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RobbieOrvis\Models\EPS Structure Research\isic52-staging\io-model\DoEbIC\"/>
    </mc:Choice>
  </mc:AlternateContent>
  <xr:revisionPtr revIDLastSave="0" documentId="11_94219F0B2BEC8A10ED4BFD4D7F7F2D6544FF60C9" xr6:coauthVersionLast="47" xr6:coauthVersionMax="47" xr10:uidLastSave="{00000000-0000-0000-0000-000000000000}"/>
  <bookViews>
    <workbookView xWindow="-120" yWindow="-120" windowWidth="57840" windowHeight="23520" xr2:uid="{00000000-000D-0000-FFFF-FFFF00000000}"/>
  </bookViews>
  <sheets>
    <sheet name="About" sheetId="1" r:id="rId1"/>
    <sheet name="ISIC Code Key" sheetId="2" r:id="rId2"/>
    <sheet name="BLS CPS T18" sheetId="3" r:id="rId3"/>
    <sheet name="BLS CPS T18b" sheetId="4" r:id="rId4"/>
    <sheet name="BLS LF projections 2019-2029" sheetId="5" r:id="rId5"/>
    <sheet name="LF Projected Ratios" sheetId="6" r:id="rId6"/>
    <sheet name="S Curve Equation" sheetId="7" r:id="rId7"/>
    <sheet name="S" sheetId="8" r:id="rId8"/>
    <sheet name="Calculations male" sheetId="9" r:id="rId9"/>
    <sheet name="Calculations female" sheetId="10" r:id="rId10"/>
    <sheet name="R" sheetId="11" r:id="rId11"/>
    <sheet name="Calculations white" sheetId="12" r:id="rId12"/>
    <sheet name="Calculations black" sheetId="13" r:id="rId13"/>
    <sheet name="Calculations asian" sheetId="14" r:id="rId14"/>
    <sheet name="Calculations otherrace" sheetId="15" r:id="rId15"/>
    <sheet name="H" sheetId="16" r:id="rId16"/>
    <sheet name="Calculations hispanic" sheetId="17" r:id="rId17"/>
    <sheet name="Calculations nonhispanic" sheetId="18" r:id="rId18"/>
    <sheet name="A" sheetId="19" r:id="rId19"/>
    <sheet name="Calculations 16to19" sheetId="20" r:id="rId20"/>
    <sheet name="Calculations 20to24" sheetId="21" r:id="rId21"/>
    <sheet name="Calculations 25to34" sheetId="22" r:id="rId22"/>
    <sheet name="Calculations 35to44" sheetId="23" r:id="rId23"/>
    <sheet name="Calculations 45to54" sheetId="24" r:id="rId24"/>
    <sheet name="Calculations 55to64" sheetId="25" r:id="rId25"/>
    <sheet name="Calculations 65plus" sheetId="26" r:id="rId26"/>
    <sheet name="DoEbIC-male" sheetId="27" r:id="rId27"/>
    <sheet name="DoEbIC-female" sheetId="28" r:id="rId28"/>
    <sheet name="DoEbIC-white" sheetId="29" r:id="rId29"/>
    <sheet name="DoEbIC-black" sheetId="30" r:id="rId30"/>
    <sheet name="DoEbIC-asian" sheetId="31" r:id="rId31"/>
    <sheet name="DoEbIC-otherrace" sheetId="32" r:id="rId32"/>
    <sheet name="DoEbIC-hispanic" sheetId="33" r:id="rId33"/>
    <sheet name="DoEbIC-nonhispanic" sheetId="34" r:id="rId34"/>
    <sheet name="DoEbIC-16to19" sheetId="35" r:id="rId35"/>
    <sheet name="DoEbIC-20to24" sheetId="36" r:id="rId36"/>
    <sheet name="DoEbIC-25to34" sheetId="37" r:id="rId37"/>
    <sheet name="DoEbIC-35to44" sheetId="38" r:id="rId38"/>
    <sheet name="DoEbIC-45to54" sheetId="39" r:id="rId39"/>
    <sheet name="DoEbIC-55to64" sheetId="40" r:id="rId40"/>
    <sheet name="DoEbIC-65plus" sheetId="41" r:id="rId4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4" i="26" l="1"/>
  <c r="B43" i="26"/>
  <c r="B42" i="26"/>
  <c r="B41" i="26"/>
  <c r="B40" i="26"/>
  <c r="B39" i="26"/>
  <c r="B38" i="26"/>
  <c r="B37" i="26"/>
  <c r="B33" i="26"/>
  <c r="B32" i="26"/>
  <c r="B31" i="26"/>
  <c r="B30" i="26"/>
  <c r="B28" i="26"/>
  <c r="B27" i="26"/>
  <c r="B26" i="26"/>
  <c r="B24" i="26"/>
  <c r="B23" i="26"/>
  <c r="B22" i="26"/>
  <c r="B21" i="26"/>
  <c r="B19" i="26"/>
  <c r="B18" i="26"/>
  <c r="B16" i="26"/>
  <c r="B15" i="26"/>
  <c r="B14" i="26"/>
  <c r="B12" i="26"/>
  <c r="B11" i="26"/>
  <c r="B10" i="26"/>
  <c r="B9" i="26"/>
  <c r="B7" i="26"/>
  <c r="B6" i="26"/>
  <c r="B5" i="26"/>
  <c r="B4" i="26"/>
  <c r="B3" i="26"/>
  <c r="B44" i="25"/>
  <c r="B43" i="25"/>
  <c r="B42" i="25"/>
  <c r="B41" i="25"/>
  <c r="B40" i="25"/>
  <c r="B39" i="25"/>
  <c r="B38" i="25"/>
  <c r="B37" i="25"/>
  <c r="B33" i="25"/>
  <c r="B32" i="25"/>
  <c r="B31" i="25"/>
  <c r="B30" i="25"/>
  <c r="B28" i="25"/>
  <c r="B27" i="25"/>
  <c r="B26" i="25"/>
  <c r="B24" i="25"/>
  <c r="B23" i="25"/>
  <c r="B22" i="25"/>
  <c r="B21" i="25"/>
  <c r="B19" i="25"/>
  <c r="B18" i="25"/>
  <c r="B16" i="25"/>
  <c r="B15" i="25"/>
  <c r="B14" i="25"/>
  <c r="B12" i="25"/>
  <c r="B11" i="25"/>
  <c r="B10" i="25"/>
  <c r="B9" i="25"/>
  <c r="B7" i="25"/>
  <c r="B6" i="25"/>
  <c r="B5" i="25"/>
  <c r="B4" i="25"/>
  <c r="B3" i="25"/>
  <c r="B44" i="24"/>
  <c r="B43" i="24"/>
  <c r="B42" i="24"/>
  <c r="B41" i="24"/>
  <c r="B40" i="24"/>
  <c r="B39" i="24"/>
  <c r="B38" i="24"/>
  <c r="B37" i="24"/>
  <c r="B33" i="24"/>
  <c r="B32" i="24"/>
  <c r="B31" i="24"/>
  <c r="B30" i="24"/>
  <c r="B29" i="24"/>
  <c r="B28" i="24"/>
  <c r="B27" i="24"/>
  <c r="B26" i="24"/>
  <c r="B24" i="24"/>
  <c r="B23" i="24"/>
  <c r="B22" i="24"/>
  <c r="B21" i="24"/>
  <c r="B19" i="24"/>
  <c r="B18" i="24"/>
  <c r="B16" i="24"/>
  <c r="B15" i="24"/>
  <c r="B14" i="24"/>
  <c r="B12" i="24"/>
  <c r="B11" i="24"/>
  <c r="B10" i="24"/>
  <c r="B9" i="24"/>
  <c r="B7" i="24"/>
  <c r="B6" i="24"/>
  <c r="B5" i="24"/>
  <c r="B4" i="24"/>
  <c r="B3" i="24"/>
  <c r="B44" i="23"/>
  <c r="B43" i="23"/>
  <c r="B42" i="23"/>
  <c r="B41" i="23"/>
  <c r="B40" i="23"/>
  <c r="B39" i="23"/>
  <c r="B38" i="23"/>
  <c r="B37" i="23"/>
  <c r="B33" i="23"/>
  <c r="B32" i="23"/>
  <c r="B31" i="23"/>
  <c r="B30" i="23"/>
  <c r="B28" i="23"/>
  <c r="B27" i="23"/>
  <c r="B26" i="23"/>
  <c r="B24" i="23"/>
  <c r="B23" i="23"/>
  <c r="B22" i="23"/>
  <c r="B21" i="23"/>
  <c r="B19" i="23"/>
  <c r="B18" i="23"/>
  <c r="B16" i="23"/>
  <c r="B15" i="23"/>
  <c r="B14" i="23"/>
  <c r="B12" i="23"/>
  <c r="B11" i="23"/>
  <c r="B10" i="23"/>
  <c r="B9" i="23"/>
  <c r="B7" i="23"/>
  <c r="B6" i="23"/>
  <c r="B5" i="23"/>
  <c r="B4" i="23"/>
  <c r="B3" i="23"/>
  <c r="B44" i="22"/>
  <c r="B43" i="22"/>
  <c r="B42" i="22"/>
  <c r="B41" i="22"/>
  <c r="B40" i="22"/>
  <c r="B39" i="22"/>
  <c r="B38" i="22"/>
  <c r="B37" i="22"/>
  <c r="B33" i="22"/>
  <c r="B32" i="22"/>
  <c r="B31" i="22"/>
  <c r="B30" i="22"/>
  <c r="B28" i="22"/>
  <c r="B27" i="22"/>
  <c r="B26" i="22"/>
  <c r="B24" i="22"/>
  <c r="B23" i="22"/>
  <c r="B22" i="22"/>
  <c r="B21" i="22"/>
  <c r="B19" i="22"/>
  <c r="B18" i="22"/>
  <c r="B16" i="22"/>
  <c r="B15" i="22"/>
  <c r="B14" i="22"/>
  <c r="B12" i="22"/>
  <c r="B11" i="22"/>
  <c r="B10" i="22"/>
  <c r="B9" i="22"/>
  <c r="B7" i="22"/>
  <c r="B6" i="22"/>
  <c r="B5" i="22"/>
  <c r="B4" i="22"/>
  <c r="B3" i="22"/>
  <c r="B44" i="21"/>
  <c r="B43" i="21"/>
  <c r="B42" i="21"/>
  <c r="B41" i="21"/>
  <c r="B40" i="21"/>
  <c r="B39" i="21"/>
  <c r="B38" i="21"/>
  <c r="B37" i="21"/>
  <c r="B33" i="21"/>
  <c r="B32" i="21"/>
  <c r="B31" i="21"/>
  <c r="B30" i="21"/>
  <c r="B28" i="21"/>
  <c r="B27" i="21"/>
  <c r="B26" i="21"/>
  <c r="B24" i="21"/>
  <c r="B23" i="21"/>
  <c r="B22" i="21"/>
  <c r="B21" i="21"/>
  <c r="B19" i="21"/>
  <c r="B18" i="21"/>
  <c r="B16" i="21"/>
  <c r="B15" i="21"/>
  <c r="B14" i="21"/>
  <c r="B12" i="21"/>
  <c r="B11" i="21"/>
  <c r="B10" i="21"/>
  <c r="B9" i="21"/>
  <c r="B7" i="21"/>
  <c r="B6" i="21"/>
  <c r="B5" i="21"/>
  <c r="B4" i="21"/>
  <c r="B3" i="21"/>
  <c r="B44" i="20"/>
  <c r="B43" i="20"/>
  <c r="B42" i="20"/>
  <c r="B41" i="20"/>
  <c r="B40" i="20"/>
  <c r="B39" i="20"/>
  <c r="B38" i="20"/>
  <c r="B37" i="20"/>
  <c r="B33" i="20"/>
  <c r="B32" i="20"/>
  <c r="B31" i="20"/>
  <c r="B30" i="20"/>
  <c r="B28" i="20"/>
  <c r="B27" i="20"/>
  <c r="B26" i="20"/>
  <c r="B24" i="20"/>
  <c r="B23" i="20"/>
  <c r="B22" i="20"/>
  <c r="B21" i="20"/>
  <c r="B19" i="20"/>
  <c r="B18" i="20"/>
  <c r="B16" i="20"/>
  <c r="B15" i="20"/>
  <c r="B14" i="20"/>
  <c r="B12" i="20"/>
  <c r="B11" i="20"/>
  <c r="B10" i="20"/>
  <c r="B9" i="20"/>
  <c r="B7" i="20"/>
  <c r="B6" i="20"/>
  <c r="B5" i="20"/>
  <c r="B4" i="20"/>
  <c r="B3" i="20"/>
  <c r="B41" i="18"/>
  <c r="B34" i="18"/>
  <c r="B33" i="18"/>
  <c r="B32" i="18"/>
  <c r="B31" i="18"/>
  <c r="B30" i="18"/>
  <c r="B28" i="18"/>
  <c r="B27" i="18"/>
  <c r="B17" i="18"/>
  <c r="B14" i="18"/>
  <c r="B11" i="18"/>
  <c r="B10" i="18"/>
  <c r="B9" i="18"/>
  <c r="B7" i="18"/>
  <c r="B3" i="18"/>
  <c r="B44" i="17"/>
  <c r="B44" i="18" s="1"/>
  <c r="B43" i="17"/>
  <c r="B43" i="18" s="1"/>
  <c r="B42" i="17"/>
  <c r="B42" i="18" s="1"/>
  <c r="B41" i="17"/>
  <c r="B40" i="17"/>
  <c r="B40" i="18" s="1"/>
  <c r="B39" i="17"/>
  <c r="B39" i="18" s="1"/>
  <c r="B38" i="17"/>
  <c r="B38" i="18" s="1"/>
  <c r="B37" i="17"/>
  <c r="B36" i="17"/>
  <c r="B35" i="17"/>
  <c r="B35" i="18" s="1"/>
  <c r="B33" i="17"/>
  <c r="B32" i="17"/>
  <c r="B31" i="17"/>
  <c r="B30" i="17"/>
  <c r="B28" i="17"/>
  <c r="B27" i="17"/>
  <c r="B26" i="17"/>
  <c r="B24" i="17"/>
  <c r="B24" i="18" s="1"/>
  <c r="B23" i="17"/>
  <c r="B22" i="17"/>
  <c r="B21" i="17"/>
  <c r="B21" i="18" s="1"/>
  <c r="B19" i="17"/>
  <c r="B19" i="18" s="1"/>
  <c r="B18" i="17"/>
  <c r="B16" i="17"/>
  <c r="B16" i="18" s="1"/>
  <c r="B15" i="17"/>
  <c r="B15" i="18" s="1"/>
  <c r="B14" i="17"/>
  <c r="B12" i="17"/>
  <c r="B11" i="17"/>
  <c r="B10" i="17"/>
  <c r="B9" i="17"/>
  <c r="B7" i="17"/>
  <c r="B6" i="17"/>
  <c r="B5" i="17"/>
  <c r="B5" i="18" s="1"/>
  <c r="B4" i="17"/>
  <c r="B4" i="18" s="1"/>
  <c r="B3" i="17"/>
  <c r="B42" i="15"/>
  <c r="B36" i="15"/>
  <c r="B33" i="15"/>
  <c r="B30" i="15"/>
  <c r="B27" i="15"/>
  <c r="B26" i="15"/>
  <c r="B44" i="14"/>
  <c r="B43" i="14"/>
  <c r="B42" i="14"/>
  <c r="B41" i="14"/>
  <c r="B40" i="14"/>
  <c r="B39" i="14"/>
  <c r="B38" i="14"/>
  <c r="B37" i="14"/>
  <c r="B34" i="14"/>
  <c r="B33" i="14"/>
  <c r="B32" i="14"/>
  <c r="B31" i="14"/>
  <c r="B30" i="14"/>
  <c r="B28" i="14"/>
  <c r="B27" i="14"/>
  <c r="B26" i="14"/>
  <c r="B24" i="14"/>
  <c r="B23" i="14"/>
  <c r="B22" i="14"/>
  <c r="B21" i="14"/>
  <c r="B19" i="14"/>
  <c r="B18" i="14"/>
  <c r="B16" i="14"/>
  <c r="B15" i="14"/>
  <c r="B14" i="14"/>
  <c r="B12" i="14"/>
  <c r="B11" i="14"/>
  <c r="B10" i="14"/>
  <c r="B9" i="14"/>
  <c r="B7" i="14"/>
  <c r="B6" i="14"/>
  <c r="B5" i="14"/>
  <c r="B4" i="14"/>
  <c r="B3" i="14"/>
  <c r="B44" i="13"/>
  <c r="B43" i="13"/>
  <c r="B42" i="13"/>
  <c r="B41" i="13"/>
  <c r="B40" i="13"/>
  <c r="B39" i="13"/>
  <c r="B38" i="13"/>
  <c r="B37" i="13"/>
  <c r="B34" i="13"/>
  <c r="B33" i="13"/>
  <c r="B32" i="13"/>
  <c r="B31" i="13"/>
  <c r="B30" i="13"/>
  <c r="B28" i="13"/>
  <c r="B27" i="13"/>
  <c r="B26" i="13"/>
  <c r="B24" i="13"/>
  <c r="B23" i="13"/>
  <c r="B22" i="13"/>
  <c r="B21" i="13"/>
  <c r="B19" i="13"/>
  <c r="B18" i="13"/>
  <c r="B16" i="13"/>
  <c r="B15" i="13"/>
  <c r="B14" i="13"/>
  <c r="B12" i="13"/>
  <c r="B11" i="13"/>
  <c r="B10" i="13"/>
  <c r="B9" i="13"/>
  <c r="B8" i="13"/>
  <c r="B7" i="13"/>
  <c r="B6" i="13"/>
  <c r="B5" i="13"/>
  <c r="B5" i="15" s="1"/>
  <c r="B4" i="13"/>
  <c r="B3" i="13"/>
  <c r="B44" i="12"/>
  <c r="B43" i="12"/>
  <c r="B42" i="12"/>
  <c r="B41" i="12"/>
  <c r="B40" i="12"/>
  <c r="B39" i="12"/>
  <c r="B38" i="12"/>
  <c r="B37" i="12"/>
  <c r="B36" i="12"/>
  <c r="B35" i="12"/>
  <c r="B34" i="12"/>
  <c r="B33" i="12"/>
  <c r="B32" i="12"/>
  <c r="B31" i="12"/>
  <c r="B30" i="12"/>
  <c r="B28" i="12"/>
  <c r="B28" i="15" s="1"/>
  <c r="B27" i="12"/>
  <c r="B26" i="12"/>
  <c r="B24" i="12"/>
  <c r="B23" i="12"/>
  <c r="B22" i="12"/>
  <c r="B21" i="12"/>
  <c r="B20" i="12"/>
  <c r="B19" i="12"/>
  <c r="B19" i="15" s="1"/>
  <c r="B18" i="12"/>
  <c r="B18" i="15" s="1"/>
  <c r="B17" i="12"/>
  <c r="B16" i="12"/>
  <c r="B15" i="12"/>
  <c r="B14" i="12"/>
  <c r="B13" i="12"/>
  <c r="B12" i="12"/>
  <c r="B11" i="12"/>
  <c r="B10" i="12"/>
  <c r="B9" i="12"/>
  <c r="B7" i="12"/>
  <c r="B7" i="15" s="1"/>
  <c r="B6" i="12"/>
  <c r="B5" i="12"/>
  <c r="B4" i="12"/>
  <c r="B3" i="12"/>
  <c r="B44" i="10"/>
  <c r="B43" i="10"/>
  <c r="B42" i="10"/>
  <c r="B41" i="10"/>
  <c r="B40" i="10"/>
  <c r="B39" i="10"/>
  <c r="B39" i="9" s="1"/>
  <c r="B38" i="10"/>
  <c r="B37" i="10"/>
  <c r="B34" i="10"/>
  <c r="B33" i="10"/>
  <c r="B32" i="10"/>
  <c r="B31" i="10"/>
  <c r="B30" i="10"/>
  <c r="B28" i="10"/>
  <c r="B27" i="10"/>
  <c r="B26" i="10"/>
  <c r="B26" i="9" s="1"/>
  <c r="B24" i="10"/>
  <c r="B23" i="10"/>
  <c r="B22" i="10"/>
  <c r="B21" i="10"/>
  <c r="B19" i="10"/>
  <c r="B18" i="10"/>
  <c r="B16" i="10"/>
  <c r="B15" i="10"/>
  <c r="B14" i="10"/>
  <c r="B13" i="10"/>
  <c r="B12" i="10"/>
  <c r="B11" i="10"/>
  <c r="B11" i="9" s="1"/>
  <c r="B10" i="10"/>
  <c r="B9" i="10"/>
  <c r="B8" i="10"/>
  <c r="B7" i="10"/>
  <c r="B6" i="10"/>
  <c r="B5" i="10"/>
  <c r="B4" i="10"/>
  <c r="B3" i="10"/>
  <c r="B43" i="9"/>
  <c r="B42" i="9"/>
  <c r="B41" i="9"/>
  <c r="B40" i="9"/>
  <c r="B38" i="9"/>
  <c r="B37" i="9"/>
  <c r="B36" i="9"/>
  <c r="B35" i="9"/>
  <c r="B32" i="9"/>
  <c r="B29" i="9"/>
  <c r="B28" i="9"/>
  <c r="B27" i="9"/>
  <c r="B24" i="9"/>
  <c r="B23" i="9"/>
  <c r="B21" i="9"/>
  <c r="B19" i="9"/>
  <c r="B18" i="9"/>
  <c r="B16" i="9"/>
  <c r="B15" i="9"/>
  <c r="B12" i="9"/>
  <c r="B10" i="9"/>
  <c r="B9" i="9"/>
  <c r="B6" i="9"/>
  <c r="B5" i="9"/>
  <c r="B4" i="9"/>
  <c r="B3" i="9"/>
  <c r="B13" i="7"/>
  <c r="J55" i="6"/>
  <c r="I55" i="6"/>
  <c r="H55" i="6"/>
  <c r="C55" i="6"/>
  <c r="E54" i="6"/>
  <c r="H53" i="6"/>
  <c r="G53" i="6"/>
  <c r="F53" i="6"/>
  <c r="E53" i="6"/>
  <c r="C53" i="6"/>
  <c r="I52" i="6"/>
  <c r="H52" i="6"/>
  <c r="F52" i="6"/>
  <c r="L51" i="6"/>
  <c r="J51" i="6"/>
  <c r="I51" i="6"/>
  <c r="D51" i="6"/>
  <c r="C51" i="6"/>
  <c r="L50" i="6"/>
  <c r="J50" i="6"/>
  <c r="I50" i="6"/>
  <c r="H50" i="6"/>
  <c r="E50" i="6"/>
  <c r="D50" i="6"/>
  <c r="C50" i="6"/>
  <c r="L49" i="6"/>
  <c r="K49" i="6"/>
  <c r="J49" i="6"/>
  <c r="G45" i="6"/>
  <c r="F45" i="6"/>
  <c r="E45" i="6"/>
  <c r="D45" i="6"/>
  <c r="C45" i="6"/>
  <c r="F44" i="6"/>
  <c r="E44" i="6"/>
  <c r="D44" i="6"/>
  <c r="C44" i="6"/>
  <c r="L40" i="6"/>
  <c r="K40" i="6"/>
  <c r="J40" i="6"/>
  <c r="E40" i="6"/>
  <c r="D40" i="6"/>
  <c r="C40" i="6"/>
  <c r="AB38" i="6"/>
  <c r="Z34" i="6"/>
  <c r="X34" i="6"/>
  <c r="J34" i="6"/>
  <c r="I34" i="6"/>
  <c r="Z33" i="6"/>
  <c r="H33" i="6"/>
  <c r="G33" i="6"/>
  <c r="F33" i="6"/>
  <c r="D33" i="6"/>
  <c r="C33" i="6"/>
  <c r="L26" i="6"/>
  <c r="L55" i="6" s="1"/>
  <c r="K26" i="6"/>
  <c r="K55" i="6" s="1"/>
  <c r="J26" i="6"/>
  <c r="I26" i="6"/>
  <c r="H26" i="6"/>
  <c r="G26" i="6"/>
  <c r="F26" i="6"/>
  <c r="F55" i="6" s="1"/>
  <c r="E26" i="6"/>
  <c r="E55" i="6" s="1"/>
  <c r="D26" i="6"/>
  <c r="C26" i="6"/>
  <c r="G55" i="6" s="1"/>
  <c r="B26" i="6"/>
  <c r="L25" i="6"/>
  <c r="L54" i="6" s="1"/>
  <c r="K25" i="6"/>
  <c r="K54" i="6" s="1"/>
  <c r="J25" i="6"/>
  <c r="J54" i="6" s="1"/>
  <c r="I25" i="6"/>
  <c r="H25" i="6"/>
  <c r="H54" i="6" s="1"/>
  <c r="G25" i="6"/>
  <c r="G54" i="6" s="1"/>
  <c r="F25" i="6"/>
  <c r="F54" i="6" s="1"/>
  <c r="E25" i="6"/>
  <c r="D25" i="6"/>
  <c r="D54" i="6" s="1"/>
  <c r="C25" i="6"/>
  <c r="B25" i="6"/>
  <c r="L24" i="6"/>
  <c r="L53" i="6" s="1"/>
  <c r="K24" i="6"/>
  <c r="K53" i="6" s="1"/>
  <c r="J24" i="6"/>
  <c r="J53" i="6" s="1"/>
  <c r="I24" i="6"/>
  <c r="I53" i="6" s="1"/>
  <c r="H24" i="6"/>
  <c r="G24" i="6"/>
  <c r="F24" i="6"/>
  <c r="E24" i="6"/>
  <c r="D24" i="6"/>
  <c r="D53" i="6" s="1"/>
  <c r="C24" i="6"/>
  <c r="B24" i="6"/>
  <c r="L23" i="6"/>
  <c r="L52" i="6" s="1"/>
  <c r="K23" i="6"/>
  <c r="K52" i="6" s="1"/>
  <c r="J23" i="6"/>
  <c r="J52" i="6" s="1"/>
  <c r="I23" i="6"/>
  <c r="H23" i="6"/>
  <c r="G23" i="6"/>
  <c r="F23" i="6"/>
  <c r="E23" i="6"/>
  <c r="E52" i="6" s="1"/>
  <c r="D23" i="6"/>
  <c r="D52" i="6" s="1"/>
  <c r="C23" i="6"/>
  <c r="C52" i="6" s="1"/>
  <c r="B23" i="6"/>
  <c r="L22" i="6"/>
  <c r="K22" i="6"/>
  <c r="K51" i="6" s="1"/>
  <c r="J22" i="6"/>
  <c r="I22" i="6"/>
  <c r="H22" i="6"/>
  <c r="H51" i="6" s="1"/>
  <c r="G22" i="6"/>
  <c r="G51" i="6" s="1"/>
  <c r="F22" i="6"/>
  <c r="F51" i="6" s="1"/>
  <c r="E22" i="6"/>
  <c r="D22" i="6"/>
  <c r="C22" i="6"/>
  <c r="E51" i="6" s="1"/>
  <c r="B22" i="6"/>
  <c r="AC21" i="6"/>
  <c r="AC50" i="6" s="1"/>
  <c r="AB21" i="6"/>
  <c r="AB50" i="6" s="1"/>
  <c r="L21" i="6"/>
  <c r="K21" i="6"/>
  <c r="J21" i="6"/>
  <c r="I21" i="6"/>
  <c r="H21" i="6"/>
  <c r="G21" i="6"/>
  <c r="G50" i="6" s="1"/>
  <c r="F21" i="6"/>
  <c r="F50" i="6" s="1"/>
  <c r="E21" i="6"/>
  <c r="D21" i="6"/>
  <c r="C21" i="6"/>
  <c r="B21" i="6"/>
  <c r="L20" i="6"/>
  <c r="K20" i="6"/>
  <c r="J20" i="6"/>
  <c r="I20" i="6"/>
  <c r="I49" i="6" s="1"/>
  <c r="H20" i="6"/>
  <c r="H49" i="6" s="1"/>
  <c r="G20" i="6"/>
  <c r="G49" i="6" s="1"/>
  <c r="F20" i="6"/>
  <c r="F49" i="6" s="1"/>
  <c r="E20" i="6"/>
  <c r="E49" i="6" s="1"/>
  <c r="D20" i="6"/>
  <c r="D49" i="6" s="1"/>
  <c r="C20" i="6"/>
  <c r="C49" i="6" s="1"/>
  <c r="B20" i="6"/>
  <c r="AF16" i="6"/>
  <c r="AF45" i="6" s="1"/>
  <c r="P16" i="6"/>
  <c r="O16" i="6"/>
  <c r="L16" i="6"/>
  <c r="K16" i="6"/>
  <c r="J16" i="6"/>
  <c r="I16" i="6"/>
  <c r="H16" i="6"/>
  <c r="G16" i="6"/>
  <c r="F16" i="6"/>
  <c r="E16" i="6"/>
  <c r="D16" i="6"/>
  <c r="C16" i="6"/>
  <c r="B16" i="6"/>
  <c r="T15" i="6"/>
  <c r="T44" i="6" s="1"/>
  <c r="S15" i="6"/>
  <c r="S44" i="6" s="1"/>
  <c r="L15" i="6"/>
  <c r="L44" i="6" s="1"/>
  <c r="K15" i="6"/>
  <c r="J15" i="6"/>
  <c r="J44" i="6" s="1"/>
  <c r="I15" i="6"/>
  <c r="I44" i="6" s="1"/>
  <c r="H15" i="6"/>
  <c r="H44" i="6" s="1"/>
  <c r="G15" i="6"/>
  <c r="G44" i="6" s="1"/>
  <c r="F15" i="6"/>
  <c r="E15" i="6"/>
  <c r="D15" i="6"/>
  <c r="C15" i="6"/>
  <c r="B15" i="6"/>
  <c r="L11" i="6"/>
  <c r="K11" i="6"/>
  <c r="J11" i="6"/>
  <c r="I11" i="6"/>
  <c r="I40" i="6" s="1"/>
  <c r="H11" i="6"/>
  <c r="H40" i="6" s="1"/>
  <c r="G11" i="6"/>
  <c r="F11" i="6"/>
  <c r="E11" i="6"/>
  <c r="D11" i="6"/>
  <c r="C11" i="6"/>
  <c r="B11" i="6"/>
  <c r="L10" i="6"/>
  <c r="L39" i="6" s="1"/>
  <c r="K10" i="6"/>
  <c r="K39" i="6" s="1"/>
  <c r="J10" i="6"/>
  <c r="I10" i="6"/>
  <c r="H10" i="6"/>
  <c r="G10" i="6"/>
  <c r="F10" i="6"/>
  <c r="E10" i="6"/>
  <c r="D10" i="6"/>
  <c r="C10" i="6"/>
  <c r="C39" i="6" s="1"/>
  <c r="B10" i="6"/>
  <c r="AA9" i="6"/>
  <c r="AA38" i="6" s="1"/>
  <c r="Z9" i="6"/>
  <c r="Z38" i="6" s="1"/>
  <c r="Y9" i="6"/>
  <c r="Y38" i="6" s="1"/>
  <c r="L9" i="6"/>
  <c r="K9" i="6"/>
  <c r="K38" i="6" s="1"/>
  <c r="J9" i="6"/>
  <c r="I9" i="6"/>
  <c r="H9" i="6"/>
  <c r="G9" i="6"/>
  <c r="F9" i="6"/>
  <c r="E9" i="6"/>
  <c r="D9" i="6"/>
  <c r="C9" i="6"/>
  <c r="B9" i="6"/>
  <c r="AG5" i="6"/>
  <c r="AG34" i="6" s="1"/>
  <c r="AF5" i="6"/>
  <c r="AF34" i="6" s="1"/>
  <c r="AE5" i="6"/>
  <c r="AE34" i="6" s="1"/>
  <c r="AD5" i="6"/>
  <c r="AD34" i="6" s="1"/>
  <c r="AC5" i="6"/>
  <c r="AC34" i="6" s="1"/>
  <c r="AB5" i="6"/>
  <c r="AB34" i="6" s="1"/>
  <c r="AA5" i="6"/>
  <c r="AA34" i="6" s="1"/>
  <c r="Z5" i="6"/>
  <c r="L5" i="6"/>
  <c r="K5" i="6"/>
  <c r="J5" i="6"/>
  <c r="I5" i="6"/>
  <c r="H5" i="6"/>
  <c r="H34" i="6" s="1"/>
  <c r="G5" i="6"/>
  <c r="G34" i="6" s="1"/>
  <c r="F5" i="6"/>
  <c r="F34" i="6" s="1"/>
  <c r="E5" i="6"/>
  <c r="D5" i="6"/>
  <c r="D34" i="6" s="1"/>
  <c r="C5" i="6"/>
  <c r="C34" i="6" s="1"/>
  <c r="B5" i="6"/>
  <c r="AG4" i="6"/>
  <c r="AG33" i="6" s="1"/>
  <c r="AF4" i="6"/>
  <c r="AF33" i="6" s="1"/>
  <c r="AE4" i="6"/>
  <c r="AE33" i="6" s="1"/>
  <c r="W4" i="6"/>
  <c r="W33" i="6" s="1"/>
  <c r="V4" i="6"/>
  <c r="V33" i="6" s="1"/>
  <c r="U4" i="6"/>
  <c r="U33" i="6" s="1"/>
  <c r="S4" i="6"/>
  <c r="S33" i="6" s="1"/>
  <c r="L4" i="6"/>
  <c r="L33" i="6" s="1"/>
  <c r="K4" i="6"/>
  <c r="K33" i="6" s="1"/>
  <c r="J4" i="6"/>
  <c r="J33" i="6" s="1"/>
  <c r="I4" i="6"/>
  <c r="I33" i="6" s="1"/>
  <c r="H4" i="6"/>
  <c r="G4" i="6"/>
  <c r="F4" i="6"/>
  <c r="E4" i="6"/>
  <c r="D4" i="6"/>
  <c r="C4" i="6"/>
  <c r="E33" i="6" s="1"/>
  <c r="B4" i="6"/>
  <c r="AG196" i="5" a="1"/>
  <c r="AG196" i="5"/>
  <c r="AF196" i="5" a="1"/>
  <c r="AF196" i="5" s="1"/>
  <c r="AE196" i="5" a="1"/>
  <c r="AE196" i="5"/>
  <c r="AD196" i="5" a="1"/>
  <c r="AD196" i="5"/>
  <c r="AC196" i="5" a="1"/>
  <c r="AC196" i="5"/>
  <c r="AB196" i="5" a="1"/>
  <c r="AB196" i="5"/>
  <c r="AA196" i="5" a="1"/>
  <c r="AA196" i="5"/>
  <c r="Z196" i="5" a="1"/>
  <c r="Z196" i="5" s="1"/>
  <c r="Y196" i="5" a="1"/>
  <c r="Y196" i="5" s="1"/>
  <c r="X196" i="5" a="1"/>
  <c r="X196" i="5"/>
  <c r="W196" i="5" a="1"/>
  <c r="W196" i="5" s="1"/>
  <c r="V196" i="5" a="1"/>
  <c r="V196" i="5" s="1"/>
  <c r="U196" i="5" a="1"/>
  <c r="U196" i="5"/>
  <c r="T196" i="5" a="1"/>
  <c r="T196" i="5" s="1"/>
  <c r="S196" i="5" a="1"/>
  <c r="S196" i="5"/>
  <c r="R196" i="5" a="1"/>
  <c r="R196" i="5"/>
  <c r="Q196" i="5" a="1"/>
  <c r="Q196" i="5" s="1"/>
  <c r="P196" i="5" a="1"/>
  <c r="P196" i="5" s="1"/>
  <c r="O196" i="5" a="1"/>
  <c r="O196" i="5" s="1"/>
  <c r="N196" i="5" a="1"/>
  <c r="N196" i="5" s="1"/>
  <c r="M196" i="5" a="1"/>
  <c r="M196" i="5"/>
  <c r="AG180" i="5" a="1"/>
  <c r="AG180" i="5"/>
  <c r="AG16" i="6" s="1"/>
  <c r="AG45" i="6" s="1"/>
  <c r="AF180" i="5" a="1"/>
  <c r="AF180" i="5" s="1"/>
  <c r="AE180" i="5" a="1"/>
  <c r="AE180" i="5" s="1"/>
  <c r="AE16" i="6" s="1"/>
  <c r="AE45" i="6" s="1"/>
  <c r="AD180" i="5" a="1"/>
  <c r="AD180" i="5"/>
  <c r="AC180" i="5" a="1"/>
  <c r="AC180" i="5" s="1"/>
  <c r="AC16" i="6" s="1"/>
  <c r="AB180" i="5" a="1"/>
  <c r="AB180" i="5"/>
  <c r="AB16" i="6" s="1"/>
  <c r="AA180" i="5" a="1"/>
  <c r="AA180" i="5"/>
  <c r="AA16" i="6" s="1"/>
  <c r="Z180" i="5" a="1"/>
  <c r="Z180" i="5" s="1"/>
  <c r="Z16" i="6" s="1"/>
  <c r="Y180" i="5" a="1"/>
  <c r="Y180" i="5" s="1"/>
  <c r="X180" i="5" a="1"/>
  <c r="X180" i="5" s="1"/>
  <c r="W180" i="5" a="1"/>
  <c r="W180" i="5"/>
  <c r="V180" i="5" a="1"/>
  <c r="V180" i="5"/>
  <c r="V16" i="6" s="1"/>
  <c r="V45" i="6" s="1"/>
  <c r="U180" i="5" a="1"/>
  <c r="U180" i="5"/>
  <c r="U16" i="6" s="1"/>
  <c r="U45" i="6" s="1"/>
  <c r="T180" i="5" a="1"/>
  <c r="T180" i="5" s="1"/>
  <c r="T16" i="6" s="1"/>
  <c r="T45" i="6" s="1"/>
  <c r="S180" i="5" a="1"/>
  <c r="S180" i="5" s="1"/>
  <c r="S16" i="6" s="1"/>
  <c r="S45" i="6" s="1"/>
  <c r="R180" i="5" a="1"/>
  <c r="R180" i="5"/>
  <c r="R16" i="6" s="1"/>
  <c r="R45" i="6" s="1"/>
  <c r="Q180" i="5" a="1"/>
  <c r="Q180" i="5" s="1"/>
  <c r="P180" i="5" a="1"/>
  <c r="P180" i="5"/>
  <c r="O180" i="5" a="1"/>
  <c r="O180" i="5"/>
  <c r="N180" i="5" a="1"/>
  <c r="N180" i="5" s="1"/>
  <c r="N16" i="6" s="1"/>
  <c r="M180" i="5" a="1"/>
  <c r="M180" i="5" s="1"/>
  <c r="M16" i="6" s="1"/>
  <c r="AG164" i="5" a="1"/>
  <c r="AG164" i="5"/>
  <c r="AF164" i="5" a="1"/>
  <c r="AF164" i="5"/>
  <c r="AE164" i="5" a="1"/>
  <c r="AE164" i="5" s="1"/>
  <c r="AD164" i="5" a="1"/>
  <c r="AD164" i="5" s="1"/>
  <c r="AC164" i="5" a="1"/>
  <c r="AC164" i="5" s="1"/>
  <c r="AB164" i="5" a="1"/>
  <c r="AB164" i="5" s="1"/>
  <c r="AA164" i="5" a="1"/>
  <c r="AA164" i="5"/>
  <c r="Z164" i="5" a="1"/>
  <c r="Z164" i="5" s="1"/>
  <c r="Y164" i="5" a="1"/>
  <c r="Y164" i="5"/>
  <c r="Y15" i="6" s="1"/>
  <c r="Y44" i="6" s="1"/>
  <c r="X164" i="5" a="1"/>
  <c r="X164" i="5" s="1"/>
  <c r="W164" i="5" a="1"/>
  <c r="W164" i="5" s="1"/>
  <c r="V164" i="5" a="1"/>
  <c r="V164" i="5"/>
  <c r="U164" i="5" a="1"/>
  <c r="U164" i="5"/>
  <c r="T164" i="5" a="1"/>
  <c r="T164" i="5"/>
  <c r="S164" i="5" a="1"/>
  <c r="S164" i="5"/>
  <c r="R164" i="5" a="1"/>
  <c r="R164" i="5" s="1"/>
  <c r="Q164" i="5" a="1"/>
  <c r="Q164" i="5" s="1"/>
  <c r="P164" i="5" a="1"/>
  <c r="P164" i="5" s="1"/>
  <c r="O164" i="5" a="1"/>
  <c r="O164" i="5"/>
  <c r="N164" i="5" a="1"/>
  <c r="N164" i="5" s="1"/>
  <c r="M164" i="5" a="1"/>
  <c r="M164" i="5" s="1"/>
  <c r="AG148" i="5" a="1"/>
  <c r="AG148" i="5" s="1"/>
  <c r="AF148" i="5" a="1"/>
  <c r="AF148" i="5"/>
  <c r="AE148" i="5" a="1"/>
  <c r="AE148" i="5"/>
  <c r="AE15" i="6" s="1"/>
  <c r="AE44" i="6" s="1"/>
  <c r="AD148" i="5" a="1"/>
  <c r="AD148" i="5" s="1"/>
  <c r="AD15" i="6" s="1"/>
  <c r="AD44" i="6" s="1"/>
  <c r="AC148" i="5" a="1"/>
  <c r="AC148" i="5"/>
  <c r="AB148" i="5" a="1"/>
  <c r="AB148" i="5"/>
  <c r="AA148" i="5" a="1"/>
  <c r="AA148" i="5"/>
  <c r="Z148" i="5" a="1"/>
  <c r="Z148" i="5" s="1"/>
  <c r="Y148" i="5" a="1"/>
  <c r="Y148" i="5" s="1"/>
  <c r="X148" i="5" a="1"/>
  <c r="X148" i="5" s="1"/>
  <c r="W148" i="5" a="1"/>
  <c r="W148" i="5" s="1"/>
  <c r="V148" i="5" a="1"/>
  <c r="V148" i="5" s="1"/>
  <c r="U148" i="5" a="1"/>
  <c r="U148" i="5"/>
  <c r="T148" i="5" a="1"/>
  <c r="T148" i="5"/>
  <c r="S148" i="5" a="1"/>
  <c r="S148" i="5"/>
  <c r="R148" i="5" a="1"/>
  <c r="R148" i="5"/>
  <c r="Q148" i="5" a="1"/>
  <c r="Q148" i="5"/>
  <c r="P148" i="5" a="1"/>
  <c r="P148" i="5"/>
  <c r="O148" i="5" a="1"/>
  <c r="O148" i="5"/>
  <c r="N148" i="5" a="1"/>
  <c r="N148" i="5" s="1"/>
  <c r="N15" i="6" s="1"/>
  <c r="N44" i="6" s="1"/>
  <c r="M148" i="5" a="1"/>
  <c r="M148" i="5" s="1"/>
  <c r="M15" i="6" s="1"/>
  <c r="M44" i="6" s="1"/>
  <c r="AG132" i="5" a="1"/>
  <c r="AG132" i="5" s="1"/>
  <c r="AF132" i="5" a="1"/>
  <c r="AF132" i="5" s="1"/>
  <c r="AE132" i="5" a="1"/>
  <c r="AE132" i="5" s="1"/>
  <c r="AD132" i="5" a="1"/>
  <c r="AD132" i="5"/>
  <c r="AC132" i="5" a="1"/>
  <c r="AC132" i="5"/>
  <c r="AB132" i="5" a="1"/>
  <c r="AB132" i="5"/>
  <c r="AA132" i="5" a="1"/>
  <c r="AA132" i="5"/>
  <c r="Z132" i="5" a="1"/>
  <c r="Z132" i="5"/>
  <c r="Y132" i="5" a="1"/>
  <c r="Y132" i="5"/>
  <c r="Y11" i="6" s="1"/>
  <c r="Y40" i="6" s="1"/>
  <c r="X132" i="5" a="1"/>
  <c r="X132" i="5" s="1"/>
  <c r="W132" i="5" a="1"/>
  <c r="W132" i="5" s="1"/>
  <c r="V132" i="5" a="1"/>
  <c r="V132" i="5" s="1"/>
  <c r="U132" i="5" a="1"/>
  <c r="U132" i="5" s="1"/>
  <c r="T132" i="5" a="1"/>
  <c r="T132" i="5"/>
  <c r="S132" i="5" a="1"/>
  <c r="S132" i="5" s="1"/>
  <c r="R132" i="5" a="1"/>
  <c r="R132" i="5"/>
  <c r="Q132" i="5" a="1"/>
  <c r="Q132" i="5"/>
  <c r="P132" i="5" a="1"/>
  <c r="P132" i="5"/>
  <c r="O132" i="5" a="1"/>
  <c r="O132" i="5"/>
  <c r="N132" i="5" a="1"/>
  <c r="N132" i="5"/>
  <c r="M132" i="5" a="1"/>
  <c r="M132" i="5"/>
  <c r="AG116" i="5" a="1"/>
  <c r="AG116" i="5"/>
  <c r="AG11" i="6" s="1"/>
  <c r="AG40" i="6" s="1"/>
  <c r="AF116" i="5" a="1"/>
  <c r="AF116" i="5" s="1"/>
  <c r="AF11" i="6" s="1"/>
  <c r="AF40" i="6" s="1"/>
  <c r="AE116" i="5" a="1"/>
  <c r="AE116" i="5" s="1"/>
  <c r="AD116" i="5" a="1"/>
  <c r="AD116" i="5" s="1"/>
  <c r="AC116" i="5" a="1"/>
  <c r="AC116" i="5"/>
  <c r="AB116" i="5" a="1"/>
  <c r="AB116" i="5" s="1"/>
  <c r="AA116" i="5" a="1"/>
  <c r="AA116" i="5"/>
  <c r="AA11" i="6" s="1"/>
  <c r="AA40" i="6" s="1"/>
  <c r="Z116" i="5" a="1"/>
  <c r="Z116" i="5"/>
  <c r="Y116" i="5" a="1"/>
  <c r="Y116" i="5"/>
  <c r="X116" i="5" a="1"/>
  <c r="X116" i="5" s="1"/>
  <c r="W116" i="5" a="1"/>
  <c r="W116" i="5"/>
  <c r="V116" i="5" a="1"/>
  <c r="V116" i="5"/>
  <c r="U116" i="5" a="1"/>
  <c r="U116" i="5" s="1"/>
  <c r="U11" i="6" s="1"/>
  <c r="U40" i="6" s="1"/>
  <c r="T116" i="5" a="1"/>
  <c r="T116" i="5" s="1"/>
  <c r="T11" i="6" s="1"/>
  <c r="T40" i="6" s="1"/>
  <c r="S116" i="5" a="1"/>
  <c r="S116" i="5" s="1"/>
  <c r="S11" i="6" s="1"/>
  <c r="S40" i="6" s="1"/>
  <c r="R116" i="5" a="1"/>
  <c r="R116" i="5" s="1"/>
  <c r="R11" i="6" s="1"/>
  <c r="R40" i="6" s="1"/>
  <c r="Q116" i="5" a="1"/>
  <c r="Q116" i="5"/>
  <c r="Q11" i="6" s="1"/>
  <c r="Q40" i="6" s="1"/>
  <c r="P116" i="5" a="1"/>
  <c r="P116" i="5" s="1"/>
  <c r="O116" i="5" a="1"/>
  <c r="O116" i="5"/>
  <c r="N116" i="5" a="1"/>
  <c r="N116" i="5"/>
  <c r="M116" i="5" a="1"/>
  <c r="M116" i="5"/>
  <c r="AG100" i="5" a="1"/>
  <c r="AG100" i="5" s="1"/>
  <c r="AF100" i="5" a="1"/>
  <c r="AF100" i="5" s="1"/>
  <c r="AE100" i="5" a="1"/>
  <c r="AE100" i="5" s="1"/>
  <c r="AD100" i="5" a="1"/>
  <c r="AD100" i="5" s="1"/>
  <c r="AC100" i="5" a="1"/>
  <c r="AC100" i="5"/>
  <c r="AB100" i="5" a="1"/>
  <c r="AB100" i="5" s="1"/>
  <c r="AA100" i="5" a="1"/>
  <c r="AA100" i="5" s="1"/>
  <c r="AA10" i="6" s="1"/>
  <c r="AA39" i="6" s="1"/>
  <c r="Z100" i="5" a="1"/>
  <c r="Z100" i="5"/>
  <c r="Y100" i="5" a="1"/>
  <c r="Y100" i="5" s="1"/>
  <c r="Y10" i="6" s="1"/>
  <c r="Y39" i="6" s="1"/>
  <c r="X100" i="5" a="1"/>
  <c r="X100" i="5"/>
  <c r="X10" i="6" s="1"/>
  <c r="X39" i="6" s="1"/>
  <c r="W100" i="5" a="1"/>
  <c r="W100" i="5"/>
  <c r="W10" i="6" s="1"/>
  <c r="W39" i="6" s="1"/>
  <c r="V100" i="5" a="1"/>
  <c r="V100" i="5"/>
  <c r="U100" i="5" a="1"/>
  <c r="U100" i="5"/>
  <c r="T100" i="5" a="1"/>
  <c r="T100" i="5" s="1"/>
  <c r="S100" i="5" a="1"/>
  <c r="S100" i="5" s="1"/>
  <c r="R100" i="5" a="1"/>
  <c r="R100" i="5"/>
  <c r="Q100" i="5" a="1"/>
  <c r="Q100" i="5" s="1"/>
  <c r="P100" i="5" a="1"/>
  <c r="P100" i="5" s="1"/>
  <c r="O100" i="5" a="1"/>
  <c r="O100" i="5" s="1"/>
  <c r="N100" i="5" a="1"/>
  <c r="N100" i="5"/>
  <c r="M100" i="5" a="1"/>
  <c r="M100" i="5" s="1"/>
  <c r="AG84" i="5" a="1"/>
  <c r="AG84" i="5"/>
  <c r="AF84" i="5" a="1"/>
  <c r="AF84" i="5"/>
  <c r="AE84" i="5" a="1"/>
  <c r="AE84" i="5"/>
  <c r="AE10" i="6" s="1"/>
  <c r="AE39" i="6" s="1"/>
  <c r="AD84" i="5" a="1"/>
  <c r="AD84" i="5" s="1"/>
  <c r="AD10" i="6" s="1"/>
  <c r="AD39" i="6" s="1"/>
  <c r="AC84" i="5" a="1"/>
  <c r="AC84" i="5" s="1"/>
  <c r="AC10" i="6" s="1"/>
  <c r="AC39" i="6" s="1"/>
  <c r="AB84" i="5" a="1"/>
  <c r="AB84" i="5"/>
  <c r="AA84" i="5" a="1"/>
  <c r="AA84" i="5"/>
  <c r="Z84" i="5" a="1"/>
  <c r="Z84" i="5" s="1"/>
  <c r="Y84" i="5" a="1"/>
  <c r="Y84" i="5" s="1"/>
  <c r="X84" i="5" a="1"/>
  <c r="X84" i="5" s="1"/>
  <c r="W84" i="5" a="1"/>
  <c r="W84" i="5"/>
  <c r="V84" i="5" a="1"/>
  <c r="V84" i="5" s="1"/>
  <c r="U84" i="5" a="1"/>
  <c r="U84" i="5"/>
  <c r="T84" i="5" a="1"/>
  <c r="T84" i="5"/>
  <c r="S84" i="5" a="1"/>
  <c r="S84" i="5" s="1"/>
  <c r="R84" i="5" a="1"/>
  <c r="R84" i="5" s="1"/>
  <c r="R10" i="6" s="1"/>
  <c r="R39" i="6" s="1"/>
  <c r="Q84" i="5" a="1"/>
  <c r="Q84" i="5"/>
  <c r="Q10" i="6" s="1"/>
  <c r="Q39" i="6" s="1"/>
  <c r="P84" i="5" a="1"/>
  <c r="P84" i="5"/>
  <c r="P10" i="6" s="1"/>
  <c r="P39" i="6" s="1"/>
  <c r="O84" i="5" a="1"/>
  <c r="O84" i="5"/>
  <c r="O10" i="6" s="1"/>
  <c r="O39" i="6" s="1"/>
  <c r="N84" i="5" a="1"/>
  <c r="N84" i="5"/>
  <c r="N10" i="6" s="1"/>
  <c r="N39" i="6" s="1"/>
  <c r="M84" i="5" a="1"/>
  <c r="M84" i="5" s="1"/>
  <c r="M10" i="6" s="1"/>
  <c r="M39" i="6" s="1"/>
  <c r="AG68" i="5" a="1"/>
  <c r="AG68" i="5" s="1"/>
  <c r="AF68" i="5" a="1"/>
  <c r="AF68" i="5"/>
  <c r="AE68" i="5" a="1"/>
  <c r="AE68" i="5" s="1"/>
  <c r="AD68" i="5" a="1"/>
  <c r="AD68" i="5"/>
  <c r="AC68" i="5" a="1"/>
  <c r="AC68" i="5" s="1"/>
  <c r="AB68" i="5" a="1"/>
  <c r="AB68" i="5" s="1"/>
  <c r="AA68" i="5" a="1"/>
  <c r="AA68" i="5"/>
  <c r="Z68" i="5" a="1"/>
  <c r="Z68" i="5"/>
  <c r="Y68" i="5" a="1"/>
  <c r="Y68" i="5"/>
  <c r="X68" i="5" a="1"/>
  <c r="X68" i="5"/>
  <c r="X9" i="6" s="1"/>
  <c r="X38" i="6" s="1"/>
  <c r="W68" i="5" a="1"/>
  <c r="W68" i="5"/>
  <c r="W9" i="6" s="1"/>
  <c r="W38" i="6" s="1"/>
  <c r="V68" i="5" a="1"/>
  <c r="V68" i="5" s="1"/>
  <c r="V9" i="6" s="1"/>
  <c r="V38" i="6" s="1"/>
  <c r="U68" i="5" a="1"/>
  <c r="U68" i="5" s="1"/>
  <c r="T68" i="5" a="1"/>
  <c r="T68" i="5"/>
  <c r="S68" i="5" a="1"/>
  <c r="S68" i="5" s="1"/>
  <c r="R68" i="5" a="1"/>
  <c r="R68" i="5" s="1"/>
  <c r="Q68" i="5" a="1"/>
  <c r="Q68" i="5" s="1"/>
  <c r="P68" i="5" a="1"/>
  <c r="P68" i="5" s="1"/>
  <c r="O68" i="5" a="1"/>
  <c r="O68" i="5"/>
  <c r="N68" i="5" a="1"/>
  <c r="N68" i="5"/>
  <c r="M68" i="5" a="1"/>
  <c r="M68" i="5"/>
  <c r="AG52" i="5" a="1"/>
  <c r="AG52" i="5"/>
  <c r="AF52" i="5" a="1"/>
  <c r="AF52" i="5"/>
  <c r="AE52" i="5" a="1"/>
  <c r="AE52" i="5" s="1"/>
  <c r="AD52" i="5" a="1"/>
  <c r="AD52" i="5" s="1"/>
  <c r="AC52" i="5" a="1"/>
  <c r="AC52" i="5"/>
  <c r="AB52" i="5" a="1"/>
  <c r="AB52" i="5" s="1"/>
  <c r="AB9" i="6" s="1"/>
  <c r="AA52" i="5" a="1"/>
  <c r="AA52" i="5" s="1"/>
  <c r="Z52" i="5" a="1"/>
  <c r="Z52" i="5"/>
  <c r="Y52" i="5" a="1"/>
  <c r="Y52" i="5"/>
  <c r="X52" i="5" a="1"/>
  <c r="X52" i="5" s="1"/>
  <c r="W52" i="5" a="1"/>
  <c r="W52" i="5"/>
  <c r="V52" i="5" a="1"/>
  <c r="V52" i="5"/>
  <c r="U52" i="5" a="1"/>
  <c r="U52" i="5"/>
  <c r="T52" i="5" a="1"/>
  <c r="T52" i="5"/>
  <c r="S52" i="5" a="1"/>
  <c r="S52" i="5" s="1"/>
  <c r="R52" i="5" a="1"/>
  <c r="R52" i="5" s="1"/>
  <c r="Q52" i="5" a="1"/>
  <c r="Q52" i="5" s="1"/>
  <c r="P52" i="5" a="1"/>
  <c r="P52" i="5" s="1"/>
  <c r="O52" i="5" a="1"/>
  <c r="O52" i="5" s="1"/>
  <c r="N52" i="5" a="1"/>
  <c r="N52" i="5"/>
  <c r="N9" i="6" s="1"/>
  <c r="N38" i="6" s="1"/>
  <c r="M52" i="5" a="1"/>
  <c r="M52" i="5" s="1"/>
  <c r="M9" i="6" s="1"/>
  <c r="M38" i="6" s="1"/>
  <c r="AG36" i="5" a="1"/>
  <c r="AG36" i="5" s="1"/>
  <c r="AF36" i="5" a="1"/>
  <c r="AF36" i="5" s="1"/>
  <c r="AE36" i="5" a="1"/>
  <c r="AE36" i="5"/>
  <c r="AD36" i="5" a="1"/>
  <c r="AD36" i="5"/>
  <c r="AC36" i="5" a="1"/>
  <c r="AC36" i="5"/>
  <c r="AB36" i="5" a="1"/>
  <c r="AB36" i="5" s="1"/>
  <c r="AA36" i="5" a="1"/>
  <c r="AA36" i="5" s="1"/>
  <c r="Z36" i="5" a="1"/>
  <c r="Z36" i="5" s="1"/>
  <c r="Y36" i="5" a="1"/>
  <c r="Y36" i="5"/>
  <c r="Y5" i="6" s="1"/>
  <c r="Y34" i="6" s="1"/>
  <c r="X36" i="5" a="1"/>
  <c r="X36" i="5" s="1"/>
  <c r="X5" i="6" s="1"/>
  <c r="W36" i="5" a="1"/>
  <c r="W36" i="5"/>
  <c r="W5" i="6" s="1"/>
  <c r="W34" i="6" s="1"/>
  <c r="V36" i="5" a="1"/>
  <c r="V36" i="5"/>
  <c r="V5" i="6" s="1"/>
  <c r="V34" i="6" s="1"/>
  <c r="U36" i="5" a="1"/>
  <c r="U36" i="5"/>
  <c r="U5" i="6" s="1"/>
  <c r="U34" i="6" s="1"/>
  <c r="T36" i="5" a="1"/>
  <c r="T36" i="5" s="1"/>
  <c r="T5" i="6" s="1"/>
  <c r="T34" i="6" s="1"/>
  <c r="S36" i="5" a="1"/>
  <c r="S36" i="5" s="1"/>
  <c r="R36" i="5" a="1"/>
  <c r="R36" i="5"/>
  <c r="Q36" i="5" a="1"/>
  <c r="Q36" i="5"/>
  <c r="P36" i="5" a="1"/>
  <c r="P36" i="5" s="1"/>
  <c r="O36" i="5" a="1"/>
  <c r="O36" i="5" s="1"/>
  <c r="N36" i="5" a="1"/>
  <c r="N36" i="5" s="1"/>
  <c r="M36" i="5" a="1"/>
  <c r="M36" i="5" s="1"/>
  <c r="AG20" i="5" a="1"/>
  <c r="AG20" i="5" s="1"/>
  <c r="AF20" i="5" a="1"/>
  <c r="AF20" i="5"/>
  <c r="AE20" i="5" a="1"/>
  <c r="AE20" i="5"/>
  <c r="AD20" i="5" a="1"/>
  <c r="AD20" i="5"/>
  <c r="AD4" i="6" s="1"/>
  <c r="AD33" i="6" s="1"/>
  <c r="AC20" i="5" a="1"/>
  <c r="AC20" i="5"/>
  <c r="AC4" i="6" s="1"/>
  <c r="AC33" i="6" s="1"/>
  <c r="AB20" i="5" a="1"/>
  <c r="AB20" i="5" s="1"/>
  <c r="AB4" i="6" s="1"/>
  <c r="AB33" i="6" s="1"/>
  <c r="AA20" i="5" a="1"/>
  <c r="AA20" i="5" s="1"/>
  <c r="AA4" i="6" s="1"/>
  <c r="AA33" i="6" s="1"/>
  <c r="Z20" i="5" a="1"/>
  <c r="Z20" i="5" s="1"/>
  <c r="Z4" i="6" s="1"/>
  <c r="Y20" i="5" a="1"/>
  <c r="Y20" i="5" s="1"/>
  <c r="X20" i="5" a="1"/>
  <c r="X20" i="5" s="1"/>
  <c r="W20" i="5" a="1"/>
  <c r="W20" i="5" s="1"/>
  <c r="V20" i="5" a="1"/>
  <c r="V20" i="5"/>
  <c r="U20" i="5" a="1"/>
  <c r="U20" i="5" s="1"/>
  <c r="T20" i="5" a="1"/>
  <c r="T20" i="5"/>
  <c r="S20" i="5" a="1"/>
  <c r="S20" i="5" s="1"/>
  <c r="R20" i="5" a="1"/>
  <c r="R20" i="5"/>
  <c r="R4" i="6" s="1"/>
  <c r="R33" i="6" s="1"/>
  <c r="Q20" i="5" a="1"/>
  <c r="Q20" i="5"/>
  <c r="Q4" i="6" s="1"/>
  <c r="Q33" i="6" s="1"/>
  <c r="P20" i="5" a="1"/>
  <c r="P20" i="5"/>
  <c r="P4" i="6" s="1"/>
  <c r="P33" i="6" s="1"/>
  <c r="O20" i="5" a="1"/>
  <c r="O20" i="5" s="1"/>
  <c r="N20" i="5" a="1"/>
  <c r="N20" i="5" s="1"/>
  <c r="N4" i="6" s="1"/>
  <c r="N33" i="6" s="1"/>
  <c r="M20" i="5" a="1"/>
  <c r="M20" i="5"/>
  <c r="AG18" i="5" a="1"/>
  <c r="AG18" i="5" s="1"/>
  <c r="AF18" i="5" a="1"/>
  <c r="AF18" i="5" s="1"/>
  <c r="AE18" i="5" a="1"/>
  <c r="AE18" i="5"/>
  <c r="AD18" i="5" a="1"/>
  <c r="AD18" i="5" s="1"/>
  <c r="AC18" i="5" a="1"/>
  <c r="AC18" i="5"/>
  <c r="AB18" i="5" a="1"/>
  <c r="AB18" i="5"/>
  <c r="AA18" i="5" a="1"/>
  <c r="AA18" i="5" s="1"/>
  <c r="Z18" i="5" a="1"/>
  <c r="Z18" i="5"/>
  <c r="Y18" i="5" a="1"/>
  <c r="Y18" i="5" s="1"/>
  <c r="X18" i="5" a="1"/>
  <c r="X18" i="5" s="1"/>
  <c r="W18" i="5" a="1"/>
  <c r="W18" i="5"/>
  <c r="V18" i="5" a="1"/>
  <c r="V18" i="5"/>
  <c r="U18" i="5" a="1"/>
  <c r="U18" i="5" s="1"/>
  <c r="T18" i="5" a="1"/>
  <c r="T18" i="5" s="1"/>
  <c r="S18" i="5" a="1"/>
  <c r="S18" i="5" s="1"/>
  <c r="R18" i="5" a="1"/>
  <c r="R18" i="5" s="1"/>
  <c r="Q18" i="5" a="1"/>
  <c r="Q18" i="5"/>
  <c r="P18" i="5" a="1"/>
  <c r="P18" i="5"/>
  <c r="O18" i="5" a="1"/>
  <c r="O18" i="5"/>
  <c r="N18" i="5" a="1"/>
  <c r="N18" i="5" s="1"/>
  <c r="M18" i="5" a="1"/>
  <c r="M18" i="5" s="1"/>
  <c r="AG17" i="5" a="1"/>
  <c r="AG17" i="5" s="1"/>
  <c r="AF17" i="5" a="1"/>
  <c r="AF17" i="5"/>
  <c r="AE17" i="5" a="1"/>
  <c r="AE17" i="5"/>
  <c r="AD17" i="5" a="1"/>
  <c r="AD17" i="5" s="1"/>
  <c r="AC17" i="5" a="1"/>
  <c r="AC17" i="5" s="1"/>
  <c r="AB17" i="5" a="1"/>
  <c r="AB17" i="5"/>
  <c r="AA17" i="5" a="1"/>
  <c r="AA17" i="5" s="1"/>
  <c r="Z17" i="5" a="1"/>
  <c r="Z17" i="5" s="1"/>
  <c r="Y17" i="5" a="1"/>
  <c r="Y17" i="5"/>
  <c r="X17" i="5" a="1"/>
  <c r="X17" i="5" s="1"/>
  <c r="W17" i="5" a="1"/>
  <c r="W17" i="5" s="1"/>
  <c r="V17" i="5" a="1"/>
  <c r="V17" i="5"/>
  <c r="U17" i="5" a="1"/>
  <c r="U17" i="5"/>
  <c r="T17" i="5" a="1"/>
  <c r="T17" i="5"/>
  <c r="S17" i="5" a="1"/>
  <c r="S17" i="5" s="1"/>
  <c r="R17" i="5" a="1"/>
  <c r="R17" i="5" s="1"/>
  <c r="Q17" i="5" a="1"/>
  <c r="Q17" i="5" s="1"/>
  <c r="P17" i="5" a="1"/>
  <c r="P17" i="5"/>
  <c r="O17" i="5" a="1"/>
  <c r="O17" i="5" s="1"/>
  <c r="N17" i="5" a="1"/>
  <c r="N17" i="5"/>
  <c r="M17" i="5" a="1"/>
  <c r="M17" i="5" s="1"/>
  <c r="AG16" i="5" a="1"/>
  <c r="AG16" i="5" s="1"/>
  <c r="AF16" i="5" a="1"/>
  <c r="AF16" i="5"/>
  <c r="AE16" i="5" a="1"/>
  <c r="AE16" i="5"/>
  <c r="AD16" i="5" a="1"/>
  <c r="AD16" i="5"/>
  <c r="AC16" i="5" a="1"/>
  <c r="AC16" i="5"/>
  <c r="AB16" i="5" a="1"/>
  <c r="AB16" i="5"/>
  <c r="AA16" i="5" a="1"/>
  <c r="AA16" i="5" s="1"/>
  <c r="Z16" i="5" a="1"/>
  <c r="Z16" i="5" s="1"/>
  <c r="Z26" i="6" s="1"/>
  <c r="Z55" i="6" s="1"/>
  <c r="Y16" i="5" a="1"/>
  <c r="Y16" i="5" s="1"/>
  <c r="X16" i="5" a="1"/>
  <c r="X16" i="5" s="1"/>
  <c r="W16" i="5" a="1"/>
  <c r="W16" i="5" s="1"/>
  <c r="V16" i="5" a="1"/>
  <c r="V16" i="5" s="1"/>
  <c r="U16" i="5" a="1"/>
  <c r="U16" i="5"/>
  <c r="T16" i="5" a="1"/>
  <c r="T16" i="5" s="1"/>
  <c r="S16" i="5" a="1"/>
  <c r="S16" i="5" s="1"/>
  <c r="R16" i="5" a="1"/>
  <c r="R16" i="5"/>
  <c r="Q16" i="5" a="1"/>
  <c r="Q16" i="5"/>
  <c r="P16" i="5" a="1"/>
  <c r="P16" i="5"/>
  <c r="O16" i="5" a="1"/>
  <c r="O16" i="5" s="1"/>
  <c r="N16" i="5" a="1"/>
  <c r="N16" i="5" s="1"/>
  <c r="M16" i="5" a="1"/>
  <c r="M16" i="5"/>
  <c r="AG15" i="5" a="1"/>
  <c r="AG15" i="5" s="1"/>
  <c r="AF15" i="5" a="1"/>
  <c r="AF15" i="5" s="1"/>
  <c r="AE15" i="5" a="1"/>
  <c r="AE15" i="5"/>
  <c r="AD15" i="5" a="1"/>
  <c r="AD15" i="5"/>
  <c r="AC15" i="5" a="1"/>
  <c r="AC15" i="5"/>
  <c r="AB15" i="5" a="1"/>
  <c r="AB15" i="5" s="1"/>
  <c r="AA15" i="5" a="1"/>
  <c r="AA15" i="5" s="1"/>
  <c r="Z15" i="5" a="1"/>
  <c r="Z15" i="5"/>
  <c r="Y15" i="5" a="1"/>
  <c r="Y15" i="5"/>
  <c r="X15" i="5" a="1"/>
  <c r="X15" i="5" s="1"/>
  <c r="W15" i="5" a="1"/>
  <c r="W15" i="5" s="1"/>
  <c r="V15" i="5" a="1"/>
  <c r="V15" i="5" s="1"/>
  <c r="U15" i="5" a="1"/>
  <c r="U15" i="5" s="1"/>
  <c r="T15" i="5" a="1"/>
  <c r="T15" i="5" s="1"/>
  <c r="S15" i="5" a="1"/>
  <c r="S15" i="5"/>
  <c r="R15" i="5" a="1"/>
  <c r="R15" i="5"/>
  <c r="Q15" i="5" a="1"/>
  <c r="Q15" i="5"/>
  <c r="P15" i="5" a="1"/>
  <c r="P15" i="5" s="1"/>
  <c r="P26" i="6" s="1"/>
  <c r="P55" i="6" s="1"/>
  <c r="O15" i="5" a="1"/>
  <c r="O15" i="5"/>
  <c r="N15" i="5" a="1"/>
  <c r="N15" i="5"/>
  <c r="M15" i="5" a="1"/>
  <c r="M15" i="5"/>
  <c r="AG14" i="5" a="1"/>
  <c r="AG14" i="5" s="1"/>
  <c r="AF14" i="5" a="1"/>
  <c r="AF14" i="5" s="1"/>
  <c r="AE14" i="5" a="1"/>
  <c r="AE14" i="5" s="1"/>
  <c r="AD14" i="5" a="1"/>
  <c r="AD14" i="5"/>
  <c r="AD25" i="6" s="1"/>
  <c r="AD54" i="6" s="1"/>
  <c r="AC14" i="5" a="1"/>
  <c r="AC14" i="5" s="1"/>
  <c r="AC25" i="6" s="1"/>
  <c r="AC54" i="6" s="1"/>
  <c r="AB14" i="5" a="1"/>
  <c r="AB14" i="5"/>
  <c r="AA14" i="5" a="1"/>
  <c r="AA14" i="5"/>
  <c r="Z14" i="5" a="1"/>
  <c r="Z14" i="5"/>
  <c r="Y14" i="5" a="1"/>
  <c r="Y14" i="5"/>
  <c r="Y25" i="6" s="1"/>
  <c r="Y54" i="6" s="1"/>
  <c r="X14" i="5" a="1"/>
  <c r="X14" i="5" s="1"/>
  <c r="X25" i="6" s="1"/>
  <c r="X54" i="6" s="1"/>
  <c r="W14" i="5" a="1"/>
  <c r="W14" i="5"/>
  <c r="V14" i="5" a="1"/>
  <c r="V14" i="5"/>
  <c r="U14" i="5" a="1"/>
  <c r="U14" i="5" s="1"/>
  <c r="T14" i="5" a="1"/>
  <c r="T14" i="5" s="1"/>
  <c r="S14" i="5" a="1"/>
  <c r="S14" i="5" s="1"/>
  <c r="R14" i="5" a="1"/>
  <c r="R14" i="5"/>
  <c r="Q14" i="5" a="1"/>
  <c r="Q14" i="5" s="1"/>
  <c r="P14" i="5" a="1"/>
  <c r="P14" i="5"/>
  <c r="O14" i="5" a="1"/>
  <c r="O14" i="5"/>
  <c r="N14" i="5" a="1"/>
  <c r="N14" i="5"/>
  <c r="M14" i="5" a="1"/>
  <c r="M14" i="5"/>
  <c r="AG13" i="5" a="1"/>
  <c r="AG13" i="5"/>
  <c r="AF13" i="5" a="1"/>
  <c r="AF13" i="5" s="1"/>
  <c r="AE13" i="5" a="1"/>
  <c r="AE13" i="5" s="1"/>
  <c r="AD13" i="5" a="1"/>
  <c r="AD13" i="5" s="1"/>
  <c r="AC13" i="5" a="1"/>
  <c r="AC13" i="5" s="1"/>
  <c r="AB13" i="5" a="1"/>
  <c r="AB13" i="5" s="1"/>
  <c r="AA13" i="5" a="1"/>
  <c r="AA13" i="5" s="1"/>
  <c r="Z13" i="5" a="1"/>
  <c r="Z13" i="5" s="1"/>
  <c r="Y13" i="5" a="1"/>
  <c r="Y13" i="5"/>
  <c r="X13" i="5" a="1"/>
  <c r="X13" i="5"/>
  <c r="W13" i="5" a="1"/>
  <c r="W13" i="5"/>
  <c r="V13" i="5" a="1"/>
  <c r="V13" i="5"/>
  <c r="U13" i="5" a="1"/>
  <c r="U13" i="5"/>
  <c r="T13" i="5" a="1"/>
  <c r="T13" i="5" s="1"/>
  <c r="S13" i="5" a="1"/>
  <c r="S13" i="5" s="1"/>
  <c r="R13" i="5" a="1"/>
  <c r="R13" i="5"/>
  <c r="Q13" i="5" a="1"/>
  <c r="Q13" i="5" s="1"/>
  <c r="Q26" i="6" s="1"/>
  <c r="Q55" i="6" s="1"/>
  <c r="P13" i="5" a="1"/>
  <c r="P13" i="5" s="1"/>
  <c r="O13" i="5" a="1"/>
  <c r="O13" i="5" s="1"/>
  <c r="N13" i="5" a="1"/>
  <c r="N13" i="5" s="1"/>
  <c r="M13" i="5" a="1"/>
  <c r="M13" i="5" s="1"/>
  <c r="AG12" i="5" a="1"/>
  <c r="AG12" i="5"/>
  <c r="AF12" i="5" a="1"/>
  <c r="AF12" i="5"/>
  <c r="AE12" i="5" a="1"/>
  <c r="AE12" i="5"/>
  <c r="AD12" i="5" a="1"/>
  <c r="AD12" i="5" s="1"/>
  <c r="AC12" i="5" a="1"/>
  <c r="AC12" i="5" s="1"/>
  <c r="AB12" i="5" a="1"/>
  <c r="AB12" i="5" s="1"/>
  <c r="AB24" i="6" s="1"/>
  <c r="AB53" i="6" s="1"/>
  <c r="AA12" i="5" a="1"/>
  <c r="AA12" i="5"/>
  <c r="Z12" i="5" a="1"/>
  <c r="Z12" i="5" s="1"/>
  <c r="Y12" i="5" a="1"/>
  <c r="Y12" i="5" s="1"/>
  <c r="X12" i="5" a="1"/>
  <c r="X12" i="5"/>
  <c r="W12" i="5" a="1"/>
  <c r="W12" i="5" s="1"/>
  <c r="W24" i="6" s="1"/>
  <c r="W53" i="6" s="1"/>
  <c r="V12" i="5" a="1"/>
  <c r="V12" i="5" s="1"/>
  <c r="U12" i="5" a="1"/>
  <c r="U12" i="5" s="1"/>
  <c r="T12" i="5" a="1"/>
  <c r="T12" i="5"/>
  <c r="S12" i="5" a="1"/>
  <c r="S12" i="5" s="1"/>
  <c r="R12" i="5" a="1"/>
  <c r="R12" i="5" s="1"/>
  <c r="Q12" i="5" a="1"/>
  <c r="Q12" i="5"/>
  <c r="P12" i="5" a="1"/>
  <c r="P12" i="5"/>
  <c r="P24" i="6" s="1"/>
  <c r="P53" i="6" s="1"/>
  <c r="O12" i="5" a="1"/>
  <c r="O12" i="5"/>
  <c r="O24" i="6" s="1"/>
  <c r="O53" i="6" s="1"/>
  <c r="N12" i="5" a="1"/>
  <c r="N12" i="5" s="1"/>
  <c r="M12" i="5" a="1"/>
  <c r="M12" i="5" s="1"/>
  <c r="AG11" i="5" a="1"/>
  <c r="AG11" i="5"/>
  <c r="AF11" i="5" a="1"/>
  <c r="AF11" i="5" s="1"/>
  <c r="AE11" i="5" a="1"/>
  <c r="AE11" i="5"/>
  <c r="AD11" i="5" a="1"/>
  <c r="AD11" i="5"/>
  <c r="AC11" i="5" a="1"/>
  <c r="AC11" i="5" s="1"/>
  <c r="AB11" i="5" a="1"/>
  <c r="AB11" i="5" s="1"/>
  <c r="AA11" i="5" a="1"/>
  <c r="AA11" i="5" s="1"/>
  <c r="Z11" i="5" a="1"/>
  <c r="Z11" i="5"/>
  <c r="Y11" i="5" a="1"/>
  <c r="Y11" i="5"/>
  <c r="X11" i="5" a="1"/>
  <c r="X11" i="5"/>
  <c r="W11" i="5" a="1"/>
  <c r="W11" i="5" s="1"/>
  <c r="V11" i="5" a="1"/>
  <c r="V11" i="5" s="1"/>
  <c r="U11" i="5" a="1"/>
  <c r="U11" i="5"/>
  <c r="T11" i="5" a="1"/>
  <c r="T11" i="5" s="1"/>
  <c r="S11" i="5" a="1"/>
  <c r="S11" i="5" s="1"/>
  <c r="R11" i="5" a="1"/>
  <c r="R11" i="5" s="1"/>
  <c r="Q11" i="5" a="1"/>
  <c r="Q11" i="5" s="1"/>
  <c r="P11" i="5" a="1"/>
  <c r="P11" i="5"/>
  <c r="O11" i="5" a="1"/>
  <c r="O11" i="5" s="1"/>
  <c r="N11" i="5" a="1"/>
  <c r="N11" i="5" s="1"/>
  <c r="M11" i="5" a="1"/>
  <c r="M11" i="5"/>
  <c r="AG10" i="5" a="1"/>
  <c r="AG10" i="5"/>
  <c r="AF10" i="5" a="1"/>
  <c r="AF10" i="5" s="1"/>
  <c r="AE10" i="5" a="1"/>
  <c r="AE10" i="5" s="1"/>
  <c r="AD10" i="5" a="1"/>
  <c r="AD10" i="5"/>
  <c r="AC10" i="5" a="1"/>
  <c r="AC10" i="5" s="1"/>
  <c r="AB10" i="5" a="1"/>
  <c r="AB10" i="5" s="1"/>
  <c r="AA10" i="5" a="1"/>
  <c r="AA10" i="5" s="1"/>
  <c r="Z10" i="5" a="1"/>
  <c r="Z10" i="5"/>
  <c r="Y10" i="5" a="1"/>
  <c r="Y10" i="5"/>
  <c r="X10" i="5" a="1"/>
  <c r="X10" i="5"/>
  <c r="W10" i="5" a="1"/>
  <c r="W10" i="5"/>
  <c r="V10" i="5" a="1"/>
  <c r="V10" i="5"/>
  <c r="U10" i="5" a="1"/>
  <c r="U10" i="5" s="1"/>
  <c r="T10" i="5" a="1"/>
  <c r="T10" i="5" s="1"/>
  <c r="S10" i="5" a="1"/>
  <c r="S10" i="5" s="1"/>
  <c r="R10" i="5" a="1"/>
  <c r="R10" i="5"/>
  <c r="Q10" i="5" a="1"/>
  <c r="Q10" i="5" s="1"/>
  <c r="P10" i="5" a="1"/>
  <c r="P10" i="5" s="1"/>
  <c r="O10" i="5" a="1"/>
  <c r="O10" i="5"/>
  <c r="N10" i="5" a="1"/>
  <c r="N10" i="5" s="1"/>
  <c r="N23" i="6" s="1"/>
  <c r="N52" i="6" s="1"/>
  <c r="M10" i="5" a="1"/>
  <c r="M10" i="5"/>
  <c r="AG9" i="5" a="1"/>
  <c r="AG9" i="5"/>
  <c r="AF9" i="5" a="1"/>
  <c r="AF9" i="5" s="1"/>
  <c r="AE9" i="5" a="1"/>
  <c r="AE9" i="5"/>
  <c r="AD9" i="5" a="1"/>
  <c r="AD9" i="5"/>
  <c r="AC9" i="5" a="1"/>
  <c r="AC9" i="5" s="1"/>
  <c r="AB9" i="5" a="1"/>
  <c r="AB9" i="5" s="1"/>
  <c r="AA9" i="5" a="1"/>
  <c r="AA9" i="5" s="1"/>
  <c r="Z9" i="5" a="1"/>
  <c r="Z9" i="5" s="1"/>
  <c r="Y9" i="5" a="1"/>
  <c r="Y9" i="5" s="1"/>
  <c r="X9" i="5" a="1"/>
  <c r="X9" i="5"/>
  <c r="W9" i="5" a="1"/>
  <c r="W9" i="5"/>
  <c r="V9" i="5" a="1"/>
  <c r="V9" i="5"/>
  <c r="U9" i="5" a="1"/>
  <c r="U9" i="5" s="1"/>
  <c r="T9" i="5" a="1"/>
  <c r="T9" i="5"/>
  <c r="S9" i="5" a="1"/>
  <c r="S9" i="5"/>
  <c r="R9" i="5" a="1"/>
  <c r="R9" i="5"/>
  <c r="Q9" i="5" a="1"/>
  <c r="Q9" i="5" s="1"/>
  <c r="P9" i="5" a="1"/>
  <c r="P9" i="5" s="1"/>
  <c r="O9" i="5" a="1"/>
  <c r="O9" i="5" s="1"/>
  <c r="N9" i="5" a="1"/>
  <c r="N9" i="5" s="1"/>
  <c r="M9" i="5" a="1"/>
  <c r="M9" i="5" s="1"/>
  <c r="AG8" i="5" a="1"/>
  <c r="AG8" i="5"/>
  <c r="AF8" i="5" a="1"/>
  <c r="AF8" i="5"/>
  <c r="AE8" i="5" a="1"/>
  <c r="AE8" i="5"/>
  <c r="AD8" i="5" a="1"/>
  <c r="AD8" i="5"/>
  <c r="AD22" i="6" s="1"/>
  <c r="AD51" i="6" s="1"/>
  <c r="AC8" i="5" a="1"/>
  <c r="AC8" i="5"/>
  <c r="AB8" i="5" a="1"/>
  <c r="AB8" i="5"/>
  <c r="AA8" i="5" a="1"/>
  <c r="AA8" i="5"/>
  <c r="Z8" i="5" a="1"/>
  <c r="Z8" i="5" s="1"/>
  <c r="Y8" i="5" a="1"/>
  <c r="Y8" i="5" s="1"/>
  <c r="X8" i="5" a="1"/>
  <c r="X8" i="5" s="1"/>
  <c r="W8" i="5" a="1"/>
  <c r="W8" i="5"/>
  <c r="V8" i="5" a="1"/>
  <c r="V8" i="5" s="1"/>
  <c r="U8" i="5" a="1"/>
  <c r="U8" i="5"/>
  <c r="T8" i="5" a="1"/>
  <c r="T8" i="5"/>
  <c r="S8" i="5" a="1"/>
  <c r="S8" i="5"/>
  <c r="R8" i="5" a="1"/>
  <c r="R8" i="5"/>
  <c r="Q8" i="5" a="1"/>
  <c r="Q8" i="5"/>
  <c r="Q22" i="6" s="1"/>
  <c r="Q51" i="6" s="1"/>
  <c r="P8" i="5" a="1"/>
  <c r="P8" i="5"/>
  <c r="O8" i="5" a="1"/>
  <c r="O8" i="5" s="1"/>
  <c r="N8" i="5" a="1"/>
  <c r="N8" i="5" s="1"/>
  <c r="M8" i="5" a="1"/>
  <c r="M8" i="5" s="1"/>
  <c r="AG7" i="5" a="1"/>
  <c r="AG7" i="5" s="1"/>
  <c r="AF7" i="5" a="1"/>
  <c r="AF7" i="5" s="1"/>
  <c r="AE7" i="5" a="1"/>
  <c r="AE7" i="5" s="1"/>
  <c r="AD7" i="5" a="1"/>
  <c r="AD7" i="5"/>
  <c r="AC7" i="5" a="1"/>
  <c r="AC7" i="5" s="1"/>
  <c r="AB7" i="5" a="1"/>
  <c r="AB7" i="5"/>
  <c r="AA7" i="5" a="1"/>
  <c r="AA7" i="5"/>
  <c r="Z7" i="5" a="1"/>
  <c r="Z7" i="5"/>
  <c r="Y7" i="5" a="1"/>
  <c r="Y7" i="5" s="1"/>
  <c r="X7" i="5" a="1"/>
  <c r="X7" i="5" s="1"/>
  <c r="W7" i="5" a="1"/>
  <c r="W7" i="5"/>
  <c r="V7" i="5" a="1"/>
  <c r="V7" i="5" s="1"/>
  <c r="U7" i="5" a="1"/>
  <c r="U7" i="5" s="1"/>
  <c r="T7" i="5" a="1"/>
  <c r="T7" i="5" s="1"/>
  <c r="S7" i="5" a="1"/>
  <c r="S7" i="5" s="1"/>
  <c r="R7" i="5" a="1"/>
  <c r="R7" i="5"/>
  <c r="Q7" i="5" a="1"/>
  <c r="Q7" i="5" s="1"/>
  <c r="P7" i="5" a="1"/>
  <c r="P7" i="5" s="1"/>
  <c r="O7" i="5" a="1"/>
  <c r="O7" i="5"/>
  <c r="N7" i="5" a="1"/>
  <c r="N7" i="5" s="1"/>
  <c r="M7" i="5" a="1"/>
  <c r="M7" i="5" s="1"/>
  <c r="AG6" i="5" a="1"/>
  <c r="AG6" i="5"/>
  <c r="AF6" i="5" a="1"/>
  <c r="AF6" i="5" s="1"/>
  <c r="AE6" i="5" a="1"/>
  <c r="AE6" i="5" s="1"/>
  <c r="AD6" i="5" a="1"/>
  <c r="AD6" i="5" s="1"/>
  <c r="AC6" i="5" a="1"/>
  <c r="AC6" i="5"/>
  <c r="AB6" i="5" a="1"/>
  <c r="AB6" i="5" s="1"/>
  <c r="AA6" i="5" a="1"/>
  <c r="AA6" i="5"/>
  <c r="Z6" i="5" a="1"/>
  <c r="Z6" i="5"/>
  <c r="Y6" i="5" a="1"/>
  <c r="Y6" i="5"/>
  <c r="X6" i="5" a="1"/>
  <c r="X6" i="5" s="1"/>
  <c r="W6" i="5" a="1"/>
  <c r="W6" i="5" s="1"/>
  <c r="V6" i="5" a="1"/>
  <c r="V6" i="5" s="1"/>
  <c r="U6" i="5" a="1"/>
  <c r="U6" i="5"/>
  <c r="T6" i="5" a="1"/>
  <c r="T6" i="5"/>
  <c r="S6" i="5" a="1"/>
  <c r="S6" i="5" s="1"/>
  <c r="R6" i="5" a="1"/>
  <c r="R6" i="5" s="1"/>
  <c r="Q6" i="5" a="1"/>
  <c r="Q6" i="5" s="1"/>
  <c r="P6" i="5" a="1"/>
  <c r="P6" i="5" s="1"/>
  <c r="O6" i="5" a="1"/>
  <c r="O6" i="5"/>
  <c r="O25" i="6" s="1"/>
  <c r="O54" i="6" s="1"/>
  <c r="N6" i="5" a="1"/>
  <c r="N6" i="5"/>
  <c r="M6" i="5" a="1"/>
  <c r="M6" i="5" s="1"/>
  <c r="AG5" i="5" a="1"/>
  <c r="AG5" i="5" s="1"/>
  <c r="AF5" i="5" a="1"/>
  <c r="AF5" i="5" s="1"/>
  <c r="AE5" i="5" a="1"/>
  <c r="AE5" i="5" s="1"/>
  <c r="AD5" i="5" a="1"/>
  <c r="AD5" i="5" s="1"/>
  <c r="AC5" i="5" a="1"/>
  <c r="AC5" i="5"/>
  <c r="AB5" i="5" a="1"/>
  <c r="AB5" i="5" s="1"/>
  <c r="AA5" i="5" a="1"/>
  <c r="AA5" i="5" s="1"/>
  <c r="Z5" i="5" a="1"/>
  <c r="Z5" i="5"/>
  <c r="Y5" i="5" a="1"/>
  <c r="Y5" i="5" s="1"/>
  <c r="X5" i="5" a="1"/>
  <c r="X5" i="5"/>
  <c r="W5" i="5" a="1"/>
  <c r="W5" i="5" s="1"/>
  <c r="V5" i="5" a="1"/>
  <c r="V5" i="5" s="1"/>
  <c r="U5" i="5" a="1"/>
  <c r="U5" i="5"/>
  <c r="T5" i="5" a="1"/>
  <c r="T5" i="5"/>
  <c r="S5" i="5" a="1"/>
  <c r="S5" i="5"/>
  <c r="R5" i="5" a="1"/>
  <c r="R5" i="5"/>
  <c r="R20" i="6" s="1"/>
  <c r="R49" i="6" s="1"/>
  <c r="Q5" i="5" a="1"/>
  <c r="Q5" i="5"/>
  <c r="P5" i="5" a="1"/>
  <c r="P5" i="5" s="1"/>
  <c r="O5" i="5" a="1"/>
  <c r="O5" i="5" s="1"/>
  <c r="N5" i="5" a="1"/>
  <c r="N5" i="5"/>
  <c r="M5" i="5" a="1"/>
  <c r="M5" i="5" s="1"/>
  <c r="AG4" i="5" a="1"/>
  <c r="AG4" i="5" s="1"/>
  <c r="AF4" i="5" a="1"/>
  <c r="AF4" i="5" s="1"/>
  <c r="AE4" i="5" a="1"/>
  <c r="AE4" i="5"/>
  <c r="AD4" i="5" a="1"/>
  <c r="AD4" i="5"/>
  <c r="AC4" i="5" a="1"/>
  <c r="AC4" i="5"/>
  <c r="AB4" i="5" a="1"/>
  <c r="AB4" i="5"/>
  <c r="AA4" i="5" a="1"/>
  <c r="AA4" i="5"/>
  <c r="Z4" i="5" a="1"/>
  <c r="Z4" i="5"/>
  <c r="Y4" i="5" a="1"/>
  <c r="Y4" i="5" s="1"/>
  <c r="X4" i="5" a="1"/>
  <c r="X4" i="5" s="1"/>
  <c r="W4" i="5" a="1"/>
  <c r="W4" i="5" s="1"/>
  <c r="V4" i="5" a="1"/>
  <c r="V4" i="5" s="1"/>
  <c r="U4" i="5" a="1"/>
  <c r="U4" i="5" s="1"/>
  <c r="T4" i="5" a="1"/>
  <c r="T4" i="5"/>
  <c r="S4" i="5" a="1"/>
  <c r="S4" i="5"/>
  <c r="R4" i="5" a="1"/>
  <c r="R4" i="5"/>
  <c r="Q4" i="5" a="1"/>
  <c r="Q4" i="5"/>
  <c r="P4" i="5" a="1"/>
  <c r="P4" i="5" s="1"/>
  <c r="O4" i="5" a="1"/>
  <c r="O4" i="5"/>
  <c r="N4" i="5" a="1"/>
  <c r="N4" i="5"/>
  <c r="M4" i="5" a="1"/>
  <c r="M4" i="5" s="1"/>
  <c r="I350" i="4"/>
  <c r="H350" i="4"/>
  <c r="G350" i="4"/>
  <c r="F350" i="4"/>
  <c r="E350" i="4"/>
  <c r="D350" i="4"/>
  <c r="C350" i="4"/>
  <c r="B350" i="4"/>
  <c r="B36" i="21" s="1"/>
  <c r="I349" i="4"/>
  <c r="H349" i="4"/>
  <c r="G349" i="4"/>
  <c r="F349" i="4"/>
  <c r="E349" i="4"/>
  <c r="D349" i="4"/>
  <c r="C349" i="4"/>
  <c r="B349" i="4"/>
  <c r="B35" i="23" s="1"/>
  <c r="I348" i="4"/>
  <c r="B34" i="26" s="1"/>
  <c r="H348" i="4"/>
  <c r="B34" i="25" s="1"/>
  <c r="G348" i="4"/>
  <c r="B34" i="24" s="1"/>
  <c r="F348" i="4"/>
  <c r="B34" i="23" s="1"/>
  <c r="E348" i="4"/>
  <c r="B34" i="22" s="1"/>
  <c r="D348" i="4"/>
  <c r="B34" i="21" s="1"/>
  <c r="C348" i="4"/>
  <c r="B34" i="20" s="1"/>
  <c r="B348" i="4"/>
  <c r="I347" i="4"/>
  <c r="H347" i="4"/>
  <c r="G347" i="4"/>
  <c r="F347" i="4"/>
  <c r="E347" i="4"/>
  <c r="D347" i="4"/>
  <c r="C347" i="4"/>
  <c r="B347" i="4"/>
  <c r="I346" i="4"/>
  <c r="B25" i="26" s="1"/>
  <c r="H346" i="4"/>
  <c r="B25" i="25" s="1"/>
  <c r="G346" i="4"/>
  <c r="B25" i="24" s="1"/>
  <c r="F346" i="4"/>
  <c r="B25" i="23" s="1"/>
  <c r="E346" i="4"/>
  <c r="B25" i="22" s="1"/>
  <c r="D346" i="4"/>
  <c r="B25" i="21" s="1"/>
  <c r="C346" i="4"/>
  <c r="B346" i="4"/>
  <c r="I345" i="4"/>
  <c r="B20" i="26" s="1"/>
  <c r="H345" i="4"/>
  <c r="B20" i="25" s="1"/>
  <c r="G345" i="4"/>
  <c r="B20" i="24" s="1"/>
  <c r="F345" i="4"/>
  <c r="B20" i="23" s="1"/>
  <c r="E345" i="4"/>
  <c r="B20" i="22" s="1"/>
  <c r="D345" i="4"/>
  <c r="B20" i="21" s="1"/>
  <c r="C345" i="4"/>
  <c r="B20" i="20" s="1"/>
  <c r="B345" i="4"/>
  <c r="I344" i="4"/>
  <c r="H344" i="4"/>
  <c r="G344" i="4"/>
  <c r="F344" i="4"/>
  <c r="E344" i="4"/>
  <c r="D344" i="4"/>
  <c r="C344" i="4"/>
  <c r="B344" i="4"/>
  <c r="I343" i="4"/>
  <c r="B13" i="26" s="1"/>
  <c r="H343" i="4"/>
  <c r="B13" i="25" s="1"/>
  <c r="G343" i="4"/>
  <c r="B13" i="24" s="1"/>
  <c r="F343" i="4"/>
  <c r="B13" i="23" s="1"/>
  <c r="E343" i="4"/>
  <c r="D343" i="4"/>
  <c r="C343" i="4"/>
  <c r="B343" i="4"/>
  <c r="I342" i="4"/>
  <c r="B8" i="26" s="1"/>
  <c r="H342" i="4"/>
  <c r="B8" i="25" s="1"/>
  <c r="G342" i="4"/>
  <c r="B8" i="24" s="1"/>
  <c r="F342" i="4"/>
  <c r="B8" i="23" s="1"/>
  <c r="E342" i="4"/>
  <c r="B8" i="22" s="1"/>
  <c r="D342" i="4"/>
  <c r="B8" i="21" s="1"/>
  <c r="C342" i="4"/>
  <c r="B8" i="20" s="1"/>
  <c r="B342" i="4"/>
  <c r="G351" i="3"/>
  <c r="F351" i="3"/>
  <c r="B36" i="14" s="1"/>
  <c r="E351" i="3"/>
  <c r="B36" i="13" s="1"/>
  <c r="D351" i="3"/>
  <c r="I351" i="3" s="1"/>
  <c r="C351" i="3"/>
  <c r="B36" i="10" s="1"/>
  <c r="B351" i="3"/>
  <c r="G350" i="3"/>
  <c r="F350" i="3"/>
  <c r="B35" i="14" s="1"/>
  <c r="E350" i="3"/>
  <c r="D350" i="3"/>
  <c r="C350" i="3"/>
  <c r="B35" i="10" s="1"/>
  <c r="B350" i="3"/>
  <c r="I349" i="3"/>
  <c r="G349" i="3"/>
  <c r="B34" i="17" s="1"/>
  <c r="F349" i="3"/>
  <c r="E349" i="3"/>
  <c r="D349" i="3"/>
  <c r="C349" i="3"/>
  <c r="B349" i="3"/>
  <c r="G348" i="3"/>
  <c r="B29" i="17" s="1"/>
  <c r="B29" i="18" s="1"/>
  <c r="F348" i="3"/>
  <c r="B29" i="14" s="1"/>
  <c r="E348" i="3"/>
  <c r="B29" i="13" s="1"/>
  <c r="D348" i="3"/>
  <c r="C348" i="3"/>
  <c r="B29" i="10" s="1"/>
  <c r="B348" i="3"/>
  <c r="G347" i="3"/>
  <c r="B25" i="17" s="1"/>
  <c r="F347" i="3"/>
  <c r="B25" i="14" s="1"/>
  <c r="E347" i="3"/>
  <c r="B25" i="13" s="1"/>
  <c r="D347" i="3"/>
  <c r="C347" i="3"/>
  <c r="B25" i="10" s="1"/>
  <c r="B347" i="3"/>
  <c r="G346" i="3"/>
  <c r="B20" i="17" s="1"/>
  <c r="F346" i="3"/>
  <c r="B20" i="14" s="1"/>
  <c r="E346" i="3"/>
  <c r="B20" i="13" s="1"/>
  <c r="D346" i="3"/>
  <c r="C346" i="3"/>
  <c r="B20" i="10" s="1"/>
  <c r="B20" i="9" s="1"/>
  <c r="B346" i="3"/>
  <c r="G345" i="3"/>
  <c r="B17" i="17" s="1"/>
  <c r="F345" i="3"/>
  <c r="B17" i="14" s="1"/>
  <c r="E345" i="3"/>
  <c r="B17" i="13" s="1"/>
  <c r="D345" i="3"/>
  <c r="I345" i="3" s="1"/>
  <c r="C345" i="3"/>
  <c r="B17" i="10" s="1"/>
  <c r="B17" i="9" s="1"/>
  <c r="B345" i="3"/>
  <c r="G344" i="3"/>
  <c r="B13" i="17" s="1"/>
  <c r="F344" i="3"/>
  <c r="B13" i="14" s="1"/>
  <c r="E344" i="3"/>
  <c r="B13" i="13" s="1"/>
  <c r="D344" i="3"/>
  <c r="I344" i="3" s="1"/>
  <c r="C344" i="3"/>
  <c r="B344" i="3"/>
  <c r="I343" i="3"/>
  <c r="G343" i="3"/>
  <c r="B8" i="17" s="1"/>
  <c r="F343" i="3"/>
  <c r="B8" i="14" s="1"/>
  <c r="E343" i="3"/>
  <c r="D343" i="3"/>
  <c r="B8" i="12" s="1"/>
  <c r="C343" i="3"/>
  <c r="B343" i="3"/>
  <c r="I342" i="3"/>
  <c r="I341" i="3"/>
  <c r="I340" i="3"/>
  <c r="I339" i="3"/>
  <c r="I338" i="3"/>
  <c r="I337" i="3"/>
  <c r="I336" i="3"/>
  <c r="I335" i="3"/>
  <c r="I334" i="3"/>
  <c r="I333" i="3"/>
  <c r="I332" i="3"/>
  <c r="I331" i="3"/>
  <c r="I330" i="3"/>
  <c r="I329" i="3"/>
  <c r="I328" i="3"/>
  <c r="I327" i="3"/>
  <c r="I326" i="3"/>
  <c r="I325" i="3"/>
  <c r="I324" i="3"/>
  <c r="I323" i="3"/>
  <c r="I322" i="3"/>
  <c r="I321" i="3"/>
  <c r="I320" i="3"/>
  <c r="I319" i="3"/>
  <c r="I318" i="3"/>
  <c r="I317" i="3"/>
  <c r="I316" i="3"/>
  <c r="I315" i="3"/>
  <c r="I314" i="3"/>
  <c r="I313" i="3"/>
  <c r="I312" i="3"/>
  <c r="I311" i="3"/>
  <c r="I310" i="3"/>
  <c r="I309" i="3"/>
  <c r="I308" i="3"/>
  <c r="I307" i="3"/>
  <c r="I306" i="3"/>
  <c r="I305" i="3"/>
  <c r="I304" i="3"/>
  <c r="I303" i="3"/>
  <c r="I302" i="3"/>
  <c r="I301" i="3"/>
  <c r="I300" i="3"/>
  <c r="I299" i="3"/>
  <c r="I298" i="3"/>
  <c r="I297" i="3"/>
  <c r="I296" i="3"/>
  <c r="I295" i="3"/>
  <c r="I294" i="3"/>
  <c r="I293" i="3"/>
  <c r="I292" i="3"/>
  <c r="I291" i="3"/>
  <c r="I290" i="3"/>
  <c r="I289" i="3"/>
  <c r="I288" i="3"/>
  <c r="I287" i="3"/>
  <c r="I286" i="3"/>
  <c r="I285" i="3"/>
  <c r="I284" i="3"/>
  <c r="I283" i="3"/>
  <c r="I282" i="3"/>
  <c r="I281" i="3"/>
  <c r="I280" i="3"/>
  <c r="I279" i="3"/>
  <c r="I278" i="3"/>
  <c r="I277" i="3"/>
  <c r="I276" i="3"/>
  <c r="I275" i="3"/>
  <c r="I274" i="3"/>
  <c r="I273" i="3"/>
  <c r="I272" i="3"/>
  <c r="I271" i="3"/>
  <c r="I270" i="3"/>
  <c r="I269" i="3"/>
  <c r="I268" i="3"/>
  <c r="I267" i="3"/>
  <c r="I266" i="3"/>
  <c r="I265" i="3"/>
  <c r="I264" i="3"/>
  <c r="I263" i="3"/>
  <c r="I262" i="3"/>
  <c r="I261" i="3"/>
  <c r="I260" i="3"/>
  <c r="I259" i="3"/>
  <c r="I258" i="3"/>
  <c r="I257" i="3"/>
  <c r="I256" i="3"/>
  <c r="I255" i="3"/>
  <c r="I254" i="3"/>
  <c r="I253" i="3"/>
  <c r="I252" i="3"/>
  <c r="I251" i="3"/>
  <c r="I250" i="3"/>
  <c r="I249" i="3"/>
  <c r="I248" i="3"/>
  <c r="I247" i="3"/>
  <c r="I246" i="3"/>
  <c r="I245" i="3"/>
  <c r="I244" i="3"/>
  <c r="I243" i="3"/>
  <c r="I242" i="3"/>
  <c r="I241" i="3"/>
  <c r="I240" i="3"/>
  <c r="I239" i="3"/>
  <c r="I238" i="3"/>
  <c r="I237" i="3"/>
  <c r="I236" i="3"/>
  <c r="I235" i="3"/>
  <c r="I234" i="3"/>
  <c r="I233" i="3"/>
  <c r="I232" i="3"/>
  <c r="I231" i="3"/>
  <c r="I230" i="3"/>
  <c r="I229" i="3"/>
  <c r="I228" i="3"/>
  <c r="I227" i="3"/>
  <c r="I226" i="3"/>
  <c r="I225" i="3"/>
  <c r="I224" i="3"/>
  <c r="I223" i="3"/>
  <c r="I222" i="3"/>
  <c r="I221" i="3"/>
  <c r="I220" i="3"/>
  <c r="I219" i="3"/>
  <c r="I218" i="3"/>
  <c r="I217" i="3"/>
  <c r="I216" i="3"/>
  <c r="I215" i="3"/>
  <c r="I214" i="3"/>
  <c r="I213" i="3"/>
  <c r="I212" i="3"/>
  <c r="I211" i="3"/>
  <c r="I210" i="3"/>
  <c r="I209" i="3"/>
  <c r="I208" i="3"/>
  <c r="I207" i="3"/>
  <c r="I206" i="3"/>
  <c r="I205" i="3"/>
  <c r="I204" i="3"/>
  <c r="I203" i="3"/>
  <c r="I202" i="3"/>
  <c r="I201" i="3"/>
  <c r="I200" i="3"/>
  <c r="I199" i="3"/>
  <c r="I198" i="3"/>
  <c r="I197" i="3"/>
  <c r="I196" i="3"/>
  <c r="I195" i="3"/>
  <c r="I194" i="3"/>
  <c r="I193" i="3"/>
  <c r="I192" i="3"/>
  <c r="I191" i="3"/>
  <c r="I190" i="3"/>
  <c r="I189" i="3"/>
  <c r="I188" i="3"/>
  <c r="I187" i="3"/>
  <c r="I186" i="3"/>
  <c r="I185" i="3"/>
  <c r="I184" i="3"/>
  <c r="I183" i="3"/>
  <c r="I182" i="3"/>
  <c r="I181" i="3"/>
  <c r="I180" i="3"/>
  <c r="I179" i="3"/>
  <c r="I178" i="3"/>
  <c r="I177" i="3"/>
  <c r="I176" i="3"/>
  <c r="I175" i="3"/>
  <c r="I174" i="3"/>
  <c r="I173" i="3"/>
  <c r="I172" i="3"/>
  <c r="I171" i="3"/>
  <c r="I170" i="3"/>
  <c r="I169" i="3"/>
  <c r="I168" i="3"/>
  <c r="I167" i="3"/>
  <c r="I166" i="3"/>
  <c r="I165" i="3"/>
  <c r="I164" i="3"/>
  <c r="I163" i="3"/>
  <c r="I162" i="3"/>
  <c r="I161" i="3"/>
  <c r="I160" i="3"/>
  <c r="I159" i="3"/>
  <c r="I158" i="3"/>
  <c r="I157" i="3"/>
  <c r="I156" i="3"/>
  <c r="I155" i="3"/>
  <c r="I154" i="3"/>
  <c r="I153" i="3"/>
  <c r="I152" i="3"/>
  <c r="I151" i="3"/>
  <c r="I150" i="3"/>
  <c r="I149" i="3"/>
  <c r="I148" i="3"/>
  <c r="I147" i="3"/>
  <c r="I146" i="3"/>
  <c r="I145" i="3"/>
  <c r="I144" i="3"/>
  <c r="I143" i="3"/>
  <c r="I142" i="3"/>
  <c r="I141" i="3"/>
  <c r="I140" i="3"/>
  <c r="I139" i="3"/>
  <c r="I138" i="3"/>
  <c r="I137" i="3"/>
  <c r="I136" i="3"/>
  <c r="I135" i="3"/>
  <c r="I134" i="3"/>
  <c r="I133" i="3"/>
  <c r="I132" i="3"/>
  <c r="I131" i="3"/>
  <c r="I130" i="3"/>
  <c r="I129" i="3"/>
  <c r="I128" i="3"/>
  <c r="I127" i="3"/>
  <c r="I126" i="3"/>
  <c r="I125" i="3"/>
  <c r="I124" i="3"/>
  <c r="I123" i="3"/>
  <c r="I122" i="3"/>
  <c r="I121" i="3"/>
  <c r="I120" i="3"/>
  <c r="I119" i="3"/>
  <c r="I118" i="3"/>
  <c r="I117" i="3"/>
  <c r="I116" i="3"/>
  <c r="I115" i="3"/>
  <c r="I114" i="3"/>
  <c r="I113" i="3"/>
  <c r="I112" i="3"/>
  <c r="I111" i="3"/>
  <c r="I110" i="3"/>
  <c r="I109" i="3"/>
  <c r="I108" i="3"/>
  <c r="I107" i="3"/>
  <c r="I106" i="3"/>
  <c r="I105" i="3"/>
  <c r="I104" i="3"/>
  <c r="I103" i="3"/>
  <c r="I102" i="3"/>
  <c r="I101" i="3"/>
  <c r="I100" i="3"/>
  <c r="I99" i="3"/>
  <c r="I98" i="3"/>
  <c r="I97" i="3"/>
  <c r="I96" i="3"/>
  <c r="I95" i="3"/>
  <c r="I94" i="3"/>
  <c r="I93" i="3"/>
  <c r="I92" i="3"/>
  <c r="I91" i="3"/>
  <c r="I90" i="3"/>
  <c r="I89" i="3"/>
  <c r="I88" i="3"/>
  <c r="I87" i="3"/>
  <c r="I86" i="3"/>
  <c r="I85" i="3"/>
  <c r="I84" i="3"/>
  <c r="I83" i="3"/>
  <c r="I82" i="3"/>
  <c r="I81" i="3"/>
  <c r="I80" i="3"/>
  <c r="I79" i="3"/>
  <c r="I78" i="3"/>
  <c r="I77" i="3"/>
  <c r="I76" i="3"/>
  <c r="I75" i="3"/>
  <c r="I74" i="3"/>
  <c r="I73" i="3"/>
  <c r="I72" i="3"/>
  <c r="I71" i="3"/>
  <c r="I70" i="3"/>
  <c r="I69" i="3"/>
  <c r="I68" i="3"/>
  <c r="I67" i="3"/>
  <c r="I66" i="3"/>
  <c r="I65" i="3"/>
  <c r="I64" i="3"/>
  <c r="I63" i="3"/>
  <c r="I62" i="3"/>
  <c r="I61" i="3"/>
  <c r="I60" i="3"/>
  <c r="I59" i="3"/>
  <c r="I58" i="3"/>
  <c r="I57" i="3"/>
  <c r="I56" i="3"/>
  <c r="I55" i="3"/>
  <c r="I54" i="3"/>
  <c r="I53" i="3"/>
  <c r="I52" i="3"/>
  <c r="I51" i="3"/>
  <c r="I50" i="3"/>
  <c r="I49" i="3"/>
  <c r="I48" i="3"/>
  <c r="I47" i="3"/>
  <c r="I46" i="3"/>
  <c r="I45" i="3"/>
  <c r="I44" i="3"/>
  <c r="I43" i="3"/>
  <c r="I42" i="3"/>
  <c r="I41" i="3"/>
  <c r="I40" i="3"/>
  <c r="I39" i="3"/>
  <c r="I38" i="3"/>
  <c r="I37" i="3"/>
  <c r="I36" i="3"/>
  <c r="I35" i="3"/>
  <c r="I34" i="3"/>
  <c r="I33" i="3"/>
  <c r="I32" i="3"/>
  <c r="I31" i="3"/>
  <c r="I30" i="3"/>
  <c r="I29" i="3"/>
  <c r="I28" i="3"/>
  <c r="I27" i="3"/>
  <c r="I26" i="3"/>
  <c r="I25" i="3"/>
  <c r="I24" i="3"/>
  <c r="I23" i="3"/>
  <c r="I22" i="3"/>
  <c r="I21" i="3"/>
  <c r="I20" i="3"/>
  <c r="I19" i="3"/>
  <c r="I18" i="3"/>
  <c r="I17" i="3"/>
  <c r="I16" i="3"/>
  <c r="I15" i="3"/>
  <c r="I14" i="3"/>
  <c r="I13" i="3"/>
  <c r="I12" i="3"/>
  <c r="I11" i="3"/>
  <c r="I10" i="3"/>
  <c r="I9" i="3"/>
  <c r="I8" i="3"/>
  <c r="O119" i="26" l="1"/>
  <c r="O164" i="26" s="1"/>
  <c r="O127" i="26"/>
  <c r="O172" i="26" s="1"/>
  <c r="O103" i="26"/>
  <c r="O148" i="26" s="1"/>
  <c r="O128" i="26"/>
  <c r="O173" i="26" s="1"/>
  <c r="O99" i="26"/>
  <c r="O144" i="26" s="1"/>
  <c r="O121" i="26"/>
  <c r="O166" i="26" s="1"/>
  <c r="O115" i="26"/>
  <c r="O160" i="26" s="1"/>
  <c r="O104" i="26"/>
  <c r="O149" i="26" s="1"/>
  <c r="O132" i="26"/>
  <c r="O177" i="26" s="1"/>
  <c r="V105" i="13"/>
  <c r="V150" i="13" s="1"/>
  <c r="V106" i="13"/>
  <c r="V151" i="13" s="1"/>
  <c r="V117" i="13"/>
  <c r="V162" i="13" s="1"/>
  <c r="V111" i="13"/>
  <c r="V156" i="13" s="1"/>
  <c r="V133" i="12"/>
  <c r="V178" i="12" s="1"/>
  <c r="V125" i="12"/>
  <c r="V170" i="12" s="1"/>
  <c r="V112" i="12"/>
  <c r="V157" i="12" s="1"/>
  <c r="W128" i="12"/>
  <c r="W173" i="12" s="1"/>
  <c r="W106" i="12"/>
  <c r="W151" i="12" s="1"/>
  <c r="W100" i="12"/>
  <c r="W145" i="12" s="1"/>
  <c r="W112" i="12"/>
  <c r="W157" i="12" s="1"/>
  <c r="X107" i="17"/>
  <c r="X152" i="17" s="1"/>
  <c r="X110" i="17"/>
  <c r="X155" i="17" s="1"/>
  <c r="X100" i="17"/>
  <c r="X145" i="17" s="1"/>
  <c r="X118" i="17"/>
  <c r="X163" i="17" s="1"/>
  <c r="B82" i="9"/>
  <c r="B127" i="9" s="1"/>
  <c r="N132" i="13"/>
  <c r="N177" i="13" s="1"/>
  <c r="P129" i="26"/>
  <c r="P174" i="26" s="1"/>
  <c r="P124" i="26"/>
  <c r="P169" i="26" s="1"/>
  <c r="P115" i="26"/>
  <c r="P160" i="26" s="1"/>
  <c r="P104" i="26"/>
  <c r="P149" i="26" s="1"/>
  <c r="P110" i="26"/>
  <c r="P155" i="26" s="1"/>
  <c r="P127" i="26"/>
  <c r="P172" i="26" s="1"/>
  <c r="P123" i="26"/>
  <c r="P168" i="26" s="1"/>
  <c r="M126" i="12"/>
  <c r="M171" i="12" s="1"/>
  <c r="Q108" i="15"/>
  <c r="Q153" i="15" s="1"/>
  <c r="Q102" i="15"/>
  <c r="Q147" i="15" s="1"/>
  <c r="Q99" i="15"/>
  <c r="Q144" i="15" s="1"/>
  <c r="Q133" i="14"/>
  <c r="Q178" i="14" s="1"/>
  <c r="Q114" i="15"/>
  <c r="Q159" i="15" s="1"/>
  <c r="Q122" i="15"/>
  <c r="Q167" i="15" s="1"/>
  <c r="Q113" i="14"/>
  <c r="Q158" i="14" s="1"/>
  <c r="Q111" i="15"/>
  <c r="Q156" i="15" s="1"/>
  <c r="Q126" i="15"/>
  <c r="Q171" i="15" s="1"/>
  <c r="Q104" i="15"/>
  <c r="Q149" i="15" s="1"/>
  <c r="Q111" i="14"/>
  <c r="Q156" i="14" s="1"/>
  <c r="Q109" i="14"/>
  <c r="Q154" i="14" s="1"/>
  <c r="Q110" i="14"/>
  <c r="Q155" i="14" s="1"/>
  <c r="D134" i="20"/>
  <c r="D179" i="20" s="1"/>
  <c r="D105" i="20"/>
  <c r="D150" i="20" s="1"/>
  <c r="D98" i="20"/>
  <c r="D143" i="20" s="1"/>
  <c r="D130" i="20"/>
  <c r="D175" i="20" s="1"/>
  <c r="D119" i="20"/>
  <c r="D164" i="20" s="1"/>
  <c r="D133" i="20"/>
  <c r="D178" i="20" s="1"/>
  <c r="D120" i="20"/>
  <c r="D165" i="20" s="1"/>
  <c r="D108" i="20"/>
  <c r="D153" i="20" s="1"/>
  <c r="D94" i="20"/>
  <c r="D139" i="20" s="1"/>
  <c r="R108" i="15"/>
  <c r="R153" i="15" s="1"/>
  <c r="R93" i="15"/>
  <c r="R138" i="15" s="1"/>
  <c r="R99" i="15"/>
  <c r="R144" i="15" s="1"/>
  <c r="R116" i="14"/>
  <c r="R161" i="14" s="1"/>
  <c r="R97" i="14"/>
  <c r="R142" i="14" s="1"/>
  <c r="R115" i="14"/>
  <c r="R160" i="14" s="1"/>
  <c r="R132" i="15"/>
  <c r="R177" i="15" s="1"/>
  <c r="R97" i="15"/>
  <c r="R142" i="15" s="1"/>
  <c r="R107" i="14"/>
  <c r="R152" i="14" s="1"/>
  <c r="R104" i="15"/>
  <c r="R149" i="15" s="1"/>
  <c r="R121" i="15"/>
  <c r="R166" i="15" s="1"/>
  <c r="R122" i="15"/>
  <c r="R167" i="15" s="1"/>
  <c r="R133" i="15"/>
  <c r="R178" i="15" s="1"/>
  <c r="R103" i="14"/>
  <c r="R148" i="14" s="1"/>
  <c r="R127" i="15"/>
  <c r="R172" i="15" s="1"/>
  <c r="R111" i="14"/>
  <c r="R156" i="14" s="1"/>
  <c r="R110" i="14"/>
  <c r="R155" i="14" s="1"/>
  <c r="R105" i="15"/>
  <c r="R150" i="15" s="1"/>
  <c r="R128" i="15"/>
  <c r="R173" i="15" s="1"/>
  <c r="P113" i="13"/>
  <c r="P158" i="13" s="1"/>
  <c r="P93" i="13"/>
  <c r="P138" i="13" s="1"/>
  <c r="P100" i="13"/>
  <c r="P145" i="13" s="1"/>
  <c r="P106" i="13"/>
  <c r="P151" i="13" s="1"/>
  <c r="P111" i="13"/>
  <c r="P156" i="13" s="1"/>
  <c r="V94" i="10"/>
  <c r="V139" i="10" s="1"/>
  <c r="V101" i="10"/>
  <c r="V146" i="10" s="1"/>
  <c r="V191" i="10" s="1"/>
  <c r="V13" i="28" s="1"/>
  <c r="V93" i="10"/>
  <c r="V138" i="10" s="1"/>
  <c r="V114" i="10"/>
  <c r="V159" i="10" s="1"/>
  <c r="V134" i="10"/>
  <c r="V179" i="10" s="1"/>
  <c r="V125" i="10"/>
  <c r="V170" i="10" s="1"/>
  <c r="B56" i="9"/>
  <c r="B101" i="9" s="1"/>
  <c r="R101" i="9" s="1"/>
  <c r="R146" i="9" s="1"/>
  <c r="Y128" i="26"/>
  <c r="Y173" i="26" s="1"/>
  <c r="Y127" i="26"/>
  <c r="Y172" i="26" s="1"/>
  <c r="Y115" i="26"/>
  <c r="Y160" i="26" s="1"/>
  <c r="Y99" i="26"/>
  <c r="Y144" i="26" s="1"/>
  <c r="Y125" i="26"/>
  <c r="Y170" i="26" s="1"/>
  <c r="Y121" i="26"/>
  <c r="Y166" i="26" s="1"/>
  <c r="U134" i="12"/>
  <c r="U179" i="12" s="1"/>
  <c r="O106" i="13"/>
  <c r="O151" i="13" s="1"/>
  <c r="O113" i="13"/>
  <c r="O158" i="13" s="1"/>
  <c r="O112" i="13"/>
  <c r="O157" i="13" s="1"/>
  <c r="O105" i="13"/>
  <c r="O150" i="13" s="1"/>
  <c r="O93" i="13"/>
  <c r="O138" i="13" s="1"/>
  <c r="O111" i="13"/>
  <c r="O156" i="13" s="1"/>
  <c r="S20" i="6"/>
  <c r="S49" i="6" s="1"/>
  <c r="S109" i="14"/>
  <c r="S154" i="14" s="1"/>
  <c r="S128" i="15"/>
  <c r="S173" i="15" s="1"/>
  <c r="S99" i="15"/>
  <c r="S144" i="15" s="1"/>
  <c r="S109" i="15"/>
  <c r="S154" i="15" s="1"/>
  <c r="S111" i="14"/>
  <c r="S156" i="14" s="1"/>
  <c r="S103" i="14"/>
  <c r="S148" i="14" s="1"/>
  <c r="S130" i="14"/>
  <c r="S175" i="14" s="1"/>
  <c r="S126" i="15"/>
  <c r="S171" i="15" s="1"/>
  <c r="S107" i="14"/>
  <c r="S152" i="14" s="1"/>
  <c r="S105" i="15"/>
  <c r="S150" i="15" s="1"/>
  <c r="S113" i="14"/>
  <c r="S158" i="14" s="1"/>
  <c r="S116" i="15"/>
  <c r="S161" i="15" s="1"/>
  <c r="S122" i="15"/>
  <c r="S167" i="15" s="1"/>
  <c r="N109" i="24"/>
  <c r="N154" i="24" s="1"/>
  <c r="N102" i="24"/>
  <c r="N147" i="24" s="1"/>
  <c r="N129" i="24"/>
  <c r="N174" i="24" s="1"/>
  <c r="N97" i="24"/>
  <c r="N142" i="24" s="1"/>
  <c r="N126" i="24"/>
  <c r="N171" i="24" s="1"/>
  <c r="N110" i="24"/>
  <c r="N155" i="24" s="1"/>
  <c r="N134" i="24"/>
  <c r="N179" i="24" s="1"/>
  <c r="N98" i="24"/>
  <c r="N143" i="24" s="1"/>
  <c r="AD134" i="18"/>
  <c r="AD179" i="18" s="1"/>
  <c r="AD112" i="18"/>
  <c r="AD157" i="18" s="1"/>
  <c r="AD114" i="18"/>
  <c r="AD159" i="18" s="1"/>
  <c r="AD113" i="18"/>
  <c r="AD158" i="18" s="1"/>
  <c r="AD130" i="18"/>
  <c r="AD175" i="18" s="1"/>
  <c r="AD103" i="18"/>
  <c r="AD148" i="18" s="1"/>
  <c r="AD193" i="18" s="1"/>
  <c r="AD15" i="34" s="1"/>
  <c r="AD125" i="18"/>
  <c r="AD170" i="18" s="1"/>
  <c r="AD110" i="18"/>
  <c r="AD155" i="18" s="1"/>
  <c r="AD200" i="18" s="1"/>
  <c r="AD22" i="34" s="1"/>
  <c r="AD128" i="18"/>
  <c r="AD173" i="18" s="1"/>
  <c r="AD102" i="18"/>
  <c r="AD147" i="18" s="1"/>
  <c r="U22" i="6"/>
  <c r="U51" i="6" s="1"/>
  <c r="U20" i="6"/>
  <c r="U49" i="6" s="1"/>
  <c r="B80" i="9"/>
  <c r="B125" i="9" s="1"/>
  <c r="U125" i="9" s="1"/>
  <c r="U170" i="9" s="1"/>
  <c r="T21" i="6"/>
  <c r="T50" i="6" s="1"/>
  <c r="T23" i="6"/>
  <c r="T52" i="6" s="1"/>
  <c r="AD118" i="17"/>
  <c r="AD163" i="17" s="1"/>
  <c r="AD103" i="17"/>
  <c r="AD148" i="17" s="1"/>
  <c r="AD107" i="17"/>
  <c r="AD152" i="17" s="1"/>
  <c r="AD112" i="17"/>
  <c r="AD157" i="17" s="1"/>
  <c r="AD202" i="17" s="1"/>
  <c r="AD24" i="33" s="1"/>
  <c r="AD100" i="17"/>
  <c r="AD145" i="17" s="1"/>
  <c r="AD110" i="17"/>
  <c r="AD155" i="17" s="1"/>
  <c r="AD122" i="17"/>
  <c r="AD167" i="17" s="1"/>
  <c r="P122" i="15"/>
  <c r="P167" i="15" s="1"/>
  <c r="P97" i="14"/>
  <c r="P142" i="14" s="1"/>
  <c r="P98" i="15"/>
  <c r="P143" i="15" s="1"/>
  <c r="P107" i="14"/>
  <c r="P152" i="14" s="1"/>
  <c r="P116" i="14"/>
  <c r="P161" i="14" s="1"/>
  <c r="P99" i="15"/>
  <c r="P144" i="15" s="1"/>
  <c r="P133" i="15"/>
  <c r="P178" i="15" s="1"/>
  <c r="P114" i="15"/>
  <c r="P159" i="15" s="1"/>
  <c r="P102" i="15"/>
  <c r="P147" i="15" s="1"/>
  <c r="P111" i="14"/>
  <c r="P156" i="14" s="1"/>
  <c r="P110" i="15"/>
  <c r="P155" i="15" s="1"/>
  <c r="P103" i="14"/>
  <c r="P148" i="14" s="1"/>
  <c r="P104" i="15"/>
  <c r="P149" i="15" s="1"/>
  <c r="P131" i="15"/>
  <c r="P176" i="15" s="1"/>
  <c r="P111" i="15"/>
  <c r="P156" i="15" s="1"/>
  <c r="P105" i="15"/>
  <c r="P150" i="15" s="1"/>
  <c r="P110" i="14"/>
  <c r="P155" i="14" s="1"/>
  <c r="P93" i="15"/>
  <c r="P138" i="15" s="1"/>
  <c r="AF25" i="6"/>
  <c r="AF54" i="6" s="1"/>
  <c r="AF20" i="6"/>
  <c r="AF49" i="6" s="1"/>
  <c r="W111" i="13"/>
  <c r="W156" i="13" s="1"/>
  <c r="W113" i="13"/>
  <c r="W158" i="13" s="1"/>
  <c r="W123" i="13"/>
  <c r="W168" i="13" s="1"/>
  <c r="W101" i="13"/>
  <c r="W146" i="13" s="1"/>
  <c r="X117" i="13"/>
  <c r="X162" i="13" s="1"/>
  <c r="X101" i="13"/>
  <c r="X146" i="13" s="1"/>
  <c r="X106" i="13"/>
  <c r="X151" i="13" s="1"/>
  <c r="X111" i="13"/>
  <c r="X156" i="13" s="1"/>
  <c r="X93" i="13"/>
  <c r="X138" i="13" s="1"/>
  <c r="T93" i="15"/>
  <c r="T138" i="15" s="1"/>
  <c r="T115" i="14"/>
  <c r="T160" i="14" s="1"/>
  <c r="T99" i="15"/>
  <c r="T144" i="15" s="1"/>
  <c r="T104" i="15"/>
  <c r="T149" i="15" s="1"/>
  <c r="T111" i="15"/>
  <c r="T156" i="15" s="1"/>
  <c r="T101" i="15"/>
  <c r="T146" i="15" s="1"/>
  <c r="T111" i="14"/>
  <c r="T156" i="14" s="1"/>
  <c r="T114" i="15"/>
  <c r="T159" i="15" s="1"/>
  <c r="T107" i="14"/>
  <c r="T152" i="14" s="1"/>
  <c r="T106" i="15"/>
  <c r="T151" i="15" s="1"/>
  <c r="T103" i="14"/>
  <c r="T148" i="14" s="1"/>
  <c r="T122" i="15"/>
  <c r="T167" i="15" s="1"/>
  <c r="T110" i="14"/>
  <c r="T155" i="14" s="1"/>
  <c r="T130" i="14"/>
  <c r="T175" i="14" s="1"/>
  <c r="Q132" i="13"/>
  <c r="Q177" i="13" s="1"/>
  <c r="Q111" i="13"/>
  <c r="Q156" i="13" s="1"/>
  <c r="Q106" i="13"/>
  <c r="Q151" i="13" s="1"/>
  <c r="O109" i="24"/>
  <c r="O154" i="24" s="1"/>
  <c r="O102" i="24"/>
  <c r="O147" i="24" s="1"/>
  <c r="O103" i="24"/>
  <c r="O148" i="24" s="1"/>
  <c r="O112" i="24"/>
  <c r="O157" i="24" s="1"/>
  <c r="O110" i="24"/>
  <c r="O155" i="24" s="1"/>
  <c r="O126" i="24"/>
  <c r="O171" i="24" s="1"/>
  <c r="O98" i="24"/>
  <c r="O143" i="24" s="1"/>
  <c r="M114" i="23"/>
  <c r="M159" i="23" s="1"/>
  <c r="M103" i="23"/>
  <c r="M148" i="23" s="1"/>
  <c r="M100" i="23"/>
  <c r="M145" i="23" s="1"/>
  <c r="M127" i="23"/>
  <c r="M172" i="23" s="1"/>
  <c r="Q118" i="20"/>
  <c r="Q163" i="20" s="1"/>
  <c r="Q113" i="20"/>
  <c r="Q158" i="20" s="1"/>
  <c r="Q130" i="20"/>
  <c r="Q175" i="20" s="1"/>
  <c r="Q108" i="20"/>
  <c r="Q153" i="20" s="1"/>
  <c r="Q125" i="20"/>
  <c r="Q170" i="20" s="1"/>
  <c r="Q115" i="20"/>
  <c r="Q160" i="20" s="1"/>
  <c r="Q109" i="20"/>
  <c r="Q154" i="20" s="1"/>
  <c r="Q133" i="20"/>
  <c r="Q178" i="20" s="1"/>
  <c r="Q119" i="20"/>
  <c r="Q164" i="20" s="1"/>
  <c r="Q105" i="20"/>
  <c r="Q150" i="20" s="1"/>
  <c r="AA20" i="6"/>
  <c r="AA49" i="6" s="1"/>
  <c r="AA21" i="6"/>
  <c r="AA50" i="6" s="1"/>
  <c r="AC110" i="22"/>
  <c r="AC155" i="22" s="1"/>
  <c r="AC127" i="22"/>
  <c r="AC172" i="22" s="1"/>
  <c r="AC105" i="22"/>
  <c r="AC150" i="22" s="1"/>
  <c r="AC116" i="22"/>
  <c r="AC161" i="22" s="1"/>
  <c r="AC126" i="22"/>
  <c r="AC171" i="22" s="1"/>
  <c r="AC93" i="22"/>
  <c r="AC138" i="22" s="1"/>
  <c r="AC108" i="22"/>
  <c r="AC153" i="22" s="1"/>
  <c r="AC129" i="22"/>
  <c r="AC174" i="22" s="1"/>
  <c r="F118" i="17"/>
  <c r="F163" i="17" s="1"/>
  <c r="F99" i="17"/>
  <c r="F144" i="17" s="1"/>
  <c r="F107" i="17"/>
  <c r="F152" i="17" s="1"/>
  <c r="F100" i="17"/>
  <c r="F145" i="17" s="1"/>
  <c r="F103" i="17"/>
  <c r="F148" i="17" s="1"/>
  <c r="AG20" i="6"/>
  <c r="AG49" i="6" s="1"/>
  <c r="W119" i="25"/>
  <c r="W164" i="25" s="1"/>
  <c r="W97" i="25"/>
  <c r="W142" i="25" s="1"/>
  <c r="W106" i="25"/>
  <c r="W151" i="25" s="1"/>
  <c r="W131" i="25"/>
  <c r="W176" i="25" s="1"/>
  <c r="W99" i="25"/>
  <c r="W144" i="25" s="1"/>
  <c r="W123" i="25"/>
  <c r="W168" i="25" s="1"/>
  <c r="W101" i="25"/>
  <c r="W146" i="25" s="1"/>
  <c r="W96" i="25"/>
  <c r="W141" i="25" s="1"/>
  <c r="W110" i="25"/>
  <c r="W155" i="25" s="1"/>
  <c r="AA128" i="10"/>
  <c r="AA173" i="10" s="1"/>
  <c r="AA111" i="10"/>
  <c r="AA156" i="10" s="1"/>
  <c r="AA101" i="10"/>
  <c r="AA146" i="10" s="1"/>
  <c r="AA94" i="10"/>
  <c r="AA139" i="10" s="1"/>
  <c r="AA184" i="10" s="1"/>
  <c r="AA5" i="28" s="1"/>
  <c r="AA98" i="10"/>
  <c r="AA143" i="10" s="1"/>
  <c r="AA188" i="10" s="1"/>
  <c r="AA10" i="28" s="1"/>
  <c r="K115" i="26"/>
  <c r="K160" i="26" s="1"/>
  <c r="K124" i="26"/>
  <c r="K169" i="26" s="1"/>
  <c r="K107" i="26"/>
  <c r="K152" i="26" s="1"/>
  <c r="K125" i="26"/>
  <c r="K170" i="26" s="1"/>
  <c r="K123" i="26"/>
  <c r="K168" i="26" s="1"/>
  <c r="AE22" i="6"/>
  <c r="AE51" i="6" s="1"/>
  <c r="B13" i="9"/>
  <c r="AC110" i="17"/>
  <c r="AC155" i="17" s="1"/>
  <c r="AC107" i="17"/>
  <c r="AC152" i="17" s="1"/>
  <c r="AC100" i="17"/>
  <c r="AC145" i="17" s="1"/>
  <c r="AC95" i="17"/>
  <c r="AC140" i="17" s="1"/>
  <c r="R125" i="9"/>
  <c r="R170" i="9" s="1"/>
  <c r="R128" i="9"/>
  <c r="R173" i="9" s="1"/>
  <c r="R120" i="9"/>
  <c r="R165" i="9" s="1"/>
  <c r="R121" i="9"/>
  <c r="R166" i="9" s="1"/>
  <c r="S22" i="6"/>
  <c r="S51" i="6" s="1"/>
  <c r="AF22" i="6"/>
  <c r="AF51" i="6" s="1"/>
  <c r="AD121" i="10"/>
  <c r="AD166" i="10" s="1"/>
  <c r="AD211" i="10" s="1"/>
  <c r="AD34" i="28" s="1"/>
  <c r="R26" i="6"/>
  <c r="R55" i="6" s="1"/>
  <c r="B83" i="9"/>
  <c r="B128" i="9" s="1"/>
  <c r="M128" i="9" s="1"/>
  <c r="M173" i="9" s="1"/>
  <c r="F122" i="17"/>
  <c r="F167" i="17" s="1"/>
  <c r="F212" i="17" s="1"/>
  <c r="V110" i="24"/>
  <c r="V155" i="24" s="1"/>
  <c r="V103" i="24"/>
  <c r="V148" i="24" s="1"/>
  <c r="V112" i="24"/>
  <c r="V157" i="24" s="1"/>
  <c r="V115" i="24"/>
  <c r="V160" i="24" s="1"/>
  <c r="V121" i="24"/>
  <c r="V166" i="24" s="1"/>
  <c r="V134" i="24"/>
  <c r="V179" i="24" s="1"/>
  <c r="M25" i="6"/>
  <c r="M54" i="6" s="1"/>
  <c r="AB107" i="13"/>
  <c r="AB152" i="13" s="1"/>
  <c r="AB132" i="13"/>
  <c r="AB177" i="13" s="1"/>
  <c r="AB111" i="13"/>
  <c r="AB156" i="13" s="1"/>
  <c r="AB113" i="13"/>
  <c r="AB158" i="13" s="1"/>
  <c r="AB100" i="13"/>
  <c r="AB145" i="13" s="1"/>
  <c r="AB93" i="13"/>
  <c r="AB138" i="13" s="1"/>
  <c r="U132" i="9"/>
  <c r="U177" i="9" s="1"/>
  <c r="U110" i="9"/>
  <c r="U155" i="9" s="1"/>
  <c r="U112" i="9"/>
  <c r="U157" i="9" s="1"/>
  <c r="U124" i="9"/>
  <c r="U169" i="9" s="1"/>
  <c r="U126" i="9"/>
  <c r="U171" i="9" s="1"/>
  <c r="U100" i="9"/>
  <c r="U145" i="9" s="1"/>
  <c r="F106" i="25"/>
  <c r="F151" i="25" s="1"/>
  <c r="F132" i="25"/>
  <c r="F177" i="25" s="1"/>
  <c r="F131" i="25"/>
  <c r="F176" i="25" s="1"/>
  <c r="F133" i="25"/>
  <c r="F178" i="25" s="1"/>
  <c r="F123" i="25"/>
  <c r="F168" i="25" s="1"/>
  <c r="F100" i="25"/>
  <c r="F145" i="25" s="1"/>
  <c r="F119" i="25"/>
  <c r="F164" i="25" s="1"/>
  <c r="B62" i="9"/>
  <c r="B107" i="9" s="1"/>
  <c r="F107" i="9" s="1"/>
  <c r="F152" i="9" s="1"/>
  <c r="V21" i="6"/>
  <c r="V50" i="6" s="1"/>
  <c r="V20" i="6"/>
  <c r="V49" i="6" s="1"/>
  <c r="P116" i="22"/>
  <c r="P161" i="22" s="1"/>
  <c r="P94" i="22"/>
  <c r="P139" i="22" s="1"/>
  <c r="P93" i="22"/>
  <c r="P138" i="22" s="1"/>
  <c r="P106" i="22"/>
  <c r="P151" i="22" s="1"/>
  <c r="P125" i="22"/>
  <c r="P170" i="22" s="1"/>
  <c r="P108" i="22"/>
  <c r="P153" i="22" s="1"/>
  <c r="X96" i="12"/>
  <c r="X141" i="12" s="1"/>
  <c r="X112" i="12"/>
  <c r="X157" i="12" s="1"/>
  <c r="X126" i="12"/>
  <c r="X171" i="12" s="1"/>
  <c r="X106" i="12"/>
  <c r="X151" i="12" s="1"/>
  <c r="X125" i="12"/>
  <c r="X170" i="12" s="1"/>
  <c r="AE95" i="18"/>
  <c r="AE140" i="18" s="1"/>
  <c r="AE134" i="18"/>
  <c r="AE179" i="18" s="1"/>
  <c r="AE112" i="18"/>
  <c r="AE157" i="18" s="1"/>
  <c r="AE107" i="18"/>
  <c r="AE152" i="18" s="1"/>
  <c r="AE109" i="18"/>
  <c r="AE154" i="18" s="1"/>
  <c r="AE104" i="18"/>
  <c r="AE149" i="18" s="1"/>
  <c r="AE125" i="18"/>
  <c r="AE170" i="18" s="1"/>
  <c r="AE120" i="18"/>
  <c r="AE165" i="18" s="1"/>
  <c r="AE113" i="18"/>
  <c r="AE158" i="18" s="1"/>
  <c r="AE127" i="18"/>
  <c r="AE172" i="18" s="1"/>
  <c r="G95" i="17"/>
  <c r="G140" i="17" s="1"/>
  <c r="G104" i="17"/>
  <c r="G149" i="17" s="1"/>
  <c r="B43" i="15"/>
  <c r="B88" i="15" s="1"/>
  <c r="B133" i="15" s="1"/>
  <c r="B178" i="15" s="1"/>
  <c r="B88" i="12"/>
  <c r="B133" i="12" s="1"/>
  <c r="X133" i="12" s="1"/>
  <c r="X178" i="12" s="1"/>
  <c r="X105" i="25"/>
  <c r="X150" i="25" s="1"/>
  <c r="X104" i="25"/>
  <c r="X149" i="25" s="1"/>
  <c r="X106" i="25"/>
  <c r="X151" i="25" s="1"/>
  <c r="X125" i="25"/>
  <c r="X170" i="25" s="1"/>
  <c r="X132" i="25"/>
  <c r="X177" i="25" s="1"/>
  <c r="L117" i="13"/>
  <c r="L162" i="13" s="1"/>
  <c r="L112" i="13"/>
  <c r="L157" i="13" s="1"/>
  <c r="L93" i="13"/>
  <c r="L138" i="13" s="1"/>
  <c r="Q110" i="18"/>
  <c r="Q155" i="18" s="1"/>
  <c r="Q115" i="18"/>
  <c r="Q160" i="18" s="1"/>
  <c r="Q107" i="18"/>
  <c r="Q152" i="18" s="1"/>
  <c r="Q112" i="18"/>
  <c r="Q157" i="18" s="1"/>
  <c r="Q113" i="18"/>
  <c r="Q158" i="18" s="1"/>
  <c r="Q134" i="18"/>
  <c r="Q179" i="18" s="1"/>
  <c r="Q119" i="18"/>
  <c r="Q164" i="18" s="1"/>
  <c r="Q114" i="18"/>
  <c r="Q159" i="18" s="1"/>
  <c r="Q95" i="18"/>
  <c r="Q140" i="18" s="1"/>
  <c r="Q120" i="18"/>
  <c r="Q165" i="18" s="1"/>
  <c r="Q127" i="18"/>
  <c r="Q172" i="18" s="1"/>
  <c r="Q103" i="18"/>
  <c r="Q148" i="18" s="1"/>
  <c r="Z125" i="12"/>
  <c r="Z170" i="12" s="1"/>
  <c r="Z131" i="12"/>
  <c r="Z176" i="12" s="1"/>
  <c r="Z133" i="12"/>
  <c r="Z178" i="12" s="1"/>
  <c r="Z126" i="12"/>
  <c r="Z171" i="12" s="1"/>
  <c r="B81" i="9"/>
  <c r="B126" i="9" s="1"/>
  <c r="B171" i="9" s="1"/>
  <c r="B44" i="15"/>
  <c r="B89" i="15" s="1"/>
  <c r="B134" i="15" s="1"/>
  <c r="B89" i="12"/>
  <c r="B134" i="12" s="1"/>
  <c r="M111" i="13"/>
  <c r="M156" i="13" s="1"/>
  <c r="M117" i="13"/>
  <c r="M162" i="13" s="1"/>
  <c r="M112" i="13"/>
  <c r="M157" i="13" s="1"/>
  <c r="M101" i="13"/>
  <c r="M146" i="13" s="1"/>
  <c r="AC93" i="10"/>
  <c r="AC138" i="10" s="1"/>
  <c r="AC114" i="10"/>
  <c r="AC159" i="10" s="1"/>
  <c r="AC98" i="10"/>
  <c r="AC143" i="10" s="1"/>
  <c r="AC128" i="10"/>
  <c r="AC173" i="10" s="1"/>
  <c r="AA133" i="12"/>
  <c r="AA178" i="12" s="1"/>
  <c r="AA112" i="12"/>
  <c r="AA157" i="12" s="1"/>
  <c r="AA102" i="12"/>
  <c r="AA147" i="12" s="1"/>
  <c r="AA96" i="12"/>
  <c r="AA141" i="12" s="1"/>
  <c r="AA125" i="12"/>
  <c r="AA170" i="12" s="1"/>
  <c r="AA128" i="12"/>
  <c r="AA173" i="12" s="1"/>
  <c r="AA124" i="12"/>
  <c r="AA169" i="12" s="1"/>
  <c r="AA134" i="12"/>
  <c r="AA179" i="12" s="1"/>
  <c r="B14" i="9"/>
  <c r="Y21" i="6"/>
  <c r="Y50" i="6" s="1"/>
  <c r="T125" i="9"/>
  <c r="T170" i="9" s="1"/>
  <c r="T124" i="9"/>
  <c r="T169" i="9" s="1"/>
  <c r="T107" i="9"/>
  <c r="T152" i="9" s="1"/>
  <c r="T94" i="9"/>
  <c r="T139" i="9" s="1"/>
  <c r="T127" i="9"/>
  <c r="T172" i="9" s="1"/>
  <c r="T121" i="9"/>
  <c r="T166" i="9" s="1"/>
  <c r="T102" i="9"/>
  <c r="T147" i="9" s="1"/>
  <c r="T95" i="9"/>
  <c r="T140" i="9" s="1"/>
  <c r="AB112" i="21"/>
  <c r="AB157" i="21" s="1"/>
  <c r="AB100" i="21"/>
  <c r="AB145" i="21" s="1"/>
  <c r="AB107" i="21"/>
  <c r="AB152" i="21" s="1"/>
  <c r="AB129" i="21"/>
  <c r="AB174" i="21" s="1"/>
  <c r="AB97" i="21"/>
  <c r="AB142" i="21" s="1"/>
  <c r="AB122" i="21"/>
  <c r="AB167" i="21" s="1"/>
  <c r="AB117" i="21"/>
  <c r="AB162" i="21" s="1"/>
  <c r="AB113" i="21"/>
  <c r="AB158" i="21" s="1"/>
  <c r="E104" i="25"/>
  <c r="E149" i="25" s="1"/>
  <c r="E97" i="25"/>
  <c r="E142" i="25" s="1"/>
  <c r="E96" i="25"/>
  <c r="E141" i="25" s="1"/>
  <c r="E101" i="25"/>
  <c r="E146" i="25" s="1"/>
  <c r="E106" i="25"/>
  <c r="E151" i="25" s="1"/>
  <c r="E119" i="25"/>
  <c r="E164" i="25" s="1"/>
  <c r="F110" i="18"/>
  <c r="F155" i="18" s="1"/>
  <c r="F127" i="18"/>
  <c r="F172" i="18" s="1"/>
  <c r="F122" i="18"/>
  <c r="F167" i="18" s="1"/>
  <c r="F120" i="18"/>
  <c r="F165" i="18" s="1"/>
  <c r="F119" i="18"/>
  <c r="F164" i="18" s="1"/>
  <c r="F115" i="18"/>
  <c r="F160" i="18" s="1"/>
  <c r="F134" i="18"/>
  <c r="F179" i="18" s="1"/>
  <c r="F108" i="18"/>
  <c r="F153" i="18" s="1"/>
  <c r="F113" i="18"/>
  <c r="F158" i="18" s="1"/>
  <c r="R126" i="9"/>
  <c r="R171" i="9" s="1"/>
  <c r="L126" i="12"/>
  <c r="L171" i="12" s="1"/>
  <c r="L133" i="12"/>
  <c r="L178" i="12" s="1"/>
  <c r="L125" i="12"/>
  <c r="L170" i="12" s="1"/>
  <c r="L131" i="12"/>
  <c r="L176" i="12" s="1"/>
  <c r="L112" i="12"/>
  <c r="L157" i="12" s="1"/>
  <c r="X122" i="15"/>
  <c r="X167" i="15" s="1"/>
  <c r="X133" i="15"/>
  <c r="X178" i="15" s="1"/>
  <c r="X127" i="15"/>
  <c r="X172" i="15" s="1"/>
  <c r="X111" i="14"/>
  <c r="X156" i="14" s="1"/>
  <c r="X114" i="15"/>
  <c r="X159" i="15" s="1"/>
  <c r="X132" i="15"/>
  <c r="X177" i="15" s="1"/>
  <c r="X103" i="14"/>
  <c r="X148" i="14" s="1"/>
  <c r="X115" i="14"/>
  <c r="X160" i="14" s="1"/>
  <c r="X110" i="14"/>
  <c r="X155" i="14" s="1"/>
  <c r="X93" i="15"/>
  <c r="X138" i="15" s="1"/>
  <c r="X97" i="14"/>
  <c r="X142" i="14" s="1"/>
  <c r="X102" i="15"/>
  <c r="X147" i="15" s="1"/>
  <c r="X104" i="15"/>
  <c r="X149" i="15" s="1"/>
  <c r="AE121" i="10"/>
  <c r="AE166" i="10" s="1"/>
  <c r="AE123" i="10"/>
  <c r="AE168" i="10" s="1"/>
  <c r="E134" i="20"/>
  <c r="E179" i="20" s="1"/>
  <c r="E109" i="20"/>
  <c r="E154" i="20" s="1"/>
  <c r="E120" i="20"/>
  <c r="E165" i="20" s="1"/>
  <c r="B49" i="9"/>
  <c r="B94" i="9" s="1"/>
  <c r="Y94" i="9" s="1"/>
  <c r="Y139" i="9" s="1"/>
  <c r="T126" i="9"/>
  <c r="T171" i="9" s="1"/>
  <c r="L106" i="13"/>
  <c r="L151" i="13" s="1"/>
  <c r="B77" i="18"/>
  <c r="B122" i="18" s="1"/>
  <c r="S93" i="10"/>
  <c r="S138" i="10" s="1"/>
  <c r="S134" i="10"/>
  <c r="S179" i="10" s="1"/>
  <c r="AC9" i="6"/>
  <c r="AC38" i="6" s="1"/>
  <c r="AC117" i="13"/>
  <c r="AC162" i="13" s="1"/>
  <c r="AC93" i="13"/>
  <c r="AC138" i="13" s="1"/>
  <c r="AC111" i="13"/>
  <c r="AC156" i="13" s="1"/>
  <c r="R15" i="6"/>
  <c r="R44" i="6" s="1"/>
  <c r="V120" i="9"/>
  <c r="V165" i="9" s="1"/>
  <c r="V132" i="9"/>
  <c r="V177" i="9" s="1"/>
  <c r="V110" i="9"/>
  <c r="V155" i="9" s="1"/>
  <c r="V127" i="9"/>
  <c r="V172" i="9" s="1"/>
  <c r="V95" i="9"/>
  <c r="V140" i="9" s="1"/>
  <c r="V106" i="9"/>
  <c r="V151" i="9" s="1"/>
  <c r="V97" i="9"/>
  <c r="V142" i="9" s="1"/>
  <c r="F129" i="20"/>
  <c r="F174" i="20" s="1"/>
  <c r="F125" i="20"/>
  <c r="F170" i="20" s="1"/>
  <c r="F118" i="20"/>
  <c r="F163" i="20" s="1"/>
  <c r="F105" i="20"/>
  <c r="F150" i="20" s="1"/>
  <c r="F133" i="20"/>
  <c r="F178" i="20" s="1"/>
  <c r="F115" i="20"/>
  <c r="F160" i="20" s="1"/>
  <c r="F108" i="20"/>
  <c r="F153" i="20" s="1"/>
  <c r="F93" i="20"/>
  <c r="F138" i="20" s="1"/>
  <c r="F109" i="20"/>
  <c r="F154" i="20" s="1"/>
  <c r="F134" i="20"/>
  <c r="F179" i="20" s="1"/>
  <c r="F120" i="20"/>
  <c r="F165" i="20" s="1"/>
  <c r="G132" i="25"/>
  <c r="G177" i="25" s="1"/>
  <c r="G105" i="25"/>
  <c r="G150" i="25" s="1"/>
  <c r="G104" i="25"/>
  <c r="G149" i="25" s="1"/>
  <c r="G100" i="25"/>
  <c r="G145" i="25" s="1"/>
  <c r="G119" i="25"/>
  <c r="G164" i="25" s="1"/>
  <c r="U23" i="6"/>
  <c r="U52" i="6" s="1"/>
  <c r="T93" i="10"/>
  <c r="T138" i="10" s="1"/>
  <c r="T101" i="10"/>
  <c r="T146" i="10" s="1"/>
  <c r="T134" i="10"/>
  <c r="T179" i="10" s="1"/>
  <c r="T113" i="10"/>
  <c r="T158" i="10" s="1"/>
  <c r="AD93" i="13"/>
  <c r="AD138" i="13" s="1"/>
  <c r="AD113" i="13"/>
  <c r="AD158" i="13" s="1"/>
  <c r="AD111" i="13"/>
  <c r="AD156" i="13" s="1"/>
  <c r="S118" i="17"/>
  <c r="S163" i="17" s="1"/>
  <c r="S110" i="17"/>
  <c r="S155" i="17" s="1"/>
  <c r="S23" i="6"/>
  <c r="S52" i="6" s="1"/>
  <c r="B87" i="9"/>
  <c r="B132" i="9" s="1"/>
  <c r="AD132" i="9" s="1"/>
  <c r="AD177" i="9" s="1"/>
  <c r="Z107" i="9"/>
  <c r="Z152" i="9" s="1"/>
  <c r="Z133" i="9"/>
  <c r="Z178" i="9" s="1"/>
  <c r="Z126" i="9"/>
  <c r="Z171" i="9" s="1"/>
  <c r="Z127" i="9"/>
  <c r="Z172" i="9" s="1"/>
  <c r="Z124" i="9"/>
  <c r="Z169" i="9" s="1"/>
  <c r="Z128" i="9"/>
  <c r="Z173" i="9" s="1"/>
  <c r="Z218" i="9" s="1"/>
  <c r="Z45" i="27" s="1"/>
  <c r="Z98" i="9"/>
  <c r="Z143" i="9" s="1"/>
  <c r="Z106" i="9"/>
  <c r="Z151" i="9" s="1"/>
  <c r="O9" i="6"/>
  <c r="O38" i="6" s="1"/>
  <c r="AD9" i="6"/>
  <c r="AD38" i="6" s="1"/>
  <c r="AG15" i="6"/>
  <c r="AG44" i="6" s="1"/>
  <c r="C106" i="15"/>
  <c r="C151" i="15" s="1"/>
  <c r="AA107" i="9"/>
  <c r="AA152" i="9" s="1"/>
  <c r="AA124" i="9"/>
  <c r="AA169" i="9" s="1"/>
  <c r="AA121" i="9"/>
  <c r="AA166" i="9" s="1"/>
  <c r="AA127" i="9"/>
  <c r="AA172" i="9" s="1"/>
  <c r="AA94" i="9"/>
  <c r="AA139" i="9" s="1"/>
  <c r="AA125" i="9"/>
  <c r="AA170" i="9" s="1"/>
  <c r="AA98" i="9"/>
  <c r="AA143" i="9" s="1"/>
  <c r="AA100" i="9"/>
  <c r="AA145" i="9" s="1"/>
  <c r="AA126" i="9"/>
  <c r="AA171" i="9" s="1"/>
  <c r="P9" i="6"/>
  <c r="P38" i="6" s="1"/>
  <c r="AE9" i="6"/>
  <c r="AE38" i="6" s="1"/>
  <c r="AF10" i="6"/>
  <c r="AF39" i="6" s="1"/>
  <c r="J106" i="25"/>
  <c r="J151" i="25" s="1"/>
  <c r="J101" i="25"/>
  <c r="J146" i="25" s="1"/>
  <c r="J97" i="25"/>
  <c r="J142" i="25" s="1"/>
  <c r="J110" i="25"/>
  <c r="J155" i="25" s="1"/>
  <c r="J119" i="25"/>
  <c r="J164" i="25" s="1"/>
  <c r="J132" i="25"/>
  <c r="J177" i="25" s="1"/>
  <c r="J122" i="25"/>
  <c r="J167" i="25" s="1"/>
  <c r="J104" i="25"/>
  <c r="J149" i="25" s="1"/>
  <c r="J100" i="25"/>
  <c r="J145" i="25" s="1"/>
  <c r="G124" i="9"/>
  <c r="G169" i="9" s="1"/>
  <c r="G102" i="9"/>
  <c r="G147" i="9" s="1"/>
  <c r="G101" i="9"/>
  <c r="G146" i="9" s="1"/>
  <c r="G112" i="9"/>
  <c r="G157" i="9" s="1"/>
  <c r="G126" i="9"/>
  <c r="G171" i="9" s="1"/>
  <c r="G133" i="9"/>
  <c r="G178" i="9" s="1"/>
  <c r="G125" i="9"/>
  <c r="G170" i="9" s="1"/>
  <c r="G215" i="9" s="1"/>
  <c r="G42" i="27" s="1"/>
  <c r="G94" i="9"/>
  <c r="G139" i="9" s="1"/>
  <c r="D131" i="15"/>
  <c r="D176" i="15" s="1"/>
  <c r="D113" i="14"/>
  <c r="D158" i="14" s="1"/>
  <c r="D103" i="14"/>
  <c r="D148" i="14" s="1"/>
  <c r="D128" i="15"/>
  <c r="D173" i="15" s="1"/>
  <c r="D93" i="15"/>
  <c r="D138" i="15" s="1"/>
  <c r="D116" i="15"/>
  <c r="D161" i="15" s="1"/>
  <c r="D98" i="15"/>
  <c r="D143" i="15" s="1"/>
  <c r="D121" i="15"/>
  <c r="D166" i="15" s="1"/>
  <c r="D104" i="15"/>
  <c r="D149" i="15" s="1"/>
  <c r="D130" i="14"/>
  <c r="D175" i="14" s="1"/>
  <c r="D97" i="14"/>
  <c r="D142" i="14" s="1"/>
  <c r="B55" i="9"/>
  <c r="B100" i="9" s="1"/>
  <c r="D100" i="9" s="1"/>
  <c r="D145" i="9" s="1"/>
  <c r="AB110" i="25"/>
  <c r="AB155" i="25" s="1"/>
  <c r="AB97" i="25"/>
  <c r="AB142" i="25" s="1"/>
  <c r="AB101" i="25"/>
  <c r="AB146" i="25" s="1"/>
  <c r="AB119" i="25"/>
  <c r="AB164" i="25" s="1"/>
  <c r="AB133" i="25"/>
  <c r="AB178" i="25" s="1"/>
  <c r="AB96" i="25"/>
  <c r="AB141" i="25" s="1"/>
  <c r="AB100" i="25"/>
  <c r="AB145" i="25" s="1"/>
  <c r="AB132" i="25"/>
  <c r="AB177" i="25" s="1"/>
  <c r="Q9" i="6"/>
  <c r="Q38" i="6" s="1"/>
  <c r="N11" i="6"/>
  <c r="N40" i="6" s="1"/>
  <c r="I45" i="6"/>
  <c r="H45" i="6"/>
  <c r="B72" i="15"/>
  <c r="B117" i="15" s="1"/>
  <c r="AE117" i="15" s="1"/>
  <c r="AE162" i="15" s="1"/>
  <c r="Q130" i="18"/>
  <c r="Q175" i="18" s="1"/>
  <c r="B35" i="13"/>
  <c r="B80" i="13" s="1"/>
  <c r="B125" i="13" s="1"/>
  <c r="M125" i="13" s="1"/>
  <c r="M170" i="13" s="1"/>
  <c r="I350" i="3"/>
  <c r="B70" i="22"/>
  <c r="B115" i="22" s="1"/>
  <c r="B35" i="20"/>
  <c r="B80" i="20" s="1"/>
  <c r="B125" i="20" s="1"/>
  <c r="P25" i="6"/>
  <c r="P54" i="6" s="1"/>
  <c r="AC97" i="25"/>
  <c r="AC142" i="25" s="1"/>
  <c r="AC119" i="25"/>
  <c r="AC164" i="25" s="1"/>
  <c r="AC131" i="25"/>
  <c r="AC176" i="25" s="1"/>
  <c r="AC122" i="25"/>
  <c r="AC167" i="25" s="1"/>
  <c r="AC96" i="25"/>
  <c r="AC141" i="25" s="1"/>
  <c r="R9" i="6"/>
  <c r="R38" i="6" s="1"/>
  <c r="AG10" i="6"/>
  <c r="AG39" i="6" s="1"/>
  <c r="O11" i="6"/>
  <c r="O40" i="6" s="1"/>
  <c r="Z25" i="6"/>
  <c r="Z54" i="6" s="1"/>
  <c r="AC124" i="9"/>
  <c r="AC169" i="9" s="1"/>
  <c r="AC102" i="9"/>
  <c r="AC147" i="9" s="1"/>
  <c r="AC132" i="9"/>
  <c r="AC177" i="9" s="1"/>
  <c r="AC128" i="9"/>
  <c r="AC173" i="9" s="1"/>
  <c r="AC218" i="9" s="1"/>
  <c r="AC45" i="27" s="1"/>
  <c r="AC100" i="9"/>
  <c r="AC145" i="9" s="1"/>
  <c r="AC101" i="9"/>
  <c r="AC146" i="9" s="1"/>
  <c r="AC106" i="9"/>
  <c r="AC151" i="9" s="1"/>
  <c r="AC126" i="9"/>
  <c r="AC171" i="9" s="1"/>
  <c r="S9" i="6"/>
  <c r="S38" i="6" s="1"/>
  <c r="T9" i="6"/>
  <c r="T38" i="6" s="1"/>
  <c r="Z45" i="6"/>
  <c r="B79" i="12"/>
  <c r="B124" i="12" s="1"/>
  <c r="V124" i="12" s="1"/>
  <c r="V169" i="12" s="1"/>
  <c r="M106" i="12"/>
  <c r="M151" i="12" s="1"/>
  <c r="B34" i="15"/>
  <c r="B79" i="15" s="1"/>
  <c r="B124" i="15" s="1"/>
  <c r="C124" i="15" s="1"/>
  <c r="C169" i="15" s="1"/>
  <c r="AE94" i="18"/>
  <c r="AE139" i="18" s="1"/>
  <c r="T26" i="6"/>
  <c r="T55" i="6" s="1"/>
  <c r="AA45" i="6"/>
  <c r="D124" i="9"/>
  <c r="D169" i="9" s="1"/>
  <c r="D125" i="9"/>
  <c r="D170" i="9" s="1"/>
  <c r="D132" i="9"/>
  <c r="D177" i="9" s="1"/>
  <c r="D94" i="9"/>
  <c r="D139" i="9" s="1"/>
  <c r="D127" i="9"/>
  <c r="D172" i="9" s="1"/>
  <c r="D128" i="9"/>
  <c r="D173" i="9" s="1"/>
  <c r="D126" i="9"/>
  <c r="D171" i="9" s="1"/>
  <c r="D106" i="9"/>
  <c r="D151" i="9" s="1"/>
  <c r="C117" i="21"/>
  <c r="C162" i="21" s="1"/>
  <c r="C129" i="21"/>
  <c r="C174" i="21" s="1"/>
  <c r="C123" i="21"/>
  <c r="C168" i="21" s="1"/>
  <c r="C122" i="21"/>
  <c r="C167" i="21" s="1"/>
  <c r="C100" i="21"/>
  <c r="C145" i="21" s="1"/>
  <c r="U123" i="9"/>
  <c r="U168" i="9" s="1"/>
  <c r="AG21" i="6"/>
  <c r="AG50" i="6" s="1"/>
  <c r="AA22" i="6"/>
  <c r="AA51" i="6" s="1"/>
  <c r="G106" i="9"/>
  <c r="G151" i="9" s="1"/>
  <c r="M23" i="6"/>
  <c r="M52" i="6" s="1"/>
  <c r="AB45" i="6"/>
  <c r="V22" i="6"/>
  <c r="V51" i="6" s="1"/>
  <c r="S21" i="6"/>
  <c r="S50" i="6" s="1"/>
  <c r="V26" i="6"/>
  <c r="V55" i="6" s="1"/>
  <c r="U9" i="6"/>
  <c r="U38" i="6" s="1"/>
  <c r="E123" i="21"/>
  <c r="E168" i="21" s="1"/>
  <c r="E112" i="21"/>
  <c r="E157" i="21" s="1"/>
  <c r="E102" i="21"/>
  <c r="E147" i="21" s="1"/>
  <c r="E117" i="21"/>
  <c r="E162" i="21" s="1"/>
  <c r="D122" i="17"/>
  <c r="D167" i="17" s="1"/>
  <c r="D118" i="17"/>
  <c r="D163" i="17" s="1"/>
  <c r="D99" i="17"/>
  <c r="D144" i="17" s="1"/>
  <c r="D112" i="17"/>
  <c r="D157" i="17" s="1"/>
  <c r="D110" i="17"/>
  <c r="D155" i="17" s="1"/>
  <c r="D103" i="17"/>
  <c r="D148" i="17" s="1"/>
  <c r="D100" i="17"/>
  <c r="D145" i="17" s="1"/>
  <c r="P20" i="6"/>
  <c r="P49" i="6" s="1"/>
  <c r="AD20" i="6"/>
  <c r="AD49" i="6" s="1"/>
  <c r="AD21" i="6"/>
  <c r="AD50" i="6" s="1"/>
  <c r="O22" i="6"/>
  <c r="O51" i="6" s="1"/>
  <c r="AB23" i="6"/>
  <c r="AB52" i="6" s="1"/>
  <c r="X23" i="6"/>
  <c r="X52" i="6" s="1"/>
  <c r="Q24" i="6"/>
  <c r="Q53" i="6" s="1"/>
  <c r="M4" i="6"/>
  <c r="M33" i="6" s="1"/>
  <c r="M5" i="6"/>
  <c r="M34" i="6" s="1"/>
  <c r="AC45" i="6"/>
  <c r="L45" i="6"/>
  <c r="F113" i="21"/>
  <c r="F158" i="21" s="1"/>
  <c r="F107" i="21"/>
  <c r="F152" i="21" s="1"/>
  <c r="F122" i="21"/>
  <c r="F167" i="21" s="1"/>
  <c r="F129" i="21"/>
  <c r="F174" i="21" s="1"/>
  <c r="F112" i="21"/>
  <c r="F157" i="21" s="1"/>
  <c r="E118" i="17"/>
  <c r="E163" i="17" s="1"/>
  <c r="E99" i="17"/>
  <c r="E144" i="17" s="1"/>
  <c r="E112" i="17"/>
  <c r="E157" i="17" s="1"/>
  <c r="E121" i="17"/>
  <c r="E166" i="17" s="1"/>
  <c r="Z128" i="10"/>
  <c r="Z173" i="10" s="1"/>
  <c r="Z114" i="10"/>
  <c r="Z159" i="10" s="1"/>
  <c r="J115" i="26"/>
  <c r="J160" i="26" s="1"/>
  <c r="J110" i="26"/>
  <c r="J155" i="26" s="1"/>
  <c r="J127" i="26"/>
  <c r="J172" i="26" s="1"/>
  <c r="J105" i="26"/>
  <c r="J150" i="26" s="1"/>
  <c r="J99" i="26"/>
  <c r="J144" i="26" s="1"/>
  <c r="J121" i="26"/>
  <c r="J166" i="26" s="1"/>
  <c r="J96" i="26"/>
  <c r="J141" i="26" s="1"/>
  <c r="J128" i="26"/>
  <c r="J173" i="26" s="1"/>
  <c r="J124" i="26"/>
  <c r="J169" i="26" s="1"/>
  <c r="J119" i="26"/>
  <c r="J164" i="26" s="1"/>
  <c r="J129" i="26"/>
  <c r="J174" i="26" s="1"/>
  <c r="J125" i="26"/>
  <c r="J170" i="26" s="1"/>
  <c r="B56" i="10"/>
  <c r="B101" i="10" s="1"/>
  <c r="Y96" i="12"/>
  <c r="Y141" i="12" s="1"/>
  <c r="Y124" i="12"/>
  <c r="Y169" i="12" s="1"/>
  <c r="Y131" i="12"/>
  <c r="Y176" i="12" s="1"/>
  <c r="Y112" i="12"/>
  <c r="Y157" i="12" s="1"/>
  <c r="Y102" i="12"/>
  <c r="Y147" i="12" s="1"/>
  <c r="C110" i="18"/>
  <c r="C155" i="18" s="1"/>
  <c r="C200" i="18" s="1"/>
  <c r="C22" i="34" s="1"/>
  <c r="C114" i="18"/>
  <c r="C159" i="18" s="1"/>
  <c r="C109" i="18"/>
  <c r="C154" i="18" s="1"/>
  <c r="C104" i="18"/>
  <c r="C149" i="18" s="1"/>
  <c r="C112" i="18"/>
  <c r="C157" i="18" s="1"/>
  <c r="C202" i="18" s="1"/>
  <c r="C24" i="34" s="1"/>
  <c r="C107" i="18"/>
  <c r="C152" i="18" s="1"/>
  <c r="C197" i="18" s="1"/>
  <c r="C19" i="34" s="1"/>
  <c r="C102" i="18"/>
  <c r="C147" i="18" s="1"/>
  <c r="C134" i="18"/>
  <c r="C179" i="18" s="1"/>
  <c r="C130" i="18"/>
  <c r="C175" i="18" s="1"/>
  <c r="R22" i="6"/>
  <c r="R51" i="6" s="1"/>
  <c r="AF112" i="18"/>
  <c r="AF157" i="18" s="1"/>
  <c r="AF110" i="18"/>
  <c r="AF155" i="18" s="1"/>
  <c r="AF109" i="18"/>
  <c r="AF154" i="18" s="1"/>
  <c r="AF127" i="18"/>
  <c r="AF172" i="18" s="1"/>
  <c r="AF130" i="18"/>
  <c r="AF175" i="18" s="1"/>
  <c r="AF95" i="18"/>
  <c r="AF140" i="18" s="1"/>
  <c r="AF113" i="18"/>
  <c r="AF158" i="18" s="1"/>
  <c r="AF103" i="18"/>
  <c r="AF148" i="18" s="1"/>
  <c r="AB127" i="10"/>
  <c r="AB172" i="10" s="1"/>
  <c r="H118" i="17"/>
  <c r="H163" i="17" s="1"/>
  <c r="H100" i="17"/>
  <c r="H145" i="17" s="1"/>
  <c r="D115" i="18"/>
  <c r="D160" i="18" s="1"/>
  <c r="D110" i="18"/>
  <c r="D155" i="18" s="1"/>
  <c r="D200" i="18" s="1"/>
  <c r="D22" i="34" s="1"/>
  <c r="D127" i="18"/>
  <c r="D172" i="18" s="1"/>
  <c r="D109" i="18"/>
  <c r="D154" i="18" s="1"/>
  <c r="D94" i="18"/>
  <c r="D139" i="18" s="1"/>
  <c r="D113" i="18"/>
  <c r="D158" i="18" s="1"/>
  <c r="D130" i="18"/>
  <c r="D175" i="18" s="1"/>
  <c r="D103" i="18"/>
  <c r="D148" i="18" s="1"/>
  <c r="D193" i="18" s="1"/>
  <c r="D15" i="34" s="1"/>
  <c r="B20" i="15"/>
  <c r="B65" i="15" s="1"/>
  <c r="B110" i="15" s="1"/>
  <c r="R110" i="15" s="1"/>
  <c r="R155" i="15" s="1"/>
  <c r="AA123" i="21"/>
  <c r="AA168" i="21" s="1"/>
  <c r="AA122" i="21"/>
  <c r="AA167" i="21" s="1"/>
  <c r="AA112" i="21"/>
  <c r="AA157" i="21" s="1"/>
  <c r="AA113" i="21"/>
  <c r="AA158" i="21" s="1"/>
  <c r="E115" i="18"/>
  <c r="E160" i="18" s="1"/>
  <c r="E127" i="18"/>
  <c r="E172" i="18" s="1"/>
  <c r="E122" i="18"/>
  <c r="E167" i="18" s="1"/>
  <c r="E104" i="18"/>
  <c r="E149" i="18" s="1"/>
  <c r="E109" i="18"/>
  <c r="E154" i="18" s="1"/>
  <c r="E94" i="18"/>
  <c r="E139" i="18" s="1"/>
  <c r="E134" i="18"/>
  <c r="E179" i="18" s="1"/>
  <c r="E130" i="18"/>
  <c r="E175" i="18" s="1"/>
  <c r="E113" i="18"/>
  <c r="E158" i="18" s="1"/>
  <c r="B3" i="15"/>
  <c r="B48" i="15" s="1"/>
  <c r="B93" i="15" s="1"/>
  <c r="J93" i="15" s="1"/>
  <c r="J138" i="15" s="1"/>
  <c r="B48" i="13"/>
  <c r="B93" i="13" s="1"/>
  <c r="N93" i="13" s="1"/>
  <c r="N138" i="13" s="1"/>
  <c r="V24" i="6"/>
  <c r="V53" i="6" s="1"/>
  <c r="R24" i="6"/>
  <c r="R53" i="6" s="1"/>
  <c r="Q15" i="6"/>
  <c r="Q44" i="6" s="1"/>
  <c r="Q16" i="6"/>
  <c r="Q45" i="6" s="1"/>
  <c r="R123" i="18"/>
  <c r="R168" i="18" s="1"/>
  <c r="R127" i="18"/>
  <c r="R172" i="18" s="1"/>
  <c r="R115" i="18"/>
  <c r="R160" i="18" s="1"/>
  <c r="R107" i="18"/>
  <c r="R152" i="18" s="1"/>
  <c r="R197" i="18" s="1"/>
  <c r="R19" i="34" s="1"/>
  <c r="R119" i="18"/>
  <c r="R164" i="18" s="1"/>
  <c r="R112" i="18"/>
  <c r="R157" i="18" s="1"/>
  <c r="R95" i="18"/>
  <c r="R140" i="18" s="1"/>
  <c r="R110" i="18"/>
  <c r="R155" i="18" s="1"/>
  <c r="R200" i="18" s="1"/>
  <c r="R22" i="34" s="1"/>
  <c r="B48" i="9"/>
  <c r="B93" i="9" s="1"/>
  <c r="M93" i="9" s="1"/>
  <c r="M138" i="9" s="1"/>
  <c r="AD125" i="10"/>
  <c r="AD170" i="10" s="1"/>
  <c r="N106" i="25"/>
  <c r="N151" i="25" s="1"/>
  <c r="N104" i="25"/>
  <c r="N149" i="25" s="1"/>
  <c r="N97" i="25"/>
  <c r="N142" i="25" s="1"/>
  <c r="N99" i="25"/>
  <c r="N144" i="25" s="1"/>
  <c r="N110" i="25"/>
  <c r="N155" i="25" s="1"/>
  <c r="N105" i="25"/>
  <c r="N150" i="25" s="1"/>
  <c r="N118" i="25"/>
  <c r="N163" i="25" s="1"/>
  <c r="Z21" i="6"/>
  <c r="Z50" i="6" s="1"/>
  <c r="AE99" i="15"/>
  <c r="AE144" i="15" s="1"/>
  <c r="AE115" i="14"/>
  <c r="AE160" i="14" s="1"/>
  <c r="AE110" i="15"/>
  <c r="AE155" i="15" s="1"/>
  <c r="AE130" i="14"/>
  <c r="AE175" i="14" s="1"/>
  <c r="AE111" i="14"/>
  <c r="AE156" i="14" s="1"/>
  <c r="AE97" i="14"/>
  <c r="AE142" i="14" s="1"/>
  <c r="AE93" i="15"/>
  <c r="AE138" i="15" s="1"/>
  <c r="AE102" i="14"/>
  <c r="AE147" i="14" s="1"/>
  <c r="AE116" i="14"/>
  <c r="AE161" i="14" s="1"/>
  <c r="AE127" i="15"/>
  <c r="AE172" i="15" s="1"/>
  <c r="AE114" i="15"/>
  <c r="AE159" i="15" s="1"/>
  <c r="AE97" i="15"/>
  <c r="AE142" i="15" s="1"/>
  <c r="AE108" i="15"/>
  <c r="AE153" i="15" s="1"/>
  <c r="AE107" i="14"/>
  <c r="AE152" i="14" s="1"/>
  <c r="S109" i="18"/>
  <c r="S154" i="18" s="1"/>
  <c r="S113" i="18"/>
  <c r="S158" i="18" s="1"/>
  <c r="S107" i="18"/>
  <c r="S152" i="18" s="1"/>
  <c r="S102" i="18"/>
  <c r="S147" i="18" s="1"/>
  <c r="S94" i="18"/>
  <c r="S139" i="18" s="1"/>
  <c r="S130" i="18"/>
  <c r="S175" i="18" s="1"/>
  <c r="S95" i="18"/>
  <c r="S140" i="18" s="1"/>
  <c r="S119" i="18"/>
  <c r="S164" i="18" s="1"/>
  <c r="J122" i="23"/>
  <c r="J167" i="23" s="1"/>
  <c r="J114" i="23"/>
  <c r="J159" i="23" s="1"/>
  <c r="J103" i="23"/>
  <c r="J148" i="23" s="1"/>
  <c r="J125" i="23"/>
  <c r="J170" i="23" s="1"/>
  <c r="J112" i="23"/>
  <c r="J157" i="23" s="1"/>
  <c r="J131" i="23"/>
  <c r="J176" i="23" s="1"/>
  <c r="J98" i="23"/>
  <c r="J143" i="23" s="1"/>
  <c r="U25" i="6"/>
  <c r="U54" i="6" s="1"/>
  <c r="M134" i="12"/>
  <c r="M179" i="12" s="1"/>
  <c r="M112" i="12"/>
  <c r="M157" i="12" s="1"/>
  <c r="M131" i="12"/>
  <c r="M176" i="12" s="1"/>
  <c r="M98" i="12"/>
  <c r="M143" i="12" s="1"/>
  <c r="M96" i="12"/>
  <c r="M141" i="12" s="1"/>
  <c r="AF126" i="15"/>
  <c r="AF171" i="15" s="1"/>
  <c r="AF104" i="15"/>
  <c r="AF149" i="15" s="1"/>
  <c r="AF99" i="15"/>
  <c r="AF144" i="15" s="1"/>
  <c r="AF133" i="15"/>
  <c r="AF178" i="15" s="1"/>
  <c r="AF111" i="15"/>
  <c r="AF156" i="15" s="1"/>
  <c r="AF110" i="15"/>
  <c r="AF155" i="15" s="1"/>
  <c r="AF108" i="15"/>
  <c r="AF153" i="15" s="1"/>
  <c r="AF102" i="15"/>
  <c r="AF147" i="15" s="1"/>
  <c r="AF130" i="14"/>
  <c r="AF175" i="14" s="1"/>
  <c r="AF117" i="15"/>
  <c r="AF162" i="15" s="1"/>
  <c r="AF103" i="14"/>
  <c r="AF148" i="14" s="1"/>
  <c r="AF107" i="14"/>
  <c r="AF152" i="14" s="1"/>
  <c r="AF122" i="15"/>
  <c r="AF167" i="15" s="1"/>
  <c r="AF116" i="14"/>
  <c r="AF161" i="14" s="1"/>
  <c r="AF127" i="15"/>
  <c r="AF172" i="15" s="1"/>
  <c r="AF15" i="6"/>
  <c r="AF44" i="6" s="1"/>
  <c r="T95" i="18"/>
  <c r="T140" i="18" s="1"/>
  <c r="T109" i="18"/>
  <c r="T154" i="18" s="1"/>
  <c r="T134" i="18"/>
  <c r="T179" i="18" s="1"/>
  <c r="T112" i="18"/>
  <c r="T157" i="18" s="1"/>
  <c r="T127" i="18"/>
  <c r="T172" i="18" s="1"/>
  <c r="T130" i="18"/>
  <c r="T175" i="18" s="1"/>
  <c r="T119" i="18"/>
  <c r="T164" i="18" s="1"/>
  <c r="T104" i="18"/>
  <c r="T149" i="18" s="1"/>
  <c r="T120" i="18"/>
  <c r="T165" i="18" s="1"/>
  <c r="AF134" i="10"/>
  <c r="AF179" i="10" s="1"/>
  <c r="AF101" i="10"/>
  <c r="AF146" i="10" s="1"/>
  <c r="R112" i="17"/>
  <c r="R157" i="17" s="1"/>
  <c r="R202" i="17" s="1"/>
  <c r="R24" i="33" s="1"/>
  <c r="R107" i="17"/>
  <c r="R152" i="17" s="1"/>
  <c r="R99" i="17"/>
  <c r="R144" i="17" s="1"/>
  <c r="R103" i="17"/>
  <c r="R148" i="17" s="1"/>
  <c r="R110" i="17"/>
  <c r="R155" i="17" s="1"/>
  <c r="R118" i="17"/>
  <c r="R163" i="17" s="1"/>
  <c r="B50" i="9"/>
  <c r="B95" i="9" s="1"/>
  <c r="R95" i="9" s="1"/>
  <c r="R140" i="9" s="1"/>
  <c r="M128" i="13"/>
  <c r="M173" i="13" s="1"/>
  <c r="AD124" i="9"/>
  <c r="AD169" i="9" s="1"/>
  <c r="AD121" i="9"/>
  <c r="AD166" i="9" s="1"/>
  <c r="AD107" i="9"/>
  <c r="AD152" i="9" s="1"/>
  <c r="AD110" i="9"/>
  <c r="AD155" i="9" s="1"/>
  <c r="AD100" i="9"/>
  <c r="AD145" i="9" s="1"/>
  <c r="AD128" i="9"/>
  <c r="AD173" i="9" s="1"/>
  <c r="AD95" i="9"/>
  <c r="AD140" i="9" s="1"/>
  <c r="AD125" i="9"/>
  <c r="AD170" i="9" s="1"/>
  <c r="AD215" i="9" s="1"/>
  <c r="AD42" i="27" s="1"/>
  <c r="AD98" i="9"/>
  <c r="AD143" i="9" s="1"/>
  <c r="G119" i="20"/>
  <c r="G164" i="20" s="1"/>
  <c r="G109" i="20"/>
  <c r="G154" i="20" s="1"/>
  <c r="G125" i="20"/>
  <c r="G170" i="20" s="1"/>
  <c r="G118" i="20"/>
  <c r="G163" i="20" s="1"/>
  <c r="G98" i="20"/>
  <c r="G143" i="20" s="1"/>
  <c r="G115" i="20"/>
  <c r="G160" i="20" s="1"/>
  <c r="G129" i="20"/>
  <c r="G174" i="20" s="1"/>
  <c r="G134" i="20"/>
  <c r="G179" i="20" s="1"/>
  <c r="G130" i="20"/>
  <c r="G175" i="20" s="1"/>
  <c r="G113" i="20"/>
  <c r="G158" i="20" s="1"/>
  <c r="G126" i="20"/>
  <c r="G171" i="20" s="1"/>
  <c r="U113" i="18"/>
  <c r="U158" i="18" s="1"/>
  <c r="U130" i="18"/>
  <c r="U175" i="18" s="1"/>
  <c r="U134" i="18"/>
  <c r="U179" i="18" s="1"/>
  <c r="U112" i="18"/>
  <c r="U157" i="18" s="1"/>
  <c r="U114" i="18"/>
  <c r="U159" i="18" s="1"/>
  <c r="U127" i="18"/>
  <c r="U172" i="18" s="1"/>
  <c r="U107" i="18"/>
  <c r="U152" i="18" s="1"/>
  <c r="U122" i="18"/>
  <c r="U167" i="18" s="1"/>
  <c r="U119" i="18"/>
  <c r="U164" i="18" s="1"/>
  <c r="U115" i="18"/>
  <c r="U160" i="18" s="1"/>
  <c r="H119" i="20"/>
  <c r="H164" i="20" s="1"/>
  <c r="H118" i="20"/>
  <c r="H163" i="20" s="1"/>
  <c r="H105" i="20"/>
  <c r="H150" i="20" s="1"/>
  <c r="H94" i="20"/>
  <c r="H139" i="20" s="1"/>
  <c r="H115" i="20"/>
  <c r="H160" i="20" s="1"/>
  <c r="H98" i="20"/>
  <c r="H143" i="20" s="1"/>
  <c r="H130" i="20"/>
  <c r="H175" i="20" s="1"/>
  <c r="H108" i="20"/>
  <c r="H153" i="20" s="1"/>
  <c r="H102" i="20"/>
  <c r="H147" i="20" s="1"/>
  <c r="I110" i="25"/>
  <c r="I155" i="25" s="1"/>
  <c r="I104" i="25"/>
  <c r="I149" i="25" s="1"/>
  <c r="F124" i="9"/>
  <c r="F169" i="9" s="1"/>
  <c r="F102" i="9"/>
  <c r="F147" i="9" s="1"/>
  <c r="F101" i="9"/>
  <c r="F146" i="9" s="1"/>
  <c r="F100" i="9"/>
  <c r="F145" i="9" s="1"/>
  <c r="F126" i="9"/>
  <c r="F171" i="9" s="1"/>
  <c r="F132" i="9"/>
  <c r="F177" i="9" s="1"/>
  <c r="F110" i="9"/>
  <c r="F155" i="9" s="1"/>
  <c r="F95" i="9"/>
  <c r="F140" i="9" s="1"/>
  <c r="B80" i="10"/>
  <c r="B125" i="10" s="1"/>
  <c r="T125" i="10" s="1"/>
  <c r="T170" i="10" s="1"/>
  <c r="T215" i="10" s="1"/>
  <c r="T42" i="28" s="1"/>
  <c r="W20" i="6"/>
  <c r="W49" i="6" s="1"/>
  <c r="W22" i="6"/>
  <c r="W51" i="6" s="1"/>
  <c r="U128" i="10"/>
  <c r="U173" i="10" s="1"/>
  <c r="U134" i="10"/>
  <c r="U179" i="10" s="1"/>
  <c r="B58" i="23"/>
  <c r="B103" i="23" s="1"/>
  <c r="B148" i="23" s="1"/>
  <c r="B80" i="23"/>
  <c r="B125" i="23" s="1"/>
  <c r="X20" i="6"/>
  <c r="X49" i="6" s="1"/>
  <c r="X22" i="6"/>
  <c r="X51" i="6" s="1"/>
  <c r="AB124" i="9"/>
  <c r="AB169" i="9" s="1"/>
  <c r="AB102" i="9"/>
  <c r="AB147" i="9" s="1"/>
  <c r="AB125" i="9"/>
  <c r="AB170" i="9" s="1"/>
  <c r="AB100" i="9"/>
  <c r="AB145" i="9" s="1"/>
  <c r="AB126" i="9"/>
  <c r="AB171" i="9" s="1"/>
  <c r="AF9" i="6"/>
  <c r="AF38" i="6" s="1"/>
  <c r="Z10" i="6"/>
  <c r="Z39" i="6" s="1"/>
  <c r="B58" i="24"/>
  <c r="B103" i="24" s="1"/>
  <c r="AA97" i="24"/>
  <c r="AA142" i="24" s="1"/>
  <c r="AA114" i="24"/>
  <c r="AA159" i="24" s="1"/>
  <c r="AA104" i="24"/>
  <c r="AA149" i="24" s="1"/>
  <c r="AA103" i="24"/>
  <c r="AA148" i="24" s="1"/>
  <c r="AA110" i="24"/>
  <c r="AA155" i="24" s="1"/>
  <c r="AA134" i="24"/>
  <c r="AA179" i="24" s="1"/>
  <c r="AA112" i="24"/>
  <c r="AA157" i="24" s="1"/>
  <c r="M94" i="9"/>
  <c r="M139" i="9" s="1"/>
  <c r="M106" i="9"/>
  <c r="M151" i="9" s="1"/>
  <c r="M132" i="9"/>
  <c r="M177" i="9" s="1"/>
  <c r="M112" i="9"/>
  <c r="M157" i="9" s="1"/>
  <c r="M95" i="9"/>
  <c r="M140" i="9" s="1"/>
  <c r="M120" i="9"/>
  <c r="M165" i="9" s="1"/>
  <c r="M124" i="9"/>
  <c r="M169" i="9" s="1"/>
  <c r="Z107" i="13"/>
  <c r="Z152" i="13" s="1"/>
  <c r="Z93" i="13"/>
  <c r="Z138" i="13" s="1"/>
  <c r="Z101" i="13"/>
  <c r="Z146" i="13" s="1"/>
  <c r="Z123" i="13"/>
  <c r="Z168" i="13" s="1"/>
  <c r="P11" i="6"/>
  <c r="P40" i="6" s="1"/>
  <c r="Y100" i="9"/>
  <c r="Y145" i="9" s="1"/>
  <c r="Y95" i="9"/>
  <c r="Y140" i="9" s="1"/>
  <c r="Y112" i="9"/>
  <c r="Y157" i="9" s="1"/>
  <c r="Y132" i="9"/>
  <c r="Y177" i="9" s="1"/>
  <c r="Y102" i="9"/>
  <c r="Y147" i="9" s="1"/>
  <c r="Y111" i="9"/>
  <c r="Y156" i="9" s="1"/>
  <c r="AC127" i="9"/>
  <c r="AC172" i="9" s="1"/>
  <c r="B25" i="12"/>
  <c r="I347" i="3"/>
  <c r="M24" i="6"/>
  <c r="M53" i="6" s="1"/>
  <c r="H114" i="10"/>
  <c r="H159" i="10" s="1"/>
  <c r="H121" i="10"/>
  <c r="H166" i="10" s="1"/>
  <c r="H134" i="10"/>
  <c r="H179" i="10" s="1"/>
  <c r="H93" i="10"/>
  <c r="H138" i="10" s="1"/>
  <c r="V101" i="9"/>
  <c r="V146" i="9" s="1"/>
  <c r="AB132" i="9"/>
  <c r="AB177" i="9" s="1"/>
  <c r="Y23" i="6"/>
  <c r="Y52" i="6" s="1"/>
  <c r="AD24" i="6"/>
  <c r="AD53" i="6" s="1"/>
  <c r="I93" i="10"/>
  <c r="I138" i="10" s="1"/>
  <c r="I128" i="10"/>
  <c r="I173" i="10" s="1"/>
  <c r="I111" i="10"/>
  <c r="I156" i="10" s="1"/>
  <c r="G128" i="9"/>
  <c r="G173" i="9" s="1"/>
  <c r="G218" i="9" s="1"/>
  <c r="G45" i="27" s="1"/>
  <c r="B55" i="12"/>
  <c r="B100" i="12" s="1"/>
  <c r="V100" i="12" s="1"/>
  <c r="V145" i="12" s="1"/>
  <c r="B10" i="15"/>
  <c r="B55" i="15" s="1"/>
  <c r="B100" i="15" s="1"/>
  <c r="AF21" i="6"/>
  <c r="AF50" i="6" s="1"/>
  <c r="AE24" i="6"/>
  <c r="AE53" i="6" s="1"/>
  <c r="AG25" i="6"/>
  <c r="AG54" i="6" s="1"/>
  <c r="B80" i="12"/>
  <c r="B125" i="12" s="1"/>
  <c r="B170" i="12" s="1"/>
  <c r="B81" i="15"/>
  <c r="B126" i="15" s="1"/>
  <c r="J126" i="15" s="1"/>
  <c r="J171" i="15" s="1"/>
  <c r="Z23" i="6"/>
  <c r="Z52" i="6" s="1"/>
  <c r="D129" i="21"/>
  <c r="D174" i="21" s="1"/>
  <c r="D107" i="21"/>
  <c r="D152" i="21" s="1"/>
  <c r="D102" i="21"/>
  <c r="D147" i="21" s="1"/>
  <c r="D112" i="21"/>
  <c r="D157" i="21" s="1"/>
  <c r="Y101" i="9"/>
  <c r="Y146" i="9" s="1"/>
  <c r="T22" i="6"/>
  <c r="T51" i="6" s="1"/>
  <c r="V23" i="6"/>
  <c r="V52" i="6" s="1"/>
  <c r="AF24" i="6"/>
  <c r="AF53" i="6" s="1"/>
  <c r="AF106" i="15"/>
  <c r="AF151" i="15" s="1"/>
  <c r="N22" i="6"/>
  <c r="N51" i="6" s="1"/>
  <c r="AB22" i="6"/>
  <c r="AB51" i="6" s="1"/>
  <c r="W23" i="6"/>
  <c r="W52" i="6" s="1"/>
  <c r="Q127" i="9"/>
  <c r="Q172" i="9" s="1"/>
  <c r="Q95" i="9"/>
  <c r="Q140" i="9" s="1"/>
  <c r="Q126" i="9"/>
  <c r="Q171" i="9" s="1"/>
  <c r="Q120" i="9"/>
  <c r="Q165" i="9" s="1"/>
  <c r="Q106" i="9"/>
  <c r="Q151" i="9" s="1"/>
  <c r="Q128" i="9"/>
  <c r="Q173" i="9" s="1"/>
  <c r="Q102" i="9"/>
  <c r="Q147" i="9" s="1"/>
  <c r="Z11" i="6"/>
  <c r="Z40" i="6" s="1"/>
  <c r="Z110" i="9"/>
  <c r="Z155" i="9" s="1"/>
  <c r="AB133" i="9"/>
  <c r="AB178" i="9" s="1"/>
  <c r="Q20" i="6"/>
  <c r="Q49" i="6" s="1"/>
  <c r="P22" i="6"/>
  <c r="P51" i="6" s="1"/>
  <c r="AC23" i="6"/>
  <c r="AC52" i="6" s="1"/>
  <c r="N5" i="6"/>
  <c r="N34" i="6" s="1"/>
  <c r="M11" i="6"/>
  <c r="M40" i="6" s="1"/>
  <c r="L107" i="17"/>
  <c r="L152" i="17" s="1"/>
  <c r="L122" i="17"/>
  <c r="L167" i="17" s="1"/>
  <c r="L118" i="17"/>
  <c r="L163" i="17" s="1"/>
  <c r="L104" i="17"/>
  <c r="L149" i="17" s="1"/>
  <c r="L100" i="17"/>
  <c r="L145" i="17" s="1"/>
  <c r="L99" i="17"/>
  <c r="L144" i="17" s="1"/>
  <c r="AD16" i="6"/>
  <c r="AD45" i="6" s="1"/>
  <c r="O45" i="6"/>
  <c r="C127" i="23"/>
  <c r="C172" i="23" s="1"/>
  <c r="C125" i="23"/>
  <c r="C170" i="23" s="1"/>
  <c r="C106" i="23"/>
  <c r="C151" i="23" s="1"/>
  <c r="C100" i="23"/>
  <c r="C145" i="23" s="1"/>
  <c r="C122" i="23"/>
  <c r="C167" i="23" s="1"/>
  <c r="G120" i="9"/>
  <c r="G165" i="9" s="1"/>
  <c r="B82" i="10"/>
  <c r="B127" i="10" s="1"/>
  <c r="AA127" i="10" s="1"/>
  <c r="AA172" i="10" s="1"/>
  <c r="AA217" i="10" s="1"/>
  <c r="AA44" i="28" s="1"/>
  <c r="B80" i="18"/>
  <c r="B125" i="18" s="1"/>
  <c r="B23" i="18"/>
  <c r="B68" i="18" s="1"/>
  <c r="B113" i="18" s="1"/>
  <c r="B158" i="18" s="1"/>
  <c r="B68" i="17"/>
  <c r="B113" i="17" s="1"/>
  <c r="K113" i="17" s="1"/>
  <c r="K158" i="17" s="1"/>
  <c r="G110" i="17"/>
  <c r="G155" i="17" s="1"/>
  <c r="B70" i="10"/>
  <c r="B115" i="10" s="1"/>
  <c r="AC115" i="10" s="1"/>
  <c r="AC160" i="10" s="1"/>
  <c r="B25" i="9"/>
  <c r="B70" i="9" s="1"/>
  <c r="B115" i="9" s="1"/>
  <c r="V115" i="9" s="1"/>
  <c r="V160" i="9" s="1"/>
  <c r="AG26" i="6"/>
  <c r="AG55" i="6" s="1"/>
  <c r="AG9" i="6"/>
  <c r="AG38" i="6" s="1"/>
  <c r="AA25" i="6"/>
  <c r="AA54" i="6" s="1"/>
  <c r="AF93" i="10"/>
  <c r="AF138" i="10" s="1"/>
  <c r="AC24" i="6"/>
  <c r="AC53" i="6" s="1"/>
  <c r="O5" i="6"/>
  <c r="O34" i="6" s="1"/>
  <c r="O4" i="6"/>
  <c r="O33" i="6" s="1"/>
  <c r="N24" i="6"/>
  <c r="N53" i="6" s="1"/>
  <c r="S26" i="6"/>
  <c r="S55" i="6" s="1"/>
  <c r="O128" i="9"/>
  <c r="O173" i="9" s="1"/>
  <c r="O106" i="9"/>
  <c r="O151" i="9" s="1"/>
  <c r="O101" i="9"/>
  <c r="O146" i="9" s="1"/>
  <c r="O100" i="9"/>
  <c r="O145" i="9" s="1"/>
  <c r="O112" i="9"/>
  <c r="O157" i="9" s="1"/>
  <c r="O126" i="9"/>
  <c r="O171" i="9" s="1"/>
  <c r="O127" i="9"/>
  <c r="O172" i="9" s="1"/>
  <c r="O120" i="9"/>
  <c r="O165" i="9" s="1"/>
  <c r="O132" i="9"/>
  <c r="O177" i="9" s="1"/>
  <c r="O94" i="9"/>
  <c r="O139" i="9" s="1"/>
  <c r="X134" i="10"/>
  <c r="X179" i="10" s="1"/>
  <c r="X125" i="10"/>
  <c r="X170" i="10" s="1"/>
  <c r="X93" i="10"/>
  <c r="X138" i="10" s="1"/>
  <c r="E93" i="10"/>
  <c r="E138" i="10" s="1"/>
  <c r="E134" i="10"/>
  <c r="E179" i="10" s="1"/>
  <c r="E127" i="10"/>
  <c r="E172" i="10" s="1"/>
  <c r="E97" i="10"/>
  <c r="E142" i="10" s="1"/>
  <c r="Z22" i="6"/>
  <c r="Z51" i="6" s="1"/>
  <c r="AG22" i="6"/>
  <c r="AG51" i="6" s="1"/>
  <c r="F93" i="10"/>
  <c r="F138" i="10" s="1"/>
  <c r="F114" i="10"/>
  <c r="F159" i="10" s="1"/>
  <c r="F121" i="10"/>
  <c r="F166" i="10" s="1"/>
  <c r="F111" i="10"/>
  <c r="F156" i="10" s="1"/>
  <c r="F101" i="10"/>
  <c r="F146" i="10" s="1"/>
  <c r="F191" i="10" s="1"/>
  <c r="F13" i="28" s="1"/>
  <c r="B56" i="12"/>
  <c r="B101" i="12" s="1"/>
  <c r="X101" i="12" s="1"/>
  <c r="X146" i="12" s="1"/>
  <c r="B11" i="15"/>
  <c r="B56" i="15" s="1"/>
  <c r="B101" i="15" s="1"/>
  <c r="J101" i="15" s="1"/>
  <c r="J146" i="15" s="1"/>
  <c r="R21" i="6"/>
  <c r="R50" i="6" s="1"/>
  <c r="P101" i="9"/>
  <c r="P146" i="9" s="1"/>
  <c r="P126" i="9"/>
  <c r="P171" i="9" s="1"/>
  <c r="P125" i="9"/>
  <c r="P170" i="9" s="1"/>
  <c r="P120" i="9"/>
  <c r="P165" i="9" s="1"/>
  <c r="P127" i="9"/>
  <c r="P172" i="9" s="1"/>
  <c r="P102" i="9"/>
  <c r="P147" i="9" s="1"/>
  <c r="P100" i="9"/>
  <c r="P145" i="9" s="1"/>
  <c r="D115" i="14"/>
  <c r="D160" i="14" s="1"/>
  <c r="R113" i="17"/>
  <c r="R158" i="17" s="1"/>
  <c r="M22" i="6"/>
  <c r="M51" i="6" s="1"/>
  <c r="O20" i="6"/>
  <c r="O49" i="6" s="1"/>
  <c r="AA23" i="6"/>
  <c r="AA52" i="6" s="1"/>
  <c r="Z15" i="6"/>
  <c r="Z44" i="6" s="1"/>
  <c r="N45" i="6"/>
  <c r="W93" i="10"/>
  <c r="W138" i="10" s="1"/>
  <c r="W127" i="10"/>
  <c r="W172" i="10" s="1"/>
  <c r="Q124" i="9"/>
  <c r="Q169" i="9" s="1"/>
  <c r="AE21" i="6"/>
  <c r="AE50" i="6" s="1"/>
  <c r="AE20" i="6"/>
  <c r="AE49" i="6" s="1"/>
  <c r="AC22" i="6"/>
  <c r="AC51" i="6" s="1"/>
  <c r="U24" i="6"/>
  <c r="U53" i="6" s="1"/>
  <c r="U21" i="6"/>
  <c r="U50" i="6" s="1"/>
  <c r="Y26" i="6"/>
  <c r="Y55" i="6" s="1"/>
  <c r="T4" i="6"/>
  <c r="T33" i="6" s="1"/>
  <c r="M110" i="17"/>
  <c r="M155" i="17" s="1"/>
  <c r="D103" i="23"/>
  <c r="D148" i="23" s="1"/>
  <c r="D123" i="23"/>
  <c r="D168" i="23" s="1"/>
  <c r="D98" i="23"/>
  <c r="D143" i="23" s="1"/>
  <c r="D122" i="23"/>
  <c r="D167" i="23" s="1"/>
  <c r="D100" i="23"/>
  <c r="D145" i="23" s="1"/>
  <c r="AB120" i="9"/>
  <c r="AB165" i="9" s="1"/>
  <c r="O125" i="9"/>
  <c r="O170" i="9" s="1"/>
  <c r="AC134" i="9"/>
  <c r="AC179" i="9" s="1"/>
  <c r="B55" i="10"/>
  <c r="B100" i="10" s="1"/>
  <c r="U100" i="10" s="1"/>
  <c r="U145" i="10" s="1"/>
  <c r="U190" i="10" s="1"/>
  <c r="U12" i="28" s="1"/>
  <c r="B83" i="10"/>
  <c r="B128" i="10" s="1"/>
  <c r="AE128" i="10" s="1"/>
  <c r="AE173" i="10" s="1"/>
  <c r="AE218" i="10" s="1"/>
  <c r="AE45" i="28" s="1"/>
  <c r="B36" i="18"/>
  <c r="B57" i="12"/>
  <c r="B102" i="12" s="1"/>
  <c r="B147" i="12" s="1"/>
  <c r="B12" i="15"/>
  <c r="B57" i="15" s="1"/>
  <c r="B102" i="15" s="1"/>
  <c r="W21" i="6"/>
  <c r="W50" i="6" s="1"/>
  <c r="S10" i="6"/>
  <c r="S39" i="6" s="1"/>
  <c r="AE126" i="9"/>
  <c r="AE171" i="9" s="1"/>
  <c r="AE124" i="9"/>
  <c r="AE169" i="9" s="1"/>
  <c r="AE121" i="9"/>
  <c r="AE166" i="9" s="1"/>
  <c r="AE211" i="9" s="1"/>
  <c r="AE34" i="27" s="1"/>
  <c r="AE111" i="9"/>
  <c r="AE156" i="9" s="1"/>
  <c r="K96" i="25"/>
  <c r="K141" i="25" s="1"/>
  <c r="K100" i="25"/>
  <c r="K145" i="25" s="1"/>
  <c r="K106" i="25"/>
  <c r="K151" i="25" s="1"/>
  <c r="K111" i="25"/>
  <c r="K156" i="25" s="1"/>
  <c r="B37" i="15"/>
  <c r="B82" i="15" s="1"/>
  <c r="B127" i="15" s="1"/>
  <c r="T127" i="15" s="1"/>
  <c r="T172" i="15" s="1"/>
  <c r="T20" i="6"/>
  <c r="T49" i="6" s="1"/>
  <c r="W16" i="6"/>
  <c r="W45" i="6" s="1"/>
  <c r="AF126" i="9"/>
  <c r="AF171" i="9" s="1"/>
  <c r="AF121" i="9"/>
  <c r="AF166" i="9" s="1"/>
  <c r="AF125" i="9"/>
  <c r="AF170" i="9" s="1"/>
  <c r="I122" i="23"/>
  <c r="I167" i="23" s="1"/>
  <c r="I100" i="23"/>
  <c r="I145" i="23" s="1"/>
  <c r="I112" i="23"/>
  <c r="I157" i="23" s="1"/>
  <c r="I126" i="23"/>
  <c r="I171" i="23" s="1"/>
  <c r="I103" i="23"/>
  <c r="I148" i="23" s="1"/>
  <c r="I125" i="23"/>
  <c r="I170" i="23" s="1"/>
  <c r="I98" i="23"/>
  <c r="I143" i="23" s="1"/>
  <c r="G123" i="21"/>
  <c r="G168" i="21" s="1"/>
  <c r="G113" i="21"/>
  <c r="G158" i="21" s="1"/>
  <c r="G107" i="21"/>
  <c r="G152" i="21" s="1"/>
  <c r="G102" i="21"/>
  <c r="G147" i="21" s="1"/>
  <c r="G112" i="21"/>
  <c r="G157" i="21" s="1"/>
  <c r="G127" i="10"/>
  <c r="G172" i="10" s="1"/>
  <c r="B79" i="23"/>
  <c r="B124" i="23" s="1"/>
  <c r="X21" i="6"/>
  <c r="X50" i="6" s="1"/>
  <c r="G122" i="23"/>
  <c r="G167" i="23" s="1"/>
  <c r="G100" i="23"/>
  <c r="G145" i="23" s="1"/>
  <c r="G99" i="23"/>
  <c r="G144" i="23" s="1"/>
  <c r="G106" i="23"/>
  <c r="G151" i="23" s="1"/>
  <c r="G127" i="23"/>
  <c r="G172" i="23" s="1"/>
  <c r="G125" i="23"/>
  <c r="G170" i="23" s="1"/>
  <c r="B65" i="26"/>
  <c r="B110" i="26" s="1"/>
  <c r="Q23" i="6"/>
  <c r="Q52" i="6" s="1"/>
  <c r="AF23" i="6"/>
  <c r="AF52" i="6" s="1"/>
  <c r="W25" i="6"/>
  <c r="W54" i="6" s="1"/>
  <c r="W26" i="6"/>
  <c r="W55" i="6" s="1"/>
  <c r="X11" i="6"/>
  <c r="X40" i="6" s="1"/>
  <c r="X16" i="6"/>
  <c r="X45" i="6" s="1"/>
  <c r="E38" i="6"/>
  <c r="K100" i="23"/>
  <c r="K145" i="23" s="1"/>
  <c r="K99" i="23"/>
  <c r="K144" i="23" s="1"/>
  <c r="K114" i="23"/>
  <c r="K159" i="23" s="1"/>
  <c r="K103" i="23"/>
  <c r="K148" i="23" s="1"/>
  <c r="K121" i="24"/>
  <c r="K166" i="24" s="1"/>
  <c r="K103" i="24"/>
  <c r="K148" i="24" s="1"/>
  <c r="K134" i="24"/>
  <c r="K179" i="24" s="1"/>
  <c r="K107" i="24"/>
  <c r="K152" i="24" s="1"/>
  <c r="K124" i="24"/>
  <c r="K169" i="24" s="1"/>
  <c r="K130" i="24"/>
  <c r="K175" i="24" s="1"/>
  <c r="I100" i="21"/>
  <c r="I145" i="21" s="1"/>
  <c r="I102" i="21"/>
  <c r="I147" i="21" s="1"/>
  <c r="I107" i="21"/>
  <c r="I152" i="21" s="1"/>
  <c r="H122" i="23"/>
  <c r="H167" i="23" s="1"/>
  <c r="H103" i="23"/>
  <c r="H148" i="23" s="1"/>
  <c r="H100" i="23"/>
  <c r="H145" i="23" s="1"/>
  <c r="H125" i="23"/>
  <c r="H170" i="23" s="1"/>
  <c r="B16" i="15"/>
  <c r="B61" i="15" s="1"/>
  <c r="B106" i="15" s="1"/>
  <c r="R106" i="15" s="1"/>
  <c r="R151" i="15" s="1"/>
  <c r="B61" i="12"/>
  <c r="B106" i="12" s="1"/>
  <c r="V106" i="12" s="1"/>
  <c r="V151" i="12" s="1"/>
  <c r="B40" i="15"/>
  <c r="B85" i="15" s="1"/>
  <c r="B130" i="15" s="1"/>
  <c r="B85" i="12"/>
  <c r="B130" i="12" s="1"/>
  <c r="U130" i="12" s="1"/>
  <c r="U175" i="12" s="1"/>
  <c r="B81" i="12"/>
  <c r="B126" i="12" s="1"/>
  <c r="B79" i="14"/>
  <c r="B124" i="14" s="1"/>
  <c r="Z124" i="14" s="1"/>
  <c r="Z169" i="14" s="1"/>
  <c r="B71" i="17"/>
  <c r="B116" i="17" s="1"/>
  <c r="S116" i="17" s="1"/>
  <c r="S161" i="17" s="1"/>
  <c r="B26" i="18"/>
  <c r="B71" i="18" s="1"/>
  <c r="B116" i="18" s="1"/>
  <c r="Q116" i="18" s="1"/>
  <c r="Q161" i="18" s="1"/>
  <c r="B57" i="26"/>
  <c r="B102" i="26" s="1"/>
  <c r="H102" i="26" s="1"/>
  <c r="H147" i="26" s="1"/>
  <c r="B79" i="21"/>
  <c r="B124" i="21" s="1"/>
  <c r="O23" i="6"/>
  <c r="O52" i="6" s="1"/>
  <c r="AD23" i="6"/>
  <c r="AD52" i="6" s="1"/>
  <c r="AG24" i="6"/>
  <c r="AG53" i="6" s="1"/>
  <c r="U26" i="6"/>
  <c r="U55" i="6" s="1"/>
  <c r="H110" i="24"/>
  <c r="H155" i="24" s="1"/>
  <c r="H112" i="24"/>
  <c r="H157" i="24" s="1"/>
  <c r="H97" i="24"/>
  <c r="H142" i="24" s="1"/>
  <c r="H108" i="24"/>
  <c r="H153" i="24" s="1"/>
  <c r="H103" i="24"/>
  <c r="H148" i="24" s="1"/>
  <c r="H107" i="24"/>
  <c r="H152" i="24" s="1"/>
  <c r="H133" i="24"/>
  <c r="H178" i="24" s="1"/>
  <c r="H119" i="24"/>
  <c r="H164" i="24" s="1"/>
  <c r="H102" i="24"/>
  <c r="H147" i="24" s="1"/>
  <c r="B57" i="9"/>
  <c r="B102" i="9" s="1"/>
  <c r="B88" i="9"/>
  <c r="B133" i="9" s="1"/>
  <c r="B89" i="10"/>
  <c r="B134" i="10" s="1"/>
  <c r="B13" i="15"/>
  <c r="B65" i="24"/>
  <c r="B110" i="24" s="1"/>
  <c r="T10" i="6"/>
  <c r="T39" i="6" s="1"/>
  <c r="C38" i="6"/>
  <c r="H38" i="6"/>
  <c r="G38" i="6"/>
  <c r="L38" i="6"/>
  <c r="J38" i="6"/>
  <c r="I38" i="6"/>
  <c r="I109" i="24"/>
  <c r="I154" i="24" s="1"/>
  <c r="I126" i="24"/>
  <c r="I171" i="24" s="1"/>
  <c r="I104" i="24"/>
  <c r="I149" i="24" s="1"/>
  <c r="I121" i="24"/>
  <c r="I166" i="24" s="1"/>
  <c r="I134" i="24"/>
  <c r="I179" i="24" s="1"/>
  <c r="I98" i="24"/>
  <c r="I143" i="24" s="1"/>
  <c r="I102" i="24"/>
  <c r="I147" i="24" s="1"/>
  <c r="I115" i="24"/>
  <c r="I160" i="24" s="1"/>
  <c r="E123" i="23"/>
  <c r="E168" i="23" s="1"/>
  <c r="E100" i="23"/>
  <c r="E145" i="23" s="1"/>
  <c r="E114" i="23"/>
  <c r="E159" i="23" s="1"/>
  <c r="B44" i="9"/>
  <c r="B89" i="9" s="1"/>
  <c r="B134" i="9" s="1"/>
  <c r="P134" i="9" s="1"/>
  <c r="P179" i="9" s="1"/>
  <c r="AE112" i="9"/>
  <c r="AE157" i="9" s="1"/>
  <c r="B14" i="15"/>
  <c r="B59" i="15" s="1"/>
  <c r="B104" i="15" s="1"/>
  <c r="B149" i="15" s="1"/>
  <c r="B54" i="25"/>
  <c r="B99" i="25" s="1"/>
  <c r="B65" i="14"/>
  <c r="B110" i="14" s="1"/>
  <c r="B65" i="25"/>
  <c r="B110" i="25" s="1"/>
  <c r="AE23" i="6"/>
  <c r="AE52" i="6" s="1"/>
  <c r="D38" i="6"/>
  <c r="J126" i="24"/>
  <c r="J171" i="24" s="1"/>
  <c r="J121" i="24"/>
  <c r="J166" i="24" s="1"/>
  <c r="J110" i="24"/>
  <c r="J155" i="24" s="1"/>
  <c r="J97" i="24"/>
  <c r="J142" i="24" s="1"/>
  <c r="J107" i="24"/>
  <c r="J152" i="24" s="1"/>
  <c r="J129" i="24"/>
  <c r="J174" i="24" s="1"/>
  <c r="J102" i="24"/>
  <c r="J147" i="24" s="1"/>
  <c r="J115" i="24"/>
  <c r="J160" i="24" s="1"/>
  <c r="J108" i="24"/>
  <c r="J153" i="24" s="1"/>
  <c r="J132" i="24"/>
  <c r="J177" i="24" s="1"/>
  <c r="J124" i="24"/>
  <c r="J169" i="24" s="1"/>
  <c r="H113" i="21"/>
  <c r="H158" i="21" s="1"/>
  <c r="H122" i="21"/>
  <c r="H167" i="21" s="1"/>
  <c r="AF112" i="9"/>
  <c r="AF157" i="9" s="1"/>
  <c r="AE125" i="9"/>
  <c r="AE170" i="9" s="1"/>
  <c r="AF127" i="9"/>
  <c r="AF172" i="9" s="1"/>
  <c r="B66" i="10"/>
  <c r="B111" i="10" s="1"/>
  <c r="B39" i="15"/>
  <c r="B65" i="17"/>
  <c r="B110" i="17" s="1"/>
  <c r="H110" i="17" s="1"/>
  <c r="H155" i="17" s="1"/>
  <c r="B20" i="18"/>
  <c r="B65" i="18" s="1"/>
  <c r="B110" i="18" s="1"/>
  <c r="B155" i="18" s="1"/>
  <c r="B13" i="20"/>
  <c r="B58" i="20" s="1"/>
  <c r="B103" i="20" s="1"/>
  <c r="E103" i="20" s="1"/>
  <c r="E148" i="20" s="1"/>
  <c r="B79" i="24"/>
  <c r="B124" i="24" s="1"/>
  <c r="E124" i="24" s="1"/>
  <c r="E169" i="24" s="1"/>
  <c r="B53" i="14"/>
  <c r="B98" i="14" s="1"/>
  <c r="X98" i="14" s="1"/>
  <c r="X143" i="14" s="1"/>
  <c r="I346" i="3"/>
  <c r="B13" i="21"/>
  <c r="X26" i="6"/>
  <c r="X55" i="6" s="1"/>
  <c r="Y16" i="6"/>
  <c r="Y45" i="6" s="1"/>
  <c r="C111" i="10"/>
  <c r="C156" i="10" s="1"/>
  <c r="C125" i="10"/>
  <c r="C170" i="10" s="1"/>
  <c r="C134" i="10"/>
  <c r="C179" i="10" s="1"/>
  <c r="C114" i="10"/>
  <c r="C159" i="10" s="1"/>
  <c r="C121" i="10"/>
  <c r="C166" i="10" s="1"/>
  <c r="C211" i="10" s="1"/>
  <c r="C34" i="28" s="1"/>
  <c r="F38" i="6"/>
  <c r="C100" i="9"/>
  <c r="C145" i="9" s="1"/>
  <c r="C95" i="9"/>
  <c r="C140" i="9" s="1"/>
  <c r="C120" i="9"/>
  <c r="C165" i="9" s="1"/>
  <c r="C121" i="9"/>
  <c r="C166" i="9" s="1"/>
  <c r="C102" i="9"/>
  <c r="C147" i="9" s="1"/>
  <c r="C124" i="9"/>
  <c r="C169" i="9" s="1"/>
  <c r="K112" i="21"/>
  <c r="K157" i="21" s="1"/>
  <c r="K102" i="21"/>
  <c r="K147" i="21" s="1"/>
  <c r="K107" i="21"/>
  <c r="K152" i="21" s="1"/>
  <c r="K100" i="21"/>
  <c r="K145" i="21" s="1"/>
  <c r="B61" i="9"/>
  <c r="B106" i="9" s="1"/>
  <c r="R106" i="9" s="1"/>
  <c r="R151" i="9" s="1"/>
  <c r="C106" i="9"/>
  <c r="C151" i="9" s="1"/>
  <c r="C126" i="9"/>
  <c r="C171" i="9" s="1"/>
  <c r="B17" i="15"/>
  <c r="B62" i="15" s="1"/>
  <c r="B107" i="15" s="1"/>
  <c r="AF107" i="15" s="1"/>
  <c r="AF152" i="15" s="1"/>
  <c r="B62" i="12"/>
  <c r="B107" i="12" s="1"/>
  <c r="AA107" i="12" s="1"/>
  <c r="AA152" i="12" s="1"/>
  <c r="B41" i="15"/>
  <c r="B86" i="15" s="1"/>
  <c r="B131" i="15" s="1"/>
  <c r="B86" i="12"/>
  <c r="B131" i="12" s="1"/>
  <c r="B72" i="13"/>
  <c r="B117" i="13" s="1"/>
  <c r="B57" i="14"/>
  <c r="B102" i="14" s="1"/>
  <c r="P102" i="14" s="1"/>
  <c r="P147" i="14" s="1"/>
  <c r="B85" i="14"/>
  <c r="B130" i="14" s="1"/>
  <c r="H130" i="14" s="1"/>
  <c r="H175" i="14" s="1"/>
  <c r="Z133" i="14"/>
  <c r="Z178" i="14" s="1"/>
  <c r="B8" i="18"/>
  <c r="B13" i="22"/>
  <c r="B25" i="20"/>
  <c r="B70" i="20" s="1"/>
  <c r="B115" i="20" s="1"/>
  <c r="B160" i="20" s="1"/>
  <c r="B79" i="26"/>
  <c r="B124" i="26" s="1"/>
  <c r="B169" i="26" s="1"/>
  <c r="X15" i="6"/>
  <c r="X44" i="6" s="1"/>
  <c r="E34" i="6"/>
  <c r="E107" i="9"/>
  <c r="E152" i="9" s="1"/>
  <c r="E124" i="9"/>
  <c r="E169" i="9" s="1"/>
  <c r="E102" i="9"/>
  <c r="E147" i="9" s="1"/>
  <c r="E128" i="9"/>
  <c r="E173" i="9" s="1"/>
  <c r="E106" i="9"/>
  <c r="E151" i="9" s="1"/>
  <c r="E120" i="9"/>
  <c r="E165" i="9" s="1"/>
  <c r="E126" i="9"/>
  <c r="E171" i="9" s="1"/>
  <c r="C110" i="17"/>
  <c r="C155" i="17" s="1"/>
  <c r="C100" i="17"/>
  <c r="C145" i="17" s="1"/>
  <c r="C118" i="17"/>
  <c r="C163" i="17" s="1"/>
  <c r="C112" i="17"/>
  <c r="C157" i="17" s="1"/>
  <c r="C103" i="17"/>
  <c r="C148" i="17" s="1"/>
  <c r="C104" i="17"/>
  <c r="C149" i="17" s="1"/>
  <c r="C194" i="17" s="1"/>
  <c r="C16" i="33" s="1"/>
  <c r="C107" i="17"/>
  <c r="C152" i="17" s="1"/>
  <c r="B63" i="15"/>
  <c r="B108" i="15" s="1"/>
  <c r="B153" i="15" s="1"/>
  <c r="B35" i="21"/>
  <c r="AA26" i="6"/>
  <c r="AA55" i="6" s="1"/>
  <c r="AA15" i="6"/>
  <c r="AA44" i="6" s="1"/>
  <c r="G125" i="10"/>
  <c r="G170" i="10" s="1"/>
  <c r="G114" i="10"/>
  <c r="G159" i="10" s="1"/>
  <c r="P45" i="6"/>
  <c r="Y114" i="10"/>
  <c r="Y159" i="10" s="1"/>
  <c r="B37" i="18"/>
  <c r="B82" i="18" s="1"/>
  <c r="B127" i="18" s="1"/>
  <c r="B172" i="18" s="1"/>
  <c r="B58" i="26"/>
  <c r="B103" i="26" s="1"/>
  <c r="B148" i="26" s="1"/>
  <c r="B35" i="22"/>
  <c r="B80" i="22" s="1"/>
  <c r="B125" i="22" s="1"/>
  <c r="Y20" i="6"/>
  <c r="Y49" i="6" s="1"/>
  <c r="J112" i="12"/>
  <c r="J157" i="12" s="1"/>
  <c r="J126" i="12"/>
  <c r="J171" i="12" s="1"/>
  <c r="J125" i="12"/>
  <c r="J170" i="12" s="1"/>
  <c r="J128" i="12"/>
  <c r="J173" i="12" s="1"/>
  <c r="J96" i="12"/>
  <c r="J141" i="12" s="1"/>
  <c r="J134" i="12"/>
  <c r="J179" i="12" s="1"/>
  <c r="I113" i="17"/>
  <c r="I158" i="17" s="1"/>
  <c r="I107" i="17"/>
  <c r="I152" i="17" s="1"/>
  <c r="I100" i="17"/>
  <c r="I145" i="17" s="1"/>
  <c r="B30" i="9"/>
  <c r="B75" i="9" s="1"/>
  <c r="B120" i="9" s="1"/>
  <c r="U120" i="9" s="1"/>
  <c r="U165" i="9" s="1"/>
  <c r="B83" i="18"/>
  <c r="B128" i="18" s="1"/>
  <c r="E128" i="18" s="1"/>
  <c r="E173" i="18" s="1"/>
  <c r="B58" i="13"/>
  <c r="B103" i="13" s="1"/>
  <c r="N103" i="13" s="1"/>
  <c r="N148" i="13" s="1"/>
  <c r="B70" i="25"/>
  <c r="B115" i="25" s="1"/>
  <c r="K115" i="25" s="1"/>
  <c r="K160" i="25" s="1"/>
  <c r="M26" i="6"/>
  <c r="M55" i="6" s="1"/>
  <c r="AB11" i="6"/>
  <c r="AB40" i="6" s="1"/>
  <c r="AB15" i="6"/>
  <c r="AB44" i="6" s="1"/>
  <c r="H131" i="15"/>
  <c r="H176" i="15" s="1"/>
  <c r="H99" i="15"/>
  <c r="H144" i="15" s="1"/>
  <c r="H115" i="14"/>
  <c r="H160" i="14" s="1"/>
  <c r="H110" i="14"/>
  <c r="H155" i="14" s="1"/>
  <c r="H96" i="15"/>
  <c r="H141" i="15" s="1"/>
  <c r="H109" i="14"/>
  <c r="H154" i="14" s="1"/>
  <c r="H133" i="15"/>
  <c r="H178" i="15" s="1"/>
  <c r="H113" i="14"/>
  <c r="H158" i="14" s="1"/>
  <c r="H93" i="15"/>
  <c r="H138" i="15" s="1"/>
  <c r="H108" i="15"/>
  <c r="H153" i="15" s="1"/>
  <c r="H97" i="14"/>
  <c r="H142" i="14" s="1"/>
  <c r="H122" i="15"/>
  <c r="H167" i="15" s="1"/>
  <c r="H102" i="15"/>
  <c r="H147" i="15" s="1"/>
  <c r="H107" i="14"/>
  <c r="H152" i="14" s="1"/>
  <c r="H102" i="14"/>
  <c r="H147" i="14" s="1"/>
  <c r="H105" i="15"/>
  <c r="H150" i="15" s="1"/>
  <c r="H111" i="15"/>
  <c r="H156" i="15" s="1"/>
  <c r="B88" i="20"/>
  <c r="B133" i="20" s="1"/>
  <c r="B178" i="20" s="1"/>
  <c r="B58" i="14"/>
  <c r="B103" i="14" s="1"/>
  <c r="K103" i="14" s="1"/>
  <c r="K148" i="14" s="1"/>
  <c r="B70" i="26"/>
  <c r="B115" i="26" s="1"/>
  <c r="Z24" i="6"/>
  <c r="Z53" i="6" s="1"/>
  <c r="N25" i="6"/>
  <c r="N54" i="6" s="1"/>
  <c r="AC26" i="6"/>
  <c r="AC55" i="6" s="1"/>
  <c r="AC11" i="6"/>
  <c r="AC40" i="6" s="1"/>
  <c r="J123" i="13"/>
  <c r="J168" i="13" s="1"/>
  <c r="J110" i="13"/>
  <c r="J155" i="13" s="1"/>
  <c r="J112" i="13"/>
  <c r="J157" i="13" s="1"/>
  <c r="J132" i="13"/>
  <c r="J177" i="13" s="1"/>
  <c r="K110" i="17"/>
  <c r="K155" i="17" s="1"/>
  <c r="K95" i="17"/>
  <c r="K140" i="17" s="1"/>
  <c r="K116" i="17"/>
  <c r="K161" i="17" s="1"/>
  <c r="K99" i="17"/>
  <c r="K144" i="17" s="1"/>
  <c r="K122" i="17"/>
  <c r="K167" i="17" s="1"/>
  <c r="D124" i="26"/>
  <c r="D169" i="26" s="1"/>
  <c r="D127" i="26"/>
  <c r="D172" i="26" s="1"/>
  <c r="D132" i="26"/>
  <c r="D177" i="26" s="1"/>
  <c r="D121" i="26"/>
  <c r="D166" i="26" s="1"/>
  <c r="D105" i="26"/>
  <c r="D150" i="26" s="1"/>
  <c r="D128" i="26"/>
  <c r="D173" i="26" s="1"/>
  <c r="D110" i="26"/>
  <c r="D155" i="26" s="1"/>
  <c r="D103" i="26"/>
  <c r="D148" i="26" s="1"/>
  <c r="D129" i="26"/>
  <c r="D174" i="26" s="1"/>
  <c r="D99" i="26"/>
  <c r="D144" i="26" s="1"/>
  <c r="D115" i="26"/>
  <c r="D160" i="26" s="1"/>
  <c r="C108" i="22"/>
  <c r="C153" i="22" s="1"/>
  <c r="C125" i="22"/>
  <c r="C170" i="22" s="1"/>
  <c r="C107" i="22"/>
  <c r="C152" i="22" s="1"/>
  <c r="C129" i="22"/>
  <c r="C174" i="22" s="1"/>
  <c r="C116" i="22"/>
  <c r="C161" i="22" s="1"/>
  <c r="C105" i="22"/>
  <c r="C150" i="22" s="1"/>
  <c r="C102" i="22"/>
  <c r="C147" i="22" s="1"/>
  <c r="C132" i="22"/>
  <c r="C177" i="22" s="1"/>
  <c r="C106" i="22"/>
  <c r="C151" i="22" s="1"/>
  <c r="AE102" i="9"/>
  <c r="AE147" i="9" s="1"/>
  <c r="G128" i="10"/>
  <c r="G173" i="10" s="1"/>
  <c r="B54" i="23"/>
  <c r="B99" i="23" s="1"/>
  <c r="M20" i="6"/>
  <c r="M49" i="6" s="1"/>
  <c r="AA24" i="6"/>
  <c r="AA53" i="6" s="1"/>
  <c r="E103" i="26"/>
  <c r="E148" i="26" s="1"/>
  <c r="E129" i="26"/>
  <c r="E174" i="26" s="1"/>
  <c r="E107" i="26"/>
  <c r="E152" i="26" s="1"/>
  <c r="E119" i="26"/>
  <c r="E164" i="26" s="1"/>
  <c r="E127" i="26"/>
  <c r="E172" i="26" s="1"/>
  <c r="E99" i="26"/>
  <c r="E144" i="26" s="1"/>
  <c r="H127" i="22"/>
  <c r="H172" i="22" s="1"/>
  <c r="H105" i="22"/>
  <c r="H150" i="22" s="1"/>
  <c r="H116" i="22"/>
  <c r="H161" i="22" s="1"/>
  <c r="H94" i="22"/>
  <c r="H139" i="22" s="1"/>
  <c r="H125" i="22"/>
  <c r="H170" i="22" s="1"/>
  <c r="H108" i="22"/>
  <c r="H153" i="22" s="1"/>
  <c r="H107" i="22"/>
  <c r="H152" i="22" s="1"/>
  <c r="H110" i="22"/>
  <c r="H155" i="22" s="1"/>
  <c r="H93" i="22"/>
  <c r="H138" i="22" s="1"/>
  <c r="H133" i="22"/>
  <c r="H178" i="22" s="1"/>
  <c r="B7" i="9"/>
  <c r="B52" i="9" s="1"/>
  <c r="B97" i="9" s="1"/>
  <c r="U97" i="9" s="1"/>
  <c r="U142" i="9" s="1"/>
  <c r="B52" i="10"/>
  <c r="B97" i="10" s="1"/>
  <c r="C97" i="10" s="1"/>
  <c r="C142" i="10" s="1"/>
  <c r="B83" i="13"/>
  <c r="B128" i="13" s="1"/>
  <c r="K128" i="13" s="1"/>
  <c r="K173" i="13" s="1"/>
  <c r="Z105" i="15"/>
  <c r="Z150" i="15" s="1"/>
  <c r="P21" i="6"/>
  <c r="P50" i="6" s="1"/>
  <c r="AB10" i="6"/>
  <c r="AB39" i="6" s="1"/>
  <c r="AD11" i="6"/>
  <c r="AD40" i="6" s="1"/>
  <c r="P15" i="6"/>
  <c r="P44" i="6" s="1"/>
  <c r="H124" i="9"/>
  <c r="H169" i="9" s="1"/>
  <c r="H101" i="9"/>
  <c r="H146" i="9" s="1"/>
  <c r="H112" i="9"/>
  <c r="H157" i="9" s="1"/>
  <c r="H95" i="9"/>
  <c r="H140" i="9" s="1"/>
  <c r="H125" i="9"/>
  <c r="H170" i="9" s="1"/>
  <c r="H94" i="9"/>
  <c r="H139" i="9" s="1"/>
  <c r="D125" i="22"/>
  <c r="D170" i="22" s="1"/>
  <c r="D110" i="22"/>
  <c r="D155" i="22" s="1"/>
  <c r="D126" i="22"/>
  <c r="D171" i="22" s="1"/>
  <c r="D107" i="22"/>
  <c r="D152" i="22" s="1"/>
  <c r="D117" i="22"/>
  <c r="D162" i="22" s="1"/>
  <c r="J94" i="20"/>
  <c r="J139" i="20" s="1"/>
  <c r="J130" i="20"/>
  <c r="J175" i="20" s="1"/>
  <c r="J134" i="20"/>
  <c r="J179" i="20" s="1"/>
  <c r="J125" i="20"/>
  <c r="J170" i="20" s="1"/>
  <c r="J119" i="20"/>
  <c r="J164" i="20" s="1"/>
  <c r="J120" i="20"/>
  <c r="J165" i="20" s="1"/>
  <c r="J133" i="20"/>
  <c r="J178" i="20" s="1"/>
  <c r="J105" i="20"/>
  <c r="J150" i="20" s="1"/>
  <c r="J113" i="20"/>
  <c r="J158" i="20" s="1"/>
  <c r="I117" i="22"/>
  <c r="I162" i="22" s="1"/>
  <c r="I95" i="22"/>
  <c r="I140" i="22" s="1"/>
  <c r="I101" i="22"/>
  <c r="I146" i="22" s="1"/>
  <c r="I105" i="22"/>
  <c r="I150" i="22" s="1"/>
  <c r="I94" i="22"/>
  <c r="I139" i="22" s="1"/>
  <c r="I109" i="22"/>
  <c r="I154" i="22" s="1"/>
  <c r="AE128" i="9"/>
  <c r="AE173" i="9" s="1"/>
  <c r="B53" i="10"/>
  <c r="B98" i="10" s="1"/>
  <c r="AE98" i="10" s="1"/>
  <c r="AE143" i="10" s="1"/>
  <c r="B8" i="9"/>
  <c r="B53" i="9" s="1"/>
  <c r="B98" i="9" s="1"/>
  <c r="V98" i="9" s="1"/>
  <c r="V143" i="9" s="1"/>
  <c r="B79" i="10"/>
  <c r="B124" i="10" s="1"/>
  <c r="W124" i="10" s="1"/>
  <c r="W169" i="10" s="1"/>
  <c r="G115" i="10"/>
  <c r="G160" i="10" s="1"/>
  <c r="J106" i="12"/>
  <c r="J151" i="12" s="1"/>
  <c r="B55" i="13"/>
  <c r="B100" i="13" s="1"/>
  <c r="X100" i="13" s="1"/>
  <c r="X145" i="13" s="1"/>
  <c r="X24" i="6"/>
  <c r="X53" i="6" s="1"/>
  <c r="Z113" i="14"/>
  <c r="Z158" i="14" s="1"/>
  <c r="Z114" i="15"/>
  <c r="Z159" i="15" s="1"/>
  <c r="Z103" i="14"/>
  <c r="Z148" i="14" s="1"/>
  <c r="Z133" i="15"/>
  <c r="Z178" i="15" s="1"/>
  <c r="Z122" i="15"/>
  <c r="Z167" i="15" s="1"/>
  <c r="Z111" i="15"/>
  <c r="Z156" i="15" s="1"/>
  <c r="Z108" i="15"/>
  <c r="Z153" i="15" s="1"/>
  <c r="Z109" i="14"/>
  <c r="Z154" i="14" s="1"/>
  <c r="Z104" i="15"/>
  <c r="Z149" i="15" s="1"/>
  <c r="Z115" i="14"/>
  <c r="Z160" i="14" s="1"/>
  <c r="Z99" i="15"/>
  <c r="Z144" i="15" s="1"/>
  <c r="Z102" i="14"/>
  <c r="Z147" i="14" s="1"/>
  <c r="Z110" i="15"/>
  <c r="Z155" i="15" s="1"/>
  <c r="M45" i="6"/>
  <c r="B54" i="17"/>
  <c r="B99" i="17" s="1"/>
  <c r="C99" i="17" s="1"/>
  <c r="C144" i="17" s="1"/>
  <c r="B70" i="14"/>
  <c r="B115" i="14" s="1"/>
  <c r="P115" i="14" s="1"/>
  <c r="P160" i="14" s="1"/>
  <c r="B70" i="24"/>
  <c r="B115" i="24" s="1"/>
  <c r="H115" i="24" s="1"/>
  <c r="H160" i="24" s="1"/>
  <c r="AB26" i="6"/>
  <c r="AB55" i="6" s="1"/>
  <c r="P5" i="6"/>
  <c r="P34" i="6" s="1"/>
  <c r="G114" i="15"/>
  <c r="G159" i="15" s="1"/>
  <c r="G131" i="15"/>
  <c r="G176" i="15" s="1"/>
  <c r="G103" i="14"/>
  <c r="G148" i="14" s="1"/>
  <c r="G127" i="15"/>
  <c r="G172" i="15" s="1"/>
  <c r="G110" i="14"/>
  <c r="G155" i="14" s="1"/>
  <c r="G96" i="15"/>
  <c r="G141" i="15" s="1"/>
  <c r="G133" i="15"/>
  <c r="G178" i="15" s="1"/>
  <c r="G93" i="15"/>
  <c r="G138" i="15" s="1"/>
  <c r="G116" i="14"/>
  <c r="G161" i="14" s="1"/>
  <c r="G99" i="15"/>
  <c r="G144" i="15" s="1"/>
  <c r="G132" i="15"/>
  <c r="G177" i="15" s="1"/>
  <c r="G115" i="14"/>
  <c r="G160" i="14" s="1"/>
  <c r="G130" i="14"/>
  <c r="G175" i="14" s="1"/>
  <c r="G108" i="15"/>
  <c r="G153" i="15" s="1"/>
  <c r="B55" i="17"/>
  <c r="B100" i="17" s="1"/>
  <c r="B25" i="18"/>
  <c r="B70" i="18" s="1"/>
  <c r="B115" i="18" s="1"/>
  <c r="B160" i="18" s="1"/>
  <c r="Z20" i="6"/>
  <c r="Z49" i="6" s="1"/>
  <c r="Y24" i="6"/>
  <c r="Y53" i="6" s="1"/>
  <c r="AF95" i="9"/>
  <c r="AF140" i="9" s="1"/>
  <c r="AF133" i="9"/>
  <c r="AF178" i="9" s="1"/>
  <c r="B31" i="9"/>
  <c r="B76" i="9" s="1"/>
  <c r="B121" i="9" s="1"/>
  <c r="B76" i="10"/>
  <c r="B121" i="10" s="1"/>
  <c r="Z109" i="15"/>
  <c r="Z154" i="15" s="1"/>
  <c r="B17" i="20"/>
  <c r="B35" i="24"/>
  <c r="O15" i="6"/>
  <c r="O44" i="6" s="1"/>
  <c r="B13" i="18"/>
  <c r="B58" i="18" s="1"/>
  <c r="B103" i="18" s="1"/>
  <c r="B148" i="18" s="1"/>
  <c r="B58" i="17"/>
  <c r="B103" i="17" s="1"/>
  <c r="AC103" i="17" s="1"/>
  <c r="AC148" i="17" s="1"/>
  <c r="N26" i="6"/>
  <c r="N55" i="6" s="1"/>
  <c r="AC15" i="6"/>
  <c r="AC44" i="6" s="1"/>
  <c r="K100" i="13"/>
  <c r="K145" i="13" s="1"/>
  <c r="K113" i="13"/>
  <c r="K158" i="13" s="1"/>
  <c r="I109" i="20"/>
  <c r="I154" i="20" s="1"/>
  <c r="I130" i="20"/>
  <c r="I175" i="20" s="1"/>
  <c r="I120" i="20"/>
  <c r="I165" i="20" s="1"/>
  <c r="I119" i="20"/>
  <c r="I164" i="20" s="1"/>
  <c r="I125" i="20"/>
  <c r="I170" i="20" s="1"/>
  <c r="I115" i="20"/>
  <c r="I160" i="20" s="1"/>
  <c r="I133" i="20"/>
  <c r="I178" i="20" s="1"/>
  <c r="AF124" i="9"/>
  <c r="AF169" i="9" s="1"/>
  <c r="B78" i="10"/>
  <c r="B123" i="10" s="1"/>
  <c r="B33" i="9"/>
  <c r="B78" i="9" s="1"/>
  <c r="B123" i="9" s="1"/>
  <c r="AA123" i="9" s="1"/>
  <c r="AA168" i="9" s="1"/>
  <c r="B54" i="13"/>
  <c r="B99" i="13" s="1"/>
  <c r="B21" i="15"/>
  <c r="B66" i="15" s="1"/>
  <c r="B111" i="15" s="1"/>
  <c r="AE111" i="15" s="1"/>
  <c r="AE156" i="15" s="1"/>
  <c r="N20" i="6"/>
  <c r="N49" i="6" s="1"/>
  <c r="AB25" i="6"/>
  <c r="AB54" i="6" s="1"/>
  <c r="O26" i="6"/>
  <c r="O55" i="6" s="1"/>
  <c r="Q21" i="6"/>
  <c r="Q50" i="6" s="1"/>
  <c r="S5" i="6"/>
  <c r="S34" i="6" s="1"/>
  <c r="I128" i="9"/>
  <c r="I173" i="9" s="1"/>
  <c r="I218" i="9" s="1"/>
  <c r="I45" i="27" s="1"/>
  <c r="I102" i="9"/>
  <c r="I147" i="9" s="1"/>
  <c r="I101" i="9"/>
  <c r="I146" i="9" s="1"/>
  <c r="I133" i="9"/>
  <c r="I178" i="9" s="1"/>
  <c r="C102" i="15"/>
  <c r="C147" i="15" s="1"/>
  <c r="C99" i="15"/>
  <c r="C144" i="15" s="1"/>
  <c r="C93" i="15"/>
  <c r="C138" i="15" s="1"/>
  <c r="C107" i="14"/>
  <c r="C152" i="14" s="1"/>
  <c r="C110" i="15"/>
  <c r="C155" i="15" s="1"/>
  <c r="C102" i="14"/>
  <c r="C147" i="14" s="1"/>
  <c r="C126" i="15"/>
  <c r="C171" i="15" s="1"/>
  <c r="C105" i="15"/>
  <c r="C150" i="15" s="1"/>
  <c r="C110" i="14"/>
  <c r="C155" i="14" s="1"/>
  <c r="C116" i="15"/>
  <c r="C161" i="15" s="1"/>
  <c r="C114" i="15"/>
  <c r="C159" i="15" s="1"/>
  <c r="C115" i="14"/>
  <c r="C160" i="14" s="1"/>
  <c r="C108" i="15"/>
  <c r="C153" i="15" s="1"/>
  <c r="C133" i="14"/>
  <c r="C178" i="14" s="1"/>
  <c r="C133" i="15"/>
  <c r="C178" i="15" s="1"/>
  <c r="C97" i="14"/>
  <c r="C142" i="14" s="1"/>
  <c r="K126" i="20"/>
  <c r="K171" i="20" s="1"/>
  <c r="K133" i="20"/>
  <c r="K178" i="20" s="1"/>
  <c r="K134" i="20"/>
  <c r="K179" i="20" s="1"/>
  <c r="K125" i="20"/>
  <c r="K170" i="20" s="1"/>
  <c r="K118" i="20"/>
  <c r="K163" i="20" s="1"/>
  <c r="K115" i="20"/>
  <c r="K160" i="20" s="1"/>
  <c r="K98" i="20"/>
  <c r="K143" i="20" s="1"/>
  <c r="K107" i="22"/>
  <c r="K152" i="22" s="1"/>
  <c r="K109" i="22"/>
  <c r="K154" i="22" s="1"/>
  <c r="K115" i="22"/>
  <c r="K160" i="22" s="1"/>
  <c r="K108" i="22"/>
  <c r="K153" i="22" s="1"/>
  <c r="K94" i="22"/>
  <c r="K139" i="22" s="1"/>
  <c r="K110" i="22"/>
  <c r="K155" i="22" s="1"/>
  <c r="K93" i="22"/>
  <c r="K138" i="22" s="1"/>
  <c r="K106" i="22"/>
  <c r="K151" i="22" s="1"/>
  <c r="B34" i="9"/>
  <c r="B79" i="9" s="1"/>
  <c r="B124" i="9" s="1"/>
  <c r="AE106" i="9"/>
  <c r="AE151" i="9" s="1"/>
  <c r="AF128" i="9"/>
  <c r="AF173" i="9" s="1"/>
  <c r="B56" i="13"/>
  <c r="B101" i="13" s="1"/>
  <c r="B71" i="14"/>
  <c r="B116" i="14" s="1"/>
  <c r="Z116" i="14" s="1"/>
  <c r="Z161" i="14" s="1"/>
  <c r="B71" i="15"/>
  <c r="B116" i="15" s="1"/>
  <c r="R116" i="15" s="1"/>
  <c r="R161" i="15" s="1"/>
  <c r="I110" i="22"/>
  <c r="I155" i="22" s="1"/>
  <c r="K126" i="24"/>
  <c r="K171" i="24" s="1"/>
  <c r="B87" i="15"/>
  <c r="B132" i="15" s="1"/>
  <c r="U10" i="6"/>
  <c r="U39" i="6" s="1"/>
  <c r="B35" i="26"/>
  <c r="B80" i="26" s="1"/>
  <c r="B125" i="26" s="1"/>
  <c r="B170" i="26" s="1"/>
  <c r="R25" i="6"/>
  <c r="R54" i="6" s="1"/>
  <c r="K126" i="9"/>
  <c r="K171" i="9" s="1"/>
  <c r="K121" i="9"/>
  <c r="K166" i="9" s="1"/>
  <c r="J133" i="15"/>
  <c r="J178" i="15" s="1"/>
  <c r="J111" i="15"/>
  <c r="J156" i="15" s="1"/>
  <c r="J110" i="14"/>
  <c r="J155" i="14" s="1"/>
  <c r="J113" i="14"/>
  <c r="J158" i="14" s="1"/>
  <c r="J127" i="15"/>
  <c r="J172" i="15" s="1"/>
  <c r="J97" i="15"/>
  <c r="J142" i="15" s="1"/>
  <c r="J130" i="14"/>
  <c r="J175" i="14" s="1"/>
  <c r="J114" i="15"/>
  <c r="J159" i="15" s="1"/>
  <c r="J97" i="14"/>
  <c r="J142" i="14" s="1"/>
  <c r="J108" i="15"/>
  <c r="J153" i="15" s="1"/>
  <c r="J122" i="15"/>
  <c r="J167" i="15" s="1"/>
  <c r="K106" i="9"/>
  <c r="K151" i="9" s="1"/>
  <c r="K127" i="9"/>
  <c r="K172" i="9" s="1"/>
  <c r="B60" i="13"/>
  <c r="B105" i="13" s="1"/>
  <c r="AD105" i="13" s="1"/>
  <c r="AD150" i="13" s="1"/>
  <c r="B48" i="20"/>
  <c r="B93" i="20" s="1"/>
  <c r="D93" i="20" s="1"/>
  <c r="D138" i="20" s="1"/>
  <c r="B29" i="21"/>
  <c r="N21" i="6"/>
  <c r="N50" i="6" s="1"/>
  <c r="S24" i="6"/>
  <c r="S53" i="6" s="1"/>
  <c r="X4" i="6"/>
  <c r="X33" i="6" s="1"/>
  <c r="D104" i="25"/>
  <c r="D149" i="25" s="1"/>
  <c r="D110" i="25"/>
  <c r="D155" i="25" s="1"/>
  <c r="D132" i="25"/>
  <c r="D177" i="25" s="1"/>
  <c r="D105" i="25"/>
  <c r="D150" i="25" s="1"/>
  <c r="D122" i="25"/>
  <c r="D167" i="25" s="1"/>
  <c r="D100" i="25"/>
  <c r="D145" i="25" s="1"/>
  <c r="D125" i="25"/>
  <c r="D170" i="25" s="1"/>
  <c r="D99" i="25"/>
  <c r="D144" i="25" s="1"/>
  <c r="B62" i="13"/>
  <c r="B107" i="13" s="1"/>
  <c r="B36" i="20"/>
  <c r="B81" i="20" s="1"/>
  <c r="B126" i="20" s="1"/>
  <c r="D126" i="20" s="1"/>
  <c r="D171" i="20" s="1"/>
  <c r="O21" i="6"/>
  <c r="O50" i="6" s="1"/>
  <c r="U15" i="6"/>
  <c r="U44" i="6" s="1"/>
  <c r="K114" i="15"/>
  <c r="K159" i="15" s="1"/>
  <c r="AF26" i="6"/>
  <c r="AF55" i="6" s="1"/>
  <c r="J39" i="6"/>
  <c r="B63" i="17"/>
  <c r="B108" i="17" s="1"/>
  <c r="I108" i="17" s="1"/>
  <c r="I153" i="17" s="1"/>
  <c r="B74" i="24"/>
  <c r="B119" i="24" s="1"/>
  <c r="E119" i="24" s="1"/>
  <c r="E164" i="24" s="1"/>
  <c r="AD26" i="6"/>
  <c r="AD55" i="6" s="1"/>
  <c r="V11" i="6"/>
  <c r="V40" i="6" s="1"/>
  <c r="J126" i="9"/>
  <c r="J171" i="9" s="1"/>
  <c r="J125" i="9"/>
  <c r="J170" i="9" s="1"/>
  <c r="E115" i="22"/>
  <c r="E160" i="22" s="1"/>
  <c r="E93" i="22"/>
  <c r="E138" i="22" s="1"/>
  <c r="E109" i="22"/>
  <c r="E154" i="22" s="1"/>
  <c r="E102" i="22"/>
  <c r="E147" i="22" s="1"/>
  <c r="E125" i="22"/>
  <c r="E170" i="22" s="1"/>
  <c r="E126" i="22"/>
  <c r="E171" i="22" s="1"/>
  <c r="E95" i="22"/>
  <c r="E140" i="22" s="1"/>
  <c r="E133" i="22"/>
  <c r="E178" i="22" s="1"/>
  <c r="E108" i="22"/>
  <c r="E153" i="22" s="1"/>
  <c r="E107" i="22"/>
  <c r="E152" i="22" s="1"/>
  <c r="I131" i="15"/>
  <c r="I176" i="15" s="1"/>
  <c r="I126" i="15"/>
  <c r="I171" i="15" s="1"/>
  <c r="I105" i="15"/>
  <c r="I150" i="15" s="1"/>
  <c r="I113" i="14"/>
  <c r="I158" i="14" s="1"/>
  <c r="I106" i="15"/>
  <c r="I151" i="15" s="1"/>
  <c r="I93" i="15"/>
  <c r="I138" i="15" s="1"/>
  <c r="I107" i="14"/>
  <c r="I152" i="14" s="1"/>
  <c r="I97" i="14"/>
  <c r="I142" i="14" s="1"/>
  <c r="I122" i="15"/>
  <c r="I167" i="15" s="1"/>
  <c r="B87" i="13"/>
  <c r="B132" i="13" s="1"/>
  <c r="AD132" i="13" s="1"/>
  <c r="AD177" i="13" s="1"/>
  <c r="D39" i="6"/>
  <c r="F39" i="6"/>
  <c r="B66" i="9"/>
  <c r="B111" i="9" s="1"/>
  <c r="AC111" i="9" s="1"/>
  <c r="AC156" i="9" s="1"/>
  <c r="B88" i="13"/>
  <c r="B133" i="13" s="1"/>
  <c r="O133" i="13" s="1"/>
  <c r="O178" i="13" s="1"/>
  <c r="J109" i="14"/>
  <c r="J154" i="14" s="1"/>
  <c r="B17" i="23"/>
  <c r="AE26" i="6"/>
  <c r="AE55" i="6" s="1"/>
  <c r="V10" i="6"/>
  <c r="V39" i="6" s="1"/>
  <c r="W11" i="6"/>
  <c r="W40" i="6" s="1"/>
  <c r="K34" i="6"/>
  <c r="H39" i="6"/>
  <c r="B22" i="9"/>
  <c r="B67" i="9" s="1"/>
  <c r="B112" i="9" s="1"/>
  <c r="AB112" i="9" s="1"/>
  <c r="AB157" i="9" s="1"/>
  <c r="B61" i="13"/>
  <c r="B106" i="13" s="1"/>
  <c r="B29" i="22"/>
  <c r="B74" i="22" s="1"/>
  <c r="B119" i="22" s="1"/>
  <c r="J119" i="22" s="1"/>
  <c r="J164" i="22" s="1"/>
  <c r="AC20" i="6"/>
  <c r="AC49" i="6" s="1"/>
  <c r="L34" i="6"/>
  <c r="I120" i="26"/>
  <c r="I165" i="26" s="1"/>
  <c r="I115" i="26"/>
  <c r="I160" i="26" s="1"/>
  <c r="I132" i="26"/>
  <c r="I177" i="26" s="1"/>
  <c r="I110" i="26"/>
  <c r="I155" i="26" s="1"/>
  <c r="I99" i="26"/>
  <c r="I144" i="26" s="1"/>
  <c r="I121" i="26"/>
  <c r="I166" i="26" s="1"/>
  <c r="I118" i="26"/>
  <c r="I163" i="26" s="1"/>
  <c r="I124" i="26"/>
  <c r="I169" i="26" s="1"/>
  <c r="I119" i="26"/>
  <c r="I164" i="26" s="1"/>
  <c r="I103" i="26"/>
  <c r="I148" i="26" s="1"/>
  <c r="I129" i="26"/>
  <c r="I174" i="26" s="1"/>
  <c r="B17" i="26"/>
  <c r="B62" i="26" s="1"/>
  <c r="B107" i="26" s="1"/>
  <c r="B36" i="22"/>
  <c r="B81" i="22" s="1"/>
  <c r="B126" i="22" s="1"/>
  <c r="J117" i="22"/>
  <c r="J162" i="22" s="1"/>
  <c r="J95" i="22"/>
  <c r="J140" i="22" s="1"/>
  <c r="J129" i="22"/>
  <c r="J174" i="22" s="1"/>
  <c r="J107" i="22"/>
  <c r="J152" i="22" s="1"/>
  <c r="J110" i="22"/>
  <c r="J155" i="22" s="1"/>
  <c r="J108" i="22"/>
  <c r="J153" i="22" s="1"/>
  <c r="J105" i="22"/>
  <c r="J150" i="22" s="1"/>
  <c r="G52" i="6"/>
  <c r="C129" i="24"/>
  <c r="C174" i="24" s="1"/>
  <c r="C107" i="24"/>
  <c r="C152" i="24" s="1"/>
  <c r="C102" i="24"/>
  <c r="C147" i="24" s="1"/>
  <c r="C110" i="24"/>
  <c r="C155" i="24" s="1"/>
  <c r="C97" i="24"/>
  <c r="C142" i="24" s="1"/>
  <c r="C121" i="24"/>
  <c r="C166" i="24" s="1"/>
  <c r="C109" i="24"/>
  <c r="C154" i="24" s="1"/>
  <c r="C104" i="24"/>
  <c r="C149" i="24" s="1"/>
  <c r="C54" i="6"/>
  <c r="I54" i="6"/>
  <c r="D134" i="24"/>
  <c r="D179" i="24" s="1"/>
  <c r="D112" i="24"/>
  <c r="D157" i="24" s="1"/>
  <c r="D119" i="24"/>
  <c r="D164" i="24" s="1"/>
  <c r="D97" i="24"/>
  <c r="D142" i="24" s="1"/>
  <c r="D103" i="24"/>
  <c r="D148" i="24" s="1"/>
  <c r="D110" i="24"/>
  <c r="D155" i="24" s="1"/>
  <c r="D121" i="24"/>
  <c r="D166" i="24" s="1"/>
  <c r="D126" i="24"/>
  <c r="D171" i="24" s="1"/>
  <c r="D109" i="24"/>
  <c r="D154" i="24" s="1"/>
  <c r="B48" i="10"/>
  <c r="B93" i="10" s="1"/>
  <c r="AB93" i="10" s="1"/>
  <c r="AB138" i="10" s="1"/>
  <c r="B78" i="25"/>
  <c r="B123" i="25" s="1"/>
  <c r="N123" i="25" s="1"/>
  <c r="N168" i="25" s="1"/>
  <c r="B56" i="17"/>
  <c r="B101" i="17" s="1"/>
  <c r="K101" i="17" s="1"/>
  <c r="K146" i="17" s="1"/>
  <c r="B35" i="25"/>
  <c r="B80" i="25" s="1"/>
  <c r="B125" i="25" s="1"/>
  <c r="I125" i="25" s="1"/>
  <c r="I170" i="25" s="1"/>
  <c r="R23" i="6"/>
  <c r="R52" i="6" s="1"/>
  <c r="I348" i="3"/>
  <c r="B29" i="12"/>
  <c r="B29" i="20"/>
  <c r="B74" i="20" s="1"/>
  <c r="B119" i="20" s="1"/>
  <c r="B164" i="20" s="1"/>
  <c r="M21" i="6"/>
  <c r="M50" i="6" s="1"/>
  <c r="Q5" i="6"/>
  <c r="Q34" i="6" s="1"/>
  <c r="F115" i="22"/>
  <c r="F160" i="22" s="1"/>
  <c r="F93" i="22"/>
  <c r="F138" i="22" s="1"/>
  <c r="F110" i="22"/>
  <c r="F155" i="22" s="1"/>
  <c r="F105" i="22"/>
  <c r="F150" i="22" s="1"/>
  <c r="F125" i="22"/>
  <c r="F170" i="22" s="1"/>
  <c r="F133" i="22"/>
  <c r="F178" i="22" s="1"/>
  <c r="F129" i="22"/>
  <c r="F174" i="22" s="1"/>
  <c r="F116" i="22"/>
  <c r="F161" i="22" s="1"/>
  <c r="F107" i="22"/>
  <c r="F152" i="22" s="1"/>
  <c r="G125" i="26"/>
  <c r="G170" i="26" s="1"/>
  <c r="G103" i="26"/>
  <c r="G148" i="26" s="1"/>
  <c r="G115" i="26"/>
  <c r="G160" i="26" s="1"/>
  <c r="G119" i="26"/>
  <c r="G164" i="26" s="1"/>
  <c r="G107" i="26"/>
  <c r="G152" i="26" s="1"/>
  <c r="G105" i="26"/>
  <c r="G150" i="26" s="1"/>
  <c r="G104" i="26"/>
  <c r="G149" i="26" s="1"/>
  <c r="G128" i="26"/>
  <c r="G173" i="26" s="1"/>
  <c r="G129" i="26"/>
  <c r="G174" i="26" s="1"/>
  <c r="AB20" i="6"/>
  <c r="AB49" i="6" s="1"/>
  <c r="K121" i="15"/>
  <c r="K166" i="15" s="1"/>
  <c r="K99" i="15"/>
  <c r="K144" i="15" s="1"/>
  <c r="K116" i="15"/>
  <c r="K161" i="15" s="1"/>
  <c r="K133" i="15"/>
  <c r="K178" i="15" s="1"/>
  <c r="K111" i="15"/>
  <c r="K156" i="15" s="1"/>
  <c r="K128" i="15"/>
  <c r="K173" i="15" s="1"/>
  <c r="K106" i="15"/>
  <c r="K151" i="15" s="1"/>
  <c r="K105" i="15"/>
  <c r="K150" i="15" s="1"/>
  <c r="K102" i="14"/>
  <c r="K147" i="14" s="1"/>
  <c r="K109" i="14"/>
  <c r="K154" i="14" s="1"/>
  <c r="K127" i="15"/>
  <c r="K172" i="15" s="1"/>
  <c r="K122" i="15"/>
  <c r="K167" i="15" s="1"/>
  <c r="K107" i="14"/>
  <c r="K152" i="14" s="1"/>
  <c r="K111" i="14"/>
  <c r="K156" i="14" s="1"/>
  <c r="H125" i="26"/>
  <c r="H170" i="26" s="1"/>
  <c r="H103" i="26"/>
  <c r="H148" i="26" s="1"/>
  <c r="H115" i="26"/>
  <c r="H160" i="26" s="1"/>
  <c r="H110" i="26"/>
  <c r="H155" i="26" s="1"/>
  <c r="H129" i="26"/>
  <c r="H174" i="26" s="1"/>
  <c r="H104" i="26"/>
  <c r="H149" i="26" s="1"/>
  <c r="H124" i="26"/>
  <c r="H169" i="26" s="1"/>
  <c r="H119" i="26"/>
  <c r="H164" i="26" s="1"/>
  <c r="H107" i="26"/>
  <c r="H152" i="26" s="1"/>
  <c r="Y4" i="6"/>
  <c r="Y33" i="6" s="1"/>
  <c r="K50" i="6"/>
  <c r="I39" i="6"/>
  <c r="B53" i="20"/>
  <c r="B98" i="20" s="1"/>
  <c r="V25" i="6"/>
  <c r="V54" i="6" s="1"/>
  <c r="W15" i="6"/>
  <c r="W44" i="6" s="1"/>
  <c r="F40" i="6"/>
  <c r="C119" i="25"/>
  <c r="C164" i="25" s="1"/>
  <c r="C97" i="25"/>
  <c r="C142" i="25" s="1"/>
  <c r="C110" i="25"/>
  <c r="C155" i="25" s="1"/>
  <c r="C104" i="25"/>
  <c r="C149" i="25" s="1"/>
  <c r="C105" i="25"/>
  <c r="C150" i="25" s="1"/>
  <c r="C101" i="25"/>
  <c r="C146" i="25" s="1"/>
  <c r="C111" i="25"/>
  <c r="C156" i="25" s="1"/>
  <c r="C100" i="25"/>
  <c r="C145" i="25" s="1"/>
  <c r="F125" i="26"/>
  <c r="F170" i="26" s="1"/>
  <c r="F103" i="26"/>
  <c r="F148" i="26" s="1"/>
  <c r="F123" i="26"/>
  <c r="F168" i="26" s="1"/>
  <c r="F129" i="26"/>
  <c r="F174" i="26" s="1"/>
  <c r="F127" i="26"/>
  <c r="F172" i="26" s="1"/>
  <c r="F121" i="26"/>
  <c r="F166" i="26" s="1"/>
  <c r="F115" i="26"/>
  <c r="F160" i="26" s="1"/>
  <c r="F110" i="26"/>
  <c r="F155" i="26" s="1"/>
  <c r="F119" i="26"/>
  <c r="F164" i="26" s="1"/>
  <c r="E102" i="24"/>
  <c r="E147" i="24" s="1"/>
  <c r="E97" i="24"/>
  <c r="E142" i="24" s="1"/>
  <c r="E114" i="24"/>
  <c r="E159" i="24" s="1"/>
  <c r="E112" i="24"/>
  <c r="E157" i="24" s="1"/>
  <c r="E134" i="24"/>
  <c r="E179" i="24" s="1"/>
  <c r="E132" i="24"/>
  <c r="E177" i="24" s="1"/>
  <c r="E109" i="24"/>
  <c r="E154" i="24" s="1"/>
  <c r="E110" i="24"/>
  <c r="E155" i="24" s="1"/>
  <c r="E121" i="24"/>
  <c r="E166" i="24" s="1"/>
  <c r="E103" i="24"/>
  <c r="E148" i="24" s="1"/>
  <c r="B49" i="10"/>
  <c r="B94" i="10" s="1"/>
  <c r="B52" i="15"/>
  <c r="B97" i="15" s="1"/>
  <c r="T97" i="15" s="1"/>
  <c r="T142" i="15" s="1"/>
  <c r="B67" i="13"/>
  <c r="B112" i="13" s="1"/>
  <c r="X112" i="13" s="1"/>
  <c r="X157" i="13" s="1"/>
  <c r="K97" i="14"/>
  <c r="K142" i="14" s="1"/>
  <c r="I102" i="14"/>
  <c r="I147" i="14" s="1"/>
  <c r="I130" i="14"/>
  <c r="I175" i="14" s="1"/>
  <c r="I102" i="15"/>
  <c r="I147" i="15" s="1"/>
  <c r="B73" i="20"/>
  <c r="B118" i="20" s="1"/>
  <c r="D118" i="20" s="1"/>
  <c r="D163" i="20" s="1"/>
  <c r="B17" i="21"/>
  <c r="B62" i="21" s="1"/>
  <c r="B107" i="21" s="1"/>
  <c r="B152" i="21" s="1"/>
  <c r="Q25" i="6"/>
  <c r="Q54" i="6" s="1"/>
  <c r="E39" i="6"/>
  <c r="J106" i="9"/>
  <c r="J151" i="9" s="1"/>
  <c r="B17" i="22"/>
  <c r="B62" i="22" s="1"/>
  <c r="B107" i="22" s="1"/>
  <c r="B152" i="22" s="1"/>
  <c r="AG23" i="6"/>
  <c r="AG52" i="6" s="1"/>
  <c r="B69" i="10"/>
  <c r="B114" i="10" s="1"/>
  <c r="B49" i="20"/>
  <c r="B94" i="20" s="1"/>
  <c r="B82" i="22"/>
  <c r="B127" i="22" s="1"/>
  <c r="B17" i="24"/>
  <c r="B62" i="24" s="1"/>
  <c r="B107" i="24" s="1"/>
  <c r="F107" i="24" s="1"/>
  <c r="F152" i="24" s="1"/>
  <c r="T24" i="6"/>
  <c r="T53" i="6" s="1"/>
  <c r="S25" i="6"/>
  <c r="S54" i="6" s="1"/>
  <c r="R5" i="6"/>
  <c r="R34" i="6" s="1"/>
  <c r="B29" i="26"/>
  <c r="B74" i="26" s="1"/>
  <c r="B119" i="26" s="1"/>
  <c r="B164" i="26" s="1"/>
  <c r="B36" i="24"/>
  <c r="B81" i="24" s="1"/>
  <c r="B126" i="24" s="1"/>
  <c r="B171" i="24" s="1"/>
  <c r="G40" i="6"/>
  <c r="D55" i="6"/>
  <c r="F124" i="24"/>
  <c r="F169" i="24" s="1"/>
  <c r="F109" i="24"/>
  <c r="F154" i="24" s="1"/>
  <c r="F104" i="24"/>
  <c r="F149" i="24" s="1"/>
  <c r="F134" i="24"/>
  <c r="F179" i="24" s="1"/>
  <c r="F121" i="24"/>
  <c r="F166" i="24" s="1"/>
  <c r="F103" i="24"/>
  <c r="F148" i="24" s="1"/>
  <c r="F108" i="24"/>
  <c r="F153" i="24" s="1"/>
  <c r="F112" i="24"/>
  <c r="F157" i="24" s="1"/>
  <c r="B68" i="13"/>
  <c r="B113" i="13" s="1"/>
  <c r="Q113" i="13" s="1"/>
  <c r="Q158" i="13" s="1"/>
  <c r="J102" i="15"/>
  <c r="J147" i="15" s="1"/>
  <c r="I108" i="15"/>
  <c r="I153" i="15" s="1"/>
  <c r="B22" i="15"/>
  <c r="B67" i="15" s="1"/>
  <c r="B112" i="15" s="1"/>
  <c r="P112" i="15" s="1"/>
  <c r="P157" i="15" s="1"/>
  <c r="B12" i="18"/>
  <c r="B57" i="18" s="1"/>
  <c r="B102" i="18" s="1"/>
  <c r="B147" i="18" s="1"/>
  <c r="B89" i="20"/>
  <c r="B134" i="20" s="1"/>
  <c r="B179" i="20" s="1"/>
  <c r="B62" i="14"/>
  <c r="B107" i="14" s="1"/>
  <c r="B74" i="18"/>
  <c r="B119" i="18" s="1"/>
  <c r="P23" i="6"/>
  <c r="P52" i="6" s="1"/>
  <c r="V15" i="6"/>
  <c r="V44" i="6" s="1"/>
  <c r="K44" i="6"/>
  <c r="G110" i="22"/>
  <c r="G155" i="22" s="1"/>
  <c r="G127" i="22"/>
  <c r="G172" i="22" s="1"/>
  <c r="G105" i="22"/>
  <c r="G150" i="22" s="1"/>
  <c r="G125" i="22"/>
  <c r="G170" i="22" s="1"/>
  <c r="G101" i="22"/>
  <c r="G146" i="22" s="1"/>
  <c r="G119" i="22"/>
  <c r="G164" i="22" s="1"/>
  <c r="G108" i="22"/>
  <c r="G153" i="22" s="1"/>
  <c r="G131" i="22"/>
  <c r="G176" i="22" s="1"/>
  <c r="G115" i="22"/>
  <c r="G160" i="22" s="1"/>
  <c r="B85" i="18"/>
  <c r="B130" i="18" s="1"/>
  <c r="B175" i="18" s="1"/>
  <c r="B63" i="20"/>
  <c r="B108" i="20" s="1"/>
  <c r="B56" i="25"/>
  <c r="B101" i="25" s="1"/>
  <c r="B86" i="25"/>
  <c r="B131" i="25" s="1"/>
  <c r="D131" i="25" s="1"/>
  <c r="D176" i="25" s="1"/>
  <c r="B59" i="18"/>
  <c r="B104" i="18" s="1"/>
  <c r="B78" i="21"/>
  <c r="B123" i="21" s="1"/>
  <c r="B85" i="24"/>
  <c r="B130" i="24" s="1"/>
  <c r="B65" i="9"/>
  <c r="B110" i="9" s="1"/>
  <c r="B53" i="23"/>
  <c r="B98" i="23" s="1"/>
  <c r="G98" i="23" s="1"/>
  <c r="G143" i="23" s="1"/>
  <c r="B36" i="25"/>
  <c r="AE25" i="6"/>
  <c r="AE54" i="6" s="1"/>
  <c r="G109" i="24"/>
  <c r="G154" i="24" s="1"/>
  <c r="G126" i="24"/>
  <c r="G171" i="24" s="1"/>
  <c r="G134" i="24"/>
  <c r="G179" i="24" s="1"/>
  <c r="G121" i="24"/>
  <c r="G166" i="24" s="1"/>
  <c r="G110" i="24"/>
  <c r="G155" i="24" s="1"/>
  <c r="G112" i="24"/>
  <c r="G157" i="24" s="1"/>
  <c r="G102" i="24"/>
  <c r="G147" i="24" s="1"/>
  <c r="B49" i="12"/>
  <c r="B94" i="12" s="1"/>
  <c r="J94" i="12" s="1"/>
  <c r="J139" i="12" s="1"/>
  <c r="B4" i="15"/>
  <c r="B62" i="18"/>
  <c r="B107" i="18" s="1"/>
  <c r="B152" i="18" s="1"/>
  <c r="B68" i="20"/>
  <c r="B113" i="20" s="1"/>
  <c r="B158" i="20" s="1"/>
  <c r="B60" i="22"/>
  <c r="B105" i="22" s="1"/>
  <c r="B66" i="14"/>
  <c r="B111" i="14" s="1"/>
  <c r="B65" i="22"/>
  <c r="B110" i="22" s="1"/>
  <c r="B36" i="26"/>
  <c r="G39" i="6"/>
  <c r="J45" i="6"/>
  <c r="B67" i="12"/>
  <c r="B112" i="12" s="1"/>
  <c r="B157" i="12" s="1"/>
  <c r="B68" i="14"/>
  <c r="B113" i="14" s="1"/>
  <c r="T113" i="14" s="1"/>
  <c r="T158" i="14" s="1"/>
  <c r="B18" i="18"/>
  <c r="B63" i="18" s="1"/>
  <c r="B108" i="18" s="1"/>
  <c r="AE108" i="18" s="1"/>
  <c r="AE153" i="18" s="1"/>
  <c r="B52" i="21"/>
  <c r="B97" i="21" s="1"/>
  <c r="AA97" i="21" s="1"/>
  <c r="AA142" i="21" s="1"/>
  <c r="B69" i="23"/>
  <c r="B114" i="23" s="1"/>
  <c r="B53" i="24"/>
  <c r="B98" i="24" s="1"/>
  <c r="B79" i="20"/>
  <c r="B124" i="20" s="1"/>
  <c r="B8" i="15"/>
  <c r="B53" i="15" s="1"/>
  <c r="B98" i="15" s="1"/>
  <c r="S98" i="15" s="1"/>
  <c r="S143" i="15" s="1"/>
  <c r="B53" i="12"/>
  <c r="B98" i="12" s="1"/>
  <c r="X98" i="12" s="1"/>
  <c r="X143" i="12" s="1"/>
  <c r="B65" i="13"/>
  <c r="B110" i="13" s="1"/>
  <c r="AD110" i="13" s="1"/>
  <c r="AD155" i="13" s="1"/>
  <c r="Y22" i="6"/>
  <c r="Y51" i="6" s="1"/>
  <c r="T25" i="6"/>
  <c r="T54" i="6" s="1"/>
  <c r="AE11" i="6"/>
  <c r="AE40" i="6" s="1"/>
  <c r="K45" i="6"/>
  <c r="C119" i="20"/>
  <c r="C164" i="20" s="1"/>
  <c r="C113" i="20"/>
  <c r="C158" i="20" s="1"/>
  <c r="C118" i="20"/>
  <c r="C163" i="20" s="1"/>
  <c r="C109" i="20"/>
  <c r="C154" i="20" s="1"/>
  <c r="C108" i="20"/>
  <c r="C153" i="20" s="1"/>
  <c r="C133" i="20"/>
  <c r="C178" i="20" s="1"/>
  <c r="C130" i="20"/>
  <c r="C175" i="20" s="1"/>
  <c r="C94" i="20"/>
  <c r="C139" i="20" s="1"/>
  <c r="C40" i="7"/>
  <c r="C18" i="7"/>
  <c r="C61" i="7"/>
  <c r="C39" i="7"/>
  <c r="C17" i="7"/>
  <c r="C38" i="7"/>
  <c r="B14" i="7"/>
  <c r="C52" i="7"/>
  <c r="C30" i="7"/>
  <c r="C46" i="7"/>
  <c r="B6" i="15"/>
  <c r="B51" i="15" s="1"/>
  <c r="B96" i="15" s="1"/>
  <c r="R96" i="15" s="1"/>
  <c r="R141" i="15" s="1"/>
  <c r="B51" i="12"/>
  <c r="B96" i="12" s="1"/>
  <c r="B75" i="12"/>
  <c r="B120" i="12" s="1"/>
  <c r="B78" i="13"/>
  <c r="B123" i="13" s="1"/>
  <c r="K123" i="13" s="1"/>
  <c r="K168" i="13" s="1"/>
  <c r="B64" i="15"/>
  <c r="B109" i="15" s="1"/>
  <c r="I109" i="15" s="1"/>
  <c r="I154" i="15" s="1"/>
  <c r="B59" i="17"/>
  <c r="B104" i="17" s="1"/>
  <c r="AC104" i="17" s="1"/>
  <c r="AC149" i="17" s="1"/>
  <c r="B78" i="18"/>
  <c r="B123" i="18" s="1"/>
  <c r="E123" i="18" s="1"/>
  <c r="E168" i="18" s="1"/>
  <c r="B64" i="18"/>
  <c r="B109" i="18" s="1"/>
  <c r="B154" i="18" s="1"/>
  <c r="B64" i="20"/>
  <c r="B109" i="20" s="1"/>
  <c r="B154" i="20" s="1"/>
  <c r="B71" i="21"/>
  <c r="B116" i="21" s="1"/>
  <c r="H116" i="21" s="1"/>
  <c r="H161" i="21" s="1"/>
  <c r="B68" i="10"/>
  <c r="B113" i="10" s="1"/>
  <c r="F113" i="10" s="1"/>
  <c r="F158" i="10" s="1"/>
  <c r="B63" i="14"/>
  <c r="B108" i="14" s="1"/>
  <c r="Q108" i="14" s="1"/>
  <c r="Q153" i="14" s="1"/>
  <c r="B63" i="22"/>
  <c r="B108" i="22" s="1"/>
  <c r="B153" i="22" s="1"/>
  <c r="B66" i="13"/>
  <c r="B111" i="13" s="1"/>
  <c r="B156" i="13" s="1"/>
  <c r="B64" i="14"/>
  <c r="B109" i="14" s="1"/>
  <c r="B154" i="14" s="1"/>
  <c r="B88" i="14"/>
  <c r="B133" i="14" s="1"/>
  <c r="P133" i="14" s="1"/>
  <c r="P178" i="14" s="1"/>
  <c r="B22" i="18"/>
  <c r="B67" i="18" s="1"/>
  <c r="B112" i="18" s="1"/>
  <c r="F112" i="18" s="1"/>
  <c r="F157" i="18" s="1"/>
  <c r="B67" i="17"/>
  <c r="B112" i="17" s="1"/>
  <c r="G112" i="17" s="1"/>
  <c r="G157" i="17" s="1"/>
  <c r="B64" i="22"/>
  <c r="B109" i="22" s="1"/>
  <c r="D109" i="22" s="1"/>
  <c r="D154" i="22" s="1"/>
  <c r="B77" i="25"/>
  <c r="B122" i="25" s="1"/>
  <c r="E122" i="25" s="1"/>
  <c r="E167" i="25" s="1"/>
  <c r="B75" i="26"/>
  <c r="B120" i="26" s="1"/>
  <c r="G120" i="26" s="1"/>
  <c r="G165" i="26" s="1"/>
  <c r="B15" i="15"/>
  <c r="B60" i="15" s="1"/>
  <c r="B105" i="15" s="1"/>
  <c r="B38" i="15"/>
  <c r="B83" i="15" s="1"/>
  <c r="B128" i="15" s="1"/>
  <c r="X128" i="15" s="1"/>
  <c r="X173" i="15" s="1"/>
  <c r="B83" i="12"/>
  <c r="B128" i="12" s="1"/>
  <c r="B82" i="23"/>
  <c r="B127" i="23" s="1"/>
  <c r="B172" i="23" s="1"/>
  <c r="B55" i="25"/>
  <c r="B100" i="25" s="1"/>
  <c r="B145" i="25" s="1"/>
  <c r="B56" i="26"/>
  <c r="B101" i="26" s="1"/>
  <c r="K101" i="26" s="1"/>
  <c r="K146" i="26" s="1"/>
  <c r="B87" i="24"/>
  <c r="B132" i="24" s="1"/>
  <c r="V132" i="24" s="1"/>
  <c r="V177" i="24" s="1"/>
  <c r="B88" i="24"/>
  <c r="B133" i="24" s="1"/>
  <c r="I133" i="24" s="1"/>
  <c r="I178" i="24" s="1"/>
  <c r="B67" i="21"/>
  <c r="B112" i="21" s="1"/>
  <c r="B157" i="21" s="1"/>
  <c r="B89" i="24"/>
  <c r="B134" i="24" s="1"/>
  <c r="B179" i="24" s="1"/>
  <c r="B62" i="17"/>
  <c r="B107" i="17" s="1"/>
  <c r="B152" i="17" s="1"/>
  <c r="B197" i="17" s="1"/>
  <c r="B19" i="33" s="1"/>
  <c r="B17" i="25"/>
  <c r="B62" i="25" s="1"/>
  <c r="B107" i="25" s="1"/>
  <c r="X107" i="25" s="1"/>
  <c r="X152" i="25" s="1"/>
  <c r="B29" i="23"/>
  <c r="B74" i="23" s="1"/>
  <c r="B119" i="23" s="1"/>
  <c r="J119" i="23" s="1"/>
  <c r="J164" i="23" s="1"/>
  <c r="B24" i="15"/>
  <c r="B69" i="15" s="1"/>
  <c r="B114" i="15" s="1"/>
  <c r="S114" i="15" s="1"/>
  <c r="S159" i="15" s="1"/>
  <c r="B52" i="14"/>
  <c r="B97" i="14" s="1"/>
  <c r="AF97" i="14" s="1"/>
  <c r="AF142" i="14" s="1"/>
  <c r="B50" i="18"/>
  <c r="B95" i="18" s="1"/>
  <c r="B77" i="17"/>
  <c r="B122" i="17" s="1"/>
  <c r="B68" i="21"/>
  <c r="B113" i="21" s="1"/>
  <c r="B49" i="22"/>
  <c r="B94" i="22" s="1"/>
  <c r="B63" i="24"/>
  <c r="B108" i="24" s="1"/>
  <c r="B6" i="18"/>
  <c r="B64" i="24"/>
  <c r="B109" i="24" s="1"/>
  <c r="J109" i="24" s="1"/>
  <c r="J154" i="24" s="1"/>
  <c r="B29" i="25"/>
  <c r="B74" i="25" s="1"/>
  <c r="B119" i="25" s="1"/>
  <c r="B164" i="25" s="1"/>
  <c r="B36" i="23"/>
  <c r="B81" i="23" s="1"/>
  <c r="B126" i="23" s="1"/>
  <c r="G126" i="23" s="1"/>
  <c r="G171" i="23" s="1"/>
  <c r="B75" i="18"/>
  <c r="B120" i="18" s="1"/>
  <c r="B67" i="23"/>
  <c r="B112" i="23" s="1"/>
  <c r="B52" i="25"/>
  <c r="B97" i="25" s="1"/>
  <c r="B142" i="25" s="1"/>
  <c r="B84" i="26"/>
  <c r="B129" i="26" s="1"/>
  <c r="B174" i="26" s="1"/>
  <c r="B67" i="24"/>
  <c r="B112" i="24" s="1"/>
  <c r="B157" i="24" s="1"/>
  <c r="B56" i="23"/>
  <c r="B101" i="23" s="1"/>
  <c r="B66" i="25"/>
  <c r="B111" i="25" s="1"/>
  <c r="X111" i="25" s="1"/>
  <c r="X156" i="25" s="1"/>
  <c r="B57" i="20"/>
  <c r="B102" i="20" s="1"/>
  <c r="K102" i="20" s="1"/>
  <c r="K147" i="20" s="1"/>
  <c r="B82" i="20"/>
  <c r="B127" i="20" s="1"/>
  <c r="B69" i="26"/>
  <c r="B114" i="26" s="1"/>
  <c r="F114" i="26" s="1"/>
  <c r="F159" i="26" s="1"/>
  <c r="B23" i="15"/>
  <c r="B68" i="15" s="1"/>
  <c r="B113" i="15" s="1"/>
  <c r="I113" i="15" s="1"/>
  <c r="I158" i="15" s="1"/>
  <c r="B89" i="18"/>
  <c r="B134" i="18" s="1"/>
  <c r="AF134" i="18" s="1"/>
  <c r="AF179" i="18" s="1"/>
  <c r="B48" i="22"/>
  <c r="B93" i="22" s="1"/>
  <c r="B83" i="26"/>
  <c r="B128" i="26" s="1"/>
  <c r="B75" i="20"/>
  <c r="B120" i="20" s="1"/>
  <c r="B165" i="20" s="1"/>
  <c r="B57" i="21"/>
  <c r="B102" i="21" s="1"/>
  <c r="B147" i="21" s="1"/>
  <c r="B31" i="15"/>
  <c r="B76" i="15" s="1"/>
  <c r="B121" i="15" s="1"/>
  <c r="B73" i="17"/>
  <c r="B118" i="17" s="1"/>
  <c r="K118" i="17" s="1"/>
  <c r="K163" i="17" s="1"/>
  <c r="B56" i="22"/>
  <c r="B101" i="22" s="1"/>
  <c r="B9" i="15"/>
  <c r="B54" i="15" s="1"/>
  <c r="B99" i="15" s="1"/>
  <c r="B144" i="15" s="1"/>
  <c r="B32" i="15"/>
  <c r="B77" i="15" s="1"/>
  <c r="B122" i="15" s="1"/>
  <c r="B49" i="18"/>
  <c r="B94" i="18" s="1"/>
  <c r="B139" i="18" s="1"/>
  <c r="B84" i="21"/>
  <c r="B129" i="21" s="1"/>
  <c r="B57" i="22"/>
  <c r="B102" i="22" s="1"/>
  <c r="B84" i="22"/>
  <c r="B129" i="22" s="1"/>
  <c r="B61" i="23"/>
  <c r="B106" i="23" s="1"/>
  <c r="K106" i="23" s="1"/>
  <c r="K151" i="23" s="1"/>
  <c r="B50" i="17"/>
  <c r="B95" i="17" s="1"/>
  <c r="B76" i="17"/>
  <c r="B121" i="17" s="1"/>
  <c r="S121" i="17" s="1"/>
  <c r="S166" i="17" s="1"/>
  <c r="B73" i="25"/>
  <c r="B118" i="25" s="1"/>
  <c r="B86" i="22"/>
  <c r="B131" i="22" s="1"/>
  <c r="I131" i="22" s="1"/>
  <c r="I176" i="22" s="1"/>
  <c r="B86" i="23"/>
  <c r="B131" i="23" s="1"/>
  <c r="C131" i="23" s="1"/>
  <c r="C176" i="23" s="1"/>
  <c r="B71" i="22"/>
  <c r="B116" i="22" s="1"/>
  <c r="E116" i="22" s="1"/>
  <c r="E161" i="22" s="1"/>
  <c r="B60" i="20"/>
  <c r="B105" i="20" s="1"/>
  <c r="B150" i="20" s="1"/>
  <c r="B84" i="20"/>
  <c r="B129" i="20" s="1"/>
  <c r="J129" i="20" s="1"/>
  <c r="J174" i="20" s="1"/>
  <c r="B72" i="22"/>
  <c r="B117" i="22" s="1"/>
  <c r="B76" i="24"/>
  <c r="B121" i="24" s="1"/>
  <c r="O121" i="24" s="1"/>
  <c r="O166" i="24" s="1"/>
  <c r="B85" i="20"/>
  <c r="B130" i="20" s="1"/>
  <c r="B175" i="20" s="1"/>
  <c r="B82" i="26"/>
  <c r="B127" i="26" s="1"/>
  <c r="B172" i="26" s="1"/>
  <c r="B72" i="21"/>
  <c r="B117" i="21" s="1"/>
  <c r="B162" i="21" s="1"/>
  <c r="B50" i="22"/>
  <c r="B95" i="22" s="1"/>
  <c r="B69" i="24"/>
  <c r="B114" i="24" s="1"/>
  <c r="O114" i="24" s="1"/>
  <c r="O159" i="24" s="1"/>
  <c r="B69" i="18"/>
  <c r="B114" i="18" s="1"/>
  <c r="B61" i="22"/>
  <c r="B106" i="22" s="1"/>
  <c r="B87" i="22"/>
  <c r="B132" i="22" s="1"/>
  <c r="AC132" i="22" s="1"/>
  <c r="AC177" i="22" s="1"/>
  <c r="B88" i="22"/>
  <c r="B133" i="22" s="1"/>
  <c r="B55" i="21"/>
  <c r="B100" i="21" s="1"/>
  <c r="B77" i="21"/>
  <c r="B122" i="21" s="1"/>
  <c r="E122" i="21" s="1"/>
  <c r="E167" i="21" s="1"/>
  <c r="B78" i="26"/>
  <c r="B123" i="26" s="1"/>
  <c r="B77" i="23"/>
  <c r="B122" i="23" s="1"/>
  <c r="B167" i="23" s="1"/>
  <c r="B52" i="24"/>
  <c r="B97" i="24" s="1"/>
  <c r="B142" i="24" s="1"/>
  <c r="B48" i="25"/>
  <c r="B93" i="25" s="1"/>
  <c r="AB93" i="25" s="1"/>
  <c r="AB138" i="25" s="1"/>
  <c r="B78" i="23"/>
  <c r="B123" i="23" s="1"/>
  <c r="M123" i="23" s="1"/>
  <c r="M168" i="23" s="1"/>
  <c r="B49" i="25"/>
  <c r="B94" i="25" s="1"/>
  <c r="F94" i="25" s="1"/>
  <c r="F139" i="25" s="1"/>
  <c r="B55" i="23"/>
  <c r="B100" i="23" s="1"/>
  <c r="B145" i="23" s="1"/>
  <c r="B51" i="25"/>
  <c r="B96" i="25" s="1"/>
  <c r="B141" i="25" s="1"/>
  <c r="B76" i="26"/>
  <c r="B121" i="26" s="1"/>
  <c r="B166" i="26" s="1"/>
  <c r="B60" i="25"/>
  <c r="B105" i="25" s="1"/>
  <c r="B87" i="25"/>
  <c r="B132" i="25" s="1"/>
  <c r="N132" i="25" s="1"/>
  <c r="N177" i="25" s="1"/>
  <c r="B59" i="26"/>
  <c r="B104" i="26" s="1"/>
  <c r="D104" i="26" s="1"/>
  <c r="D149" i="26" s="1"/>
  <c r="B57" i="24"/>
  <c r="B102" i="24" s="1"/>
  <c r="B61" i="25"/>
  <c r="B106" i="25" s="1"/>
  <c r="AB106" i="25" s="1"/>
  <c r="AB151" i="25" s="1"/>
  <c r="B88" i="25"/>
  <c r="B133" i="25" s="1"/>
  <c r="E133" i="25" s="1"/>
  <c r="E178" i="25" s="1"/>
  <c r="B60" i="26"/>
  <c r="B105" i="26" s="1"/>
  <c r="E105" i="26" s="1"/>
  <c r="E150" i="26" s="1"/>
  <c r="B59" i="24"/>
  <c r="B104" i="24" s="1"/>
  <c r="B84" i="24"/>
  <c r="B129" i="24" s="1"/>
  <c r="B54" i="26"/>
  <c r="B99" i="26" s="1"/>
  <c r="B144" i="26" s="1"/>
  <c r="B59" i="25"/>
  <c r="B104" i="25" s="1"/>
  <c r="B149" i="25" s="1"/>
  <c r="B87" i="26"/>
  <c r="B132" i="26" s="1"/>
  <c r="B51" i="26"/>
  <c r="B96" i="26" s="1"/>
  <c r="O96" i="26" s="1"/>
  <c r="O141" i="26" s="1"/>
  <c r="B73" i="26"/>
  <c r="B118" i="26" s="1"/>
  <c r="AA213" i="9" l="1"/>
  <c r="AA40" i="27" s="1"/>
  <c r="M183" i="9"/>
  <c r="AC205" i="10"/>
  <c r="D190" i="9"/>
  <c r="D12" i="27" s="1"/>
  <c r="K203" i="17"/>
  <c r="K25" i="33" s="1"/>
  <c r="P224" i="9"/>
  <c r="P53" i="27" s="1"/>
  <c r="AC201" i="9"/>
  <c r="AC23" i="27" s="1"/>
  <c r="U187" i="9"/>
  <c r="U9" i="27" s="1"/>
  <c r="AC194" i="17"/>
  <c r="AC16" i="33" s="1"/>
  <c r="P120" i="25"/>
  <c r="P165" i="25" s="1"/>
  <c r="P115" i="25"/>
  <c r="P160" i="25" s="1"/>
  <c r="P93" i="25"/>
  <c r="P138" i="25" s="1"/>
  <c r="P132" i="25"/>
  <c r="P177" i="25" s="1"/>
  <c r="P110" i="25"/>
  <c r="P155" i="25" s="1"/>
  <c r="P119" i="25"/>
  <c r="P164" i="25" s="1"/>
  <c r="P97" i="25"/>
  <c r="P142" i="25" s="1"/>
  <c r="P107" i="25"/>
  <c r="P152" i="25" s="1"/>
  <c r="P94" i="25"/>
  <c r="P139" i="25" s="1"/>
  <c r="P133" i="25"/>
  <c r="P178" i="25" s="1"/>
  <c r="P100" i="25"/>
  <c r="P145" i="25" s="1"/>
  <c r="P125" i="25"/>
  <c r="P170" i="25" s="1"/>
  <c r="P99" i="25"/>
  <c r="P144" i="25" s="1"/>
  <c r="P128" i="25"/>
  <c r="P173" i="25" s="1"/>
  <c r="P102" i="25"/>
  <c r="P147" i="25" s="1"/>
  <c r="P111" i="25"/>
  <c r="P156" i="25" s="1"/>
  <c r="P130" i="25"/>
  <c r="P175" i="25" s="1"/>
  <c r="P104" i="25"/>
  <c r="P149" i="25" s="1"/>
  <c r="P103" i="25"/>
  <c r="P148" i="25" s="1"/>
  <c r="P118" i="25"/>
  <c r="P163" i="25" s="1"/>
  <c r="P129" i="25"/>
  <c r="P174" i="25" s="1"/>
  <c r="P101" i="25"/>
  <c r="P146" i="25" s="1"/>
  <c r="P123" i="25"/>
  <c r="P168" i="25" s="1"/>
  <c r="P106" i="25"/>
  <c r="P151" i="25" s="1"/>
  <c r="P131" i="25"/>
  <c r="P176" i="25" s="1"/>
  <c r="P96" i="25"/>
  <c r="P141" i="25" s="1"/>
  <c r="P105" i="25"/>
  <c r="P150" i="25" s="1"/>
  <c r="P122" i="25"/>
  <c r="P167" i="25" s="1"/>
  <c r="X113" i="15"/>
  <c r="X158" i="15" s="1"/>
  <c r="B168" i="10"/>
  <c r="B213" i="10" s="1"/>
  <c r="B40" i="28" s="1"/>
  <c r="F123" i="10"/>
  <c r="F168" i="10" s="1"/>
  <c r="F213" i="10" s="1"/>
  <c r="F40" i="28" s="1"/>
  <c r="U123" i="10"/>
  <c r="U168" i="10" s="1"/>
  <c r="U213" i="10" s="1"/>
  <c r="U40" i="28" s="1"/>
  <c r="E123" i="10"/>
  <c r="E168" i="10" s="1"/>
  <c r="E213" i="10" s="1"/>
  <c r="E40" i="28" s="1"/>
  <c r="X123" i="10"/>
  <c r="X168" i="10" s="1"/>
  <c r="I123" i="10"/>
  <c r="I168" i="10" s="1"/>
  <c r="G123" i="10"/>
  <c r="G168" i="10" s="1"/>
  <c r="V123" i="10"/>
  <c r="V168" i="10" s="1"/>
  <c r="W123" i="10"/>
  <c r="W168" i="10" s="1"/>
  <c r="B169" i="23"/>
  <c r="G124" i="23"/>
  <c r="G169" i="23" s="1"/>
  <c r="E124" i="23"/>
  <c r="E169" i="23" s="1"/>
  <c r="D124" i="23"/>
  <c r="D169" i="23" s="1"/>
  <c r="I183" i="10"/>
  <c r="AF124" i="15"/>
  <c r="AF169" i="15" s="1"/>
  <c r="AC188" i="10"/>
  <c r="AC10" i="28" s="1"/>
  <c r="B163" i="25"/>
  <c r="W118" i="25"/>
  <c r="W163" i="25" s="1"/>
  <c r="AB118" i="25"/>
  <c r="AB163" i="25" s="1"/>
  <c r="I118" i="25"/>
  <c r="I163" i="25" s="1"/>
  <c r="C118" i="25"/>
  <c r="C163" i="25" s="1"/>
  <c r="AC118" i="25"/>
  <c r="AC163" i="25" s="1"/>
  <c r="F118" i="25"/>
  <c r="F163" i="25" s="1"/>
  <c r="K118" i="25"/>
  <c r="K163" i="25" s="1"/>
  <c r="X215" i="10"/>
  <c r="X42" i="28" s="1"/>
  <c r="M124" i="22"/>
  <c r="M169" i="22" s="1"/>
  <c r="M102" i="22"/>
  <c r="M147" i="22" s="1"/>
  <c r="M119" i="22"/>
  <c r="M164" i="22" s="1"/>
  <c r="M131" i="22"/>
  <c r="M176" i="22" s="1"/>
  <c r="M109" i="22"/>
  <c r="M154" i="22" s="1"/>
  <c r="M112" i="22"/>
  <c r="M157" i="22" s="1"/>
  <c r="M111" i="22"/>
  <c r="M156" i="22" s="1"/>
  <c r="M133" i="22"/>
  <c r="M178" i="22" s="1"/>
  <c r="M110" i="22"/>
  <c r="M155" i="22" s="1"/>
  <c r="M129" i="22"/>
  <c r="M174" i="22" s="1"/>
  <c r="M95" i="22"/>
  <c r="M140" i="22" s="1"/>
  <c r="M94" i="22"/>
  <c r="M139" i="22" s="1"/>
  <c r="M115" i="22"/>
  <c r="M160" i="22" s="1"/>
  <c r="M105" i="22"/>
  <c r="M150" i="22" s="1"/>
  <c r="M93" i="22"/>
  <c r="M138" i="22" s="1"/>
  <c r="M125" i="22"/>
  <c r="M170" i="22" s="1"/>
  <c r="M96" i="22"/>
  <c r="M141" i="22" s="1"/>
  <c r="M106" i="22"/>
  <c r="M151" i="22" s="1"/>
  <c r="M126" i="22"/>
  <c r="M171" i="22" s="1"/>
  <c r="M117" i="22"/>
  <c r="M162" i="22" s="1"/>
  <c r="M101" i="22"/>
  <c r="M146" i="22" s="1"/>
  <c r="M132" i="22"/>
  <c r="M177" i="22" s="1"/>
  <c r="M107" i="22"/>
  <c r="M152" i="22" s="1"/>
  <c r="M123" i="22"/>
  <c r="M168" i="22" s="1"/>
  <c r="M213" i="22" s="1"/>
  <c r="M40" i="37" s="1"/>
  <c r="M127" i="22"/>
  <c r="M172" i="22" s="1"/>
  <c r="M108" i="22"/>
  <c r="M153" i="22" s="1"/>
  <c r="M116" i="22"/>
  <c r="M161" i="22" s="1"/>
  <c r="I115" i="10"/>
  <c r="I160" i="10" s="1"/>
  <c r="I205" i="10" s="1"/>
  <c r="AD218" i="9"/>
  <c r="AD45" i="27" s="1"/>
  <c r="AE201" i="14"/>
  <c r="AE23" i="31" s="1"/>
  <c r="J93" i="25"/>
  <c r="J138" i="25" s="1"/>
  <c r="Z133" i="13"/>
  <c r="Z178" i="13" s="1"/>
  <c r="Z223" i="13" s="1"/>
  <c r="AB100" i="10"/>
  <c r="AB145" i="10" s="1"/>
  <c r="AB190" i="10" s="1"/>
  <c r="AB12" i="28" s="1"/>
  <c r="AA123" i="10"/>
  <c r="AA168" i="10" s="1"/>
  <c r="AA213" i="10" s="1"/>
  <c r="AA40" i="28" s="1"/>
  <c r="B140" i="17"/>
  <c r="D95" i="17"/>
  <c r="D140" i="17" s="1"/>
  <c r="L95" i="17"/>
  <c r="L140" i="17" s="1"/>
  <c r="L185" i="17" s="1"/>
  <c r="L6" i="33" s="1"/>
  <c r="R95" i="17"/>
  <c r="R140" i="17" s="1"/>
  <c r="R185" i="17" s="1"/>
  <c r="R6" i="33" s="1"/>
  <c r="F95" i="17"/>
  <c r="F140" i="17" s="1"/>
  <c r="F185" i="17" s="1"/>
  <c r="F6" i="33" s="1"/>
  <c r="AD95" i="17"/>
  <c r="AD140" i="17" s="1"/>
  <c r="AD185" i="17" s="1"/>
  <c r="AD6" i="33" s="1"/>
  <c r="X95" i="17"/>
  <c r="X140" i="17" s="1"/>
  <c r="M95" i="17"/>
  <c r="M140" i="17" s="1"/>
  <c r="M185" i="17" s="1"/>
  <c r="M6" i="33" s="1"/>
  <c r="S95" i="17"/>
  <c r="S140" i="17" s="1"/>
  <c r="AE218" i="9"/>
  <c r="AE45" i="27" s="1"/>
  <c r="AA100" i="10"/>
  <c r="AA145" i="10" s="1"/>
  <c r="AA190" i="10" s="1"/>
  <c r="AA12" i="28" s="1"/>
  <c r="B170" i="18"/>
  <c r="E125" i="18"/>
  <c r="E170" i="18" s="1"/>
  <c r="R125" i="18"/>
  <c r="R170" i="18" s="1"/>
  <c r="D125" i="18"/>
  <c r="D170" i="18" s="1"/>
  <c r="Q125" i="18"/>
  <c r="Q170" i="18" s="1"/>
  <c r="F125" i="18"/>
  <c r="F170" i="18" s="1"/>
  <c r="U125" i="18"/>
  <c r="U170" i="18" s="1"/>
  <c r="S125" i="18"/>
  <c r="S170" i="18" s="1"/>
  <c r="R185" i="18"/>
  <c r="R6" i="34" s="1"/>
  <c r="B163" i="26"/>
  <c r="J118" i="26"/>
  <c r="J163" i="26" s="1"/>
  <c r="P118" i="26"/>
  <c r="P163" i="26" s="1"/>
  <c r="O118" i="26"/>
  <c r="O163" i="26" s="1"/>
  <c r="Y118" i="26"/>
  <c r="Y163" i="26" s="1"/>
  <c r="H118" i="26"/>
  <c r="H163" i="26" s="1"/>
  <c r="H94" i="25"/>
  <c r="H139" i="25" s="1"/>
  <c r="H133" i="25"/>
  <c r="H178" i="25" s="1"/>
  <c r="H111" i="25"/>
  <c r="H156" i="25" s="1"/>
  <c r="H106" i="25"/>
  <c r="H151" i="25" s="1"/>
  <c r="H115" i="25"/>
  <c r="H160" i="25" s="1"/>
  <c r="H93" i="25"/>
  <c r="H138" i="25" s="1"/>
  <c r="H122" i="25"/>
  <c r="H167" i="25" s="1"/>
  <c r="H102" i="25"/>
  <c r="H147" i="25" s="1"/>
  <c r="H119" i="25"/>
  <c r="H164" i="25" s="1"/>
  <c r="H123" i="25"/>
  <c r="H168" i="25" s="1"/>
  <c r="H114" i="25"/>
  <c r="H159" i="25" s="1"/>
  <c r="H105" i="25"/>
  <c r="H150" i="25" s="1"/>
  <c r="H104" i="25"/>
  <c r="H149" i="25" s="1"/>
  <c r="H96" i="25"/>
  <c r="H141" i="25" s="1"/>
  <c r="H131" i="25"/>
  <c r="H176" i="25" s="1"/>
  <c r="H110" i="25"/>
  <c r="H155" i="25" s="1"/>
  <c r="H97" i="25"/>
  <c r="H142" i="25" s="1"/>
  <c r="H100" i="25"/>
  <c r="H145" i="25" s="1"/>
  <c r="H125" i="25"/>
  <c r="H170" i="25" s="1"/>
  <c r="H99" i="25"/>
  <c r="H144" i="25" s="1"/>
  <c r="H101" i="25"/>
  <c r="H146" i="25" s="1"/>
  <c r="H132" i="25"/>
  <c r="H177" i="25" s="1"/>
  <c r="H129" i="25"/>
  <c r="H174" i="25" s="1"/>
  <c r="H107" i="25"/>
  <c r="H152" i="25" s="1"/>
  <c r="H130" i="25"/>
  <c r="H175" i="25" s="1"/>
  <c r="H126" i="25"/>
  <c r="H171" i="25" s="1"/>
  <c r="H121" i="25"/>
  <c r="H166" i="25" s="1"/>
  <c r="H103" i="25"/>
  <c r="H148" i="25" s="1"/>
  <c r="H118" i="25"/>
  <c r="H163" i="25" s="1"/>
  <c r="B175" i="15"/>
  <c r="Z130" i="15"/>
  <c r="Z175" i="15" s="1"/>
  <c r="T130" i="15"/>
  <c r="T175" i="15" s="1"/>
  <c r="P130" i="15"/>
  <c r="P175" i="15" s="1"/>
  <c r="H130" i="15"/>
  <c r="H175" i="15" s="1"/>
  <c r="R130" i="15"/>
  <c r="R175" i="15" s="1"/>
  <c r="S130" i="15"/>
  <c r="S175" i="15" s="1"/>
  <c r="X130" i="15"/>
  <c r="X175" i="15" s="1"/>
  <c r="K94" i="25"/>
  <c r="K139" i="25" s="1"/>
  <c r="S116" i="18"/>
  <c r="S161" i="18" s="1"/>
  <c r="H113" i="17"/>
  <c r="H158" i="17" s="1"/>
  <c r="B171" i="22"/>
  <c r="F126" i="22"/>
  <c r="F171" i="22" s="1"/>
  <c r="K126" i="22"/>
  <c r="K171" i="22" s="1"/>
  <c r="P126" i="22"/>
  <c r="P171" i="22" s="1"/>
  <c r="C126" i="22"/>
  <c r="C171" i="22" s="1"/>
  <c r="H126" i="22"/>
  <c r="H171" i="22" s="1"/>
  <c r="J126" i="22"/>
  <c r="J171" i="22" s="1"/>
  <c r="C98" i="10"/>
  <c r="C143" i="10" s="1"/>
  <c r="C188" i="10" s="1"/>
  <c r="C10" i="28" s="1"/>
  <c r="Q192" i="9"/>
  <c r="Q14" i="27" s="1"/>
  <c r="M105" i="13"/>
  <c r="M150" i="13" s="1"/>
  <c r="F36" i="33"/>
  <c r="F39" i="33"/>
  <c r="F38" i="33"/>
  <c r="F37" i="33"/>
  <c r="F35" i="33"/>
  <c r="T124" i="14"/>
  <c r="T169" i="14" s="1"/>
  <c r="P109" i="15"/>
  <c r="P154" i="15" s="1"/>
  <c r="R109" i="15"/>
  <c r="R154" i="15" s="1"/>
  <c r="B177" i="26"/>
  <c r="F132" i="26"/>
  <c r="F177" i="26" s="1"/>
  <c r="K132" i="26"/>
  <c r="K177" i="26" s="1"/>
  <c r="G132" i="26"/>
  <c r="G177" i="26" s="1"/>
  <c r="B145" i="21"/>
  <c r="H100" i="21"/>
  <c r="H145" i="21" s="1"/>
  <c r="D100" i="21"/>
  <c r="D145" i="21" s="1"/>
  <c r="E100" i="21"/>
  <c r="E145" i="21" s="1"/>
  <c r="F100" i="21"/>
  <c r="F145" i="21" s="1"/>
  <c r="B147" i="22"/>
  <c r="J102" i="22"/>
  <c r="J147" i="22" s="1"/>
  <c r="F102" i="22"/>
  <c r="F147" i="22" s="1"/>
  <c r="I102" i="22"/>
  <c r="I147" i="22" s="1"/>
  <c r="AC102" i="22"/>
  <c r="AC147" i="22" s="1"/>
  <c r="B157" i="23"/>
  <c r="D112" i="23"/>
  <c r="D157" i="23" s="1"/>
  <c r="H112" i="23"/>
  <c r="H157" i="23" s="1"/>
  <c r="C112" i="23"/>
  <c r="C157" i="23" s="1"/>
  <c r="M112" i="23"/>
  <c r="M157" i="23" s="1"/>
  <c r="B165" i="12"/>
  <c r="Z120" i="12"/>
  <c r="Z165" i="12" s="1"/>
  <c r="V120" i="12"/>
  <c r="V165" i="12" s="1"/>
  <c r="J120" i="12"/>
  <c r="J165" i="12" s="1"/>
  <c r="L120" i="12"/>
  <c r="L165" i="12" s="1"/>
  <c r="M120" i="12"/>
  <c r="M165" i="12" s="1"/>
  <c r="B169" i="20"/>
  <c r="C124" i="20"/>
  <c r="C169" i="20" s="1"/>
  <c r="K124" i="20"/>
  <c r="K169" i="20" s="1"/>
  <c r="E124" i="20"/>
  <c r="E169" i="20" s="1"/>
  <c r="Q124" i="20"/>
  <c r="Q169" i="20" s="1"/>
  <c r="J124" i="20"/>
  <c r="J169" i="20" s="1"/>
  <c r="G124" i="20"/>
  <c r="G169" i="20" s="1"/>
  <c r="H124" i="20"/>
  <c r="H169" i="20" s="1"/>
  <c r="J110" i="9"/>
  <c r="J155" i="9" s="1"/>
  <c r="J200" i="9" s="1"/>
  <c r="J22" i="27" s="1"/>
  <c r="E110" i="9"/>
  <c r="E155" i="9" s="1"/>
  <c r="K110" i="9"/>
  <c r="K155" i="9" s="1"/>
  <c r="I110" i="9"/>
  <c r="I155" i="9" s="1"/>
  <c r="B155" i="9"/>
  <c r="Q110" i="9"/>
  <c r="Q155" i="9" s="1"/>
  <c r="Q200" i="9" s="1"/>
  <c r="Q22" i="27" s="1"/>
  <c r="O110" i="9"/>
  <c r="O155" i="9" s="1"/>
  <c r="AB110" i="9"/>
  <c r="AB155" i="9" s="1"/>
  <c r="AE110" i="9"/>
  <c r="AE155" i="9" s="1"/>
  <c r="Y110" i="9"/>
  <c r="Y155" i="9" s="1"/>
  <c r="C110" i="9"/>
  <c r="C155" i="9" s="1"/>
  <c r="AC110" i="9"/>
  <c r="AC155" i="9" s="1"/>
  <c r="P110" i="9"/>
  <c r="P155" i="9" s="1"/>
  <c r="P200" i="9" s="1"/>
  <c r="P22" i="27" s="1"/>
  <c r="G102" i="22"/>
  <c r="G147" i="22" s="1"/>
  <c r="R132" i="25"/>
  <c r="R177" i="25" s="1"/>
  <c r="R110" i="25"/>
  <c r="R155" i="25" s="1"/>
  <c r="R105" i="25"/>
  <c r="R150" i="25" s="1"/>
  <c r="R122" i="25"/>
  <c r="R167" i="25" s="1"/>
  <c r="R100" i="25"/>
  <c r="R145" i="25" s="1"/>
  <c r="R131" i="25"/>
  <c r="R176" i="25" s="1"/>
  <c r="R120" i="25"/>
  <c r="R165" i="25" s="1"/>
  <c r="R119" i="25"/>
  <c r="R164" i="25" s="1"/>
  <c r="R106" i="25"/>
  <c r="R151" i="25" s="1"/>
  <c r="R99" i="25"/>
  <c r="R144" i="25" s="1"/>
  <c r="R93" i="25"/>
  <c r="R138" i="25" s="1"/>
  <c r="R123" i="25"/>
  <c r="R168" i="25" s="1"/>
  <c r="R107" i="25"/>
  <c r="R152" i="25" s="1"/>
  <c r="R111" i="25"/>
  <c r="R156" i="25" s="1"/>
  <c r="R115" i="25"/>
  <c r="R160" i="25" s="1"/>
  <c r="R129" i="25"/>
  <c r="R174" i="25" s="1"/>
  <c r="R103" i="25"/>
  <c r="R148" i="25" s="1"/>
  <c r="R118" i="25"/>
  <c r="R163" i="25" s="1"/>
  <c r="R125" i="25"/>
  <c r="R170" i="25" s="1"/>
  <c r="R94" i="25"/>
  <c r="R139" i="25" s="1"/>
  <c r="R97" i="25"/>
  <c r="R142" i="25" s="1"/>
  <c r="R121" i="25"/>
  <c r="R166" i="25" s="1"/>
  <c r="R133" i="25"/>
  <c r="R178" i="25" s="1"/>
  <c r="R104" i="25"/>
  <c r="R149" i="25" s="1"/>
  <c r="R101" i="25"/>
  <c r="R146" i="25" s="1"/>
  <c r="R96" i="25"/>
  <c r="R141" i="25" s="1"/>
  <c r="R102" i="25"/>
  <c r="R147" i="25" s="1"/>
  <c r="B139" i="10"/>
  <c r="B184" i="10" s="1"/>
  <c r="B5" i="28" s="1"/>
  <c r="C94" i="10"/>
  <c r="C139" i="10" s="1"/>
  <c r="AF94" i="10"/>
  <c r="AF139" i="10" s="1"/>
  <c r="AF184" i="10" s="1"/>
  <c r="AF5" i="28" s="1"/>
  <c r="AB94" i="10"/>
  <c r="AB139" i="10" s="1"/>
  <c r="AB184" i="10" s="1"/>
  <c r="AB5" i="28" s="1"/>
  <c r="G94" i="10"/>
  <c r="G139" i="10" s="1"/>
  <c r="AD94" i="10"/>
  <c r="AD139" i="10" s="1"/>
  <c r="AC94" i="10"/>
  <c r="AC139" i="10" s="1"/>
  <c r="Y94" i="10"/>
  <c r="Y139" i="10" s="1"/>
  <c r="I94" i="10"/>
  <c r="I139" i="10" s="1"/>
  <c r="X94" i="10"/>
  <c r="X139" i="10" s="1"/>
  <c r="AE94" i="10"/>
  <c r="AE139" i="10" s="1"/>
  <c r="S94" i="10"/>
  <c r="S139" i="10" s="1"/>
  <c r="S184" i="10" s="1"/>
  <c r="S5" i="28" s="1"/>
  <c r="T94" i="10"/>
  <c r="T139" i="10" s="1"/>
  <c r="T184" i="10" s="1"/>
  <c r="T5" i="28" s="1"/>
  <c r="E94" i="10"/>
  <c r="E139" i="10" s="1"/>
  <c r="B152" i="26"/>
  <c r="I107" i="26"/>
  <c r="I152" i="26" s="1"/>
  <c r="F107" i="26"/>
  <c r="F152" i="26" s="1"/>
  <c r="O107" i="26"/>
  <c r="O152" i="26" s="1"/>
  <c r="K127" i="10"/>
  <c r="K172" i="10" s="1"/>
  <c r="K105" i="10"/>
  <c r="K150" i="10" s="1"/>
  <c r="K131" i="10"/>
  <c r="K176" i="10" s="1"/>
  <c r="K109" i="10"/>
  <c r="K154" i="10" s="1"/>
  <c r="K132" i="10"/>
  <c r="K177" i="10" s="1"/>
  <c r="K222" i="10" s="1"/>
  <c r="K50" i="28" s="1"/>
  <c r="K103" i="10"/>
  <c r="K148" i="10" s="1"/>
  <c r="K125" i="10"/>
  <c r="K170" i="10" s="1"/>
  <c r="K215" i="10" s="1"/>
  <c r="K42" i="28" s="1"/>
  <c r="K99" i="10"/>
  <c r="K144" i="10" s="1"/>
  <c r="K119" i="10"/>
  <c r="K164" i="10" s="1"/>
  <c r="K94" i="10"/>
  <c r="K139" i="10" s="1"/>
  <c r="K129" i="10"/>
  <c r="K174" i="10" s="1"/>
  <c r="K100" i="10"/>
  <c r="K145" i="10" s="1"/>
  <c r="K115" i="10"/>
  <c r="K160" i="10" s="1"/>
  <c r="K123" i="10"/>
  <c r="K168" i="10" s="1"/>
  <c r="K118" i="10"/>
  <c r="K163" i="10" s="1"/>
  <c r="K93" i="10"/>
  <c r="K138" i="10" s="1"/>
  <c r="K121" i="10"/>
  <c r="K166" i="10" s="1"/>
  <c r="K134" i="10"/>
  <c r="K179" i="10" s="1"/>
  <c r="K224" i="10" s="1"/>
  <c r="K53" i="28" s="1"/>
  <c r="K130" i="10"/>
  <c r="K175" i="10" s="1"/>
  <c r="K113" i="10"/>
  <c r="K158" i="10" s="1"/>
  <c r="K128" i="10"/>
  <c r="K173" i="10" s="1"/>
  <c r="K95" i="10"/>
  <c r="K140" i="10" s="1"/>
  <c r="K185" i="10" s="1"/>
  <c r="K6" i="28" s="1"/>
  <c r="K112" i="10"/>
  <c r="K157" i="10" s="1"/>
  <c r="K202" i="10" s="1"/>
  <c r="K24" i="28" s="1"/>
  <c r="K120" i="10"/>
  <c r="K165" i="10" s="1"/>
  <c r="K210" i="10" s="1"/>
  <c r="K33" i="28" s="1"/>
  <c r="K97" i="10"/>
  <c r="K142" i="10" s="1"/>
  <c r="K187" i="10" s="1"/>
  <c r="K9" i="28" s="1"/>
  <c r="K114" i="10"/>
  <c r="K159" i="10" s="1"/>
  <c r="K124" i="10"/>
  <c r="K169" i="10" s="1"/>
  <c r="K111" i="10"/>
  <c r="K156" i="10" s="1"/>
  <c r="K101" i="10"/>
  <c r="K146" i="10" s="1"/>
  <c r="K98" i="10"/>
  <c r="K143" i="10" s="1"/>
  <c r="B177" i="15"/>
  <c r="J132" i="15"/>
  <c r="J177" i="15" s="1"/>
  <c r="K132" i="15"/>
  <c r="K177" i="15" s="1"/>
  <c r="Q132" i="15"/>
  <c r="Q177" i="15" s="1"/>
  <c r="AE132" i="15"/>
  <c r="AE177" i="15" s="1"/>
  <c r="H132" i="15"/>
  <c r="H177" i="15" s="1"/>
  <c r="Z132" i="15"/>
  <c r="Z177" i="15" s="1"/>
  <c r="C132" i="15"/>
  <c r="C177" i="15" s="1"/>
  <c r="T132" i="15"/>
  <c r="T177" i="15" s="1"/>
  <c r="I132" i="15"/>
  <c r="I177" i="15" s="1"/>
  <c r="D132" i="15"/>
  <c r="D177" i="15" s="1"/>
  <c r="P132" i="15"/>
  <c r="P177" i="15" s="1"/>
  <c r="S132" i="15"/>
  <c r="S177" i="15" s="1"/>
  <c r="C130" i="15"/>
  <c r="C175" i="15" s="1"/>
  <c r="B166" i="10"/>
  <c r="AC121" i="10"/>
  <c r="AC166" i="10" s="1"/>
  <c r="G121" i="10"/>
  <c r="G166" i="10" s="1"/>
  <c r="E121" i="10"/>
  <c r="E166" i="10" s="1"/>
  <c r="I121" i="10"/>
  <c r="I166" i="10" s="1"/>
  <c r="I211" i="10" s="1"/>
  <c r="I34" i="28" s="1"/>
  <c r="W121" i="10"/>
  <c r="W166" i="10" s="1"/>
  <c r="X121" i="10"/>
  <c r="X166" i="10" s="1"/>
  <c r="X211" i="10" s="1"/>
  <c r="X34" i="28" s="1"/>
  <c r="AA121" i="10"/>
  <c r="AA166" i="10" s="1"/>
  <c r="AA211" i="10" s="1"/>
  <c r="AA34" i="28" s="1"/>
  <c r="Z121" i="10"/>
  <c r="Z166" i="10" s="1"/>
  <c r="AF121" i="10"/>
  <c r="AF166" i="10" s="1"/>
  <c r="G98" i="14"/>
  <c r="G143" i="14" s="1"/>
  <c r="J93" i="20"/>
  <c r="J138" i="20" s="1"/>
  <c r="D119" i="22"/>
  <c r="D164" i="22" s="1"/>
  <c r="E118" i="26"/>
  <c r="E163" i="26" s="1"/>
  <c r="H101" i="15"/>
  <c r="H146" i="15" s="1"/>
  <c r="D100" i="10"/>
  <c r="D145" i="10" s="1"/>
  <c r="D190" i="10" s="1"/>
  <c r="D12" i="28" s="1"/>
  <c r="D111" i="10"/>
  <c r="D156" i="10" s="1"/>
  <c r="D93" i="10"/>
  <c r="D138" i="10" s="1"/>
  <c r="D120" i="10"/>
  <c r="D165" i="10" s="1"/>
  <c r="D210" i="10" s="1"/>
  <c r="D33" i="28" s="1"/>
  <c r="D134" i="10"/>
  <c r="D179" i="10" s="1"/>
  <c r="D224" i="10" s="1"/>
  <c r="D53" i="28" s="1"/>
  <c r="D124" i="10"/>
  <c r="D169" i="10" s="1"/>
  <c r="D112" i="10"/>
  <c r="D157" i="10" s="1"/>
  <c r="D105" i="10"/>
  <c r="D150" i="10" s="1"/>
  <c r="D97" i="10"/>
  <c r="D142" i="10" s="1"/>
  <c r="D187" i="10" s="1"/>
  <c r="D9" i="28" s="1"/>
  <c r="D132" i="10"/>
  <c r="D177" i="10" s="1"/>
  <c r="D128" i="10"/>
  <c r="D173" i="10" s="1"/>
  <c r="D119" i="10"/>
  <c r="D164" i="10" s="1"/>
  <c r="D98" i="10"/>
  <c r="D143" i="10" s="1"/>
  <c r="D188" i="10" s="1"/>
  <c r="D10" i="28" s="1"/>
  <c r="D114" i="10"/>
  <c r="D159" i="10" s="1"/>
  <c r="D127" i="10"/>
  <c r="D172" i="10" s="1"/>
  <c r="D217" i="10" s="1"/>
  <c r="D44" i="28" s="1"/>
  <c r="D125" i="10"/>
  <c r="D170" i="10" s="1"/>
  <c r="D215" i="10" s="1"/>
  <c r="D42" i="28" s="1"/>
  <c r="D113" i="10"/>
  <c r="D158" i="10" s="1"/>
  <c r="D115" i="10"/>
  <c r="D160" i="10" s="1"/>
  <c r="D102" i="10"/>
  <c r="D147" i="10" s="1"/>
  <c r="D192" i="10" s="1"/>
  <c r="D14" i="28" s="1"/>
  <c r="D121" i="10"/>
  <c r="D166" i="10" s="1"/>
  <c r="D211" i="10" s="1"/>
  <c r="D34" i="28" s="1"/>
  <c r="D123" i="10"/>
  <c r="D168" i="10" s="1"/>
  <c r="D110" i="10"/>
  <c r="D155" i="10" s="1"/>
  <c r="D101" i="10"/>
  <c r="D146" i="10" s="1"/>
  <c r="D191" i="10" s="1"/>
  <c r="D13" i="28" s="1"/>
  <c r="D94" i="10"/>
  <c r="D139" i="10" s="1"/>
  <c r="D131" i="10"/>
  <c r="D176" i="10" s="1"/>
  <c r="C224" i="10"/>
  <c r="C53" i="28" s="1"/>
  <c r="G124" i="10"/>
  <c r="G169" i="10" s="1"/>
  <c r="E126" i="23"/>
  <c r="E171" i="23" s="1"/>
  <c r="F125" i="12"/>
  <c r="F170" i="12" s="1"/>
  <c r="F134" i="12"/>
  <c r="F179" i="12" s="1"/>
  <c r="F102" i="12"/>
  <c r="F147" i="12" s="1"/>
  <c r="F109" i="12"/>
  <c r="F154" i="12" s="1"/>
  <c r="F199" i="12" s="1"/>
  <c r="F21" i="29" s="1"/>
  <c r="F122" i="12"/>
  <c r="F167" i="12" s="1"/>
  <c r="F107" i="12"/>
  <c r="F152" i="12" s="1"/>
  <c r="F128" i="12"/>
  <c r="F173" i="12" s="1"/>
  <c r="F105" i="12"/>
  <c r="F150" i="12" s="1"/>
  <c r="F126" i="12"/>
  <c r="F171" i="12" s="1"/>
  <c r="F106" i="12"/>
  <c r="F151" i="12" s="1"/>
  <c r="F118" i="12"/>
  <c r="F163" i="12" s="1"/>
  <c r="F133" i="12"/>
  <c r="F178" i="12" s="1"/>
  <c r="F101" i="12"/>
  <c r="F146" i="12" s="1"/>
  <c r="F131" i="12"/>
  <c r="F176" i="12" s="1"/>
  <c r="F111" i="12"/>
  <c r="F156" i="12" s="1"/>
  <c r="F201" i="12" s="1"/>
  <c r="F23" i="29" s="1"/>
  <c r="F132" i="12"/>
  <c r="F177" i="12" s="1"/>
  <c r="F124" i="12"/>
  <c r="F169" i="12" s="1"/>
  <c r="F130" i="12"/>
  <c r="F175" i="12" s="1"/>
  <c r="F96" i="12"/>
  <c r="F141" i="12" s="1"/>
  <c r="F112" i="12"/>
  <c r="F157" i="12" s="1"/>
  <c r="F98" i="12"/>
  <c r="F143" i="12" s="1"/>
  <c r="F94" i="12"/>
  <c r="F139" i="12" s="1"/>
  <c r="F120" i="12"/>
  <c r="F165" i="12" s="1"/>
  <c r="F110" i="12"/>
  <c r="F155" i="12" s="1"/>
  <c r="F100" i="12"/>
  <c r="F145" i="12" s="1"/>
  <c r="H119" i="23"/>
  <c r="H164" i="23" s="1"/>
  <c r="K133" i="24"/>
  <c r="K178" i="24" s="1"/>
  <c r="G131" i="23"/>
  <c r="G176" i="23" s="1"/>
  <c r="AF110" i="9"/>
  <c r="AF155" i="9" s="1"/>
  <c r="T129" i="21"/>
  <c r="T174" i="21" s="1"/>
  <c r="T107" i="21"/>
  <c r="T152" i="21" s="1"/>
  <c r="T124" i="21"/>
  <c r="T169" i="21" s="1"/>
  <c r="T102" i="21"/>
  <c r="T147" i="21" s="1"/>
  <c r="T97" i="21"/>
  <c r="T142" i="21" s="1"/>
  <c r="T114" i="21"/>
  <c r="T159" i="21" s="1"/>
  <c r="T130" i="21"/>
  <c r="T175" i="21" s="1"/>
  <c r="T123" i="21"/>
  <c r="T168" i="21" s="1"/>
  <c r="T117" i="21"/>
  <c r="T162" i="21" s="1"/>
  <c r="T116" i="21"/>
  <c r="T161" i="21" s="1"/>
  <c r="T134" i="21"/>
  <c r="T179" i="21" s="1"/>
  <c r="T131" i="21"/>
  <c r="T176" i="21" s="1"/>
  <c r="T93" i="21"/>
  <c r="T138" i="21" s="1"/>
  <c r="T100" i="21"/>
  <c r="T145" i="21" s="1"/>
  <c r="T122" i="21"/>
  <c r="T167" i="21" s="1"/>
  <c r="T120" i="21"/>
  <c r="T165" i="21" s="1"/>
  <c r="T118" i="21"/>
  <c r="T163" i="21" s="1"/>
  <c r="T115" i="21"/>
  <c r="T160" i="21" s="1"/>
  <c r="T128" i="21"/>
  <c r="T173" i="21" s="1"/>
  <c r="T113" i="21"/>
  <c r="T158" i="21" s="1"/>
  <c r="T108" i="21"/>
  <c r="T153" i="21" s="1"/>
  <c r="T112" i="21"/>
  <c r="T157" i="21" s="1"/>
  <c r="O111" i="9"/>
  <c r="O156" i="9" s="1"/>
  <c r="C126" i="23"/>
  <c r="C171" i="23" s="1"/>
  <c r="L212" i="17"/>
  <c r="AE131" i="24"/>
  <c r="AE176" i="24" s="1"/>
  <c r="AE109" i="24"/>
  <c r="AE154" i="24" s="1"/>
  <c r="AE126" i="24"/>
  <c r="AE171" i="24" s="1"/>
  <c r="AE104" i="24"/>
  <c r="AE149" i="24" s="1"/>
  <c r="AE121" i="24"/>
  <c r="AE166" i="24" s="1"/>
  <c r="AE111" i="24"/>
  <c r="AE156" i="24" s="1"/>
  <c r="AE105" i="24"/>
  <c r="AE150" i="24" s="1"/>
  <c r="AE98" i="24"/>
  <c r="AE143" i="24" s="1"/>
  <c r="AE123" i="24"/>
  <c r="AE168" i="24" s="1"/>
  <c r="AE110" i="24"/>
  <c r="AE155" i="24" s="1"/>
  <c r="AE108" i="24"/>
  <c r="AE153" i="24" s="1"/>
  <c r="AE97" i="24"/>
  <c r="AE142" i="24" s="1"/>
  <c r="AE130" i="24"/>
  <c r="AE175" i="24" s="1"/>
  <c r="AE115" i="24"/>
  <c r="AE160" i="24" s="1"/>
  <c r="AE113" i="24"/>
  <c r="AE158" i="24" s="1"/>
  <c r="AE102" i="24"/>
  <c r="AE147" i="24" s="1"/>
  <c r="AE133" i="24"/>
  <c r="AE178" i="24" s="1"/>
  <c r="AE124" i="24"/>
  <c r="AE169" i="24" s="1"/>
  <c r="AE122" i="24"/>
  <c r="AE167" i="24" s="1"/>
  <c r="AE120" i="24"/>
  <c r="AE165" i="24" s="1"/>
  <c r="AE118" i="24"/>
  <c r="AE163" i="24" s="1"/>
  <c r="AE107" i="24"/>
  <c r="AE152" i="24" s="1"/>
  <c r="AE129" i="24"/>
  <c r="AE174" i="24" s="1"/>
  <c r="AE127" i="24"/>
  <c r="AE172" i="24" s="1"/>
  <c r="AE114" i="24"/>
  <c r="AE159" i="24" s="1"/>
  <c r="AE112" i="24"/>
  <c r="AE157" i="24" s="1"/>
  <c r="AE132" i="24"/>
  <c r="AE177" i="24" s="1"/>
  <c r="AE119" i="24"/>
  <c r="AE164" i="24" s="1"/>
  <c r="AE103" i="24"/>
  <c r="AE148" i="24" s="1"/>
  <c r="AE134" i="24"/>
  <c r="AE179" i="24" s="1"/>
  <c r="AE224" i="24" s="1"/>
  <c r="AE53" i="39" s="1"/>
  <c r="H124" i="10"/>
  <c r="H169" i="10" s="1"/>
  <c r="H214" i="10" s="1"/>
  <c r="H41" i="28" s="1"/>
  <c r="Y107" i="9"/>
  <c r="Y152" i="9" s="1"/>
  <c r="Z103" i="13"/>
  <c r="Z148" i="13" s="1"/>
  <c r="R202" i="18"/>
  <c r="R24" i="34" s="1"/>
  <c r="H208" i="17"/>
  <c r="H31" i="33" s="1"/>
  <c r="AF202" i="18"/>
  <c r="AF24" i="34" s="1"/>
  <c r="D193" i="17"/>
  <c r="D15" i="33" s="1"/>
  <c r="T133" i="12"/>
  <c r="T178" i="12" s="1"/>
  <c r="T132" i="12"/>
  <c r="T177" i="12" s="1"/>
  <c r="T100" i="12"/>
  <c r="T145" i="12" s="1"/>
  <c r="T107" i="12"/>
  <c r="T152" i="12" s="1"/>
  <c r="T128" i="12"/>
  <c r="T173" i="12" s="1"/>
  <c r="T114" i="12"/>
  <c r="T159" i="12" s="1"/>
  <c r="T96" i="12"/>
  <c r="T141" i="12" s="1"/>
  <c r="T120" i="12"/>
  <c r="T165" i="12" s="1"/>
  <c r="T118" i="12"/>
  <c r="T163" i="12" s="1"/>
  <c r="T126" i="12"/>
  <c r="T171" i="12" s="1"/>
  <c r="T127" i="12"/>
  <c r="T172" i="12" s="1"/>
  <c r="T106" i="12"/>
  <c r="T151" i="12" s="1"/>
  <c r="T112" i="12"/>
  <c r="T157" i="12" s="1"/>
  <c r="T131" i="12"/>
  <c r="T176" i="12" s="1"/>
  <c r="T125" i="12"/>
  <c r="T170" i="12" s="1"/>
  <c r="T105" i="12"/>
  <c r="T150" i="12" s="1"/>
  <c r="T109" i="12"/>
  <c r="T154" i="12" s="1"/>
  <c r="T102" i="12"/>
  <c r="T147" i="12" s="1"/>
  <c r="T192" i="12" s="1"/>
  <c r="T14" i="29" s="1"/>
  <c r="T115" i="12"/>
  <c r="T160" i="12" s="1"/>
  <c r="T94" i="12"/>
  <c r="T139" i="12" s="1"/>
  <c r="T124" i="12"/>
  <c r="T169" i="12" s="1"/>
  <c r="T101" i="12"/>
  <c r="T146" i="12" s="1"/>
  <c r="T134" i="12"/>
  <c r="T179" i="12" s="1"/>
  <c r="T130" i="12"/>
  <c r="T175" i="12" s="1"/>
  <c r="T110" i="12"/>
  <c r="T155" i="12" s="1"/>
  <c r="T98" i="12"/>
  <c r="T143" i="12" s="1"/>
  <c r="D93" i="9"/>
  <c r="D138" i="9" s="1"/>
  <c r="D183" i="9" s="1"/>
  <c r="AB123" i="25"/>
  <c r="AB168" i="25" s="1"/>
  <c r="D110" i="15"/>
  <c r="D155" i="15" s="1"/>
  <c r="G97" i="9"/>
  <c r="G142" i="9" s="1"/>
  <c r="T123" i="10"/>
  <c r="T168" i="10" s="1"/>
  <c r="G115" i="25"/>
  <c r="G160" i="25" s="1"/>
  <c r="V93" i="9"/>
  <c r="V138" i="9" s="1"/>
  <c r="V183" i="9" s="1"/>
  <c r="B167" i="18"/>
  <c r="AF122" i="18"/>
  <c r="AF167" i="18" s="1"/>
  <c r="AF212" i="18" s="1"/>
  <c r="R122" i="18"/>
  <c r="R167" i="18" s="1"/>
  <c r="R212" i="18" s="1"/>
  <c r="D122" i="18"/>
  <c r="D167" i="18" s="1"/>
  <c r="AD122" i="18"/>
  <c r="AD167" i="18" s="1"/>
  <c r="AD212" i="18" s="1"/>
  <c r="AE122" i="18"/>
  <c r="AE167" i="18" s="1"/>
  <c r="Q122" i="18"/>
  <c r="Q167" i="18" s="1"/>
  <c r="Q212" i="18" s="1"/>
  <c r="T122" i="18"/>
  <c r="T167" i="18" s="1"/>
  <c r="C122" i="18"/>
  <c r="C167" i="18" s="1"/>
  <c r="F125" i="25"/>
  <c r="F170" i="25" s="1"/>
  <c r="V124" i="24"/>
  <c r="V169" i="24" s="1"/>
  <c r="K118" i="26"/>
  <c r="K163" i="26" s="1"/>
  <c r="X110" i="13"/>
  <c r="X155" i="13" s="1"/>
  <c r="AD197" i="17"/>
  <c r="AD19" i="33" s="1"/>
  <c r="S112" i="15"/>
  <c r="S157" i="15" s="1"/>
  <c r="U106" i="12"/>
  <c r="U151" i="12" s="1"/>
  <c r="B178" i="22"/>
  <c r="J133" i="22"/>
  <c r="J178" i="22" s="1"/>
  <c r="K133" i="22"/>
  <c r="K178" i="22" s="1"/>
  <c r="I133" i="22"/>
  <c r="I178" i="22" s="1"/>
  <c r="G133" i="22"/>
  <c r="G178" i="22" s="1"/>
  <c r="AC133" i="22"/>
  <c r="AC178" i="22" s="1"/>
  <c r="D133" i="22"/>
  <c r="D178" i="22" s="1"/>
  <c r="C133" i="22"/>
  <c r="C178" i="22" s="1"/>
  <c r="B174" i="21"/>
  <c r="K129" i="21"/>
  <c r="K174" i="21" s="1"/>
  <c r="I129" i="21"/>
  <c r="I174" i="21" s="1"/>
  <c r="H129" i="21"/>
  <c r="H174" i="21" s="1"/>
  <c r="E129" i="21"/>
  <c r="E174" i="21" s="1"/>
  <c r="G129" i="21"/>
  <c r="G174" i="21" s="1"/>
  <c r="B165" i="18"/>
  <c r="R120" i="18"/>
  <c r="R165" i="18" s="1"/>
  <c r="AD120" i="18"/>
  <c r="AD165" i="18" s="1"/>
  <c r="C120" i="18"/>
  <c r="C165" i="18" s="1"/>
  <c r="D120" i="18"/>
  <c r="D165" i="18" s="1"/>
  <c r="U120" i="18"/>
  <c r="U165" i="18" s="1"/>
  <c r="B173" i="12"/>
  <c r="X128" i="12"/>
  <c r="X173" i="12" s="1"/>
  <c r="M128" i="12"/>
  <c r="M173" i="12" s="1"/>
  <c r="V128" i="12"/>
  <c r="V173" i="12" s="1"/>
  <c r="Z128" i="12"/>
  <c r="Z173" i="12" s="1"/>
  <c r="B141" i="12"/>
  <c r="V96" i="12"/>
  <c r="V141" i="12" s="1"/>
  <c r="W96" i="12"/>
  <c r="W141" i="12" s="1"/>
  <c r="L96" i="12"/>
  <c r="L141" i="12" s="1"/>
  <c r="Z96" i="12"/>
  <c r="Z141" i="12" s="1"/>
  <c r="U96" i="12"/>
  <c r="U141" i="12" s="1"/>
  <c r="B143" i="24"/>
  <c r="G98" i="24"/>
  <c r="G143" i="24" s="1"/>
  <c r="J98" i="24"/>
  <c r="J143" i="24" s="1"/>
  <c r="C98" i="24"/>
  <c r="C143" i="24" s="1"/>
  <c r="AA98" i="24"/>
  <c r="AA143" i="24" s="1"/>
  <c r="K98" i="24"/>
  <c r="K143" i="24" s="1"/>
  <c r="E98" i="24"/>
  <c r="E143" i="24" s="1"/>
  <c r="V98" i="24"/>
  <c r="V143" i="24" s="1"/>
  <c r="B175" i="24"/>
  <c r="C130" i="24"/>
  <c r="C175" i="24" s="1"/>
  <c r="I130" i="24"/>
  <c r="I175" i="24" s="1"/>
  <c r="E130" i="24"/>
  <c r="E175" i="24" s="1"/>
  <c r="O130" i="24"/>
  <c r="O175" i="24" s="1"/>
  <c r="N130" i="24"/>
  <c r="N175" i="24" s="1"/>
  <c r="V130" i="24"/>
  <c r="V175" i="24" s="1"/>
  <c r="G130" i="24"/>
  <c r="G175" i="24" s="1"/>
  <c r="D130" i="24"/>
  <c r="D175" i="24" s="1"/>
  <c r="S103" i="24"/>
  <c r="S148" i="24" s="1"/>
  <c r="S120" i="24"/>
  <c r="S165" i="24" s="1"/>
  <c r="S98" i="24"/>
  <c r="S143" i="24" s="1"/>
  <c r="S115" i="24"/>
  <c r="S160" i="24" s="1"/>
  <c r="S132" i="24"/>
  <c r="S177" i="24" s="1"/>
  <c r="S110" i="24"/>
  <c r="S155" i="24" s="1"/>
  <c r="S127" i="24"/>
  <c r="S172" i="24" s="1"/>
  <c r="S121" i="24"/>
  <c r="S166" i="24" s="1"/>
  <c r="S114" i="24"/>
  <c r="S159" i="24" s="1"/>
  <c r="S108" i="24"/>
  <c r="S153" i="24" s="1"/>
  <c r="S107" i="24"/>
  <c r="S152" i="24" s="1"/>
  <c r="S130" i="24"/>
  <c r="S175" i="24" s="1"/>
  <c r="S119" i="24"/>
  <c r="S164" i="24" s="1"/>
  <c r="S95" i="24"/>
  <c r="S140" i="24" s="1"/>
  <c r="S133" i="24"/>
  <c r="S178" i="24" s="1"/>
  <c r="S126" i="24"/>
  <c r="S171" i="24" s="1"/>
  <c r="S117" i="24"/>
  <c r="S162" i="24" s="1"/>
  <c r="S134" i="24"/>
  <c r="S179" i="24" s="1"/>
  <c r="S131" i="24"/>
  <c r="S176" i="24" s="1"/>
  <c r="S118" i="24"/>
  <c r="S163" i="24" s="1"/>
  <c r="S102" i="24"/>
  <c r="S147" i="24" s="1"/>
  <c r="S113" i="24"/>
  <c r="S158" i="24" s="1"/>
  <c r="S97" i="24"/>
  <c r="S142" i="24" s="1"/>
  <c r="S129" i="24"/>
  <c r="S174" i="24" s="1"/>
  <c r="S109" i="24"/>
  <c r="S154" i="24" s="1"/>
  <c r="S124" i="24"/>
  <c r="S169" i="24" s="1"/>
  <c r="S112" i="24"/>
  <c r="S157" i="24" s="1"/>
  <c r="S104" i="24"/>
  <c r="S149" i="24" s="1"/>
  <c r="J132" i="9"/>
  <c r="J177" i="9" s="1"/>
  <c r="AB129" i="20"/>
  <c r="AB174" i="20" s="1"/>
  <c r="AB107" i="20"/>
  <c r="AB152" i="20" s="1"/>
  <c r="AB124" i="20"/>
  <c r="AB169" i="20" s="1"/>
  <c r="AB102" i="20"/>
  <c r="AB147" i="20" s="1"/>
  <c r="AB119" i="20"/>
  <c r="AB164" i="20" s="1"/>
  <c r="AB114" i="20"/>
  <c r="AB159" i="20" s="1"/>
  <c r="AB126" i="20"/>
  <c r="AB171" i="20" s="1"/>
  <c r="AB120" i="20"/>
  <c r="AB165" i="20" s="1"/>
  <c r="AB113" i="20"/>
  <c r="AB158" i="20" s="1"/>
  <c r="AB94" i="20"/>
  <c r="AB139" i="20" s="1"/>
  <c r="AB130" i="20"/>
  <c r="AB175" i="20" s="1"/>
  <c r="AB133" i="20"/>
  <c r="AB178" i="20" s="1"/>
  <c r="AB108" i="20"/>
  <c r="AB153" i="20" s="1"/>
  <c r="AB134" i="20"/>
  <c r="AB179" i="20" s="1"/>
  <c r="AB105" i="20"/>
  <c r="AB150" i="20" s="1"/>
  <c r="AB125" i="20"/>
  <c r="AB170" i="20" s="1"/>
  <c r="AB110" i="20"/>
  <c r="AB155" i="20" s="1"/>
  <c r="AB115" i="20"/>
  <c r="AB160" i="20" s="1"/>
  <c r="AB132" i="20"/>
  <c r="AB177" i="20" s="1"/>
  <c r="AB109" i="20"/>
  <c r="AB154" i="20" s="1"/>
  <c r="AB118" i="20"/>
  <c r="AB163" i="20" s="1"/>
  <c r="AB103" i="20"/>
  <c r="AB148" i="20" s="1"/>
  <c r="AB127" i="20"/>
  <c r="AB172" i="20" s="1"/>
  <c r="AB98" i="20"/>
  <c r="AB143" i="20" s="1"/>
  <c r="AB122" i="20"/>
  <c r="AB167" i="20" s="1"/>
  <c r="AB93" i="20"/>
  <c r="AB138" i="20" s="1"/>
  <c r="I108" i="14"/>
  <c r="I153" i="14" s="1"/>
  <c r="I124" i="15"/>
  <c r="I169" i="15" s="1"/>
  <c r="K98" i="15"/>
  <c r="K143" i="15" s="1"/>
  <c r="C108" i="14"/>
  <c r="C153" i="14" s="1"/>
  <c r="B166" i="9"/>
  <c r="B211" i="9" s="1"/>
  <c r="B34" i="27" s="1"/>
  <c r="H121" i="9"/>
  <c r="H166" i="9" s="1"/>
  <c r="H211" i="9" s="1"/>
  <c r="H34" i="27" s="1"/>
  <c r="I121" i="9"/>
  <c r="I166" i="9" s="1"/>
  <c r="E121" i="9"/>
  <c r="E166" i="9" s="1"/>
  <c r="E211" i="9" s="1"/>
  <c r="E34" i="27" s="1"/>
  <c r="O121" i="9"/>
  <c r="O166" i="9" s="1"/>
  <c r="AB121" i="9"/>
  <c r="AB166" i="9" s="1"/>
  <c r="Z121" i="9"/>
  <c r="Z166" i="9" s="1"/>
  <c r="Z211" i="9" s="1"/>
  <c r="Z34" i="27" s="1"/>
  <c r="M121" i="9"/>
  <c r="M166" i="9" s="1"/>
  <c r="M211" i="9" s="1"/>
  <c r="M34" i="27" s="1"/>
  <c r="D121" i="9"/>
  <c r="D166" i="9" s="1"/>
  <c r="Q121" i="9"/>
  <c r="Q166" i="9" s="1"/>
  <c r="P121" i="9"/>
  <c r="P166" i="9" s="1"/>
  <c r="AC121" i="9"/>
  <c r="AC166" i="9" s="1"/>
  <c r="AC211" i="9" s="1"/>
  <c r="AC34" i="27" s="1"/>
  <c r="Y121" i="9"/>
  <c r="Y166" i="9" s="1"/>
  <c r="F121" i="9"/>
  <c r="F166" i="9" s="1"/>
  <c r="U121" i="9"/>
  <c r="U166" i="9" s="1"/>
  <c r="Z130" i="14"/>
  <c r="Z175" i="14" s="1"/>
  <c r="H93" i="9"/>
  <c r="H138" i="9" s="1"/>
  <c r="Z134" i="24"/>
  <c r="Z179" i="24" s="1"/>
  <c r="Z112" i="24"/>
  <c r="Z157" i="24" s="1"/>
  <c r="Z129" i="24"/>
  <c r="Z174" i="24" s="1"/>
  <c r="Z107" i="24"/>
  <c r="Z152" i="24" s="1"/>
  <c r="Z124" i="24"/>
  <c r="Z169" i="24" s="1"/>
  <c r="Z102" i="24"/>
  <c r="Z147" i="24" s="1"/>
  <c r="Z119" i="24"/>
  <c r="Z164" i="24" s="1"/>
  <c r="Z97" i="24"/>
  <c r="Z142" i="24" s="1"/>
  <c r="Z106" i="24"/>
  <c r="Z151" i="24" s="1"/>
  <c r="Z100" i="24"/>
  <c r="Z145" i="24" s="1"/>
  <c r="Z190" i="24" s="1"/>
  <c r="Z12" i="39" s="1"/>
  <c r="Z132" i="24"/>
  <c r="Z177" i="24" s="1"/>
  <c r="Z104" i="24"/>
  <c r="Z149" i="24" s="1"/>
  <c r="Z109" i="24"/>
  <c r="Z154" i="24" s="1"/>
  <c r="Z98" i="24"/>
  <c r="Z143" i="24" s="1"/>
  <c r="Z120" i="24"/>
  <c r="Z165" i="24" s="1"/>
  <c r="Z126" i="24"/>
  <c r="Z171" i="24" s="1"/>
  <c r="Z115" i="24"/>
  <c r="Z160" i="24" s="1"/>
  <c r="Z121" i="24"/>
  <c r="Z166" i="24" s="1"/>
  <c r="Z110" i="24"/>
  <c r="Z155" i="24" s="1"/>
  <c r="Z123" i="24"/>
  <c r="Z168" i="24" s="1"/>
  <c r="Z133" i="24"/>
  <c r="Z178" i="24" s="1"/>
  <c r="Z131" i="24"/>
  <c r="Z176" i="24" s="1"/>
  <c r="Z118" i="24"/>
  <c r="Z163" i="24" s="1"/>
  <c r="Z108" i="24"/>
  <c r="Z153" i="24" s="1"/>
  <c r="Z114" i="24"/>
  <c r="Z159" i="24" s="1"/>
  <c r="Z127" i="24"/>
  <c r="Z172" i="24" s="1"/>
  <c r="Z116" i="24"/>
  <c r="Z161" i="24" s="1"/>
  <c r="Z103" i="24"/>
  <c r="Z148" i="24" s="1"/>
  <c r="Z95" i="24"/>
  <c r="Z140" i="24" s="1"/>
  <c r="Z113" i="24"/>
  <c r="Z158" i="24" s="1"/>
  <c r="Z130" i="24"/>
  <c r="Z175" i="24" s="1"/>
  <c r="Z122" i="24"/>
  <c r="Z167" i="24" s="1"/>
  <c r="D107" i="26"/>
  <c r="D152" i="26" s="1"/>
  <c r="J128" i="13"/>
  <c r="J173" i="13" s="1"/>
  <c r="I95" i="17"/>
  <c r="I140" i="17" s="1"/>
  <c r="J124" i="12"/>
  <c r="J169" i="12" s="1"/>
  <c r="W104" i="17"/>
  <c r="W149" i="17" s="1"/>
  <c r="W121" i="17"/>
  <c r="W166" i="17" s="1"/>
  <c r="W99" i="17"/>
  <c r="W144" i="17" s="1"/>
  <c r="W116" i="17"/>
  <c r="W161" i="17" s="1"/>
  <c r="W120" i="17"/>
  <c r="W165" i="17" s="1"/>
  <c r="W210" i="17" s="1"/>
  <c r="W33" i="33" s="1"/>
  <c r="W103" i="17"/>
  <c r="W148" i="17" s="1"/>
  <c r="W193" i="17" s="1"/>
  <c r="W15" i="33" s="1"/>
  <c r="W108" i="17"/>
  <c r="W153" i="17" s="1"/>
  <c r="W198" i="17" s="1"/>
  <c r="W20" i="33" s="1"/>
  <c r="W105" i="17"/>
  <c r="W150" i="17" s="1"/>
  <c r="W195" i="17" s="1"/>
  <c r="W17" i="33" s="1"/>
  <c r="W107" i="17"/>
  <c r="W152" i="17" s="1"/>
  <c r="W197" i="17" s="1"/>
  <c r="W19" i="33" s="1"/>
  <c r="W111" i="17"/>
  <c r="W156" i="17" s="1"/>
  <c r="W110" i="17"/>
  <c r="W155" i="17" s="1"/>
  <c r="W102" i="17"/>
  <c r="W147" i="17" s="1"/>
  <c r="W95" i="17"/>
  <c r="W140" i="17" s="1"/>
  <c r="W133" i="17"/>
  <c r="W178" i="17" s="1"/>
  <c r="W113" i="17"/>
  <c r="W158" i="17" s="1"/>
  <c r="W203" i="17" s="1"/>
  <c r="W25" i="33" s="1"/>
  <c r="W112" i="17"/>
  <c r="W157" i="17" s="1"/>
  <c r="W127" i="17"/>
  <c r="W172" i="17" s="1"/>
  <c r="W217" i="17" s="1"/>
  <c r="W44" i="33" s="1"/>
  <c r="W134" i="17"/>
  <c r="W179" i="17" s="1"/>
  <c r="W101" i="17"/>
  <c r="W146" i="17" s="1"/>
  <c r="W118" i="17"/>
  <c r="W163" i="17" s="1"/>
  <c r="W208" i="17" s="1"/>
  <c r="W31" i="33" s="1"/>
  <c r="W124" i="17"/>
  <c r="W169" i="17" s="1"/>
  <c r="W122" i="17"/>
  <c r="W167" i="17" s="1"/>
  <c r="W212" i="17" s="1"/>
  <c r="W100" i="17"/>
  <c r="W145" i="17" s="1"/>
  <c r="W128" i="17"/>
  <c r="W173" i="17" s="1"/>
  <c r="C115" i="9"/>
  <c r="C160" i="9" s="1"/>
  <c r="C215" i="10"/>
  <c r="C42" i="28" s="1"/>
  <c r="B156" i="10"/>
  <c r="B201" i="10" s="1"/>
  <c r="B23" i="28" s="1"/>
  <c r="T111" i="10"/>
  <c r="T156" i="10" s="1"/>
  <c r="AF111" i="10"/>
  <c r="AF156" i="10" s="1"/>
  <c r="U111" i="10"/>
  <c r="U156" i="10" s="1"/>
  <c r="E111" i="10"/>
  <c r="E156" i="10" s="1"/>
  <c r="S111" i="10"/>
  <c r="S156" i="10" s="1"/>
  <c r="X111" i="10"/>
  <c r="X156" i="10" s="1"/>
  <c r="X201" i="10" s="1"/>
  <c r="X23" i="28" s="1"/>
  <c r="AE111" i="10"/>
  <c r="AE156" i="10" s="1"/>
  <c r="AE201" i="10" s="1"/>
  <c r="AE23" i="28" s="1"/>
  <c r="AB111" i="10"/>
  <c r="AB156" i="10" s="1"/>
  <c r="AB201" i="10" s="1"/>
  <c r="AB23" i="28" s="1"/>
  <c r="W111" i="10"/>
  <c r="W156" i="10" s="1"/>
  <c r="Z111" i="10"/>
  <c r="Z156" i="10" s="1"/>
  <c r="Z201" i="10" s="1"/>
  <c r="Z23" i="28" s="1"/>
  <c r="H111" i="10"/>
  <c r="H156" i="10" s="1"/>
  <c r="H201" i="10" s="1"/>
  <c r="H23" i="28" s="1"/>
  <c r="G111" i="10"/>
  <c r="G156" i="10" s="1"/>
  <c r="Y111" i="10"/>
  <c r="Y156" i="10" s="1"/>
  <c r="V111" i="10"/>
  <c r="V156" i="10" s="1"/>
  <c r="V201" i="10" s="1"/>
  <c r="V23" i="28" s="1"/>
  <c r="AD111" i="10"/>
  <c r="AD156" i="10" s="1"/>
  <c r="G120" i="12"/>
  <c r="G165" i="12" s="1"/>
  <c r="G98" i="12"/>
  <c r="G143" i="12" s="1"/>
  <c r="G128" i="12"/>
  <c r="G173" i="12" s="1"/>
  <c r="G126" i="12"/>
  <c r="G171" i="12" s="1"/>
  <c r="G106" i="12"/>
  <c r="G151" i="12" s="1"/>
  <c r="G125" i="12"/>
  <c r="G170" i="12" s="1"/>
  <c r="G93" i="12"/>
  <c r="G138" i="12" s="1"/>
  <c r="G130" i="12"/>
  <c r="G175" i="12" s="1"/>
  <c r="G100" i="12"/>
  <c r="G145" i="12" s="1"/>
  <c r="G122" i="12"/>
  <c r="G167" i="12" s="1"/>
  <c r="G101" i="12"/>
  <c r="G146" i="12" s="1"/>
  <c r="G131" i="12"/>
  <c r="G176" i="12" s="1"/>
  <c r="G124" i="12"/>
  <c r="G169" i="12" s="1"/>
  <c r="G214" i="12" s="1"/>
  <c r="G41" i="29" s="1"/>
  <c r="G134" i="12"/>
  <c r="G179" i="12" s="1"/>
  <c r="G107" i="12"/>
  <c r="G152" i="12" s="1"/>
  <c r="G102" i="12"/>
  <c r="G147" i="12" s="1"/>
  <c r="G112" i="12"/>
  <c r="G157" i="12" s="1"/>
  <c r="G118" i="12"/>
  <c r="G163" i="12" s="1"/>
  <c r="G94" i="12"/>
  <c r="G139" i="12" s="1"/>
  <c r="G119" i="12"/>
  <c r="G164" i="12" s="1"/>
  <c r="G133" i="12"/>
  <c r="G178" i="12" s="1"/>
  <c r="G96" i="12"/>
  <c r="G141" i="12" s="1"/>
  <c r="H98" i="24"/>
  <c r="H143" i="24" s="1"/>
  <c r="G97" i="21"/>
  <c r="G142" i="21" s="1"/>
  <c r="K132" i="25"/>
  <c r="K177" i="25" s="1"/>
  <c r="D126" i="23"/>
  <c r="D171" i="23" s="1"/>
  <c r="P217" i="9"/>
  <c r="P44" i="27" s="1"/>
  <c r="E113" i="10"/>
  <c r="E158" i="10" s="1"/>
  <c r="Q115" i="9"/>
  <c r="Q160" i="9" s="1"/>
  <c r="Q205" i="9" s="1"/>
  <c r="U106" i="23"/>
  <c r="U151" i="23" s="1"/>
  <c r="U96" i="23"/>
  <c r="U141" i="23" s="1"/>
  <c r="U117" i="23"/>
  <c r="U162" i="23" s="1"/>
  <c r="U124" i="23"/>
  <c r="U169" i="23" s="1"/>
  <c r="U131" i="23"/>
  <c r="U176" i="23" s="1"/>
  <c r="U99" i="23"/>
  <c r="U144" i="23" s="1"/>
  <c r="U134" i="23"/>
  <c r="U179" i="23" s="1"/>
  <c r="U94" i="23"/>
  <c r="U139" i="23" s="1"/>
  <c r="U93" i="23"/>
  <c r="U138" i="23" s="1"/>
  <c r="U114" i="23"/>
  <c r="U159" i="23" s="1"/>
  <c r="U112" i="23"/>
  <c r="U157" i="23" s="1"/>
  <c r="U125" i="23"/>
  <c r="U170" i="23" s="1"/>
  <c r="U120" i="23"/>
  <c r="U165" i="23" s="1"/>
  <c r="U104" i="23"/>
  <c r="U149" i="23" s="1"/>
  <c r="U129" i="23"/>
  <c r="U174" i="23" s="1"/>
  <c r="U132" i="23"/>
  <c r="U177" i="23" s="1"/>
  <c r="U121" i="23"/>
  <c r="U166" i="23" s="1"/>
  <c r="U122" i="23"/>
  <c r="U167" i="23" s="1"/>
  <c r="U103" i="23"/>
  <c r="U148" i="23" s="1"/>
  <c r="U127" i="23"/>
  <c r="U172" i="23" s="1"/>
  <c r="U105" i="23"/>
  <c r="U150" i="23" s="1"/>
  <c r="U98" i="23"/>
  <c r="U143" i="23" s="1"/>
  <c r="U123" i="23"/>
  <c r="U168" i="23" s="1"/>
  <c r="U101" i="23"/>
  <c r="U146" i="23" s="1"/>
  <c r="U119" i="23"/>
  <c r="U164" i="23" s="1"/>
  <c r="U126" i="23"/>
  <c r="U171" i="23" s="1"/>
  <c r="U100" i="23"/>
  <c r="U145" i="23" s="1"/>
  <c r="U97" i="23"/>
  <c r="U142" i="23" s="1"/>
  <c r="I218" i="10"/>
  <c r="I45" i="28" s="1"/>
  <c r="M110" i="9"/>
  <c r="M155" i="9" s="1"/>
  <c r="AA132" i="24"/>
  <c r="AA177" i="24" s="1"/>
  <c r="T108" i="18"/>
  <c r="T153" i="18" s="1"/>
  <c r="J124" i="23"/>
  <c r="J169" i="23" s="1"/>
  <c r="AE124" i="14"/>
  <c r="AE169" i="14" s="1"/>
  <c r="R134" i="18"/>
  <c r="R179" i="18" s="1"/>
  <c r="E203" i="18"/>
  <c r="E25" i="34" s="1"/>
  <c r="AB123" i="10"/>
  <c r="AB168" i="10" s="1"/>
  <c r="AB213" i="10" s="1"/>
  <c r="AB40" i="28" s="1"/>
  <c r="J132" i="26"/>
  <c r="J177" i="26" s="1"/>
  <c r="D113" i="17"/>
  <c r="D158" i="17" s="1"/>
  <c r="D203" i="17" s="1"/>
  <c r="D25" i="33" s="1"/>
  <c r="U126" i="26"/>
  <c r="U171" i="26" s="1"/>
  <c r="U104" i="26"/>
  <c r="U149" i="26" s="1"/>
  <c r="U121" i="26"/>
  <c r="U166" i="26" s="1"/>
  <c r="U99" i="26"/>
  <c r="U144" i="26" s="1"/>
  <c r="U116" i="26"/>
  <c r="U161" i="26" s="1"/>
  <c r="U94" i="26"/>
  <c r="U139" i="26" s="1"/>
  <c r="U133" i="26"/>
  <c r="U178" i="26" s="1"/>
  <c r="U111" i="26"/>
  <c r="U156" i="26" s="1"/>
  <c r="U115" i="26"/>
  <c r="U160" i="26" s="1"/>
  <c r="U129" i="26"/>
  <c r="U174" i="26" s="1"/>
  <c r="U128" i="26"/>
  <c r="U173" i="26" s="1"/>
  <c r="U105" i="26"/>
  <c r="U150" i="26" s="1"/>
  <c r="U102" i="26"/>
  <c r="U147" i="26" s="1"/>
  <c r="U101" i="26"/>
  <c r="U146" i="26" s="1"/>
  <c r="U112" i="26"/>
  <c r="U157" i="26" s="1"/>
  <c r="U123" i="26"/>
  <c r="U168" i="26" s="1"/>
  <c r="U97" i="26"/>
  <c r="U142" i="26" s="1"/>
  <c r="U119" i="26"/>
  <c r="U164" i="26" s="1"/>
  <c r="U96" i="26"/>
  <c r="U141" i="26" s="1"/>
  <c r="U110" i="26"/>
  <c r="U155" i="26" s="1"/>
  <c r="U108" i="26"/>
  <c r="U153" i="26" s="1"/>
  <c r="U124" i="26"/>
  <c r="U169" i="26" s="1"/>
  <c r="U114" i="26"/>
  <c r="U159" i="26" s="1"/>
  <c r="U107" i="26"/>
  <c r="U152" i="26" s="1"/>
  <c r="U103" i="26"/>
  <c r="U148" i="26" s="1"/>
  <c r="U125" i="26"/>
  <c r="U170" i="26" s="1"/>
  <c r="U132" i="26"/>
  <c r="U177" i="26" s="1"/>
  <c r="U134" i="26"/>
  <c r="U179" i="26" s="1"/>
  <c r="U127" i="26"/>
  <c r="U172" i="26" s="1"/>
  <c r="U113" i="26"/>
  <c r="U158" i="26" s="1"/>
  <c r="U120" i="26"/>
  <c r="U165" i="26" s="1"/>
  <c r="U118" i="26"/>
  <c r="U163" i="26" s="1"/>
  <c r="AB125" i="25"/>
  <c r="AB170" i="25" s="1"/>
  <c r="D127" i="15"/>
  <c r="D172" i="15" s="1"/>
  <c r="D130" i="15"/>
  <c r="D175" i="15" s="1"/>
  <c r="Z112" i="9"/>
  <c r="Z157" i="9" s="1"/>
  <c r="AC132" i="13"/>
  <c r="AC177" i="13" s="1"/>
  <c r="L94" i="12"/>
  <c r="L139" i="12" s="1"/>
  <c r="AB103" i="13"/>
  <c r="AB148" i="13" s="1"/>
  <c r="F101" i="17"/>
  <c r="F146" i="17" s="1"/>
  <c r="Q110" i="13"/>
  <c r="Q155" i="13" s="1"/>
  <c r="N124" i="24"/>
  <c r="N169" i="24" s="1"/>
  <c r="O123" i="13"/>
  <c r="O168" i="13" s="1"/>
  <c r="U128" i="12"/>
  <c r="U173" i="12" s="1"/>
  <c r="V113" i="10"/>
  <c r="V158" i="10" s="1"/>
  <c r="R111" i="15"/>
  <c r="R156" i="15" s="1"/>
  <c r="B172" i="9"/>
  <c r="B217" i="9" s="1"/>
  <c r="B44" i="27" s="1"/>
  <c r="I127" i="9"/>
  <c r="I172" i="9" s="1"/>
  <c r="I217" i="9" s="1"/>
  <c r="I44" i="27" s="1"/>
  <c r="E127" i="9"/>
  <c r="E172" i="9" s="1"/>
  <c r="H127" i="9"/>
  <c r="H172" i="9" s="1"/>
  <c r="H217" i="9" s="1"/>
  <c r="H44" i="27" s="1"/>
  <c r="G127" i="9"/>
  <c r="G172" i="9" s="1"/>
  <c r="F127" i="9"/>
  <c r="F172" i="9" s="1"/>
  <c r="R127" i="9"/>
  <c r="R172" i="9" s="1"/>
  <c r="C127" i="9"/>
  <c r="C172" i="9" s="1"/>
  <c r="C217" i="9" s="1"/>
  <c r="C44" i="27" s="1"/>
  <c r="AB127" i="9"/>
  <c r="AB172" i="9" s="1"/>
  <c r="AB217" i="9" s="1"/>
  <c r="AB44" i="27" s="1"/>
  <c r="U127" i="9"/>
  <c r="U172" i="9" s="1"/>
  <c r="M127" i="9"/>
  <c r="M172" i="9" s="1"/>
  <c r="AD127" i="9"/>
  <c r="AD172" i="9" s="1"/>
  <c r="AE127" i="9"/>
  <c r="AE172" i="9" s="1"/>
  <c r="AE217" i="9" s="1"/>
  <c r="AE44" i="27" s="1"/>
  <c r="J127" i="9"/>
  <c r="J172" i="9" s="1"/>
  <c r="Y127" i="9"/>
  <c r="Y172" i="9" s="1"/>
  <c r="Y217" i="9" s="1"/>
  <c r="Y44" i="27" s="1"/>
  <c r="B164" i="23"/>
  <c r="I119" i="23"/>
  <c r="I164" i="23" s="1"/>
  <c r="M119" i="23"/>
  <c r="M164" i="23" s="1"/>
  <c r="K119" i="23"/>
  <c r="K164" i="23" s="1"/>
  <c r="B178" i="13"/>
  <c r="B223" i="13" s="1"/>
  <c r="X133" i="13"/>
  <c r="X178" i="13" s="1"/>
  <c r="X223" i="13" s="1"/>
  <c r="V133" i="13"/>
  <c r="V178" i="13" s="1"/>
  <c r="V223" i="13" s="1"/>
  <c r="L133" i="13"/>
  <c r="L178" i="13" s="1"/>
  <c r="N133" i="13"/>
  <c r="N178" i="13" s="1"/>
  <c r="N223" i="13" s="1"/>
  <c r="B144" i="13"/>
  <c r="W99" i="13"/>
  <c r="W144" i="13" s="1"/>
  <c r="Q99" i="13"/>
  <c r="Q144" i="13" s="1"/>
  <c r="O99" i="13"/>
  <c r="O144" i="13" s="1"/>
  <c r="P99" i="13"/>
  <c r="P144" i="13" s="1"/>
  <c r="L99" i="13"/>
  <c r="L144" i="13" s="1"/>
  <c r="Z99" i="13"/>
  <c r="Z144" i="13" s="1"/>
  <c r="K99" i="13"/>
  <c r="K144" i="13" s="1"/>
  <c r="B169" i="21"/>
  <c r="AB124" i="21"/>
  <c r="AB169" i="21" s="1"/>
  <c r="I124" i="21"/>
  <c r="I169" i="21" s="1"/>
  <c r="E124" i="21"/>
  <c r="E169" i="21" s="1"/>
  <c r="K124" i="21"/>
  <c r="K169" i="21" s="1"/>
  <c r="D124" i="21"/>
  <c r="D169" i="21" s="1"/>
  <c r="F124" i="21"/>
  <c r="F169" i="21" s="1"/>
  <c r="B145" i="10"/>
  <c r="B190" i="10" s="1"/>
  <c r="B12" i="28" s="1"/>
  <c r="Y100" i="10"/>
  <c r="Y145" i="10" s="1"/>
  <c r="Y190" i="10" s="1"/>
  <c r="Y12" i="28" s="1"/>
  <c r="T100" i="10"/>
  <c r="T145" i="10" s="1"/>
  <c r="T190" i="10" s="1"/>
  <c r="T12" i="28" s="1"/>
  <c r="W100" i="10"/>
  <c r="W145" i="10" s="1"/>
  <c r="V100" i="10"/>
  <c r="V145" i="10" s="1"/>
  <c r="C100" i="10"/>
  <c r="C145" i="10" s="1"/>
  <c r="C190" i="10" s="1"/>
  <c r="C12" i="28" s="1"/>
  <c r="Z100" i="10"/>
  <c r="Z145" i="10" s="1"/>
  <c r="AD100" i="10"/>
  <c r="AD145" i="10" s="1"/>
  <c r="AD190" i="10" s="1"/>
  <c r="AD12" i="28" s="1"/>
  <c r="E100" i="10"/>
  <c r="E145" i="10" s="1"/>
  <c r="AE100" i="10"/>
  <c r="AE145" i="10" s="1"/>
  <c r="S100" i="10"/>
  <c r="S145" i="10" s="1"/>
  <c r="H100" i="10"/>
  <c r="H145" i="10" s="1"/>
  <c r="X100" i="10"/>
  <c r="X145" i="10" s="1"/>
  <c r="F100" i="10"/>
  <c r="F145" i="10" s="1"/>
  <c r="F190" i="10" s="1"/>
  <c r="F12" i="28" s="1"/>
  <c r="L129" i="22"/>
  <c r="L174" i="22" s="1"/>
  <c r="L107" i="22"/>
  <c r="L152" i="22" s="1"/>
  <c r="L124" i="22"/>
  <c r="L169" i="22" s="1"/>
  <c r="L102" i="22"/>
  <c r="L147" i="22" s="1"/>
  <c r="L119" i="22"/>
  <c r="L164" i="22" s="1"/>
  <c r="L97" i="22"/>
  <c r="L142" i="22" s="1"/>
  <c r="L187" i="22" s="1"/>
  <c r="L9" i="37" s="1"/>
  <c r="L114" i="22"/>
  <c r="L159" i="22" s="1"/>
  <c r="L204" i="22" s="1"/>
  <c r="L26" i="37" s="1"/>
  <c r="L96" i="22"/>
  <c r="L141" i="22" s="1"/>
  <c r="L112" i="22"/>
  <c r="L157" i="22" s="1"/>
  <c r="L133" i="22"/>
  <c r="L178" i="22" s="1"/>
  <c r="L100" i="22"/>
  <c r="L145" i="22" s="1"/>
  <c r="L106" i="22"/>
  <c r="L151" i="22" s="1"/>
  <c r="L115" i="22"/>
  <c r="L160" i="22" s="1"/>
  <c r="L109" i="22"/>
  <c r="L154" i="22" s="1"/>
  <c r="L105" i="22"/>
  <c r="L150" i="22" s="1"/>
  <c r="L131" i="22"/>
  <c r="L176" i="22" s="1"/>
  <c r="L108" i="22"/>
  <c r="L153" i="22" s="1"/>
  <c r="L101" i="22"/>
  <c r="L146" i="22" s="1"/>
  <c r="L94" i="22"/>
  <c r="L139" i="22" s="1"/>
  <c r="L110" i="22"/>
  <c r="L155" i="22" s="1"/>
  <c r="L126" i="22"/>
  <c r="L171" i="22" s="1"/>
  <c r="L117" i="22"/>
  <c r="L162" i="22" s="1"/>
  <c r="L127" i="22"/>
  <c r="L172" i="22" s="1"/>
  <c r="L132" i="22"/>
  <c r="L177" i="22" s="1"/>
  <c r="L113" i="22"/>
  <c r="L158" i="22" s="1"/>
  <c r="L125" i="22"/>
  <c r="L170" i="22" s="1"/>
  <c r="L95" i="22"/>
  <c r="L140" i="22" s="1"/>
  <c r="L116" i="22"/>
  <c r="L161" i="22" s="1"/>
  <c r="L93" i="22"/>
  <c r="L138" i="22" s="1"/>
  <c r="AF115" i="26"/>
  <c r="AF160" i="26" s="1"/>
  <c r="AF132" i="26"/>
  <c r="AF177" i="26" s="1"/>
  <c r="AF110" i="26"/>
  <c r="AF155" i="26" s="1"/>
  <c r="AF127" i="26"/>
  <c r="AF172" i="26" s="1"/>
  <c r="AF105" i="26"/>
  <c r="AF150" i="26" s="1"/>
  <c r="AF126" i="26"/>
  <c r="AF171" i="26" s="1"/>
  <c r="AF104" i="26"/>
  <c r="AF149" i="26" s="1"/>
  <c r="AF125" i="26"/>
  <c r="AF170" i="26" s="1"/>
  <c r="AF124" i="26"/>
  <c r="AF169" i="26" s="1"/>
  <c r="AF113" i="26"/>
  <c r="AF158" i="26" s="1"/>
  <c r="AF112" i="26"/>
  <c r="AF157" i="26" s="1"/>
  <c r="AF134" i="26"/>
  <c r="AF179" i="26" s="1"/>
  <c r="AF101" i="26"/>
  <c r="AF146" i="26" s="1"/>
  <c r="AF131" i="26"/>
  <c r="AF176" i="26" s="1"/>
  <c r="AF107" i="26"/>
  <c r="AF152" i="26" s="1"/>
  <c r="AF119" i="26"/>
  <c r="AF164" i="26" s="1"/>
  <c r="AF94" i="26"/>
  <c r="AF139" i="26" s="1"/>
  <c r="AF114" i="26"/>
  <c r="AF159" i="26" s="1"/>
  <c r="AF120" i="26"/>
  <c r="AF165" i="26" s="1"/>
  <c r="AF121" i="26"/>
  <c r="AF166" i="26" s="1"/>
  <c r="AF116" i="26"/>
  <c r="AF161" i="26" s="1"/>
  <c r="AF102" i="26"/>
  <c r="AF147" i="26" s="1"/>
  <c r="AF118" i="26"/>
  <c r="AF163" i="26" s="1"/>
  <c r="AF99" i="26"/>
  <c r="AF144" i="26" s="1"/>
  <c r="AF129" i="26"/>
  <c r="AF174" i="26" s="1"/>
  <c r="AF123" i="26"/>
  <c r="AF168" i="26" s="1"/>
  <c r="AF96" i="26"/>
  <c r="AF141" i="26" s="1"/>
  <c r="AF128" i="26"/>
  <c r="AF173" i="26" s="1"/>
  <c r="AF103" i="26"/>
  <c r="AF148" i="26" s="1"/>
  <c r="D202" i="17"/>
  <c r="D24" i="33" s="1"/>
  <c r="Z188" i="9"/>
  <c r="Z10" i="27" s="1"/>
  <c r="N125" i="13"/>
  <c r="N170" i="13" s="1"/>
  <c r="B152" i="25"/>
  <c r="I107" i="25"/>
  <c r="I152" i="25" s="1"/>
  <c r="AC107" i="25"/>
  <c r="AC152" i="25" s="1"/>
  <c r="D107" i="25"/>
  <c r="D152" i="25" s="1"/>
  <c r="G107" i="25"/>
  <c r="G152" i="25" s="1"/>
  <c r="W107" i="25"/>
  <c r="W152" i="25" s="1"/>
  <c r="F107" i="25"/>
  <c r="F152" i="25" s="1"/>
  <c r="AB107" i="25"/>
  <c r="AB152" i="25" s="1"/>
  <c r="G205" i="10"/>
  <c r="B160" i="9"/>
  <c r="B205" i="9" s="1"/>
  <c r="E115" i="9"/>
  <c r="E160" i="9" s="1"/>
  <c r="E205" i="9" s="1"/>
  <c r="J115" i="9"/>
  <c r="J160" i="9" s="1"/>
  <c r="K115" i="9"/>
  <c r="K160" i="9" s="1"/>
  <c r="K205" i="9" s="1"/>
  <c r="AA115" i="9"/>
  <c r="AA160" i="9" s="1"/>
  <c r="AE115" i="9"/>
  <c r="AE160" i="9" s="1"/>
  <c r="AE205" i="9" s="1"/>
  <c r="AD115" i="9"/>
  <c r="AD160" i="9" s="1"/>
  <c r="AD205" i="9" s="1"/>
  <c r="G115" i="9"/>
  <c r="G160" i="9" s="1"/>
  <c r="G205" i="9" s="1"/>
  <c r="T115" i="9"/>
  <c r="T160" i="9" s="1"/>
  <c r="T205" i="9" s="1"/>
  <c r="F115" i="9"/>
  <c r="F160" i="9" s="1"/>
  <c r="F205" i="9" s="1"/>
  <c r="Z115" i="9"/>
  <c r="Z160" i="9" s="1"/>
  <c r="Z205" i="9" s="1"/>
  <c r="D115" i="9"/>
  <c r="D160" i="9" s="1"/>
  <c r="D205" i="9" s="1"/>
  <c r="AB115" i="9"/>
  <c r="AB160" i="9" s="1"/>
  <c r="AA188" i="9"/>
  <c r="AA10" i="27" s="1"/>
  <c r="AC185" i="17"/>
  <c r="AC6" i="33" s="1"/>
  <c r="B139" i="25"/>
  <c r="E94" i="25"/>
  <c r="E139" i="25" s="1"/>
  <c r="AC94" i="25"/>
  <c r="AC139" i="25" s="1"/>
  <c r="G94" i="25"/>
  <c r="G139" i="25" s="1"/>
  <c r="J94" i="25"/>
  <c r="J139" i="25" s="1"/>
  <c r="W94" i="25"/>
  <c r="W139" i="25" s="1"/>
  <c r="D94" i="25"/>
  <c r="D139" i="25" s="1"/>
  <c r="X94" i="25"/>
  <c r="X139" i="25" s="1"/>
  <c r="B161" i="21"/>
  <c r="K116" i="21"/>
  <c r="K161" i="21" s="1"/>
  <c r="AB116" i="21"/>
  <c r="AB161" i="21" s="1"/>
  <c r="AA116" i="21"/>
  <c r="AA161" i="21" s="1"/>
  <c r="B160" i="10"/>
  <c r="C115" i="10"/>
  <c r="C160" i="10" s="1"/>
  <c r="C205" i="10" s="1"/>
  <c r="Y115" i="10"/>
  <c r="Y160" i="10" s="1"/>
  <c r="AB115" i="10"/>
  <c r="AB160" i="10" s="1"/>
  <c r="AB205" i="10" s="1"/>
  <c r="T115" i="10"/>
  <c r="T160" i="10" s="1"/>
  <c r="F115" i="10"/>
  <c r="F160" i="10" s="1"/>
  <c r="AE115" i="10"/>
  <c r="AE160" i="10" s="1"/>
  <c r="Z115" i="10"/>
  <c r="Z160" i="10" s="1"/>
  <c r="E115" i="10"/>
  <c r="E160" i="10" s="1"/>
  <c r="AD115" i="10"/>
  <c r="AD160" i="10" s="1"/>
  <c r="W115" i="10"/>
  <c r="W160" i="10" s="1"/>
  <c r="B145" i="15"/>
  <c r="C100" i="15"/>
  <c r="C145" i="15" s="1"/>
  <c r="P100" i="15"/>
  <c r="P145" i="15" s="1"/>
  <c r="Z100" i="15"/>
  <c r="Z145" i="15" s="1"/>
  <c r="Q100" i="15"/>
  <c r="Q145" i="15" s="1"/>
  <c r="T100" i="15"/>
  <c r="T145" i="15" s="1"/>
  <c r="X100" i="15"/>
  <c r="X145" i="15" s="1"/>
  <c r="D100" i="15"/>
  <c r="D145" i="15" s="1"/>
  <c r="H100" i="15"/>
  <c r="H145" i="15" s="1"/>
  <c r="K100" i="15"/>
  <c r="K145" i="15" s="1"/>
  <c r="S100" i="15"/>
  <c r="S145" i="15" s="1"/>
  <c r="H113" i="10"/>
  <c r="H158" i="10" s="1"/>
  <c r="M115" i="9"/>
  <c r="M160" i="9" s="1"/>
  <c r="AD215" i="10"/>
  <c r="AD42" i="28" s="1"/>
  <c r="AD124" i="10"/>
  <c r="AD169" i="10" s="1"/>
  <c r="B161" i="17"/>
  <c r="B206" i="17" s="1"/>
  <c r="B29" i="33" s="1"/>
  <c r="X116" i="17"/>
  <c r="X161" i="17" s="1"/>
  <c r="X206" i="17" s="1"/>
  <c r="X29" i="33" s="1"/>
  <c r="AD116" i="17"/>
  <c r="AD161" i="17" s="1"/>
  <c r="AD206" i="17" s="1"/>
  <c r="AD29" i="33" s="1"/>
  <c r="G116" i="17"/>
  <c r="G161" i="17" s="1"/>
  <c r="G206" i="17" s="1"/>
  <c r="G29" i="33" s="1"/>
  <c r="D116" i="17"/>
  <c r="D161" i="17" s="1"/>
  <c r="E116" i="17"/>
  <c r="E161" i="17" s="1"/>
  <c r="E206" i="17" s="1"/>
  <c r="E29" i="33" s="1"/>
  <c r="F116" i="17"/>
  <c r="F161" i="17" s="1"/>
  <c r="C116" i="17"/>
  <c r="C161" i="17" s="1"/>
  <c r="C206" i="17" s="1"/>
  <c r="C29" i="33" s="1"/>
  <c r="M200" i="17"/>
  <c r="M22" i="33" s="1"/>
  <c r="AA115" i="22"/>
  <c r="AA160" i="22" s="1"/>
  <c r="AA93" i="22"/>
  <c r="AA138" i="22" s="1"/>
  <c r="AA132" i="22"/>
  <c r="AA177" i="22" s="1"/>
  <c r="AA110" i="22"/>
  <c r="AA155" i="22" s="1"/>
  <c r="AA127" i="22"/>
  <c r="AA172" i="22" s="1"/>
  <c r="AA105" i="22"/>
  <c r="AA150" i="22" s="1"/>
  <c r="AA131" i="22"/>
  <c r="AA176" i="22" s="1"/>
  <c r="AA109" i="22"/>
  <c r="AA154" i="22" s="1"/>
  <c r="AA106" i="22"/>
  <c r="AA151" i="22" s="1"/>
  <c r="AA94" i="22"/>
  <c r="AA139" i="22" s="1"/>
  <c r="AA116" i="22"/>
  <c r="AA161" i="22" s="1"/>
  <c r="AA122" i="22"/>
  <c r="AA167" i="22" s="1"/>
  <c r="AA124" i="22"/>
  <c r="AA169" i="22" s="1"/>
  <c r="AA99" i="22"/>
  <c r="AA144" i="22" s="1"/>
  <c r="AA114" i="22"/>
  <c r="AA159" i="22" s="1"/>
  <c r="AA101" i="22"/>
  <c r="AA146" i="22" s="1"/>
  <c r="AA102" i="22"/>
  <c r="AA147" i="22" s="1"/>
  <c r="AA126" i="22"/>
  <c r="AA171" i="22" s="1"/>
  <c r="AA129" i="22"/>
  <c r="AA174" i="22" s="1"/>
  <c r="AA113" i="22"/>
  <c r="AA158" i="22" s="1"/>
  <c r="AA133" i="22"/>
  <c r="AA178" i="22" s="1"/>
  <c r="AA119" i="22"/>
  <c r="AA164" i="22" s="1"/>
  <c r="AA117" i="22"/>
  <c r="AA162" i="22" s="1"/>
  <c r="AA108" i="22"/>
  <c r="AA153" i="22" s="1"/>
  <c r="AA95" i="22"/>
  <c r="AA140" i="22" s="1"/>
  <c r="AA125" i="22"/>
  <c r="AA170" i="22" s="1"/>
  <c r="AA107" i="22"/>
  <c r="AA152" i="22" s="1"/>
  <c r="AA111" i="22"/>
  <c r="AA156" i="22" s="1"/>
  <c r="AA130" i="22"/>
  <c r="AA175" i="22" s="1"/>
  <c r="AA100" i="22"/>
  <c r="AA145" i="22" s="1"/>
  <c r="X128" i="13"/>
  <c r="X173" i="13" s="1"/>
  <c r="C100" i="13"/>
  <c r="C145" i="13" s="1"/>
  <c r="C117" i="13"/>
  <c r="C162" i="13" s="1"/>
  <c r="C95" i="13"/>
  <c r="C140" i="13" s="1"/>
  <c r="C112" i="13"/>
  <c r="C157" i="13" s="1"/>
  <c r="C125" i="13"/>
  <c r="C170" i="13" s="1"/>
  <c r="C111" i="13"/>
  <c r="C156" i="13" s="1"/>
  <c r="C120" i="13"/>
  <c r="C165" i="13" s="1"/>
  <c r="C106" i="13"/>
  <c r="C151" i="13" s="1"/>
  <c r="C134" i="13"/>
  <c r="C179" i="13" s="1"/>
  <c r="C105" i="13"/>
  <c r="C150" i="13" s="1"/>
  <c r="C104" i="13"/>
  <c r="C149" i="13" s="1"/>
  <c r="C101" i="13"/>
  <c r="C146" i="13" s="1"/>
  <c r="C99" i="13"/>
  <c r="C144" i="13" s="1"/>
  <c r="C96" i="13"/>
  <c r="C141" i="13" s="1"/>
  <c r="C107" i="13"/>
  <c r="C152" i="13" s="1"/>
  <c r="C102" i="13"/>
  <c r="C147" i="13" s="1"/>
  <c r="C133" i="13"/>
  <c r="C178" i="13" s="1"/>
  <c r="C128" i="13"/>
  <c r="C173" i="13" s="1"/>
  <c r="C93" i="13"/>
  <c r="C138" i="13" s="1"/>
  <c r="C132" i="13"/>
  <c r="C177" i="13" s="1"/>
  <c r="C103" i="13"/>
  <c r="C148" i="13" s="1"/>
  <c r="C121" i="13"/>
  <c r="C166" i="13" s="1"/>
  <c r="C110" i="13"/>
  <c r="C155" i="13" s="1"/>
  <c r="C200" i="13" s="1"/>
  <c r="C22" i="30" s="1"/>
  <c r="C113" i="13"/>
  <c r="C158" i="13" s="1"/>
  <c r="C127" i="13"/>
  <c r="C172" i="13" s="1"/>
  <c r="C123" i="13"/>
  <c r="C168" i="13" s="1"/>
  <c r="AB124" i="10"/>
  <c r="AB169" i="10" s="1"/>
  <c r="AB214" i="10" s="1"/>
  <c r="AB41" i="28" s="1"/>
  <c r="AC106" i="21"/>
  <c r="AC151" i="21" s="1"/>
  <c r="AC123" i="21"/>
  <c r="AC168" i="21" s="1"/>
  <c r="AC113" i="21"/>
  <c r="AC158" i="21" s="1"/>
  <c r="AC108" i="21"/>
  <c r="AC153" i="21" s="1"/>
  <c r="AC102" i="21"/>
  <c r="AC147" i="21" s="1"/>
  <c r="AC134" i="21"/>
  <c r="AC179" i="21" s="1"/>
  <c r="AC124" i="21"/>
  <c r="AC169" i="21" s="1"/>
  <c r="AC129" i="21"/>
  <c r="AC174" i="21" s="1"/>
  <c r="AC100" i="21"/>
  <c r="AC145" i="21" s="1"/>
  <c r="AC98" i="21"/>
  <c r="AC143" i="21" s="1"/>
  <c r="AC94" i="21"/>
  <c r="AC139" i="21" s="1"/>
  <c r="AC97" i="21"/>
  <c r="AC142" i="21" s="1"/>
  <c r="AC112" i="21"/>
  <c r="AC157" i="21" s="1"/>
  <c r="AC107" i="21"/>
  <c r="AC152" i="21" s="1"/>
  <c r="AC197" i="21" s="1"/>
  <c r="AC19" i="36" s="1"/>
  <c r="AC122" i="21"/>
  <c r="AC167" i="21" s="1"/>
  <c r="AC117" i="21"/>
  <c r="AC162" i="21" s="1"/>
  <c r="AC132" i="21"/>
  <c r="AC177" i="21" s="1"/>
  <c r="AC126" i="21"/>
  <c r="AC171" i="21" s="1"/>
  <c r="AC93" i="21"/>
  <c r="AC138" i="21" s="1"/>
  <c r="AC116" i="21"/>
  <c r="AC161" i="21" s="1"/>
  <c r="G123" i="25"/>
  <c r="G168" i="25" s="1"/>
  <c r="AC197" i="17"/>
  <c r="AC19" i="33" s="1"/>
  <c r="O125" i="13"/>
  <c r="O170" i="13" s="1"/>
  <c r="B146" i="23"/>
  <c r="G101" i="23"/>
  <c r="G146" i="23" s="1"/>
  <c r="M101" i="23"/>
  <c r="M146" i="23" s="1"/>
  <c r="E101" i="23"/>
  <c r="E146" i="23" s="1"/>
  <c r="J101" i="23"/>
  <c r="J146" i="23" s="1"/>
  <c r="C101" i="23"/>
  <c r="C146" i="23" s="1"/>
  <c r="H101" i="23"/>
  <c r="H146" i="23" s="1"/>
  <c r="C124" i="24"/>
  <c r="C169" i="24" s="1"/>
  <c r="H211" i="10"/>
  <c r="H34" i="28" s="1"/>
  <c r="O222" i="26"/>
  <c r="O50" i="41" s="1"/>
  <c r="B149" i="17"/>
  <c r="E104" i="17"/>
  <c r="E149" i="17" s="1"/>
  <c r="E194" i="17" s="1"/>
  <c r="E16" i="33" s="1"/>
  <c r="AD104" i="17"/>
  <c r="AD149" i="17" s="1"/>
  <c r="AD194" i="17" s="1"/>
  <c r="AD16" i="33" s="1"/>
  <c r="X104" i="17"/>
  <c r="X149" i="17" s="1"/>
  <c r="I104" i="17"/>
  <c r="I149" i="17" s="1"/>
  <c r="M104" i="17"/>
  <c r="M149" i="17" s="1"/>
  <c r="K104" i="17"/>
  <c r="K149" i="17" s="1"/>
  <c r="H104" i="17"/>
  <c r="H149" i="17" s="1"/>
  <c r="F104" i="17"/>
  <c r="F149" i="17" s="1"/>
  <c r="F194" i="17" s="1"/>
  <c r="F16" i="33" s="1"/>
  <c r="R104" i="17"/>
  <c r="R149" i="17" s="1"/>
  <c r="H121" i="17"/>
  <c r="H166" i="17" s="1"/>
  <c r="AA100" i="12"/>
  <c r="AA145" i="12" s="1"/>
  <c r="T112" i="15"/>
  <c r="T157" i="15" s="1"/>
  <c r="B168" i="26"/>
  <c r="H123" i="26"/>
  <c r="H168" i="26" s="1"/>
  <c r="G123" i="26"/>
  <c r="G168" i="26" s="1"/>
  <c r="O123" i="26"/>
  <c r="O168" i="26" s="1"/>
  <c r="Y123" i="26"/>
  <c r="Y168" i="26" s="1"/>
  <c r="J123" i="26"/>
  <c r="J168" i="26" s="1"/>
  <c r="B143" i="12"/>
  <c r="V98" i="12"/>
  <c r="V143" i="12" s="1"/>
  <c r="W98" i="12"/>
  <c r="W143" i="12" s="1"/>
  <c r="AF115" i="9"/>
  <c r="AF160" i="9" s="1"/>
  <c r="AF205" i="9" s="1"/>
  <c r="H132" i="24"/>
  <c r="H177" i="24" s="1"/>
  <c r="X115" i="10"/>
  <c r="X160" i="10" s="1"/>
  <c r="Z132" i="13"/>
  <c r="Z177" i="13" s="1"/>
  <c r="U212" i="18"/>
  <c r="S126" i="12"/>
  <c r="S171" i="12" s="1"/>
  <c r="S94" i="12"/>
  <c r="S139" i="12" s="1"/>
  <c r="S125" i="12"/>
  <c r="S170" i="12" s="1"/>
  <c r="S132" i="12"/>
  <c r="S177" i="12" s="1"/>
  <c r="S100" i="12"/>
  <c r="S145" i="12" s="1"/>
  <c r="S107" i="12"/>
  <c r="S152" i="12" s="1"/>
  <c r="S131" i="12"/>
  <c r="S176" i="12" s="1"/>
  <c r="S98" i="12"/>
  <c r="S143" i="12" s="1"/>
  <c r="S96" i="12"/>
  <c r="S141" i="12" s="1"/>
  <c r="S118" i="12"/>
  <c r="S163" i="12" s="1"/>
  <c r="S117" i="12"/>
  <c r="S162" i="12" s="1"/>
  <c r="S97" i="12"/>
  <c r="S142" i="12" s="1"/>
  <c r="S128" i="12"/>
  <c r="S173" i="12" s="1"/>
  <c r="S105" i="12"/>
  <c r="S150" i="12" s="1"/>
  <c r="S133" i="12"/>
  <c r="S178" i="12" s="1"/>
  <c r="S101" i="12"/>
  <c r="S146" i="12" s="1"/>
  <c r="S122" i="12"/>
  <c r="S167" i="12" s="1"/>
  <c r="S134" i="12"/>
  <c r="S179" i="12" s="1"/>
  <c r="S127" i="12"/>
  <c r="S172" i="12" s="1"/>
  <c r="S115" i="12"/>
  <c r="S160" i="12" s="1"/>
  <c r="S102" i="12"/>
  <c r="S147" i="12" s="1"/>
  <c r="S124" i="12"/>
  <c r="S169" i="12" s="1"/>
  <c r="S120" i="12"/>
  <c r="S165" i="12" s="1"/>
  <c r="S106" i="12"/>
  <c r="S151" i="12" s="1"/>
  <c r="S114" i="12"/>
  <c r="S159" i="12" s="1"/>
  <c r="S130" i="12"/>
  <c r="S175" i="12" s="1"/>
  <c r="S112" i="12"/>
  <c r="S157" i="12" s="1"/>
  <c r="S110" i="12"/>
  <c r="S155" i="12" s="1"/>
  <c r="S200" i="12" s="1"/>
  <c r="S22" i="29" s="1"/>
  <c r="T184" i="9"/>
  <c r="T5" i="27" s="1"/>
  <c r="F113" i="17"/>
  <c r="F158" i="17" s="1"/>
  <c r="F203" i="17" s="1"/>
  <c r="F25" i="33" s="1"/>
  <c r="B174" i="22"/>
  <c r="D129" i="22"/>
  <c r="D174" i="22" s="1"/>
  <c r="E129" i="22"/>
  <c r="E174" i="22" s="1"/>
  <c r="I129" i="22"/>
  <c r="I174" i="22" s="1"/>
  <c r="P129" i="22"/>
  <c r="P174" i="22" s="1"/>
  <c r="H129" i="22"/>
  <c r="H174" i="22" s="1"/>
  <c r="G129" i="22"/>
  <c r="G174" i="22" s="1"/>
  <c r="F127" i="23"/>
  <c r="F172" i="23" s="1"/>
  <c r="F105" i="23"/>
  <c r="F150" i="23" s="1"/>
  <c r="F123" i="23"/>
  <c r="F168" i="23" s="1"/>
  <c r="F130" i="23"/>
  <c r="F175" i="23" s="1"/>
  <c r="F112" i="23"/>
  <c r="F157" i="23" s="1"/>
  <c r="F98" i="23"/>
  <c r="F143" i="23" s="1"/>
  <c r="F119" i="23"/>
  <c r="F164" i="23" s="1"/>
  <c r="F126" i="23"/>
  <c r="F171" i="23" s="1"/>
  <c r="F94" i="23"/>
  <c r="F139" i="23" s="1"/>
  <c r="F125" i="23"/>
  <c r="F170" i="23" s="1"/>
  <c r="F124" i="23"/>
  <c r="F169" i="23" s="1"/>
  <c r="F122" i="23"/>
  <c r="F167" i="23" s="1"/>
  <c r="F103" i="23"/>
  <c r="F148" i="23" s="1"/>
  <c r="F101" i="23"/>
  <c r="F146" i="23" s="1"/>
  <c r="F100" i="23"/>
  <c r="F145" i="23" s="1"/>
  <c r="F114" i="23"/>
  <c r="F159" i="23" s="1"/>
  <c r="F134" i="23"/>
  <c r="F179" i="23" s="1"/>
  <c r="F120" i="23"/>
  <c r="F165" i="23" s="1"/>
  <c r="F96" i="23"/>
  <c r="F141" i="23" s="1"/>
  <c r="F131" i="23"/>
  <c r="F176" i="23" s="1"/>
  <c r="F132" i="23"/>
  <c r="F177" i="23" s="1"/>
  <c r="F106" i="23"/>
  <c r="F151" i="23" s="1"/>
  <c r="F109" i="23"/>
  <c r="F154" i="23" s="1"/>
  <c r="F99" i="23"/>
  <c r="F144" i="23" s="1"/>
  <c r="F133" i="23"/>
  <c r="F178" i="23" s="1"/>
  <c r="F95" i="23"/>
  <c r="F140" i="23" s="1"/>
  <c r="F117" i="23"/>
  <c r="F162" i="23" s="1"/>
  <c r="J113" i="15"/>
  <c r="J158" i="15" s="1"/>
  <c r="Y113" i="10"/>
  <c r="Y158" i="10" s="1"/>
  <c r="D101" i="23"/>
  <c r="D146" i="23" s="1"/>
  <c r="E183" i="10"/>
  <c r="B172" i="10"/>
  <c r="S127" i="10"/>
  <c r="S172" i="10" s="1"/>
  <c r="I127" i="10"/>
  <c r="I172" i="10" s="1"/>
  <c r="F127" i="10"/>
  <c r="F172" i="10" s="1"/>
  <c r="F217" i="10" s="1"/>
  <c r="F44" i="28" s="1"/>
  <c r="AF127" i="10"/>
  <c r="AF172" i="10" s="1"/>
  <c r="AF217" i="10" s="1"/>
  <c r="AF44" i="28" s="1"/>
  <c r="Z127" i="10"/>
  <c r="Z172" i="10" s="1"/>
  <c r="Z217" i="10" s="1"/>
  <c r="Z44" i="28" s="1"/>
  <c r="V127" i="10"/>
  <c r="V172" i="10" s="1"/>
  <c r="AC127" i="10"/>
  <c r="AC172" i="10" s="1"/>
  <c r="L121" i="17"/>
  <c r="L166" i="17" s="1"/>
  <c r="I201" i="10"/>
  <c r="I23" i="28" s="1"/>
  <c r="Y115" i="9"/>
  <c r="Y160" i="9" s="1"/>
  <c r="Y205" i="9" s="1"/>
  <c r="F111" i="9"/>
  <c r="F156" i="9" s="1"/>
  <c r="Y130" i="12"/>
  <c r="Y175" i="12" s="1"/>
  <c r="E118" i="25"/>
  <c r="E163" i="25" s="1"/>
  <c r="B152" i="24"/>
  <c r="O107" i="24"/>
  <c r="O152" i="24" s="1"/>
  <c r="N107" i="24"/>
  <c r="N152" i="24" s="1"/>
  <c r="AA107" i="24"/>
  <c r="AA152" i="24" s="1"/>
  <c r="D107" i="24"/>
  <c r="D152" i="24" s="1"/>
  <c r="V107" i="24"/>
  <c r="V152" i="24" s="1"/>
  <c r="G128" i="15"/>
  <c r="G173" i="15" s="1"/>
  <c r="G215" i="10"/>
  <c r="G42" i="28" s="1"/>
  <c r="AF217" i="9"/>
  <c r="AF44" i="27" s="1"/>
  <c r="M94" i="12"/>
  <c r="M139" i="12" s="1"/>
  <c r="AE128" i="15"/>
  <c r="AE173" i="15" s="1"/>
  <c r="B146" i="10"/>
  <c r="AC101" i="10"/>
  <c r="AC146" i="10" s="1"/>
  <c r="U101" i="10"/>
  <c r="U146" i="10" s="1"/>
  <c r="U191" i="10" s="1"/>
  <c r="U13" i="28" s="1"/>
  <c r="H101" i="10"/>
  <c r="H146" i="10" s="1"/>
  <c r="H191" i="10" s="1"/>
  <c r="H13" i="28" s="1"/>
  <c r="X101" i="10"/>
  <c r="X146" i="10" s="1"/>
  <c r="E101" i="10"/>
  <c r="E146" i="10" s="1"/>
  <c r="G101" i="10"/>
  <c r="G146" i="10" s="1"/>
  <c r="G191" i="10" s="1"/>
  <c r="G13" i="28" s="1"/>
  <c r="S101" i="10"/>
  <c r="S146" i="10" s="1"/>
  <c r="AB101" i="10"/>
  <c r="AB146" i="10" s="1"/>
  <c r="AB94" i="25"/>
  <c r="AB139" i="25" s="1"/>
  <c r="Z134" i="9"/>
  <c r="Z179" i="9" s="1"/>
  <c r="Z224" i="9" s="1"/>
  <c r="Z53" i="27" s="1"/>
  <c r="L128" i="13"/>
  <c r="L173" i="13" s="1"/>
  <c r="P124" i="14"/>
  <c r="P169" i="14" s="1"/>
  <c r="B151" i="22"/>
  <c r="G106" i="22"/>
  <c r="G151" i="22" s="1"/>
  <c r="I106" i="22"/>
  <c r="I151" i="22" s="1"/>
  <c r="J106" i="22"/>
  <c r="J151" i="22" s="1"/>
  <c r="AC106" i="22"/>
  <c r="AC151" i="22" s="1"/>
  <c r="F106" i="22"/>
  <c r="F151" i="22" s="1"/>
  <c r="E106" i="22"/>
  <c r="E151" i="22" s="1"/>
  <c r="H106" i="22"/>
  <c r="H151" i="22" s="1"/>
  <c r="B149" i="18"/>
  <c r="B194" i="18" s="1"/>
  <c r="B16" i="34" s="1"/>
  <c r="Q104" i="18"/>
  <c r="Q149" i="18" s="1"/>
  <c r="F104" i="18"/>
  <c r="F149" i="18" s="1"/>
  <c r="U104" i="18"/>
  <c r="U149" i="18" s="1"/>
  <c r="AD104" i="18"/>
  <c r="AD149" i="18" s="1"/>
  <c r="D104" i="18"/>
  <c r="D149" i="18" s="1"/>
  <c r="AF104" i="18"/>
  <c r="AF149" i="18" s="1"/>
  <c r="S104" i="18"/>
  <c r="S149" i="18" s="1"/>
  <c r="S194" i="18" s="1"/>
  <c r="S16" i="34" s="1"/>
  <c r="H96" i="26"/>
  <c r="H141" i="26" s="1"/>
  <c r="I97" i="15"/>
  <c r="I142" i="15" s="1"/>
  <c r="B144" i="23"/>
  <c r="H99" i="23"/>
  <c r="H144" i="23" s="1"/>
  <c r="D99" i="23"/>
  <c r="D144" i="23" s="1"/>
  <c r="J99" i="23"/>
  <c r="J144" i="23" s="1"/>
  <c r="M99" i="23"/>
  <c r="M144" i="23" s="1"/>
  <c r="J99" i="13"/>
  <c r="J144" i="13" s="1"/>
  <c r="AE215" i="9"/>
  <c r="AE42" i="27" s="1"/>
  <c r="E99" i="23"/>
  <c r="E144" i="23" s="1"/>
  <c r="K112" i="23"/>
  <c r="K157" i="23" s="1"/>
  <c r="K107" i="25"/>
  <c r="K152" i="25" s="1"/>
  <c r="T110" i="9"/>
  <c r="T155" i="9" s="1"/>
  <c r="AE101" i="15"/>
  <c r="AE146" i="15" s="1"/>
  <c r="E101" i="17"/>
  <c r="E146" i="17" s="1"/>
  <c r="F128" i="18"/>
  <c r="F173" i="18" s="1"/>
  <c r="F124" i="20"/>
  <c r="F169" i="20" s="1"/>
  <c r="F212" i="18"/>
  <c r="G108" i="17"/>
  <c r="G153" i="17" s="1"/>
  <c r="AA97" i="10"/>
  <c r="AA142" i="10" s="1"/>
  <c r="P116" i="15"/>
  <c r="P161" i="15" s="1"/>
  <c r="V107" i="12"/>
  <c r="V152" i="12" s="1"/>
  <c r="D123" i="25"/>
  <c r="D168" i="25" s="1"/>
  <c r="K103" i="20"/>
  <c r="K148" i="20" s="1"/>
  <c r="X122" i="24"/>
  <c r="X167" i="24" s="1"/>
  <c r="X100" i="24"/>
  <c r="X145" i="24" s="1"/>
  <c r="X95" i="24"/>
  <c r="X140" i="24" s="1"/>
  <c r="X134" i="24"/>
  <c r="X179" i="24" s="1"/>
  <c r="X112" i="24"/>
  <c r="X157" i="24" s="1"/>
  <c r="X129" i="24"/>
  <c r="X174" i="24" s="1"/>
  <c r="X107" i="24"/>
  <c r="X152" i="24" s="1"/>
  <c r="X126" i="24"/>
  <c r="X171" i="24" s="1"/>
  <c r="X120" i="24"/>
  <c r="X165" i="24" s="1"/>
  <c r="X119" i="24"/>
  <c r="X164" i="24" s="1"/>
  <c r="X113" i="24"/>
  <c r="X158" i="24" s="1"/>
  <c r="X97" i="24"/>
  <c r="X142" i="24" s="1"/>
  <c r="X131" i="24"/>
  <c r="X176" i="24" s="1"/>
  <c r="X104" i="24"/>
  <c r="X149" i="24" s="1"/>
  <c r="X93" i="24"/>
  <c r="X138" i="24" s="1"/>
  <c r="X133" i="24"/>
  <c r="X178" i="24" s="1"/>
  <c r="X130" i="24"/>
  <c r="X175" i="24" s="1"/>
  <c r="X103" i="24"/>
  <c r="X148" i="24" s="1"/>
  <c r="X114" i="24"/>
  <c r="X159" i="24" s="1"/>
  <c r="X98" i="24"/>
  <c r="X143" i="24" s="1"/>
  <c r="X110" i="24"/>
  <c r="X155" i="24" s="1"/>
  <c r="X102" i="24"/>
  <c r="X147" i="24" s="1"/>
  <c r="X121" i="24"/>
  <c r="X166" i="24" s="1"/>
  <c r="X108" i="24"/>
  <c r="X153" i="24" s="1"/>
  <c r="X124" i="24"/>
  <c r="X169" i="24" s="1"/>
  <c r="X132" i="24"/>
  <c r="X177" i="24" s="1"/>
  <c r="X127" i="24"/>
  <c r="X172" i="24" s="1"/>
  <c r="X105" i="24"/>
  <c r="X150" i="24" s="1"/>
  <c r="X195" i="24" s="1"/>
  <c r="X17" i="39" s="1"/>
  <c r="X109" i="24"/>
  <c r="X154" i="24" s="1"/>
  <c r="X115" i="24"/>
  <c r="X160" i="24" s="1"/>
  <c r="X101" i="24"/>
  <c r="X146" i="24" s="1"/>
  <c r="K200" i="17"/>
  <c r="K22" i="33" s="1"/>
  <c r="Y191" i="9"/>
  <c r="Y13" i="27" s="1"/>
  <c r="AB125" i="12"/>
  <c r="AB170" i="12" s="1"/>
  <c r="AB106" i="12"/>
  <c r="AB151" i="12" s="1"/>
  <c r="AB120" i="12"/>
  <c r="AB165" i="12" s="1"/>
  <c r="AB134" i="12"/>
  <c r="AB179" i="12" s="1"/>
  <c r="AB102" i="12"/>
  <c r="AB147" i="12" s="1"/>
  <c r="AB126" i="12"/>
  <c r="AB171" i="12" s="1"/>
  <c r="AB94" i="12"/>
  <c r="AB139" i="12" s="1"/>
  <c r="AB133" i="12"/>
  <c r="AB178" i="12" s="1"/>
  <c r="AB223" i="12" s="1"/>
  <c r="AB112" i="12"/>
  <c r="AB157" i="12" s="1"/>
  <c r="AB132" i="12"/>
  <c r="AB177" i="12" s="1"/>
  <c r="AB111" i="12"/>
  <c r="AB156" i="12" s="1"/>
  <c r="AB110" i="12"/>
  <c r="AB155" i="12" s="1"/>
  <c r="AB200" i="12" s="1"/>
  <c r="AB22" i="29" s="1"/>
  <c r="AB124" i="12"/>
  <c r="AB169" i="12" s="1"/>
  <c r="AB122" i="12"/>
  <c r="AB167" i="12" s="1"/>
  <c r="AB107" i="12"/>
  <c r="AB152" i="12" s="1"/>
  <c r="AB118" i="12"/>
  <c r="AB163" i="12" s="1"/>
  <c r="AB96" i="12"/>
  <c r="AB141" i="12" s="1"/>
  <c r="AB119" i="12"/>
  <c r="AB164" i="12" s="1"/>
  <c r="AB131" i="12"/>
  <c r="AB176" i="12" s="1"/>
  <c r="AB100" i="12"/>
  <c r="AB145" i="12" s="1"/>
  <c r="AB98" i="12"/>
  <c r="AB143" i="12" s="1"/>
  <c r="AB128" i="12"/>
  <c r="AB173" i="12" s="1"/>
  <c r="AB101" i="12"/>
  <c r="AB146" i="12" s="1"/>
  <c r="AB130" i="12"/>
  <c r="AB175" i="12" s="1"/>
  <c r="R98" i="9"/>
  <c r="R143" i="9" s="1"/>
  <c r="X190" i="17"/>
  <c r="X12" i="33" s="1"/>
  <c r="B158" i="14"/>
  <c r="C113" i="14"/>
  <c r="C158" i="14" s="1"/>
  <c r="P113" i="14"/>
  <c r="P158" i="14" s="1"/>
  <c r="P203" i="14" s="1"/>
  <c r="P25" i="31" s="1"/>
  <c r="AF113" i="14"/>
  <c r="AF158" i="14" s="1"/>
  <c r="R113" i="14"/>
  <c r="R158" i="14" s="1"/>
  <c r="K113" i="14"/>
  <c r="K158" i="14" s="1"/>
  <c r="E129" i="15"/>
  <c r="E174" i="15" s="1"/>
  <c r="E107" i="15"/>
  <c r="E152" i="15" s="1"/>
  <c r="E124" i="15"/>
  <c r="E169" i="15" s="1"/>
  <c r="E102" i="15"/>
  <c r="E147" i="15" s="1"/>
  <c r="E119" i="15"/>
  <c r="E164" i="15" s="1"/>
  <c r="E97" i="15"/>
  <c r="E142" i="15" s="1"/>
  <c r="E114" i="15"/>
  <c r="E159" i="15" s="1"/>
  <c r="E131" i="15"/>
  <c r="E176" i="15" s="1"/>
  <c r="E125" i="15"/>
  <c r="E170" i="15" s="1"/>
  <c r="E113" i="14"/>
  <c r="E158" i="14" s="1"/>
  <c r="E112" i="15"/>
  <c r="E157" i="15" s="1"/>
  <c r="E130" i="14"/>
  <c r="E175" i="14" s="1"/>
  <c r="E108" i="14"/>
  <c r="E153" i="14" s="1"/>
  <c r="E103" i="14"/>
  <c r="E148" i="14" s="1"/>
  <c r="E128" i="15"/>
  <c r="E173" i="15" s="1"/>
  <c r="E108" i="15"/>
  <c r="E153" i="15" s="1"/>
  <c r="E128" i="14"/>
  <c r="E173" i="14" s="1"/>
  <c r="E218" i="14" s="1"/>
  <c r="E45" i="31" s="1"/>
  <c r="E110" i="14"/>
  <c r="E155" i="14" s="1"/>
  <c r="E117" i="14"/>
  <c r="E162" i="14" s="1"/>
  <c r="E105" i="15"/>
  <c r="E150" i="15" s="1"/>
  <c r="E93" i="15"/>
  <c r="E138" i="15" s="1"/>
  <c r="E116" i="15"/>
  <c r="E161" i="15" s="1"/>
  <c r="E115" i="15"/>
  <c r="E160" i="15" s="1"/>
  <c r="E111" i="14"/>
  <c r="E156" i="14" s="1"/>
  <c r="E106" i="15"/>
  <c r="E151" i="15" s="1"/>
  <c r="E101" i="14"/>
  <c r="E146" i="14" s="1"/>
  <c r="E191" i="14" s="1"/>
  <c r="E13" i="31" s="1"/>
  <c r="E127" i="15"/>
  <c r="E172" i="15" s="1"/>
  <c r="E109" i="15"/>
  <c r="E154" i="15" s="1"/>
  <c r="E126" i="15"/>
  <c r="E171" i="15" s="1"/>
  <c r="E133" i="14"/>
  <c r="E178" i="14" s="1"/>
  <c r="E127" i="14"/>
  <c r="E172" i="14" s="1"/>
  <c r="E106" i="14"/>
  <c r="E151" i="14" s="1"/>
  <c r="E196" i="14" s="1"/>
  <c r="E18" i="31" s="1"/>
  <c r="E133" i="15"/>
  <c r="E178" i="15" s="1"/>
  <c r="E223" i="15" s="1"/>
  <c r="E134" i="14"/>
  <c r="E179" i="14" s="1"/>
  <c r="E224" i="14" s="1"/>
  <c r="E53" i="31" s="1"/>
  <c r="E130" i="15"/>
  <c r="E175" i="15" s="1"/>
  <c r="E109" i="14"/>
  <c r="E154" i="14" s="1"/>
  <c r="E101" i="15"/>
  <c r="E146" i="15" s="1"/>
  <c r="E102" i="14"/>
  <c r="E147" i="14" s="1"/>
  <c r="E120" i="14"/>
  <c r="E165" i="14" s="1"/>
  <c r="E97" i="14"/>
  <c r="E142" i="14" s="1"/>
  <c r="E113" i="15"/>
  <c r="E158" i="15" s="1"/>
  <c r="E134" i="15"/>
  <c r="E179" i="15" s="1"/>
  <c r="E122" i="15"/>
  <c r="E167" i="15" s="1"/>
  <c r="E96" i="15"/>
  <c r="E141" i="15" s="1"/>
  <c r="E94" i="14"/>
  <c r="E139" i="14" s="1"/>
  <c r="E98" i="15"/>
  <c r="E143" i="15" s="1"/>
  <c r="E111" i="15"/>
  <c r="E156" i="15" s="1"/>
  <c r="E117" i="15"/>
  <c r="E162" i="15" s="1"/>
  <c r="E107" i="14"/>
  <c r="E152" i="14" s="1"/>
  <c r="E197" i="14" s="1"/>
  <c r="E19" i="31" s="1"/>
  <c r="E110" i="15"/>
  <c r="E155" i="15" s="1"/>
  <c r="E121" i="15"/>
  <c r="E166" i="15" s="1"/>
  <c r="E100" i="15"/>
  <c r="E145" i="15" s="1"/>
  <c r="E99" i="15"/>
  <c r="E144" i="15" s="1"/>
  <c r="E124" i="14"/>
  <c r="E169" i="14" s="1"/>
  <c r="E116" i="14"/>
  <c r="E161" i="14" s="1"/>
  <c r="E104" i="15"/>
  <c r="E149" i="15" s="1"/>
  <c r="E132" i="15"/>
  <c r="E177" i="15" s="1"/>
  <c r="E115" i="14"/>
  <c r="E160" i="14" s="1"/>
  <c r="E98" i="14"/>
  <c r="E143" i="14" s="1"/>
  <c r="H131" i="22"/>
  <c r="H176" i="22" s="1"/>
  <c r="AE107" i="9"/>
  <c r="AE152" i="9" s="1"/>
  <c r="D113" i="12"/>
  <c r="D158" i="12" s="1"/>
  <c r="D125" i="12"/>
  <c r="D170" i="12" s="1"/>
  <c r="D120" i="12"/>
  <c r="D165" i="12" s="1"/>
  <c r="D106" i="12"/>
  <c r="D151" i="12" s="1"/>
  <c r="D127" i="12"/>
  <c r="D172" i="12" s="1"/>
  <c r="D134" i="12"/>
  <c r="D179" i="12" s="1"/>
  <c r="D102" i="12"/>
  <c r="D147" i="12" s="1"/>
  <c r="D126" i="12"/>
  <c r="D171" i="12" s="1"/>
  <c r="D94" i="12"/>
  <c r="D139" i="12" s="1"/>
  <c r="D131" i="12"/>
  <c r="D176" i="12" s="1"/>
  <c r="D107" i="12"/>
  <c r="D152" i="12" s="1"/>
  <c r="D128" i="12"/>
  <c r="D173" i="12" s="1"/>
  <c r="D105" i="12"/>
  <c r="D150" i="12" s="1"/>
  <c r="D119" i="12"/>
  <c r="D164" i="12" s="1"/>
  <c r="D124" i="12"/>
  <c r="D169" i="12" s="1"/>
  <c r="D98" i="12"/>
  <c r="D143" i="12" s="1"/>
  <c r="D130" i="12"/>
  <c r="D175" i="12" s="1"/>
  <c r="D118" i="12"/>
  <c r="D163" i="12" s="1"/>
  <c r="D133" i="12"/>
  <c r="D178" i="12" s="1"/>
  <c r="D223" i="12" s="1"/>
  <c r="D110" i="12"/>
  <c r="D155" i="12" s="1"/>
  <c r="D200" i="12" s="1"/>
  <c r="D22" i="29" s="1"/>
  <c r="D101" i="12"/>
  <c r="D146" i="12" s="1"/>
  <c r="D111" i="12"/>
  <c r="D156" i="12" s="1"/>
  <c r="D97" i="12"/>
  <c r="D142" i="12" s="1"/>
  <c r="D96" i="12"/>
  <c r="D141" i="12" s="1"/>
  <c r="D100" i="12"/>
  <c r="D145" i="12" s="1"/>
  <c r="D112" i="12"/>
  <c r="D157" i="12" s="1"/>
  <c r="AD93" i="9"/>
  <c r="AD138" i="9" s="1"/>
  <c r="AF108" i="18"/>
  <c r="AF153" i="18" s="1"/>
  <c r="Z123" i="10"/>
  <c r="Z168" i="10" s="1"/>
  <c r="L119" i="23"/>
  <c r="L164" i="23" s="1"/>
  <c r="L97" i="23"/>
  <c r="L142" i="23" s="1"/>
  <c r="L122" i="23"/>
  <c r="L167" i="23" s="1"/>
  <c r="L104" i="23"/>
  <c r="L149" i="23" s="1"/>
  <c r="L101" i="23"/>
  <c r="L146" i="23" s="1"/>
  <c r="L99" i="23"/>
  <c r="L144" i="23" s="1"/>
  <c r="L98" i="23"/>
  <c r="L143" i="23" s="1"/>
  <c r="L96" i="23"/>
  <c r="L141" i="23" s="1"/>
  <c r="L112" i="23"/>
  <c r="L157" i="23" s="1"/>
  <c r="L134" i="23"/>
  <c r="L179" i="23" s="1"/>
  <c r="L114" i="23"/>
  <c r="L159" i="23" s="1"/>
  <c r="L124" i="23"/>
  <c r="L169" i="23" s="1"/>
  <c r="L103" i="23"/>
  <c r="L148" i="23" s="1"/>
  <c r="L93" i="23"/>
  <c r="L138" i="23" s="1"/>
  <c r="L126" i="23"/>
  <c r="L171" i="23" s="1"/>
  <c r="L121" i="23"/>
  <c r="L166" i="23" s="1"/>
  <c r="L123" i="23"/>
  <c r="L168" i="23" s="1"/>
  <c r="L127" i="23"/>
  <c r="L172" i="23" s="1"/>
  <c r="L102" i="23"/>
  <c r="L147" i="23" s="1"/>
  <c r="L131" i="23"/>
  <c r="L176" i="23" s="1"/>
  <c r="L125" i="23"/>
  <c r="L170" i="23" s="1"/>
  <c r="L100" i="23"/>
  <c r="L145" i="23" s="1"/>
  <c r="L106" i="23"/>
  <c r="L151" i="23" s="1"/>
  <c r="L133" i="23"/>
  <c r="L178" i="23" s="1"/>
  <c r="L128" i="23"/>
  <c r="L173" i="23" s="1"/>
  <c r="L132" i="23"/>
  <c r="L177" i="23" s="1"/>
  <c r="L117" i="23"/>
  <c r="L162" i="23" s="1"/>
  <c r="L105" i="23"/>
  <c r="L150" i="23" s="1"/>
  <c r="L94" i="23"/>
  <c r="L139" i="23" s="1"/>
  <c r="D110" i="9"/>
  <c r="D155" i="9" s="1"/>
  <c r="D200" i="9" s="1"/>
  <c r="D22" i="27" s="1"/>
  <c r="T93" i="9"/>
  <c r="T138" i="9" s="1"/>
  <c r="T183" i="9" s="1"/>
  <c r="T108" i="14"/>
  <c r="T153" i="14" s="1"/>
  <c r="AD202" i="18"/>
  <c r="AD24" i="34" s="1"/>
  <c r="V124" i="10"/>
  <c r="V169" i="10" s="1"/>
  <c r="B140" i="22"/>
  <c r="F95" i="22"/>
  <c r="F140" i="22" s="1"/>
  <c r="K95" i="22"/>
  <c r="K140" i="22" s="1"/>
  <c r="AC95" i="22"/>
  <c r="AC140" i="22" s="1"/>
  <c r="H95" i="22"/>
  <c r="H140" i="22" s="1"/>
  <c r="G95" i="22"/>
  <c r="G140" i="22" s="1"/>
  <c r="C95" i="22"/>
  <c r="C140" i="22" s="1"/>
  <c r="P95" i="22"/>
  <c r="P140" i="22" s="1"/>
  <c r="B153" i="24"/>
  <c r="O108" i="24"/>
  <c r="O153" i="24" s="1"/>
  <c r="D108" i="24"/>
  <c r="D153" i="24" s="1"/>
  <c r="V108" i="24"/>
  <c r="V153" i="24" s="1"/>
  <c r="I108" i="24"/>
  <c r="I153" i="24" s="1"/>
  <c r="E108" i="24"/>
  <c r="E153" i="24" s="1"/>
  <c r="K108" i="24"/>
  <c r="K153" i="24" s="1"/>
  <c r="N108" i="24"/>
  <c r="N153" i="24" s="1"/>
  <c r="J108" i="17"/>
  <c r="J153" i="17" s="1"/>
  <c r="J198" i="17" s="1"/>
  <c r="J20" i="33" s="1"/>
  <c r="J103" i="17"/>
  <c r="J148" i="17" s="1"/>
  <c r="J114" i="17"/>
  <c r="J159" i="17" s="1"/>
  <c r="J118" i="17"/>
  <c r="J163" i="17" s="1"/>
  <c r="J134" i="17"/>
  <c r="J179" i="17" s="1"/>
  <c r="J224" i="17" s="1"/>
  <c r="J53" i="33" s="1"/>
  <c r="J129" i="17"/>
  <c r="J174" i="17" s="1"/>
  <c r="J124" i="17"/>
  <c r="J169" i="17" s="1"/>
  <c r="J214" i="17" s="1"/>
  <c r="J41" i="33" s="1"/>
  <c r="J113" i="17"/>
  <c r="J158" i="17" s="1"/>
  <c r="J203" i="17" s="1"/>
  <c r="J25" i="33" s="1"/>
  <c r="J96" i="17"/>
  <c r="J141" i="17" s="1"/>
  <c r="J95" i="17"/>
  <c r="J140" i="17" s="1"/>
  <c r="J128" i="17"/>
  <c r="J173" i="17" s="1"/>
  <c r="J218" i="17" s="1"/>
  <c r="J45" i="33" s="1"/>
  <c r="J112" i="17"/>
  <c r="J157" i="17" s="1"/>
  <c r="J104" i="17"/>
  <c r="J149" i="17" s="1"/>
  <c r="J194" i="17" s="1"/>
  <c r="J16" i="33" s="1"/>
  <c r="J101" i="17"/>
  <c r="J146" i="17" s="1"/>
  <c r="J126" i="17"/>
  <c r="J171" i="17" s="1"/>
  <c r="J110" i="17"/>
  <c r="J155" i="17" s="1"/>
  <c r="J100" i="17"/>
  <c r="J145" i="17" s="1"/>
  <c r="J99" i="17"/>
  <c r="J144" i="17" s="1"/>
  <c r="J105" i="17"/>
  <c r="J150" i="17" s="1"/>
  <c r="J116" i="17"/>
  <c r="J161" i="17" s="1"/>
  <c r="J121" i="17"/>
  <c r="J166" i="17" s="1"/>
  <c r="J133" i="17"/>
  <c r="J178" i="17" s="1"/>
  <c r="J106" i="17"/>
  <c r="J151" i="17" s="1"/>
  <c r="J111" i="17"/>
  <c r="J156" i="17" s="1"/>
  <c r="J201" i="17" s="1"/>
  <c r="J23" i="33" s="1"/>
  <c r="J122" i="17"/>
  <c r="J167" i="17" s="1"/>
  <c r="J107" i="17"/>
  <c r="J152" i="17" s="1"/>
  <c r="V114" i="17"/>
  <c r="V159" i="17" s="1"/>
  <c r="V204" i="17" s="1"/>
  <c r="V26" i="33" s="1"/>
  <c r="V126" i="17"/>
  <c r="V171" i="17" s="1"/>
  <c r="V104" i="17"/>
  <c r="V149" i="17" s="1"/>
  <c r="V121" i="17"/>
  <c r="V166" i="17" s="1"/>
  <c r="V99" i="17"/>
  <c r="V144" i="17" s="1"/>
  <c r="V103" i="17"/>
  <c r="V148" i="17" s="1"/>
  <c r="V102" i="17"/>
  <c r="V147" i="17" s="1"/>
  <c r="V108" i="17"/>
  <c r="V153" i="17" s="1"/>
  <c r="V198" i="17" s="1"/>
  <c r="V20" i="33" s="1"/>
  <c r="V105" i="17"/>
  <c r="V150" i="17" s="1"/>
  <c r="V107" i="17"/>
  <c r="V152" i="17" s="1"/>
  <c r="V197" i="17" s="1"/>
  <c r="V19" i="33" s="1"/>
  <c r="V95" i="17"/>
  <c r="V140" i="17" s="1"/>
  <c r="V185" i="17" s="1"/>
  <c r="V6" i="33" s="1"/>
  <c r="V110" i="17"/>
  <c r="V155" i="17" s="1"/>
  <c r="V96" i="17"/>
  <c r="V141" i="17" s="1"/>
  <c r="V98" i="17"/>
  <c r="V143" i="17" s="1"/>
  <c r="V134" i="17"/>
  <c r="V179" i="17" s="1"/>
  <c r="V224" i="17" s="1"/>
  <c r="V53" i="33" s="1"/>
  <c r="V118" i="17"/>
  <c r="V163" i="17" s="1"/>
  <c r="V113" i="17"/>
  <c r="V158" i="17" s="1"/>
  <c r="V203" i="17" s="1"/>
  <c r="V25" i="33" s="1"/>
  <c r="V129" i="17"/>
  <c r="V174" i="17" s="1"/>
  <c r="V219" i="17" s="1"/>
  <c r="V116" i="17"/>
  <c r="V161" i="17" s="1"/>
  <c r="V206" i="17" s="1"/>
  <c r="V29" i="33" s="1"/>
  <c r="V133" i="17"/>
  <c r="V178" i="17" s="1"/>
  <c r="V122" i="17"/>
  <c r="V167" i="17" s="1"/>
  <c r="V101" i="17"/>
  <c r="V146" i="17" s="1"/>
  <c r="V111" i="17"/>
  <c r="V156" i="17" s="1"/>
  <c r="V201" i="17" s="1"/>
  <c r="V23" i="33" s="1"/>
  <c r="V112" i="17"/>
  <c r="V157" i="17" s="1"/>
  <c r="V100" i="17"/>
  <c r="V145" i="17" s="1"/>
  <c r="V190" i="17" s="1"/>
  <c r="V12" i="33" s="1"/>
  <c r="V128" i="17"/>
  <c r="V173" i="17" s="1"/>
  <c r="V218" i="17" s="1"/>
  <c r="V45" i="33" s="1"/>
  <c r="I100" i="15"/>
  <c r="I145" i="15" s="1"/>
  <c r="G218" i="10"/>
  <c r="G45" i="28" s="1"/>
  <c r="B179" i="10"/>
  <c r="B224" i="10" s="1"/>
  <c r="B53" i="28" s="1"/>
  <c r="AE134" i="10"/>
  <c r="AE179" i="10" s="1"/>
  <c r="I134" i="10"/>
  <c r="I179" i="10" s="1"/>
  <c r="I224" i="10" s="1"/>
  <c r="I53" i="28" s="1"/>
  <c r="AB134" i="10"/>
  <c r="AB179" i="10" s="1"/>
  <c r="AB224" i="10" s="1"/>
  <c r="AB53" i="28" s="1"/>
  <c r="Y134" i="10"/>
  <c r="Y179" i="10" s="1"/>
  <c r="F134" i="10"/>
  <c r="F179" i="10" s="1"/>
  <c r="Z134" i="10"/>
  <c r="Z179" i="10" s="1"/>
  <c r="G134" i="10"/>
  <c r="G179" i="10" s="1"/>
  <c r="W134" i="10"/>
  <c r="W179" i="10" s="1"/>
  <c r="AC134" i="10"/>
  <c r="AC179" i="10" s="1"/>
  <c r="AC224" i="10" s="1"/>
  <c r="AC53" i="28" s="1"/>
  <c r="W113" i="18"/>
  <c r="W158" i="18" s="1"/>
  <c r="W130" i="18"/>
  <c r="W175" i="18" s="1"/>
  <c r="W108" i="18"/>
  <c r="W153" i="18" s="1"/>
  <c r="W125" i="18"/>
  <c r="W170" i="18" s="1"/>
  <c r="W103" i="18"/>
  <c r="W148" i="18" s="1"/>
  <c r="W120" i="18"/>
  <c r="W165" i="18" s="1"/>
  <c r="W102" i="18"/>
  <c r="W147" i="18" s="1"/>
  <c r="W192" i="18" s="1"/>
  <c r="W14" i="34" s="1"/>
  <c r="W127" i="18"/>
  <c r="W172" i="18" s="1"/>
  <c r="W126" i="18"/>
  <c r="W171" i="18" s="1"/>
  <c r="W112" i="18"/>
  <c r="W157" i="18" s="1"/>
  <c r="W202" i="18" s="1"/>
  <c r="W24" i="34" s="1"/>
  <c r="W111" i="18"/>
  <c r="W156" i="18" s="1"/>
  <c r="W201" i="18" s="1"/>
  <c r="W23" i="34" s="1"/>
  <c r="W95" i="18"/>
  <c r="W140" i="18" s="1"/>
  <c r="W185" i="18" s="1"/>
  <c r="W6" i="34" s="1"/>
  <c r="W94" i="18"/>
  <c r="W139" i="18" s="1"/>
  <c r="W133" i="18"/>
  <c r="W178" i="18" s="1"/>
  <c r="W223" i="18" s="1"/>
  <c r="W123" i="18"/>
  <c r="W168" i="18" s="1"/>
  <c r="W118" i="18"/>
  <c r="W163" i="18" s="1"/>
  <c r="W104" i="18"/>
  <c r="W149" i="18" s="1"/>
  <c r="W194" i="18" s="1"/>
  <c r="W16" i="34" s="1"/>
  <c r="W122" i="18"/>
  <c r="W167" i="18" s="1"/>
  <c r="W107" i="18"/>
  <c r="W152" i="18" s="1"/>
  <c r="W115" i="18"/>
  <c r="W160" i="18" s="1"/>
  <c r="W100" i="18"/>
  <c r="W145" i="18" s="1"/>
  <c r="W190" i="18" s="1"/>
  <c r="W12" i="34" s="1"/>
  <c r="W128" i="18"/>
  <c r="W173" i="18" s="1"/>
  <c r="W218" i="18" s="1"/>
  <c r="W45" i="34" s="1"/>
  <c r="W101" i="18"/>
  <c r="W146" i="18" s="1"/>
  <c r="W191" i="18" s="1"/>
  <c r="W13" i="34" s="1"/>
  <c r="W105" i="18"/>
  <c r="W150" i="18" s="1"/>
  <c r="W110" i="18"/>
  <c r="W155" i="18" s="1"/>
  <c r="W200" i="18" s="1"/>
  <c r="W22" i="34" s="1"/>
  <c r="W116" i="18"/>
  <c r="W161" i="18" s="1"/>
  <c r="W206" i="18" s="1"/>
  <c r="W29" i="34" s="1"/>
  <c r="W134" i="18"/>
  <c r="W179" i="18" s="1"/>
  <c r="W224" i="18" s="1"/>
  <c r="W53" i="34" s="1"/>
  <c r="W109" i="18"/>
  <c r="W154" i="18" s="1"/>
  <c r="W114" i="18"/>
  <c r="W159" i="18" s="1"/>
  <c r="W119" i="18"/>
  <c r="W164" i="18" s="1"/>
  <c r="G116" i="21"/>
  <c r="G161" i="21" s="1"/>
  <c r="B147" i="15"/>
  <c r="K102" i="15"/>
  <c r="K147" i="15" s="1"/>
  <c r="G102" i="15"/>
  <c r="G147" i="15" s="1"/>
  <c r="T102" i="15"/>
  <c r="T147" i="15" s="1"/>
  <c r="AE102" i="15"/>
  <c r="AE147" i="15" s="1"/>
  <c r="X127" i="10"/>
  <c r="X172" i="10" s="1"/>
  <c r="T125" i="18"/>
  <c r="T170" i="18" s="1"/>
  <c r="C108" i="24"/>
  <c r="C153" i="24" s="1"/>
  <c r="B152" i="13"/>
  <c r="Q107" i="13"/>
  <c r="Q152" i="13" s="1"/>
  <c r="K107" i="13"/>
  <c r="K152" i="13" s="1"/>
  <c r="L107" i="13"/>
  <c r="L152" i="13" s="1"/>
  <c r="AD107" i="13"/>
  <c r="AD152" i="13" s="1"/>
  <c r="N107" i="13"/>
  <c r="N152" i="13" s="1"/>
  <c r="V107" i="13"/>
  <c r="V152" i="13" s="1"/>
  <c r="W107" i="13"/>
  <c r="W152" i="13" s="1"/>
  <c r="X107" i="13"/>
  <c r="X152" i="13" s="1"/>
  <c r="M107" i="13"/>
  <c r="M152" i="13" s="1"/>
  <c r="AC107" i="13"/>
  <c r="AC152" i="13" s="1"/>
  <c r="O107" i="13"/>
  <c r="O152" i="13" s="1"/>
  <c r="Z102" i="15"/>
  <c r="Z147" i="15" s="1"/>
  <c r="M125" i="25"/>
  <c r="M170" i="25" s="1"/>
  <c r="M103" i="25"/>
  <c r="M148" i="25" s="1"/>
  <c r="M134" i="25"/>
  <c r="M179" i="25" s="1"/>
  <c r="M121" i="25"/>
  <c r="M166" i="25" s="1"/>
  <c r="M127" i="25"/>
  <c r="M172" i="25" s="1"/>
  <c r="M114" i="25"/>
  <c r="M159" i="25" s="1"/>
  <c r="M120" i="25"/>
  <c r="M165" i="25" s="1"/>
  <c r="M107" i="25"/>
  <c r="M152" i="25" s="1"/>
  <c r="M101" i="25"/>
  <c r="M146" i="25" s="1"/>
  <c r="M94" i="25"/>
  <c r="M139" i="25" s="1"/>
  <c r="M124" i="25"/>
  <c r="M169" i="25" s="1"/>
  <c r="M214" i="25" s="1"/>
  <c r="M41" i="40" s="1"/>
  <c r="M118" i="25"/>
  <c r="M163" i="25" s="1"/>
  <c r="M115" i="25"/>
  <c r="M160" i="25" s="1"/>
  <c r="M106" i="25"/>
  <c r="M151" i="25" s="1"/>
  <c r="M97" i="25"/>
  <c r="M142" i="25" s="1"/>
  <c r="M96" i="25"/>
  <c r="M141" i="25" s="1"/>
  <c r="M98" i="25"/>
  <c r="M143" i="25" s="1"/>
  <c r="M132" i="25"/>
  <c r="M177" i="25" s="1"/>
  <c r="M123" i="25"/>
  <c r="M168" i="25" s="1"/>
  <c r="M102" i="25"/>
  <c r="M147" i="25" s="1"/>
  <c r="M110" i="25"/>
  <c r="M155" i="25" s="1"/>
  <c r="M105" i="25"/>
  <c r="M150" i="25" s="1"/>
  <c r="M93" i="25"/>
  <c r="M138" i="25" s="1"/>
  <c r="M129" i="25"/>
  <c r="M174" i="25" s="1"/>
  <c r="M122" i="25"/>
  <c r="M167" i="25" s="1"/>
  <c r="M126" i="25"/>
  <c r="M171" i="25" s="1"/>
  <c r="M216" i="25" s="1"/>
  <c r="M43" i="40" s="1"/>
  <c r="M133" i="25"/>
  <c r="M178" i="25" s="1"/>
  <c r="M128" i="25"/>
  <c r="M173" i="25" s="1"/>
  <c r="M99" i="25"/>
  <c r="M144" i="25" s="1"/>
  <c r="M111" i="25"/>
  <c r="M156" i="25" s="1"/>
  <c r="M104" i="25"/>
  <c r="M149" i="25" s="1"/>
  <c r="M131" i="25"/>
  <c r="M176" i="25" s="1"/>
  <c r="M100" i="25"/>
  <c r="M145" i="25" s="1"/>
  <c r="M119" i="25"/>
  <c r="M164" i="25" s="1"/>
  <c r="B175" i="14"/>
  <c r="P130" i="14"/>
  <c r="P175" i="14" s="1"/>
  <c r="R130" i="14"/>
  <c r="R175" i="14" s="1"/>
  <c r="X130" i="14"/>
  <c r="X175" i="14" s="1"/>
  <c r="K130" i="14"/>
  <c r="K175" i="14" s="1"/>
  <c r="Q130" i="14"/>
  <c r="Q175" i="14" s="1"/>
  <c r="C130" i="14"/>
  <c r="C175" i="14" s="1"/>
  <c r="B147" i="9"/>
  <c r="K102" i="9"/>
  <c r="K147" i="9" s="1"/>
  <c r="K192" i="9" s="1"/>
  <c r="K14" i="27" s="1"/>
  <c r="M102" i="9"/>
  <c r="M147" i="9" s="1"/>
  <c r="H102" i="9"/>
  <c r="H147" i="9" s="1"/>
  <c r="O102" i="9"/>
  <c r="O147" i="9" s="1"/>
  <c r="O192" i="9" s="1"/>
  <c r="O14" i="27" s="1"/>
  <c r="V102" i="9"/>
  <c r="V147" i="9" s="1"/>
  <c r="Z102" i="9"/>
  <c r="Z147" i="9" s="1"/>
  <c r="R102" i="9"/>
  <c r="R147" i="9" s="1"/>
  <c r="R192" i="9" s="1"/>
  <c r="R14" i="27" s="1"/>
  <c r="AA102" i="9"/>
  <c r="AA147" i="9" s="1"/>
  <c r="U102" i="9"/>
  <c r="U147" i="9" s="1"/>
  <c r="J102" i="9"/>
  <c r="J147" i="9" s="1"/>
  <c r="D102" i="9"/>
  <c r="D147" i="9" s="1"/>
  <c r="AF102" i="9"/>
  <c r="AF147" i="9" s="1"/>
  <c r="E97" i="21"/>
  <c r="E142" i="21" s="1"/>
  <c r="P118" i="20"/>
  <c r="P163" i="20" s="1"/>
  <c r="P113" i="20"/>
  <c r="P158" i="20" s="1"/>
  <c r="P130" i="20"/>
  <c r="P175" i="20" s="1"/>
  <c r="P108" i="20"/>
  <c r="P153" i="20" s="1"/>
  <c r="P129" i="20"/>
  <c r="P174" i="20" s="1"/>
  <c r="P122" i="20"/>
  <c r="P167" i="20" s="1"/>
  <c r="P98" i="20"/>
  <c r="P143" i="20" s="1"/>
  <c r="P115" i="20"/>
  <c r="P160" i="20" s="1"/>
  <c r="P109" i="20"/>
  <c r="P154" i="20" s="1"/>
  <c r="P93" i="20"/>
  <c r="P138" i="20" s="1"/>
  <c r="P133" i="20"/>
  <c r="P178" i="20" s="1"/>
  <c r="P97" i="20"/>
  <c r="P142" i="20" s="1"/>
  <c r="P127" i="20"/>
  <c r="P172" i="20" s="1"/>
  <c r="P94" i="20"/>
  <c r="P139" i="20" s="1"/>
  <c r="P107" i="20"/>
  <c r="P152" i="20" s="1"/>
  <c r="P100" i="20"/>
  <c r="P145" i="20" s="1"/>
  <c r="P102" i="20"/>
  <c r="P147" i="20" s="1"/>
  <c r="P132" i="20"/>
  <c r="P177" i="20" s="1"/>
  <c r="P104" i="20"/>
  <c r="P149" i="20" s="1"/>
  <c r="P119" i="20"/>
  <c r="P164" i="20" s="1"/>
  <c r="P106" i="20"/>
  <c r="P151" i="20" s="1"/>
  <c r="P120" i="20"/>
  <c r="P165" i="20" s="1"/>
  <c r="P125" i="20"/>
  <c r="P170" i="20" s="1"/>
  <c r="P95" i="20"/>
  <c r="P140" i="20" s="1"/>
  <c r="P105" i="20"/>
  <c r="P150" i="20" s="1"/>
  <c r="P195" i="20" s="1"/>
  <c r="P17" i="35" s="1"/>
  <c r="P134" i="20"/>
  <c r="P179" i="20" s="1"/>
  <c r="P124" i="20"/>
  <c r="P169" i="20" s="1"/>
  <c r="P114" i="20"/>
  <c r="P159" i="20" s="1"/>
  <c r="P126" i="20"/>
  <c r="P171" i="20" s="1"/>
  <c r="P103" i="20"/>
  <c r="P148" i="20" s="1"/>
  <c r="Y126" i="21"/>
  <c r="Y171" i="21" s="1"/>
  <c r="Y116" i="21"/>
  <c r="Y161" i="21" s="1"/>
  <c r="Y133" i="21"/>
  <c r="Y178" i="21" s="1"/>
  <c r="Y129" i="21"/>
  <c r="Y174" i="21" s="1"/>
  <c r="Y122" i="21"/>
  <c r="Y167" i="21" s="1"/>
  <c r="Y115" i="21"/>
  <c r="Y160" i="21" s="1"/>
  <c r="Y93" i="21"/>
  <c r="Y138" i="21" s="1"/>
  <c r="Y132" i="21"/>
  <c r="Y177" i="21" s="1"/>
  <c r="Y131" i="21"/>
  <c r="Y176" i="21" s="1"/>
  <c r="Y123" i="21"/>
  <c r="Y168" i="21" s="1"/>
  <c r="Y114" i="21"/>
  <c r="Y159" i="21" s="1"/>
  <c r="Y118" i="21"/>
  <c r="Y163" i="21" s="1"/>
  <c r="Y103" i="21"/>
  <c r="Y148" i="21" s="1"/>
  <c r="Y127" i="21"/>
  <c r="Y172" i="21" s="1"/>
  <c r="Y112" i="21"/>
  <c r="Y157" i="21" s="1"/>
  <c r="Y97" i="21"/>
  <c r="Y142" i="21" s="1"/>
  <c r="Y134" i="21"/>
  <c r="Y179" i="21" s="1"/>
  <c r="Y124" i="21"/>
  <c r="Y169" i="21" s="1"/>
  <c r="Y107" i="21"/>
  <c r="Y152" i="21" s="1"/>
  <c r="Y102" i="21"/>
  <c r="Y147" i="21" s="1"/>
  <c r="Y100" i="21"/>
  <c r="Y145" i="21" s="1"/>
  <c r="Y113" i="21"/>
  <c r="Y158" i="21" s="1"/>
  <c r="Y108" i="21"/>
  <c r="Y153" i="21" s="1"/>
  <c r="Y117" i="21"/>
  <c r="Y162" i="21" s="1"/>
  <c r="Y106" i="21"/>
  <c r="Y151" i="21" s="1"/>
  <c r="Y105" i="21"/>
  <c r="Y150" i="21" s="1"/>
  <c r="S114" i="26"/>
  <c r="S159" i="26" s="1"/>
  <c r="S131" i="26"/>
  <c r="S176" i="26" s="1"/>
  <c r="S126" i="26"/>
  <c r="S171" i="26" s="1"/>
  <c r="S104" i="26"/>
  <c r="S149" i="26" s="1"/>
  <c r="S121" i="26"/>
  <c r="S166" i="26" s="1"/>
  <c r="S99" i="26"/>
  <c r="S144" i="26" s="1"/>
  <c r="S125" i="26"/>
  <c r="S170" i="26" s="1"/>
  <c r="S103" i="26"/>
  <c r="S148" i="26" s="1"/>
  <c r="S119" i="26"/>
  <c r="S164" i="26" s="1"/>
  <c r="S118" i="26"/>
  <c r="S163" i="26" s="1"/>
  <c r="S107" i="26"/>
  <c r="S152" i="26" s="1"/>
  <c r="S129" i="26"/>
  <c r="S174" i="26" s="1"/>
  <c r="S128" i="26"/>
  <c r="S173" i="26" s="1"/>
  <c r="S94" i="26"/>
  <c r="S139" i="26" s="1"/>
  <c r="S102" i="26"/>
  <c r="S147" i="26" s="1"/>
  <c r="S101" i="26"/>
  <c r="S146" i="26" s="1"/>
  <c r="S123" i="26"/>
  <c r="S168" i="26" s="1"/>
  <c r="S110" i="26"/>
  <c r="S155" i="26" s="1"/>
  <c r="S97" i="26"/>
  <c r="S142" i="26" s="1"/>
  <c r="S117" i="26"/>
  <c r="S162" i="26" s="1"/>
  <c r="S111" i="26"/>
  <c r="S156" i="26" s="1"/>
  <c r="S98" i="26"/>
  <c r="S143" i="26" s="1"/>
  <c r="S113" i="26"/>
  <c r="S158" i="26" s="1"/>
  <c r="S116" i="26"/>
  <c r="S161" i="26" s="1"/>
  <c r="S133" i="26"/>
  <c r="S178" i="26" s="1"/>
  <c r="S124" i="26"/>
  <c r="S169" i="26" s="1"/>
  <c r="S108" i="26"/>
  <c r="S153" i="26" s="1"/>
  <c r="S127" i="26"/>
  <c r="S172" i="26" s="1"/>
  <c r="S115" i="26"/>
  <c r="S160" i="26" s="1"/>
  <c r="S120" i="26"/>
  <c r="S165" i="26" s="1"/>
  <c r="S132" i="26"/>
  <c r="S177" i="26" s="1"/>
  <c r="S130" i="26"/>
  <c r="S175" i="26" s="1"/>
  <c r="S105" i="26"/>
  <c r="S150" i="26" s="1"/>
  <c r="S96" i="26"/>
  <c r="S141" i="26" s="1"/>
  <c r="AA190" i="9"/>
  <c r="AA12" i="27" s="1"/>
  <c r="B179" i="15"/>
  <c r="Z134" i="15"/>
  <c r="Z179" i="15" s="1"/>
  <c r="R134" i="15"/>
  <c r="R179" i="15" s="1"/>
  <c r="D134" i="15"/>
  <c r="D179" i="15" s="1"/>
  <c r="AF134" i="15"/>
  <c r="AF179" i="15" s="1"/>
  <c r="H134" i="15"/>
  <c r="H179" i="15" s="1"/>
  <c r="T134" i="15"/>
  <c r="T179" i="15" s="1"/>
  <c r="I134" i="15"/>
  <c r="I179" i="15" s="1"/>
  <c r="X134" i="15"/>
  <c r="X179" i="15" s="1"/>
  <c r="Q134" i="15"/>
  <c r="Q179" i="15" s="1"/>
  <c r="B159" i="26"/>
  <c r="P114" i="26"/>
  <c r="P159" i="26" s="1"/>
  <c r="J114" i="26"/>
  <c r="J159" i="26" s="1"/>
  <c r="K114" i="26"/>
  <c r="K159" i="26" s="1"/>
  <c r="O114" i="26"/>
  <c r="O159" i="26" s="1"/>
  <c r="G114" i="26"/>
  <c r="G159" i="26" s="1"/>
  <c r="AC193" i="17"/>
  <c r="AC15" i="33" s="1"/>
  <c r="B148" i="13"/>
  <c r="J103" i="13"/>
  <c r="J148" i="13" s="1"/>
  <c r="K103" i="13"/>
  <c r="K148" i="13" s="1"/>
  <c r="P103" i="13"/>
  <c r="P148" i="13" s="1"/>
  <c r="X103" i="13"/>
  <c r="X148" i="13" s="1"/>
  <c r="M103" i="13"/>
  <c r="M148" i="13" s="1"/>
  <c r="AC103" i="13"/>
  <c r="AC148" i="13" s="1"/>
  <c r="V103" i="13"/>
  <c r="V148" i="13" s="1"/>
  <c r="W103" i="13"/>
  <c r="W148" i="13" s="1"/>
  <c r="B152" i="15"/>
  <c r="J107" i="15"/>
  <c r="J152" i="15" s="1"/>
  <c r="T107" i="15"/>
  <c r="T152" i="15" s="1"/>
  <c r="K107" i="15"/>
  <c r="K152" i="15" s="1"/>
  <c r="D107" i="15"/>
  <c r="D152" i="15" s="1"/>
  <c r="AE107" i="15"/>
  <c r="AE152" i="15" s="1"/>
  <c r="R107" i="15"/>
  <c r="R152" i="15" s="1"/>
  <c r="P107" i="15"/>
  <c r="P152" i="15" s="1"/>
  <c r="I107" i="15"/>
  <c r="I152" i="15" s="1"/>
  <c r="B147" i="26"/>
  <c r="P102" i="26"/>
  <c r="P147" i="26" s="1"/>
  <c r="F102" i="26"/>
  <c r="F147" i="26" s="1"/>
  <c r="D102" i="26"/>
  <c r="D147" i="26" s="1"/>
  <c r="O102" i="26"/>
  <c r="O147" i="26" s="1"/>
  <c r="Y102" i="26"/>
  <c r="Y147" i="26" s="1"/>
  <c r="K102" i="26"/>
  <c r="K147" i="26" s="1"/>
  <c r="J102" i="26"/>
  <c r="J147" i="26" s="1"/>
  <c r="E102" i="26"/>
  <c r="E147" i="26" s="1"/>
  <c r="AE213" i="10"/>
  <c r="AE40" i="28" s="1"/>
  <c r="G194" i="17"/>
  <c r="G16" i="33" s="1"/>
  <c r="AB125" i="13"/>
  <c r="AB170" i="13" s="1"/>
  <c r="B172" i="20"/>
  <c r="C127" i="20"/>
  <c r="C172" i="20" s="1"/>
  <c r="E127" i="20"/>
  <c r="E172" i="20" s="1"/>
  <c r="F127" i="20"/>
  <c r="F172" i="20" s="1"/>
  <c r="H127" i="20"/>
  <c r="H172" i="20" s="1"/>
  <c r="J127" i="20"/>
  <c r="J172" i="20" s="1"/>
  <c r="D127" i="20"/>
  <c r="D172" i="20" s="1"/>
  <c r="I127" i="20"/>
  <c r="I172" i="20" s="1"/>
  <c r="I111" i="9"/>
  <c r="I156" i="9" s="1"/>
  <c r="I201" i="9" s="1"/>
  <c r="I23" i="27" s="1"/>
  <c r="H111" i="9"/>
  <c r="H156" i="9" s="1"/>
  <c r="B156" i="9"/>
  <c r="AB111" i="9"/>
  <c r="AB156" i="9" s="1"/>
  <c r="AD111" i="9"/>
  <c r="AD156" i="9" s="1"/>
  <c r="AD201" i="9" s="1"/>
  <c r="AD23" i="27" s="1"/>
  <c r="J111" i="9"/>
  <c r="J156" i="9" s="1"/>
  <c r="U111" i="9"/>
  <c r="U156" i="9" s="1"/>
  <c r="U201" i="9" s="1"/>
  <c r="U23" i="27" s="1"/>
  <c r="E111" i="9"/>
  <c r="E156" i="9" s="1"/>
  <c r="E201" i="9" s="1"/>
  <c r="E23" i="27" s="1"/>
  <c r="K111" i="9"/>
  <c r="K156" i="9" s="1"/>
  <c r="K201" i="9" s="1"/>
  <c r="K23" i="27" s="1"/>
  <c r="C111" i="9"/>
  <c r="C156" i="9" s="1"/>
  <c r="AA111" i="9"/>
  <c r="AA156" i="9" s="1"/>
  <c r="AA201" i="9" s="1"/>
  <c r="AA23" i="27" s="1"/>
  <c r="R111" i="9"/>
  <c r="R156" i="9" s="1"/>
  <c r="M111" i="9"/>
  <c r="M156" i="9" s="1"/>
  <c r="Q111" i="9"/>
  <c r="Q156" i="9" s="1"/>
  <c r="V111" i="9"/>
  <c r="V156" i="9" s="1"/>
  <c r="B168" i="9"/>
  <c r="K123" i="9"/>
  <c r="K168" i="9" s="1"/>
  <c r="K213" i="9" s="1"/>
  <c r="K40" i="27" s="1"/>
  <c r="E123" i="9"/>
  <c r="E168" i="9" s="1"/>
  <c r="J123" i="9"/>
  <c r="J168" i="9" s="1"/>
  <c r="J213" i="9" s="1"/>
  <c r="J40" i="27" s="1"/>
  <c r="I123" i="9"/>
  <c r="I168" i="9" s="1"/>
  <c r="I213" i="9" s="1"/>
  <c r="I40" i="27" s="1"/>
  <c r="H123" i="9"/>
  <c r="H168" i="9" s="1"/>
  <c r="H213" i="9" s="1"/>
  <c r="H40" i="27" s="1"/>
  <c r="M123" i="9"/>
  <c r="M168" i="9" s="1"/>
  <c r="C123" i="9"/>
  <c r="C168" i="9" s="1"/>
  <c r="Q123" i="9"/>
  <c r="Q168" i="9" s="1"/>
  <c r="AC123" i="9"/>
  <c r="AC168" i="9" s="1"/>
  <c r="AB123" i="9"/>
  <c r="AB168" i="9" s="1"/>
  <c r="R123" i="9"/>
  <c r="R168" i="9" s="1"/>
  <c r="R213" i="9" s="1"/>
  <c r="R40" i="27" s="1"/>
  <c r="D123" i="9"/>
  <c r="D168" i="9" s="1"/>
  <c r="D213" i="9" s="1"/>
  <c r="D40" i="27" s="1"/>
  <c r="AD123" i="9"/>
  <c r="AD168" i="9" s="1"/>
  <c r="P123" i="9"/>
  <c r="P168" i="9" s="1"/>
  <c r="P213" i="9" s="1"/>
  <c r="P40" i="27" s="1"/>
  <c r="Z123" i="9"/>
  <c r="Z168" i="9" s="1"/>
  <c r="Z213" i="9" s="1"/>
  <c r="Z40" i="27" s="1"/>
  <c r="Y123" i="9"/>
  <c r="Y168" i="9" s="1"/>
  <c r="Y213" i="9" s="1"/>
  <c r="Y40" i="27" s="1"/>
  <c r="AF123" i="9"/>
  <c r="AF168" i="9" s="1"/>
  <c r="V123" i="9"/>
  <c r="V168" i="9" s="1"/>
  <c r="V213" i="9" s="1"/>
  <c r="V40" i="27" s="1"/>
  <c r="F123" i="9"/>
  <c r="F168" i="9" s="1"/>
  <c r="AC218" i="10"/>
  <c r="AC45" i="28" s="1"/>
  <c r="B150" i="13"/>
  <c r="Z105" i="13"/>
  <c r="Z150" i="13" s="1"/>
  <c r="AB105" i="13"/>
  <c r="AB150" i="13" s="1"/>
  <c r="X105" i="13"/>
  <c r="X150" i="13" s="1"/>
  <c r="P105" i="13"/>
  <c r="P150" i="13" s="1"/>
  <c r="N105" i="13"/>
  <c r="N150" i="13" s="1"/>
  <c r="Q105" i="13"/>
  <c r="Q150" i="13" s="1"/>
  <c r="AC105" i="13"/>
  <c r="AC150" i="13" s="1"/>
  <c r="AC195" i="13" s="1"/>
  <c r="AC17" i="30" s="1"/>
  <c r="I191" i="9"/>
  <c r="I13" i="27" s="1"/>
  <c r="B162" i="15"/>
  <c r="D117" i="15"/>
  <c r="D162" i="15" s="1"/>
  <c r="K117" i="15"/>
  <c r="K162" i="15" s="1"/>
  <c r="S117" i="15"/>
  <c r="S162" i="15" s="1"/>
  <c r="P117" i="15"/>
  <c r="P162" i="15" s="1"/>
  <c r="H117" i="15"/>
  <c r="H162" i="15" s="1"/>
  <c r="R117" i="15"/>
  <c r="R162" i="15" s="1"/>
  <c r="I117" i="15"/>
  <c r="I162" i="15" s="1"/>
  <c r="G117" i="15"/>
  <c r="G162" i="15" s="1"/>
  <c r="X117" i="15"/>
  <c r="X162" i="15" s="1"/>
  <c r="Q117" i="15"/>
  <c r="Q162" i="15" s="1"/>
  <c r="C117" i="15"/>
  <c r="C162" i="15" s="1"/>
  <c r="P133" i="13"/>
  <c r="P178" i="13" s="1"/>
  <c r="B156" i="25"/>
  <c r="W111" i="25"/>
  <c r="W156" i="25" s="1"/>
  <c r="AC111" i="25"/>
  <c r="AC156" i="25" s="1"/>
  <c r="N111" i="25"/>
  <c r="N156" i="25" s="1"/>
  <c r="D111" i="25"/>
  <c r="D156" i="25" s="1"/>
  <c r="J111" i="25"/>
  <c r="J156" i="25" s="1"/>
  <c r="E111" i="25"/>
  <c r="E156" i="25" s="1"/>
  <c r="AB111" i="25"/>
  <c r="AB156" i="25" s="1"/>
  <c r="E218" i="9"/>
  <c r="E45" i="27" s="1"/>
  <c r="J124" i="14"/>
  <c r="J169" i="14" s="1"/>
  <c r="B169" i="14"/>
  <c r="I124" i="14"/>
  <c r="I169" i="14" s="1"/>
  <c r="C124" i="14"/>
  <c r="C169" i="14" s="1"/>
  <c r="R124" i="14"/>
  <c r="R169" i="14" s="1"/>
  <c r="AF124" i="14"/>
  <c r="AF169" i="14" s="1"/>
  <c r="K124" i="14"/>
  <c r="K169" i="14" s="1"/>
  <c r="D124" i="14"/>
  <c r="D169" i="14" s="1"/>
  <c r="Q124" i="14"/>
  <c r="Q169" i="14" s="1"/>
  <c r="H124" i="14"/>
  <c r="H169" i="14" s="1"/>
  <c r="G124" i="14"/>
  <c r="G169" i="14" s="1"/>
  <c r="B158" i="17"/>
  <c r="B203" i="17" s="1"/>
  <c r="B25" i="33" s="1"/>
  <c r="X113" i="17"/>
  <c r="X158" i="17" s="1"/>
  <c r="L113" i="17"/>
  <c r="L158" i="17" s="1"/>
  <c r="AD113" i="17"/>
  <c r="AD158" i="17" s="1"/>
  <c r="AD203" i="17" s="1"/>
  <c r="AD25" i="33" s="1"/>
  <c r="M134" i="9"/>
  <c r="M179" i="9" s="1"/>
  <c r="C194" i="18"/>
  <c r="C16" i="34" s="1"/>
  <c r="S183" i="10"/>
  <c r="F116" i="18"/>
  <c r="F161" i="18" s="1"/>
  <c r="F206" i="18" s="1"/>
  <c r="F29" i="34" s="1"/>
  <c r="B178" i="24"/>
  <c r="O133" i="24"/>
  <c r="O178" i="24" s="1"/>
  <c r="V133" i="24"/>
  <c r="V178" i="24" s="1"/>
  <c r="AA133" i="24"/>
  <c r="AA178" i="24" s="1"/>
  <c r="J133" i="24"/>
  <c r="J178" i="24" s="1"/>
  <c r="N133" i="24"/>
  <c r="N178" i="24" s="1"/>
  <c r="E133" i="24"/>
  <c r="E178" i="24" s="1"/>
  <c r="I116" i="17"/>
  <c r="I161" i="17" s="1"/>
  <c r="P93" i="9"/>
  <c r="P138" i="9" s="1"/>
  <c r="B169" i="12"/>
  <c r="U124" i="12"/>
  <c r="U169" i="12" s="1"/>
  <c r="L124" i="12"/>
  <c r="L169" i="12" s="1"/>
  <c r="X124" i="12"/>
  <c r="X169" i="12" s="1"/>
  <c r="W124" i="12"/>
  <c r="W169" i="12" s="1"/>
  <c r="G111" i="9"/>
  <c r="G156" i="9" s="1"/>
  <c r="G201" i="9" s="1"/>
  <c r="G23" i="27" s="1"/>
  <c r="T191" i="10"/>
  <c r="T13" i="28" s="1"/>
  <c r="T211" i="9"/>
  <c r="T34" i="27" s="1"/>
  <c r="T200" i="14"/>
  <c r="T22" i="31" s="1"/>
  <c r="B177" i="24"/>
  <c r="G132" i="24"/>
  <c r="G177" i="24" s="1"/>
  <c r="D132" i="24"/>
  <c r="D177" i="24" s="1"/>
  <c r="I132" i="24"/>
  <c r="I177" i="24" s="1"/>
  <c r="C132" i="24"/>
  <c r="C177" i="24" s="1"/>
  <c r="K132" i="24"/>
  <c r="K177" i="24" s="1"/>
  <c r="J134" i="15"/>
  <c r="J179" i="15" s="1"/>
  <c r="X224" i="10"/>
  <c r="X53" i="28" s="1"/>
  <c r="X113" i="23"/>
  <c r="X158" i="23" s="1"/>
  <c r="X125" i="23"/>
  <c r="X170" i="23" s="1"/>
  <c r="X103" i="23"/>
  <c r="X148" i="23" s="1"/>
  <c r="X131" i="23"/>
  <c r="X176" i="23" s="1"/>
  <c r="X99" i="23"/>
  <c r="X144" i="23" s="1"/>
  <c r="X120" i="23"/>
  <c r="X165" i="23" s="1"/>
  <c r="X106" i="23"/>
  <c r="X151" i="23" s="1"/>
  <c r="X127" i="23"/>
  <c r="X172" i="23" s="1"/>
  <c r="X132" i="23"/>
  <c r="X177" i="23" s="1"/>
  <c r="X124" i="23"/>
  <c r="X169" i="23" s="1"/>
  <c r="X122" i="23"/>
  <c r="X167" i="23" s="1"/>
  <c r="X105" i="23"/>
  <c r="X150" i="23" s="1"/>
  <c r="X126" i="23"/>
  <c r="X171" i="23" s="1"/>
  <c r="X94" i="23"/>
  <c r="X139" i="23" s="1"/>
  <c r="X117" i="23"/>
  <c r="X162" i="23" s="1"/>
  <c r="X112" i="23"/>
  <c r="X157" i="23" s="1"/>
  <c r="X97" i="23"/>
  <c r="X142" i="23" s="1"/>
  <c r="X116" i="23"/>
  <c r="X161" i="23" s="1"/>
  <c r="X100" i="23"/>
  <c r="X145" i="23" s="1"/>
  <c r="X114" i="23"/>
  <c r="X159" i="23" s="1"/>
  <c r="X119" i="23"/>
  <c r="X164" i="23" s="1"/>
  <c r="X98" i="23"/>
  <c r="X143" i="23" s="1"/>
  <c r="X128" i="23"/>
  <c r="X173" i="23" s="1"/>
  <c r="X123" i="23"/>
  <c r="X168" i="23" s="1"/>
  <c r="X96" i="23"/>
  <c r="X141" i="23" s="1"/>
  <c r="X101" i="23"/>
  <c r="X146" i="23" s="1"/>
  <c r="AB190" i="9"/>
  <c r="AB12" i="27" s="1"/>
  <c r="H103" i="20"/>
  <c r="H148" i="20" s="1"/>
  <c r="Q113" i="24"/>
  <c r="Q158" i="24" s="1"/>
  <c r="Q130" i="24"/>
  <c r="Q175" i="24" s="1"/>
  <c r="Q108" i="24"/>
  <c r="Q153" i="24" s="1"/>
  <c r="Q125" i="24"/>
  <c r="Q170" i="24" s="1"/>
  <c r="Q103" i="24"/>
  <c r="Q148" i="24" s="1"/>
  <c r="Q98" i="24"/>
  <c r="Q143" i="24" s="1"/>
  <c r="Q134" i="24"/>
  <c r="Q179" i="24" s="1"/>
  <c r="Q127" i="24"/>
  <c r="Q172" i="24" s="1"/>
  <c r="Q121" i="24"/>
  <c r="Q166" i="24" s="1"/>
  <c r="Q124" i="24"/>
  <c r="Q169" i="24" s="1"/>
  <c r="Q97" i="24"/>
  <c r="Q142" i="24" s="1"/>
  <c r="Q119" i="24"/>
  <c r="Q164" i="24" s="1"/>
  <c r="Q114" i="24"/>
  <c r="Q159" i="24" s="1"/>
  <c r="Q122" i="24"/>
  <c r="Q167" i="24" s="1"/>
  <c r="Q115" i="24"/>
  <c r="Q160" i="24" s="1"/>
  <c r="Q109" i="24"/>
  <c r="Q154" i="24" s="1"/>
  <c r="Q117" i="24"/>
  <c r="Q162" i="24" s="1"/>
  <c r="Q129" i="24"/>
  <c r="Q174" i="24" s="1"/>
  <c r="Q110" i="24"/>
  <c r="Q155" i="24" s="1"/>
  <c r="Q126" i="24"/>
  <c r="Q171" i="24" s="1"/>
  <c r="Q102" i="24"/>
  <c r="Q147" i="24" s="1"/>
  <c r="Q112" i="24"/>
  <c r="Q157" i="24" s="1"/>
  <c r="Q96" i="24"/>
  <c r="Q141" i="24" s="1"/>
  <c r="Q107" i="24"/>
  <c r="Q152" i="24" s="1"/>
  <c r="Q106" i="24"/>
  <c r="Q151" i="24" s="1"/>
  <c r="Q133" i="24"/>
  <c r="Q178" i="24" s="1"/>
  <c r="Q132" i="24"/>
  <c r="Q177" i="24" s="1"/>
  <c r="Q104" i="24"/>
  <c r="Q149" i="24" s="1"/>
  <c r="Q131" i="24"/>
  <c r="Q176" i="24" s="1"/>
  <c r="AB217" i="10"/>
  <c r="AB44" i="28" s="1"/>
  <c r="O106" i="20"/>
  <c r="O151" i="20" s="1"/>
  <c r="O118" i="20"/>
  <c r="O163" i="20" s="1"/>
  <c r="O113" i="20"/>
  <c r="O158" i="20" s="1"/>
  <c r="O103" i="20"/>
  <c r="O148" i="20" s="1"/>
  <c r="O129" i="20"/>
  <c r="O174" i="20" s="1"/>
  <c r="O98" i="20"/>
  <c r="O143" i="20" s="1"/>
  <c r="O100" i="20"/>
  <c r="O145" i="20" s="1"/>
  <c r="O126" i="20"/>
  <c r="O171" i="20" s="1"/>
  <c r="O127" i="20"/>
  <c r="O172" i="20" s="1"/>
  <c r="O117" i="20"/>
  <c r="O162" i="20" s="1"/>
  <c r="O130" i="20"/>
  <c r="O175" i="20" s="1"/>
  <c r="O96" i="20"/>
  <c r="O141" i="20" s="1"/>
  <c r="O95" i="20"/>
  <c r="O140" i="20" s="1"/>
  <c r="O107" i="20"/>
  <c r="O152" i="20" s="1"/>
  <c r="O133" i="20"/>
  <c r="O178" i="20" s="1"/>
  <c r="O115" i="20"/>
  <c r="O160" i="20" s="1"/>
  <c r="O120" i="20"/>
  <c r="O165" i="20" s="1"/>
  <c r="O109" i="20"/>
  <c r="O154" i="20" s="1"/>
  <c r="O124" i="20"/>
  <c r="O169" i="20" s="1"/>
  <c r="O102" i="20"/>
  <c r="O147" i="20" s="1"/>
  <c r="O132" i="20"/>
  <c r="O177" i="20" s="1"/>
  <c r="O93" i="20"/>
  <c r="O138" i="20" s="1"/>
  <c r="O108" i="20"/>
  <c r="O153" i="20" s="1"/>
  <c r="O94" i="20"/>
  <c r="O139" i="20" s="1"/>
  <c r="O119" i="20"/>
  <c r="O164" i="20" s="1"/>
  <c r="O134" i="20"/>
  <c r="O179" i="20" s="1"/>
  <c r="O125" i="20"/>
  <c r="O170" i="20" s="1"/>
  <c r="O114" i="20"/>
  <c r="O159" i="20" s="1"/>
  <c r="O105" i="20"/>
  <c r="O150" i="20" s="1"/>
  <c r="O110" i="20"/>
  <c r="O155" i="20" s="1"/>
  <c r="O97" i="20"/>
  <c r="O142" i="20" s="1"/>
  <c r="O131" i="20"/>
  <c r="O176" i="20" s="1"/>
  <c r="AC97" i="9"/>
  <c r="AC142" i="9" s="1"/>
  <c r="AC187" i="9" s="1"/>
  <c r="AC9" i="27" s="1"/>
  <c r="Z111" i="9"/>
  <c r="Z156" i="9" s="1"/>
  <c r="V99" i="13"/>
  <c r="V144" i="13" s="1"/>
  <c r="B146" i="26"/>
  <c r="G101" i="26"/>
  <c r="G146" i="26" s="1"/>
  <c r="P101" i="26"/>
  <c r="P146" i="26" s="1"/>
  <c r="I101" i="26"/>
  <c r="I146" i="26" s="1"/>
  <c r="O101" i="26"/>
  <c r="O146" i="26" s="1"/>
  <c r="Y101" i="26"/>
  <c r="Y146" i="26" s="1"/>
  <c r="E101" i="26"/>
  <c r="E146" i="26" s="1"/>
  <c r="H101" i="26"/>
  <c r="H146" i="26" s="1"/>
  <c r="B157" i="13"/>
  <c r="K112" i="13"/>
  <c r="K157" i="13" s="1"/>
  <c r="P112" i="13"/>
  <c r="P157" i="13" s="1"/>
  <c r="AD112" i="13"/>
  <c r="AD157" i="13" s="1"/>
  <c r="Q112" i="13"/>
  <c r="Q157" i="13" s="1"/>
  <c r="V112" i="13"/>
  <c r="V157" i="13" s="1"/>
  <c r="N112" i="13"/>
  <c r="N157" i="13" s="1"/>
  <c r="G118" i="26"/>
  <c r="G163" i="26" s="1"/>
  <c r="AE214" i="9"/>
  <c r="AE41" i="27" s="1"/>
  <c r="S125" i="9"/>
  <c r="S170" i="9" s="1"/>
  <c r="S120" i="9"/>
  <c r="S165" i="9" s="1"/>
  <c r="S98" i="9"/>
  <c r="S143" i="9" s="1"/>
  <c r="S188" i="9" s="1"/>
  <c r="S10" i="27" s="1"/>
  <c r="S124" i="9"/>
  <c r="S169" i="9" s="1"/>
  <c r="S214" i="9" s="1"/>
  <c r="S41" i="27" s="1"/>
  <c r="S102" i="9"/>
  <c r="S147" i="9" s="1"/>
  <c r="S133" i="9"/>
  <c r="S178" i="9" s="1"/>
  <c r="S97" i="9"/>
  <c r="S142" i="9" s="1"/>
  <c r="S131" i="9"/>
  <c r="S176" i="9" s="1"/>
  <c r="S126" i="9"/>
  <c r="S171" i="9" s="1"/>
  <c r="S106" i="9"/>
  <c r="S151" i="9" s="1"/>
  <c r="S105" i="9"/>
  <c r="S150" i="9" s="1"/>
  <c r="S127" i="9"/>
  <c r="S172" i="9" s="1"/>
  <c r="S217" i="9" s="1"/>
  <c r="S44" i="27" s="1"/>
  <c r="S96" i="9"/>
  <c r="S141" i="9" s="1"/>
  <c r="S121" i="9"/>
  <c r="S166" i="9" s="1"/>
  <c r="S115" i="9"/>
  <c r="S160" i="9" s="1"/>
  <c r="S205" i="9" s="1"/>
  <c r="S134" i="9"/>
  <c r="S179" i="9" s="1"/>
  <c r="S114" i="9"/>
  <c r="S159" i="9" s="1"/>
  <c r="S128" i="9"/>
  <c r="S173" i="9" s="1"/>
  <c r="S218" i="9" s="1"/>
  <c r="S45" i="27" s="1"/>
  <c r="S107" i="9"/>
  <c r="S152" i="9" s="1"/>
  <c r="S94" i="9"/>
  <c r="S139" i="9" s="1"/>
  <c r="S132" i="9"/>
  <c r="S177" i="9" s="1"/>
  <c r="S101" i="9"/>
  <c r="S146" i="9" s="1"/>
  <c r="S191" i="9" s="1"/>
  <c r="S13" i="27" s="1"/>
  <c r="S111" i="9"/>
  <c r="S156" i="9" s="1"/>
  <c r="S201" i="9" s="1"/>
  <c r="S23" i="27" s="1"/>
  <c r="S109" i="9"/>
  <c r="S154" i="9" s="1"/>
  <c r="S95" i="9"/>
  <c r="S140" i="9" s="1"/>
  <c r="S93" i="9"/>
  <c r="S138" i="9" s="1"/>
  <c r="S183" i="9" s="1"/>
  <c r="S116" i="9"/>
  <c r="S161" i="9" s="1"/>
  <c r="S100" i="9"/>
  <c r="S145" i="9" s="1"/>
  <c r="S190" i="9" s="1"/>
  <c r="S12" i="27" s="1"/>
  <c r="S123" i="9"/>
  <c r="S168" i="9" s="1"/>
  <c r="S213" i="9" s="1"/>
  <c r="S40" i="27" s="1"/>
  <c r="S104" i="9"/>
  <c r="S149" i="9" s="1"/>
  <c r="S110" i="9"/>
  <c r="S155" i="9" s="1"/>
  <c r="S112" i="9"/>
  <c r="S157" i="9" s="1"/>
  <c r="Y130" i="22"/>
  <c r="Y175" i="22" s="1"/>
  <c r="Y108" i="22"/>
  <c r="Y153" i="22" s="1"/>
  <c r="Y125" i="22"/>
  <c r="Y170" i="22" s="1"/>
  <c r="Y115" i="22"/>
  <c r="Y160" i="22" s="1"/>
  <c r="Y93" i="22"/>
  <c r="Y138" i="22" s="1"/>
  <c r="Y119" i="22"/>
  <c r="Y164" i="22" s="1"/>
  <c r="Y129" i="22"/>
  <c r="Y174" i="22" s="1"/>
  <c r="Y96" i="22"/>
  <c r="Y141" i="22" s="1"/>
  <c r="Y95" i="22"/>
  <c r="Y140" i="22" s="1"/>
  <c r="Y117" i="22"/>
  <c r="Y162" i="22" s="1"/>
  <c r="Y106" i="22"/>
  <c r="Y151" i="22" s="1"/>
  <c r="Y105" i="22"/>
  <c r="Y150" i="22" s="1"/>
  <c r="Y127" i="22"/>
  <c r="Y172" i="22" s="1"/>
  <c r="Y94" i="22"/>
  <c r="Y139" i="22" s="1"/>
  <c r="Y113" i="22"/>
  <c r="Y158" i="22" s="1"/>
  <c r="Y112" i="22"/>
  <c r="Y157" i="22" s="1"/>
  <c r="Y111" i="22"/>
  <c r="Y156" i="22" s="1"/>
  <c r="Y132" i="22"/>
  <c r="Y177" i="22" s="1"/>
  <c r="Y222" i="22" s="1"/>
  <c r="Y50" i="37" s="1"/>
  <c r="Y116" i="22"/>
  <c r="Y161" i="22" s="1"/>
  <c r="Y133" i="22"/>
  <c r="Y178" i="22" s="1"/>
  <c r="Y101" i="22"/>
  <c r="Y146" i="22" s="1"/>
  <c r="Y126" i="22"/>
  <c r="Y171" i="22" s="1"/>
  <c r="Y109" i="22"/>
  <c r="Y154" i="22" s="1"/>
  <c r="Y122" i="22"/>
  <c r="Y167" i="22" s="1"/>
  <c r="Y131" i="22"/>
  <c r="Y176" i="22" s="1"/>
  <c r="Y107" i="22"/>
  <c r="Y152" i="22" s="1"/>
  <c r="Y102" i="22"/>
  <c r="Y147" i="22" s="1"/>
  <c r="Y110" i="22"/>
  <c r="Y155" i="22" s="1"/>
  <c r="F190" i="9"/>
  <c r="F12" i="27" s="1"/>
  <c r="R200" i="17"/>
  <c r="R22" i="33" s="1"/>
  <c r="AF192" i="15"/>
  <c r="AF14" i="32" s="1"/>
  <c r="AE124" i="15"/>
  <c r="AE169" i="15" s="1"/>
  <c r="U115" i="24"/>
  <c r="U160" i="24" s="1"/>
  <c r="U132" i="24"/>
  <c r="U177" i="24" s="1"/>
  <c r="U110" i="24"/>
  <c r="U155" i="24" s="1"/>
  <c r="U127" i="24"/>
  <c r="U172" i="24" s="1"/>
  <c r="U122" i="24"/>
  <c r="U167" i="24" s="1"/>
  <c r="U107" i="24"/>
  <c r="U152" i="24" s="1"/>
  <c r="U133" i="24"/>
  <c r="U178" i="24" s="1"/>
  <c r="U108" i="24"/>
  <c r="U153" i="24" s="1"/>
  <c r="U130" i="24"/>
  <c r="U175" i="24" s="1"/>
  <c r="U114" i="24"/>
  <c r="U159" i="24" s="1"/>
  <c r="U103" i="24"/>
  <c r="U148" i="24" s="1"/>
  <c r="U109" i="24"/>
  <c r="U154" i="24" s="1"/>
  <c r="U98" i="24"/>
  <c r="U143" i="24" s="1"/>
  <c r="U131" i="24"/>
  <c r="U176" i="24" s="1"/>
  <c r="U120" i="24"/>
  <c r="U165" i="24" s="1"/>
  <c r="U104" i="24"/>
  <c r="U149" i="24" s="1"/>
  <c r="U95" i="24"/>
  <c r="U140" i="24" s="1"/>
  <c r="U134" i="24"/>
  <c r="U179" i="24" s="1"/>
  <c r="U113" i="24"/>
  <c r="U158" i="24" s="1"/>
  <c r="U111" i="24"/>
  <c r="U156" i="24" s="1"/>
  <c r="U119" i="24"/>
  <c r="U164" i="24" s="1"/>
  <c r="U129" i="24"/>
  <c r="U174" i="24" s="1"/>
  <c r="U102" i="24"/>
  <c r="U147" i="24" s="1"/>
  <c r="U126" i="24"/>
  <c r="U171" i="24" s="1"/>
  <c r="U97" i="24"/>
  <c r="U142" i="24" s="1"/>
  <c r="U124" i="24"/>
  <c r="U169" i="24" s="1"/>
  <c r="U112" i="24"/>
  <c r="U157" i="24" s="1"/>
  <c r="U118" i="24"/>
  <c r="U163" i="24" s="1"/>
  <c r="U96" i="24"/>
  <c r="U141" i="24" s="1"/>
  <c r="U121" i="24"/>
  <c r="U166" i="24" s="1"/>
  <c r="U123" i="24"/>
  <c r="U168" i="24" s="1"/>
  <c r="E95" i="17"/>
  <c r="E140" i="17" s="1"/>
  <c r="S104" i="17"/>
  <c r="S149" i="17" s="1"/>
  <c r="AE211" i="10"/>
  <c r="AE34" i="28" s="1"/>
  <c r="U115" i="9"/>
  <c r="U160" i="9" s="1"/>
  <c r="AA191" i="10"/>
  <c r="AA13" i="28" s="1"/>
  <c r="W125" i="25"/>
  <c r="W170" i="25" s="1"/>
  <c r="S134" i="15"/>
  <c r="S179" i="15" s="1"/>
  <c r="B167" i="21"/>
  <c r="G122" i="21"/>
  <c r="G167" i="21" s="1"/>
  <c r="B143" i="15"/>
  <c r="H98" i="15"/>
  <c r="H143" i="15" s="1"/>
  <c r="Q98" i="15"/>
  <c r="Q143" i="15" s="1"/>
  <c r="Z98" i="15"/>
  <c r="Z143" i="15" s="1"/>
  <c r="T98" i="15"/>
  <c r="T143" i="15" s="1"/>
  <c r="C98" i="15"/>
  <c r="C143" i="15" s="1"/>
  <c r="AF98" i="15"/>
  <c r="AF143" i="15" s="1"/>
  <c r="B142" i="15"/>
  <c r="X97" i="15"/>
  <c r="X142" i="15" s="1"/>
  <c r="K97" i="15"/>
  <c r="K142" i="15" s="1"/>
  <c r="AF97" i="15"/>
  <c r="AF142" i="15" s="1"/>
  <c r="S97" i="15"/>
  <c r="S142" i="15" s="1"/>
  <c r="C97" i="15"/>
  <c r="C142" i="15" s="1"/>
  <c r="D97" i="15"/>
  <c r="D142" i="15" s="1"/>
  <c r="P97" i="15"/>
  <c r="P142" i="15" s="1"/>
  <c r="Z97" i="15"/>
  <c r="Z142" i="15" s="1"/>
  <c r="D114" i="26"/>
  <c r="D159" i="26" s="1"/>
  <c r="M116" i="17"/>
  <c r="M161" i="17" s="1"/>
  <c r="E116" i="21"/>
  <c r="E161" i="21" s="1"/>
  <c r="B177" i="22"/>
  <c r="I132" i="22"/>
  <c r="I177" i="22" s="1"/>
  <c r="H132" i="22"/>
  <c r="H177" i="22" s="1"/>
  <c r="K132" i="22"/>
  <c r="K177" i="22" s="1"/>
  <c r="J132" i="22"/>
  <c r="J177" i="22" s="1"/>
  <c r="P132" i="22"/>
  <c r="P177" i="22" s="1"/>
  <c r="D132" i="22"/>
  <c r="D177" i="22" s="1"/>
  <c r="B168" i="21"/>
  <c r="I123" i="21"/>
  <c r="I168" i="21" s="1"/>
  <c r="AB123" i="21"/>
  <c r="AB168" i="21" s="1"/>
  <c r="K123" i="21"/>
  <c r="K168" i="21" s="1"/>
  <c r="B164" i="22"/>
  <c r="P119" i="22"/>
  <c r="P164" i="22" s="1"/>
  <c r="C119" i="22"/>
  <c r="C164" i="22" s="1"/>
  <c r="AC119" i="22"/>
  <c r="AC164" i="22" s="1"/>
  <c r="I119" i="22"/>
  <c r="I164" i="22" s="1"/>
  <c r="I126" i="22"/>
  <c r="I171" i="22" s="1"/>
  <c r="L133" i="20"/>
  <c r="L178" i="20" s="1"/>
  <c r="L128" i="20"/>
  <c r="L173" i="20" s="1"/>
  <c r="L106" i="20"/>
  <c r="L151" i="20" s="1"/>
  <c r="L130" i="20"/>
  <c r="L175" i="20" s="1"/>
  <c r="L124" i="20"/>
  <c r="L169" i="20" s="1"/>
  <c r="L117" i="20"/>
  <c r="L162" i="20" s="1"/>
  <c r="L104" i="20"/>
  <c r="L149" i="20" s="1"/>
  <c r="L96" i="20"/>
  <c r="L141" i="20" s="1"/>
  <c r="L103" i="20"/>
  <c r="L148" i="20" s="1"/>
  <c r="L127" i="20"/>
  <c r="L172" i="20" s="1"/>
  <c r="L95" i="20"/>
  <c r="L140" i="20" s="1"/>
  <c r="L107" i="20"/>
  <c r="L152" i="20" s="1"/>
  <c r="L108" i="20"/>
  <c r="L153" i="20" s="1"/>
  <c r="L125" i="20"/>
  <c r="L170" i="20" s="1"/>
  <c r="L129" i="20"/>
  <c r="L174" i="20" s="1"/>
  <c r="L118" i="20"/>
  <c r="L163" i="20" s="1"/>
  <c r="L119" i="20"/>
  <c r="L164" i="20" s="1"/>
  <c r="L134" i="20"/>
  <c r="L179" i="20" s="1"/>
  <c r="L102" i="20"/>
  <c r="L147" i="20" s="1"/>
  <c r="L132" i="20"/>
  <c r="L177" i="20" s="1"/>
  <c r="L94" i="20"/>
  <c r="L139" i="20" s="1"/>
  <c r="L115" i="20"/>
  <c r="L160" i="20" s="1"/>
  <c r="L120" i="20"/>
  <c r="L165" i="20" s="1"/>
  <c r="L98" i="20"/>
  <c r="L143" i="20" s="1"/>
  <c r="L113" i="20"/>
  <c r="L158" i="20" s="1"/>
  <c r="L105" i="20"/>
  <c r="L150" i="20" s="1"/>
  <c r="L100" i="20"/>
  <c r="L145" i="20" s="1"/>
  <c r="L109" i="20"/>
  <c r="L154" i="20" s="1"/>
  <c r="L97" i="20"/>
  <c r="L142" i="20" s="1"/>
  <c r="L93" i="20"/>
  <c r="L138" i="20" s="1"/>
  <c r="L126" i="20"/>
  <c r="L171" i="20" s="1"/>
  <c r="C200" i="17"/>
  <c r="C22" i="33" s="1"/>
  <c r="F124" i="10"/>
  <c r="F169" i="10" s="1"/>
  <c r="F214" i="10" s="1"/>
  <c r="F41" i="28" s="1"/>
  <c r="H98" i="10"/>
  <c r="H143" i="10" s="1"/>
  <c r="AF96" i="15"/>
  <c r="AF141" i="15" s="1"/>
  <c r="C125" i="18"/>
  <c r="C170" i="18" s="1"/>
  <c r="D203" i="14"/>
  <c r="D25" i="31" s="1"/>
  <c r="AE127" i="10"/>
  <c r="AE172" i="10" s="1"/>
  <c r="M132" i="13"/>
  <c r="M177" i="13" s="1"/>
  <c r="B150" i="15"/>
  <c r="Q105" i="15"/>
  <c r="Q150" i="15" s="1"/>
  <c r="AE105" i="15"/>
  <c r="AE150" i="15" s="1"/>
  <c r="X105" i="15"/>
  <c r="X150" i="15" s="1"/>
  <c r="AF105" i="15"/>
  <c r="AF150" i="15" s="1"/>
  <c r="G105" i="15"/>
  <c r="G150" i="15" s="1"/>
  <c r="J105" i="15"/>
  <c r="J150" i="15" s="1"/>
  <c r="D105" i="15"/>
  <c r="D150" i="15" s="1"/>
  <c r="T105" i="15"/>
  <c r="T150" i="15" s="1"/>
  <c r="E132" i="22"/>
  <c r="E177" i="22" s="1"/>
  <c r="B161" i="15"/>
  <c r="I116" i="15"/>
  <c r="I161" i="15" s="1"/>
  <c r="T116" i="15"/>
  <c r="T161" i="15" s="1"/>
  <c r="X116" i="15"/>
  <c r="X161" i="15" s="1"/>
  <c r="G116" i="15"/>
  <c r="G161" i="15" s="1"/>
  <c r="H116" i="15"/>
  <c r="H161" i="15" s="1"/>
  <c r="Q116" i="15"/>
  <c r="Q161" i="15" s="1"/>
  <c r="J116" i="15"/>
  <c r="J161" i="15" s="1"/>
  <c r="I103" i="20"/>
  <c r="I148" i="20" s="1"/>
  <c r="H119" i="22"/>
  <c r="H164" i="22" s="1"/>
  <c r="R110" i="9"/>
  <c r="R155" i="9" s="1"/>
  <c r="H127" i="10"/>
  <c r="H172" i="10" s="1"/>
  <c r="AE130" i="15"/>
  <c r="AE175" i="15" s="1"/>
  <c r="B155" i="15"/>
  <c r="J110" i="15"/>
  <c r="J155" i="15" s="1"/>
  <c r="K110" i="15"/>
  <c r="K155" i="15" s="1"/>
  <c r="K200" i="15" s="1"/>
  <c r="K22" i="32" s="1"/>
  <c r="Q110" i="15"/>
  <c r="Q155" i="15" s="1"/>
  <c r="S110" i="15"/>
  <c r="S155" i="15" s="1"/>
  <c r="X110" i="15"/>
  <c r="X155" i="15" s="1"/>
  <c r="H110" i="15"/>
  <c r="H155" i="15" s="1"/>
  <c r="I110" i="15"/>
  <c r="I155" i="15" s="1"/>
  <c r="I200" i="15" s="1"/>
  <c r="I22" i="32" s="1"/>
  <c r="D108" i="17"/>
  <c r="D153" i="17" s="1"/>
  <c r="D198" i="17" s="1"/>
  <c r="D20" i="33" s="1"/>
  <c r="M133" i="13"/>
  <c r="M178" i="13" s="1"/>
  <c r="AD116" i="18"/>
  <c r="AD161" i="18" s="1"/>
  <c r="B149" i="24"/>
  <c r="H104" i="24"/>
  <c r="H149" i="24" s="1"/>
  <c r="E104" i="24"/>
  <c r="E149" i="24" s="1"/>
  <c r="O104" i="24"/>
  <c r="O149" i="24" s="1"/>
  <c r="G104" i="24"/>
  <c r="G149" i="24" s="1"/>
  <c r="V104" i="24"/>
  <c r="V149" i="24" s="1"/>
  <c r="B165" i="26"/>
  <c r="F120" i="26"/>
  <c r="F165" i="26" s="1"/>
  <c r="D120" i="26"/>
  <c r="D165" i="26" s="1"/>
  <c r="O120" i="26"/>
  <c r="O165" i="26" s="1"/>
  <c r="K120" i="26"/>
  <c r="K165" i="26" s="1"/>
  <c r="Y120" i="26"/>
  <c r="Y165" i="26" s="1"/>
  <c r="B172" i="22"/>
  <c r="I127" i="22"/>
  <c r="I172" i="22" s="1"/>
  <c r="K127" i="22"/>
  <c r="K172" i="22" s="1"/>
  <c r="E127" i="22"/>
  <c r="E172" i="22" s="1"/>
  <c r="D127" i="22"/>
  <c r="D172" i="22" s="1"/>
  <c r="P127" i="22"/>
  <c r="P172" i="22" s="1"/>
  <c r="J130" i="15"/>
  <c r="J175" i="15" s="1"/>
  <c r="G100" i="15"/>
  <c r="G145" i="15" s="1"/>
  <c r="R113" i="13"/>
  <c r="R158" i="13" s="1"/>
  <c r="R125" i="13"/>
  <c r="R170" i="13" s="1"/>
  <c r="R103" i="13"/>
  <c r="R148" i="13" s="1"/>
  <c r="R99" i="13"/>
  <c r="R144" i="13" s="1"/>
  <c r="R117" i="13"/>
  <c r="R162" i="13" s="1"/>
  <c r="R102" i="13"/>
  <c r="R147" i="13" s="1"/>
  <c r="R133" i="13"/>
  <c r="R178" i="13" s="1"/>
  <c r="R223" i="13" s="1"/>
  <c r="R134" i="13"/>
  <c r="R179" i="13" s="1"/>
  <c r="R121" i="13"/>
  <c r="R166" i="13" s="1"/>
  <c r="R95" i="13"/>
  <c r="R140" i="13" s="1"/>
  <c r="R127" i="13"/>
  <c r="R172" i="13" s="1"/>
  <c r="R132" i="13"/>
  <c r="R177" i="13" s="1"/>
  <c r="R119" i="13"/>
  <c r="R164" i="13" s="1"/>
  <c r="R111" i="13"/>
  <c r="R156" i="13" s="1"/>
  <c r="R109" i="13"/>
  <c r="R154" i="13" s="1"/>
  <c r="R93" i="13"/>
  <c r="R138" i="13" s="1"/>
  <c r="R100" i="13"/>
  <c r="R145" i="13" s="1"/>
  <c r="R101" i="13"/>
  <c r="R146" i="13" s="1"/>
  <c r="R123" i="13"/>
  <c r="R168" i="13" s="1"/>
  <c r="R120" i="13"/>
  <c r="R165" i="13" s="1"/>
  <c r="R112" i="13"/>
  <c r="R157" i="13" s="1"/>
  <c r="R105" i="13"/>
  <c r="R150" i="13" s="1"/>
  <c r="R96" i="13"/>
  <c r="R141" i="13" s="1"/>
  <c r="R107" i="13"/>
  <c r="R152" i="13" s="1"/>
  <c r="R106" i="13"/>
  <c r="R151" i="13" s="1"/>
  <c r="R110" i="13"/>
  <c r="R155" i="13" s="1"/>
  <c r="R200" i="13" s="1"/>
  <c r="R22" i="30" s="1"/>
  <c r="R128" i="13"/>
  <c r="R173" i="13" s="1"/>
  <c r="H94" i="10"/>
  <c r="H139" i="10" s="1"/>
  <c r="U224" i="18"/>
  <c r="U53" i="34" s="1"/>
  <c r="AF123" i="10"/>
  <c r="AF168" i="10" s="1"/>
  <c r="AF213" i="10" s="1"/>
  <c r="AF40" i="28" s="1"/>
  <c r="AF130" i="15"/>
  <c r="AF175" i="15" s="1"/>
  <c r="B139" i="9"/>
  <c r="AF94" i="9"/>
  <c r="AF139" i="9" s="1"/>
  <c r="AC94" i="9"/>
  <c r="AC139" i="9" s="1"/>
  <c r="AC184" i="9" s="1"/>
  <c r="AC5" i="27" s="1"/>
  <c r="AE94" i="9"/>
  <c r="AE139" i="9" s="1"/>
  <c r="AE184" i="9" s="1"/>
  <c r="AE5" i="27" s="1"/>
  <c r="AD94" i="9"/>
  <c r="AD139" i="9" s="1"/>
  <c r="AD184" i="9" s="1"/>
  <c r="AD5" i="27" s="1"/>
  <c r="AB94" i="9"/>
  <c r="AB139" i="9" s="1"/>
  <c r="Z94" i="9"/>
  <c r="Z139" i="9" s="1"/>
  <c r="J94" i="9"/>
  <c r="J139" i="9" s="1"/>
  <c r="J184" i="9" s="1"/>
  <c r="J5" i="27" s="1"/>
  <c r="F94" i="9"/>
  <c r="F139" i="9" s="1"/>
  <c r="I94" i="9"/>
  <c r="I139" i="9" s="1"/>
  <c r="I184" i="9" s="1"/>
  <c r="I5" i="27" s="1"/>
  <c r="U94" i="9"/>
  <c r="U139" i="9" s="1"/>
  <c r="U184" i="9" s="1"/>
  <c r="U5" i="27" s="1"/>
  <c r="Q94" i="9"/>
  <c r="Q139" i="9" s="1"/>
  <c r="Q184" i="9" s="1"/>
  <c r="Q5" i="27" s="1"/>
  <c r="R94" i="9"/>
  <c r="R139" i="9" s="1"/>
  <c r="R184" i="9" s="1"/>
  <c r="R5" i="27" s="1"/>
  <c r="E94" i="9"/>
  <c r="E139" i="9" s="1"/>
  <c r="E184" i="9" s="1"/>
  <c r="E5" i="27" s="1"/>
  <c r="V94" i="9"/>
  <c r="V139" i="9" s="1"/>
  <c r="P94" i="9"/>
  <c r="P139" i="9" s="1"/>
  <c r="P184" i="9" s="1"/>
  <c r="P5" i="27" s="1"/>
  <c r="C94" i="9"/>
  <c r="C139" i="9" s="1"/>
  <c r="C184" i="9" s="1"/>
  <c r="C5" i="27" s="1"/>
  <c r="X118" i="25"/>
  <c r="X163" i="25" s="1"/>
  <c r="T117" i="15"/>
  <c r="T162" i="15" s="1"/>
  <c r="S128" i="23"/>
  <c r="S173" i="23" s="1"/>
  <c r="S106" i="23"/>
  <c r="S151" i="23" s="1"/>
  <c r="S114" i="23"/>
  <c r="S159" i="23" s="1"/>
  <c r="S96" i="23"/>
  <c r="S141" i="23" s="1"/>
  <c r="S103" i="23"/>
  <c r="S148" i="23" s="1"/>
  <c r="S117" i="23"/>
  <c r="S162" i="23" s="1"/>
  <c r="S113" i="23"/>
  <c r="S158" i="23" s="1"/>
  <c r="S134" i="23"/>
  <c r="S179" i="23" s="1"/>
  <c r="S105" i="23"/>
  <c r="S150" i="23" s="1"/>
  <c r="S119" i="23"/>
  <c r="S164" i="23" s="1"/>
  <c r="S109" i="23"/>
  <c r="S154" i="23" s="1"/>
  <c r="S125" i="23"/>
  <c r="S170" i="23" s="1"/>
  <c r="S120" i="23"/>
  <c r="S165" i="23" s="1"/>
  <c r="S131" i="23"/>
  <c r="S176" i="23" s="1"/>
  <c r="S99" i="23"/>
  <c r="S144" i="23" s="1"/>
  <c r="S101" i="23"/>
  <c r="S146" i="23" s="1"/>
  <c r="S127" i="23"/>
  <c r="S172" i="23" s="1"/>
  <c r="S112" i="23"/>
  <c r="S157" i="23" s="1"/>
  <c r="S98" i="23"/>
  <c r="S143" i="23" s="1"/>
  <c r="S132" i="23"/>
  <c r="S177" i="23" s="1"/>
  <c r="S123" i="23"/>
  <c r="S168" i="23" s="1"/>
  <c r="S124" i="23"/>
  <c r="S169" i="23" s="1"/>
  <c r="S126" i="23"/>
  <c r="S171" i="23" s="1"/>
  <c r="S100" i="23"/>
  <c r="S145" i="23" s="1"/>
  <c r="S97" i="23"/>
  <c r="S142" i="23" s="1"/>
  <c r="S122" i="23"/>
  <c r="S167" i="23" s="1"/>
  <c r="V130" i="12"/>
  <c r="V175" i="12" s="1"/>
  <c r="B167" i="25"/>
  <c r="N122" i="25"/>
  <c r="N167" i="25" s="1"/>
  <c r="X122" i="25"/>
  <c r="X167" i="25" s="1"/>
  <c r="W122" i="25"/>
  <c r="W167" i="25" s="1"/>
  <c r="I122" i="25"/>
  <c r="I167" i="25" s="1"/>
  <c r="F122" i="25"/>
  <c r="F167" i="25" s="1"/>
  <c r="G122" i="25"/>
  <c r="G167" i="25" s="1"/>
  <c r="AB122" i="25"/>
  <c r="AB167" i="25" s="1"/>
  <c r="C122" i="25"/>
  <c r="C167" i="25" s="1"/>
  <c r="G132" i="22"/>
  <c r="G177" i="22" s="1"/>
  <c r="B139" i="20"/>
  <c r="Q94" i="20"/>
  <c r="Q139" i="20" s="1"/>
  <c r="K94" i="20"/>
  <c r="K139" i="20" s="1"/>
  <c r="G94" i="20"/>
  <c r="G139" i="20" s="1"/>
  <c r="AF132" i="15"/>
  <c r="AF177" i="15" s="1"/>
  <c r="AA115" i="10"/>
  <c r="AA160" i="10" s="1"/>
  <c r="AA205" i="10" s="1"/>
  <c r="N128" i="15"/>
  <c r="N173" i="15" s="1"/>
  <c r="N106" i="15"/>
  <c r="N151" i="15" s="1"/>
  <c r="N123" i="15"/>
  <c r="N168" i="15" s="1"/>
  <c r="N101" i="15"/>
  <c r="N146" i="15" s="1"/>
  <c r="N96" i="15"/>
  <c r="N141" i="15" s="1"/>
  <c r="N113" i="15"/>
  <c r="N158" i="15" s="1"/>
  <c r="N129" i="15"/>
  <c r="N174" i="15" s="1"/>
  <c r="N107" i="14"/>
  <c r="N152" i="14" s="1"/>
  <c r="N124" i="15"/>
  <c r="N169" i="15" s="1"/>
  <c r="N122" i="15"/>
  <c r="N167" i="15" s="1"/>
  <c r="N104" i="15"/>
  <c r="N149" i="15" s="1"/>
  <c r="N102" i="15"/>
  <c r="N147" i="15" s="1"/>
  <c r="N116" i="14"/>
  <c r="N161" i="14" s="1"/>
  <c r="N100" i="15"/>
  <c r="N145" i="15" s="1"/>
  <c r="N190" i="15" s="1"/>
  <c r="N12" i="32" s="1"/>
  <c r="N130" i="14"/>
  <c r="N175" i="14" s="1"/>
  <c r="N98" i="14"/>
  <c r="N143" i="14" s="1"/>
  <c r="N108" i="15"/>
  <c r="N153" i="15" s="1"/>
  <c r="N107" i="15"/>
  <c r="N152" i="15" s="1"/>
  <c r="N197" i="15" s="1"/>
  <c r="N19" i="32" s="1"/>
  <c r="N126" i="14"/>
  <c r="N171" i="14" s="1"/>
  <c r="N98" i="15"/>
  <c r="N143" i="15" s="1"/>
  <c r="N97" i="15"/>
  <c r="N142" i="15" s="1"/>
  <c r="N97" i="14"/>
  <c r="N142" i="14" s="1"/>
  <c r="N130" i="15"/>
  <c r="N175" i="15" s="1"/>
  <c r="N120" i="14"/>
  <c r="N165" i="14" s="1"/>
  <c r="N114" i="14"/>
  <c r="N159" i="14" s="1"/>
  <c r="N93" i="14"/>
  <c r="N138" i="14" s="1"/>
  <c r="N121" i="14"/>
  <c r="N166" i="14" s="1"/>
  <c r="N100" i="14"/>
  <c r="N145" i="14" s="1"/>
  <c r="N134" i="15"/>
  <c r="N179" i="15" s="1"/>
  <c r="N127" i="15"/>
  <c r="N172" i="15" s="1"/>
  <c r="N117" i="15"/>
  <c r="N162" i="15" s="1"/>
  <c r="N115" i="14"/>
  <c r="N160" i="14" s="1"/>
  <c r="N101" i="14"/>
  <c r="N146" i="14" s="1"/>
  <c r="N191" i="14" s="1"/>
  <c r="N13" i="31" s="1"/>
  <c r="N125" i="15"/>
  <c r="N170" i="15" s="1"/>
  <c r="N131" i="14"/>
  <c r="N176" i="14" s="1"/>
  <c r="N132" i="14"/>
  <c r="N177" i="14" s="1"/>
  <c r="N131" i="15"/>
  <c r="N176" i="15" s="1"/>
  <c r="N121" i="15"/>
  <c r="N166" i="15" s="1"/>
  <c r="N110" i="15"/>
  <c r="N155" i="15" s="1"/>
  <c r="N115" i="15"/>
  <c r="N160" i="15" s="1"/>
  <c r="N124" i="14"/>
  <c r="N169" i="14" s="1"/>
  <c r="N109" i="14"/>
  <c r="N154" i="14" s="1"/>
  <c r="N110" i="14"/>
  <c r="N155" i="14" s="1"/>
  <c r="N106" i="14"/>
  <c r="N151" i="14" s="1"/>
  <c r="N119" i="14"/>
  <c r="N164" i="14" s="1"/>
  <c r="N108" i="14"/>
  <c r="N153" i="14" s="1"/>
  <c r="N104" i="14"/>
  <c r="N149" i="14" s="1"/>
  <c r="N102" i="14"/>
  <c r="N147" i="14" s="1"/>
  <c r="N105" i="15"/>
  <c r="N150" i="15" s="1"/>
  <c r="N114" i="15"/>
  <c r="N159" i="15" s="1"/>
  <c r="N122" i="14"/>
  <c r="N167" i="14" s="1"/>
  <c r="N111" i="15"/>
  <c r="N156" i="15" s="1"/>
  <c r="N133" i="15"/>
  <c r="N178" i="15" s="1"/>
  <c r="N126" i="15"/>
  <c r="N171" i="15" s="1"/>
  <c r="N116" i="15"/>
  <c r="N161" i="15" s="1"/>
  <c r="N132" i="15"/>
  <c r="N177" i="15" s="1"/>
  <c r="N113" i="14"/>
  <c r="N158" i="14" s="1"/>
  <c r="N109" i="15"/>
  <c r="N154" i="15" s="1"/>
  <c r="N99" i="15"/>
  <c r="N144" i="15" s="1"/>
  <c r="N93" i="15"/>
  <c r="N138" i="15" s="1"/>
  <c r="N133" i="14"/>
  <c r="N178" i="14" s="1"/>
  <c r="N111" i="14"/>
  <c r="N156" i="14" s="1"/>
  <c r="N103" i="14"/>
  <c r="N148" i="14" s="1"/>
  <c r="N112" i="15"/>
  <c r="N157" i="15" s="1"/>
  <c r="L110" i="13"/>
  <c r="L155" i="13" s="1"/>
  <c r="D101" i="15"/>
  <c r="D146" i="15" s="1"/>
  <c r="C132" i="9"/>
  <c r="C177" i="9" s="1"/>
  <c r="AE132" i="9"/>
  <c r="AE177" i="9" s="1"/>
  <c r="B177" i="9"/>
  <c r="AF132" i="9"/>
  <c r="AF177" i="9" s="1"/>
  <c r="Z132" i="9"/>
  <c r="Z177" i="9" s="1"/>
  <c r="I132" i="9"/>
  <c r="I177" i="9" s="1"/>
  <c r="H132" i="9"/>
  <c r="H177" i="9" s="1"/>
  <c r="R132" i="9"/>
  <c r="R177" i="9" s="1"/>
  <c r="E132" i="9"/>
  <c r="E177" i="9" s="1"/>
  <c r="T132" i="9"/>
  <c r="T177" i="9" s="1"/>
  <c r="G132" i="9"/>
  <c r="G177" i="9" s="1"/>
  <c r="Q132" i="9"/>
  <c r="Q177" i="9" s="1"/>
  <c r="G113" i="17"/>
  <c r="G158" i="17" s="1"/>
  <c r="P102" i="22"/>
  <c r="P147" i="22" s="1"/>
  <c r="F132" i="22"/>
  <c r="F177" i="22" s="1"/>
  <c r="D118" i="26"/>
  <c r="D163" i="26" s="1"/>
  <c r="Z223" i="14"/>
  <c r="C99" i="23"/>
  <c r="C144" i="23" s="1"/>
  <c r="D104" i="17"/>
  <c r="D149" i="17" s="1"/>
  <c r="D194" i="17" s="1"/>
  <c r="D16" i="33" s="1"/>
  <c r="AC120" i="12"/>
  <c r="AC165" i="12" s="1"/>
  <c r="AC98" i="12"/>
  <c r="AC143" i="12" s="1"/>
  <c r="AC132" i="12"/>
  <c r="AC177" i="12" s="1"/>
  <c r="AC110" i="12"/>
  <c r="AC155" i="12" s="1"/>
  <c r="AC134" i="12"/>
  <c r="AC179" i="12" s="1"/>
  <c r="AC102" i="12"/>
  <c r="AC147" i="12" s="1"/>
  <c r="AC133" i="12"/>
  <c r="AC178" i="12" s="1"/>
  <c r="AC101" i="12"/>
  <c r="AC146" i="12" s="1"/>
  <c r="AC131" i="12"/>
  <c r="AC176" i="12" s="1"/>
  <c r="AC130" i="12"/>
  <c r="AC175" i="12" s="1"/>
  <c r="AC107" i="12"/>
  <c r="AC152" i="12" s="1"/>
  <c r="AC128" i="12"/>
  <c r="AC173" i="12" s="1"/>
  <c r="AC112" i="12"/>
  <c r="AC157" i="12" s="1"/>
  <c r="AC96" i="12"/>
  <c r="AC141" i="12" s="1"/>
  <c r="AC93" i="12"/>
  <c r="AC138" i="12" s="1"/>
  <c r="AC123" i="12"/>
  <c r="AC168" i="12" s="1"/>
  <c r="AC213" i="12" s="1"/>
  <c r="AC40" i="29" s="1"/>
  <c r="AC99" i="12"/>
  <c r="AC144" i="12" s="1"/>
  <c r="AC126" i="12"/>
  <c r="AC171" i="12" s="1"/>
  <c r="AC114" i="12"/>
  <c r="AC159" i="12" s="1"/>
  <c r="AC97" i="12"/>
  <c r="AC142" i="12" s="1"/>
  <c r="AC100" i="12"/>
  <c r="AC145" i="12" s="1"/>
  <c r="AC94" i="12"/>
  <c r="AC139" i="12" s="1"/>
  <c r="AC106" i="12"/>
  <c r="AC151" i="12" s="1"/>
  <c r="AC125" i="12"/>
  <c r="AC170" i="12" s="1"/>
  <c r="AC115" i="12"/>
  <c r="AC160" i="12" s="1"/>
  <c r="AC124" i="12"/>
  <c r="AC169" i="12" s="1"/>
  <c r="AC105" i="12"/>
  <c r="AC150" i="12" s="1"/>
  <c r="AC122" i="12"/>
  <c r="AC167" i="12" s="1"/>
  <c r="AD133" i="13"/>
  <c r="AD178" i="13" s="1"/>
  <c r="AD223" i="13" s="1"/>
  <c r="F94" i="20"/>
  <c r="F139" i="20" s="1"/>
  <c r="F200" i="18"/>
  <c r="F22" i="34" s="1"/>
  <c r="T215" i="9"/>
  <c r="T42" i="27" s="1"/>
  <c r="Z223" i="12"/>
  <c r="AA134" i="10"/>
  <c r="AA179" i="10" s="1"/>
  <c r="AA224" i="10" s="1"/>
  <c r="AA53" i="28" s="1"/>
  <c r="Q103" i="13"/>
  <c r="Q148" i="13" s="1"/>
  <c r="P96" i="15"/>
  <c r="P141" i="15" s="1"/>
  <c r="Q130" i="15"/>
  <c r="Q175" i="15" s="1"/>
  <c r="W130" i="12"/>
  <c r="W175" i="12" s="1"/>
  <c r="B157" i="17"/>
  <c r="I112" i="17"/>
  <c r="I157" i="17" s="1"/>
  <c r="K112" i="17"/>
  <c r="K157" i="17" s="1"/>
  <c r="M112" i="17"/>
  <c r="M157" i="17" s="1"/>
  <c r="X112" i="17"/>
  <c r="X157" i="17" s="1"/>
  <c r="L112" i="17"/>
  <c r="L157" i="17" s="1"/>
  <c r="F112" i="17"/>
  <c r="F157" i="17" s="1"/>
  <c r="AC112" i="17"/>
  <c r="AC157" i="17" s="1"/>
  <c r="U97" i="17"/>
  <c r="U142" i="17" s="1"/>
  <c r="U126" i="17"/>
  <c r="U171" i="17" s="1"/>
  <c r="U104" i="17"/>
  <c r="U149" i="17" s="1"/>
  <c r="U194" i="17" s="1"/>
  <c r="U16" i="33" s="1"/>
  <c r="U130" i="17"/>
  <c r="U175" i="17" s="1"/>
  <c r="U220" i="17" s="1"/>
  <c r="U48" i="33" s="1"/>
  <c r="U108" i="17"/>
  <c r="U153" i="17" s="1"/>
  <c r="U198" i="17" s="1"/>
  <c r="U20" i="33" s="1"/>
  <c r="U127" i="17"/>
  <c r="U172" i="17" s="1"/>
  <c r="U110" i="17"/>
  <c r="U155" i="17" s="1"/>
  <c r="U100" i="17"/>
  <c r="U145" i="17" s="1"/>
  <c r="U95" i="17"/>
  <c r="U140" i="17" s="1"/>
  <c r="U105" i="17"/>
  <c r="U150" i="17" s="1"/>
  <c r="U103" i="17"/>
  <c r="U148" i="17" s="1"/>
  <c r="U193" i="17" s="1"/>
  <c r="U15" i="33" s="1"/>
  <c r="U107" i="17"/>
  <c r="U152" i="17" s="1"/>
  <c r="U101" i="17"/>
  <c r="U146" i="17" s="1"/>
  <c r="U134" i="17"/>
  <c r="U179" i="17" s="1"/>
  <c r="U224" i="17" s="1"/>
  <c r="U53" i="33" s="1"/>
  <c r="U118" i="17"/>
  <c r="U163" i="17" s="1"/>
  <c r="U121" i="17"/>
  <c r="U166" i="17" s="1"/>
  <c r="U113" i="17"/>
  <c r="U158" i="17" s="1"/>
  <c r="U129" i="17"/>
  <c r="U174" i="17" s="1"/>
  <c r="U128" i="17"/>
  <c r="U173" i="17" s="1"/>
  <c r="U133" i="17"/>
  <c r="U178" i="17" s="1"/>
  <c r="U96" i="17"/>
  <c r="U141" i="17" s="1"/>
  <c r="U112" i="17"/>
  <c r="U157" i="17" s="1"/>
  <c r="U202" i="17" s="1"/>
  <c r="U24" i="33" s="1"/>
  <c r="U99" i="17"/>
  <c r="U144" i="17" s="1"/>
  <c r="U122" i="17"/>
  <c r="U167" i="17" s="1"/>
  <c r="U212" i="17" s="1"/>
  <c r="U116" i="17"/>
  <c r="U161" i="17" s="1"/>
  <c r="B159" i="10"/>
  <c r="I114" i="10"/>
  <c r="I159" i="10" s="1"/>
  <c r="AA114" i="10"/>
  <c r="AA159" i="10" s="1"/>
  <c r="AD114" i="10"/>
  <c r="AD159" i="10" s="1"/>
  <c r="S114" i="10"/>
  <c r="S159" i="10" s="1"/>
  <c r="S204" i="10" s="1"/>
  <c r="S26" i="28" s="1"/>
  <c r="U114" i="10"/>
  <c r="U159" i="10" s="1"/>
  <c r="AE114" i="10"/>
  <c r="AE159" i="10" s="1"/>
  <c r="E114" i="10"/>
  <c r="E159" i="10" s="1"/>
  <c r="X114" i="10"/>
  <c r="X159" i="10" s="1"/>
  <c r="X204" i="10" s="1"/>
  <c r="X26" i="28" s="1"/>
  <c r="C106" i="25"/>
  <c r="C151" i="25" s="1"/>
  <c r="G97" i="15"/>
  <c r="G142" i="15" s="1"/>
  <c r="J133" i="13"/>
  <c r="J178" i="13" s="1"/>
  <c r="B178" i="9"/>
  <c r="E133" i="9"/>
  <c r="E178" i="9" s="1"/>
  <c r="C133" i="9"/>
  <c r="C178" i="9" s="1"/>
  <c r="Y133" i="9"/>
  <c r="Y178" i="9" s="1"/>
  <c r="H133" i="9"/>
  <c r="H178" i="9" s="1"/>
  <c r="T133" i="9"/>
  <c r="T178" i="9" s="1"/>
  <c r="F133" i="9"/>
  <c r="F178" i="9" s="1"/>
  <c r="P133" i="9"/>
  <c r="P178" i="9" s="1"/>
  <c r="AE133" i="9"/>
  <c r="AE178" i="9" s="1"/>
  <c r="V133" i="9"/>
  <c r="V178" i="9" s="1"/>
  <c r="K133" i="9"/>
  <c r="K178" i="9" s="1"/>
  <c r="AD133" i="9"/>
  <c r="AD178" i="9" s="1"/>
  <c r="M133" i="9"/>
  <c r="M178" i="9" s="1"/>
  <c r="J133" i="9"/>
  <c r="J178" i="9" s="1"/>
  <c r="O133" i="9"/>
  <c r="O178" i="9" s="1"/>
  <c r="R133" i="9"/>
  <c r="R178" i="9" s="1"/>
  <c r="R223" i="9" s="1"/>
  <c r="AA133" i="9"/>
  <c r="AA178" i="9" s="1"/>
  <c r="P98" i="9"/>
  <c r="P143" i="9" s="1"/>
  <c r="P188" i="9" s="1"/>
  <c r="P10" i="27" s="1"/>
  <c r="C119" i="23"/>
  <c r="C164" i="23" s="1"/>
  <c r="Y190" i="9"/>
  <c r="Y12" i="27" s="1"/>
  <c r="B148" i="24"/>
  <c r="N103" i="24"/>
  <c r="N148" i="24" s="1"/>
  <c r="G103" i="24"/>
  <c r="G148" i="24" s="1"/>
  <c r="I103" i="24"/>
  <c r="I148" i="24" s="1"/>
  <c r="C103" i="24"/>
  <c r="C148" i="24" s="1"/>
  <c r="J103" i="24"/>
  <c r="J148" i="24" s="1"/>
  <c r="H116" i="17"/>
  <c r="H161" i="17" s="1"/>
  <c r="D200" i="17"/>
  <c r="D22" i="33" s="1"/>
  <c r="Q126" i="12"/>
  <c r="Q171" i="12" s="1"/>
  <c r="Q111" i="12"/>
  <c r="Q156" i="12" s="1"/>
  <c r="Q118" i="12"/>
  <c r="Q163" i="12" s="1"/>
  <c r="Q125" i="12"/>
  <c r="Q170" i="12" s="1"/>
  <c r="Q93" i="12"/>
  <c r="Q138" i="12" s="1"/>
  <c r="Q117" i="12"/>
  <c r="Q162" i="12" s="1"/>
  <c r="Q99" i="12"/>
  <c r="Q144" i="12" s="1"/>
  <c r="Q122" i="12"/>
  <c r="Q167" i="12" s="1"/>
  <c r="Q120" i="12"/>
  <c r="Q165" i="12" s="1"/>
  <c r="Q98" i="12"/>
  <c r="Q143" i="12" s="1"/>
  <c r="Q96" i="12"/>
  <c r="Q141" i="12" s="1"/>
  <c r="Q116" i="12"/>
  <c r="Q161" i="12" s="1"/>
  <c r="Q134" i="12"/>
  <c r="Q179" i="12" s="1"/>
  <c r="Q131" i="12"/>
  <c r="Q176" i="12" s="1"/>
  <c r="Q102" i="12"/>
  <c r="Q147" i="12" s="1"/>
  <c r="Q101" i="12"/>
  <c r="Q146" i="12" s="1"/>
  <c r="Q115" i="12"/>
  <c r="Q160" i="12" s="1"/>
  <c r="Q127" i="12"/>
  <c r="Q172" i="12" s="1"/>
  <c r="Q109" i="12"/>
  <c r="Q154" i="12" s="1"/>
  <c r="Q107" i="12"/>
  <c r="Q152" i="12" s="1"/>
  <c r="Q94" i="12"/>
  <c r="Q139" i="12" s="1"/>
  <c r="Q113" i="12"/>
  <c r="Q158" i="12" s="1"/>
  <c r="Q112" i="12"/>
  <c r="Q157" i="12" s="1"/>
  <c r="Q133" i="12"/>
  <c r="Q178" i="12" s="1"/>
  <c r="Q124" i="12"/>
  <c r="Q169" i="12" s="1"/>
  <c r="Q100" i="12"/>
  <c r="Q145" i="12" s="1"/>
  <c r="Q106" i="12"/>
  <c r="Q151" i="12" s="1"/>
  <c r="Q130" i="12"/>
  <c r="Q175" i="12" s="1"/>
  <c r="Q128" i="12"/>
  <c r="Q173" i="12" s="1"/>
  <c r="N107" i="12"/>
  <c r="N152" i="12" s="1"/>
  <c r="N119" i="12"/>
  <c r="N164" i="12" s="1"/>
  <c r="N115" i="12"/>
  <c r="N160" i="12" s="1"/>
  <c r="N122" i="12"/>
  <c r="N167" i="12" s="1"/>
  <c r="N128" i="12"/>
  <c r="N173" i="12" s="1"/>
  <c r="N96" i="12"/>
  <c r="N141" i="12" s="1"/>
  <c r="N102" i="12"/>
  <c r="N147" i="12" s="1"/>
  <c r="N101" i="12"/>
  <c r="N146" i="12" s="1"/>
  <c r="N100" i="12"/>
  <c r="N145" i="12" s="1"/>
  <c r="N120" i="12"/>
  <c r="N165" i="12" s="1"/>
  <c r="N134" i="12"/>
  <c r="N179" i="12" s="1"/>
  <c r="N111" i="12"/>
  <c r="N156" i="12" s="1"/>
  <c r="N201" i="12" s="1"/>
  <c r="N23" i="29" s="1"/>
  <c r="N131" i="12"/>
  <c r="N176" i="12" s="1"/>
  <c r="N110" i="12"/>
  <c r="N155" i="12" s="1"/>
  <c r="N94" i="12"/>
  <c r="N139" i="12" s="1"/>
  <c r="N98" i="12"/>
  <c r="N143" i="12" s="1"/>
  <c r="N105" i="12"/>
  <c r="N150" i="12" s="1"/>
  <c r="N130" i="12"/>
  <c r="N175" i="12" s="1"/>
  <c r="N118" i="12"/>
  <c r="N163" i="12" s="1"/>
  <c r="N125" i="12"/>
  <c r="N170" i="12" s="1"/>
  <c r="N112" i="12"/>
  <c r="N157" i="12" s="1"/>
  <c r="N127" i="12"/>
  <c r="N172" i="12" s="1"/>
  <c r="N124" i="12"/>
  <c r="N169" i="12" s="1"/>
  <c r="N133" i="12"/>
  <c r="N178" i="12" s="1"/>
  <c r="N106" i="12"/>
  <c r="N151" i="12" s="1"/>
  <c r="N196" i="12" s="1"/>
  <c r="N18" i="29" s="1"/>
  <c r="N126" i="12"/>
  <c r="N171" i="12" s="1"/>
  <c r="AD103" i="13"/>
  <c r="AD148" i="13" s="1"/>
  <c r="AB133" i="13"/>
  <c r="AB178" i="13" s="1"/>
  <c r="R134" i="9"/>
  <c r="R179" i="9" s="1"/>
  <c r="T126" i="15"/>
  <c r="T171" i="15" s="1"/>
  <c r="N104" i="24"/>
  <c r="N149" i="24" s="1"/>
  <c r="Q124" i="15"/>
  <c r="Q169" i="15" s="1"/>
  <c r="B158" i="21"/>
  <c r="D113" i="21"/>
  <c r="D158" i="21" s="1"/>
  <c r="C113" i="21"/>
  <c r="C158" i="21" s="1"/>
  <c r="I113" i="21"/>
  <c r="I158" i="21" s="1"/>
  <c r="O114" i="23"/>
  <c r="O159" i="23" s="1"/>
  <c r="O126" i="23"/>
  <c r="O171" i="23" s="1"/>
  <c r="O125" i="23"/>
  <c r="O170" i="23" s="1"/>
  <c r="O132" i="23"/>
  <c r="O177" i="23" s="1"/>
  <c r="O222" i="23" s="1"/>
  <c r="O50" i="38" s="1"/>
  <c r="O100" i="23"/>
  <c r="O145" i="23" s="1"/>
  <c r="O121" i="23"/>
  <c r="O166" i="23" s="1"/>
  <c r="O107" i="23"/>
  <c r="O152" i="23" s="1"/>
  <c r="O197" i="23" s="1"/>
  <c r="O19" i="38" s="1"/>
  <c r="O98" i="23"/>
  <c r="O143" i="23" s="1"/>
  <c r="O96" i="23"/>
  <c r="O141" i="23" s="1"/>
  <c r="O119" i="23"/>
  <c r="O164" i="23" s="1"/>
  <c r="O117" i="23"/>
  <c r="O162" i="23" s="1"/>
  <c r="O124" i="23"/>
  <c r="O169" i="23" s="1"/>
  <c r="O106" i="23"/>
  <c r="O151" i="23" s="1"/>
  <c r="O134" i="23"/>
  <c r="O179" i="23" s="1"/>
  <c r="O103" i="23"/>
  <c r="O148" i="23" s="1"/>
  <c r="O112" i="23"/>
  <c r="O157" i="23" s="1"/>
  <c r="O128" i="23"/>
  <c r="O173" i="23" s="1"/>
  <c r="O99" i="23"/>
  <c r="O144" i="23" s="1"/>
  <c r="O127" i="23"/>
  <c r="O172" i="23" s="1"/>
  <c r="O94" i="23"/>
  <c r="O139" i="23" s="1"/>
  <c r="O133" i="23"/>
  <c r="O178" i="23" s="1"/>
  <c r="O101" i="23"/>
  <c r="O146" i="23" s="1"/>
  <c r="O105" i="23"/>
  <c r="O150" i="23" s="1"/>
  <c r="O123" i="23"/>
  <c r="O168" i="23" s="1"/>
  <c r="O122" i="23"/>
  <c r="O167" i="23" s="1"/>
  <c r="O131" i="23"/>
  <c r="O176" i="23" s="1"/>
  <c r="F133" i="24"/>
  <c r="F178" i="24" s="1"/>
  <c r="AF97" i="9"/>
  <c r="AF142" i="9" s="1"/>
  <c r="D123" i="26"/>
  <c r="D168" i="26" s="1"/>
  <c r="J98" i="12"/>
  <c r="J143" i="12" s="1"/>
  <c r="I107" i="24"/>
  <c r="I152" i="24" s="1"/>
  <c r="G119" i="23"/>
  <c r="G164" i="23" s="1"/>
  <c r="B35" i="15"/>
  <c r="B80" i="15" s="1"/>
  <c r="B125" i="15" s="1"/>
  <c r="Z112" i="13"/>
  <c r="Z157" i="13" s="1"/>
  <c r="W96" i="22"/>
  <c r="W141" i="22" s="1"/>
  <c r="W130" i="22"/>
  <c r="W175" i="22" s="1"/>
  <c r="W108" i="22"/>
  <c r="W153" i="22" s="1"/>
  <c r="W125" i="22"/>
  <c r="W170" i="22" s="1"/>
  <c r="W103" i="22"/>
  <c r="W148" i="22" s="1"/>
  <c r="W129" i="22"/>
  <c r="W174" i="22" s="1"/>
  <c r="W107" i="22"/>
  <c r="W152" i="22" s="1"/>
  <c r="W95" i="22"/>
  <c r="W140" i="22" s="1"/>
  <c r="W117" i="22"/>
  <c r="W162" i="22" s="1"/>
  <c r="W124" i="22"/>
  <c r="W169" i="22" s="1"/>
  <c r="W105" i="22"/>
  <c r="W150" i="22" s="1"/>
  <c r="W132" i="22"/>
  <c r="W177" i="22" s="1"/>
  <c r="W119" i="22"/>
  <c r="W164" i="22" s="1"/>
  <c r="W116" i="22"/>
  <c r="W161" i="22" s="1"/>
  <c r="W100" i="22"/>
  <c r="W145" i="22" s="1"/>
  <c r="W126" i="22"/>
  <c r="W171" i="22" s="1"/>
  <c r="W110" i="22"/>
  <c r="W155" i="22" s="1"/>
  <c r="W94" i="22"/>
  <c r="W139" i="22" s="1"/>
  <c r="W133" i="22"/>
  <c r="W178" i="22" s="1"/>
  <c r="W101" i="22"/>
  <c r="W146" i="22" s="1"/>
  <c r="W127" i="22"/>
  <c r="W172" i="22" s="1"/>
  <c r="W112" i="22"/>
  <c r="W157" i="22" s="1"/>
  <c r="W134" i="22"/>
  <c r="W179" i="22" s="1"/>
  <c r="W109" i="22"/>
  <c r="W154" i="22" s="1"/>
  <c r="W131" i="22"/>
  <c r="W176" i="22" s="1"/>
  <c r="W122" i="22"/>
  <c r="W167" i="22" s="1"/>
  <c r="W106" i="22"/>
  <c r="W151" i="22" s="1"/>
  <c r="W102" i="22"/>
  <c r="W147" i="22" s="1"/>
  <c r="W115" i="22"/>
  <c r="W160" i="22" s="1"/>
  <c r="W93" i="22"/>
  <c r="W138" i="22" s="1"/>
  <c r="I111" i="25"/>
  <c r="I156" i="25" s="1"/>
  <c r="F108" i="17"/>
  <c r="F153" i="17" s="1"/>
  <c r="N110" i="13"/>
  <c r="N155" i="13" s="1"/>
  <c r="N200" i="13" s="1"/>
  <c r="N22" i="30" s="1"/>
  <c r="B164" i="18"/>
  <c r="E119" i="18"/>
  <c r="E164" i="18" s="1"/>
  <c r="AE119" i="18"/>
  <c r="AE164" i="18" s="1"/>
  <c r="D119" i="18"/>
  <c r="D164" i="18" s="1"/>
  <c r="AF119" i="18"/>
  <c r="AF164" i="18" s="1"/>
  <c r="AD119" i="18"/>
  <c r="AD164" i="18" s="1"/>
  <c r="C94" i="25"/>
  <c r="C139" i="25" s="1"/>
  <c r="H133" i="13"/>
  <c r="H178" i="13" s="1"/>
  <c r="H119" i="13"/>
  <c r="H164" i="13" s="1"/>
  <c r="H110" i="13"/>
  <c r="H155" i="13" s="1"/>
  <c r="H96" i="13"/>
  <c r="H141" i="13" s="1"/>
  <c r="H128" i="13"/>
  <c r="H173" i="13" s="1"/>
  <c r="H127" i="13"/>
  <c r="H172" i="13" s="1"/>
  <c r="H113" i="13"/>
  <c r="H158" i="13" s="1"/>
  <c r="H99" i="13"/>
  <c r="H144" i="13" s="1"/>
  <c r="H123" i="13"/>
  <c r="H168" i="13" s="1"/>
  <c r="H121" i="13"/>
  <c r="H166" i="13" s="1"/>
  <c r="H116" i="13"/>
  <c r="H161" i="13" s="1"/>
  <c r="H111" i="13"/>
  <c r="H156" i="13" s="1"/>
  <c r="H106" i="13"/>
  <c r="H151" i="13" s="1"/>
  <c r="H101" i="13"/>
  <c r="H146" i="13" s="1"/>
  <c r="H122" i="13"/>
  <c r="H167" i="13" s="1"/>
  <c r="H117" i="13"/>
  <c r="H162" i="13" s="1"/>
  <c r="H112" i="13"/>
  <c r="H157" i="13" s="1"/>
  <c r="H107" i="13"/>
  <c r="H152" i="13" s="1"/>
  <c r="H125" i="13"/>
  <c r="H170" i="13" s="1"/>
  <c r="H132" i="13"/>
  <c r="H177" i="13" s="1"/>
  <c r="H105" i="13"/>
  <c r="H150" i="13" s="1"/>
  <c r="H103" i="13"/>
  <c r="H148" i="13" s="1"/>
  <c r="H100" i="13"/>
  <c r="H145" i="13" s="1"/>
  <c r="H134" i="13"/>
  <c r="H179" i="13" s="1"/>
  <c r="H93" i="13"/>
  <c r="H138" i="13" s="1"/>
  <c r="H104" i="13"/>
  <c r="H149" i="13" s="1"/>
  <c r="H95" i="13"/>
  <c r="H140" i="13" s="1"/>
  <c r="P124" i="10"/>
  <c r="P169" i="10" s="1"/>
  <c r="P214" i="10" s="1"/>
  <c r="P41" i="28" s="1"/>
  <c r="P102" i="10"/>
  <c r="P147" i="10" s="1"/>
  <c r="P128" i="10"/>
  <c r="P173" i="10" s="1"/>
  <c r="P218" i="10" s="1"/>
  <c r="P45" i="28" s="1"/>
  <c r="P106" i="10"/>
  <c r="P151" i="10" s="1"/>
  <c r="P196" i="10" s="1"/>
  <c r="P18" i="28" s="1"/>
  <c r="P120" i="10"/>
  <c r="P165" i="10" s="1"/>
  <c r="P210" i="10" s="1"/>
  <c r="P33" i="28" s="1"/>
  <c r="P134" i="10"/>
  <c r="P179" i="10" s="1"/>
  <c r="P224" i="10" s="1"/>
  <c r="P53" i="28" s="1"/>
  <c r="P129" i="10"/>
  <c r="P174" i="10" s="1"/>
  <c r="P125" i="10"/>
  <c r="P170" i="10" s="1"/>
  <c r="P215" i="10" s="1"/>
  <c r="P42" i="28" s="1"/>
  <c r="P101" i="10"/>
  <c r="P146" i="10" s="1"/>
  <c r="P191" i="10" s="1"/>
  <c r="P13" i="28" s="1"/>
  <c r="P121" i="10"/>
  <c r="P166" i="10" s="1"/>
  <c r="P211" i="10" s="1"/>
  <c r="P34" i="28" s="1"/>
  <c r="P133" i="10"/>
  <c r="P178" i="10" s="1"/>
  <c r="P223" i="10" s="1"/>
  <c r="P115" i="10"/>
  <c r="P160" i="10" s="1"/>
  <c r="P205" i="10" s="1"/>
  <c r="P94" i="10"/>
  <c r="P139" i="10" s="1"/>
  <c r="P119" i="10"/>
  <c r="P164" i="10" s="1"/>
  <c r="P100" i="10"/>
  <c r="P145" i="10" s="1"/>
  <c r="P190" i="10" s="1"/>
  <c r="P12" i="28" s="1"/>
  <c r="P113" i="10"/>
  <c r="P158" i="10" s="1"/>
  <c r="P97" i="10"/>
  <c r="P142" i="10" s="1"/>
  <c r="P111" i="10"/>
  <c r="P156" i="10" s="1"/>
  <c r="P201" i="10" s="1"/>
  <c r="P23" i="28" s="1"/>
  <c r="P126" i="10"/>
  <c r="P171" i="10" s="1"/>
  <c r="P216" i="10" s="1"/>
  <c r="P43" i="28" s="1"/>
  <c r="P122" i="10"/>
  <c r="P167" i="10" s="1"/>
  <c r="P114" i="10"/>
  <c r="P159" i="10" s="1"/>
  <c r="P127" i="10"/>
  <c r="P172" i="10" s="1"/>
  <c r="P217" i="10" s="1"/>
  <c r="P44" i="28" s="1"/>
  <c r="P98" i="10"/>
  <c r="P143" i="10" s="1"/>
  <c r="P118" i="10"/>
  <c r="P163" i="10" s="1"/>
  <c r="P123" i="10"/>
  <c r="P168" i="10" s="1"/>
  <c r="P105" i="10"/>
  <c r="P150" i="10" s="1"/>
  <c r="P110" i="10"/>
  <c r="P155" i="10" s="1"/>
  <c r="P93" i="10"/>
  <c r="P138" i="10" s="1"/>
  <c r="P183" i="10" s="1"/>
  <c r="P99" i="10"/>
  <c r="P144" i="10" s="1"/>
  <c r="I104" i="26"/>
  <c r="I149" i="26" s="1"/>
  <c r="J100" i="15"/>
  <c r="J145" i="15" s="1"/>
  <c r="K132" i="9"/>
  <c r="K177" i="9" s="1"/>
  <c r="AF218" i="9"/>
  <c r="AF45" i="27" s="1"/>
  <c r="K102" i="22"/>
  <c r="K147" i="22" s="1"/>
  <c r="C134" i="15"/>
  <c r="C179" i="15" s="1"/>
  <c r="I124" i="20"/>
  <c r="I169" i="20" s="1"/>
  <c r="O107" i="10"/>
  <c r="O152" i="10" s="1"/>
  <c r="O111" i="10"/>
  <c r="O156" i="10" s="1"/>
  <c r="O201" i="10" s="1"/>
  <c r="O23" i="28" s="1"/>
  <c r="O113" i="10"/>
  <c r="O158" i="10" s="1"/>
  <c r="O124" i="10"/>
  <c r="O169" i="10" s="1"/>
  <c r="O120" i="10"/>
  <c r="O165" i="10" s="1"/>
  <c r="O210" i="10" s="1"/>
  <c r="O33" i="28" s="1"/>
  <c r="O130" i="10"/>
  <c r="O175" i="10" s="1"/>
  <c r="O102" i="10"/>
  <c r="O147" i="10" s="1"/>
  <c r="O97" i="10"/>
  <c r="O142" i="10" s="1"/>
  <c r="O128" i="10"/>
  <c r="O173" i="10" s="1"/>
  <c r="O218" i="10" s="1"/>
  <c r="O45" i="28" s="1"/>
  <c r="O114" i="10"/>
  <c r="O159" i="10" s="1"/>
  <c r="O125" i="10"/>
  <c r="O170" i="10" s="1"/>
  <c r="O215" i="10" s="1"/>
  <c r="O42" i="28" s="1"/>
  <c r="O101" i="10"/>
  <c r="O146" i="10" s="1"/>
  <c r="O121" i="10"/>
  <c r="O166" i="10" s="1"/>
  <c r="O211" i="10" s="1"/>
  <c r="O34" i="28" s="1"/>
  <c r="O115" i="10"/>
  <c r="O160" i="10" s="1"/>
  <c r="O134" i="10"/>
  <c r="O179" i="10" s="1"/>
  <c r="O103" i="10"/>
  <c r="O148" i="10" s="1"/>
  <c r="O100" i="10"/>
  <c r="O145" i="10" s="1"/>
  <c r="O190" i="10" s="1"/>
  <c r="O12" i="28" s="1"/>
  <c r="O94" i="10"/>
  <c r="O139" i="10" s="1"/>
  <c r="O184" i="10" s="1"/>
  <c r="O5" i="28" s="1"/>
  <c r="O132" i="10"/>
  <c r="O177" i="10" s="1"/>
  <c r="O119" i="10"/>
  <c r="O164" i="10" s="1"/>
  <c r="O116" i="10"/>
  <c r="O161" i="10" s="1"/>
  <c r="O131" i="10"/>
  <c r="O176" i="10" s="1"/>
  <c r="O99" i="10"/>
  <c r="O144" i="10" s="1"/>
  <c r="O98" i="10"/>
  <c r="O143" i="10" s="1"/>
  <c r="O127" i="10"/>
  <c r="O172" i="10" s="1"/>
  <c r="O217" i="10" s="1"/>
  <c r="O44" i="28" s="1"/>
  <c r="O110" i="10"/>
  <c r="O155" i="10" s="1"/>
  <c r="O200" i="10" s="1"/>
  <c r="O22" i="28" s="1"/>
  <c r="O123" i="10"/>
  <c r="O168" i="10" s="1"/>
  <c r="O213" i="10" s="1"/>
  <c r="O40" i="28" s="1"/>
  <c r="O118" i="10"/>
  <c r="O163" i="10" s="1"/>
  <c r="O93" i="10"/>
  <c r="O138" i="10" s="1"/>
  <c r="Z124" i="15"/>
  <c r="Z169" i="15" s="1"/>
  <c r="D95" i="22"/>
  <c r="D140" i="22" s="1"/>
  <c r="E104" i="26"/>
  <c r="E149" i="26" s="1"/>
  <c r="Y95" i="24"/>
  <c r="Y140" i="24" s="1"/>
  <c r="Y134" i="24"/>
  <c r="Y179" i="24" s="1"/>
  <c r="Y112" i="24"/>
  <c r="Y157" i="24" s="1"/>
  <c r="Y129" i="24"/>
  <c r="Y174" i="24" s="1"/>
  <c r="Y107" i="24"/>
  <c r="Y152" i="24" s="1"/>
  <c r="Y124" i="24"/>
  <c r="Y169" i="24" s="1"/>
  <c r="Y102" i="24"/>
  <c r="Y147" i="24" s="1"/>
  <c r="Y119" i="24"/>
  <c r="Y164" i="24" s="1"/>
  <c r="Y113" i="24"/>
  <c r="Y158" i="24" s="1"/>
  <c r="Y97" i="24"/>
  <c r="Y142" i="24" s="1"/>
  <c r="Y104" i="24"/>
  <c r="Y149" i="24" s="1"/>
  <c r="Y120" i="24"/>
  <c r="Y165" i="24" s="1"/>
  <c r="Y126" i="24"/>
  <c r="Y171" i="24" s="1"/>
  <c r="Y115" i="24"/>
  <c r="Y160" i="24" s="1"/>
  <c r="Y122" i="24"/>
  <c r="Y167" i="24" s="1"/>
  <c r="Y114" i="24"/>
  <c r="Y159" i="24" s="1"/>
  <c r="Y133" i="24"/>
  <c r="Y178" i="24" s="1"/>
  <c r="Y98" i="24"/>
  <c r="Y143" i="24" s="1"/>
  <c r="Y109" i="24"/>
  <c r="Y154" i="24" s="1"/>
  <c r="Y121" i="24"/>
  <c r="Y166" i="24" s="1"/>
  <c r="Y123" i="24"/>
  <c r="Y168" i="24" s="1"/>
  <c r="Y116" i="24"/>
  <c r="Y161" i="24" s="1"/>
  <c r="Y132" i="24"/>
  <c r="Y177" i="24" s="1"/>
  <c r="Y103" i="24"/>
  <c r="Y148" i="24" s="1"/>
  <c r="Y130" i="24"/>
  <c r="Y175" i="24" s="1"/>
  <c r="Y118" i="24"/>
  <c r="Y163" i="24" s="1"/>
  <c r="Y131" i="24"/>
  <c r="Y176" i="24" s="1"/>
  <c r="Y110" i="24"/>
  <c r="Y155" i="24" s="1"/>
  <c r="Y108" i="24"/>
  <c r="Y153" i="24" s="1"/>
  <c r="H114" i="15"/>
  <c r="H159" i="15" s="1"/>
  <c r="Y101" i="10"/>
  <c r="Y146" i="10" s="1"/>
  <c r="Y191" i="10" s="1"/>
  <c r="Y13" i="28" s="1"/>
  <c r="B147" i="14"/>
  <c r="T102" i="14"/>
  <c r="T147" i="14" s="1"/>
  <c r="X102" i="14"/>
  <c r="X147" i="14" s="1"/>
  <c r="G102" i="14"/>
  <c r="G147" i="14" s="1"/>
  <c r="AF102" i="14"/>
  <c r="AF147" i="14" s="1"/>
  <c r="AF192" i="14" s="1"/>
  <c r="AF14" i="31" s="1"/>
  <c r="R102" i="14"/>
  <c r="R147" i="14" s="1"/>
  <c r="J102" i="14"/>
  <c r="J147" i="14" s="1"/>
  <c r="Q102" i="14"/>
  <c r="Q147" i="14" s="1"/>
  <c r="D102" i="14"/>
  <c r="D147" i="14" s="1"/>
  <c r="C101" i="10"/>
  <c r="C146" i="10" s="1"/>
  <c r="AD127" i="23"/>
  <c r="AD172" i="23" s="1"/>
  <c r="AD105" i="23"/>
  <c r="AD150" i="23" s="1"/>
  <c r="AD117" i="23"/>
  <c r="AD162" i="23" s="1"/>
  <c r="AD123" i="23"/>
  <c r="AD168" i="23" s="1"/>
  <c r="AD112" i="23"/>
  <c r="AD157" i="23" s="1"/>
  <c r="AD98" i="23"/>
  <c r="AD143" i="23" s="1"/>
  <c r="AD119" i="23"/>
  <c r="AD164" i="23" s="1"/>
  <c r="AD126" i="23"/>
  <c r="AD171" i="23" s="1"/>
  <c r="AD107" i="23"/>
  <c r="AD152" i="23" s="1"/>
  <c r="AD128" i="23"/>
  <c r="AD173" i="23" s="1"/>
  <c r="AD106" i="23"/>
  <c r="AD151" i="23" s="1"/>
  <c r="AD120" i="23"/>
  <c r="AD165" i="23" s="1"/>
  <c r="AD131" i="23"/>
  <c r="AD176" i="23" s="1"/>
  <c r="AD121" i="23"/>
  <c r="AD166" i="23" s="1"/>
  <c r="AD100" i="23"/>
  <c r="AD145" i="23" s="1"/>
  <c r="AD122" i="23"/>
  <c r="AD167" i="23" s="1"/>
  <c r="AD101" i="23"/>
  <c r="AD146" i="23" s="1"/>
  <c r="AD93" i="23"/>
  <c r="AD138" i="23" s="1"/>
  <c r="AD103" i="23"/>
  <c r="AD148" i="23" s="1"/>
  <c r="AD125" i="23"/>
  <c r="AD170" i="23" s="1"/>
  <c r="AD132" i="23"/>
  <c r="AD177" i="23" s="1"/>
  <c r="AD99" i="23"/>
  <c r="AD144" i="23" s="1"/>
  <c r="AD96" i="23"/>
  <c r="AD141" i="23" s="1"/>
  <c r="AD134" i="23"/>
  <c r="AD179" i="23" s="1"/>
  <c r="AD124" i="23"/>
  <c r="AD169" i="23" s="1"/>
  <c r="AD114" i="23"/>
  <c r="AD159" i="23" s="1"/>
  <c r="AD97" i="23"/>
  <c r="AD142" i="23" s="1"/>
  <c r="AD133" i="23"/>
  <c r="AD178" i="23" s="1"/>
  <c r="AD129" i="23"/>
  <c r="AD174" i="23" s="1"/>
  <c r="E119" i="23"/>
  <c r="E164" i="23" s="1"/>
  <c r="T131" i="26"/>
  <c r="T176" i="26" s="1"/>
  <c r="T104" i="26"/>
  <c r="T149" i="26" s="1"/>
  <c r="T121" i="26"/>
  <c r="T166" i="26" s="1"/>
  <c r="T99" i="26"/>
  <c r="T144" i="26" s="1"/>
  <c r="T116" i="26"/>
  <c r="T161" i="26" s="1"/>
  <c r="T120" i="26"/>
  <c r="T165" i="26" s="1"/>
  <c r="T107" i="26"/>
  <c r="T152" i="26" s="1"/>
  <c r="T129" i="26"/>
  <c r="T174" i="26" s="1"/>
  <c r="T128" i="26"/>
  <c r="T173" i="26" s="1"/>
  <c r="T95" i="26"/>
  <c r="T140" i="26" s="1"/>
  <c r="T114" i="26"/>
  <c r="T159" i="26" s="1"/>
  <c r="T113" i="26"/>
  <c r="T158" i="26" s="1"/>
  <c r="T124" i="26"/>
  <c r="T169" i="26" s="1"/>
  <c r="T123" i="26"/>
  <c r="T168" i="26" s="1"/>
  <c r="T110" i="26"/>
  <c r="T155" i="26" s="1"/>
  <c r="T97" i="26"/>
  <c r="T142" i="26" s="1"/>
  <c r="T111" i="26"/>
  <c r="T156" i="26" s="1"/>
  <c r="T132" i="26"/>
  <c r="T177" i="26" s="1"/>
  <c r="T105" i="26"/>
  <c r="T150" i="26" s="1"/>
  <c r="T96" i="26"/>
  <c r="T141" i="26" s="1"/>
  <c r="T133" i="26"/>
  <c r="T178" i="26" s="1"/>
  <c r="T108" i="26"/>
  <c r="T153" i="26" s="1"/>
  <c r="T115" i="26"/>
  <c r="T160" i="26" s="1"/>
  <c r="T103" i="26"/>
  <c r="T148" i="26" s="1"/>
  <c r="T119" i="26"/>
  <c r="T164" i="26" s="1"/>
  <c r="T125" i="26"/>
  <c r="T170" i="26" s="1"/>
  <c r="T102" i="26"/>
  <c r="T147" i="26" s="1"/>
  <c r="T101" i="26"/>
  <c r="T146" i="26" s="1"/>
  <c r="T118" i="26"/>
  <c r="T163" i="26" s="1"/>
  <c r="T127" i="26"/>
  <c r="T172" i="26" s="1"/>
  <c r="G100" i="21"/>
  <c r="G145" i="21" s="1"/>
  <c r="M113" i="17"/>
  <c r="M158" i="17" s="1"/>
  <c r="M203" i="17" s="1"/>
  <c r="M25" i="33" s="1"/>
  <c r="W114" i="10"/>
  <c r="W159" i="10" s="1"/>
  <c r="W204" i="10" s="1"/>
  <c r="W26" i="28" s="1"/>
  <c r="M119" i="18"/>
  <c r="M164" i="18" s="1"/>
  <c r="M97" i="18"/>
  <c r="M142" i="18" s="1"/>
  <c r="M114" i="18"/>
  <c r="M159" i="18" s="1"/>
  <c r="M131" i="18"/>
  <c r="M176" i="18" s="1"/>
  <c r="M109" i="18"/>
  <c r="M154" i="18" s="1"/>
  <c r="M104" i="18"/>
  <c r="M149" i="18" s="1"/>
  <c r="M194" i="18" s="1"/>
  <c r="M16" i="34" s="1"/>
  <c r="M130" i="18"/>
  <c r="M175" i="18" s="1"/>
  <c r="M108" i="18"/>
  <c r="M153" i="18" s="1"/>
  <c r="M128" i="18"/>
  <c r="M173" i="18" s="1"/>
  <c r="M95" i="18"/>
  <c r="M140" i="18" s="1"/>
  <c r="M94" i="18"/>
  <c r="M139" i="18" s="1"/>
  <c r="M116" i="18"/>
  <c r="M161" i="18" s="1"/>
  <c r="M206" i="18" s="1"/>
  <c r="M29" i="34" s="1"/>
  <c r="M112" i="18"/>
  <c r="M157" i="18" s="1"/>
  <c r="M202" i="18" s="1"/>
  <c r="M24" i="34" s="1"/>
  <c r="M111" i="18"/>
  <c r="M156" i="18" s="1"/>
  <c r="M105" i="18"/>
  <c r="M150" i="18" s="1"/>
  <c r="M122" i="18"/>
  <c r="M167" i="18" s="1"/>
  <c r="M212" i="18" s="1"/>
  <c r="M123" i="18"/>
  <c r="M168" i="18" s="1"/>
  <c r="M132" i="18"/>
  <c r="M177" i="18" s="1"/>
  <c r="M101" i="18"/>
  <c r="M146" i="18" s="1"/>
  <c r="M124" i="18"/>
  <c r="M169" i="18" s="1"/>
  <c r="M127" i="18"/>
  <c r="M172" i="18" s="1"/>
  <c r="M103" i="18"/>
  <c r="M148" i="18" s="1"/>
  <c r="M120" i="18"/>
  <c r="M165" i="18" s="1"/>
  <c r="M102" i="18"/>
  <c r="M147" i="18" s="1"/>
  <c r="M113" i="18"/>
  <c r="M158" i="18" s="1"/>
  <c r="M110" i="18"/>
  <c r="M155" i="18" s="1"/>
  <c r="M200" i="18" s="1"/>
  <c r="M22" i="34" s="1"/>
  <c r="M107" i="18"/>
  <c r="M152" i="18" s="1"/>
  <c r="M125" i="18"/>
  <c r="M170" i="18" s="1"/>
  <c r="M134" i="18"/>
  <c r="M179" i="18" s="1"/>
  <c r="M118" i="18"/>
  <c r="M163" i="18" s="1"/>
  <c r="M208" i="18" s="1"/>
  <c r="M31" i="34" s="1"/>
  <c r="M115" i="18"/>
  <c r="M160" i="18" s="1"/>
  <c r="P111" i="9"/>
  <c r="P156" i="9" s="1"/>
  <c r="C124" i="23"/>
  <c r="C169" i="23" s="1"/>
  <c r="Q217" i="9"/>
  <c r="Q44" i="27" s="1"/>
  <c r="H123" i="10"/>
  <c r="H168" i="10" s="1"/>
  <c r="AA132" i="9"/>
  <c r="AA177" i="9" s="1"/>
  <c r="W127" i="20"/>
  <c r="W172" i="20" s="1"/>
  <c r="W105" i="20"/>
  <c r="W150" i="20" s="1"/>
  <c r="W122" i="20"/>
  <c r="W167" i="20" s="1"/>
  <c r="W100" i="20"/>
  <c r="W145" i="20" s="1"/>
  <c r="W117" i="20"/>
  <c r="W162" i="20" s="1"/>
  <c r="W115" i="20"/>
  <c r="W160" i="20" s="1"/>
  <c r="W108" i="20"/>
  <c r="W153" i="20" s="1"/>
  <c r="W107" i="20"/>
  <c r="W152" i="20" s="1"/>
  <c r="W124" i="20"/>
  <c r="W169" i="20" s="1"/>
  <c r="W118" i="20"/>
  <c r="W163" i="20" s="1"/>
  <c r="W129" i="20"/>
  <c r="W174" i="20" s="1"/>
  <c r="W128" i="20"/>
  <c r="W173" i="20" s="1"/>
  <c r="W119" i="20"/>
  <c r="W164" i="20" s="1"/>
  <c r="W93" i="20"/>
  <c r="W138" i="20" s="1"/>
  <c r="W130" i="20"/>
  <c r="W175" i="20" s="1"/>
  <c r="W94" i="20"/>
  <c r="W139" i="20" s="1"/>
  <c r="W120" i="20"/>
  <c r="W165" i="20" s="1"/>
  <c r="W97" i="20"/>
  <c r="W142" i="20" s="1"/>
  <c r="W133" i="20"/>
  <c r="W178" i="20" s="1"/>
  <c r="W103" i="20"/>
  <c r="W148" i="20" s="1"/>
  <c r="W134" i="20"/>
  <c r="W179" i="20" s="1"/>
  <c r="W125" i="20"/>
  <c r="W170" i="20" s="1"/>
  <c r="W109" i="20"/>
  <c r="W154" i="20" s="1"/>
  <c r="W113" i="20"/>
  <c r="W158" i="20" s="1"/>
  <c r="W126" i="20"/>
  <c r="W171" i="20" s="1"/>
  <c r="W102" i="20"/>
  <c r="W147" i="20" s="1"/>
  <c r="W98" i="20"/>
  <c r="W143" i="20" s="1"/>
  <c r="V115" i="20"/>
  <c r="V160" i="20" s="1"/>
  <c r="V127" i="20"/>
  <c r="V172" i="20" s="1"/>
  <c r="V105" i="20"/>
  <c r="V150" i="20" s="1"/>
  <c r="V100" i="20"/>
  <c r="V145" i="20" s="1"/>
  <c r="V134" i="20"/>
  <c r="V179" i="20" s="1"/>
  <c r="V128" i="20"/>
  <c r="V173" i="20" s="1"/>
  <c r="V121" i="20"/>
  <c r="V166" i="20" s="1"/>
  <c r="V95" i="20"/>
  <c r="V140" i="20" s="1"/>
  <c r="V114" i="20"/>
  <c r="V159" i="20" s="1"/>
  <c r="V108" i="20"/>
  <c r="V153" i="20" s="1"/>
  <c r="V107" i="20"/>
  <c r="V152" i="20" s="1"/>
  <c r="V125" i="20"/>
  <c r="V170" i="20" s="1"/>
  <c r="V93" i="20"/>
  <c r="V138" i="20" s="1"/>
  <c r="V133" i="20"/>
  <c r="V178" i="20" s="1"/>
  <c r="V124" i="20"/>
  <c r="V169" i="20" s="1"/>
  <c r="V119" i="20"/>
  <c r="V164" i="20" s="1"/>
  <c r="V113" i="20"/>
  <c r="V158" i="20" s="1"/>
  <c r="V102" i="20"/>
  <c r="V147" i="20" s="1"/>
  <c r="V103" i="20"/>
  <c r="V148" i="20" s="1"/>
  <c r="V98" i="20"/>
  <c r="V143" i="20" s="1"/>
  <c r="V109" i="20"/>
  <c r="V154" i="20" s="1"/>
  <c r="V129" i="20"/>
  <c r="V174" i="20" s="1"/>
  <c r="V96" i="20"/>
  <c r="V141" i="20" s="1"/>
  <c r="V118" i="20"/>
  <c r="V163" i="20" s="1"/>
  <c r="V126" i="20"/>
  <c r="V171" i="20" s="1"/>
  <c r="V106" i="20"/>
  <c r="V151" i="20" s="1"/>
  <c r="V120" i="20"/>
  <c r="V165" i="20" s="1"/>
  <c r="V94" i="20"/>
  <c r="V139" i="20" s="1"/>
  <c r="V130" i="20"/>
  <c r="V175" i="20" s="1"/>
  <c r="I94" i="25"/>
  <c r="I139" i="25" s="1"/>
  <c r="I133" i="25"/>
  <c r="I178" i="25" s="1"/>
  <c r="AF114" i="10"/>
  <c r="AF159" i="10" s="1"/>
  <c r="AE98" i="15"/>
  <c r="AE143" i="15" s="1"/>
  <c r="D112" i="18"/>
  <c r="D157" i="18" s="1"/>
  <c r="D202" i="18" s="1"/>
  <c r="D24" i="34" s="1"/>
  <c r="AB98" i="10"/>
  <c r="AB143" i="10" s="1"/>
  <c r="AF120" i="18"/>
  <c r="AF165" i="18" s="1"/>
  <c r="C128" i="18"/>
  <c r="C173" i="18" s="1"/>
  <c r="J101" i="26"/>
  <c r="J146" i="26" s="1"/>
  <c r="Z94" i="10"/>
  <c r="Z139" i="10" s="1"/>
  <c r="Z184" i="10" s="1"/>
  <c r="Z5" i="28" s="1"/>
  <c r="Y121" i="10"/>
  <c r="Y166" i="10" s="1"/>
  <c r="Y211" i="10" s="1"/>
  <c r="Y34" i="28" s="1"/>
  <c r="K129" i="18"/>
  <c r="K174" i="18" s="1"/>
  <c r="K107" i="18"/>
  <c r="K152" i="18" s="1"/>
  <c r="K197" i="18" s="1"/>
  <c r="K19" i="34" s="1"/>
  <c r="K102" i="18"/>
  <c r="K147" i="18" s="1"/>
  <c r="K119" i="18"/>
  <c r="K164" i="18" s="1"/>
  <c r="K114" i="18"/>
  <c r="K159" i="18" s="1"/>
  <c r="K120" i="18"/>
  <c r="K165" i="18" s="1"/>
  <c r="K134" i="18"/>
  <c r="K179" i="18" s="1"/>
  <c r="K105" i="18"/>
  <c r="K150" i="18" s="1"/>
  <c r="K127" i="18"/>
  <c r="K172" i="18" s="1"/>
  <c r="K100" i="18"/>
  <c r="K145" i="18" s="1"/>
  <c r="K190" i="18" s="1"/>
  <c r="K12" i="34" s="1"/>
  <c r="K95" i="18"/>
  <c r="K140" i="18" s="1"/>
  <c r="K185" i="18" s="1"/>
  <c r="K6" i="34" s="1"/>
  <c r="K122" i="18"/>
  <c r="K167" i="18" s="1"/>
  <c r="K212" i="18" s="1"/>
  <c r="K132" i="18"/>
  <c r="K177" i="18" s="1"/>
  <c r="K128" i="18"/>
  <c r="K173" i="18" s="1"/>
  <c r="K108" i="18"/>
  <c r="K153" i="18" s="1"/>
  <c r="K198" i="18" s="1"/>
  <c r="K20" i="34" s="1"/>
  <c r="K109" i="18"/>
  <c r="K154" i="18" s="1"/>
  <c r="K94" i="18"/>
  <c r="K139" i="18" s="1"/>
  <c r="K104" i="18"/>
  <c r="K149" i="18" s="1"/>
  <c r="K194" i="18" s="1"/>
  <c r="K16" i="34" s="1"/>
  <c r="K99" i="18"/>
  <c r="K144" i="18" s="1"/>
  <c r="K130" i="18"/>
  <c r="K175" i="18" s="1"/>
  <c r="K131" i="18"/>
  <c r="K176" i="18" s="1"/>
  <c r="K123" i="18"/>
  <c r="K168" i="18" s="1"/>
  <c r="K125" i="18"/>
  <c r="K170" i="18" s="1"/>
  <c r="K113" i="18"/>
  <c r="K158" i="18" s="1"/>
  <c r="K203" i="18" s="1"/>
  <c r="K25" i="34" s="1"/>
  <c r="K110" i="18"/>
  <c r="K155" i="18" s="1"/>
  <c r="K200" i="18" s="1"/>
  <c r="K22" i="34" s="1"/>
  <c r="K112" i="18"/>
  <c r="K157" i="18" s="1"/>
  <c r="K202" i="18" s="1"/>
  <c r="K24" i="34" s="1"/>
  <c r="K116" i="18"/>
  <c r="K161" i="18" s="1"/>
  <c r="K206" i="18" s="1"/>
  <c r="K29" i="34" s="1"/>
  <c r="K103" i="18"/>
  <c r="K148" i="18" s="1"/>
  <c r="K115" i="18"/>
  <c r="K160" i="18" s="1"/>
  <c r="Z125" i="22"/>
  <c r="Z170" i="22" s="1"/>
  <c r="Z103" i="22"/>
  <c r="Z148" i="22" s="1"/>
  <c r="Z98" i="22"/>
  <c r="Z143" i="22" s="1"/>
  <c r="Z115" i="22"/>
  <c r="Z160" i="22" s="1"/>
  <c r="Z93" i="22"/>
  <c r="Z138" i="22" s="1"/>
  <c r="Z132" i="22"/>
  <c r="Z177" i="22" s="1"/>
  <c r="Z110" i="22"/>
  <c r="Z155" i="22" s="1"/>
  <c r="Z117" i="22"/>
  <c r="Z162" i="22" s="1"/>
  <c r="Z106" i="22"/>
  <c r="Z151" i="22" s="1"/>
  <c r="Z105" i="22"/>
  <c r="Z150" i="22" s="1"/>
  <c r="Z127" i="22"/>
  <c r="Z172" i="22" s="1"/>
  <c r="Z94" i="22"/>
  <c r="Z139" i="22" s="1"/>
  <c r="Z116" i="22"/>
  <c r="Z161" i="22" s="1"/>
  <c r="Z101" i="22"/>
  <c r="Z146" i="22" s="1"/>
  <c r="Z100" i="22"/>
  <c r="Z145" i="22" s="1"/>
  <c r="Z111" i="22"/>
  <c r="Z156" i="22" s="1"/>
  <c r="Z124" i="22"/>
  <c r="Z169" i="22" s="1"/>
  <c r="Z107" i="22"/>
  <c r="Z152" i="22" s="1"/>
  <c r="Z133" i="22"/>
  <c r="Z178" i="22" s="1"/>
  <c r="Z95" i="22"/>
  <c r="Z140" i="22" s="1"/>
  <c r="Z119" i="22"/>
  <c r="Z164" i="22" s="1"/>
  <c r="Z126" i="22"/>
  <c r="Z171" i="22" s="1"/>
  <c r="Z96" i="22"/>
  <c r="Z141" i="22" s="1"/>
  <c r="Z112" i="22"/>
  <c r="Z157" i="22" s="1"/>
  <c r="Z129" i="22"/>
  <c r="Z174" i="22" s="1"/>
  <c r="Z109" i="22"/>
  <c r="Z154" i="22" s="1"/>
  <c r="Z131" i="22"/>
  <c r="Z176" i="22" s="1"/>
  <c r="Z108" i="22"/>
  <c r="Z153" i="22" s="1"/>
  <c r="Z102" i="22"/>
  <c r="Z147" i="22" s="1"/>
  <c r="Z122" i="22"/>
  <c r="Z167" i="22" s="1"/>
  <c r="D133" i="9"/>
  <c r="D178" i="9" s="1"/>
  <c r="O125" i="25"/>
  <c r="O170" i="25" s="1"/>
  <c r="O103" i="25"/>
  <c r="O148" i="25" s="1"/>
  <c r="O120" i="25"/>
  <c r="O165" i="25" s="1"/>
  <c r="O98" i="25"/>
  <c r="O143" i="25" s="1"/>
  <c r="O115" i="25"/>
  <c r="O160" i="25" s="1"/>
  <c r="O93" i="25"/>
  <c r="O138" i="25" s="1"/>
  <c r="O102" i="25"/>
  <c r="O147" i="25" s="1"/>
  <c r="O101" i="25"/>
  <c r="O146" i="25" s="1"/>
  <c r="O107" i="25"/>
  <c r="O152" i="25" s="1"/>
  <c r="O94" i="25"/>
  <c r="O139" i="25" s="1"/>
  <c r="O133" i="25"/>
  <c r="O178" i="25" s="1"/>
  <c r="O100" i="25"/>
  <c r="O145" i="25" s="1"/>
  <c r="O104" i="25"/>
  <c r="O149" i="25" s="1"/>
  <c r="O106" i="25"/>
  <c r="O151" i="25" s="1"/>
  <c r="O128" i="25"/>
  <c r="O173" i="25" s="1"/>
  <c r="O111" i="25"/>
  <c r="O156" i="25" s="1"/>
  <c r="O121" i="25"/>
  <c r="O166" i="25" s="1"/>
  <c r="O108" i="25"/>
  <c r="O153" i="25" s="1"/>
  <c r="O109" i="25"/>
  <c r="O154" i="25" s="1"/>
  <c r="O129" i="25"/>
  <c r="O174" i="25" s="1"/>
  <c r="O127" i="25"/>
  <c r="O172" i="25" s="1"/>
  <c r="O118" i="25"/>
  <c r="O163" i="25" s="1"/>
  <c r="O132" i="25"/>
  <c r="O177" i="25" s="1"/>
  <c r="O122" i="25"/>
  <c r="O167" i="25" s="1"/>
  <c r="O119" i="25"/>
  <c r="O164" i="25" s="1"/>
  <c r="O105" i="25"/>
  <c r="O150" i="25" s="1"/>
  <c r="O99" i="25"/>
  <c r="O144" i="25" s="1"/>
  <c r="O110" i="25"/>
  <c r="O155" i="25" s="1"/>
  <c r="O123" i="25"/>
  <c r="O168" i="25" s="1"/>
  <c r="O96" i="25"/>
  <c r="O141" i="25" s="1"/>
  <c r="O97" i="25"/>
  <c r="O142" i="25" s="1"/>
  <c r="O131" i="25"/>
  <c r="O176" i="25" s="1"/>
  <c r="G134" i="9"/>
  <c r="G179" i="9" s="1"/>
  <c r="G224" i="9" s="1"/>
  <c r="G53" i="27" s="1"/>
  <c r="O124" i="12"/>
  <c r="O169" i="12" s="1"/>
  <c r="O102" i="12"/>
  <c r="O147" i="12" s="1"/>
  <c r="O114" i="12"/>
  <c r="O159" i="12" s="1"/>
  <c r="O122" i="12"/>
  <c r="O167" i="12" s="1"/>
  <c r="O97" i="12"/>
  <c r="O142" i="12" s="1"/>
  <c r="O101" i="12"/>
  <c r="O146" i="12" s="1"/>
  <c r="O191" i="12" s="1"/>
  <c r="O13" i="29" s="1"/>
  <c r="O100" i="12"/>
  <c r="O145" i="12" s="1"/>
  <c r="O99" i="12"/>
  <c r="O144" i="12" s="1"/>
  <c r="O120" i="12"/>
  <c r="O165" i="12" s="1"/>
  <c r="O118" i="12"/>
  <c r="O163" i="12" s="1"/>
  <c r="O133" i="12"/>
  <c r="O178" i="12" s="1"/>
  <c r="O131" i="12"/>
  <c r="O176" i="12" s="1"/>
  <c r="O94" i="12"/>
  <c r="O139" i="12" s="1"/>
  <c r="O106" i="12"/>
  <c r="O151" i="12" s="1"/>
  <c r="O107" i="12"/>
  <c r="O152" i="12" s="1"/>
  <c r="O128" i="12"/>
  <c r="O173" i="12" s="1"/>
  <c r="O119" i="12"/>
  <c r="O164" i="12" s="1"/>
  <c r="O134" i="12"/>
  <c r="O179" i="12" s="1"/>
  <c r="O125" i="12"/>
  <c r="O170" i="12" s="1"/>
  <c r="O130" i="12"/>
  <c r="O175" i="12" s="1"/>
  <c r="O96" i="12"/>
  <c r="O141" i="12" s="1"/>
  <c r="O112" i="12"/>
  <c r="O157" i="12" s="1"/>
  <c r="O108" i="12"/>
  <c r="O153" i="12" s="1"/>
  <c r="O127" i="12"/>
  <c r="O172" i="12" s="1"/>
  <c r="O126" i="12"/>
  <c r="O171" i="12" s="1"/>
  <c r="O116" i="12"/>
  <c r="O161" i="12" s="1"/>
  <c r="O105" i="12"/>
  <c r="O150" i="12" s="1"/>
  <c r="O98" i="12"/>
  <c r="O143" i="12" s="1"/>
  <c r="Z97" i="9"/>
  <c r="Z142" i="9" s="1"/>
  <c r="S113" i="17"/>
  <c r="S158" i="17" s="1"/>
  <c r="S203" i="17" s="1"/>
  <c r="S25" i="33" s="1"/>
  <c r="AC133" i="13"/>
  <c r="AC178" i="13" s="1"/>
  <c r="L98" i="12"/>
  <c r="L143" i="12" s="1"/>
  <c r="Z124" i="12"/>
  <c r="Z169" i="12" s="1"/>
  <c r="AB112" i="13"/>
  <c r="AB157" i="13" s="1"/>
  <c r="P134" i="15"/>
  <c r="P179" i="15" s="1"/>
  <c r="S102" i="15"/>
  <c r="S147" i="15" s="1"/>
  <c r="U98" i="12"/>
  <c r="U143" i="12" s="1"/>
  <c r="Y107" i="26"/>
  <c r="Y152" i="26" s="1"/>
  <c r="D102" i="20"/>
  <c r="D147" i="20" s="1"/>
  <c r="P120" i="26"/>
  <c r="P165" i="26" s="1"/>
  <c r="B158" i="15"/>
  <c r="C113" i="15"/>
  <c r="C158" i="15" s="1"/>
  <c r="R113" i="15"/>
  <c r="R158" i="15" s="1"/>
  <c r="R203" i="15" s="1"/>
  <c r="R25" i="32" s="1"/>
  <c r="AF113" i="15"/>
  <c r="AF158" i="15" s="1"/>
  <c r="T113" i="15"/>
  <c r="T158" i="15" s="1"/>
  <c r="K113" i="15"/>
  <c r="K158" i="15" s="1"/>
  <c r="B157" i="15"/>
  <c r="H112" i="15"/>
  <c r="H157" i="15" s="1"/>
  <c r="I112" i="15"/>
  <c r="I157" i="15" s="1"/>
  <c r="AE112" i="15"/>
  <c r="AE157" i="15" s="1"/>
  <c r="AF112" i="15"/>
  <c r="AF157" i="15" s="1"/>
  <c r="G112" i="15"/>
  <c r="G157" i="15" s="1"/>
  <c r="Z112" i="15"/>
  <c r="Z157" i="15" s="1"/>
  <c r="D112" i="15"/>
  <c r="D157" i="15" s="1"/>
  <c r="R112" i="15"/>
  <c r="R157" i="15" s="1"/>
  <c r="Q112" i="15"/>
  <c r="Q157" i="15" s="1"/>
  <c r="J112" i="15"/>
  <c r="J157" i="15" s="1"/>
  <c r="B160" i="25"/>
  <c r="X115" i="25"/>
  <c r="X160" i="25" s="1"/>
  <c r="C115" i="25"/>
  <c r="C160" i="25" s="1"/>
  <c r="W115" i="25"/>
  <c r="W160" i="25" s="1"/>
  <c r="J115" i="25"/>
  <c r="J160" i="25" s="1"/>
  <c r="N115" i="25"/>
  <c r="N160" i="25" s="1"/>
  <c r="F115" i="25"/>
  <c r="F160" i="25" s="1"/>
  <c r="B152" i="12"/>
  <c r="U107" i="12"/>
  <c r="U152" i="12" s="1"/>
  <c r="Z107" i="12"/>
  <c r="Z152" i="12" s="1"/>
  <c r="J107" i="12"/>
  <c r="J152" i="12" s="1"/>
  <c r="E187" i="10"/>
  <c r="E9" i="28" s="1"/>
  <c r="AD188" i="9"/>
  <c r="AD10" i="27" s="1"/>
  <c r="B158" i="10"/>
  <c r="AC113" i="10"/>
  <c r="AC158" i="10" s="1"/>
  <c r="S113" i="10"/>
  <c r="S158" i="10" s="1"/>
  <c r="C113" i="10"/>
  <c r="C158" i="10" s="1"/>
  <c r="W113" i="10"/>
  <c r="W158" i="10" s="1"/>
  <c r="AA113" i="10"/>
  <c r="AA158" i="10" s="1"/>
  <c r="AD113" i="10"/>
  <c r="AD158" i="10" s="1"/>
  <c r="AF113" i="10"/>
  <c r="AF158" i="10" s="1"/>
  <c r="U113" i="10"/>
  <c r="U158" i="10" s="1"/>
  <c r="C197" i="17"/>
  <c r="C19" i="33" s="1"/>
  <c r="AE201" i="9"/>
  <c r="AE23" i="27" s="1"/>
  <c r="J134" i="18"/>
  <c r="J179" i="18" s="1"/>
  <c r="J112" i="18"/>
  <c r="J157" i="18" s="1"/>
  <c r="J202" i="18" s="1"/>
  <c r="J24" i="34" s="1"/>
  <c r="J129" i="18"/>
  <c r="J174" i="18" s="1"/>
  <c r="J219" i="18" s="1"/>
  <c r="J107" i="18"/>
  <c r="J152" i="18" s="1"/>
  <c r="J197" i="18" s="1"/>
  <c r="J19" i="34" s="1"/>
  <c r="J124" i="18"/>
  <c r="J169" i="18" s="1"/>
  <c r="J102" i="18"/>
  <c r="J147" i="18" s="1"/>
  <c r="J119" i="18"/>
  <c r="J164" i="18" s="1"/>
  <c r="J123" i="18"/>
  <c r="J168" i="18" s="1"/>
  <c r="J104" i="18"/>
  <c r="J149" i="18" s="1"/>
  <c r="J103" i="18"/>
  <c r="J148" i="18" s="1"/>
  <c r="J193" i="18" s="1"/>
  <c r="J15" i="34" s="1"/>
  <c r="J120" i="18"/>
  <c r="J165" i="18" s="1"/>
  <c r="J111" i="18"/>
  <c r="J156" i="18" s="1"/>
  <c r="J127" i="18"/>
  <c r="J172" i="18" s="1"/>
  <c r="J100" i="18"/>
  <c r="J145" i="18" s="1"/>
  <c r="J190" i="18" s="1"/>
  <c r="J12" i="34" s="1"/>
  <c r="J95" i="18"/>
  <c r="J140" i="18" s="1"/>
  <c r="J185" i="18" s="1"/>
  <c r="J6" i="34" s="1"/>
  <c r="J122" i="18"/>
  <c r="J167" i="18" s="1"/>
  <c r="J212" i="18" s="1"/>
  <c r="J113" i="18"/>
  <c r="J158" i="18" s="1"/>
  <c r="J116" i="18"/>
  <c r="J161" i="18" s="1"/>
  <c r="J206" i="18" s="1"/>
  <c r="J29" i="34" s="1"/>
  <c r="J131" i="18"/>
  <c r="J176" i="18" s="1"/>
  <c r="J114" i="18"/>
  <c r="J159" i="18" s="1"/>
  <c r="J204" i="18" s="1"/>
  <c r="J26" i="34" s="1"/>
  <c r="J109" i="18"/>
  <c r="J154" i="18" s="1"/>
  <c r="J94" i="18"/>
  <c r="J139" i="18" s="1"/>
  <c r="J99" i="18"/>
  <c r="J144" i="18" s="1"/>
  <c r="J189" i="18" s="1"/>
  <c r="J11" i="34" s="1"/>
  <c r="J125" i="18"/>
  <c r="J170" i="18" s="1"/>
  <c r="J126" i="18"/>
  <c r="J171" i="18" s="1"/>
  <c r="J216" i="18" s="1"/>
  <c r="J43" i="34" s="1"/>
  <c r="J128" i="18"/>
  <c r="J173" i="18" s="1"/>
  <c r="J130" i="18"/>
  <c r="J175" i="18" s="1"/>
  <c r="J108" i="18"/>
  <c r="J153" i="18" s="1"/>
  <c r="J110" i="18"/>
  <c r="J155" i="18" s="1"/>
  <c r="J200" i="18" s="1"/>
  <c r="J22" i="34" s="1"/>
  <c r="J115" i="18"/>
  <c r="J160" i="18" s="1"/>
  <c r="B170" i="25"/>
  <c r="E125" i="25"/>
  <c r="E170" i="25" s="1"/>
  <c r="G125" i="25"/>
  <c r="G170" i="25" s="1"/>
  <c r="K125" i="25"/>
  <c r="K170" i="25" s="1"/>
  <c r="C125" i="25"/>
  <c r="C170" i="25" s="1"/>
  <c r="N125" i="25"/>
  <c r="N170" i="25" s="1"/>
  <c r="B138" i="20"/>
  <c r="H93" i="20"/>
  <c r="H138" i="20" s="1"/>
  <c r="I93" i="20"/>
  <c r="I138" i="20" s="1"/>
  <c r="C93" i="20"/>
  <c r="C138" i="20" s="1"/>
  <c r="K93" i="20"/>
  <c r="K138" i="20" s="1"/>
  <c r="G93" i="20"/>
  <c r="G138" i="20" s="1"/>
  <c r="E93" i="20"/>
  <c r="E138" i="20" s="1"/>
  <c r="B173" i="13"/>
  <c r="N128" i="13"/>
  <c r="N173" i="13" s="1"/>
  <c r="AB128" i="13"/>
  <c r="AB173" i="13" s="1"/>
  <c r="Z128" i="13"/>
  <c r="Z173" i="13" s="1"/>
  <c r="V128" i="13"/>
  <c r="V173" i="13" s="1"/>
  <c r="W128" i="13"/>
  <c r="W173" i="13" s="1"/>
  <c r="AD128" i="13"/>
  <c r="AD173" i="13" s="1"/>
  <c r="H113" i="15"/>
  <c r="H158" i="15" s="1"/>
  <c r="B143" i="14"/>
  <c r="J98" i="14"/>
  <c r="J143" i="14" s="1"/>
  <c r="D98" i="14"/>
  <c r="D143" i="14" s="1"/>
  <c r="I98" i="14"/>
  <c r="I143" i="14" s="1"/>
  <c r="Q98" i="14"/>
  <c r="Q143" i="14" s="1"/>
  <c r="R98" i="14"/>
  <c r="R143" i="14" s="1"/>
  <c r="Z98" i="14"/>
  <c r="Z143" i="14" s="1"/>
  <c r="P98" i="14"/>
  <c r="P143" i="14" s="1"/>
  <c r="C98" i="14"/>
  <c r="C143" i="14" s="1"/>
  <c r="T98" i="14"/>
  <c r="T143" i="14" s="1"/>
  <c r="S98" i="14"/>
  <c r="S143" i="14" s="1"/>
  <c r="AE98" i="14"/>
  <c r="AE143" i="14" s="1"/>
  <c r="AF98" i="14"/>
  <c r="AF143" i="14" s="1"/>
  <c r="B161" i="18"/>
  <c r="U116" i="18"/>
  <c r="U161" i="18" s="1"/>
  <c r="U206" i="18" s="1"/>
  <c r="U29" i="34" s="1"/>
  <c r="AE116" i="18"/>
  <c r="AE161" i="18" s="1"/>
  <c r="AF116" i="18"/>
  <c r="AF161" i="18" s="1"/>
  <c r="R116" i="18"/>
  <c r="R161" i="18" s="1"/>
  <c r="T116" i="18"/>
  <c r="T161" i="18" s="1"/>
  <c r="T206" i="18" s="1"/>
  <c r="T29" i="34" s="1"/>
  <c r="P191" i="9"/>
  <c r="P13" i="27" s="1"/>
  <c r="AB113" i="10"/>
  <c r="AB158" i="10" s="1"/>
  <c r="C116" i="18"/>
  <c r="C161" i="18" s="1"/>
  <c r="AC128" i="13"/>
  <c r="AC173" i="13" s="1"/>
  <c r="E115" i="25"/>
  <c r="E160" i="25" s="1"/>
  <c r="B168" i="23"/>
  <c r="I123" i="23"/>
  <c r="I168" i="23" s="1"/>
  <c r="G123" i="23"/>
  <c r="G168" i="23" s="1"/>
  <c r="C123" i="23"/>
  <c r="C168" i="23" s="1"/>
  <c r="B176" i="22"/>
  <c r="P131" i="22"/>
  <c r="P176" i="22" s="1"/>
  <c r="C131" i="22"/>
  <c r="C176" i="22" s="1"/>
  <c r="J131" i="22"/>
  <c r="J176" i="22" s="1"/>
  <c r="K131" i="22"/>
  <c r="K176" i="22" s="1"/>
  <c r="F131" i="22"/>
  <c r="F176" i="22" s="1"/>
  <c r="E131" i="22"/>
  <c r="E176" i="22" s="1"/>
  <c r="K134" i="15"/>
  <c r="K179" i="15" s="1"/>
  <c r="B146" i="17"/>
  <c r="AC101" i="17"/>
  <c r="AC146" i="17" s="1"/>
  <c r="S101" i="17"/>
  <c r="S146" i="17" s="1"/>
  <c r="L101" i="17"/>
  <c r="L146" i="17" s="1"/>
  <c r="I101" i="17"/>
  <c r="I146" i="17" s="1"/>
  <c r="R101" i="17"/>
  <c r="R146" i="17" s="1"/>
  <c r="H101" i="17"/>
  <c r="H146" i="17" s="1"/>
  <c r="X101" i="17"/>
  <c r="X146" i="17" s="1"/>
  <c r="D101" i="17"/>
  <c r="D146" i="17" s="1"/>
  <c r="G101" i="17"/>
  <c r="G146" i="17" s="1"/>
  <c r="E112" i="13"/>
  <c r="E157" i="13" s="1"/>
  <c r="E107" i="13"/>
  <c r="E152" i="13" s="1"/>
  <c r="E132" i="13"/>
  <c r="E177" i="13" s="1"/>
  <c r="E102" i="13"/>
  <c r="E147" i="13" s="1"/>
  <c r="E192" i="13" s="1"/>
  <c r="E14" i="30" s="1"/>
  <c r="E120" i="13"/>
  <c r="E165" i="13" s="1"/>
  <c r="E106" i="13"/>
  <c r="E151" i="13" s="1"/>
  <c r="E115" i="13"/>
  <c r="E160" i="13" s="1"/>
  <c r="E205" i="13" s="1"/>
  <c r="E101" i="13"/>
  <c r="E146" i="13" s="1"/>
  <c r="E100" i="13"/>
  <c r="E145" i="13" s="1"/>
  <c r="E99" i="13"/>
  <c r="E144" i="13" s="1"/>
  <c r="E96" i="13"/>
  <c r="E141" i="13" s="1"/>
  <c r="E95" i="13"/>
  <c r="E140" i="13" s="1"/>
  <c r="E118" i="13"/>
  <c r="E163" i="13" s="1"/>
  <c r="E113" i="13"/>
  <c r="E158" i="13" s="1"/>
  <c r="E110" i="13"/>
  <c r="E155" i="13" s="1"/>
  <c r="E200" i="13" s="1"/>
  <c r="E22" i="30" s="1"/>
  <c r="E108" i="13"/>
  <c r="E153" i="13" s="1"/>
  <c r="E198" i="13" s="1"/>
  <c r="E20" i="30" s="1"/>
  <c r="E105" i="13"/>
  <c r="E150" i="13" s="1"/>
  <c r="E103" i="13"/>
  <c r="E148" i="13" s="1"/>
  <c r="E93" i="13"/>
  <c r="E138" i="13" s="1"/>
  <c r="E128" i="13"/>
  <c r="E173" i="13" s="1"/>
  <c r="E123" i="13"/>
  <c r="E168" i="13" s="1"/>
  <c r="E121" i="13"/>
  <c r="E166" i="13" s="1"/>
  <c r="E111" i="13"/>
  <c r="E156" i="13" s="1"/>
  <c r="E134" i="13"/>
  <c r="E179" i="13" s="1"/>
  <c r="E133" i="13"/>
  <c r="E178" i="13" s="1"/>
  <c r="E117" i="13"/>
  <c r="E162" i="13" s="1"/>
  <c r="E125" i="13"/>
  <c r="E170" i="13" s="1"/>
  <c r="B142" i="10"/>
  <c r="B187" i="10" s="1"/>
  <c r="B9" i="28" s="1"/>
  <c r="AF97" i="10"/>
  <c r="AF142" i="10" s="1"/>
  <c r="AF187" i="10" s="1"/>
  <c r="AF9" i="28" s="1"/>
  <c r="V97" i="10"/>
  <c r="V142" i="10" s="1"/>
  <c r="V187" i="10" s="1"/>
  <c r="V9" i="28" s="1"/>
  <c r="AD97" i="10"/>
  <c r="AD142" i="10" s="1"/>
  <c r="AD187" i="10" s="1"/>
  <c r="AD9" i="28" s="1"/>
  <c r="Y97" i="10"/>
  <c r="Y142" i="10" s="1"/>
  <c r="Y187" i="10" s="1"/>
  <c r="Y9" i="28" s="1"/>
  <c r="AC97" i="10"/>
  <c r="AC142" i="10" s="1"/>
  <c r="T97" i="10"/>
  <c r="T142" i="10" s="1"/>
  <c r="I97" i="10"/>
  <c r="I142" i="10" s="1"/>
  <c r="AE97" i="10"/>
  <c r="AE142" i="10" s="1"/>
  <c r="U97" i="10"/>
  <c r="U142" i="10" s="1"/>
  <c r="U187" i="10" s="1"/>
  <c r="U9" i="28" s="1"/>
  <c r="F97" i="10"/>
  <c r="F142" i="10" s="1"/>
  <c r="B169" i="24"/>
  <c r="AA124" i="24"/>
  <c r="AA169" i="24" s="1"/>
  <c r="I124" i="24"/>
  <c r="I169" i="24" s="1"/>
  <c r="O124" i="24"/>
  <c r="O169" i="24" s="1"/>
  <c r="D124" i="24"/>
  <c r="D169" i="24" s="1"/>
  <c r="G124" i="24"/>
  <c r="G169" i="24" s="1"/>
  <c r="AE123" i="9"/>
  <c r="AE168" i="9" s="1"/>
  <c r="AE213" i="9" s="1"/>
  <c r="AE40" i="27" s="1"/>
  <c r="P190" i="9"/>
  <c r="P12" i="27" s="1"/>
  <c r="E124" i="10"/>
  <c r="E169" i="10" s="1"/>
  <c r="AF100" i="10"/>
  <c r="AF145" i="10" s="1"/>
  <c r="AF190" i="10" s="1"/>
  <c r="AF12" i="28" s="1"/>
  <c r="AF100" i="15"/>
  <c r="AF145" i="15" s="1"/>
  <c r="AF93" i="9"/>
  <c r="AF138" i="9" s="1"/>
  <c r="AE93" i="9"/>
  <c r="AE138" i="9" s="1"/>
  <c r="K93" i="9"/>
  <c r="K138" i="9" s="1"/>
  <c r="K183" i="9" s="1"/>
  <c r="B138" i="9"/>
  <c r="J93" i="9"/>
  <c r="J138" i="9" s="1"/>
  <c r="Z93" i="9"/>
  <c r="Z138" i="9" s="1"/>
  <c r="Z183" i="9" s="1"/>
  <c r="F93" i="9"/>
  <c r="F138" i="9" s="1"/>
  <c r="F183" i="9" s="1"/>
  <c r="Y93" i="9"/>
  <c r="Y138" i="9" s="1"/>
  <c r="O93" i="9"/>
  <c r="O138" i="9" s="1"/>
  <c r="O183" i="9" s="1"/>
  <c r="I93" i="9"/>
  <c r="I138" i="9" s="1"/>
  <c r="I183" i="9" s="1"/>
  <c r="AC93" i="9"/>
  <c r="AC138" i="9" s="1"/>
  <c r="AC183" i="9" s="1"/>
  <c r="E93" i="9"/>
  <c r="E138" i="9" s="1"/>
  <c r="E183" i="9" s="1"/>
  <c r="G93" i="9"/>
  <c r="G138" i="9" s="1"/>
  <c r="AA93" i="9"/>
  <c r="AA138" i="9" s="1"/>
  <c r="Q93" i="9"/>
  <c r="Q138" i="9" s="1"/>
  <c r="R93" i="9"/>
  <c r="R138" i="9" s="1"/>
  <c r="Z113" i="10"/>
  <c r="Z158" i="10" s="1"/>
  <c r="Z214" i="9"/>
  <c r="Z41" i="27" s="1"/>
  <c r="AD99" i="13"/>
  <c r="AD144" i="13" s="1"/>
  <c r="V115" i="10"/>
  <c r="V160" i="10" s="1"/>
  <c r="W107" i="12"/>
  <c r="W152" i="12" s="1"/>
  <c r="B138" i="25"/>
  <c r="I93" i="25"/>
  <c r="I138" i="25" s="1"/>
  <c r="W93" i="25"/>
  <c r="W138" i="25" s="1"/>
  <c r="K93" i="25"/>
  <c r="K138" i="25" s="1"/>
  <c r="E93" i="25"/>
  <c r="E138" i="25" s="1"/>
  <c r="N93" i="25"/>
  <c r="N138" i="25" s="1"/>
  <c r="C93" i="25"/>
  <c r="C138" i="25" s="1"/>
  <c r="B164" i="24"/>
  <c r="K119" i="24"/>
  <c r="K164" i="24" s="1"/>
  <c r="G119" i="24"/>
  <c r="G164" i="24" s="1"/>
  <c r="N119" i="24"/>
  <c r="N164" i="24" s="1"/>
  <c r="I119" i="24"/>
  <c r="I164" i="24" s="1"/>
  <c r="F119" i="24"/>
  <c r="F164" i="24" s="1"/>
  <c r="J119" i="24"/>
  <c r="J164" i="24" s="1"/>
  <c r="O119" i="24"/>
  <c r="O164" i="24" s="1"/>
  <c r="AA119" i="24"/>
  <c r="AA164" i="24" s="1"/>
  <c r="C119" i="24"/>
  <c r="C164" i="24" s="1"/>
  <c r="AF214" i="9"/>
  <c r="AF41" i="27" s="1"/>
  <c r="B143" i="10"/>
  <c r="B188" i="10" s="1"/>
  <c r="B10" i="28" s="1"/>
  <c r="G98" i="10"/>
  <c r="G143" i="10" s="1"/>
  <c r="G188" i="10" s="1"/>
  <c r="G10" i="28" s="1"/>
  <c r="W98" i="10"/>
  <c r="W143" i="10" s="1"/>
  <c r="W188" i="10" s="1"/>
  <c r="W10" i="28" s="1"/>
  <c r="T98" i="10"/>
  <c r="T143" i="10" s="1"/>
  <c r="T188" i="10" s="1"/>
  <c r="T10" i="28" s="1"/>
  <c r="X98" i="10"/>
  <c r="X143" i="10" s="1"/>
  <c r="S98" i="10"/>
  <c r="S143" i="10" s="1"/>
  <c r="Z98" i="10"/>
  <c r="Z143" i="10" s="1"/>
  <c r="Z188" i="10" s="1"/>
  <c r="Z10" i="28" s="1"/>
  <c r="U98" i="10"/>
  <c r="U143" i="10" s="1"/>
  <c r="V98" i="10"/>
  <c r="V143" i="10" s="1"/>
  <c r="V188" i="10" s="1"/>
  <c r="V10" i="28" s="1"/>
  <c r="I98" i="10"/>
  <c r="I143" i="10" s="1"/>
  <c r="B142" i="9"/>
  <c r="J97" i="9"/>
  <c r="J142" i="9" s="1"/>
  <c r="K97" i="9"/>
  <c r="K142" i="9" s="1"/>
  <c r="P97" i="9"/>
  <c r="P142" i="9" s="1"/>
  <c r="P187" i="9" s="1"/>
  <c r="P9" i="27" s="1"/>
  <c r="AB97" i="9"/>
  <c r="AB142" i="9" s="1"/>
  <c r="E97" i="9"/>
  <c r="E142" i="9" s="1"/>
  <c r="E187" i="9" s="1"/>
  <c r="E9" i="27" s="1"/>
  <c r="AA97" i="9"/>
  <c r="AA142" i="9" s="1"/>
  <c r="AA187" i="9" s="1"/>
  <c r="AA9" i="27" s="1"/>
  <c r="D97" i="9"/>
  <c r="D142" i="9" s="1"/>
  <c r="F97" i="9"/>
  <c r="F142" i="9" s="1"/>
  <c r="F187" i="9" s="1"/>
  <c r="F9" i="27" s="1"/>
  <c r="O97" i="9"/>
  <c r="O142" i="9" s="1"/>
  <c r="O187" i="9" s="1"/>
  <c r="O9" i="27" s="1"/>
  <c r="AE97" i="9"/>
  <c r="AE142" i="9" s="1"/>
  <c r="AE187" i="9" s="1"/>
  <c r="AE9" i="27" s="1"/>
  <c r="R97" i="9"/>
  <c r="R142" i="9" s="1"/>
  <c r="R187" i="9" s="1"/>
  <c r="R9" i="27" s="1"/>
  <c r="X124" i="14"/>
  <c r="X169" i="14" s="1"/>
  <c r="AD98" i="10"/>
  <c r="AD143" i="10" s="1"/>
  <c r="AD188" i="10" s="1"/>
  <c r="AD10" i="28" s="1"/>
  <c r="G102" i="26"/>
  <c r="G147" i="26" s="1"/>
  <c r="C113" i="17"/>
  <c r="C158" i="17" s="1"/>
  <c r="C203" i="17" s="1"/>
  <c r="C25" i="33" s="1"/>
  <c r="B146" i="12"/>
  <c r="AA101" i="12"/>
  <c r="AA146" i="12" s="1"/>
  <c r="J101" i="12"/>
  <c r="J146" i="12" s="1"/>
  <c r="V101" i="12"/>
  <c r="V146" i="12" s="1"/>
  <c r="M101" i="12"/>
  <c r="M146" i="12" s="1"/>
  <c r="Z101" i="12"/>
  <c r="Z146" i="12" s="1"/>
  <c r="W101" i="12"/>
  <c r="W146" i="12" s="1"/>
  <c r="X97" i="10"/>
  <c r="X142" i="10" s="1"/>
  <c r="X187" i="10" s="1"/>
  <c r="X9" i="28" s="1"/>
  <c r="AC119" i="24"/>
  <c r="AC164" i="24" s="1"/>
  <c r="AC97" i="24"/>
  <c r="AC142" i="24" s="1"/>
  <c r="AC114" i="24"/>
  <c r="AC159" i="24" s="1"/>
  <c r="AC131" i="24"/>
  <c r="AC176" i="24" s="1"/>
  <c r="AC109" i="24"/>
  <c r="AC154" i="24" s="1"/>
  <c r="AC126" i="24"/>
  <c r="AC171" i="24" s="1"/>
  <c r="AC104" i="24"/>
  <c r="AC149" i="24" s="1"/>
  <c r="AC118" i="24"/>
  <c r="AC163" i="24" s="1"/>
  <c r="AC112" i="24"/>
  <c r="AC157" i="24" s="1"/>
  <c r="AC111" i="24"/>
  <c r="AC156" i="24" s="1"/>
  <c r="AC105" i="24"/>
  <c r="AC150" i="24" s="1"/>
  <c r="AC98" i="24"/>
  <c r="AC143" i="24" s="1"/>
  <c r="AC96" i="24"/>
  <c r="AC141" i="24" s="1"/>
  <c r="AC103" i="24"/>
  <c r="AC148" i="24" s="1"/>
  <c r="AC121" i="24"/>
  <c r="AC166" i="24" s="1"/>
  <c r="AC110" i="24"/>
  <c r="AC155" i="24" s="1"/>
  <c r="AC108" i="24"/>
  <c r="AC153" i="24" s="1"/>
  <c r="AC95" i="24"/>
  <c r="AC140" i="24" s="1"/>
  <c r="AC130" i="24"/>
  <c r="AC175" i="24" s="1"/>
  <c r="AC115" i="24"/>
  <c r="AC160" i="24" s="1"/>
  <c r="AC113" i="24"/>
  <c r="AC158" i="24" s="1"/>
  <c r="AC102" i="24"/>
  <c r="AC147" i="24" s="1"/>
  <c r="AC127" i="24"/>
  <c r="AC172" i="24" s="1"/>
  <c r="AC129" i="24"/>
  <c r="AC174" i="24" s="1"/>
  <c r="AC124" i="24"/>
  <c r="AC169" i="24" s="1"/>
  <c r="AC122" i="24"/>
  <c r="AC167" i="24" s="1"/>
  <c r="AC132" i="24"/>
  <c r="AC177" i="24" s="1"/>
  <c r="AC134" i="24"/>
  <c r="AC179" i="24" s="1"/>
  <c r="AC107" i="24"/>
  <c r="AC152" i="24" s="1"/>
  <c r="AC133" i="24"/>
  <c r="AC178" i="24" s="1"/>
  <c r="P122" i="17"/>
  <c r="P167" i="17" s="1"/>
  <c r="P100" i="17"/>
  <c r="P145" i="17" s="1"/>
  <c r="P190" i="17" s="1"/>
  <c r="P12" i="33" s="1"/>
  <c r="P95" i="17"/>
  <c r="P140" i="17" s="1"/>
  <c r="P134" i="17"/>
  <c r="P179" i="17" s="1"/>
  <c r="P112" i="17"/>
  <c r="P157" i="17" s="1"/>
  <c r="P202" i="17" s="1"/>
  <c r="P24" i="33" s="1"/>
  <c r="P129" i="17"/>
  <c r="P174" i="17" s="1"/>
  <c r="P219" i="17" s="1"/>
  <c r="P107" i="17"/>
  <c r="P152" i="17" s="1"/>
  <c r="P133" i="17"/>
  <c r="P178" i="17" s="1"/>
  <c r="P111" i="17"/>
  <c r="P156" i="17" s="1"/>
  <c r="P128" i="17"/>
  <c r="P173" i="17" s="1"/>
  <c r="P218" i="17" s="1"/>
  <c r="P45" i="33" s="1"/>
  <c r="P94" i="17"/>
  <c r="P139" i="17" s="1"/>
  <c r="P124" i="17"/>
  <c r="P169" i="17" s="1"/>
  <c r="P102" i="17"/>
  <c r="P147" i="17" s="1"/>
  <c r="P192" i="17" s="1"/>
  <c r="P14" i="33" s="1"/>
  <c r="P97" i="17"/>
  <c r="P142" i="17" s="1"/>
  <c r="P108" i="17"/>
  <c r="P153" i="17" s="1"/>
  <c r="P198" i="17" s="1"/>
  <c r="P20" i="33" s="1"/>
  <c r="P101" i="17"/>
  <c r="P146" i="17" s="1"/>
  <c r="P110" i="17"/>
  <c r="P155" i="17" s="1"/>
  <c r="P104" i="17"/>
  <c r="P149" i="17" s="1"/>
  <c r="P121" i="17"/>
  <c r="P166" i="17" s="1"/>
  <c r="P116" i="17"/>
  <c r="P161" i="17" s="1"/>
  <c r="P113" i="17"/>
  <c r="P158" i="17" s="1"/>
  <c r="P203" i="17" s="1"/>
  <c r="P25" i="33" s="1"/>
  <c r="P105" i="17"/>
  <c r="P150" i="17" s="1"/>
  <c r="P96" i="17"/>
  <c r="P141" i="17" s="1"/>
  <c r="P118" i="17"/>
  <c r="P163" i="17" s="1"/>
  <c r="P208" i="17" s="1"/>
  <c r="P31" i="33" s="1"/>
  <c r="P99" i="17"/>
  <c r="P144" i="17" s="1"/>
  <c r="P189" i="17" s="1"/>
  <c r="P11" i="33" s="1"/>
  <c r="P103" i="17"/>
  <c r="P148" i="17" s="1"/>
  <c r="P193" i="17" s="1"/>
  <c r="P15" i="33" s="1"/>
  <c r="F116" i="21"/>
  <c r="F161" i="21" s="1"/>
  <c r="C124" i="21"/>
  <c r="C169" i="21" s="1"/>
  <c r="AC125" i="25"/>
  <c r="AC170" i="25" s="1"/>
  <c r="F93" i="25"/>
  <c r="F138" i="25" s="1"/>
  <c r="P128" i="13"/>
  <c r="P173" i="13" s="1"/>
  <c r="K112" i="15"/>
  <c r="K157" i="15" s="1"/>
  <c r="K133" i="13"/>
  <c r="K178" i="13" s="1"/>
  <c r="H197" i="14"/>
  <c r="H19" i="31" s="1"/>
  <c r="G100" i="10"/>
  <c r="G145" i="10" s="1"/>
  <c r="G190" i="10" s="1"/>
  <c r="G12" i="28" s="1"/>
  <c r="M107" i="12"/>
  <c r="M152" i="12" s="1"/>
  <c r="AE113" i="15"/>
  <c r="AE158" i="15" s="1"/>
  <c r="AE203" i="15" s="1"/>
  <c r="AE25" i="32" s="1"/>
  <c r="AF123" i="18"/>
  <c r="AF168" i="18" s="1"/>
  <c r="D113" i="15"/>
  <c r="D158" i="15" s="1"/>
  <c r="D203" i="15" s="1"/>
  <c r="D25" i="32" s="1"/>
  <c r="AA215" i="9"/>
  <c r="AA42" i="27" s="1"/>
  <c r="U93" i="9"/>
  <c r="U138" i="9" s="1"/>
  <c r="U183" i="9" s="1"/>
  <c r="AE122" i="22"/>
  <c r="AE167" i="22" s="1"/>
  <c r="AE100" i="22"/>
  <c r="AE145" i="22" s="1"/>
  <c r="AE117" i="22"/>
  <c r="AE162" i="22" s="1"/>
  <c r="AE95" i="22"/>
  <c r="AE140" i="22" s="1"/>
  <c r="AE134" i="22"/>
  <c r="AE179" i="22" s="1"/>
  <c r="AE112" i="22"/>
  <c r="AE157" i="22" s="1"/>
  <c r="AE129" i="22"/>
  <c r="AE174" i="22" s="1"/>
  <c r="AE107" i="22"/>
  <c r="AE152" i="22" s="1"/>
  <c r="AE133" i="22"/>
  <c r="AE178" i="22" s="1"/>
  <c r="AE105" i="22"/>
  <c r="AE150" i="22" s="1"/>
  <c r="AE127" i="22"/>
  <c r="AE172" i="22" s="1"/>
  <c r="AE126" i="22"/>
  <c r="AE171" i="22" s="1"/>
  <c r="AE93" i="22"/>
  <c r="AE138" i="22" s="1"/>
  <c r="AE115" i="22"/>
  <c r="AE160" i="22" s="1"/>
  <c r="AE114" i="22"/>
  <c r="AE159" i="22" s="1"/>
  <c r="AE103" i="22"/>
  <c r="AE148" i="22" s="1"/>
  <c r="AE102" i="22"/>
  <c r="AE147" i="22" s="1"/>
  <c r="AE131" i="22"/>
  <c r="AE176" i="22" s="1"/>
  <c r="AE125" i="22"/>
  <c r="AE170" i="22" s="1"/>
  <c r="AE108" i="22"/>
  <c r="AE153" i="22" s="1"/>
  <c r="AE109" i="22"/>
  <c r="AE154" i="22" s="1"/>
  <c r="AE96" i="22"/>
  <c r="AE141" i="22" s="1"/>
  <c r="AE110" i="22"/>
  <c r="AE155" i="22" s="1"/>
  <c r="AE94" i="22"/>
  <c r="AE139" i="22" s="1"/>
  <c r="AE99" i="22"/>
  <c r="AE144" i="22" s="1"/>
  <c r="AE106" i="22"/>
  <c r="AE151" i="22" s="1"/>
  <c r="AE116" i="22"/>
  <c r="AE161" i="22" s="1"/>
  <c r="AE101" i="22"/>
  <c r="AE146" i="22" s="1"/>
  <c r="AE119" i="22"/>
  <c r="AE164" i="22" s="1"/>
  <c r="AE132" i="22"/>
  <c r="AE177" i="22" s="1"/>
  <c r="AE124" i="22"/>
  <c r="AE169" i="22" s="1"/>
  <c r="W133" i="13"/>
  <c r="W178" i="13" s="1"/>
  <c r="AD101" i="17"/>
  <c r="AD146" i="17" s="1"/>
  <c r="B151" i="23"/>
  <c r="I106" i="23"/>
  <c r="I151" i="23" s="1"/>
  <c r="D106" i="23"/>
  <c r="D151" i="23" s="1"/>
  <c r="H106" i="23"/>
  <c r="H151" i="23" s="1"/>
  <c r="J106" i="23"/>
  <c r="J151" i="23" s="1"/>
  <c r="C102" i="20"/>
  <c r="C147" i="20" s="1"/>
  <c r="G107" i="15"/>
  <c r="G152" i="15" s="1"/>
  <c r="G197" i="15" s="1"/>
  <c r="G19" i="32" s="1"/>
  <c r="AF111" i="9"/>
  <c r="AF156" i="9" s="1"/>
  <c r="AF201" i="9" s="1"/>
  <c r="AF23" i="27" s="1"/>
  <c r="Z97" i="10"/>
  <c r="Z142" i="10" s="1"/>
  <c r="Z187" i="10" s="1"/>
  <c r="Z9" i="28" s="1"/>
  <c r="AC93" i="25"/>
  <c r="AC138" i="25" s="1"/>
  <c r="AA184" i="9"/>
  <c r="AA5" i="27" s="1"/>
  <c r="AC123" i="10"/>
  <c r="AC168" i="10" s="1"/>
  <c r="AC213" i="10" s="1"/>
  <c r="AC40" i="28" s="1"/>
  <c r="Q128" i="13"/>
  <c r="Q173" i="13" s="1"/>
  <c r="S107" i="15"/>
  <c r="S152" i="15" s="1"/>
  <c r="S197" i="15" s="1"/>
  <c r="S19" i="32" s="1"/>
  <c r="B168" i="13"/>
  <c r="AD123" i="13"/>
  <c r="AD168" i="13" s="1"/>
  <c r="N123" i="13"/>
  <c r="N168" i="13" s="1"/>
  <c r="AC123" i="13"/>
  <c r="AC168" i="13" s="1"/>
  <c r="M123" i="13"/>
  <c r="M168" i="13" s="1"/>
  <c r="AB123" i="13"/>
  <c r="AB168" i="13" s="1"/>
  <c r="P123" i="13"/>
  <c r="P168" i="13" s="1"/>
  <c r="L123" i="13"/>
  <c r="L168" i="13" s="1"/>
  <c r="X123" i="13"/>
  <c r="X168" i="13" s="1"/>
  <c r="Q123" i="13"/>
  <c r="Q168" i="13" s="1"/>
  <c r="V123" i="13"/>
  <c r="V168" i="13" s="1"/>
  <c r="F101" i="26"/>
  <c r="F146" i="26" s="1"/>
  <c r="K127" i="20"/>
  <c r="K172" i="20" s="1"/>
  <c r="AF98" i="10"/>
  <c r="AF143" i="10" s="1"/>
  <c r="S123" i="10"/>
  <c r="S168" i="10" s="1"/>
  <c r="L101" i="12"/>
  <c r="L146" i="12" s="1"/>
  <c r="B171" i="23"/>
  <c r="M126" i="23"/>
  <c r="M171" i="23" s="1"/>
  <c r="H126" i="23"/>
  <c r="H171" i="23" s="1"/>
  <c r="J126" i="23"/>
  <c r="J171" i="23" s="1"/>
  <c r="K96" i="15"/>
  <c r="K141" i="15" s="1"/>
  <c r="B141" i="15"/>
  <c r="J96" i="15"/>
  <c r="J141" i="15" s="1"/>
  <c r="AE96" i="15"/>
  <c r="AE141" i="15" s="1"/>
  <c r="Z96" i="15"/>
  <c r="Z141" i="15" s="1"/>
  <c r="D96" i="15"/>
  <c r="D141" i="15" s="1"/>
  <c r="I96" i="15"/>
  <c r="I141" i="15" s="1"/>
  <c r="C96" i="15"/>
  <c r="C141" i="15" s="1"/>
  <c r="X96" i="15"/>
  <c r="X141" i="15" s="1"/>
  <c r="T96" i="15"/>
  <c r="T141" i="15" s="1"/>
  <c r="S96" i="15"/>
  <c r="S141" i="15" s="1"/>
  <c r="B159" i="23"/>
  <c r="H114" i="23"/>
  <c r="H159" i="23" s="1"/>
  <c r="G114" i="23"/>
  <c r="G159" i="23" s="1"/>
  <c r="D114" i="23"/>
  <c r="D159" i="23" s="1"/>
  <c r="I114" i="23"/>
  <c r="I159" i="23" s="1"/>
  <c r="K130" i="15"/>
  <c r="K175" i="15" s="1"/>
  <c r="I114" i="26"/>
  <c r="I159" i="26" s="1"/>
  <c r="I130" i="15"/>
  <c r="I175" i="15" s="1"/>
  <c r="I97" i="9"/>
  <c r="I142" i="9" s="1"/>
  <c r="I187" i="9" s="1"/>
  <c r="I9" i="27" s="1"/>
  <c r="H124" i="15"/>
  <c r="H169" i="15" s="1"/>
  <c r="Y98" i="10"/>
  <c r="Y143" i="10" s="1"/>
  <c r="K124" i="23"/>
  <c r="K169" i="23" s="1"/>
  <c r="P210" i="9"/>
  <c r="P33" i="27" s="1"/>
  <c r="O115" i="9"/>
  <c r="O160" i="9" s="1"/>
  <c r="O205" i="9" s="1"/>
  <c r="L108" i="17"/>
  <c r="L153" i="17" s="1"/>
  <c r="U218" i="10"/>
  <c r="U45" i="28" s="1"/>
  <c r="U204" i="18"/>
  <c r="U26" i="34" s="1"/>
  <c r="AA124" i="21"/>
  <c r="AA169" i="21" s="1"/>
  <c r="X107" i="15"/>
  <c r="X152" i="15" s="1"/>
  <c r="AD127" i="10"/>
  <c r="AD172" i="10" s="1"/>
  <c r="AD217" i="10" s="1"/>
  <c r="AD44" i="28" s="1"/>
  <c r="R115" i="9"/>
  <c r="R160" i="9" s="1"/>
  <c r="AC116" i="17"/>
  <c r="AC161" i="17" s="1"/>
  <c r="Z116" i="21"/>
  <c r="Z161" i="21" s="1"/>
  <c r="Z133" i="21"/>
  <c r="Z178" i="21" s="1"/>
  <c r="Z106" i="21"/>
  <c r="Z151" i="21" s="1"/>
  <c r="Z129" i="21"/>
  <c r="Z174" i="21" s="1"/>
  <c r="Z219" i="21" s="1"/>
  <c r="Z122" i="21"/>
  <c r="Z167" i="21" s="1"/>
  <c r="Z115" i="21"/>
  <c r="Z160" i="21" s="1"/>
  <c r="Z109" i="21"/>
  <c r="Z154" i="21" s="1"/>
  <c r="Z108" i="21"/>
  <c r="Z153" i="21" s="1"/>
  <c r="Z102" i="21"/>
  <c r="Z147" i="21" s="1"/>
  <c r="Z132" i="21"/>
  <c r="Z177" i="21" s="1"/>
  <c r="Z126" i="21"/>
  <c r="Z171" i="21" s="1"/>
  <c r="Z123" i="21"/>
  <c r="Z168" i="21" s="1"/>
  <c r="Z117" i="21"/>
  <c r="Z162" i="21" s="1"/>
  <c r="Z100" i="21"/>
  <c r="Z145" i="21" s="1"/>
  <c r="Z107" i="21"/>
  <c r="Z152" i="21" s="1"/>
  <c r="Z96" i="21"/>
  <c r="Z141" i="21" s="1"/>
  <c r="Z124" i="21"/>
  <c r="Z169" i="21" s="1"/>
  <c r="Z112" i="21"/>
  <c r="Z157" i="21" s="1"/>
  <c r="Z97" i="21"/>
  <c r="Z142" i="21" s="1"/>
  <c r="Z93" i="21"/>
  <c r="Z138" i="21" s="1"/>
  <c r="Z113" i="21"/>
  <c r="Z158" i="21" s="1"/>
  <c r="Z120" i="21"/>
  <c r="Z165" i="21" s="1"/>
  <c r="Z131" i="21"/>
  <c r="Z176" i="21" s="1"/>
  <c r="Z119" i="21"/>
  <c r="Z164" i="21" s="1"/>
  <c r="Z209" i="21" s="1"/>
  <c r="Z32" i="36" s="1"/>
  <c r="Z95" i="21"/>
  <c r="Z140" i="21" s="1"/>
  <c r="Z134" i="21"/>
  <c r="Z179" i="21" s="1"/>
  <c r="Z130" i="21"/>
  <c r="Z175" i="21" s="1"/>
  <c r="Z125" i="21"/>
  <c r="Z170" i="21" s="1"/>
  <c r="AD193" i="17"/>
  <c r="AD15" i="33" s="1"/>
  <c r="Q96" i="15"/>
  <c r="Q141" i="15" s="1"/>
  <c r="B174" i="24"/>
  <c r="H129" i="24"/>
  <c r="H174" i="24" s="1"/>
  <c r="V129" i="24"/>
  <c r="V174" i="24" s="1"/>
  <c r="I129" i="24"/>
  <c r="I174" i="24" s="1"/>
  <c r="K129" i="24"/>
  <c r="K174" i="24" s="1"/>
  <c r="D129" i="24"/>
  <c r="D174" i="24" s="1"/>
  <c r="O129" i="24"/>
  <c r="O174" i="24" s="1"/>
  <c r="G129" i="24"/>
  <c r="G174" i="24" s="1"/>
  <c r="B142" i="21"/>
  <c r="K97" i="21"/>
  <c r="K142" i="21" s="1"/>
  <c r="I97" i="21"/>
  <c r="I142" i="21" s="1"/>
  <c r="H97" i="21"/>
  <c r="H142" i="21" s="1"/>
  <c r="F97" i="21"/>
  <c r="F142" i="21" s="1"/>
  <c r="C97" i="21"/>
  <c r="C142" i="21" s="1"/>
  <c r="E107" i="24"/>
  <c r="E152" i="24" s="1"/>
  <c r="I123" i="26"/>
  <c r="I168" i="26" s="1"/>
  <c r="J124" i="15"/>
  <c r="J169" i="15" s="1"/>
  <c r="H110" i="9"/>
  <c r="H155" i="9" s="1"/>
  <c r="H107" i="15"/>
  <c r="H152" i="15" s="1"/>
  <c r="Z116" i="17"/>
  <c r="Z161" i="17" s="1"/>
  <c r="Z133" i="17"/>
  <c r="Z178" i="17" s="1"/>
  <c r="Z111" i="17"/>
  <c r="Z156" i="17" s="1"/>
  <c r="Z128" i="17"/>
  <c r="Z173" i="17" s="1"/>
  <c r="Z101" i="17"/>
  <c r="Z146" i="17" s="1"/>
  <c r="Z127" i="17"/>
  <c r="Z172" i="17" s="1"/>
  <c r="Z113" i="17"/>
  <c r="Z158" i="17" s="1"/>
  <c r="Z203" i="17" s="1"/>
  <c r="Z25" i="33" s="1"/>
  <c r="Z102" i="17"/>
  <c r="Z147" i="17" s="1"/>
  <c r="Z130" i="17"/>
  <c r="Z175" i="17" s="1"/>
  <c r="Z110" i="17"/>
  <c r="Z155" i="17" s="1"/>
  <c r="Z112" i="17"/>
  <c r="Z157" i="17" s="1"/>
  <c r="Z202" i="17" s="1"/>
  <c r="Z24" i="33" s="1"/>
  <c r="Z103" i="17"/>
  <c r="Z148" i="17" s="1"/>
  <c r="Z132" i="17"/>
  <c r="Z177" i="17" s="1"/>
  <c r="Z121" i="17"/>
  <c r="Z166" i="17" s="1"/>
  <c r="Z99" i="17"/>
  <c r="Z144" i="17" s="1"/>
  <c r="Z134" i="17"/>
  <c r="Z179" i="17" s="1"/>
  <c r="Z224" i="17" s="1"/>
  <c r="Z53" i="33" s="1"/>
  <c r="Z95" i="17"/>
  <c r="Z140" i="17" s="1"/>
  <c r="Z122" i="17"/>
  <c r="Z167" i="17" s="1"/>
  <c r="Z212" i="17" s="1"/>
  <c r="Z104" i="17"/>
  <c r="Z149" i="17" s="1"/>
  <c r="Z194" i="17" s="1"/>
  <c r="Z16" i="33" s="1"/>
  <c r="Z119" i="17"/>
  <c r="Z164" i="17" s="1"/>
  <c r="Z209" i="17" s="1"/>
  <c r="Z32" i="33" s="1"/>
  <c r="Z120" i="17"/>
  <c r="Z165" i="17" s="1"/>
  <c r="Z108" i="17"/>
  <c r="Z153" i="17" s="1"/>
  <c r="Z118" i="17"/>
  <c r="Z163" i="17" s="1"/>
  <c r="Z100" i="17"/>
  <c r="Z145" i="17" s="1"/>
  <c r="Z107" i="17"/>
  <c r="Z152" i="17" s="1"/>
  <c r="K122" i="21"/>
  <c r="K167" i="21" s="1"/>
  <c r="F94" i="10"/>
  <c r="F139" i="10" s="1"/>
  <c r="F184" i="10" s="1"/>
  <c r="F5" i="28" s="1"/>
  <c r="X113" i="10"/>
  <c r="X158" i="10" s="1"/>
  <c r="C114" i="23"/>
  <c r="C159" i="23" s="1"/>
  <c r="U94" i="10"/>
  <c r="U139" i="10" s="1"/>
  <c r="AF124" i="10"/>
  <c r="AF169" i="10" s="1"/>
  <c r="AF214" i="10" s="1"/>
  <c r="AF41" i="28" s="1"/>
  <c r="Y107" i="12"/>
  <c r="Y152" i="12" s="1"/>
  <c r="D215" i="9"/>
  <c r="D42" i="27" s="1"/>
  <c r="D108" i="14"/>
  <c r="D153" i="14" s="1"/>
  <c r="G111" i="25"/>
  <c r="G156" i="25" s="1"/>
  <c r="Q123" i="18"/>
  <c r="Q168" i="18" s="1"/>
  <c r="B152" i="9"/>
  <c r="I107" i="9"/>
  <c r="I152" i="9" s="1"/>
  <c r="H107" i="9"/>
  <c r="H152" i="9" s="1"/>
  <c r="K107" i="9"/>
  <c r="K152" i="9" s="1"/>
  <c r="C107" i="9"/>
  <c r="C152" i="9" s="1"/>
  <c r="J107" i="9"/>
  <c r="J152" i="9" s="1"/>
  <c r="J197" i="9" s="1"/>
  <c r="J19" i="27" s="1"/>
  <c r="Q107" i="9"/>
  <c r="Q152" i="9" s="1"/>
  <c r="D107" i="9"/>
  <c r="D152" i="9" s="1"/>
  <c r="O107" i="9"/>
  <c r="O152" i="9" s="1"/>
  <c r="O197" i="9" s="1"/>
  <c r="O19" i="27" s="1"/>
  <c r="U107" i="9"/>
  <c r="U152" i="9" s="1"/>
  <c r="P107" i="9"/>
  <c r="P152" i="9" s="1"/>
  <c r="V107" i="9"/>
  <c r="V152" i="9" s="1"/>
  <c r="AF107" i="9"/>
  <c r="AF152" i="9" s="1"/>
  <c r="AC107" i="9"/>
  <c r="AC152" i="9" s="1"/>
  <c r="M107" i="9"/>
  <c r="M152" i="9" s="1"/>
  <c r="AC121" i="17"/>
  <c r="AC166" i="17" s="1"/>
  <c r="V215" i="10"/>
  <c r="V42" i="28" s="1"/>
  <c r="R100" i="15"/>
  <c r="R145" i="15" s="1"/>
  <c r="P107" i="26"/>
  <c r="P152" i="26" s="1"/>
  <c r="B159" i="18"/>
  <c r="AF114" i="18"/>
  <c r="AF159" i="18" s="1"/>
  <c r="D114" i="18"/>
  <c r="D159" i="18" s="1"/>
  <c r="F114" i="18"/>
  <c r="F159" i="18" s="1"/>
  <c r="AE114" i="18"/>
  <c r="AE159" i="18" s="1"/>
  <c r="S114" i="18"/>
  <c r="S159" i="18" s="1"/>
  <c r="B176" i="25"/>
  <c r="G131" i="25"/>
  <c r="G176" i="25" s="1"/>
  <c r="C131" i="25"/>
  <c r="C176" i="25" s="1"/>
  <c r="K131" i="25"/>
  <c r="K176" i="25" s="1"/>
  <c r="AB131" i="25"/>
  <c r="AB176" i="25" s="1"/>
  <c r="J131" i="25"/>
  <c r="J176" i="25" s="1"/>
  <c r="N131" i="25"/>
  <c r="N176" i="25" s="1"/>
  <c r="D106" i="22"/>
  <c r="D151" i="22" s="1"/>
  <c r="D119" i="23"/>
  <c r="D164" i="23" s="1"/>
  <c r="W94" i="10"/>
  <c r="W139" i="10" s="1"/>
  <c r="D116" i="21"/>
  <c r="D161" i="21" s="1"/>
  <c r="I100" i="10"/>
  <c r="I145" i="10" s="1"/>
  <c r="Y134" i="9"/>
  <c r="Y179" i="9" s="1"/>
  <c r="Y224" i="9" s="1"/>
  <c r="Y53" i="27" s="1"/>
  <c r="AB107" i="9"/>
  <c r="AB152" i="9" s="1"/>
  <c r="R114" i="18"/>
  <c r="R159" i="18" s="1"/>
  <c r="AF193" i="18"/>
  <c r="AF15" i="34" s="1"/>
  <c r="G107" i="9"/>
  <c r="G152" i="9" s="1"/>
  <c r="O103" i="13"/>
  <c r="O148" i="13" s="1"/>
  <c r="B146" i="22"/>
  <c r="K101" i="22"/>
  <c r="K146" i="22" s="1"/>
  <c r="J101" i="22"/>
  <c r="J146" i="22" s="1"/>
  <c r="F101" i="22"/>
  <c r="F146" i="22" s="1"/>
  <c r="P101" i="22"/>
  <c r="P146" i="22" s="1"/>
  <c r="C101" i="22"/>
  <c r="C146" i="22" s="1"/>
  <c r="H101" i="22"/>
  <c r="H146" i="22" s="1"/>
  <c r="F129" i="24"/>
  <c r="F174" i="24" s="1"/>
  <c r="K98" i="14"/>
  <c r="K143" i="14" s="1"/>
  <c r="B157" i="9"/>
  <c r="T112" i="9"/>
  <c r="T157" i="9" s="1"/>
  <c r="AC112" i="9"/>
  <c r="AC157" i="9" s="1"/>
  <c r="R112" i="9"/>
  <c r="R157" i="9" s="1"/>
  <c r="V112" i="9"/>
  <c r="V157" i="9" s="1"/>
  <c r="J112" i="9"/>
  <c r="J157" i="9" s="1"/>
  <c r="D112" i="9"/>
  <c r="D157" i="9" s="1"/>
  <c r="D202" i="9" s="1"/>
  <c r="D24" i="27" s="1"/>
  <c r="F112" i="9"/>
  <c r="F157" i="9" s="1"/>
  <c r="AA112" i="9"/>
  <c r="AA157" i="9" s="1"/>
  <c r="Q112" i="9"/>
  <c r="Q157" i="9" s="1"/>
  <c r="P112" i="9"/>
  <c r="P157" i="9" s="1"/>
  <c r="I112" i="9"/>
  <c r="I157" i="9" s="1"/>
  <c r="AD112" i="9"/>
  <c r="AD157" i="9" s="1"/>
  <c r="C112" i="9"/>
  <c r="C157" i="9" s="1"/>
  <c r="E112" i="9"/>
  <c r="E157" i="9" s="1"/>
  <c r="T124" i="17"/>
  <c r="T169" i="17" s="1"/>
  <c r="T102" i="17"/>
  <c r="T147" i="17" s="1"/>
  <c r="T113" i="17"/>
  <c r="T158" i="17" s="1"/>
  <c r="T104" i="17"/>
  <c r="T149" i="17" s="1"/>
  <c r="T194" i="17" s="1"/>
  <c r="T16" i="33" s="1"/>
  <c r="T127" i="17"/>
  <c r="T172" i="17" s="1"/>
  <c r="T126" i="17"/>
  <c r="T171" i="17" s="1"/>
  <c r="T93" i="17"/>
  <c r="T138" i="17" s="1"/>
  <c r="T122" i="17"/>
  <c r="T167" i="17" s="1"/>
  <c r="T212" i="17" s="1"/>
  <c r="T121" i="17"/>
  <c r="T166" i="17" s="1"/>
  <c r="T103" i="17"/>
  <c r="T148" i="17" s="1"/>
  <c r="T193" i="17" s="1"/>
  <c r="T15" i="33" s="1"/>
  <c r="T101" i="17"/>
  <c r="T146" i="17" s="1"/>
  <c r="T100" i="17"/>
  <c r="T145" i="17" s="1"/>
  <c r="T95" i="17"/>
  <c r="T140" i="17" s="1"/>
  <c r="T185" i="17" s="1"/>
  <c r="T6" i="33" s="1"/>
  <c r="T108" i="17"/>
  <c r="T153" i="17" s="1"/>
  <c r="T198" i="17" s="1"/>
  <c r="T20" i="33" s="1"/>
  <c r="T107" i="17"/>
  <c r="T152" i="17" s="1"/>
  <c r="T118" i="17"/>
  <c r="T163" i="17" s="1"/>
  <c r="T110" i="17"/>
  <c r="T155" i="17" s="1"/>
  <c r="T200" i="17" s="1"/>
  <c r="T22" i="33" s="1"/>
  <c r="T116" i="17"/>
  <c r="T161" i="17" s="1"/>
  <c r="T99" i="17"/>
  <c r="T144" i="17" s="1"/>
  <c r="T112" i="17"/>
  <c r="T157" i="17" s="1"/>
  <c r="T128" i="17"/>
  <c r="T173" i="17" s="1"/>
  <c r="T218" i="17" s="1"/>
  <c r="T45" i="33" s="1"/>
  <c r="T133" i="17"/>
  <c r="T178" i="17" s="1"/>
  <c r="T111" i="17"/>
  <c r="T156" i="17" s="1"/>
  <c r="T129" i="17"/>
  <c r="T174" i="17" s="1"/>
  <c r="B161" i="14"/>
  <c r="K116" i="14"/>
  <c r="K161" i="14" s="1"/>
  <c r="I116" i="14"/>
  <c r="I161" i="14" s="1"/>
  <c r="H116" i="14"/>
  <c r="H161" i="14" s="1"/>
  <c r="J116" i="14"/>
  <c r="J161" i="14" s="1"/>
  <c r="C116" i="14"/>
  <c r="C161" i="14" s="1"/>
  <c r="Q116" i="14"/>
  <c r="Q161" i="14" s="1"/>
  <c r="X116" i="14"/>
  <c r="X161" i="14" s="1"/>
  <c r="S116" i="14"/>
  <c r="S161" i="14" s="1"/>
  <c r="T116" i="14"/>
  <c r="T161" i="14" s="1"/>
  <c r="Y100" i="20"/>
  <c r="Y145" i="20" s="1"/>
  <c r="Y134" i="20"/>
  <c r="Y179" i="20" s="1"/>
  <c r="Y129" i="20"/>
  <c r="Y174" i="20" s="1"/>
  <c r="Y107" i="20"/>
  <c r="Y152" i="20" s="1"/>
  <c r="Y101" i="20"/>
  <c r="Y146" i="20" s="1"/>
  <c r="Y133" i="20"/>
  <c r="Y178" i="20" s="1"/>
  <c r="Y127" i="20"/>
  <c r="Y172" i="20" s="1"/>
  <c r="Y97" i="20"/>
  <c r="Y142" i="20" s="1"/>
  <c r="Y126" i="20"/>
  <c r="Y171" i="20" s="1"/>
  <c r="Y120" i="20"/>
  <c r="Y165" i="20" s="1"/>
  <c r="Y102" i="20"/>
  <c r="Y147" i="20" s="1"/>
  <c r="Y124" i="20"/>
  <c r="Y169" i="20" s="1"/>
  <c r="Y130" i="20"/>
  <c r="Y175" i="20" s="1"/>
  <c r="Y115" i="20"/>
  <c r="Y160" i="20" s="1"/>
  <c r="Y94" i="20"/>
  <c r="Y139" i="20" s="1"/>
  <c r="Y98" i="20"/>
  <c r="Y143" i="20" s="1"/>
  <c r="Y132" i="20"/>
  <c r="Y177" i="20" s="1"/>
  <c r="Y105" i="20"/>
  <c r="Y150" i="20" s="1"/>
  <c r="Y93" i="20"/>
  <c r="Y138" i="20" s="1"/>
  <c r="Y125" i="20"/>
  <c r="Y170" i="20" s="1"/>
  <c r="Y128" i="20"/>
  <c r="Y173" i="20" s="1"/>
  <c r="Y123" i="20"/>
  <c r="Y168" i="20" s="1"/>
  <c r="Y99" i="20"/>
  <c r="Y144" i="20" s="1"/>
  <c r="Y116" i="20"/>
  <c r="Y161" i="20" s="1"/>
  <c r="Y109" i="20"/>
  <c r="Y154" i="20" s="1"/>
  <c r="Y119" i="20"/>
  <c r="Y164" i="20" s="1"/>
  <c r="Y131" i="20"/>
  <c r="Y176" i="20" s="1"/>
  <c r="Y108" i="20"/>
  <c r="Y153" i="20" s="1"/>
  <c r="Y118" i="20"/>
  <c r="Y163" i="20" s="1"/>
  <c r="Y113" i="20"/>
  <c r="Y158" i="20" s="1"/>
  <c r="Y106" i="20"/>
  <c r="Y151" i="20" s="1"/>
  <c r="Y103" i="20"/>
  <c r="Y148" i="20" s="1"/>
  <c r="Z113" i="15"/>
  <c r="Z158" i="15" s="1"/>
  <c r="D131" i="22"/>
  <c r="D176" i="22" s="1"/>
  <c r="H115" i="9"/>
  <c r="H160" i="9" s="1"/>
  <c r="D96" i="26"/>
  <c r="D141" i="26" s="1"/>
  <c r="D122" i="21"/>
  <c r="D167" i="21" s="1"/>
  <c r="W101" i="10"/>
  <c r="W146" i="10" s="1"/>
  <c r="U108" i="18"/>
  <c r="U153" i="18" s="1"/>
  <c r="T114" i="18"/>
  <c r="T159" i="18" s="1"/>
  <c r="AE113" i="14"/>
  <c r="AE158" i="14" s="1"/>
  <c r="E114" i="18"/>
  <c r="E159" i="18" s="1"/>
  <c r="AB97" i="10"/>
  <c r="AB142" i="10" s="1"/>
  <c r="AB187" i="10" s="1"/>
  <c r="AB9" i="28" s="1"/>
  <c r="J120" i="26"/>
  <c r="J165" i="26" s="1"/>
  <c r="X131" i="25"/>
  <c r="X176" i="25" s="1"/>
  <c r="M106" i="23"/>
  <c r="M151" i="23" s="1"/>
  <c r="B163" i="17"/>
  <c r="AC118" i="17"/>
  <c r="AC163" i="17" s="1"/>
  <c r="G118" i="17"/>
  <c r="G163" i="17" s="1"/>
  <c r="G208" i="17" s="1"/>
  <c r="G31" i="33" s="1"/>
  <c r="M118" i="17"/>
  <c r="M163" i="17" s="1"/>
  <c r="I118" i="17"/>
  <c r="I163" i="17" s="1"/>
  <c r="B146" i="13"/>
  <c r="K101" i="13"/>
  <c r="K146" i="13" s="1"/>
  <c r="J101" i="13"/>
  <c r="J146" i="13" s="1"/>
  <c r="AD101" i="13"/>
  <c r="AD146" i="13" s="1"/>
  <c r="N101" i="13"/>
  <c r="N146" i="13" s="1"/>
  <c r="O101" i="13"/>
  <c r="O146" i="13" s="1"/>
  <c r="P101" i="13"/>
  <c r="P146" i="13" s="1"/>
  <c r="Q101" i="13"/>
  <c r="Q146" i="13" s="1"/>
  <c r="AB101" i="13"/>
  <c r="AB146" i="13" s="1"/>
  <c r="AB191" i="13" s="1"/>
  <c r="AB13" i="30" s="1"/>
  <c r="AC101" i="13"/>
  <c r="AC146" i="13" s="1"/>
  <c r="L101" i="13"/>
  <c r="L146" i="13" s="1"/>
  <c r="C107" i="15"/>
  <c r="C152" i="15" s="1"/>
  <c r="C197" i="15" s="1"/>
  <c r="C19" i="32" s="1"/>
  <c r="K105" i="13"/>
  <c r="K150" i="13" s="1"/>
  <c r="G130" i="15"/>
  <c r="G175" i="15" s="1"/>
  <c r="Z116" i="15"/>
  <c r="Z161" i="15" s="1"/>
  <c r="E120" i="26"/>
  <c r="E165" i="26" s="1"/>
  <c r="H124" i="24"/>
  <c r="H169" i="24" s="1"/>
  <c r="K126" i="23"/>
  <c r="K171" i="23" s="1"/>
  <c r="B171" i="15"/>
  <c r="G126" i="15"/>
  <c r="G171" i="15" s="1"/>
  <c r="H126" i="15"/>
  <c r="H171" i="15" s="1"/>
  <c r="D126" i="15"/>
  <c r="D171" i="15" s="1"/>
  <c r="P126" i="15"/>
  <c r="P171" i="15" s="1"/>
  <c r="K126" i="15"/>
  <c r="K171" i="15" s="1"/>
  <c r="R126" i="15"/>
  <c r="R171" i="15" s="1"/>
  <c r="AE126" i="15"/>
  <c r="AE171" i="15" s="1"/>
  <c r="Z126" i="15"/>
  <c r="Z171" i="15" s="1"/>
  <c r="AA129" i="24"/>
  <c r="AA174" i="24" s="1"/>
  <c r="F214" i="9"/>
  <c r="F41" i="27" s="1"/>
  <c r="R116" i="17"/>
  <c r="R161" i="17" s="1"/>
  <c r="R206" i="17" s="1"/>
  <c r="R29" i="33" s="1"/>
  <c r="N94" i="25"/>
  <c r="N139" i="25" s="1"/>
  <c r="E108" i="18"/>
  <c r="E153" i="18" s="1"/>
  <c r="E198" i="18" s="1"/>
  <c r="E20" i="34" s="1"/>
  <c r="AF99" i="13"/>
  <c r="AF144" i="13" s="1"/>
  <c r="AF101" i="13"/>
  <c r="AF146" i="13" s="1"/>
  <c r="AF110" i="13"/>
  <c r="AF155" i="13" s="1"/>
  <c r="AF96" i="13"/>
  <c r="AF141" i="13" s="1"/>
  <c r="AF95" i="13"/>
  <c r="AF140" i="13" s="1"/>
  <c r="AF123" i="13"/>
  <c r="AF168" i="13" s="1"/>
  <c r="AF128" i="13"/>
  <c r="AF173" i="13" s="1"/>
  <c r="AF117" i="13"/>
  <c r="AF162" i="13" s="1"/>
  <c r="AF93" i="13"/>
  <c r="AF138" i="13" s="1"/>
  <c r="AF133" i="13"/>
  <c r="AF178" i="13" s="1"/>
  <c r="AF112" i="13"/>
  <c r="AF157" i="13" s="1"/>
  <c r="AF107" i="13"/>
  <c r="AF152" i="13" s="1"/>
  <c r="AF106" i="13"/>
  <c r="AF151" i="13" s="1"/>
  <c r="AF119" i="13"/>
  <c r="AF164" i="13" s="1"/>
  <c r="AF134" i="13"/>
  <c r="AF179" i="13" s="1"/>
  <c r="AF103" i="13"/>
  <c r="AF148" i="13" s="1"/>
  <c r="AF100" i="13"/>
  <c r="AF145" i="13" s="1"/>
  <c r="AF125" i="13"/>
  <c r="AF170" i="13" s="1"/>
  <c r="AF132" i="13"/>
  <c r="AF177" i="13" s="1"/>
  <c r="AF111" i="13"/>
  <c r="AF156" i="13" s="1"/>
  <c r="AF201" i="13" s="1"/>
  <c r="AF23" i="30" s="1"/>
  <c r="AF105" i="13"/>
  <c r="AF150" i="13" s="1"/>
  <c r="AF113" i="13"/>
  <c r="AF158" i="13" s="1"/>
  <c r="AF102" i="13"/>
  <c r="AF147" i="13" s="1"/>
  <c r="AF116" i="13"/>
  <c r="AF161" i="13" s="1"/>
  <c r="D102" i="15"/>
  <c r="D147" i="15" s="1"/>
  <c r="D192" i="15" s="1"/>
  <c r="D14" i="32" s="1"/>
  <c r="AD123" i="10"/>
  <c r="AD168" i="10" s="1"/>
  <c r="AD213" i="10" s="1"/>
  <c r="AD40" i="28" s="1"/>
  <c r="K96" i="26"/>
  <c r="K141" i="26" s="1"/>
  <c r="AC109" i="22"/>
  <c r="AC154" i="22" s="1"/>
  <c r="W105" i="13"/>
  <c r="W150" i="13" s="1"/>
  <c r="U215" i="9"/>
  <c r="U42" i="27" s="1"/>
  <c r="B166" i="15"/>
  <c r="P121" i="15"/>
  <c r="P166" i="15" s="1"/>
  <c r="G121" i="15"/>
  <c r="G166" i="15" s="1"/>
  <c r="I121" i="15"/>
  <c r="I166" i="15" s="1"/>
  <c r="Z121" i="15"/>
  <c r="Z166" i="15" s="1"/>
  <c r="S121" i="15"/>
  <c r="S166" i="15" s="1"/>
  <c r="H121" i="15"/>
  <c r="H166" i="15" s="1"/>
  <c r="J121" i="15"/>
  <c r="J166" i="15" s="1"/>
  <c r="Q121" i="15"/>
  <c r="Q166" i="15" s="1"/>
  <c r="B153" i="20"/>
  <c r="J108" i="20"/>
  <c r="J153" i="20" s="1"/>
  <c r="K108" i="20"/>
  <c r="K153" i="20" s="1"/>
  <c r="G108" i="20"/>
  <c r="G153" i="20" s="1"/>
  <c r="I108" i="20"/>
  <c r="I153" i="20" s="1"/>
  <c r="U117" i="25"/>
  <c r="U162" i="25" s="1"/>
  <c r="U134" i="25"/>
  <c r="U179" i="25" s="1"/>
  <c r="U224" i="25" s="1"/>
  <c r="U53" i="40" s="1"/>
  <c r="U112" i="25"/>
  <c r="U157" i="25" s="1"/>
  <c r="U129" i="25"/>
  <c r="U174" i="25" s="1"/>
  <c r="U107" i="25"/>
  <c r="U152" i="25" s="1"/>
  <c r="U94" i="25"/>
  <c r="U139" i="25" s="1"/>
  <c r="U93" i="25"/>
  <c r="U138" i="25" s="1"/>
  <c r="U132" i="25"/>
  <c r="U177" i="25" s="1"/>
  <c r="U99" i="25"/>
  <c r="U144" i="25" s="1"/>
  <c r="U125" i="25"/>
  <c r="U170" i="25" s="1"/>
  <c r="U131" i="25"/>
  <c r="U176" i="25" s="1"/>
  <c r="U118" i="25"/>
  <c r="U163" i="25" s="1"/>
  <c r="U96" i="25"/>
  <c r="U141" i="25" s="1"/>
  <c r="U126" i="25"/>
  <c r="U171" i="25" s="1"/>
  <c r="U216" i="25" s="1"/>
  <c r="U43" i="40" s="1"/>
  <c r="U98" i="25"/>
  <c r="U143" i="25" s="1"/>
  <c r="U133" i="25"/>
  <c r="U178" i="25" s="1"/>
  <c r="U100" i="25"/>
  <c r="U145" i="25" s="1"/>
  <c r="U128" i="25"/>
  <c r="U173" i="25" s="1"/>
  <c r="U123" i="25"/>
  <c r="U168" i="25" s="1"/>
  <c r="U101" i="25"/>
  <c r="U146" i="25" s="1"/>
  <c r="U119" i="25"/>
  <c r="U164" i="25" s="1"/>
  <c r="U127" i="25"/>
  <c r="U172" i="25" s="1"/>
  <c r="U105" i="25"/>
  <c r="U150" i="25" s="1"/>
  <c r="U115" i="25"/>
  <c r="U160" i="25" s="1"/>
  <c r="U110" i="25"/>
  <c r="U155" i="25" s="1"/>
  <c r="U106" i="25"/>
  <c r="U151" i="25" s="1"/>
  <c r="U97" i="25"/>
  <c r="U142" i="25" s="1"/>
  <c r="U122" i="25"/>
  <c r="U167" i="25" s="1"/>
  <c r="U104" i="25"/>
  <c r="U149" i="25" s="1"/>
  <c r="U102" i="25"/>
  <c r="U147" i="25" s="1"/>
  <c r="U111" i="25"/>
  <c r="U156" i="25" s="1"/>
  <c r="H132" i="26"/>
  <c r="H177" i="26" s="1"/>
  <c r="B145" i="17"/>
  <c r="M100" i="17"/>
  <c r="M145" i="17" s="1"/>
  <c r="M190" i="17" s="1"/>
  <c r="M12" i="33" s="1"/>
  <c r="E100" i="17"/>
  <c r="E145" i="17" s="1"/>
  <c r="K100" i="17"/>
  <c r="K145" i="17" s="1"/>
  <c r="S100" i="17"/>
  <c r="S145" i="17" s="1"/>
  <c r="G100" i="17"/>
  <c r="G145" i="17" s="1"/>
  <c r="G190" i="17" s="1"/>
  <c r="G12" i="33" s="1"/>
  <c r="R100" i="17"/>
  <c r="R145" i="17" s="1"/>
  <c r="E132" i="26"/>
  <c r="E177" i="26" s="1"/>
  <c r="I197" i="17"/>
  <c r="I19" i="33" s="1"/>
  <c r="H123" i="21"/>
  <c r="H168" i="21" s="1"/>
  <c r="W127" i="15"/>
  <c r="W172" i="15" s="1"/>
  <c r="W105" i="15"/>
  <c r="W150" i="15" s="1"/>
  <c r="W122" i="15"/>
  <c r="W167" i="15" s="1"/>
  <c r="W100" i="15"/>
  <c r="W145" i="15" s="1"/>
  <c r="W117" i="15"/>
  <c r="W162" i="15" s="1"/>
  <c r="W134" i="15"/>
  <c r="W179" i="15" s="1"/>
  <c r="W112" i="15"/>
  <c r="W157" i="15" s="1"/>
  <c r="W107" i="15"/>
  <c r="W152" i="15" s="1"/>
  <c r="W101" i="15"/>
  <c r="W146" i="15" s="1"/>
  <c r="W133" i="14"/>
  <c r="W178" i="14" s="1"/>
  <c r="W223" i="14" s="1"/>
  <c r="W111" i="14"/>
  <c r="W156" i="14" s="1"/>
  <c r="W106" i="14"/>
  <c r="W151" i="14" s="1"/>
  <c r="W196" i="14" s="1"/>
  <c r="W18" i="31" s="1"/>
  <c r="W129" i="14"/>
  <c r="W174" i="14" s="1"/>
  <c r="W97" i="14"/>
  <c r="W142" i="14" s="1"/>
  <c r="W116" i="15"/>
  <c r="W161" i="15" s="1"/>
  <c r="W96" i="15"/>
  <c r="W141" i="15" s="1"/>
  <c r="W104" i="14"/>
  <c r="W149" i="14" s="1"/>
  <c r="W111" i="15"/>
  <c r="W156" i="15" s="1"/>
  <c r="W110" i="15"/>
  <c r="W155" i="15" s="1"/>
  <c r="W133" i="15"/>
  <c r="W178" i="15" s="1"/>
  <c r="W132" i="15"/>
  <c r="W177" i="15" s="1"/>
  <c r="W121" i="15"/>
  <c r="W166" i="15" s="1"/>
  <c r="W113" i="14"/>
  <c r="W158" i="14" s="1"/>
  <c r="W103" i="14"/>
  <c r="W148" i="14" s="1"/>
  <c r="W104" i="15"/>
  <c r="W149" i="15" s="1"/>
  <c r="W110" i="14"/>
  <c r="W155" i="14" s="1"/>
  <c r="W101" i="14"/>
  <c r="W146" i="14" s="1"/>
  <c r="W115" i="14"/>
  <c r="W160" i="14" s="1"/>
  <c r="W102" i="14"/>
  <c r="W147" i="14" s="1"/>
  <c r="W131" i="15"/>
  <c r="W176" i="15" s="1"/>
  <c r="W130" i="14"/>
  <c r="W175" i="14" s="1"/>
  <c r="W109" i="14"/>
  <c r="W154" i="14" s="1"/>
  <c r="W126" i="15"/>
  <c r="W171" i="15" s="1"/>
  <c r="W109" i="15"/>
  <c r="W154" i="15" s="1"/>
  <c r="W98" i="14"/>
  <c r="W143" i="14" s="1"/>
  <c r="W108" i="15"/>
  <c r="W153" i="15" s="1"/>
  <c r="W106" i="15"/>
  <c r="W151" i="15" s="1"/>
  <c r="W97" i="15"/>
  <c r="W142" i="15" s="1"/>
  <c r="W94" i="14"/>
  <c r="W139" i="14" s="1"/>
  <c r="W93" i="15"/>
  <c r="W138" i="15" s="1"/>
  <c r="W121" i="14"/>
  <c r="W166" i="14" s="1"/>
  <c r="W108" i="14"/>
  <c r="W153" i="14" s="1"/>
  <c r="W129" i="15"/>
  <c r="W174" i="15" s="1"/>
  <c r="W124" i="15"/>
  <c r="W169" i="15" s="1"/>
  <c r="W99" i="15"/>
  <c r="W144" i="15" s="1"/>
  <c r="W126" i="14"/>
  <c r="W171" i="14" s="1"/>
  <c r="W131" i="14"/>
  <c r="W176" i="14" s="1"/>
  <c r="W127" i="14"/>
  <c r="W172" i="14" s="1"/>
  <c r="W116" i="14"/>
  <c r="W161" i="14" s="1"/>
  <c r="W113" i="15"/>
  <c r="W158" i="15" s="1"/>
  <c r="W130" i="15"/>
  <c r="W175" i="15" s="1"/>
  <c r="W98" i="15"/>
  <c r="W143" i="15" s="1"/>
  <c r="W124" i="14"/>
  <c r="W169" i="14" s="1"/>
  <c r="W118" i="15"/>
  <c r="W163" i="15" s="1"/>
  <c r="W102" i="15"/>
  <c r="W147" i="15" s="1"/>
  <c r="W114" i="15"/>
  <c r="W159" i="15" s="1"/>
  <c r="W107" i="14"/>
  <c r="W152" i="14" s="1"/>
  <c r="W197" i="14" s="1"/>
  <c r="W19" i="31" s="1"/>
  <c r="W125" i="15"/>
  <c r="W170" i="15" s="1"/>
  <c r="W128" i="15"/>
  <c r="W173" i="15" s="1"/>
  <c r="I101" i="10"/>
  <c r="I146" i="10" s="1"/>
  <c r="I191" i="10" s="1"/>
  <c r="I13" i="28" s="1"/>
  <c r="H115" i="10"/>
  <c r="H160" i="10" s="1"/>
  <c r="H205" i="10" s="1"/>
  <c r="U121" i="10"/>
  <c r="U166" i="10" s="1"/>
  <c r="U211" i="10" s="1"/>
  <c r="U34" i="28" s="1"/>
  <c r="S120" i="18"/>
  <c r="S165" i="18" s="1"/>
  <c r="AC133" i="9"/>
  <c r="AC178" i="9" s="1"/>
  <c r="AD212" i="17"/>
  <c r="N99" i="13"/>
  <c r="N144" i="13" s="1"/>
  <c r="G133" i="24"/>
  <c r="G178" i="24" s="1"/>
  <c r="I98" i="15"/>
  <c r="I143" i="15" s="1"/>
  <c r="I134" i="9"/>
  <c r="I179" i="9" s="1"/>
  <c r="C112" i="15"/>
  <c r="C157" i="15" s="1"/>
  <c r="G113" i="15"/>
  <c r="G158" i="15" s="1"/>
  <c r="Y127" i="10"/>
  <c r="Y172" i="10" s="1"/>
  <c r="E106" i="23"/>
  <c r="E151" i="23" s="1"/>
  <c r="O210" i="9"/>
  <c r="O33" i="27" s="1"/>
  <c r="V101" i="22"/>
  <c r="V146" i="22" s="1"/>
  <c r="V96" i="22"/>
  <c r="V141" i="22" s="1"/>
  <c r="V113" i="22"/>
  <c r="V158" i="22" s="1"/>
  <c r="V130" i="22"/>
  <c r="V175" i="22" s="1"/>
  <c r="V108" i="22"/>
  <c r="V153" i="22" s="1"/>
  <c r="V134" i="22"/>
  <c r="V179" i="22" s="1"/>
  <c r="V112" i="22"/>
  <c r="V157" i="22" s="1"/>
  <c r="V119" i="22"/>
  <c r="V164" i="22" s="1"/>
  <c r="V107" i="22"/>
  <c r="V152" i="22" s="1"/>
  <c r="V129" i="22"/>
  <c r="V174" i="22" s="1"/>
  <c r="V95" i="22"/>
  <c r="V140" i="22" s="1"/>
  <c r="V102" i="22"/>
  <c r="V147" i="22" s="1"/>
  <c r="V117" i="22"/>
  <c r="V162" i="22" s="1"/>
  <c r="V94" i="22"/>
  <c r="V139" i="22" s="1"/>
  <c r="V126" i="22"/>
  <c r="V171" i="22" s="1"/>
  <c r="V122" i="22"/>
  <c r="V167" i="22" s="1"/>
  <c r="V109" i="22"/>
  <c r="V154" i="22" s="1"/>
  <c r="V106" i="22"/>
  <c r="V151" i="22" s="1"/>
  <c r="V132" i="22"/>
  <c r="V177" i="22" s="1"/>
  <c r="V110" i="22"/>
  <c r="V155" i="22" s="1"/>
  <c r="V124" i="22"/>
  <c r="V169" i="22" s="1"/>
  <c r="V115" i="22"/>
  <c r="V160" i="22" s="1"/>
  <c r="V100" i="22"/>
  <c r="V145" i="22" s="1"/>
  <c r="V111" i="22"/>
  <c r="V156" i="22" s="1"/>
  <c r="V127" i="22"/>
  <c r="V172" i="22" s="1"/>
  <c r="V125" i="22"/>
  <c r="V170" i="22" s="1"/>
  <c r="V133" i="22"/>
  <c r="V178" i="22" s="1"/>
  <c r="V116" i="22"/>
  <c r="V161" i="22" s="1"/>
  <c r="V105" i="22"/>
  <c r="V150" i="22" s="1"/>
  <c r="V93" i="22"/>
  <c r="V138" i="22" s="1"/>
  <c r="V131" i="22"/>
  <c r="V176" i="22" s="1"/>
  <c r="AD102" i="9"/>
  <c r="AD147" i="9" s="1"/>
  <c r="R104" i="18"/>
  <c r="R149" i="18" s="1"/>
  <c r="R194" i="18" s="1"/>
  <c r="R16" i="34" s="1"/>
  <c r="H112" i="17"/>
  <c r="H157" i="17" s="1"/>
  <c r="Y120" i="12"/>
  <c r="Y165" i="12" s="1"/>
  <c r="AA110" i="9"/>
  <c r="AA155" i="9" s="1"/>
  <c r="AC115" i="25"/>
  <c r="AC160" i="25" s="1"/>
  <c r="T127" i="10"/>
  <c r="T172" i="10" s="1"/>
  <c r="G121" i="9"/>
  <c r="G166" i="9" s="1"/>
  <c r="G211" i="9" s="1"/>
  <c r="G34" i="27" s="1"/>
  <c r="AD115" i="12"/>
  <c r="AD160" i="12" s="1"/>
  <c r="AD93" i="12"/>
  <c r="AD138" i="12" s="1"/>
  <c r="AD134" i="12"/>
  <c r="AD179" i="12" s="1"/>
  <c r="AD120" i="12"/>
  <c r="AD165" i="12" s="1"/>
  <c r="AD102" i="12"/>
  <c r="AD147" i="12" s="1"/>
  <c r="AD122" i="12"/>
  <c r="AD167" i="12" s="1"/>
  <c r="AD131" i="12"/>
  <c r="AD176" i="12" s="1"/>
  <c r="AD130" i="12"/>
  <c r="AD175" i="12" s="1"/>
  <c r="AD110" i="12"/>
  <c r="AD155" i="12" s="1"/>
  <c r="AD101" i="12"/>
  <c r="AD146" i="12" s="1"/>
  <c r="AD100" i="12"/>
  <c r="AD145" i="12" s="1"/>
  <c r="AD107" i="12"/>
  <c r="AD152" i="12" s="1"/>
  <c r="AD128" i="12"/>
  <c r="AD173" i="12" s="1"/>
  <c r="AD112" i="12"/>
  <c r="AD157" i="12" s="1"/>
  <c r="AD96" i="12"/>
  <c r="AD141" i="12" s="1"/>
  <c r="AD133" i="12"/>
  <c r="AD178" i="12" s="1"/>
  <c r="AD126" i="12"/>
  <c r="AD171" i="12" s="1"/>
  <c r="AD114" i="12"/>
  <c r="AD159" i="12" s="1"/>
  <c r="AD94" i="12"/>
  <c r="AD139" i="12" s="1"/>
  <c r="AD106" i="12"/>
  <c r="AD151" i="12" s="1"/>
  <c r="AD98" i="12"/>
  <c r="AD143" i="12" s="1"/>
  <c r="AD125" i="12"/>
  <c r="AD170" i="12" s="1"/>
  <c r="AD124" i="12"/>
  <c r="AD169" i="12" s="1"/>
  <c r="AD97" i="12"/>
  <c r="AD142" i="12" s="1"/>
  <c r="AD119" i="12"/>
  <c r="AD164" i="12" s="1"/>
  <c r="S108" i="17"/>
  <c r="S153" i="17" s="1"/>
  <c r="S198" i="17" s="1"/>
  <c r="S20" i="33" s="1"/>
  <c r="T114" i="10"/>
  <c r="T159" i="10" s="1"/>
  <c r="AE101" i="10"/>
  <c r="AE146" i="10" s="1"/>
  <c r="AE191" i="10" s="1"/>
  <c r="AE13" i="28" s="1"/>
  <c r="F203" i="18"/>
  <c r="F25" i="34" s="1"/>
  <c r="E131" i="25"/>
  <c r="E176" i="25" s="1"/>
  <c r="AB99" i="13"/>
  <c r="AB144" i="13" s="1"/>
  <c r="AC131" i="22"/>
  <c r="AC176" i="22" s="1"/>
  <c r="T121" i="15"/>
  <c r="T166" i="15" s="1"/>
  <c r="B167" i="17"/>
  <c r="B212" i="17" s="1"/>
  <c r="I122" i="17"/>
  <c r="I167" i="17" s="1"/>
  <c r="M122" i="17"/>
  <c r="M167" i="17" s="1"/>
  <c r="C122" i="17"/>
  <c r="C167" i="17" s="1"/>
  <c r="C212" i="17" s="1"/>
  <c r="E122" i="17"/>
  <c r="E167" i="17" s="1"/>
  <c r="E212" i="17" s="1"/>
  <c r="S122" i="17"/>
  <c r="S167" i="17" s="1"/>
  <c r="R122" i="17"/>
  <c r="R167" i="17" s="1"/>
  <c r="AC122" i="17"/>
  <c r="AC167" i="17" s="1"/>
  <c r="AC212" i="17" s="1"/>
  <c r="F132" i="24"/>
  <c r="F177" i="24" s="1"/>
  <c r="B173" i="26"/>
  <c r="P128" i="26"/>
  <c r="P173" i="26" s="1"/>
  <c r="E128" i="26"/>
  <c r="E173" i="26" s="1"/>
  <c r="H128" i="26"/>
  <c r="H173" i="26" s="1"/>
  <c r="I128" i="26"/>
  <c r="I173" i="26" s="1"/>
  <c r="K128" i="26"/>
  <c r="K173" i="26" s="1"/>
  <c r="B155" i="22"/>
  <c r="E110" i="22"/>
  <c r="E155" i="22" s="1"/>
  <c r="C110" i="22"/>
  <c r="C155" i="22" s="1"/>
  <c r="P110" i="22"/>
  <c r="P155" i="22" s="1"/>
  <c r="B152" i="14"/>
  <c r="B197" i="14" s="1"/>
  <c r="B19" i="31" s="1"/>
  <c r="Q107" i="14"/>
  <c r="Q152" i="14" s="1"/>
  <c r="Q197" i="14" s="1"/>
  <c r="Q19" i="31" s="1"/>
  <c r="X107" i="14"/>
  <c r="X152" i="14" s="1"/>
  <c r="X197" i="14" s="1"/>
  <c r="X19" i="31" s="1"/>
  <c r="D107" i="14"/>
  <c r="D152" i="14" s="1"/>
  <c r="Z107" i="14"/>
  <c r="Z152" i="14" s="1"/>
  <c r="Z197" i="14" s="1"/>
  <c r="Z19" i="31" s="1"/>
  <c r="G107" i="14"/>
  <c r="G152" i="14" s="1"/>
  <c r="J107" i="14"/>
  <c r="J152" i="14" s="1"/>
  <c r="J113" i="21"/>
  <c r="J158" i="21" s="1"/>
  <c r="J130" i="21"/>
  <c r="J175" i="21" s="1"/>
  <c r="J108" i="21"/>
  <c r="J153" i="21" s="1"/>
  <c r="J125" i="21"/>
  <c r="J170" i="21" s="1"/>
  <c r="J133" i="21"/>
  <c r="J178" i="21" s="1"/>
  <c r="J132" i="21"/>
  <c r="J177" i="21" s="1"/>
  <c r="J126" i="21"/>
  <c r="J171" i="21" s="1"/>
  <c r="J112" i="21"/>
  <c r="J157" i="21" s="1"/>
  <c r="J106" i="21"/>
  <c r="J151" i="21" s="1"/>
  <c r="J100" i="21"/>
  <c r="J145" i="21" s="1"/>
  <c r="J105" i="21"/>
  <c r="J150" i="21" s="1"/>
  <c r="J123" i="21"/>
  <c r="J168" i="21" s="1"/>
  <c r="J124" i="21"/>
  <c r="J169" i="21" s="1"/>
  <c r="J102" i="21"/>
  <c r="J147" i="21" s="1"/>
  <c r="J122" i="21"/>
  <c r="J167" i="21" s="1"/>
  <c r="J107" i="21"/>
  <c r="J152" i="21" s="1"/>
  <c r="J116" i="21"/>
  <c r="J161" i="21" s="1"/>
  <c r="J131" i="21"/>
  <c r="J176" i="21" s="1"/>
  <c r="J99" i="21"/>
  <c r="J144" i="21" s="1"/>
  <c r="J97" i="21"/>
  <c r="J142" i="21" s="1"/>
  <c r="J134" i="21"/>
  <c r="J179" i="21" s="1"/>
  <c r="J115" i="21"/>
  <c r="J160" i="21" s="1"/>
  <c r="J128" i="21"/>
  <c r="J173" i="21" s="1"/>
  <c r="J114" i="21"/>
  <c r="J159" i="21" s="1"/>
  <c r="J129" i="21"/>
  <c r="J174" i="21" s="1"/>
  <c r="J127" i="21"/>
  <c r="J172" i="21" s="1"/>
  <c r="J117" i="21"/>
  <c r="J162" i="21" s="1"/>
  <c r="G96" i="26"/>
  <c r="G141" i="26" s="1"/>
  <c r="L125" i="21"/>
  <c r="L170" i="21" s="1"/>
  <c r="L113" i="21"/>
  <c r="L158" i="21" s="1"/>
  <c r="L112" i="21"/>
  <c r="L157" i="21" s="1"/>
  <c r="L106" i="21"/>
  <c r="L151" i="21" s="1"/>
  <c r="L122" i="21"/>
  <c r="L167" i="21" s="1"/>
  <c r="L116" i="21"/>
  <c r="L161" i="21" s="1"/>
  <c r="L129" i="21"/>
  <c r="L174" i="21" s="1"/>
  <c r="L96" i="21"/>
  <c r="L141" i="21" s="1"/>
  <c r="L102" i="21"/>
  <c r="L147" i="21" s="1"/>
  <c r="L117" i="21"/>
  <c r="L162" i="21" s="1"/>
  <c r="L133" i="21"/>
  <c r="L178" i="21" s="1"/>
  <c r="L121" i="21"/>
  <c r="L166" i="21" s="1"/>
  <c r="L107" i="21"/>
  <c r="L152" i="21" s="1"/>
  <c r="L100" i="21"/>
  <c r="L145" i="21" s="1"/>
  <c r="L123" i="21"/>
  <c r="L168" i="21" s="1"/>
  <c r="L108" i="21"/>
  <c r="L153" i="21" s="1"/>
  <c r="L114" i="21"/>
  <c r="L159" i="21" s="1"/>
  <c r="L134" i="21"/>
  <c r="L179" i="21" s="1"/>
  <c r="L124" i="21"/>
  <c r="L169" i="21" s="1"/>
  <c r="L130" i="21"/>
  <c r="L175" i="21" s="1"/>
  <c r="L97" i="21"/>
  <c r="L142" i="21" s="1"/>
  <c r="D133" i="24"/>
  <c r="D178" i="24" s="1"/>
  <c r="I96" i="26"/>
  <c r="I141" i="26" s="1"/>
  <c r="E119" i="22"/>
  <c r="E164" i="22" s="1"/>
  <c r="K112" i="9"/>
  <c r="K157" i="9" s="1"/>
  <c r="C109" i="22"/>
  <c r="C154" i="22" s="1"/>
  <c r="AA118" i="26"/>
  <c r="AA163" i="26" s="1"/>
  <c r="AA96" i="26"/>
  <c r="AA141" i="26" s="1"/>
  <c r="AA108" i="26"/>
  <c r="AA153" i="26" s="1"/>
  <c r="AA125" i="26"/>
  <c r="AA170" i="26" s="1"/>
  <c r="AA103" i="26"/>
  <c r="AA148" i="26" s="1"/>
  <c r="AA129" i="26"/>
  <c r="AA174" i="26" s="1"/>
  <c r="AA107" i="26"/>
  <c r="AA152" i="26" s="1"/>
  <c r="AA104" i="26"/>
  <c r="AA149" i="26" s="1"/>
  <c r="AA126" i="26"/>
  <c r="AA171" i="26" s="1"/>
  <c r="AA114" i="26"/>
  <c r="AA159" i="26" s="1"/>
  <c r="AA110" i="26"/>
  <c r="AA155" i="26" s="1"/>
  <c r="AA121" i="26"/>
  <c r="AA166" i="26" s="1"/>
  <c r="AA120" i="26"/>
  <c r="AA165" i="26" s="1"/>
  <c r="AA124" i="26"/>
  <c r="AA169" i="26" s="1"/>
  <c r="AA105" i="26"/>
  <c r="AA150" i="26" s="1"/>
  <c r="AA99" i="26"/>
  <c r="AA144" i="26" s="1"/>
  <c r="AA131" i="26"/>
  <c r="AA176" i="26" s="1"/>
  <c r="AA102" i="26"/>
  <c r="AA147" i="26" s="1"/>
  <c r="AA116" i="26"/>
  <c r="AA161" i="26" s="1"/>
  <c r="AA115" i="26"/>
  <c r="AA160" i="26" s="1"/>
  <c r="AA97" i="26"/>
  <c r="AA142" i="26" s="1"/>
  <c r="AA132" i="26"/>
  <c r="AA177" i="26" s="1"/>
  <c r="AA123" i="26"/>
  <c r="AA168" i="26" s="1"/>
  <c r="AA117" i="26"/>
  <c r="AA162" i="26" s="1"/>
  <c r="AA94" i="26"/>
  <c r="AA139" i="26" s="1"/>
  <c r="AA127" i="26"/>
  <c r="AA172" i="26" s="1"/>
  <c r="AA101" i="26"/>
  <c r="AA146" i="26" s="1"/>
  <c r="AA128" i="26"/>
  <c r="AA173" i="26" s="1"/>
  <c r="AA119" i="26"/>
  <c r="AA164" i="26" s="1"/>
  <c r="Z107" i="15"/>
  <c r="Z152" i="15" s="1"/>
  <c r="D101" i="22"/>
  <c r="D146" i="22" s="1"/>
  <c r="C127" i="22"/>
  <c r="C172" i="22" s="1"/>
  <c r="B160" i="26"/>
  <c r="E115" i="26"/>
  <c r="E160" i="26" s="1"/>
  <c r="AA133" i="17"/>
  <c r="AA178" i="17" s="1"/>
  <c r="AA111" i="17"/>
  <c r="AA156" i="17" s="1"/>
  <c r="AA128" i="17"/>
  <c r="AA173" i="17" s="1"/>
  <c r="AA101" i="17"/>
  <c r="AA146" i="17" s="1"/>
  <c r="AA118" i="17"/>
  <c r="AA163" i="17" s="1"/>
  <c r="AA208" i="17" s="1"/>
  <c r="AA31" i="33" s="1"/>
  <c r="AA122" i="17"/>
  <c r="AA167" i="17" s="1"/>
  <c r="AA212" i="17" s="1"/>
  <c r="AA100" i="17"/>
  <c r="AA145" i="17" s="1"/>
  <c r="AA190" i="17" s="1"/>
  <c r="AA12" i="33" s="1"/>
  <c r="AA102" i="17"/>
  <c r="AA147" i="17" s="1"/>
  <c r="AA124" i="17"/>
  <c r="AA169" i="17" s="1"/>
  <c r="AA127" i="17"/>
  <c r="AA172" i="17" s="1"/>
  <c r="AA126" i="17"/>
  <c r="AA171" i="17" s="1"/>
  <c r="AA216" i="17" s="1"/>
  <c r="AA43" i="33" s="1"/>
  <c r="AA112" i="17"/>
  <c r="AA157" i="17" s="1"/>
  <c r="AA202" i="17" s="1"/>
  <c r="AA24" i="33" s="1"/>
  <c r="AA103" i="17"/>
  <c r="AA148" i="17" s="1"/>
  <c r="AA110" i="17"/>
  <c r="AA155" i="17" s="1"/>
  <c r="AA200" i="17" s="1"/>
  <c r="AA22" i="33" s="1"/>
  <c r="AA97" i="17"/>
  <c r="AA142" i="17" s="1"/>
  <c r="AA187" i="17" s="1"/>
  <c r="AA9" i="33" s="1"/>
  <c r="AA121" i="17"/>
  <c r="AA166" i="17" s="1"/>
  <c r="AA93" i="17"/>
  <c r="AA138" i="17" s="1"/>
  <c r="AA116" i="17"/>
  <c r="AA161" i="17" s="1"/>
  <c r="AA206" i="17" s="1"/>
  <c r="AA29" i="33" s="1"/>
  <c r="AA99" i="17"/>
  <c r="AA144" i="17" s="1"/>
  <c r="AA189" i="17" s="1"/>
  <c r="AA11" i="33" s="1"/>
  <c r="AA108" i="17"/>
  <c r="AA153" i="17" s="1"/>
  <c r="AA134" i="17"/>
  <c r="AA179" i="17" s="1"/>
  <c r="AA104" i="17"/>
  <c r="AA149" i="17" s="1"/>
  <c r="AA194" i="17" s="1"/>
  <c r="AA16" i="33" s="1"/>
  <c r="AA107" i="17"/>
  <c r="AA152" i="17" s="1"/>
  <c r="AA113" i="17"/>
  <c r="AA158" i="17" s="1"/>
  <c r="AA95" i="17"/>
  <c r="AA140" i="17" s="1"/>
  <c r="AA185" i="17" s="1"/>
  <c r="AA6" i="33" s="1"/>
  <c r="Y123" i="10"/>
  <c r="Y168" i="10" s="1"/>
  <c r="C101" i="17"/>
  <c r="C146" i="17" s="1"/>
  <c r="B162" i="13"/>
  <c r="K117" i="13"/>
  <c r="K162" i="13" s="1"/>
  <c r="J117" i="13"/>
  <c r="J162" i="13" s="1"/>
  <c r="N117" i="13"/>
  <c r="N162" i="13" s="1"/>
  <c r="AB117" i="13"/>
  <c r="AB162" i="13" s="1"/>
  <c r="O117" i="13"/>
  <c r="O162" i="13" s="1"/>
  <c r="W117" i="13"/>
  <c r="W162" i="13" s="1"/>
  <c r="Q117" i="13"/>
  <c r="Q162" i="13" s="1"/>
  <c r="AD117" i="13"/>
  <c r="AD162" i="13" s="1"/>
  <c r="P117" i="13"/>
  <c r="P162" i="13" s="1"/>
  <c r="C123" i="10"/>
  <c r="C168" i="10" s="1"/>
  <c r="C213" i="10" s="1"/>
  <c r="C40" i="28" s="1"/>
  <c r="B155" i="25"/>
  <c r="F110" i="25"/>
  <c r="F155" i="25" s="1"/>
  <c r="E110" i="25"/>
  <c r="E155" i="25" s="1"/>
  <c r="X110" i="25"/>
  <c r="X155" i="25" s="1"/>
  <c r="G110" i="25"/>
  <c r="G155" i="25" s="1"/>
  <c r="AC110" i="25"/>
  <c r="AC155" i="25" s="1"/>
  <c r="K110" i="25"/>
  <c r="K155" i="25" s="1"/>
  <c r="E112" i="23"/>
  <c r="E157" i="23" s="1"/>
  <c r="AF126" i="24"/>
  <c r="AF171" i="24" s="1"/>
  <c r="AF104" i="24"/>
  <c r="AF149" i="24" s="1"/>
  <c r="AF121" i="24"/>
  <c r="AF166" i="24" s="1"/>
  <c r="AF99" i="24"/>
  <c r="AF144" i="24" s="1"/>
  <c r="AF133" i="24"/>
  <c r="AF178" i="24" s="1"/>
  <c r="AF98" i="24"/>
  <c r="AF143" i="24" s="1"/>
  <c r="AF131" i="24"/>
  <c r="AF176" i="24" s="1"/>
  <c r="AF130" i="24"/>
  <c r="AF175" i="24" s="1"/>
  <c r="AF124" i="24"/>
  <c r="AF169" i="24" s="1"/>
  <c r="AF115" i="24"/>
  <c r="AF160" i="24" s="1"/>
  <c r="AF113" i="24"/>
  <c r="AF158" i="24" s="1"/>
  <c r="AF102" i="24"/>
  <c r="AF147" i="24" s="1"/>
  <c r="AF100" i="24"/>
  <c r="AF145" i="24" s="1"/>
  <c r="AF109" i="24"/>
  <c r="AF154" i="24" s="1"/>
  <c r="AF107" i="24"/>
  <c r="AF152" i="24" s="1"/>
  <c r="AF105" i="24"/>
  <c r="AF150" i="24" s="1"/>
  <c r="AF129" i="24"/>
  <c r="AF174" i="24" s="1"/>
  <c r="AF127" i="24"/>
  <c r="AF172" i="24" s="1"/>
  <c r="AF114" i="24"/>
  <c r="AF159" i="24" s="1"/>
  <c r="AF112" i="24"/>
  <c r="AF157" i="24" s="1"/>
  <c r="AF134" i="24"/>
  <c r="AF179" i="24" s="1"/>
  <c r="AF132" i="24"/>
  <c r="AF177" i="24" s="1"/>
  <c r="AF119" i="24"/>
  <c r="AF164" i="24" s="1"/>
  <c r="AF110" i="24"/>
  <c r="AF155" i="24" s="1"/>
  <c r="AF103" i="24"/>
  <c r="AF148" i="24" s="1"/>
  <c r="AF95" i="24"/>
  <c r="AF140" i="24" s="1"/>
  <c r="AF108" i="24"/>
  <c r="AF153" i="24" s="1"/>
  <c r="AF97" i="24"/>
  <c r="AF142" i="24" s="1"/>
  <c r="I122" i="21"/>
  <c r="I167" i="21" s="1"/>
  <c r="I99" i="23"/>
  <c r="I144" i="23" s="1"/>
  <c r="Y121" i="17"/>
  <c r="Y166" i="17" s="1"/>
  <c r="Y211" i="17" s="1"/>
  <c r="Y34" i="33" s="1"/>
  <c r="Y99" i="17"/>
  <c r="Y144" i="17" s="1"/>
  <c r="Y189" i="17" s="1"/>
  <c r="Y11" i="33" s="1"/>
  <c r="Y116" i="17"/>
  <c r="Y161" i="17" s="1"/>
  <c r="Y206" i="17" s="1"/>
  <c r="Y29" i="33" s="1"/>
  <c r="Y94" i="17"/>
  <c r="Y139" i="17" s="1"/>
  <c r="Y184" i="17" s="1"/>
  <c r="Y5" i="33" s="1"/>
  <c r="Y133" i="17"/>
  <c r="Y178" i="17" s="1"/>
  <c r="Y111" i="17"/>
  <c r="Y156" i="17" s="1"/>
  <c r="Y201" i="17" s="1"/>
  <c r="Y23" i="33" s="1"/>
  <c r="Y128" i="17"/>
  <c r="Y173" i="17" s="1"/>
  <c r="Y218" i="17" s="1"/>
  <c r="Y45" i="33" s="1"/>
  <c r="Y106" i="17"/>
  <c r="Y151" i="17" s="1"/>
  <c r="Y110" i="17"/>
  <c r="Y155" i="17" s="1"/>
  <c r="Y126" i="17"/>
  <c r="Y171" i="17" s="1"/>
  <c r="Y113" i="17"/>
  <c r="Y158" i="17" s="1"/>
  <c r="Y104" i="17"/>
  <c r="Y149" i="17" s="1"/>
  <c r="Y194" i="17" s="1"/>
  <c r="Y16" i="33" s="1"/>
  <c r="Y103" i="17"/>
  <c r="Y148" i="17" s="1"/>
  <c r="Y193" i="17" s="1"/>
  <c r="Y15" i="33" s="1"/>
  <c r="Y112" i="17"/>
  <c r="Y157" i="17" s="1"/>
  <c r="Y202" i="17" s="1"/>
  <c r="Y24" i="33" s="1"/>
  <c r="Y100" i="17"/>
  <c r="Y145" i="17" s="1"/>
  <c r="Y190" i="17" s="1"/>
  <c r="Y12" i="33" s="1"/>
  <c r="Y97" i="17"/>
  <c r="Y142" i="17" s="1"/>
  <c r="Y134" i="17"/>
  <c r="Y179" i="17" s="1"/>
  <c r="Y224" i="17" s="1"/>
  <c r="Y53" i="33" s="1"/>
  <c r="Y122" i="17"/>
  <c r="Y167" i="17" s="1"/>
  <c r="Y212" i="17" s="1"/>
  <c r="Y101" i="17"/>
  <c r="Y146" i="17" s="1"/>
  <c r="Y105" i="17"/>
  <c r="Y150" i="17" s="1"/>
  <c r="Y195" i="17" s="1"/>
  <c r="Y17" i="33" s="1"/>
  <c r="Y95" i="17"/>
  <c r="Y140" i="17" s="1"/>
  <c r="Y185" i="17" s="1"/>
  <c r="Y6" i="33" s="1"/>
  <c r="Y108" i="17"/>
  <c r="Y153" i="17" s="1"/>
  <c r="Y198" i="17" s="1"/>
  <c r="Y20" i="33" s="1"/>
  <c r="Y107" i="17"/>
  <c r="Y152" i="17" s="1"/>
  <c r="Y118" i="17"/>
  <c r="Y163" i="17" s="1"/>
  <c r="F98" i="10"/>
  <c r="F143" i="10" s="1"/>
  <c r="E98" i="10"/>
  <c r="E143" i="10" s="1"/>
  <c r="E188" i="10" s="1"/>
  <c r="E10" i="28" s="1"/>
  <c r="O217" i="9"/>
  <c r="O44" i="27" s="1"/>
  <c r="Q97" i="9"/>
  <c r="Q142" i="9" s="1"/>
  <c r="I113" i="10"/>
  <c r="I158" i="10" s="1"/>
  <c r="Z117" i="13"/>
  <c r="Z162" i="13" s="1"/>
  <c r="AA130" i="24"/>
  <c r="AA175" i="24" s="1"/>
  <c r="B170" i="23"/>
  <c r="E125" i="23"/>
  <c r="E170" i="23" s="1"/>
  <c r="K125" i="23"/>
  <c r="K170" i="23" s="1"/>
  <c r="M125" i="23"/>
  <c r="M170" i="23" s="1"/>
  <c r="D125" i="23"/>
  <c r="D170" i="23" s="1"/>
  <c r="B170" i="10"/>
  <c r="AF125" i="10"/>
  <c r="AF170" i="10" s="1"/>
  <c r="Y125" i="10"/>
  <c r="Y170" i="10" s="1"/>
  <c r="U125" i="10"/>
  <c r="U170" i="10" s="1"/>
  <c r="U215" i="10" s="1"/>
  <c r="U42" i="28" s="1"/>
  <c r="E125" i="10"/>
  <c r="E170" i="10" s="1"/>
  <c r="W125" i="10"/>
  <c r="W170" i="10" s="1"/>
  <c r="AE125" i="10"/>
  <c r="AE170" i="10" s="1"/>
  <c r="AE215" i="10" s="1"/>
  <c r="AE42" i="28" s="1"/>
  <c r="Z125" i="10"/>
  <c r="Z170" i="10" s="1"/>
  <c r="F125" i="10"/>
  <c r="F170" i="10" s="1"/>
  <c r="AB125" i="10"/>
  <c r="AB170" i="10" s="1"/>
  <c r="AB215" i="10" s="1"/>
  <c r="AB42" i="28" s="1"/>
  <c r="S125" i="10"/>
  <c r="S170" i="10" s="1"/>
  <c r="S215" i="10" s="1"/>
  <c r="S42" i="28" s="1"/>
  <c r="H125" i="10"/>
  <c r="H170" i="10" s="1"/>
  <c r="H215" i="10" s="1"/>
  <c r="H42" i="28" s="1"/>
  <c r="AA125" i="10"/>
  <c r="AA170" i="10" s="1"/>
  <c r="AA215" i="10" s="1"/>
  <c r="AA42" i="28" s="1"/>
  <c r="T123" i="18"/>
  <c r="T168" i="18" s="1"/>
  <c r="AF116" i="15"/>
  <c r="AF161" i="15" s="1"/>
  <c r="S122" i="18"/>
  <c r="S167" i="18" s="1"/>
  <c r="S212" i="18" s="1"/>
  <c r="AE116" i="15"/>
  <c r="AE161" i="15" s="1"/>
  <c r="N107" i="25"/>
  <c r="N152" i="25" s="1"/>
  <c r="H95" i="17"/>
  <c r="H140" i="17" s="1"/>
  <c r="H185" i="17" s="1"/>
  <c r="H6" i="33" s="1"/>
  <c r="AF125" i="18"/>
  <c r="AF170" i="18" s="1"/>
  <c r="J107" i="26"/>
  <c r="J152" i="26" s="1"/>
  <c r="AB110" i="18"/>
  <c r="AB155" i="18" s="1"/>
  <c r="AB127" i="18"/>
  <c r="AB172" i="18" s="1"/>
  <c r="AB122" i="18"/>
  <c r="AB167" i="18" s="1"/>
  <c r="AB212" i="18" s="1"/>
  <c r="AB95" i="18"/>
  <c r="AB140" i="18" s="1"/>
  <c r="AB121" i="18"/>
  <c r="AB166" i="18" s="1"/>
  <c r="AB111" i="18"/>
  <c r="AB156" i="18" s="1"/>
  <c r="AB128" i="18"/>
  <c r="AB173" i="18" s="1"/>
  <c r="AB218" i="18" s="1"/>
  <c r="AB45" i="34" s="1"/>
  <c r="AB94" i="18"/>
  <c r="AB139" i="18" s="1"/>
  <c r="AB96" i="18"/>
  <c r="AB141" i="18" s="1"/>
  <c r="AB114" i="18"/>
  <c r="AB159" i="18" s="1"/>
  <c r="AB113" i="18"/>
  <c r="AB158" i="18" s="1"/>
  <c r="AB203" i="18" s="1"/>
  <c r="AB25" i="34" s="1"/>
  <c r="AB124" i="18"/>
  <c r="AB169" i="18" s="1"/>
  <c r="AB119" i="18"/>
  <c r="AB164" i="18" s="1"/>
  <c r="AB134" i="18"/>
  <c r="AB179" i="18" s="1"/>
  <c r="AB108" i="18"/>
  <c r="AB153" i="18" s="1"/>
  <c r="AB198" i="18" s="1"/>
  <c r="AB20" i="34" s="1"/>
  <c r="AB103" i="18"/>
  <c r="AB148" i="18" s="1"/>
  <c r="AB130" i="18"/>
  <c r="AB175" i="18" s="1"/>
  <c r="AB116" i="18"/>
  <c r="AB161" i="18" s="1"/>
  <c r="AB112" i="18"/>
  <c r="AB157" i="18" s="1"/>
  <c r="AB120" i="18"/>
  <c r="AB165" i="18" s="1"/>
  <c r="AB115" i="18"/>
  <c r="AB160" i="18" s="1"/>
  <c r="AB118" i="18"/>
  <c r="AB163" i="18" s="1"/>
  <c r="AB125" i="18"/>
  <c r="AB170" i="18" s="1"/>
  <c r="AB104" i="18"/>
  <c r="AB149" i="18" s="1"/>
  <c r="AB194" i="18" s="1"/>
  <c r="AB16" i="34" s="1"/>
  <c r="AB129" i="18"/>
  <c r="AB174" i="18" s="1"/>
  <c r="AB106" i="18"/>
  <c r="AB151" i="18" s="1"/>
  <c r="AB102" i="18"/>
  <c r="AB147" i="18" s="1"/>
  <c r="AB109" i="18"/>
  <c r="AB154" i="18" s="1"/>
  <c r="AB107" i="18"/>
  <c r="AB152" i="18" s="1"/>
  <c r="AB123" i="18"/>
  <c r="AB168" i="18" s="1"/>
  <c r="AF113" i="21"/>
  <c r="AF158" i="21" s="1"/>
  <c r="AF130" i="21"/>
  <c r="AF175" i="21" s="1"/>
  <c r="AF108" i="21"/>
  <c r="AF153" i="21" s="1"/>
  <c r="AF98" i="21"/>
  <c r="AF143" i="21" s="1"/>
  <c r="AF107" i="21"/>
  <c r="AF152" i="21" s="1"/>
  <c r="AF100" i="21"/>
  <c r="AF145" i="21" s="1"/>
  <c r="AF124" i="21"/>
  <c r="AF169" i="21" s="1"/>
  <c r="AF106" i="21"/>
  <c r="AF151" i="21" s="1"/>
  <c r="AF97" i="21"/>
  <c r="AF142" i="21" s="1"/>
  <c r="AF96" i="21"/>
  <c r="AF141" i="21" s="1"/>
  <c r="AF129" i="21"/>
  <c r="AF174" i="21" s="1"/>
  <c r="AF133" i="21"/>
  <c r="AF178" i="21" s="1"/>
  <c r="AF122" i="21"/>
  <c r="AF167" i="21" s="1"/>
  <c r="AF126" i="21"/>
  <c r="AF171" i="21" s="1"/>
  <c r="AF115" i="21"/>
  <c r="AF160" i="21" s="1"/>
  <c r="AF102" i="21"/>
  <c r="AF147" i="21" s="1"/>
  <c r="AF99" i="21"/>
  <c r="AF144" i="21" s="1"/>
  <c r="AF112" i="21"/>
  <c r="AF157" i="21" s="1"/>
  <c r="AF117" i="21"/>
  <c r="AF162" i="21" s="1"/>
  <c r="AF95" i="21"/>
  <c r="AF140" i="21" s="1"/>
  <c r="AF131" i="21"/>
  <c r="AF176" i="21" s="1"/>
  <c r="AF221" i="21" s="1"/>
  <c r="AF49" i="36" s="1"/>
  <c r="AF123" i="21"/>
  <c r="AF168" i="21" s="1"/>
  <c r="AF134" i="21"/>
  <c r="AF179" i="21" s="1"/>
  <c r="AF116" i="21"/>
  <c r="AF161" i="21" s="1"/>
  <c r="B170" i="20"/>
  <c r="C125" i="20"/>
  <c r="C170" i="20" s="1"/>
  <c r="D125" i="20"/>
  <c r="D170" i="20" s="1"/>
  <c r="E125" i="20"/>
  <c r="E170" i="20" s="1"/>
  <c r="H125" i="20"/>
  <c r="H170" i="20" s="1"/>
  <c r="G110" i="9"/>
  <c r="G155" i="9" s="1"/>
  <c r="T128" i="10"/>
  <c r="T173" i="10" s="1"/>
  <c r="V121" i="9"/>
  <c r="V166" i="9" s="1"/>
  <c r="AC99" i="13"/>
  <c r="AC144" i="13" s="1"/>
  <c r="S97" i="10"/>
  <c r="S142" i="10" s="1"/>
  <c r="S187" i="10" s="1"/>
  <c r="S9" i="28" s="1"/>
  <c r="E94" i="20"/>
  <c r="E139" i="20" s="1"/>
  <c r="X113" i="14"/>
  <c r="X158" i="14" s="1"/>
  <c r="AA98" i="12"/>
  <c r="AA143" i="12" s="1"/>
  <c r="P133" i="22"/>
  <c r="P178" i="22" s="1"/>
  <c r="F111" i="25"/>
  <c r="F156" i="25" s="1"/>
  <c r="U133" i="9"/>
  <c r="U178" i="9" s="1"/>
  <c r="AD134" i="10"/>
  <c r="AD179" i="10" s="1"/>
  <c r="R107" i="9"/>
  <c r="R152" i="9" s="1"/>
  <c r="AC113" i="17"/>
  <c r="AC158" i="17" s="1"/>
  <c r="AC101" i="22"/>
  <c r="AC146" i="22" s="1"/>
  <c r="Q127" i="20"/>
  <c r="Q172" i="20" s="1"/>
  <c r="T110" i="15"/>
  <c r="T155" i="15" s="1"/>
  <c r="T200" i="15" s="1"/>
  <c r="T22" i="32" s="1"/>
  <c r="N121" i="24"/>
  <c r="N166" i="24" s="1"/>
  <c r="S113" i="15"/>
  <c r="S158" i="15" s="1"/>
  <c r="Y114" i="26"/>
  <c r="Y159" i="26" s="1"/>
  <c r="P107" i="13"/>
  <c r="P152" i="13" s="1"/>
  <c r="D124" i="20"/>
  <c r="D169" i="20" s="1"/>
  <c r="V101" i="13"/>
  <c r="V146" i="13" s="1"/>
  <c r="V187" i="9"/>
  <c r="V9" i="27" s="1"/>
  <c r="X126" i="15"/>
  <c r="X171" i="15" s="1"/>
  <c r="AC100" i="10"/>
  <c r="AC145" i="10" s="1"/>
  <c r="Q200" i="18"/>
  <c r="Q22" i="34" s="1"/>
  <c r="Y132" i="26"/>
  <c r="Y177" i="26" s="1"/>
  <c r="R102" i="15"/>
  <c r="R147" i="15" s="1"/>
  <c r="B177" i="25"/>
  <c r="W132" i="25"/>
  <c r="W177" i="25" s="1"/>
  <c r="C132" i="25"/>
  <c r="C177" i="25" s="1"/>
  <c r="E132" i="25"/>
  <c r="E177" i="25" s="1"/>
  <c r="I132" i="25"/>
  <c r="I177" i="25" s="1"/>
  <c r="AC132" i="25"/>
  <c r="AC177" i="25" s="1"/>
  <c r="F130" i="24"/>
  <c r="F175" i="24" s="1"/>
  <c r="H120" i="26"/>
  <c r="H165" i="26" s="1"/>
  <c r="F109" i="22"/>
  <c r="F154" i="22" s="1"/>
  <c r="D98" i="24"/>
  <c r="D143" i="24" s="1"/>
  <c r="C133" i="24"/>
  <c r="C178" i="24" s="1"/>
  <c r="J109" i="22"/>
  <c r="J154" i="22" s="1"/>
  <c r="J121" i="9"/>
  <c r="J166" i="9" s="1"/>
  <c r="J211" i="9" s="1"/>
  <c r="J34" i="27" s="1"/>
  <c r="D93" i="25"/>
  <c r="D138" i="25" s="1"/>
  <c r="K94" i="9"/>
  <c r="K139" i="9" s="1"/>
  <c r="K184" i="9" s="1"/>
  <c r="K5" i="27" s="1"/>
  <c r="I94" i="20"/>
  <c r="I139" i="20" s="1"/>
  <c r="G134" i="15"/>
  <c r="G179" i="15" s="1"/>
  <c r="B160" i="24"/>
  <c r="F115" i="24"/>
  <c r="F160" i="24" s="1"/>
  <c r="G115" i="24"/>
  <c r="G160" i="24" s="1"/>
  <c r="E115" i="24"/>
  <c r="E160" i="24" s="1"/>
  <c r="K115" i="24"/>
  <c r="K160" i="24" s="1"/>
  <c r="C115" i="24"/>
  <c r="C160" i="24" s="1"/>
  <c r="D115" i="24"/>
  <c r="D160" i="24" s="1"/>
  <c r="O115" i="24"/>
  <c r="O160" i="24" s="1"/>
  <c r="N115" i="24"/>
  <c r="N160" i="24" s="1"/>
  <c r="AA115" i="24"/>
  <c r="AA160" i="24" s="1"/>
  <c r="E123" i="26"/>
  <c r="E168" i="26" s="1"/>
  <c r="AA129" i="15"/>
  <c r="AA174" i="15" s="1"/>
  <c r="AA107" i="15"/>
  <c r="AA152" i="15" s="1"/>
  <c r="AA197" i="15" s="1"/>
  <c r="AA19" i="32" s="1"/>
  <c r="AA124" i="15"/>
  <c r="AA169" i="15" s="1"/>
  <c r="AA102" i="15"/>
  <c r="AA147" i="15" s="1"/>
  <c r="AA119" i="15"/>
  <c r="AA164" i="15" s="1"/>
  <c r="AA97" i="15"/>
  <c r="AA142" i="15" s="1"/>
  <c r="AA114" i="15"/>
  <c r="AA159" i="15" s="1"/>
  <c r="AA113" i="15"/>
  <c r="AA158" i="15" s="1"/>
  <c r="AA113" i="14"/>
  <c r="AA158" i="14" s="1"/>
  <c r="AA106" i="15"/>
  <c r="AA151" i="15" s="1"/>
  <c r="AA100" i="15"/>
  <c r="AA145" i="15" s="1"/>
  <c r="AA130" i="14"/>
  <c r="AA175" i="14" s="1"/>
  <c r="AA108" i="14"/>
  <c r="AA153" i="14" s="1"/>
  <c r="AA115" i="15"/>
  <c r="AA160" i="15" s="1"/>
  <c r="AA93" i="15"/>
  <c r="AA138" i="15" s="1"/>
  <c r="AA107" i="14"/>
  <c r="AA152" i="14" s="1"/>
  <c r="AA114" i="14"/>
  <c r="AA159" i="14" s="1"/>
  <c r="AA133" i="15"/>
  <c r="AA178" i="15" s="1"/>
  <c r="AA131" i="15"/>
  <c r="AA176" i="15" s="1"/>
  <c r="AA111" i="15"/>
  <c r="AA156" i="15" s="1"/>
  <c r="AA103" i="14"/>
  <c r="AA148" i="14" s="1"/>
  <c r="AA132" i="14"/>
  <c r="AA177" i="14" s="1"/>
  <c r="AA104" i="14"/>
  <c r="AA149" i="14" s="1"/>
  <c r="AA112" i="15"/>
  <c r="AA157" i="15" s="1"/>
  <c r="AA101" i="15"/>
  <c r="AA146" i="15" s="1"/>
  <c r="AA131" i="14"/>
  <c r="AA176" i="14" s="1"/>
  <c r="AA94" i="14"/>
  <c r="AA139" i="14" s="1"/>
  <c r="AA123" i="15"/>
  <c r="AA168" i="15" s="1"/>
  <c r="AA122" i="15"/>
  <c r="AA167" i="15" s="1"/>
  <c r="AA102" i="14"/>
  <c r="AA147" i="14" s="1"/>
  <c r="AA105" i="15"/>
  <c r="AA150" i="15" s="1"/>
  <c r="AA109" i="14"/>
  <c r="AA154" i="14" s="1"/>
  <c r="AA116" i="14"/>
  <c r="AA161" i="14" s="1"/>
  <c r="AA110" i="14"/>
  <c r="AA155" i="14" s="1"/>
  <c r="AA128" i="15"/>
  <c r="AA173" i="15" s="1"/>
  <c r="AA121" i="15"/>
  <c r="AA166" i="15" s="1"/>
  <c r="AA118" i="15"/>
  <c r="AA163" i="15" s="1"/>
  <c r="AA108" i="15"/>
  <c r="AA153" i="15" s="1"/>
  <c r="AA96" i="14"/>
  <c r="AA141" i="14" s="1"/>
  <c r="AA186" i="12" s="1"/>
  <c r="AA125" i="15"/>
  <c r="AA170" i="15" s="1"/>
  <c r="AA98" i="15"/>
  <c r="AA143" i="15" s="1"/>
  <c r="AA124" i="14"/>
  <c r="AA169" i="14" s="1"/>
  <c r="AA214" i="14" s="1"/>
  <c r="AA41" i="31" s="1"/>
  <c r="AA96" i="15"/>
  <c r="AA141" i="15" s="1"/>
  <c r="AA186" i="15" s="1"/>
  <c r="AA127" i="14"/>
  <c r="AA172" i="14" s="1"/>
  <c r="AA104" i="15"/>
  <c r="AA149" i="15" s="1"/>
  <c r="AA115" i="14"/>
  <c r="AA160" i="14" s="1"/>
  <c r="AA109" i="15"/>
  <c r="AA154" i="15" s="1"/>
  <c r="AA117" i="15"/>
  <c r="AA162" i="15" s="1"/>
  <c r="AA126" i="15"/>
  <c r="AA171" i="15" s="1"/>
  <c r="AA98" i="14"/>
  <c r="AA143" i="14" s="1"/>
  <c r="AA120" i="14"/>
  <c r="AA165" i="14" s="1"/>
  <c r="AA133" i="14"/>
  <c r="AA178" i="14" s="1"/>
  <c r="AA110" i="15"/>
  <c r="AA155" i="15" s="1"/>
  <c r="AA132" i="15"/>
  <c r="AA177" i="15" s="1"/>
  <c r="AA116" i="15"/>
  <c r="AA161" i="15" s="1"/>
  <c r="AA127" i="15"/>
  <c r="AA172" i="15" s="1"/>
  <c r="AA134" i="14"/>
  <c r="AA179" i="14" s="1"/>
  <c r="AA120" i="15"/>
  <c r="AA165" i="15" s="1"/>
  <c r="AA210" i="15" s="1"/>
  <c r="AA33" i="32" s="1"/>
  <c r="AA119" i="14"/>
  <c r="AA164" i="14" s="1"/>
  <c r="AA111" i="14"/>
  <c r="AA156" i="14" s="1"/>
  <c r="AA97" i="14"/>
  <c r="AA142" i="14" s="1"/>
  <c r="AA130" i="15"/>
  <c r="AA175" i="15" s="1"/>
  <c r="AA128" i="14"/>
  <c r="AA173" i="14" s="1"/>
  <c r="AA105" i="14"/>
  <c r="AA150" i="14" s="1"/>
  <c r="AA99" i="15"/>
  <c r="AA144" i="15" s="1"/>
  <c r="AA134" i="15"/>
  <c r="AA179" i="15" s="1"/>
  <c r="AA106" i="14"/>
  <c r="AA151" i="14" s="1"/>
  <c r="X127" i="20"/>
  <c r="X172" i="20" s="1"/>
  <c r="X105" i="20"/>
  <c r="X150" i="20" s="1"/>
  <c r="X100" i="20"/>
  <c r="X145" i="20" s="1"/>
  <c r="X134" i="20"/>
  <c r="X179" i="20" s="1"/>
  <c r="X114" i="20"/>
  <c r="X159" i="20" s="1"/>
  <c r="X108" i="20"/>
  <c r="X153" i="20" s="1"/>
  <c r="X107" i="20"/>
  <c r="X152" i="20" s="1"/>
  <c r="X133" i="20"/>
  <c r="X178" i="20" s="1"/>
  <c r="X97" i="20"/>
  <c r="X142" i="20" s="1"/>
  <c r="X129" i="20"/>
  <c r="X174" i="20" s="1"/>
  <c r="X128" i="20"/>
  <c r="X173" i="20" s="1"/>
  <c r="X96" i="20"/>
  <c r="X141" i="20" s="1"/>
  <c r="X120" i="20"/>
  <c r="X165" i="20" s="1"/>
  <c r="X106" i="20"/>
  <c r="X151" i="20" s="1"/>
  <c r="X119" i="20"/>
  <c r="X164" i="20" s="1"/>
  <c r="X93" i="20"/>
  <c r="X138" i="20" s="1"/>
  <c r="X130" i="20"/>
  <c r="X175" i="20" s="1"/>
  <c r="X115" i="20"/>
  <c r="X160" i="20" s="1"/>
  <c r="X94" i="20"/>
  <c r="X139" i="20" s="1"/>
  <c r="X118" i="20"/>
  <c r="X163" i="20" s="1"/>
  <c r="X98" i="20"/>
  <c r="X143" i="20" s="1"/>
  <c r="X125" i="20"/>
  <c r="X170" i="20" s="1"/>
  <c r="X104" i="20"/>
  <c r="X149" i="20" s="1"/>
  <c r="X109" i="20"/>
  <c r="X154" i="20" s="1"/>
  <c r="X95" i="20"/>
  <c r="X140" i="20" s="1"/>
  <c r="X126" i="20"/>
  <c r="X171" i="20" s="1"/>
  <c r="X131" i="20"/>
  <c r="X176" i="20" s="1"/>
  <c r="X102" i="20"/>
  <c r="X147" i="20" s="1"/>
  <c r="X113" i="20"/>
  <c r="X158" i="20" s="1"/>
  <c r="X116" i="20"/>
  <c r="X161" i="20" s="1"/>
  <c r="X124" i="20"/>
  <c r="X169" i="20" s="1"/>
  <c r="X103" i="20"/>
  <c r="X148" i="20" s="1"/>
  <c r="O109" i="18"/>
  <c r="O154" i="18" s="1"/>
  <c r="O104" i="18"/>
  <c r="O149" i="18" s="1"/>
  <c r="O194" i="18" s="1"/>
  <c r="O16" i="34" s="1"/>
  <c r="O116" i="18"/>
  <c r="O161" i="18" s="1"/>
  <c r="O206" i="18" s="1"/>
  <c r="O29" i="34" s="1"/>
  <c r="O94" i="18"/>
  <c r="O139" i="18" s="1"/>
  <c r="O120" i="18"/>
  <c r="O165" i="18" s="1"/>
  <c r="O105" i="18"/>
  <c r="O150" i="18" s="1"/>
  <c r="O127" i="18"/>
  <c r="O172" i="18" s="1"/>
  <c r="O122" i="18"/>
  <c r="O167" i="18" s="1"/>
  <c r="O123" i="18"/>
  <c r="O168" i="18" s="1"/>
  <c r="O128" i="18"/>
  <c r="O173" i="18" s="1"/>
  <c r="O218" i="18" s="1"/>
  <c r="O45" i="34" s="1"/>
  <c r="O117" i="18"/>
  <c r="O162" i="18" s="1"/>
  <c r="O112" i="18"/>
  <c r="O157" i="18" s="1"/>
  <c r="O107" i="18"/>
  <c r="O152" i="18" s="1"/>
  <c r="O103" i="18"/>
  <c r="O148" i="18" s="1"/>
  <c r="O193" i="18" s="1"/>
  <c r="O15" i="34" s="1"/>
  <c r="O130" i="18"/>
  <c r="O175" i="18" s="1"/>
  <c r="O119" i="18"/>
  <c r="O164" i="18" s="1"/>
  <c r="O124" i="18"/>
  <c r="O169" i="18" s="1"/>
  <c r="O214" i="18" s="1"/>
  <c r="O41" i="34" s="1"/>
  <c r="O114" i="18"/>
  <c r="O159" i="18" s="1"/>
  <c r="O134" i="18"/>
  <c r="O179" i="18" s="1"/>
  <c r="O224" i="18" s="1"/>
  <c r="O53" i="34" s="1"/>
  <c r="O100" i="18"/>
  <c r="O145" i="18" s="1"/>
  <c r="O111" i="18"/>
  <c r="O156" i="18" s="1"/>
  <c r="O118" i="18"/>
  <c r="O163" i="18" s="1"/>
  <c r="O113" i="18"/>
  <c r="O158" i="18" s="1"/>
  <c r="O203" i="18" s="1"/>
  <c r="O25" i="34" s="1"/>
  <c r="O132" i="18"/>
  <c r="O177" i="18" s="1"/>
  <c r="O95" i="18"/>
  <c r="O140" i="18" s="1"/>
  <c r="O185" i="18" s="1"/>
  <c r="O6" i="34" s="1"/>
  <c r="O108" i="18"/>
  <c r="O153" i="18" s="1"/>
  <c r="O198" i="18" s="1"/>
  <c r="O20" i="34" s="1"/>
  <c r="O125" i="18"/>
  <c r="O170" i="18" s="1"/>
  <c r="O110" i="18"/>
  <c r="O155" i="18" s="1"/>
  <c r="O115" i="18"/>
  <c r="O160" i="18" s="1"/>
  <c r="O205" i="18" s="1"/>
  <c r="O102" i="18"/>
  <c r="O147" i="18" s="1"/>
  <c r="O192" i="18" s="1"/>
  <c r="O14" i="34" s="1"/>
  <c r="C95" i="17"/>
  <c r="C140" i="17" s="1"/>
  <c r="B176" i="12"/>
  <c r="J131" i="12"/>
  <c r="J176" i="12" s="1"/>
  <c r="U131" i="12"/>
  <c r="U176" i="12" s="1"/>
  <c r="W131" i="12"/>
  <c r="W176" i="12" s="1"/>
  <c r="X131" i="12"/>
  <c r="X176" i="12" s="1"/>
  <c r="AA131" i="12"/>
  <c r="AA176" i="12" s="1"/>
  <c r="V131" i="12"/>
  <c r="V176" i="12" s="1"/>
  <c r="C190" i="9"/>
  <c r="C12" i="27" s="1"/>
  <c r="X130" i="18"/>
  <c r="X175" i="18" s="1"/>
  <c r="X108" i="18"/>
  <c r="X153" i="18" s="1"/>
  <c r="X125" i="18"/>
  <c r="X170" i="18" s="1"/>
  <c r="X103" i="18"/>
  <c r="X148" i="18" s="1"/>
  <c r="X120" i="18"/>
  <c r="X165" i="18" s="1"/>
  <c r="X115" i="18"/>
  <c r="X160" i="18" s="1"/>
  <c r="X119" i="18"/>
  <c r="X164" i="18" s="1"/>
  <c r="X124" i="18"/>
  <c r="X169" i="18" s="1"/>
  <c r="X113" i="18"/>
  <c r="X158" i="18" s="1"/>
  <c r="X203" i="18" s="1"/>
  <c r="X25" i="34" s="1"/>
  <c r="X112" i="18"/>
  <c r="X157" i="18" s="1"/>
  <c r="X202" i="18" s="1"/>
  <c r="X24" i="34" s="1"/>
  <c r="X107" i="18"/>
  <c r="X152" i="18" s="1"/>
  <c r="X197" i="18" s="1"/>
  <c r="X19" i="34" s="1"/>
  <c r="X95" i="18"/>
  <c r="X140" i="18" s="1"/>
  <c r="X185" i="18" s="1"/>
  <c r="X6" i="34" s="1"/>
  <c r="X94" i="18"/>
  <c r="X139" i="18" s="1"/>
  <c r="X129" i="18"/>
  <c r="X174" i="18" s="1"/>
  <c r="X128" i="18"/>
  <c r="X173" i="18" s="1"/>
  <c r="X118" i="18"/>
  <c r="X163" i="18" s="1"/>
  <c r="X208" i="18" s="1"/>
  <c r="X31" i="34" s="1"/>
  <c r="X102" i="18"/>
  <c r="X147" i="18" s="1"/>
  <c r="X134" i="18"/>
  <c r="X179" i="18" s="1"/>
  <c r="X122" i="18"/>
  <c r="X167" i="18" s="1"/>
  <c r="X127" i="18"/>
  <c r="X172" i="18" s="1"/>
  <c r="X100" i="18"/>
  <c r="X145" i="18" s="1"/>
  <c r="X190" i="18" s="1"/>
  <c r="X12" i="34" s="1"/>
  <c r="X110" i="18"/>
  <c r="X155" i="18" s="1"/>
  <c r="X200" i="18" s="1"/>
  <c r="X22" i="34" s="1"/>
  <c r="X105" i="18"/>
  <c r="X150" i="18" s="1"/>
  <c r="X133" i="18"/>
  <c r="X178" i="18" s="1"/>
  <c r="X123" i="18"/>
  <c r="X168" i="18" s="1"/>
  <c r="X104" i="18"/>
  <c r="X149" i="18" s="1"/>
  <c r="X194" i="18" s="1"/>
  <c r="X16" i="34" s="1"/>
  <c r="X109" i="18"/>
  <c r="X154" i="18" s="1"/>
  <c r="X116" i="18"/>
  <c r="X161" i="18" s="1"/>
  <c r="X121" i="18"/>
  <c r="X166" i="18" s="1"/>
  <c r="X114" i="18"/>
  <c r="X159" i="18" s="1"/>
  <c r="X126" i="18"/>
  <c r="X171" i="18" s="1"/>
  <c r="X131" i="18"/>
  <c r="X176" i="18" s="1"/>
  <c r="J130" i="24"/>
  <c r="J175" i="24" s="1"/>
  <c r="B155" i="14"/>
  <c r="S110" i="14"/>
  <c r="S155" i="14" s="1"/>
  <c r="Z110" i="14"/>
  <c r="Z155" i="14" s="1"/>
  <c r="D110" i="14"/>
  <c r="D155" i="14" s="1"/>
  <c r="AE110" i="14"/>
  <c r="AE155" i="14" s="1"/>
  <c r="AF110" i="14"/>
  <c r="AF155" i="14" s="1"/>
  <c r="I110" i="14"/>
  <c r="I155" i="14" s="1"/>
  <c r="K110" i="14"/>
  <c r="K155" i="14" s="1"/>
  <c r="AC132" i="23"/>
  <c r="AC177" i="23" s="1"/>
  <c r="AC122" i="23"/>
  <c r="AC167" i="23" s="1"/>
  <c r="AC100" i="23"/>
  <c r="AC145" i="23" s="1"/>
  <c r="AC123" i="23"/>
  <c r="AC168" i="23" s="1"/>
  <c r="AC112" i="23"/>
  <c r="AC157" i="23" s="1"/>
  <c r="AC105" i="23"/>
  <c r="AC150" i="23" s="1"/>
  <c r="AC98" i="23"/>
  <c r="AC143" i="23" s="1"/>
  <c r="AC119" i="23"/>
  <c r="AC164" i="23" s="1"/>
  <c r="AC108" i="23"/>
  <c r="AC153" i="23" s="1"/>
  <c r="AC109" i="23"/>
  <c r="AC154" i="23" s="1"/>
  <c r="AC107" i="23"/>
  <c r="AC152" i="23" s="1"/>
  <c r="AC128" i="23"/>
  <c r="AC173" i="23" s="1"/>
  <c r="AC126" i="23"/>
  <c r="AC171" i="23" s="1"/>
  <c r="AC99" i="23"/>
  <c r="AC144" i="23" s="1"/>
  <c r="AC131" i="23"/>
  <c r="AC176" i="23" s="1"/>
  <c r="AC127" i="23"/>
  <c r="AC172" i="23" s="1"/>
  <c r="AC96" i="23"/>
  <c r="AC141" i="23" s="1"/>
  <c r="AC101" i="23"/>
  <c r="AC146" i="23" s="1"/>
  <c r="AC113" i="23"/>
  <c r="AC158" i="23" s="1"/>
  <c r="AC103" i="23"/>
  <c r="AC148" i="23" s="1"/>
  <c r="AC114" i="23"/>
  <c r="AC159" i="23" s="1"/>
  <c r="AC106" i="23"/>
  <c r="AC151" i="23" s="1"/>
  <c r="AC117" i="23"/>
  <c r="AC162" i="23" s="1"/>
  <c r="AC104" i="23"/>
  <c r="AC149" i="23" s="1"/>
  <c r="AC125" i="23"/>
  <c r="AC170" i="23" s="1"/>
  <c r="AC134" i="23"/>
  <c r="AC179" i="23" s="1"/>
  <c r="AC133" i="23"/>
  <c r="AC178" i="23" s="1"/>
  <c r="AC124" i="23"/>
  <c r="AC169" i="23" s="1"/>
  <c r="AC120" i="23"/>
  <c r="AC165" i="23" s="1"/>
  <c r="H124" i="23"/>
  <c r="H169" i="23" s="1"/>
  <c r="G112" i="23"/>
  <c r="G157" i="23" s="1"/>
  <c r="K122" i="25"/>
  <c r="K167" i="25" s="1"/>
  <c r="W97" i="10"/>
  <c r="W142" i="10" s="1"/>
  <c r="W187" i="10" s="1"/>
  <c r="W9" i="28" s="1"/>
  <c r="P215" i="9"/>
  <c r="P42" i="27" s="1"/>
  <c r="X183" i="10"/>
  <c r="Z114" i="25"/>
  <c r="Z159" i="25" s="1"/>
  <c r="Z131" i="25"/>
  <c r="Z176" i="25" s="1"/>
  <c r="Z104" i="25"/>
  <c r="Z149" i="25" s="1"/>
  <c r="Z111" i="25"/>
  <c r="Z156" i="25" s="1"/>
  <c r="Z98" i="25"/>
  <c r="Z143" i="25" s="1"/>
  <c r="Z130" i="25"/>
  <c r="Z175" i="25" s="1"/>
  <c r="Z128" i="25"/>
  <c r="Z173" i="25" s="1"/>
  <c r="Z118" i="25"/>
  <c r="Z163" i="25" s="1"/>
  <c r="Z110" i="25"/>
  <c r="Z155" i="25" s="1"/>
  <c r="Z100" i="25"/>
  <c r="Z145" i="25" s="1"/>
  <c r="Z101" i="25"/>
  <c r="Z146" i="25" s="1"/>
  <c r="Z107" i="25"/>
  <c r="Z152" i="25" s="1"/>
  <c r="Z125" i="25"/>
  <c r="Z170" i="25" s="1"/>
  <c r="Z99" i="25"/>
  <c r="Z144" i="25" s="1"/>
  <c r="Z96" i="25"/>
  <c r="Z141" i="25" s="1"/>
  <c r="Z133" i="25"/>
  <c r="Z178" i="25" s="1"/>
  <c r="Z106" i="25"/>
  <c r="Z151" i="25" s="1"/>
  <c r="Z129" i="25"/>
  <c r="Z174" i="25" s="1"/>
  <c r="Z94" i="25"/>
  <c r="Z139" i="25" s="1"/>
  <c r="Z105" i="25"/>
  <c r="Z150" i="25" s="1"/>
  <c r="Z122" i="25"/>
  <c r="Z167" i="25" s="1"/>
  <c r="Z120" i="25"/>
  <c r="Z165" i="25" s="1"/>
  <c r="Z123" i="25"/>
  <c r="Z168" i="25" s="1"/>
  <c r="Z134" i="25"/>
  <c r="Z179" i="25" s="1"/>
  <c r="Z119" i="25"/>
  <c r="Z164" i="25" s="1"/>
  <c r="Z97" i="25"/>
  <c r="Z142" i="25" s="1"/>
  <c r="Z115" i="25"/>
  <c r="Z160" i="25" s="1"/>
  <c r="Z127" i="25"/>
  <c r="Z172" i="25" s="1"/>
  <c r="Z132" i="25"/>
  <c r="Z177" i="25" s="1"/>
  <c r="Z93" i="25"/>
  <c r="Z138" i="25" s="1"/>
  <c r="Z103" i="25"/>
  <c r="Z148" i="25" s="1"/>
  <c r="L116" i="17"/>
  <c r="L161" i="17" s="1"/>
  <c r="Q133" i="9"/>
  <c r="Q178" i="9" s="1"/>
  <c r="D97" i="21"/>
  <c r="D142" i="21" s="1"/>
  <c r="H122" i="17"/>
  <c r="H167" i="17" s="1"/>
  <c r="H212" i="17" s="1"/>
  <c r="R197" i="17"/>
  <c r="R19" i="33" s="1"/>
  <c r="T122" i="25"/>
  <c r="T167" i="25" s="1"/>
  <c r="T100" i="25"/>
  <c r="T145" i="25" s="1"/>
  <c r="T117" i="25"/>
  <c r="T162" i="25" s="1"/>
  <c r="T134" i="25"/>
  <c r="T179" i="25" s="1"/>
  <c r="T112" i="25"/>
  <c r="T157" i="25" s="1"/>
  <c r="T121" i="25"/>
  <c r="T166" i="25" s="1"/>
  <c r="T99" i="25"/>
  <c r="T144" i="25" s="1"/>
  <c r="T119" i="25"/>
  <c r="T164" i="25" s="1"/>
  <c r="T106" i="25"/>
  <c r="T151" i="25" s="1"/>
  <c r="T93" i="25"/>
  <c r="T138" i="25" s="1"/>
  <c r="T132" i="25"/>
  <c r="T177" i="25" s="1"/>
  <c r="T125" i="25"/>
  <c r="T170" i="25" s="1"/>
  <c r="T103" i="25"/>
  <c r="T148" i="25" s="1"/>
  <c r="T118" i="25"/>
  <c r="T163" i="25" s="1"/>
  <c r="T115" i="25"/>
  <c r="T160" i="25" s="1"/>
  <c r="T98" i="25"/>
  <c r="T143" i="25" s="1"/>
  <c r="T94" i="25"/>
  <c r="T139" i="25" s="1"/>
  <c r="T133" i="25"/>
  <c r="T178" i="25" s="1"/>
  <c r="T120" i="25"/>
  <c r="T165" i="25" s="1"/>
  <c r="T107" i="25"/>
  <c r="T152" i="25" s="1"/>
  <c r="T128" i="25"/>
  <c r="T173" i="25" s="1"/>
  <c r="T123" i="25"/>
  <c r="T168" i="25" s="1"/>
  <c r="T96" i="25"/>
  <c r="T141" i="25" s="1"/>
  <c r="T131" i="25"/>
  <c r="T176" i="25" s="1"/>
  <c r="T127" i="25"/>
  <c r="T172" i="25" s="1"/>
  <c r="T105" i="25"/>
  <c r="T150" i="25" s="1"/>
  <c r="T104" i="25"/>
  <c r="T149" i="25" s="1"/>
  <c r="T102" i="25"/>
  <c r="T147" i="25" s="1"/>
  <c r="T110" i="25"/>
  <c r="T155" i="25" s="1"/>
  <c r="T130" i="25"/>
  <c r="T175" i="25" s="1"/>
  <c r="T101" i="25"/>
  <c r="T146" i="25" s="1"/>
  <c r="T97" i="25"/>
  <c r="T142" i="25" s="1"/>
  <c r="T111" i="25"/>
  <c r="T156" i="25" s="1"/>
  <c r="E116" i="18"/>
  <c r="E161" i="18" s="1"/>
  <c r="C119" i="18"/>
  <c r="C164" i="18" s="1"/>
  <c r="Y128" i="12"/>
  <c r="Y173" i="12" s="1"/>
  <c r="E113" i="17"/>
  <c r="E158" i="17" s="1"/>
  <c r="E203" i="17" s="1"/>
  <c r="E25" i="33" s="1"/>
  <c r="L100" i="10"/>
  <c r="L145" i="10" s="1"/>
  <c r="L190" i="10" s="1"/>
  <c r="L12" i="28" s="1"/>
  <c r="L134" i="10"/>
  <c r="L179" i="10" s="1"/>
  <c r="L125" i="10"/>
  <c r="L170" i="10" s="1"/>
  <c r="L215" i="10" s="1"/>
  <c r="L42" i="28" s="1"/>
  <c r="L117" i="10"/>
  <c r="L162" i="10" s="1"/>
  <c r="L207" i="10" s="1"/>
  <c r="L30" i="28" s="1"/>
  <c r="L110" i="10"/>
  <c r="L155" i="10" s="1"/>
  <c r="L200" i="10" s="1"/>
  <c r="L22" i="28" s="1"/>
  <c r="L131" i="10"/>
  <c r="L176" i="10" s="1"/>
  <c r="L221" i="10" s="1"/>
  <c r="L49" i="28" s="1"/>
  <c r="L124" i="10"/>
  <c r="L169" i="10" s="1"/>
  <c r="L113" i="10"/>
  <c r="L158" i="10" s="1"/>
  <c r="L128" i="10"/>
  <c r="L173" i="10" s="1"/>
  <c r="L101" i="10"/>
  <c r="L146" i="10" s="1"/>
  <c r="L191" i="10" s="1"/>
  <c r="L13" i="28" s="1"/>
  <c r="L127" i="10"/>
  <c r="L172" i="10" s="1"/>
  <c r="L129" i="10"/>
  <c r="L174" i="10" s="1"/>
  <c r="L114" i="10"/>
  <c r="L159" i="10" s="1"/>
  <c r="L102" i="10"/>
  <c r="L147" i="10" s="1"/>
  <c r="L130" i="10"/>
  <c r="L175" i="10" s="1"/>
  <c r="L220" i="10" s="1"/>
  <c r="L48" i="28" s="1"/>
  <c r="L109" i="10"/>
  <c r="L154" i="10" s="1"/>
  <c r="L123" i="10"/>
  <c r="L168" i="10" s="1"/>
  <c r="L213" i="10" s="1"/>
  <c r="L40" i="28" s="1"/>
  <c r="L118" i="10"/>
  <c r="L163" i="10" s="1"/>
  <c r="L96" i="10"/>
  <c r="L141" i="10" s="1"/>
  <c r="L186" i="10" s="1"/>
  <c r="L93" i="10"/>
  <c r="L138" i="10" s="1"/>
  <c r="L183" i="10" s="1"/>
  <c r="L121" i="10"/>
  <c r="L166" i="10" s="1"/>
  <c r="L211" i="10" s="1"/>
  <c r="L34" i="28" s="1"/>
  <c r="L94" i="10"/>
  <c r="L139" i="10" s="1"/>
  <c r="L184" i="10" s="1"/>
  <c r="L5" i="28" s="1"/>
  <c r="L97" i="10"/>
  <c r="L142" i="10" s="1"/>
  <c r="L112" i="10"/>
  <c r="L157" i="10" s="1"/>
  <c r="L202" i="10" s="1"/>
  <c r="L24" i="28" s="1"/>
  <c r="L133" i="10"/>
  <c r="L178" i="10" s="1"/>
  <c r="L223" i="10" s="1"/>
  <c r="L103" i="10"/>
  <c r="L148" i="10" s="1"/>
  <c r="L193" i="10" s="1"/>
  <c r="L15" i="28" s="1"/>
  <c r="L95" i="10"/>
  <c r="L140" i="10" s="1"/>
  <c r="L115" i="10"/>
  <c r="L160" i="10" s="1"/>
  <c r="L205" i="10" s="1"/>
  <c r="L98" i="10"/>
  <c r="L143" i="10" s="1"/>
  <c r="L188" i="10" s="1"/>
  <c r="L10" i="28" s="1"/>
  <c r="L111" i="10"/>
  <c r="L156" i="10" s="1"/>
  <c r="C116" i="21"/>
  <c r="C161" i="21" s="1"/>
  <c r="B160" i="22"/>
  <c r="AC115" i="22"/>
  <c r="AC160" i="22" s="1"/>
  <c r="C115" i="22"/>
  <c r="C160" i="22" s="1"/>
  <c r="H115" i="22"/>
  <c r="H160" i="22" s="1"/>
  <c r="I115" i="22"/>
  <c r="I160" i="22" s="1"/>
  <c r="D115" i="22"/>
  <c r="D160" i="22" s="1"/>
  <c r="J115" i="22"/>
  <c r="J160" i="22" s="1"/>
  <c r="I100" i="9"/>
  <c r="I145" i="9" s="1"/>
  <c r="I190" i="9" s="1"/>
  <c r="I12" i="27" s="1"/>
  <c r="B145" i="9"/>
  <c r="M100" i="9"/>
  <c r="M145" i="9" s="1"/>
  <c r="H100" i="9"/>
  <c r="H145" i="9" s="1"/>
  <c r="H190" i="9" s="1"/>
  <c r="H12" i="27" s="1"/>
  <c r="G100" i="9"/>
  <c r="G145" i="9" s="1"/>
  <c r="E100" i="9"/>
  <c r="E145" i="9" s="1"/>
  <c r="E190" i="9" s="1"/>
  <c r="E12" i="27" s="1"/>
  <c r="AF100" i="9"/>
  <c r="AF145" i="9" s="1"/>
  <c r="K100" i="9"/>
  <c r="K145" i="9" s="1"/>
  <c r="K190" i="9" s="1"/>
  <c r="K12" i="27" s="1"/>
  <c r="AE100" i="9"/>
  <c r="AE145" i="9" s="1"/>
  <c r="AE190" i="9" s="1"/>
  <c r="AE12" i="27" s="1"/>
  <c r="J100" i="9"/>
  <c r="J145" i="9" s="1"/>
  <c r="J190" i="9" s="1"/>
  <c r="J12" i="27" s="1"/>
  <c r="Z100" i="9"/>
  <c r="Z145" i="9" s="1"/>
  <c r="Z190" i="9" s="1"/>
  <c r="Z12" i="27" s="1"/>
  <c r="R100" i="9"/>
  <c r="R145" i="9" s="1"/>
  <c r="Q100" i="9"/>
  <c r="Q145" i="9" s="1"/>
  <c r="Q190" i="9" s="1"/>
  <c r="Q12" i="27" s="1"/>
  <c r="G123" i="9"/>
  <c r="G168" i="9" s="1"/>
  <c r="G213" i="9" s="1"/>
  <c r="G40" i="27" s="1"/>
  <c r="T121" i="10"/>
  <c r="T166" i="10" s="1"/>
  <c r="T211" i="10" s="1"/>
  <c r="T34" i="28" s="1"/>
  <c r="G93" i="25"/>
  <c r="G138" i="25" s="1"/>
  <c r="V100" i="9"/>
  <c r="V145" i="9" s="1"/>
  <c r="V190" i="9" s="1"/>
  <c r="V12" i="27" s="1"/>
  <c r="X133" i="14"/>
  <c r="X178" i="14" s="1"/>
  <c r="T100" i="9"/>
  <c r="T145" i="9" s="1"/>
  <c r="AA120" i="12"/>
  <c r="AA165" i="12" s="1"/>
  <c r="AC111" i="10"/>
  <c r="AC156" i="10" s="1"/>
  <c r="AC201" i="10" s="1"/>
  <c r="AC23" i="28" s="1"/>
  <c r="X93" i="25"/>
  <c r="X138" i="25" s="1"/>
  <c r="X107" i="12"/>
  <c r="X152" i="12" s="1"/>
  <c r="P115" i="22"/>
  <c r="P160" i="22" s="1"/>
  <c r="AD200" i="17"/>
  <c r="AD22" i="33" s="1"/>
  <c r="S102" i="14"/>
  <c r="S147" i="14" s="1"/>
  <c r="S192" i="14" s="1"/>
  <c r="S14" i="31" s="1"/>
  <c r="R223" i="15"/>
  <c r="R98" i="15"/>
  <c r="R143" i="15" s="1"/>
  <c r="Q97" i="15"/>
  <c r="Q142" i="15" s="1"/>
  <c r="P132" i="26"/>
  <c r="P177" i="26" s="1"/>
  <c r="X122" i="17"/>
  <c r="X167" i="17" s="1"/>
  <c r="X212" i="17" s="1"/>
  <c r="B153" i="14"/>
  <c r="Z108" i="14"/>
  <c r="Z153" i="14" s="1"/>
  <c r="X108" i="14"/>
  <c r="X153" i="14" s="1"/>
  <c r="AF108" i="14"/>
  <c r="AF153" i="14" s="1"/>
  <c r="K108" i="14"/>
  <c r="K153" i="14" s="1"/>
  <c r="AE108" i="14"/>
  <c r="AE153" i="14" s="1"/>
  <c r="G108" i="14"/>
  <c r="G153" i="14" s="1"/>
  <c r="S108" i="14"/>
  <c r="S153" i="14" s="1"/>
  <c r="R108" i="14"/>
  <c r="R153" i="14" s="1"/>
  <c r="P108" i="14"/>
  <c r="P153" i="14" s="1"/>
  <c r="M117" i="26"/>
  <c r="M162" i="26" s="1"/>
  <c r="M95" i="26"/>
  <c r="M140" i="26" s="1"/>
  <c r="M134" i="26"/>
  <c r="M179" i="26" s="1"/>
  <c r="M129" i="26"/>
  <c r="M174" i="26" s="1"/>
  <c r="M107" i="26"/>
  <c r="M152" i="26" s="1"/>
  <c r="M133" i="26"/>
  <c r="M178" i="26" s="1"/>
  <c r="M110" i="26"/>
  <c r="M155" i="26" s="1"/>
  <c r="M132" i="26"/>
  <c r="M177" i="26" s="1"/>
  <c r="M98" i="26"/>
  <c r="M143" i="26" s="1"/>
  <c r="M120" i="26"/>
  <c r="M165" i="26" s="1"/>
  <c r="M119" i="26"/>
  <c r="M164" i="26" s="1"/>
  <c r="M116" i="26"/>
  <c r="M161" i="26" s="1"/>
  <c r="M127" i="26"/>
  <c r="M172" i="26" s="1"/>
  <c r="M126" i="26"/>
  <c r="M171" i="26" s="1"/>
  <c r="M121" i="26"/>
  <c r="M166" i="26" s="1"/>
  <c r="M115" i="26"/>
  <c r="M160" i="26" s="1"/>
  <c r="M128" i="26"/>
  <c r="M173" i="26" s="1"/>
  <c r="M103" i="26"/>
  <c r="M148" i="26" s="1"/>
  <c r="M99" i="26"/>
  <c r="M144" i="26" s="1"/>
  <c r="M130" i="26"/>
  <c r="M175" i="26" s="1"/>
  <c r="M94" i="26"/>
  <c r="M139" i="26" s="1"/>
  <c r="M102" i="26"/>
  <c r="M147" i="26" s="1"/>
  <c r="M96" i="26"/>
  <c r="M141" i="26" s="1"/>
  <c r="M105" i="26"/>
  <c r="M150" i="26" s="1"/>
  <c r="M114" i="26"/>
  <c r="M159" i="26" s="1"/>
  <c r="M113" i="26"/>
  <c r="M158" i="26" s="1"/>
  <c r="M124" i="26"/>
  <c r="M169" i="26" s="1"/>
  <c r="M118" i="26"/>
  <c r="M163" i="26" s="1"/>
  <c r="M125" i="26"/>
  <c r="M170" i="26" s="1"/>
  <c r="M104" i="26"/>
  <c r="M149" i="26" s="1"/>
  <c r="M101" i="26"/>
  <c r="M146" i="26" s="1"/>
  <c r="M123" i="26"/>
  <c r="M168" i="26" s="1"/>
  <c r="AE187" i="14"/>
  <c r="AE9" i="31" s="1"/>
  <c r="D203" i="18"/>
  <c r="D25" i="34" s="1"/>
  <c r="B170" i="13"/>
  <c r="K125" i="13"/>
  <c r="K170" i="13" s="1"/>
  <c r="W125" i="13"/>
  <c r="W170" i="13" s="1"/>
  <c r="Z125" i="13"/>
  <c r="Z170" i="13" s="1"/>
  <c r="P125" i="13"/>
  <c r="P170" i="13" s="1"/>
  <c r="J125" i="13"/>
  <c r="J170" i="13" s="1"/>
  <c r="X125" i="13"/>
  <c r="X170" i="13" s="1"/>
  <c r="AD125" i="13"/>
  <c r="AD170" i="13" s="1"/>
  <c r="Q125" i="13"/>
  <c r="Q170" i="13" s="1"/>
  <c r="AC224" i="9"/>
  <c r="AC53" i="27" s="1"/>
  <c r="O190" i="9"/>
  <c r="O12" i="27" s="1"/>
  <c r="AC125" i="13"/>
  <c r="AC170" i="13" s="1"/>
  <c r="B176" i="23"/>
  <c r="H131" i="23"/>
  <c r="H176" i="23" s="1"/>
  <c r="D131" i="23"/>
  <c r="D176" i="23" s="1"/>
  <c r="E131" i="23"/>
  <c r="E176" i="23" s="1"/>
  <c r="M131" i="23"/>
  <c r="M176" i="23" s="1"/>
  <c r="I131" i="23"/>
  <c r="I176" i="23" s="1"/>
  <c r="K131" i="23"/>
  <c r="K176" i="23" s="1"/>
  <c r="B169" i="10"/>
  <c r="S124" i="10"/>
  <c r="S169" i="10" s="1"/>
  <c r="AE124" i="10"/>
  <c r="AE169" i="10" s="1"/>
  <c r="AE214" i="10" s="1"/>
  <c r="AE41" i="28" s="1"/>
  <c r="Z124" i="10"/>
  <c r="Z169" i="10" s="1"/>
  <c r="Z214" i="10" s="1"/>
  <c r="Z41" i="28" s="1"/>
  <c r="Y124" i="10"/>
  <c r="Y169" i="10" s="1"/>
  <c r="U124" i="10"/>
  <c r="U169" i="10" s="1"/>
  <c r="U214" i="10" s="1"/>
  <c r="U41" i="28" s="1"/>
  <c r="C124" i="10"/>
  <c r="C169" i="10" s="1"/>
  <c r="C214" i="10" s="1"/>
  <c r="C41" i="28" s="1"/>
  <c r="T124" i="10"/>
  <c r="T169" i="10" s="1"/>
  <c r="T214" i="10" s="1"/>
  <c r="T41" i="28" s="1"/>
  <c r="I124" i="10"/>
  <c r="I169" i="10" s="1"/>
  <c r="B173" i="18"/>
  <c r="AE128" i="18"/>
  <c r="AE173" i="18" s="1"/>
  <c r="S128" i="18"/>
  <c r="S173" i="18" s="1"/>
  <c r="Q128" i="18"/>
  <c r="Q173" i="18" s="1"/>
  <c r="AF128" i="18"/>
  <c r="AF173" i="18" s="1"/>
  <c r="AF218" i="18" s="1"/>
  <c r="AF45" i="34" s="1"/>
  <c r="D128" i="18"/>
  <c r="D173" i="18" s="1"/>
  <c r="B179" i="9"/>
  <c r="K134" i="9"/>
  <c r="K179" i="9" s="1"/>
  <c r="AF134" i="9"/>
  <c r="AF179" i="9" s="1"/>
  <c r="AE134" i="9"/>
  <c r="AE179" i="9" s="1"/>
  <c r="AE224" i="9" s="1"/>
  <c r="AE53" i="27" s="1"/>
  <c r="AD134" i="9"/>
  <c r="AD179" i="9" s="1"/>
  <c r="AD224" i="9" s="1"/>
  <c r="AD53" i="27" s="1"/>
  <c r="AA134" i="9"/>
  <c r="AA179" i="9" s="1"/>
  <c r="O134" i="9"/>
  <c r="O179" i="9" s="1"/>
  <c r="O224" i="9" s="1"/>
  <c r="O53" i="27" s="1"/>
  <c r="J134" i="9"/>
  <c r="J179" i="9" s="1"/>
  <c r="T134" i="9"/>
  <c r="T179" i="9" s="1"/>
  <c r="V134" i="9"/>
  <c r="V179" i="9" s="1"/>
  <c r="V224" i="9" s="1"/>
  <c r="V53" i="27" s="1"/>
  <c r="D134" i="9"/>
  <c r="D179" i="9" s="1"/>
  <c r="F134" i="9"/>
  <c r="F179" i="9" s="1"/>
  <c r="F224" i="9" s="1"/>
  <c r="F53" i="27" s="1"/>
  <c r="C134" i="9"/>
  <c r="C179" i="9" s="1"/>
  <c r="C224" i="9" s="1"/>
  <c r="C53" i="27" s="1"/>
  <c r="E134" i="9"/>
  <c r="E179" i="9" s="1"/>
  <c r="E224" i="9" s="1"/>
  <c r="E53" i="27" s="1"/>
  <c r="U134" i="9"/>
  <c r="U179" i="9" s="1"/>
  <c r="U224" i="9" s="1"/>
  <c r="U53" i="27" s="1"/>
  <c r="R128" i="18"/>
  <c r="R173" i="18" s="1"/>
  <c r="B169" i="15"/>
  <c r="K124" i="15"/>
  <c r="K169" i="15" s="1"/>
  <c r="S124" i="15"/>
  <c r="S169" i="15" s="1"/>
  <c r="S214" i="15" s="1"/>
  <c r="S41" i="32" s="1"/>
  <c r="X124" i="15"/>
  <c r="X169" i="15" s="1"/>
  <c r="T124" i="15"/>
  <c r="T169" i="15" s="1"/>
  <c r="P124" i="15"/>
  <c r="P169" i="15" s="1"/>
  <c r="R124" i="15"/>
  <c r="R169" i="15" s="1"/>
  <c r="T111" i="9"/>
  <c r="T156" i="9" s="1"/>
  <c r="T201" i="9" s="1"/>
  <c r="T23" i="27" s="1"/>
  <c r="Q93" i="20"/>
  <c r="Q138" i="20" s="1"/>
  <c r="B147" i="20"/>
  <c r="E102" i="20"/>
  <c r="E147" i="20" s="1"/>
  <c r="Q102" i="20"/>
  <c r="Q147" i="20" s="1"/>
  <c r="F102" i="20"/>
  <c r="F147" i="20" s="1"/>
  <c r="I102" i="20"/>
  <c r="I147" i="20" s="1"/>
  <c r="J102" i="20"/>
  <c r="J147" i="20" s="1"/>
  <c r="B139" i="12"/>
  <c r="Y94" i="12"/>
  <c r="Y139" i="12" s="1"/>
  <c r="Z94" i="12"/>
  <c r="Z139" i="12" s="1"/>
  <c r="U94" i="12"/>
  <c r="U139" i="12" s="1"/>
  <c r="X94" i="12"/>
  <c r="X139" i="12" s="1"/>
  <c r="W94" i="12"/>
  <c r="W139" i="12" s="1"/>
  <c r="AA94" i="12"/>
  <c r="AA139" i="12" s="1"/>
  <c r="G124" i="15"/>
  <c r="G169" i="15" s="1"/>
  <c r="B143" i="9"/>
  <c r="E98" i="9"/>
  <c r="E143" i="9" s="1"/>
  <c r="J98" i="9"/>
  <c r="J143" i="9" s="1"/>
  <c r="H98" i="9"/>
  <c r="H143" i="9" s="1"/>
  <c r="H188" i="9" s="1"/>
  <c r="H10" i="27" s="1"/>
  <c r="M98" i="9"/>
  <c r="M143" i="9" s="1"/>
  <c r="M188" i="9" s="1"/>
  <c r="M10" i="27" s="1"/>
  <c r="D98" i="9"/>
  <c r="D143" i="9" s="1"/>
  <c r="I98" i="9"/>
  <c r="I143" i="9" s="1"/>
  <c r="I188" i="9" s="1"/>
  <c r="I10" i="27" s="1"/>
  <c r="AC98" i="9"/>
  <c r="AC143" i="9" s="1"/>
  <c r="AC188" i="9" s="1"/>
  <c r="AC10" i="27" s="1"/>
  <c r="G98" i="9"/>
  <c r="G143" i="9" s="1"/>
  <c r="K98" i="9"/>
  <c r="K143" i="9" s="1"/>
  <c r="K188" i="9" s="1"/>
  <c r="K10" i="27" s="1"/>
  <c r="F98" i="9"/>
  <c r="F143" i="9" s="1"/>
  <c r="F188" i="9" s="1"/>
  <c r="F10" i="27" s="1"/>
  <c r="Q98" i="9"/>
  <c r="Q143" i="9" s="1"/>
  <c r="Q188" i="9" s="1"/>
  <c r="Q10" i="27" s="1"/>
  <c r="AF98" i="9"/>
  <c r="AF143" i="9" s="1"/>
  <c r="AF188" i="9" s="1"/>
  <c r="AF10" i="27" s="1"/>
  <c r="O98" i="9"/>
  <c r="O143" i="9" s="1"/>
  <c r="O188" i="9" s="1"/>
  <c r="O10" i="27" s="1"/>
  <c r="AB98" i="9"/>
  <c r="AB143" i="9" s="1"/>
  <c r="AB188" i="9" s="1"/>
  <c r="AB10" i="27" s="1"/>
  <c r="Y98" i="9"/>
  <c r="Y143" i="9" s="1"/>
  <c r="Y188" i="9" s="1"/>
  <c r="Y10" i="27" s="1"/>
  <c r="U98" i="9"/>
  <c r="U143" i="9" s="1"/>
  <c r="U188" i="9" s="1"/>
  <c r="U10" i="27" s="1"/>
  <c r="T98" i="9"/>
  <c r="T143" i="9" s="1"/>
  <c r="C98" i="9"/>
  <c r="C143" i="9" s="1"/>
  <c r="G97" i="10"/>
  <c r="G142" i="10" s="1"/>
  <c r="G187" i="10" s="1"/>
  <c r="G9" i="28" s="1"/>
  <c r="G113" i="10"/>
  <c r="G158" i="10" s="1"/>
  <c r="K123" i="23"/>
  <c r="K168" i="23" s="1"/>
  <c r="L190" i="17"/>
  <c r="L12" i="33" s="1"/>
  <c r="B145" i="12"/>
  <c r="J100" i="12"/>
  <c r="J145" i="12" s="1"/>
  <c r="Z100" i="12"/>
  <c r="Z145" i="12" s="1"/>
  <c r="Y100" i="12"/>
  <c r="Y145" i="12" s="1"/>
  <c r="U100" i="12"/>
  <c r="U145" i="12" s="1"/>
  <c r="L100" i="12"/>
  <c r="L145" i="12" s="1"/>
  <c r="M100" i="12"/>
  <c r="M145" i="12" s="1"/>
  <c r="X100" i="12"/>
  <c r="X145" i="12" s="1"/>
  <c r="AE134" i="15"/>
  <c r="AE179" i="15" s="1"/>
  <c r="C128" i="26"/>
  <c r="C173" i="26" s="1"/>
  <c r="C106" i="26"/>
  <c r="C151" i="26" s="1"/>
  <c r="C123" i="26"/>
  <c r="C168" i="26" s="1"/>
  <c r="C101" i="26"/>
  <c r="C146" i="26" s="1"/>
  <c r="C118" i="26"/>
  <c r="C163" i="26" s="1"/>
  <c r="C96" i="26"/>
  <c r="C141" i="26" s="1"/>
  <c r="C113" i="26"/>
  <c r="C158" i="26" s="1"/>
  <c r="C102" i="26"/>
  <c r="C147" i="26" s="1"/>
  <c r="C124" i="26"/>
  <c r="C169" i="26" s="1"/>
  <c r="C112" i="26"/>
  <c r="C157" i="26" s="1"/>
  <c r="C108" i="26"/>
  <c r="C153" i="26" s="1"/>
  <c r="C119" i="26"/>
  <c r="C164" i="26" s="1"/>
  <c r="C94" i="26"/>
  <c r="C139" i="26" s="1"/>
  <c r="C120" i="26"/>
  <c r="C165" i="26" s="1"/>
  <c r="C115" i="26"/>
  <c r="C160" i="26" s="1"/>
  <c r="C132" i="26"/>
  <c r="C177" i="26" s="1"/>
  <c r="C98" i="26"/>
  <c r="C143" i="26" s="1"/>
  <c r="C121" i="26"/>
  <c r="C166" i="26" s="1"/>
  <c r="C114" i="26"/>
  <c r="C159" i="26" s="1"/>
  <c r="C105" i="26"/>
  <c r="C150" i="26" s="1"/>
  <c r="C131" i="26"/>
  <c r="C176" i="26" s="1"/>
  <c r="C103" i="26"/>
  <c r="C148" i="26" s="1"/>
  <c r="C127" i="26"/>
  <c r="C172" i="26" s="1"/>
  <c r="C133" i="26"/>
  <c r="C178" i="26" s="1"/>
  <c r="C129" i="26"/>
  <c r="C174" i="26" s="1"/>
  <c r="C110" i="26"/>
  <c r="C155" i="26" s="1"/>
  <c r="C104" i="26"/>
  <c r="C149" i="26" s="1"/>
  <c r="C97" i="26"/>
  <c r="C142" i="26" s="1"/>
  <c r="C125" i="26"/>
  <c r="C170" i="26" s="1"/>
  <c r="C107" i="26"/>
  <c r="C152" i="26" s="1"/>
  <c r="C99" i="26"/>
  <c r="C144" i="26" s="1"/>
  <c r="B168" i="25"/>
  <c r="C123" i="25"/>
  <c r="C168" i="25" s="1"/>
  <c r="AC123" i="25"/>
  <c r="AC168" i="25" s="1"/>
  <c r="I123" i="25"/>
  <c r="I168" i="25" s="1"/>
  <c r="K123" i="25"/>
  <c r="K168" i="25" s="1"/>
  <c r="X123" i="25"/>
  <c r="X168" i="25" s="1"/>
  <c r="B148" i="20"/>
  <c r="C103" i="20"/>
  <c r="C148" i="20" s="1"/>
  <c r="Q103" i="20"/>
  <c r="Q148" i="20" s="1"/>
  <c r="F103" i="20"/>
  <c r="F148" i="20" s="1"/>
  <c r="D103" i="20"/>
  <c r="D148" i="20" s="1"/>
  <c r="J103" i="20"/>
  <c r="J148" i="20" s="1"/>
  <c r="G103" i="20"/>
  <c r="G148" i="20" s="1"/>
  <c r="H123" i="23"/>
  <c r="H168" i="23" s="1"/>
  <c r="B146" i="15"/>
  <c r="S101" i="15"/>
  <c r="S146" i="15" s="1"/>
  <c r="AF101" i="15"/>
  <c r="AF146" i="15" s="1"/>
  <c r="G101" i="15"/>
  <c r="G146" i="15" s="1"/>
  <c r="P101" i="15"/>
  <c r="P146" i="15" s="1"/>
  <c r="X101" i="15"/>
  <c r="X146" i="15" s="1"/>
  <c r="Z101" i="15"/>
  <c r="Z146" i="15" s="1"/>
  <c r="Q101" i="15"/>
  <c r="Q146" i="15" s="1"/>
  <c r="R101" i="15"/>
  <c r="R146" i="15" s="1"/>
  <c r="I101" i="15"/>
  <c r="I146" i="15" s="1"/>
  <c r="U128" i="18"/>
  <c r="U173" i="18" s="1"/>
  <c r="U218" i="18" s="1"/>
  <c r="U45" i="34" s="1"/>
  <c r="AF115" i="10"/>
  <c r="AF160" i="10" s="1"/>
  <c r="E123" i="25"/>
  <c r="E168" i="25" s="1"/>
  <c r="AC124" i="10"/>
  <c r="AC169" i="10" s="1"/>
  <c r="B166" i="17"/>
  <c r="R121" i="17"/>
  <c r="R166" i="17" s="1"/>
  <c r="I121" i="17"/>
  <c r="I166" i="17" s="1"/>
  <c r="AD121" i="17"/>
  <c r="AD166" i="17" s="1"/>
  <c r="D121" i="17"/>
  <c r="D166" i="17" s="1"/>
  <c r="X121" i="17"/>
  <c r="X166" i="17" s="1"/>
  <c r="X211" i="17" s="1"/>
  <c r="X34" i="33" s="1"/>
  <c r="G121" i="17"/>
  <c r="G166" i="17" s="1"/>
  <c r="G211" i="17" s="1"/>
  <c r="G34" i="33" s="1"/>
  <c r="C121" i="17"/>
  <c r="C166" i="17" s="1"/>
  <c r="M121" i="17"/>
  <c r="M166" i="17" s="1"/>
  <c r="K121" i="17"/>
  <c r="K166" i="17" s="1"/>
  <c r="B168" i="18"/>
  <c r="S123" i="18"/>
  <c r="S168" i="18" s="1"/>
  <c r="F123" i="18"/>
  <c r="F168" i="18" s="1"/>
  <c r="AE123" i="18"/>
  <c r="AE168" i="18" s="1"/>
  <c r="U123" i="18"/>
  <c r="U168" i="18" s="1"/>
  <c r="F124" i="15"/>
  <c r="F169" i="15" s="1"/>
  <c r="F102" i="15"/>
  <c r="F147" i="15" s="1"/>
  <c r="F97" i="15"/>
  <c r="F142" i="15" s="1"/>
  <c r="F114" i="15"/>
  <c r="F159" i="15" s="1"/>
  <c r="F131" i="15"/>
  <c r="F176" i="15" s="1"/>
  <c r="F109" i="15"/>
  <c r="F154" i="15" s="1"/>
  <c r="F112" i="15"/>
  <c r="F157" i="15" s="1"/>
  <c r="F130" i="14"/>
  <c r="F175" i="14" s="1"/>
  <c r="F108" i="14"/>
  <c r="F153" i="14" s="1"/>
  <c r="F111" i="15"/>
  <c r="F156" i="15" s="1"/>
  <c r="F105" i="15"/>
  <c r="F150" i="15" s="1"/>
  <c r="F103" i="14"/>
  <c r="F148" i="14" s="1"/>
  <c r="F128" i="15"/>
  <c r="F173" i="15" s="1"/>
  <c r="F108" i="15"/>
  <c r="F153" i="15" s="1"/>
  <c r="F128" i="14"/>
  <c r="F173" i="14" s="1"/>
  <c r="F218" i="14" s="1"/>
  <c r="F45" i="31" s="1"/>
  <c r="F110" i="14"/>
  <c r="F155" i="14" s="1"/>
  <c r="F200" i="14" s="1"/>
  <c r="F22" i="31" s="1"/>
  <c r="F96" i="14"/>
  <c r="F141" i="14" s="1"/>
  <c r="F186" i="14" s="1"/>
  <c r="F129" i="15"/>
  <c r="F174" i="15" s="1"/>
  <c r="F126" i="15"/>
  <c r="F171" i="15" s="1"/>
  <c r="F106" i="15"/>
  <c r="F151" i="15" s="1"/>
  <c r="F104" i="15"/>
  <c r="F149" i="15" s="1"/>
  <c r="F124" i="14"/>
  <c r="F169" i="14" s="1"/>
  <c r="F116" i="15"/>
  <c r="F161" i="15" s="1"/>
  <c r="F111" i="14"/>
  <c r="F156" i="14" s="1"/>
  <c r="F101" i="14"/>
  <c r="F146" i="14" s="1"/>
  <c r="F127" i="15"/>
  <c r="F172" i="15" s="1"/>
  <c r="F119" i="14"/>
  <c r="F164" i="14" s="1"/>
  <c r="F96" i="15"/>
  <c r="F141" i="15" s="1"/>
  <c r="F109" i="14"/>
  <c r="F154" i="14" s="1"/>
  <c r="F100" i="14"/>
  <c r="F145" i="14" s="1"/>
  <c r="F190" i="14" s="1"/>
  <c r="F12" i="31" s="1"/>
  <c r="F130" i="15"/>
  <c r="F175" i="15" s="1"/>
  <c r="F99" i="15"/>
  <c r="F144" i="15" s="1"/>
  <c r="F116" i="14"/>
  <c r="F161" i="14" s="1"/>
  <c r="F107" i="14"/>
  <c r="F152" i="14" s="1"/>
  <c r="F197" i="14" s="1"/>
  <c r="F19" i="31" s="1"/>
  <c r="F123" i="15"/>
  <c r="F168" i="15" s="1"/>
  <c r="F126" i="14"/>
  <c r="F171" i="14" s="1"/>
  <c r="F112" i="14"/>
  <c r="F157" i="14" s="1"/>
  <c r="F202" i="14" s="1"/>
  <c r="F24" i="31" s="1"/>
  <c r="F99" i="14"/>
  <c r="F144" i="14" s="1"/>
  <c r="F133" i="14"/>
  <c r="F178" i="14" s="1"/>
  <c r="F133" i="15"/>
  <c r="F178" i="15" s="1"/>
  <c r="F113" i="15"/>
  <c r="F158" i="15" s="1"/>
  <c r="F120" i="14"/>
  <c r="F165" i="14" s="1"/>
  <c r="F113" i="14"/>
  <c r="F158" i="14" s="1"/>
  <c r="F134" i="15"/>
  <c r="F179" i="15" s="1"/>
  <c r="F98" i="15"/>
  <c r="F143" i="15" s="1"/>
  <c r="F101" i="15"/>
  <c r="F146" i="15" s="1"/>
  <c r="F191" i="15" s="1"/>
  <c r="F13" i="32" s="1"/>
  <c r="F102" i="14"/>
  <c r="F147" i="14" s="1"/>
  <c r="F114" i="14"/>
  <c r="F159" i="14" s="1"/>
  <c r="F97" i="14"/>
  <c r="F142" i="14" s="1"/>
  <c r="F132" i="15"/>
  <c r="F177" i="15" s="1"/>
  <c r="F110" i="15"/>
  <c r="F155" i="15" s="1"/>
  <c r="F115" i="14"/>
  <c r="F160" i="14" s="1"/>
  <c r="F93" i="15"/>
  <c r="F138" i="15" s="1"/>
  <c r="F104" i="14"/>
  <c r="F149" i="14" s="1"/>
  <c r="F117" i="15"/>
  <c r="F162" i="15" s="1"/>
  <c r="F121" i="15"/>
  <c r="F166" i="15" s="1"/>
  <c r="F100" i="15"/>
  <c r="F145" i="15" s="1"/>
  <c r="F122" i="15"/>
  <c r="F167" i="15" s="1"/>
  <c r="F121" i="14"/>
  <c r="F166" i="14" s="1"/>
  <c r="F125" i="15"/>
  <c r="F170" i="15" s="1"/>
  <c r="F93" i="14"/>
  <c r="F138" i="14" s="1"/>
  <c r="F107" i="15"/>
  <c r="F152" i="15" s="1"/>
  <c r="F98" i="14"/>
  <c r="F143" i="14" s="1"/>
  <c r="B177" i="13"/>
  <c r="P132" i="13"/>
  <c r="P177" i="13" s="1"/>
  <c r="V132" i="13"/>
  <c r="V177" i="13" s="1"/>
  <c r="X132" i="13"/>
  <c r="X177" i="13" s="1"/>
  <c r="W132" i="13"/>
  <c r="W177" i="13" s="1"/>
  <c r="K132" i="13"/>
  <c r="K177" i="13" s="1"/>
  <c r="B153" i="17"/>
  <c r="H108" i="17"/>
  <c r="H153" i="17" s="1"/>
  <c r="E108" i="17"/>
  <c r="E153" i="17" s="1"/>
  <c r="R108" i="17"/>
  <c r="R153" i="17" s="1"/>
  <c r="M108" i="17"/>
  <c r="M153" i="17" s="1"/>
  <c r="M198" i="17" s="1"/>
  <c r="M20" i="33" s="1"/>
  <c r="C108" i="17"/>
  <c r="C153" i="17" s="1"/>
  <c r="AC108" i="17"/>
  <c r="AC153" i="17" s="1"/>
  <c r="AC198" i="17" s="1"/>
  <c r="AC20" i="33" s="1"/>
  <c r="X108" i="17"/>
  <c r="X153" i="17" s="1"/>
  <c r="X198" i="17" s="1"/>
  <c r="X20" i="33" s="1"/>
  <c r="AD108" i="17"/>
  <c r="AD153" i="17" s="1"/>
  <c r="AD198" i="17" s="1"/>
  <c r="AD20" i="33" s="1"/>
  <c r="I115" i="9"/>
  <c r="I160" i="9" s="1"/>
  <c r="H134" i="9"/>
  <c r="H179" i="9" s="1"/>
  <c r="K185" i="17"/>
  <c r="K6" i="33" s="1"/>
  <c r="E224" i="10"/>
  <c r="E53" i="28" s="1"/>
  <c r="AC124" i="20"/>
  <c r="AC169" i="20" s="1"/>
  <c r="AC102" i="20"/>
  <c r="AC147" i="20" s="1"/>
  <c r="AC119" i="20"/>
  <c r="AC164" i="20" s="1"/>
  <c r="AC114" i="20"/>
  <c r="AC159" i="20" s="1"/>
  <c r="AC109" i="20"/>
  <c r="AC154" i="20" s="1"/>
  <c r="AC113" i="20"/>
  <c r="AC158" i="20" s="1"/>
  <c r="AC107" i="20"/>
  <c r="AC152" i="20" s="1"/>
  <c r="AC132" i="20"/>
  <c r="AC177" i="20" s="1"/>
  <c r="AC94" i="20"/>
  <c r="AC139" i="20" s="1"/>
  <c r="AC98" i="20"/>
  <c r="AC143" i="20" s="1"/>
  <c r="AC130" i="20"/>
  <c r="AC175" i="20" s="1"/>
  <c r="AC121" i="20"/>
  <c r="AC166" i="20" s="1"/>
  <c r="AC120" i="20"/>
  <c r="AC165" i="20" s="1"/>
  <c r="AC112" i="20"/>
  <c r="AC157" i="20" s="1"/>
  <c r="AC103" i="20"/>
  <c r="AC148" i="20" s="1"/>
  <c r="AC125" i="20"/>
  <c r="AC170" i="20" s="1"/>
  <c r="AC115" i="20"/>
  <c r="AC160" i="20" s="1"/>
  <c r="AC123" i="20"/>
  <c r="AC168" i="20" s="1"/>
  <c r="AC134" i="20"/>
  <c r="AC179" i="20" s="1"/>
  <c r="AC101" i="20"/>
  <c r="AC146" i="20" s="1"/>
  <c r="AC118" i="20"/>
  <c r="AC163" i="20" s="1"/>
  <c r="AC133" i="20"/>
  <c r="AC178" i="20" s="1"/>
  <c r="AC117" i="20"/>
  <c r="AC162" i="20" s="1"/>
  <c r="AC108" i="20"/>
  <c r="AC153" i="20" s="1"/>
  <c r="AC105" i="20"/>
  <c r="AC150" i="20" s="1"/>
  <c r="AC127" i="20"/>
  <c r="AC172" i="20" s="1"/>
  <c r="AC126" i="20"/>
  <c r="AC171" i="20" s="1"/>
  <c r="AC129" i="20"/>
  <c r="AC174" i="20" s="1"/>
  <c r="AC93" i="20"/>
  <c r="AC138" i="20" s="1"/>
  <c r="O132" i="13"/>
  <c r="O177" i="13" s="1"/>
  <c r="B155" i="13"/>
  <c r="K110" i="13"/>
  <c r="K155" i="13" s="1"/>
  <c r="P110" i="13"/>
  <c r="P155" i="13" s="1"/>
  <c r="O110" i="13"/>
  <c r="O155" i="13" s="1"/>
  <c r="Z110" i="13"/>
  <c r="Z155" i="13" s="1"/>
  <c r="AC110" i="13"/>
  <c r="AC155" i="13" s="1"/>
  <c r="AC200" i="13" s="1"/>
  <c r="AC22" i="30" s="1"/>
  <c r="V110" i="13"/>
  <c r="V155" i="13" s="1"/>
  <c r="W110" i="13"/>
  <c r="W155" i="13" s="1"/>
  <c r="AB110" i="13"/>
  <c r="AB155" i="13" s="1"/>
  <c r="M110" i="13"/>
  <c r="M155" i="13" s="1"/>
  <c r="Q115" i="25"/>
  <c r="Q160" i="25" s="1"/>
  <c r="Q93" i="25"/>
  <c r="Q138" i="25" s="1"/>
  <c r="Q132" i="25"/>
  <c r="Q177" i="25" s="1"/>
  <c r="Q110" i="25"/>
  <c r="Q155" i="25" s="1"/>
  <c r="Q127" i="25"/>
  <c r="Q172" i="25" s="1"/>
  <c r="Q105" i="25"/>
  <c r="Q150" i="25" s="1"/>
  <c r="Q133" i="25"/>
  <c r="Q178" i="25" s="1"/>
  <c r="Q100" i="25"/>
  <c r="Q145" i="25" s="1"/>
  <c r="Q120" i="25"/>
  <c r="Q165" i="25" s="1"/>
  <c r="Q119" i="25"/>
  <c r="Q164" i="25" s="1"/>
  <c r="Q106" i="25"/>
  <c r="Q151" i="25" s="1"/>
  <c r="Q130" i="25"/>
  <c r="Q175" i="25" s="1"/>
  <c r="Q220" i="25" s="1"/>
  <c r="Q48" i="40" s="1"/>
  <c r="Q97" i="25"/>
  <c r="Q142" i="25" s="1"/>
  <c r="Q117" i="25"/>
  <c r="Q162" i="25" s="1"/>
  <c r="Q107" i="25"/>
  <c r="Q152" i="25" s="1"/>
  <c r="Q99" i="25"/>
  <c r="Q144" i="25" s="1"/>
  <c r="Q102" i="25"/>
  <c r="Q147" i="25" s="1"/>
  <c r="Q111" i="25"/>
  <c r="Q156" i="25" s="1"/>
  <c r="Q125" i="25"/>
  <c r="Q170" i="25" s="1"/>
  <c r="Q103" i="25"/>
  <c r="Q148" i="25" s="1"/>
  <c r="Q118" i="25"/>
  <c r="Q163" i="25" s="1"/>
  <c r="Q129" i="25"/>
  <c r="Q174" i="25" s="1"/>
  <c r="Q101" i="25"/>
  <c r="Q146" i="25" s="1"/>
  <c r="Q131" i="25"/>
  <c r="Q176" i="25" s="1"/>
  <c r="Q122" i="25"/>
  <c r="Q167" i="25" s="1"/>
  <c r="Q121" i="25"/>
  <c r="Q166" i="25" s="1"/>
  <c r="Q134" i="25"/>
  <c r="Q179" i="25" s="1"/>
  <c r="Q104" i="25"/>
  <c r="Q149" i="25" s="1"/>
  <c r="Q94" i="25"/>
  <c r="Q139" i="25" s="1"/>
  <c r="Q123" i="25"/>
  <c r="Q168" i="25" s="1"/>
  <c r="Q96" i="25"/>
  <c r="Q141" i="25" s="1"/>
  <c r="Z117" i="15"/>
  <c r="Z162" i="15" s="1"/>
  <c r="C193" i="17"/>
  <c r="C15" i="33" s="1"/>
  <c r="B175" i="12"/>
  <c r="X130" i="12"/>
  <c r="X175" i="12" s="1"/>
  <c r="AA130" i="12"/>
  <c r="AA175" i="12" s="1"/>
  <c r="M130" i="12"/>
  <c r="M175" i="12" s="1"/>
  <c r="Z130" i="12"/>
  <c r="Z175" i="12" s="1"/>
  <c r="L130" i="12"/>
  <c r="L175" i="12" s="1"/>
  <c r="J130" i="12"/>
  <c r="J175" i="12" s="1"/>
  <c r="K101" i="23"/>
  <c r="K146" i="23" s="1"/>
  <c r="O123" i="9"/>
  <c r="O168" i="9" s="1"/>
  <c r="Y117" i="15"/>
  <c r="Y162" i="15" s="1"/>
  <c r="Y134" i="15"/>
  <c r="Y179" i="15" s="1"/>
  <c r="Y112" i="15"/>
  <c r="Y157" i="15" s="1"/>
  <c r="Y129" i="15"/>
  <c r="Y174" i="15" s="1"/>
  <c r="Y107" i="15"/>
  <c r="Y152" i="15" s="1"/>
  <c r="Y124" i="15"/>
  <c r="Y169" i="15" s="1"/>
  <c r="Y102" i="15"/>
  <c r="Y147" i="15" s="1"/>
  <c r="Y192" i="15" s="1"/>
  <c r="Y14" i="32" s="1"/>
  <c r="Y133" i="15"/>
  <c r="Y178" i="15" s="1"/>
  <c r="Y127" i="15"/>
  <c r="Y172" i="15" s="1"/>
  <c r="Y101" i="14"/>
  <c r="Y146" i="14" s="1"/>
  <c r="Y126" i="15"/>
  <c r="Y171" i="15" s="1"/>
  <c r="Y111" i="14"/>
  <c r="Y156" i="14" s="1"/>
  <c r="Y114" i="15"/>
  <c r="Y159" i="15" s="1"/>
  <c r="Y115" i="15"/>
  <c r="Y160" i="15" s="1"/>
  <c r="Y113" i="15"/>
  <c r="Y158" i="15" s="1"/>
  <c r="Y93" i="15"/>
  <c r="Y138" i="15" s="1"/>
  <c r="Y107" i="14"/>
  <c r="Y152" i="14" s="1"/>
  <c r="Y197" i="14" s="1"/>
  <c r="Y19" i="31" s="1"/>
  <c r="Y132" i="15"/>
  <c r="Y177" i="15" s="1"/>
  <c r="Y121" i="15"/>
  <c r="Y166" i="15" s="1"/>
  <c r="Y133" i="14"/>
  <c r="Y178" i="14" s="1"/>
  <c r="Y223" i="14" s="1"/>
  <c r="Y113" i="14"/>
  <c r="Y158" i="14" s="1"/>
  <c r="Y100" i="15"/>
  <c r="Y145" i="15" s="1"/>
  <c r="Y103" i="14"/>
  <c r="Y148" i="14" s="1"/>
  <c r="Y101" i="15"/>
  <c r="Y146" i="15" s="1"/>
  <c r="Y131" i="15"/>
  <c r="Y176" i="15" s="1"/>
  <c r="Y130" i="14"/>
  <c r="Y175" i="14" s="1"/>
  <c r="Y109" i="14"/>
  <c r="Y154" i="14" s="1"/>
  <c r="Y111" i="15"/>
  <c r="Y156" i="15" s="1"/>
  <c r="Y116" i="14"/>
  <c r="Y161" i="14" s="1"/>
  <c r="Y110" i="14"/>
  <c r="Y155" i="14" s="1"/>
  <c r="Y128" i="15"/>
  <c r="Y173" i="15" s="1"/>
  <c r="Y117" i="14"/>
  <c r="Y162" i="14" s="1"/>
  <c r="Y105" i="14"/>
  <c r="Y150" i="14" s="1"/>
  <c r="Y121" i="14"/>
  <c r="Y166" i="14" s="1"/>
  <c r="Y106" i="14"/>
  <c r="Y151" i="14" s="1"/>
  <c r="Y196" i="14" s="1"/>
  <c r="Y18" i="31" s="1"/>
  <c r="Y127" i="14"/>
  <c r="Y172" i="14" s="1"/>
  <c r="Y124" i="14"/>
  <c r="Y169" i="14" s="1"/>
  <c r="Y104" i="15"/>
  <c r="Y149" i="15" s="1"/>
  <c r="Y128" i="14"/>
  <c r="Y173" i="14" s="1"/>
  <c r="Y218" i="14" s="1"/>
  <c r="Y45" i="31" s="1"/>
  <c r="Y102" i="14"/>
  <c r="Y147" i="14" s="1"/>
  <c r="Y108" i="15"/>
  <c r="Y153" i="15" s="1"/>
  <c r="Y99" i="15"/>
  <c r="Y144" i="15" s="1"/>
  <c r="Y115" i="14"/>
  <c r="Y160" i="14" s="1"/>
  <c r="Y110" i="15"/>
  <c r="Y155" i="15" s="1"/>
  <c r="Y105" i="15"/>
  <c r="Y150" i="15" s="1"/>
  <c r="Y96" i="15"/>
  <c r="Y141" i="15" s="1"/>
  <c r="Y97" i="14"/>
  <c r="Y142" i="14" s="1"/>
  <c r="Y116" i="15"/>
  <c r="Y161" i="15" s="1"/>
  <c r="Y130" i="15"/>
  <c r="Y175" i="15" s="1"/>
  <c r="Y98" i="15"/>
  <c r="Y143" i="15" s="1"/>
  <c r="Y119" i="14"/>
  <c r="Y164" i="14" s="1"/>
  <c r="Y123" i="15"/>
  <c r="Y168" i="15" s="1"/>
  <c r="Y119" i="15"/>
  <c r="Y164" i="15" s="1"/>
  <c r="Y126" i="14"/>
  <c r="Y171" i="14" s="1"/>
  <c r="Y109" i="15"/>
  <c r="Y154" i="15" s="1"/>
  <c r="Y118" i="15"/>
  <c r="Y163" i="15" s="1"/>
  <c r="Y97" i="15"/>
  <c r="Y142" i="15" s="1"/>
  <c r="Y98" i="14"/>
  <c r="Y143" i="14" s="1"/>
  <c r="Y122" i="15"/>
  <c r="Y167" i="15" s="1"/>
  <c r="Y106" i="15"/>
  <c r="Y151" i="15" s="1"/>
  <c r="Y125" i="15"/>
  <c r="Y170" i="15" s="1"/>
  <c r="Y108" i="14"/>
  <c r="Y153" i="14" s="1"/>
  <c r="L105" i="13"/>
  <c r="L150" i="13" s="1"/>
  <c r="M124" i="23"/>
  <c r="M169" i="23" s="1"/>
  <c r="B154" i="15"/>
  <c r="K109" i="15"/>
  <c r="K154" i="15" s="1"/>
  <c r="J109" i="15"/>
  <c r="J154" i="15" s="1"/>
  <c r="AF109" i="15"/>
  <c r="AF154" i="15" s="1"/>
  <c r="H109" i="15"/>
  <c r="H154" i="15" s="1"/>
  <c r="T109" i="15"/>
  <c r="T154" i="15" s="1"/>
  <c r="C109" i="15"/>
  <c r="C154" i="15" s="1"/>
  <c r="Q109" i="15"/>
  <c r="Q154" i="15" s="1"/>
  <c r="AE109" i="15"/>
  <c r="AE154" i="15" s="1"/>
  <c r="D109" i="15"/>
  <c r="D154" i="15" s="1"/>
  <c r="D115" i="25"/>
  <c r="D160" i="25" s="1"/>
  <c r="K108" i="17"/>
  <c r="K153" i="17" s="1"/>
  <c r="C202" i="17"/>
  <c r="C24" i="33" s="1"/>
  <c r="I124" i="23"/>
  <c r="I169" i="23" s="1"/>
  <c r="M97" i="9"/>
  <c r="M142" i="9" s="1"/>
  <c r="AB93" i="9"/>
  <c r="AB138" i="9" s="1"/>
  <c r="AB183" i="9" s="1"/>
  <c r="AD190" i="9"/>
  <c r="AD12" i="27" s="1"/>
  <c r="D217" i="9"/>
  <c r="D44" i="27" s="1"/>
  <c r="Z98" i="12"/>
  <c r="Z143" i="12" s="1"/>
  <c r="R121" i="22"/>
  <c r="R166" i="22" s="1"/>
  <c r="R116" i="22"/>
  <c r="R161" i="22" s="1"/>
  <c r="R94" i="22"/>
  <c r="R139" i="22" s="1"/>
  <c r="R133" i="22"/>
  <c r="R178" i="22" s="1"/>
  <c r="R106" i="22"/>
  <c r="R151" i="22" s="1"/>
  <c r="R132" i="22"/>
  <c r="R177" i="22" s="1"/>
  <c r="R110" i="22"/>
  <c r="R155" i="22" s="1"/>
  <c r="R109" i="22"/>
  <c r="R154" i="22" s="1"/>
  <c r="R108" i="22"/>
  <c r="R153" i="22" s="1"/>
  <c r="R131" i="22"/>
  <c r="R176" i="22" s="1"/>
  <c r="R96" i="22"/>
  <c r="R141" i="22" s="1"/>
  <c r="R115" i="22"/>
  <c r="R160" i="22" s="1"/>
  <c r="R122" i="22"/>
  <c r="R167" i="22" s="1"/>
  <c r="R129" i="22"/>
  <c r="R174" i="22" s="1"/>
  <c r="R125" i="22"/>
  <c r="R170" i="22" s="1"/>
  <c r="R112" i="22"/>
  <c r="R157" i="22" s="1"/>
  <c r="R113" i="22"/>
  <c r="R158" i="22" s="1"/>
  <c r="R100" i="22"/>
  <c r="R145" i="22" s="1"/>
  <c r="R93" i="22"/>
  <c r="R138" i="22" s="1"/>
  <c r="R119" i="22"/>
  <c r="R164" i="22" s="1"/>
  <c r="R126" i="22"/>
  <c r="R171" i="22" s="1"/>
  <c r="R101" i="22"/>
  <c r="R146" i="22" s="1"/>
  <c r="R95" i="22"/>
  <c r="R140" i="22" s="1"/>
  <c r="R127" i="22"/>
  <c r="R172" i="22" s="1"/>
  <c r="R124" i="22"/>
  <c r="R169" i="22" s="1"/>
  <c r="R107" i="22"/>
  <c r="R152" i="22" s="1"/>
  <c r="R102" i="22"/>
  <c r="R147" i="22" s="1"/>
  <c r="R105" i="22"/>
  <c r="R150" i="22" s="1"/>
  <c r="R117" i="22"/>
  <c r="R162" i="22" s="1"/>
  <c r="R114" i="22"/>
  <c r="R159" i="22" s="1"/>
  <c r="V125" i="13"/>
  <c r="V170" i="13" s="1"/>
  <c r="B141" i="26"/>
  <c r="E96" i="26"/>
  <c r="E141" i="26" s="1"/>
  <c r="P96" i="26"/>
  <c r="P141" i="26" s="1"/>
  <c r="Y96" i="26"/>
  <c r="Y141" i="26" s="1"/>
  <c r="F96" i="26"/>
  <c r="F141" i="26" s="1"/>
  <c r="B143" i="23"/>
  <c r="M98" i="23"/>
  <c r="M143" i="23" s="1"/>
  <c r="H98" i="23"/>
  <c r="H143" i="23" s="1"/>
  <c r="E98" i="23"/>
  <c r="E143" i="23" s="1"/>
  <c r="D118" i="25"/>
  <c r="D163" i="25" s="1"/>
  <c r="J117" i="15"/>
  <c r="J162" i="15" s="1"/>
  <c r="J105" i="13"/>
  <c r="J150" i="13" s="1"/>
  <c r="B151" i="12"/>
  <c r="Z106" i="12"/>
  <c r="Z151" i="12" s="1"/>
  <c r="AA106" i="12"/>
  <c r="AA151" i="12" s="1"/>
  <c r="Y106" i="12"/>
  <c r="Y151" i="12" s="1"/>
  <c r="X128" i="26"/>
  <c r="X173" i="26" s="1"/>
  <c r="X123" i="26"/>
  <c r="X168" i="26" s="1"/>
  <c r="X101" i="26"/>
  <c r="X146" i="26" s="1"/>
  <c r="X118" i="26"/>
  <c r="X163" i="26" s="1"/>
  <c r="X96" i="26"/>
  <c r="X141" i="26" s="1"/>
  <c r="X122" i="26"/>
  <c r="X167" i="26" s="1"/>
  <c r="X105" i="26"/>
  <c r="X150" i="26" s="1"/>
  <c r="X127" i="26"/>
  <c r="X172" i="26" s="1"/>
  <c r="X94" i="26"/>
  <c r="X139" i="26" s="1"/>
  <c r="X116" i="26"/>
  <c r="X161" i="26" s="1"/>
  <c r="X115" i="26"/>
  <c r="X160" i="26" s="1"/>
  <c r="X130" i="26"/>
  <c r="X175" i="26" s="1"/>
  <c r="X117" i="26"/>
  <c r="X162" i="26" s="1"/>
  <c r="X124" i="26"/>
  <c r="X169" i="26" s="1"/>
  <c r="X125" i="26"/>
  <c r="X170" i="26" s="1"/>
  <c r="X119" i="26"/>
  <c r="X164" i="26" s="1"/>
  <c r="X102" i="26"/>
  <c r="X147" i="26" s="1"/>
  <c r="X131" i="26"/>
  <c r="X176" i="26" s="1"/>
  <c r="X99" i="26"/>
  <c r="X144" i="26" s="1"/>
  <c r="X113" i="26"/>
  <c r="X158" i="26" s="1"/>
  <c r="X121" i="26"/>
  <c r="X166" i="26" s="1"/>
  <c r="X107" i="26"/>
  <c r="X152" i="26" s="1"/>
  <c r="X132" i="26"/>
  <c r="X177" i="26" s="1"/>
  <c r="X129" i="26"/>
  <c r="X174" i="26" s="1"/>
  <c r="X120" i="26"/>
  <c r="X165" i="26" s="1"/>
  <c r="X110" i="26"/>
  <c r="X155" i="26" s="1"/>
  <c r="X97" i="26"/>
  <c r="X142" i="26" s="1"/>
  <c r="X103" i="26"/>
  <c r="X148" i="26" s="1"/>
  <c r="X114" i="26"/>
  <c r="X159" i="26" s="1"/>
  <c r="X104" i="26"/>
  <c r="X149" i="26" s="1"/>
  <c r="X112" i="26"/>
  <c r="X157" i="26" s="1"/>
  <c r="X126" i="26"/>
  <c r="X171" i="26" s="1"/>
  <c r="P115" i="9"/>
  <c r="P160" i="9" s="1"/>
  <c r="Z218" i="10"/>
  <c r="Z45" i="28" s="1"/>
  <c r="AA217" i="9"/>
  <c r="AA44" i="27" s="1"/>
  <c r="B173" i="15"/>
  <c r="P128" i="15"/>
  <c r="P173" i="15" s="1"/>
  <c r="Z128" i="15"/>
  <c r="Z173" i="15" s="1"/>
  <c r="H128" i="15"/>
  <c r="H173" i="15" s="1"/>
  <c r="C128" i="15"/>
  <c r="C173" i="15" s="1"/>
  <c r="Q128" i="15"/>
  <c r="Q173" i="15" s="1"/>
  <c r="T128" i="15"/>
  <c r="T173" i="15" s="1"/>
  <c r="J128" i="15"/>
  <c r="J173" i="15" s="1"/>
  <c r="G107" i="24"/>
  <c r="G152" i="24" s="1"/>
  <c r="C101" i="15"/>
  <c r="C146" i="15" s="1"/>
  <c r="G98" i="15"/>
  <c r="G143" i="15" s="1"/>
  <c r="T123" i="9"/>
  <c r="T168" i="9" s="1"/>
  <c r="T213" i="9" s="1"/>
  <c r="T40" i="27" s="1"/>
  <c r="S116" i="22"/>
  <c r="S161" i="22" s="1"/>
  <c r="S94" i="22"/>
  <c r="S139" i="22" s="1"/>
  <c r="S133" i="22"/>
  <c r="S178" i="22" s="1"/>
  <c r="S111" i="22"/>
  <c r="S156" i="22" s="1"/>
  <c r="S128" i="22"/>
  <c r="S173" i="22" s="1"/>
  <c r="S106" i="22"/>
  <c r="S151" i="22" s="1"/>
  <c r="S123" i="22"/>
  <c r="S168" i="22" s="1"/>
  <c r="S101" i="22"/>
  <c r="S146" i="22" s="1"/>
  <c r="S127" i="22"/>
  <c r="S172" i="22" s="1"/>
  <c r="S105" i="22"/>
  <c r="S150" i="22" s="1"/>
  <c r="S109" i="22"/>
  <c r="S154" i="22" s="1"/>
  <c r="S108" i="22"/>
  <c r="S153" i="22" s="1"/>
  <c r="S131" i="22"/>
  <c r="S176" i="22" s="1"/>
  <c r="S96" i="22"/>
  <c r="S141" i="22" s="1"/>
  <c r="S119" i="22"/>
  <c r="S164" i="22" s="1"/>
  <c r="S129" i="22"/>
  <c r="S174" i="22" s="1"/>
  <c r="S107" i="22"/>
  <c r="S152" i="22" s="1"/>
  <c r="S93" i="22"/>
  <c r="S138" i="22" s="1"/>
  <c r="S122" i="22"/>
  <c r="S167" i="22" s="1"/>
  <c r="S126" i="22"/>
  <c r="S171" i="22" s="1"/>
  <c r="S112" i="22"/>
  <c r="S157" i="22" s="1"/>
  <c r="S117" i="22"/>
  <c r="S162" i="22" s="1"/>
  <c r="S110" i="22"/>
  <c r="S155" i="22" s="1"/>
  <c r="S132" i="22"/>
  <c r="S177" i="22" s="1"/>
  <c r="S222" i="22" s="1"/>
  <c r="S50" i="37" s="1"/>
  <c r="S95" i="22"/>
  <c r="S140" i="22" s="1"/>
  <c r="S115" i="22"/>
  <c r="S160" i="22" s="1"/>
  <c r="S102" i="22"/>
  <c r="S147" i="22" s="1"/>
  <c r="S125" i="22"/>
  <c r="S170" i="22" s="1"/>
  <c r="AF128" i="15"/>
  <c r="AF173" i="15" s="1"/>
  <c r="N194" i="25"/>
  <c r="N16" i="40" s="1"/>
  <c r="J118" i="25"/>
  <c r="J163" i="25" s="1"/>
  <c r="C97" i="9"/>
  <c r="C142" i="9" s="1"/>
  <c r="X195" i="25"/>
  <c r="X17" i="40" s="1"/>
  <c r="U124" i="21"/>
  <c r="U169" i="21" s="1"/>
  <c r="U102" i="21"/>
  <c r="U147" i="21" s="1"/>
  <c r="U97" i="21"/>
  <c r="U142" i="21" s="1"/>
  <c r="U123" i="21"/>
  <c r="U168" i="21" s="1"/>
  <c r="U117" i="21"/>
  <c r="U162" i="21" s="1"/>
  <c r="U116" i="21"/>
  <c r="U161" i="21" s="1"/>
  <c r="U133" i="21"/>
  <c r="U178" i="21" s="1"/>
  <c r="U122" i="21"/>
  <c r="U167" i="21" s="1"/>
  <c r="U113" i="21"/>
  <c r="U158" i="21" s="1"/>
  <c r="U112" i="21"/>
  <c r="U157" i="21" s="1"/>
  <c r="U134" i="21"/>
  <c r="U179" i="21" s="1"/>
  <c r="U126" i="21"/>
  <c r="U171" i="21" s="1"/>
  <c r="U125" i="21"/>
  <c r="U170" i="21" s="1"/>
  <c r="U108" i="21"/>
  <c r="U153" i="21" s="1"/>
  <c r="U99" i="21"/>
  <c r="U144" i="21" s="1"/>
  <c r="U98" i="21"/>
  <c r="U143" i="21" s="1"/>
  <c r="U132" i="21"/>
  <c r="U177" i="21" s="1"/>
  <c r="U222" i="21" s="1"/>
  <c r="U50" i="36" s="1"/>
  <c r="U129" i="21"/>
  <c r="U174" i="21" s="1"/>
  <c r="U219" i="21" s="1"/>
  <c r="U115" i="21"/>
  <c r="U160" i="21" s="1"/>
  <c r="U100" i="21"/>
  <c r="U145" i="21" s="1"/>
  <c r="U107" i="21"/>
  <c r="U152" i="21" s="1"/>
  <c r="U93" i="21"/>
  <c r="U138" i="21" s="1"/>
  <c r="U96" i="21"/>
  <c r="U141" i="21" s="1"/>
  <c r="U104" i="21"/>
  <c r="U149" i="21" s="1"/>
  <c r="U105" i="21"/>
  <c r="U150" i="21" s="1"/>
  <c r="O128" i="13"/>
  <c r="O173" i="13" s="1"/>
  <c r="X208" i="17"/>
  <c r="X31" i="33" s="1"/>
  <c r="U115" i="10"/>
  <c r="U160" i="10" s="1"/>
  <c r="U205" i="10" s="1"/>
  <c r="F119" i="22"/>
  <c r="F164" i="22" s="1"/>
  <c r="G118" i="25"/>
  <c r="G163" i="25" s="1"/>
  <c r="L107" i="12"/>
  <c r="L152" i="12" s="1"/>
  <c r="T97" i="9"/>
  <c r="T142" i="9" s="1"/>
  <c r="T187" i="9" s="1"/>
  <c r="T9" i="27" s="1"/>
  <c r="L103" i="13"/>
  <c r="L148" i="13" s="1"/>
  <c r="AD101" i="10"/>
  <c r="AD146" i="10" s="1"/>
  <c r="AD191" i="10" s="1"/>
  <c r="AD13" i="28" s="1"/>
  <c r="Z134" i="20"/>
  <c r="Z179" i="20" s="1"/>
  <c r="Z129" i="20"/>
  <c r="Z174" i="20" s="1"/>
  <c r="Z107" i="20"/>
  <c r="Z152" i="20" s="1"/>
  <c r="Z124" i="20"/>
  <c r="Z169" i="20" s="1"/>
  <c r="Z102" i="20"/>
  <c r="Z147" i="20" s="1"/>
  <c r="Z133" i="20"/>
  <c r="Z178" i="20" s="1"/>
  <c r="Z127" i="20"/>
  <c r="Z172" i="20" s="1"/>
  <c r="Z126" i="20"/>
  <c r="Z171" i="20" s="1"/>
  <c r="Z120" i="20"/>
  <c r="Z165" i="20" s="1"/>
  <c r="Z119" i="20"/>
  <c r="Z164" i="20" s="1"/>
  <c r="Z113" i="20"/>
  <c r="Z158" i="20" s="1"/>
  <c r="Z105" i="20"/>
  <c r="Z150" i="20" s="1"/>
  <c r="Z108" i="20"/>
  <c r="Z153" i="20" s="1"/>
  <c r="Z122" i="20"/>
  <c r="Z167" i="20" s="1"/>
  <c r="Z93" i="20"/>
  <c r="Z138" i="20" s="1"/>
  <c r="Z125" i="20"/>
  <c r="Z170" i="20" s="1"/>
  <c r="Z109" i="20"/>
  <c r="Z154" i="20" s="1"/>
  <c r="Z130" i="20"/>
  <c r="Z175" i="20" s="1"/>
  <c r="Z114" i="20"/>
  <c r="Z159" i="20" s="1"/>
  <c r="Z94" i="20"/>
  <c r="Z139" i="20" s="1"/>
  <c r="Z96" i="20"/>
  <c r="Z141" i="20" s="1"/>
  <c r="Z132" i="20"/>
  <c r="Z177" i="20" s="1"/>
  <c r="Z103" i="20"/>
  <c r="Z148" i="20" s="1"/>
  <c r="Z121" i="20"/>
  <c r="Z166" i="20" s="1"/>
  <c r="Z115" i="20"/>
  <c r="Z160" i="20" s="1"/>
  <c r="Z98" i="20"/>
  <c r="Z143" i="20" s="1"/>
  <c r="Z118" i="20"/>
  <c r="Z163" i="20" s="1"/>
  <c r="B153" i="18"/>
  <c r="B198" i="18" s="1"/>
  <c r="B20" i="34" s="1"/>
  <c r="D108" i="18"/>
  <c r="D153" i="18" s="1"/>
  <c r="S108" i="18"/>
  <c r="S153" i="18" s="1"/>
  <c r="AD108" i="18"/>
  <c r="AD153" i="18" s="1"/>
  <c r="Q108" i="18"/>
  <c r="Q153" i="18" s="1"/>
  <c r="E129" i="24"/>
  <c r="E174" i="24" s="1"/>
  <c r="F127" i="22"/>
  <c r="F172" i="22" s="1"/>
  <c r="G109" i="15"/>
  <c r="G154" i="15" s="1"/>
  <c r="H102" i="22"/>
  <c r="H147" i="22" s="1"/>
  <c r="G124" i="21"/>
  <c r="G169" i="21" s="1"/>
  <c r="K104" i="24"/>
  <c r="K149" i="24" s="1"/>
  <c r="L106" i="12"/>
  <c r="L151" i="12" s="1"/>
  <c r="C98" i="23"/>
  <c r="C143" i="23" s="1"/>
  <c r="I115" i="25"/>
  <c r="I160" i="25" s="1"/>
  <c r="AD211" i="9"/>
  <c r="AD34" i="27" s="1"/>
  <c r="S197" i="18"/>
  <c r="S19" i="34" s="1"/>
  <c r="F123" i="21"/>
  <c r="F168" i="21" s="1"/>
  <c r="J123" i="25"/>
  <c r="J168" i="25" s="1"/>
  <c r="Q95" i="17"/>
  <c r="Q140" i="17" s="1"/>
  <c r="Q185" i="17" s="1"/>
  <c r="Q6" i="33" s="1"/>
  <c r="Q134" i="17"/>
  <c r="Q179" i="17" s="1"/>
  <c r="Q112" i="17"/>
  <c r="Q157" i="17" s="1"/>
  <c r="Q202" i="17" s="1"/>
  <c r="Q24" i="33" s="1"/>
  <c r="Q129" i="17"/>
  <c r="Q174" i="17" s="1"/>
  <c r="Q107" i="17"/>
  <c r="Q152" i="17" s="1"/>
  <c r="Q124" i="17"/>
  <c r="Q169" i="17" s="1"/>
  <c r="Q102" i="17"/>
  <c r="Q147" i="17" s="1"/>
  <c r="Q122" i="17"/>
  <c r="Q167" i="17" s="1"/>
  <c r="Q97" i="17"/>
  <c r="Q142" i="17" s="1"/>
  <c r="Q93" i="17"/>
  <c r="Q138" i="17" s="1"/>
  <c r="Q104" i="17"/>
  <c r="Q149" i="17" s="1"/>
  <c r="Q194" i="17" s="1"/>
  <c r="Q16" i="33" s="1"/>
  <c r="Q101" i="17"/>
  <c r="Q146" i="17" s="1"/>
  <c r="Q99" i="17"/>
  <c r="Q144" i="17" s="1"/>
  <c r="Q96" i="17"/>
  <c r="Q141" i="17" s="1"/>
  <c r="Q119" i="17"/>
  <c r="Q164" i="17" s="1"/>
  <c r="Q121" i="17"/>
  <c r="Q166" i="17" s="1"/>
  <c r="Q116" i="17"/>
  <c r="Q161" i="17" s="1"/>
  <c r="Q110" i="17"/>
  <c r="Q155" i="17" s="1"/>
  <c r="Q200" i="17" s="1"/>
  <c r="Q22" i="33" s="1"/>
  <c r="Q118" i="17"/>
  <c r="Q163" i="17" s="1"/>
  <c r="Q108" i="17"/>
  <c r="Q153" i="17" s="1"/>
  <c r="Q198" i="17" s="1"/>
  <c r="Q20" i="33" s="1"/>
  <c r="Q111" i="17"/>
  <c r="Q156" i="17" s="1"/>
  <c r="Q126" i="17"/>
  <c r="Q171" i="17" s="1"/>
  <c r="Q100" i="17"/>
  <c r="Q145" i="17" s="1"/>
  <c r="Q133" i="17"/>
  <c r="Q178" i="17" s="1"/>
  <c r="Q113" i="17"/>
  <c r="Q158" i="17" s="1"/>
  <c r="Q103" i="17"/>
  <c r="Q148" i="17" s="1"/>
  <c r="X112" i="15"/>
  <c r="X157" i="15" s="1"/>
  <c r="Q202" i="18"/>
  <c r="Q24" i="34" s="1"/>
  <c r="U190" i="9"/>
  <c r="U12" i="27" s="1"/>
  <c r="V119" i="24"/>
  <c r="V164" i="24" s="1"/>
  <c r="V224" i="10"/>
  <c r="V53" i="28" s="1"/>
  <c r="B150" i="26"/>
  <c r="K105" i="26"/>
  <c r="K150" i="26" s="1"/>
  <c r="I105" i="26"/>
  <c r="I150" i="26" s="1"/>
  <c r="P105" i="26"/>
  <c r="P150" i="26" s="1"/>
  <c r="F105" i="26"/>
  <c r="F150" i="26" s="1"/>
  <c r="Y105" i="26"/>
  <c r="Y150" i="26" s="1"/>
  <c r="O105" i="26"/>
  <c r="O150" i="26" s="1"/>
  <c r="H105" i="26"/>
  <c r="H150" i="26" s="1"/>
  <c r="B159" i="24"/>
  <c r="H114" i="24"/>
  <c r="H159" i="24" s="1"/>
  <c r="K114" i="24"/>
  <c r="K159" i="24" s="1"/>
  <c r="I114" i="24"/>
  <c r="I159" i="24" s="1"/>
  <c r="C114" i="24"/>
  <c r="C159" i="24" s="1"/>
  <c r="G114" i="24"/>
  <c r="G159" i="24" s="1"/>
  <c r="V114" i="24"/>
  <c r="V159" i="24" s="1"/>
  <c r="J114" i="24"/>
  <c r="J159" i="24" s="1"/>
  <c r="N114" i="24"/>
  <c r="N159" i="24" s="1"/>
  <c r="D114" i="24"/>
  <c r="D159" i="24" s="1"/>
  <c r="F114" i="24"/>
  <c r="F159" i="24" s="1"/>
  <c r="B146" i="25"/>
  <c r="F101" i="25"/>
  <c r="F146" i="25" s="1"/>
  <c r="AC101" i="25"/>
  <c r="AC146" i="25" s="1"/>
  <c r="G101" i="25"/>
  <c r="G146" i="25" s="1"/>
  <c r="D101" i="25"/>
  <c r="D146" i="25" s="1"/>
  <c r="X101" i="25"/>
  <c r="X146" i="25" s="1"/>
  <c r="I101" i="25"/>
  <c r="I146" i="25" s="1"/>
  <c r="K101" i="25"/>
  <c r="K146" i="25" s="1"/>
  <c r="H114" i="26"/>
  <c r="H159" i="26" s="1"/>
  <c r="G110" i="15"/>
  <c r="G155" i="15" s="1"/>
  <c r="H98" i="14"/>
  <c r="H143" i="14" s="1"/>
  <c r="C93" i="9"/>
  <c r="C138" i="9" s="1"/>
  <c r="C183" i="9" s="1"/>
  <c r="V97" i="21"/>
  <c r="V142" i="21" s="1"/>
  <c r="V114" i="21"/>
  <c r="V159" i="21" s="1"/>
  <c r="V131" i="21"/>
  <c r="V176" i="21" s="1"/>
  <c r="V109" i="21"/>
  <c r="V154" i="21" s="1"/>
  <c r="V126" i="21"/>
  <c r="V171" i="21" s="1"/>
  <c r="V123" i="21"/>
  <c r="V168" i="21" s="1"/>
  <c r="V117" i="21"/>
  <c r="V162" i="21" s="1"/>
  <c r="V116" i="21"/>
  <c r="V161" i="21" s="1"/>
  <c r="V122" i="21"/>
  <c r="V167" i="21" s="1"/>
  <c r="V113" i="21"/>
  <c r="V158" i="21" s="1"/>
  <c r="V112" i="21"/>
  <c r="V157" i="21" s="1"/>
  <c r="V107" i="21"/>
  <c r="V152" i="21" s="1"/>
  <c r="V125" i="21"/>
  <c r="V170" i="21" s="1"/>
  <c r="V130" i="21"/>
  <c r="V175" i="21" s="1"/>
  <c r="V129" i="21"/>
  <c r="V174" i="21" s="1"/>
  <c r="V134" i="21"/>
  <c r="V179" i="21" s="1"/>
  <c r="V105" i="21"/>
  <c r="V150" i="21" s="1"/>
  <c r="V124" i="21"/>
  <c r="V169" i="21" s="1"/>
  <c r="V99" i="21"/>
  <c r="V144" i="21" s="1"/>
  <c r="V127" i="21"/>
  <c r="V172" i="21" s="1"/>
  <c r="V132" i="21"/>
  <c r="V177" i="21" s="1"/>
  <c r="V100" i="21"/>
  <c r="V145" i="21" s="1"/>
  <c r="V93" i="21"/>
  <c r="V138" i="21" s="1"/>
  <c r="V102" i="21"/>
  <c r="V147" i="21" s="1"/>
  <c r="S203" i="18"/>
  <c r="S25" i="34" s="1"/>
  <c r="C108" i="18"/>
  <c r="C153" i="18" s="1"/>
  <c r="C198" i="18" s="1"/>
  <c r="C20" i="34" s="1"/>
  <c r="AB115" i="25"/>
  <c r="AB160" i="25" s="1"/>
  <c r="AF130" i="17"/>
  <c r="AF175" i="17" s="1"/>
  <c r="AF108" i="17"/>
  <c r="AF153" i="17" s="1"/>
  <c r="AF198" i="17" s="1"/>
  <c r="AF20" i="33" s="1"/>
  <c r="AF103" i="17"/>
  <c r="AF148" i="17" s="1"/>
  <c r="AF193" i="17" s="1"/>
  <c r="AF15" i="33" s="1"/>
  <c r="AF120" i="17"/>
  <c r="AF165" i="17" s="1"/>
  <c r="AF210" i="17" s="1"/>
  <c r="AF33" i="33" s="1"/>
  <c r="AF119" i="17"/>
  <c r="AF164" i="17" s="1"/>
  <c r="AF209" i="17" s="1"/>
  <c r="AF32" i="33" s="1"/>
  <c r="AF122" i="17"/>
  <c r="AF167" i="17" s="1"/>
  <c r="AF111" i="17"/>
  <c r="AF156" i="17" s="1"/>
  <c r="AF110" i="17"/>
  <c r="AF155" i="17" s="1"/>
  <c r="AF200" i="17" s="1"/>
  <c r="AF22" i="33" s="1"/>
  <c r="AF113" i="17"/>
  <c r="AF158" i="17" s="1"/>
  <c r="AF203" i="17" s="1"/>
  <c r="AF25" i="33" s="1"/>
  <c r="AF116" i="17"/>
  <c r="AF161" i="17" s="1"/>
  <c r="AF206" i="17" s="1"/>
  <c r="AF29" i="33" s="1"/>
  <c r="AF104" i="17"/>
  <c r="AF149" i="17" s="1"/>
  <c r="AF194" i="17" s="1"/>
  <c r="AF16" i="33" s="1"/>
  <c r="AF127" i="17"/>
  <c r="AF172" i="17" s="1"/>
  <c r="AF217" i="17" s="1"/>
  <c r="AF44" i="33" s="1"/>
  <c r="AF105" i="17"/>
  <c r="AF150" i="17" s="1"/>
  <c r="AF134" i="17"/>
  <c r="AF179" i="17" s="1"/>
  <c r="AF107" i="17"/>
  <c r="AF152" i="17" s="1"/>
  <c r="AF197" i="17" s="1"/>
  <c r="AF19" i="33" s="1"/>
  <c r="AF100" i="17"/>
  <c r="AF145" i="17" s="1"/>
  <c r="AF124" i="17"/>
  <c r="AF169" i="17" s="1"/>
  <c r="AF102" i="17"/>
  <c r="AF147" i="17" s="1"/>
  <c r="AF192" i="17" s="1"/>
  <c r="AF14" i="33" s="1"/>
  <c r="AF121" i="17"/>
  <c r="AF166" i="17" s="1"/>
  <c r="AF112" i="17"/>
  <c r="AF157" i="17" s="1"/>
  <c r="AF202" i="17" s="1"/>
  <c r="AF24" i="33" s="1"/>
  <c r="AF95" i="17"/>
  <c r="AF140" i="17" s="1"/>
  <c r="AF118" i="17"/>
  <c r="AF163" i="17" s="1"/>
  <c r="AF101" i="17"/>
  <c r="AF146" i="17" s="1"/>
  <c r="AF106" i="17"/>
  <c r="AF151" i="17" s="1"/>
  <c r="AF126" i="17"/>
  <c r="AF171" i="17" s="1"/>
  <c r="AF99" i="17"/>
  <c r="AF144" i="17" s="1"/>
  <c r="AF128" i="17"/>
  <c r="AF173" i="17" s="1"/>
  <c r="L132" i="13"/>
  <c r="L177" i="13" s="1"/>
  <c r="AE185" i="18"/>
  <c r="AE6" i="34" s="1"/>
  <c r="AA218" i="10"/>
  <c r="AA45" i="28" s="1"/>
  <c r="P113" i="15"/>
  <c r="P158" i="15" s="1"/>
  <c r="U101" i="12"/>
  <c r="U146" i="12" s="1"/>
  <c r="W120" i="12"/>
  <c r="W165" i="12" s="1"/>
  <c r="B178" i="25"/>
  <c r="N133" i="25"/>
  <c r="N178" i="25" s="1"/>
  <c r="K133" i="25"/>
  <c r="K178" i="25" s="1"/>
  <c r="D133" i="25"/>
  <c r="D178" i="25" s="1"/>
  <c r="X133" i="25"/>
  <c r="X178" i="25" s="1"/>
  <c r="AC133" i="25"/>
  <c r="AC178" i="25" s="1"/>
  <c r="G133" i="25"/>
  <c r="G178" i="25" s="1"/>
  <c r="C133" i="25"/>
  <c r="C178" i="25" s="1"/>
  <c r="J133" i="25"/>
  <c r="J178" i="25" s="1"/>
  <c r="W133" i="25"/>
  <c r="W178" i="25" s="1"/>
  <c r="B154" i="22"/>
  <c r="G109" i="22"/>
  <c r="G154" i="22" s="1"/>
  <c r="P109" i="22"/>
  <c r="P154" i="22" s="1"/>
  <c r="H109" i="22"/>
  <c r="H154" i="22" s="1"/>
  <c r="J98" i="15"/>
  <c r="J143" i="15" s="1"/>
  <c r="G132" i="13"/>
  <c r="G177" i="13" s="1"/>
  <c r="G124" i="13"/>
  <c r="G169" i="13" s="1"/>
  <c r="G102" i="13"/>
  <c r="G147" i="13" s="1"/>
  <c r="G192" i="13" s="1"/>
  <c r="G14" i="30" s="1"/>
  <c r="G101" i="13"/>
  <c r="G146" i="13" s="1"/>
  <c r="G110" i="13"/>
  <c r="G155" i="13" s="1"/>
  <c r="G96" i="13"/>
  <c r="G141" i="13" s="1"/>
  <c r="G133" i="13"/>
  <c r="G178" i="13" s="1"/>
  <c r="G223" i="13" s="1"/>
  <c r="G95" i="13"/>
  <c r="G140" i="13" s="1"/>
  <c r="G113" i="13"/>
  <c r="G158" i="13" s="1"/>
  <c r="G203" i="13" s="1"/>
  <c r="G25" i="30" s="1"/>
  <c r="G108" i="13"/>
  <c r="G153" i="13" s="1"/>
  <c r="G105" i="13"/>
  <c r="G150" i="13" s="1"/>
  <c r="G103" i="13"/>
  <c r="G148" i="13" s="1"/>
  <c r="G100" i="13"/>
  <c r="G145" i="13" s="1"/>
  <c r="G93" i="13"/>
  <c r="G138" i="13" s="1"/>
  <c r="G128" i="13"/>
  <c r="G173" i="13" s="1"/>
  <c r="G123" i="13"/>
  <c r="G168" i="13" s="1"/>
  <c r="G121" i="13"/>
  <c r="G166" i="13" s="1"/>
  <c r="G111" i="13"/>
  <c r="G156" i="13" s="1"/>
  <c r="G106" i="13"/>
  <c r="G151" i="13" s="1"/>
  <c r="G127" i="13"/>
  <c r="G172" i="13" s="1"/>
  <c r="G117" i="13"/>
  <c r="G162" i="13" s="1"/>
  <c r="G112" i="13"/>
  <c r="G157" i="13" s="1"/>
  <c r="G107" i="13"/>
  <c r="G152" i="13" s="1"/>
  <c r="G125" i="13"/>
  <c r="G170" i="13" s="1"/>
  <c r="G120" i="13"/>
  <c r="G165" i="13" s="1"/>
  <c r="G99" i="13"/>
  <c r="G144" i="13" s="1"/>
  <c r="G131" i="13"/>
  <c r="G176" i="13" s="1"/>
  <c r="G94" i="13"/>
  <c r="G139" i="13" s="1"/>
  <c r="G109" i="13"/>
  <c r="G154" i="13" s="1"/>
  <c r="G134" i="13"/>
  <c r="G179" i="13" s="1"/>
  <c r="G104" i="13"/>
  <c r="G149" i="13" s="1"/>
  <c r="N93" i="21"/>
  <c r="N138" i="21" s="1"/>
  <c r="N132" i="21"/>
  <c r="N177" i="21" s="1"/>
  <c r="N122" i="21"/>
  <c r="N167" i="21" s="1"/>
  <c r="N100" i="21"/>
  <c r="N145" i="21" s="1"/>
  <c r="N125" i="21"/>
  <c r="N170" i="21" s="1"/>
  <c r="N124" i="21"/>
  <c r="N169" i="21" s="1"/>
  <c r="N102" i="21"/>
  <c r="N147" i="21" s="1"/>
  <c r="N96" i="21"/>
  <c r="N141" i="21" s="1"/>
  <c r="N101" i="21"/>
  <c r="N146" i="21" s="1"/>
  <c r="N134" i="21"/>
  <c r="N179" i="21" s="1"/>
  <c r="N133" i="21"/>
  <c r="N178" i="21" s="1"/>
  <c r="N223" i="21" s="1"/>
  <c r="N95" i="21"/>
  <c r="N140" i="21" s="1"/>
  <c r="N113" i="21"/>
  <c r="N158" i="21" s="1"/>
  <c r="N104" i="21"/>
  <c r="N149" i="21" s="1"/>
  <c r="N126" i="21"/>
  <c r="N171" i="21" s="1"/>
  <c r="N116" i="21"/>
  <c r="N161" i="21" s="1"/>
  <c r="N107" i="21"/>
  <c r="N152" i="21" s="1"/>
  <c r="N129" i="21"/>
  <c r="N174" i="21" s="1"/>
  <c r="N123" i="21"/>
  <c r="N168" i="21" s="1"/>
  <c r="N112" i="21"/>
  <c r="N157" i="21" s="1"/>
  <c r="N103" i="21"/>
  <c r="N148" i="21" s="1"/>
  <c r="N106" i="21"/>
  <c r="N151" i="21" s="1"/>
  <c r="N97" i="21"/>
  <c r="N142" i="21" s="1"/>
  <c r="N117" i="21"/>
  <c r="N162" i="21" s="1"/>
  <c r="N98" i="21"/>
  <c r="N143" i="21" s="1"/>
  <c r="C211" i="9"/>
  <c r="C34" i="27" s="1"/>
  <c r="J104" i="24"/>
  <c r="J149" i="24" s="1"/>
  <c r="P132" i="9"/>
  <c r="P177" i="9" s="1"/>
  <c r="H97" i="10"/>
  <c r="H142" i="10" s="1"/>
  <c r="AD97" i="9"/>
  <c r="AD142" i="9" s="1"/>
  <c r="AA100" i="21"/>
  <c r="AA145" i="21" s="1"/>
  <c r="AF203" i="18"/>
  <c r="AF25" i="34" s="1"/>
  <c r="Y98" i="12"/>
  <c r="Y143" i="12" s="1"/>
  <c r="J107" i="25"/>
  <c r="J152" i="25" s="1"/>
  <c r="X109" i="15"/>
  <c r="X154" i="15" s="1"/>
  <c r="R211" i="9"/>
  <c r="R34" i="27" s="1"/>
  <c r="B151" i="25"/>
  <c r="G106" i="25"/>
  <c r="G151" i="25" s="1"/>
  <c r="D106" i="25"/>
  <c r="D151" i="25" s="1"/>
  <c r="AC106" i="25"/>
  <c r="AC151" i="25" s="1"/>
  <c r="I106" i="25"/>
  <c r="I151" i="25" s="1"/>
  <c r="B139" i="22"/>
  <c r="D94" i="22"/>
  <c r="D139" i="22" s="1"/>
  <c r="G94" i="22"/>
  <c r="G139" i="22" s="1"/>
  <c r="F94" i="22"/>
  <c r="F139" i="22" s="1"/>
  <c r="C94" i="22"/>
  <c r="C139" i="22" s="1"/>
  <c r="AC94" i="22"/>
  <c r="AC139" i="22" s="1"/>
  <c r="E94" i="22"/>
  <c r="E139" i="22" s="1"/>
  <c r="B171" i="20"/>
  <c r="I126" i="20"/>
  <c r="I171" i="20" s="1"/>
  <c r="E126" i="20"/>
  <c r="E171" i="20" s="1"/>
  <c r="J126" i="20"/>
  <c r="J171" i="20" s="1"/>
  <c r="F126" i="20"/>
  <c r="F171" i="20" s="1"/>
  <c r="C126" i="20"/>
  <c r="C171" i="20" s="1"/>
  <c r="Q126" i="20"/>
  <c r="Q171" i="20" s="1"/>
  <c r="H126" i="20"/>
  <c r="H171" i="20" s="1"/>
  <c r="G113" i="14"/>
  <c r="G158" i="14" s="1"/>
  <c r="H97" i="9"/>
  <c r="H142" i="9" s="1"/>
  <c r="H187" i="9" s="1"/>
  <c r="H9" i="27" s="1"/>
  <c r="D101" i="26"/>
  <c r="D146" i="26" s="1"/>
  <c r="H97" i="15"/>
  <c r="H142" i="15" s="1"/>
  <c r="H108" i="14"/>
  <c r="H153" i="14" s="1"/>
  <c r="AE98" i="9"/>
  <c r="AE143" i="9" s="1"/>
  <c r="H130" i="24"/>
  <c r="H175" i="24" s="1"/>
  <c r="X124" i="10"/>
  <c r="X169" i="10" s="1"/>
  <c r="D123" i="21"/>
  <c r="D168" i="21" s="1"/>
  <c r="AB134" i="9"/>
  <c r="AB179" i="9" s="1"/>
  <c r="J123" i="23"/>
  <c r="J168" i="23" s="1"/>
  <c r="N101" i="25"/>
  <c r="N146" i="25" s="1"/>
  <c r="R108" i="18"/>
  <c r="R153" i="18" s="1"/>
  <c r="R198" i="18" s="1"/>
  <c r="R20" i="34" s="1"/>
  <c r="D123" i="18"/>
  <c r="D168" i="18" s="1"/>
  <c r="C123" i="18"/>
  <c r="C168" i="18" s="1"/>
  <c r="S115" i="10"/>
  <c r="S160" i="10" s="1"/>
  <c r="D124" i="15"/>
  <c r="D169" i="15" s="1"/>
  <c r="AE128" i="13"/>
  <c r="AE173" i="13" s="1"/>
  <c r="AE129" i="13"/>
  <c r="AE174" i="13" s="1"/>
  <c r="AE109" i="13"/>
  <c r="AE154" i="13" s="1"/>
  <c r="AE199" i="13" s="1"/>
  <c r="AE21" i="30" s="1"/>
  <c r="AE126" i="13"/>
  <c r="AE171" i="13" s="1"/>
  <c r="AE104" i="13"/>
  <c r="AE149" i="13" s="1"/>
  <c r="AE97" i="13"/>
  <c r="AE142" i="13" s="1"/>
  <c r="AE115" i="13"/>
  <c r="AE160" i="13" s="1"/>
  <c r="AE101" i="13"/>
  <c r="AE146" i="13" s="1"/>
  <c r="AE99" i="13"/>
  <c r="AE144" i="13" s="1"/>
  <c r="AE96" i="13"/>
  <c r="AE141" i="13" s="1"/>
  <c r="AE134" i="13"/>
  <c r="AE179" i="13" s="1"/>
  <c r="AE105" i="13"/>
  <c r="AE150" i="13" s="1"/>
  <c r="AE119" i="13"/>
  <c r="AE164" i="13" s="1"/>
  <c r="AE106" i="13"/>
  <c r="AE151" i="13" s="1"/>
  <c r="AE93" i="13"/>
  <c r="AE138" i="13" s="1"/>
  <c r="AE125" i="13"/>
  <c r="AE170" i="13" s="1"/>
  <c r="AE133" i="13"/>
  <c r="AE178" i="13" s="1"/>
  <c r="AE223" i="13" s="1"/>
  <c r="AE117" i="13"/>
  <c r="AE162" i="13" s="1"/>
  <c r="AE123" i="13"/>
  <c r="AE168" i="13" s="1"/>
  <c r="AE120" i="13"/>
  <c r="AE165" i="13" s="1"/>
  <c r="AE131" i="13"/>
  <c r="AE176" i="13" s="1"/>
  <c r="AE110" i="13"/>
  <c r="AE155" i="13" s="1"/>
  <c r="AE107" i="13"/>
  <c r="AE152" i="13" s="1"/>
  <c r="AE122" i="13"/>
  <c r="AE167" i="13" s="1"/>
  <c r="AE102" i="13"/>
  <c r="AE147" i="13" s="1"/>
  <c r="AE100" i="13"/>
  <c r="AE145" i="13" s="1"/>
  <c r="AE95" i="13"/>
  <c r="AE140" i="13" s="1"/>
  <c r="AE111" i="13"/>
  <c r="AE156" i="13" s="1"/>
  <c r="AE103" i="13"/>
  <c r="AE148" i="13" s="1"/>
  <c r="AE132" i="13"/>
  <c r="AE177" i="13" s="1"/>
  <c r="AE112" i="13"/>
  <c r="AE157" i="13" s="1"/>
  <c r="AE113" i="13"/>
  <c r="AE158" i="13" s="1"/>
  <c r="S112" i="17"/>
  <c r="S157" i="17" s="1"/>
  <c r="S202" i="17" s="1"/>
  <c r="S24" i="33" s="1"/>
  <c r="AE113" i="10"/>
  <c r="AE158" i="10" s="1"/>
  <c r="X120" i="12"/>
  <c r="X165" i="12" s="1"/>
  <c r="F121" i="17"/>
  <c r="F166" i="17" s="1"/>
  <c r="R201" i="14"/>
  <c r="R23" i="31" s="1"/>
  <c r="Q113" i="15"/>
  <c r="Q158" i="15" s="1"/>
  <c r="Q203" i="15" s="1"/>
  <c r="Q25" i="32" s="1"/>
  <c r="B147" i="24"/>
  <c r="K102" i="24"/>
  <c r="K147" i="24" s="1"/>
  <c r="F102" i="24"/>
  <c r="F147" i="24" s="1"/>
  <c r="V102" i="24"/>
  <c r="V147" i="24" s="1"/>
  <c r="AA102" i="24"/>
  <c r="AA147" i="24" s="1"/>
  <c r="D102" i="24"/>
  <c r="D147" i="24" s="1"/>
  <c r="B157" i="18"/>
  <c r="B202" i="18" s="1"/>
  <c r="B24" i="34" s="1"/>
  <c r="S112" i="18"/>
  <c r="S157" i="18" s="1"/>
  <c r="E112" i="18"/>
  <c r="E157" i="18" s="1"/>
  <c r="E202" i="18" s="1"/>
  <c r="E24" i="34" s="1"/>
  <c r="B143" i="20"/>
  <c r="I98" i="20"/>
  <c r="I143" i="20" s="1"/>
  <c r="J98" i="20"/>
  <c r="J143" i="20" s="1"/>
  <c r="Q98" i="20"/>
  <c r="Q143" i="20" s="1"/>
  <c r="F98" i="20"/>
  <c r="F143" i="20" s="1"/>
  <c r="C98" i="20"/>
  <c r="C143" i="20" s="1"/>
  <c r="E98" i="20"/>
  <c r="E143" i="20" s="1"/>
  <c r="J94" i="22"/>
  <c r="J139" i="22" s="1"/>
  <c r="K119" i="22"/>
  <c r="K164" i="22" s="1"/>
  <c r="C121" i="15"/>
  <c r="C166" i="15" s="1"/>
  <c r="J107" i="13"/>
  <c r="J152" i="13" s="1"/>
  <c r="J197" i="13" s="1"/>
  <c r="J19" i="30" s="1"/>
  <c r="C127" i="10"/>
  <c r="C172" i="10" s="1"/>
  <c r="C96" i="12"/>
  <c r="C141" i="12" s="1"/>
  <c r="C130" i="12"/>
  <c r="C175" i="12" s="1"/>
  <c r="C131" i="12"/>
  <c r="C176" i="12" s="1"/>
  <c r="C99" i="12"/>
  <c r="C144" i="12" s="1"/>
  <c r="C120" i="12"/>
  <c r="C165" i="12" s="1"/>
  <c r="C106" i="12"/>
  <c r="C151" i="12" s="1"/>
  <c r="C119" i="12"/>
  <c r="C164" i="12" s="1"/>
  <c r="C110" i="12"/>
  <c r="C155" i="12" s="1"/>
  <c r="C200" i="15" s="1"/>
  <c r="C22" i="32" s="1"/>
  <c r="C107" i="12"/>
  <c r="C152" i="12" s="1"/>
  <c r="C121" i="12"/>
  <c r="C166" i="12" s="1"/>
  <c r="C98" i="12"/>
  <c r="C143" i="12" s="1"/>
  <c r="C124" i="12"/>
  <c r="C169" i="12" s="1"/>
  <c r="C115" i="12"/>
  <c r="C160" i="12" s="1"/>
  <c r="C112" i="12"/>
  <c r="C157" i="12" s="1"/>
  <c r="C133" i="12"/>
  <c r="C178" i="12" s="1"/>
  <c r="C128" i="12"/>
  <c r="C173" i="12" s="1"/>
  <c r="C105" i="12"/>
  <c r="C150" i="12" s="1"/>
  <c r="C132" i="12"/>
  <c r="C177" i="12" s="1"/>
  <c r="C101" i="12"/>
  <c r="C146" i="12" s="1"/>
  <c r="C134" i="12"/>
  <c r="C179" i="12" s="1"/>
  <c r="C125" i="12"/>
  <c r="C170" i="12" s="1"/>
  <c r="C102" i="12"/>
  <c r="C147" i="12" s="1"/>
  <c r="C94" i="12"/>
  <c r="C139" i="12" s="1"/>
  <c r="C100" i="12"/>
  <c r="C145" i="12" s="1"/>
  <c r="C126" i="12"/>
  <c r="C171" i="12" s="1"/>
  <c r="M101" i="17"/>
  <c r="M146" i="17" s="1"/>
  <c r="M191" i="17" s="1"/>
  <c r="M13" i="33" s="1"/>
  <c r="AA108" i="24"/>
  <c r="AA153" i="24" s="1"/>
  <c r="M99" i="13"/>
  <c r="M144" i="13" s="1"/>
  <c r="M124" i="12"/>
  <c r="M169" i="12" s="1"/>
  <c r="E120" i="18"/>
  <c r="E165" i="18" s="1"/>
  <c r="AB114" i="10"/>
  <c r="AB159" i="10" s="1"/>
  <c r="D111" i="9"/>
  <c r="D156" i="9" s="1"/>
  <c r="D201" i="9" s="1"/>
  <c r="D23" i="27" s="1"/>
  <c r="E108" i="20"/>
  <c r="E153" i="20" s="1"/>
  <c r="L128" i="12"/>
  <c r="L173" i="12" s="1"/>
  <c r="B178" i="12"/>
  <c r="J133" i="12"/>
  <c r="J178" i="12" s="1"/>
  <c r="M133" i="12"/>
  <c r="M178" i="12" s="1"/>
  <c r="W133" i="12"/>
  <c r="W178" i="12" s="1"/>
  <c r="Y133" i="12"/>
  <c r="Y178" i="12" s="1"/>
  <c r="U133" i="12"/>
  <c r="U178" i="12" s="1"/>
  <c r="R210" i="9"/>
  <c r="R33" i="27" s="1"/>
  <c r="B149" i="26"/>
  <c r="F104" i="26"/>
  <c r="F149" i="26" s="1"/>
  <c r="J104" i="26"/>
  <c r="J149" i="26" s="1"/>
  <c r="K104" i="26"/>
  <c r="K149" i="26" s="1"/>
  <c r="B178" i="14"/>
  <c r="J133" i="14"/>
  <c r="J178" i="14" s="1"/>
  <c r="I133" i="14"/>
  <c r="I178" i="14" s="1"/>
  <c r="I223" i="14" s="1"/>
  <c r="H133" i="14"/>
  <c r="H178" i="14" s="1"/>
  <c r="S133" i="14"/>
  <c r="S178" i="14" s="1"/>
  <c r="S223" i="14" s="1"/>
  <c r="D133" i="14"/>
  <c r="D178" i="14" s="1"/>
  <c r="R133" i="14"/>
  <c r="R178" i="14" s="1"/>
  <c r="T133" i="14"/>
  <c r="T178" i="14" s="1"/>
  <c r="AF133" i="14"/>
  <c r="AF178" i="14" s="1"/>
  <c r="K133" i="14"/>
  <c r="K178" i="14" s="1"/>
  <c r="AE133" i="14"/>
  <c r="AE178" i="14" s="1"/>
  <c r="G133" i="14"/>
  <c r="G178" i="14" s="1"/>
  <c r="G108" i="24"/>
  <c r="G153" i="24" s="1"/>
  <c r="B166" i="24"/>
  <c r="H121" i="24"/>
  <c r="H166" i="24" s="1"/>
  <c r="AA121" i="24"/>
  <c r="AA166" i="24" s="1"/>
  <c r="B140" i="18"/>
  <c r="B185" i="18" s="1"/>
  <c r="B6" i="34" s="1"/>
  <c r="F95" i="18"/>
  <c r="F140" i="18" s="1"/>
  <c r="C95" i="18"/>
  <c r="C140" i="18" s="1"/>
  <c r="C185" i="18" s="1"/>
  <c r="C6" i="34" s="1"/>
  <c r="U95" i="18"/>
  <c r="U140" i="18" s="1"/>
  <c r="U185" i="18" s="1"/>
  <c r="U6" i="34" s="1"/>
  <c r="AD95" i="18"/>
  <c r="AD140" i="18" s="1"/>
  <c r="D95" i="18"/>
  <c r="D140" i="18" s="1"/>
  <c r="D185" i="18" s="1"/>
  <c r="D6" i="34" s="1"/>
  <c r="B150" i="25"/>
  <c r="F105" i="25"/>
  <c r="F150" i="25" s="1"/>
  <c r="W105" i="25"/>
  <c r="W150" i="25" s="1"/>
  <c r="E105" i="25"/>
  <c r="E150" i="25" s="1"/>
  <c r="J105" i="25"/>
  <c r="J150" i="25" s="1"/>
  <c r="K105" i="25"/>
  <c r="K150" i="25" s="1"/>
  <c r="AB105" i="25"/>
  <c r="AB150" i="25" s="1"/>
  <c r="I105" i="25"/>
  <c r="I150" i="25" s="1"/>
  <c r="B162" i="22"/>
  <c r="AC117" i="22"/>
  <c r="AC162" i="22" s="1"/>
  <c r="H117" i="22"/>
  <c r="H162" i="22" s="1"/>
  <c r="F117" i="22"/>
  <c r="F162" i="22" s="1"/>
  <c r="E117" i="22"/>
  <c r="E162" i="22" s="1"/>
  <c r="G117" i="22"/>
  <c r="G162" i="22" s="1"/>
  <c r="C117" i="22"/>
  <c r="C162" i="22" s="1"/>
  <c r="K117" i="22"/>
  <c r="K162" i="22" s="1"/>
  <c r="P117" i="22"/>
  <c r="P162" i="22" s="1"/>
  <c r="B138" i="22"/>
  <c r="C93" i="22"/>
  <c r="C138" i="22" s="1"/>
  <c r="I93" i="22"/>
  <c r="I138" i="22" s="1"/>
  <c r="G93" i="22"/>
  <c r="G138" i="22" s="1"/>
  <c r="J93" i="22"/>
  <c r="J138" i="22" s="1"/>
  <c r="D93" i="22"/>
  <c r="D138" i="22" s="1"/>
  <c r="B142" i="14"/>
  <c r="Z97" i="14"/>
  <c r="Z142" i="14" s="1"/>
  <c r="S97" i="14"/>
  <c r="S142" i="14" s="1"/>
  <c r="Q97" i="14"/>
  <c r="Q142" i="14" s="1"/>
  <c r="T97" i="14"/>
  <c r="T142" i="14" s="1"/>
  <c r="G97" i="14"/>
  <c r="G142" i="14" s="1"/>
  <c r="B156" i="14"/>
  <c r="H111" i="14"/>
  <c r="H156" i="14" s="1"/>
  <c r="G111" i="14"/>
  <c r="G156" i="14" s="1"/>
  <c r="C111" i="14"/>
  <c r="C156" i="14" s="1"/>
  <c r="AF111" i="14"/>
  <c r="AF156" i="14" s="1"/>
  <c r="Z111" i="14"/>
  <c r="Z156" i="14" s="1"/>
  <c r="I111" i="14"/>
  <c r="I156" i="14" s="1"/>
  <c r="D111" i="14"/>
  <c r="D156" i="14" s="1"/>
  <c r="J111" i="14"/>
  <c r="J156" i="14" s="1"/>
  <c r="G126" i="22"/>
  <c r="G171" i="22" s="1"/>
  <c r="F128" i="26"/>
  <c r="F173" i="26" s="1"/>
  <c r="B174" i="20"/>
  <c r="Q129" i="20"/>
  <c r="Q174" i="20" s="1"/>
  <c r="E129" i="20"/>
  <c r="E174" i="20" s="1"/>
  <c r="K129" i="20"/>
  <c r="K174" i="20" s="1"/>
  <c r="H129" i="20"/>
  <c r="H174" i="20" s="1"/>
  <c r="I129" i="20"/>
  <c r="I174" i="20" s="1"/>
  <c r="C129" i="20"/>
  <c r="C174" i="20" s="1"/>
  <c r="B179" i="18"/>
  <c r="S134" i="18"/>
  <c r="S179" i="18" s="1"/>
  <c r="D134" i="18"/>
  <c r="D179" i="18" s="1"/>
  <c r="B159" i="15"/>
  <c r="R114" i="15"/>
  <c r="R159" i="15" s="1"/>
  <c r="I114" i="15"/>
  <c r="I159" i="15" s="1"/>
  <c r="D114" i="15"/>
  <c r="D159" i="15" s="1"/>
  <c r="AF114" i="15"/>
  <c r="AF159" i="15" s="1"/>
  <c r="B150" i="22"/>
  <c r="P105" i="22"/>
  <c r="P150" i="22" s="1"/>
  <c r="D105" i="22"/>
  <c r="D150" i="22" s="1"/>
  <c r="E105" i="22"/>
  <c r="E150" i="22" s="1"/>
  <c r="K105" i="22"/>
  <c r="K150" i="22" s="1"/>
  <c r="F98" i="24"/>
  <c r="F143" i="24" s="1"/>
  <c r="D117" i="13"/>
  <c r="D162" i="13" s="1"/>
  <c r="D95" i="13"/>
  <c r="D140" i="13" s="1"/>
  <c r="D112" i="13"/>
  <c r="D157" i="13" s="1"/>
  <c r="D107" i="13"/>
  <c r="D152" i="13" s="1"/>
  <c r="D197" i="13" s="1"/>
  <c r="D19" i="30" s="1"/>
  <c r="D130" i="13"/>
  <c r="D175" i="13" s="1"/>
  <c r="D220" i="13" s="1"/>
  <c r="D48" i="30" s="1"/>
  <c r="D120" i="13"/>
  <c r="D165" i="13" s="1"/>
  <c r="D106" i="13"/>
  <c r="D151" i="13" s="1"/>
  <c r="D129" i="13"/>
  <c r="D174" i="13" s="1"/>
  <c r="D124" i="13"/>
  <c r="D169" i="13" s="1"/>
  <c r="D214" i="13" s="1"/>
  <c r="D41" i="30" s="1"/>
  <c r="D123" i="13"/>
  <c r="D168" i="13" s="1"/>
  <c r="D101" i="13"/>
  <c r="D146" i="13" s="1"/>
  <c r="D99" i="13"/>
  <c r="D144" i="13" s="1"/>
  <c r="D96" i="13"/>
  <c r="D141" i="13" s="1"/>
  <c r="D119" i="13"/>
  <c r="D164" i="13" s="1"/>
  <c r="D102" i="13"/>
  <c r="D147" i="13" s="1"/>
  <c r="D100" i="13"/>
  <c r="D145" i="13" s="1"/>
  <c r="D113" i="13"/>
  <c r="D158" i="13" s="1"/>
  <c r="D110" i="13"/>
  <c r="D155" i="13" s="1"/>
  <c r="D105" i="13"/>
  <c r="D150" i="13" s="1"/>
  <c r="D103" i="13"/>
  <c r="D148" i="13" s="1"/>
  <c r="D93" i="13"/>
  <c r="D138" i="13" s="1"/>
  <c r="D134" i="13"/>
  <c r="D179" i="13" s="1"/>
  <c r="D132" i="13"/>
  <c r="D177" i="13" s="1"/>
  <c r="D111" i="13"/>
  <c r="D156" i="13" s="1"/>
  <c r="D201" i="13" s="1"/>
  <c r="D23" i="30" s="1"/>
  <c r="D116" i="13"/>
  <c r="D161" i="13" s="1"/>
  <c r="D133" i="13"/>
  <c r="D178" i="13" s="1"/>
  <c r="D125" i="13"/>
  <c r="D170" i="13" s="1"/>
  <c r="D121" i="13"/>
  <c r="D166" i="13" s="1"/>
  <c r="D128" i="13"/>
  <c r="D173" i="13" s="1"/>
  <c r="F118" i="26"/>
  <c r="F163" i="26" s="1"/>
  <c r="C107" i="25"/>
  <c r="C152" i="25" s="1"/>
  <c r="K101" i="15"/>
  <c r="K146" i="15" s="1"/>
  <c r="D104" i="24"/>
  <c r="D149" i="24" s="1"/>
  <c r="J127" i="22"/>
  <c r="J172" i="22" s="1"/>
  <c r="I102" i="26"/>
  <c r="I147" i="26" s="1"/>
  <c r="I128" i="15"/>
  <c r="I173" i="15" s="1"/>
  <c r="E101" i="22"/>
  <c r="E146" i="22" s="1"/>
  <c r="J108" i="14"/>
  <c r="J153" i="14" s="1"/>
  <c r="K129" i="22"/>
  <c r="K174" i="22" s="1"/>
  <c r="B156" i="15"/>
  <c r="C111" i="15"/>
  <c r="C156" i="15" s="1"/>
  <c r="D111" i="15"/>
  <c r="D156" i="15" s="1"/>
  <c r="G111" i="15"/>
  <c r="G156" i="15" s="1"/>
  <c r="S111" i="15"/>
  <c r="S156" i="15" s="1"/>
  <c r="I111" i="15"/>
  <c r="I156" i="15" s="1"/>
  <c r="X111" i="15"/>
  <c r="X156" i="15" s="1"/>
  <c r="AB128" i="17"/>
  <c r="AB173" i="17" s="1"/>
  <c r="AB101" i="17"/>
  <c r="AB146" i="17" s="1"/>
  <c r="AB118" i="17"/>
  <c r="AB163" i="17" s="1"/>
  <c r="AB208" i="17" s="1"/>
  <c r="AB31" i="33" s="1"/>
  <c r="AB113" i="17"/>
  <c r="AB158" i="17" s="1"/>
  <c r="AB95" i="17"/>
  <c r="AB140" i="17" s="1"/>
  <c r="AB185" i="17" s="1"/>
  <c r="AB6" i="33" s="1"/>
  <c r="AB112" i="17"/>
  <c r="AB157" i="17" s="1"/>
  <c r="AB202" i="17" s="1"/>
  <c r="AB24" i="33" s="1"/>
  <c r="AB129" i="17"/>
  <c r="AB174" i="17" s="1"/>
  <c r="AB219" i="17" s="1"/>
  <c r="AB111" i="17"/>
  <c r="AB156" i="17" s="1"/>
  <c r="AB201" i="17" s="1"/>
  <c r="AB23" i="33" s="1"/>
  <c r="AB130" i="17"/>
  <c r="AB175" i="17" s="1"/>
  <c r="AB220" i="17" s="1"/>
  <c r="AB48" i="33" s="1"/>
  <c r="AB110" i="17"/>
  <c r="AB155" i="17" s="1"/>
  <c r="AB200" i="17" s="1"/>
  <c r="AB22" i="33" s="1"/>
  <c r="AB97" i="17"/>
  <c r="AB142" i="17" s="1"/>
  <c r="AB126" i="17"/>
  <c r="AB171" i="17" s="1"/>
  <c r="AB121" i="17"/>
  <c r="AB166" i="17" s="1"/>
  <c r="AB211" i="17" s="1"/>
  <c r="AB34" i="33" s="1"/>
  <c r="AB99" i="17"/>
  <c r="AB144" i="17" s="1"/>
  <c r="AB116" i="17"/>
  <c r="AB161" i="17" s="1"/>
  <c r="AB206" i="17" s="1"/>
  <c r="AB29" i="33" s="1"/>
  <c r="AB108" i="17"/>
  <c r="AB153" i="17" s="1"/>
  <c r="AB122" i="17"/>
  <c r="AB167" i="17" s="1"/>
  <c r="AB104" i="17"/>
  <c r="AB149" i="17" s="1"/>
  <c r="AB103" i="17"/>
  <c r="AB148" i="17" s="1"/>
  <c r="AB193" i="17" s="1"/>
  <c r="AB15" i="33" s="1"/>
  <c r="AB102" i="17"/>
  <c r="AB147" i="17" s="1"/>
  <c r="AB192" i="17" s="1"/>
  <c r="AB14" i="33" s="1"/>
  <c r="AB131" i="17"/>
  <c r="AB176" i="17" s="1"/>
  <c r="AB134" i="17"/>
  <c r="AB179" i="17" s="1"/>
  <c r="AB224" i="17" s="1"/>
  <c r="AB53" i="33" s="1"/>
  <c r="AB127" i="17"/>
  <c r="AB172" i="17" s="1"/>
  <c r="AB217" i="17" s="1"/>
  <c r="AB44" i="33" s="1"/>
  <c r="AB107" i="17"/>
  <c r="AB152" i="17" s="1"/>
  <c r="AB197" i="17" s="1"/>
  <c r="AB19" i="33" s="1"/>
  <c r="AB100" i="17"/>
  <c r="AB145" i="17" s="1"/>
  <c r="AB115" i="17"/>
  <c r="AB160" i="17" s="1"/>
  <c r="AB205" i="17" s="1"/>
  <c r="B160" i="14"/>
  <c r="J115" i="14"/>
  <c r="J160" i="14" s="1"/>
  <c r="K115" i="14"/>
  <c r="K160" i="14" s="1"/>
  <c r="Q115" i="14"/>
  <c r="Q160" i="14" s="1"/>
  <c r="I115" i="14"/>
  <c r="I160" i="14" s="1"/>
  <c r="AF115" i="14"/>
  <c r="AF160" i="14" s="1"/>
  <c r="S115" i="14"/>
  <c r="S160" i="14" s="1"/>
  <c r="B145" i="13"/>
  <c r="V100" i="13"/>
  <c r="V145" i="13" s="1"/>
  <c r="N100" i="13"/>
  <c r="N145" i="13" s="1"/>
  <c r="O100" i="13"/>
  <c r="O145" i="13" s="1"/>
  <c r="AD100" i="13"/>
  <c r="AD145" i="13" s="1"/>
  <c r="M100" i="13"/>
  <c r="M145" i="13" s="1"/>
  <c r="AC100" i="13"/>
  <c r="AC145" i="13" s="1"/>
  <c r="W100" i="13"/>
  <c r="W145" i="13" s="1"/>
  <c r="L100" i="13"/>
  <c r="L145" i="13" s="1"/>
  <c r="Z100" i="13"/>
  <c r="Z145" i="13" s="1"/>
  <c r="Q100" i="13"/>
  <c r="Q145" i="13" s="1"/>
  <c r="D102" i="22"/>
  <c r="D147" i="22" s="1"/>
  <c r="E114" i="26"/>
  <c r="E159" i="26" s="1"/>
  <c r="J100" i="13"/>
  <c r="J145" i="13" s="1"/>
  <c r="L127" i="26"/>
  <c r="L172" i="26" s="1"/>
  <c r="L105" i="26"/>
  <c r="L150" i="26" s="1"/>
  <c r="L112" i="26"/>
  <c r="L157" i="26" s="1"/>
  <c r="L116" i="26"/>
  <c r="L161" i="26" s="1"/>
  <c r="L94" i="26"/>
  <c r="L139" i="26" s="1"/>
  <c r="L121" i="26"/>
  <c r="L166" i="26" s="1"/>
  <c r="L110" i="26"/>
  <c r="L155" i="26" s="1"/>
  <c r="L109" i="26"/>
  <c r="L154" i="26" s="1"/>
  <c r="L132" i="26"/>
  <c r="L177" i="26" s="1"/>
  <c r="L98" i="26"/>
  <c r="L143" i="26" s="1"/>
  <c r="L97" i="26"/>
  <c r="L142" i="26" s="1"/>
  <c r="L104" i="26"/>
  <c r="L149" i="26" s="1"/>
  <c r="L96" i="26"/>
  <c r="L141" i="26" s="1"/>
  <c r="L115" i="26"/>
  <c r="L160" i="26" s="1"/>
  <c r="L128" i="26"/>
  <c r="L173" i="26" s="1"/>
  <c r="L103" i="26"/>
  <c r="L148" i="26" s="1"/>
  <c r="L118" i="26"/>
  <c r="L163" i="26" s="1"/>
  <c r="L107" i="26"/>
  <c r="L152" i="26" s="1"/>
  <c r="L101" i="26"/>
  <c r="L146" i="26" s="1"/>
  <c r="L120" i="26"/>
  <c r="L165" i="26" s="1"/>
  <c r="L111" i="26"/>
  <c r="L156" i="26" s="1"/>
  <c r="L133" i="26"/>
  <c r="L178" i="26" s="1"/>
  <c r="L124" i="26"/>
  <c r="L169" i="26" s="1"/>
  <c r="L102" i="26"/>
  <c r="L147" i="26" s="1"/>
  <c r="L125" i="26"/>
  <c r="L170" i="26" s="1"/>
  <c r="L108" i="26"/>
  <c r="L153" i="26" s="1"/>
  <c r="L129" i="26"/>
  <c r="L174" i="26" s="1"/>
  <c r="L99" i="26"/>
  <c r="L144" i="26" s="1"/>
  <c r="L114" i="26"/>
  <c r="L159" i="26" s="1"/>
  <c r="L119" i="26"/>
  <c r="L164" i="26" s="1"/>
  <c r="L113" i="26"/>
  <c r="L158" i="26" s="1"/>
  <c r="L123" i="26"/>
  <c r="L168" i="26" s="1"/>
  <c r="L93" i="26"/>
  <c r="L138" i="26" s="1"/>
  <c r="B170" i="22"/>
  <c r="J125" i="22"/>
  <c r="J170" i="22" s="1"/>
  <c r="I125" i="22"/>
  <c r="I170" i="22" s="1"/>
  <c r="K125" i="22"/>
  <c r="K170" i="22" s="1"/>
  <c r="AC125" i="22"/>
  <c r="AC170" i="22" s="1"/>
  <c r="B176" i="15"/>
  <c r="J131" i="15"/>
  <c r="J176" i="15" s="1"/>
  <c r="Z131" i="15"/>
  <c r="Z176" i="15" s="1"/>
  <c r="Q131" i="15"/>
  <c r="Q176" i="15" s="1"/>
  <c r="R131" i="15"/>
  <c r="R176" i="15" s="1"/>
  <c r="T131" i="15"/>
  <c r="T176" i="15" s="1"/>
  <c r="X131" i="15"/>
  <c r="X176" i="15" s="1"/>
  <c r="AE131" i="15"/>
  <c r="AE176" i="15" s="1"/>
  <c r="S131" i="15"/>
  <c r="S176" i="15" s="1"/>
  <c r="AF131" i="15"/>
  <c r="AF176" i="15" s="1"/>
  <c r="K131" i="15"/>
  <c r="K176" i="15" s="1"/>
  <c r="C131" i="15"/>
  <c r="C176" i="15" s="1"/>
  <c r="K113" i="21"/>
  <c r="K158" i="21" s="1"/>
  <c r="H124" i="21"/>
  <c r="H169" i="21" s="1"/>
  <c r="B144" i="25"/>
  <c r="E99" i="25"/>
  <c r="E144" i="25" s="1"/>
  <c r="AC99" i="25"/>
  <c r="AC144" i="25" s="1"/>
  <c r="K99" i="25"/>
  <c r="K144" i="25" s="1"/>
  <c r="X99" i="25"/>
  <c r="X144" i="25" s="1"/>
  <c r="G99" i="25"/>
  <c r="G144" i="25" s="1"/>
  <c r="F99" i="25"/>
  <c r="F144" i="25" s="1"/>
  <c r="AB99" i="25"/>
  <c r="AB144" i="25" s="1"/>
  <c r="C99" i="25"/>
  <c r="C144" i="25" s="1"/>
  <c r="J99" i="25"/>
  <c r="J144" i="25" s="1"/>
  <c r="I99" i="25"/>
  <c r="I144" i="25" s="1"/>
  <c r="N119" i="23"/>
  <c r="N164" i="23" s="1"/>
  <c r="N131" i="23"/>
  <c r="N176" i="23" s="1"/>
  <c r="N125" i="23"/>
  <c r="N170" i="23" s="1"/>
  <c r="N132" i="23"/>
  <c r="N177" i="23" s="1"/>
  <c r="N100" i="23"/>
  <c r="N145" i="23" s="1"/>
  <c r="N98" i="23"/>
  <c r="N143" i="23" s="1"/>
  <c r="N96" i="23"/>
  <c r="N141" i="23" s="1"/>
  <c r="N117" i="23"/>
  <c r="N162" i="23" s="1"/>
  <c r="N116" i="23"/>
  <c r="N161" i="23" s="1"/>
  <c r="N130" i="23"/>
  <c r="N175" i="23" s="1"/>
  <c r="N114" i="23"/>
  <c r="N159" i="23" s="1"/>
  <c r="N103" i="23"/>
  <c r="N148" i="23" s="1"/>
  <c r="N124" i="23"/>
  <c r="N169" i="23" s="1"/>
  <c r="N123" i="23"/>
  <c r="N168" i="23" s="1"/>
  <c r="N126" i="23"/>
  <c r="N171" i="23" s="1"/>
  <c r="N127" i="23"/>
  <c r="N172" i="23" s="1"/>
  <c r="N106" i="23"/>
  <c r="N151" i="23" s="1"/>
  <c r="N133" i="23"/>
  <c r="N178" i="23" s="1"/>
  <c r="N120" i="23"/>
  <c r="N165" i="23" s="1"/>
  <c r="N122" i="23"/>
  <c r="N167" i="23" s="1"/>
  <c r="N112" i="23"/>
  <c r="N157" i="23" s="1"/>
  <c r="N99" i="23"/>
  <c r="N144" i="23" s="1"/>
  <c r="N104" i="23"/>
  <c r="N149" i="23" s="1"/>
  <c r="N105" i="23"/>
  <c r="N150" i="23" s="1"/>
  <c r="N101" i="23"/>
  <c r="N146" i="23" s="1"/>
  <c r="N113" i="23"/>
  <c r="N158" i="23" s="1"/>
  <c r="I116" i="21"/>
  <c r="I161" i="21" s="1"/>
  <c r="K98" i="23"/>
  <c r="K143" i="23" s="1"/>
  <c r="B155" i="26"/>
  <c r="O110" i="26"/>
  <c r="O155" i="26" s="1"/>
  <c r="E110" i="26"/>
  <c r="E155" i="26" s="1"/>
  <c r="Y110" i="26"/>
  <c r="Y155" i="26" s="1"/>
  <c r="K110" i="26"/>
  <c r="K155" i="26" s="1"/>
  <c r="G110" i="26"/>
  <c r="G155" i="26" s="1"/>
  <c r="I101" i="23"/>
  <c r="I146" i="23" s="1"/>
  <c r="B172" i="15"/>
  <c r="C127" i="15"/>
  <c r="C172" i="15" s="1"/>
  <c r="P127" i="15"/>
  <c r="P172" i="15" s="1"/>
  <c r="S127" i="15"/>
  <c r="S172" i="15" s="1"/>
  <c r="Q127" i="15"/>
  <c r="Q172" i="15" s="1"/>
  <c r="H127" i="15"/>
  <c r="H172" i="15" s="1"/>
  <c r="Z127" i="15"/>
  <c r="Z172" i="15" s="1"/>
  <c r="I127" i="15"/>
  <c r="I172" i="15" s="1"/>
  <c r="B173" i="10"/>
  <c r="AF128" i="10"/>
  <c r="AF173" i="10" s="1"/>
  <c r="AF218" i="10" s="1"/>
  <c r="AF45" i="28" s="1"/>
  <c r="S128" i="10"/>
  <c r="S173" i="10" s="1"/>
  <c r="Y128" i="10"/>
  <c r="Y173" i="10" s="1"/>
  <c r="AD128" i="10"/>
  <c r="AD173" i="10" s="1"/>
  <c r="AD218" i="10" s="1"/>
  <c r="AD45" i="28" s="1"/>
  <c r="H128" i="10"/>
  <c r="H173" i="10" s="1"/>
  <c r="X128" i="10"/>
  <c r="X173" i="10" s="1"/>
  <c r="V128" i="10"/>
  <c r="V173" i="10" s="1"/>
  <c r="V218" i="10" s="1"/>
  <c r="V45" i="28" s="1"/>
  <c r="AB128" i="10"/>
  <c r="AB173" i="10" s="1"/>
  <c r="W128" i="10"/>
  <c r="W173" i="10" s="1"/>
  <c r="C128" i="10"/>
  <c r="C173" i="10" s="1"/>
  <c r="F128" i="10"/>
  <c r="F173" i="10" s="1"/>
  <c r="E128" i="10"/>
  <c r="E173" i="10" s="1"/>
  <c r="E218" i="10" s="1"/>
  <c r="E45" i="28" s="1"/>
  <c r="AF105" i="12"/>
  <c r="AF150" i="12" s="1"/>
  <c r="AF116" i="12"/>
  <c r="AF161" i="12" s="1"/>
  <c r="AF130" i="12"/>
  <c r="AF175" i="12" s="1"/>
  <c r="AF112" i="12"/>
  <c r="AF157" i="12" s="1"/>
  <c r="AF98" i="12"/>
  <c r="AF143" i="12" s="1"/>
  <c r="AF131" i="12"/>
  <c r="AF176" i="12" s="1"/>
  <c r="AF110" i="12"/>
  <c r="AF155" i="12" s="1"/>
  <c r="AF107" i="12"/>
  <c r="AF152" i="12" s="1"/>
  <c r="AF128" i="12"/>
  <c r="AF173" i="12" s="1"/>
  <c r="AF119" i="12"/>
  <c r="AF164" i="12" s="1"/>
  <c r="AF133" i="12"/>
  <c r="AF178" i="12" s="1"/>
  <c r="AF102" i="12"/>
  <c r="AF147" i="12" s="1"/>
  <c r="AF96" i="12"/>
  <c r="AF141" i="12" s="1"/>
  <c r="AF120" i="12"/>
  <c r="AF165" i="12" s="1"/>
  <c r="AF111" i="12"/>
  <c r="AF156" i="12" s="1"/>
  <c r="AF100" i="12"/>
  <c r="AF145" i="12" s="1"/>
  <c r="AF124" i="12"/>
  <c r="AF169" i="12" s="1"/>
  <c r="AF106" i="12"/>
  <c r="AF151" i="12" s="1"/>
  <c r="AF94" i="12"/>
  <c r="AF139" i="12" s="1"/>
  <c r="AF125" i="12"/>
  <c r="AF170" i="12" s="1"/>
  <c r="AF115" i="12"/>
  <c r="AF160" i="12" s="1"/>
  <c r="AF134" i="12"/>
  <c r="AF179" i="12" s="1"/>
  <c r="AF126" i="12"/>
  <c r="AF171" i="12" s="1"/>
  <c r="AF101" i="12"/>
  <c r="AF146" i="12" s="1"/>
  <c r="AF99" i="12"/>
  <c r="AF144" i="12" s="1"/>
  <c r="AF122" i="12"/>
  <c r="AF167" i="12" s="1"/>
  <c r="AF93" i="12"/>
  <c r="AF138" i="12" s="1"/>
  <c r="Q134" i="9"/>
  <c r="Q179" i="9" s="1"/>
  <c r="Q224" i="9" s="1"/>
  <c r="Q53" i="27" s="1"/>
  <c r="I125" i="10"/>
  <c r="I170" i="10" s="1"/>
  <c r="Y97" i="9"/>
  <c r="Y142" i="9" s="1"/>
  <c r="M214" i="9"/>
  <c r="M41" i="27" s="1"/>
  <c r="U127" i="10"/>
  <c r="U172" i="10" s="1"/>
  <c r="U217" i="10" s="1"/>
  <c r="U44" i="28" s="1"/>
  <c r="I131" i="25"/>
  <c r="I176" i="25" s="1"/>
  <c r="G127" i="20"/>
  <c r="G172" i="20" s="1"/>
  <c r="G102" i="20"/>
  <c r="G147" i="20" s="1"/>
  <c r="AE100" i="15"/>
  <c r="AE145" i="15" s="1"/>
  <c r="T128" i="18"/>
  <c r="T173" i="18" s="1"/>
  <c r="AF121" i="15"/>
  <c r="AF166" i="15" s="1"/>
  <c r="G122" i="17"/>
  <c r="G167" i="17" s="1"/>
  <c r="AE121" i="15"/>
  <c r="AE166" i="15" s="1"/>
  <c r="E95" i="18"/>
  <c r="E140" i="18" s="1"/>
  <c r="E185" i="18" s="1"/>
  <c r="E6" i="34" s="1"/>
  <c r="AA129" i="21"/>
  <c r="AA174" i="21" s="1"/>
  <c r="D116" i="18"/>
  <c r="D161" i="18" s="1"/>
  <c r="D206" i="18" s="1"/>
  <c r="D29" i="34" s="1"/>
  <c r="AB121" i="10"/>
  <c r="AB166" i="10" s="1"/>
  <c r="AB211" i="10" s="1"/>
  <c r="AB34" i="28" s="1"/>
  <c r="AF217" i="18"/>
  <c r="AF44" i="34" s="1"/>
  <c r="Y101" i="12"/>
  <c r="Y146" i="12" s="1"/>
  <c r="Y191" i="12" s="1"/>
  <c r="Y13" i="29" s="1"/>
  <c r="Z101" i="10"/>
  <c r="Z146" i="10" s="1"/>
  <c r="Z191" i="10" s="1"/>
  <c r="Z13" i="28" s="1"/>
  <c r="L126" i="9"/>
  <c r="L171" i="9" s="1"/>
  <c r="L104" i="9"/>
  <c r="L149" i="9" s="1"/>
  <c r="L121" i="9"/>
  <c r="L166" i="9" s="1"/>
  <c r="L94" i="9"/>
  <c r="L139" i="9" s="1"/>
  <c r="L133" i="9"/>
  <c r="L178" i="9" s="1"/>
  <c r="L111" i="9"/>
  <c r="L156" i="9" s="1"/>
  <c r="L201" i="9" s="1"/>
  <c r="L23" i="27" s="1"/>
  <c r="L115" i="9"/>
  <c r="L160" i="9" s="1"/>
  <c r="L93" i="9"/>
  <c r="L138" i="9" s="1"/>
  <c r="L127" i="9"/>
  <c r="L172" i="9" s="1"/>
  <c r="L217" i="9" s="1"/>
  <c r="L44" i="27" s="1"/>
  <c r="L100" i="9"/>
  <c r="L145" i="9" s="1"/>
  <c r="L112" i="9"/>
  <c r="L157" i="9" s="1"/>
  <c r="L110" i="9"/>
  <c r="L155" i="9" s="1"/>
  <c r="L132" i="9"/>
  <c r="L177" i="9" s="1"/>
  <c r="L103" i="9"/>
  <c r="L148" i="9" s="1"/>
  <c r="L119" i="9"/>
  <c r="L164" i="9" s="1"/>
  <c r="L106" i="9"/>
  <c r="L151" i="9" s="1"/>
  <c r="L120" i="9"/>
  <c r="L165" i="9" s="1"/>
  <c r="L134" i="9"/>
  <c r="L179" i="9" s="1"/>
  <c r="L224" i="9" s="1"/>
  <c r="L53" i="27" s="1"/>
  <c r="L95" i="9"/>
  <c r="L140" i="9" s="1"/>
  <c r="L185" i="9" s="1"/>
  <c r="L6" i="27" s="1"/>
  <c r="L105" i="9"/>
  <c r="L150" i="9" s="1"/>
  <c r="L97" i="9"/>
  <c r="L142" i="9" s="1"/>
  <c r="L187" i="9" s="1"/>
  <c r="L9" i="27" s="1"/>
  <c r="L96" i="9"/>
  <c r="L141" i="9" s="1"/>
  <c r="L125" i="9"/>
  <c r="L170" i="9" s="1"/>
  <c r="L130" i="9"/>
  <c r="L175" i="9" s="1"/>
  <c r="L101" i="9"/>
  <c r="L146" i="9" s="1"/>
  <c r="L128" i="9"/>
  <c r="L173" i="9" s="1"/>
  <c r="L218" i="9" s="1"/>
  <c r="L45" i="27" s="1"/>
  <c r="L124" i="9"/>
  <c r="L169" i="9" s="1"/>
  <c r="L214" i="9" s="1"/>
  <c r="L41" i="27" s="1"/>
  <c r="L107" i="9"/>
  <c r="L152" i="9" s="1"/>
  <c r="L98" i="9"/>
  <c r="L143" i="9" s="1"/>
  <c r="L102" i="9"/>
  <c r="L147" i="9" s="1"/>
  <c r="L192" i="9" s="1"/>
  <c r="L14" i="27" s="1"/>
  <c r="L117" i="9"/>
  <c r="L162" i="9" s="1"/>
  <c r="L123" i="9"/>
  <c r="L168" i="9" s="1"/>
  <c r="L131" i="9"/>
  <c r="L176" i="9" s="1"/>
  <c r="E113" i="21"/>
  <c r="E158" i="21" s="1"/>
  <c r="Z120" i="18"/>
  <c r="Z165" i="18" s="1"/>
  <c r="Z210" i="18" s="1"/>
  <c r="Z33" i="34" s="1"/>
  <c r="Z115" i="18"/>
  <c r="Z160" i="18" s="1"/>
  <c r="Z132" i="18"/>
  <c r="Z177" i="18" s="1"/>
  <c r="Z222" i="18" s="1"/>
  <c r="Z50" i="34" s="1"/>
  <c r="Z110" i="18"/>
  <c r="Z155" i="18" s="1"/>
  <c r="Z200" i="18" s="1"/>
  <c r="Z22" i="34" s="1"/>
  <c r="Z127" i="18"/>
  <c r="Z172" i="18" s="1"/>
  <c r="Z217" i="18" s="1"/>
  <c r="Z44" i="34" s="1"/>
  <c r="Z105" i="18"/>
  <c r="Z150" i="18" s="1"/>
  <c r="Z109" i="18"/>
  <c r="Z154" i="18" s="1"/>
  <c r="Z134" i="18"/>
  <c r="Z179" i="18" s="1"/>
  <c r="Z123" i="18"/>
  <c r="Z168" i="18" s="1"/>
  <c r="Z122" i="18"/>
  <c r="Z167" i="18" s="1"/>
  <c r="Z118" i="18"/>
  <c r="Z163" i="18" s="1"/>
  <c r="Z208" i="18" s="1"/>
  <c r="Z31" i="34" s="1"/>
  <c r="Z128" i="18"/>
  <c r="Z173" i="18" s="1"/>
  <c r="Z218" i="18" s="1"/>
  <c r="Z45" i="34" s="1"/>
  <c r="Z95" i="18"/>
  <c r="Z140" i="18" s="1"/>
  <c r="Z185" i="18" s="1"/>
  <c r="Z6" i="34" s="1"/>
  <c r="Z129" i="18"/>
  <c r="Z174" i="18" s="1"/>
  <c r="Z112" i="18"/>
  <c r="Z157" i="18" s="1"/>
  <c r="Z113" i="18"/>
  <c r="Z158" i="18" s="1"/>
  <c r="Z124" i="18"/>
  <c r="Z169" i="18" s="1"/>
  <c r="Z119" i="18"/>
  <c r="Z164" i="18" s="1"/>
  <c r="Z114" i="18"/>
  <c r="Z159" i="18" s="1"/>
  <c r="Z108" i="18"/>
  <c r="Z153" i="18" s="1"/>
  <c r="Z198" i="18" s="1"/>
  <c r="Z20" i="34" s="1"/>
  <c r="Z97" i="18"/>
  <c r="Z142" i="18" s="1"/>
  <c r="Z107" i="18"/>
  <c r="Z152" i="18" s="1"/>
  <c r="Z197" i="18" s="1"/>
  <c r="Z19" i="34" s="1"/>
  <c r="Z102" i="18"/>
  <c r="Z147" i="18" s="1"/>
  <c r="Z192" i="18" s="1"/>
  <c r="Z14" i="34" s="1"/>
  <c r="Z130" i="18"/>
  <c r="Z175" i="18" s="1"/>
  <c r="Z220" i="18" s="1"/>
  <c r="Z48" i="34" s="1"/>
  <c r="Z103" i="18"/>
  <c r="Z148" i="18" s="1"/>
  <c r="Z193" i="18" s="1"/>
  <c r="Z15" i="34" s="1"/>
  <c r="Z125" i="18"/>
  <c r="Z170" i="18" s="1"/>
  <c r="Z116" i="18"/>
  <c r="Z161" i="18" s="1"/>
  <c r="Z206" i="18" s="1"/>
  <c r="Z29" i="34" s="1"/>
  <c r="Z104" i="18"/>
  <c r="Z149" i="18" s="1"/>
  <c r="Z111" i="18"/>
  <c r="Z156" i="18" s="1"/>
  <c r="Z201" i="18" s="1"/>
  <c r="Z23" i="34" s="1"/>
  <c r="Z94" i="18"/>
  <c r="Z139" i="18" s="1"/>
  <c r="Z126" i="18"/>
  <c r="Z171" i="18" s="1"/>
  <c r="AC115" i="9"/>
  <c r="AC160" i="9" s="1"/>
  <c r="AC205" i="9" s="1"/>
  <c r="AC105" i="25"/>
  <c r="AC150" i="25" s="1"/>
  <c r="D116" i="14"/>
  <c r="D161" i="14" s="1"/>
  <c r="J125" i="25"/>
  <c r="J170" i="25" s="1"/>
  <c r="AC112" i="13"/>
  <c r="AC157" i="13" s="1"/>
  <c r="S121" i="10"/>
  <c r="S166" i="10" s="1"/>
  <c r="S211" i="10" s="1"/>
  <c r="S34" i="28" s="1"/>
  <c r="X98" i="15"/>
  <c r="X143" i="15" s="1"/>
  <c r="X121" i="15"/>
  <c r="X166" i="15" s="1"/>
  <c r="E107" i="25"/>
  <c r="E152" i="25" s="1"/>
  <c r="AC125" i="10"/>
  <c r="AC170" i="10" s="1"/>
  <c r="AC215" i="10" s="1"/>
  <c r="AC42" i="28" s="1"/>
  <c r="B179" i="12"/>
  <c r="Y134" i="12"/>
  <c r="Y179" i="12" s="1"/>
  <c r="Z134" i="12"/>
  <c r="Z179" i="12" s="1"/>
  <c r="L134" i="12"/>
  <c r="L179" i="12" s="1"/>
  <c r="V134" i="12"/>
  <c r="V179" i="12" s="1"/>
  <c r="X134" i="12"/>
  <c r="X179" i="12" s="1"/>
  <c r="W134" i="12"/>
  <c r="W179" i="12" s="1"/>
  <c r="L125" i="13"/>
  <c r="L170" i="13" s="1"/>
  <c r="U214" i="9"/>
  <c r="U41" i="27" s="1"/>
  <c r="AA124" i="10"/>
  <c r="AA169" i="10" s="1"/>
  <c r="AA214" i="10" s="1"/>
  <c r="AA41" i="28" s="1"/>
  <c r="O132" i="24"/>
  <c r="O177" i="24" s="1"/>
  <c r="Q133" i="13"/>
  <c r="Q178" i="13" s="1"/>
  <c r="X99" i="13"/>
  <c r="X144" i="13" s="1"/>
  <c r="W112" i="13"/>
  <c r="W157" i="13" s="1"/>
  <c r="AD123" i="18"/>
  <c r="AD168" i="18" s="1"/>
  <c r="N132" i="24"/>
  <c r="N177" i="24" s="1"/>
  <c r="S124" i="14"/>
  <c r="S169" i="14" s="1"/>
  <c r="U120" i="12"/>
  <c r="U165" i="12" s="1"/>
  <c r="Y104" i="26"/>
  <c r="Y149" i="26" s="1"/>
  <c r="V121" i="10"/>
  <c r="V166" i="10" s="1"/>
  <c r="V211" i="10" s="1"/>
  <c r="V34" i="28" s="1"/>
  <c r="D129" i="20"/>
  <c r="D174" i="20" s="1"/>
  <c r="Q107" i="15"/>
  <c r="Q152" i="15" s="1"/>
  <c r="V94" i="12"/>
  <c r="V139" i="12" s="1"/>
  <c r="L118" i="25"/>
  <c r="L163" i="25" s="1"/>
  <c r="L96" i="25"/>
  <c r="L141" i="25" s="1"/>
  <c r="L130" i="25"/>
  <c r="L175" i="25" s="1"/>
  <c r="L117" i="25"/>
  <c r="L162" i="25" s="1"/>
  <c r="L134" i="25"/>
  <c r="L179" i="25" s="1"/>
  <c r="L128" i="25"/>
  <c r="L173" i="25" s="1"/>
  <c r="L121" i="25"/>
  <c r="L166" i="25" s="1"/>
  <c r="L127" i="25"/>
  <c r="L172" i="25" s="1"/>
  <c r="L114" i="25"/>
  <c r="L159" i="25" s="1"/>
  <c r="L120" i="25"/>
  <c r="L165" i="25" s="1"/>
  <c r="L107" i="25"/>
  <c r="L152" i="25" s="1"/>
  <c r="L101" i="25"/>
  <c r="L146" i="25" s="1"/>
  <c r="L131" i="25"/>
  <c r="L176" i="25" s="1"/>
  <c r="L125" i="25"/>
  <c r="L170" i="25" s="1"/>
  <c r="L115" i="25"/>
  <c r="L160" i="25" s="1"/>
  <c r="L106" i="25"/>
  <c r="L151" i="25" s="1"/>
  <c r="L97" i="25"/>
  <c r="L142" i="25" s="1"/>
  <c r="L119" i="25"/>
  <c r="L164" i="25" s="1"/>
  <c r="L93" i="25"/>
  <c r="L138" i="25" s="1"/>
  <c r="L132" i="25"/>
  <c r="L177" i="25" s="1"/>
  <c r="L123" i="25"/>
  <c r="L168" i="25" s="1"/>
  <c r="L110" i="25"/>
  <c r="L155" i="25" s="1"/>
  <c r="L105" i="25"/>
  <c r="L150" i="25" s="1"/>
  <c r="L103" i="25"/>
  <c r="L148" i="25" s="1"/>
  <c r="L99" i="25"/>
  <c r="L144" i="25" s="1"/>
  <c r="L126" i="25"/>
  <c r="L171" i="25" s="1"/>
  <c r="L100" i="25"/>
  <c r="L145" i="25" s="1"/>
  <c r="L102" i="25"/>
  <c r="L147" i="25" s="1"/>
  <c r="L192" i="25" s="1"/>
  <c r="L14" i="40" s="1"/>
  <c r="L133" i="25"/>
  <c r="L178" i="25" s="1"/>
  <c r="L223" i="25" s="1"/>
  <c r="L129" i="25"/>
  <c r="L174" i="25" s="1"/>
  <c r="L111" i="25"/>
  <c r="L156" i="25" s="1"/>
  <c r="L122" i="25"/>
  <c r="L167" i="25" s="1"/>
  <c r="L94" i="25"/>
  <c r="L139" i="25" s="1"/>
  <c r="L104" i="25"/>
  <c r="L149" i="25" s="1"/>
  <c r="F126" i="24"/>
  <c r="F171" i="24" s="1"/>
  <c r="X132" i="9"/>
  <c r="X177" i="9" s="1"/>
  <c r="X110" i="9"/>
  <c r="X155" i="9" s="1"/>
  <c r="X127" i="9"/>
  <c r="X172" i="9" s="1"/>
  <c r="X217" i="9" s="1"/>
  <c r="X44" i="27" s="1"/>
  <c r="X105" i="9"/>
  <c r="X150" i="9" s="1"/>
  <c r="X122" i="9"/>
  <c r="X167" i="9" s="1"/>
  <c r="X100" i="9"/>
  <c r="X145" i="9" s="1"/>
  <c r="X190" i="9" s="1"/>
  <c r="X12" i="27" s="1"/>
  <c r="X117" i="9"/>
  <c r="X162" i="9" s="1"/>
  <c r="X95" i="9"/>
  <c r="X140" i="9" s="1"/>
  <c r="X121" i="9"/>
  <c r="X166" i="9" s="1"/>
  <c r="X111" i="9"/>
  <c r="X156" i="9" s="1"/>
  <c r="X128" i="9"/>
  <c r="X173" i="9" s="1"/>
  <c r="X218" i="9" s="1"/>
  <c r="X45" i="27" s="1"/>
  <c r="X106" i="9"/>
  <c r="X151" i="9" s="1"/>
  <c r="X126" i="9"/>
  <c r="X171" i="9" s="1"/>
  <c r="X94" i="9"/>
  <c r="X139" i="9" s="1"/>
  <c r="X184" i="9" s="1"/>
  <c r="X5" i="27" s="1"/>
  <c r="X93" i="9"/>
  <c r="X138" i="9" s="1"/>
  <c r="X183" i="9" s="1"/>
  <c r="X134" i="9"/>
  <c r="X179" i="9" s="1"/>
  <c r="X224" i="9" s="1"/>
  <c r="X53" i="27" s="1"/>
  <c r="X114" i="9"/>
  <c r="X159" i="9" s="1"/>
  <c r="X97" i="9"/>
  <c r="X142" i="9" s="1"/>
  <c r="X98" i="9"/>
  <c r="X143" i="9" s="1"/>
  <c r="X188" i="9" s="1"/>
  <c r="X10" i="27" s="1"/>
  <c r="X109" i="9"/>
  <c r="X154" i="9" s="1"/>
  <c r="X107" i="9"/>
  <c r="X152" i="9" s="1"/>
  <c r="X115" i="9"/>
  <c r="X160" i="9" s="1"/>
  <c r="X205" i="9" s="1"/>
  <c r="X116" i="9"/>
  <c r="X161" i="9" s="1"/>
  <c r="X130" i="9"/>
  <c r="X175" i="9" s="1"/>
  <c r="X102" i="9"/>
  <c r="X147" i="9" s="1"/>
  <c r="X124" i="9"/>
  <c r="X169" i="9" s="1"/>
  <c r="X214" i="9" s="1"/>
  <c r="X41" i="27" s="1"/>
  <c r="X104" i="9"/>
  <c r="X149" i="9" s="1"/>
  <c r="X133" i="9"/>
  <c r="X178" i="9" s="1"/>
  <c r="X120" i="9"/>
  <c r="X165" i="9" s="1"/>
  <c r="X123" i="9"/>
  <c r="X168" i="9" s="1"/>
  <c r="X213" i="9" s="1"/>
  <c r="X40" i="27" s="1"/>
  <c r="X119" i="9"/>
  <c r="X164" i="9" s="1"/>
  <c r="X101" i="9"/>
  <c r="X146" i="9" s="1"/>
  <c r="X191" i="9" s="1"/>
  <c r="X13" i="27" s="1"/>
  <c r="X96" i="9"/>
  <c r="X141" i="9" s="1"/>
  <c r="X125" i="9"/>
  <c r="X170" i="9" s="1"/>
  <c r="X215" i="9" s="1"/>
  <c r="X42" i="27" s="1"/>
  <c r="X112" i="9"/>
  <c r="X157" i="9" s="1"/>
  <c r="W115" i="9"/>
  <c r="W160" i="9" s="1"/>
  <c r="W205" i="9" s="1"/>
  <c r="W93" i="9"/>
  <c r="W138" i="9" s="1"/>
  <c r="W132" i="9"/>
  <c r="W177" i="9" s="1"/>
  <c r="W110" i="9"/>
  <c r="W155" i="9" s="1"/>
  <c r="W127" i="9"/>
  <c r="W172" i="9" s="1"/>
  <c r="W105" i="9"/>
  <c r="W150" i="9" s="1"/>
  <c r="W100" i="9"/>
  <c r="W145" i="9" s="1"/>
  <c r="W190" i="9" s="1"/>
  <c r="W12" i="27" s="1"/>
  <c r="W126" i="9"/>
  <c r="W171" i="9" s="1"/>
  <c r="W123" i="9"/>
  <c r="W168" i="9" s="1"/>
  <c r="W213" i="9" s="1"/>
  <c r="W40" i="27" s="1"/>
  <c r="W96" i="9"/>
  <c r="W141" i="9" s="1"/>
  <c r="W95" i="9"/>
  <c r="W140" i="9" s="1"/>
  <c r="W128" i="9"/>
  <c r="W173" i="9" s="1"/>
  <c r="W218" i="9" s="1"/>
  <c r="W45" i="27" s="1"/>
  <c r="W106" i="9"/>
  <c r="W151" i="9" s="1"/>
  <c r="W121" i="9"/>
  <c r="W166" i="9" s="1"/>
  <c r="W211" i="9" s="1"/>
  <c r="W34" i="27" s="1"/>
  <c r="W116" i="9"/>
  <c r="W161" i="9" s="1"/>
  <c r="W134" i="9"/>
  <c r="W179" i="9" s="1"/>
  <c r="W224" i="9" s="1"/>
  <c r="W53" i="27" s="1"/>
  <c r="W114" i="9"/>
  <c r="W159" i="9" s="1"/>
  <c r="W97" i="9"/>
  <c r="W142" i="9" s="1"/>
  <c r="W98" i="9"/>
  <c r="W143" i="9" s="1"/>
  <c r="W107" i="9"/>
  <c r="W152" i="9" s="1"/>
  <c r="W124" i="9"/>
  <c r="W169" i="9" s="1"/>
  <c r="W214" i="9" s="1"/>
  <c r="W41" i="27" s="1"/>
  <c r="W111" i="9"/>
  <c r="W156" i="9" s="1"/>
  <c r="W201" i="9" s="1"/>
  <c r="W23" i="27" s="1"/>
  <c r="W102" i="9"/>
  <c r="W147" i="9" s="1"/>
  <c r="W133" i="9"/>
  <c r="W178" i="9" s="1"/>
  <c r="W131" i="9"/>
  <c r="W176" i="9" s="1"/>
  <c r="W120" i="9"/>
  <c r="W165" i="9" s="1"/>
  <c r="W101" i="9"/>
  <c r="W146" i="9" s="1"/>
  <c r="W191" i="9" s="1"/>
  <c r="W13" i="27" s="1"/>
  <c r="W117" i="9"/>
  <c r="W162" i="9" s="1"/>
  <c r="W103" i="9"/>
  <c r="W148" i="9" s="1"/>
  <c r="W112" i="9"/>
  <c r="W157" i="9" s="1"/>
  <c r="W94" i="9"/>
  <c r="W139" i="9" s="1"/>
  <c r="W184" i="9" s="1"/>
  <c r="W5" i="27" s="1"/>
  <c r="W125" i="9"/>
  <c r="W170" i="9" s="1"/>
  <c r="W215" i="9" s="1"/>
  <c r="W42" i="27" s="1"/>
  <c r="K119" i="20"/>
  <c r="K164" i="20" s="1"/>
  <c r="V121" i="26"/>
  <c r="V166" i="26" s="1"/>
  <c r="V99" i="26"/>
  <c r="V144" i="26" s="1"/>
  <c r="V116" i="26"/>
  <c r="V161" i="26" s="1"/>
  <c r="V94" i="26"/>
  <c r="V139" i="26" s="1"/>
  <c r="V133" i="26"/>
  <c r="V178" i="26" s="1"/>
  <c r="V111" i="26"/>
  <c r="V156" i="26" s="1"/>
  <c r="V128" i="26"/>
  <c r="V173" i="26" s="1"/>
  <c r="V132" i="26"/>
  <c r="V177" i="26" s="1"/>
  <c r="V110" i="26"/>
  <c r="V155" i="26" s="1"/>
  <c r="V105" i="26"/>
  <c r="V150" i="26" s="1"/>
  <c r="V127" i="26"/>
  <c r="V172" i="26" s="1"/>
  <c r="V124" i="26"/>
  <c r="V169" i="26" s="1"/>
  <c r="V123" i="26"/>
  <c r="V168" i="26" s="1"/>
  <c r="V134" i="26"/>
  <c r="V179" i="26" s="1"/>
  <c r="V129" i="26"/>
  <c r="V174" i="26" s="1"/>
  <c r="V104" i="26"/>
  <c r="V149" i="26" s="1"/>
  <c r="V98" i="26"/>
  <c r="V143" i="26" s="1"/>
  <c r="V101" i="26"/>
  <c r="V146" i="26" s="1"/>
  <c r="V96" i="26"/>
  <c r="V141" i="26" s="1"/>
  <c r="V125" i="26"/>
  <c r="V170" i="26" s="1"/>
  <c r="V119" i="26"/>
  <c r="V164" i="26" s="1"/>
  <c r="V115" i="26"/>
  <c r="V160" i="26" s="1"/>
  <c r="V114" i="26"/>
  <c r="V159" i="26" s="1"/>
  <c r="V107" i="26"/>
  <c r="V152" i="26" s="1"/>
  <c r="V97" i="26"/>
  <c r="V142" i="26" s="1"/>
  <c r="V103" i="26"/>
  <c r="V148" i="26" s="1"/>
  <c r="V113" i="26"/>
  <c r="V158" i="26" s="1"/>
  <c r="V108" i="26"/>
  <c r="V153" i="26" s="1"/>
  <c r="V109" i="26"/>
  <c r="V154" i="26" s="1"/>
  <c r="V95" i="26"/>
  <c r="V140" i="26" s="1"/>
  <c r="V102" i="26"/>
  <c r="V147" i="26" s="1"/>
  <c r="V118" i="26"/>
  <c r="V163" i="26" s="1"/>
  <c r="V126" i="26"/>
  <c r="V171" i="26" s="1"/>
  <c r="V120" i="26"/>
  <c r="V165" i="26" s="1"/>
  <c r="T120" i="24"/>
  <c r="T165" i="24" s="1"/>
  <c r="T98" i="24"/>
  <c r="T143" i="24" s="1"/>
  <c r="T115" i="24"/>
  <c r="T160" i="24" s="1"/>
  <c r="T132" i="24"/>
  <c r="T177" i="24" s="1"/>
  <c r="T110" i="24"/>
  <c r="T155" i="24" s="1"/>
  <c r="T114" i="24"/>
  <c r="T159" i="24" s="1"/>
  <c r="T108" i="24"/>
  <c r="T153" i="24" s="1"/>
  <c r="T107" i="24"/>
  <c r="T152" i="24" s="1"/>
  <c r="T130" i="24"/>
  <c r="T175" i="24" s="1"/>
  <c r="T103" i="24"/>
  <c r="T148" i="24" s="1"/>
  <c r="T109" i="24"/>
  <c r="T154" i="24" s="1"/>
  <c r="T122" i="24"/>
  <c r="T167" i="24" s="1"/>
  <c r="T111" i="24"/>
  <c r="T156" i="24" s="1"/>
  <c r="T95" i="24"/>
  <c r="T140" i="24" s="1"/>
  <c r="T133" i="24"/>
  <c r="T178" i="24" s="1"/>
  <c r="T106" i="24"/>
  <c r="T151" i="24" s="1"/>
  <c r="T117" i="24"/>
  <c r="T162" i="24" s="1"/>
  <c r="T123" i="24"/>
  <c r="T168" i="24" s="1"/>
  <c r="T96" i="24"/>
  <c r="T141" i="24" s="1"/>
  <c r="T113" i="24"/>
  <c r="T158" i="24" s="1"/>
  <c r="T112" i="24"/>
  <c r="T157" i="24" s="1"/>
  <c r="T102" i="24"/>
  <c r="T147" i="24" s="1"/>
  <c r="T119" i="24"/>
  <c r="T164" i="24" s="1"/>
  <c r="T97" i="24"/>
  <c r="T142" i="24" s="1"/>
  <c r="T129" i="24"/>
  <c r="T174" i="24" s="1"/>
  <c r="T126" i="24"/>
  <c r="T171" i="24" s="1"/>
  <c r="T121" i="24"/>
  <c r="T166" i="24" s="1"/>
  <c r="T124" i="24"/>
  <c r="T169" i="24" s="1"/>
  <c r="T134" i="24"/>
  <c r="T179" i="24" s="1"/>
  <c r="T118" i="24"/>
  <c r="T163" i="24" s="1"/>
  <c r="T104" i="24"/>
  <c r="T149" i="24" s="1"/>
  <c r="P216" i="9"/>
  <c r="P43" i="27" s="1"/>
  <c r="M196" i="9"/>
  <c r="M18" i="27" s="1"/>
  <c r="F191" i="9"/>
  <c r="F13" i="27" s="1"/>
  <c r="T113" i="18"/>
  <c r="T158" i="18" s="1"/>
  <c r="T203" i="18" s="1"/>
  <c r="T25" i="34" s="1"/>
  <c r="AF109" i="14"/>
  <c r="AF154" i="14" s="1"/>
  <c r="M125" i="12"/>
  <c r="M170" i="12" s="1"/>
  <c r="AE104" i="15"/>
  <c r="AE149" i="15" s="1"/>
  <c r="P109" i="14"/>
  <c r="P154" i="14" s="1"/>
  <c r="D113" i="20"/>
  <c r="D158" i="20" s="1"/>
  <c r="B167" i="15"/>
  <c r="C122" i="15"/>
  <c r="C167" i="15" s="1"/>
  <c r="B85" i="26"/>
  <c r="B130" i="26" s="1"/>
  <c r="B72" i="26"/>
  <c r="B117" i="26" s="1"/>
  <c r="B50" i="25"/>
  <c r="B95" i="25" s="1"/>
  <c r="Z95" i="25" s="1"/>
  <c r="Z140" i="25" s="1"/>
  <c r="B64" i="26"/>
  <c r="B109" i="26" s="1"/>
  <c r="B68" i="25"/>
  <c r="B113" i="25" s="1"/>
  <c r="B61" i="26"/>
  <c r="B106" i="26" s="1"/>
  <c r="B83" i="24"/>
  <c r="B128" i="24" s="1"/>
  <c r="B64" i="25"/>
  <c r="B109" i="25" s="1"/>
  <c r="B54" i="24"/>
  <c r="B99" i="24" s="1"/>
  <c r="B77" i="26"/>
  <c r="B122" i="26" s="1"/>
  <c r="B63" i="25"/>
  <c r="B108" i="25" s="1"/>
  <c r="B82" i="24"/>
  <c r="B127" i="24" s="1"/>
  <c r="Y127" i="24" s="1"/>
  <c r="Y172" i="24" s="1"/>
  <c r="Y217" i="24" s="1"/>
  <c r="Y44" i="39" s="1"/>
  <c r="B71" i="26"/>
  <c r="B116" i="26" s="1"/>
  <c r="C116" i="26" s="1"/>
  <c r="C161" i="26" s="1"/>
  <c r="B49" i="26"/>
  <c r="B94" i="26" s="1"/>
  <c r="B84" i="25"/>
  <c r="B129" i="25" s="1"/>
  <c r="T129" i="25" s="1"/>
  <c r="T174" i="25" s="1"/>
  <c r="B49" i="23"/>
  <c r="B94" i="23" s="1"/>
  <c r="B73" i="24"/>
  <c r="B118" i="24" s="1"/>
  <c r="B72" i="24"/>
  <c r="B117" i="24" s="1"/>
  <c r="P117" i="24" s="1"/>
  <c r="P162" i="24" s="1"/>
  <c r="B69" i="22"/>
  <c r="B114" i="22" s="1"/>
  <c r="M114" i="22" s="1"/>
  <c r="M159" i="22" s="1"/>
  <c r="B89" i="26"/>
  <c r="B134" i="26" s="1"/>
  <c r="T134" i="26" s="1"/>
  <c r="T179" i="26" s="1"/>
  <c r="B60" i="24"/>
  <c r="B105" i="24" s="1"/>
  <c r="T105" i="24" s="1"/>
  <c r="T150" i="24" s="1"/>
  <c r="B50" i="26"/>
  <c r="B95" i="26" s="1"/>
  <c r="B76" i="25"/>
  <c r="B121" i="25" s="1"/>
  <c r="B89" i="22"/>
  <c r="B134" i="22" s="1"/>
  <c r="B48" i="26"/>
  <c r="B93" i="26" s="1"/>
  <c r="Z93" i="26" s="1"/>
  <c r="Z138" i="26" s="1"/>
  <c r="B71" i="24"/>
  <c r="B116" i="24" s="1"/>
  <c r="AF116" i="24" s="1"/>
  <c r="AF161" i="24" s="1"/>
  <c r="B66" i="23"/>
  <c r="B111" i="23" s="1"/>
  <c r="P111" i="23" s="1"/>
  <c r="P156" i="23" s="1"/>
  <c r="B72" i="25"/>
  <c r="B117" i="25" s="1"/>
  <c r="Z117" i="25" s="1"/>
  <c r="Z162" i="25" s="1"/>
  <c r="B64" i="23"/>
  <c r="B109" i="23" s="1"/>
  <c r="B59" i="22"/>
  <c r="B104" i="22" s="1"/>
  <c r="L104" i="22" s="1"/>
  <c r="L149" i="22" s="1"/>
  <c r="B71" i="25"/>
  <c r="B116" i="25" s="1"/>
  <c r="B63" i="23"/>
  <c r="B108" i="23" s="1"/>
  <c r="T108" i="23" s="1"/>
  <c r="T153" i="23" s="1"/>
  <c r="B49" i="24"/>
  <c r="B94" i="24" s="1"/>
  <c r="AF94" i="24" s="1"/>
  <c r="AF139" i="24" s="1"/>
  <c r="B88" i="23"/>
  <c r="B133" i="23" s="1"/>
  <c r="U133" i="23" s="1"/>
  <c r="U178" i="23" s="1"/>
  <c r="U223" i="23" s="1"/>
  <c r="B51" i="23"/>
  <c r="B96" i="23" s="1"/>
  <c r="B77" i="22"/>
  <c r="B122" i="22" s="1"/>
  <c r="M122" i="22" s="1"/>
  <c r="M167" i="22" s="1"/>
  <c r="B87" i="21"/>
  <c r="B132" i="21" s="1"/>
  <c r="B89" i="25"/>
  <c r="B134" i="25" s="1"/>
  <c r="B87" i="23"/>
  <c r="B132" i="23" s="1"/>
  <c r="B85" i="25"/>
  <c r="B130" i="25" s="1"/>
  <c r="M130" i="25" s="1"/>
  <c r="M175" i="25" s="1"/>
  <c r="B68" i="23"/>
  <c r="B113" i="23" s="1"/>
  <c r="U113" i="23" s="1"/>
  <c r="U158" i="23" s="1"/>
  <c r="B67" i="22"/>
  <c r="B112" i="22" s="1"/>
  <c r="AD112" i="22" s="1"/>
  <c r="AD157" i="22" s="1"/>
  <c r="B54" i="21"/>
  <c r="B99" i="21" s="1"/>
  <c r="L99" i="21" s="1"/>
  <c r="L144" i="21" s="1"/>
  <c r="B61" i="24"/>
  <c r="B106" i="24" s="1"/>
  <c r="B88" i="21"/>
  <c r="B133" i="21" s="1"/>
  <c r="B77" i="20"/>
  <c r="B122" i="20" s="1"/>
  <c r="B67" i="25"/>
  <c r="B112" i="25" s="1"/>
  <c r="B71" i="23"/>
  <c r="B116" i="23" s="1"/>
  <c r="Z116" i="23" s="1"/>
  <c r="Z161" i="23" s="1"/>
  <c r="B83" i="21"/>
  <c r="B128" i="21" s="1"/>
  <c r="V128" i="21" s="1"/>
  <c r="V173" i="21" s="1"/>
  <c r="B82" i="21"/>
  <c r="B127" i="21" s="1"/>
  <c r="B72" i="20"/>
  <c r="B117" i="20" s="1"/>
  <c r="B86" i="13"/>
  <c r="B131" i="13" s="1"/>
  <c r="B64" i="13"/>
  <c r="B109" i="13" s="1"/>
  <c r="B72" i="12"/>
  <c r="B117" i="12" s="1"/>
  <c r="F117" i="12" s="1"/>
  <c r="F162" i="12" s="1"/>
  <c r="B50" i="12"/>
  <c r="B95" i="12" s="1"/>
  <c r="O95" i="12" s="1"/>
  <c r="O140" i="12" s="1"/>
  <c r="B66" i="26"/>
  <c r="B111" i="26" s="1"/>
  <c r="AF111" i="26" s="1"/>
  <c r="AF156" i="26" s="1"/>
  <c r="B50" i="24"/>
  <c r="B95" i="24" s="1"/>
  <c r="AE95" i="24" s="1"/>
  <c r="AE140" i="24" s="1"/>
  <c r="B63" i="21"/>
  <c r="B108" i="21" s="1"/>
  <c r="N108" i="21" s="1"/>
  <c r="N153" i="21" s="1"/>
  <c r="B63" i="26"/>
  <c r="B108" i="26" s="1"/>
  <c r="B86" i="21"/>
  <c r="B131" i="21" s="1"/>
  <c r="B61" i="14"/>
  <c r="B106" i="14" s="1"/>
  <c r="B85" i="21"/>
  <c r="B130" i="21" s="1"/>
  <c r="B69" i="20"/>
  <c r="B114" i="20" s="1"/>
  <c r="L114" i="20" s="1"/>
  <c r="L159" i="20" s="1"/>
  <c r="B61" i="17"/>
  <c r="B106" i="17" s="1"/>
  <c r="AA106" i="17" s="1"/>
  <c r="AA151" i="17" s="1"/>
  <c r="B60" i="14"/>
  <c r="B105" i="14" s="1"/>
  <c r="F105" i="14" s="1"/>
  <c r="F150" i="14" s="1"/>
  <c r="F195" i="14" s="1"/>
  <c r="F17" i="31" s="1"/>
  <c r="B55" i="26"/>
  <c r="B100" i="26" s="1"/>
  <c r="V100" i="26" s="1"/>
  <c r="V145" i="26" s="1"/>
  <c r="B60" i="17"/>
  <c r="B105" i="17" s="1"/>
  <c r="B59" i="14"/>
  <c r="B104" i="14" s="1"/>
  <c r="B76" i="21"/>
  <c r="B121" i="21" s="1"/>
  <c r="B67" i="20"/>
  <c r="B112" i="20" s="1"/>
  <c r="V112" i="20" s="1"/>
  <c r="V157" i="20" s="1"/>
  <c r="B85" i="13"/>
  <c r="B130" i="13" s="1"/>
  <c r="R130" i="13" s="1"/>
  <c r="R175" i="13" s="1"/>
  <c r="R220" i="13" s="1"/>
  <c r="R48" i="30" s="1"/>
  <c r="B73" i="22"/>
  <c r="B118" i="22" s="1"/>
  <c r="W118" i="22" s="1"/>
  <c r="W163" i="22" s="1"/>
  <c r="B64" i="21"/>
  <c r="B109" i="21" s="1"/>
  <c r="B54" i="20"/>
  <c r="B99" i="20" s="1"/>
  <c r="AB99" i="20" s="1"/>
  <c r="AB144" i="20" s="1"/>
  <c r="B85" i="17"/>
  <c r="B130" i="17" s="1"/>
  <c r="B50" i="14"/>
  <c r="B95" i="14" s="1"/>
  <c r="B66" i="21"/>
  <c r="B111" i="21" s="1"/>
  <c r="B78" i="24"/>
  <c r="B123" i="24" s="1"/>
  <c r="B88" i="26"/>
  <c r="B133" i="26" s="1"/>
  <c r="AF133" i="26" s="1"/>
  <c r="AF178" i="26" s="1"/>
  <c r="B77" i="24"/>
  <c r="B122" i="24" s="1"/>
  <c r="S122" i="24" s="1"/>
  <c r="S167" i="24" s="1"/>
  <c r="B55" i="22"/>
  <c r="B100" i="22" s="1"/>
  <c r="B68" i="26"/>
  <c r="B113" i="26" s="1"/>
  <c r="B57" i="25"/>
  <c r="B102" i="25" s="1"/>
  <c r="B66" i="24"/>
  <c r="B111" i="24" s="1"/>
  <c r="Z111" i="24" s="1"/>
  <c r="Z156" i="24" s="1"/>
  <c r="B59" i="21"/>
  <c r="B104" i="21" s="1"/>
  <c r="Y104" i="21" s="1"/>
  <c r="Y149" i="21" s="1"/>
  <c r="B78" i="20"/>
  <c r="B123" i="20" s="1"/>
  <c r="O123" i="20" s="1"/>
  <c r="O168" i="20" s="1"/>
  <c r="B56" i="24"/>
  <c r="B101" i="24" s="1"/>
  <c r="AC101" i="24" s="1"/>
  <c r="AC146" i="24" s="1"/>
  <c r="B59" i="23"/>
  <c r="B104" i="23" s="1"/>
  <c r="B51" i="21"/>
  <c r="B96" i="21" s="1"/>
  <c r="B86" i="18"/>
  <c r="B131" i="18" s="1"/>
  <c r="B63" i="13"/>
  <c r="B108" i="13" s="1"/>
  <c r="B55" i="24"/>
  <c r="B100" i="24" s="1"/>
  <c r="B50" i="21"/>
  <c r="B95" i="21" s="1"/>
  <c r="AE95" i="21" s="1"/>
  <c r="AE140" i="21" s="1"/>
  <c r="B69" i="17"/>
  <c r="B114" i="17" s="1"/>
  <c r="U114" i="17" s="1"/>
  <c r="U159" i="17" s="1"/>
  <c r="U204" i="17" s="1"/>
  <c r="U26" i="33" s="1"/>
  <c r="B59" i="13"/>
  <c r="B104" i="13" s="1"/>
  <c r="B54" i="12"/>
  <c r="B99" i="12" s="1"/>
  <c r="AD99" i="12" s="1"/>
  <c r="AD144" i="12" s="1"/>
  <c r="B48" i="24"/>
  <c r="B93" i="24" s="1"/>
  <c r="B57" i="23"/>
  <c r="B102" i="23" s="1"/>
  <c r="B49" i="21"/>
  <c r="B94" i="21" s="1"/>
  <c r="V94" i="21" s="1"/>
  <c r="V139" i="21" s="1"/>
  <c r="B52" i="23"/>
  <c r="B97" i="23" s="1"/>
  <c r="AC97" i="23" s="1"/>
  <c r="AC142" i="23" s="1"/>
  <c r="B48" i="21"/>
  <c r="B93" i="21" s="1"/>
  <c r="L93" i="21" s="1"/>
  <c r="L138" i="21" s="1"/>
  <c r="B73" i="18"/>
  <c r="B118" i="18" s="1"/>
  <c r="B66" i="17"/>
  <c r="B111" i="17" s="1"/>
  <c r="B57" i="13"/>
  <c r="B102" i="13" s="1"/>
  <c r="B86" i="9"/>
  <c r="B131" i="9" s="1"/>
  <c r="B64" i="9"/>
  <c r="B109" i="9" s="1"/>
  <c r="B76" i="20"/>
  <c r="B121" i="20" s="1"/>
  <c r="L121" i="20" s="1"/>
  <c r="L166" i="20" s="1"/>
  <c r="B72" i="18"/>
  <c r="B117" i="18" s="1"/>
  <c r="B86" i="26"/>
  <c r="B131" i="26" s="1"/>
  <c r="V131" i="26" s="1"/>
  <c r="V176" i="26" s="1"/>
  <c r="B78" i="22"/>
  <c r="B123" i="22" s="1"/>
  <c r="V123" i="22" s="1"/>
  <c r="V168" i="22" s="1"/>
  <c r="B67" i="26"/>
  <c r="B112" i="26" s="1"/>
  <c r="B69" i="25"/>
  <c r="B114" i="25" s="1"/>
  <c r="B68" i="22"/>
  <c r="B113" i="22" s="1"/>
  <c r="AF113" i="22" s="1"/>
  <c r="AF158" i="22" s="1"/>
  <c r="B56" i="20"/>
  <c r="B101" i="20" s="1"/>
  <c r="X101" i="20" s="1"/>
  <c r="X146" i="20" s="1"/>
  <c r="B52" i="22"/>
  <c r="B97" i="22" s="1"/>
  <c r="V97" i="22" s="1"/>
  <c r="V142" i="22" s="1"/>
  <c r="B48" i="17"/>
  <c r="B93" i="17" s="1"/>
  <c r="P93" i="17" s="1"/>
  <c r="P138" i="17" s="1"/>
  <c r="B82" i="14"/>
  <c r="B127" i="14" s="1"/>
  <c r="B77" i="13"/>
  <c r="B122" i="13" s="1"/>
  <c r="B69" i="12"/>
  <c r="B114" i="12" s="1"/>
  <c r="B73" i="23"/>
  <c r="B118" i="23" s="1"/>
  <c r="W118" i="23" s="1"/>
  <c r="W163" i="23" s="1"/>
  <c r="B54" i="22"/>
  <c r="B99" i="22" s="1"/>
  <c r="AB99" i="22" s="1"/>
  <c r="AB144" i="22" s="1"/>
  <c r="B55" i="20"/>
  <c r="B100" i="20" s="1"/>
  <c r="Z100" i="20" s="1"/>
  <c r="Z145" i="20" s="1"/>
  <c r="B55" i="18"/>
  <c r="B100" i="18" s="1"/>
  <c r="M100" i="18" s="1"/>
  <c r="M145" i="18" s="1"/>
  <c r="B50" i="13"/>
  <c r="B95" i="13" s="1"/>
  <c r="B60" i="23"/>
  <c r="B105" i="23" s="1"/>
  <c r="B51" i="22"/>
  <c r="B96" i="22" s="1"/>
  <c r="AA96" i="22" s="1"/>
  <c r="AA141" i="22" s="1"/>
  <c r="B89" i="21"/>
  <c r="B134" i="21" s="1"/>
  <c r="B50" i="20"/>
  <c r="B95" i="20" s="1"/>
  <c r="B54" i="18"/>
  <c r="B99" i="18" s="1"/>
  <c r="H99" i="18" s="1"/>
  <c r="H144" i="18" s="1"/>
  <c r="H189" i="18" s="1"/>
  <c r="H11" i="34" s="1"/>
  <c r="B52" i="17"/>
  <c r="B97" i="17" s="1"/>
  <c r="AE97" i="17" s="1"/>
  <c r="AE142" i="17" s="1"/>
  <c r="B84" i="13"/>
  <c r="B129" i="13" s="1"/>
  <c r="E129" i="13" s="1"/>
  <c r="E174" i="13" s="1"/>
  <c r="B49" i="13"/>
  <c r="B94" i="13" s="1"/>
  <c r="U94" i="13" s="1"/>
  <c r="U139" i="13" s="1"/>
  <c r="U184" i="13" s="1"/>
  <c r="U5" i="30" s="1"/>
  <c r="B60" i="12"/>
  <c r="B105" i="12" s="1"/>
  <c r="B75" i="21"/>
  <c r="B120" i="21" s="1"/>
  <c r="B49" i="17"/>
  <c r="B94" i="17" s="1"/>
  <c r="J94" i="17" s="1"/>
  <c r="J139" i="17" s="1"/>
  <c r="J184" i="17" s="1"/>
  <c r="J5" i="33" s="1"/>
  <c r="B53" i="21"/>
  <c r="B98" i="21" s="1"/>
  <c r="R98" i="21" s="1"/>
  <c r="R143" i="21" s="1"/>
  <c r="B78" i="14"/>
  <c r="B123" i="14" s="1"/>
  <c r="M123" i="14" s="1"/>
  <c r="M168" i="14" s="1"/>
  <c r="B54" i="14"/>
  <c r="B99" i="14" s="1"/>
  <c r="B68" i="12"/>
  <c r="B113" i="12" s="1"/>
  <c r="G113" i="12" s="1"/>
  <c r="G158" i="12" s="1"/>
  <c r="B77" i="10"/>
  <c r="B122" i="10" s="1"/>
  <c r="B71" i="13"/>
  <c r="B116" i="13" s="1"/>
  <c r="B51" i="14"/>
  <c r="B96" i="14" s="1"/>
  <c r="E96" i="14" s="1"/>
  <c r="E141" i="14" s="1"/>
  <c r="E186" i="14" s="1"/>
  <c r="B73" i="13"/>
  <c r="B118" i="13" s="1"/>
  <c r="C45" i="7"/>
  <c r="B73" i="10"/>
  <c r="B118" i="10" s="1"/>
  <c r="B85" i="9"/>
  <c r="B130" i="9" s="1"/>
  <c r="W130" i="9" s="1"/>
  <c r="W175" i="9" s="1"/>
  <c r="C44" i="7"/>
  <c r="B89" i="23"/>
  <c r="B134" i="23" s="1"/>
  <c r="B83" i="23"/>
  <c r="B128" i="23" s="1"/>
  <c r="C67" i="7"/>
  <c r="C36" i="7"/>
  <c r="B48" i="12"/>
  <c r="B93" i="12" s="1"/>
  <c r="C93" i="12" s="1"/>
  <c r="C138" i="12" s="1"/>
  <c r="B75" i="17"/>
  <c r="B120" i="17" s="1"/>
  <c r="AA120" i="17" s="1"/>
  <c r="AA165" i="17" s="1"/>
  <c r="AA210" i="17" s="1"/>
  <c r="AA33" i="33" s="1"/>
  <c r="C65" i="7"/>
  <c r="C29" i="7"/>
  <c r="C57" i="7"/>
  <c r="B55" i="14"/>
  <c r="B100" i="14" s="1"/>
  <c r="B76" i="12"/>
  <c r="B121" i="12" s="1"/>
  <c r="B84" i="9"/>
  <c r="B129" i="9" s="1"/>
  <c r="C23" i="7"/>
  <c r="B85" i="23"/>
  <c r="B130" i="23" s="1"/>
  <c r="B50" i="10"/>
  <c r="B95" i="10" s="1"/>
  <c r="C54" i="7"/>
  <c r="B84" i="23"/>
  <c r="B129" i="23" s="1"/>
  <c r="B74" i="17"/>
  <c r="B119" i="17" s="1"/>
  <c r="O119" i="17" s="1"/>
  <c r="O164" i="17" s="1"/>
  <c r="O209" i="17" s="1"/>
  <c r="O32" i="33" s="1"/>
  <c r="B87" i="12"/>
  <c r="B132" i="12" s="1"/>
  <c r="G132" i="12" s="1"/>
  <c r="G177" i="12" s="1"/>
  <c r="B57" i="10"/>
  <c r="B102" i="10" s="1"/>
  <c r="K102" i="10" s="1"/>
  <c r="K147" i="10" s="1"/>
  <c r="C64" i="7"/>
  <c r="C28" i="7"/>
  <c r="B73" i="12"/>
  <c r="B118" i="12" s="1"/>
  <c r="AD118" i="12" s="1"/>
  <c r="AD163" i="12" s="1"/>
  <c r="B51" i="9"/>
  <c r="B96" i="9" s="1"/>
  <c r="B88" i="10"/>
  <c r="B133" i="10" s="1"/>
  <c r="D133" i="10" s="1"/>
  <c r="D178" i="10" s="1"/>
  <c r="D223" i="10" s="1"/>
  <c r="C22" i="7"/>
  <c r="B52" i="18"/>
  <c r="B97" i="18" s="1"/>
  <c r="N97" i="18" s="1"/>
  <c r="N142" i="18" s="1"/>
  <c r="B88" i="18"/>
  <c r="B133" i="18" s="1"/>
  <c r="J133" i="18" s="1"/>
  <c r="J178" i="18" s="1"/>
  <c r="J223" i="18" s="1"/>
  <c r="B64" i="17"/>
  <c r="B109" i="17" s="1"/>
  <c r="B69" i="14"/>
  <c r="B114" i="14" s="1"/>
  <c r="C59" i="7"/>
  <c r="C27" i="7"/>
  <c r="B54" i="9"/>
  <c r="B99" i="9" s="1"/>
  <c r="B61" i="18"/>
  <c r="B106" i="18" s="1"/>
  <c r="AC106" i="18" s="1"/>
  <c r="AC151" i="18" s="1"/>
  <c r="C24" i="7"/>
  <c r="B71" i="12"/>
  <c r="B116" i="12" s="1"/>
  <c r="B52" i="13"/>
  <c r="B97" i="13" s="1"/>
  <c r="B78" i="12"/>
  <c r="B123" i="12" s="1"/>
  <c r="C58" i="7"/>
  <c r="C26" i="7"/>
  <c r="B56" i="14"/>
  <c r="B101" i="14" s="1"/>
  <c r="AA101" i="14" s="1"/>
  <c r="AA146" i="14" s="1"/>
  <c r="B51" i="13"/>
  <c r="B96" i="13" s="1"/>
  <c r="B77" i="12"/>
  <c r="B122" i="12" s="1"/>
  <c r="D122" i="12" s="1"/>
  <c r="D167" i="12" s="1"/>
  <c r="B54" i="10"/>
  <c r="B99" i="10" s="1"/>
  <c r="D99" i="10" s="1"/>
  <c r="D144" i="10" s="1"/>
  <c r="C25" i="7"/>
  <c r="C56" i="7"/>
  <c r="B51" i="10"/>
  <c r="B96" i="10" s="1"/>
  <c r="P96" i="10" s="1"/>
  <c r="P141" i="10" s="1"/>
  <c r="C55" i="7"/>
  <c r="B81" i="14"/>
  <c r="B126" i="14" s="1"/>
  <c r="V126" i="14" s="1"/>
  <c r="V171" i="14" s="1"/>
  <c r="B87" i="10"/>
  <c r="B132" i="10" s="1"/>
  <c r="J132" i="10" s="1"/>
  <c r="J177" i="10" s="1"/>
  <c r="J222" i="10" s="1"/>
  <c r="J50" i="28" s="1"/>
  <c r="B77" i="9"/>
  <c r="B122" i="9" s="1"/>
  <c r="C66" i="7"/>
  <c r="B59" i="20"/>
  <c r="B104" i="20" s="1"/>
  <c r="B77" i="14"/>
  <c r="B122" i="14" s="1"/>
  <c r="B73" i="14"/>
  <c r="B118" i="14" s="1"/>
  <c r="W118" i="14" s="1"/>
  <c r="W163" i="14" s="1"/>
  <c r="B73" i="9"/>
  <c r="B118" i="9" s="1"/>
  <c r="B72" i="14"/>
  <c r="B117" i="14" s="1"/>
  <c r="B64" i="12"/>
  <c r="B109" i="12" s="1"/>
  <c r="B81" i="10"/>
  <c r="B126" i="10" s="1"/>
  <c r="C48" i="7"/>
  <c r="C47" i="7"/>
  <c r="B66" i="20"/>
  <c r="B111" i="20" s="1"/>
  <c r="O111" i="20" s="1"/>
  <c r="O156" i="20" s="1"/>
  <c r="B86" i="10"/>
  <c r="B131" i="10" s="1"/>
  <c r="C53" i="7"/>
  <c r="B85" i="10"/>
  <c r="B130" i="10" s="1"/>
  <c r="D130" i="10" s="1"/>
  <c r="D175" i="10" s="1"/>
  <c r="C51" i="7"/>
  <c r="B76" i="14"/>
  <c r="B121" i="14" s="1"/>
  <c r="AA121" i="14" s="1"/>
  <c r="AA166" i="14" s="1"/>
  <c r="B84" i="10"/>
  <c r="B129" i="10" s="1"/>
  <c r="B74" i="9"/>
  <c r="B119" i="9" s="1"/>
  <c r="C50" i="7"/>
  <c r="C49" i="7"/>
  <c r="B72" i="9"/>
  <c r="B117" i="9" s="1"/>
  <c r="B63" i="12"/>
  <c r="B108" i="12" s="1"/>
  <c r="B71" i="9"/>
  <c r="B116" i="9" s="1"/>
  <c r="B64" i="10"/>
  <c r="B109" i="10" s="1"/>
  <c r="B68" i="9"/>
  <c r="B113" i="9" s="1"/>
  <c r="C37" i="7"/>
  <c r="B63" i="10"/>
  <c r="B108" i="10" s="1"/>
  <c r="L108" i="10" s="1"/>
  <c r="L153" i="10" s="1"/>
  <c r="B63" i="9"/>
  <c r="B108" i="9" s="1"/>
  <c r="C35" i="7"/>
  <c r="B76" i="22"/>
  <c r="B121" i="22" s="1"/>
  <c r="B61" i="10"/>
  <c r="B106" i="10" s="1"/>
  <c r="C33" i="7"/>
  <c r="B75" i="22"/>
  <c r="B120" i="22" s="1"/>
  <c r="AA120" i="22" s="1"/>
  <c r="AA165" i="22" s="1"/>
  <c r="B60" i="10"/>
  <c r="B105" i="10" s="1"/>
  <c r="C32" i="7"/>
  <c r="B89" i="17"/>
  <c r="B134" i="17" s="1"/>
  <c r="B76" i="13"/>
  <c r="B121" i="13" s="1"/>
  <c r="AF121" i="13" s="1"/>
  <c r="AF166" i="13" s="1"/>
  <c r="C31" i="7"/>
  <c r="B88" i="17"/>
  <c r="B133" i="17" s="1"/>
  <c r="B75" i="13"/>
  <c r="B120" i="13" s="1"/>
  <c r="B82" i="13"/>
  <c r="B127" i="13" s="1"/>
  <c r="AE127" i="13" s="1"/>
  <c r="AE172" i="13" s="1"/>
  <c r="B62" i="10"/>
  <c r="B107" i="10" s="1"/>
  <c r="C34" i="7"/>
  <c r="B81" i="13"/>
  <c r="B126" i="13" s="1"/>
  <c r="B60" i="21"/>
  <c r="B105" i="21" s="1"/>
  <c r="B70" i="13"/>
  <c r="B115" i="13" s="1"/>
  <c r="B69" i="13"/>
  <c r="B114" i="13" s="1"/>
  <c r="B87" i="17"/>
  <c r="B132" i="17" s="1"/>
  <c r="B80" i="17"/>
  <c r="B125" i="17" s="1"/>
  <c r="B72" i="10"/>
  <c r="B117" i="10" s="1"/>
  <c r="B71" i="10"/>
  <c r="B116" i="10" s="1"/>
  <c r="C42" i="7"/>
  <c r="B83" i="14"/>
  <c r="B128" i="14" s="1"/>
  <c r="B73" i="21"/>
  <c r="B118" i="21" s="1"/>
  <c r="B86" i="17"/>
  <c r="B131" i="17" s="1"/>
  <c r="B84" i="17"/>
  <c r="B129" i="17" s="1"/>
  <c r="AF129" i="17" s="1"/>
  <c r="AF174" i="17" s="1"/>
  <c r="B83" i="17"/>
  <c r="B128" i="17" s="1"/>
  <c r="B69" i="9"/>
  <c r="B114" i="9" s="1"/>
  <c r="B68" i="24"/>
  <c r="B113" i="24" s="1"/>
  <c r="C21" i="7"/>
  <c r="C20" i="7"/>
  <c r="C43" i="7"/>
  <c r="C115" i="20"/>
  <c r="C160" i="20" s="1"/>
  <c r="I117" i="18"/>
  <c r="I162" i="18" s="1"/>
  <c r="I95" i="18"/>
  <c r="I140" i="18" s="1"/>
  <c r="I185" i="18" s="1"/>
  <c r="I6" i="34" s="1"/>
  <c r="I134" i="18"/>
  <c r="I179" i="18" s="1"/>
  <c r="I112" i="18"/>
  <c r="I157" i="18" s="1"/>
  <c r="I202" i="18" s="1"/>
  <c r="I24" i="34" s="1"/>
  <c r="I129" i="18"/>
  <c r="I174" i="18" s="1"/>
  <c r="I107" i="18"/>
  <c r="I152" i="18" s="1"/>
  <c r="I197" i="18" s="1"/>
  <c r="I19" i="34" s="1"/>
  <c r="I124" i="18"/>
  <c r="I169" i="18" s="1"/>
  <c r="I102" i="18"/>
  <c r="I147" i="18" s="1"/>
  <c r="I128" i="18"/>
  <c r="I173" i="18" s="1"/>
  <c r="I130" i="18"/>
  <c r="I175" i="18" s="1"/>
  <c r="I118" i="18"/>
  <c r="I163" i="18" s="1"/>
  <c r="I208" i="18" s="1"/>
  <c r="I31" i="34" s="1"/>
  <c r="I113" i="18"/>
  <c r="I158" i="18" s="1"/>
  <c r="I104" i="18"/>
  <c r="I149" i="18" s="1"/>
  <c r="I194" i="18" s="1"/>
  <c r="I16" i="34" s="1"/>
  <c r="I103" i="18"/>
  <c r="I148" i="18" s="1"/>
  <c r="I120" i="18"/>
  <c r="I165" i="18" s="1"/>
  <c r="I116" i="18"/>
  <c r="I161" i="18" s="1"/>
  <c r="I206" i="18" s="1"/>
  <c r="I29" i="34" s="1"/>
  <c r="I127" i="18"/>
  <c r="I172" i="18" s="1"/>
  <c r="I100" i="18"/>
  <c r="I145" i="18" s="1"/>
  <c r="I122" i="18"/>
  <c r="I167" i="18" s="1"/>
  <c r="I212" i="18" s="1"/>
  <c r="I132" i="18"/>
  <c r="I177" i="18" s="1"/>
  <c r="I131" i="18"/>
  <c r="I176" i="18" s="1"/>
  <c r="I114" i="18"/>
  <c r="I159" i="18" s="1"/>
  <c r="I109" i="18"/>
  <c r="I154" i="18" s="1"/>
  <c r="I119" i="18"/>
  <c r="I164" i="18" s="1"/>
  <c r="I94" i="18"/>
  <c r="I139" i="18" s="1"/>
  <c r="I99" i="18"/>
  <c r="I144" i="18" s="1"/>
  <c r="I126" i="18"/>
  <c r="I171" i="18" s="1"/>
  <c r="I123" i="18"/>
  <c r="I168" i="18" s="1"/>
  <c r="I108" i="18"/>
  <c r="I153" i="18" s="1"/>
  <c r="I105" i="18"/>
  <c r="I150" i="18" s="1"/>
  <c r="I125" i="18"/>
  <c r="I170" i="18" s="1"/>
  <c r="I110" i="18"/>
  <c r="I155" i="18" s="1"/>
  <c r="I115" i="18"/>
  <c r="I160" i="18" s="1"/>
  <c r="B65" i="10"/>
  <c r="B110" i="10" s="1"/>
  <c r="B84" i="18"/>
  <c r="B129" i="18" s="1"/>
  <c r="M129" i="18" s="1"/>
  <c r="M174" i="18" s="1"/>
  <c r="F97" i="24"/>
  <c r="F142" i="24" s="1"/>
  <c r="AF117" i="23"/>
  <c r="AF162" i="23" s="1"/>
  <c r="AF119" i="23"/>
  <c r="AF164" i="23" s="1"/>
  <c r="AF112" i="23"/>
  <c r="AF157" i="23" s="1"/>
  <c r="AF105" i="23"/>
  <c r="AF150" i="23" s="1"/>
  <c r="AF126" i="23"/>
  <c r="AF171" i="23" s="1"/>
  <c r="AF94" i="23"/>
  <c r="AF139" i="23" s="1"/>
  <c r="AF133" i="23"/>
  <c r="AF178" i="23" s="1"/>
  <c r="AF223" i="23" s="1"/>
  <c r="AF101" i="23"/>
  <c r="AF146" i="23" s="1"/>
  <c r="AF108" i="23"/>
  <c r="AF153" i="23" s="1"/>
  <c r="AF106" i="23"/>
  <c r="AF151" i="23" s="1"/>
  <c r="AF104" i="23"/>
  <c r="AF149" i="23" s="1"/>
  <c r="AF127" i="23"/>
  <c r="AF172" i="23" s="1"/>
  <c r="AF125" i="23"/>
  <c r="AF170" i="23" s="1"/>
  <c r="AF124" i="23"/>
  <c r="AF169" i="23" s="1"/>
  <c r="AF98" i="23"/>
  <c r="AF143" i="23" s="1"/>
  <c r="AF96" i="23"/>
  <c r="AF141" i="23" s="1"/>
  <c r="AF132" i="23"/>
  <c r="AF177" i="23" s="1"/>
  <c r="AF122" i="23"/>
  <c r="AF167" i="23" s="1"/>
  <c r="AF134" i="23"/>
  <c r="AF179" i="23" s="1"/>
  <c r="AF113" i="23"/>
  <c r="AF158" i="23" s="1"/>
  <c r="AF103" i="23"/>
  <c r="AF148" i="23" s="1"/>
  <c r="AF100" i="23"/>
  <c r="AF145" i="23" s="1"/>
  <c r="AF109" i="23"/>
  <c r="AF154" i="23" s="1"/>
  <c r="AF120" i="23"/>
  <c r="AF165" i="23" s="1"/>
  <c r="AF123" i="23"/>
  <c r="AF168" i="23" s="1"/>
  <c r="AF121" i="23"/>
  <c r="AF166" i="23" s="1"/>
  <c r="AF97" i="23"/>
  <c r="AF142" i="23" s="1"/>
  <c r="AF99" i="23"/>
  <c r="AF144" i="23" s="1"/>
  <c r="AF102" i="23"/>
  <c r="AF147" i="23" s="1"/>
  <c r="AF192" i="23" s="1"/>
  <c r="AF14" i="38" s="1"/>
  <c r="AF114" i="23"/>
  <c r="AF159" i="23" s="1"/>
  <c r="AF93" i="23"/>
  <c r="AF138" i="23" s="1"/>
  <c r="AF131" i="23"/>
  <c r="AF176" i="23" s="1"/>
  <c r="B74" i="14"/>
  <c r="B119" i="14" s="1"/>
  <c r="B81" i="21"/>
  <c r="B126" i="21" s="1"/>
  <c r="L126" i="21" s="1"/>
  <c r="L171" i="21" s="1"/>
  <c r="B74" i="12"/>
  <c r="B119" i="12" s="1"/>
  <c r="B29" i="15"/>
  <c r="B74" i="15" s="1"/>
  <c r="B119" i="15" s="1"/>
  <c r="F119" i="15" s="1"/>
  <c r="F164" i="15" s="1"/>
  <c r="C134" i="24"/>
  <c r="C179" i="24" s="1"/>
  <c r="B87" i="18"/>
  <c r="B132" i="18" s="1"/>
  <c r="V132" i="18" s="1"/>
  <c r="V177" i="18" s="1"/>
  <c r="R130" i="24"/>
  <c r="R175" i="24" s="1"/>
  <c r="R108" i="24"/>
  <c r="R153" i="24" s="1"/>
  <c r="R103" i="24"/>
  <c r="R148" i="24" s="1"/>
  <c r="R120" i="24"/>
  <c r="R165" i="24" s="1"/>
  <c r="R98" i="24"/>
  <c r="R143" i="24" s="1"/>
  <c r="R115" i="24"/>
  <c r="R160" i="24" s="1"/>
  <c r="R93" i="24"/>
  <c r="R138" i="24" s="1"/>
  <c r="R134" i="24"/>
  <c r="R179" i="24" s="1"/>
  <c r="R128" i="24"/>
  <c r="R173" i="24" s="1"/>
  <c r="R121" i="24"/>
  <c r="R166" i="24" s="1"/>
  <c r="R114" i="24"/>
  <c r="R159" i="24" s="1"/>
  <c r="R119" i="24"/>
  <c r="R164" i="24" s="1"/>
  <c r="R122" i="24"/>
  <c r="R167" i="24" s="1"/>
  <c r="R212" i="24" s="1"/>
  <c r="R95" i="24"/>
  <c r="R140" i="24" s="1"/>
  <c r="R107" i="24"/>
  <c r="R152" i="24" s="1"/>
  <c r="R104" i="24"/>
  <c r="R149" i="24" s="1"/>
  <c r="R112" i="24"/>
  <c r="R157" i="24" s="1"/>
  <c r="R102" i="24"/>
  <c r="R147" i="24" s="1"/>
  <c r="R97" i="24"/>
  <c r="R142" i="24" s="1"/>
  <c r="R126" i="24"/>
  <c r="R171" i="24" s="1"/>
  <c r="R123" i="24"/>
  <c r="R168" i="24" s="1"/>
  <c r="R113" i="24"/>
  <c r="R158" i="24" s="1"/>
  <c r="R132" i="24"/>
  <c r="R177" i="24" s="1"/>
  <c r="R105" i="24"/>
  <c r="R150" i="24" s="1"/>
  <c r="R109" i="24"/>
  <c r="R154" i="24" s="1"/>
  <c r="R129" i="24"/>
  <c r="R174" i="24" s="1"/>
  <c r="R124" i="24"/>
  <c r="R169" i="24" s="1"/>
  <c r="R118" i="24"/>
  <c r="R163" i="24" s="1"/>
  <c r="R133" i="24"/>
  <c r="R178" i="24" s="1"/>
  <c r="R110" i="24"/>
  <c r="R155" i="24" s="1"/>
  <c r="R131" i="24"/>
  <c r="R176" i="24" s="1"/>
  <c r="R99" i="24"/>
  <c r="R144" i="24" s="1"/>
  <c r="J106" i="15"/>
  <c r="J151" i="15" s="1"/>
  <c r="J99" i="15"/>
  <c r="J144" i="15" s="1"/>
  <c r="B67" i="10"/>
  <c r="B112" i="10" s="1"/>
  <c r="O112" i="10" s="1"/>
  <c r="O157" i="10" s="1"/>
  <c r="K120" i="20"/>
  <c r="K165" i="20" s="1"/>
  <c r="C109" i="14"/>
  <c r="C154" i="14" s="1"/>
  <c r="C103" i="14"/>
  <c r="C148" i="14" s="1"/>
  <c r="I126" i="9"/>
  <c r="I171" i="9" s="1"/>
  <c r="I134" i="20"/>
  <c r="I179" i="20" s="1"/>
  <c r="K111" i="13"/>
  <c r="K156" i="13" s="1"/>
  <c r="B70" i="17"/>
  <c r="B115" i="17" s="1"/>
  <c r="G106" i="15"/>
  <c r="G151" i="15" s="1"/>
  <c r="B66" i="12"/>
  <c r="B111" i="12" s="1"/>
  <c r="I108" i="22"/>
  <c r="I153" i="22" s="1"/>
  <c r="D125" i="26"/>
  <c r="D170" i="26" s="1"/>
  <c r="B75" i="10"/>
  <c r="B120" i="10" s="1"/>
  <c r="G93" i="10"/>
  <c r="G138" i="10" s="1"/>
  <c r="G183" i="10" s="1"/>
  <c r="B80" i="21"/>
  <c r="B125" i="21" s="1"/>
  <c r="B79" i="25"/>
  <c r="B124" i="25" s="1"/>
  <c r="AA124" i="25" s="1"/>
  <c r="AA169" i="25" s="1"/>
  <c r="AA214" i="25" s="1"/>
  <c r="AA41" i="40" s="1"/>
  <c r="J134" i="24"/>
  <c r="J179" i="24" s="1"/>
  <c r="B59" i="12"/>
  <c r="B104" i="12" s="1"/>
  <c r="E104" i="12" s="1"/>
  <c r="E149" i="12" s="1"/>
  <c r="H115" i="12"/>
  <c r="H160" i="12" s="1"/>
  <c r="H130" i="12"/>
  <c r="H175" i="12" s="1"/>
  <c r="H112" i="12"/>
  <c r="H157" i="12" s="1"/>
  <c r="H98" i="12"/>
  <c r="H143" i="12" s="1"/>
  <c r="H126" i="12"/>
  <c r="H171" i="12" s="1"/>
  <c r="H106" i="12"/>
  <c r="H151" i="12" s="1"/>
  <c r="H125" i="12"/>
  <c r="H170" i="12" s="1"/>
  <c r="H124" i="12"/>
  <c r="H169" i="12" s="1"/>
  <c r="H96" i="12"/>
  <c r="H141" i="12" s="1"/>
  <c r="H131" i="12"/>
  <c r="H176" i="12" s="1"/>
  <c r="H110" i="12"/>
  <c r="H155" i="12" s="1"/>
  <c r="H101" i="12"/>
  <c r="H146" i="12" s="1"/>
  <c r="H122" i="12"/>
  <c r="H167" i="12" s="1"/>
  <c r="H113" i="12"/>
  <c r="H158" i="12" s="1"/>
  <c r="H134" i="12"/>
  <c r="H179" i="12" s="1"/>
  <c r="H128" i="12"/>
  <c r="H173" i="12" s="1"/>
  <c r="H132" i="12"/>
  <c r="H177" i="12" s="1"/>
  <c r="H107" i="12"/>
  <c r="H152" i="12" s="1"/>
  <c r="H197" i="12" s="1"/>
  <c r="H19" i="29" s="1"/>
  <c r="H102" i="12"/>
  <c r="H147" i="12" s="1"/>
  <c r="H118" i="12"/>
  <c r="H163" i="12" s="1"/>
  <c r="H94" i="12"/>
  <c r="H139" i="12" s="1"/>
  <c r="H133" i="12"/>
  <c r="H178" i="12" s="1"/>
  <c r="H120" i="12"/>
  <c r="H165" i="12" s="1"/>
  <c r="H100" i="12"/>
  <c r="H145" i="12" s="1"/>
  <c r="I112" i="21"/>
  <c r="I157" i="21" s="1"/>
  <c r="V134" i="25"/>
  <c r="V179" i="25" s="1"/>
  <c r="V224" i="25" s="1"/>
  <c r="V53" i="40" s="1"/>
  <c r="V112" i="25"/>
  <c r="V157" i="25" s="1"/>
  <c r="V129" i="25"/>
  <c r="V174" i="25" s="1"/>
  <c r="V107" i="25"/>
  <c r="V152" i="25" s="1"/>
  <c r="V102" i="25"/>
  <c r="V147" i="25" s="1"/>
  <c r="V133" i="25"/>
  <c r="V178" i="25" s="1"/>
  <c r="V111" i="25"/>
  <c r="V156" i="25" s="1"/>
  <c r="V132" i="25"/>
  <c r="V177" i="25" s="1"/>
  <c r="V99" i="25"/>
  <c r="V144" i="25" s="1"/>
  <c r="V125" i="25"/>
  <c r="V170" i="25" s="1"/>
  <c r="V131" i="25"/>
  <c r="V176" i="25" s="1"/>
  <c r="V118" i="25"/>
  <c r="V163" i="25" s="1"/>
  <c r="V105" i="25"/>
  <c r="V150" i="25" s="1"/>
  <c r="V94" i="25"/>
  <c r="V139" i="25" s="1"/>
  <c r="V122" i="25"/>
  <c r="V167" i="25" s="1"/>
  <c r="V96" i="25"/>
  <c r="V141" i="25" s="1"/>
  <c r="V108" i="25"/>
  <c r="V153" i="25" s="1"/>
  <c r="V98" i="25"/>
  <c r="V143" i="25" s="1"/>
  <c r="V93" i="25"/>
  <c r="V138" i="25" s="1"/>
  <c r="V123" i="25"/>
  <c r="V168" i="25" s="1"/>
  <c r="V113" i="25"/>
  <c r="V158" i="25" s="1"/>
  <c r="V101" i="25"/>
  <c r="V146" i="25" s="1"/>
  <c r="V97" i="25"/>
  <c r="V142" i="25" s="1"/>
  <c r="V106" i="25"/>
  <c r="V151" i="25" s="1"/>
  <c r="V110" i="25"/>
  <c r="V155" i="25" s="1"/>
  <c r="V119" i="25"/>
  <c r="V164" i="25" s="1"/>
  <c r="V115" i="25"/>
  <c r="V160" i="25" s="1"/>
  <c r="V100" i="25"/>
  <c r="V145" i="25" s="1"/>
  <c r="V104" i="25"/>
  <c r="V149" i="25" s="1"/>
  <c r="AF101" i="9"/>
  <c r="AF146" i="9" s="1"/>
  <c r="S130" i="20"/>
  <c r="S175" i="20" s="1"/>
  <c r="S108" i="20"/>
  <c r="S153" i="20" s="1"/>
  <c r="S125" i="20"/>
  <c r="S170" i="20" s="1"/>
  <c r="S103" i="20"/>
  <c r="S148" i="20" s="1"/>
  <c r="S120" i="20"/>
  <c r="S165" i="20" s="1"/>
  <c r="S115" i="20"/>
  <c r="S160" i="20" s="1"/>
  <c r="S109" i="20"/>
  <c r="S154" i="20" s="1"/>
  <c r="S93" i="20"/>
  <c r="S138" i="20" s="1"/>
  <c r="S102" i="20"/>
  <c r="S147" i="20" s="1"/>
  <c r="S134" i="20"/>
  <c r="S179" i="20" s="1"/>
  <c r="S128" i="20"/>
  <c r="S173" i="20" s="1"/>
  <c r="S112" i="20"/>
  <c r="S157" i="20" s="1"/>
  <c r="S106" i="20"/>
  <c r="S151" i="20" s="1"/>
  <c r="S118" i="20"/>
  <c r="S163" i="20" s="1"/>
  <c r="S113" i="20"/>
  <c r="S158" i="20" s="1"/>
  <c r="S105" i="20"/>
  <c r="S150" i="20" s="1"/>
  <c r="S126" i="20"/>
  <c r="S171" i="20" s="1"/>
  <c r="S124" i="20"/>
  <c r="S169" i="20" s="1"/>
  <c r="S97" i="20"/>
  <c r="S142" i="20" s="1"/>
  <c r="S127" i="20"/>
  <c r="S172" i="20" s="1"/>
  <c r="S107" i="20"/>
  <c r="S152" i="20" s="1"/>
  <c r="S132" i="20"/>
  <c r="S177" i="20" s="1"/>
  <c r="S117" i="20"/>
  <c r="S162" i="20" s="1"/>
  <c r="S94" i="20"/>
  <c r="S139" i="20" s="1"/>
  <c r="S121" i="20"/>
  <c r="S166" i="20" s="1"/>
  <c r="S110" i="20"/>
  <c r="S155" i="20" s="1"/>
  <c r="S99" i="20"/>
  <c r="S144" i="20" s="1"/>
  <c r="S101" i="20"/>
  <c r="S146" i="20" s="1"/>
  <c r="S133" i="20"/>
  <c r="S178" i="20" s="1"/>
  <c r="S129" i="20"/>
  <c r="S174" i="20" s="1"/>
  <c r="S119" i="20"/>
  <c r="S164" i="20" s="1"/>
  <c r="S98" i="20"/>
  <c r="S143" i="20" s="1"/>
  <c r="K119" i="25"/>
  <c r="K164" i="25" s="1"/>
  <c r="AB115" i="22"/>
  <c r="AB160" i="22" s="1"/>
  <c r="AB93" i="22"/>
  <c r="AB138" i="22" s="1"/>
  <c r="AB132" i="22"/>
  <c r="AB177" i="22" s="1"/>
  <c r="AB110" i="22"/>
  <c r="AB155" i="22" s="1"/>
  <c r="AB127" i="22"/>
  <c r="AB172" i="22" s="1"/>
  <c r="AB105" i="22"/>
  <c r="AB150" i="22" s="1"/>
  <c r="AB122" i="22"/>
  <c r="AB167" i="22" s="1"/>
  <c r="AB100" i="22"/>
  <c r="AB145" i="22" s="1"/>
  <c r="AB126" i="22"/>
  <c r="AB171" i="22" s="1"/>
  <c r="AB104" i="22"/>
  <c r="AB149" i="22" s="1"/>
  <c r="AB128" i="22"/>
  <c r="AB173" i="22" s="1"/>
  <c r="AB94" i="22"/>
  <c r="AB139" i="22" s="1"/>
  <c r="AB116" i="22"/>
  <c r="AB161" i="22" s="1"/>
  <c r="AB111" i="22"/>
  <c r="AB156" i="22" s="1"/>
  <c r="AB130" i="22"/>
  <c r="AB175" i="22" s="1"/>
  <c r="AB112" i="22"/>
  <c r="AB157" i="22" s="1"/>
  <c r="AB133" i="22"/>
  <c r="AB178" i="22" s="1"/>
  <c r="AB95" i="22"/>
  <c r="AB140" i="22" s="1"/>
  <c r="AB129" i="22"/>
  <c r="AB174" i="22" s="1"/>
  <c r="AB108" i="22"/>
  <c r="AB153" i="22" s="1"/>
  <c r="AB117" i="22"/>
  <c r="AB162" i="22" s="1"/>
  <c r="AB101" i="22"/>
  <c r="AB146" i="22" s="1"/>
  <c r="AB124" i="22"/>
  <c r="AB169" i="22" s="1"/>
  <c r="AB131" i="22"/>
  <c r="AB176" i="22" s="1"/>
  <c r="AB102" i="22"/>
  <c r="AB147" i="22" s="1"/>
  <c r="AB119" i="22"/>
  <c r="AB164" i="22" s="1"/>
  <c r="AB96" i="22"/>
  <c r="AB141" i="22" s="1"/>
  <c r="AB107" i="22"/>
  <c r="AB152" i="22" s="1"/>
  <c r="AB109" i="22"/>
  <c r="AB154" i="22" s="1"/>
  <c r="AB106" i="22"/>
  <c r="AB151" i="22" s="1"/>
  <c r="AB125" i="22"/>
  <c r="AB170" i="22" s="1"/>
  <c r="P95" i="9"/>
  <c r="P140" i="9" s="1"/>
  <c r="R119" i="26"/>
  <c r="R164" i="26" s="1"/>
  <c r="R97" i="26"/>
  <c r="R142" i="26" s="1"/>
  <c r="R114" i="26"/>
  <c r="R159" i="26" s="1"/>
  <c r="R126" i="26"/>
  <c r="R171" i="26" s="1"/>
  <c r="R104" i="26"/>
  <c r="R149" i="26" s="1"/>
  <c r="R130" i="26"/>
  <c r="R175" i="26" s="1"/>
  <c r="R108" i="26"/>
  <c r="R153" i="26" s="1"/>
  <c r="R96" i="26"/>
  <c r="R141" i="26" s="1"/>
  <c r="R118" i="26"/>
  <c r="R163" i="26" s="1"/>
  <c r="R107" i="26"/>
  <c r="R152" i="26" s="1"/>
  <c r="R125" i="26"/>
  <c r="R170" i="26" s="1"/>
  <c r="R113" i="26"/>
  <c r="R158" i="26" s="1"/>
  <c r="R122" i="26"/>
  <c r="R167" i="26" s="1"/>
  <c r="R129" i="26"/>
  <c r="R174" i="26" s="1"/>
  <c r="R219" i="26" s="1"/>
  <c r="R123" i="26"/>
  <c r="R168" i="26" s="1"/>
  <c r="R110" i="26"/>
  <c r="R155" i="26" s="1"/>
  <c r="R99" i="26"/>
  <c r="R144" i="26" s="1"/>
  <c r="R116" i="26"/>
  <c r="R161" i="26" s="1"/>
  <c r="R101" i="26"/>
  <c r="R146" i="26" s="1"/>
  <c r="R124" i="26"/>
  <c r="R169" i="26" s="1"/>
  <c r="R127" i="26"/>
  <c r="R172" i="26" s="1"/>
  <c r="R128" i="26"/>
  <c r="R173" i="26" s="1"/>
  <c r="R121" i="26"/>
  <c r="R166" i="26" s="1"/>
  <c r="R115" i="26"/>
  <c r="R160" i="26" s="1"/>
  <c r="R94" i="26"/>
  <c r="R139" i="26" s="1"/>
  <c r="R111" i="26"/>
  <c r="R156" i="26" s="1"/>
  <c r="R134" i="26"/>
  <c r="R179" i="26" s="1"/>
  <c r="R103" i="26"/>
  <c r="R148" i="26" s="1"/>
  <c r="R105" i="26"/>
  <c r="R150" i="26" s="1"/>
  <c r="R102" i="26"/>
  <c r="R147" i="26" s="1"/>
  <c r="R132" i="26"/>
  <c r="R177" i="26" s="1"/>
  <c r="R222" i="26" s="1"/>
  <c r="R50" i="41" s="1"/>
  <c r="R117" i="26"/>
  <c r="R162" i="26" s="1"/>
  <c r="R120" i="26"/>
  <c r="R165" i="26" s="1"/>
  <c r="C103" i="23"/>
  <c r="C148" i="23" s="1"/>
  <c r="AE106" i="15"/>
  <c r="AE151" i="15" s="1"/>
  <c r="Y128" i="9"/>
  <c r="Y173" i="9" s="1"/>
  <c r="Y218" i="9" s="1"/>
  <c r="Y45" i="27" s="1"/>
  <c r="O123" i="15"/>
  <c r="O168" i="15" s="1"/>
  <c r="O101" i="15"/>
  <c r="O146" i="15" s="1"/>
  <c r="O96" i="15"/>
  <c r="O141" i="15" s="1"/>
  <c r="O113" i="15"/>
  <c r="O158" i="15" s="1"/>
  <c r="O130" i="15"/>
  <c r="O175" i="15" s="1"/>
  <c r="O108" i="15"/>
  <c r="O153" i="15" s="1"/>
  <c r="O129" i="15"/>
  <c r="O174" i="15" s="1"/>
  <c r="O107" i="14"/>
  <c r="O152" i="14" s="1"/>
  <c r="O122" i="15"/>
  <c r="O167" i="15" s="1"/>
  <c r="O116" i="15"/>
  <c r="O161" i="15" s="1"/>
  <c r="O124" i="14"/>
  <c r="O169" i="14" s="1"/>
  <c r="O102" i="14"/>
  <c r="O147" i="14" s="1"/>
  <c r="O120" i="15"/>
  <c r="O165" i="15" s="1"/>
  <c r="O100" i="15"/>
  <c r="O145" i="15" s="1"/>
  <c r="O130" i="14"/>
  <c r="O175" i="14" s="1"/>
  <c r="O98" i="14"/>
  <c r="O143" i="14" s="1"/>
  <c r="O121" i="15"/>
  <c r="O166" i="15" s="1"/>
  <c r="O119" i="14"/>
  <c r="O164" i="14" s="1"/>
  <c r="O128" i="15"/>
  <c r="O173" i="15" s="1"/>
  <c r="O218" i="15" s="1"/>
  <c r="O45" i="32" s="1"/>
  <c r="O98" i="15"/>
  <c r="O143" i="15" s="1"/>
  <c r="O97" i="15"/>
  <c r="O142" i="15" s="1"/>
  <c r="O97" i="14"/>
  <c r="O142" i="14" s="1"/>
  <c r="O109" i="15"/>
  <c r="O154" i="15" s="1"/>
  <c r="O116" i="14"/>
  <c r="O161" i="14" s="1"/>
  <c r="O112" i="15"/>
  <c r="O157" i="15" s="1"/>
  <c r="O111" i="15"/>
  <c r="O156" i="15" s="1"/>
  <c r="O121" i="14"/>
  <c r="O166" i="14" s="1"/>
  <c r="O94" i="14"/>
  <c r="O139" i="14" s="1"/>
  <c r="O134" i="15"/>
  <c r="O179" i="15" s="1"/>
  <c r="O127" i="15"/>
  <c r="O172" i="15" s="1"/>
  <c r="O117" i="15"/>
  <c r="O162" i="15" s="1"/>
  <c r="O128" i="14"/>
  <c r="O173" i="14" s="1"/>
  <c r="O115" i="14"/>
  <c r="O160" i="14" s="1"/>
  <c r="O101" i="14"/>
  <c r="O146" i="14" s="1"/>
  <c r="O114" i="15"/>
  <c r="O159" i="15" s="1"/>
  <c r="O107" i="15"/>
  <c r="O152" i="15" s="1"/>
  <c r="O197" i="15" s="1"/>
  <c r="O19" i="32" s="1"/>
  <c r="O132" i="15"/>
  <c r="O177" i="15" s="1"/>
  <c r="O105" i="15"/>
  <c r="O150" i="15" s="1"/>
  <c r="O110" i="14"/>
  <c r="O155" i="14" s="1"/>
  <c r="O131" i="15"/>
  <c r="O176" i="15" s="1"/>
  <c r="O110" i="15"/>
  <c r="O155" i="15" s="1"/>
  <c r="O120" i="14"/>
  <c r="O165" i="14" s="1"/>
  <c r="O133" i="15"/>
  <c r="O178" i="15" s="1"/>
  <c r="O125" i="15"/>
  <c r="O170" i="15" s="1"/>
  <c r="O133" i="14"/>
  <c r="O178" i="14" s="1"/>
  <c r="O108" i="14"/>
  <c r="O153" i="14" s="1"/>
  <c r="O106" i="14"/>
  <c r="O151" i="14" s="1"/>
  <c r="O106" i="15"/>
  <c r="O151" i="15" s="1"/>
  <c r="O99" i="15"/>
  <c r="O144" i="15" s="1"/>
  <c r="O94" i="15"/>
  <c r="O139" i="15" s="1"/>
  <c r="O109" i="14"/>
  <c r="O154" i="14" s="1"/>
  <c r="O104" i="15"/>
  <c r="O149" i="15" s="1"/>
  <c r="O112" i="14"/>
  <c r="O157" i="14" s="1"/>
  <c r="O202" i="14" s="1"/>
  <c r="O24" i="31" s="1"/>
  <c r="O113" i="14"/>
  <c r="O158" i="14" s="1"/>
  <c r="O126" i="15"/>
  <c r="O171" i="15" s="1"/>
  <c r="O111" i="14"/>
  <c r="O156" i="14" s="1"/>
  <c r="O124" i="15"/>
  <c r="O169" i="15" s="1"/>
  <c r="O93" i="15"/>
  <c r="O138" i="15" s="1"/>
  <c r="O103" i="14"/>
  <c r="O148" i="14" s="1"/>
  <c r="O93" i="14"/>
  <c r="O138" i="14" s="1"/>
  <c r="O102" i="15"/>
  <c r="O147" i="15" s="1"/>
  <c r="O115" i="15"/>
  <c r="O160" i="15" s="1"/>
  <c r="U93" i="10"/>
  <c r="U138" i="10" s="1"/>
  <c r="H109" i="20"/>
  <c r="H154" i="20" s="1"/>
  <c r="B71" i="20"/>
  <c r="B116" i="20" s="1"/>
  <c r="AD101" i="9"/>
  <c r="AD146" i="9" s="1"/>
  <c r="R109" i="18"/>
  <c r="R154" i="18" s="1"/>
  <c r="R94" i="18"/>
  <c r="R139" i="18" s="1"/>
  <c r="E110" i="18"/>
  <c r="E155" i="18" s="1"/>
  <c r="E200" i="18" s="1"/>
  <c r="E22" i="34" s="1"/>
  <c r="AF102" i="18"/>
  <c r="AF147" i="18" s="1"/>
  <c r="W96" i="23"/>
  <c r="W141" i="23" s="1"/>
  <c r="W124" i="23"/>
  <c r="W169" i="23" s="1"/>
  <c r="W131" i="23"/>
  <c r="W176" i="23" s="1"/>
  <c r="W99" i="23"/>
  <c r="W144" i="23" s="1"/>
  <c r="W120" i="23"/>
  <c r="W165" i="23" s="1"/>
  <c r="W106" i="23"/>
  <c r="W151" i="23" s="1"/>
  <c r="W127" i="23"/>
  <c r="W172" i="23" s="1"/>
  <c r="W95" i="23"/>
  <c r="W140" i="23" s="1"/>
  <c r="W114" i="23"/>
  <c r="W159" i="23" s="1"/>
  <c r="W112" i="23"/>
  <c r="W157" i="23" s="1"/>
  <c r="W123" i="23"/>
  <c r="W168" i="23" s="1"/>
  <c r="W103" i="23"/>
  <c r="W148" i="23" s="1"/>
  <c r="W104" i="23"/>
  <c r="W149" i="23" s="1"/>
  <c r="W115" i="23"/>
  <c r="W160" i="23" s="1"/>
  <c r="W205" i="23" s="1"/>
  <c r="W105" i="23"/>
  <c r="W150" i="23" s="1"/>
  <c r="W126" i="23"/>
  <c r="W171" i="23" s="1"/>
  <c r="W94" i="23"/>
  <c r="W139" i="23" s="1"/>
  <c r="W121" i="23"/>
  <c r="W166" i="23" s="1"/>
  <c r="W97" i="23"/>
  <c r="W142" i="23" s="1"/>
  <c r="W101" i="23"/>
  <c r="W146" i="23" s="1"/>
  <c r="W117" i="23"/>
  <c r="W162" i="23" s="1"/>
  <c r="W98" i="23"/>
  <c r="W143" i="23" s="1"/>
  <c r="W122" i="23"/>
  <c r="W167" i="23" s="1"/>
  <c r="W100" i="23"/>
  <c r="W145" i="23" s="1"/>
  <c r="W128" i="23"/>
  <c r="W173" i="23" s="1"/>
  <c r="W119" i="23"/>
  <c r="W164" i="23" s="1"/>
  <c r="W125" i="23"/>
  <c r="W170" i="23" s="1"/>
  <c r="W129" i="23"/>
  <c r="W174" i="23" s="1"/>
  <c r="F106" i="9"/>
  <c r="F151" i="9" s="1"/>
  <c r="AC104" i="25"/>
  <c r="AC149" i="25" s="1"/>
  <c r="D106" i="15"/>
  <c r="D151" i="15" s="1"/>
  <c r="AA106" i="9"/>
  <c r="AA151" i="9" s="1"/>
  <c r="F130" i="20"/>
  <c r="F175" i="20" s="1"/>
  <c r="E133" i="20"/>
  <c r="E178" i="20" s="1"/>
  <c r="F103" i="18"/>
  <c r="F148" i="18" s="1"/>
  <c r="F102" i="18"/>
  <c r="F147" i="18" s="1"/>
  <c r="Q109" i="18"/>
  <c r="Q154" i="18" s="1"/>
  <c r="L113" i="13"/>
  <c r="L158" i="13" s="1"/>
  <c r="G107" i="17"/>
  <c r="G152" i="17" s="1"/>
  <c r="V97" i="24"/>
  <c r="V142" i="24" s="1"/>
  <c r="Q124" i="26"/>
  <c r="Q169" i="26" s="1"/>
  <c r="Q102" i="26"/>
  <c r="Q147" i="26" s="1"/>
  <c r="Q119" i="26"/>
  <c r="Q164" i="26" s="1"/>
  <c r="Q114" i="26"/>
  <c r="Q159" i="26" s="1"/>
  <c r="Q130" i="26"/>
  <c r="Q175" i="26" s="1"/>
  <c r="Q96" i="26"/>
  <c r="Q141" i="26" s="1"/>
  <c r="Q118" i="26"/>
  <c r="Q163" i="26" s="1"/>
  <c r="Q103" i="26"/>
  <c r="Q148" i="26" s="1"/>
  <c r="Q116" i="26"/>
  <c r="Q161" i="26" s="1"/>
  <c r="Q104" i="26"/>
  <c r="Q149" i="26" s="1"/>
  <c r="Q129" i="26"/>
  <c r="Q174" i="26" s="1"/>
  <c r="Q123" i="26"/>
  <c r="Q168" i="26" s="1"/>
  <c r="Q110" i="26"/>
  <c r="Q155" i="26" s="1"/>
  <c r="Q94" i="26"/>
  <c r="Q139" i="26" s="1"/>
  <c r="Q127" i="26"/>
  <c r="Q172" i="26" s="1"/>
  <c r="Q133" i="26"/>
  <c r="Q178" i="26" s="1"/>
  <c r="Q93" i="26"/>
  <c r="Q138" i="26" s="1"/>
  <c r="Q99" i="26"/>
  <c r="Q144" i="26" s="1"/>
  <c r="Q117" i="26"/>
  <c r="Q162" i="26" s="1"/>
  <c r="Q101" i="26"/>
  <c r="Q146" i="26" s="1"/>
  <c r="Q108" i="26"/>
  <c r="Q153" i="26" s="1"/>
  <c r="Q125" i="26"/>
  <c r="Q170" i="26" s="1"/>
  <c r="Q128" i="26"/>
  <c r="Q173" i="26" s="1"/>
  <c r="Q121" i="26"/>
  <c r="Q166" i="26" s="1"/>
  <c r="Q120" i="26"/>
  <c r="Q165" i="26" s="1"/>
  <c r="Q115" i="26"/>
  <c r="Q160" i="26" s="1"/>
  <c r="Q134" i="26"/>
  <c r="Q179" i="26" s="1"/>
  <c r="Q126" i="26"/>
  <c r="Q171" i="26" s="1"/>
  <c r="Q132" i="26"/>
  <c r="Q177" i="26" s="1"/>
  <c r="Q107" i="26"/>
  <c r="Q152" i="26" s="1"/>
  <c r="Q105" i="26"/>
  <c r="Q150" i="26" s="1"/>
  <c r="Q95" i="26"/>
  <c r="Q140" i="26" s="1"/>
  <c r="Q111" i="26"/>
  <c r="Q156" i="26" s="1"/>
  <c r="K99" i="26"/>
  <c r="K144" i="26" s="1"/>
  <c r="AF131" i="20"/>
  <c r="AF176" i="20" s="1"/>
  <c r="AF109" i="20"/>
  <c r="AF154" i="20" s="1"/>
  <c r="AF126" i="20"/>
  <c r="AF171" i="20" s="1"/>
  <c r="AF216" i="20" s="1"/>
  <c r="AF43" i="35" s="1"/>
  <c r="AF104" i="20"/>
  <c r="AF149" i="20" s="1"/>
  <c r="AF132" i="20"/>
  <c r="AF177" i="20" s="1"/>
  <c r="AF94" i="20"/>
  <c r="AF139" i="20" s="1"/>
  <c r="AF125" i="20"/>
  <c r="AF170" i="20" s="1"/>
  <c r="AF119" i="20"/>
  <c r="AF164" i="20" s="1"/>
  <c r="AF118" i="20"/>
  <c r="AF163" i="20" s="1"/>
  <c r="AF105" i="20"/>
  <c r="AF150" i="20" s="1"/>
  <c r="AF129" i="20"/>
  <c r="AF174" i="20" s="1"/>
  <c r="AF93" i="20"/>
  <c r="AF138" i="20" s="1"/>
  <c r="AF122" i="20"/>
  <c r="AF167" i="20" s="1"/>
  <c r="AF134" i="20"/>
  <c r="AF179" i="20" s="1"/>
  <c r="AF108" i="20"/>
  <c r="AF153" i="20" s="1"/>
  <c r="AF107" i="20"/>
  <c r="AF152" i="20" s="1"/>
  <c r="AF127" i="20"/>
  <c r="AF172" i="20" s="1"/>
  <c r="AF120" i="20"/>
  <c r="AF165" i="20" s="1"/>
  <c r="AF115" i="20"/>
  <c r="AF160" i="20" s="1"/>
  <c r="AF130" i="20"/>
  <c r="AF175" i="20" s="1"/>
  <c r="AF113" i="20"/>
  <c r="AF158" i="20" s="1"/>
  <c r="AF103" i="20"/>
  <c r="AF148" i="20" s="1"/>
  <c r="AF98" i="20"/>
  <c r="AF143" i="20" s="1"/>
  <c r="AF106" i="20"/>
  <c r="AF151" i="20" s="1"/>
  <c r="AF124" i="20"/>
  <c r="AF169" i="20" s="1"/>
  <c r="AF133" i="20"/>
  <c r="AF178" i="20" s="1"/>
  <c r="AF95" i="20"/>
  <c r="AF140" i="20" s="1"/>
  <c r="AF102" i="20"/>
  <c r="AF147" i="20" s="1"/>
  <c r="AF97" i="20"/>
  <c r="AF142" i="20" s="1"/>
  <c r="AC107" i="22"/>
  <c r="AC152" i="22" s="1"/>
  <c r="W93" i="13"/>
  <c r="W138" i="13" s="1"/>
  <c r="P103" i="26"/>
  <c r="P148" i="26" s="1"/>
  <c r="N113" i="13"/>
  <c r="N158" i="13" s="1"/>
  <c r="F197" i="17"/>
  <c r="F19" i="33" s="1"/>
  <c r="X197" i="17"/>
  <c r="X19" i="33" s="1"/>
  <c r="H121" i="26"/>
  <c r="H166" i="26" s="1"/>
  <c r="AA134" i="20"/>
  <c r="AA179" i="20" s="1"/>
  <c r="AA112" i="20"/>
  <c r="AA157" i="20" s="1"/>
  <c r="AA129" i="20"/>
  <c r="AA174" i="20" s="1"/>
  <c r="AA107" i="20"/>
  <c r="AA152" i="20" s="1"/>
  <c r="AA124" i="20"/>
  <c r="AA169" i="20" s="1"/>
  <c r="AA102" i="20"/>
  <c r="AA147" i="20" s="1"/>
  <c r="AA119" i="20"/>
  <c r="AA164" i="20" s="1"/>
  <c r="AA133" i="20"/>
  <c r="AA178" i="20" s="1"/>
  <c r="AA127" i="20"/>
  <c r="AA172" i="20" s="1"/>
  <c r="AA97" i="20"/>
  <c r="AA142" i="20" s="1"/>
  <c r="AA126" i="20"/>
  <c r="AA171" i="20" s="1"/>
  <c r="AA120" i="20"/>
  <c r="AA165" i="20" s="1"/>
  <c r="AA113" i="20"/>
  <c r="AA158" i="20" s="1"/>
  <c r="AA106" i="20"/>
  <c r="AA151" i="20" s="1"/>
  <c r="AA100" i="20"/>
  <c r="AA145" i="20" s="1"/>
  <c r="AA130" i="20"/>
  <c r="AA175" i="20" s="1"/>
  <c r="AA94" i="20"/>
  <c r="AA139" i="20" s="1"/>
  <c r="AA125" i="20"/>
  <c r="AA170" i="20" s="1"/>
  <c r="AA115" i="20"/>
  <c r="AA160" i="20" s="1"/>
  <c r="AA123" i="20"/>
  <c r="AA168" i="20" s="1"/>
  <c r="AA108" i="20"/>
  <c r="AA153" i="20" s="1"/>
  <c r="AA132" i="20"/>
  <c r="AA177" i="20" s="1"/>
  <c r="AA121" i="20"/>
  <c r="AA166" i="20" s="1"/>
  <c r="AA99" i="20"/>
  <c r="AA144" i="20" s="1"/>
  <c r="AA93" i="20"/>
  <c r="AA138" i="20" s="1"/>
  <c r="AA105" i="20"/>
  <c r="AA150" i="20" s="1"/>
  <c r="AA103" i="20"/>
  <c r="AA148" i="20" s="1"/>
  <c r="AA109" i="20"/>
  <c r="AA154" i="20" s="1"/>
  <c r="AA104" i="20"/>
  <c r="AA149" i="20" s="1"/>
  <c r="AA117" i="20"/>
  <c r="AA162" i="20" s="1"/>
  <c r="AA118" i="20"/>
  <c r="AA163" i="20" s="1"/>
  <c r="AA98" i="20"/>
  <c r="AA143" i="20" s="1"/>
  <c r="G121" i="26"/>
  <c r="G166" i="26" s="1"/>
  <c r="C112" i="24"/>
  <c r="C157" i="24" s="1"/>
  <c r="C223" i="15"/>
  <c r="B144" i="17"/>
  <c r="I99" i="17"/>
  <c r="I144" i="17" s="1"/>
  <c r="I189" i="17" s="1"/>
  <c r="I11" i="33" s="1"/>
  <c r="B165" i="9"/>
  <c r="I120" i="9"/>
  <c r="I165" i="9" s="1"/>
  <c r="H120" i="9"/>
  <c r="H165" i="9" s="1"/>
  <c r="AC120" i="9"/>
  <c r="AC165" i="9" s="1"/>
  <c r="Z123" i="26"/>
  <c r="Z168" i="26" s="1"/>
  <c r="Z101" i="26"/>
  <c r="Z146" i="26" s="1"/>
  <c r="Z118" i="26"/>
  <c r="Z163" i="26" s="1"/>
  <c r="Z96" i="26"/>
  <c r="Z141" i="26" s="1"/>
  <c r="Z108" i="26"/>
  <c r="Z153" i="26" s="1"/>
  <c r="Z112" i="26"/>
  <c r="Z157" i="26" s="1"/>
  <c r="Z116" i="26"/>
  <c r="Z161" i="26" s="1"/>
  <c r="Z115" i="26"/>
  <c r="Z160" i="26" s="1"/>
  <c r="Z104" i="26"/>
  <c r="Z149" i="26" s="1"/>
  <c r="Z103" i="26"/>
  <c r="Z148" i="26" s="1"/>
  <c r="Z126" i="26"/>
  <c r="Z171" i="26" s="1"/>
  <c r="Z125" i="26"/>
  <c r="Z170" i="26" s="1"/>
  <c r="Z133" i="26"/>
  <c r="Z178" i="26" s="1"/>
  <c r="Z223" i="26" s="1"/>
  <c r="Z132" i="26"/>
  <c r="Z177" i="26" s="1"/>
  <c r="Z222" i="26" s="1"/>
  <c r="Z50" i="41" s="1"/>
  <c r="Z99" i="26"/>
  <c r="Z144" i="26" s="1"/>
  <c r="Z124" i="26"/>
  <c r="Z169" i="26" s="1"/>
  <c r="Z111" i="26"/>
  <c r="Z156" i="26" s="1"/>
  <c r="Z105" i="26"/>
  <c r="Z150" i="26" s="1"/>
  <c r="Z120" i="26"/>
  <c r="Z165" i="26" s="1"/>
  <c r="Z97" i="26"/>
  <c r="Z142" i="26" s="1"/>
  <c r="Z114" i="26"/>
  <c r="Z159" i="26" s="1"/>
  <c r="Z107" i="26"/>
  <c r="Z152" i="26" s="1"/>
  <c r="Z102" i="26"/>
  <c r="Z147" i="26" s="1"/>
  <c r="Z94" i="26"/>
  <c r="Z139" i="26" s="1"/>
  <c r="Z127" i="26"/>
  <c r="Z172" i="26" s="1"/>
  <c r="Z128" i="26"/>
  <c r="Z173" i="26" s="1"/>
  <c r="Z110" i="26"/>
  <c r="Z155" i="26" s="1"/>
  <c r="Z121" i="26"/>
  <c r="Z166" i="26" s="1"/>
  <c r="Z100" i="26"/>
  <c r="Z145" i="26" s="1"/>
  <c r="Z129" i="26"/>
  <c r="Z174" i="26" s="1"/>
  <c r="Z119" i="26"/>
  <c r="Z164" i="26" s="1"/>
  <c r="W116" i="26"/>
  <c r="W161" i="26" s="1"/>
  <c r="W94" i="26"/>
  <c r="W139" i="26" s="1"/>
  <c r="W133" i="26"/>
  <c r="W178" i="26" s="1"/>
  <c r="W111" i="26"/>
  <c r="W156" i="26" s="1"/>
  <c r="W128" i="26"/>
  <c r="W173" i="26" s="1"/>
  <c r="W123" i="26"/>
  <c r="W168" i="26" s="1"/>
  <c r="W101" i="26"/>
  <c r="W146" i="26" s="1"/>
  <c r="W127" i="26"/>
  <c r="W172" i="26" s="1"/>
  <c r="W105" i="26"/>
  <c r="W150" i="26" s="1"/>
  <c r="W112" i="26"/>
  <c r="W157" i="26" s="1"/>
  <c r="W129" i="26"/>
  <c r="W174" i="26" s="1"/>
  <c r="W104" i="26"/>
  <c r="W149" i="26" s="1"/>
  <c r="W98" i="26"/>
  <c r="W143" i="26" s="1"/>
  <c r="W130" i="26"/>
  <c r="W175" i="26" s="1"/>
  <c r="W117" i="26"/>
  <c r="W162" i="26" s="1"/>
  <c r="W126" i="26"/>
  <c r="W171" i="26" s="1"/>
  <c r="W120" i="26"/>
  <c r="W165" i="26" s="1"/>
  <c r="W107" i="26"/>
  <c r="W152" i="26" s="1"/>
  <c r="W99" i="26"/>
  <c r="W144" i="26" s="1"/>
  <c r="W125" i="26"/>
  <c r="W170" i="26" s="1"/>
  <c r="W119" i="26"/>
  <c r="W164" i="26" s="1"/>
  <c r="W102" i="26"/>
  <c r="W147" i="26" s="1"/>
  <c r="W124" i="26"/>
  <c r="W169" i="26" s="1"/>
  <c r="W115" i="26"/>
  <c r="W160" i="26" s="1"/>
  <c r="W132" i="26"/>
  <c r="W177" i="26" s="1"/>
  <c r="W121" i="26"/>
  <c r="W166" i="26" s="1"/>
  <c r="W103" i="26"/>
  <c r="W148" i="26" s="1"/>
  <c r="W134" i="26"/>
  <c r="W179" i="26" s="1"/>
  <c r="W113" i="26"/>
  <c r="W158" i="26" s="1"/>
  <c r="W110" i="26"/>
  <c r="W155" i="26" s="1"/>
  <c r="W114" i="26"/>
  <c r="W159" i="26" s="1"/>
  <c r="W97" i="26"/>
  <c r="W142" i="26" s="1"/>
  <c r="W96" i="26"/>
  <c r="W141" i="26" s="1"/>
  <c r="W108" i="26"/>
  <c r="W153" i="26" s="1"/>
  <c r="W118" i="26"/>
  <c r="W163" i="26" s="1"/>
  <c r="W95" i="26"/>
  <c r="W140" i="26" s="1"/>
  <c r="B171" i="12"/>
  <c r="Y126" i="12"/>
  <c r="Y171" i="12" s="1"/>
  <c r="Y216" i="12" s="1"/>
  <c r="Y43" i="29" s="1"/>
  <c r="V118" i="18"/>
  <c r="V163" i="18" s="1"/>
  <c r="V208" i="18" s="1"/>
  <c r="V31" i="34" s="1"/>
  <c r="V113" i="18"/>
  <c r="V158" i="18" s="1"/>
  <c r="V130" i="18"/>
  <c r="V175" i="18" s="1"/>
  <c r="V108" i="18"/>
  <c r="V153" i="18" s="1"/>
  <c r="V125" i="18"/>
  <c r="V170" i="18" s="1"/>
  <c r="V103" i="18"/>
  <c r="V148" i="18" s="1"/>
  <c r="V193" i="18" s="1"/>
  <c r="V15" i="34" s="1"/>
  <c r="V129" i="18"/>
  <c r="V174" i="18" s="1"/>
  <c r="V107" i="18"/>
  <c r="V152" i="18" s="1"/>
  <c r="V102" i="18"/>
  <c r="V147" i="18" s="1"/>
  <c r="V192" i="18" s="1"/>
  <c r="V14" i="34" s="1"/>
  <c r="V119" i="18"/>
  <c r="V164" i="18" s="1"/>
  <c r="V110" i="18"/>
  <c r="V155" i="18" s="1"/>
  <c r="V200" i="18" s="1"/>
  <c r="V22" i="34" s="1"/>
  <c r="V109" i="18"/>
  <c r="V154" i="18" s="1"/>
  <c r="V127" i="18"/>
  <c r="V172" i="18" s="1"/>
  <c r="V217" i="18" s="1"/>
  <c r="V44" i="34" s="1"/>
  <c r="V126" i="18"/>
  <c r="V171" i="18" s="1"/>
  <c r="V216" i="18" s="1"/>
  <c r="V43" i="34" s="1"/>
  <c r="V133" i="18"/>
  <c r="V178" i="18" s="1"/>
  <c r="V223" i="18" s="1"/>
  <c r="V123" i="18"/>
  <c r="V168" i="18" s="1"/>
  <c r="V97" i="18"/>
  <c r="V142" i="18" s="1"/>
  <c r="V115" i="18"/>
  <c r="V160" i="18" s="1"/>
  <c r="V134" i="18"/>
  <c r="V179" i="18" s="1"/>
  <c r="V112" i="18"/>
  <c r="V157" i="18" s="1"/>
  <c r="V202" i="18" s="1"/>
  <c r="V24" i="34" s="1"/>
  <c r="V117" i="18"/>
  <c r="V162" i="18" s="1"/>
  <c r="V122" i="18"/>
  <c r="V167" i="18" s="1"/>
  <c r="V212" i="18" s="1"/>
  <c r="V95" i="18"/>
  <c r="V140" i="18" s="1"/>
  <c r="V128" i="18"/>
  <c r="V173" i="18" s="1"/>
  <c r="V116" i="18"/>
  <c r="V161" i="18" s="1"/>
  <c r="V104" i="18"/>
  <c r="V149" i="18" s="1"/>
  <c r="V194" i="18" s="1"/>
  <c r="V16" i="34" s="1"/>
  <c r="V100" i="18"/>
  <c r="V145" i="18" s="1"/>
  <c r="V120" i="18"/>
  <c r="V165" i="18" s="1"/>
  <c r="V121" i="18"/>
  <c r="V166" i="18" s="1"/>
  <c r="V211" i="18" s="1"/>
  <c r="V34" i="34" s="1"/>
  <c r="V114" i="18"/>
  <c r="V159" i="18" s="1"/>
  <c r="V99" i="18"/>
  <c r="V144" i="18" s="1"/>
  <c r="V189" i="18" s="1"/>
  <c r="V11" i="34" s="1"/>
  <c r="V111" i="18"/>
  <c r="V156" i="18" s="1"/>
  <c r="V131" i="18"/>
  <c r="V176" i="18" s="1"/>
  <c r="V94" i="18"/>
  <c r="V139" i="18" s="1"/>
  <c r="V105" i="18"/>
  <c r="V150" i="18" s="1"/>
  <c r="V195" i="18" s="1"/>
  <c r="V17" i="34" s="1"/>
  <c r="B203" i="18"/>
  <c r="B25" i="34" s="1"/>
  <c r="V191" i="9"/>
  <c r="V13" i="27" s="1"/>
  <c r="L133" i="24"/>
  <c r="L178" i="24" s="1"/>
  <c r="L111" i="24"/>
  <c r="L156" i="24" s="1"/>
  <c r="L101" i="24"/>
  <c r="L146" i="24" s="1"/>
  <c r="L129" i="24"/>
  <c r="L174" i="24" s="1"/>
  <c r="L122" i="24"/>
  <c r="L167" i="24" s="1"/>
  <c r="L134" i="24"/>
  <c r="L179" i="24" s="1"/>
  <c r="L118" i="24"/>
  <c r="L163" i="24" s="1"/>
  <c r="L107" i="24"/>
  <c r="L152" i="24" s="1"/>
  <c r="L113" i="24"/>
  <c r="L158" i="24" s="1"/>
  <c r="L102" i="24"/>
  <c r="L147" i="24" s="1"/>
  <c r="L108" i="24"/>
  <c r="L153" i="24" s="1"/>
  <c r="L124" i="24"/>
  <c r="L169" i="24" s="1"/>
  <c r="L97" i="24"/>
  <c r="L142" i="24" s="1"/>
  <c r="L127" i="24"/>
  <c r="L172" i="24" s="1"/>
  <c r="L119" i="24"/>
  <c r="L164" i="24" s="1"/>
  <c r="L117" i="24"/>
  <c r="L162" i="24" s="1"/>
  <c r="L132" i="24"/>
  <c r="L177" i="24" s="1"/>
  <c r="L99" i="24"/>
  <c r="L144" i="24" s="1"/>
  <c r="L109" i="24"/>
  <c r="L154" i="24" s="1"/>
  <c r="L98" i="24"/>
  <c r="L143" i="24" s="1"/>
  <c r="L130" i="24"/>
  <c r="L175" i="24" s="1"/>
  <c r="L114" i="24"/>
  <c r="L159" i="24" s="1"/>
  <c r="L121" i="24"/>
  <c r="L166" i="24" s="1"/>
  <c r="L110" i="24"/>
  <c r="L155" i="24" s="1"/>
  <c r="L103" i="24"/>
  <c r="L148" i="24" s="1"/>
  <c r="L115" i="24"/>
  <c r="L160" i="24" s="1"/>
  <c r="L126" i="24"/>
  <c r="L171" i="24" s="1"/>
  <c r="L95" i="24"/>
  <c r="L140" i="24" s="1"/>
  <c r="L112" i="24"/>
  <c r="L157" i="24" s="1"/>
  <c r="L131" i="24"/>
  <c r="L176" i="24" s="1"/>
  <c r="L120" i="24"/>
  <c r="L165" i="24" s="1"/>
  <c r="L104" i="24"/>
  <c r="L149" i="24" s="1"/>
  <c r="B140" i="9"/>
  <c r="AC95" i="9"/>
  <c r="AC140" i="9" s="1"/>
  <c r="AB95" i="9"/>
  <c r="AB140" i="9" s="1"/>
  <c r="AA107" i="21"/>
  <c r="AA152" i="21" s="1"/>
  <c r="C115" i="18"/>
  <c r="C160" i="18" s="1"/>
  <c r="P118" i="24"/>
  <c r="P163" i="24" s="1"/>
  <c r="P113" i="24"/>
  <c r="P158" i="24" s="1"/>
  <c r="P130" i="24"/>
  <c r="P175" i="24" s="1"/>
  <c r="P108" i="24"/>
  <c r="P153" i="24" s="1"/>
  <c r="P103" i="24"/>
  <c r="P148" i="24" s="1"/>
  <c r="P102" i="24"/>
  <c r="P147" i="24" s="1"/>
  <c r="P95" i="24"/>
  <c r="P140" i="24" s="1"/>
  <c r="P134" i="24"/>
  <c r="P179" i="24" s="1"/>
  <c r="P129" i="24"/>
  <c r="P174" i="24" s="1"/>
  <c r="P124" i="24"/>
  <c r="P169" i="24" s="1"/>
  <c r="P97" i="24"/>
  <c r="P142" i="24" s="1"/>
  <c r="P119" i="24"/>
  <c r="P164" i="24" s="1"/>
  <c r="P114" i="24"/>
  <c r="P159" i="24" s="1"/>
  <c r="P98" i="24"/>
  <c r="P143" i="24" s="1"/>
  <c r="P127" i="24"/>
  <c r="P172" i="24" s="1"/>
  <c r="P116" i="24"/>
  <c r="P161" i="24" s="1"/>
  <c r="P111" i="24"/>
  <c r="P156" i="24" s="1"/>
  <c r="P104" i="24"/>
  <c r="P149" i="24" s="1"/>
  <c r="P107" i="24"/>
  <c r="P152" i="24" s="1"/>
  <c r="P105" i="24"/>
  <c r="P150" i="24" s="1"/>
  <c r="P109" i="24"/>
  <c r="P154" i="24" s="1"/>
  <c r="P115" i="24"/>
  <c r="P160" i="24" s="1"/>
  <c r="P106" i="24"/>
  <c r="P151" i="24" s="1"/>
  <c r="P126" i="24"/>
  <c r="P171" i="24" s="1"/>
  <c r="P123" i="24"/>
  <c r="P168" i="24" s="1"/>
  <c r="P122" i="24"/>
  <c r="P167" i="24" s="1"/>
  <c r="P133" i="24"/>
  <c r="P178" i="24" s="1"/>
  <c r="P112" i="24"/>
  <c r="P157" i="24" s="1"/>
  <c r="P121" i="24"/>
  <c r="P166" i="24" s="1"/>
  <c r="P120" i="24"/>
  <c r="P165" i="24" s="1"/>
  <c r="P110" i="24"/>
  <c r="P155" i="24" s="1"/>
  <c r="P132" i="24"/>
  <c r="P177" i="24" s="1"/>
  <c r="P222" i="24" s="1"/>
  <c r="P50" i="39" s="1"/>
  <c r="Y125" i="18"/>
  <c r="Y170" i="18" s="1"/>
  <c r="Y103" i="18"/>
  <c r="Y148" i="18" s="1"/>
  <c r="Y120" i="18"/>
  <c r="Y165" i="18" s="1"/>
  <c r="Y115" i="18"/>
  <c r="Y160" i="18" s="1"/>
  <c r="Y132" i="18"/>
  <c r="Y177" i="18" s="1"/>
  <c r="Y110" i="18"/>
  <c r="Y155" i="18" s="1"/>
  <c r="Y200" i="18" s="1"/>
  <c r="Y22" i="34" s="1"/>
  <c r="Y114" i="18"/>
  <c r="Y159" i="18" s="1"/>
  <c r="Y113" i="18"/>
  <c r="Y158" i="18" s="1"/>
  <c r="Y203" i="18" s="1"/>
  <c r="Y25" i="34" s="1"/>
  <c r="Y112" i="18"/>
  <c r="Y157" i="18" s="1"/>
  <c r="Y134" i="18"/>
  <c r="Y179" i="18" s="1"/>
  <c r="Y100" i="18"/>
  <c r="Y145" i="18" s="1"/>
  <c r="Y130" i="18"/>
  <c r="Y175" i="18" s="1"/>
  <c r="Y129" i="18"/>
  <c r="Y174" i="18" s="1"/>
  <c r="Y95" i="18"/>
  <c r="Y140" i="18" s="1"/>
  <c r="Y111" i="18"/>
  <c r="Y156" i="18" s="1"/>
  <c r="Y94" i="18"/>
  <c r="Y139" i="18" s="1"/>
  <c r="Y128" i="18"/>
  <c r="Y173" i="18" s="1"/>
  <c r="Y119" i="18"/>
  <c r="Y164" i="18" s="1"/>
  <c r="Y109" i="18"/>
  <c r="Y154" i="18" s="1"/>
  <c r="Y122" i="18"/>
  <c r="Y167" i="18" s="1"/>
  <c r="Y117" i="18"/>
  <c r="Y162" i="18" s="1"/>
  <c r="Y127" i="18"/>
  <c r="Y172" i="18" s="1"/>
  <c r="Y97" i="18"/>
  <c r="Y142" i="18" s="1"/>
  <c r="Y187" i="18" s="1"/>
  <c r="Y9" i="34" s="1"/>
  <c r="Y107" i="18"/>
  <c r="Y152" i="18" s="1"/>
  <c r="Y197" i="18" s="1"/>
  <c r="Y19" i="34" s="1"/>
  <c r="Y102" i="18"/>
  <c r="Y147" i="18" s="1"/>
  <c r="Y105" i="18"/>
  <c r="Y150" i="18" s="1"/>
  <c r="Y123" i="18"/>
  <c r="Y168" i="18" s="1"/>
  <c r="Y118" i="18"/>
  <c r="Y163" i="18" s="1"/>
  <c r="Y208" i="18" s="1"/>
  <c r="Y31" i="34" s="1"/>
  <c r="Y108" i="18"/>
  <c r="Y153" i="18" s="1"/>
  <c r="Y116" i="18"/>
  <c r="Y161" i="18" s="1"/>
  <c r="Y104" i="18"/>
  <c r="Y149" i="18" s="1"/>
  <c r="Y99" i="18"/>
  <c r="Y144" i="18" s="1"/>
  <c r="Y126" i="18"/>
  <c r="Y171" i="18" s="1"/>
  <c r="Y216" i="18" s="1"/>
  <c r="Y43" i="34" s="1"/>
  <c r="AC100" i="25"/>
  <c r="AC145" i="25" s="1"/>
  <c r="AA120" i="9"/>
  <c r="AA165" i="9" s="1"/>
  <c r="Z95" i="9"/>
  <c r="Z140" i="9" s="1"/>
  <c r="F113" i="20"/>
  <c r="F158" i="20" s="1"/>
  <c r="Z102" i="12"/>
  <c r="Z147" i="12" s="1"/>
  <c r="AE115" i="18"/>
  <c r="AE160" i="18" s="1"/>
  <c r="B173" i="9"/>
  <c r="B218" i="9" s="1"/>
  <c r="B45" i="27" s="1"/>
  <c r="H128" i="9"/>
  <c r="H173" i="9" s="1"/>
  <c r="H218" i="9" s="1"/>
  <c r="H45" i="27" s="1"/>
  <c r="K128" i="9"/>
  <c r="K173" i="9" s="1"/>
  <c r="K218" i="9" s="1"/>
  <c r="K45" i="27" s="1"/>
  <c r="J128" i="9"/>
  <c r="J173" i="9" s="1"/>
  <c r="O97" i="24"/>
  <c r="O142" i="24" s="1"/>
  <c r="S106" i="15"/>
  <c r="S151" i="15" s="1"/>
  <c r="C134" i="20"/>
  <c r="C179" i="20" s="1"/>
  <c r="F107" i="13"/>
  <c r="F152" i="13" s="1"/>
  <c r="F132" i="13"/>
  <c r="F177" i="13" s="1"/>
  <c r="F124" i="13"/>
  <c r="F169" i="13" s="1"/>
  <c r="F214" i="13" s="1"/>
  <c r="F41" i="30" s="1"/>
  <c r="F97" i="13"/>
  <c r="F142" i="13" s="1"/>
  <c r="F101" i="13"/>
  <c r="F146" i="13" s="1"/>
  <c r="F104" i="13"/>
  <c r="F149" i="13" s="1"/>
  <c r="F109" i="13"/>
  <c r="F154" i="13" s="1"/>
  <c r="F95" i="13"/>
  <c r="F140" i="13" s="1"/>
  <c r="F113" i="13"/>
  <c r="F158" i="13" s="1"/>
  <c r="F110" i="13"/>
  <c r="F155" i="13" s="1"/>
  <c r="F108" i="13"/>
  <c r="F153" i="13" s="1"/>
  <c r="F105" i="13"/>
  <c r="F150" i="13" s="1"/>
  <c r="F103" i="13"/>
  <c r="F148" i="13" s="1"/>
  <c r="F100" i="13"/>
  <c r="F145" i="13" s="1"/>
  <c r="F93" i="13"/>
  <c r="F138" i="13" s="1"/>
  <c r="F128" i="13"/>
  <c r="F173" i="13" s="1"/>
  <c r="F123" i="13"/>
  <c r="F168" i="13" s="1"/>
  <c r="F121" i="13"/>
  <c r="F166" i="13" s="1"/>
  <c r="F111" i="13"/>
  <c r="F156" i="13" s="1"/>
  <c r="F106" i="13"/>
  <c r="F151" i="13" s="1"/>
  <c r="F117" i="13"/>
  <c r="F162" i="13" s="1"/>
  <c r="F112" i="13"/>
  <c r="F157" i="13" s="1"/>
  <c r="F133" i="13"/>
  <c r="F178" i="13" s="1"/>
  <c r="F223" i="13" s="1"/>
  <c r="F125" i="13"/>
  <c r="F170" i="13" s="1"/>
  <c r="F94" i="13"/>
  <c r="F139" i="13" s="1"/>
  <c r="F96" i="13"/>
  <c r="F141" i="13" s="1"/>
  <c r="F131" i="13"/>
  <c r="F176" i="13" s="1"/>
  <c r="F120" i="13"/>
  <c r="F165" i="13" s="1"/>
  <c r="F134" i="13"/>
  <c r="F179" i="13" s="1"/>
  <c r="F99" i="13"/>
  <c r="F144" i="13" s="1"/>
  <c r="F99" i="26"/>
  <c r="F144" i="26" s="1"/>
  <c r="G127" i="26"/>
  <c r="G172" i="26" s="1"/>
  <c r="B151" i="13"/>
  <c r="K106" i="13"/>
  <c r="K151" i="13" s="1"/>
  <c r="J106" i="13"/>
  <c r="J151" i="13" s="1"/>
  <c r="U115" i="15"/>
  <c r="U160" i="15" s="1"/>
  <c r="U93" i="15"/>
  <c r="U138" i="15" s="1"/>
  <c r="U132" i="15"/>
  <c r="U177" i="15" s="1"/>
  <c r="U110" i="15"/>
  <c r="U155" i="15" s="1"/>
  <c r="U127" i="15"/>
  <c r="U172" i="15" s="1"/>
  <c r="U105" i="15"/>
  <c r="U150" i="15" s="1"/>
  <c r="U122" i="15"/>
  <c r="U167" i="15" s="1"/>
  <c r="U100" i="15"/>
  <c r="U145" i="15" s="1"/>
  <c r="U121" i="15"/>
  <c r="U166" i="15" s="1"/>
  <c r="U121" i="14"/>
  <c r="U166" i="14" s="1"/>
  <c r="U99" i="14"/>
  <c r="U144" i="14" s="1"/>
  <c r="U114" i="15"/>
  <c r="U159" i="15" s="1"/>
  <c r="U108" i="15"/>
  <c r="U153" i="15" s="1"/>
  <c r="U116" i="14"/>
  <c r="U161" i="14" s="1"/>
  <c r="U94" i="14"/>
  <c r="U139" i="14" s="1"/>
  <c r="U117" i="15"/>
  <c r="U162" i="15" s="1"/>
  <c r="U97" i="15"/>
  <c r="U142" i="15" s="1"/>
  <c r="U115" i="14"/>
  <c r="U160" i="14" s="1"/>
  <c r="U118" i="15"/>
  <c r="U163" i="15" s="1"/>
  <c r="U98" i="15"/>
  <c r="U143" i="15" s="1"/>
  <c r="U111" i="14"/>
  <c r="U156" i="14" s="1"/>
  <c r="U97" i="14"/>
  <c r="U142" i="14" s="1"/>
  <c r="U131" i="15"/>
  <c r="U176" i="15" s="1"/>
  <c r="U130" i="15"/>
  <c r="U175" i="15" s="1"/>
  <c r="U134" i="14"/>
  <c r="U179" i="14" s="1"/>
  <c r="U99" i="15"/>
  <c r="U144" i="15" s="1"/>
  <c r="U124" i="14"/>
  <c r="U169" i="14" s="1"/>
  <c r="U133" i="14"/>
  <c r="U178" i="14" s="1"/>
  <c r="U114" i="14"/>
  <c r="U159" i="14" s="1"/>
  <c r="U105" i="14"/>
  <c r="U150" i="14" s="1"/>
  <c r="U112" i="15"/>
  <c r="U157" i="15" s="1"/>
  <c r="U202" i="15" s="1"/>
  <c r="U24" i="32" s="1"/>
  <c r="U111" i="15"/>
  <c r="U156" i="15" s="1"/>
  <c r="U132" i="14"/>
  <c r="U177" i="14" s="1"/>
  <c r="U123" i="14"/>
  <c r="U168" i="14" s="1"/>
  <c r="U104" i="14"/>
  <c r="U149" i="14" s="1"/>
  <c r="U130" i="14"/>
  <c r="U175" i="14" s="1"/>
  <c r="U102" i="14"/>
  <c r="U147" i="14" s="1"/>
  <c r="U124" i="15"/>
  <c r="U169" i="15" s="1"/>
  <c r="U104" i="15"/>
  <c r="U149" i="15" s="1"/>
  <c r="U108" i="14"/>
  <c r="U153" i="14" s="1"/>
  <c r="U101" i="15"/>
  <c r="U146" i="15" s="1"/>
  <c r="U125" i="15"/>
  <c r="U170" i="15" s="1"/>
  <c r="U109" i="14"/>
  <c r="U154" i="14" s="1"/>
  <c r="U119" i="15"/>
  <c r="U164" i="15" s="1"/>
  <c r="U106" i="15"/>
  <c r="U151" i="15" s="1"/>
  <c r="U112" i="14"/>
  <c r="U157" i="14" s="1"/>
  <c r="U106" i="14"/>
  <c r="U151" i="14" s="1"/>
  <c r="U113" i="15"/>
  <c r="U158" i="15" s="1"/>
  <c r="U119" i="14"/>
  <c r="U164" i="14" s="1"/>
  <c r="U93" i="14"/>
  <c r="U138" i="14" s="1"/>
  <c r="U113" i="14"/>
  <c r="U158" i="14" s="1"/>
  <c r="U129" i="15"/>
  <c r="U174" i="15" s="1"/>
  <c r="U128" i="14"/>
  <c r="U173" i="14" s="1"/>
  <c r="U218" i="14" s="1"/>
  <c r="U45" i="31" s="1"/>
  <c r="U98" i="14"/>
  <c r="U143" i="14" s="1"/>
  <c r="U126" i="15"/>
  <c r="U171" i="15" s="1"/>
  <c r="U107" i="15"/>
  <c r="U152" i="15" s="1"/>
  <c r="U116" i="15"/>
  <c r="U161" i="15" s="1"/>
  <c r="U133" i="15"/>
  <c r="U178" i="15" s="1"/>
  <c r="U101" i="14"/>
  <c r="U146" i="14" s="1"/>
  <c r="U94" i="15"/>
  <c r="U139" i="15" s="1"/>
  <c r="U126" i="14"/>
  <c r="U171" i="14" s="1"/>
  <c r="U103" i="14"/>
  <c r="U148" i="14" s="1"/>
  <c r="U120" i="14"/>
  <c r="U165" i="14" s="1"/>
  <c r="U107" i="14"/>
  <c r="U152" i="14" s="1"/>
  <c r="U197" i="14" s="1"/>
  <c r="U19" i="31" s="1"/>
  <c r="U131" i="14"/>
  <c r="U176" i="14" s="1"/>
  <c r="U221" i="14" s="1"/>
  <c r="U49" i="31" s="1"/>
  <c r="U96" i="15"/>
  <c r="U141" i="15" s="1"/>
  <c r="U109" i="15"/>
  <c r="U154" i="15" s="1"/>
  <c r="U134" i="15"/>
  <c r="U179" i="15" s="1"/>
  <c r="U224" i="15" s="1"/>
  <c r="U53" i="32" s="1"/>
  <c r="U102" i="15"/>
  <c r="U147" i="15" s="1"/>
  <c r="U110" i="14"/>
  <c r="U155" i="14" s="1"/>
  <c r="U128" i="15"/>
  <c r="U173" i="15" s="1"/>
  <c r="M93" i="21"/>
  <c r="M138" i="21" s="1"/>
  <c r="M132" i="21"/>
  <c r="M177" i="21" s="1"/>
  <c r="M112" i="21"/>
  <c r="M157" i="21" s="1"/>
  <c r="M106" i="21"/>
  <c r="M151" i="21" s="1"/>
  <c r="M131" i="21"/>
  <c r="M176" i="21" s="1"/>
  <c r="M125" i="21"/>
  <c r="M170" i="21" s="1"/>
  <c r="M109" i="21"/>
  <c r="M154" i="21" s="1"/>
  <c r="M129" i="21"/>
  <c r="M174" i="21" s="1"/>
  <c r="M102" i="21"/>
  <c r="M147" i="21" s="1"/>
  <c r="M124" i="21"/>
  <c r="M169" i="21" s="1"/>
  <c r="M123" i="21"/>
  <c r="M168" i="21" s="1"/>
  <c r="M114" i="21"/>
  <c r="M159" i="21" s="1"/>
  <c r="M113" i="21"/>
  <c r="M158" i="21" s="1"/>
  <c r="M97" i="21"/>
  <c r="M142" i="21" s="1"/>
  <c r="M117" i="21"/>
  <c r="M162" i="21" s="1"/>
  <c r="M100" i="21"/>
  <c r="M145" i="21" s="1"/>
  <c r="M116" i="21"/>
  <c r="M161" i="21" s="1"/>
  <c r="M126" i="21"/>
  <c r="M171" i="21" s="1"/>
  <c r="M107" i="21"/>
  <c r="M152" i="21" s="1"/>
  <c r="M133" i="21"/>
  <c r="M178" i="21" s="1"/>
  <c r="M130" i="21"/>
  <c r="M175" i="21" s="1"/>
  <c r="M96" i="21"/>
  <c r="M141" i="21" s="1"/>
  <c r="M122" i="21"/>
  <c r="M167" i="21" s="1"/>
  <c r="M121" i="21"/>
  <c r="M166" i="21" s="1"/>
  <c r="M134" i="21"/>
  <c r="M179" i="21" s="1"/>
  <c r="M108" i="21"/>
  <c r="M153" i="21" s="1"/>
  <c r="J120" i="9"/>
  <c r="J165" i="9" s="1"/>
  <c r="J210" i="9" s="1"/>
  <c r="J33" i="27" s="1"/>
  <c r="B169" i="9"/>
  <c r="B214" i="9" s="1"/>
  <c r="B41" i="27" s="1"/>
  <c r="K124" i="9"/>
  <c r="K169" i="9" s="1"/>
  <c r="K214" i="9" s="1"/>
  <c r="K41" i="27" s="1"/>
  <c r="J124" i="9"/>
  <c r="J169" i="9" s="1"/>
  <c r="K113" i="20"/>
  <c r="K158" i="20" s="1"/>
  <c r="I95" i="9"/>
  <c r="I140" i="9" s="1"/>
  <c r="I113" i="20"/>
  <c r="I158" i="20" s="1"/>
  <c r="B87" i="20"/>
  <c r="B132" i="20" s="1"/>
  <c r="J111" i="13"/>
  <c r="J156" i="13" s="1"/>
  <c r="AB124" i="15"/>
  <c r="AB169" i="15" s="1"/>
  <c r="AB102" i="15"/>
  <c r="AB147" i="15" s="1"/>
  <c r="AB119" i="15"/>
  <c r="AB164" i="15" s="1"/>
  <c r="AB97" i="15"/>
  <c r="AB142" i="15" s="1"/>
  <c r="AB114" i="15"/>
  <c r="AB159" i="15" s="1"/>
  <c r="AB131" i="15"/>
  <c r="AB176" i="15" s="1"/>
  <c r="AB109" i="15"/>
  <c r="AB154" i="15" s="1"/>
  <c r="AB106" i="15"/>
  <c r="AB151" i="15" s="1"/>
  <c r="AB100" i="15"/>
  <c r="AB145" i="15" s="1"/>
  <c r="AB130" i="14"/>
  <c r="AB175" i="14" s="1"/>
  <c r="AB108" i="14"/>
  <c r="AB153" i="14" s="1"/>
  <c r="AB99" i="15"/>
  <c r="AB144" i="15" s="1"/>
  <c r="AB93" i="15"/>
  <c r="AB138" i="15" s="1"/>
  <c r="AB103" i="14"/>
  <c r="AB148" i="14" s="1"/>
  <c r="AB114" i="14"/>
  <c r="AB159" i="14" s="1"/>
  <c r="AB133" i="15"/>
  <c r="AB178" i="15" s="1"/>
  <c r="AB113" i="15"/>
  <c r="AB158" i="15" s="1"/>
  <c r="AB111" i="15"/>
  <c r="AB156" i="15" s="1"/>
  <c r="AB121" i="14"/>
  <c r="AB166" i="14" s="1"/>
  <c r="AB134" i="15"/>
  <c r="AB179" i="15" s="1"/>
  <c r="AB132" i="15"/>
  <c r="AB177" i="15" s="1"/>
  <c r="AB112" i="15"/>
  <c r="AB157" i="15" s="1"/>
  <c r="AB110" i="14"/>
  <c r="AB155" i="14" s="1"/>
  <c r="AB101" i="15"/>
  <c r="AB146" i="15" s="1"/>
  <c r="AB131" i="14"/>
  <c r="AB176" i="14" s="1"/>
  <c r="AB122" i="15"/>
  <c r="AB167" i="15" s="1"/>
  <c r="AB112" i="14"/>
  <c r="AB157" i="14" s="1"/>
  <c r="AB202" i="14" s="1"/>
  <c r="AB24" i="31" s="1"/>
  <c r="AB102" i="14"/>
  <c r="AB147" i="14" s="1"/>
  <c r="AB93" i="14"/>
  <c r="AB138" i="14" s="1"/>
  <c r="AB120" i="14"/>
  <c r="AB165" i="14" s="1"/>
  <c r="AB116" i="15"/>
  <c r="AB161" i="15" s="1"/>
  <c r="AB115" i="15"/>
  <c r="AB160" i="15" s="1"/>
  <c r="AB128" i="15"/>
  <c r="AB173" i="15" s="1"/>
  <c r="AB121" i="15"/>
  <c r="AB166" i="15" s="1"/>
  <c r="AB108" i="15"/>
  <c r="AB153" i="15" s="1"/>
  <c r="AB125" i="15"/>
  <c r="AB170" i="15" s="1"/>
  <c r="AB98" i="15"/>
  <c r="AB143" i="15" s="1"/>
  <c r="AB124" i="14"/>
  <c r="AB169" i="14" s="1"/>
  <c r="AB105" i="15"/>
  <c r="AB150" i="15" s="1"/>
  <c r="AB133" i="14"/>
  <c r="AB178" i="14" s="1"/>
  <c r="AB106" i="14"/>
  <c r="AB151" i="14" s="1"/>
  <c r="AB115" i="14"/>
  <c r="AB160" i="14" s="1"/>
  <c r="AB117" i="15"/>
  <c r="AB162" i="15" s="1"/>
  <c r="AB98" i="14"/>
  <c r="AB143" i="14" s="1"/>
  <c r="AB119" i="14"/>
  <c r="AB164" i="14" s="1"/>
  <c r="AB107" i="14"/>
  <c r="AB152" i="14" s="1"/>
  <c r="AB104" i="14"/>
  <c r="AB149" i="14" s="1"/>
  <c r="AB129" i="15"/>
  <c r="AB174" i="15" s="1"/>
  <c r="AB111" i="14"/>
  <c r="AB156" i="14" s="1"/>
  <c r="AB126" i="15"/>
  <c r="AB171" i="15" s="1"/>
  <c r="AB113" i="14"/>
  <c r="AB158" i="14" s="1"/>
  <c r="AB110" i="15"/>
  <c r="AB155" i="15" s="1"/>
  <c r="AB134" i="14"/>
  <c r="AB179" i="14" s="1"/>
  <c r="AB101" i="14"/>
  <c r="AB146" i="14" s="1"/>
  <c r="AB127" i="15"/>
  <c r="AB172" i="15" s="1"/>
  <c r="AB109" i="14"/>
  <c r="AB154" i="14" s="1"/>
  <c r="AB116" i="14"/>
  <c r="AB161" i="14" s="1"/>
  <c r="AB107" i="15"/>
  <c r="AB152" i="15" s="1"/>
  <c r="AB104" i="15"/>
  <c r="AB149" i="15" s="1"/>
  <c r="AB132" i="14"/>
  <c r="AB177" i="14" s="1"/>
  <c r="AB222" i="14" s="1"/>
  <c r="AB50" i="31" s="1"/>
  <c r="AB130" i="15"/>
  <c r="AB175" i="15" s="1"/>
  <c r="AB96" i="15"/>
  <c r="AB141" i="15" s="1"/>
  <c r="AB105" i="14"/>
  <c r="AB150" i="14" s="1"/>
  <c r="AB97" i="14"/>
  <c r="AB142" i="14" s="1"/>
  <c r="H106" i="15"/>
  <c r="H151" i="15" s="1"/>
  <c r="AE95" i="9"/>
  <c r="AE140" i="9" s="1"/>
  <c r="B58" i="25"/>
  <c r="B103" i="25" s="1"/>
  <c r="B58" i="21"/>
  <c r="B103" i="21" s="1"/>
  <c r="H112" i="21"/>
  <c r="H157" i="21" s="1"/>
  <c r="J112" i="24"/>
  <c r="J157" i="24" s="1"/>
  <c r="I132" i="12"/>
  <c r="I177" i="12" s="1"/>
  <c r="I122" i="12"/>
  <c r="I167" i="12" s="1"/>
  <c r="I100" i="12"/>
  <c r="I145" i="12" s="1"/>
  <c r="I130" i="12"/>
  <c r="I175" i="12" s="1"/>
  <c r="I112" i="12"/>
  <c r="I157" i="12" s="1"/>
  <c r="I105" i="12"/>
  <c r="I150" i="12" s="1"/>
  <c r="I98" i="12"/>
  <c r="I143" i="12" s="1"/>
  <c r="I119" i="12"/>
  <c r="I164" i="12" s="1"/>
  <c r="I111" i="12"/>
  <c r="I156" i="12" s="1"/>
  <c r="I106" i="12"/>
  <c r="I151" i="12" s="1"/>
  <c r="I125" i="12"/>
  <c r="I170" i="12" s="1"/>
  <c r="I124" i="12"/>
  <c r="I169" i="12" s="1"/>
  <c r="I94" i="12"/>
  <c r="I139" i="12" s="1"/>
  <c r="I109" i="12"/>
  <c r="I154" i="12" s="1"/>
  <c r="I99" i="12"/>
  <c r="I144" i="12" s="1"/>
  <c r="I126" i="12"/>
  <c r="I171" i="12" s="1"/>
  <c r="I101" i="12"/>
  <c r="I146" i="12" s="1"/>
  <c r="I107" i="12"/>
  <c r="I152" i="12" s="1"/>
  <c r="I134" i="12"/>
  <c r="I179" i="12" s="1"/>
  <c r="I128" i="12"/>
  <c r="I173" i="12" s="1"/>
  <c r="I115" i="12"/>
  <c r="I160" i="12" s="1"/>
  <c r="I102" i="12"/>
  <c r="I147" i="12" s="1"/>
  <c r="I118" i="12"/>
  <c r="I163" i="12" s="1"/>
  <c r="I108" i="12"/>
  <c r="I153" i="12" s="1"/>
  <c r="I133" i="12"/>
  <c r="I178" i="12" s="1"/>
  <c r="I120" i="12"/>
  <c r="I165" i="12" s="1"/>
  <c r="I96" i="12"/>
  <c r="I141" i="12" s="1"/>
  <c r="I131" i="12"/>
  <c r="I176" i="12" s="1"/>
  <c r="I117" i="21"/>
  <c r="I162" i="21" s="1"/>
  <c r="AE122" i="23"/>
  <c r="AE167" i="23" s="1"/>
  <c r="AE100" i="23"/>
  <c r="AE145" i="23" s="1"/>
  <c r="AE134" i="23"/>
  <c r="AE179" i="23" s="1"/>
  <c r="AE112" i="23"/>
  <c r="AE157" i="23" s="1"/>
  <c r="AE98" i="23"/>
  <c r="AE143" i="23" s="1"/>
  <c r="AE119" i="23"/>
  <c r="AE164" i="23" s="1"/>
  <c r="AE105" i="23"/>
  <c r="AE150" i="23" s="1"/>
  <c r="AE126" i="23"/>
  <c r="AE171" i="23" s="1"/>
  <c r="AE94" i="23"/>
  <c r="AE139" i="23" s="1"/>
  <c r="AE133" i="23"/>
  <c r="AE178" i="23" s="1"/>
  <c r="AE101" i="23"/>
  <c r="AE146" i="23" s="1"/>
  <c r="AE128" i="23"/>
  <c r="AE173" i="23" s="1"/>
  <c r="AE106" i="23"/>
  <c r="AE151" i="23" s="1"/>
  <c r="AE104" i="23"/>
  <c r="AE149" i="23" s="1"/>
  <c r="AE127" i="23"/>
  <c r="AE172" i="23" s="1"/>
  <c r="AE125" i="23"/>
  <c r="AE170" i="23" s="1"/>
  <c r="AE116" i="23"/>
  <c r="AE161" i="23" s="1"/>
  <c r="AE95" i="23"/>
  <c r="AE140" i="23" s="1"/>
  <c r="AE132" i="23"/>
  <c r="AE177" i="23" s="1"/>
  <c r="AE222" i="23" s="1"/>
  <c r="AE50" i="38" s="1"/>
  <c r="AE124" i="23"/>
  <c r="AE169" i="23" s="1"/>
  <c r="AE103" i="23"/>
  <c r="AE148" i="23" s="1"/>
  <c r="AE96" i="23"/>
  <c r="AE141" i="23" s="1"/>
  <c r="AE113" i="23"/>
  <c r="AE158" i="23" s="1"/>
  <c r="AE123" i="23"/>
  <c r="AE168" i="23" s="1"/>
  <c r="AE97" i="23"/>
  <c r="AE142" i="23" s="1"/>
  <c r="AE117" i="23"/>
  <c r="AE162" i="23" s="1"/>
  <c r="AE93" i="23"/>
  <c r="AE138" i="23" s="1"/>
  <c r="AE131" i="23"/>
  <c r="AE176" i="23" s="1"/>
  <c r="AE99" i="23"/>
  <c r="AE144" i="23" s="1"/>
  <c r="AE114" i="23"/>
  <c r="AE159" i="23" s="1"/>
  <c r="B79" i="22"/>
  <c r="B124" i="22" s="1"/>
  <c r="AD119" i="20"/>
  <c r="AD164" i="20" s="1"/>
  <c r="AD114" i="20"/>
  <c r="AD159" i="20" s="1"/>
  <c r="AD131" i="20"/>
  <c r="AD176" i="20" s="1"/>
  <c r="AD221" i="20" s="1"/>
  <c r="AD49" i="35" s="1"/>
  <c r="AD109" i="20"/>
  <c r="AD154" i="20" s="1"/>
  <c r="AD126" i="20"/>
  <c r="AD171" i="20" s="1"/>
  <c r="AD104" i="20"/>
  <c r="AD149" i="20" s="1"/>
  <c r="AD106" i="20"/>
  <c r="AD151" i="20" s="1"/>
  <c r="AD100" i="20"/>
  <c r="AD145" i="20" s="1"/>
  <c r="AD132" i="20"/>
  <c r="AD177" i="20" s="1"/>
  <c r="AD99" i="20"/>
  <c r="AD144" i="20" s="1"/>
  <c r="AD94" i="20"/>
  <c r="AD139" i="20" s="1"/>
  <c r="AD125" i="20"/>
  <c r="AD170" i="20" s="1"/>
  <c r="AD103" i="20"/>
  <c r="AD148" i="20" s="1"/>
  <c r="AD93" i="20"/>
  <c r="AD138" i="20" s="1"/>
  <c r="AD102" i="20"/>
  <c r="AD147" i="20" s="1"/>
  <c r="AD134" i="20"/>
  <c r="AD179" i="20" s="1"/>
  <c r="AD95" i="20"/>
  <c r="AD140" i="20" s="1"/>
  <c r="AD105" i="20"/>
  <c r="AD150" i="20" s="1"/>
  <c r="AD110" i="20"/>
  <c r="AD155" i="20" s="1"/>
  <c r="AD120" i="20"/>
  <c r="AD165" i="20" s="1"/>
  <c r="AD115" i="20"/>
  <c r="AD160" i="20" s="1"/>
  <c r="AD130" i="20"/>
  <c r="AD175" i="20" s="1"/>
  <c r="AD118" i="20"/>
  <c r="AD163" i="20" s="1"/>
  <c r="AD127" i="20"/>
  <c r="AD172" i="20" s="1"/>
  <c r="AD217" i="20" s="1"/>
  <c r="AD44" i="35" s="1"/>
  <c r="AD117" i="20"/>
  <c r="AD162" i="20" s="1"/>
  <c r="AD122" i="20"/>
  <c r="AD167" i="20" s="1"/>
  <c r="AD98" i="20"/>
  <c r="AD143" i="20" s="1"/>
  <c r="AD124" i="20"/>
  <c r="AD169" i="20" s="1"/>
  <c r="AD129" i="20"/>
  <c r="AD174" i="20" s="1"/>
  <c r="AD113" i="20"/>
  <c r="AD158" i="20" s="1"/>
  <c r="AD108" i="20"/>
  <c r="AD153" i="20" s="1"/>
  <c r="AD133" i="20"/>
  <c r="AD178" i="20" s="1"/>
  <c r="M133" i="24"/>
  <c r="M178" i="24" s="1"/>
  <c r="M111" i="24"/>
  <c r="M156" i="24" s="1"/>
  <c r="M123" i="24"/>
  <c r="M168" i="24" s="1"/>
  <c r="M118" i="24"/>
  <c r="M163" i="24" s="1"/>
  <c r="M129" i="24"/>
  <c r="M174" i="24" s="1"/>
  <c r="M122" i="24"/>
  <c r="M167" i="24" s="1"/>
  <c r="M116" i="24"/>
  <c r="M161" i="24" s="1"/>
  <c r="M115" i="24"/>
  <c r="M160" i="24" s="1"/>
  <c r="M109" i="24"/>
  <c r="M154" i="24" s="1"/>
  <c r="M113" i="24"/>
  <c r="M158" i="24" s="1"/>
  <c r="M102" i="24"/>
  <c r="M147" i="24" s="1"/>
  <c r="M108" i="24"/>
  <c r="M153" i="24" s="1"/>
  <c r="M131" i="24"/>
  <c r="M176" i="24" s="1"/>
  <c r="M104" i="24"/>
  <c r="M149" i="24" s="1"/>
  <c r="M119" i="24"/>
  <c r="M164" i="24" s="1"/>
  <c r="M130" i="24"/>
  <c r="M175" i="24" s="1"/>
  <c r="M103" i="24"/>
  <c r="M148" i="24" s="1"/>
  <c r="M134" i="24"/>
  <c r="M179" i="24" s="1"/>
  <c r="M97" i="24"/>
  <c r="M142" i="24" s="1"/>
  <c r="M98" i="24"/>
  <c r="M143" i="24" s="1"/>
  <c r="M110" i="24"/>
  <c r="M155" i="24" s="1"/>
  <c r="M126" i="24"/>
  <c r="M171" i="24" s="1"/>
  <c r="M114" i="24"/>
  <c r="M159" i="24" s="1"/>
  <c r="M124" i="24"/>
  <c r="M169" i="24" s="1"/>
  <c r="M117" i="24"/>
  <c r="M162" i="24" s="1"/>
  <c r="M132" i="24"/>
  <c r="M177" i="24" s="1"/>
  <c r="M112" i="24"/>
  <c r="M157" i="24" s="1"/>
  <c r="M95" i="24"/>
  <c r="M140" i="24" s="1"/>
  <c r="M120" i="24"/>
  <c r="M165" i="24" s="1"/>
  <c r="M93" i="24"/>
  <c r="M138" i="24" s="1"/>
  <c r="M121" i="24"/>
  <c r="M166" i="24" s="1"/>
  <c r="M107" i="24"/>
  <c r="M152" i="24" s="1"/>
  <c r="L110" i="17"/>
  <c r="L155" i="17" s="1"/>
  <c r="B70" i="12"/>
  <c r="B115" i="12" s="1"/>
  <c r="O115" i="12" s="1"/>
  <c r="O160" i="12" s="1"/>
  <c r="B25" i="15"/>
  <c r="B70" i="15" s="1"/>
  <c r="B115" i="15" s="1"/>
  <c r="AA126" i="24"/>
  <c r="AA171" i="24" s="1"/>
  <c r="AB128" i="9"/>
  <c r="AB173" i="9" s="1"/>
  <c r="AB218" i="9" s="1"/>
  <c r="AB45" i="27" s="1"/>
  <c r="H134" i="20"/>
  <c r="H179" i="20" s="1"/>
  <c r="B48" i="14"/>
  <c r="B93" i="14" s="1"/>
  <c r="AA93" i="14" s="1"/>
  <c r="AA138" i="14" s="1"/>
  <c r="T103" i="18"/>
  <c r="T148" i="18" s="1"/>
  <c r="J100" i="23"/>
  <c r="J145" i="23" s="1"/>
  <c r="S110" i="18"/>
  <c r="S155" i="18" s="1"/>
  <c r="S103" i="18"/>
  <c r="S148" i="18" s="1"/>
  <c r="R102" i="18"/>
  <c r="R147" i="18" s="1"/>
  <c r="Y125" i="12"/>
  <c r="Y170" i="12" s="1"/>
  <c r="E107" i="17"/>
  <c r="E152" i="17" s="1"/>
  <c r="E197" i="17" s="1"/>
  <c r="E19" i="33" s="1"/>
  <c r="F117" i="21"/>
  <c r="F162" i="21" s="1"/>
  <c r="AA120" i="23"/>
  <c r="AA165" i="23" s="1"/>
  <c r="AA98" i="23"/>
  <c r="AA143" i="23" s="1"/>
  <c r="AA132" i="23"/>
  <c r="AA177" i="23" s="1"/>
  <c r="AA134" i="23"/>
  <c r="AA179" i="23" s="1"/>
  <c r="AA123" i="23"/>
  <c r="AA168" i="23" s="1"/>
  <c r="AA105" i="23"/>
  <c r="AA150" i="23" s="1"/>
  <c r="AA131" i="23"/>
  <c r="AA176" i="23" s="1"/>
  <c r="AA119" i="23"/>
  <c r="AA164" i="23" s="1"/>
  <c r="AA100" i="23"/>
  <c r="AA145" i="23" s="1"/>
  <c r="AA97" i="23"/>
  <c r="AA142" i="23" s="1"/>
  <c r="AA124" i="23"/>
  <c r="AA169" i="23" s="1"/>
  <c r="AA127" i="23"/>
  <c r="AA172" i="23" s="1"/>
  <c r="AA133" i="23"/>
  <c r="AA178" i="23" s="1"/>
  <c r="AA117" i="23"/>
  <c r="AA162" i="23" s="1"/>
  <c r="AA128" i="23"/>
  <c r="AA173" i="23" s="1"/>
  <c r="AA112" i="23"/>
  <c r="AA157" i="23" s="1"/>
  <c r="AA93" i="23"/>
  <c r="AA138" i="23" s="1"/>
  <c r="AA122" i="23"/>
  <c r="AA167" i="23" s="1"/>
  <c r="AA104" i="23"/>
  <c r="AA149" i="23" s="1"/>
  <c r="AA99" i="23"/>
  <c r="AA144" i="23" s="1"/>
  <c r="AA103" i="23"/>
  <c r="AA148" i="23" s="1"/>
  <c r="AA114" i="23"/>
  <c r="AA159" i="23" s="1"/>
  <c r="AA126" i="23"/>
  <c r="AA171" i="23" s="1"/>
  <c r="AA94" i="23"/>
  <c r="AA139" i="23" s="1"/>
  <c r="AA101" i="23"/>
  <c r="AA146" i="23" s="1"/>
  <c r="AA106" i="23"/>
  <c r="AA151" i="23" s="1"/>
  <c r="AA125" i="23"/>
  <c r="AA170" i="23" s="1"/>
  <c r="AA96" i="23"/>
  <c r="AA141" i="23" s="1"/>
  <c r="C112" i="21"/>
  <c r="C157" i="21" s="1"/>
  <c r="B78" i="15"/>
  <c r="B123" i="15" s="1"/>
  <c r="AC123" i="15" s="1"/>
  <c r="AC168" i="15" s="1"/>
  <c r="B80" i="14"/>
  <c r="B125" i="14" s="1"/>
  <c r="AB125" i="14" s="1"/>
  <c r="AB170" i="14" s="1"/>
  <c r="AB215" i="14" s="1"/>
  <c r="AB42" i="31" s="1"/>
  <c r="G95" i="9"/>
  <c r="G140" i="9" s="1"/>
  <c r="AA128" i="9"/>
  <c r="AA173" i="9" s="1"/>
  <c r="AA218" i="9" s="1"/>
  <c r="AA45" i="27" s="1"/>
  <c r="Z101" i="9"/>
  <c r="Z146" i="9" s="1"/>
  <c r="G96" i="25"/>
  <c r="G141" i="25" s="1"/>
  <c r="F119" i="20"/>
  <c r="F164" i="20" s="1"/>
  <c r="V125" i="9"/>
  <c r="V170" i="9" s="1"/>
  <c r="V215" i="9" s="1"/>
  <c r="V42" i="27" s="1"/>
  <c r="E105" i="20"/>
  <c r="E150" i="20" s="1"/>
  <c r="E118" i="20"/>
  <c r="E163" i="20" s="1"/>
  <c r="X99" i="15"/>
  <c r="X144" i="15" s="1"/>
  <c r="F109" i="18"/>
  <c r="F154" i="18" s="1"/>
  <c r="E100" i="25"/>
  <c r="E145" i="25" s="1"/>
  <c r="T120" i="9"/>
  <c r="T165" i="9" s="1"/>
  <c r="X96" i="25"/>
  <c r="X141" i="25" s="1"/>
  <c r="X97" i="25"/>
  <c r="X142" i="25" s="1"/>
  <c r="F96" i="25"/>
  <c r="F141" i="25" s="1"/>
  <c r="U106" i="9"/>
  <c r="U151" i="9" s="1"/>
  <c r="K121" i="26"/>
  <c r="K166" i="26" s="1"/>
  <c r="Q120" i="20"/>
  <c r="Q165" i="20" s="1"/>
  <c r="P108" i="15"/>
  <c r="P153" i="15" s="1"/>
  <c r="AD99" i="17"/>
  <c r="AD144" i="17" s="1"/>
  <c r="AD107" i="18"/>
  <c r="AD152" i="18" s="1"/>
  <c r="AD197" i="18" s="1"/>
  <c r="AD19" i="34" s="1"/>
  <c r="N112" i="24"/>
  <c r="N157" i="24" s="1"/>
  <c r="S108" i="15"/>
  <c r="S153" i="15" s="1"/>
  <c r="S93" i="15"/>
  <c r="S138" i="15" s="1"/>
  <c r="P121" i="26"/>
  <c r="P166" i="26" s="1"/>
  <c r="X103" i="17"/>
  <c r="X148" i="17" s="1"/>
  <c r="X193" i="17" s="1"/>
  <c r="X15" i="33" s="1"/>
  <c r="V102" i="12"/>
  <c r="V147" i="12" s="1"/>
  <c r="B75" i="25"/>
  <c r="B120" i="25" s="1"/>
  <c r="V120" i="25" s="1"/>
  <c r="V165" i="25" s="1"/>
  <c r="B61" i="20"/>
  <c r="B106" i="20" s="1"/>
  <c r="W106" i="20" s="1"/>
  <c r="W151" i="20" s="1"/>
  <c r="B83" i="22"/>
  <c r="B128" i="22" s="1"/>
  <c r="B86" i="24"/>
  <c r="B131" i="24" s="1"/>
  <c r="B51" i="20"/>
  <c r="B96" i="20" s="1"/>
  <c r="AC96" i="20" s="1"/>
  <c r="AC141" i="20" s="1"/>
  <c r="B87" i="14"/>
  <c r="B132" i="14" s="1"/>
  <c r="C60" i="7"/>
  <c r="B81" i="26"/>
  <c r="B126" i="26" s="1"/>
  <c r="B57" i="17"/>
  <c r="B102" i="17" s="1"/>
  <c r="I133" i="15"/>
  <c r="I178" i="15" s="1"/>
  <c r="Q126" i="23"/>
  <c r="Q171" i="23" s="1"/>
  <c r="Q94" i="23"/>
  <c r="Q139" i="23" s="1"/>
  <c r="Q132" i="23"/>
  <c r="Q177" i="23" s="1"/>
  <c r="Q100" i="23"/>
  <c r="Q145" i="23" s="1"/>
  <c r="Q107" i="23"/>
  <c r="Q152" i="23" s="1"/>
  <c r="Q128" i="23"/>
  <c r="Q173" i="23" s="1"/>
  <c r="Q114" i="23"/>
  <c r="Q159" i="23" s="1"/>
  <c r="Q96" i="23"/>
  <c r="Q141" i="23" s="1"/>
  <c r="Q103" i="23"/>
  <c r="Q148" i="23" s="1"/>
  <c r="Q95" i="23"/>
  <c r="Q140" i="23" s="1"/>
  <c r="Q113" i="23"/>
  <c r="Q158" i="23" s="1"/>
  <c r="Q129" i="23"/>
  <c r="Q174" i="23" s="1"/>
  <c r="Q219" i="23" s="1"/>
  <c r="Q127" i="23"/>
  <c r="Q172" i="23" s="1"/>
  <c r="Q130" i="23"/>
  <c r="Q175" i="23" s="1"/>
  <c r="Q98" i="23"/>
  <c r="Q143" i="23" s="1"/>
  <c r="Q119" i="23"/>
  <c r="Q164" i="23" s="1"/>
  <c r="Q134" i="23"/>
  <c r="Q179" i="23" s="1"/>
  <c r="Q105" i="23"/>
  <c r="Q150" i="23" s="1"/>
  <c r="Q117" i="23"/>
  <c r="Q162" i="23" s="1"/>
  <c r="Q125" i="23"/>
  <c r="Q170" i="23" s="1"/>
  <c r="Q131" i="23"/>
  <c r="Q176" i="23" s="1"/>
  <c r="Q99" i="23"/>
  <c r="Q144" i="23" s="1"/>
  <c r="Q123" i="23"/>
  <c r="Q168" i="23" s="1"/>
  <c r="Q122" i="23"/>
  <c r="Q167" i="23" s="1"/>
  <c r="Q112" i="23"/>
  <c r="Q157" i="23" s="1"/>
  <c r="Q101" i="23"/>
  <c r="Q146" i="23" s="1"/>
  <c r="Q120" i="23"/>
  <c r="Q165" i="23" s="1"/>
  <c r="Q106" i="23"/>
  <c r="Q151" i="23" s="1"/>
  <c r="Q124" i="23"/>
  <c r="Q169" i="23" s="1"/>
  <c r="AC130" i="26"/>
  <c r="AC175" i="26" s="1"/>
  <c r="AC108" i="26"/>
  <c r="AC153" i="26" s="1"/>
  <c r="AC125" i="26"/>
  <c r="AC170" i="26" s="1"/>
  <c r="AC103" i="26"/>
  <c r="AC148" i="26" s="1"/>
  <c r="AC120" i="26"/>
  <c r="AC165" i="26" s="1"/>
  <c r="AC115" i="26"/>
  <c r="AC160" i="26" s="1"/>
  <c r="AC119" i="26"/>
  <c r="AC164" i="26" s="1"/>
  <c r="AC97" i="26"/>
  <c r="AC142" i="26" s="1"/>
  <c r="AC114" i="26"/>
  <c r="AC159" i="26" s="1"/>
  <c r="AC102" i="26"/>
  <c r="AC147" i="26" s="1"/>
  <c r="AC121" i="26"/>
  <c r="AC166" i="26" s="1"/>
  <c r="AC99" i="26"/>
  <c r="AC144" i="26" s="1"/>
  <c r="AC118" i="26"/>
  <c r="AC163" i="26" s="1"/>
  <c r="AC105" i="26"/>
  <c r="AC150" i="26" s="1"/>
  <c r="AC134" i="26"/>
  <c r="AC179" i="26" s="1"/>
  <c r="AC128" i="26"/>
  <c r="AC173" i="26" s="1"/>
  <c r="AC129" i="26"/>
  <c r="AC174" i="26" s="1"/>
  <c r="AC113" i="26"/>
  <c r="AC158" i="26" s="1"/>
  <c r="AC95" i="26"/>
  <c r="AC140" i="26" s="1"/>
  <c r="AC123" i="26"/>
  <c r="AC168" i="26" s="1"/>
  <c r="AC116" i="26"/>
  <c r="AC161" i="26" s="1"/>
  <c r="AC132" i="26"/>
  <c r="AC177" i="26" s="1"/>
  <c r="AC222" i="26" s="1"/>
  <c r="AC50" i="41" s="1"/>
  <c r="AC111" i="26"/>
  <c r="AC156" i="26" s="1"/>
  <c r="AC94" i="26"/>
  <c r="AC139" i="26" s="1"/>
  <c r="AC133" i="26"/>
  <c r="AC178" i="26" s="1"/>
  <c r="AC127" i="26"/>
  <c r="AC172" i="26" s="1"/>
  <c r="AC96" i="26"/>
  <c r="AC141" i="26" s="1"/>
  <c r="AC124" i="26"/>
  <c r="AC169" i="26" s="1"/>
  <c r="AC101" i="26"/>
  <c r="AC146" i="26" s="1"/>
  <c r="AC104" i="26"/>
  <c r="AC149" i="26" s="1"/>
  <c r="AC110" i="26"/>
  <c r="AC155" i="26" s="1"/>
  <c r="AC107" i="26"/>
  <c r="AC152" i="26" s="1"/>
  <c r="B74" i="21"/>
  <c r="B119" i="21" s="1"/>
  <c r="M119" i="21" s="1"/>
  <c r="M164" i="21" s="1"/>
  <c r="M209" i="21" s="1"/>
  <c r="M32" i="36" s="1"/>
  <c r="J104" i="15"/>
  <c r="J149" i="15" s="1"/>
  <c r="T125" i="13"/>
  <c r="T170" i="13" s="1"/>
  <c r="T103" i="13"/>
  <c r="T148" i="13" s="1"/>
  <c r="T120" i="13"/>
  <c r="T165" i="13" s="1"/>
  <c r="T133" i="13"/>
  <c r="T178" i="13" s="1"/>
  <c r="T223" i="13" s="1"/>
  <c r="T115" i="13"/>
  <c r="T160" i="13" s="1"/>
  <c r="T93" i="13"/>
  <c r="T138" i="13" s="1"/>
  <c r="T117" i="13"/>
  <c r="T162" i="13" s="1"/>
  <c r="T132" i="13"/>
  <c r="T177" i="13" s="1"/>
  <c r="T112" i="13"/>
  <c r="T157" i="13" s="1"/>
  <c r="T111" i="13"/>
  <c r="T156" i="13" s="1"/>
  <c r="T121" i="13"/>
  <c r="T166" i="13" s="1"/>
  <c r="T99" i="13"/>
  <c r="T144" i="13" s="1"/>
  <c r="T95" i="13"/>
  <c r="T140" i="13" s="1"/>
  <c r="T122" i="13"/>
  <c r="T167" i="13" s="1"/>
  <c r="T113" i="13"/>
  <c r="T158" i="13" s="1"/>
  <c r="T105" i="13"/>
  <c r="T150" i="13" s="1"/>
  <c r="T96" i="13"/>
  <c r="T141" i="13" s="1"/>
  <c r="T106" i="13"/>
  <c r="T151" i="13" s="1"/>
  <c r="T101" i="13"/>
  <c r="T146" i="13" s="1"/>
  <c r="T131" i="13"/>
  <c r="T176" i="13" s="1"/>
  <c r="T128" i="13"/>
  <c r="T173" i="13" s="1"/>
  <c r="T100" i="13"/>
  <c r="T145" i="13" s="1"/>
  <c r="T102" i="13"/>
  <c r="T147" i="13" s="1"/>
  <c r="T123" i="13"/>
  <c r="T168" i="13" s="1"/>
  <c r="T110" i="13"/>
  <c r="T155" i="13" s="1"/>
  <c r="T107" i="13"/>
  <c r="T152" i="13" s="1"/>
  <c r="B79" i="18"/>
  <c r="B124" i="18" s="1"/>
  <c r="Y124" i="18" s="1"/>
  <c r="Y169" i="18" s="1"/>
  <c r="L124" i="18"/>
  <c r="L169" i="18" s="1"/>
  <c r="L102" i="18"/>
  <c r="L147" i="18" s="1"/>
  <c r="L119" i="18"/>
  <c r="L164" i="18" s="1"/>
  <c r="L97" i="18"/>
  <c r="L142" i="18" s="1"/>
  <c r="L114" i="18"/>
  <c r="L159" i="18" s="1"/>
  <c r="L131" i="18"/>
  <c r="L176" i="18" s="1"/>
  <c r="L109" i="18"/>
  <c r="L154" i="18" s="1"/>
  <c r="L113" i="18"/>
  <c r="L158" i="18" s="1"/>
  <c r="L203" i="18" s="1"/>
  <c r="L25" i="34" s="1"/>
  <c r="L107" i="18"/>
  <c r="L152" i="18" s="1"/>
  <c r="L197" i="18" s="1"/>
  <c r="L19" i="34" s="1"/>
  <c r="L129" i="18"/>
  <c r="L174" i="18" s="1"/>
  <c r="L128" i="18"/>
  <c r="L173" i="18" s="1"/>
  <c r="L95" i="18"/>
  <c r="L140" i="18" s="1"/>
  <c r="L94" i="18"/>
  <c r="L139" i="18" s="1"/>
  <c r="L123" i="18"/>
  <c r="L168" i="18" s="1"/>
  <c r="L134" i="18"/>
  <c r="L179" i="18" s="1"/>
  <c r="L122" i="18"/>
  <c r="L167" i="18" s="1"/>
  <c r="L212" i="18" s="1"/>
  <c r="L104" i="18"/>
  <c r="L149" i="18" s="1"/>
  <c r="L194" i="18" s="1"/>
  <c r="L16" i="34" s="1"/>
  <c r="L99" i="18"/>
  <c r="L144" i="18" s="1"/>
  <c r="L189" i="18" s="1"/>
  <c r="L11" i="34" s="1"/>
  <c r="L125" i="18"/>
  <c r="L170" i="18" s="1"/>
  <c r="L115" i="18"/>
  <c r="L160" i="18" s="1"/>
  <c r="L110" i="18"/>
  <c r="L155" i="18" s="1"/>
  <c r="L200" i="18" s="1"/>
  <c r="L22" i="34" s="1"/>
  <c r="L121" i="18"/>
  <c r="L166" i="18" s="1"/>
  <c r="L211" i="18" s="1"/>
  <c r="L34" i="34" s="1"/>
  <c r="L116" i="18"/>
  <c r="L161" i="18" s="1"/>
  <c r="L206" i="18" s="1"/>
  <c r="L29" i="34" s="1"/>
  <c r="L111" i="18"/>
  <c r="L156" i="18" s="1"/>
  <c r="L103" i="18"/>
  <c r="L148" i="18" s="1"/>
  <c r="L193" i="18" s="1"/>
  <c r="L15" i="34" s="1"/>
  <c r="L96" i="18"/>
  <c r="L141" i="18" s="1"/>
  <c r="L126" i="18"/>
  <c r="L171" i="18" s="1"/>
  <c r="L98" i="18"/>
  <c r="L143" i="18" s="1"/>
  <c r="L108" i="18"/>
  <c r="L153" i="18" s="1"/>
  <c r="L198" i="18" s="1"/>
  <c r="L20" i="34" s="1"/>
  <c r="L112" i="18"/>
  <c r="L157" i="18" s="1"/>
  <c r="L202" i="18" s="1"/>
  <c r="L24" i="34" s="1"/>
  <c r="L100" i="18"/>
  <c r="L145" i="18" s="1"/>
  <c r="L190" i="18" s="1"/>
  <c r="L12" i="34" s="1"/>
  <c r="L120" i="18"/>
  <c r="L165" i="18" s="1"/>
  <c r="L127" i="18"/>
  <c r="L172" i="18" s="1"/>
  <c r="L118" i="18"/>
  <c r="L163" i="18" s="1"/>
  <c r="L208" i="18" s="1"/>
  <c r="L31" i="34" s="1"/>
  <c r="L130" i="18"/>
  <c r="L175" i="18" s="1"/>
  <c r="AB113" i="26"/>
  <c r="AB158" i="26" s="1"/>
  <c r="AB130" i="26"/>
  <c r="AB175" i="26" s="1"/>
  <c r="AB108" i="26"/>
  <c r="AB153" i="26" s="1"/>
  <c r="AB125" i="26"/>
  <c r="AB170" i="26" s="1"/>
  <c r="AB103" i="26"/>
  <c r="AB148" i="26" s="1"/>
  <c r="AB120" i="26"/>
  <c r="AB165" i="26" s="1"/>
  <c r="AB98" i="26"/>
  <c r="AB143" i="26" s="1"/>
  <c r="AB124" i="26"/>
  <c r="AB169" i="26" s="1"/>
  <c r="AB102" i="26"/>
  <c r="AB147" i="26" s="1"/>
  <c r="AB126" i="26"/>
  <c r="AB171" i="26" s="1"/>
  <c r="AB114" i="26"/>
  <c r="AB159" i="26" s="1"/>
  <c r="AB133" i="26"/>
  <c r="AB178" i="26" s="1"/>
  <c r="AB132" i="26"/>
  <c r="AB177" i="26" s="1"/>
  <c r="AB99" i="26"/>
  <c r="AB144" i="26" s="1"/>
  <c r="AB109" i="26"/>
  <c r="AB154" i="26" s="1"/>
  <c r="AB111" i="26"/>
  <c r="AB156" i="26" s="1"/>
  <c r="AB105" i="26"/>
  <c r="AB150" i="26" s="1"/>
  <c r="AB118" i="26"/>
  <c r="AB163" i="26" s="1"/>
  <c r="AB127" i="26"/>
  <c r="AB172" i="26" s="1"/>
  <c r="AB97" i="26"/>
  <c r="AB142" i="26" s="1"/>
  <c r="AB129" i="26"/>
  <c r="AB174" i="26" s="1"/>
  <c r="AB123" i="26"/>
  <c r="AB168" i="26" s="1"/>
  <c r="AB134" i="26"/>
  <c r="AB179" i="26" s="1"/>
  <c r="AB116" i="26"/>
  <c r="AB161" i="26" s="1"/>
  <c r="AB117" i="26"/>
  <c r="AB162" i="26" s="1"/>
  <c r="AB94" i="26"/>
  <c r="AB139" i="26" s="1"/>
  <c r="AB121" i="26"/>
  <c r="AB166" i="26" s="1"/>
  <c r="AB104" i="26"/>
  <c r="AB149" i="26" s="1"/>
  <c r="AB119" i="26"/>
  <c r="AB164" i="26" s="1"/>
  <c r="AB110" i="26"/>
  <c r="AB155" i="26" s="1"/>
  <c r="AB115" i="26"/>
  <c r="AB160" i="26" s="1"/>
  <c r="AB107" i="26"/>
  <c r="AB152" i="26" s="1"/>
  <c r="AB96" i="26"/>
  <c r="AB141" i="26" s="1"/>
  <c r="AB128" i="26"/>
  <c r="AB173" i="26" s="1"/>
  <c r="AB101" i="26"/>
  <c r="AB146" i="26" s="1"/>
  <c r="E95" i="9"/>
  <c r="E140" i="9" s="1"/>
  <c r="C128" i="9"/>
  <c r="C173" i="9" s="1"/>
  <c r="C218" i="9" s="1"/>
  <c r="C45" i="27" s="1"/>
  <c r="K117" i="21"/>
  <c r="K162" i="21" s="1"/>
  <c r="H117" i="21"/>
  <c r="H162" i="21" s="1"/>
  <c r="K122" i="12"/>
  <c r="K167" i="12" s="1"/>
  <c r="K100" i="12"/>
  <c r="K145" i="12" s="1"/>
  <c r="K134" i="12"/>
  <c r="K179" i="12" s="1"/>
  <c r="K112" i="12"/>
  <c r="K157" i="12" s="1"/>
  <c r="K119" i="12"/>
  <c r="K164" i="12" s="1"/>
  <c r="K105" i="12"/>
  <c r="K150" i="12" s="1"/>
  <c r="K126" i="12"/>
  <c r="K171" i="12" s="1"/>
  <c r="K94" i="12"/>
  <c r="K139" i="12" s="1"/>
  <c r="K133" i="12"/>
  <c r="K178" i="12" s="1"/>
  <c r="K101" i="12"/>
  <c r="K146" i="12" s="1"/>
  <c r="K125" i="12"/>
  <c r="K170" i="12" s="1"/>
  <c r="K107" i="12"/>
  <c r="K152" i="12" s="1"/>
  <c r="K93" i="12"/>
  <c r="K138" i="12" s="1"/>
  <c r="K124" i="12"/>
  <c r="K169" i="12" s="1"/>
  <c r="K102" i="12"/>
  <c r="K147" i="12" s="1"/>
  <c r="K121" i="12"/>
  <c r="K166" i="12" s="1"/>
  <c r="K99" i="12"/>
  <c r="K144" i="12" s="1"/>
  <c r="K130" i="12"/>
  <c r="K175" i="12" s="1"/>
  <c r="K120" i="12"/>
  <c r="K165" i="12" s="1"/>
  <c r="K115" i="12"/>
  <c r="K160" i="12" s="1"/>
  <c r="K131" i="12"/>
  <c r="K176" i="12" s="1"/>
  <c r="K98" i="12"/>
  <c r="K143" i="12" s="1"/>
  <c r="K110" i="12"/>
  <c r="K155" i="12" s="1"/>
  <c r="K96" i="12"/>
  <c r="K141" i="12" s="1"/>
  <c r="K106" i="12"/>
  <c r="K151" i="12" s="1"/>
  <c r="K132" i="12"/>
  <c r="K177" i="12" s="1"/>
  <c r="K127" i="12"/>
  <c r="K172" i="12" s="1"/>
  <c r="K128" i="12"/>
  <c r="K173" i="12" s="1"/>
  <c r="K97" i="12"/>
  <c r="K142" i="12" s="1"/>
  <c r="B84" i="14"/>
  <c r="B129" i="14" s="1"/>
  <c r="K127" i="23"/>
  <c r="K172" i="23" s="1"/>
  <c r="P131" i="23"/>
  <c r="P176" i="23" s="1"/>
  <c r="P99" i="23"/>
  <c r="P144" i="23" s="1"/>
  <c r="P125" i="23"/>
  <c r="P170" i="23" s="1"/>
  <c r="P132" i="23"/>
  <c r="P177" i="23" s="1"/>
  <c r="P100" i="23"/>
  <c r="P145" i="23" s="1"/>
  <c r="P128" i="23"/>
  <c r="P173" i="23" s="1"/>
  <c r="P114" i="23"/>
  <c r="P159" i="23" s="1"/>
  <c r="P96" i="23"/>
  <c r="P141" i="23" s="1"/>
  <c r="P119" i="23"/>
  <c r="P164" i="23" s="1"/>
  <c r="P117" i="23"/>
  <c r="P162" i="23" s="1"/>
  <c r="P95" i="23"/>
  <c r="P140" i="23" s="1"/>
  <c r="P108" i="23"/>
  <c r="P153" i="23" s="1"/>
  <c r="P106" i="23"/>
  <c r="P151" i="23" s="1"/>
  <c r="P130" i="23"/>
  <c r="P175" i="23" s="1"/>
  <c r="P98" i="23"/>
  <c r="P143" i="23" s="1"/>
  <c r="P127" i="23"/>
  <c r="P172" i="23" s="1"/>
  <c r="P134" i="23"/>
  <c r="P179" i="23" s="1"/>
  <c r="P126" i="23"/>
  <c r="P171" i="23" s="1"/>
  <c r="P103" i="23"/>
  <c r="P148" i="23" s="1"/>
  <c r="P105" i="23"/>
  <c r="P150" i="23" s="1"/>
  <c r="P112" i="23"/>
  <c r="P157" i="23" s="1"/>
  <c r="P124" i="23"/>
  <c r="P169" i="23" s="1"/>
  <c r="P133" i="23"/>
  <c r="P178" i="23" s="1"/>
  <c r="P101" i="23"/>
  <c r="P146" i="23" s="1"/>
  <c r="P123" i="23"/>
  <c r="P168" i="23" s="1"/>
  <c r="P122" i="23"/>
  <c r="P167" i="23" s="1"/>
  <c r="W131" i="21"/>
  <c r="W176" i="21" s="1"/>
  <c r="W109" i="21"/>
  <c r="W154" i="21" s="1"/>
  <c r="W126" i="21"/>
  <c r="W171" i="21" s="1"/>
  <c r="W104" i="21"/>
  <c r="W149" i="21" s="1"/>
  <c r="W121" i="21"/>
  <c r="W166" i="21" s="1"/>
  <c r="W99" i="21"/>
  <c r="W144" i="21" s="1"/>
  <c r="W116" i="21"/>
  <c r="W161" i="21" s="1"/>
  <c r="W103" i="21"/>
  <c r="W148" i="21" s="1"/>
  <c r="W97" i="21"/>
  <c r="W142" i="21" s="1"/>
  <c r="W129" i="21"/>
  <c r="W174" i="21" s="1"/>
  <c r="W113" i="21"/>
  <c r="W158" i="21" s="1"/>
  <c r="W107" i="21"/>
  <c r="W152" i="21" s="1"/>
  <c r="W108" i="21"/>
  <c r="W153" i="21" s="1"/>
  <c r="W125" i="21"/>
  <c r="W170" i="21" s="1"/>
  <c r="W134" i="21"/>
  <c r="W179" i="21" s="1"/>
  <c r="W123" i="21"/>
  <c r="W168" i="21" s="1"/>
  <c r="W124" i="21"/>
  <c r="W169" i="21" s="1"/>
  <c r="W120" i="21"/>
  <c r="W165" i="21" s="1"/>
  <c r="W111" i="21"/>
  <c r="W156" i="21" s="1"/>
  <c r="W100" i="21"/>
  <c r="W145" i="21" s="1"/>
  <c r="W128" i="21"/>
  <c r="W173" i="21" s="1"/>
  <c r="W115" i="21"/>
  <c r="W160" i="21" s="1"/>
  <c r="W94" i="21"/>
  <c r="W139" i="21" s="1"/>
  <c r="W112" i="21"/>
  <c r="W157" i="21" s="1"/>
  <c r="W122" i="21"/>
  <c r="W167" i="21" s="1"/>
  <c r="W106" i="21"/>
  <c r="W151" i="21" s="1"/>
  <c r="W132" i="21"/>
  <c r="W177" i="21" s="1"/>
  <c r="W117" i="21"/>
  <c r="W162" i="21" s="1"/>
  <c r="W102" i="21"/>
  <c r="W147" i="21" s="1"/>
  <c r="W93" i="21"/>
  <c r="W138" i="21" s="1"/>
  <c r="W105" i="21"/>
  <c r="W150" i="21" s="1"/>
  <c r="I127" i="23"/>
  <c r="I172" i="23" s="1"/>
  <c r="B82" i="12"/>
  <c r="B127" i="12" s="1"/>
  <c r="H127" i="12" s="1"/>
  <c r="H172" i="12" s="1"/>
  <c r="K97" i="25"/>
  <c r="K142" i="25" s="1"/>
  <c r="AD123" i="21"/>
  <c r="AD168" i="21" s="1"/>
  <c r="AD96" i="21"/>
  <c r="AD141" i="21" s="1"/>
  <c r="AD113" i="21"/>
  <c r="AD158" i="21" s="1"/>
  <c r="AD130" i="21"/>
  <c r="AD175" i="21" s="1"/>
  <c r="AD108" i="21"/>
  <c r="AD153" i="21" s="1"/>
  <c r="AD95" i="21"/>
  <c r="AD140" i="21" s="1"/>
  <c r="AD134" i="21"/>
  <c r="AD179" i="21" s="1"/>
  <c r="AD128" i="21"/>
  <c r="AD173" i="21" s="1"/>
  <c r="AD127" i="21"/>
  <c r="AD172" i="21" s="1"/>
  <c r="AD121" i="21"/>
  <c r="AD166" i="21" s="1"/>
  <c r="AD120" i="21"/>
  <c r="AD165" i="21" s="1"/>
  <c r="AD124" i="21"/>
  <c r="AD169" i="21" s="1"/>
  <c r="AD125" i="21"/>
  <c r="AD170" i="21" s="1"/>
  <c r="AD100" i="21"/>
  <c r="AD145" i="21" s="1"/>
  <c r="AD122" i="21"/>
  <c r="AD167" i="21" s="1"/>
  <c r="AD93" i="21"/>
  <c r="AD138" i="21" s="1"/>
  <c r="AD131" i="21"/>
  <c r="AD176" i="21" s="1"/>
  <c r="AD116" i="21"/>
  <c r="AD161" i="21" s="1"/>
  <c r="AD112" i="21"/>
  <c r="AD157" i="21" s="1"/>
  <c r="AD107" i="21"/>
  <c r="AD152" i="21" s="1"/>
  <c r="AD117" i="21"/>
  <c r="AD162" i="21" s="1"/>
  <c r="AD102" i="21"/>
  <c r="AD147" i="21" s="1"/>
  <c r="AD132" i="21"/>
  <c r="AD177" i="21" s="1"/>
  <c r="AD103" i="21"/>
  <c r="AD148" i="21" s="1"/>
  <c r="AD109" i="21"/>
  <c r="AD154" i="21" s="1"/>
  <c r="AD126" i="21"/>
  <c r="AD171" i="21" s="1"/>
  <c r="AD104" i="21"/>
  <c r="AD149" i="21" s="1"/>
  <c r="AD99" i="21"/>
  <c r="AD144" i="21" s="1"/>
  <c r="AD119" i="21"/>
  <c r="AD164" i="21" s="1"/>
  <c r="AD209" i="21" s="1"/>
  <c r="AD32" i="36" s="1"/>
  <c r="AD97" i="21"/>
  <c r="AD142" i="21" s="1"/>
  <c r="AD129" i="21"/>
  <c r="AD174" i="21" s="1"/>
  <c r="Y120" i="23"/>
  <c r="Y165" i="23" s="1"/>
  <c r="Y98" i="23"/>
  <c r="Y143" i="23" s="1"/>
  <c r="Y106" i="23"/>
  <c r="Y151" i="23" s="1"/>
  <c r="Y127" i="23"/>
  <c r="Y172" i="23" s="1"/>
  <c r="Y113" i="23"/>
  <c r="Y158" i="23" s="1"/>
  <c r="Y134" i="23"/>
  <c r="Y179" i="23" s="1"/>
  <c r="Y102" i="23"/>
  <c r="Y147" i="23" s="1"/>
  <c r="Y192" i="23" s="1"/>
  <c r="Y14" i="38" s="1"/>
  <c r="Y109" i="23"/>
  <c r="Y154" i="23" s="1"/>
  <c r="Y132" i="23"/>
  <c r="Y177" i="23" s="1"/>
  <c r="Y131" i="23"/>
  <c r="Y176" i="23" s="1"/>
  <c r="Y101" i="23"/>
  <c r="Y146" i="23" s="1"/>
  <c r="Y105" i="23"/>
  <c r="Y150" i="23" s="1"/>
  <c r="Y126" i="23"/>
  <c r="Y171" i="23" s="1"/>
  <c r="Y99" i="23"/>
  <c r="Y144" i="23" s="1"/>
  <c r="Y100" i="23"/>
  <c r="Y145" i="23" s="1"/>
  <c r="Y133" i="23"/>
  <c r="Y178" i="23" s="1"/>
  <c r="Y128" i="23"/>
  <c r="Y173" i="23" s="1"/>
  <c r="Y123" i="23"/>
  <c r="Y168" i="23" s="1"/>
  <c r="Y96" i="23"/>
  <c r="Y141" i="23" s="1"/>
  <c r="Y125" i="23"/>
  <c r="Y170" i="23" s="1"/>
  <c r="Y117" i="23"/>
  <c r="Y162" i="23" s="1"/>
  <c r="Y119" i="23"/>
  <c r="Y164" i="23" s="1"/>
  <c r="Y122" i="23"/>
  <c r="Y167" i="23" s="1"/>
  <c r="Y112" i="23"/>
  <c r="Y157" i="23" s="1"/>
  <c r="Y93" i="23"/>
  <c r="Y138" i="23" s="1"/>
  <c r="Y97" i="23"/>
  <c r="Y142" i="23" s="1"/>
  <c r="Y121" i="23"/>
  <c r="Y166" i="23" s="1"/>
  <c r="Y124" i="23"/>
  <c r="Y169" i="23" s="1"/>
  <c r="Y103" i="23"/>
  <c r="Y148" i="23" s="1"/>
  <c r="Y114" i="23"/>
  <c r="Y159" i="23" s="1"/>
  <c r="B75" i="15"/>
  <c r="B120" i="15" s="1"/>
  <c r="AD120" i="15" s="1"/>
  <c r="AD165" i="15" s="1"/>
  <c r="Z113" i="13"/>
  <c r="Z158" i="13" s="1"/>
  <c r="M101" i="9"/>
  <c r="M146" i="9" s="1"/>
  <c r="S115" i="18"/>
  <c r="S160" i="18" s="1"/>
  <c r="B76" i="18"/>
  <c r="B121" i="18" s="1"/>
  <c r="Y121" i="18" s="1"/>
  <c r="Y166" i="18" s="1"/>
  <c r="R113" i="18"/>
  <c r="R158" i="18" s="1"/>
  <c r="P126" i="18"/>
  <c r="P171" i="18" s="1"/>
  <c r="P104" i="18"/>
  <c r="P149" i="18" s="1"/>
  <c r="P194" i="18" s="1"/>
  <c r="P16" i="34" s="1"/>
  <c r="P121" i="18"/>
  <c r="P166" i="18" s="1"/>
  <c r="P211" i="18" s="1"/>
  <c r="P34" i="34" s="1"/>
  <c r="P99" i="18"/>
  <c r="P144" i="18" s="1"/>
  <c r="P116" i="18"/>
  <c r="P161" i="18" s="1"/>
  <c r="P206" i="18" s="1"/>
  <c r="P29" i="34" s="1"/>
  <c r="P94" i="18"/>
  <c r="P139" i="18" s="1"/>
  <c r="P184" i="18" s="1"/>
  <c r="P5" i="34" s="1"/>
  <c r="P111" i="18"/>
  <c r="P156" i="18" s="1"/>
  <c r="P201" i="18" s="1"/>
  <c r="P23" i="34" s="1"/>
  <c r="P115" i="18"/>
  <c r="P160" i="18" s="1"/>
  <c r="P127" i="18"/>
  <c r="P172" i="18" s="1"/>
  <c r="P134" i="18"/>
  <c r="P179" i="18" s="1"/>
  <c r="P224" i="18" s="1"/>
  <c r="P53" i="34" s="1"/>
  <c r="P110" i="18"/>
  <c r="P155" i="18" s="1"/>
  <c r="P200" i="18" s="1"/>
  <c r="P22" i="34" s="1"/>
  <c r="P125" i="18"/>
  <c r="P170" i="18" s="1"/>
  <c r="P108" i="18"/>
  <c r="P153" i="18" s="1"/>
  <c r="P107" i="18"/>
  <c r="P152" i="18" s="1"/>
  <c r="P197" i="18" s="1"/>
  <c r="P19" i="34" s="1"/>
  <c r="P128" i="18"/>
  <c r="P173" i="18" s="1"/>
  <c r="P122" i="18"/>
  <c r="P167" i="18" s="1"/>
  <c r="P212" i="18" s="1"/>
  <c r="P112" i="18"/>
  <c r="P157" i="18" s="1"/>
  <c r="P123" i="18"/>
  <c r="P168" i="18" s="1"/>
  <c r="P130" i="18"/>
  <c r="P175" i="18" s="1"/>
  <c r="P129" i="18"/>
  <c r="P174" i="18" s="1"/>
  <c r="P119" i="18"/>
  <c r="P164" i="18" s="1"/>
  <c r="P102" i="18"/>
  <c r="P147" i="18" s="1"/>
  <c r="P97" i="18"/>
  <c r="P142" i="18" s="1"/>
  <c r="P187" i="18" s="1"/>
  <c r="P9" i="34" s="1"/>
  <c r="P120" i="18"/>
  <c r="P165" i="18" s="1"/>
  <c r="P95" i="18"/>
  <c r="P140" i="18" s="1"/>
  <c r="P185" i="18" s="1"/>
  <c r="P6" i="34" s="1"/>
  <c r="P113" i="18"/>
  <c r="P158" i="18" s="1"/>
  <c r="P105" i="18"/>
  <c r="P150" i="18" s="1"/>
  <c r="P195" i="18" s="1"/>
  <c r="P17" i="34" s="1"/>
  <c r="P118" i="18"/>
  <c r="P163" i="18" s="1"/>
  <c r="P114" i="18"/>
  <c r="P159" i="18" s="1"/>
  <c r="P100" i="18"/>
  <c r="P145" i="18" s="1"/>
  <c r="P109" i="18"/>
  <c r="P154" i="18" s="1"/>
  <c r="P106" i="18"/>
  <c r="P151" i="18" s="1"/>
  <c r="P103" i="18"/>
  <c r="P148" i="18" s="1"/>
  <c r="P131" i="18"/>
  <c r="P176" i="18" s="1"/>
  <c r="B65" i="12"/>
  <c r="B110" i="12" s="1"/>
  <c r="I110" i="12" s="1"/>
  <c r="I155" i="12" s="1"/>
  <c r="AF107" i="18"/>
  <c r="AF152" i="18" s="1"/>
  <c r="C103" i="18"/>
  <c r="C148" i="18" s="1"/>
  <c r="C193" i="18" s="1"/>
  <c r="C15" i="34" s="1"/>
  <c r="E103" i="17"/>
  <c r="E148" i="17" s="1"/>
  <c r="E193" i="17" s="1"/>
  <c r="E15" i="33" s="1"/>
  <c r="N119" i="22"/>
  <c r="N164" i="22" s="1"/>
  <c r="N131" i="22"/>
  <c r="N176" i="22" s="1"/>
  <c r="N109" i="22"/>
  <c r="N154" i="22" s="1"/>
  <c r="N126" i="22"/>
  <c r="N171" i="22" s="1"/>
  <c r="N104" i="22"/>
  <c r="N149" i="22" s="1"/>
  <c r="N194" i="22" s="1"/>
  <c r="N16" i="37" s="1"/>
  <c r="N108" i="22"/>
  <c r="N153" i="22" s="1"/>
  <c r="N134" i="22"/>
  <c r="N179" i="22" s="1"/>
  <c r="N133" i="22"/>
  <c r="N178" i="22" s="1"/>
  <c r="N100" i="22"/>
  <c r="N145" i="22" s="1"/>
  <c r="N122" i="22"/>
  <c r="N167" i="22" s="1"/>
  <c r="N121" i="22"/>
  <c r="N166" i="22" s="1"/>
  <c r="N110" i="22"/>
  <c r="N155" i="22" s="1"/>
  <c r="N132" i="22"/>
  <c r="N177" i="22" s="1"/>
  <c r="N222" i="22" s="1"/>
  <c r="N50" i="37" s="1"/>
  <c r="N98" i="22"/>
  <c r="N143" i="22" s="1"/>
  <c r="N117" i="22"/>
  <c r="N162" i="22" s="1"/>
  <c r="N116" i="22"/>
  <c r="N161" i="22" s="1"/>
  <c r="N102" i="22"/>
  <c r="N147" i="22" s="1"/>
  <c r="N124" i="22"/>
  <c r="N169" i="22" s="1"/>
  <c r="N106" i="22"/>
  <c r="N151" i="22" s="1"/>
  <c r="N115" i="22"/>
  <c r="N160" i="22" s="1"/>
  <c r="N125" i="22"/>
  <c r="N170" i="22" s="1"/>
  <c r="N96" i="22"/>
  <c r="N141" i="22" s="1"/>
  <c r="N112" i="22"/>
  <c r="N157" i="22" s="1"/>
  <c r="N93" i="22"/>
  <c r="N138" i="22" s="1"/>
  <c r="N107" i="22"/>
  <c r="N152" i="22" s="1"/>
  <c r="N105" i="22"/>
  <c r="N150" i="22" s="1"/>
  <c r="N101" i="22"/>
  <c r="N146" i="22" s="1"/>
  <c r="N129" i="22"/>
  <c r="N174" i="22" s="1"/>
  <c r="N113" i="22"/>
  <c r="N158" i="22" s="1"/>
  <c r="N95" i="22"/>
  <c r="N140" i="22" s="1"/>
  <c r="N127" i="22"/>
  <c r="N172" i="22" s="1"/>
  <c r="N111" i="22"/>
  <c r="N156" i="22" s="1"/>
  <c r="N94" i="22"/>
  <c r="N139" i="22" s="1"/>
  <c r="D107" i="17"/>
  <c r="D152" i="17" s="1"/>
  <c r="D197" i="17" s="1"/>
  <c r="D19" i="33" s="1"/>
  <c r="D120" i="9"/>
  <c r="D165" i="9" s="1"/>
  <c r="F128" i="9"/>
  <c r="F173" i="9" s="1"/>
  <c r="F218" i="9" s="1"/>
  <c r="F45" i="27" s="1"/>
  <c r="S107" i="17"/>
  <c r="S152" i="17" s="1"/>
  <c r="S197" i="17" s="1"/>
  <c r="S19" i="33" s="1"/>
  <c r="V128" i="9"/>
  <c r="V173" i="9" s="1"/>
  <c r="X106" i="15"/>
  <c r="X151" i="15" s="1"/>
  <c r="AB102" i="21"/>
  <c r="AB147" i="21" s="1"/>
  <c r="T101" i="9"/>
  <c r="T146" i="9" s="1"/>
  <c r="T191" i="9" s="1"/>
  <c r="T13" i="27" s="1"/>
  <c r="L111" i="13"/>
  <c r="L156" i="13" s="1"/>
  <c r="X119" i="25"/>
  <c r="X164" i="25" s="1"/>
  <c r="AE130" i="18"/>
  <c r="AE175" i="18" s="1"/>
  <c r="F97" i="25"/>
  <c r="F142" i="25" s="1"/>
  <c r="U128" i="9"/>
  <c r="U173" i="9" s="1"/>
  <c r="U218" i="9" s="1"/>
  <c r="U45" i="27" s="1"/>
  <c r="V109" i="24"/>
  <c r="V154" i="24" s="1"/>
  <c r="K129" i="26"/>
  <c r="K174" i="26" s="1"/>
  <c r="O134" i="24"/>
  <c r="O179" i="24" s="1"/>
  <c r="T109" i="14"/>
  <c r="T154" i="14" s="1"/>
  <c r="Q103" i="14"/>
  <c r="Q148" i="14" s="1"/>
  <c r="P125" i="26"/>
  <c r="P170" i="26" s="1"/>
  <c r="V113" i="13"/>
  <c r="V158" i="13" s="1"/>
  <c r="Y93" i="10"/>
  <c r="Y138" i="10" s="1"/>
  <c r="Y183" i="10" s="1"/>
  <c r="B138" i="10"/>
  <c r="B183" i="10" s="1"/>
  <c r="J110" i="10"/>
  <c r="J155" i="10" s="1"/>
  <c r="J127" i="10"/>
  <c r="J172" i="10" s="1"/>
  <c r="J217" i="10" s="1"/>
  <c r="J44" i="28" s="1"/>
  <c r="J114" i="10"/>
  <c r="J159" i="10" s="1"/>
  <c r="J96" i="10"/>
  <c r="J141" i="10" s="1"/>
  <c r="J103" i="10"/>
  <c r="J148" i="10" s="1"/>
  <c r="J131" i="10"/>
  <c r="J176" i="10" s="1"/>
  <c r="J125" i="10"/>
  <c r="J170" i="10" s="1"/>
  <c r="J215" i="10" s="1"/>
  <c r="J42" i="28" s="1"/>
  <c r="J117" i="10"/>
  <c r="J162" i="10" s="1"/>
  <c r="J99" i="10"/>
  <c r="J144" i="10" s="1"/>
  <c r="J129" i="10"/>
  <c r="J174" i="10" s="1"/>
  <c r="J120" i="10"/>
  <c r="J165" i="10" s="1"/>
  <c r="J100" i="10"/>
  <c r="J145" i="10" s="1"/>
  <c r="J121" i="10"/>
  <c r="J166" i="10" s="1"/>
  <c r="J133" i="10"/>
  <c r="J178" i="10" s="1"/>
  <c r="J223" i="10" s="1"/>
  <c r="J115" i="10"/>
  <c r="J160" i="10" s="1"/>
  <c r="J205" i="10" s="1"/>
  <c r="J130" i="10"/>
  <c r="J175" i="10" s="1"/>
  <c r="J123" i="10"/>
  <c r="J168" i="10" s="1"/>
  <c r="J113" i="10"/>
  <c r="J158" i="10" s="1"/>
  <c r="J118" i="10"/>
  <c r="J163" i="10" s="1"/>
  <c r="J93" i="10"/>
  <c r="J138" i="10" s="1"/>
  <c r="J183" i="10" s="1"/>
  <c r="J134" i="10"/>
  <c r="J179" i="10" s="1"/>
  <c r="J224" i="10" s="1"/>
  <c r="J53" i="28" s="1"/>
  <c r="J105" i="10"/>
  <c r="J150" i="10" s="1"/>
  <c r="J109" i="10"/>
  <c r="J154" i="10" s="1"/>
  <c r="J107" i="10"/>
  <c r="J152" i="10" s="1"/>
  <c r="J128" i="10"/>
  <c r="J173" i="10" s="1"/>
  <c r="J218" i="10" s="1"/>
  <c r="J45" i="28" s="1"/>
  <c r="J102" i="10"/>
  <c r="J147" i="10" s="1"/>
  <c r="J192" i="10" s="1"/>
  <c r="J14" i="28" s="1"/>
  <c r="J97" i="10"/>
  <c r="J142" i="10" s="1"/>
  <c r="J187" i="10" s="1"/>
  <c r="J9" i="28" s="1"/>
  <c r="J101" i="10"/>
  <c r="J146" i="10" s="1"/>
  <c r="J124" i="10"/>
  <c r="J169" i="10" s="1"/>
  <c r="J214" i="10" s="1"/>
  <c r="J41" i="28" s="1"/>
  <c r="J111" i="10"/>
  <c r="J156" i="10" s="1"/>
  <c r="J201" i="10" s="1"/>
  <c r="J23" i="28" s="1"/>
  <c r="J106" i="10"/>
  <c r="J151" i="10" s="1"/>
  <c r="J94" i="10"/>
  <c r="J139" i="10" s="1"/>
  <c r="J119" i="10"/>
  <c r="J164" i="10" s="1"/>
  <c r="J98" i="10"/>
  <c r="J143" i="10" s="1"/>
  <c r="J188" i="10" s="1"/>
  <c r="J10" i="28" s="1"/>
  <c r="S134" i="21"/>
  <c r="S179" i="21" s="1"/>
  <c r="S112" i="21"/>
  <c r="S157" i="21" s="1"/>
  <c r="S129" i="21"/>
  <c r="S174" i="21" s="1"/>
  <c r="S107" i="21"/>
  <c r="S152" i="21" s="1"/>
  <c r="S124" i="21"/>
  <c r="S169" i="21" s="1"/>
  <c r="S102" i="21"/>
  <c r="S147" i="21" s="1"/>
  <c r="S97" i="21"/>
  <c r="S142" i="21" s="1"/>
  <c r="S104" i="21"/>
  <c r="S149" i="21" s="1"/>
  <c r="S98" i="21"/>
  <c r="S143" i="21" s="1"/>
  <c r="S123" i="21"/>
  <c r="S168" i="21" s="1"/>
  <c r="S117" i="21"/>
  <c r="S162" i="21" s="1"/>
  <c r="S101" i="21"/>
  <c r="S146" i="21" s="1"/>
  <c r="S103" i="21"/>
  <c r="S148" i="21" s="1"/>
  <c r="S94" i="21"/>
  <c r="S139" i="21" s="1"/>
  <c r="S93" i="21"/>
  <c r="S138" i="21" s="1"/>
  <c r="S126" i="21"/>
  <c r="S171" i="21" s="1"/>
  <c r="S125" i="21"/>
  <c r="S170" i="21" s="1"/>
  <c r="S106" i="21"/>
  <c r="S151" i="21" s="1"/>
  <c r="S132" i="21"/>
  <c r="S177" i="21" s="1"/>
  <c r="S108" i="21"/>
  <c r="S153" i="21" s="1"/>
  <c r="S131" i="21"/>
  <c r="S176" i="21" s="1"/>
  <c r="S105" i="21"/>
  <c r="S150" i="21" s="1"/>
  <c r="S122" i="21"/>
  <c r="S167" i="21" s="1"/>
  <c r="S120" i="21"/>
  <c r="S165" i="21" s="1"/>
  <c r="S115" i="21"/>
  <c r="S160" i="21" s="1"/>
  <c r="S127" i="21"/>
  <c r="S172" i="21" s="1"/>
  <c r="S217" i="21" s="1"/>
  <c r="S44" i="36" s="1"/>
  <c r="S113" i="21"/>
  <c r="S158" i="21" s="1"/>
  <c r="S100" i="21"/>
  <c r="S145" i="21" s="1"/>
  <c r="S116" i="21"/>
  <c r="S161" i="21" s="1"/>
  <c r="AD114" i="15"/>
  <c r="AD159" i="15" s="1"/>
  <c r="AD131" i="15"/>
  <c r="AD176" i="15" s="1"/>
  <c r="AD109" i="15"/>
  <c r="AD154" i="15" s="1"/>
  <c r="AD126" i="15"/>
  <c r="AD171" i="15" s="1"/>
  <c r="AD104" i="15"/>
  <c r="AD149" i="15" s="1"/>
  <c r="AD121" i="15"/>
  <c r="AD166" i="15" s="1"/>
  <c r="AD99" i="15"/>
  <c r="AD144" i="15" s="1"/>
  <c r="AD132" i="15"/>
  <c r="AD177" i="15" s="1"/>
  <c r="AD120" i="14"/>
  <c r="AD165" i="14" s="1"/>
  <c r="AD98" i="14"/>
  <c r="AD143" i="14" s="1"/>
  <c r="AD125" i="15"/>
  <c r="AD170" i="15" s="1"/>
  <c r="AD119" i="15"/>
  <c r="AD164" i="15" s="1"/>
  <c r="AD115" i="14"/>
  <c r="AD160" i="14" s="1"/>
  <c r="AD93" i="14"/>
  <c r="AD138" i="14" s="1"/>
  <c r="AD183" i="14" s="1"/>
  <c r="AD134" i="15"/>
  <c r="AD179" i="15" s="1"/>
  <c r="AD112" i="15"/>
  <c r="AD157" i="15" s="1"/>
  <c r="AD128" i="14"/>
  <c r="AD173" i="14" s="1"/>
  <c r="AD218" i="14" s="1"/>
  <c r="AD45" i="31" s="1"/>
  <c r="AD110" i="14"/>
  <c r="AD155" i="14" s="1"/>
  <c r="AD200" i="14" s="1"/>
  <c r="AD22" i="31" s="1"/>
  <c r="AD103" i="14"/>
  <c r="AD148" i="14" s="1"/>
  <c r="AD130" i="15"/>
  <c r="AD175" i="15" s="1"/>
  <c r="AD110" i="15"/>
  <c r="AD155" i="15" s="1"/>
  <c r="AD124" i="14"/>
  <c r="AD169" i="14" s="1"/>
  <c r="AD133" i="15"/>
  <c r="AD178" i="15" s="1"/>
  <c r="AD102" i="14"/>
  <c r="AD147" i="14" s="1"/>
  <c r="AD102" i="15"/>
  <c r="AD147" i="15" s="1"/>
  <c r="AD130" i="14"/>
  <c r="AD175" i="14" s="1"/>
  <c r="AD121" i="14"/>
  <c r="AD166" i="14" s="1"/>
  <c r="AD124" i="15"/>
  <c r="AD169" i="15" s="1"/>
  <c r="AD113" i="15"/>
  <c r="AD158" i="15" s="1"/>
  <c r="AD111" i="14"/>
  <c r="AD156" i="14" s="1"/>
  <c r="AD128" i="15"/>
  <c r="AD173" i="15" s="1"/>
  <c r="AD127" i="15"/>
  <c r="AD172" i="15" s="1"/>
  <c r="AD118" i="14"/>
  <c r="AD163" i="14" s="1"/>
  <c r="AD98" i="15"/>
  <c r="AD143" i="15" s="1"/>
  <c r="AD105" i="15"/>
  <c r="AD150" i="15" s="1"/>
  <c r="AD131" i="14"/>
  <c r="AD176" i="14" s="1"/>
  <c r="AD115" i="15"/>
  <c r="AD160" i="15" s="1"/>
  <c r="AD97" i="14"/>
  <c r="AD142" i="14" s="1"/>
  <c r="AD113" i="14"/>
  <c r="AD158" i="14" s="1"/>
  <c r="AD117" i="15"/>
  <c r="AD162" i="15" s="1"/>
  <c r="AD133" i="14"/>
  <c r="AD178" i="14" s="1"/>
  <c r="AD100" i="15"/>
  <c r="AD145" i="15" s="1"/>
  <c r="AD96" i="15"/>
  <c r="AD141" i="15" s="1"/>
  <c r="AD116" i="14"/>
  <c r="AD161" i="14" s="1"/>
  <c r="AD108" i="15"/>
  <c r="AD153" i="15" s="1"/>
  <c r="AD94" i="15"/>
  <c r="AD139" i="15" s="1"/>
  <c r="AD101" i="15"/>
  <c r="AD146" i="15" s="1"/>
  <c r="AD109" i="14"/>
  <c r="AD154" i="14" s="1"/>
  <c r="AD107" i="14"/>
  <c r="AD152" i="14" s="1"/>
  <c r="AD116" i="15"/>
  <c r="AD161" i="15" s="1"/>
  <c r="AD105" i="14"/>
  <c r="AD150" i="14" s="1"/>
  <c r="AD94" i="14"/>
  <c r="AD139" i="14" s="1"/>
  <c r="AD123" i="15"/>
  <c r="AD168" i="15" s="1"/>
  <c r="AD107" i="15"/>
  <c r="AD152" i="15" s="1"/>
  <c r="AD197" i="15" s="1"/>
  <c r="AD19" i="32" s="1"/>
  <c r="AD132" i="14"/>
  <c r="AD177" i="14" s="1"/>
  <c r="AD119" i="14"/>
  <c r="AD164" i="14" s="1"/>
  <c r="AD106" i="14"/>
  <c r="AD151" i="14" s="1"/>
  <c r="AD114" i="14"/>
  <c r="AD159" i="14" s="1"/>
  <c r="AD111" i="15"/>
  <c r="AD156" i="15" s="1"/>
  <c r="AD108" i="14"/>
  <c r="AD153" i="14" s="1"/>
  <c r="AD93" i="15"/>
  <c r="AD138" i="15" s="1"/>
  <c r="AD118" i="15"/>
  <c r="AD163" i="15" s="1"/>
  <c r="AD97" i="15"/>
  <c r="AD142" i="15" s="1"/>
  <c r="AD106" i="15"/>
  <c r="AD151" i="15" s="1"/>
  <c r="AD122" i="15"/>
  <c r="AD167" i="15" s="1"/>
  <c r="AD127" i="14"/>
  <c r="AD172" i="14" s="1"/>
  <c r="R114" i="10"/>
  <c r="R159" i="10" s="1"/>
  <c r="R131" i="10"/>
  <c r="R176" i="10" s="1"/>
  <c r="R118" i="10"/>
  <c r="R163" i="10" s="1"/>
  <c r="R102" i="10"/>
  <c r="R147" i="10" s="1"/>
  <c r="R98" i="10"/>
  <c r="R143" i="10" s="1"/>
  <c r="R188" i="10" s="1"/>
  <c r="R10" i="28" s="1"/>
  <c r="R123" i="10"/>
  <c r="R168" i="10" s="1"/>
  <c r="R105" i="10"/>
  <c r="R150" i="10" s="1"/>
  <c r="R133" i="10"/>
  <c r="R178" i="10" s="1"/>
  <c r="R93" i="10"/>
  <c r="R138" i="10" s="1"/>
  <c r="R183" i="10" s="1"/>
  <c r="R129" i="10"/>
  <c r="R174" i="10" s="1"/>
  <c r="R115" i="10"/>
  <c r="R160" i="10" s="1"/>
  <c r="R205" i="10" s="1"/>
  <c r="R130" i="10"/>
  <c r="R175" i="10" s="1"/>
  <c r="R103" i="10"/>
  <c r="R148" i="10" s="1"/>
  <c r="R110" i="10"/>
  <c r="R155" i="10" s="1"/>
  <c r="R200" i="10" s="1"/>
  <c r="R22" i="28" s="1"/>
  <c r="R134" i="10"/>
  <c r="R179" i="10" s="1"/>
  <c r="R224" i="10" s="1"/>
  <c r="R53" i="28" s="1"/>
  <c r="R113" i="10"/>
  <c r="R158" i="10" s="1"/>
  <c r="R111" i="10"/>
  <c r="R156" i="10" s="1"/>
  <c r="R201" i="10" s="1"/>
  <c r="R23" i="28" s="1"/>
  <c r="R128" i="10"/>
  <c r="R173" i="10" s="1"/>
  <c r="R100" i="10"/>
  <c r="R145" i="10" s="1"/>
  <c r="R190" i="10" s="1"/>
  <c r="R12" i="28" s="1"/>
  <c r="R121" i="10"/>
  <c r="R166" i="10" s="1"/>
  <c r="R211" i="10" s="1"/>
  <c r="R34" i="28" s="1"/>
  <c r="R97" i="10"/>
  <c r="R142" i="10" s="1"/>
  <c r="R94" i="10"/>
  <c r="R139" i="10" s="1"/>
  <c r="R119" i="10"/>
  <c r="R164" i="10" s="1"/>
  <c r="R125" i="10"/>
  <c r="R170" i="10" s="1"/>
  <c r="R215" i="10" s="1"/>
  <c r="R42" i="28" s="1"/>
  <c r="R99" i="10"/>
  <c r="R144" i="10" s="1"/>
  <c r="R127" i="10"/>
  <c r="R172" i="10" s="1"/>
  <c r="R217" i="10" s="1"/>
  <c r="R44" i="28" s="1"/>
  <c r="R124" i="10"/>
  <c r="R169" i="10" s="1"/>
  <c r="R101" i="10"/>
  <c r="R146" i="10" s="1"/>
  <c r="R191" i="10" s="1"/>
  <c r="R13" i="28" s="1"/>
  <c r="R95" i="10"/>
  <c r="R140" i="10" s="1"/>
  <c r="R120" i="10"/>
  <c r="R165" i="10" s="1"/>
  <c r="R210" i="10" s="1"/>
  <c r="R33" i="28" s="1"/>
  <c r="R112" i="10"/>
  <c r="R157" i="10" s="1"/>
  <c r="R202" i="10" s="1"/>
  <c r="R24" i="28" s="1"/>
  <c r="B148" i="17"/>
  <c r="M103" i="17"/>
  <c r="M148" i="17" s="1"/>
  <c r="M193" i="17" s="1"/>
  <c r="M15" i="33" s="1"/>
  <c r="D117" i="21"/>
  <c r="D162" i="21" s="1"/>
  <c r="Y100" i="13"/>
  <c r="Y145" i="13" s="1"/>
  <c r="Y117" i="13"/>
  <c r="Y162" i="13" s="1"/>
  <c r="Y95" i="13"/>
  <c r="Y140" i="13" s="1"/>
  <c r="Y112" i="13"/>
  <c r="Y157" i="13" s="1"/>
  <c r="Y102" i="13"/>
  <c r="Y147" i="13" s="1"/>
  <c r="Y93" i="13"/>
  <c r="Y138" i="13" s="1"/>
  <c r="Y119" i="13"/>
  <c r="Y164" i="13" s="1"/>
  <c r="Y125" i="13"/>
  <c r="Y170" i="13" s="1"/>
  <c r="Y123" i="13"/>
  <c r="Y168" i="13" s="1"/>
  <c r="Y120" i="13"/>
  <c r="Y165" i="13" s="1"/>
  <c r="Y113" i="13"/>
  <c r="Y158" i="13" s="1"/>
  <c r="Y108" i="13"/>
  <c r="Y153" i="13" s="1"/>
  <c r="Y103" i="13"/>
  <c r="Y148" i="13" s="1"/>
  <c r="Y126" i="13"/>
  <c r="Y171" i="13" s="1"/>
  <c r="Y130" i="13"/>
  <c r="Y175" i="13" s="1"/>
  <c r="Y220" i="13" s="1"/>
  <c r="Y48" i="30" s="1"/>
  <c r="Y109" i="13"/>
  <c r="Y154" i="13" s="1"/>
  <c r="Y96" i="13"/>
  <c r="Y141" i="13" s="1"/>
  <c r="Y101" i="13"/>
  <c r="Y146" i="13" s="1"/>
  <c r="Y106" i="13"/>
  <c r="Y151" i="13" s="1"/>
  <c r="Y111" i="13"/>
  <c r="Y156" i="13" s="1"/>
  <c r="Y133" i="13"/>
  <c r="Y178" i="13" s="1"/>
  <c r="Y128" i="13"/>
  <c r="Y173" i="13" s="1"/>
  <c r="Y127" i="13"/>
  <c r="Y172" i="13" s="1"/>
  <c r="Y105" i="13"/>
  <c r="Y150" i="13" s="1"/>
  <c r="Y134" i="13"/>
  <c r="Y179" i="13" s="1"/>
  <c r="Y99" i="13"/>
  <c r="Y144" i="13" s="1"/>
  <c r="Y110" i="13"/>
  <c r="Y155" i="13" s="1"/>
  <c r="Y107" i="13"/>
  <c r="Y152" i="13" s="1"/>
  <c r="Y129" i="13"/>
  <c r="Y174" i="13" s="1"/>
  <c r="Y121" i="13"/>
  <c r="Y166" i="13" s="1"/>
  <c r="Y132" i="13"/>
  <c r="Y177" i="13" s="1"/>
  <c r="R130" i="18"/>
  <c r="R175" i="18" s="1"/>
  <c r="Q126" i="22"/>
  <c r="Q171" i="22" s="1"/>
  <c r="Q104" i="22"/>
  <c r="Q149" i="22" s="1"/>
  <c r="Q121" i="22"/>
  <c r="Q166" i="22" s="1"/>
  <c r="Q116" i="22"/>
  <c r="Q161" i="22" s="1"/>
  <c r="Q94" i="22"/>
  <c r="Q139" i="22" s="1"/>
  <c r="Q133" i="22"/>
  <c r="Q178" i="22" s="1"/>
  <c r="Q115" i="22"/>
  <c r="Q160" i="22" s="1"/>
  <c r="Q93" i="22"/>
  <c r="Q138" i="22" s="1"/>
  <c r="Q132" i="22"/>
  <c r="Q177" i="22" s="1"/>
  <c r="Q109" i="22"/>
  <c r="Q154" i="22" s="1"/>
  <c r="Q108" i="22"/>
  <c r="Q153" i="22" s="1"/>
  <c r="Q122" i="22"/>
  <c r="Q167" i="22" s="1"/>
  <c r="Q131" i="22"/>
  <c r="Q176" i="22" s="1"/>
  <c r="Q119" i="22"/>
  <c r="Q164" i="22" s="1"/>
  <c r="Q125" i="22"/>
  <c r="Q170" i="22" s="1"/>
  <c r="Q112" i="22"/>
  <c r="Q157" i="22" s="1"/>
  <c r="Q106" i="22"/>
  <c r="Q151" i="22" s="1"/>
  <c r="Q130" i="22"/>
  <c r="Q175" i="22" s="1"/>
  <c r="Q117" i="22"/>
  <c r="Q162" i="22" s="1"/>
  <c r="Q101" i="22"/>
  <c r="Q146" i="22" s="1"/>
  <c r="Q105" i="22"/>
  <c r="Q150" i="22" s="1"/>
  <c r="Q128" i="22"/>
  <c r="Q173" i="22" s="1"/>
  <c r="Q96" i="22"/>
  <c r="Q141" i="22" s="1"/>
  <c r="Q129" i="22"/>
  <c r="Q174" i="22" s="1"/>
  <c r="Q110" i="22"/>
  <c r="Q155" i="22" s="1"/>
  <c r="Q95" i="22"/>
  <c r="Q140" i="22" s="1"/>
  <c r="Q100" i="22"/>
  <c r="Q145" i="22" s="1"/>
  <c r="Q127" i="22"/>
  <c r="Q172" i="22" s="1"/>
  <c r="Q107" i="22"/>
  <c r="Q152" i="22" s="1"/>
  <c r="Q102" i="22"/>
  <c r="Q147" i="22" s="1"/>
  <c r="C107" i="21"/>
  <c r="C152" i="21" s="1"/>
  <c r="E119" i="20"/>
  <c r="E164" i="20" s="1"/>
  <c r="AE93" i="10"/>
  <c r="AE138" i="10" s="1"/>
  <c r="AE183" i="10" s="1"/>
  <c r="L102" i="12"/>
  <c r="L147" i="12" s="1"/>
  <c r="R215" i="9"/>
  <c r="R42" i="27" s="1"/>
  <c r="B170" i="9"/>
  <c r="B215" i="9" s="1"/>
  <c r="B42" i="27" s="1"/>
  <c r="Y125" i="9"/>
  <c r="Y170" i="9" s="1"/>
  <c r="Y215" i="9" s="1"/>
  <c r="Y42" i="27" s="1"/>
  <c r="Q125" i="9"/>
  <c r="Q170" i="9" s="1"/>
  <c r="O124" i="26"/>
  <c r="O169" i="26" s="1"/>
  <c r="H99" i="26"/>
  <c r="H144" i="26" s="1"/>
  <c r="G99" i="26"/>
  <c r="G144" i="26" s="1"/>
  <c r="C214" i="9"/>
  <c r="C41" i="27" s="1"/>
  <c r="B155" i="24"/>
  <c r="F110" i="24"/>
  <c r="F155" i="24" s="1"/>
  <c r="K112" i="24"/>
  <c r="K157" i="24" s="1"/>
  <c r="Q214" i="9"/>
  <c r="Q41" i="27" s="1"/>
  <c r="N133" i="20"/>
  <c r="N178" i="20" s="1"/>
  <c r="N111" i="20"/>
  <c r="N156" i="20" s="1"/>
  <c r="N128" i="20"/>
  <c r="N173" i="20" s="1"/>
  <c r="N106" i="20"/>
  <c r="N151" i="20" s="1"/>
  <c r="N123" i="20"/>
  <c r="N168" i="20" s="1"/>
  <c r="N101" i="20"/>
  <c r="N146" i="20" s="1"/>
  <c r="N118" i="20"/>
  <c r="N163" i="20" s="1"/>
  <c r="N110" i="20"/>
  <c r="N155" i="20" s="1"/>
  <c r="N104" i="20"/>
  <c r="N149" i="20" s="1"/>
  <c r="N103" i="20"/>
  <c r="N148" i="20" s="1"/>
  <c r="N129" i="20"/>
  <c r="N174" i="20" s="1"/>
  <c r="N113" i="20"/>
  <c r="N158" i="20" s="1"/>
  <c r="N107" i="20"/>
  <c r="N152" i="20" s="1"/>
  <c r="N126" i="20"/>
  <c r="N171" i="20" s="1"/>
  <c r="N105" i="20"/>
  <c r="N150" i="20" s="1"/>
  <c r="N134" i="20"/>
  <c r="N179" i="20" s="1"/>
  <c r="N114" i="20"/>
  <c r="N159" i="20" s="1"/>
  <c r="N124" i="20"/>
  <c r="N169" i="20" s="1"/>
  <c r="N102" i="20"/>
  <c r="N147" i="20" s="1"/>
  <c r="N127" i="20"/>
  <c r="N172" i="20" s="1"/>
  <c r="N125" i="20"/>
  <c r="N170" i="20" s="1"/>
  <c r="N132" i="20"/>
  <c r="N177" i="20" s="1"/>
  <c r="N108" i="20"/>
  <c r="N153" i="20" s="1"/>
  <c r="N94" i="20"/>
  <c r="N139" i="20" s="1"/>
  <c r="N131" i="20"/>
  <c r="N176" i="20" s="1"/>
  <c r="N120" i="20"/>
  <c r="N165" i="20" s="1"/>
  <c r="N119" i="20"/>
  <c r="N164" i="20" s="1"/>
  <c r="N98" i="20"/>
  <c r="N143" i="20" s="1"/>
  <c r="N109" i="20"/>
  <c r="N154" i="20" s="1"/>
  <c r="N115" i="20"/>
  <c r="N160" i="20" s="1"/>
  <c r="N130" i="20"/>
  <c r="N175" i="20" s="1"/>
  <c r="N93" i="20"/>
  <c r="N138" i="20" s="1"/>
  <c r="N134" i="10"/>
  <c r="N179" i="10" s="1"/>
  <c r="N112" i="10"/>
  <c r="N157" i="10" s="1"/>
  <c r="N129" i="10"/>
  <c r="N174" i="10" s="1"/>
  <c r="N124" i="10"/>
  <c r="N169" i="10" s="1"/>
  <c r="N214" i="10" s="1"/>
  <c r="N41" i="28" s="1"/>
  <c r="N94" i="10"/>
  <c r="N139" i="10" s="1"/>
  <c r="N184" i="10" s="1"/>
  <c r="N5" i="28" s="1"/>
  <c r="N106" i="10"/>
  <c r="N151" i="10" s="1"/>
  <c r="N196" i="10" s="1"/>
  <c r="N18" i="28" s="1"/>
  <c r="N99" i="10"/>
  <c r="N144" i="10" s="1"/>
  <c r="N113" i="10"/>
  <c r="N158" i="10" s="1"/>
  <c r="N120" i="10"/>
  <c r="N165" i="10" s="1"/>
  <c r="N210" i="10" s="1"/>
  <c r="N33" i="28" s="1"/>
  <c r="N130" i="10"/>
  <c r="N175" i="10" s="1"/>
  <c r="N220" i="10" s="1"/>
  <c r="N48" i="28" s="1"/>
  <c r="N102" i="10"/>
  <c r="N147" i="10" s="1"/>
  <c r="N192" i="10" s="1"/>
  <c r="N14" i="28" s="1"/>
  <c r="N95" i="10"/>
  <c r="N140" i="10" s="1"/>
  <c r="N185" i="10" s="1"/>
  <c r="N6" i="28" s="1"/>
  <c r="N115" i="10"/>
  <c r="N160" i="10" s="1"/>
  <c r="N205" i="10" s="1"/>
  <c r="N127" i="10"/>
  <c r="N172" i="10" s="1"/>
  <c r="N217" i="10" s="1"/>
  <c r="N44" i="28" s="1"/>
  <c r="N128" i="10"/>
  <c r="N173" i="10" s="1"/>
  <c r="N100" i="10"/>
  <c r="N145" i="10" s="1"/>
  <c r="N190" i="10" s="1"/>
  <c r="N12" i="28" s="1"/>
  <c r="N114" i="10"/>
  <c r="N159" i="10" s="1"/>
  <c r="N121" i="10"/>
  <c r="N166" i="10" s="1"/>
  <c r="N125" i="10"/>
  <c r="N170" i="10" s="1"/>
  <c r="N101" i="10"/>
  <c r="N146" i="10" s="1"/>
  <c r="N133" i="10"/>
  <c r="N178" i="10" s="1"/>
  <c r="N223" i="10" s="1"/>
  <c r="N93" i="10"/>
  <c r="N138" i="10" s="1"/>
  <c r="N126" i="10"/>
  <c r="N171" i="10" s="1"/>
  <c r="N216" i="10" s="1"/>
  <c r="N43" i="28" s="1"/>
  <c r="N105" i="10"/>
  <c r="N150" i="10" s="1"/>
  <c r="N97" i="10"/>
  <c r="N142" i="10" s="1"/>
  <c r="N103" i="10"/>
  <c r="N148" i="10" s="1"/>
  <c r="N132" i="10"/>
  <c r="N177" i="10" s="1"/>
  <c r="N222" i="10" s="1"/>
  <c r="N50" i="28" s="1"/>
  <c r="N111" i="10"/>
  <c r="N156" i="10" s="1"/>
  <c r="N201" i="10" s="1"/>
  <c r="N23" i="28" s="1"/>
  <c r="N131" i="10"/>
  <c r="N176" i="10" s="1"/>
  <c r="N119" i="10"/>
  <c r="N164" i="10" s="1"/>
  <c r="N117" i="10"/>
  <c r="N162" i="10" s="1"/>
  <c r="N109" i="10"/>
  <c r="N154" i="10" s="1"/>
  <c r="N98" i="10"/>
  <c r="N143" i="10" s="1"/>
  <c r="N188" i="10" s="1"/>
  <c r="N10" i="28" s="1"/>
  <c r="N110" i="10"/>
  <c r="N155" i="10" s="1"/>
  <c r="N123" i="10"/>
  <c r="N168" i="10" s="1"/>
  <c r="N118" i="10"/>
  <c r="N163" i="10" s="1"/>
  <c r="F102" i="21"/>
  <c r="F147" i="21" s="1"/>
  <c r="D133" i="15"/>
  <c r="D178" i="15" s="1"/>
  <c r="AA101" i="9"/>
  <c r="AA146" i="9" s="1"/>
  <c r="AA191" i="9" s="1"/>
  <c r="AA13" i="27" s="1"/>
  <c r="F107" i="18"/>
  <c r="F152" i="18" s="1"/>
  <c r="F197" i="18" s="1"/>
  <c r="F19" i="34" s="1"/>
  <c r="C120" i="20"/>
  <c r="C165" i="20" s="1"/>
  <c r="AD127" i="18"/>
  <c r="AD172" i="18" s="1"/>
  <c r="R113" i="20"/>
  <c r="R158" i="20" s="1"/>
  <c r="R130" i="20"/>
  <c r="R175" i="20" s="1"/>
  <c r="R108" i="20"/>
  <c r="R153" i="20" s="1"/>
  <c r="R125" i="20"/>
  <c r="R170" i="20" s="1"/>
  <c r="R103" i="20"/>
  <c r="R148" i="20" s="1"/>
  <c r="R120" i="20"/>
  <c r="R165" i="20" s="1"/>
  <c r="R122" i="20"/>
  <c r="R167" i="20" s="1"/>
  <c r="R116" i="20"/>
  <c r="R161" i="20" s="1"/>
  <c r="R98" i="20"/>
  <c r="R143" i="20" s="1"/>
  <c r="R115" i="20"/>
  <c r="R160" i="20" s="1"/>
  <c r="R109" i="20"/>
  <c r="R154" i="20" s="1"/>
  <c r="R93" i="20"/>
  <c r="R138" i="20" s="1"/>
  <c r="R102" i="20"/>
  <c r="R147" i="20" s="1"/>
  <c r="R119" i="20"/>
  <c r="R164" i="20" s="1"/>
  <c r="R94" i="20"/>
  <c r="R139" i="20" s="1"/>
  <c r="R132" i="20"/>
  <c r="R177" i="20" s="1"/>
  <c r="R133" i="20"/>
  <c r="R178" i="20" s="1"/>
  <c r="R129" i="20"/>
  <c r="R174" i="20" s="1"/>
  <c r="R127" i="20"/>
  <c r="R172" i="20" s="1"/>
  <c r="R107" i="20"/>
  <c r="R152" i="20" s="1"/>
  <c r="R105" i="20"/>
  <c r="R150" i="20" s="1"/>
  <c r="R106" i="20"/>
  <c r="R151" i="20" s="1"/>
  <c r="R134" i="20"/>
  <c r="R179" i="20" s="1"/>
  <c r="R121" i="20"/>
  <c r="R166" i="20" s="1"/>
  <c r="R110" i="20"/>
  <c r="R155" i="20" s="1"/>
  <c r="R123" i="20"/>
  <c r="R168" i="20" s="1"/>
  <c r="R128" i="20"/>
  <c r="R173" i="20" s="1"/>
  <c r="R104" i="20"/>
  <c r="R149" i="20" s="1"/>
  <c r="R124" i="20"/>
  <c r="R169" i="20" s="1"/>
  <c r="R126" i="20"/>
  <c r="R171" i="20" s="1"/>
  <c r="R118" i="20"/>
  <c r="R163" i="20" s="1"/>
  <c r="Q93" i="15"/>
  <c r="Q138" i="15" s="1"/>
  <c r="B61" i="21"/>
  <c r="B106" i="21" s="1"/>
  <c r="B52" i="20"/>
  <c r="B97" i="20" s="1"/>
  <c r="U97" i="20" s="1"/>
  <c r="U142" i="20" s="1"/>
  <c r="B66" i="22"/>
  <c r="B111" i="22" s="1"/>
  <c r="W111" i="22" s="1"/>
  <c r="W156" i="22" s="1"/>
  <c r="B86" i="14"/>
  <c r="B131" i="14" s="1"/>
  <c r="O131" i="14" s="1"/>
  <c r="O176" i="14" s="1"/>
  <c r="C105" i="20"/>
  <c r="C150" i="20" s="1"/>
  <c r="B67" i="14"/>
  <c r="B112" i="14" s="1"/>
  <c r="N112" i="14" s="1"/>
  <c r="N157" i="14" s="1"/>
  <c r="N202" i="14" s="1"/>
  <c r="N24" i="31" s="1"/>
  <c r="C96" i="25"/>
  <c r="C141" i="25" s="1"/>
  <c r="F108" i="22"/>
  <c r="F153" i="22" s="1"/>
  <c r="U134" i="13"/>
  <c r="U179" i="13" s="1"/>
  <c r="U120" i="13"/>
  <c r="U165" i="13" s="1"/>
  <c r="U133" i="13"/>
  <c r="U178" i="13" s="1"/>
  <c r="U223" i="13" s="1"/>
  <c r="U115" i="13"/>
  <c r="U160" i="13" s="1"/>
  <c r="U93" i="13"/>
  <c r="U138" i="13" s="1"/>
  <c r="U130" i="13"/>
  <c r="U175" i="13" s="1"/>
  <c r="U110" i="13"/>
  <c r="U155" i="13" s="1"/>
  <c r="U132" i="13"/>
  <c r="U177" i="13" s="1"/>
  <c r="U112" i="13"/>
  <c r="U157" i="13" s="1"/>
  <c r="U103" i="13"/>
  <c r="U148" i="13" s="1"/>
  <c r="U107" i="13"/>
  <c r="U152" i="13" s="1"/>
  <c r="U105" i="13"/>
  <c r="U150" i="13" s="1"/>
  <c r="U102" i="13"/>
  <c r="U147" i="13" s="1"/>
  <c r="U100" i="13"/>
  <c r="U145" i="13" s="1"/>
  <c r="U95" i="13"/>
  <c r="U140" i="13" s="1"/>
  <c r="U117" i="13"/>
  <c r="U162" i="13" s="1"/>
  <c r="U111" i="13"/>
  <c r="U156" i="13" s="1"/>
  <c r="U106" i="13"/>
  <c r="U151" i="13" s="1"/>
  <c r="U196" i="13" s="1"/>
  <c r="U18" i="30" s="1"/>
  <c r="U125" i="13"/>
  <c r="U170" i="13" s="1"/>
  <c r="U113" i="13"/>
  <c r="U158" i="13" s="1"/>
  <c r="U124" i="13"/>
  <c r="U169" i="13" s="1"/>
  <c r="U214" i="13" s="1"/>
  <c r="U41" i="30" s="1"/>
  <c r="U128" i="13"/>
  <c r="U173" i="13" s="1"/>
  <c r="U101" i="13"/>
  <c r="U146" i="13" s="1"/>
  <c r="U191" i="13" s="1"/>
  <c r="U13" i="30" s="1"/>
  <c r="U123" i="13"/>
  <c r="U168" i="13" s="1"/>
  <c r="U131" i="13"/>
  <c r="U176" i="13" s="1"/>
  <c r="U127" i="13"/>
  <c r="U172" i="13" s="1"/>
  <c r="U96" i="13"/>
  <c r="U141" i="13" s="1"/>
  <c r="U121" i="13"/>
  <c r="U166" i="13" s="1"/>
  <c r="U99" i="13"/>
  <c r="U144" i="13" s="1"/>
  <c r="D96" i="25"/>
  <c r="D141" i="25" s="1"/>
  <c r="K105" i="20"/>
  <c r="K150" i="20" s="1"/>
  <c r="N117" i="26"/>
  <c r="N162" i="26" s="1"/>
  <c r="N134" i="26"/>
  <c r="N179" i="26" s="1"/>
  <c r="N112" i="26"/>
  <c r="N157" i="26" s="1"/>
  <c r="N129" i="26"/>
  <c r="N174" i="26" s="1"/>
  <c r="N107" i="26"/>
  <c r="N152" i="26" s="1"/>
  <c r="N124" i="26"/>
  <c r="N169" i="26" s="1"/>
  <c r="N102" i="26"/>
  <c r="N147" i="26" s="1"/>
  <c r="N128" i="26"/>
  <c r="N173" i="26" s="1"/>
  <c r="N132" i="26"/>
  <c r="N177" i="26" s="1"/>
  <c r="N98" i="26"/>
  <c r="N143" i="26" s="1"/>
  <c r="N97" i="26"/>
  <c r="N142" i="26" s="1"/>
  <c r="N120" i="26"/>
  <c r="N165" i="26" s="1"/>
  <c r="N119" i="26"/>
  <c r="N164" i="26" s="1"/>
  <c r="N108" i="26"/>
  <c r="N153" i="26" s="1"/>
  <c r="N105" i="26"/>
  <c r="N150" i="26" s="1"/>
  <c r="N104" i="26"/>
  <c r="N149" i="26" s="1"/>
  <c r="N115" i="26"/>
  <c r="N160" i="26" s="1"/>
  <c r="N114" i="26"/>
  <c r="N159" i="26" s="1"/>
  <c r="N103" i="26"/>
  <c r="N148" i="26" s="1"/>
  <c r="N116" i="26"/>
  <c r="N161" i="26" s="1"/>
  <c r="N130" i="26"/>
  <c r="N175" i="26" s="1"/>
  <c r="N121" i="26"/>
  <c r="N166" i="26" s="1"/>
  <c r="N127" i="26"/>
  <c r="N172" i="26" s="1"/>
  <c r="N113" i="26"/>
  <c r="N158" i="26" s="1"/>
  <c r="N110" i="26"/>
  <c r="N155" i="26" s="1"/>
  <c r="N94" i="26"/>
  <c r="N139" i="26" s="1"/>
  <c r="N133" i="26"/>
  <c r="N178" i="26" s="1"/>
  <c r="N101" i="26"/>
  <c r="N146" i="26" s="1"/>
  <c r="N118" i="26"/>
  <c r="N163" i="26" s="1"/>
  <c r="N100" i="26"/>
  <c r="N145" i="26" s="1"/>
  <c r="N96" i="26"/>
  <c r="N141" i="26" s="1"/>
  <c r="N125" i="26"/>
  <c r="N170" i="26" s="1"/>
  <c r="N123" i="26"/>
  <c r="N168" i="26" s="1"/>
  <c r="N111" i="26"/>
  <c r="N156" i="26" s="1"/>
  <c r="N99" i="26"/>
  <c r="N144" i="26" s="1"/>
  <c r="B82" i="17"/>
  <c r="B127" i="17" s="1"/>
  <c r="V127" i="17" s="1"/>
  <c r="V172" i="17" s="1"/>
  <c r="C125" i="9"/>
  <c r="C170" i="9" s="1"/>
  <c r="C215" i="9" s="1"/>
  <c r="C42" i="27" s="1"/>
  <c r="E103" i="23"/>
  <c r="E148" i="23" s="1"/>
  <c r="B53" i="26"/>
  <c r="B98" i="26" s="1"/>
  <c r="K110" i="24"/>
  <c r="K155" i="24" s="1"/>
  <c r="AE101" i="9"/>
  <c r="AE146" i="9" s="1"/>
  <c r="AF93" i="15"/>
  <c r="AF138" i="15" s="1"/>
  <c r="AD114" i="24"/>
  <c r="AD159" i="24" s="1"/>
  <c r="AD131" i="24"/>
  <c r="AD176" i="24" s="1"/>
  <c r="AD109" i="24"/>
  <c r="AD154" i="24" s="1"/>
  <c r="AD126" i="24"/>
  <c r="AD171" i="24" s="1"/>
  <c r="AD104" i="24"/>
  <c r="AD149" i="24" s="1"/>
  <c r="AD121" i="24"/>
  <c r="AD166" i="24" s="1"/>
  <c r="AD118" i="24"/>
  <c r="AD163" i="24" s="1"/>
  <c r="AD112" i="24"/>
  <c r="AD157" i="24" s="1"/>
  <c r="AD111" i="24"/>
  <c r="AD156" i="24" s="1"/>
  <c r="AD105" i="24"/>
  <c r="AD150" i="24" s="1"/>
  <c r="AD98" i="24"/>
  <c r="AD143" i="24" s="1"/>
  <c r="AD116" i="24"/>
  <c r="AD161" i="24" s="1"/>
  <c r="AD103" i="24"/>
  <c r="AD148" i="24" s="1"/>
  <c r="AD123" i="24"/>
  <c r="AD168" i="24" s="1"/>
  <c r="AD110" i="24"/>
  <c r="AD155" i="24" s="1"/>
  <c r="AD108" i="24"/>
  <c r="AD153" i="24" s="1"/>
  <c r="AD97" i="24"/>
  <c r="AD142" i="24" s="1"/>
  <c r="AD95" i="24"/>
  <c r="AD140" i="24" s="1"/>
  <c r="AD130" i="24"/>
  <c r="AD175" i="24" s="1"/>
  <c r="AD128" i="24"/>
  <c r="AD173" i="24" s="1"/>
  <c r="AD115" i="24"/>
  <c r="AD160" i="24" s="1"/>
  <c r="AD113" i="24"/>
  <c r="AD158" i="24" s="1"/>
  <c r="AD102" i="24"/>
  <c r="AD147" i="24" s="1"/>
  <c r="AD133" i="24"/>
  <c r="AD178" i="24" s="1"/>
  <c r="AD124" i="24"/>
  <c r="AD169" i="24" s="1"/>
  <c r="AD122" i="24"/>
  <c r="AD167" i="24" s="1"/>
  <c r="AD120" i="24"/>
  <c r="AD165" i="24" s="1"/>
  <c r="AD107" i="24"/>
  <c r="AD152" i="24" s="1"/>
  <c r="AD132" i="24"/>
  <c r="AD177" i="24" s="1"/>
  <c r="AD134" i="24"/>
  <c r="AD179" i="24" s="1"/>
  <c r="AD127" i="24"/>
  <c r="AD172" i="24" s="1"/>
  <c r="AD129" i="24"/>
  <c r="AD174" i="24" s="1"/>
  <c r="AD119" i="24"/>
  <c r="AD164" i="24" s="1"/>
  <c r="U101" i="9"/>
  <c r="U146" i="9" s="1"/>
  <c r="Y124" i="9"/>
  <c r="Y169" i="9" s="1"/>
  <c r="Y214" i="9" s="1"/>
  <c r="Y41" i="27" s="1"/>
  <c r="AB101" i="9"/>
  <c r="AB146" i="9" s="1"/>
  <c r="AB191" i="9" s="1"/>
  <c r="AB13" i="27" s="1"/>
  <c r="U110" i="18"/>
  <c r="U155" i="18" s="1"/>
  <c r="U200" i="18" s="1"/>
  <c r="U22" i="34" s="1"/>
  <c r="E103" i="18"/>
  <c r="E148" i="18" s="1"/>
  <c r="E110" i="17"/>
  <c r="E155" i="17" s="1"/>
  <c r="D109" i="14"/>
  <c r="D154" i="14" s="1"/>
  <c r="AA95" i="9"/>
  <c r="AA140" i="9" s="1"/>
  <c r="AC113" i="13"/>
  <c r="AC158" i="13" s="1"/>
  <c r="AA126" i="12"/>
  <c r="AA171" i="12" s="1"/>
  <c r="M113" i="13"/>
  <c r="M158" i="13" s="1"/>
  <c r="X100" i="25"/>
  <c r="X145" i="25" s="1"/>
  <c r="V126" i="24"/>
  <c r="V171" i="24" s="1"/>
  <c r="R124" i="9"/>
  <c r="R169" i="9" s="1"/>
  <c r="R214" i="9" s="1"/>
  <c r="R41" i="27" s="1"/>
  <c r="U94" i="18"/>
  <c r="U139" i="18" s="1"/>
  <c r="AE114" i="20"/>
  <c r="AE159" i="20" s="1"/>
  <c r="AE131" i="20"/>
  <c r="AE176" i="20" s="1"/>
  <c r="AE109" i="20"/>
  <c r="AE154" i="20" s="1"/>
  <c r="AE126" i="20"/>
  <c r="AE171" i="20" s="1"/>
  <c r="AE132" i="20"/>
  <c r="AE177" i="20" s="1"/>
  <c r="AE94" i="20"/>
  <c r="AE139" i="20" s="1"/>
  <c r="AE125" i="20"/>
  <c r="AE170" i="20" s="1"/>
  <c r="AE119" i="20"/>
  <c r="AE164" i="20" s="1"/>
  <c r="AE118" i="20"/>
  <c r="AE163" i="20" s="1"/>
  <c r="AE103" i="20"/>
  <c r="AE148" i="20" s="1"/>
  <c r="AE93" i="20"/>
  <c r="AE138" i="20" s="1"/>
  <c r="AE134" i="20"/>
  <c r="AE179" i="20" s="1"/>
  <c r="AE95" i="20"/>
  <c r="AE140" i="20" s="1"/>
  <c r="AE116" i="20"/>
  <c r="AE161" i="20" s="1"/>
  <c r="AE105" i="20"/>
  <c r="AE150" i="20" s="1"/>
  <c r="AE195" i="20" s="1"/>
  <c r="AE17" i="35" s="1"/>
  <c r="AE127" i="20"/>
  <c r="AE172" i="20" s="1"/>
  <c r="AE110" i="20"/>
  <c r="AE155" i="20" s="1"/>
  <c r="AE120" i="20"/>
  <c r="AE165" i="20" s="1"/>
  <c r="AE115" i="20"/>
  <c r="AE160" i="20" s="1"/>
  <c r="AE100" i="20"/>
  <c r="AE145" i="20" s="1"/>
  <c r="AE130" i="20"/>
  <c r="AE175" i="20" s="1"/>
  <c r="AE106" i="20"/>
  <c r="AE151" i="20" s="1"/>
  <c r="AE98" i="20"/>
  <c r="AE143" i="20" s="1"/>
  <c r="AE108" i="20"/>
  <c r="AE153" i="20" s="1"/>
  <c r="AE124" i="20"/>
  <c r="AE169" i="20" s="1"/>
  <c r="AE133" i="20"/>
  <c r="AE178" i="20" s="1"/>
  <c r="AE223" i="20" s="1"/>
  <c r="AE113" i="20"/>
  <c r="AE158" i="20" s="1"/>
  <c r="AE102" i="20"/>
  <c r="AE147" i="20" s="1"/>
  <c r="AE107" i="20"/>
  <c r="AE152" i="20" s="1"/>
  <c r="AE123" i="20"/>
  <c r="AE168" i="20" s="1"/>
  <c r="AE129" i="20"/>
  <c r="AE174" i="20" s="1"/>
  <c r="T133" i="22"/>
  <c r="T178" i="22" s="1"/>
  <c r="T111" i="22"/>
  <c r="T156" i="22" s="1"/>
  <c r="T128" i="22"/>
  <c r="T173" i="22" s="1"/>
  <c r="T106" i="22"/>
  <c r="T151" i="22" s="1"/>
  <c r="T123" i="22"/>
  <c r="T168" i="22" s="1"/>
  <c r="T213" i="22" s="1"/>
  <c r="T40" i="37" s="1"/>
  <c r="T101" i="22"/>
  <c r="T146" i="22" s="1"/>
  <c r="T96" i="22"/>
  <c r="T141" i="22" s="1"/>
  <c r="T122" i="22"/>
  <c r="T167" i="22" s="1"/>
  <c r="T100" i="22"/>
  <c r="T145" i="22" s="1"/>
  <c r="T109" i="22"/>
  <c r="T154" i="22" s="1"/>
  <c r="T108" i="22"/>
  <c r="T153" i="22" s="1"/>
  <c r="T131" i="22"/>
  <c r="T176" i="22" s="1"/>
  <c r="T119" i="22"/>
  <c r="T164" i="22" s="1"/>
  <c r="T107" i="22"/>
  <c r="T152" i="22" s="1"/>
  <c r="T126" i="22"/>
  <c r="T171" i="22" s="1"/>
  <c r="T125" i="22"/>
  <c r="T170" i="22" s="1"/>
  <c r="T116" i="22"/>
  <c r="T161" i="22" s="1"/>
  <c r="T117" i="22"/>
  <c r="T162" i="22" s="1"/>
  <c r="T110" i="22"/>
  <c r="T155" i="22" s="1"/>
  <c r="T113" i="22"/>
  <c r="T158" i="22" s="1"/>
  <c r="T94" i="22"/>
  <c r="T139" i="22" s="1"/>
  <c r="T103" i="22"/>
  <c r="T148" i="22" s="1"/>
  <c r="T114" i="22"/>
  <c r="T159" i="22" s="1"/>
  <c r="T95" i="22"/>
  <c r="T140" i="22" s="1"/>
  <c r="T121" i="22"/>
  <c r="T166" i="22" s="1"/>
  <c r="T112" i="22"/>
  <c r="T157" i="22" s="1"/>
  <c r="T129" i="22"/>
  <c r="T174" i="22" s="1"/>
  <c r="T115" i="22"/>
  <c r="T160" i="22" s="1"/>
  <c r="T127" i="22"/>
  <c r="T172" i="22" s="1"/>
  <c r="T132" i="22"/>
  <c r="T177" i="22" s="1"/>
  <c r="T102" i="22"/>
  <c r="T147" i="22" s="1"/>
  <c r="T93" i="22"/>
  <c r="T138" i="22" s="1"/>
  <c r="T105" i="22"/>
  <c r="T150" i="22" s="1"/>
  <c r="U125" i="12"/>
  <c r="U170" i="12" s="1"/>
  <c r="V126" i="12"/>
  <c r="V171" i="12" s="1"/>
  <c r="O129" i="26"/>
  <c r="O174" i="26" s="1"/>
  <c r="B76" i="23"/>
  <c r="B121" i="23" s="1"/>
  <c r="B72" i="17"/>
  <c r="B117" i="17" s="1"/>
  <c r="B56" i="21"/>
  <c r="B101" i="21" s="1"/>
  <c r="C19" i="7"/>
  <c r="B65" i="23"/>
  <c r="B110" i="23" s="1"/>
  <c r="Y110" i="23" s="1"/>
  <c r="Y155" i="23" s="1"/>
  <c r="B50" i="15"/>
  <c r="B95" i="15" s="1"/>
  <c r="AD116" i="25"/>
  <c r="AD161" i="25" s="1"/>
  <c r="AD94" i="25"/>
  <c r="AD139" i="25" s="1"/>
  <c r="AD133" i="25"/>
  <c r="AD178" i="25" s="1"/>
  <c r="AD111" i="25"/>
  <c r="AD156" i="25" s="1"/>
  <c r="AD106" i="25"/>
  <c r="AD151" i="25" s="1"/>
  <c r="AD115" i="25"/>
  <c r="AD160" i="25" s="1"/>
  <c r="AD93" i="25"/>
  <c r="AD138" i="25" s="1"/>
  <c r="AD123" i="25"/>
  <c r="AD168" i="25" s="1"/>
  <c r="AD110" i="25"/>
  <c r="AD155" i="25" s="1"/>
  <c r="AD104" i="25"/>
  <c r="AD149" i="25" s="1"/>
  <c r="AD97" i="25"/>
  <c r="AD142" i="25" s="1"/>
  <c r="AD103" i="25"/>
  <c r="AD148" i="25" s="1"/>
  <c r="AD129" i="25"/>
  <c r="AD174" i="25" s="1"/>
  <c r="AD96" i="25"/>
  <c r="AD141" i="25" s="1"/>
  <c r="AD120" i="25"/>
  <c r="AD165" i="25" s="1"/>
  <c r="AD107" i="25"/>
  <c r="AD152" i="25" s="1"/>
  <c r="AD102" i="25"/>
  <c r="AD147" i="25" s="1"/>
  <c r="AD125" i="25"/>
  <c r="AD170" i="25" s="1"/>
  <c r="AD95" i="25"/>
  <c r="AD140" i="25" s="1"/>
  <c r="AD134" i="25"/>
  <c r="AD179" i="25" s="1"/>
  <c r="AD121" i="25"/>
  <c r="AD166" i="25" s="1"/>
  <c r="AD108" i="25"/>
  <c r="AD153" i="25" s="1"/>
  <c r="AD99" i="25"/>
  <c r="AD144" i="25" s="1"/>
  <c r="AD130" i="25"/>
  <c r="AD175" i="25" s="1"/>
  <c r="AD101" i="25"/>
  <c r="AD146" i="25" s="1"/>
  <c r="AD132" i="25"/>
  <c r="AD177" i="25" s="1"/>
  <c r="AD122" i="25"/>
  <c r="AD167" i="25" s="1"/>
  <c r="AD118" i="25"/>
  <c r="AD163" i="25" s="1"/>
  <c r="AD100" i="25"/>
  <c r="AD145" i="25" s="1"/>
  <c r="AD119" i="25"/>
  <c r="AD164" i="25" s="1"/>
  <c r="AD98" i="25"/>
  <c r="AD143" i="25" s="1"/>
  <c r="AD114" i="25"/>
  <c r="AD159" i="25" s="1"/>
  <c r="AD105" i="25"/>
  <c r="AD150" i="25" s="1"/>
  <c r="AD127" i="25"/>
  <c r="AD172" i="25" s="1"/>
  <c r="AD131" i="25"/>
  <c r="AD176" i="25" s="1"/>
  <c r="G107" i="22"/>
  <c r="G152" i="22" s="1"/>
  <c r="B53" i="22"/>
  <c r="B98" i="22" s="1"/>
  <c r="E126" i="24"/>
  <c r="E171" i="24" s="1"/>
  <c r="F124" i="26"/>
  <c r="F169" i="26" s="1"/>
  <c r="C126" i="24"/>
  <c r="C171" i="24" s="1"/>
  <c r="AD125" i="26"/>
  <c r="AD170" i="26" s="1"/>
  <c r="AD103" i="26"/>
  <c r="AD148" i="26" s="1"/>
  <c r="AD193" i="26" s="1"/>
  <c r="AD15" i="41" s="1"/>
  <c r="AD120" i="26"/>
  <c r="AD165" i="26" s="1"/>
  <c r="AD115" i="26"/>
  <c r="AD160" i="26" s="1"/>
  <c r="AD132" i="26"/>
  <c r="AD177" i="26" s="1"/>
  <c r="AD110" i="26"/>
  <c r="AD155" i="26" s="1"/>
  <c r="AD114" i="26"/>
  <c r="AD159" i="26" s="1"/>
  <c r="AD102" i="26"/>
  <c r="AD147" i="26" s="1"/>
  <c r="AD124" i="26"/>
  <c r="AD169" i="26" s="1"/>
  <c r="AD97" i="26"/>
  <c r="AD142" i="26" s="1"/>
  <c r="AD112" i="26"/>
  <c r="AD157" i="26" s="1"/>
  <c r="AD99" i="26"/>
  <c r="AD144" i="26" s="1"/>
  <c r="AD131" i="26"/>
  <c r="AD176" i="26" s="1"/>
  <c r="AD118" i="26"/>
  <c r="AD163" i="26" s="1"/>
  <c r="AD119" i="26"/>
  <c r="AD164" i="26" s="1"/>
  <c r="AD106" i="26"/>
  <c r="AD151" i="26" s="1"/>
  <c r="AD134" i="26"/>
  <c r="AD179" i="26" s="1"/>
  <c r="AD121" i="26"/>
  <c r="AD166" i="26" s="1"/>
  <c r="AD105" i="26"/>
  <c r="AD150" i="26" s="1"/>
  <c r="AD128" i="26"/>
  <c r="AD173" i="26" s="1"/>
  <c r="AD108" i="26"/>
  <c r="AD153" i="26" s="1"/>
  <c r="AD94" i="26"/>
  <c r="AD139" i="26" s="1"/>
  <c r="AD129" i="26"/>
  <c r="AD174" i="26" s="1"/>
  <c r="AD113" i="26"/>
  <c r="AD158" i="26" s="1"/>
  <c r="AD123" i="26"/>
  <c r="AD168" i="26" s="1"/>
  <c r="AD116" i="26"/>
  <c r="AD161" i="26" s="1"/>
  <c r="AD111" i="26"/>
  <c r="AD156" i="26" s="1"/>
  <c r="AD104" i="26"/>
  <c r="AD149" i="26" s="1"/>
  <c r="AD133" i="26"/>
  <c r="AD178" i="26" s="1"/>
  <c r="AD96" i="26"/>
  <c r="AD141" i="26" s="1"/>
  <c r="AD127" i="26"/>
  <c r="AD172" i="26" s="1"/>
  <c r="AD107" i="26"/>
  <c r="AD152" i="26" s="1"/>
  <c r="AD126" i="26"/>
  <c r="AD171" i="26" s="1"/>
  <c r="AD101" i="26"/>
  <c r="AD146" i="26" s="1"/>
  <c r="AD117" i="26"/>
  <c r="AD162" i="26" s="1"/>
  <c r="I99" i="15"/>
  <c r="I144" i="15" s="1"/>
  <c r="K95" i="9"/>
  <c r="K140" i="9" s="1"/>
  <c r="AA131" i="25"/>
  <c r="AA176" i="25" s="1"/>
  <c r="AA109" i="25"/>
  <c r="AA154" i="25" s="1"/>
  <c r="AA126" i="25"/>
  <c r="AA171" i="25" s="1"/>
  <c r="AA104" i="25"/>
  <c r="AA149" i="25" s="1"/>
  <c r="AA99" i="25"/>
  <c r="AA144" i="25" s="1"/>
  <c r="AA130" i="25"/>
  <c r="AA175" i="25" s="1"/>
  <c r="AA123" i="25"/>
  <c r="AA168" i="25" s="1"/>
  <c r="AA110" i="25"/>
  <c r="AA155" i="25" s="1"/>
  <c r="AA134" i="25"/>
  <c r="AA179" i="25" s="1"/>
  <c r="AA101" i="25"/>
  <c r="AA146" i="25" s="1"/>
  <c r="AA129" i="25"/>
  <c r="AA174" i="25" s="1"/>
  <c r="AA120" i="25"/>
  <c r="AA165" i="25" s="1"/>
  <c r="AA119" i="25"/>
  <c r="AA164" i="25" s="1"/>
  <c r="AA125" i="25"/>
  <c r="AA170" i="25" s="1"/>
  <c r="AA95" i="25"/>
  <c r="AA140" i="25" s="1"/>
  <c r="AA105" i="25"/>
  <c r="AA150" i="25" s="1"/>
  <c r="AA118" i="25"/>
  <c r="AA163" i="25" s="1"/>
  <c r="AA133" i="25"/>
  <c r="AA178" i="25" s="1"/>
  <c r="AA128" i="25"/>
  <c r="AA173" i="25" s="1"/>
  <c r="AA106" i="25"/>
  <c r="AA151" i="25" s="1"/>
  <c r="AA111" i="25"/>
  <c r="AA156" i="25" s="1"/>
  <c r="AA122" i="25"/>
  <c r="AA167" i="25" s="1"/>
  <c r="AA107" i="25"/>
  <c r="AA152" i="25" s="1"/>
  <c r="AA96" i="25"/>
  <c r="AA141" i="25" s="1"/>
  <c r="AA93" i="25"/>
  <c r="AA138" i="25" s="1"/>
  <c r="AA102" i="25"/>
  <c r="AA147" i="25" s="1"/>
  <c r="AA115" i="25"/>
  <c r="AA160" i="25" s="1"/>
  <c r="AA97" i="25"/>
  <c r="AA142" i="25" s="1"/>
  <c r="AA98" i="25"/>
  <c r="AA143" i="25" s="1"/>
  <c r="AA94" i="25"/>
  <c r="AA139" i="25" s="1"/>
  <c r="AA100" i="25"/>
  <c r="AA145" i="25" s="1"/>
  <c r="AA103" i="25"/>
  <c r="AA148" i="25" s="1"/>
  <c r="AA127" i="25"/>
  <c r="AA172" i="25" s="1"/>
  <c r="AA132" i="25"/>
  <c r="AA177" i="25" s="1"/>
  <c r="N110" i="17"/>
  <c r="N155" i="17" s="1"/>
  <c r="N200" i="17" s="1"/>
  <c r="N22" i="33" s="1"/>
  <c r="N127" i="17"/>
  <c r="N172" i="17" s="1"/>
  <c r="N217" i="17" s="1"/>
  <c r="N44" i="33" s="1"/>
  <c r="N105" i="17"/>
  <c r="N150" i="17" s="1"/>
  <c r="N195" i="17" s="1"/>
  <c r="N17" i="33" s="1"/>
  <c r="N122" i="17"/>
  <c r="N167" i="17" s="1"/>
  <c r="N212" i="17" s="1"/>
  <c r="N100" i="17"/>
  <c r="N145" i="17" s="1"/>
  <c r="N95" i="17"/>
  <c r="N140" i="17" s="1"/>
  <c r="N121" i="17"/>
  <c r="N166" i="17" s="1"/>
  <c r="N99" i="17"/>
  <c r="N144" i="17" s="1"/>
  <c r="N130" i="17"/>
  <c r="N175" i="17" s="1"/>
  <c r="N129" i="17"/>
  <c r="N174" i="17" s="1"/>
  <c r="N96" i="17"/>
  <c r="N141" i="17" s="1"/>
  <c r="N118" i="17"/>
  <c r="N163" i="17" s="1"/>
  <c r="N113" i="17"/>
  <c r="N158" i="17" s="1"/>
  <c r="N203" i="17" s="1"/>
  <c r="N25" i="33" s="1"/>
  <c r="N112" i="17"/>
  <c r="N157" i="17" s="1"/>
  <c r="N101" i="17"/>
  <c r="N146" i="17" s="1"/>
  <c r="N108" i="17"/>
  <c r="N153" i="17" s="1"/>
  <c r="N102" i="17"/>
  <c r="N147" i="17" s="1"/>
  <c r="N192" i="17" s="1"/>
  <c r="N14" i="33" s="1"/>
  <c r="N115" i="17"/>
  <c r="N160" i="17" s="1"/>
  <c r="N104" i="17"/>
  <c r="N149" i="17" s="1"/>
  <c r="N194" i="17" s="1"/>
  <c r="N16" i="33" s="1"/>
  <c r="N126" i="17"/>
  <c r="N171" i="17" s="1"/>
  <c r="N134" i="17"/>
  <c r="N179" i="17" s="1"/>
  <c r="N224" i="17" s="1"/>
  <c r="N53" i="33" s="1"/>
  <c r="N107" i="17"/>
  <c r="N152" i="17" s="1"/>
  <c r="N111" i="17"/>
  <c r="N156" i="17" s="1"/>
  <c r="N201" i="17" s="1"/>
  <c r="N23" i="33" s="1"/>
  <c r="N128" i="17"/>
  <c r="N173" i="17" s="1"/>
  <c r="N218" i="17" s="1"/>
  <c r="N45" i="33" s="1"/>
  <c r="N106" i="17"/>
  <c r="N151" i="17" s="1"/>
  <c r="N125" i="17"/>
  <c r="N170" i="17" s="1"/>
  <c r="N215" i="17" s="1"/>
  <c r="N42" i="33" s="1"/>
  <c r="N109" i="17"/>
  <c r="N154" i="17" s="1"/>
  <c r="N199" i="17" s="1"/>
  <c r="N21" i="33" s="1"/>
  <c r="N133" i="17"/>
  <c r="N178" i="17" s="1"/>
  <c r="N116" i="17"/>
  <c r="N161" i="17" s="1"/>
  <c r="N206" i="17" s="1"/>
  <c r="N29" i="33" s="1"/>
  <c r="N103" i="17"/>
  <c r="N148" i="17" s="1"/>
  <c r="W127" i="24"/>
  <c r="W172" i="24" s="1"/>
  <c r="W122" i="24"/>
  <c r="W167" i="24" s="1"/>
  <c r="W117" i="24"/>
  <c r="W162" i="24" s="1"/>
  <c r="W95" i="24"/>
  <c r="W140" i="24" s="1"/>
  <c r="W134" i="24"/>
  <c r="W179" i="24" s="1"/>
  <c r="W112" i="24"/>
  <c r="W157" i="24" s="1"/>
  <c r="W133" i="24"/>
  <c r="W178" i="24" s="1"/>
  <c r="W126" i="24"/>
  <c r="W171" i="24" s="1"/>
  <c r="W120" i="24"/>
  <c r="W165" i="24" s="1"/>
  <c r="W119" i="24"/>
  <c r="W164" i="24" s="1"/>
  <c r="W113" i="24"/>
  <c r="W158" i="24" s="1"/>
  <c r="W109" i="24"/>
  <c r="W154" i="24" s="1"/>
  <c r="W98" i="24"/>
  <c r="W143" i="24" s="1"/>
  <c r="W131" i="24"/>
  <c r="W176" i="24" s="1"/>
  <c r="W104" i="24"/>
  <c r="W149" i="24" s="1"/>
  <c r="W130" i="24"/>
  <c r="W175" i="24" s="1"/>
  <c r="W103" i="24"/>
  <c r="W148" i="24" s="1"/>
  <c r="W114" i="24"/>
  <c r="W159" i="24" s="1"/>
  <c r="W118" i="24"/>
  <c r="W163" i="24" s="1"/>
  <c r="W115" i="24"/>
  <c r="W160" i="24" s="1"/>
  <c r="W121" i="24"/>
  <c r="W166" i="24" s="1"/>
  <c r="W123" i="24"/>
  <c r="W168" i="24" s="1"/>
  <c r="W110" i="24"/>
  <c r="W155" i="24" s="1"/>
  <c r="W124" i="24"/>
  <c r="W169" i="24" s="1"/>
  <c r="W132" i="24"/>
  <c r="W177" i="24" s="1"/>
  <c r="W102" i="24"/>
  <c r="W147" i="24" s="1"/>
  <c r="W129" i="24"/>
  <c r="W174" i="24" s="1"/>
  <c r="W97" i="24"/>
  <c r="W142" i="24" s="1"/>
  <c r="W107" i="24"/>
  <c r="W152" i="24" s="1"/>
  <c r="W128" i="24"/>
  <c r="W173" i="24" s="1"/>
  <c r="W101" i="24"/>
  <c r="W146" i="24" s="1"/>
  <c r="W108" i="24"/>
  <c r="W153" i="24" s="1"/>
  <c r="I107" i="22"/>
  <c r="I152" i="22" s="1"/>
  <c r="AC97" i="15"/>
  <c r="AC142" i="15" s="1"/>
  <c r="AC114" i="15"/>
  <c r="AC159" i="15" s="1"/>
  <c r="AC131" i="15"/>
  <c r="AC176" i="15" s="1"/>
  <c r="AC109" i="15"/>
  <c r="AC154" i="15" s="1"/>
  <c r="AC126" i="15"/>
  <c r="AC171" i="15" s="1"/>
  <c r="AC104" i="15"/>
  <c r="AC149" i="15" s="1"/>
  <c r="AC99" i="15"/>
  <c r="AC144" i="15" s="1"/>
  <c r="AC93" i="15"/>
  <c r="AC138" i="15" s="1"/>
  <c r="AC103" i="14"/>
  <c r="AC148" i="14" s="1"/>
  <c r="AC132" i="15"/>
  <c r="AC177" i="15" s="1"/>
  <c r="AC98" i="14"/>
  <c r="AC143" i="14" s="1"/>
  <c r="AC133" i="15"/>
  <c r="AC178" i="15" s="1"/>
  <c r="AC223" i="15" s="1"/>
  <c r="AC113" i="15"/>
  <c r="AC158" i="15" s="1"/>
  <c r="AC111" i="15"/>
  <c r="AC156" i="15" s="1"/>
  <c r="AC121" i="14"/>
  <c r="AC166" i="14" s="1"/>
  <c r="AC134" i="15"/>
  <c r="AC179" i="15" s="1"/>
  <c r="AC112" i="15"/>
  <c r="AC157" i="15" s="1"/>
  <c r="AC128" i="14"/>
  <c r="AC173" i="14" s="1"/>
  <c r="AC218" i="14" s="1"/>
  <c r="AC45" i="31" s="1"/>
  <c r="AC110" i="14"/>
  <c r="AC155" i="14" s="1"/>
  <c r="AC122" i="15"/>
  <c r="AC167" i="15" s="1"/>
  <c r="AC102" i="14"/>
  <c r="AC147" i="14" s="1"/>
  <c r="AC102" i="15"/>
  <c r="AC147" i="15" s="1"/>
  <c r="AC130" i="14"/>
  <c r="AC175" i="14" s="1"/>
  <c r="AC106" i="15"/>
  <c r="AC151" i="15" s="1"/>
  <c r="AC118" i="15"/>
  <c r="AC163" i="15" s="1"/>
  <c r="AC108" i="15"/>
  <c r="AC153" i="15" s="1"/>
  <c r="AC101" i="15"/>
  <c r="AC146" i="15" s="1"/>
  <c r="AC123" i="14"/>
  <c r="AC168" i="14" s="1"/>
  <c r="AC125" i="15"/>
  <c r="AC170" i="15" s="1"/>
  <c r="AC98" i="15"/>
  <c r="AC143" i="15" s="1"/>
  <c r="AC124" i="14"/>
  <c r="AC169" i="14" s="1"/>
  <c r="AC105" i="15"/>
  <c r="AC150" i="15" s="1"/>
  <c r="AC131" i="14"/>
  <c r="AC176" i="14" s="1"/>
  <c r="AC134" i="14"/>
  <c r="AC179" i="14" s="1"/>
  <c r="AC121" i="15"/>
  <c r="AC166" i="15" s="1"/>
  <c r="AC117" i="15"/>
  <c r="AC162" i="15" s="1"/>
  <c r="AC115" i="15"/>
  <c r="AC160" i="15" s="1"/>
  <c r="AC133" i="14"/>
  <c r="AC178" i="14" s="1"/>
  <c r="AC130" i="15"/>
  <c r="AC175" i="15" s="1"/>
  <c r="AC113" i="14"/>
  <c r="AC158" i="14" s="1"/>
  <c r="AC124" i="15"/>
  <c r="AC169" i="15" s="1"/>
  <c r="AC110" i="15"/>
  <c r="AC155" i="15" s="1"/>
  <c r="AC115" i="14"/>
  <c r="AC160" i="14" s="1"/>
  <c r="AC111" i="14"/>
  <c r="AC156" i="14" s="1"/>
  <c r="AC94" i="15"/>
  <c r="AC139" i="15" s="1"/>
  <c r="AC128" i="15"/>
  <c r="AC173" i="15" s="1"/>
  <c r="AC109" i="14"/>
  <c r="AC154" i="14" s="1"/>
  <c r="AC107" i="14"/>
  <c r="AC152" i="14" s="1"/>
  <c r="AC197" i="14" s="1"/>
  <c r="AC19" i="31" s="1"/>
  <c r="AC127" i="15"/>
  <c r="AC172" i="15" s="1"/>
  <c r="AC127" i="14"/>
  <c r="AC172" i="14" s="1"/>
  <c r="AC114" i="14"/>
  <c r="AC159" i="14" s="1"/>
  <c r="AC94" i="14"/>
  <c r="AC139" i="14" s="1"/>
  <c r="AC129" i="14"/>
  <c r="AC174" i="14" s="1"/>
  <c r="AC116" i="14"/>
  <c r="AC161" i="14" s="1"/>
  <c r="AC106" i="14"/>
  <c r="AC151" i="14" s="1"/>
  <c r="AC107" i="15"/>
  <c r="AC152" i="15" s="1"/>
  <c r="AC119" i="14"/>
  <c r="AC164" i="14" s="1"/>
  <c r="AC116" i="15"/>
  <c r="AC161" i="15" s="1"/>
  <c r="AC108" i="14"/>
  <c r="AC153" i="14" s="1"/>
  <c r="AC129" i="15"/>
  <c r="AC174" i="15" s="1"/>
  <c r="AC97" i="14"/>
  <c r="AC142" i="14" s="1"/>
  <c r="AC105" i="14"/>
  <c r="AC150" i="14" s="1"/>
  <c r="AC100" i="15"/>
  <c r="AC145" i="15" s="1"/>
  <c r="AC96" i="15"/>
  <c r="AC141" i="15" s="1"/>
  <c r="K103" i="17"/>
  <c r="K148" i="17" s="1"/>
  <c r="K193" i="17" s="1"/>
  <c r="K15" i="33" s="1"/>
  <c r="H104" i="15"/>
  <c r="H149" i="15" s="1"/>
  <c r="J102" i="12"/>
  <c r="J147" i="12" s="1"/>
  <c r="B53" i="17"/>
  <c r="B98" i="17" s="1"/>
  <c r="E130" i="12"/>
  <c r="E175" i="12" s="1"/>
  <c r="E108" i="12"/>
  <c r="E153" i="12" s="1"/>
  <c r="E120" i="12"/>
  <c r="E165" i="12" s="1"/>
  <c r="E98" i="12"/>
  <c r="E143" i="12" s="1"/>
  <c r="E134" i="12"/>
  <c r="E179" i="12" s="1"/>
  <c r="E102" i="12"/>
  <c r="E147" i="12" s="1"/>
  <c r="E133" i="12"/>
  <c r="E178" i="12" s="1"/>
  <c r="E115" i="12"/>
  <c r="E160" i="12" s="1"/>
  <c r="E101" i="12"/>
  <c r="E146" i="12" s="1"/>
  <c r="E107" i="12"/>
  <c r="E152" i="12" s="1"/>
  <c r="E128" i="12"/>
  <c r="E173" i="12" s="1"/>
  <c r="E105" i="12"/>
  <c r="E150" i="12" s="1"/>
  <c r="E126" i="12"/>
  <c r="E171" i="12" s="1"/>
  <c r="E97" i="12"/>
  <c r="E142" i="12" s="1"/>
  <c r="E119" i="12"/>
  <c r="E164" i="12" s="1"/>
  <c r="E93" i="12"/>
  <c r="E138" i="12" s="1"/>
  <c r="E125" i="12"/>
  <c r="E170" i="12" s="1"/>
  <c r="E114" i="12"/>
  <c r="E159" i="12" s="1"/>
  <c r="E94" i="12"/>
  <c r="E139" i="12" s="1"/>
  <c r="E124" i="12"/>
  <c r="E169" i="12" s="1"/>
  <c r="E118" i="12"/>
  <c r="E163" i="12" s="1"/>
  <c r="E132" i="12"/>
  <c r="E177" i="12" s="1"/>
  <c r="E106" i="12"/>
  <c r="E151" i="12" s="1"/>
  <c r="E96" i="12"/>
  <c r="E141" i="12" s="1"/>
  <c r="E122" i="12"/>
  <c r="E167" i="12" s="1"/>
  <c r="E131" i="12"/>
  <c r="E176" i="12" s="1"/>
  <c r="E100" i="12"/>
  <c r="E145" i="12" s="1"/>
  <c r="E112" i="12"/>
  <c r="E157" i="12" s="1"/>
  <c r="E110" i="12"/>
  <c r="E155" i="12" s="1"/>
  <c r="C93" i="10"/>
  <c r="C138" i="10" s="1"/>
  <c r="H102" i="21"/>
  <c r="H147" i="21" s="1"/>
  <c r="E127" i="23"/>
  <c r="E172" i="23" s="1"/>
  <c r="E122" i="23"/>
  <c r="E167" i="23" s="1"/>
  <c r="I97" i="24"/>
  <c r="I142" i="24" s="1"/>
  <c r="B56" i="18"/>
  <c r="B101" i="18" s="1"/>
  <c r="H109" i="24"/>
  <c r="H154" i="24" s="1"/>
  <c r="K122" i="23"/>
  <c r="K167" i="23" s="1"/>
  <c r="G103" i="23"/>
  <c r="G148" i="23" s="1"/>
  <c r="B81" i="18"/>
  <c r="B126" i="18" s="1"/>
  <c r="Q122" i="21"/>
  <c r="Q167" i="21" s="1"/>
  <c r="Q100" i="21"/>
  <c r="Q145" i="21" s="1"/>
  <c r="Q117" i="21"/>
  <c r="Q162" i="21" s="1"/>
  <c r="Q134" i="21"/>
  <c r="Q179" i="21" s="1"/>
  <c r="Q112" i="21"/>
  <c r="Q157" i="21" s="1"/>
  <c r="Q129" i="21"/>
  <c r="Q174" i="21" s="1"/>
  <c r="Q107" i="21"/>
  <c r="Q152" i="21" s="1"/>
  <c r="Q124" i="21"/>
  <c r="Q169" i="21" s="1"/>
  <c r="Q105" i="21"/>
  <c r="Q150" i="21" s="1"/>
  <c r="Q104" i="21"/>
  <c r="Q149" i="21" s="1"/>
  <c r="Q97" i="21"/>
  <c r="Q142" i="21" s="1"/>
  <c r="Q121" i="21"/>
  <c r="Q166" i="21" s="1"/>
  <c r="Q115" i="21"/>
  <c r="Q160" i="21" s="1"/>
  <c r="Q130" i="21"/>
  <c r="Q175" i="21" s="1"/>
  <c r="Q120" i="21"/>
  <c r="Q165" i="21" s="1"/>
  <c r="Q106" i="21"/>
  <c r="Q151" i="21" s="1"/>
  <c r="Q131" i="21"/>
  <c r="Q176" i="21" s="1"/>
  <c r="Q132" i="21"/>
  <c r="Q177" i="21" s="1"/>
  <c r="Q133" i="21"/>
  <c r="Q178" i="21" s="1"/>
  <c r="Q123" i="21"/>
  <c r="Q168" i="21" s="1"/>
  <c r="Q93" i="21"/>
  <c r="Q138" i="21" s="1"/>
  <c r="Q116" i="21"/>
  <c r="Q161" i="21" s="1"/>
  <c r="Q96" i="21"/>
  <c r="Q141" i="21" s="1"/>
  <c r="Q102" i="21"/>
  <c r="Q147" i="21" s="1"/>
  <c r="Q126" i="21"/>
  <c r="Q171" i="21" s="1"/>
  <c r="Q108" i="21"/>
  <c r="Q153" i="21" s="1"/>
  <c r="Q110" i="21"/>
  <c r="Q155" i="21" s="1"/>
  <c r="Q125" i="21"/>
  <c r="Q170" i="21" s="1"/>
  <c r="Q113" i="21"/>
  <c r="Q158" i="21" s="1"/>
  <c r="N114" i="18"/>
  <c r="N159" i="18" s="1"/>
  <c r="N131" i="18"/>
  <c r="N176" i="18" s="1"/>
  <c r="N109" i="18"/>
  <c r="N154" i="18" s="1"/>
  <c r="N104" i="18"/>
  <c r="N149" i="18" s="1"/>
  <c r="N125" i="18"/>
  <c r="N170" i="18" s="1"/>
  <c r="N103" i="18"/>
  <c r="N148" i="18" s="1"/>
  <c r="N193" i="18" s="1"/>
  <c r="N15" i="34" s="1"/>
  <c r="N116" i="18"/>
  <c r="N161" i="18" s="1"/>
  <c r="N105" i="18"/>
  <c r="N150" i="18" s="1"/>
  <c r="N134" i="18"/>
  <c r="N179" i="18" s="1"/>
  <c r="N100" i="18"/>
  <c r="N145" i="18" s="1"/>
  <c r="N190" i="18" s="1"/>
  <c r="N12" i="34" s="1"/>
  <c r="N122" i="18"/>
  <c r="N167" i="18" s="1"/>
  <c r="N123" i="18"/>
  <c r="N168" i="18" s="1"/>
  <c r="N128" i="18"/>
  <c r="N173" i="18" s="1"/>
  <c r="N112" i="18"/>
  <c r="N157" i="18" s="1"/>
  <c r="N202" i="18" s="1"/>
  <c r="N24" i="34" s="1"/>
  <c r="N111" i="18"/>
  <c r="N156" i="18" s="1"/>
  <c r="N94" i="18"/>
  <c r="N139" i="18" s="1"/>
  <c r="N119" i="18"/>
  <c r="N164" i="18" s="1"/>
  <c r="N107" i="18"/>
  <c r="N152" i="18" s="1"/>
  <c r="N197" i="18" s="1"/>
  <c r="N19" i="34" s="1"/>
  <c r="N130" i="18"/>
  <c r="N175" i="18" s="1"/>
  <c r="N220" i="18" s="1"/>
  <c r="N48" i="34" s="1"/>
  <c r="N115" i="18"/>
  <c r="N160" i="18" s="1"/>
  <c r="N205" i="18" s="1"/>
  <c r="N110" i="18"/>
  <c r="N155" i="18" s="1"/>
  <c r="N95" i="18"/>
  <c r="N140" i="18" s="1"/>
  <c r="N185" i="18" s="1"/>
  <c r="N6" i="34" s="1"/>
  <c r="N102" i="18"/>
  <c r="N147" i="18" s="1"/>
  <c r="N113" i="18"/>
  <c r="N158" i="18" s="1"/>
  <c r="N108" i="18"/>
  <c r="N153" i="18" s="1"/>
  <c r="N198" i="18" s="1"/>
  <c r="N20" i="34" s="1"/>
  <c r="N127" i="18"/>
  <c r="N172" i="18" s="1"/>
  <c r="N120" i="18"/>
  <c r="N165" i="18" s="1"/>
  <c r="N118" i="18"/>
  <c r="N163" i="18" s="1"/>
  <c r="N208" i="18" s="1"/>
  <c r="N31" i="34" s="1"/>
  <c r="M134" i="10"/>
  <c r="M179" i="10" s="1"/>
  <c r="M224" i="10" s="1"/>
  <c r="M53" i="28" s="1"/>
  <c r="M129" i="10"/>
  <c r="M174" i="10" s="1"/>
  <c r="M121" i="10"/>
  <c r="M166" i="10" s="1"/>
  <c r="M99" i="10"/>
  <c r="M144" i="10" s="1"/>
  <c r="M106" i="10"/>
  <c r="M151" i="10" s="1"/>
  <c r="M196" i="10" s="1"/>
  <c r="M18" i="28" s="1"/>
  <c r="M124" i="10"/>
  <c r="M169" i="10" s="1"/>
  <c r="M214" i="10" s="1"/>
  <c r="M41" i="28" s="1"/>
  <c r="M113" i="10"/>
  <c r="M158" i="10" s="1"/>
  <c r="M120" i="10"/>
  <c r="M165" i="10" s="1"/>
  <c r="M210" i="10" s="1"/>
  <c r="M33" i="28" s="1"/>
  <c r="M108" i="10"/>
  <c r="M153" i="10" s="1"/>
  <c r="M127" i="10"/>
  <c r="M172" i="10" s="1"/>
  <c r="M217" i="10" s="1"/>
  <c r="M44" i="28" s="1"/>
  <c r="M128" i="10"/>
  <c r="M173" i="10" s="1"/>
  <c r="M130" i="10"/>
  <c r="M175" i="10" s="1"/>
  <c r="M100" i="10"/>
  <c r="M145" i="10" s="1"/>
  <c r="M190" i="10" s="1"/>
  <c r="M12" i="28" s="1"/>
  <c r="M125" i="10"/>
  <c r="M170" i="10" s="1"/>
  <c r="M215" i="10" s="1"/>
  <c r="M42" i="28" s="1"/>
  <c r="M101" i="10"/>
  <c r="M146" i="10" s="1"/>
  <c r="M191" i="10" s="1"/>
  <c r="M13" i="28" s="1"/>
  <c r="M114" i="10"/>
  <c r="M159" i="10" s="1"/>
  <c r="M109" i="10"/>
  <c r="M154" i="10" s="1"/>
  <c r="M118" i="10"/>
  <c r="M163" i="10" s="1"/>
  <c r="M110" i="10"/>
  <c r="M155" i="10" s="1"/>
  <c r="M200" i="10" s="1"/>
  <c r="M22" i="28" s="1"/>
  <c r="M93" i="10"/>
  <c r="M138" i="10" s="1"/>
  <c r="M183" i="10" s="1"/>
  <c r="M94" i="10"/>
  <c r="M139" i="10" s="1"/>
  <c r="M97" i="10"/>
  <c r="M142" i="10" s="1"/>
  <c r="M187" i="10" s="1"/>
  <c r="M9" i="28" s="1"/>
  <c r="M111" i="10"/>
  <c r="M156" i="10" s="1"/>
  <c r="M201" i="10" s="1"/>
  <c r="M23" i="28" s="1"/>
  <c r="M119" i="10"/>
  <c r="M164" i="10" s="1"/>
  <c r="M102" i="10"/>
  <c r="M147" i="10" s="1"/>
  <c r="M192" i="10" s="1"/>
  <c r="M14" i="28" s="1"/>
  <c r="M112" i="10"/>
  <c r="M157" i="10" s="1"/>
  <c r="M98" i="10"/>
  <c r="M143" i="10" s="1"/>
  <c r="M123" i="10"/>
  <c r="M168" i="10" s="1"/>
  <c r="M213" i="10" s="1"/>
  <c r="M40" i="28" s="1"/>
  <c r="M115" i="10"/>
  <c r="M160" i="10" s="1"/>
  <c r="M205" i="10" s="1"/>
  <c r="Q101" i="9"/>
  <c r="Q146" i="9" s="1"/>
  <c r="Q191" i="9" s="1"/>
  <c r="Q13" i="27" s="1"/>
  <c r="AE96" i="21"/>
  <c r="AE141" i="21" s="1"/>
  <c r="AE113" i="21"/>
  <c r="AE158" i="21" s="1"/>
  <c r="AE130" i="21"/>
  <c r="AE175" i="21" s="1"/>
  <c r="AE108" i="21"/>
  <c r="AE153" i="21" s="1"/>
  <c r="AE125" i="21"/>
  <c r="AE170" i="21" s="1"/>
  <c r="AE134" i="21"/>
  <c r="AE179" i="21" s="1"/>
  <c r="AE120" i="21"/>
  <c r="AE165" i="21" s="1"/>
  <c r="AE114" i="21"/>
  <c r="AE159" i="21" s="1"/>
  <c r="AE107" i="21"/>
  <c r="AE152" i="21" s="1"/>
  <c r="AE131" i="21"/>
  <c r="AE176" i="21" s="1"/>
  <c r="AE115" i="21"/>
  <c r="AE160" i="21" s="1"/>
  <c r="AE106" i="21"/>
  <c r="AE151" i="21" s="1"/>
  <c r="AE97" i="21"/>
  <c r="AE142" i="21" s="1"/>
  <c r="AE93" i="21"/>
  <c r="AE138" i="21" s="1"/>
  <c r="AE100" i="21"/>
  <c r="AE145" i="21" s="1"/>
  <c r="AE133" i="21"/>
  <c r="AE178" i="21" s="1"/>
  <c r="AE122" i="21"/>
  <c r="AE167" i="21" s="1"/>
  <c r="AE117" i="21"/>
  <c r="AE162" i="21" s="1"/>
  <c r="AE102" i="21"/>
  <c r="AE147" i="21" s="1"/>
  <c r="AE132" i="21"/>
  <c r="AE177" i="21" s="1"/>
  <c r="AE124" i="21"/>
  <c r="AE169" i="21" s="1"/>
  <c r="AE104" i="21"/>
  <c r="AE149" i="21" s="1"/>
  <c r="AE99" i="21"/>
  <c r="AE144" i="21" s="1"/>
  <c r="AE112" i="21"/>
  <c r="AE157" i="21" s="1"/>
  <c r="AE123" i="21"/>
  <c r="AE168" i="21" s="1"/>
  <c r="AE105" i="21"/>
  <c r="AE150" i="21" s="1"/>
  <c r="AE129" i="21"/>
  <c r="AE174" i="21" s="1"/>
  <c r="AE116" i="21"/>
  <c r="AE161" i="21" s="1"/>
  <c r="Y120" i="9"/>
  <c r="Y165" i="9" s="1"/>
  <c r="Y126" i="9"/>
  <c r="Y171" i="9" s="1"/>
  <c r="F125" i="9"/>
  <c r="F170" i="9" s="1"/>
  <c r="F215" i="9" s="1"/>
  <c r="F42" i="27" s="1"/>
  <c r="U103" i="18"/>
  <c r="U148" i="18" s="1"/>
  <c r="G120" i="20"/>
  <c r="G165" i="20" s="1"/>
  <c r="AD106" i="9"/>
  <c r="AD151" i="9" s="1"/>
  <c r="T115" i="18"/>
  <c r="T160" i="18" s="1"/>
  <c r="T107" i="18"/>
  <c r="T152" i="18" s="1"/>
  <c r="T197" i="18" s="1"/>
  <c r="T19" i="34" s="1"/>
  <c r="S127" i="18"/>
  <c r="S172" i="18" s="1"/>
  <c r="E102" i="18"/>
  <c r="E147" i="18" s="1"/>
  <c r="AF115" i="18"/>
  <c r="AF160" i="18" s="1"/>
  <c r="R131" i="12"/>
  <c r="R176" i="12" s="1"/>
  <c r="R109" i="12"/>
  <c r="R154" i="12" s="1"/>
  <c r="R199" i="12" s="1"/>
  <c r="R21" i="29" s="1"/>
  <c r="R121" i="12"/>
  <c r="R166" i="12" s="1"/>
  <c r="R99" i="12"/>
  <c r="R144" i="12" s="1"/>
  <c r="R118" i="12"/>
  <c r="R163" i="12" s="1"/>
  <c r="R125" i="12"/>
  <c r="R170" i="12" s="1"/>
  <c r="R93" i="12"/>
  <c r="R138" i="12" s="1"/>
  <c r="R132" i="12"/>
  <c r="R177" i="12" s="1"/>
  <c r="R100" i="12"/>
  <c r="R145" i="12" s="1"/>
  <c r="R124" i="12"/>
  <c r="R169" i="12" s="1"/>
  <c r="R106" i="12"/>
  <c r="R151" i="12" s="1"/>
  <c r="R98" i="12"/>
  <c r="R143" i="12" s="1"/>
  <c r="R119" i="12"/>
  <c r="R164" i="12" s="1"/>
  <c r="R96" i="12"/>
  <c r="R141" i="12" s="1"/>
  <c r="R130" i="12"/>
  <c r="R175" i="12" s="1"/>
  <c r="R126" i="12"/>
  <c r="R171" i="12" s="1"/>
  <c r="R134" i="12"/>
  <c r="R179" i="12" s="1"/>
  <c r="R110" i="12"/>
  <c r="R155" i="12" s="1"/>
  <c r="R122" i="12"/>
  <c r="R167" i="12" s="1"/>
  <c r="R111" i="12"/>
  <c r="R156" i="12" s="1"/>
  <c r="R201" i="12" s="1"/>
  <c r="R23" i="29" s="1"/>
  <c r="R108" i="12"/>
  <c r="R153" i="12" s="1"/>
  <c r="R102" i="12"/>
  <c r="R147" i="12" s="1"/>
  <c r="R192" i="12" s="1"/>
  <c r="R14" i="29" s="1"/>
  <c r="R123" i="12"/>
  <c r="R168" i="12" s="1"/>
  <c r="R107" i="12"/>
  <c r="R152" i="12" s="1"/>
  <c r="R115" i="12"/>
  <c r="R160" i="12" s="1"/>
  <c r="R127" i="12"/>
  <c r="R172" i="12" s="1"/>
  <c r="R129" i="12"/>
  <c r="R174" i="12" s="1"/>
  <c r="R113" i="12"/>
  <c r="R158" i="12" s="1"/>
  <c r="R94" i="12"/>
  <c r="R139" i="12" s="1"/>
  <c r="R112" i="12"/>
  <c r="R157" i="12" s="1"/>
  <c r="R128" i="12"/>
  <c r="R173" i="12" s="1"/>
  <c r="R101" i="12"/>
  <c r="R146" i="12" s="1"/>
  <c r="R133" i="12"/>
  <c r="R178" i="12" s="1"/>
  <c r="R120" i="12"/>
  <c r="R165" i="12" s="1"/>
  <c r="H122" i="18"/>
  <c r="H167" i="18" s="1"/>
  <c r="H100" i="18"/>
  <c r="H145" i="18" s="1"/>
  <c r="H190" i="18" s="1"/>
  <c r="H12" i="34" s="1"/>
  <c r="H95" i="18"/>
  <c r="H140" i="18" s="1"/>
  <c r="H134" i="18"/>
  <c r="H179" i="18" s="1"/>
  <c r="H112" i="18"/>
  <c r="H157" i="18" s="1"/>
  <c r="H202" i="18" s="1"/>
  <c r="H24" i="34" s="1"/>
  <c r="H107" i="18"/>
  <c r="H152" i="18" s="1"/>
  <c r="H197" i="18" s="1"/>
  <c r="H19" i="34" s="1"/>
  <c r="H133" i="18"/>
  <c r="H178" i="18" s="1"/>
  <c r="H111" i="18"/>
  <c r="H156" i="18" s="1"/>
  <c r="H108" i="18"/>
  <c r="H153" i="18" s="1"/>
  <c r="H198" i="18" s="1"/>
  <c r="H20" i="34" s="1"/>
  <c r="H130" i="18"/>
  <c r="H175" i="18" s="1"/>
  <c r="H96" i="18"/>
  <c r="H141" i="18" s="1"/>
  <c r="H125" i="18"/>
  <c r="H170" i="18" s="1"/>
  <c r="H124" i="18"/>
  <c r="H169" i="18" s="1"/>
  <c r="H119" i="18"/>
  <c r="H164" i="18" s="1"/>
  <c r="H104" i="18"/>
  <c r="H149" i="18" s="1"/>
  <c r="H194" i="18" s="1"/>
  <c r="H16" i="34" s="1"/>
  <c r="H103" i="18"/>
  <c r="H148" i="18" s="1"/>
  <c r="H116" i="18"/>
  <c r="H161" i="18" s="1"/>
  <c r="H206" i="18" s="1"/>
  <c r="H29" i="34" s="1"/>
  <c r="H127" i="18"/>
  <c r="H172" i="18" s="1"/>
  <c r="H118" i="18"/>
  <c r="H163" i="18" s="1"/>
  <c r="H208" i="18" s="1"/>
  <c r="H31" i="34" s="1"/>
  <c r="H102" i="18"/>
  <c r="H147" i="18" s="1"/>
  <c r="H126" i="18"/>
  <c r="H171" i="18" s="1"/>
  <c r="H131" i="18"/>
  <c r="H176" i="18" s="1"/>
  <c r="H114" i="18"/>
  <c r="H159" i="18" s="1"/>
  <c r="H109" i="18"/>
  <c r="H154" i="18" s="1"/>
  <c r="H94" i="18"/>
  <c r="H139" i="18" s="1"/>
  <c r="H128" i="18"/>
  <c r="H173" i="18" s="1"/>
  <c r="H113" i="18"/>
  <c r="H158" i="18" s="1"/>
  <c r="H203" i="18" s="1"/>
  <c r="H25" i="34" s="1"/>
  <c r="H120" i="18"/>
  <c r="H165" i="18" s="1"/>
  <c r="H132" i="18"/>
  <c r="H177" i="18" s="1"/>
  <c r="H105" i="18"/>
  <c r="H150" i="18" s="1"/>
  <c r="H101" i="18"/>
  <c r="H146" i="18" s="1"/>
  <c r="H191" i="18" s="1"/>
  <c r="H13" i="34" s="1"/>
  <c r="H97" i="18"/>
  <c r="H142" i="18" s="1"/>
  <c r="H110" i="18"/>
  <c r="H155" i="18" s="1"/>
  <c r="H98" i="18"/>
  <c r="H143" i="18" s="1"/>
  <c r="H115" i="18"/>
  <c r="H160" i="18" s="1"/>
  <c r="H123" i="18"/>
  <c r="H168" i="18" s="1"/>
  <c r="D122" i="15"/>
  <c r="D167" i="15" s="1"/>
  <c r="Z120" i="9"/>
  <c r="Z165" i="9" s="1"/>
  <c r="S99" i="17"/>
  <c r="S144" i="17" s="1"/>
  <c r="X108" i="15"/>
  <c r="X153" i="15" s="1"/>
  <c r="B59" i="9"/>
  <c r="B104" i="9" s="1"/>
  <c r="Z112" i="12"/>
  <c r="Z157" i="12" s="1"/>
  <c r="F104" i="25"/>
  <c r="F149" i="25" s="1"/>
  <c r="AB106" i="13"/>
  <c r="AB151" i="13" s="1"/>
  <c r="AB196" i="13" s="1"/>
  <c r="AB18" i="30" s="1"/>
  <c r="B58" i="9"/>
  <c r="B103" i="9" s="1"/>
  <c r="K119" i="26"/>
  <c r="K164" i="26" s="1"/>
  <c r="Q134" i="20"/>
  <c r="Q179" i="20" s="1"/>
  <c r="AE133" i="25"/>
  <c r="AE178" i="25" s="1"/>
  <c r="AE111" i="25"/>
  <c r="AE156" i="25" s="1"/>
  <c r="AE128" i="25"/>
  <c r="AE173" i="25" s="1"/>
  <c r="AE106" i="25"/>
  <c r="AE151" i="25" s="1"/>
  <c r="AE123" i="25"/>
  <c r="AE168" i="25" s="1"/>
  <c r="AE101" i="25"/>
  <c r="AE146" i="25" s="1"/>
  <c r="AE132" i="25"/>
  <c r="AE177" i="25" s="1"/>
  <c r="AE110" i="25"/>
  <c r="AE155" i="25" s="1"/>
  <c r="AE97" i="25"/>
  <c r="AE142" i="25" s="1"/>
  <c r="AE103" i="25"/>
  <c r="AE148" i="25" s="1"/>
  <c r="AE129" i="25"/>
  <c r="AE174" i="25" s="1"/>
  <c r="AE96" i="25"/>
  <c r="AE141" i="25" s="1"/>
  <c r="AE122" i="25"/>
  <c r="AE167" i="25" s="1"/>
  <c r="AE100" i="25"/>
  <c r="AE145" i="25" s="1"/>
  <c r="AE94" i="25"/>
  <c r="AE139" i="25" s="1"/>
  <c r="AE120" i="25"/>
  <c r="AE165" i="25" s="1"/>
  <c r="AE102" i="25"/>
  <c r="AE147" i="25" s="1"/>
  <c r="AE93" i="25"/>
  <c r="AE138" i="25" s="1"/>
  <c r="AE134" i="25"/>
  <c r="AE179" i="25" s="1"/>
  <c r="AE121" i="25"/>
  <c r="AE166" i="25" s="1"/>
  <c r="AE99" i="25"/>
  <c r="AE144" i="25" s="1"/>
  <c r="AE130" i="25"/>
  <c r="AE175" i="25" s="1"/>
  <c r="AE126" i="25"/>
  <c r="AE171" i="25" s="1"/>
  <c r="AE131" i="25"/>
  <c r="AE176" i="25" s="1"/>
  <c r="AE127" i="25"/>
  <c r="AE172" i="25" s="1"/>
  <c r="AE118" i="25"/>
  <c r="AE163" i="25" s="1"/>
  <c r="AE109" i="25"/>
  <c r="AE154" i="25" s="1"/>
  <c r="AE107" i="25"/>
  <c r="AE152" i="25" s="1"/>
  <c r="AE119" i="25"/>
  <c r="AE164" i="25" s="1"/>
  <c r="AE104" i="25"/>
  <c r="AE149" i="25" s="1"/>
  <c r="AE115" i="25"/>
  <c r="AE160" i="25" s="1"/>
  <c r="AE125" i="25"/>
  <c r="AE170" i="25" s="1"/>
  <c r="AE105" i="25"/>
  <c r="AE150" i="25" s="1"/>
  <c r="F120" i="9"/>
  <c r="F165" i="9" s="1"/>
  <c r="S133" i="15"/>
  <c r="S178" i="15" s="1"/>
  <c r="S104" i="15"/>
  <c r="S149" i="15" s="1"/>
  <c r="U112" i="12"/>
  <c r="U157" i="12" s="1"/>
  <c r="Y129" i="26"/>
  <c r="Y174" i="26" s="1"/>
  <c r="P99" i="26"/>
  <c r="P144" i="26" s="1"/>
  <c r="N106" i="13"/>
  <c r="N151" i="13" s="1"/>
  <c r="O125" i="26"/>
  <c r="O170" i="26" s="1"/>
  <c r="K107" i="17"/>
  <c r="K152" i="17" s="1"/>
  <c r="B148" i="14"/>
  <c r="J103" i="14"/>
  <c r="J148" i="14" s="1"/>
  <c r="I103" i="14"/>
  <c r="I148" i="14" s="1"/>
  <c r="H103" i="14"/>
  <c r="H148" i="14" s="1"/>
  <c r="N94" i="9"/>
  <c r="N139" i="9" s="1"/>
  <c r="N133" i="9"/>
  <c r="N178" i="9" s="1"/>
  <c r="N111" i="9"/>
  <c r="N156" i="9" s="1"/>
  <c r="N128" i="9"/>
  <c r="N173" i="9" s="1"/>
  <c r="N218" i="9" s="1"/>
  <c r="N45" i="27" s="1"/>
  <c r="N106" i="9"/>
  <c r="N151" i="9" s="1"/>
  <c r="N123" i="9"/>
  <c r="N168" i="9" s="1"/>
  <c r="N213" i="9" s="1"/>
  <c r="N40" i="27" s="1"/>
  <c r="N101" i="9"/>
  <c r="N146" i="9" s="1"/>
  <c r="N191" i="9" s="1"/>
  <c r="N13" i="27" s="1"/>
  <c r="N127" i="9"/>
  <c r="N172" i="9" s="1"/>
  <c r="N105" i="9"/>
  <c r="N150" i="9" s="1"/>
  <c r="N195" i="9" s="1"/>
  <c r="N17" i="27" s="1"/>
  <c r="N115" i="9"/>
  <c r="N160" i="9" s="1"/>
  <c r="N110" i="9"/>
  <c r="N155" i="9" s="1"/>
  <c r="N200" i="9" s="1"/>
  <c r="N22" i="27" s="1"/>
  <c r="N134" i="9"/>
  <c r="N179" i="9" s="1"/>
  <c r="N224" i="9" s="1"/>
  <c r="N53" i="27" s="1"/>
  <c r="N98" i="9"/>
  <c r="N143" i="9" s="1"/>
  <c r="N131" i="9"/>
  <c r="N176" i="9" s="1"/>
  <c r="N221" i="9" s="1"/>
  <c r="N49" i="27" s="1"/>
  <c r="N95" i="9"/>
  <c r="N140" i="9" s="1"/>
  <c r="N112" i="9"/>
  <c r="N157" i="9" s="1"/>
  <c r="N202" i="9" s="1"/>
  <c r="N24" i="27" s="1"/>
  <c r="N126" i="9"/>
  <c r="N171" i="9" s="1"/>
  <c r="N96" i="9"/>
  <c r="N141" i="9" s="1"/>
  <c r="N120" i="9"/>
  <c r="N165" i="9" s="1"/>
  <c r="N97" i="9"/>
  <c r="N142" i="9" s="1"/>
  <c r="N187" i="9" s="1"/>
  <c r="N9" i="27" s="1"/>
  <c r="N113" i="9"/>
  <c r="N158" i="9" s="1"/>
  <c r="N203" i="9" s="1"/>
  <c r="N25" i="27" s="1"/>
  <c r="N107" i="9"/>
  <c r="N152" i="9" s="1"/>
  <c r="N121" i="9"/>
  <c r="N166" i="9" s="1"/>
  <c r="N211" i="9" s="1"/>
  <c r="N34" i="27" s="1"/>
  <c r="N130" i="9"/>
  <c r="N175" i="9" s="1"/>
  <c r="N132" i="9"/>
  <c r="N177" i="9" s="1"/>
  <c r="N124" i="9"/>
  <c r="N169" i="9" s="1"/>
  <c r="N102" i="9"/>
  <c r="N147" i="9" s="1"/>
  <c r="N109" i="9"/>
  <c r="N154" i="9" s="1"/>
  <c r="N199" i="9" s="1"/>
  <c r="N21" i="27" s="1"/>
  <c r="N125" i="9"/>
  <c r="N170" i="9" s="1"/>
  <c r="N215" i="9" s="1"/>
  <c r="N42" i="27" s="1"/>
  <c r="N114" i="9"/>
  <c r="N159" i="9" s="1"/>
  <c r="N204" i="9" s="1"/>
  <c r="N26" i="27" s="1"/>
  <c r="N93" i="9"/>
  <c r="N138" i="9" s="1"/>
  <c r="N183" i="9" s="1"/>
  <c r="N100" i="9"/>
  <c r="N145" i="9" s="1"/>
  <c r="AE113" i="17"/>
  <c r="AE158" i="17" s="1"/>
  <c r="AE108" i="17"/>
  <c r="AE153" i="17" s="1"/>
  <c r="AE103" i="17"/>
  <c r="AE148" i="17" s="1"/>
  <c r="AE193" i="17" s="1"/>
  <c r="AE15" i="33" s="1"/>
  <c r="AE120" i="17"/>
  <c r="AE165" i="17" s="1"/>
  <c r="AE102" i="17"/>
  <c r="AE147" i="17" s="1"/>
  <c r="AE192" i="17" s="1"/>
  <c r="AE14" i="33" s="1"/>
  <c r="AE134" i="17"/>
  <c r="AE179" i="17" s="1"/>
  <c r="AE101" i="17"/>
  <c r="AE146" i="17" s="1"/>
  <c r="AE100" i="17"/>
  <c r="AE145" i="17" s="1"/>
  <c r="AE122" i="17"/>
  <c r="AE167" i="17" s="1"/>
  <c r="AE212" i="17" s="1"/>
  <c r="AE118" i="17"/>
  <c r="AE163" i="17" s="1"/>
  <c r="AE129" i="17"/>
  <c r="AE174" i="17" s="1"/>
  <c r="AE112" i="17"/>
  <c r="AE157" i="17" s="1"/>
  <c r="AE126" i="17"/>
  <c r="AE171" i="17" s="1"/>
  <c r="AE121" i="17"/>
  <c r="AE166" i="17" s="1"/>
  <c r="AE116" i="17"/>
  <c r="AE161" i="17" s="1"/>
  <c r="AE206" i="17" s="1"/>
  <c r="AE29" i="33" s="1"/>
  <c r="AE104" i="17"/>
  <c r="AE149" i="17" s="1"/>
  <c r="AE127" i="17"/>
  <c r="AE172" i="17" s="1"/>
  <c r="AE105" i="17"/>
  <c r="AE150" i="17" s="1"/>
  <c r="AE128" i="17"/>
  <c r="AE173" i="17" s="1"/>
  <c r="AE218" i="17" s="1"/>
  <c r="AE45" i="33" s="1"/>
  <c r="AE99" i="17"/>
  <c r="AE144" i="17" s="1"/>
  <c r="AE96" i="17"/>
  <c r="AE141" i="17" s="1"/>
  <c r="AE111" i="17"/>
  <c r="AE156" i="17" s="1"/>
  <c r="AE110" i="17"/>
  <c r="AE155" i="17" s="1"/>
  <c r="AE95" i="17"/>
  <c r="AE140" i="17" s="1"/>
  <c r="AE185" i="17" s="1"/>
  <c r="AE6" i="33" s="1"/>
  <c r="AE133" i="17"/>
  <c r="AE178" i="17" s="1"/>
  <c r="AE107" i="17"/>
  <c r="AE152" i="17" s="1"/>
  <c r="N119" i="25"/>
  <c r="N164" i="25" s="1"/>
  <c r="H107" i="17"/>
  <c r="H152" i="17" s="1"/>
  <c r="E113" i="20"/>
  <c r="E158" i="20" s="1"/>
  <c r="F130" i="18"/>
  <c r="F175" i="18" s="1"/>
  <c r="B223" i="15"/>
  <c r="AE110" i="18"/>
  <c r="AE155" i="18" s="1"/>
  <c r="AE200" i="18" s="1"/>
  <c r="AE22" i="34" s="1"/>
  <c r="U95" i="9"/>
  <c r="U140" i="9" s="1"/>
  <c r="B146" i="9"/>
  <c r="B191" i="9" s="1"/>
  <c r="B13" i="27" s="1"/>
  <c r="K101" i="9"/>
  <c r="K146" i="9" s="1"/>
  <c r="K191" i="9" s="1"/>
  <c r="K13" i="27" s="1"/>
  <c r="J101" i="9"/>
  <c r="J146" i="9" s="1"/>
  <c r="J191" i="9" s="1"/>
  <c r="J13" i="27" s="1"/>
  <c r="E101" i="9"/>
  <c r="E146" i="9" s="1"/>
  <c r="E191" i="9" s="1"/>
  <c r="E13" i="27" s="1"/>
  <c r="D101" i="9"/>
  <c r="D146" i="9" s="1"/>
  <c r="D109" i="20"/>
  <c r="D154" i="20" s="1"/>
  <c r="B197" i="18"/>
  <c r="B19" i="34" s="1"/>
  <c r="B163" i="20"/>
  <c r="I118" i="20"/>
  <c r="I163" i="20" s="1"/>
  <c r="J118" i="20"/>
  <c r="J163" i="20" s="1"/>
  <c r="K104" i="15"/>
  <c r="K149" i="15" s="1"/>
  <c r="V132" i="15"/>
  <c r="V177" i="15" s="1"/>
  <c r="V110" i="15"/>
  <c r="V155" i="15" s="1"/>
  <c r="V127" i="15"/>
  <c r="V172" i="15" s="1"/>
  <c r="V105" i="15"/>
  <c r="V150" i="15" s="1"/>
  <c r="V122" i="15"/>
  <c r="V167" i="15" s="1"/>
  <c r="V100" i="15"/>
  <c r="V145" i="15" s="1"/>
  <c r="V117" i="15"/>
  <c r="V162" i="15" s="1"/>
  <c r="V114" i="15"/>
  <c r="V159" i="15" s="1"/>
  <c r="V108" i="15"/>
  <c r="V153" i="15" s="1"/>
  <c r="V116" i="14"/>
  <c r="V161" i="14" s="1"/>
  <c r="V94" i="14"/>
  <c r="V139" i="14" s="1"/>
  <c r="V107" i="15"/>
  <c r="V152" i="15" s="1"/>
  <c r="V197" i="15" s="1"/>
  <c r="V19" i="32" s="1"/>
  <c r="V101" i="15"/>
  <c r="V146" i="15" s="1"/>
  <c r="V133" i="14"/>
  <c r="V178" i="14" s="1"/>
  <c r="V111" i="14"/>
  <c r="V156" i="14" s="1"/>
  <c r="V118" i="15"/>
  <c r="V163" i="15" s="1"/>
  <c r="V98" i="15"/>
  <c r="V143" i="15" s="1"/>
  <c r="V97" i="14"/>
  <c r="V142" i="14" s="1"/>
  <c r="V116" i="15"/>
  <c r="V161" i="15" s="1"/>
  <c r="V96" i="15"/>
  <c r="V141" i="15" s="1"/>
  <c r="V118" i="14"/>
  <c r="V163" i="14" s="1"/>
  <c r="V99" i="15"/>
  <c r="V144" i="15" s="1"/>
  <c r="V124" i="14"/>
  <c r="V169" i="14" s="1"/>
  <c r="V115" i="14"/>
  <c r="V160" i="14" s="1"/>
  <c r="V114" i="14"/>
  <c r="V159" i="14" s="1"/>
  <c r="V105" i="14"/>
  <c r="V150" i="14" s="1"/>
  <c r="V112" i="15"/>
  <c r="V157" i="15" s="1"/>
  <c r="V202" i="15" s="1"/>
  <c r="V24" i="32" s="1"/>
  <c r="V111" i="15"/>
  <c r="V156" i="15" s="1"/>
  <c r="V132" i="14"/>
  <c r="V177" i="14" s="1"/>
  <c r="V123" i="14"/>
  <c r="V168" i="14" s="1"/>
  <c r="V95" i="14"/>
  <c r="V140" i="14" s="1"/>
  <c r="V133" i="15"/>
  <c r="V178" i="15" s="1"/>
  <c r="V121" i="15"/>
  <c r="V166" i="15" s="1"/>
  <c r="V113" i="14"/>
  <c r="V158" i="14" s="1"/>
  <c r="V93" i="15"/>
  <c r="V138" i="15" s="1"/>
  <c r="V108" i="14"/>
  <c r="V153" i="14" s="1"/>
  <c r="V102" i="14"/>
  <c r="V147" i="14" s="1"/>
  <c r="V131" i="15"/>
  <c r="V176" i="15" s="1"/>
  <c r="V130" i="14"/>
  <c r="V175" i="14" s="1"/>
  <c r="V109" i="14"/>
  <c r="V154" i="14" s="1"/>
  <c r="V103" i="14"/>
  <c r="V148" i="14" s="1"/>
  <c r="V129" i="15"/>
  <c r="V174" i="15" s="1"/>
  <c r="V119" i="15"/>
  <c r="V164" i="15" s="1"/>
  <c r="V106" i="15"/>
  <c r="V151" i="15" s="1"/>
  <c r="V97" i="15"/>
  <c r="V142" i="15" s="1"/>
  <c r="V112" i="14"/>
  <c r="V157" i="14" s="1"/>
  <c r="V106" i="14"/>
  <c r="V151" i="14" s="1"/>
  <c r="V110" i="14"/>
  <c r="V155" i="14" s="1"/>
  <c r="V128" i="14"/>
  <c r="V173" i="14" s="1"/>
  <c r="V218" i="14" s="1"/>
  <c r="V45" i="31" s="1"/>
  <c r="V117" i="14"/>
  <c r="V162" i="14" s="1"/>
  <c r="V124" i="15"/>
  <c r="V169" i="15" s="1"/>
  <c r="V98" i="14"/>
  <c r="V143" i="14" s="1"/>
  <c r="V113" i="15"/>
  <c r="V158" i="15" s="1"/>
  <c r="V119" i="14"/>
  <c r="V164" i="14" s="1"/>
  <c r="V104" i="15"/>
  <c r="V149" i="15" s="1"/>
  <c r="V130" i="15"/>
  <c r="V175" i="15" s="1"/>
  <c r="V126" i="15"/>
  <c r="V171" i="15" s="1"/>
  <c r="V96" i="14"/>
  <c r="V141" i="14" s="1"/>
  <c r="V115" i="15"/>
  <c r="V160" i="15" s="1"/>
  <c r="V121" i="14"/>
  <c r="V166" i="14" s="1"/>
  <c r="V125" i="15"/>
  <c r="V170" i="15" s="1"/>
  <c r="V107" i="14"/>
  <c r="V152" i="14" s="1"/>
  <c r="V109" i="15"/>
  <c r="V154" i="15" s="1"/>
  <c r="V131" i="14"/>
  <c r="V176" i="14" s="1"/>
  <c r="V93" i="14"/>
  <c r="V138" i="14" s="1"/>
  <c r="V134" i="15"/>
  <c r="V179" i="15" s="1"/>
  <c r="V102" i="15"/>
  <c r="V147" i="15" s="1"/>
  <c r="V134" i="14"/>
  <c r="V179" i="14" s="1"/>
  <c r="V128" i="15"/>
  <c r="V173" i="15" s="1"/>
  <c r="H214" i="9"/>
  <c r="H41" i="27" s="1"/>
  <c r="E124" i="26"/>
  <c r="E169" i="26" s="1"/>
  <c r="E125" i="26"/>
  <c r="E170" i="26" s="1"/>
  <c r="E125" i="9"/>
  <c r="E170" i="9" s="1"/>
  <c r="E215" i="9" s="1"/>
  <c r="E42" i="27" s="1"/>
  <c r="I119" i="25"/>
  <c r="I164" i="25" s="1"/>
  <c r="U109" i="18"/>
  <c r="U154" i="18" s="1"/>
  <c r="B138" i="15"/>
  <c r="K93" i="15"/>
  <c r="K138" i="15" s="1"/>
  <c r="S103" i="17"/>
  <c r="S148" i="17" s="1"/>
  <c r="S193" i="17" s="1"/>
  <c r="S15" i="33" s="1"/>
  <c r="X109" i="14"/>
  <c r="X154" i="14" s="1"/>
  <c r="W100" i="25"/>
  <c r="W145" i="25" s="1"/>
  <c r="T133" i="15"/>
  <c r="T178" i="15" s="1"/>
  <c r="P106" i="15"/>
  <c r="P151" i="15" s="1"/>
  <c r="B51" i="24"/>
  <c r="B96" i="24" s="1"/>
  <c r="M96" i="24" s="1"/>
  <c r="M141" i="24" s="1"/>
  <c r="B69" i="21"/>
  <c r="B114" i="21" s="1"/>
  <c r="U114" i="21" s="1"/>
  <c r="U159" i="21" s="1"/>
  <c r="C62" i="7"/>
  <c r="X130" i="22"/>
  <c r="X175" i="22" s="1"/>
  <c r="X108" i="22"/>
  <c r="X153" i="22" s="1"/>
  <c r="X125" i="22"/>
  <c r="X170" i="22" s="1"/>
  <c r="X103" i="22"/>
  <c r="X148" i="22" s="1"/>
  <c r="X102" i="22"/>
  <c r="X147" i="22" s="1"/>
  <c r="X107" i="22"/>
  <c r="X152" i="22" s="1"/>
  <c r="X129" i="22"/>
  <c r="X174" i="22" s="1"/>
  <c r="X95" i="22"/>
  <c r="X140" i="22" s="1"/>
  <c r="X117" i="22"/>
  <c r="X162" i="22" s="1"/>
  <c r="X106" i="22"/>
  <c r="X151" i="22" s="1"/>
  <c r="X105" i="22"/>
  <c r="X150" i="22" s="1"/>
  <c r="X123" i="22"/>
  <c r="X168" i="22" s="1"/>
  <c r="X126" i="22"/>
  <c r="X171" i="22" s="1"/>
  <c r="X127" i="22"/>
  <c r="X172" i="22" s="1"/>
  <c r="X114" i="22"/>
  <c r="X159" i="22" s="1"/>
  <c r="X101" i="22"/>
  <c r="X146" i="22" s="1"/>
  <c r="X132" i="22"/>
  <c r="X177" i="22" s="1"/>
  <c r="X119" i="22"/>
  <c r="X164" i="22" s="1"/>
  <c r="X116" i="22"/>
  <c r="X161" i="22" s="1"/>
  <c r="X100" i="22"/>
  <c r="X145" i="22" s="1"/>
  <c r="X111" i="22"/>
  <c r="X156" i="22" s="1"/>
  <c r="X110" i="22"/>
  <c r="X155" i="22" s="1"/>
  <c r="X94" i="22"/>
  <c r="X139" i="22" s="1"/>
  <c r="X133" i="22"/>
  <c r="X178" i="22" s="1"/>
  <c r="X115" i="22"/>
  <c r="X160" i="22" s="1"/>
  <c r="X109" i="22"/>
  <c r="X154" i="22" s="1"/>
  <c r="X122" i="22"/>
  <c r="X167" i="22" s="1"/>
  <c r="X131" i="22"/>
  <c r="X176" i="22" s="1"/>
  <c r="X93" i="22"/>
  <c r="X138" i="22" s="1"/>
  <c r="X99" i="22"/>
  <c r="X144" i="22" s="1"/>
  <c r="B82" i="25"/>
  <c r="B127" i="25" s="1"/>
  <c r="I109" i="14"/>
  <c r="I154" i="14" s="1"/>
  <c r="C104" i="15"/>
  <c r="C149" i="15" s="1"/>
  <c r="I125" i="9"/>
  <c r="I170" i="9" s="1"/>
  <c r="I215" i="9" s="1"/>
  <c r="I42" i="27" s="1"/>
  <c r="B53" i="13"/>
  <c r="B98" i="13" s="1"/>
  <c r="I98" i="13" s="1"/>
  <c r="I143" i="13" s="1"/>
  <c r="I188" i="13" s="1"/>
  <c r="I10" i="30" s="1"/>
  <c r="O127" i="17"/>
  <c r="O172" i="17" s="1"/>
  <c r="O217" i="17" s="1"/>
  <c r="O44" i="33" s="1"/>
  <c r="O105" i="17"/>
  <c r="O150" i="17" s="1"/>
  <c r="O195" i="17" s="1"/>
  <c r="O17" i="33" s="1"/>
  <c r="O122" i="17"/>
  <c r="O167" i="17" s="1"/>
  <c r="O212" i="17" s="1"/>
  <c r="O100" i="17"/>
  <c r="O145" i="17" s="1"/>
  <c r="O190" i="17" s="1"/>
  <c r="O12" i="33" s="1"/>
  <c r="O95" i="17"/>
  <c r="O140" i="17" s="1"/>
  <c r="O134" i="17"/>
  <c r="O179" i="17" s="1"/>
  <c r="O112" i="17"/>
  <c r="O157" i="17" s="1"/>
  <c r="O202" i="17" s="1"/>
  <c r="O24" i="33" s="1"/>
  <c r="O116" i="17"/>
  <c r="O161" i="17" s="1"/>
  <c r="O118" i="17"/>
  <c r="O163" i="17" s="1"/>
  <c r="O208" i="17" s="1"/>
  <c r="O31" i="33" s="1"/>
  <c r="O121" i="17"/>
  <c r="O166" i="17" s="1"/>
  <c r="O108" i="17"/>
  <c r="O153" i="17" s="1"/>
  <c r="O102" i="17"/>
  <c r="O147" i="17" s="1"/>
  <c r="O110" i="17"/>
  <c r="O155" i="17" s="1"/>
  <c r="O200" i="17" s="1"/>
  <c r="O22" i="33" s="1"/>
  <c r="O104" i="17"/>
  <c r="O149" i="17" s="1"/>
  <c r="O126" i="17"/>
  <c r="O171" i="17" s="1"/>
  <c r="O115" i="17"/>
  <c r="O160" i="17" s="1"/>
  <c r="O107" i="17"/>
  <c r="O152" i="17" s="1"/>
  <c r="O197" i="17" s="1"/>
  <c r="O19" i="33" s="1"/>
  <c r="O101" i="17"/>
  <c r="O146" i="17" s="1"/>
  <c r="O93" i="17"/>
  <c r="O138" i="17" s="1"/>
  <c r="O99" i="17"/>
  <c r="O144" i="17" s="1"/>
  <c r="O128" i="17"/>
  <c r="O173" i="17" s="1"/>
  <c r="O113" i="17"/>
  <c r="O158" i="17" s="1"/>
  <c r="O133" i="17"/>
  <c r="O178" i="17" s="1"/>
  <c r="O111" i="17"/>
  <c r="O156" i="17" s="1"/>
  <c r="O201" i="17" s="1"/>
  <c r="O23" i="33" s="1"/>
  <c r="O124" i="17"/>
  <c r="O169" i="17" s="1"/>
  <c r="O129" i="17"/>
  <c r="O174" i="17" s="1"/>
  <c r="O97" i="17"/>
  <c r="O142" i="17" s="1"/>
  <c r="O103" i="17"/>
  <c r="O148" i="17" s="1"/>
  <c r="B58" i="22"/>
  <c r="B103" i="22" s="1"/>
  <c r="L103" i="22" s="1"/>
  <c r="L148" i="22" s="1"/>
  <c r="G117" i="21"/>
  <c r="G162" i="21" s="1"/>
  <c r="K104" i="25"/>
  <c r="K149" i="25" s="1"/>
  <c r="P128" i="9"/>
  <c r="P173" i="9" s="1"/>
  <c r="L116" i="15"/>
  <c r="L161" i="15" s="1"/>
  <c r="L94" i="15"/>
  <c r="L139" i="15" s="1"/>
  <c r="L133" i="15"/>
  <c r="L178" i="15" s="1"/>
  <c r="L111" i="15"/>
  <c r="L156" i="15" s="1"/>
  <c r="L128" i="15"/>
  <c r="L173" i="15" s="1"/>
  <c r="L106" i="15"/>
  <c r="L151" i="15" s="1"/>
  <c r="L101" i="15"/>
  <c r="L146" i="15" s="1"/>
  <c r="L110" i="15"/>
  <c r="L155" i="15" s="1"/>
  <c r="L104" i="15"/>
  <c r="L149" i="15" s="1"/>
  <c r="L97" i="15"/>
  <c r="L142" i="15" s="1"/>
  <c r="L126" i="15"/>
  <c r="L171" i="15" s="1"/>
  <c r="L120" i="14"/>
  <c r="L165" i="14" s="1"/>
  <c r="L102" i="14"/>
  <c r="L147" i="14" s="1"/>
  <c r="L109" i="14"/>
  <c r="L154" i="14" s="1"/>
  <c r="L124" i="15"/>
  <c r="L169" i="15" s="1"/>
  <c r="L122" i="15"/>
  <c r="L167" i="15" s="1"/>
  <c r="L102" i="15"/>
  <c r="L147" i="15" s="1"/>
  <c r="L116" i="14"/>
  <c r="L161" i="14" s="1"/>
  <c r="L117" i="15"/>
  <c r="L162" i="15" s="1"/>
  <c r="L108" i="14"/>
  <c r="L153" i="14" s="1"/>
  <c r="L99" i="14"/>
  <c r="L144" i="14" s="1"/>
  <c r="L108" i="15"/>
  <c r="L153" i="15" s="1"/>
  <c r="L107" i="15"/>
  <c r="L152" i="15" s="1"/>
  <c r="L197" i="15" s="1"/>
  <c r="L19" i="32" s="1"/>
  <c r="L98" i="14"/>
  <c r="L143" i="14" s="1"/>
  <c r="L129" i="15"/>
  <c r="L174" i="15" s="1"/>
  <c r="L98" i="15"/>
  <c r="L143" i="15" s="1"/>
  <c r="L107" i="14"/>
  <c r="L152" i="14" s="1"/>
  <c r="L132" i="15"/>
  <c r="L177" i="15" s="1"/>
  <c r="L131" i="15"/>
  <c r="L176" i="15" s="1"/>
  <c r="L114" i="14"/>
  <c r="L159" i="14" s="1"/>
  <c r="L130" i="15"/>
  <c r="L175" i="15" s="1"/>
  <c r="L113" i="14"/>
  <c r="L158" i="14" s="1"/>
  <c r="L121" i="14"/>
  <c r="L166" i="14" s="1"/>
  <c r="L115" i="15"/>
  <c r="L160" i="15" s="1"/>
  <c r="L112" i="15"/>
  <c r="L157" i="15" s="1"/>
  <c r="L202" i="15" s="1"/>
  <c r="L24" i="32" s="1"/>
  <c r="L99" i="15"/>
  <c r="L144" i="15" s="1"/>
  <c r="L132" i="14"/>
  <c r="L177" i="14" s="1"/>
  <c r="L97" i="14"/>
  <c r="L142" i="14" s="1"/>
  <c r="L134" i="15"/>
  <c r="L179" i="15" s="1"/>
  <c r="L110" i="14"/>
  <c r="L155" i="14" s="1"/>
  <c r="L130" i="14"/>
  <c r="L175" i="14" s="1"/>
  <c r="L119" i="15"/>
  <c r="L164" i="15" s="1"/>
  <c r="L119" i="14"/>
  <c r="L164" i="14" s="1"/>
  <c r="L105" i="15"/>
  <c r="L150" i="15" s="1"/>
  <c r="L124" i="14"/>
  <c r="L169" i="14" s="1"/>
  <c r="L127" i="15"/>
  <c r="L172" i="15" s="1"/>
  <c r="L114" i="15"/>
  <c r="L159" i="15" s="1"/>
  <c r="L112" i="14"/>
  <c r="L157" i="14" s="1"/>
  <c r="L121" i="15"/>
  <c r="L166" i="15" s="1"/>
  <c r="L100" i="15"/>
  <c r="L145" i="15" s="1"/>
  <c r="L103" i="14"/>
  <c r="L148" i="14" s="1"/>
  <c r="L113" i="15"/>
  <c r="L158" i="15" s="1"/>
  <c r="L133" i="14"/>
  <c r="L178" i="14" s="1"/>
  <c r="L223" i="14" s="1"/>
  <c r="L111" i="14"/>
  <c r="L156" i="14" s="1"/>
  <c r="L125" i="15"/>
  <c r="L170" i="15" s="1"/>
  <c r="L109" i="15"/>
  <c r="L154" i="15" s="1"/>
  <c r="L93" i="15"/>
  <c r="L138" i="15" s="1"/>
  <c r="L115" i="14"/>
  <c r="L160" i="14" s="1"/>
  <c r="L101" i="14"/>
  <c r="L146" i="14" s="1"/>
  <c r="L191" i="14" s="1"/>
  <c r="L13" i="31" s="1"/>
  <c r="L106" i="14"/>
  <c r="L151" i="14" s="1"/>
  <c r="L96" i="15"/>
  <c r="L141" i="15" s="1"/>
  <c r="I97" i="25"/>
  <c r="I142" i="25" s="1"/>
  <c r="D102" i="18"/>
  <c r="D147" i="18" s="1"/>
  <c r="G127" i="18"/>
  <c r="G172" i="18" s="1"/>
  <c r="G105" i="18"/>
  <c r="G150" i="18" s="1"/>
  <c r="G122" i="18"/>
  <c r="G167" i="18" s="1"/>
  <c r="G212" i="18" s="1"/>
  <c r="G100" i="18"/>
  <c r="G145" i="18" s="1"/>
  <c r="G95" i="18"/>
  <c r="G140" i="18" s="1"/>
  <c r="G185" i="18" s="1"/>
  <c r="G6" i="34" s="1"/>
  <c r="G134" i="18"/>
  <c r="G179" i="18" s="1"/>
  <c r="G112" i="18"/>
  <c r="G157" i="18" s="1"/>
  <c r="G116" i="18"/>
  <c r="G161" i="18" s="1"/>
  <c r="G94" i="18"/>
  <c r="G139" i="18" s="1"/>
  <c r="G120" i="18"/>
  <c r="G165" i="18" s="1"/>
  <c r="G119" i="18"/>
  <c r="G164" i="18" s="1"/>
  <c r="G108" i="18"/>
  <c r="G153" i="18" s="1"/>
  <c r="G198" i="18" s="1"/>
  <c r="G20" i="34" s="1"/>
  <c r="G107" i="18"/>
  <c r="G152" i="18" s="1"/>
  <c r="G197" i="18" s="1"/>
  <c r="G19" i="34" s="1"/>
  <c r="G103" i="18"/>
  <c r="G148" i="18" s="1"/>
  <c r="G193" i="18" s="1"/>
  <c r="G15" i="34" s="1"/>
  <c r="G102" i="18"/>
  <c r="G147" i="18" s="1"/>
  <c r="G133" i="18"/>
  <c r="G178" i="18" s="1"/>
  <c r="G132" i="18"/>
  <c r="G177" i="18" s="1"/>
  <c r="G110" i="18"/>
  <c r="G155" i="18" s="1"/>
  <c r="G111" i="18"/>
  <c r="G156" i="18" s="1"/>
  <c r="G126" i="18"/>
  <c r="G171" i="18" s="1"/>
  <c r="G121" i="18"/>
  <c r="G166" i="18" s="1"/>
  <c r="G104" i="18"/>
  <c r="G149" i="18" s="1"/>
  <c r="G194" i="18" s="1"/>
  <c r="G16" i="34" s="1"/>
  <c r="G114" i="18"/>
  <c r="G159" i="18" s="1"/>
  <c r="G109" i="18"/>
  <c r="G154" i="18" s="1"/>
  <c r="G99" i="18"/>
  <c r="G144" i="18" s="1"/>
  <c r="G189" i="18" s="1"/>
  <c r="G11" i="34" s="1"/>
  <c r="G118" i="18"/>
  <c r="G163" i="18" s="1"/>
  <c r="G123" i="18"/>
  <c r="G168" i="18" s="1"/>
  <c r="G128" i="18"/>
  <c r="G173" i="18" s="1"/>
  <c r="G125" i="18"/>
  <c r="G170" i="18" s="1"/>
  <c r="G113" i="18"/>
  <c r="G158" i="18" s="1"/>
  <c r="G203" i="18" s="1"/>
  <c r="G25" i="34" s="1"/>
  <c r="G97" i="18"/>
  <c r="G142" i="18" s="1"/>
  <c r="G115" i="18"/>
  <c r="G160" i="18" s="1"/>
  <c r="G98" i="18"/>
  <c r="G143" i="18" s="1"/>
  <c r="G130" i="18"/>
  <c r="G175" i="18" s="1"/>
  <c r="G97" i="25"/>
  <c r="G142" i="25" s="1"/>
  <c r="AC106" i="13"/>
  <c r="AC151" i="13" s="1"/>
  <c r="AC196" i="13" s="1"/>
  <c r="AC18" i="30" s="1"/>
  <c r="E130" i="20"/>
  <c r="E175" i="20" s="1"/>
  <c r="T128" i="9"/>
  <c r="T173" i="9" s="1"/>
  <c r="T218" i="9" s="1"/>
  <c r="T45" i="27" s="1"/>
  <c r="AC99" i="17"/>
  <c r="AC144" i="17" s="1"/>
  <c r="X113" i="13"/>
  <c r="X158" i="13" s="1"/>
  <c r="AE122" i="15"/>
  <c r="AE167" i="15" s="1"/>
  <c r="Q133" i="15"/>
  <c r="Q178" i="15" s="1"/>
  <c r="B52" i="26"/>
  <c r="B97" i="26" s="1"/>
  <c r="B83" i="20"/>
  <c r="B128" i="20" s="1"/>
  <c r="B89" i="13"/>
  <c r="B134" i="13" s="1"/>
  <c r="B75" i="14"/>
  <c r="B120" i="14" s="1"/>
  <c r="B81" i="25"/>
  <c r="B126" i="25" s="1"/>
  <c r="G116" i="22"/>
  <c r="G161" i="22" s="1"/>
  <c r="J95" i="9"/>
  <c r="J140" i="9" s="1"/>
  <c r="B62" i="23"/>
  <c r="B107" i="23" s="1"/>
  <c r="I128" i="13"/>
  <c r="I173" i="13" s="1"/>
  <c r="I114" i="13"/>
  <c r="I159" i="13" s="1"/>
  <c r="I109" i="13"/>
  <c r="I154" i="13" s="1"/>
  <c r="I199" i="13" s="1"/>
  <c r="I21" i="30" s="1"/>
  <c r="I126" i="13"/>
  <c r="I171" i="13" s="1"/>
  <c r="I104" i="13"/>
  <c r="I149" i="13" s="1"/>
  <c r="I129" i="13"/>
  <c r="I174" i="13" s="1"/>
  <c r="I110" i="13"/>
  <c r="I155" i="13" s="1"/>
  <c r="I96" i="13"/>
  <c r="I141" i="13" s="1"/>
  <c r="I134" i="13"/>
  <c r="I179" i="13" s="1"/>
  <c r="I119" i="13"/>
  <c r="I164" i="13" s="1"/>
  <c r="I105" i="13"/>
  <c r="I150" i="13" s="1"/>
  <c r="I117" i="13"/>
  <c r="I162" i="13" s="1"/>
  <c r="I112" i="13"/>
  <c r="I157" i="13" s="1"/>
  <c r="I107" i="13"/>
  <c r="I152" i="13" s="1"/>
  <c r="I197" i="13" s="1"/>
  <c r="I19" i="30" s="1"/>
  <c r="I127" i="13"/>
  <c r="I172" i="13" s="1"/>
  <c r="I125" i="13"/>
  <c r="I170" i="13" s="1"/>
  <c r="I120" i="13"/>
  <c r="I165" i="13" s="1"/>
  <c r="I115" i="13"/>
  <c r="I160" i="13" s="1"/>
  <c r="I111" i="13"/>
  <c r="I156" i="13" s="1"/>
  <c r="I201" i="13" s="1"/>
  <c r="I23" i="30" s="1"/>
  <c r="I94" i="13"/>
  <c r="I139" i="13" s="1"/>
  <c r="I113" i="13"/>
  <c r="I158" i="13" s="1"/>
  <c r="I116" i="13"/>
  <c r="I161" i="13" s="1"/>
  <c r="I108" i="13"/>
  <c r="I153" i="13" s="1"/>
  <c r="I130" i="13"/>
  <c r="I175" i="13" s="1"/>
  <c r="I220" i="13" s="1"/>
  <c r="I48" i="30" s="1"/>
  <c r="I103" i="13"/>
  <c r="I148" i="13" s="1"/>
  <c r="I95" i="13"/>
  <c r="I140" i="13" s="1"/>
  <c r="I133" i="13"/>
  <c r="I178" i="13" s="1"/>
  <c r="I100" i="13"/>
  <c r="I145" i="13" s="1"/>
  <c r="I93" i="13"/>
  <c r="I138" i="13" s="1"/>
  <c r="I123" i="13"/>
  <c r="I168" i="13" s="1"/>
  <c r="I132" i="13"/>
  <c r="I177" i="13" s="1"/>
  <c r="I121" i="13"/>
  <c r="I166" i="13" s="1"/>
  <c r="I101" i="13"/>
  <c r="I146" i="13" s="1"/>
  <c r="I99" i="13"/>
  <c r="I144" i="13" s="1"/>
  <c r="I106" i="13"/>
  <c r="I151" i="13" s="1"/>
  <c r="D97" i="25"/>
  <c r="D142" i="25" s="1"/>
  <c r="G122" i="15"/>
  <c r="G167" i="15" s="1"/>
  <c r="K109" i="20"/>
  <c r="K154" i="20" s="1"/>
  <c r="K130" i="20"/>
  <c r="K175" i="20" s="1"/>
  <c r="I124" i="9"/>
  <c r="I169" i="9" s="1"/>
  <c r="I214" i="9" s="1"/>
  <c r="I41" i="27" s="1"/>
  <c r="M116" i="20"/>
  <c r="M161" i="20" s="1"/>
  <c r="M133" i="20"/>
  <c r="M178" i="20" s="1"/>
  <c r="M128" i="20"/>
  <c r="M173" i="20" s="1"/>
  <c r="M106" i="20"/>
  <c r="M151" i="20" s="1"/>
  <c r="M123" i="20"/>
  <c r="M168" i="20" s="1"/>
  <c r="M103" i="20"/>
  <c r="M148" i="20" s="1"/>
  <c r="M120" i="20"/>
  <c r="M165" i="20" s="1"/>
  <c r="M108" i="20"/>
  <c r="M153" i="20" s="1"/>
  <c r="M102" i="20"/>
  <c r="M147" i="20" s="1"/>
  <c r="M130" i="20"/>
  <c r="M175" i="20" s="1"/>
  <c r="M95" i="20"/>
  <c r="M140" i="20" s="1"/>
  <c r="M129" i="20"/>
  <c r="M174" i="20" s="1"/>
  <c r="M118" i="20"/>
  <c r="M163" i="20" s="1"/>
  <c r="M122" i="20"/>
  <c r="M167" i="20" s="1"/>
  <c r="M107" i="20"/>
  <c r="M152" i="20" s="1"/>
  <c r="M119" i="20"/>
  <c r="M164" i="20" s="1"/>
  <c r="M134" i="20"/>
  <c r="M179" i="20" s="1"/>
  <c r="M124" i="20"/>
  <c r="M169" i="20" s="1"/>
  <c r="M97" i="20"/>
  <c r="M142" i="20" s="1"/>
  <c r="M132" i="20"/>
  <c r="M177" i="20" s="1"/>
  <c r="M131" i="20"/>
  <c r="M176" i="20" s="1"/>
  <c r="M125" i="20"/>
  <c r="M170" i="20" s="1"/>
  <c r="M98" i="20"/>
  <c r="M143" i="20" s="1"/>
  <c r="M113" i="20"/>
  <c r="M158" i="20" s="1"/>
  <c r="M115" i="20"/>
  <c r="M160" i="20" s="1"/>
  <c r="M105" i="20"/>
  <c r="M150" i="20" s="1"/>
  <c r="M100" i="20"/>
  <c r="M145" i="20" s="1"/>
  <c r="M127" i="20"/>
  <c r="M172" i="20" s="1"/>
  <c r="M94" i="20"/>
  <c r="M139" i="20" s="1"/>
  <c r="M109" i="20"/>
  <c r="M154" i="20" s="1"/>
  <c r="M93" i="20"/>
  <c r="M138" i="20" s="1"/>
  <c r="M126" i="20"/>
  <c r="M171" i="20" s="1"/>
  <c r="B80" i="24"/>
  <c r="B125" i="24" s="1"/>
  <c r="Y125" i="24" s="1"/>
  <c r="Y170" i="24" s="1"/>
  <c r="G109" i="14"/>
  <c r="G154" i="14" s="1"/>
  <c r="G104" i="15"/>
  <c r="G149" i="15" s="1"/>
  <c r="Z93" i="15"/>
  <c r="Z138" i="15" s="1"/>
  <c r="B70" i="23"/>
  <c r="B115" i="23" s="1"/>
  <c r="J109" i="20"/>
  <c r="J154" i="20" s="1"/>
  <c r="D108" i="22"/>
  <c r="D153" i="22" s="1"/>
  <c r="AA112" i="13"/>
  <c r="AA157" i="13" s="1"/>
  <c r="AA107" i="13"/>
  <c r="AA152" i="13" s="1"/>
  <c r="AA124" i="13"/>
  <c r="AA169" i="13" s="1"/>
  <c r="AA102" i="13"/>
  <c r="AA147" i="13" s="1"/>
  <c r="AA93" i="13"/>
  <c r="AA138" i="13" s="1"/>
  <c r="AA125" i="13"/>
  <c r="AA170" i="13" s="1"/>
  <c r="AA111" i="13"/>
  <c r="AA156" i="13" s="1"/>
  <c r="AA117" i="13"/>
  <c r="AA162" i="13" s="1"/>
  <c r="AA113" i="13"/>
  <c r="AA158" i="13" s="1"/>
  <c r="AA109" i="13"/>
  <c r="AA154" i="13" s="1"/>
  <c r="AA100" i="13"/>
  <c r="AA145" i="13" s="1"/>
  <c r="AA96" i="13"/>
  <c r="AA141" i="13" s="1"/>
  <c r="AA123" i="13"/>
  <c r="AA168" i="13" s="1"/>
  <c r="AA95" i="13"/>
  <c r="AA140" i="13" s="1"/>
  <c r="AA101" i="13"/>
  <c r="AA146" i="13" s="1"/>
  <c r="AA191" i="13" s="1"/>
  <c r="AA13" i="30" s="1"/>
  <c r="AA98" i="13"/>
  <c r="AA143" i="13" s="1"/>
  <c r="AA188" i="13" s="1"/>
  <c r="AA10" i="30" s="1"/>
  <c r="AA128" i="13"/>
  <c r="AA173" i="13" s="1"/>
  <c r="AA133" i="13"/>
  <c r="AA178" i="13" s="1"/>
  <c r="AA104" i="13"/>
  <c r="AA149" i="13" s="1"/>
  <c r="AA110" i="13"/>
  <c r="AA155" i="13" s="1"/>
  <c r="AA106" i="13"/>
  <c r="AA151" i="13" s="1"/>
  <c r="AA196" i="13" s="1"/>
  <c r="AA18" i="30" s="1"/>
  <c r="AA134" i="13"/>
  <c r="AA179" i="13" s="1"/>
  <c r="AA99" i="13"/>
  <c r="AA144" i="13" s="1"/>
  <c r="AA121" i="13"/>
  <c r="AA166" i="13" s="1"/>
  <c r="AA132" i="13"/>
  <c r="AA177" i="13" s="1"/>
  <c r="AA103" i="13"/>
  <c r="AA148" i="13" s="1"/>
  <c r="AA120" i="13"/>
  <c r="AA165" i="13" s="1"/>
  <c r="AA105" i="13"/>
  <c r="AA150" i="13" s="1"/>
  <c r="D119" i="26"/>
  <c r="D164" i="26" s="1"/>
  <c r="I103" i="17"/>
  <c r="I148" i="17" s="1"/>
  <c r="I193" i="17" s="1"/>
  <c r="I15" i="33" s="1"/>
  <c r="B53" i="18"/>
  <c r="B98" i="18" s="1"/>
  <c r="C101" i="9"/>
  <c r="C146" i="9" s="1"/>
  <c r="C191" i="9" s="1"/>
  <c r="C13" i="27" s="1"/>
  <c r="B84" i="12"/>
  <c r="B129" i="12" s="1"/>
  <c r="B58" i="15"/>
  <c r="B103" i="15" s="1"/>
  <c r="Y103" i="15" s="1"/>
  <c r="Y148" i="15" s="1"/>
  <c r="B60" i="9"/>
  <c r="B105" i="9" s="1"/>
  <c r="AF120" i="9"/>
  <c r="AF165" i="9" s="1"/>
  <c r="B81" i="17"/>
  <c r="B126" i="17" s="1"/>
  <c r="P126" i="17" s="1"/>
  <c r="P171" i="17" s="1"/>
  <c r="P216" i="17" s="1"/>
  <c r="P43" i="33" s="1"/>
  <c r="D127" i="23"/>
  <c r="D172" i="23" s="1"/>
  <c r="P107" i="22"/>
  <c r="P152" i="22" s="1"/>
  <c r="O95" i="9"/>
  <c r="O140" i="9" s="1"/>
  <c r="AC127" i="18"/>
  <c r="AC172" i="18" s="1"/>
  <c r="AC105" i="18"/>
  <c r="AC150" i="18" s="1"/>
  <c r="AC122" i="18"/>
  <c r="AC167" i="18" s="1"/>
  <c r="AC100" i="18"/>
  <c r="AC145" i="18" s="1"/>
  <c r="AC190" i="18" s="1"/>
  <c r="AC12" i="34" s="1"/>
  <c r="AC95" i="18"/>
  <c r="AC140" i="18" s="1"/>
  <c r="AC185" i="18" s="1"/>
  <c r="AC6" i="34" s="1"/>
  <c r="AC134" i="18"/>
  <c r="AC179" i="18" s="1"/>
  <c r="AC112" i="18"/>
  <c r="AC157" i="18" s="1"/>
  <c r="AC202" i="18" s="1"/>
  <c r="AC24" i="34" s="1"/>
  <c r="AC116" i="18"/>
  <c r="AC161" i="18" s="1"/>
  <c r="AC206" i="18" s="1"/>
  <c r="AC29" i="34" s="1"/>
  <c r="AC94" i="18"/>
  <c r="AC139" i="18" s="1"/>
  <c r="AC99" i="18"/>
  <c r="AC144" i="18" s="1"/>
  <c r="AC189" i="18" s="1"/>
  <c r="AC11" i="34" s="1"/>
  <c r="AC97" i="18"/>
  <c r="AC142" i="18" s="1"/>
  <c r="AC114" i="18"/>
  <c r="AC159" i="18" s="1"/>
  <c r="AC113" i="18"/>
  <c r="AC158" i="18" s="1"/>
  <c r="AC203" i="18" s="1"/>
  <c r="AC25" i="34" s="1"/>
  <c r="AC130" i="18"/>
  <c r="AC175" i="18" s="1"/>
  <c r="AC108" i="18"/>
  <c r="AC153" i="18" s="1"/>
  <c r="AC103" i="18"/>
  <c r="AC148" i="18" s="1"/>
  <c r="AC193" i="18" s="1"/>
  <c r="AC15" i="34" s="1"/>
  <c r="AC98" i="18"/>
  <c r="AC143" i="18" s="1"/>
  <c r="AC109" i="18"/>
  <c r="AC154" i="18" s="1"/>
  <c r="AC110" i="18"/>
  <c r="AC155" i="18" s="1"/>
  <c r="AC200" i="18" s="1"/>
  <c r="AC22" i="34" s="1"/>
  <c r="AC120" i="18"/>
  <c r="AC165" i="18" s="1"/>
  <c r="AC104" i="18"/>
  <c r="AC149" i="18" s="1"/>
  <c r="AC194" i="18" s="1"/>
  <c r="AC16" i="34" s="1"/>
  <c r="AC115" i="18"/>
  <c r="AC160" i="18" s="1"/>
  <c r="AC125" i="18"/>
  <c r="AC170" i="18" s="1"/>
  <c r="AC128" i="18"/>
  <c r="AC173" i="18" s="1"/>
  <c r="AC123" i="18"/>
  <c r="AC168" i="18" s="1"/>
  <c r="AC131" i="18"/>
  <c r="AC176" i="18" s="1"/>
  <c r="AC121" i="18"/>
  <c r="AC166" i="18" s="1"/>
  <c r="AC211" i="18" s="1"/>
  <c r="AC34" i="34" s="1"/>
  <c r="AC129" i="18"/>
  <c r="AC174" i="18" s="1"/>
  <c r="AC126" i="18"/>
  <c r="AC171" i="18" s="1"/>
  <c r="AC119" i="18"/>
  <c r="AC164" i="18" s="1"/>
  <c r="AC118" i="18"/>
  <c r="AC163" i="18" s="1"/>
  <c r="AC208" i="18" s="1"/>
  <c r="AC31" i="34" s="1"/>
  <c r="AC107" i="18"/>
  <c r="AC152" i="18" s="1"/>
  <c r="AC197" i="18" s="1"/>
  <c r="AC19" i="34" s="1"/>
  <c r="AC102" i="18"/>
  <c r="AC147" i="18" s="1"/>
  <c r="AB93" i="23"/>
  <c r="AB138" i="23" s="1"/>
  <c r="AB127" i="23"/>
  <c r="AB172" i="23" s="1"/>
  <c r="AB105" i="23"/>
  <c r="AB150" i="23" s="1"/>
  <c r="AB123" i="23"/>
  <c r="AB168" i="23" s="1"/>
  <c r="AB112" i="23"/>
  <c r="AB157" i="23" s="1"/>
  <c r="AB98" i="23"/>
  <c r="AB143" i="23" s="1"/>
  <c r="AB131" i="23"/>
  <c r="AB176" i="23" s="1"/>
  <c r="AB107" i="23"/>
  <c r="AB152" i="23" s="1"/>
  <c r="AB197" i="23" s="1"/>
  <c r="AB19" i="38" s="1"/>
  <c r="AB128" i="23"/>
  <c r="AB173" i="23" s="1"/>
  <c r="AB126" i="23"/>
  <c r="AB171" i="23" s="1"/>
  <c r="AB100" i="23"/>
  <c r="AB145" i="23" s="1"/>
  <c r="AB132" i="23"/>
  <c r="AB177" i="23" s="1"/>
  <c r="AB124" i="23"/>
  <c r="AB169" i="23" s="1"/>
  <c r="AB113" i="23"/>
  <c r="AB158" i="23" s="1"/>
  <c r="AB119" i="23"/>
  <c r="AB164" i="23" s="1"/>
  <c r="AB125" i="23"/>
  <c r="AB170" i="23" s="1"/>
  <c r="AB104" i="23"/>
  <c r="AB149" i="23" s="1"/>
  <c r="AB117" i="23"/>
  <c r="AB162" i="23" s="1"/>
  <c r="AB101" i="23"/>
  <c r="AB146" i="23" s="1"/>
  <c r="AB134" i="23"/>
  <c r="AB179" i="23" s="1"/>
  <c r="AB99" i="23"/>
  <c r="AB144" i="23" s="1"/>
  <c r="AB96" i="23"/>
  <c r="AB141" i="23" s="1"/>
  <c r="AB120" i="23"/>
  <c r="AB165" i="23" s="1"/>
  <c r="AB103" i="23"/>
  <c r="AB148" i="23" s="1"/>
  <c r="AB114" i="23"/>
  <c r="AB159" i="23" s="1"/>
  <c r="AB106" i="23"/>
  <c r="AB151" i="23" s="1"/>
  <c r="AB122" i="23"/>
  <c r="AB167" i="23" s="1"/>
  <c r="AB97" i="23"/>
  <c r="AB142" i="23" s="1"/>
  <c r="Y106" i="9"/>
  <c r="Y151" i="9" s="1"/>
  <c r="Z106" i="13"/>
  <c r="Z151" i="13" s="1"/>
  <c r="Z111" i="13"/>
  <c r="Z156" i="13" s="1"/>
  <c r="AB106" i="9"/>
  <c r="AB151" i="9" s="1"/>
  <c r="AE133" i="15"/>
  <c r="AE178" i="15" s="1"/>
  <c r="N96" i="25"/>
  <c r="N141" i="25" s="1"/>
  <c r="N100" i="25"/>
  <c r="N145" i="25" s="1"/>
  <c r="AA117" i="21"/>
  <c r="AA162" i="21" s="1"/>
  <c r="AA102" i="21"/>
  <c r="AA147" i="21" s="1"/>
  <c r="AF94" i="18"/>
  <c r="AF139" i="18" s="1"/>
  <c r="C127" i="18"/>
  <c r="C172" i="18" s="1"/>
  <c r="U106" i="22"/>
  <c r="U151" i="22" s="1"/>
  <c r="U101" i="22"/>
  <c r="U146" i="22" s="1"/>
  <c r="U96" i="22"/>
  <c r="U141" i="22" s="1"/>
  <c r="U117" i="22"/>
  <c r="U162" i="22" s="1"/>
  <c r="U95" i="22"/>
  <c r="U140" i="22" s="1"/>
  <c r="U131" i="22"/>
  <c r="U176" i="22" s="1"/>
  <c r="U119" i="22"/>
  <c r="U164" i="22" s="1"/>
  <c r="U107" i="22"/>
  <c r="U152" i="22" s="1"/>
  <c r="U129" i="22"/>
  <c r="U174" i="22" s="1"/>
  <c r="U114" i="22"/>
  <c r="U159" i="22" s="1"/>
  <c r="U110" i="22"/>
  <c r="U155" i="22" s="1"/>
  <c r="U104" i="22"/>
  <c r="U149" i="22" s="1"/>
  <c r="U100" i="22"/>
  <c r="U145" i="22" s="1"/>
  <c r="U132" i="22"/>
  <c r="U177" i="22" s="1"/>
  <c r="U122" i="22"/>
  <c r="U167" i="22" s="1"/>
  <c r="U109" i="22"/>
  <c r="U154" i="22" s="1"/>
  <c r="U103" i="22"/>
  <c r="U148" i="22" s="1"/>
  <c r="U133" i="22"/>
  <c r="U178" i="22" s="1"/>
  <c r="U127" i="22"/>
  <c r="U172" i="22" s="1"/>
  <c r="U126" i="22"/>
  <c r="U171" i="22" s="1"/>
  <c r="U94" i="22"/>
  <c r="U139" i="22" s="1"/>
  <c r="U105" i="22"/>
  <c r="U150" i="22" s="1"/>
  <c r="U115" i="22"/>
  <c r="U160" i="22" s="1"/>
  <c r="U134" i="22"/>
  <c r="U179" i="22" s="1"/>
  <c r="U125" i="22"/>
  <c r="U170" i="22" s="1"/>
  <c r="U124" i="22"/>
  <c r="U169" i="22" s="1"/>
  <c r="U102" i="22"/>
  <c r="U147" i="22" s="1"/>
  <c r="U108" i="22"/>
  <c r="U153" i="22" s="1"/>
  <c r="U93" i="22"/>
  <c r="U138" i="22" s="1"/>
  <c r="U116" i="22"/>
  <c r="U161" i="22" s="1"/>
  <c r="D95" i="9"/>
  <c r="D140" i="9" s="1"/>
  <c r="M133" i="15"/>
  <c r="M178" i="15" s="1"/>
  <c r="M223" i="15" s="1"/>
  <c r="M111" i="15"/>
  <c r="M156" i="15" s="1"/>
  <c r="M128" i="15"/>
  <c r="M173" i="15" s="1"/>
  <c r="M106" i="15"/>
  <c r="M151" i="15" s="1"/>
  <c r="M196" i="15" s="1"/>
  <c r="M18" i="32" s="1"/>
  <c r="M101" i="15"/>
  <c r="M146" i="15" s="1"/>
  <c r="M96" i="15"/>
  <c r="M141" i="15" s="1"/>
  <c r="M97" i="15"/>
  <c r="M142" i="15" s="1"/>
  <c r="M109" i="14"/>
  <c r="M154" i="14" s="1"/>
  <c r="M124" i="15"/>
  <c r="M169" i="15" s="1"/>
  <c r="M122" i="15"/>
  <c r="M167" i="15" s="1"/>
  <c r="M104" i="15"/>
  <c r="M149" i="15" s="1"/>
  <c r="M102" i="15"/>
  <c r="M147" i="15" s="1"/>
  <c r="M116" i="14"/>
  <c r="M161" i="14" s="1"/>
  <c r="M108" i="14"/>
  <c r="M153" i="14" s="1"/>
  <c r="M99" i="14"/>
  <c r="M144" i="14" s="1"/>
  <c r="M108" i="15"/>
  <c r="M153" i="15" s="1"/>
  <c r="M107" i="15"/>
  <c r="M152" i="15" s="1"/>
  <c r="M197" i="15" s="1"/>
  <c r="M19" i="32" s="1"/>
  <c r="M126" i="14"/>
  <c r="M171" i="14" s="1"/>
  <c r="M98" i="14"/>
  <c r="M143" i="14" s="1"/>
  <c r="M129" i="15"/>
  <c r="M174" i="15" s="1"/>
  <c r="M98" i="15"/>
  <c r="M143" i="15" s="1"/>
  <c r="M107" i="14"/>
  <c r="M152" i="14" s="1"/>
  <c r="M97" i="14"/>
  <c r="M142" i="14" s="1"/>
  <c r="M110" i="15"/>
  <c r="M155" i="15" s="1"/>
  <c r="M121" i="14"/>
  <c r="M166" i="14" s="1"/>
  <c r="M134" i="15"/>
  <c r="M179" i="15" s="1"/>
  <c r="M127" i="15"/>
  <c r="M172" i="15" s="1"/>
  <c r="M124" i="14"/>
  <c r="M169" i="14" s="1"/>
  <c r="M103" i="14"/>
  <c r="M148" i="14" s="1"/>
  <c r="M99" i="15"/>
  <c r="M144" i="15" s="1"/>
  <c r="M131" i="15"/>
  <c r="M176" i="15" s="1"/>
  <c r="M121" i="15"/>
  <c r="M166" i="15" s="1"/>
  <c r="M117" i="15"/>
  <c r="M162" i="15" s="1"/>
  <c r="M93" i="15"/>
  <c r="M138" i="15" s="1"/>
  <c r="M106" i="14"/>
  <c r="M151" i="14" s="1"/>
  <c r="M115" i="15"/>
  <c r="M160" i="15" s="1"/>
  <c r="M110" i="14"/>
  <c r="M155" i="14" s="1"/>
  <c r="M130" i="14"/>
  <c r="M175" i="14" s="1"/>
  <c r="M119" i="14"/>
  <c r="M164" i="14" s="1"/>
  <c r="M102" i="14"/>
  <c r="M147" i="14" s="1"/>
  <c r="M105" i="15"/>
  <c r="M150" i="15" s="1"/>
  <c r="M130" i="15"/>
  <c r="M175" i="15" s="1"/>
  <c r="M114" i="15"/>
  <c r="M159" i="15" s="1"/>
  <c r="M100" i="15"/>
  <c r="M145" i="15" s="1"/>
  <c r="M132" i="15"/>
  <c r="M177" i="15" s="1"/>
  <c r="M126" i="15"/>
  <c r="M171" i="15" s="1"/>
  <c r="M131" i="14"/>
  <c r="M176" i="14" s="1"/>
  <c r="M116" i="15"/>
  <c r="M161" i="15" s="1"/>
  <c r="M94" i="15"/>
  <c r="M139" i="15" s="1"/>
  <c r="M113" i="14"/>
  <c r="M158" i="14" s="1"/>
  <c r="M125" i="15"/>
  <c r="M170" i="15" s="1"/>
  <c r="M109" i="15"/>
  <c r="M154" i="15" s="1"/>
  <c r="M113" i="15"/>
  <c r="M158" i="15" s="1"/>
  <c r="M133" i="14"/>
  <c r="M178" i="14" s="1"/>
  <c r="M111" i="14"/>
  <c r="M156" i="14" s="1"/>
  <c r="M115" i="14"/>
  <c r="M160" i="14" s="1"/>
  <c r="M101" i="14"/>
  <c r="M146" i="14" s="1"/>
  <c r="M191" i="14" s="1"/>
  <c r="M13" i="31" s="1"/>
  <c r="M112" i="15"/>
  <c r="M157" i="15" s="1"/>
  <c r="B70" i="21"/>
  <c r="B115" i="21" s="1"/>
  <c r="AC115" i="21" s="1"/>
  <c r="AC160" i="21" s="1"/>
  <c r="D99" i="15"/>
  <c r="D144" i="15" s="1"/>
  <c r="B49" i="14"/>
  <c r="B94" i="14" s="1"/>
  <c r="N94" i="14" s="1"/>
  <c r="N139" i="14" s="1"/>
  <c r="Z125" i="9"/>
  <c r="Z170" i="9" s="1"/>
  <c r="Z215" i="9" s="1"/>
  <c r="Z42" i="27" s="1"/>
  <c r="AD106" i="13"/>
  <c r="AD151" i="13" s="1"/>
  <c r="AD196" i="13" s="1"/>
  <c r="AD18" i="30" s="1"/>
  <c r="V124" i="9"/>
  <c r="V169" i="9" s="1"/>
  <c r="V214" i="9" s="1"/>
  <c r="V41" i="27" s="1"/>
  <c r="E115" i="20"/>
  <c r="E160" i="20" s="1"/>
  <c r="F94" i="18"/>
  <c r="F139" i="18" s="1"/>
  <c r="B59" i="10"/>
  <c r="B104" i="10" s="1"/>
  <c r="N104" i="10" s="1"/>
  <c r="N149" i="10" s="1"/>
  <c r="Q102" i="18"/>
  <c r="Q147" i="18" s="1"/>
  <c r="Q192" i="18" s="1"/>
  <c r="Q14" i="34" s="1"/>
  <c r="AD93" i="10"/>
  <c r="AD138" i="10" s="1"/>
  <c r="AD183" i="10" s="1"/>
  <c r="B58" i="10"/>
  <c r="B103" i="10" s="1"/>
  <c r="W104" i="25"/>
  <c r="W149" i="25" s="1"/>
  <c r="W106" i="13"/>
  <c r="W151" i="13" s="1"/>
  <c r="Z93" i="10"/>
  <c r="Z138" i="10" s="1"/>
  <c r="E107" i="18"/>
  <c r="E152" i="18" s="1"/>
  <c r="Y119" i="26"/>
  <c r="Y164" i="26" s="1"/>
  <c r="D115" i="20"/>
  <c r="D160" i="20" s="1"/>
  <c r="P119" i="26"/>
  <c r="P164" i="26" s="1"/>
  <c r="W126" i="12"/>
  <c r="W171" i="12" s="1"/>
  <c r="D119" i="25"/>
  <c r="D164" i="25" s="1"/>
  <c r="B200" i="18"/>
  <c r="B22" i="34" s="1"/>
  <c r="S125" i="13"/>
  <c r="S170" i="13" s="1"/>
  <c r="S103" i="13"/>
  <c r="S148" i="13" s="1"/>
  <c r="S120" i="13"/>
  <c r="S165" i="13" s="1"/>
  <c r="S113" i="13"/>
  <c r="S158" i="13" s="1"/>
  <c r="S99" i="13"/>
  <c r="S144" i="13" s="1"/>
  <c r="S117" i="13"/>
  <c r="S162" i="13" s="1"/>
  <c r="S132" i="13"/>
  <c r="S177" i="13" s="1"/>
  <c r="S94" i="13"/>
  <c r="S139" i="13" s="1"/>
  <c r="S133" i="13"/>
  <c r="S178" i="13" s="1"/>
  <c r="S93" i="13"/>
  <c r="S138" i="13" s="1"/>
  <c r="S121" i="13"/>
  <c r="S166" i="13" s="1"/>
  <c r="S95" i="13"/>
  <c r="S140" i="13" s="1"/>
  <c r="S119" i="13"/>
  <c r="S164" i="13" s="1"/>
  <c r="S111" i="13"/>
  <c r="S156" i="13" s="1"/>
  <c r="S101" i="13"/>
  <c r="S146" i="13" s="1"/>
  <c r="S124" i="13"/>
  <c r="S169" i="13" s="1"/>
  <c r="S102" i="13"/>
  <c r="S147" i="13" s="1"/>
  <c r="S106" i="13"/>
  <c r="S151" i="13" s="1"/>
  <c r="S115" i="13"/>
  <c r="S160" i="13" s="1"/>
  <c r="S100" i="13"/>
  <c r="S145" i="13" s="1"/>
  <c r="S128" i="13"/>
  <c r="S173" i="13" s="1"/>
  <c r="S112" i="13"/>
  <c r="S157" i="13" s="1"/>
  <c r="S105" i="13"/>
  <c r="S150" i="13" s="1"/>
  <c r="S123" i="13"/>
  <c r="S168" i="13" s="1"/>
  <c r="S116" i="13"/>
  <c r="S161" i="13" s="1"/>
  <c r="S96" i="13"/>
  <c r="S141" i="13" s="1"/>
  <c r="S110" i="13"/>
  <c r="S155" i="13" s="1"/>
  <c r="S107" i="13"/>
  <c r="S152" i="13" s="1"/>
  <c r="B151" i="15"/>
  <c r="Z106" i="15"/>
  <c r="Z151" i="15" s="1"/>
  <c r="M107" i="17"/>
  <c r="M152" i="17" s="1"/>
  <c r="M197" i="17" s="1"/>
  <c r="M19" i="33" s="1"/>
  <c r="Z125" i="23"/>
  <c r="Z170" i="23" s="1"/>
  <c r="Z103" i="23"/>
  <c r="Z148" i="23" s="1"/>
  <c r="Z93" i="23"/>
  <c r="Z138" i="23" s="1"/>
  <c r="Z127" i="23"/>
  <c r="Z172" i="23" s="1"/>
  <c r="Z120" i="23"/>
  <c r="Z165" i="23" s="1"/>
  <c r="Z113" i="23"/>
  <c r="Z158" i="23" s="1"/>
  <c r="Z95" i="23"/>
  <c r="Z140" i="23" s="1"/>
  <c r="Z130" i="23"/>
  <c r="Z175" i="23" s="1"/>
  <c r="Z131" i="23"/>
  <c r="Z176" i="23" s="1"/>
  <c r="Z129" i="23"/>
  <c r="Z174" i="23" s="1"/>
  <c r="Z108" i="23"/>
  <c r="Z153" i="23" s="1"/>
  <c r="Z100" i="23"/>
  <c r="Z145" i="23" s="1"/>
  <c r="Z126" i="23"/>
  <c r="Z171" i="23" s="1"/>
  <c r="Z99" i="23"/>
  <c r="Z144" i="23" s="1"/>
  <c r="Z94" i="23"/>
  <c r="Z139" i="23" s="1"/>
  <c r="Z132" i="23"/>
  <c r="Z177" i="23" s="1"/>
  <c r="Z124" i="23"/>
  <c r="Z169" i="23" s="1"/>
  <c r="Z114" i="23"/>
  <c r="Z159" i="23" s="1"/>
  <c r="Z101" i="23"/>
  <c r="Z146" i="23" s="1"/>
  <c r="Z119" i="23"/>
  <c r="Z164" i="23" s="1"/>
  <c r="Z117" i="23"/>
  <c r="Z162" i="23" s="1"/>
  <c r="Z123" i="23"/>
  <c r="Z168" i="23" s="1"/>
  <c r="Z112" i="23"/>
  <c r="Z157" i="23" s="1"/>
  <c r="Z122" i="23"/>
  <c r="Z167" i="23" s="1"/>
  <c r="Z105" i="23"/>
  <c r="Z150" i="23" s="1"/>
  <c r="Z96" i="23"/>
  <c r="Z141" i="23" s="1"/>
  <c r="Z98" i="23"/>
  <c r="Z143" i="23" s="1"/>
  <c r="Z128" i="23"/>
  <c r="Z173" i="23" s="1"/>
  <c r="Z133" i="23"/>
  <c r="Z178" i="23" s="1"/>
  <c r="Z97" i="23"/>
  <c r="Z142" i="23" s="1"/>
  <c r="Z104" i="23"/>
  <c r="Z149" i="23" s="1"/>
  <c r="Z106" i="23"/>
  <c r="Z151" i="23" s="1"/>
  <c r="L103" i="17"/>
  <c r="L148" i="17" s="1"/>
  <c r="AE109" i="14"/>
  <c r="AE154" i="14" s="1"/>
  <c r="B138" i="13"/>
  <c r="J93" i="13"/>
  <c r="J138" i="13" s="1"/>
  <c r="K93" i="13"/>
  <c r="K138" i="13" s="1"/>
  <c r="H99" i="17"/>
  <c r="H144" i="17" s="1"/>
  <c r="C94" i="18"/>
  <c r="C139" i="18" s="1"/>
  <c r="R117" i="21"/>
  <c r="R162" i="21" s="1"/>
  <c r="R134" i="21"/>
  <c r="R179" i="21" s="1"/>
  <c r="R112" i="21"/>
  <c r="R157" i="21" s="1"/>
  <c r="R129" i="21"/>
  <c r="R174" i="21" s="1"/>
  <c r="R107" i="21"/>
  <c r="R152" i="21" s="1"/>
  <c r="R124" i="21"/>
  <c r="R169" i="21" s="1"/>
  <c r="R102" i="21"/>
  <c r="R147" i="21" s="1"/>
  <c r="R105" i="21"/>
  <c r="R150" i="21" s="1"/>
  <c r="R195" i="21" s="1"/>
  <c r="R17" i="36" s="1"/>
  <c r="R104" i="21"/>
  <c r="R149" i="21" s="1"/>
  <c r="R97" i="21"/>
  <c r="R142" i="21" s="1"/>
  <c r="R130" i="21"/>
  <c r="R175" i="21" s="1"/>
  <c r="R108" i="21"/>
  <c r="R153" i="21" s="1"/>
  <c r="R93" i="21"/>
  <c r="R138" i="21" s="1"/>
  <c r="R116" i="21"/>
  <c r="R161" i="21" s="1"/>
  <c r="R115" i="21"/>
  <c r="R160" i="21" s="1"/>
  <c r="R106" i="21"/>
  <c r="R151" i="21" s="1"/>
  <c r="R133" i="21"/>
  <c r="R178" i="21" s="1"/>
  <c r="R131" i="21"/>
  <c r="R176" i="21" s="1"/>
  <c r="R122" i="21"/>
  <c r="R167" i="21" s="1"/>
  <c r="R120" i="21"/>
  <c r="R165" i="21" s="1"/>
  <c r="R96" i="21"/>
  <c r="R141" i="21" s="1"/>
  <c r="R123" i="21"/>
  <c r="R168" i="21" s="1"/>
  <c r="R100" i="21"/>
  <c r="R145" i="21" s="1"/>
  <c r="R127" i="21"/>
  <c r="R172" i="21" s="1"/>
  <c r="R132" i="21"/>
  <c r="R177" i="21" s="1"/>
  <c r="R113" i="21"/>
  <c r="R158" i="21" s="1"/>
  <c r="R126" i="21"/>
  <c r="R171" i="21" s="1"/>
  <c r="R125" i="21"/>
  <c r="R170" i="21" s="1"/>
  <c r="G191" i="9"/>
  <c r="G13" i="27" s="1"/>
  <c r="R99" i="23"/>
  <c r="R144" i="23" s="1"/>
  <c r="R128" i="23"/>
  <c r="R173" i="23" s="1"/>
  <c r="R114" i="23"/>
  <c r="R159" i="23" s="1"/>
  <c r="R96" i="23"/>
  <c r="R141" i="23" s="1"/>
  <c r="R103" i="23"/>
  <c r="R148" i="23" s="1"/>
  <c r="R97" i="23"/>
  <c r="R142" i="23" s="1"/>
  <c r="R95" i="23"/>
  <c r="R140" i="23" s="1"/>
  <c r="R115" i="23"/>
  <c r="R160" i="23" s="1"/>
  <c r="R205" i="23" s="1"/>
  <c r="R113" i="23"/>
  <c r="R158" i="23" s="1"/>
  <c r="R94" i="23"/>
  <c r="R139" i="23" s="1"/>
  <c r="R134" i="23"/>
  <c r="R179" i="23" s="1"/>
  <c r="R130" i="23"/>
  <c r="R175" i="23" s="1"/>
  <c r="R98" i="23"/>
  <c r="R143" i="23" s="1"/>
  <c r="R93" i="23"/>
  <c r="R138" i="23" s="1"/>
  <c r="R119" i="23"/>
  <c r="R164" i="23" s="1"/>
  <c r="R125" i="23"/>
  <c r="R170" i="23" s="1"/>
  <c r="R105" i="23"/>
  <c r="R150" i="23" s="1"/>
  <c r="R106" i="23"/>
  <c r="R151" i="23" s="1"/>
  <c r="R122" i="23"/>
  <c r="R167" i="23" s="1"/>
  <c r="R117" i="23"/>
  <c r="R162" i="23" s="1"/>
  <c r="R124" i="23"/>
  <c r="R169" i="23" s="1"/>
  <c r="R131" i="23"/>
  <c r="R176" i="23" s="1"/>
  <c r="R100" i="23"/>
  <c r="R145" i="23" s="1"/>
  <c r="R132" i="23"/>
  <c r="R177" i="23" s="1"/>
  <c r="R127" i="23"/>
  <c r="R172" i="23" s="1"/>
  <c r="R123" i="23"/>
  <c r="R168" i="23" s="1"/>
  <c r="R112" i="23"/>
  <c r="R157" i="23" s="1"/>
  <c r="R101" i="23"/>
  <c r="R146" i="23" s="1"/>
  <c r="R104" i="23"/>
  <c r="R149" i="23" s="1"/>
  <c r="R129" i="23"/>
  <c r="R174" i="23" s="1"/>
  <c r="R108" i="23"/>
  <c r="R153" i="23" s="1"/>
  <c r="R126" i="23"/>
  <c r="R171" i="23" s="1"/>
  <c r="X131" i="21"/>
  <c r="X176" i="21" s="1"/>
  <c r="X221" i="21" s="1"/>
  <c r="X49" i="36" s="1"/>
  <c r="X116" i="21"/>
  <c r="X161" i="21" s="1"/>
  <c r="X97" i="21"/>
  <c r="X142" i="21" s="1"/>
  <c r="X96" i="21"/>
  <c r="X141" i="21" s="1"/>
  <c r="X129" i="21"/>
  <c r="X174" i="21" s="1"/>
  <c r="X122" i="21"/>
  <c r="X167" i="21" s="1"/>
  <c r="X106" i="21"/>
  <c r="X151" i="21" s="1"/>
  <c r="X100" i="21"/>
  <c r="X145" i="21" s="1"/>
  <c r="X132" i="21"/>
  <c r="X177" i="21" s="1"/>
  <c r="X127" i="21"/>
  <c r="X172" i="21" s="1"/>
  <c r="X117" i="21"/>
  <c r="X162" i="21" s="1"/>
  <c r="X125" i="21"/>
  <c r="X170" i="21" s="1"/>
  <c r="X114" i="21"/>
  <c r="X159" i="21" s="1"/>
  <c r="X134" i="21"/>
  <c r="X179" i="21" s="1"/>
  <c r="X124" i="21"/>
  <c r="X169" i="21" s="1"/>
  <c r="X107" i="21"/>
  <c r="X152" i="21" s="1"/>
  <c r="X102" i="21"/>
  <c r="X147" i="21" s="1"/>
  <c r="X113" i="21"/>
  <c r="X158" i="21" s="1"/>
  <c r="X123" i="21"/>
  <c r="X168" i="21" s="1"/>
  <c r="X112" i="21"/>
  <c r="X157" i="21" s="1"/>
  <c r="X120" i="21"/>
  <c r="X165" i="21" s="1"/>
  <c r="X115" i="21"/>
  <c r="X160" i="21" s="1"/>
  <c r="X108" i="21"/>
  <c r="X153" i="21" s="1"/>
  <c r="X93" i="21"/>
  <c r="X138" i="21" s="1"/>
  <c r="X105" i="21"/>
  <c r="X150" i="21" s="1"/>
  <c r="X130" i="21"/>
  <c r="X175" i="21" s="1"/>
  <c r="M93" i="13"/>
  <c r="M138" i="13" s="1"/>
  <c r="AD115" i="18"/>
  <c r="AD160" i="18" s="1"/>
  <c r="U102" i="12"/>
  <c r="U147" i="12" s="1"/>
  <c r="U192" i="12" s="1"/>
  <c r="U14" i="29" s="1"/>
  <c r="Y124" i="26"/>
  <c r="Y169" i="26" s="1"/>
  <c r="Q106" i="15"/>
  <c r="Q151" i="15" s="1"/>
  <c r="W125" i="12"/>
  <c r="W170" i="12" s="1"/>
  <c r="J116" i="22"/>
  <c r="J161" i="22" s="1"/>
  <c r="K116" i="22"/>
  <c r="K161" i="22" s="1"/>
  <c r="I116" i="22"/>
  <c r="I161" i="22" s="1"/>
  <c r="B161" i="22"/>
  <c r="B154" i="24"/>
  <c r="K109" i="24"/>
  <c r="K154" i="24" s="1"/>
  <c r="S127" i="25"/>
  <c r="S172" i="25" s="1"/>
  <c r="S105" i="25"/>
  <c r="S150" i="25" s="1"/>
  <c r="S122" i="25"/>
  <c r="S167" i="25" s="1"/>
  <c r="S100" i="25"/>
  <c r="S145" i="25" s="1"/>
  <c r="S126" i="25"/>
  <c r="S171" i="25" s="1"/>
  <c r="S216" i="25" s="1"/>
  <c r="S43" i="40" s="1"/>
  <c r="S104" i="25"/>
  <c r="S149" i="25" s="1"/>
  <c r="S119" i="25"/>
  <c r="S164" i="25" s="1"/>
  <c r="S106" i="25"/>
  <c r="S151" i="25" s="1"/>
  <c r="S99" i="25"/>
  <c r="S144" i="25" s="1"/>
  <c r="S93" i="25"/>
  <c r="S138" i="25" s="1"/>
  <c r="S132" i="25"/>
  <c r="S177" i="25" s="1"/>
  <c r="S129" i="25"/>
  <c r="S174" i="25" s="1"/>
  <c r="S110" i="25"/>
  <c r="S155" i="25" s="1"/>
  <c r="S118" i="25"/>
  <c r="S163" i="25" s="1"/>
  <c r="S115" i="25"/>
  <c r="S160" i="25" s="1"/>
  <c r="S98" i="25"/>
  <c r="S143" i="25" s="1"/>
  <c r="S94" i="25"/>
  <c r="S139" i="25" s="1"/>
  <c r="S114" i="25"/>
  <c r="S159" i="25" s="1"/>
  <c r="S103" i="25"/>
  <c r="S148" i="25" s="1"/>
  <c r="S131" i="25"/>
  <c r="S176" i="25" s="1"/>
  <c r="S128" i="25"/>
  <c r="S173" i="25" s="1"/>
  <c r="S102" i="25"/>
  <c r="S147" i="25" s="1"/>
  <c r="S123" i="25"/>
  <c r="S168" i="25" s="1"/>
  <c r="S133" i="25"/>
  <c r="S178" i="25" s="1"/>
  <c r="S101" i="25"/>
  <c r="S146" i="25" s="1"/>
  <c r="S107" i="25"/>
  <c r="S152" i="25" s="1"/>
  <c r="S120" i="25"/>
  <c r="S165" i="25" s="1"/>
  <c r="S111" i="25"/>
  <c r="S156" i="25" s="1"/>
  <c r="S125" i="25"/>
  <c r="S170" i="25" s="1"/>
  <c r="S134" i="25"/>
  <c r="S179" i="25" s="1"/>
  <c r="S96" i="25"/>
  <c r="S141" i="25" s="1"/>
  <c r="S97" i="25"/>
  <c r="S142" i="25" s="1"/>
  <c r="G97" i="24"/>
  <c r="G142" i="24" s="1"/>
  <c r="B158" i="13"/>
  <c r="J113" i="13"/>
  <c r="J158" i="13" s="1"/>
  <c r="P105" i="21"/>
  <c r="P150" i="21" s="1"/>
  <c r="P122" i="21"/>
  <c r="P167" i="21" s="1"/>
  <c r="P100" i="21"/>
  <c r="P145" i="21" s="1"/>
  <c r="P117" i="21"/>
  <c r="P162" i="21" s="1"/>
  <c r="P95" i="21"/>
  <c r="P140" i="21" s="1"/>
  <c r="P134" i="21"/>
  <c r="P179" i="21" s="1"/>
  <c r="P112" i="21"/>
  <c r="P157" i="21" s="1"/>
  <c r="P131" i="21"/>
  <c r="P176" i="21" s="1"/>
  <c r="P125" i="21"/>
  <c r="P170" i="21" s="1"/>
  <c r="P124" i="21"/>
  <c r="P169" i="21" s="1"/>
  <c r="P104" i="21"/>
  <c r="P149" i="21" s="1"/>
  <c r="P128" i="21"/>
  <c r="P173" i="21" s="1"/>
  <c r="P130" i="21"/>
  <c r="P175" i="21" s="1"/>
  <c r="P120" i="21"/>
  <c r="P165" i="21" s="1"/>
  <c r="P133" i="21"/>
  <c r="P178" i="21" s="1"/>
  <c r="P132" i="21"/>
  <c r="P177" i="21" s="1"/>
  <c r="P116" i="21"/>
  <c r="P161" i="21" s="1"/>
  <c r="P107" i="21"/>
  <c r="P152" i="21" s="1"/>
  <c r="P106" i="21"/>
  <c r="P151" i="21" s="1"/>
  <c r="P113" i="21"/>
  <c r="P158" i="21" s="1"/>
  <c r="P115" i="21"/>
  <c r="P160" i="21" s="1"/>
  <c r="P129" i="21"/>
  <c r="P174" i="21" s="1"/>
  <c r="P109" i="21"/>
  <c r="P154" i="21" s="1"/>
  <c r="P102" i="21"/>
  <c r="P147" i="21" s="1"/>
  <c r="P123" i="21"/>
  <c r="P168" i="21" s="1"/>
  <c r="P108" i="21"/>
  <c r="P153" i="21" s="1"/>
  <c r="P103" i="21"/>
  <c r="P148" i="21" s="1"/>
  <c r="P93" i="21"/>
  <c r="P138" i="21" s="1"/>
  <c r="P101" i="21"/>
  <c r="P146" i="21" s="1"/>
  <c r="P97" i="21"/>
  <c r="P142" i="21" s="1"/>
  <c r="I105" i="20"/>
  <c r="I150" i="20" s="1"/>
  <c r="D116" i="22"/>
  <c r="D161" i="22" s="1"/>
  <c r="H126" i="9"/>
  <c r="H171" i="9" s="1"/>
  <c r="I106" i="9"/>
  <c r="I151" i="9" s="1"/>
  <c r="H106" i="9"/>
  <c r="H151" i="9" s="1"/>
  <c r="B151" i="9"/>
  <c r="AF106" i="9"/>
  <c r="AF151" i="9" s="1"/>
  <c r="B155" i="17"/>
  <c r="B200" i="17" s="1"/>
  <c r="B22" i="33" s="1"/>
  <c r="I110" i="17"/>
  <c r="I155" i="17" s="1"/>
  <c r="I200" i="17" s="1"/>
  <c r="I22" i="33" s="1"/>
  <c r="H127" i="23"/>
  <c r="H172" i="23" s="1"/>
  <c r="M99" i="17"/>
  <c r="M144" i="17" s="1"/>
  <c r="P106" i="9"/>
  <c r="P151" i="9" s="1"/>
  <c r="AF128" i="25"/>
  <c r="AF173" i="25" s="1"/>
  <c r="AF106" i="25"/>
  <c r="AF151" i="25" s="1"/>
  <c r="AF123" i="25"/>
  <c r="AF168" i="25" s="1"/>
  <c r="AF101" i="25"/>
  <c r="AF146" i="25" s="1"/>
  <c r="AF118" i="25"/>
  <c r="AF163" i="25" s="1"/>
  <c r="AF96" i="25"/>
  <c r="AF141" i="25" s="1"/>
  <c r="AF127" i="25"/>
  <c r="AF172" i="25" s="1"/>
  <c r="AF105" i="25"/>
  <c r="AF150" i="25" s="1"/>
  <c r="AF103" i="25"/>
  <c r="AF148" i="25" s="1"/>
  <c r="AF129" i="25"/>
  <c r="AF174" i="25" s="1"/>
  <c r="AF122" i="25"/>
  <c r="AF167" i="25" s="1"/>
  <c r="AF133" i="25"/>
  <c r="AF178" i="25" s="1"/>
  <c r="AF93" i="25"/>
  <c r="AF138" i="25" s="1"/>
  <c r="AF121" i="25"/>
  <c r="AF166" i="25" s="1"/>
  <c r="AF111" i="25"/>
  <c r="AF156" i="25" s="1"/>
  <c r="AF99" i="25"/>
  <c r="AF144" i="25" s="1"/>
  <c r="AF104" i="25"/>
  <c r="AF149" i="25" s="1"/>
  <c r="AF132" i="25"/>
  <c r="AF177" i="25" s="1"/>
  <c r="AF126" i="25"/>
  <c r="AF171" i="25" s="1"/>
  <c r="AF131" i="25"/>
  <c r="AF176" i="25" s="1"/>
  <c r="AF94" i="25"/>
  <c r="AF139" i="25" s="1"/>
  <c r="AF100" i="25"/>
  <c r="AF145" i="25" s="1"/>
  <c r="AF95" i="25"/>
  <c r="AF140" i="25" s="1"/>
  <c r="AF107" i="25"/>
  <c r="AF152" i="25" s="1"/>
  <c r="AF120" i="25"/>
  <c r="AF165" i="25" s="1"/>
  <c r="AF134" i="25"/>
  <c r="AF179" i="25" s="1"/>
  <c r="AF114" i="25"/>
  <c r="AF159" i="25" s="1"/>
  <c r="AF102" i="25"/>
  <c r="AF147" i="25" s="1"/>
  <c r="AF97" i="25"/>
  <c r="AF142" i="25" s="1"/>
  <c r="AF119" i="25"/>
  <c r="AF164" i="25" s="1"/>
  <c r="AF98" i="25"/>
  <c r="AF143" i="25" s="1"/>
  <c r="AF115" i="25"/>
  <c r="AF160" i="25" s="1"/>
  <c r="AF125" i="25"/>
  <c r="AF170" i="25" s="1"/>
  <c r="AF110" i="25"/>
  <c r="AF155" i="25" s="1"/>
  <c r="AE122" i="12"/>
  <c r="AE167" i="12" s="1"/>
  <c r="AE100" i="12"/>
  <c r="AE145" i="12" s="1"/>
  <c r="AE109" i="12"/>
  <c r="AE154" i="12" s="1"/>
  <c r="AE115" i="12"/>
  <c r="AE160" i="12" s="1"/>
  <c r="AE97" i="12"/>
  <c r="AE142" i="12" s="1"/>
  <c r="AE131" i="12"/>
  <c r="AE176" i="12" s="1"/>
  <c r="AE130" i="12"/>
  <c r="AE175" i="12" s="1"/>
  <c r="AE108" i="12"/>
  <c r="AE153" i="12" s="1"/>
  <c r="AE107" i="12"/>
  <c r="AE152" i="12" s="1"/>
  <c r="AE121" i="12"/>
  <c r="AE166" i="12" s="1"/>
  <c r="AE128" i="12"/>
  <c r="AE173" i="12" s="1"/>
  <c r="AE112" i="12"/>
  <c r="AE157" i="12" s="1"/>
  <c r="AE96" i="12"/>
  <c r="AE141" i="12" s="1"/>
  <c r="AE133" i="12"/>
  <c r="AE178" i="12" s="1"/>
  <c r="AE134" i="12"/>
  <c r="AE179" i="12" s="1"/>
  <c r="AE124" i="12"/>
  <c r="AE169" i="12" s="1"/>
  <c r="AE126" i="12"/>
  <c r="AE171" i="12" s="1"/>
  <c r="AE120" i="12"/>
  <c r="AE165" i="12" s="1"/>
  <c r="AE111" i="12"/>
  <c r="AE156" i="12" s="1"/>
  <c r="AE94" i="12"/>
  <c r="AE139" i="12" s="1"/>
  <c r="AE118" i="12"/>
  <c r="AE163" i="12" s="1"/>
  <c r="AE98" i="12"/>
  <c r="AE143" i="12" s="1"/>
  <c r="AE125" i="12"/>
  <c r="AE170" i="12" s="1"/>
  <c r="AE127" i="12"/>
  <c r="AE172" i="12" s="1"/>
  <c r="AE106" i="12"/>
  <c r="AE151" i="12" s="1"/>
  <c r="AE102" i="12"/>
  <c r="AE147" i="12" s="1"/>
  <c r="AE99" i="12"/>
  <c r="AE144" i="12" s="1"/>
  <c r="AE105" i="12"/>
  <c r="AE150" i="12" s="1"/>
  <c r="AE93" i="12"/>
  <c r="AE138" i="12" s="1"/>
  <c r="AE113" i="12"/>
  <c r="AE158" i="12" s="1"/>
  <c r="AE101" i="12"/>
  <c r="AE146" i="12" s="1"/>
  <c r="H133" i="20"/>
  <c r="H178" i="20" s="1"/>
  <c r="AD120" i="9"/>
  <c r="AD165" i="9" s="1"/>
  <c r="J127" i="23"/>
  <c r="J172" i="23" s="1"/>
  <c r="AE103" i="14"/>
  <c r="AE148" i="14" s="1"/>
  <c r="T106" i="9"/>
  <c r="T151" i="9" s="1"/>
  <c r="K127" i="26"/>
  <c r="K172" i="26" s="1"/>
  <c r="Q93" i="13"/>
  <c r="Q138" i="13" s="1"/>
  <c r="T108" i="15"/>
  <c r="T153" i="15" s="1"/>
  <c r="T125" i="20"/>
  <c r="T170" i="20" s="1"/>
  <c r="T103" i="20"/>
  <c r="T148" i="20" s="1"/>
  <c r="T120" i="20"/>
  <c r="T165" i="20" s="1"/>
  <c r="T115" i="20"/>
  <c r="T160" i="20" s="1"/>
  <c r="T132" i="20"/>
  <c r="T177" i="20" s="1"/>
  <c r="T110" i="20"/>
  <c r="T155" i="20" s="1"/>
  <c r="T102" i="20"/>
  <c r="T147" i="20" s="1"/>
  <c r="T134" i="20"/>
  <c r="T179" i="20" s="1"/>
  <c r="T128" i="20"/>
  <c r="T173" i="20" s="1"/>
  <c r="T127" i="20"/>
  <c r="T172" i="20" s="1"/>
  <c r="T121" i="20"/>
  <c r="T166" i="20" s="1"/>
  <c r="T95" i="20"/>
  <c r="T140" i="20" s="1"/>
  <c r="T105" i="20"/>
  <c r="T150" i="20" s="1"/>
  <c r="T118" i="20"/>
  <c r="T163" i="20" s="1"/>
  <c r="T119" i="20"/>
  <c r="T164" i="20" s="1"/>
  <c r="T109" i="20"/>
  <c r="T154" i="20" s="1"/>
  <c r="T98" i="20"/>
  <c r="T143" i="20" s="1"/>
  <c r="T93" i="20"/>
  <c r="T138" i="20" s="1"/>
  <c r="T126" i="20"/>
  <c r="T171" i="20" s="1"/>
  <c r="T104" i="20"/>
  <c r="T149" i="20" s="1"/>
  <c r="T113" i="20"/>
  <c r="T158" i="20" s="1"/>
  <c r="T108" i="20"/>
  <c r="T153" i="20" s="1"/>
  <c r="T123" i="20"/>
  <c r="T168" i="20" s="1"/>
  <c r="T101" i="20"/>
  <c r="T146" i="20" s="1"/>
  <c r="T112" i="20"/>
  <c r="T157" i="20" s="1"/>
  <c r="T133" i="20"/>
  <c r="T178" i="20" s="1"/>
  <c r="T124" i="20"/>
  <c r="T169" i="20" s="1"/>
  <c r="T100" i="20"/>
  <c r="T145" i="20" s="1"/>
  <c r="T129" i="20"/>
  <c r="T174" i="20" s="1"/>
  <c r="T114" i="20"/>
  <c r="T159" i="20" s="1"/>
  <c r="T96" i="20"/>
  <c r="T141" i="20" s="1"/>
  <c r="T94" i="20"/>
  <c r="T139" i="20" s="1"/>
  <c r="T107" i="20"/>
  <c r="T152" i="20" s="1"/>
  <c r="T106" i="20"/>
  <c r="T151" i="20" s="1"/>
  <c r="T130" i="20"/>
  <c r="T175" i="20" s="1"/>
  <c r="T94" i="18"/>
  <c r="T139" i="18" s="1"/>
  <c r="M125" i="9"/>
  <c r="M170" i="9" s="1"/>
  <c r="V93" i="13"/>
  <c r="V138" i="13" s="1"/>
  <c r="B50" i="23"/>
  <c r="B95" i="23" s="1"/>
  <c r="AC95" i="23" s="1"/>
  <c r="AC140" i="23" s="1"/>
  <c r="K125" i="9"/>
  <c r="K170" i="9" s="1"/>
  <c r="B65" i="20"/>
  <c r="B110" i="20" s="1"/>
  <c r="AC110" i="20" s="1"/>
  <c r="AC155" i="20" s="1"/>
  <c r="H127" i="26"/>
  <c r="H172" i="26" s="1"/>
  <c r="K108" i="15"/>
  <c r="K153" i="15" s="1"/>
  <c r="I112" i="24"/>
  <c r="I157" i="24" s="1"/>
  <c r="H126" i="24"/>
  <c r="H171" i="24" s="1"/>
  <c r="AB124" i="24"/>
  <c r="AB169" i="24" s="1"/>
  <c r="AB102" i="24"/>
  <c r="AB147" i="24" s="1"/>
  <c r="AB119" i="24"/>
  <c r="AB164" i="24" s="1"/>
  <c r="AB97" i="24"/>
  <c r="AB142" i="24" s="1"/>
  <c r="AB114" i="24"/>
  <c r="AB159" i="24" s="1"/>
  <c r="AB131" i="24"/>
  <c r="AB176" i="24" s="1"/>
  <c r="AB109" i="24"/>
  <c r="AB154" i="24" s="1"/>
  <c r="AB132" i="24"/>
  <c r="AB177" i="24" s="1"/>
  <c r="AB118" i="24"/>
  <c r="AB163" i="24" s="1"/>
  <c r="AB112" i="24"/>
  <c r="AB157" i="24" s="1"/>
  <c r="AB104" i="24"/>
  <c r="AB149" i="24" s="1"/>
  <c r="AB98" i="24"/>
  <c r="AB143" i="24" s="1"/>
  <c r="AB103" i="24"/>
  <c r="AB148" i="24" s="1"/>
  <c r="AB101" i="24"/>
  <c r="AB146" i="24" s="1"/>
  <c r="AB99" i="24"/>
  <c r="AB144" i="24" s="1"/>
  <c r="AB123" i="24"/>
  <c r="AB168" i="24" s="1"/>
  <c r="AB121" i="24"/>
  <c r="AB166" i="24" s="1"/>
  <c r="AB110" i="24"/>
  <c r="AB155" i="24" s="1"/>
  <c r="AB108" i="24"/>
  <c r="AB153" i="24" s="1"/>
  <c r="AB106" i="24"/>
  <c r="AB151" i="24" s="1"/>
  <c r="AB95" i="24"/>
  <c r="AB140" i="24" s="1"/>
  <c r="AB93" i="24"/>
  <c r="AB138" i="24" s="1"/>
  <c r="AB126" i="24"/>
  <c r="AB171" i="24" s="1"/>
  <c r="AB115" i="24"/>
  <c r="AB160" i="24" s="1"/>
  <c r="AB129" i="24"/>
  <c r="AB174" i="24" s="1"/>
  <c r="AB120" i="24"/>
  <c r="AB165" i="24" s="1"/>
  <c r="AB107" i="24"/>
  <c r="AB152" i="24" s="1"/>
  <c r="AB134" i="24"/>
  <c r="AB179" i="24" s="1"/>
  <c r="AB130" i="24"/>
  <c r="AB175" i="24" s="1"/>
  <c r="AB113" i="24"/>
  <c r="AB158" i="24" s="1"/>
  <c r="AB122" i="24"/>
  <c r="AB167" i="24" s="1"/>
  <c r="AB133" i="24"/>
  <c r="AB178" i="24" s="1"/>
  <c r="H113" i="20"/>
  <c r="H158" i="20" s="1"/>
  <c r="G133" i="20"/>
  <c r="G178" i="20" s="1"/>
  <c r="T102" i="18"/>
  <c r="T147" i="18" s="1"/>
  <c r="T192" i="18" s="1"/>
  <c r="T14" i="34" s="1"/>
  <c r="H103" i="17"/>
  <c r="H148" i="17" s="1"/>
  <c r="H193" i="17" s="1"/>
  <c r="H15" i="33" s="1"/>
  <c r="AB104" i="25"/>
  <c r="AB149" i="25" s="1"/>
  <c r="F110" i="17"/>
  <c r="F155" i="17" s="1"/>
  <c r="F200" i="17" s="1"/>
  <c r="F22" i="33" s="1"/>
  <c r="R109" i="14"/>
  <c r="R154" i="14" s="1"/>
  <c r="X99" i="17"/>
  <c r="X144" i="17" s="1"/>
  <c r="B78" i="17"/>
  <c r="B123" i="17" s="1"/>
  <c r="P123" i="17" s="1"/>
  <c r="P168" i="17" s="1"/>
  <c r="P213" i="17" s="1"/>
  <c r="P40" i="33" s="1"/>
  <c r="B72" i="23"/>
  <c r="B117" i="23" s="1"/>
  <c r="B75" i="24"/>
  <c r="B120" i="24" s="1"/>
  <c r="B60" i="18"/>
  <c r="B105" i="18" s="1"/>
  <c r="J105" i="18" s="1"/>
  <c r="J150" i="18" s="1"/>
  <c r="J195" i="18" s="1"/>
  <c r="J17" i="34" s="1"/>
  <c r="B51" i="18"/>
  <c r="B96" i="18" s="1"/>
  <c r="V96" i="18" s="1"/>
  <c r="V141" i="18" s="1"/>
  <c r="V186" i="18" s="1"/>
  <c r="B66" i="18"/>
  <c r="B111" i="18" s="1"/>
  <c r="B85" i="22"/>
  <c r="B130" i="22" s="1"/>
  <c r="C41" i="7"/>
  <c r="B53" i="25"/>
  <c r="B98" i="25" s="1"/>
  <c r="B73" i="15"/>
  <c r="B118" i="15" s="1"/>
  <c r="B48" i="23"/>
  <c r="B93" i="23" s="1"/>
  <c r="P93" i="23" s="1"/>
  <c r="P138" i="23" s="1"/>
  <c r="B75" i="23"/>
  <c r="B120" i="23" s="1"/>
  <c r="O120" i="23" s="1"/>
  <c r="O165" i="23" s="1"/>
  <c r="B83" i="25"/>
  <c r="B128" i="25" s="1"/>
  <c r="R128" i="25" s="1"/>
  <c r="R173" i="25" s="1"/>
  <c r="B52" i="12"/>
  <c r="B97" i="12" s="1"/>
  <c r="Q97" i="12" s="1"/>
  <c r="Q142" i="12" s="1"/>
  <c r="B51" i="17"/>
  <c r="B96" i="17" s="1"/>
  <c r="B89" i="14"/>
  <c r="B134" i="14" s="1"/>
  <c r="F134" i="14" s="1"/>
  <c r="F179" i="14" s="1"/>
  <c r="F224" i="14" s="1"/>
  <c r="F53" i="31" s="1"/>
  <c r="B86" i="20"/>
  <c r="B131" i="20" s="1"/>
  <c r="L131" i="20" s="1"/>
  <c r="L176" i="20" s="1"/>
  <c r="C63" i="7"/>
  <c r="B79" i="17"/>
  <c r="B124" i="17" s="1"/>
  <c r="B49" i="15"/>
  <c r="B94" i="15" s="1"/>
  <c r="B65" i="21"/>
  <c r="B110" i="21" s="1"/>
  <c r="Q119" i="10"/>
  <c r="Q164" i="10" s="1"/>
  <c r="Q97" i="10"/>
  <c r="Q142" i="10" s="1"/>
  <c r="Q187" i="10" s="1"/>
  <c r="Q9" i="28" s="1"/>
  <c r="Q123" i="10"/>
  <c r="Q168" i="10" s="1"/>
  <c r="Q213" i="10" s="1"/>
  <c r="Q40" i="28" s="1"/>
  <c r="Q101" i="10"/>
  <c r="Q146" i="10" s="1"/>
  <c r="Q130" i="10"/>
  <c r="Q175" i="10" s="1"/>
  <c r="Q124" i="10"/>
  <c r="Q169" i="10" s="1"/>
  <c r="Q214" i="10" s="1"/>
  <c r="Q41" i="28" s="1"/>
  <c r="Q95" i="10"/>
  <c r="Q140" i="10" s="1"/>
  <c r="Q109" i="10"/>
  <c r="Q154" i="10" s="1"/>
  <c r="Q102" i="10"/>
  <c r="Q147" i="10" s="1"/>
  <c r="Q192" i="10" s="1"/>
  <c r="Q14" i="28" s="1"/>
  <c r="Q98" i="10"/>
  <c r="Q143" i="10" s="1"/>
  <c r="Q127" i="10"/>
  <c r="Q172" i="10" s="1"/>
  <c r="Q217" i="10" s="1"/>
  <c r="Q44" i="28" s="1"/>
  <c r="Q118" i="10"/>
  <c r="Q163" i="10" s="1"/>
  <c r="Q111" i="10"/>
  <c r="Q156" i="10" s="1"/>
  <c r="Q201" i="10" s="1"/>
  <c r="Q23" i="28" s="1"/>
  <c r="Q129" i="10"/>
  <c r="Q174" i="10" s="1"/>
  <c r="Q121" i="10"/>
  <c r="Q166" i="10" s="1"/>
  <c r="Q211" i="10" s="1"/>
  <c r="Q34" i="28" s="1"/>
  <c r="Q93" i="10"/>
  <c r="Q138" i="10" s="1"/>
  <c r="Q183" i="10" s="1"/>
  <c r="Q133" i="10"/>
  <c r="Q178" i="10" s="1"/>
  <c r="Q223" i="10" s="1"/>
  <c r="Q115" i="10"/>
  <c r="Q160" i="10" s="1"/>
  <c r="Q128" i="10"/>
  <c r="Q173" i="10" s="1"/>
  <c r="Q134" i="10"/>
  <c r="Q179" i="10" s="1"/>
  <c r="Q94" i="10"/>
  <c r="Q139" i="10" s="1"/>
  <c r="Q113" i="10"/>
  <c r="Q158" i="10" s="1"/>
  <c r="Q126" i="10"/>
  <c r="Q171" i="10" s="1"/>
  <c r="Q100" i="10"/>
  <c r="Q145" i="10" s="1"/>
  <c r="Q122" i="10"/>
  <c r="Q167" i="10" s="1"/>
  <c r="Q125" i="10"/>
  <c r="Q170" i="10" s="1"/>
  <c r="Q215" i="10" s="1"/>
  <c r="Q42" i="28" s="1"/>
  <c r="Q114" i="10"/>
  <c r="Q159" i="10" s="1"/>
  <c r="Q105" i="10"/>
  <c r="Q150" i="10" s="1"/>
  <c r="Q112" i="10"/>
  <c r="Q157" i="10" s="1"/>
  <c r="Q202" i="10" s="1"/>
  <c r="Q24" i="28" s="1"/>
  <c r="Q110" i="10"/>
  <c r="Q155" i="10" s="1"/>
  <c r="Q99" i="10"/>
  <c r="Q144" i="10" s="1"/>
  <c r="Q120" i="10"/>
  <c r="Q165" i="10" s="1"/>
  <c r="Q210" i="10" s="1"/>
  <c r="Q33" i="28" s="1"/>
  <c r="B48" i="18"/>
  <c r="B93" i="18" s="1"/>
  <c r="X93" i="18" s="1"/>
  <c r="X138" i="18" s="1"/>
  <c r="G124" i="26"/>
  <c r="G169" i="26" s="1"/>
  <c r="I125" i="26"/>
  <c r="I170" i="26" s="1"/>
  <c r="I127" i="26"/>
  <c r="I172" i="26" s="1"/>
  <c r="B74" i="13"/>
  <c r="B119" i="13" s="1"/>
  <c r="E119" i="13" s="1"/>
  <c r="E164" i="13" s="1"/>
  <c r="I104" i="15"/>
  <c r="I149" i="15" s="1"/>
  <c r="AE120" i="26"/>
  <c r="AE165" i="26" s="1"/>
  <c r="AE98" i="26"/>
  <c r="AE143" i="26" s="1"/>
  <c r="AE115" i="26"/>
  <c r="AE160" i="26" s="1"/>
  <c r="AE93" i="26"/>
  <c r="AE138" i="26" s="1"/>
  <c r="AE132" i="26"/>
  <c r="AE177" i="26" s="1"/>
  <c r="AE110" i="26"/>
  <c r="AE155" i="26" s="1"/>
  <c r="AE127" i="26"/>
  <c r="AE172" i="26" s="1"/>
  <c r="AE105" i="26"/>
  <c r="AE150" i="26" s="1"/>
  <c r="AE103" i="26"/>
  <c r="AE148" i="26" s="1"/>
  <c r="AE102" i="26"/>
  <c r="AE147" i="26" s="1"/>
  <c r="AE125" i="26"/>
  <c r="AE170" i="26" s="1"/>
  <c r="AE124" i="26"/>
  <c r="AE169" i="26" s="1"/>
  <c r="AE113" i="26"/>
  <c r="AE158" i="26" s="1"/>
  <c r="AE112" i="26"/>
  <c r="AE157" i="26" s="1"/>
  <c r="AE119" i="26"/>
  <c r="AE164" i="26" s="1"/>
  <c r="AE118" i="26"/>
  <c r="AE163" i="26" s="1"/>
  <c r="AE106" i="26"/>
  <c r="AE151" i="26" s="1"/>
  <c r="AE96" i="26"/>
  <c r="AE141" i="26" s="1"/>
  <c r="AE128" i="26"/>
  <c r="AE173" i="26" s="1"/>
  <c r="AE108" i="26"/>
  <c r="AE153" i="26" s="1"/>
  <c r="AE134" i="26"/>
  <c r="AE179" i="26" s="1"/>
  <c r="AE94" i="26"/>
  <c r="AE139" i="26" s="1"/>
  <c r="AE111" i="26"/>
  <c r="AE156" i="26" s="1"/>
  <c r="AE129" i="26"/>
  <c r="AE174" i="26" s="1"/>
  <c r="AE99" i="26"/>
  <c r="AE144" i="26" s="1"/>
  <c r="AE104" i="26"/>
  <c r="AE149" i="26" s="1"/>
  <c r="AE130" i="26"/>
  <c r="AE175" i="26" s="1"/>
  <c r="AE116" i="26"/>
  <c r="AE161" i="26" s="1"/>
  <c r="AE101" i="26"/>
  <c r="AE146" i="26" s="1"/>
  <c r="AE126" i="26"/>
  <c r="AE171" i="26" s="1"/>
  <c r="AE107" i="26"/>
  <c r="AE152" i="26" s="1"/>
  <c r="AE121" i="26"/>
  <c r="AE166" i="26" s="1"/>
  <c r="AE123" i="26"/>
  <c r="AE168" i="26" s="1"/>
  <c r="AE97" i="26"/>
  <c r="AE142" i="26" s="1"/>
  <c r="AE114" i="26"/>
  <c r="AE159" i="26" s="1"/>
  <c r="AE133" i="26"/>
  <c r="AE178" i="26" s="1"/>
  <c r="K120" i="9"/>
  <c r="K165" i="9" s="1"/>
  <c r="B74" i="10"/>
  <c r="B119" i="10" s="1"/>
  <c r="L119" i="10" s="1"/>
  <c r="L164" i="10" s="1"/>
  <c r="L209" i="10" s="1"/>
  <c r="L32" i="28" s="1"/>
  <c r="B62" i="20"/>
  <c r="B107" i="20" s="1"/>
  <c r="J115" i="20"/>
  <c r="J160" i="20" s="1"/>
  <c r="O132" i="21"/>
  <c r="O177" i="21" s="1"/>
  <c r="O127" i="21"/>
  <c r="O172" i="21" s="1"/>
  <c r="O105" i="21"/>
  <c r="O150" i="21" s="1"/>
  <c r="O122" i="21"/>
  <c r="O167" i="21" s="1"/>
  <c r="O100" i="21"/>
  <c r="O145" i="21" s="1"/>
  <c r="O117" i="21"/>
  <c r="O162" i="21" s="1"/>
  <c r="O131" i="21"/>
  <c r="O176" i="21" s="1"/>
  <c r="O125" i="21"/>
  <c r="O170" i="21" s="1"/>
  <c r="O124" i="21"/>
  <c r="O169" i="21" s="1"/>
  <c r="O102" i="21"/>
  <c r="O147" i="21" s="1"/>
  <c r="O97" i="21"/>
  <c r="O142" i="21" s="1"/>
  <c r="O96" i="21"/>
  <c r="O141" i="21" s="1"/>
  <c r="O115" i="21"/>
  <c r="O160" i="21" s="1"/>
  <c r="O128" i="21"/>
  <c r="O173" i="21" s="1"/>
  <c r="O113" i="21"/>
  <c r="O158" i="21" s="1"/>
  <c r="O126" i="21"/>
  <c r="O171" i="21" s="1"/>
  <c r="O99" i="21"/>
  <c r="O144" i="21" s="1"/>
  <c r="O94" i="21"/>
  <c r="O139" i="21" s="1"/>
  <c r="O134" i="21"/>
  <c r="O179" i="21" s="1"/>
  <c r="O129" i="21"/>
  <c r="O174" i="21" s="1"/>
  <c r="O109" i="21"/>
  <c r="O154" i="21" s="1"/>
  <c r="O107" i="21"/>
  <c r="O152" i="21" s="1"/>
  <c r="O123" i="21"/>
  <c r="O168" i="21" s="1"/>
  <c r="O93" i="21"/>
  <c r="O138" i="21" s="1"/>
  <c r="O116" i="21"/>
  <c r="O161" i="21" s="1"/>
  <c r="O108" i="21"/>
  <c r="O153" i="21" s="1"/>
  <c r="O112" i="21"/>
  <c r="O157" i="21" s="1"/>
  <c r="O133" i="21"/>
  <c r="O178" i="21" s="1"/>
  <c r="E121" i="26"/>
  <c r="E166" i="26" s="1"/>
  <c r="B79" i="13"/>
  <c r="B124" i="13" s="1"/>
  <c r="B84" i="15"/>
  <c r="B129" i="15" s="1"/>
  <c r="H107" i="21"/>
  <c r="H152" i="21" s="1"/>
  <c r="I110" i="24"/>
  <c r="I155" i="24" s="1"/>
  <c r="B58" i="12"/>
  <c r="B103" i="12" s="1"/>
  <c r="D103" i="12" s="1"/>
  <c r="D148" i="12" s="1"/>
  <c r="H134" i="24"/>
  <c r="H179" i="24" s="1"/>
  <c r="K97" i="24"/>
  <c r="K142" i="24" s="1"/>
  <c r="AE120" i="9"/>
  <c r="AE165" i="9" s="1"/>
  <c r="P124" i="9"/>
  <c r="P169" i="9" s="1"/>
  <c r="AF117" i="22"/>
  <c r="AF162" i="22" s="1"/>
  <c r="AF95" i="22"/>
  <c r="AF140" i="22" s="1"/>
  <c r="AF129" i="22"/>
  <c r="AF174" i="22" s="1"/>
  <c r="AF107" i="22"/>
  <c r="AF152" i="22" s="1"/>
  <c r="AF124" i="22"/>
  <c r="AF169" i="22" s="1"/>
  <c r="AF102" i="22"/>
  <c r="AF147" i="22" s="1"/>
  <c r="AF106" i="22"/>
  <c r="AF151" i="22" s="1"/>
  <c r="AF127" i="22"/>
  <c r="AF172" i="22" s="1"/>
  <c r="AF126" i="22"/>
  <c r="AF171" i="22" s="1"/>
  <c r="AF93" i="22"/>
  <c r="AF138" i="22" s="1"/>
  <c r="AF115" i="22"/>
  <c r="AF160" i="22" s="1"/>
  <c r="AF103" i="22"/>
  <c r="AF148" i="22" s="1"/>
  <c r="AF125" i="22"/>
  <c r="AF170" i="22" s="1"/>
  <c r="AF110" i="22"/>
  <c r="AF155" i="22" s="1"/>
  <c r="AF109" i="22"/>
  <c r="AF154" i="22" s="1"/>
  <c r="AF105" i="22"/>
  <c r="AF150" i="22" s="1"/>
  <c r="AF119" i="22"/>
  <c r="AF164" i="22" s="1"/>
  <c r="AF121" i="22"/>
  <c r="AF166" i="22" s="1"/>
  <c r="AF123" i="22"/>
  <c r="AF168" i="22" s="1"/>
  <c r="AF94" i="22"/>
  <c r="AF139" i="22" s="1"/>
  <c r="AF131" i="22"/>
  <c r="AF176" i="22" s="1"/>
  <c r="AF108" i="22"/>
  <c r="AF153" i="22" s="1"/>
  <c r="AF100" i="22"/>
  <c r="AF145" i="22" s="1"/>
  <c r="AF122" i="22"/>
  <c r="AF167" i="22" s="1"/>
  <c r="AF116" i="22"/>
  <c r="AF161" i="22" s="1"/>
  <c r="AF101" i="22"/>
  <c r="AF146" i="22" s="1"/>
  <c r="AF133" i="22"/>
  <c r="AF178" i="22" s="1"/>
  <c r="AF132" i="22"/>
  <c r="AF177" i="22" s="1"/>
  <c r="AF130" i="22"/>
  <c r="AF175" i="22" s="1"/>
  <c r="O124" i="9"/>
  <c r="O169" i="9" s="1"/>
  <c r="O214" i="9" s="1"/>
  <c r="O41" i="27" s="1"/>
  <c r="O114" i="22"/>
  <c r="O159" i="22" s="1"/>
  <c r="O131" i="22"/>
  <c r="O176" i="22" s="1"/>
  <c r="O109" i="22"/>
  <c r="O154" i="22" s="1"/>
  <c r="O126" i="22"/>
  <c r="O171" i="22" s="1"/>
  <c r="O104" i="22"/>
  <c r="O149" i="22" s="1"/>
  <c r="O125" i="22"/>
  <c r="O170" i="22" s="1"/>
  <c r="O122" i="22"/>
  <c r="O167" i="22" s="1"/>
  <c r="O110" i="22"/>
  <c r="O155" i="22" s="1"/>
  <c r="O132" i="22"/>
  <c r="O177" i="22" s="1"/>
  <c r="O105" i="22"/>
  <c r="O150" i="22" s="1"/>
  <c r="O116" i="22"/>
  <c r="O161" i="22" s="1"/>
  <c r="O93" i="22"/>
  <c r="O138" i="22" s="1"/>
  <c r="O102" i="22"/>
  <c r="O147" i="22" s="1"/>
  <c r="O96" i="22"/>
  <c r="O141" i="22" s="1"/>
  <c r="O112" i="22"/>
  <c r="O157" i="22" s="1"/>
  <c r="O106" i="22"/>
  <c r="O151" i="22" s="1"/>
  <c r="O119" i="22"/>
  <c r="O164" i="22" s="1"/>
  <c r="O94" i="22"/>
  <c r="O139" i="22" s="1"/>
  <c r="O124" i="22"/>
  <c r="O169" i="22" s="1"/>
  <c r="O117" i="22"/>
  <c r="O162" i="22" s="1"/>
  <c r="O133" i="22"/>
  <c r="O178" i="22" s="1"/>
  <c r="O107" i="22"/>
  <c r="O152" i="22" s="1"/>
  <c r="O118" i="22"/>
  <c r="O163" i="22" s="1"/>
  <c r="O129" i="22"/>
  <c r="O174" i="22" s="1"/>
  <c r="O101" i="22"/>
  <c r="O146" i="22" s="1"/>
  <c r="O115" i="22"/>
  <c r="O160" i="22" s="1"/>
  <c r="O100" i="22"/>
  <c r="O145" i="22" s="1"/>
  <c r="O95" i="22"/>
  <c r="O140" i="22" s="1"/>
  <c r="O127" i="22"/>
  <c r="O172" i="22" s="1"/>
  <c r="O111" i="22"/>
  <c r="O156" i="22" s="1"/>
  <c r="O108" i="22"/>
  <c r="O153" i="22" s="1"/>
  <c r="V123" i="23"/>
  <c r="V168" i="23" s="1"/>
  <c r="V101" i="23"/>
  <c r="V146" i="23" s="1"/>
  <c r="V113" i="23"/>
  <c r="V158" i="23" s="1"/>
  <c r="V117" i="23"/>
  <c r="V162" i="23" s="1"/>
  <c r="V124" i="23"/>
  <c r="V169" i="23" s="1"/>
  <c r="V131" i="23"/>
  <c r="V176" i="23" s="1"/>
  <c r="V99" i="23"/>
  <c r="V144" i="23" s="1"/>
  <c r="V120" i="23"/>
  <c r="V165" i="23" s="1"/>
  <c r="V106" i="23"/>
  <c r="V151" i="23" s="1"/>
  <c r="V93" i="23"/>
  <c r="V138" i="23" s="1"/>
  <c r="V114" i="23"/>
  <c r="V159" i="23" s="1"/>
  <c r="V112" i="23"/>
  <c r="V157" i="23" s="1"/>
  <c r="V133" i="23"/>
  <c r="V178" i="23" s="1"/>
  <c r="V132" i="23"/>
  <c r="V177" i="23" s="1"/>
  <c r="V125" i="23"/>
  <c r="V170" i="23" s="1"/>
  <c r="V105" i="23"/>
  <c r="V150" i="23" s="1"/>
  <c r="V121" i="23"/>
  <c r="V166" i="23" s="1"/>
  <c r="V98" i="23"/>
  <c r="V143" i="23" s="1"/>
  <c r="V109" i="23"/>
  <c r="V154" i="23" s="1"/>
  <c r="V127" i="23"/>
  <c r="V172" i="23" s="1"/>
  <c r="V122" i="23"/>
  <c r="V167" i="23" s="1"/>
  <c r="V128" i="23"/>
  <c r="V173" i="23" s="1"/>
  <c r="V95" i="23"/>
  <c r="V140" i="23" s="1"/>
  <c r="V119" i="23"/>
  <c r="V164" i="23" s="1"/>
  <c r="V103" i="23"/>
  <c r="V148" i="23" s="1"/>
  <c r="V97" i="23"/>
  <c r="V142" i="23" s="1"/>
  <c r="V126" i="23"/>
  <c r="V171" i="23" s="1"/>
  <c r="V96" i="23"/>
  <c r="V141" i="23" s="1"/>
  <c r="V100" i="23"/>
  <c r="V145" i="23" s="1"/>
  <c r="V134" i="23"/>
  <c r="V179" i="23" s="1"/>
  <c r="M126" i="9"/>
  <c r="M171" i="9" s="1"/>
  <c r="AA109" i="24"/>
  <c r="AA154" i="24" s="1"/>
  <c r="I100" i="25"/>
  <c r="I145" i="25" s="1"/>
  <c r="I96" i="25"/>
  <c r="I141" i="25" s="1"/>
  <c r="H120" i="20"/>
  <c r="H165" i="20" s="1"/>
  <c r="U102" i="18"/>
  <c r="U147" i="18" s="1"/>
  <c r="G105" i="20"/>
  <c r="G150" i="20" s="1"/>
  <c r="AD126" i="9"/>
  <c r="AD171" i="9" s="1"/>
  <c r="T110" i="18"/>
  <c r="T155" i="18" s="1"/>
  <c r="M102" i="12"/>
  <c r="M147" i="12" s="1"/>
  <c r="R103" i="18"/>
  <c r="R148" i="18" s="1"/>
  <c r="C113" i="18"/>
  <c r="C158" i="18" s="1"/>
  <c r="J103" i="26"/>
  <c r="J148" i="26" s="1"/>
  <c r="E107" i="21"/>
  <c r="E152" i="21" s="1"/>
  <c r="AA115" i="18"/>
  <c r="AA160" i="18" s="1"/>
  <c r="AA110" i="18"/>
  <c r="AA155" i="18" s="1"/>
  <c r="AA127" i="18"/>
  <c r="AA172" i="18" s="1"/>
  <c r="AA217" i="18" s="1"/>
  <c r="AA44" i="34" s="1"/>
  <c r="AA105" i="18"/>
  <c r="AA150" i="18" s="1"/>
  <c r="AA122" i="18"/>
  <c r="AA167" i="18" s="1"/>
  <c r="AA100" i="18"/>
  <c r="AA145" i="18" s="1"/>
  <c r="AA126" i="18"/>
  <c r="AA171" i="18" s="1"/>
  <c r="AA104" i="18"/>
  <c r="AA149" i="18" s="1"/>
  <c r="AA123" i="18"/>
  <c r="AA168" i="18" s="1"/>
  <c r="AA111" i="18"/>
  <c r="AA156" i="18" s="1"/>
  <c r="AA201" i="18" s="1"/>
  <c r="AA23" i="34" s="1"/>
  <c r="AA130" i="18"/>
  <c r="AA175" i="18" s="1"/>
  <c r="AA129" i="18"/>
  <c r="AA174" i="18" s="1"/>
  <c r="AA112" i="18"/>
  <c r="AA157" i="18" s="1"/>
  <c r="AA97" i="18"/>
  <c r="AA142" i="18" s="1"/>
  <c r="AA119" i="18"/>
  <c r="AA164" i="18" s="1"/>
  <c r="AA134" i="18"/>
  <c r="AA179" i="18" s="1"/>
  <c r="AA224" i="18" s="1"/>
  <c r="AA53" i="34" s="1"/>
  <c r="AA114" i="18"/>
  <c r="AA159" i="18" s="1"/>
  <c r="AA108" i="18"/>
  <c r="AA153" i="18" s="1"/>
  <c r="AA198" i="18" s="1"/>
  <c r="AA20" i="34" s="1"/>
  <c r="AA103" i="18"/>
  <c r="AA148" i="18" s="1"/>
  <c r="AA193" i="18" s="1"/>
  <c r="AA15" i="34" s="1"/>
  <c r="AA94" i="18"/>
  <c r="AA139" i="18" s="1"/>
  <c r="AA125" i="18"/>
  <c r="AA170" i="18" s="1"/>
  <c r="AA107" i="18"/>
  <c r="AA152" i="18" s="1"/>
  <c r="AA197" i="18" s="1"/>
  <c r="AA19" i="34" s="1"/>
  <c r="AA102" i="18"/>
  <c r="AA147" i="18" s="1"/>
  <c r="AA192" i="18" s="1"/>
  <c r="AA14" i="34" s="1"/>
  <c r="AA120" i="18"/>
  <c r="AA165" i="18" s="1"/>
  <c r="AA95" i="18"/>
  <c r="AA140" i="18" s="1"/>
  <c r="AA116" i="18"/>
  <c r="AA161" i="18" s="1"/>
  <c r="AA118" i="18"/>
  <c r="AA163" i="18" s="1"/>
  <c r="AA113" i="18"/>
  <c r="AA158" i="18" s="1"/>
  <c r="AA203" i="18" s="1"/>
  <c r="AA25" i="34" s="1"/>
  <c r="AA128" i="18"/>
  <c r="AA173" i="18" s="1"/>
  <c r="AA218" i="18" s="1"/>
  <c r="AA45" i="34" s="1"/>
  <c r="AA99" i="18"/>
  <c r="AA144" i="18" s="1"/>
  <c r="AA101" i="18"/>
  <c r="AA146" i="18" s="1"/>
  <c r="AA191" i="18" s="1"/>
  <c r="AA13" i="34" s="1"/>
  <c r="AA109" i="18"/>
  <c r="AA154" i="18" s="1"/>
  <c r="C102" i="21"/>
  <c r="C147" i="21" s="1"/>
  <c r="AC125" i="9"/>
  <c r="AC170" i="9" s="1"/>
  <c r="Y119" i="25"/>
  <c r="Y164" i="25" s="1"/>
  <c r="Y97" i="25"/>
  <c r="Y142" i="25" s="1"/>
  <c r="Y131" i="25"/>
  <c r="Y176" i="25" s="1"/>
  <c r="Y109" i="25"/>
  <c r="Y154" i="25" s="1"/>
  <c r="Y118" i="25"/>
  <c r="Y163" i="25" s="1"/>
  <c r="Y96" i="25"/>
  <c r="Y141" i="25" s="1"/>
  <c r="Y105" i="25"/>
  <c r="Y150" i="25" s="1"/>
  <c r="Y111" i="25"/>
  <c r="Y156" i="25" s="1"/>
  <c r="Y104" i="25"/>
  <c r="Y149" i="25" s="1"/>
  <c r="Y121" i="25"/>
  <c r="Y166" i="25" s="1"/>
  <c r="Y102" i="25"/>
  <c r="Y147" i="25" s="1"/>
  <c r="Y128" i="25"/>
  <c r="Y173" i="25" s="1"/>
  <c r="Y110" i="25"/>
  <c r="Y155" i="25" s="1"/>
  <c r="Y100" i="25"/>
  <c r="Y145" i="25" s="1"/>
  <c r="Y101" i="25"/>
  <c r="Y146" i="25" s="1"/>
  <c r="Y129" i="25"/>
  <c r="Y174" i="25" s="1"/>
  <c r="Y107" i="25"/>
  <c r="Y152" i="25" s="1"/>
  <c r="Y133" i="25"/>
  <c r="Y178" i="25" s="1"/>
  <c r="Y103" i="25"/>
  <c r="Y148" i="25" s="1"/>
  <c r="Y94" i="25"/>
  <c r="Y139" i="25" s="1"/>
  <c r="Y115" i="25"/>
  <c r="Y160" i="25" s="1"/>
  <c r="Y106" i="25"/>
  <c r="Y151" i="25" s="1"/>
  <c r="Y123" i="25"/>
  <c r="Y168" i="25" s="1"/>
  <c r="Y120" i="25"/>
  <c r="Y165" i="25" s="1"/>
  <c r="Y134" i="25"/>
  <c r="Y179" i="25" s="1"/>
  <c r="Y99" i="25"/>
  <c r="Y144" i="25" s="1"/>
  <c r="Y132" i="25"/>
  <c r="Y177" i="25" s="1"/>
  <c r="Y93" i="25"/>
  <c r="Y138" i="25" s="1"/>
  <c r="Y127" i="25"/>
  <c r="Y172" i="25" s="1"/>
  <c r="Y122" i="25"/>
  <c r="Y167" i="25" s="1"/>
  <c r="Y125" i="25"/>
  <c r="Y170" i="25" s="1"/>
  <c r="Y126" i="25"/>
  <c r="Y171" i="25" s="1"/>
  <c r="P119" i="12"/>
  <c r="P164" i="12" s="1"/>
  <c r="P97" i="12"/>
  <c r="P142" i="12" s="1"/>
  <c r="P131" i="12"/>
  <c r="P176" i="12" s="1"/>
  <c r="P122" i="12"/>
  <c r="P167" i="12" s="1"/>
  <c r="P129" i="12"/>
  <c r="P174" i="12" s="1"/>
  <c r="P118" i="12"/>
  <c r="P163" i="12" s="1"/>
  <c r="P110" i="12"/>
  <c r="P155" i="12" s="1"/>
  <c r="P200" i="12" s="1"/>
  <c r="P22" i="29" s="1"/>
  <c r="P101" i="12"/>
  <c r="P146" i="12" s="1"/>
  <c r="P100" i="12"/>
  <c r="P145" i="12" s="1"/>
  <c r="P99" i="12"/>
  <c r="P144" i="12" s="1"/>
  <c r="P120" i="12"/>
  <c r="P165" i="12" s="1"/>
  <c r="P98" i="12"/>
  <c r="P143" i="12" s="1"/>
  <c r="P112" i="12"/>
  <c r="P157" i="12" s="1"/>
  <c r="P115" i="12"/>
  <c r="P160" i="12" s="1"/>
  <c r="P126" i="12"/>
  <c r="P171" i="12" s="1"/>
  <c r="P96" i="12"/>
  <c r="P141" i="12" s="1"/>
  <c r="P128" i="12"/>
  <c r="P173" i="12" s="1"/>
  <c r="P134" i="12"/>
  <c r="P179" i="12" s="1"/>
  <c r="P125" i="12"/>
  <c r="P170" i="12" s="1"/>
  <c r="P130" i="12"/>
  <c r="P175" i="12" s="1"/>
  <c r="P107" i="12"/>
  <c r="P152" i="12" s="1"/>
  <c r="P113" i="12"/>
  <c r="P158" i="12" s="1"/>
  <c r="P123" i="12"/>
  <c r="P168" i="12" s="1"/>
  <c r="P94" i="12"/>
  <c r="P139" i="12" s="1"/>
  <c r="P132" i="12"/>
  <c r="P177" i="12" s="1"/>
  <c r="P108" i="12"/>
  <c r="P153" i="12" s="1"/>
  <c r="P102" i="12"/>
  <c r="P147" i="12" s="1"/>
  <c r="P124" i="12"/>
  <c r="P169" i="12" s="1"/>
  <c r="P133" i="12"/>
  <c r="P178" i="12" s="1"/>
  <c r="P106" i="12"/>
  <c r="P151" i="12" s="1"/>
  <c r="D108" i="15"/>
  <c r="D153" i="15" s="1"/>
  <c r="J96" i="25"/>
  <c r="J141" i="25" s="1"/>
  <c r="T133" i="23"/>
  <c r="T178" i="23" s="1"/>
  <c r="T123" i="23"/>
  <c r="T168" i="23" s="1"/>
  <c r="T101" i="23"/>
  <c r="T146" i="23" s="1"/>
  <c r="T128" i="23"/>
  <c r="T173" i="23" s="1"/>
  <c r="T103" i="23"/>
  <c r="T148" i="23" s="1"/>
  <c r="T117" i="23"/>
  <c r="T162" i="23" s="1"/>
  <c r="T124" i="23"/>
  <c r="T169" i="23" s="1"/>
  <c r="T115" i="23"/>
  <c r="T160" i="23" s="1"/>
  <c r="T205" i="23" s="1"/>
  <c r="T113" i="23"/>
  <c r="T158" i="23" s="1"/>
  <c r="T134" i="23"/>
  <c r="T179" i="23" s="1"/>
  <c r="T94" i="23"/>
  <c r="T139" i="23" s="1"/>
  <c r="T93" i="23"/>
  <c r="T138" i="23" s="1"/>
  <c r="T114" i="23"/>
  <c r="T159" i="23" s="1"/>
  <c r="T112" i="23"/>
  <c r="T157" i="23" s="1"/>
  <c r="T126" i="23"/>
  <c r="T171" i="23" s="1"/>
  <c r="T125" i="23"/>
  <c r="T170" i="23" s="1"/>
  <c r="T131" i="23"/>
  <c r="T176" i="23" s="1"/>
  <c r="T99" i="23"/>
  <c r="T144" i="23" s="1"/>
  <c r="T122" i="23"/>
  <c r="T167" i="23" s="1"/>
  <c r="T105" i="23"/>
  <c r="T150" i="23" s="1"/>
  <c r="T119" i="23"/>
  <c r="T164" i="23" s="1"/>
  <c r="T98" i="23"/>
  <c r="T143" i="23" s="1"/>
  <c r="T96" i="23"/>
  <c r="T141" i="23" s="1"/>
  <c r="T127" i="23"/>
  <c r="T172" i="23" s="1"/>
  <c r="T132" i="23"/>
  <c r="T177" i="23" s="1"/>
  <c r="T95" i="23"/>
  <c r="T140" i="23" s="1"/>
  <c r="T106" i="23"/>
  <c r="T151" i="23" s="1"/>
  <c r="T116" i="23"/>
  <c r="T161" i="23" s="1"/>
  <c r="T100" i="23"/>
  <c r="T145" i="23" s="1"/>
  <c r="T97" i="23"/>
  <c r="T142" i="23" s="1"/>
  <c r="V126" i="9"/>
  <c r="V171" i="9" s="1"/>
  <c r="M106" i="13"/>
  <c r="M151" i="13" s="1"/>
  <c r="Q94" i="18"/>
  <c r="Q139" i="18" s="1"/>
  <c r="G103" i="17"/>
  <c r="G148" i="17" s="1"/>
  <c r="G99" i="17"/>
  <c r="G144" i="17" s="1"/>
  <c r="AE103" i="18"/>
  <c r="AE148" i="18" s="1"/>
  <c r="AE102" i="18"/>
  <c r="AE147" i="18" s="1"/>
  <c r="X102" i="12"/>
  <c r="X147" i="12" s="1"/>
  <c r="U120" i="20"/>
  <c r="U165" i="20" s="1"/>
  <c r="U115" i="20"/>
  <c r="U160" i="20" s="1"/>
  <c r="U132" i="20"/>
  <c r="U177" i="20" s="1"/>
  <c r="U110" i="20"/>
  <c r="U155" i="20" s="1"/>
  <c r="U127" i="20"/>
  <c r="U172" i="20" s="1"/>
  <c r="U105" i="20"/>
  <c r="U150" i="20" s="1"/>
  <c r="U134" i="20"/>
  <c r="U179" i="20" s="1"/>
  <c r="U128" i="20"/>
  <c r="U173" i="20" s="1"/>
  <c r="U121" i="20"/>
  <c r="U166" i="20" s="1"/>
  <c r="U95" i="20"/>
  <c r="U140" i="20" s="1"/>
  <c r="U114" i="20"/>
  <c r="U159" i="20" s="1"/>
  <c r="U108" i="20"/>
  <c r="U153" i="20" s="1"/>
  <c r="U99" i="20"/>
  <c r="U144" i="20" s="1"/>
  <c r="U94" i="20"/>
  <c r="U139" i="20" s="1"/>
  <c r="U119" i="20"/>
  <c r="U164" i="20" s="1"/>
  <c r="U109" i="20"/>
  <c r="U154" i="20" s="1"/>
  <c r="U98" i="20"/>
  <c r="U143" i="20" s="1"/>
  <c r="U113" i="20"/>
  <c r="U158" i="20" s="1"/>
  <c r="U103" i="20"/>
  <c r="U148" i="20" s="1"/>
  <c r="U126" i="20"/>
  <c r="U171" i="20" s="1"/>
  <c r="U93" i="20"/>
  <c r="U138" i="20" s="1"/>
  <c r="U122" i="20"/>
  <c r="U167" i="20" s="1"/>
  <c r="U100" i="20"/>
  <c r="U145" i="20" s="1"/>
  <c r="U123" i="20"/>
  <c r="U168" i="20" s="1"/>
  <c r="U125" i="20"/>
  <c r="U170" i="20" s="1"/>
  <c r="U133" i="20"/>
  <c r="U178" i="20" s="1"/>
  <c r="U124" i="20"/>
  <c r="U169" i="20" s="1"/>
  <c r="U116" i="20"/>
  <c r="U161" i="20" s="1"/>
  <c r="U117" i="20"/>
  <c r="U162" i="20" s="1"/>
  <c r="U102" i="20"/>
  <c r="U147" i="20" s="1"/>
  <c r="U129" i="20"/>
  <c r="U174" i="20" s="1"/>
  <c r="U107" i="20"/>
  <c r="U152" i="20" s="1"/>
  <c r="U131" i="20"/>
  <c r="U176" i="20" s="1"/>
  <c r="U118" i="20"/>
  <c r="U163" i="20" s="1"/>
  <c r="U130" i="20"/>
  <c r="U175" i="20" s="1"/>
  <c r="U106" i="20"/>
  <c r="U151" i="20" s="1"/>
  <c r="AD127" i="22"/>
  <c r="AD172" i="22" s="1"/>
  <c r="AD105" i="22"/>
  <c r="AD150" i="22" s="1"/>
  <c r="AD122" i="22"/>
  <c r="AD167" i="22" s="1"/>
  <c r="AD100" i="22"/>
  <c r="AD145" i="22" s="1"/>
  <c r="AD117" i="22"/>
  <c r="AD162" i="22" s="1"/>
  <c r="AD95" i="22"/>
  <c r="AD140" i="22" s="1"/>
  <c r="AD134" i="22"/>
  <c r="AD179" i="22" s="1"/>
  <c r="AD224" i="22" s="1"/>
  <c r="AD53" i="37" s="1"/>
  <c r="AD116" i="22"/>
  <c r="AD161" i="22" s="1"/>
  <c r="AD94" i="22"/>
  <c r="AD139" i="22" s="1"/>
  <c r="AD104" i="22"/>
  <c r="AD149" i="22" s="1"/>
  <c r="AD126" i="22"/>
  <c r="AD171" i="22" s="1"/>
  <c r="AD93" i="22"/>
  <c r="AD138" i="22" s="1"/>
  <c r="AD115" i="22"/>
  <c r="AD160" i="22" s="1"/>
  <c r="AD114" i="22"/>
  <c r="AD159" i="22" s="1"/>
  <c r="AD131" i="22"/>
  <c r="AD176" i="22" s="1"/>
  <c r="AD118" i="22"/>
  <c r="AD163" i="22" s="1"/>
  <c r="AD110" i="22"/>
  <c r="AD155" i="22" s="1"/>
  <c r="AD107" i="22"/>
  <c r="AD152" i="22" s="1"/>
  <c r="AD102" i="22"/>
  <c r="AD147" i="22" s="1"/>
  <c r="AD108" i="22"/>
  <c r="AD153" i="22" s="1"/>
  <c r="AD119" i="22"/>
  <c r="AD164" i="22" s="1"/>
  <c r="AD101" i="22"/>
  <c r="AD146" i="22" s="1"/>
  <c r="AD106" i="22"/>
  <c r="AD151" i="22" s="1"/>
  <c r="AD125" i="22"/>
  <c r="AD170" i="22" s="1"/>
  <c r="AD132" i="22"/>
  <c r="AD177" i="22" s="1"/>
  <c r="AD222" i="22" s="1"/>
  <c r="AD50" i="37" s="1"/>
  <c r="AD109" i="22"/>
  <c r="AD154" i="22" s="1"/>
  <c r="AD113" i="22"/>
  <c r="AD158" i="22" s="1"/>
  <c r="AD130" i="22"/>
  <c r="AD175" i="22" s="1"/>
  <c r="AD129" i="22"/>
  <c r="AD174" i="22" s="1"/>
  <c r="AD219" i="22" s="1"/>
  <c r="AD111" i="22"/>
  <c r="AD156" i="22" s="1"/>
  <c r="AD133" i="22"/>
  <c r="AD178" i="22" s="1"/>
  <c r="AD103" i="22"/>
  <c r="AD148" i="22" s="1"/>
  <c r="K103" i="26"/>
  <c r="K148" i="26" s="1"/>
  <c r="AA93" i="10"/>
  <c r="AA138" i="10" s="1"/>
  <c r="AA183" i="10" s="1"/>
  <c r="M122" i="23"/>
  <c r="M167" i="23" s="1"/>
  <c r="AD94" i="18"/>
  <c r="AD139" i="18" s="1"/>
  <c r="AD109" i="18"/>
  <c r="AD154" i="18" s="1"/>
  <c r="D107" i="18"/>
  <c r="D152" i="18" s="1"/>
  <c r="U126" i="12"/>
  <c r="U171" i="12" s="1"/>
  <c r="Y103" i="26"/>
  <c r="Y148" i="26" s="1"/>
  <c r="N111" i="13"/>
  <c r="N156" i="13" s="1"/>
  <c r="W102" i="12"/>
  <c r="W147" i="12" s="1"/>
  <c r="AF203" i="22" l="1"/>
  <c r="AF25" i="37" s="1"/>
  <c r="K214" i="24"/>
  <c r="K41" i="39" s="1"/>
  <c r="X183" i="18"/>
  <c r="V7" i="34"/>
  <c r="V8" i="34"/>
  <c r="AA8" i="29"/>
  <c r="AA7" i="29"/>
  <c r="Y193" i="15"/>
  <c r="Y15" i="32" s="1"/>
  <c r="W208" i="23"/>
  <c r="W31" i="38" s="1"/>
  <c r="AB189" i="22"/>
  <c r="AB11" i="37" s="1"/>
  <c r="E8" i="31"/>
  <c r="E7" i="31"/>
  <c r="T198" i="23"/>
  <c r="T20" i="38" s="1"/>
  <c r="X185" i="17"/>
  <c r="X6" i="33" s="1"/>
  <c r="P191" i="12"/>
  <c r="P13" i="29" s="1"/>
  <c r="T204" i="20"/>
  <c r="T26" i="35" s="1"/>
  <c r="AE213" i="21"/>
  <c r="AE40" i="36" s="1"/>
  <c r="U220" i="13"/>
  <c r="U48" i="30" s="1"/>
  <c r="U220" i="12"/>
  <c r="U48" i="29" s="1"/>
  <c r="F194" i="13"/>
  <c r="F16" i="30" s="1"/>
  <c r="V214" i="26"/>
  <c r="V41" i="41" s="1"/>
  <c r="AF200" i="12"/>
  <c r="AF22" i="29" s="1"/>
  <c r="AF200" i="15"/>
  <c r="AF22" i="32" s="1"/>
  <c r="U46" i="36"/>
  <c r="U47" i="36"/>
  <c r="W221" i="15"/>
  <c r="W49" i="32" s="1"/>
  <c r="Q222" i="24"/>
  <c r="Q50" i="39" s="1"/>
  <c r="L186" i="22"/>
  <c r="U219" i="23"/>
  <c r="R183" i="23"/>
  <c r="N35" i="33"/>
  <c r="N37" i="33"/>
  <c r="N38" i="33"/>
  <c r="N39" i="33"/>
  <c r="N36" i="33"/>
  <c r="Q46" i="38"/>
  <c r="Q47" i="38"/>
  <c r="N52" i="36"/>
  <c r="N51" i="36"/>
  <c r="U197" i="17"/>
  <c r="U19" i="33" s="1"/>
  <c r="U197" i="18"/>
  <c r="U19" i="34" s="1"/>
  <c r="S187" i="12"/>
  <c r="S9" i="29" s="1"/>
  <c r="H188" i="18"/>
  <c r="H10" i="34" s="1"/>
  <c r="AC213" i="14"/>
  <c r="AC40" i="31" s="1"/>
  <c r="R212" i="26"/>
  <c r="R209" i="24"/>
  <c r="R32" i="39" s="1"/>
  <c r="L204" i="20"/>
  <c r="L26" i="35" s="1"/>
  <c r="X221" i="18"/>
  <c r="X49" i="34" s="1"/>
  <c r="T217" i="10"/>
  <c r="T44" i="28" s="1"/>
  <c r="T217" i="9"/>
  <c r="T44" i="27" s="1"/>
  <c r="D222" i="10"/>
  <c r="D50" i="28" s="1"/>
  <c r="D222" i="9"/>
  <c r="D50" i="27" s="1"/>
  <c r="AE3" i="28"/>
  <c r="AE2" i="28"/>
  <c r="AE4" i="28"/>
  <c r="F215" i="13"/>
  <c r="F42" i="30" s="1"/>
  <c r="R203" i="26"/>
  <c r="R25" i="41" s="1"/>
  <c r="T213" i="24"/>
  <c r="T40" i="39" s="1"/>
  <c r="L205" i="26"/>
  <c r="Q219" i="20"/>
  <c r="L196" i="12"/>
  <c r="L18" i="29" s="1"/>
  <c r="L196" i="13"/>
  <c r="L18" i="30" s="1"/>
  <c r="F198" i="15"/>
  <c r="F20" i="32" s="1"/>
  <c r="AA218" i="14"/>
  <c r="AA45" i="31" s="1"/>
  <c r="AF203" i="21"/>
  <c r="AF25" i="36" s="1"/>
  <c r="Y198" i="20"/>
  <c r="Y20" i="35" s="1"/>
  <c r="Z224" i="21"/>
  <c r="Z53" i="36" s="1"/>
  <c r="AC188" i="18"/>
  <c r="AC10" i="34" s="1"/>
  <c r="AA185" i="13"/>
  <c r="AA6" i="30" s="1"/>
  <c r="AE222" i="25"/>
  <c r="AE50" i="40" s="1"/>
  <c r="P208" i="18"/>
  <c r="P31" i="34" s="1"/>
  <c r="AA214" i="23"/>
  <c r="AA41" i="38" s="1"/>
  <c r="S196" i="22"/>
  <c r="S18" i="37" s="1"/>
  <c r="F218" i="15"/>
  <c r="F45" i="32" s="1"/>
  <c r="R216" i="23"/>
  <c r="R43" i="38" s="1"/>
  <c r="L203" i="14"/>
  <c r="L25" i="31" s="1"/>
  <c r="V184" i="14"/>
  <c r="V5" i="31" s="1"/>
  <c r="AD210" i="21"/>
  <c r="AD33" i="36" s="1"/>
  <c r="Y209" i="20"/>
  <c r="Y32" i="35" s="1"/>
  <c r="R203" i="23"/>
  <c r="R25" i="38" s="1"/>
  <c r="M188" i="14"/>
  <c r="M10" i="31" s="1"/>
  <c r="V206" i="14"/>
  <c r="V29" i="31" s="1"/>
  <c r="AC190" i="13"/>
  <c r="AC12" i="30" s="1"/>
  <c r="D201" i="15"/>
  <c r="D23" i="32" s="1"/>
  <c r="P200" i="13"/>
  <c r="P22" i="30" s="1"/>
  <c r="L28" i="28"/>
  <c r="L27" i="28"/>
  <c r="Z222" i="22"/>
  <c r="Z50" i="37" s="1"/>
  <c r="AD219" i="23"/>
  <c r="Q183" i="12"/>
  <c r="Z51" i="29"/>
  <c r="Z52" i="29"/>
  <c r="U217" i="24"/>
  <c r="U44" i="39" s="1"/>
  <c r="AC188" i="21"/>
  <c r="AC10" i="36" s="1"/>
  <c r="B174" i="12"/>
  <c r="J129" i="12"/>
  <c r="J174" i="12" s="1"/>
  <c r="X129" i="12"/>
  <c r="X174" i="12" s="1"/>
  <c r="V129" i="12"/>
  <c r="V174" i="12" s="1"/>
  <c r="AA129" i="12"/>
  <c r="AA174" i="12" s="1"/>
  <c r="W129" i="12"/>
  <c r="W174" i="12" s="1"/>
  <c r="M129" i="12"/>
  <c r="M174" i="12" s="1"/>
  <c r="Z129" i="12"/>
  <c r="Z174" i="12" s="1"/>
  <c r="U129" i="12"/>
  <c r="U174" i="12" s="1"/>
  <c r="Y129" i="12"/>
  <c r="Y174" i="12" s="1"/>
  <c r="L129" i="12"/>
  <c r="L174" i="12" s="1"/>
  <c r="S129" i="12"/>
  <c r="S174" i="12" s="1"/>
  <c r="E129" i="12"/>
  <c r="E174" i="12" s="1"/>
  <c r="D129" i="12"/>
  <c r="D174" i="12" s="1"/>
  <c r="G129" i="12"/>
  <c r="G174" i="12" s="1"/>
  <c r="AF129" i="12"/>
  <c r="AF174" i="12" s="1"/>
  <c r="AF219" i="12" s="1"/>
  <c r="AC129" i="12"/>
  <c r="AC174" i="12" s="1"/>
  <c r="Q129" i="12"/>
  <c r="Q174" i="12" s="1"/>
  <c r="N129" i="12"/>
  <c r="N174" i="12" s="1"/>
  <c r="AB129" i="12"/>
  <c r="AB174" i="12" s="1"/>
  <c r="H129" i="12"/>
  <c r="H174" i="12" s="1"/>
  <c r="C129" i="12"/>
  <c r="C174" i="12" s="1"/>
  <c r="AD129" i="12"/>
  <c r="AD174" i="12" s="1"/>
  <c r="AE129" i="12"/>
  <c r="AE174" i="12" s="1"/>
  <c r="T129" i="12"/>
  <c r="T174" i="12" s="1"/>
  <c r="O129" i="12"/>
  <c r="O174" i="12" s="1"/>
  <c r="K95" i="15"/>
  <c r="K140" i="15" s="1"/>
  <c r="B140" i="15"/>
  <c r="Z95" i="15"/>
  <c r="Z140" i="15" s="1"/>
  <c r="G95" i="15"/>
  <c r="G140" i="15" s="1"/>
  <c r="G185" i="15" s="1"/>
  <c r="G6" i="32" s="1"/>
  <c r="T95" i="15"/>
  <c r="T140" i="15" s="1"/>
  <c r="R95" i="15"/>
  <c r="R140" i="15" s="1"/>
  <c r="AE95" i="15"/>
  <c r="AE140" i="15" s="1"/>
  <c r="Q95" i="15"/>
  <c r="Q140" i="15" s="1"/>
  <c r="I95" i="15"/>
  <c r="I140" i="15" s="1"/>
  <c r="S95" i="15"/>
  <c r="S140" i="15" s="1"/>
  <c r="S185" i="15" s="1"/>
  <c r="S6" i="32" s="1"/>
  <c r="X95" i="15"/>
  <c r="X140" i="15" s="1"/>
  <c r="H95" i="15"/>
  <c r="H140" i="15" s="1"/>
  <c r="AF95" i="15"/>
  <c r="AF140" i="15" s="1"/>
  <c r="AF185" i="15" s="1"/>
  <c r="AF6" i="32" s="1"/>
  <c r="C95" i="15"/>
  <c r="C140" i="15" s="1"/>
  <c r="J95" i="15"/>
  <c r="J140" i="15" s="1"/>
  <c r="D95" i="15"/>
  <c r="D140" i="15" s="1"/>
  <c r="P95" i="15"/>
  <c r="P140" i="15" s="1"/>
  <c r="AA95" i="15"/>
  <c r="AA140" i="15" s="1"/>
  <c r="E95" i="15"/>
  <c r="E140" i="15" s="1"/>
  <c r="U95" i="15"/>
  <c r="U140" i="15" s="1"/>
  <c r="AD95" i="15"/>
  <c r="AD140" i="15" s="1"/>
  <c r="AB95" i="15"/>
  <c r="AB140" i="15" s="1"/>
  <c r="L95" i="15"/>
  <c r="L140" i="15" s="1"/>
  <c r="W95" i="15"/>
  <c r="W140" i="15" s="1"/>
  <c r="W185" i="15" s="1"/>
  <c r="W6" i="32" s="1"/>
  <c r="F95" i="15"/>
  <c r="F140" i="15" s="1"/>
  <c r="O95" i="15"/>
  <c r="O140" i="15" s="1"/>
  <c r="M95" i="15"/>
  <c r="M140" i="15" s="1"/>
  <c r="N95" i="15"/>
  <c r="N140" i="15" s="1"/>
  <c r="AA196" i="9"/>
  <c r="AA18" i="27" s="1"/>
  <c r="S192" i="20"/>
  <c r="S14" i="35" s="1"/>
  <c r="D98" i="13"/>
  <c r="D143" i="13" s="1"/>
  <c r="D188" i="13" s="1"/>
  <c r="D10" i="30" s="1"/>
  <c r="L185" i="10"/>
  <c r="L6" i="28" s="1"/>
  <c r="J189" i="21"/>
  <c r="J11" i="36" s="1"/>
  <c r="Y206" i="20"/>
  <c r="Y29" i="35" s="1"/>
  <c r="V213" i="13"/>
  <c r="V40" i="30" s="1"/>
  <c r="J46" i="34"/>
  <c r="J47" i="34"/>
  <c r="U217" i="17"/>
  <c r="U44" i="33" s="1"/>
  <c r="U217" i="18"/>
  <c r="U44" i="34" s="1"/>
  <c r="C192" i="13"/>
  <c r="C14" i="30" s="1"/>
  <c r="C192" i="15"/>
  <c r="C14" i="32" s="1"/>
  <c r="F129" i="12"/>
  <c r="F174" i="12" s="1"/>
  <c r="N223" i="22"/>
  <c r="AF221" i="20"/>
  <c r="AF49" i="35" s="1"/>
  <c r="Y187" i="15"/>
  <c r="Y9" i="32" s="1"/>
  <c r="M223" i="13"/>
  <c r="AE195" i="24"/>
  <c r="AE17" i="39" s="1"/>
  <c r="B143" i="18"/>
  <c r="B188" i="18" s="1"/>
  <c r="B10" i="34" s="1"/>
  <c r="T98" i="18"/>
  <c r="T143" i="18" s="1"/>
  <c r="T188" i="18" s="1"/>
  <c r="T10" i="34" s="1"/>
  <c r="R98" i="18"/>
  <c r="R143" i="18" s="1"/>
  <c r="R188" i="18" s="1"/>
  <c r="R10" i="34" s="1"/>
  <c r="Q98" i="18"/>
  <c r="Q143" i="18" s="1"/>
  <c r="F98" i="18"/>
  <c r="F143" i="18" s="1"/>
  <c r="F188" i="18" s="1"/>
  <c r="F10" i="34" s="1"/>
  <c r="AE98" i="18"/>
  <c r="AE143" i="18" s="1"/>
  <c r="AE188" i="18" s="1"/>
  <c r="AE10" i="34" s="1"/>
  <c r="C98" i="18"/>
  <c r="C143" i="18" s="1"/>
  <c r="C188" i="18" s="1"/>
  <c r="C10" i="34" s="1"/>
  <c r="U98" i="18"/>
  <c r="U143" i="18" s="1"/>
  <c r="E98" i="18"/>
  <c r="E143" i="18" s="1"/>
  <c r="E188" i="18" s="1"/>
  <c r="E10" i="34" s="1"/>
  <c r="AD98" i="18"/>
  <c r="AD143" i="18" s="1"/>
  <c r="AD188" i="18" s="1"/>
  <c r="AD10" i="34" s="1"/>
  <c r="D98" i="18"/>
  <c r="D143" i="18" s="1"/>
  <c r="D188" i="18" s="1"/>
  <c r="D10" i="34" s="1"/>
  <c r="AF98" i="18"/>
  <c r="AF143" i="18" s="1"/>
  <c r="S98" i="18"/>
  <c r="S143" i="18" s="1"/>
  <c r="AB98" i="18"/>
  <c r="AB143" i="18" s="1"/>
  <c r="AA98" i="18"/>
  <c r="AA143" i="18" s="1"/>
  <c r="AA188" i="18" s="1"/>
  <c r="AA10" i="34" s="1"/>
  <c r="V98" i="18"/>
  <c r="V143" i="18" s="1"/>
  <c r="V188" i="18" s="1"/>
  <c r="V10" i="34" s="1"/>
  <c r="Y98" i="18"/>
  <c r="Y143" i="18" s="1"/>
  <c r="I98" i="18"/>
  <c r="I143" i="18" s="1"/>
  <c r="I188" i="18" s="1"/>
  <c r="I10" i="34" s="1"/>
  <c r="J98" i="18"/>
  <c r="J143" i="18" s="1"/>
  <c r="M98" i="18"/>
  <c r="M143" i="18" s="1"/>
  <c r="X98" i="18"/>
  <c r="X143" i="18" s="1"/>
  <c r="P98" i="18"/>
  <c r="P143" i="18" s="1"/>
  <c r="W98" i="18"/>
  <c r="W143" i="18" s="1"/>
  <c r="K98" i="18"/>
  <c r="K143" i="18" s="1"/>
  <c r="K188" i="18" s="1"/>
  <c r="K10" i="34" s="1"/>
  <c r="O98" i="18"/>
  <c r="O143" i="18" s="1"/>
  <c r="O188" i="18" s="1"/>
  <c r="O10" i="34" s="1"/>
  <c r="N98" i="18"/>
  <c r="N143" i="18" s="1"/>
  <c r="N188" i="18" s="1"/>
  <c r="N10" i="34" s="1"/>
  <c r="I204" i="13"/>
  <c r="I26" i="30" s="1"/>
  <c r="L196" i="15"/>
  <c r="L18" i="32" s="1"/>
  <c r="V95" i="15"/>
  <c r="V140" i="15" s="1"/>
  <c r="AD224" i="25"/>
  <c r="AD53" i="40" s="1"/>
  <c r="N186" i="26"/>
  <c r="N221" i="20"/>
  <c r="N49" i="35" s="1"/>
  <c r="L193" i="9"/>
  <c r="L15" i="27" s="1"/>
  <c r="AF214" i="17"/>
  <c r="AF41" i="33" s="1"/>
  <c r="AA224" i="14"/>
  <c r="AA53" i="31" s="1"/>
  <c r="AA224" i="12"/>
  <c r="AA53" i="29" s="1"/>
  <c r="AA188" i="12"/>
  <c r="AA10" i="29" s="1"/>
  <c r="AD204" i="23"/>
  <c r="AD26" i="38" s="1"/>
  <c r="Y202" i="24"/>
  <c r="Y24" i="39" s="1"/>
  <c r="P217" i="22"/>
  <c r="P44" i="37" s="1"/>
  <c r="R193" i="23"/>
  <c r="R15" i="38" s="1"/>
  <c r="AD215" i="26"/>
  <c r="AD42" i="41" s="1"/>
  <c r="B193" i="17"/>
  <c r="B15" i="33" s="1"/>
  <c r="B193" i="18"/>
  <c r="B15" i="34" s="1"/>
  <c r="T199" i="14"/>
  <c r="T21" i="31" s="1"/>
  <c r="AD189" i="21"/>
  <c r="AD11" i="36" s="1"/>
  <c r="K197" i="12"/>
  <c r="K19" i="29" s="1"/>
  <c r="K197" i="14"/>
  <c r="K19" i="31" s="1"/>
  <c r="Y207" i="18"/>
  <c r="Y30" i="34" s="1"/>
  <c r="Q219" i="26"/>
  <c r="B176" i="17"/>
  <c r="K131" i="17"/>
  <c r="K176" i="17" s="1"/>
  <c r="C131" i="17"/>
  <c r="C176" i="17" s="1"/>
  <c r="AD131" i="17"/>
  <c r="AD176" i="17" s="1"/>
  <c r="R131" i="17"/>
  <c r="R176" i="17" s="1"/>
  <c r="R221" i="17" s="1"/>
  <c r="R49" i="33" s="1"/>
  <c r="AC131" i="17"/>
  <c r="AC176" i="17" s="1"/>
  <c r="AC221" i="17" s="1"/>
  <c r="AC49" i="33" s="1"/>
  <c r="D131" i="17"/>
  <c r="D176" i="17" s="1"/>
  <c r="X131" i="17"/>
  <c r="X176" i="17" s="1"/>
  <c r="X221" i="17" s="1"/>
  <c r="X49" i="33" s="1"/>
  <c r="M131" i="17"/>
  <c r="M176" i="17" s="1"/>
  <c r="E131" i="17"/>
  <c r="E176" i="17" s="1"/>
  <c r="F131" i="17"/>
  <c r="F176" i="17" s="1"/>
  <c r="F221" i="17" s="1"/>
  <c r="F49" i="33" s="1"/>
  <c r="H131" i="17"/>
  <c r="H176" i="17" s="1"/>
  <c r="H221" i="17" s="1"/>
  <c r="H49" i="33" s="1"/>
  <c r="G131" i="17"/>
  <c r="G176" i="17" s="1"/>
  <c r="S131" i="17"/>
  <c r="S176" i="17" s="1"/>
  <c r="I131" i="17"/>
  <c r="I176" i="17" s="1"/>
  <c r="I221" i="17" s="1"/>
  <c r="I49" i="33" s="1"/>
  <c r="L131" i="17"/>
  <c r="L176" i="17" s="1"/>
  <c r="AE131" i="17"/>
  <c r="AE176" i="17" s="1"/>
  <c r="T131" i="17"/>
  <c r="T176" i="17" s="1"/>
  <c r="AA131" i="17"/>
  <c r="AA176" i="17" s="1"/>
  <c r="O131" i="17"/>
  <c r="O176" i="17" s="1"/>
  <c r="AF131" i="17"/>
  <c r="AF176" i="17" s="1"/>
  <c r="Y131" i="17"/>
  <c r="Y176" i="17" s="1"/>
  <c r="W131" i="17"/>
  <c r="W176" i="17" s="1"/>
  <c r="Q131" i="17"/>
  <c r="Q176" i="17" s="1"/>
  <c r="Q221" i="17" s="1"/>
  <c r="Q49" i="33" s="1"/>
  <c r="J131" i="17"/>
  <c r="J176" i="17" s="1"/>
  <c r="J221" i="17" s="1"/>
  <c r="J49" i="33" s="1"/>
  <c r="P131" i="17"/>
  <c r="P176" i="17" s="1"/>
  <c r="P221" i="17" s="1"/>
  <c r="P49" i="33" s="1"/>
  <c r="N131" i="17"/>
  <c r="N176" i="17" s="1"/>
  <c r="U131" i="17"/>
  <c r="U176" i="17" s="1"/>
  <c r="B163" i="13"/>
  <c r="X118" i="13"/>
  <c r="X163" i="13" s="1"/>
  <c r="M118" i="13"/>
  <c r="M163" i="13" s="1"/>
  <c r="N118" i="13"/>
  <c r="N163" i="13" s="1"/>
  <c r="O118" i="13"/>
  <c r="O163" i="13" s="1"/>
  <c r="L118" i="13"/>
  <c r="L163" i="13" s="1"/>
  <c r="P118" i="13"/>
  <c r="P163" i="13" s="1"/>
  <c r="Z118" i="13"/>
  <c r="Z163" i="13" s="1"/>
  <c r="AB118" i="13"/>
  <c r="AB163" i="13" s="1"/>
  <c r="K118" i="13"/>
  <c r="K163" i="13" s="1"/>
  <c r="AD118" i="13"/>
  <c r="AD163" i="13" s="1"/>
  <c r="Q118" i="13"/>
  <c r="Q163" i="13" s="1"/>
  <c r="J118" i="13"/>
  <c r="J163" i="13" s="1"/>
  <c r="W118" i="13"/>
  <c r="W163" i="13" s="1"/>
  <c r="AC118" i="13"/>
  <c r="AC163" i="13" s="1"/>
  <c r="V118" i="13"/>
  <c r="V163" i="13" s="1"/>
  <c r="Y118" i="13"/>
  <c r="Y163" i="13" s="1"/>
  <c r="I118" i="13"/>
  <c r="I163" i="13" s="1"/>
  <c r="AE118" i="13"/>
  <c r="AE163" i="13" s="1"/>
  <c r="D118" i="13"/>
  <c r="D163" i="13" s="1"/>
  <c r="D208" i="12" s="1"/>
  <c r="D31" i="29" s="1"/>
  <c r="R118" i="13"/>
  <c r="R163" i="13" s="1"/>
  <c r="U118" i="13"/>
  <c r="U163" i="13" s="1"/>
  <c r="S118" i="13"/>
  <c r="S163" i="13" s="1"/>
  <c r="AA118" i="13"/>
  <c r="AA163" i="13" s="1"/>
  <c r="T118" i="13"/>
  <c r="T163" i="13" s="1"/>
  <c r="G118" i="13"/>
  <c r="G163" i="13" s="1"/>
  <c r="AF118" i="13"/>
  <c r="AF163" i="13" s="1"/>
  <c r="F118" i="13"/>
  <c r="F163" i="13" s="1"/>
  <c r="C118" i="13"/>
  <c r="C163" i="13" s="1"/>
  <c r="B153" i="25"/>
  <c r="X108" i="25"/>
  <c r="X153" i="25" s="1"/>
  <c r="AC108" i="25"/>
  <c r="AC153" i="25" s="1"/>
  <c r="J108" i="25"/>
  <c r="J153" i="25" s="1"/>
  <c r="E108" i="25"/>
  <c r="E153" i="25" s="1"/>
  <c r="AB108" i="25"/>
  <c r="AB153" i="25" s="1"/>
  <c r="D108" i="25"/>
  <c r="D153" i="25" s="1"/>
  <c r="N108" i="25"/>
  <c r="N153" i="25" s="1"/>
  <c r="F108" i="25"/>
  <c r="F153" i="25" s="1"/>
  <c r="W108" i="25"/>
  <c r="W153" i="25" s="1"/>
  <c r="G108" i="25"/>
  <c r="G153" i="25" s="1"/>
  <c r="C108" i="25"/>
  <c r="C153" i="25" s="1"/>
  <c r="K108" i="25"/>
  <c r="K153" i="25" s="1"/>
  <c r="I108" i="25"/>
  <c r="I153" i="25" s="1"/>
  <c r="T108" i="25"/>
  <c r="T153" i="25" s="1"/>
  <c r="T198" i="25" s="1"/>
  <c r="T20" i="40" s="1"/>
  <c r="AA108" i="25"/>
  <c r="AA153" i="25" s="1"/>
  <c r="R108" i="25"/>
  <c r="R153" i="25" s="1"/>
  <c r="R198" i="25" s="1"/>
  <c r="R20" i="40" s="1"/>
  <c r="M108" i="25"/>
  <c r="M153" i="25" s="1"/>
  <c r="S108" i="25"/>
  <c r="S153" i="25" s="1"/>
  <c r="S198" i="25" s="1"/>
  <c r="S20" i="40" s="1"/>
  <c r="Y108" i="25"/>
  <c r="Y153" i="25" s="1"/>
  <c r="Y198" i="24" s="1"/>
  <c r="Y20" i="39" s="1"/>
  <c r="P108" i="25"/>
  <c r="P153" i="25" s="1"/>
  <c r="AF108" i="25"/>
  <c r="AF153" i="25" s="1"/>
  <c r="Q108" i="25"/>
  <c r="Q153" i="25" s="1"/>
  <c r="U108" i="25"/>
  <c r="U153" i="25" s="1"/>
  <c r="L108" i="25"/>
  <c r="L153" i="25" s="1"/>
  <c r="AE108" i="25"/>
  <c r="AE153" i="25" s="1"/>
  <c r="H108" i="25"/>
  <c r="H153" i="25" s="1"/>
  <c r="Z108" i="25"/>
  <c r="Z153" i="25" s="1"/>
  <c r="Z198" i="25" s="1"/>
  <c r="Z20" i="40" s="1"/>
  <c r="V211" i="20"/>
  <c r="V34" i="35" s="1"/>
  <c r="Y206" i="24"/>
  <c r="Y29" i="39" s="1"/>
  <c r="L185" i="20"/>
  <c r="L6" i="35" s="1"/>
  <c r="B152" i="23"/>
  <c r="J107" i="23"/>
  <c r="J152" i="23" s="1"/>
  <c r="G107" i="23"/>
  <c r="G152" i="23" s="1"/>
  <c r="C107" i="23"/>
  <c r="C152" i="23" s="1"/>
  <c r="I107" i="23"/>
  <c r="I152" i="23" s="1"/>
  <c r="K107" i="23"/>
  <c r="K152" i="23" s="1"/>
  <c r="D107" i="23"/>
  <c r="D152" i="23" s="1"/>
  <c r="E107" i="23"/>
  <c r="E152" i="23" s="1"/>
  <c r="M107" i="23"/>
  <c r="M152" i="23" s="1"/>
  <c r="M197" i="23" s="1"/>
  <c r="M19" i="38" s="1"/>
  <c r="H107" i="23"/>
  <c r="H152" i="23" s="1"/>
  <c r="F107" i="23"/>
  <c r="F152" i="23" s="1"/>
  <c r="W107" i="23"/>
  <c r="W152" i="23" s="1"/>
  <c r="R107" i="23"/>
  <c r="R152" i="23" s="1"/>
  <c r="AA107" i="23"/>
  <c r="AA152" i="23" s="1"/>
  <c r="AF107" i="23"/>
  <c r="AF152" i="23" s="1"/>
  <c r="AF197" i="23" s="1"/>
  <c r="AF19" i="38" s="1"/>
  <c r="P107" i="23"/>
  <c r="P152" i="23" s="1"/>
  <c r="P197" i="23" s="1"/>
  <c r="P19" i="38" s="1"/>
  <c r="U107" i="23"/>
  <c r="U152" i="23" s="1"/>
  <c r="U197" i="23" s="1"/>
  <c r="U19" i="38" s="1"/>
  <c r="Y107" i="23"/>
  <c r="Y152" i="23" s="1"/>
  <c r="Y197" i="23" s="1"/>
  <c r="Y19" i="38" s="1"/>
  <c r="S107" i="23"/>
  <c r="S152" i="23" s="1"/>
  <c r="L107" i="23"/>
  <c r="L152" i="23" s="1"/>
  <c r="X107" i="23"/>
  <c r="X152" i="23" s="1"/>
  <c r="X197" i="23" s="1"/>
  <c r="X19" i="38" s="1"/>
  <c r="Z107" i="23"/>
  <c r="Z152" i="23" s="1"/>
  <c r="Z197" i="23" s="1"/>
  <c r="Z19" i="38" s="1"/>
  <c r="V107" i="23"/>
  <c r="V152" i="23" s="1"/>
  <c r="V197" i="23" s="1"/>
  <c r="V19" i="38" s="1"/>
  <c r="N27" i="28"/>
  <c r="N28" i="28"/>
  <c r="Y216" i="13"/>
  <c r="Y43" i="30" s="1"/>
  <c r="AD198" i="21"/>
  <c r="AD20" i="36" s="1"/>
  <c r="U196" i="15"/>
  <c r="U18" i="32" s="1"/>
  <c r="B147" i="23"/>
  <c r="I102" i="23"/>
  <c r="I147" i="23" s="1"/>
  <c r="G102" i="23"/>
  <c r="G147" i="23" s="1"/>
  <c r="D102" i="23"/>
  <c r="D147" i="23" s="1"/>
  <c r="C102" i="23"/>
  <c r="C147" i="23" s="1"/>
  <c r="M102" i="23"/>
  <c r="M147" i="23" s="1"/>
  <c r="M192" i="23" s="1"/>
  <c r="M14" i="38" s="1"/>
  <c r="H102" i="23"/>
  <c r="H147" i="23" s="1"/>
  <c r="J102" i="23"/>
  <c r="J147" i="23" s="1"/>
  <c r="E102" i="23"/>
  <c r="E147" i="23" s="1"/>
  <c r="K102" i="23"/>
  <c r="K147" i="23" s="1"/>
  <c r="AA102" i="23"/>
  <c r="AA147" i="23" s="1"/>
  <c r="AA192" i="23" s="1"/>
  <c r="AA14" i="38" s="1"/>
  <c r="Z102" i="23"/>
  <c r="Z147" i="23" s="1"/>
  <c r="R102" i="23"/>
  <c r="R147" i="23" s="1"/>
  <c r="R192" i="23" s="1"/>
  <c r="R14" i="38" s="1"/>
  <c r="N102" i="23"/>
  <c r="N147" i="23" s="1"/>
  <c r="AB102" i="23"/>
  <c r="AB147" i="23" s="1"/>
  <c r="X102" i="23"/>
  <c r="X147" i="23" s="1"/>
  <c r="W102" i="23"/>
  <c r="W147" i="23" s="1"/>
  <c r="U102" i="23"/>
  <c r="U147" i="23" s="1"/>
  <c r="AE102" i="23"/>
  <c r="AE147" i="23" s="1"/>
  <c r="AE192" i="23" s="1"/>
  <c r="AE14" i="38" s="1"/>
  <c r="V102" i="23"/>
  <c r="V147" i="23" s="1"/>
  <c r="Q102" i="23"/>
  <c r="Q147" i="23" s="1"/>
  <c r="Q192" i="23" s="1"/>
  <c r="Q14" i="38" s="1"/>
  <c r="F102" i="23"/>
  <c r="F147" i="23" s="1"/>
  <c r="AD102" i="23"/>
  <c r="AD147" i="23" s="1"/>
  <c r="AD192" i="23" s="1"/>
  <c r="AD14" i="38" s="1"/>
  <c r="P102" i="23"/>
  <c r="P147" i="23" s="1"/>
  <c r="P192" i="23" s="1"/>
  <c r="P14" i="38" s="1"/>
  <c r="S102" i="23"/>
  <c r="S147" i="23" s="1"/>
  <c r="T102" i="23"/>
  <c r="T147" i="23" s="1"/>
  <c r="T192" i="23" s="1"/>
  <c r="T14" i="38" s="1"/>
  <c r="B167" i="26"/>
  <c r="O122" i="26"/>
  <c r="O167" i="26" s="1"/>
  <c r="J122" i="26"/>
  <c r="J167" i="26" s="1"/>
  <c r="H122" i="26"/>
  <c r="H167" i="26" s="1"/>
  <c r="G122" i="26"/>
  <c r="G167" i="26" s="1"/>
  <c r="K122" i="26"/>
  <c r="K167" i="26" s="1"/>
  <c r="D122" i="26"/>
  <c r="D167" i="26" s="1"/>
  <c r="F122" i="26"/>
  <c r="F167" i="26" s="1"/>
  <c r="I122" i="26"/>
  <c r="I167" i="26" s="1"/>
  <c r="P122" i="26"/>
  <c r="P167" i="26" s="1"/>
  <c r="Y122" i="26"/>
  <c r="Y167" i="26" s="1"/>
  <c r="E122" i="26"/>
  <c r="E167" i="26" s="1"/>
  <c r="AD122" i="26"/>
  <c r="AD167" i="26" s="1"/>
  <c r="AD212" i="26" s="1"/>
  <c r="L122" i="26"/>
  <c r="L167" i="26" s="1"/>
  <c r="AA122" i="26"/>
  <c r="AA167" i="26" s="1"/>
  <c r="N122" i="26"/>
  <c r="N167" i="26" s="1"/>
  <c r="T122" i="26"/>
  <c r="T167" i="26" s="1"/>
  <c r="AB122" i="26"/>
  <c r="AB167" i="26" s="1"/>
  <c r="S122" i="26"/>
  <c r="S167" i="26" s="1"/>
  <c r="C122" i="26"/>
  <c r="C167" i="26" s="1"/>
  <c r="V122" i="26"/>
  <c r="V167" i="26" s="1"/>
  <c r="U122" i="26"/>
  <c r="U167" i="26" s="1"/>
  <c r="U212" i="26" s="1"/>
  <c r="AF122" i="26"/>
  <c r="AF167" i="26" s="1"/>
  <c r="Q122" i="26"/>
  <c r="Q167" i="26" s="1"/>
  <c r="AC122" i="26"/>
  <c r="AC167" i="26" s="1"/>
  <c r="AE122" i="26"/>
  <c r="AE167" i="26" s="1"/>
  <c r="Z122" i="26"/>
  <c r="Z167" i="26" s="1"/>
  <c r="AE188" i="9"/>
  <c r="AE10" i="27" s="1"/>
  <c r="AE188" i="10"/>
  <c r="AE10" i="28" s="1"/>
  <c r="V199" i="21"/>
  <c r="V21" i="36" s="1"/>
  <c r="X202" i="15"/>
  <c r="X24" i="32" s="1"/>
  <c r="X186" i="26"/>
  <c r="Q209" i="25"/>
  <c r="Q32" i="40" s="1"/>
  <c r="M210" i="9"/>
  <c r="M33" i="27" s="1"/>
  <c r="R52" i="32"/>
  <c r="R51" i="32"/>
  <c r="L104" i="10"/>
  <c r="L149" i="10" s="1"/>
  <c r="L194" i="10" s="1"/>
  <c r="L16" i="28" s="1"/>
  <c r="P119" i="17"/>
  <c r="P164" i="17" s="1"/>
  <c r="P209" i="17" s="1"/>
  <c r="P32" i="33" s="1"/>
  <c r="W205" i="25"/>
  <c r="Y213" i="24"/>
  <c r="Y40" i="39" s="1"/>
  <c r="Z222" i="9"/>
  <c r="Z50" i="27" s="1"/>
  <c r="L217" i="20"/>
  <c r="L44" i="35" s="1"/>
  <c r="S207" i="26"/>
  <c r="S30" i="41" s="1"/>
  <c r="AF202" i="26"/>
  <c r="AF24" i="41" s="1"/>
  <c r="C197" i="14"/>
  <c r="C19" i="31" s="1"/>
  <c r="T213" i="10"/>
  <c r="T40" i="28" s="1"/>
  <c r="T213" i="21"/>
  <c r="T40" i="36" s="1"/>
  <c r="F222" i="12"/>
  <c r="F50" i="29" s="1"/>
  <c r="W208" i="25"/>
  <c r="W31" i="40" s="1"/>
  <c r="AB111" i="23"/>
  <c r="AB156" i="23" s="1"/>
  <c r="AD94" i="24"/>
  <c r="AD139" i="24" s="1"/>
  <c r="N214" i="26"/>
  <c r="N41" i="41" s="1"/>
  <c r="N222" i="20"/>
  <c r="N50" i="35" s="1"/>
  <c r="N222" i="25"/>
  <c r="N50" i="40" s="1"/>
  <c r="AD188" i="14"/>
  <c r="AD10" i="31" s="1"/>
  <c r="J52" i="28"/>
  <c r="J51" i="28"/>
  <c r="M185" i="24"/>
  <c r="M6" i="39" s="1"/>
  <c r="L223" i="24"/>
  <c r="O218" i="14"/>
  <c r="O45" i="31" s="1"/>
  <c r="R195" i="24"/>
  <c r="R17" i="39" s="1"/>
  <c r="I203" i="18"/>
  <c r="I25" i="34" s="1"/>
  <c r="I203" i="17"/>
  <c r="I25" i="33" s="1"/>
  <c r="G130" i="13"/>
  <c r="G175" i="13" s="1"/>
  <c r="G198" i="13"/>
  <c r="G20" i="30" s="1"/>
  <c r="AF224" i="17"/>
  <c r="AF53" i="33" s="1"/>
  <c r="AF224" i="18"/>
  <c r="AF53" i="34" s="1"/>
  <c r="Q193" i="17"/>
  <c r="Q15" i="33" s="1"/>
  <c r="Q193" i="18"/>
  <c r="Q15" i="34" s="1"/>
  <c r="Y216" i="14"/>
  <c r="Y43" i="31" s="1"/>
  <c r="Q192" i="20"/>
  <c r="Q14" i="35" s="1"/>
  <c r="AC111" i="23"/>
  <c r="AC156" i="23" s="1"/>
  <c r="L219" i="21"/>
  <c r="V209" i="22"/>
  <c r="V32" i="37" s="1"/>
  <c r="AE203" i="14"/>
  <c r="AE25" i="31" s="1"/>
  <c r="R202" i="9"/>
  <c r="R24" i="27" s="1"/>
  <c r="Z220" i="17"/>
  <c r="Z48" i="33" s="1"/>
  <c r="AE204" i="22"/>
  <c r="AE26" i="37" s="1"/>
  <c r="B203" i="15"/>
  <c r="B25" i="32" s="1"/>
  <c r="Z216" i="22"/>
  <c r="Z43" i="37" s="1"/>
  <c r="V224" i="20"/>
  <c r="V53" i="35" s="1"/>
  <c r="Y94" i="24"/>
  <c r="Y139" i="24" s="1"/>
  <c r="O102" i="23"/>
  <c r="O147" i="23" s="1"/>
  <c r="N200" i="12"/>
  <c r="N22" i="29" s="1"/>
  <c r="R199" i="13"/>
  <c r="R21" i="30" s="1"/>
  <c r="J186" i="17"/>
  <c r="AB222" i="12"/>
  <c r="AB50" i="29" s="1"/>
  <c r="AB222" i="13"/>
  <c r="AB50" i="30" s="1"/>
  <c r="F111" i="23"/>
  <c r="F156" i="23" s="1"/>
  <c r="AF203" i="26"/>
  <c r="AF25" i="41" s="1"/>
  <c r="U203" i="26"/>
  <c r="U25" i="41" s="1"/>
  <c r="AB210" i="20"/>
  <c r="AB33" i="35" s="1"/>
  <c r="AE125" i="24"/>
  <c r="AE170" i="24" s="1"/>
  <c r="AE215" i="24" s="1"/>
  <c r="AE42" i="39" s="1"/>
  <c r="T220" i="21"/>
  <c r="T48" i="36" s="1"/>
  <c r="K211" i="10"/>
  <c r="K34" i="28" s="1"/>
  <c r="K211" i="9"/>
  <c r="K34" i="27" s="1"/>
  <c r="AD201" i="22"/>
  <c r="AD23" i="37" s="1"/>
  <c r="AE196" i="26"/>
  <c r="AE18" i="41" s="1"/>
  <c r="AE192" i="12"/>
  <c r="AE14" i="29" s="1"/>
  <c r="AE192" i="14"/>
  <c r="AE14" i="31" s="1"/>
  <c r="Q215" i="21"/>
  <c r="Q42" i="36" s="1"/>
  <c r="Q215" i="20"/>
  <c r="Q42" i="35" s="1"/>
  <c r="AC184" i="14"/>
  <c r="AC5" i="31" s="1"/>
  <c r="F221" i="13"/>
  <c r="F49" i="30" s="1"/>
  <c r="B213" i="18"/>
  <c r="B40" i="34" s="1"/>
  <c r="AA194" i="14"/>
  <c r="AA16" i="31" s="1"/>
  <c r="B220" i="14"/>
  <c r="B48" i="31" s="1"/>
  <c r="AD46" i="37"/>
  <c r="AD47" i="37"/>
  <c r="R217" i="12"/>
  <c r="R44" i="29" s="1"/>
  <c r="C52" i="32"/>
  <c r="C51" i="32"/>
  <c r="O202" i="10"/>
  <c r="O24" i="28" s="1"/>
  <c r="O202" i="9"/>
  <c r="O24" i="27" s="1"/>
  <c r="L193" i="26"/>
  <c r="L15" i="41" s="1"/>
  <c r="Y203" i="14"/>
  <c r="Y25" i="31" s="1"/>
  <c r="F189" i="14"/>
  <c r="F11" i="31" s="1"/>
  <c r="O27" i="34"/>
  <c r="O28" i="34"/>
  <c r="W192" i="14"/>
  <c r="W14" i="31" s="1"/>
  <c r="Q215" i="24"/>
  <c r="Q42" i="39" s="1"/>
  <c r="V188" i="17"/>
  <c r="V10" i="33" s="1"/>
  <c r="O35" i="33"/>
  <c r="O38" i="33"/>
  <c r="O36" i="33"/>
  <c r="O39" i="33"/>
  <c r="O37" i="33"/>
  <c r="P93" i="18"/>
  <c r="P138" i="18" s="1"/>
  <c r="P183" i="18" s="1"/>
  <c r="U201" i="15"/>
  <c r="U23" i="32" s="1"/>
  <c r="Z52" i="41"/>
  <c r="Z51" i="41"/>
  <c r="O187" i="15"/>
  <c r="O9" i="32" s="1"/>
  <c r="C190" i="12"/>
  <c r="C12" i="29" s="1"/>
  <c r="Y51" i="31"/>
  <c r="Y52" i="31"/>
  <c r="C215" i="26"/>
  <c r="C42" i="41" s="1"/>
  <c r="N222" i="14"/>
  <c r="N50" i="31" s="1"/>
  <c r="V186" i="17"/>
  <c r="AA214" i="22"/>
  <c r="AA41" i="37" s="1"/>
  <c r="R197" i="12"/>
  <c r="R19" i="29" s="1"/>
  <c r="R197" i="14"/>
  <c r="R19" i="31" s="1"/>
  <c r="E220" i="12"/>
  <c r="E48" i="29" s="1"/>
  <c r="I198" i="12"/>
  <c r="I20" i="29" s="1"/>
  <c r="I198" i="15"/>
  <c r="I20" i="32" s="1"/>
  <c r="L195" i="9"/>
  <c r="L17" i="27" s="1"/>
  <c r="Z190" i="13"/>
  <c r="Z12" i="30" s="1"/>
  <c r="X216" i="18"/>
  <c r="X43" i="34" s="1"/>
  <c r="W206" i="14"/>
  <c r="W29" i="31" s="1"/>
  <c r="P28" i="28"/>
  <c r="P27" i="28"/>
  <c r="S192" i="9"/>
  <c r="S14" i="27" s="1"/>
  <c r="L202" i="13"/>
  <c r="L24" i="30" s="1"/>
  <c r="N184" i="18"/>
  <c r="N5" i="34" s="1"/>
  <c r="B143" i="17"/>
  <c r="AC98" i="17"/>
  <c r="AC143" i="17" s="1"/>
  <c r="AC188" i="17" s="1"/>
  <c r="AC10" i="33" s="1"/>
  <c r="E98" i="17"/>
  <c r="E143" i="17" s="1"/>
  <c r="H98" i="17"/>
  <c r="H143" i="17" s="1"/>
  <c r="H188" i="17" s="1"/>
  <c r="H10" i="33" s="1"/>
  <c r="G98" i="17"/>
  <c r="G143" i="17" s="1"/>
  <c r="G188" i="17" s="1"/>
  <c r="G10" i="33" s="1"/>
  <c r="K98" i="17"/>
  <c r="K143" i="17" s="1"/>
  <c r="I98" i="17"/>
  <c r="I143" i="17" s="1"/>
  <c r="AD98" i="17"/>
  <c r="AD143" i="17" s="1"/>
  <c r="M98" i="17"/>
  <c r="M143" i="17" s="1"/>
  <c r="M188" i="17" s="1"/>
  <c r="M10" i="33" s="1"/>
  <c r="F98" i="17"/>
  <c r="F143" i="17" s="1"/>
  <c r="R98" i="17"/>
  <c r="R143" i="17" s="1"/>
  <c r="D98" i="17"/>
  <c r="D143" i="17" s="1"/>
  <c r="X98" i="17"/>
  <c r="X143" i="17" s="1"/>
  <c r="X188" i="17" s="1"/>
  <c r="X10" i="33" s="1"/>
  <c r="L98" i="17"/>
  <c r="L143" i="17" s="1"/>
  <c r="L188" i="17" s="1"/>
  <c r="L10" i="33" s="1"/>
  <c r="S98" i="17"/>
  <c r="S143" i="17" s="1"/>
  <c r="S188" i="17" s="1"/>
  <c r="S10" i="33" s="1"/>
  <c r="C98" i="17"/>
  <c r="C143" i="17" s="1"/>
  <c r="J98" i="17"/>
  <c r="J143" i="17" s="1"/>
  <c r="J188" i="17" s="1"/>
  <c r="J10" i="33" s="1"/>
  <c r="AF98" i="17"/>
  <c r="AF143" i="17" s="1"/>
  <c r="AF188" i="17" s="1"/>
  <c r="AF10" i="33" s="1"/>
  <c r="U98" i="17"/>
  <c r="U143" i="17" s="1"/>
  <c r="U188" i="17" s="1"/>
  <c r="U10" i="33" s="1"/>
  <c r="N98" i="17"/>
  <c r="N143" i="17" s="1"/>
  <c r="Y98" i="17"/>
  <c r="Y143" i="17" s="1"/>
  <c r="Y188" i="17" s="1"/>
  <c r="Y10" i="33" s="1"/>
  <c r="AB98" i="17"/>
  <c r="AB143" i="17" s="1"/>
  <c r="AB188" i="17" s="1"/>
  <c r="AB10" i="33" s="1"/>
  <c r="P98" i="17"/>
  <c r="P143" i="17" s="1"/>
  <c r="P188" i="17" s="1"/>
  <c r="P10" i="33" s="1"/>
  <c r="AA98" i="17"/>
  <c r="AA143" i="17" s="1"/>
  <c r="Z98" i="17"/>
  <c r="Z143" i="17" s="1"/>
  <c r="AE98" i="17"/>
  <c r="AE143" i="17" s="1"/>
  <c r="E209" i="24"/>
  <c r="E32" i="39" s="1"/>
  <c r="W202" i="21"/>
  <c r="W24" i="36" s="1"/>
  <c r="L204" i="18"/>
  <c r="L26" i="34" s="1"/>
  <c r="AD212" i="20"/>
  <c r="AE194" i="15"/>
  <c r="AE16" i="32" s="1"/>
  <c r="AF220" i="17"/>
  <c r="AF48" i="33" s="1"/>
  <c r="AF220" i="18"/>
  <c r="AF48" i="34" s="1"/>
  <c r="F213" i="15"/>
  <c r="F40" i="32" s="1"/>
  <c r="P222" i="12"/>
  <c r="P50" i="29" s="1"/>
  <c r="Q185" i="10"/>
  <c r="Q6" i="28" s="1"/>
  <c r="Q185" i="9"/>
  <c r="Q6" i="27" s="1"/>
  <c r="J192" i="12"/>
  <c r="J14" i="29" s="1"/>
  <c r="AD208" i="12"/>
  <c r="AD31" i="29" s="1"/>
  <c r="S218" i="22"/>
  <c r="S45" i="37" s="1"/>
  <c r="R215" i="22"/>
  <c r="R42" i="37" s="1"/>
  <c r="U184" i="12"/>
  <c r="U5" i="29" s="1"/>
  <c r="X211" i="18"/>
  <c r="X34" i="34" s="1"/>
  <c r="Z223" i="21"/>
  <c r="B141" i="18"/>
  <c r="F96" i="18"/>
  <c r="F141" i="18" s="1"/>
  <c r="E96" i="18"/>
  <c r="E141" i="18" s="1"/>
  <c r="Q96" i="18"/>
  <c r="Q141" i="18" s="1"/>
  <c r="T96" i="18"/>
  <c r="T141" i="18" s="1"/>
  <c r="C96" i="18"/>
  <c r="C141" i="18" s="1"/>
  <c r="D96" i="18"/>
  <c r="D141" i="18" s="1"/>
  <c r="AE96" i="18"/>
  <c r="AE141" i="18" s="1"/>
  <c r="AE186" i="18" s="1"/>
  <c r="R96" i="18"/>
  <c r="R141" i="18" s="1"/>
  <c r="S96" i="18"/>
  <c r="S141" i="18" s="1"/>
  <c r="U96" i="18"/>
  <c r="U141" i="18" s="1"/>
  <c r="AD96" i="18"/>
  <c r="AD141" i="18" s="1"/>
  <c r="AD186" i="18" s="1"/>
  <c r="AF96" i="18"/>
  <c r="AF141" i="18" s="1"/>
  <c r="K96" i="18"/>
  <c r="K141" i="18" s="1"/>
  <c r="K186" i="18" s="1"/>
  <c r="P96" i="18"/>
  <c r="P141" i="18" s="1"/>
  <c r="Z96" i="18"/>
  <c r="Z141" i="18" s="1"/>
  <c r="Z186" i="18" s="1"/>
  <c r="Y96" i="18"/>
  <c r="Y141" i="18" s="1"/>
  <c r="J96" i="18"/>
  <c r="J141" i="18" s="1"/>
  <c r="J186" i="18" s="1"/>
  <c r="W96" i="18"/>
  <c r="W141" i="18" s="1"/>
  <c r="W186" i="18" s="1"/>
  <c r="AA96" i="18"/>
  <c r="AA141" i="18" s="1"/>
  <c r="X96" i="18"/>
  <c r="X141" i="18" s="1"/>
  <c r="G96" i="18"/>
  <c r="G141" i="18" s="1"/>
  <c r="I96" i="18"/>
  <c r="I141" i="18" s="1"/>
  <c r="L52" i="31"/>
  <c r="L51" i="31"/>
  <c r="H93" i="18"/>
  <c r="H138" i="18" s="1"/>
  <c r="W205" i="21"/>
  <c r="R219" i="22"/>
  <c r="K217" i="10"/>
  <c r="K44" i="28" s="1"/>
  <c r="K217" i="9"/>
  <c r="K44" i="27" s="1"/>
  <c r="R27" i="38"/>
  <c r="R28" i="38"/>
  <c r="Y191" i="13"/>
  <c r="Y13" i="30" s="1"/>
  <c r="AD217" i="21"/>
  <c r="AD44" i="36" s="1"/>
  <c r="Z190" i="26"/>
  <c r="Z12" i="41" s="1"/>
  <c r="AF202" i="23"/>
  <c r="AF24" i="38" s="1"/>
  <c r="F194" i="14"/>
  <c r="F16" i="31" s="1"/>
  <c r="AC214" i="23"/>
  <c r="AC41" i="38" s="1"/>
  <c r="AB197" i="12"/>
  <c r="AB19" i="29" s="1"/>
  <c r="AB197" i="13"/>
  <c r="AB19" i="30" s="1"/>
  <c r="N218" i="18"/>
  <c r="N45" i="34" s="1"/>
  <c r="Y222" i="26"/>
  <c r="Y50" i="41" s="1"/>
  <c r="T186" i="15"/>
  <c r="L216" i="22"/>
  <c r="L43" i="37" s="1"/>
  <c r="P222" i="15"/>
  <c r="P50" i="32" s="1"/>
  <c r="AF209" i="22"/>
  <c r="AF32" i="37" s="1"/>
  <c r="Q212" i="10"/>
  <c r="Z198" i="23"/>
  <c r="Z20" i="38" s="1"/>
  <c r="AC204" i="18"/>
  <c r="AC26" i="34" s="1"/>
  <c r="R200" i="15"/>
  <c r="R22" i="32" s="1"/>
  <c r="N205" i="17"/>
  <c r="N222" i="26"/>
  <c r="N50" i="41" s="1"/>
  <c r="R27" i="28"/>
  <c r="R28" i="28"/>
  <c r="Z98" i="18"/>
  <c r="Z143" i="18" s="1"/>
  <c r="Z188" i="18" s="1"/>
  <c r="Z10" i="34" s="1"/>
  <c r="L209" i="26"/>
  <c r="L32" i="41" s="1"/>
  <c r="D195" i="13"/>
  <c r="D17" i="30" s="1"/>
  <c r="Y213" i="20"/>
  <c r="Y40" i="35" s="1"/>
  <c r="Z219" i="22"/>
  <c r="H206" i="13"/>
  <c r="H29" i="30" s="1"/>
  <c r="O191" i="23"/>
  <c r="O13" i="38" s="1"/>
  <c r="Q201" i="12"/>
  <c r="Q23" i="29" s="1"/>
  <c r="Q201" i="14"/>
  <c r="Q23" i="31" s="1"/>
  <c r="Q201" i="13"/>
  <c r="Q23" i="30" s="1"/>
  <c r="S204" i="12"/>
  <c r="S26" i="29" s="1"/>
  <c r="O192" i="24"/>
  <c r="O14" i="39" s="1"/>
  <c r="Z219" i="23"/>
  <c r="G215" i="18"/>
  <c r="G42" i="34" s="1"/>
  <c r="O205" i="17"/>
  <c r="V207" i="15"/>
  <c r="V30" i="32" s="1"/>
  <c r="B146" i="21"/>
  <c r="F101" i="21"/>
  <c r="F146" i="21" s="1"/>
  <c r="AB101" i="21"/>
  <c r="AB146" i="21" s="1"/>
  <c r="C101" i="21"/>
  <c r="C146" i="21" s="1"/>
  <c r="C191" i="21" s="1"/>
  <c r="C13" i="36" s="1"/>
  <c r="I101" i="21"/>
  <c r="I146" i="21" s="1"/>
  <c r="K101" i="21"/>
  <c r="K146" i="21" s="1"/>
  <c r="AA101" i="21"/>
  <c r="AA146" i="21" s="1"/>
  <c r="D101" i="21"/>
  <c r="D146" i="21" s="1"/>
  <c r="H101" i="21"/>
  <c r="H146" i="21" s="1"/>
  <c r="E101" i="21"/>
  <c r="E146" i="21" s="1"/>
  <c r="G101" i="21"/>
  <c r="G146" i="21" s="1"/>
  <c r="W101" i="21"/>
  <c r="W146" i="21" s="1"/>
  <c r="Z101" i="21"/>
  <c r="Z146" i="21" s="1"/>
  <c r="AC101" i="21"/>
  <c r="AC146" i="21" s="1"/>
  <c r="L101" i="21"/>
  <c r="L146" i="21" s="1"/>
  <c r="L191" i="21" s="1"/>
  <c r="L13" i="36" s="1"/>
  <c r="AF101" i="21"/>
  <c r="AF146" i="21" s="1"/>
  <c r="Q101" i="21"/>
  <c r="Q146" i="21" s="1"/>
  <c r="O101" i="21"/>
  <c r="O146" i="21" s="1"/>
  <c r="U101" i="21"/>
  <c r="U146" i="21" s="1"/>
  <c r="V101" i="21"/>
  <c r="V146" i="21" s="1"/>
  <c r="X101" i="21"/>
  <c r="X146" i="21" s="1"/>
  <c r="Y101" i="21"/>
  <c r="Y146" i="21" s="1"/>
  <c r="J101" i="21"/>
  <c r="J146" i="21" s="1"/>
  <c r="AD101" i="21"/>
  <c r="AD146" i="21" s="1"/>
  <c r="O221" i="14"/>
  <c r="O49" i="31" s="1"/>
  <c r="U202" i="14"/>
  <c r="U24" i="31" s="1"/>
  <c r="Z198" i="26"/>
  <c r="Z20" i="41" s="1"/>
  <c r="O191" i="14"/>
  <c r="O13" i="31" s="1"/>
  <c r="B156" i="20"/>
  <c r="C111" i="20"/>
  <c r="C156" i="20" s="1"/>
  <c r="I111" i="20"/>
  <c r="I156" i="20" s="1"/>
  <c r="Q111" i="20"/>
  <c r="Q156" i="20" s="1"/>
  <c r="D111" i="20"/>
  <c r="D156" i="20" s="1"/>
  <c r="J111" i="20"/>
  <c r="J156" i="20" s="1"/>
  <c r="E111" i="20"/>
  <c r="E156" i="20" s="1"/>
  <c r="G111" i="20"/>
  <c r="G156" i="20" s="1"/>
  <c r="K111" i="20"/>
  <c r="K156" i="20" s="1"/>
  <c r="H111" i="20"/>
  <c r="H156" i="20" s="1"/>
  <c r="F111" i="20"/>
  <c r="F156" i="20" s="1"/>
  <c r="AC111" i="20"/>
  <c r="AC156" i="20" s="1"/>
  <c r="AB111" i="20"/>
  <c r="AB156" i="20" s="1"/>
  <c r="U111" i="20"/>
  <c r="U156" i="20" s="1"/>
  <c r="R111" i="20"/>
  <c r="R156" i="20" s="1"/>
  <c r="S111" i="20"/>
  <c r="S156" i="20" s="1"/>
  <c r="AE111" i="20"/>
  <c r="AE156" i="20" s="1"/>
  <c r="W111" i="20"/>
  <c r="W156" i="20" s="1"/>
  <c r="AD111" i="20"/>
  <c r="AD156" i="20" s="1"/>
  <c r="L111" i="20"/>
  <c r="L156" i="20" s="1"/>
  <c r="P111" i="20"/>
  <c r="P156" i="20" s="1"/>
  <c r="Y111" i="20"/>
  <c r="Y156" i="20" s="1"/>
  <c r="AF111" i="20"/>
  <c r="AF156" i="20" s="1"/>
  <c r="T111" i="20"/>
  <c r="T156" i="20" s="1"/>
  <c r="V111" i="20"/>
  <c r="V156" i="20" s="1"/>
  <c r="AA111" i="20"/>
  <c r="AA156" i="20" s="1"/>
  <c r="B144" i="22"/>
  <c r="D99" i="22"/>
  <c r="D144" i="22" s="1"/>
  <c r="E99" i="22"/>
  <c r="E144" i="22" s="1"/>
  <c r="H99" i="22"/>
  <c r="H144" i="22" s="1"/>
  <c r="AC99" i="22"/>
  <c r="AC144" i="22" s="1"/>
  <c r="K99" i="22"/>
  <c r="K144" i="22" s="1"/>
  <c r="C99" i="22"/>
  <c r="C144" i="22" s="1"/>
  <c r="G99" i="22"/>
  <c r="G144" i="22" s="1"/>
  <c r="J99" i="22"/>
  <c r="J144" i="22" s="1"/>
  <c r="I99" i="22"/>
  <c r="I144" i="22" s="1"/>
  <c r="F99" i="22"/>
  <c r="F144" i="22" s="1"/>
  <c r="P99" i="22"/>
  <c r="P144" i="22" s="1"/>
  <c r="L99" i="22"/>
  <c r="L144" i="22" s="1"/>
  <c r="N99" i="22"/>
  <c r="N144" i="22" s="1"/>
  <c r="N189" i="22" s="1"/>
  <c r="N11" i="37" s="1"/>
  <c r="M99" i="22"/>
  <c r="M144" i="22" s="1"/>
  <c r="T99" i="22"/>
  <c r="T144" i="22" s="1"/>
  <c r="O99" i="22"/>
  <c r="O144" i="22" s="1"/>
  <c r="V99" i="22"/>
  <c r="V144" i="22" s="1"/>
  <c r="AF99" i="22"/>
  <c r="AF144" i="22" s="1"/>
  <c r="U99" i="22"/>
  <c r="U144" i="22" s="1"/>
  <c r="Y99" i="22"/>
  <c r="Y144" i="22" s="1"/>
  <c r="Z99" i="22"/>
  <c r="Z144" i="22" s="1"/>
  <c r="W99" i="22"/>
  <c r="W144" i="22" s="1"/>
  <c r="B156" i="21"/>
  <c r="H111" i="21"/>
  <c r="H156" i="21" s="1"/>
  <c r="G111" i="21"/>
  <c r="G156" i="21" s="1"/>
  <c r="K111" i="21"/>
  <c r="K156" i="21" s="1"/>
  <c r="E111" i="21"/>
  <c r="E156" i="21" s="1"/>
  <c r="AB111" i="21"/>
  <c r="AB156" i="21" s="1"/>
  <c r="F111" i="21"/>
  <c r="F156" i="21" s="1"/>
  <c r="C111" i="21"/>
  <c r="C156" i="21" s="1"/>
  <c r="I111" i="21"/>
  <c r="I156" i="21" s="1"/>
  <c r="AA111" i="21"/>
  <c r="AA156" i="21" s="1"/>
  <c r="D111" i="21"/>
  <c r="D156" i="21" s="1"/>
  <c r="Y111" i="21"/>
  <c r="Y156" i="21" s="1"/>
  <c r="T111" i="21"/>
  <c r="T156" i="21" s="1"/>
  <c r="U111" i="21"/>
  <c r="U156" i="21" s="1"/>
  <c r="J111" i="21"/>
  <c r="J156" i="21" s="1"/>
  <c r="P111" i="21"/>
  <c r="P156" i="21" s="1"/>
  <c r="AD111" i="21"/>
  <c r="AD156" i="21" s="1"/>
  <c r="AC111" i="21"/>
  <c r="AC156" i="21" s="1"/>
  <c r="X111" i="21"/>
  <c r="X156" i="21" s="1"/>
  <c r="AE111" i="21"/>
  <c r="AE156" i="21" s="1"/>
  <c r="O111" i="21"/>
  <c r="O156" i="21" s="1"/>
  <c r="Z111" i="21"/>
  <c r="Z156" i="21" s="1"/>
  <c r="AF111" i="21"/>
  <c r="AF156" i="21" s="1"/>
  <c r="S111" i="21"/>
  <c r="S156" i="21" s="1"/>
  <c r="Q111" i="21"/>
  <c r="Q156" i="21" s="1"/>
  <c r="N111" i="21"/>
  <c r="N156" i="21" s="1"/>
  <c r="U28" i="28"/>
  <c r="U27" i="28"/>
  <c r="F200" i="15"/>
  <c r="F22" i="32" s="1"/>
  <c r="R188" i="15"/>
  <c r="R10" i="32" s="1"/>
  <c r="V219" i="22"/>
  <c r="AA214" i="12"/>
  <c r="AA41" i="29" s="1"/>
  <c r="Z120" i="22"/>
  <c r="Z165" i="22" s="1"/>
  <c r="H118" i="13"/>
  <c r="H163" i="13" s="1"/>
  <c r="H208" i="13" s="1"/>
  <c r="H31" i="30" s="1"/>
  <c r="N190" i="14"/>
  <c r="N12" i="31" s="1"/>
  <c r="I222" i="15"/>
  <c r="I50" i="32" s="1"/>
  <c r="R193" i="18"/>
  <c r="R15" i="34" s="1"/>
  <c r="R193" i="17"/>
  <c r="R15" i="33" s="1"/>
  <c r="AF124" i="25"/>
  <c r="AF169" i="25" s="1"/>
  <c r="O216" i="17"/>
  <c r="O43" i="33" s="1"/>
  <c r="B162" i="17"/>
  <c r="F117" i="17"/>
  <c r="F162" i="17" s="1"/>
  <c r="AD117" i="17"/>
  <c r="AD162" i="17" s="1"/>
  <c r="C117" i="17"/>
  <c r="C162" i="17" s="1"/>
  <c r="E117" i="17"/>
  <c r="E162" i="17" s="1"/>
  <c r="E207" i="17" s="1"/>
  <c r="E30" i="33" s="1"/>
  <c r="X117" i="17"/>
  <c r="X162" i="17" s="1"/>
  <c r="L117" i="17"/>
  <c r="L162" i="17" s="1"/>
  <c r="L207" i="17" s="1"/>
  <c r="L30" i="33" s="1"/>
  <c r="K117" i="17"/>
  <c r="K162" i="17" s="1"/>
  <c r="K207" i="17" s="1"/>
  <c r="K30" i="33" s="1"/>
  <c r="R117" i="17"/>
  <c r="R162" i="17" s="1"/>
  <c r="AC117" i="17"/>
  <c r="AC162" i="17" s="1"/>
  <c r="M117" i="17"/>
  <c r="M162" i="17" s="1"/>
  <c r="D117" i="17"/>
  <c r="D162" i="17" s="1"/>
  <c r="H117" i="17"/>
  <c r="H162" i="17" s="1"/>
  <c r="G117" i="17"/>
  <c r="G162" i="17" s="1"/>
  <c r="I117" i="17"/>
  <c r="I162" i="17" s="1"/>
  <c r="I207" i="17" s="1"/>
  <c r="I30" i="33" s="1"/>
  <c r="S117" i="17"/>
  <c r="S162" i="17" s="1"/>
  <c r="O117" i="17"/>
  <c r="O162" i="17" s="1"/>
  <c r="O207" i="17" s="1"/>
  <c r="O30" i="33" s="1"/>
  <c r="N117" i="17"/>
  <c r="N162" i="17" s="1"/>
  <c r="J117" i="17"/>
  <c r="J162" i="17" s="1"/>
  <c r="V117" i="17"/>
  <c r="V162" i="17" s="1"/>
  <c r="U117" i="17"/>
  <c r="U162" i="17" s="1"/>
  <c r="P117" i="17"/>
  <c r="P162" i="17" s="1"/>
  <c r="Y117" i="17"/>
  <c r="Y162" i="17" s="1"/>
  <c r="Y207" i="17" s="1"/>
  <c r="Y30" i="33" s="1"/>
  <c r="AF117" i="17"/>
  <c r="AF162" i="17" s="1"/>
  <c r="Q117" i="17"/>
  <c r="Q162" i="17" s="1"/>
  <c r="AA117" i="17"/>
  <c r="AA162" i="17" s="1"/>
  <c r="AB117" i="17"/>
  <c r="AB162" i="17" s="1"/>
  <c r="AB207" i="17" s="1"/>
  <c r="AB30" i="33" s="1"/>
  <c r="W117" i="17"/>
  <c r="W162" i="17" s="1"/>
  <c r="Z117" i="17"/>
  <c r="Z162" i="17" s="1"/>
  <c r="Z207" i="17" s="1"/>
  <c r="Z30" i="33" s="1"/>
  <c r="AE117" i="17"/>
  <c r="AE162" i="17" s="1"/>
  <c r="AE207" i="17" s="1"/>
  <c r="AE30" i="33" s="1"/>
  <c r="N198" i="20"/>
  <c r="N20" i="35" s="1"/>
  <c r="B163" i="21"/>
  <c r="C118" i="21"/>
  <c r="C163" i="21" s="1"/>
  <c r="F118" i="21"/>
  <c r="F163" i="21" s="1"/>
  <c r="E118" i="21"/>
  <c r="E163" i="21" s="1"/>
  <c r="AB118" i="21"/>
  <c r="AB163" i="21" s="1"/>
  <c r="AA118" i="21"/>
  <c r="AA163" i="21" s="1"/>
  <c r="H118" i="21"/>
  <c r="H163" i="21" s="1"/>
  <c r="I118" i="21"/>
  <c r="I163" i="21" s="1"/>
  <c r="G118" i="21"/>
  <c r="G163" i="21" s="1"/>
  <c r="D118" i="21"/>
  <c r="D163" i="21" s="1"/>
  <c r="K118" i="21"/>
  <c r="K163" i="21" s="1"/>
  <c r="L118" i="21"/>
  <c r="L163" i="21" s="1"/>
  <c r="P118" i="21"/>
  <c r="P163" i="21" s="1"/>
  <c r="Z118" i="21"/>
  <c r="Z163" i="21" s="1"/>
  <c r="S118" i="21"/>
  <c r="S163" i="21" s="1"/>
  <c r="R118" i="21"/>
  <c r="R163" i="21" s="1"/>
  <c r="U118" i="21"/>
  <c r="U163" i="21" s="1"/>
  <c r="M118" i="21"/>
  <c r="M163" i="21" s="1"/>
  <c r="AC118" i="21"/>
  <c r="AC163" i="21" s="1"/>
  <c r="AE118" i="21"/>
  <c r="AE163" i="21" s="1"/>
  <c r="O118" i="21"/>
  <c r="O163" i="21" s="1"/>
  <c r="J118" i="21"/>
  <c r="J163" i="21" s="1"/>
  <c r="AF118" i="21"/>
  <c r="AF163" i="21" s="1"/>
  <c r="W118" i="21"/>
  <c r="W163" i="21" s="1"/>
  <c r="AD118" i="21"/>
  <c r="AD163" i="21" s="1"/>
  <c r="Q118" i="21"/>
  <c r="Q163" i="21" s="1"/>
  <c r="N118" i="21"/>
  <c r="N163" i="21" s="1"/>
  <c r="B174" i="23"/>
  <c r="C129" i="23"/>
  <c r="C174" i="23" s="1"/>
  <c r="I129" i="23"/>
  <c r="I174" i="23" s="1"/>
  <c r="M129" i="23"/>
  <c r="M174" i="23" s="1"/>
  <c r="M219" i="23" s="1"/>
  <c r="K129" i="23"/>
  <c r="K174" i="23" s="1"/>
  <c r="G129" i="23"/>
  <c r="G174" i="23" s="1"/>
  <c r="J129" i="23"/>
  <c r="J174" i="23" s="1"/>
  <c r="H129" i="23"/>
  <c r="H174" i="23" s="1"/>
  <c r="E129" i="23"/>
  <c r="E174" i="23" s="1"/>
  <c r="D129" i="23"/>
  <c r="D174" i="23" s="1"/>
  <c r="P129" i="23"/>
  <c r="P174" i="23" s="1"/>
  <c r="T129" i="23"/>
  <c r="T174" i="23" s="1"/>
  <c r="AC129" i="23"/>
  <c r="AC174" i="23" s="1"/>
  <c r="AA129" i="23"/>
  <c r="AA174" i="23" s="1"/>
  <c r="AA219" i="23" s="1"/>
  <c r="AB129" i="23"/>
  <c r="AB174" i="23" s="1"/>
  <c r="V129" i="23"/>
  <c r="V174" i="23" s="1"/>
  <c r="F129" i="23"/>
  <c r="F174" i="23" s="1"/>
  <c r="X129" i="23"/>
  <c r="X174" i="23" s="1"/>
  <c r="S129" i="23"/>
  <c r="S174" i="23" s="1"/>
  <c r="S219" i="23" s="1"/>
  <c r="O129" i="23"/>
  <c r="O174" i="23" s="1"/>
  <c r="N129" i="23"/>
  <c r="N174" i="23" s="1"/>
  <c r="AF129" i="23"/>
  <c r="AF174" i="23" s="1"/>
  <c r="AF219" i="23" s="1"/>
  <c r="L129" i="23"/>
  <c r="L174" i="23" s="1"/>
  <c r="L219" i="23" s="1"/>
  <c r="B140" i="14"/>
  <c r="I95" i="14"/>
  <c r="I140" i="14" s="1"/>
  <c r="S95" i="14"/>
  <c r="S140" i="14" s="1"/>
  <c r="H95" i="14"/>
  <c r="H140" i="14" s="1"/>
  <c r="P95" i="14"/>
  <c r="P140" i="14" s="1"/>
  <c r="C95" i="14"/>
  <c r="C140" i="14" s="1"/>
  <c r="Q95" i="14"/>
  <c r="Q140" i="14" s="1"/>
  <c r="D95" i="14"/>
  <c r="D140" i="14" s="1"/>
  <c r="G95" i="14"/>
  <c r="G140" i="14" s="1"/>
  <c r="K95" i="14"/>
  <c r="K140" i="14" s="1"/>
  <c r="AE95" i="14"/>
  <c r="AE140" i="14" s="1"/>
  <c r="AE185" i="14" s="1"/>
  <c r="AE6" i="31" s="1"/>
  <c r="R95" i="14"/>
  <c r="R140" i="14" s="1"/>
  <c r="R185" i="14" s="1"/>
  <c r="R6" i="31" s="1"/>
  <c r="Z95" i="14"/>
  <c r="Z140" i="14" s="1"/>
  <c r="T95" i="14"/>
  <c r="T140" i="14" s="1"/>
  <c r="T185" i="14" s="1"/>
  <c r="T6" i="31" s="1"/>
  <c r="X95" i="14"/>
  <c r="X140" i="14" s="1"/>
  <c r="AF95" i="14"/>
  <c r="AF140" i="14" s="1"/>
  <c r="J95" i="14"/>
  <c r="J140" i="14" s="1"/>
  <c r="AA95" i="14"/>
  <c r="AA140" i="14" s="1"/>
  <c r="AA185" i="14" s="1"/>
  <c r="AA6" i="31" s="1"/>
  <c r="AB95" i="14"/>
  <c r="AB140" i="14" s="1"/>
  <c r="W95" i="14"/>
  <c r="W140" i="14" s="1"/>
  <c r="M95" i="14"/>
  <c r="M140" i="14" s="1"/>
  <c r="Y95" i="14"/>
  <c r="Y140" i="14" s="1"/>
  <c r="U95" i="14"/>
  <c r="U140" i="14" s="1"/>
  <c r="L95" i="14"/>
  <c r="L140" i="14" s="1"/>
  <c r="F95" i="14"/>
  <c r="F140" i="14" s="1"/>
  <c r="E95" i="14"/>
  <c r="E140" i="14" s="1"/>
  <c r="AD95" i="14"/>
  <c r="AD140" i="14" s="1"/>
  <c r="N95" i="14"/>
  <c r="N140" i="14" s="1"/>
  <c r="AC95" i="14"/>
  <c r="AC140" i="14" s="1"/>
  <c r="B153" i="23"/>
  <c r="J108" i="23"/>
  <c r="J153" i="23" s="1"/>
  <c r="C108" i="23"/>
  <c r="C153" i="23" s="1"/>
  <c r="G108" i="23"/>
  <c r="G153" i="23" s="1"/>
  <c r="I108" i="23"/>
  <c r="I153" i="23" s="1"/>
  <c r="E108" i="23"/>
  <c r="E153" i="23" s="1"/>
  <c r="D108" i="23"/>
  <c r="D153" i="23" s="1"/>
  <c r="H108" i="23"/>
  <c r="H153" i="23" s="1"/>
  <c r="M108" i="23"/>
  <c r="M153" i="23" s="1"/>
  <c r="K108" i="23"/>
  <c r="K153" i="23" s="1"/>
  <c r="O108" i="23"/>
  <c r="O153" i="23" s="1"/>
  <c r="AE108" i="23"/>
  <c r="AE153" i="23" s="1"/>
  <c r="N108" i="23"/>
  <c r="N153" i="23" s="1"/>
  <c r="N198" i="23" s="1"/>
  <c r="N20" i="38" s="1"/>
  <c r="V108" i="23"/>
  <c r="V153" i="23" s="1"/>
  <c r="Y108" i="23"/>
  <c r="Y153" i="23" s="1"/>
  <c r="W108" i="23"/>
  <c r="W153" i="23" s="1"/>
  <c r="L108" i="23"/>
  <c r="L153" i="23" s="1"/>
  <c r="Q108" i="23"/>
  <c r="Q153" i="23" s="1"/>
  <c r="AB108" i="23"/>
  <c r="AB153" i="23" s="1"/>
  <c r="AA108" i="23"/>
  <c r="AA153" i="23" s="1"/>
  <c r="AD108" i="23"/>
  <c r="AD153" i="23" s="1"/>
  <c r="AD198" i="23" s="1"/>
  <c r="AD20" i="38" s="1"/>
  <c r="S108" i="23"/>
  <c r="S153" i="23" s="1"/>
  <c r="U108" i="23"/>
  <c r="U153" i="23" s="1"/>
  <c r="X108" i="23"/>
  <c r="X153" i="23" s="1"/>
  <c r="F108" i="23"/>
  <c r="F153" i="23" s="1"/>
  <c r="W196" i="9"/>
  <c r="W18" i="27" s="1"/>
  <c r="X195" i="9"/>
  <c r="X17" i="27" s="1"/>
  <c r="Z198" i="20"/>
  <c r="Z20" i="35" s="1"/>
  <c r="S216" i="22"/>
  <c r="S43" i="37" s="1"/>
  <c r="Z190" i="25"/>
  <c r="Z12" i="40" s="1"/>
  <c r="AD197" i="12"/>
  <c r="AD19" i="29" s="1"/>
  <c r="V197" i="22"/>
  <c r="V19" i="37" s="1"/>
  <c r="T98" i="17"/>
  <c r="T143" i="17" s="1"/>
  <c r="Z186" i="22"/>
  <c r="AD224" i="23"/>
  <c r="AD53" i="38" s="1"/>
  <c r="O191" i="10"/>
  <c r="O13" i="28" s="1"/>
  <c r="O191" i="9"/>
  <c r="O13" i="27" s="1"/>
  <c r="Q203" i="12"/>
  <c r="Q25" i="29" s="1"/>
  <c r="Q203" i="13"/>
  <c r="Q25" i="30" s="1"/>
  <c r="Q203" i="14"/>
  <c r="Q25" i="31" s="1"/>
  <c r="N202" i="13"/>
  <c r="N24" i="30" s="1"/>
  <c r="AB201" i="12"/>
  <c r="AB23" i="29" s="1"/>
  <c r="AB201" i="13"/>
  <c r="AB23" i="30" s="1"/>
  <c r="T27" i="38"/>
  <c r="T28" i="38"/>
  <c r="AE222" i="26"/>
  <c r="AE50" i="41" s="1"/>
  <c r="B155" i="21"/>
  <c r="B200" i="21" s="1"/>
  <c r="B22" i="36" s="1"/>
  <c r="I110" i="21"/>
  <c r="I155" i="21" s="1"/>
  <c r="F110" i="21"/>
  <c r="F155" i="21" s="1"/>
  <c r="D110" i="21"/>
  <c r="D155" i="21" s="1"/>
  <c r="C110" i="21"/>
  <c r="C155" i="21" s="1"/>
  <c r="E110" i="21"/>
  <c r="E155" i="21" s="1"/>
  <c r="AA110" i="21"/>
  <c r="AA155" i="21" s="1"/>
  <c r="AB110" i="21"/>
  <c r="AB155" i="21" s="1"/>
  <c r="H110" i="21"/>
  <c r="H155" i="21" s="1"/>
  <c r="G110" i="21"/>
  <c r="G155" i="21" s="1"/>
  <c r="K110" i="21"/>
  <c r="K155" i="21" s="1"/>
  <c r="Z110" i="21"/>
  <c r="Z155" i="21" s="1"/>
  <c r="V110" i="21"/>
  <c r="V155" i="21" s="1"/>
  <c r="R110" i="21"/>
  <c r="R155" i="21" s="1"/>
  <c r="Y110" i="21"/>
  <c r="Y155" i="21" s="1"/>
  <c r="AD110" i="21"/>
  <c r="AD155" i="21" s="1"/>
  <c r="P110" i="21"/>
  <c r="P155" i="21" s="1"/>
  <c r="M110" i="21"/>
  <c r="M155" i="21" s="1"/>
  <c r="AF110" i="21"/>
  <c r="AF155" i="21" s="1"/>
  <c r="N110" i="21"/>
  <c r="N155" i="21" s="1"/>
  <c r="L110" i="21"/>
  <c r="L155" i="21" s="1"/>
  <c r="T110" i="21"/>
  <c r="T155" i="21" s="1"/>
  <c r="AE110" i="21"/>
  <c r="AE155" i="21" s="1"/>
  <c r="AE200" i="25" s="1"/>
  <c r="AE22" i="40" s="1"/>
  <c r="U110" i="21"/>
  <c r="U155" i="21" s="1"/>
  <c r="U200" i="21" s="1"/>
  <c r="U22" i="36" s="1"/>
  <c r="AC110" i="21"/>
  <c r="AC155" i="21" s="1"/>
  <c r="S110" i="21"/>
  <c r="S155" i="21" s="1"/>
  <c r="S200" i="21" s="1"/>
  <c r="S22" i="36" s="1"/>
  <c r="R199" i="14"/>
  <c r="R21" i="31" s="1"/>
  <c r="X110" i="21"/>
  <c r="X155" i="21" s="1"/>
  <c r="Z110" i="23"/>
  <c r="Z155" i="23" s="1"/>
  <c r="M196" i="14"/>
  <c r="M18" i="31" s="1"/>
  <c r="M196" i="12"/>
  <c r="M18" i="29" s="1"/>
  <c r="J185" i="9"/>
  <c r="J6" i="27" s="1"/>
  <c r="G93" i="18"/>
  <c r="G138" i="18" s="1"/>
  <c r="O194" i="17"/>
  <c r="O16" i="33" s="1"/>
  <c r="AD198" i="26"/>
  <c r="AD20" i="41" s="1"/>
  <c r="AD192" i="25"/>
  <c r="AD14" i="40" s="1"/>
  <c r="U197" i="20"/>
  <c r="U19" i="35" s="1"/>
  <c r="Z223" i="23"/>
  <c r="C217" i="18"/>
  <c r="C44" i="34" s="1"/>
  <c r="AC184" i="18"/>
  <c r="AC5" i="34" s="1"/>
  <c r="M215" i="20"/>
  <c r="M42" i="35" s="1"/>
  <c r="V196" i="14"/>
  <c r="V18" i="31" s="1"/>
  <c r="V196" i="12"/>
  <c r="V18" i="29" s="1"/>
  <c r="V196" i="13"/>
  <c r="V18" i="30" s="1"/>
  <c r="Q128" i="21"/>
  <c r="Q173" i="21" s="1"/>
  <c r="AA192" i="25"/>
  <c r="AA14" i="40" s="1"/>
  <c r="AD222" i="24"/>
  <c r="AD50" i="39" s="1"/>
  <c r="AD208" i="24"/>
  <c r="AD31" i="39" s="1"/>
  <c r="N223" i="26"/>
  <c r="R183" i="20"/>
  <c r="Y198" i="13"/>
  <c r="Y20" i="30" s="1"/>
  <c r="R185" i="10"/>
  <c r="R6" i="28" s="1"/>
  <c r="R185" i="9"/>
  <c r="R6" i="27" s="1"/>
  <c r="AD218" i="15"/>
  <c r="AD45" i="32" s="1"/>
  <c r="I199" i="12"/>
  <c r="I21" i="29" s="1"/>
  <c r="I199" i="15"/>
  <c r="I21" i="32" s="1"/>
  <c r="U125" i="14"/>
  <c r="U170" i="14" s="1"/>
  <c r="U199" i="14"/>
  <c r="U21" i="31" s="1"/>
  <c r="L94" i="24"/>
  <c r="L139" i="24" s="1"/>
  <c r="L184" i="24" s="1"/>
  <c r="L5" i="39" s="1"/>
  <c r="W208" i="26"/>
  <c r="W31" i="41" s="1"/>
  <c r="V118" i="21"/>
  <c r="V163" i="21" s="1"/>
  <c r="Q203" i="17"/>
  <c r="Q25" i="33" s="1"/>
  <c r="Q203" i="18"/>
  <c r="Q25" i="34" s="1"/>
  <c r="Z101" i="20"/>
  <c r="Z146" i="20" s="1"/>
  <c r="Q201" i="15"/>
  <c r="Q23" i="32" s="1"/>
  <c r="S183" i="22"/>
  <c r="X210" i="26"/>
  <c r="X33" i="41" s="1"/>
  <c r="X191" i="26"/>
  <c r="X13" i="41" s="1"/>
  <c r="D199" i="15"/>
  <c r="D21" i="32" s="1"/>
  <c r="Y218" i="15"/>
  <c r="Y45" i="32" s="1"/>
  <c r="E192" i="24"/>
  <c r="E14" i="39" s="1"/>
  <c r="AC102" i="23"/>
  <c r="AC147" i="23" s="1"/>
  <c r="L128" i="21"/>
  <c r="L173" i="21" s="1"/>
  <c r="H27" i="28"/>
  <c r="H28" i="28"/>
  <c r="W125" i="14"/>
  <c r="W170" i="14" s="1"/>
  <c r="R190" i="17"/>
  <c r="R12" i="33" s="1"/>
  <c r="U220" i="18"/>
  <c r="U48" i="34" s="1"/>
  <c r="Z131" i="17"/>
  <c r="Z176" i="17" s="1"/>
  <c r="AE205" i="22"/>
  <c r="J221" i="18"/>
  <c r="J49" i="34" s="1"/>
  <c r="X205" i="25"/>
  <c r="Z209" i="22"/>
  <c r="Z32" i="37" s="1"/>
  <c r="M204" i="18"/>
  <c r="M26" i="34" s="1"/>
  <c r="T213" i="26"/>
  <c r="T40" i="41" s="1"/>
  <c r="Y211" i="24"/>
  <c r="Y34" i="39" s="1"/>
  <c r="P192" i="10"/>
  <c r="P14" i="28" s="1"/>
  <c r="P192" i="9"/>
  <c r="P14" i="27" s="1"/>
  <c r="AC200" i="12"/>
  <c r="AC22" i="29" s="1"/>
  <c r="R201" i="13"/>
  <c r="R23" i="30" s="1"/>
  <c r="L183" i="20"/>
  <c r="X207" i="15"/>
  <c r="X30" i="32" s="1"/>
  <c r="D201" i="12"/>
  <c r="D23" i="29" s="1"/>
  <c r="AB202" i="12"/>
  <c r="AB24" i="29" s="1"/>
  <c r="K193" i="20"/>
  <c r="K15" i="35" s="1"/>
  <c r="U38" i="34"/>
  <c r="U39" i="34"/>
  <c r="U35" i="34"/>
  <c r="U37" i="34"/>
  <c r="U36" i="34"/>
  <c r="Z219" i="24"/>
  <c r="AD208" i="22"/>
  <c r="AD31" i="37" s="1"/>
  <c r="U219" i="20"/>
  <c r="O223" i="21"/>
  <c r="AE189" i="26"/>
  <c r="AE11" i="41" s="1"/>
  <c r="Q224" i="10"/>
  <c r="Q53" i="28" s="1"/>
  <c r="AF213" i="25"/>
  <c r="AF40" i="40" s="1"/>
  <c r="R190" i="23"/>
  <c r="R12" i="38" s="1"/>
  <c r="AF184" i="18"/>
  <c r="AF5" i="34" s="1"/>
  <c r="AA192" i="13"/>
  <c r="AA14" i="30" s="1"/>
  <c r="AA192" i="12"/>
  <c r="AA14" i="29" s="1"/>
  <c r="AE224" i="25"/>
  <c r="AE53" i="40" s="1"/>
  <c r="AE205" i="21"/>
  <c r="B143" i="22"/>
  <c r="E98" i="22"/>
  <c r="E143" i="22" s="1"/>
  <c r="H98" i="22"/>
  <c r="H143" i="22" s="1"/>
  <c r="D98" i="22"/>
  <c r="D143" i="22" s="1"/>
  <c r="P98" i="22"/>
  <c r="P143" i="22" s="1"/>
  <c r="F98" i="22"/>
  <c r="F143" i="22" s="1"/>
  <c r="F188" i="22" s="1"/>
  <c r="F10" i="37" s="1"/>
  <c r="AC98" i="22"/>
  <c r="AC143" i="22" s="1"/>
  <c r="C98" i="22"/>
  <c r="C143" i="22" s="1"/>
  <c r="I98" i="22"/>
  <c r="I143" i="22" s="1"/>
  <c r="K98" i="22"/>
  <c r="K143" i="22" s="1"/>
  <c r="J98" i="22"/>
  <c r="J143" i="22" s="1"/>
  <c r="G98" i="22"/>
  <c r="G143" i="22" s="1"/>
  <c r="AE98" i="22"/>
  <c r="AE143" i="22" s="1"/>
  <c r="O98" i="22"/>
  <c r="O143" i="22" s="1"/>
  <c r="Y98" i="22"/>
  <c r="Y143" i="22" s="1"/>
  <c r="M98" i="22"/>
  <c r="M143" i="22" s="1"/>
  <c r="V98" i="22"/>
  <c r="V143" i="22" s="1"/>
  <c r="V188" i="22" s="1"/>
  <c r="V10" i="37" s="1"/>
  <c r="R98" i="22"/>
  <c r="R143" i="22" s="1"/>
  <c r="Q98" i="22"/>
  <c r="Q143" i="22" s="1"/>
  <c r="T98" i="22"/>
  <c r="T143" i="22" s="1"/>
  <c r="X98" i="22"/>
  <c r="X143" i="22" s="1"/>
  <c r="U98" i="22"/>
  <c r="U143" i="22" s="1"/>
  <c r="S98" i="22"/>
  <c r="S143" i="22" s="1"/>
  <c r="S188" i="22" s="1"/>
  <c r="S10" i="37" s="1"/>
  <c r="L98" i="22"/>
  <c r="L143" i="22" s="1"/>
  <c r="AD98" i="22"/>
  <c r="AD143" i="22" s="1"/>
  <c r="W98" i="22"/>
  <c r="W143" i="22" s="1"/>
  <c r="AF98" i="22"/>
  <c r="AF143" i="22" s="1"/>
  <c r="AA98" i="22"/>
  <c r="AA143" i="22" s="1"/>
  <c r="AB98" i="22"/>
  <c r="AB143" i="22" s="1"/>
  <c r="V216" i="12"/>
  <c r="V43" i="29" s="1"/>
  <c r="N199" i="10"/>
  <c r="N21" i="28" s="1"/>
  <c r="AD184" i="14"/>
  <c r="AD5" i="31" s="1"/>
  <c r="T193" i="13"/>
  <c r="T15" i="30" s="1"/>
  <c r="M219" i="24"/>
  <c r="M213" i="21"/>
  <c r="M40" i="36" s="1"/>
  <c r="Y218" i="18"/>
  <c r="Y45" i="34" s="1"/>
  <c r="L116" i="24"/>
  <c r="L161" i="24" s="1"/>
  <c r="V213" i="18"/>
  <c r="V40" i="34" s="1"/>
  <c r="W198" i="26"/>
  <c r="W20" i="41" s="1"/>
  <c r="AF96" i="20"/>
  <c r="AF141" i="20" s="1"/>
  <c r="H203" i="12"/>
  <c r="H25" i="29" s="1"/>
  <c r="H203" i="14"/>
  <c r="H25" i="31" s="1"/>
  <c r="R203" i="24"/>
  <c r="R25" i="39" s="1"/>
  <c r="G203" i="12"/>
  <c r="G25" i="29" s="1"/>
  <c r="AE205" i="13"/>
  <c r="G224" i="13"/>
  <c r="G53" i="30" s="1"/>
  <c r="G185" i="13"/>
  <c r="G6" i="30" s="1"/>
  <c r="V111" i="21"/>
  <c r="V156" i="21" s="1"/>
  <c r="Z111" i="20"/>
  <c r="Z156" i="20" s="1"/>
  <c r="O218" i="13"/>
  <c r="O45" i="30" s="1"/>
  <c r="L190" i="12"/>
  <c r="L12" i="29" s="1"/>
  <c r="B214" i="10"/>
  <c r="B41" i="28" s="1"/>
  <c r="M100" i="26"/>
  <c r="M145" i="26" s="1"/>
  <c r="L2" i="28"/>
  <c r="L4" i="28"/>
  <c r="L3" i="28"/>
  <c r="Z222" i="25"/>
  <c r="Z50" i="40" s="1"/>
  <c r="K207" i="13"/>
  <c r="K30" i="30" s="1"/>
  <c r="AD200" i="12"/>
  <c r="AD22" i="29" s="1"/>
  <c r="AD200" i="13"/>
  <c r="AD22" i="30" s="1"/>
  <c r="V224" i="22"/>
  <c r="V53" i="37" s="1"/>
  <c r="Y222" i="20"/>
  <c r="Y50" i="35" s="1"/>
  <c r="X203" i="10"/>
  <c r="X25" i="28" s="1"/>
  <c r="Z192" i="17"/>
  <c r="Z14" i="33" s="1"/>
  <c r="L198" i="17"/>
  <c r="L20" i="33" s="1"/>
  <c r="AE186" i="15"/>
  <c r="K193" i="18"/>
  <c r="K15" i="34" s="1"/>
  <c r="AD222" i="23"/>
  <c r="AD50" i="38" s="1"/>
  <c r="O189" i="23"/>
  <c r="O11" i="38" s="1"/>
  <c r="F202" i="17"/>
  <c r="F24" i="33" s="1"/>
  <c r="F202" i="18"/>
  <c r="F24" i="34" s="1"/>
  <c r="N196" i="15"/>
  <c r="N18" i="32" s="1"/>
  <c r="L187" i="20"/>
  <c r="L9" i="35" s="1"/>
  <c r="L194" i="20"/>
  <c r="L16" i="35" s="1"/>
  <c r="O197" i="13"/>
  <c r="O19" i="30" s="1"/>
  <c r="V131" i="17"/>
  <c r="V176" i="17" s="1"/>
  <c r="V221" i="17" s="1"/>
  <c r="V49" i="33" s="1"/>
  <c r="D203" i="12"/>
  <c r="D25" i="29" s="1"/>
  <c r="V223" i="12"/>
  <c r="U224" i="26"/>
  <c r="U53" i="41" s="1"/>
  <c r="AD221" i="22"/>
  <c r="AD49" i="37" s="1"/>
  <c r="U192" i="20"/>
  <c r="U14" i="35" s="1"/>
  <c r="T185" i="23"/>
  <c r="T6" i="38" s="1"/>
  <c r="O221" i="22"/>
  <c r="O49" i="37" s="1"/>
  <c r="AE219" i="26"/>
  <c r="Q218" i="10"/>
  <c r="Q45" i="28" s="1"/>
  <c r="Q218" i="9"/>
  <c r="Q45" i="27" s="1"/>
  <c r="AF197" i="25"/>
  <c r="AF19" i="40" s="1"/>
  <c r="X118" i="21"/>
  <c r="X163" i="21" s="1"/>
  <c r="S214" i="13"/>
  <c r="S41" i="30" s="1"/>
  <c r="AA192" i="21"/>
  <c r="AA14" i="36" s="1"/>
  <c r="AA214" i="13"/>
  <c r="AA41" i="30" s="1"/>
  <c r="M184" i="10"/>
  <c r="M5" i="28" s="1"/>
  <c r="M184" i="9"/>
  <c r="M5" i="27" s="1"/>
  <c r="Q220" i="21"/>
  <c r="Q48" i="36" s="1"/>
  <c r="Q220" i="20"/>
  <c r="Q48" i="35" s="1"/>
  <c r="R205" i="20"/>
  <c r="M125" i="24"/>
  <c r="M170" i="24" s="1"/>
  <c r="M215" i="24" s="1"/>
  <c r="M42" i="39" s="1"/>
  <c r="I95" i="12"/>
  <c r="I140" i="12" s="1"/>
  <c r="I185" i="12" s="1"/>
  <c r="I6" i="29" s="1"/>
  <c r="M214" i="21"/>
  <c r="M41" i="36" s="1"/>
  <c r="F195" i="13"/>
  <c r="F17" i="30" s="1"/>
  <c r="V51" i="34"/>
  <c r="V52" i="34"/>
  <c r="AF197" i="20"/>
  <c r="AF19" i="35" s="1"/>
  <c r="O199" i="14"/>
  <c r="O21" i="31" s="1"/>
  <c r="AB184" i="22"/>
  <c r="AB5" i="37" s="1"/>
  <c r="H212" i="12"/>
  <c r="H212" i="15"/>
  <c r="AE187" i="13"/>
  <c r="AE9" i="30" s="1"/>
  <c r="G52" i="30"/>
  <c r="G51" i="30"/>
  <c r="V119" i="21"/>
  <c r="V164" i="21" s="1"/>
  <c r="V209" i="21" s="1"/>
  <c r="V32" i="36" s="1"/>
  <c r="S99" i="22"/>
  <c r="S144" i="22" s="1"/>
  <c r="M122" i="26"/>
  <c r="M167" i="26" s="1"/>
  <c r="M215" i="23"/>
  <c r="M42" i="38" s="1"/>
  <c r="AF209" i="24"/>
  <c r="AF32" i="39" s="1"/>
  <c r="AF189" i="24"/>
  <c r="AF11" i="39" s="1"/>
  <c r="O191" i="13"/>
  <c r="O13" i="30" s="1"/>
  <c r="T37" i="33"/>
  <c r="T36" i="33"/>
  <c r="T39" i="33"/>
  <c r="T38" i="33"/>
  <c r="T35" i="33"/>
  <c r="O27" i="27"/>
  <c r="O28" i="27"/>
  <c r="E224" i="13"/>
  <c r="E53" i="30" s="1"/>
  <c r="M209" i="18"/>
  <c r="M32" i="34" s="1"/>
  <c r="X125" i="24"/>
  <c r="X170" i="24" s="1"/>
  <c r="P190" i="15"/>
  <c r="P12" i="32" s="1"/>
  <c r="N51" i="30"/>
  <c r="N52" i="30"/>
  <c r="E217" i="9"/>
  <c r="E44" i="27" s="1"/>
  <c r="E217" i="10"/>
  <c r="E44" i="28" s="1"/>
  <c r="U222" i="26"/>
  <c r="U50" i="41" s="1"/>
  <c r="Q28" i="27"/>
  <c r="Q27" i="27"/>
  <c r="M219" i="22"/>
  <c r="X209" i="22"/>
  <c r="X32" i="37" s="1"/>
  <c r="Q214" i="21"/>
  <c r="Q41" i="36" s="1"/>
  <c r="T195" i="13"/>
  <c r="T17" i="30" s="1"/>
  <c r="V219" i="25"/>
  <c r="AF196" i="23"/>
  <c r="AF18" i="38" s="1"/>
  <c r="L51" i="40"/>
  <c r="L52" i="40"/>
  <c r="Z188" i="12"/>
  <c r="Z10" i="29" s="1"/>
  <c r="F7" i="31"/>
  <c r="F8" i="31"/>
  <c r="AF219" i="24"/>
  <c r="W51" i="31"/>
  <c r="W52" i="31"/>
  <c r="S194" i="9"/>
  <c r="S16" i="27" s="1"/>
  <c r="Q193" i="24"/>
  <c r="Q15" i="39" s="1"/>
  <c r="E51" i="32"/>
  <c r="E52" i="32"/>
  <c r="M209" i="23"/>
  <c r="M32" i="38" s="1"/>
  <c r="B149" i="10"/>
  <c r="I104" i="10"/>
  <c r="I149" i="10" s="1"/>
  <c r="V104" i="10"/>
  <c r="V149" i="10" s="1"/>
  <c r="V194" i="10" s="1"/>
  <c r="V16" i="28" s="1"/>
  <c r="Y104" i="10"/>
  <c r="Y149" i="10" s="1"/>
  <c r="E104" i="10"/>
  <c r="E149" i="10" s="1"/>
  <c r="W104" i="10"/>
  <c r="W149" i="10" s="1"/>
  <c r="T104" i="10"/>
  <c r="T149" i="10" s="1"/>
  <c r="U104" i="10"/>
  <c r="U149" i="10" s="1"/>
  <c r="AD104" i="10"/>
  <c r="AD149" i="10" s="1"/>
  <c r="G104" i="10"/>
  <c r="G149" i="10" s="1"/>
  <c r="H104" i="10"/>
  <c r="H149" i="10" s="1"/>
  <c r="AA104" i="10"/>
  <c r="AA149" i="10" s="1"/>
  <c r="AE104" i="10"/>
  <c r="AE149" i="10" s="1"/>
  <c r="AB104" i="10"/>
  <c r="AB149" i="10" s="1"/>
  <c r="S104" i="10"/>
  <c r="S149" i="10" s="1"/>
  <c r="S194" i="10" s="1"/>
  <c r="S16" i="28" s="1"/>
  <c r="C104" i="10"/>
  <c r="C149" i="10" s="1"/>
  <c r="F104" i="10"/>
  <c r="F149" i="10" s="1"/>
  <c r="F194" i="10" s="1"/>
  <c r="F16" i="28" s="1"/>
  <c r="AC104" i="10"/>
  <c r="AC149" i="10" s="1"/>
  <c r="AC194" i="10" s="1"/>
  <c r="AC16" i="28" s="1"/>
  <c r="Z104" i="10"/>
  <c r="Z149" i="10" s="1"/>
  <c r="X104" i="10"/>
  <c r="X149" i="10" s="1"/>
  <c r="AF104" i="10"/>
  <c r="AF149" i="10" s="1"/>
  <c r="D104" i="10"/>
  <c r="D149" i="10" s="1"/>
  <c r="R104" i="10"/>
  <c r="R149" i="10" s="1"/>
  <c r="P104" i="10"/>
  <c r="P149" i="10" s="1"/>
  <c r="O104" i="10"/>
  <c r="O149" i="10" s="1"/>
  <c r="J104" i="10"/>
  <c r="J149" i="10" s="1"/>
  <c r="J194" i="10" s="1"/>
  <c r="J16" i="28" s="1"/>
  <c r="M104" i="10"/>
  <c r="M149" i="10" s="1"/>
  <c r="R46" i="41"/>
  <c r="R47" i="41"/>
  <c r="R38" i="39"/>
  <c r="R36" i="39"/>
  <c r="R35" i="39"/>
  <c r="R39" i="39"/>
  <c r="R37" i="39"/>
  <c r="K194" i="26"/>
  <c r="K16" i="41" s="1"/>
  <c r="G207" i="13"/>
  <c r="G30" i="30" s="1"/>
  <c r="T192" i="25"/>
  <c r="T14" i="40" s="1"/>
  <c r="E213" i="26"/>
  <c r="E40" i="41" s="1"/>
  <c r="R51" i="27"/>
  <c r="R52" i="27"/>
  <c r="D218" i="10"/>
  <c r="D45" i="28" s="1"/>
  <c r="D218" i="9"/>
  <c r="D45" i="27" s="1"/>
  <c r="P208" i="12"/>
  <c r="P31" i="29" s="1"/>
  <c r="N196" i="17"/>
  <c r="N18" i="33" s="1"/>
  <c r="S191" i="21"/>
  <c r="S13" i="36" s="1"/>
  <c r="F187" i="13"/>
  <c r="F9" i="30" s="1"/>
  <c r="V191" i="25"/>
  <c r="V13" i="40" s="1"/>
  <c r="T186" i="24"/>
  <c r="Q209" i="17"/>
  <c r="Q32" i="33" s="1"/>
  <c r="Q209" i="18"/>
  <c r="Q32" i="34" s="1"/>
  <c r="AD196" i="23"/>
  <c r="AD18" i="38" s="1"/>
  <c r="P200" i="14"/>
  <c r="P22" i="31" s="1"/>
  <c r="S207" i="13"/>
  <c r="S30" i="30" s="1"/>
  <c r="AE194" i="17"/>
  <c r="AE16" i="33" s="1"/>
  <c r="AE194" i="18"/>
  <c r="AE16" i="34" s="1"/>
  <c r="Q198" i="22"/>
  <c r="Q20" i="37" s="1"/>
  <c r="AF51" i="38"/>
  <c r="AF52" i="38"/>
  <c r="V185" i="26"/>
  <c r="V6" i="41" s="1"/>
  <c r="AC205" i="20"/>
  <c r="C211" i="17"/>
  <c r="C34" i="33" s="1"/>
  <c r="J218" i="21"/>
  <c r="J45" i="36" s="1"/>
  <c r="Z47" i="36"/>
  <c r="Z46" i="36"/>
  <c r="O205" i="20"/>
  <c r="O205" i="26"/>
  <c r="P198" i="12"/>
  <c r="P20" i="29" s="1"/>
  <c r="Y209" i="23"/>
  <c r="Y32" i="38" s="1"/>
  <c r="AC197" i="23"/>
  <c r="AC19" i="38" s="1"/>
  <c r="AA220" i="15"/>
  <c r="AA48" i="32" s="1"/>
  <c r="O222" i="10"/>
  <c r="O50" i="28" s="1"/>
  <c r="O222" i="9"/>
  <c r="O50" i="27" s="1"/>
  <c r="B143" i="13"/>
  <c r="B188" i="13" s="1"/>
  <c r="B10" i="30" s="1"/>
  <c r="AD98" i="13"/>
  <c r="AD143" i="13" s="1"/>
  <c r="AD188" i="13" s="1"/>
  <c r="AD10" i="30" s="1"/>
  <c r="Q98" i="13"/>
  <c r="Q143" i="13" s="1"/>
  <c r="M98" i="13"/>
  <c r="M143" i="13" s="1"/>
  <c r="L98" i="13"/>
  <c r="L143" i="13" s="1"/>
  <c r="L188" i="13" s="1"/>
  <c r="L10" i="30" s="1"/>
  <c r="AC98" i="13"/>
  <c r="AC143" i="13" s="1"/>
  <c r="J98" i="13"/>
  <c r="J143" i="13" s="1"/>
  <c r="J188" i="13" s="1"/>
  <c r="J10" i="30" s="1"/>
  <c r="P98" i="13"/>
  <c r="P143" i="13" s="1"/>
  <c r="X98" i="13"/>
  <c r="X143" i="13" s="1"/>
  <c r="AB98" i="13"/>
  <c r="AB143" i="13" s="1"/>
  <c r="AB188" i="13" s="1"/>
  <c r="AB10" i="30" s="1"/>
  <c r="Z98" i="13"/>
  <c r="Z143" i="13" s="1"/>
  <c r="Z188" i="13" s="1"/>
  <c r="Z10" i="30" s="1"/>
  <c r="W98" i="13"/>
  <c r="W143" i="13" s="1"/>
  <c r="O98" i="13"/>
  <c r="O143" i="13" s="1"/>
  <c r="O188" i="13" s="1"/>
  <c r="O10" i="30" s="1"/>
  <c r="V98" i="13"/>
  <c r="V143" i="13" s="1"/>
  <c r="V188" i="13" s="1"/>
  <c r="V10" i="30" s="1"/>
  <c r="K98" i="13"/>
  <c r="K143" i="13" s="1"/>
  <c r="K188" i="13" s="1"/>
  <c r="K10" i="30" s="1"/>
  <c r="N98" i="13"/>
  <c r="N143" i="13" s="1"/>
  <c r="G98" i="13"/>
  <c r="G143" i="13" s="1"/>
  <c r="G188" i="13" s="1"/>
  <c r="G10" i="30" s="1"/>
  <c r="H98" i="13"/>
  <c r="H143" i="13" s="1"/>
  <c r="H188" i="13" s="1"/>
  <c r="H10" i="30" s="1"/>
  <c r="R98" i="13"/>
  <c r="R143" i="13" s="1"/>
  <c r="R188" i="13" s="1"/>
  <c r="R10" i="30" s="1"/>
  <c r="F98" i="13"/>
  <c r="F143" i="13" s="1"/>
  <c r="F188" i="13" s="1"/>
  <c r="F10" i="30" s="1"/>
  <c r="Y98" i="13"/>
  <c r="Y143" i="13" s="1"/>
  <c r="Y188" i="13" s="1"/>
  <c r="Y10" i="30" s="1"/>
  <c r="E98" i="13"/>
  <c r="E143" i="13" s="1"/>
  <c r="E188" i="13" s="1"/>
  <c r="E10" i="30" s="1"/>
  <c r="AE98" i="13"/>
  <c r="AE143" i="13" s="1"/>
  <c r="C98" i="13"/>
  <c r="C143" i="13" s="1"/>
  <c r="C188" i="13" s="1"/>
  <c r="C10" i="30" s="1"/>
  <c r="AF98" i="13"/>
  <c r="AF143" i="13" s="1"/>
  <c r="T98" i="13"/>
  <c r="T143" i="13" s="1"/>
  <c r="T188" i="13" s="1"/>
  <c r="T10" i="30" s="1"/>
  <c r="U98" i="13"/>
  <c r="U143" i="13" s="1"/>
  <c r="U188" i="13" s="1"/>
  <c r="U10" i="30" s="1"/>
  <c r="AE191" i="25"/>
  <c r="AE13" i="40" s="1"/>
  <c r="W199" i="21"/>
  <c r="W21" i="36" s="1"/>
  <c r="AE194" i="23"/>
  <c r="AE16" i="38" s="1"/>
  <c r="O192" i="15"/>
  <c r="O14" i="32" s="1"/>
  <c r="V183" i="25"/>
  <c r="AB197" i="18"/>
  <c r="AB19" i="34" s="1"/>
  <c r="AD204" i="12"/>
  <c r="AD26" i="29" s="1"/>
  <c r="Y197" i="20"/>
  <c r="Y19" i="35" s="1"/>
  <c r="O197" i="20"/>
  <c r="O19" i="35" s="1"/>
  <c r="I194" i="13"/>
  <c r="I16" i="30" s="1"/>
  <c r="H194" i="15"/>
  <c r="H16" i="32" s="1"/>
  <c r="P203" i="18"/>
  <c r="P25" i="34" s="1"/>
  <c r="J194" i="24"/>
  <c r="J16" i="39" s="1"/>
  <c r="F125" i="14"/>
  <c r="F170" i="14" s="1"/>
  <c r="F215" i="14" s="1"/>
  <c r="F42" i="31" s="1"/>
  <c r="Z198" i="22"/>
  <c r="Z20" i="37" s="1"/>
  <c r="V197" i="20"/>
  <c r="V19" i="35" s="1"/>
  <c r="Q206" i="15"/>
  <c r="Q29" i="32" s="1"/>
  <c r="C223" i="13"/>
  <c r="C223" i="14"/>
  <c r="AE213" i="24"/>
  <c r="AE40" i="39" s="1"/>
  <c r="AF219" i="25"/>
  <c r="R219" i="23"/>
  <c r="M216" i="14"/>
  <c r="M43" i="31" s="1"/>
  <c r="N96" i="18"/>
  <c r="N141" i="18" s="1"/>
  <c r="AB197" i="26"/>
  <c r="AB19" i="41" s="1"/>
  <c r="AC213" i="15"/>
  <c r="AC40" i="32" s="1"/>
  <c r="Q184" i="26"/>
  <c r="Q5" i="41" s="1"/>
  <c r="C201" i="15"/>
  <c r="C23" i="32" s="1"/>
  <c r="V209" i="24"/>
  <c r="V32" i="39" s="1"/>
  <c r="Y203" i="15"/>
  <c r="Y25" i="32" s="1"/>
  <c r="F195" i="15"/>
  <c r="F17" i="32" s="1"/>
  <c r="T213" i="25"/>
  <c r="T40" i="40" s="1"/>
  <c r="AF206" i="13"/>
  <c r="AF29" i="30" s="1"/>
  <c r="AC125" i="24"/>
  <c r="AC170" i="24" s="1"/>
  <c r="B148" i="12"/>
  <c r="J103" i="12"/>
  <c r="J148" i="12" s="1"/>
  <c r="W103" i="12"/>
  <c r="W148" i="12" s="1"/>
  <c r="L103" i="12"/>
  <c r="L148" i="12" s="1"/>
  <c r="M103" i="12"/>
  <c r="M148" i="12" s="1"/>
  <c r="U103" i="12"/>
  <c r="U148" i="12" s="1"/>
  <c r="Y103" i="12"/>
  <c r="Y148" i="12" s="1"/>
  <c r="Y193" i="12" s="1"/>
  <c r="Y15" i="29" s="1"/>
  <c r="AA103" i="12"/>
  <c r="AA148" i="12" s="1"/>
  <c r="X103" i="12"/>
  <c r="X148" i="12" s="1"/>
  <c r="Z103" i="12"/>
  <c r="Z148" i="12" s="1"/>
  <c r="V103" i="12"/>
  <c r="V148" i="12" s="1"/>
  <c r="K103" i="12"/>
  <c r="K148" i="12" s="1"/>
  <c r="O103" i="12"/>
  <c r="O148" i="12" s="1"/>
  <c r="O193" i="12" s="1"/>
  <c r="O15" i="29" s="1"/>
  <c r="R103" i="12"/>
  <c r="R148" i="12" s="1"/>
  <c r="F103" i="12"/>
  <c r="F148" i="12" s="1"/>
  <c r="I103" i="12"/>
  <c r="I148" i="12" s="1"/>
  <c r="Q103" i="12"/>
  <c r="Q148" i="12" s="1"/>
  <c r="G103" i="12"/>
  <c r="G148" i="12" s="1"/>
  <c r="AD103" i="12"/>
  <c r="AD148" i="12" s="1"/>
  <c r="N103" i="12"/>
  <c r="N148" i="12" s="1"/>
  <c r="AE103" i="12"/>
  <c r="AE148" i="12" s="1"/>
  <c r="AB103" i="12"/>
  <c r="AB148" i="12" s="1"/>
  <c r="E103" i="12"/>
  <c r="E148" i="12" s="1"/>
  <c r="E193" i="12" s="1"/>
  <c r="E15" i="29" s="1"/>
  <c r="AF103" i="12"/>
  <c r="AF148" i="12" s="1"/>
  <c r="H103" i="12"/>
  <c r="H148" i="12" s="1"/>
  <c r="T103" i="12"/>
  <c r="T148" i="12" s="1"/>
  <c r="C103" i="12"/>
  <c r="C148" i="12" s="1"/>
  <c r="P103" i="12"/>
  <c r="P148" i="12" s="1"/>
  <c r="AC103" i="12"/>
  <c r="AC148" i="12" s="1"/>
  <c r="Z190" i="23"/>
  <c r="Z12" i="38" s="1"/>
  <c r="M213" i="20"/>
  <c r="M40" i="35" s="1"/>
  <c r="M213" i="23"/>
  <c r="M40" i="38" s="1"/>
  <c r="L191" i="15"/>
  <c r="L13" i="32" s="1"/>
  <c r="N196" i="20"/>
  <c r="N18" i="35" s="1"/>
  <c r="K214" i="12"/>
  <c r="K41" i="29" s="1"/>
  <c r="B169" i="25"/>
  <c r="I124" i="25"/>
  <c r="I169" i="25" s="1"/>
  <c r="K124" i="25"/>
  <c r="K169" i="25" s="1"/>
  <c r="K214" i="25" s="1"/>
  <c r="K41" i="40" s="1"/>
  <c r="AB124" i="25"/>
  <c r="AB169" i="25" s="1"/>
  <c r="J124" i="25"/>
  <c r="J169" i="25" s="1"/>
  <c r="E124" i="25"/>
  <c r="E169" i="25" s="1"/>
  <c r="X124" i="25"/>
  <c r="X169" i="25" s="1"/>
  <c r="G124" i="25"/>
  <c r="G169" i="25" s="1"/>
  <c r="AC124" i="25"/>
  <c r="AC169" i="25" s="1"/>
  <c r="F124" i="25"/>
  <c r="F169" i="25" s="1"/>
  <c r="W124" i="25"/>
  <c r="W169" i="25" s="1"/>
  <c r="W214" i="25" s="1"/>
  <c r="W41" i="40" s="1"/>
  <c r="D124" i="25"/>
  <c r="D169" i="25" s="1"/>
  <c r="N124" i="25"/>
  <c r="N169" i="25" s="1"/>
  <c r="N214" i="25" s="1"/>
  <c r="N41" i="40" s="1"/>
  <c r="C124" i="25"/>
  <c r="C169" i="25" s="1"/>
  <c r="T124" i="25"/>
  <c r="T169" i="25" s="1"/>
  <c r="T214" i="25" s="1"/>
  <c r="T41" i="40" s="1"/>
  <c r="AE124" i="25"/>
  <c r="AE169" i="25" s="1"/>
  <c r="AE214" i="25" s="1"/>
  <c r="AE41" i="40" s="1"/>
  <c r="H124" i="25"/>
  <c r="H169" i="25" s="1"/>
  <c r="H214" i="25" s="1"/>
  <c r="H41" i="40" s="1"/>
  <c r="Y124" i="25"/>
  <c r="Y169" i="25" s="1"/>
  <c r="AD124" i="25"/>
  <c r="AD169" i="25" s="1"/>
  <c r="Q124" i="25"/>
  <c r="Q169" i="25" s="1"/>
  <c r="S124" i="25"/>
  <c r="S169" i="25" s="1"/>
  <c r="P124" i="25"/>
  <c r="P169" i="25" s="1"/>
  <c r="R124" i="25"/>
  <c r="R169" i="25" s="1"/>
  <c r="R214" i="25" s="1"/>
  <c r="R41" i="40" s="1"/>
  <c r="Z124" i="25"/>
  <c r="Z169" i="25" s="1"/>
  <c r="Z214" i="25" s="1"/>
  <c r="Z41" i="40" s="1"/>
  <c r="U124" i="25"/>
  <c r="U169" i="25" s="1"/>
  <c r="U214" i="25" s="1"/>
  <c r="U41" i="40" s="1"/>
  <c r="X210" i="9"/>
  <c r="X33" i="27" s="1"/>
  <c r="C222" i="12"/>
  <c r="C50" i="29" s="1"/>
  <c r="Z222" i="17"/>
  <c r="Z50" i="33" s="1"/>
  <c r="O187" i="12"/>
  <c r="O9" i="29" s="1"/>
  <c r="P217" i="20"/>
  <c r="P44" i="35" s="1"/>
  <c r="V4" i="27"/>
  <c r="V3" i="27"/>
  <c r="V2" i="27"/>
  <c r="I198" i="13"/>
  <c r="I20" i="30" s="1"/>
  <c r="B52" i="32"/>
  <c r="B51" i="32"/>
  <c r="AD224" i="21"/>
  <c r="AD53" i="36" s="1"/>
  <c r="U196" i="14"/>
  <c r="U18" i="31" s="1"/>
  <c r="R214" i="24"/>
  <c r="R41" i="39" s="1"/>
  <c r="AC187" i="23"/>
  <c r="AC9" i="38" s="1"/>
  <c r="AF213" i="18"/>
  <c r="AF40" i="34" s="1"/>
  <c r="X212" i="26"/>
  <c r="X111" i="20"/>
  <c r="X156" i="20" s="1"/>
  <c r="AD218" i="12"/>
  <c r="AD45" i="29" s="1"/>
  <c r="U191" i="25"/>
  <c r="U13" i="40" s="1"/>
  <c r="L191" i="13"/>
  <c r="L13" i="30" s="1"/>
  <c r="J202" i="9"/>
  <c r="J24" i="27" s="1"/>
  <c r="C186" i="15"/>
  <c r="AE192" i="22"/>
  <c r="AE14" i="37" s="1"/>
  <c r="J184" i="18"/>
  <c r="J5" i="34" s="1"/>
  <c r="S103" i="12"/>
  <c r="S148" i="12" s="1"/>
  <c r="U189" i="20"/>
  <c r="U11" i="35" s="1"/>
  <c r="J193" i="14"/>
  <c r="J15" i="31" s="1"/>
  <c r="AD224" i="24"/>
  <c r="AD53" i="39" s="1"/>
  <c r="B162" i="12"/>
  <c r="W117" i="12"/>
  <c r="W162" i="12" s="1"/>
  <c r="V117" i="12"/>
  <c r="V162" i="12" s="1"/>
  <c r="X117" i="12"/>
  <c r="X162" i="12" s="1"/>
  <c r="J117" i="12"/>
  <c r="J162" i="12" s="1"/>
  <c r="L117" i="12"/>
  <c r="L162" i="12" s="1"/>
  <c r="Z117" i="12"/>
  <c r="Z162" i="12" s="1"/>
  <c r="M117" i="12"/>
  <c r="M162" i="12" s="1"/>
  <c r="U117" i="12"/>
  <c r="U162" i="12" s="1"/>
  <c r="AA117" i="12"/>
  <c r="AA162" i="12" s="1"/>
  <c r="Y117" i="12"/>
  <c r="Y162" i="12" s="1"/>
  <c r="Y207" i="12" s="1"/>
  <c r="Y30" i="29" s="1"/>
  <c r="AB117" i="12"/>
  <c r="AB162" i="12" s="1"/>
  <c r="AE117" i="12"/>
  <c r="AE162" i="12" s="1"/>
  <c r="N117" i="12"/>
  <c r="N162" i="12" s="1"/>
  <c r="H117" i="12"/>
  <c r="H162" i="12" s="1"/>
  <c r="D117" i="12"/>
  <c r="D162" i="12" s="1"/>
  <c r="D207" i="12" s="1"/>
  <c r="D30" i="29" s="1"/>
  <c r="AF117" i="12"/>
  <c r="AF162" i="12" s="1"/>
  <c r="I117" i="12"/>
  <c r="I162" i="12" s="1"/>
  <c r="E117" i="12"/>
  <c r="E162" i="12" s="1"/>
  <c r="T117" i="12"/>
  <c r="T162" i="12" s="1"/>
  <c r="R117" i="12"/>
  <c r="R162" i="12" s="1"/>
  <c r="P117" i="12"/>
  <c r="P162" i="12" s="1"/>
  <c r="C117" i="12"/>
  <c r="C162" i="12" s="1"/>
  <c r="G117" i="12"/>
  <c r="G162" i="12" s="1"/>
  <c r="AC117" i="12"/>
  <c r="AC162" i="12" s="1"/>
  <c r="O117" i="12"/>
  <c r="O162" i="12" s="1"/>
  <c r="K117" i="12"/>
  <c r="K162" i="12" s="1"/>
  <c r="AD117" i="12"/>
  <c r="AD162" i="12" s="1"/>
  <c r="AA214" i="21"/>
  <c r="AA41" i="36" s="1"/>
  <c r="AA187" i="18"/>
  <c r="AA9" i="34" s="1"/>
  <c r="AA197" i="25"/>
  <c r="AA19" i="40" s="1"/>
  <c r="AD224" i="26"/>
  <c r="AD53" i="41" s="1"/>
  <c r="N203" i="10"/>
  <c r="N25" i="28" s="1"/>
  <c r="B165" i="15"/>
  <c r="K120" i="15"/>
  <c r="K165" i="15" s="1"/>
  <c r="Q120" i="15"/>
  <c r="Q165" i="15" s="1"/>
  <c r="J120" i="15"/>
  <c r="J165" i="15" s="1"/>
  <c r="AE120" i="15"/>
  <c r="AE165" i="15" s="1"/>
  <c r="T120" i="15"/>
  <c r="T165" i="15" s="1"/>
  <c r="C120" i="15"/>
  <c r="C165" i="15" s="1"/>
  <c r="H120" i="15"/>
  <c r="H165" i="15" s="1"/>
  <c r="Z120" i="15"/>
  <c r="Z165" i="15" s="1"/>
  <c r="R120" i="15"/>
  <c r="R165" i="15" s="1"/>
  <c r="R210" i="15" s="1"/>
  <c r="R33" i="32" s="1"/>
  <c r="G120" i="15"/>
  <c r="G165" i="15" s="1"/>
  <c r="X120" i="15"/>
  <c r="X165" i="15" s="1"/>
  <c r="P120" i="15"/>
  <c r="P165" i="15" s="1"/>
  <c r="I120" i="15"/>
  <c r="I165" i="15" s="1"/>
  <c r="S120" i="15"/>
  <c r="S165" i="15" s="1"/>
  <c r="D120" i="15"/>
  <c r="D165" i="15" s="1"/>
  <c r="AF120" i="15"/>
  <c r="AF165" i="15" s="1"/>
  <c r="N120" i="15"/>
  <c r="N165" i="15" s="1"/>
  <c r="F120" i="15"/>
  <c r="F165" i="15" s="1"/>
  <c r="F210" i="15" s="1"/>
  <c r="F33" i="32" s="1"/>
  <c r="W120" i="15"/>
  <c r="W165" i="15" s="1"/>
  <c r="M120" i="15"/>
  <c r="M165" i="15" s="1"/>
  <c r="L120" i="15"/>
  <c r="L165" i="15" s="1"/>
  <c r="AB120" i="15"/>
  <c r="AB165" i="15" s="1"/>
  <c r="Y120" i="15"/>
  <c r="Y165" i="15" s="1"/>
  <c r="U120" i="15"/>
  <c r="U165" i="15" s="1"/>
  <c r="V120" i="15"/>
  <c r="V165" i="15" s="1"/>
  <c r="M101" i="21"/>
  <c r="M146" i="21" s="1"/>
  <c r="U193" i="14"/>
  <c r="U15" i="31" s="1"/>
  <c r="W122" i="26"/>
  <c r="W167" i="26" s="1"/>
  <c r="S222" i="20"/>
  <c r="S50" i="35" s="1"/>
  <c r="B170" i="17"/>
  <c r="B215" i="17" s="1"/>
  <c r="B42" i="33" s="1"/>
  <c r="L125" i="17"/>
  <c r="L170" i="17" s="1"/>
  <c r="L215" i="17" s="1"/>
  <c r="L42" i="33" s="1"/>
  <c r="I125" i="17"/>
  <c r="I170" i="17" s="1"/>
  <c r="I215" i="17" s="1"/>
  <c r="I42" i="33" s="1"/>
  <c r="K125" i="17"/>
  <c r="K170" i="17" s="1"/>
  <c r="K215" i="17" s="1"/>
  <c r="K42" i="33" s="1"/>
  <c r="H125" i="17"/>
  <c r="H170" i="17" s="1"/>
  <c r="F125" i="17"/>
  <c r="F170" i="17" s="1"/>
  <c r="F215" i="17" s="1"/>
  <c r="F42" i="33" s="1"/>
  <c r="C125" i="17"/>
  <c r="C170" i="17" s="1"/>
  <c r="C215" i="17" s="1"/>
  <c r="C42" i="33" s="1"/>
  <c r="M125" i="17"/>
  <c r="M170" i="17" s="1"/>
  <c r="M215" i="17" s="1"/>
  <c r="M42" i="33" s="1"/>
  <c r="AD125" i="17"/>
  <c r="AD170" i="17" s="1"/>
  <c r="X125" i="17"/>
  <c r="X170" i="17" s="1"/>
  <c r="X215" i="17" s="1"/>
  <c r="X42" i="33" s="1"/>
  <c r="E125" i="17"/>
  <c r="E170" i="17" s="1"/>
  <c r="E215" i="17" s="1"/>
  <c r="E42" i="33" s="1"/>
  <c r="G125" i="17"/>
  <c r="G170" i="17" s="1"/>
  <c r="G215" i="17" s="1"/>
  <c r="G42" i="33" s="1"/>
  <c r="S125" i="17"/>
  <c r="S170" i="17" s="1"/>
  <c r="S215" i="17" s="1"/>
  <c r="S42" i="33" s="1"/>
  <c r="R125" i="17"/>
  <c r="R170" i="17" s="1"/>
  <c r="R215" i="17" s="1"/>
  <c r="R42" i="33" s="1"/>
  <c r="D125" i="17"/>
  <c r="D170" i="17" s="1"/>
  <c r="D215" i="17" s="1"/>
  <c r="D42" i="33" s="1"/>
  <c r="AC125" i="17"/>
  <c r="AC170" i="17" s="1"/>
  <c r="AC215" i="17" s="1"/>
  <c r="AC42" i="33" s="1"/>
  <c r="V125" i="17"/>
  <c r="V170" i="17" s="1"/>
  <c r="V215" i="17" s="1"/>
  <c r="V42" i="33" s="1"/>
  <c r="O125" i="17"/>
  <c r="O170" i="17" s="1"/>
  <c r="P125" i="17"/>
  <c r="P170" i="17" s="1"/>
  <c r="P215" i="17" s="1"/>
  <c r="P42" i="33" s="1"/>
  <c r="T125" i="17"/>
  <c r="T170" i="17" s="1"/>
  <c r="T215" i="17" s="1"/>
  <c r="T42" i="33" s="1"/>
  <c r="Q125" i="17"/>
  <c r="Q170" i="17" s="1"/>
  <c r="Q215" i="17" s="1"/>
  <c r="Q42" i="33" s="1"/>
  <c r="U125" i="17"/>
  <c r="U170" i="17" s="1"/>
  <c r="W125" i="17"/>
  <c r="W170" i="17" s="1"/>
  <c r="W215" i="17" s="1"/>
  <c r="W42" i="33" s="1"/>
  <c r="Y125" i="17"/>
  <c r="Y170" i="17" s="1"/>
  <c r="AB125" i="17"/>
  <c r="AB170" i="17" s="1"/>
  <c r="AB215" i="17" s="1"/>
  <c r="AB42" i="33" s="1"/>
  <c r="AA125" i="17"/>
  <c r="AA170" i="17" s="1"/>
  <c r="AA215" i="17" s="1"/>
  <c r="AA42" i="33" s="1"/>
  <c r="Z125" i="17"/>
  <c r="Z170" i="17" s="1"/>
  <c r="Z215" i="17" s="1"/>
  <c r="Z42" i="33" s="1"/>
  <c r="J125" i="17"/>
  <c r="J170" i="17" s="1"/>
  <c r="AF125" i="17"/>
  <c r="AF170" i="17" s="1"/>
  <c r="AF215" i="17" s="1"/>
  <c r="AF42" i="33" s="1"/>
  <c r="B151" i="18"/>
  <c r="Q106" i="18"/>
  <c r="Q151" i="18" s="1"/>
  <c r="E106" i="18"/>
  <c r="E151" i="18" s="1"/>
  <c r="AE106" i="18"/>
  <c r="AE151" i="18" s="1"/>
  <c r="S106" i="18"/>
  <c r="S151" i="18" s="1"/>
  <c r="C106" i="18"/>
  <c r="C151" i="18" s="1"/>
  <c r="C196" i="18" s="1"/>
  <c r="C18" i="34" s="1"/>
  <c r="D106" i="18"/>
  <c r="D151" i="18" s="1"/>
  <c r="AD106" i="18"/>
  <c r="AD151" i="18" s="1"/>
  <c r="F106" i="18"/>
  <c r="F151" i="18" s="1"/>
  <c r="T106" i="18"/>
  <c r="T151" i="18" s="1"/>
  <c r="U106" i="18"/>
  <c r="U151" i="18" s="1"/>
  <c r="AF106" i="18"/>
  <c r="AF151" i="18" s="1"/>
  <c r="R106" i="18"/>
  <c r="R151" i="18" s="1"/>
  <c r="V106" i="18"/>
  <c r="V151" i="18" s="1"/>
  <c r="V196" i="18" s="1"/>
  <c r="V18" i="34" s="1"/>
  <c r="K106" i="18"/>
  <c r="K151" i="18" s="1"/>
  <c r="Z106" i="18"/>
  <c r="Z151" i="18" s="1"/>
  <c r="G106" i="18"/>
  <c r="G151" i="18" s="1"/>
  <c r="X106" i="18"/>
  <c r="X151" i="18" s="1"/>
  <c r="J106" i="18"/>
  <c r="J151" i="18" s="1"/>
  <c r="J196" i="18" s="1"/>
  <c r="J18" i="34" s="1"/>
  <c r="Y106" i="18"/>
  <c r="Y151" i="18" s="1"/>
  <c r="Y196" i="18" s="1"/>
  <c r="Y18" i="34" s="1"/>
  <c r="W106" i="18"/>
  <c r="W151" i="18" s="1"/>
  <c r="H106" i="18"/>
  <c r="H151" i="18" s="1"/>
  <c r="AA106" i="18"/>
  <c r="AA151" i="18" s="1"/>
  <c r="AA196" i="18" s="1"/>
  <c r="AA18" i="34" s="1"/>
  <c r="O106" i="18"/>
  <c r="O151" i="18" s="1"/>
  <c r="N106" i="18"/>
  <c r="N151" i="18" s="1"/>
  <c r="N196" i="18" s="1"/>
  <c r="N18" i="34" s="1"/>
  <c r="I106" i="18"/>
  <c r="I151" i="18" s="1"/>
  <c r="B142" i="22"/>
  <c r="C97" i="22"/>
  <c r="C142" i="22" s="1"/>
  <c r="I97" i="22"/>
  <c r="I142" i="22" s="1"/>
  <c r="F97" i="22"/>
  <c r="F142" i="22" s="1"/>
  <c r="G97" i="22"/>
  <c r="G142" i="22" s="1"/>
  <c r="K97" i="22"/>
  <c r="K142" i="22" s="1"/>
  <c r="P97" i="22"/>
  <c r="P142" i="22" s="1"/>
  <c r="AC97" i="22"/>
  <c r="AC142" i="22" s="1"/>
  <c r="E97" i="22"/>
  <c r="E142" i="22" s="1"/>
  <c r="D97" i="22"/>
  <c r="D142" i="22" s="1"/>
  <c r="H97" i="22"/>
  <c r="H142" i="22" s="1"/>
  <c r="J97" i="22"/>
  <c r="J142" i="22" s="1"/>
  <c r="Q97" i="22"/>
  <c r="Q142" i="22" s="1"/>
  <c r="T97" i="22"/>
  <c r="T142" i="22" s="1"/>
  <c r="O97" i="22"/>
  <c r="O142" i="22" s="1"/>
  <c r="S97" i="22"/>
  <c r="S142" i="22" s="1"/>
  <c r="U97" i="22"/>
  <c r="U142" i="22" s="1"/>
  <c r="U187" i="22" s="1"/>
  <c r="U9" i="37" s="1"/>
  <c r="AA97" i="22"/>
  <c r="AA142" i="22" s="1"/>
  <c r="X97" i="22"/>
  <c r="X142" i="22" s="1"/>
  <c r="AB97" i="22"/>
  <c r="AB142" i="22" s="1"/>
  <c r="N97" i="22"/>
  <c r="N142" i="22" s="1"/>
  <c r="R97" i="22"/>
  <c r="R142" i="22" s="1"/>
  <c r="Y97" i="22"/>
  <c r="Y142" i="22" s="1"/>
  <c r="Z97" i="22"/>
  <c r="Z142" i="22" s="1"/>
  <c r="AF97" i="22"/>
  <c r="AF142" i="22" s="1"/>
  <c r="M97" i="22"/>
  <c r="M142" i="22" s="1"/>
  <c r="W97" i="22"/>
  <c r="W142" i="22" s="1"/>
  <c r="W187" i="22" s="1"/>
  <c r="W9" i="37" s="1"/>
  <c r="B175" i="13"/>
  <c r="B220" i="13" s="1"/>
  <c r="B48" i="30" s="1"/>
  <c r="P130" i="13"/>
  <c r="P175" i="13" s="1"/>
  <c r="P220" i="13" s="1"/>
  <c r="P48" i="30" s="1"/>
  <c r="AB130" i="13"/>
  <c r="AB175" i="13" s="1"/>
  <c r="AC130" i="13"/>
  <c r="AC175" i="13" s="1"/>
  <c r="AC220" i="13" s="1"/>
  <c r="AC48" i="30" s="1"/>
  <c r="K130" i="13"/>
  <c r="K175" i="13" s="1"/>
  <c r="V130" i="13"/>
  <c r="V175" i="13" s="1"/>
  <c r="W130" i="13"/>
  <c r="W175" i="13" s="1"/>
  <c r="W220" i="13" s="1"/>
  <c r="W48" i="30" s="1"/>
  <c r="J130" i="13"/>
  <c r="J175" i="13" s="1"/>
  <c r="Q130" i="13"/>
  <c r="Q175" i="13" s="1"/>
  <c r="Q220" i="13" s="1"/>
  <c r="Q48" i="30" s="1"/>
  <c r="AD130" i="13"/>
  <c r="AD175" i="13" s="1"/>
  <c r="AD220" i="13" s="1"/>
  <c r="AD48" i="30" s="1"/>
  <c r="M130" i="13"/>
  <c r="M175" i="13" s="1"/>
  <c r="O130" i="13"/>
  <c r="O175" i="13" s="1"/>
  <c r="O220" i="13" s="1"/>
  <c r="O48" i="30" s="1"/>
  <c r="L130" i="13"/>
  <c r="L175" i="13" s="1"/>
  <c r="L220" i="13" s="1"/>
  <c r="L48" i="30" s="1"/>
  <c r="Z130" i="13"/>
  <c r="Z175" i="13" s="1"/>
  <c r="Z220" i="13" s="1"/>
  <c r="Z48" i="30" s="1"/>
  <c r="X130" i="13"/>
  <c r="X175" i="13" s="1"/>
  <c r="X220" i="13" s="1"/>
  <c r="X48" i="30" s="1"/>
  <c r="N130" i="13"/>
  <c r="N175" i="13" s="1"/>
  <c r="N220" i="13" s="1"/>
  <c r="N48" i="30" s="1"/>
  <c r="S130" i="13"/>
  <c r="S175" i="13" s="1"/>
  <c r="E130" i="13"/>
  <c r="E175" i="13" s="1"/>
  <c r="E220" i="13" s="1"/>
  <c r="E48" i="30" s="1"/>
  <c r="C130" i="13"/>
  <c r="C175" i="13" s="1"/>
  <c r="AA130" i="13"/>
  <c r="AA175" i="13" s="1"/>
  <c r="AA220" i="13" s="1"/>
  <c r="AA48" i="30" s="1"/>
  <c r="AE130" i="13"/>
  <c r="AE175" i="13" s="1"/>
  <c r="AE220" i="13" s="1"/>
  <c r="AE48" i="30" s="1"/>
  <c r="AF130" i="13"/>
  <c r="AF175" i="13" s="1"/>
  <c r="H130" i="13"/>
  <c r="H175" i="13" s="1"/>
  <c r="H220" i="13" s="1"/>
  <c r="H48" i="30" s="1"/>
  <c r="B158" i="25"/>
  <c r="J113" i="25"/>
  <c r="J158" i="25" s="1"/>
  <c r="I113" i="25"/>
  <c r="I158" i="25" s="1"/>
  <c r="N113" i="25"/>
  <c r="N158" i="25" s="1"/>
  <c r="E113" i="25"/>
  <c r="E158" i="25" s="1"/>
  <c r="C113" i="25"/>
  <c r="C158" i="25" s="1"/>
  <c r="K113" i="25"/>
  <c r="K158" i="25" s="1"/>
  <c r="G113" i="25"/>
  <c r="G158" i="25" s="1"/>
  <c r="AB113" i="25"/>
  <c r="AB158" i="25" s="1"/>
  <c r="X113" i="25"/>
  <c r="X158" i="25" s="1"/>
  <c r="F113" i="25"/>
  <c r="F158" i="25" s="1"/>
  <c r="W113" i="25"/>
  <c r="W158" i="25" s="1"/>
  <c r="AC113" i="25"/>
  <c r="AC158" i="25" s="1"/>
  <c r="D113" i="25"/>
  <c r="D158" i="25" s="1"/>
  <c r="AF113" i="25"/>
  <c r="AF158" i="25" s="1"/>
  <c r="AF203" i="25" s="1"/>
  <c r="AF25" i="40" s="1"/>
  <c r="P113" i="25"/>
  <c r="P158" i="25" s="1"/>
  <c r="Z113" i="25"/>
  <c r="Z158" i="25" s="1"/>
  <c r="Q113" i="25"/>
  <c r="Q158" i="25" s="1"/>
  <c r="AA113" i="25"/>
  <c r="AA158" i="25" s="1"/>
  <c r="T113" i="25"/>
  <c r="T158" i="25" s="1"/>
  <c r="T203" i="25" s="1"/>
  <c r="T25" i="40" s="1"/>
  <c r="M113" i="25"/>
  <c r="M158" i="25" s="1"/>
  <c r="AE113" i="25"/>
  <c r="AE158" i="25" s="1"/>
  <c r="Y113" i="25"/>
  <c r="Y158" i="25" s="1"/>
  <c r="L113" i="25"/>
  <c r="L158" i="25" s="1"/>
  <c r="L203" i="25" s="1"/>
  <c r="L25" i="40" s="1"/>
  <c r="R113" i="25"/>
  <c r="R158" i="25" s="1"/>
  <c r="R203" i="25" s="1"/>
  <c r="R25" i="40" s="1"/>
  <c r="H113" i="25"/>
  <c r="H158" i="25" s="1"/>
  <c r="U113" i="25"/>
  <c r="U158" i="25" s="1"/>
  <c r="O113" i="25"/>
  <c r="O158" i="25" s="1"/>
  <c r="S113" i="25"/>
  <c r="S158" i="25" s="1"/>
  <c r="S203" i="25" s="1"/>
  <c r="S25" i="40" s="1"/>
  <c r="AD113" i="25"/>
  <c r="AD158" i="25" s="1"/>
  <c r="AC202" i="13"/>
  <c r="AC24" i="30" s="1"/>
  <c r="C4" i="27"/>
  <c r="C3" i="27"/>
  <c r="C2" i="27"/>
  <c r="T183" i="17"/>
  <c r="Z217" i="17"/>
  <c r="Z44" i="33" s="1"/>
  <c r="D187" i="9"/>
  <c r="D9" i="27" s="1"/>
  <c r="AD203" i="10"/>
  <c r="AD25" i="28" s="1"/>
  <c r="V186" i="20"/>
  <c r="AC210" i="12"/>
  <c r="AC33" i="29" s="1"/>
  <c r="C201" i="9"/>
  <c r="C23" i="27" s="1"/>
  <c r="C201" i="10"/>
  <c r="C23" i="28" s="1"/>
  <c r="J197" i="17"/>
  <c r="J19" i="33" s="1"/>
  <c r="D51" i="29"/>
  <c r="D52" i="29"/>
  <c r="L197" i="17"/>
  <c r="L19" i="33" s="1"/>
  <c r="U224" i="20"/>
  <c r="U53" i="35" s="1"/>
  <c r="Y209" i="25"/>
  <c r="Y32" i="40" s="1"/>
  <c r="Q52" i="28"/>
  <c r="Q51" i="28"/>
  <c r="AE203" i="12"/>
  <c r="AE25" i="29" s="1"/>
  <c r="S222" i="25"/>
  <c r="S50" i="40" s="1"/>
  <c r="R101" i="21"/>
  <c r="R146" i="21" s="1"/>
  <c r="M215" i="15"/>
  <c r="M42" i="32" s="1"/>
  <c r="V208" i="14"/>
  <c r="V31" i="31" s="1"/>
  <c r="AE125" i="17"/>
  <c r="AE170" i="17" s="1"/>
  <c r="AE219" i="21"/>
  <c r="N219" i="17"/>
  <c r="AD196" i="26"/>
  <c r="AD18" i="41" s="1"/>
  <c r="Y221" i="23"/>
  <c r="Y49" i="38" s="1"/>
  <c r="T191" i="15"/>
  <c r="T13" i="32" s="1"/>
  <c r="M213" i="24"/>
  <c r="M40" i="39" s="1"/>
  <c r="F200" i="13"/>
  <c r="F22" i="30" s="1"/>
  <c r="B177" i="17"/>
  <c r="D132" i="17"/>
  <c r="D177" i="17" s="1"/>
  <c r="AD132" i="17"/>
  <c r="AD177" i="17" s="1"/>
  <c r="R132" i="17"/>
  <c r="R177" i="17" s="1"/>
  <c r="F132" i="17"/>
  <c r="F177" i="17" s="1"/>
  <c r="X132" i="17"/>
  <c r="X177" i="17" s="1"/>
  <c r="I132" i="17"/>
  <c r="I177" i="17" s="1"/>
  <c r="L132" i="17"/>
  <c r="L177" i="17" s="1"/>
  <c r="K132" i="17"/>
  <c r="K177" i="17" s="1"/>
  <c r="K222" i="17" s="1"/>
  <c r="K50" i="33" s="1"/>
  <c r="M132" i="17"/>
  <c r="M177" i="17" s="1"/>
  <c r="M222" i="17" s="1"/>
  <c r="M50" i="33" s="1"/>
  <c r="AC132" i="17"/>
  <c r="AC177" i="17" s="1"/>
  <c r="C132" i="17"/>
  <c r="C177" i="17" s="1"/>
  <c r="H132" i="17"/>
  <c r="H177" i="17" s="1"/>
  <c r="G132" i="17"/>
  <c r="G177" i="17" s="1"/>
  <c r="G222" i="17" s="1"/>
  <c r="G50" i="33" s="1"/>
  <c r="E132" i="17"/>
  <c r="E177" i="17" s="1"/>
  <c r="S132" i="17"/>
  <c r="S177" i="17" s="1"/>
  <c r="V132" i="17"/>
  <c r="V177" i="17" s="1"/>
  <c r="W132" i="17"/>
  <c r="W177" i="17" s="1"/>
  <c r="AA132" i="17"/>
  <c r="AA177" i="17" s="1"/>
  <c r="AF132" i="17"/>
  <c r="AF177" i="17" s="1"/>
  <c r="P132" i="17"/>
  <c r="P177" i="17" s="1"/>
  <c r="O132" i="17"/>
  <c r="O177" i="17" s="1"/>
  <c r="O222" i="17" s="1"/>
  <c r="O50" i="33" s="1"/>
  <c r="Q132" i="17"/>
  <c r="Q177" i="17" s="1"/>
  <c r="AE132" i="17"/>
  <c r="AE177" i="17" s="1"/>
  <c r="AB132" i="17"/>
  <c r="AB177" i="17" s="1"/>
  <c r="T132" i="17"/>
  <c r="T177" i="17" s="1"/>
  <c r="N132" i="17"/>
  <c r="N177" i="17" s="1"/>
  <c r="I99" i="9"/>
  <c r="I144" i="9" s="1"/>
  <c r="H99" i="9"/>
  <c r="H144" i="9" s="1"/>
  <c r="G99" i="9"/>
  <c r="G144" i="9" s="1"/>
  <c r="E99" i="9"/>
  <c r="E144" i="9" s="1"/>
  <c r="B144" i="9"/>
  <c r="AE99" i="9"/>
  <c r="AE144" i="9" s="1"/>
  <c r="AA99" i="9"/>
  <c r="AA144" i="9" s="1"/>
  <c r="O99" i="9"/>
  <c r="O144" i="9" s="1"/>
  <c r="O189" i="9" s="1"/>
  <c r="O11" i="27" s="1"/>
  <c r="C99" i="9"/>
  <c r="C144" i="9" s="1"/>
  <c r="U99" i="9"/>
  <c r="U144" i="9" s="1"/>
  <c r="T99" i="9"/>
  <c r="T144" i="9" s="1"/>
  <c r="Z99" i="9"/>
  <c r="Z144" i="9" s="1"/>
  <c r="AB99" i="9"/>
  <c r="AB144" i="9" s="1"/>
  <c r="V99" i="9"/>
  <c r="V144" i="9" s="1"/>
  <c r="M99" i="9"/>
  <c r="M144" i="9" s="1"/>
  <c r="M189" i="9" s="1"/>
  <c r="M11" i="27" s="1"/>
  <c r="K99" i="9"/>
  <c r="K144" i="9" s="1"/>
  <c r="K189" i="9" s="1"/>
  <c r="K11" i="27" s="1"/>
  <c r="AC99" i="9"/>
  <c r="AC144" i="9" s="1"/>
  <c r="J99" i="9"/>
  <c r="J144" i="9" s="1"/>
  <c r="J189" i="9" s="1"/>
  <c r="J11" i="27" s="1"/>
  <c r="P99" i="9"/>
  <c r="P144" i="9" s="1"/>
  <c r="P189" i="9" s="1"/>
  <c r="P11" i="27" s="1"/>
  <c r="AF99" i="9"/>
  <c r="AF144" i="9" s="1"/>
  <c r="AD99" i="9"/>
  <c r="AD144" i="9" s="1"/>
  <c r="D99" i="9"/>
  <c r="D144" i="9" s="1"/>
  <c r="D189" i="9" s="1"/>
  <c r="D11" i="27" s="1"/>
  <c r="Q99" i="9"/>
  <c r="Q144" i="9" s="1"/>
  <c r="Q189" i="9" s="1"/>
  <c r="Q11" i="27" s="1"/>
  <c r="Y99" i="9"/>
  <c r="Y144" i="9" s="1"/>
  <c r="F99" i="9"/>
  <c r="F144" i="9" s="1"/>
  <c r="R99" i="9"/>
  <c r="R144" i="9" s="1"/>
  <c r="R189" i="9" s="1"/>
  <c r="R11" i="27" s="1"/>
  <c r="X99" i="9"/>
  <c r="X144" i="9" s="1"/>
  <c r="L99" i="9"/>
  <c r="L144" i="9" s="1"/>
  <c r="S99" i="9"/>
  <c r="S144" i="9" s="1"/>
  <c r="W99" i="9"/>
  <c r="W144" i="9" s="1"/>
  <c r="N99" i="9"/>
  <c r="N144" i="9" s="1"/>
  <c r="N189" i="9" s="1"/>
  <c r="N11" i="27" s="1"/>
  <c r="B143" i="21"/>
  <c r="I98" i="21"/>
  <c r="I143" i="21" s="1"/>
  <c r="D98" i="21"/>
  <c r="D143" i="21" s="1"/>
  <c r="AB98" i="21"/>
  <c r="AB143" i="21" s="1"/>
  <c r="G98" i="21"/>
  <c r="G143" i="21" s="1"/>
  <c r="K98" i="21"/>
  <c r="K143" i="21" s="1"/>
  <c r="AA98" i="21"/>
  <c r="AA143" i="21" s="1"/>
  <c r="F98" i="21"/>
  <c r="F143" i="21" s="1"/>
  <c r="C98" i="21"/>
  <c r="C143" i="21" s="1"/>
  <c r="E98" i="21"/>
  <c r="E143" i="21" s="1"/>
  <c r="H98" i="21"/>
  <c r="H143" i="21" s="1"/>
  <c r="M98" i="21"/>
  <c r="M143" i="21" s="1"/>
  <c r="M188" i="21" s="1"/>
  <c r="M10" i="36" s="1"/>
  <c r="Y98" i="21"/>
  <c r="Y143" i="21" s="1"/>
  <c r="V98" i="21"/>
  <c r="V143" i="21" s="1"/>
  <c r="W98" i="21"/>
  <c r="W143" i="21" s="1"/>
  <c r="J98" i="21"/>
  <c r="J143" i="21" s="1"/>
  <c r="P98" i="21"/>
  <c r="P143" i="21" s="1"/>
  <c r="X98" i="21"/>
  <c r="X143" i="21" s="1"/>
  <c r="O98" i="21"/>
  <c r="O143" i="21" s="1"/>
  <c r="AD98" i="21"/>
  <c r="AD143" i="21" s="1"/>
  <c r="L98" i="21"/>
  <c r="L143" i="21" s="1"/>
  <c r="Z98" i="21"/>
  <c r="Z143" i="21" s="1"/>
  <c r="T98" i="21"/>
  <c r="T143" i="21" s="1"/>
  <c r="B157" i="20"/>
  <c r="E112" i="20"/>
  <c r="E157" i="20" s="1"/>
  <c r="C112" i="20"/>
  <c r="C157" i="20" s="1"/>
  <c r="Q112" i="20"/>
  <c r="Q157" i="20" s="1"/>
  <c r="G112" i="20"/>
  <c r="G157" i="20" s="1"/>
  <c r="F112" i="20"/>
  <c r="F157" i="20" s="1"/>
  <c r="D112" i="20"/>
  <c r="D157" i="20" s="1"/>
  <c r="H112" i="20"/>
  <c r="H157" i="20" s="1"/>
  <c r="J112" i="20"/>
  <c r="J157" i="20" s="1"/>
  <c r="I112" i="20"/>
  <c r="I157" i="20" s="1"/>
  <c r="K112" i="20"/>
  <c r="K157" i="20" s="1"/>
  <c r="N112" i="20"/>
  <c r="N157" i="20" s="1"/>
  <c r="AE112" i="20"/>
  <c r="AE157" i="20" s="1"/>
  <c r="L112" i="20"/>
  <c r="L157" i="20" s="1"/>
  <c r="W112" i="20"/>
  <c r="W157" i="20" s="1"/>
  <c r="R112" i="20"/>
  <c r="R157" i="20" s="1"/>
  <c r="P112" i="20"/>
  <c r="P157" i="20" s="1"/>
  <c r="X112" i="20"/>
  <c r="X157" i="20" s="1"/>
  <c r="AF112" i="20"/>
  <c r="AF157" i="20" s="1"/>
  <c r="O112" i="20"/>
  <c r="O157" i="20" s="1"/>
  <c r="Z112" i="20"/>
  <c r="Z157" i="20" s="1"/>
  <c r="AD112" i="20"/>
  <c r="AD157" i="20" s="1"/>
  <c r="AB112" i="20"/>
  <c r="AB157" i="20" s="1"/>
  <c r="U112" i="20"/>
  <c r="U157" i="20" s="1"/>
  <c r="Y112" i="20"/>
  <c r="Y157" i="20" s="1"/>
  <c r="M112" i="20"/>
  <c r="M157" i="20" s="1"/>
  <c r="B161" i="24"/>
  <c r="C116" i="24"/>
  <c r="C161" i="24" s="1"/>
  <c r="J116" i="24"/>
  <c r="J161" i="24" s="1"/>
  <c r="E116" i="24"/>
  <c r="E161" i="24" s="1"/>
  <c r="D116" i="24"/>
  <c r="D161" i="24" s="1"/>
  <c r="AA116" i="24"/>
  <c r="AA161" i="24" s="1"/>
  <c r="V116" i="24"/>
  <c r="V161" i="24" s="1"/>
  <c r="N116" i="24"/>
  <c r="N161" i="24" s="1"/>
  <c r="H116" i="24"/>
  <c r="H161" i="24" s="1"/>
  <c r="F116" i="24"/>
  <c r="F161" i="24" s="1"/>
  <c r="F206" i="24" s="1"/>
  <c r="F29" i="39" s="1"/>
  <c r="O116" i="24"/>
  <c r="O161" i="24" s="1"/>
  <c r="G116" i="24"/>
  <c r="G161" i="24" s="1"/>
  <c r="I116" i="24"/>
  <c r="I161" i="24" s="1"/>
  <c r="K116" i="24"/>
  <c r="K161" i="24" s="1"/>
  <c r="W116" i="24"/>
  <c r="W161" i="24" s="1"/>
  <c r="T116" i="24"/>
  <c r="T161" i="24" s="1"/>
  <c r="Q116" i="24"/>
  <c r="Q161" i="24" s="1"/>
  <c r="AC116" i="24"/>
  <c r="AC161" i="24" s="1"/>
  <c r="AC206" i="24" s="1"/>
  <c r="AC29" i="39" s="1"/>
  <c r="AB116" i="24"/>
  <c r="AB161" i="24" s="1"/>
  <c r="U116" i="24"/>
  <c r="U161" i="24" s="1"/>
  <c r="S116" i="24"/>
  <c r="S161" i="24" s="1"/>
  <c r="X116" i="24"/>
  <c r="X161" i="24" s="1"/>
  <c r="AE116" i="24"/>
  <c r="AE161" i="24" s="1"/>
  <c r="R116" i="24"/>
  <c r="R161" i="24" s="1"/>
  <c r="AF223" i="12"/>
  <c r="AF223" i="15"/>
  <c r="B200" i="22"/>
  <c r="B22" i="37" s="1"/>
  <c r="P188" i="14"/>
  <c r="P10" i="31" s="1"/>
  <c r="Z214" i="22"/>
  <c r="Z41" i="37" s="1"/>
  <c r="R192" i="14"/>
  <c r="R14" i="31" s="1"/>
  <c r="P212" i="10"/>
  <c r="W199" i="22"/>
  <c r="W21" i="37" s="1"/>
  <c r="U132" i="17"/>
  <c r="U177" i="17" s="1"/>
  <c r="J212" i="17"/>
  <c r="F201" i="9"/>
  <c r="F23" i="27" s="1"/>
  <c r="F201" i="10"/>
  <c r="F23" i="28" s="1"/>
  <c r="T185" i="20"/>
  <c r="T6" i="35" s="1"/>
  <c r="AE198" i="12"/>
  <c r="AE20" i="29" s="1"/>
  <c r="AE198" i="15"/>
  <c r="AE20" i="32" s="1"/>
  <c r="R190" i="12"/>
  <c r="R12" i="29" s="1"/>
  <c r="AE204" i="21"/>
  <c r="AE26" i="36" s="1"/>
  <c r="E200" i="12"/>
  <c r="E22" i="29" s="1"/>
  <c r="N220" i="17"/>
  <c r="N48" i="33" s="1"/>
  <c r="AD209" i="26"/>
  <c r="AD32" i="41" s="1"/>
  <c r="X190" i="25"/>
  <c r="X12" i="40" s="1"/>
  <c r="R212" i="20"/>
  <c r="M111" i="21"/>
  <c r="M156" i="21" s="1"/>
  <c r="F130" i="13"/>
  <c r="F175" i="13" s="1"/>
  <c r="AF192" i="18"/>
  <c r="AF14" i="34" s="1"/>
  <c r="O95" i="14"/>
  <c r="O140" i="14" s="1"/>
  <c r="B159" i="13"/>
  <c r="J114" i="13"/>
  <c r="J159" i="13" s="1"/>
  <c r="AC114" i="13"/>
  <c r="AC159" i="13" s="1"/>
  <c r="AC204" i="13" s="1"/>
  <c r="AC26" i="30" s="1"/>
  <c r="M114" i="13"/>
  <c r="M159" i="13" s="1"/>
  <c r="V114" i="13"/>
  <c r="V159" i="13" s="1"/>
  <c r="X114" i="13"/>
  <c r="X159" i="13" s="1"/>
  <c r="O114" i="13"/>
  <c r="O159" i="13" s="1"/>
  <c r="Z114" i="13"/>
  <c r="Z159" i="13" s="1"/>
  <c r="N114" i="13"/>
  <c r="N159" i="13" s="1"/>
  <c r="P114" i="13"/>
  <c r="P159" i="13" s="1"/>
  <c r="Q114" i="13"/>
  <c r="Q159" i="13" s="1"/>
  <c r="L114" i="13"/>
  <c r="L159" i="13" s="1"/>
  <c r="K114" i="13"/>
  <c r="K159" i="13" s="1"/>
  <c r="AD114" i="13"/>
  <c r="AD159" i="13" s="1"/>
  <c r="AD204" i="13" s="1"/>
  <c r="AD26" i="30" s="1"/>
  <c r="W114" i="13"/>
  <c r="W159" i="13" s="1"/>
  <c r="AB114" i="13"/>
  <c r="AB159" i="13" s="1"/>
  <c r="Y114" i="13"/>
  <c r="Y159" i="13" s="1"/>
  <c r="H114" i="13"/>
  <c r="H159" i="13" s="1"/>
  <c r="E114" i="13"/>
  <c r="E159" i="13" s="1"/>
  <c r="C114" i="13"/>
  <c r="C159" i="13" s="1"/>
  <c r="AA114" i="13"/>
  <c r="AA159" i="13" s="1"/>
  <c r="S114" i="13"/>
  <c r="S159" i="13" s="1"/>
  <c r="D114" i="13"/>
  <c r="D159" i="13" s="1"/>
  <c r="G114" i="13"/>
  <c r="G159" i="13" s="1"/>
  <c r="G204" i="13" s="1"/>
  <c r="G26" i="30" s="1"/>
  <c r="U114" i="13"/>
  <c r="U159" i="13" s="1"/>
  <c r="AF114" i="13"/>
  <c r="AF159" i="13" s="1"/>
  <c r="R114" i="13"/>
  <c r="R159" i="13" s="1"/>
  <c r="B167" i="14"/>
  <c r="C122" i="14"/>
  <c r="C167" i="14" s="1"/>
  <c r="C212" i="14" s="1"/>
  <c r="P122" i="14"/>
  <c r="P167" i="14" s="1"/>
  <c r="T122" i="14"/>
  <c r="T167" i="14" s="1"/>
  <c r="AF122" i="14"/>
  <c r="AF167" i="14" s="1"/>
  <c r="AF212" i="14" s="1"/>
  <c r="G122" i="14"/>
  <c r="G167" i="14" s="1"/>
  <c r="J122" i="14"/>
  <c r="J167" i="14" s="1"/>
  <c r="K122" i="14"/>
  <c r="K167" i="14" s="1"/>
  <c r="K212" i="14" s="1"/>
  <c r="R122" i="14"/>
  <c r="R167" i="14" s="1"/>
  <c r="H122" i="14"/>
  <c r="H167" i="14" s="1"/>
  <c r="Z122" i="14"/>
  <c r="Z167" i="14" s="1"/>
  <c r="AE122" i="14"/>
  <c r="AE167" i="14" s="1"/>
  <c r="AE212" i="14" s="1"/>
  <c r="S122" i="14"/>
  <c r="S167" i="14" s="1"/>
  <c r="I122" i="14"/>
  <c r="I167" i="14" s="1"/>
  <c r="X122" i="14"/>
  <c r="X167" i="14" s="1"/>
  <c r="Q122" i="14"/>
  <c r="Q167" i="14" s="1"/>
  <c r="D122" i="14"/>
  <c r="D167" i="14" s="1"/>
  <c r="D212" i="14" s="1"/>
  <c r="F122" i="14"/>
  <c r="F167" i="14" s="1"/>
  <c r="U122" i="14"/>
  <c r="U167" i="14" s="1"/>
  <c r="AD122" i="14"/>
  <c r="AD167" i="14" s="1"/>
  <c r="AC122" i="14"/>
  <c r="AC167" i="14" s="1"/>
  <c r="E122" i="14"/>
  <c r="E167" i="14" s="1"/>
  <c r="O122" i="14"/>
  <c r="O167" i="14" s="1"/>
  <c r="V122" i="14"/>
  <c r="V167" i="14" s="1"/>
  <c r="V212" i="14" s="1"/>
  <c r="M122" i="14"/>
  <c r="M167" i="14" s="1"/>
  <c r="M212" i="14" s="1"/>
  <c r="L122" i="14"/>
  <c r="L167" i="14" s="1"/>
  <c r="Y122" i="14"/>
  <c r="Y167" i="14" s="1"/>
  <c r="Y212" i="14" s="1"/>
  <c r="W122" i="14"/>
  <c r="W167" i="14" s="1"/>
  <c r="AB122" i="14"/>
  <c r="AB167" i="14" s="1"/>
  <c r="B139" i="17"/>
  <c r="F94" i="17"/>
  <c r="F139" i="17" s="1"/>
  <c r="F184" i="17" s="1"/>
  <c r="F5" i="33" s="1"/>
  <c r="L94" i="17"/>
  <c r="L139" i="17" s="1"/>
  <c r="L184" i="17" s="1"/>
  <c r="L5" i="33" s="1"/>
  <c r="S94" i="17"/>
  <c r="S139" i="17" s="1"/>
  <c r="X94" i="17"/>
  <c r="X139" i="17" s="1"/>
  <c r="X184" i="17" s="1"/>
  <c r="X5" i="33" s="1"/>
  <c r="G94" i="17"/>
  <c r="G139" i="17" s="1"/>
  <c r="G184" i="17" s="1"/>
  <c r="G5" i="33" s="1"/>
  <c r="D94" i="17"/>
  <c r="D139" i="17" s="1"/>
  <c r="M94" i="17"/>
  <c r="M139" i="17" s="1"/>
  <c r="M184" i="17" s="1"/>
  <c r="M5" i="33" s="1"/>
  <c r="H94" i="17"/>
  <c r="H139" i="17" s="1"/>
  <c r="H184" i="17" s="1"/>
  <c r="H5" i="33" s="1"/>
  <c r="R94" i="17"/>
  <c r="R139" i="17" s="1"/>
  <c r="C94" i="17"/>
  <c r="C139" i="17" s="1"/>
  <c r="C184" i="17" s="1"/>
  <c r="C5" i="33" s="1"/>
  <c r="AD94" i="17"/>
  <c r="AD139" i="17" s="1"/>
  <c r="AD184" i="17" s="1"/>
  <c r="AD5" i="33" s="1"/>
  <c r="I94" i="17"/>
  <c r="I139" i="17" s="1"/>
  <c r="I184" i="17" s="1"/>
  <c r="I5" i="33" s="1"/>
  <c r="AC94" i="17"/>
  <c r="AC139" i="17" s="1"/>
  <c r="AC184" i="17" s="1"/>
  <c r="AC5" i="33" s="1"/>
  <c r="E94" i="17"/>
  <c r="E139" i="17" s="1"/>
  <c r="K94" i="17"/>
  <c r="K139" i="17" s="1"/>
  <c r="K184" i="17" s="1"/>
  <c r="K5" i="33" s="1"/>
  <c r="V94" i="17"/>
  <c r="V139" i="17" s="1"/>
  <c r="AB94" i="17"/>
  <c r="AB139" i="17" s="1"/>
  <c r="AB184" i="17" s="1"/>
  <c r="AB5" i="33" s="1"/>
  <c r="Q94" i="17"/>
  <c r="Q139" i="17" s="1"/>
  <c r="Q184" i="17" s="1"/>
  <c r="Q5" i="33" s="1"/>
  <c r="AE94" i="17"/>
  <c r="AE139" i="17" s="1"/>
  <c r="O94" i="17"/>
  <c r="O139" i="17" s="1"/>
  <c r="O184" i="17" s="1"/>
  <c r="O5" i="33" s="1"/>
  <c r="Z94" i="17"/>
  <c r="Z139" i="17" s="1"/>
  <c r="Z184" i="17" s="1"/>
  <c r="Z5" i="33" s="1"/>
  <c r="N94" i="17"/>
  <c r="N139" i="17" s="1"/>
  <c r="N184" i="17" s="1"/>
  <c r="N5" i="33" s="1"/>
  <c r="T94" i="17"/>
  <c r="T139" i="17" s="1"/>
  <c r="T184" i="17" s="1"/>
  <c r="T5" i="33" s="1"/>
  <c r="U94" i="17"/>
  <c r="U139" i="17" s="1"/>
  <c r="AF94" i="17"/>
  <c r="AF139" i="17" s="1"/>
  <c r="AF184" i="17" s="1"/>
  <c r="AF5" i="33" s="1"/>
  <c r="B153" i="13"/>
  <c r="B198" i="13" s="1"/>
  <c r="B20" i="30" s="1"/>
  <c r="O108" i="13"/>
  <c r="O153" i="13" s="1"/>
  <c r="AC108" i="13"/>
  <c r="AC153" i="13" s="1"/>
  <c r="J108" i="13"/>
  <c r="J153" i="13" s="1"/>
  <c r="J198" i="13" s="1"/>
  <c r="J20" i="30" s="1"/>
  <c r="AB108" i="13"/>
  <c r="AB153" i="13" s="1"/>
  <c r="L108" i="13"/>
  <c r="L153" i="13" s="1"/>
  <c r="L198" i="13" s="1"/>
  <c r="L20" i="30" s="1"/>
  <c r="Z108" i="13"/>
  <c r="Z153" i="13" s="1"/>
  <c r="Q108" i="13"/>
  <c r="Q153" i="13" s="1"/>
  <c r="W108" i="13"/>
  <c r="W153" i="13" s="1"/>
  <c r="N108" i="13"/>
  <c r="N153" i="13" s="1"/>
  <c r="P108" i="13"/>
  <c r="P153" i="13" s="1"/>
  <c r="P198" i="13" s="1"/>
  <c r="P20" i="30" s="1"/>
  <c r="X108" i="13"/>
  <c r="X153" i="13" s="1"/>
  <c r="AD108" i="13"/>
  <c r="AD153" i="13" s="1"/>
  <c r="V108" i="13"/>
  <c r="V153" i="13" s="1"/>
  <c r="V198" i="13" s="1"/>
  <c r="V20" i="30" s="1"/>
  <c r="K108" i="13"/>
  <c r="K153" i="13" s="1"/>
  <c r="M108" i="13"/>
  <c r="M153" i="13" s="1"/>
  <c r="M198" i="13" s="1"/>
  <c r="M20" i="30" s="1"/>
  <c r="C108" i="13"/>
  <c r="C153" i="13" s="1"/>
  <c r="AE108" i="13"/>
  <c r="AE153" i="13" s="1"/>
  <c r="AE198" i="13" s="1"/>
  <c r="AE20" i="30" s="1"/>
  <c r="U108" i="13"/>
  <c r="U153" i="13" s="1"/>
  <c r="AF108" i="13"/>
  <c r="AF153" i="13" s="1"/>
  <c r="AF198" i="13" s="1"/>
  <c r="AF20" i="30" s="1"/>
  <c r="H108" i="13"/>
  <c r="H153" i="13" s="1"/>
  <c r="S108" i="13"/>
  <c r="S153" i="13" s="1"/>
  <c r="AA108" i="13"/>
  <c r="AA153" i="13" s="1"/>
  <c r="T108" i="13"/>
  <c r="T153" i="13" s="1"/>
  <c r="R108" i="13"/>
  <c r="R153" i="13" s="1"/>
  <c r="D108" i="13"/>
  <c r="D153" i="13" s="1"/>
  <c r="B157" i="25"/>
  <c r="W112" i="25"/>
  <c r="W157" i="25" s="1"/>
  <c r="W202" i="25" s="1"/>
  <c r="W24" i="40" s="1"/>
  <c r="G112" i="25"/>
  <c r="G157" i="25" s="1"/>
  <c r="F112" i="25"/>
  <c r="F157" i="25" s="1"/>
  <c r="F202" i="25" s="1"/>
  <c r="F24" i="40" s="1"/>
  <c r="I112" i="25"/>
  <c r="I157" i="25" s="1"/>
  <c r="K112" i="25"/>
  <c r="K157" i="25" s="1"/>
  <c r="J112" i="25"/>
  <c r="J157" i="25" s="1"/>
  <c r="X112" i="25"/>
  <c r="X157" i="25" s="1"/>
  <c r="N112" i="25"/>
  <c r="N157" i="25" s="1"/>
  <c r="AC112" i="25"/>
  <c r="AC157" i="25" s="1"/>
  <c r="AC202" i="25" s="1"/>
  <c r="AC24" i="40" s="1"/>
  <c r="C112" i="25"/>
  <c r="C157" i="25" s="1"/>
  <c r="AB112" i="25"/>
  <c r="AB157" i="25" s="1"/>
  <c r="D112" i="25"/>
  <c r="D157" i="25" s="1"/>
  <c r="E112" i="25"/>
  <c r="E157" i="25" s="1"/>
  <c r="P112" i="25"/>
  <c r="P157" i="25" s="1"/>
  <c r="S112" i="25"/>
  <c r="S157" i="25" s="1"/>
  <c r="O112" i="25"/>
  <c r="O157" i="25" s="1"/>
  <c r="AD112" i="25"/>
  <c r="AD157" i="25" s="1"/>
  <c r="H112" i="25"/>
  <c r="H157" i="25" s="1"/>
  <c r="AF112" i="25"/>
  <c r="AF157" i="25" s="1"/>
  <c r="Z112" i="25"/>
  <c r="Z157" i="25" s="1"/>
  <c r="Z202" i="25" s="1"/>
  <c r="Z24" i="40" s="1"/>
  <c r="AE112" i="25"/>
  <c r="AE157" i="25" s="1"/>
  <c r="AA112" i="25"/>
  <c r="AA157" i="25" s="1"/>
  <c r="Y112" i="25"/>
  <c r="Y157" i="25" s="1"/>
  <c r="M112" i="25"/>
  <c r="M157" i="25" s="1"/>
  <c r="L112" i="25"/>
  <c r="L157" i="25" s="1"/>
  <c r="R112" i="25"/>
  <c r="R157" i="25" s="1"/>
  <c r="Q112" i="25"/>
  <c r="Q157" i="25" s="1"/>
  <c r="B140" i="25"/>
  <c r="AB95" i="25"/>
  <c r="AB140" i="25" s="1"/>
  <c r="F95" i="25"/>
  <c r="F140" i="25" s="1"/>
  <c r="N95" i="25"/>
  <c r="N140" i="25" s="1"/>
  <c r="D95" i="25"/>
  <c r="D140" i="25" s="1"/>
  <c r="W95" i="25"/>
  <c r="W140" i="25" s="1"/>
  <c r="E95" i="25"/>
  <c r="E140" i="25" s="1"/>
  <c r="X95" i="25"/>
  <c r="X140" i="25" s="1"/>
  <c r="K95" i="25"/>
  <c r="K140" i="25" s="1"/>
  <c r="C95" i="25"/>
  <c r="C140" i="25" s="1"/>
  <c r="G95" i="25"/>
  <c r="G140" i="25" s="1"/>
  <c r="J95" i="25"/>
  <c r="J140" i="25" s="1"/>
  <c r="I95" i="25"/>
  <c r="I140" i="25" s="1"/>
  <c r="AC95" i="25"/>
  <c r="AC140" i="25" s="1"/>
  <c r="M95" i="25"/>
  <c r="M140" i="25" s="1"/>
  <c r="U95" i="25"/>
  <c r="U140" i="25" s="1"/>
  <c r="V95" i="25"/>
  <c r="V140" i="25" s="1"/>
  <c r="AE95" i="25"/>
  <c r="AE140" i="25" s="1"/>
  <c r="Y95" i="25"/>
  <c r="Y140" i="25" s="1"/>
  <c r="R95" i="25"/>
  <c r="R140" i="25" s="1"/>
  <c r="P95" i="25"/>
  <c r="P140" i="25" s="1"/>
  <c r="O95" i="25"/>
  <c r="O140" i="25" s="1"/>
  <c r="T95" i="25"/>
  <c r="T140" i="25" s="1"/>
  <c r="L95" i="25"/>
  <c r="L140" i="25" s="1"/>
  <c r="Q95" i="25"/>
  <c r="Q140" i="25" s="1"/>
  <c r="S95" i="25"/>
  <c r="S140" i="25" s="1"/>
  <c r="L197" i="25"/>
  <c r="L19" i="40" s="1"/>
  <c r="J190" i="13"/>
  <c r="J12" i="30" s="1"/>
  <c r="N216" i="21"/>
  <c r="N43" i="36" s="1"/>
  <c r="V214" i="21"/>
  <c r="V41" i="36" s="1"/>
  <c r="P222" i="13"/>
  <c r="P50" i="30" s="1"/>
  <c r="U221" i="12"/>
  <c r="U49" i="29" s="1"/>
  <c r="Z188" i="14"/>
  <c r="Z10" i="31" s="1"/>
  <c r="O110" i="21"/>
  <c r="O155" i="21" s="1"/>
  <c r="AE220" i="12"/>
  <c r="AE48" i="29" s="1"/>
  <c r="AE220" i="14"/>
  <c r="AE48" i="31" s="1"/>
  <c r="M209" i="20"/>
  <c r="M32" i="35" s="1"/>
  <c r="B159" i="21"/>
  <c r="AA114" i="21"/>
  <c r="AA159" i="21" s="1"/>
  <c r="I114" i="21"/>
  <c r="I159" i="21" s="1"/>
  <c r="D114" i="21"/>
  <c r="D159" i="21" s="1"/>
  <c r="K114" i="21"/>
  <c r="K159" i="21" s="1"/>
  <c r="H114" i="21"/>
  <c r="H159" i="21" s="1"/>
  <c r="AB114" i="21"/>
  <c r="AB159" i="21" s="1"/>
  <c r="G114" i="21"/>
  <c r="G159" i="21" s="1"/>
  <c r="F114" i="21"/>
  <c r="F159" i="21" s="1"/>
  <c r="E114" i="21"/>
  <c r="E159" i="21" s="1"/>
  <c r="C114" i="21"/>
  <c r="C159" i="21" s="1"/>
  <c r="Q114" i="21"/>
  <c r="Q159" i="21" s="1"/>
  <c r="N114" i="21"/>
  <c r="N159" i="21" s="1"/>
  <c r="AD114" i="21"/>
  <c r="AD159" i="21" s="1"/>
  <c r="R114" i="21"/>
  <c r="R159" i="21" s="1"/>
  <c r="AC114" i="21"/>
  <c r="AC159" i="21" s="1"/>
  <c r="Z114" i="21"/>
  <c r="Z159" i="21" s="1"/>
  <c r="S114" i="21"/>
  <c r="S159" i="21" s="1"/>
  <c r="P114" i="21"/>
  <c r="P159" i="21" s="1"/>
  <c r="W114" i="21"/>
  <c r="W159" i="21" s="1"/>
  <c r="O114" i="21"/>
  <c r="O159" i="21" s="1"/>
  <c r="AE186" i="17"/>
  <c r="AC221" i="14"/>
  <c r="AC49" i="31" s="1"/>
  <c r="AE200" i="20"/>
  <c r="AE22" i="35" s="1"/>
  <c r="AD204" i="24"/>
  <c r="AD26" i="39" s="1"/>
  <c r="R194" i="20"/>
  <c r="R16" i="35" s="1"/>
  <c r="R210" i="20"/>
  <c r="R33" i="35" s="1"/>
  <c r="I201" i="12"/>
  <c r="I23" i="29" s="1"/>
  <c r="L124" i="25"/>
  <c r="L169" i="25" s="1"/>
  <c r="B218" i="10"/>
  <c r="B45" i="28" s="1"/>
  <c r="N194" i="21"/>
  <c r="N16" i="36" s="1"/>
  <c r="AC214" i="20"/>
  <c r="AC41" i="35" s="1"/>
  <c r="AF224" i="9"/>
  <c r="AF53" i="27" s="1"/>
  <c r="AF224" i="10"/>
  <c r="AF53" i="28" s="1"/>
  <c r="O207" i="18"/>
  <c r="O30" i="34" s="1"/>
  <c r="AA192" i="15"/>
  <c r="AA14" i="32" s="1"/>
  <c r="AF197" i="21"/>
  <c r="AF19" i="36" s="1"/>
  <c r="L187" i="21"/>
  <c r="L9" i="36" s="1"/>
  <c r="W216" i="15"/>
  <c r="W43" i="32" s="1"/>
  <c r="W219" i="14"/>
  <c r="T117" i="17"/>
  <c r="T162" i="17" s="1"/>
  <c r="X191" i="17"/>
  <c r="X13" i="33" s="1"/>
  <c r="R188" i="14"/>
  <c r="R10" i="31" s="1"/>
  <c r="C203" i="10"/>
  <c r="C25" i="28" s="1"/>
  <c r="M222" i="18"/>
  <c r="M50" i="34" s="1"/>
  <c r="G192" i="14"/>
  <c r="G14" i="31" s="1"/>
  <c r="O214" i="10"/>
  <c r="O41" i="28" s="1"/>
  <c r="S216" i="23"/>
  <c r="S43" i="38" s="1"/>
  <c r="Q217" i="24"/>
  <c r="Q44" i="39" s="1"/>
  <c r="J214" i="14"/>
  <c r="J41" i="31" s="1"/>
  <c r="AD213" i="9"/>
  <c r="AD40" i="27" s="1"/>
  <c r="V47" i="33"/>
  <c r="V46" i="33"/>
  <c r="J204" i="17"/>
  <c r="J26" i="33" s="1"/>
  <c r="D220" i="12"/>
  <c r="D48" i="29" s="1"/>
  <c r="D220" i="14"/>
  <c r="D48" i="31" s="1"/>
  <c r="E120" i="15"/>
  <c r="E165" i="15" s="1"/>
  <c r="E218" i="15"/>
  <c r="E45" i="32" s="1"/>
  <c r="B27" i="27"/>
  <c r="B28" i="27"/>
  <c r="B52" i="30"/>
  <c r="B51" i="30"/>
  <c r="W94" i="17"/>
  <c r="W139" i="17" s="1"/>
  <c r="J188" i="24"/>
  <c r="J10" i="39" s="1"/>
  <c r="B220" i="15"/>
  <c r="B48" i="32" s="1"/>
  <c r="H95" i="25"/>
  <c r="H140" i="25" s="1"/>
  <c r="I28" i="28"/>
  <c r="I27" i="28"/>
  <c r="B138" i="18"/>
  <c r="U93" i="18"/>
  <c r="U138" i="18" s="1"/>
  <c r="U183" i="18" s="1"/>
  <c r="AF93" i="18"/>
  <c r="AF138" i="18" s="1"/>
  <c r="T93" i="18"/>
  <c r="T138" i="18" s="1"/>
  <c r="T183" i="18" s="1"/>
  <c r="E93" i="18"/>
  <c r="E138" i="18" s="1"/>
  <c r="R93" i="18"/>
  <c r="R138" i="18" s="1"/>
  <c r="R183" i="18" s="1"/>
  <c r="Q93" i="18"/>
  <c r="Q138" i="18" s="1"/>
  <c r="F93" i="18"/>
  <c r="F138" i="18" s="1"/>
  <c r="D93" i="18"/>
  <c r="D138" i="18" s="1"/>
  <c r="AE93" i="18"/>
  <c r="AE138" i="18" s="1"/>
  <c r="AD93" i="18"/>
  <c r="AD138" i="18" s="1"/>
  <c r="C93" i="18"/>
  <c r="C138" i="18" s="1"/>
  <c r="S93" i="18"/>
  <c r="S138" i="18" s="1"/>
  <c r="AA93" i="18"/>
  <c r="AA138" i="18" s="1"/>
  <c r="AA183" i="18" s="1"/>
  <c r="Y93" i="18"/>
  <c r="Y138" i="18" s="1"/>
  <c r="Y183" i="18" s="1"/>
  <c r="J93" i="18"/>
  <c r="J138" i="18" s="1"/>
  <c r="J183" i="18" s="1"/>
  <c r="AC93" i="18"/>
  <c r="AC138" i="18" s="1"/>
  <c r="AC183" i="18" s="1"/>
  <c r="W93" i="18"/>
  <c r="W138" i="18" s="1"/>
  <c r="L93" i="18"/>
  <c r="L138" i="18" s="1"/>
  <c r="L183" i="18" s="1"/>
  <c r="O93" i="18"/>
  <c r="O138" i="18" s="1"/>
  <c r="M93" i="18"/>
  <c r="M138" i="18" s="1"/>
  <c r="N93" i="18"/>
  <c r="N138" i="18" s="1"/>
  <c r="AB93" i="18"/>
  <c r="AB138" i="18" s="1"/>
  <c r="AB183" i="18" s="1"/>
  <c r="K93" i="18"/>
  <c r="K138" i="18" s="1"/>
  <c r="K183" i="18" s="1"/>
  <c r="V93" i="18"/>
  <c r="V138" i="18" s="1"/>
  <c r="I93" i="18"/>
  <c r="I138" i="18" s="1"/>
  <c r="AA223" i="13"/>
  <c r="AA223" i="12"/>
  <c r="N27" i="34"/>
  <c r="N28" i="34"/>
  <c r="U204" i="15"/>
  <c r="U26" i="32" s="1"/>
  <c r="J52" i="34"/>
  <c r="J51" i="34"/>
  <c r="AC191" i="24"/>
  <c r="AC13" i="39" s="1"/>
  <c r="L216" i="9"/>
  <c r="L43" i="27" s="1"/>
  <c r="J208" i="25"/>
  <c r="J31" i="40" s="1"/>
  <c r="Y207" i="15"/>
  <c r="Y30" i="32" s="1"/>
  <c r="J217" i="21"/>
  <c r="J44" i="36" s="1"/>
  <c r="W39" i="33"/>
  <c r="W36" i="33"/>
  <c r="W38" i="33"/>
  <c r="W35" i="33"/>
  <c r="W37" i="33"/>
  <c r="P223" i="12"/>
  <c r="P223" i="15"/>
  <c r="M218" i="15"/>
  <c r="M45" i="32" s="1"/>
  <c r="G222" i="18"/>
  <c r="G50" i="34" s="1"/>
  <c r="Y183" i="23"/>
  <c r="F186" i="13"/>
  <c r="AA196" i="17"/>
  <c r="AA18" i="33" s="1"/>
  <c r="AA7" i="32"/>
  <c r="AA8" i="32"/>
  <c r="S4" i="28"/>
  <c r="S2" i="28"/>
  <c r="S3" i="28"/>
  <c r="K193" i="10"/>
  <c r="K15" i="28" s="1"/>
  <c r="P220" i="21"/>
  <c r="P48" i="36" s="1"/>
  <c r="R186" i="21"/>
  <c r="S222" i="13"/>
  <c r="S50" i="30" s="1"/>
  <c r="U200" i="22"/>
  <c r="U22" i="37" s="1"/>
  <c r="B170" i="24"/>
  <c r="D125" i="24"/>
  <c r="D170" i="24" s="1"/>
  <c r="K125" i="24"/>
  <c r="K170" i="24" s="1"/>
  <c r="E125" i="24"/>
  <c r="E170" i="24" s="1"/>
  <c r="O125" i="24"/>
  <c r="O170" i="24" s="1"/>
  <c r="V125" i="24"/>
  <c r="V170" i="24" s="1"/>
  <c r="G125" i="24"/>
  <c r="G170" i="24" s="1"/>
  <c r="H125" i="24"/>
  <c r="H170" i="24" s="1"/>
  <c r="C125" i="24"/>
  <c r="C170" i="24" s="1"/>
  <c r="N125" i="24"/>
  <c r="N170" i="24" s="1"/>
  <c r="N215" i="20" s="1"/>
  <c r="N42" i="35" s="1"/>
  <c r="J125" i="24"/>
  <c r="J170" i="24" s="1"/>
  <c r="I125" i="24"/>
  <c r="I170" i="24" s="1"/>
  <c r="AA125" i="24"/>
  <c r="AA170" i="24" s="1"/>
  <c r="F125" i="24"/>
  <c r="F170" i="24" s="1"/>
  <c r="Z125" i="24"/>
  <c r="Z170" i="24" s="1"/>
  <c r="Z215" i="24" s="1"/>
  <c r="Z42" i="39" s="1"/>
  <c r="AB125" i="24"/>
  <c r="AB170" i="24" s="1"/>
  <c r="P125" i="24"/>
  <c r="P170" i="24" s="1"/>
  <c r="L125" i="24"/>
  <c r="L170" i="24" s="1"/>
  <c r="L215" i="24" s="1"/>
  <c r="L42" i="39" s="1"/>
  <c r="AD125" i="24"/>
  <c r="AD170" i="24" s="1"/>
  <c r="R125" i="24"/>
  <c r="R170" i="24" s="1"/>
  <c r="S125" i="24"/>
  <c r="S170" i="24" s="1"/>
  <c r="S215" i="22" s="1"/>
  <c r="S42" i="37" s="1"/>
  <c r="U125" i="24"/>
  <c r="U170" i="24" s="1"/>
  <c r="T125" i="24"/>
  <c r="T170" i="24" s="1"/>
  <c r="W125" i="24"/>
  <c r="W170" i="24" s="1"/>
  <c r="E198" i="12"/>
  <c r="E20" i="29" s="1"/>
  <c r="L204" i="21"/>
  <c r="L26" i="36" s="1"/>
  <c r="O188" i="23"/>
  <c r="O10" i="38" s="1"/>
  <c r="P200" i="15"/>
  <c r="P22" i="32" s="1"/>
  <c r="Q196" i="24"/>
  <c r="Q18" i="39" s="1"/>
  <c r="Y204" i="21"/>
  <c r="Y26" i="36" s="1"/>
  <c r="K214" i="21"/>
  <c r="K41" i="36" s="1"/>
  <c r="V214" i="23"/>
  <c r="V41" i="38" s="1"/>
  <c r="S191" i="25"/>
  <c r="S13" i="40" s="1"/>
  <c r="M51" i="32"/>
  <c r="M52" i="32"/>
  <c r="H200" i="18"/>
  <c r="H22" i="34" s="1"/>
  <c r="H200" i="17"/>
  <c r="H22" i="33" s="1"/>
  <c r="Z191" i="9"/>
  <c r="Z13" i="27" s="1"/>
  <c r="I202" i="21"/>
  <c r="I24" i="36" s="1"/>
  <c r="U189" i="21"/>
  <c r="U11" i="36" s="1"/>
  <c r="AA188" i="15"/>
  <c r="AA10" i="32" s="1"/>
  <c r="AC205" i="25"/>
  <c r="S204" i="18"/>
  <c r="S26" i="34" s="1"/>
  <c r="AE209" i="18"/>
  <c r="AE32" i="34" s="1"/>
  <c r="H216" i="9"/>
  <c r="H43" i="27" s="1"/>
  <c r="S189" i="13"/>
  <c r="S11" i="30" s="1"/>
  <c r="W216" i="21"/>
  <c r="W43" i="36" s="1"/>
  <c r="M220" i="21"/>
  <c r="M48" i="36" s="1"/>
  <c r="F193" i="18"/>
  <c r="F15" i="34" s="1"/>
  <c r="F193" i="17"/>
  <c r="F15" i="33" s="1"/>
  <c r="J215" i="22"/>
  <c r="J42" i="37" s="1"/>
  <c r="AE51" i="30"/>
  <c r="AE52" i="30"/>
  <c r="W187" i="20"/>
  <c r="W9" i="35" s="1"/>
  <c r="W187" i="25"/>
  <c r="W9" i="40" s="1"/>
  <c r="O223" i="20"/>
  <c r="D212" i="18"/>
  <c r="D212" i="17"/>
  <c r="S185" i="17"/>
  <c r="S6" i="33" s="1"/>
  <c r="S185" i="18"/>
  <c r="S6" i="34" s="1"/>
  <c r="AE187" i="26"/>
  <c r="AE9" i="41" s="1"/>
  <c r="H220" i="18"/>
  <c r="H48" i="34" s="1"/>
  <c r="M215" i="12"/>
  <c r="M42" i="29" s="1"/>
  <c r="M215" i="13"/>
  <c r="M42" i="30" s="1"/>
  <c r="AF206" i="12"/>
  <c r="AF29" i="29" s="1"/>
  <c r="AF206" i="14"/>
  <c r="AF29" i="31" s="1"/>
  <c r="AF185" i="17"/>
  <c r="AF6" i="33" s="1"/>
  <c r="AF185" i="18"/>
  <c r="AF6" i="34" s="1"/>
  <c r="P205" i="9"/>
  <c r="Q189" i="25"/>
  <c r="Q11" i="40" s="1"/>
  <c r="T221" i="25"/>
  <c r="T49" i="40" s="1"/>
  <c r="AA186" i="14"/>
  <c r="AA183" i="17"/>
  <c r="K104" i="10"/>
  <c r="K149" i="10" s="1"/>
  <c r="S192" i="25"/>
  <c r="S14" i="40" s="1"/>
  <c r="G188" i="18"/>
  <c r="G10" i="34" s="1"/>
  <c r="B170" i="14"/>
  <c r="X125" i="14"/>
  <c r="X170" i="14" s="1"/>
  <c r="T125" i="14"/>
  <c r="T170" i="14" s="1"/>
  <c r="G125" i="14"/>
  <c r="G170" i="14" s="1"/>
  <c r="Q125" i="14"/>
  <c r="Q170" i="14" s="1"/>
  <c r="H125" i="14"/>
  <c r="H170" i="14" s="1"/>
  <c r="S125" i="14"/>
  <c r="S170" i="14" s="1"/>
  <c r="I125" i="14"/>
  <c r="I170" i="14" s="1"/>
  <c r="R125" i="14"/>
  <c r="R170" i="14" s="1"/>
  <c r="AE125" i="14"/>
  <c r="AE170" i="14" s="1"/>
  <c r="Z125" i="14"/>
  <c r="Z170" i="14" s="1"/>
  <c r="P125" i="14"/>
  <c r="P170" i="14" s="1"/>
  <c r="K125" i="14"/>
  <c r="K170" i="14" s="1"/>
  <c r="AF125" i="14"/>
  <c r="AF170" i="14" s="1"/>
  <c r="J125" i="14"/>
  <c r="J170" i="14" s="1"/>
  <c r="D125" i="14"/>
  <c r="D170" i="14" s="1"/>
  <c r="C125" i="14"/>
  <c r="C170" i="14" s="1"/>
  <c r="AA125" i="14"/>
  <c r="AA170" i="14" s="1"/>
  <c r="AC125" i="14"/>
  <c r="AC170" i="14" s="1"/>
  <c r="N125" i="14"/>
  <c r="N170" i="14" s="1"/>
  <c r="O125" i="14"/>
  <c r="O170" i="14" s="1"/>
  <c r="O215" i="14" s="1"/>
  <c r="O42" i="31" s="1"/>
  <c r="Y125" i="14"/>
  <c r="Y170" i="14" s="1"/>
  <c r="Y215" i="14" s="1"/>
  <c r="Y42" i="31" s="1"/>
  <c r="E125" i="14"/>
  <c r="E170" i="14" s="1"/>
  <c r="L125" i="14"/>
  <c r="L170" i="14" s="1"/>
  <c r="M125" i="14"/>
  <c r="M170" i="14" s="1"/>
  <c r="M215" i="14" s="1"/>
  <c r="M42" i="31" s="1"/>
  <c r="AD125" i="14"/>
  <c r="AD170" i="14" s="1"/>
  <c r="B149" i="12"/>
  <c r="M104" i="12"/>
  <c r="M149" i="12" s="1"/>
  <c r="AA104" i="12"/>
  <c r="AA149" i="12" s="1"/>
  <c r="AA194" i="12" s="1"/>
  <c r="AA16" i="29" s="1"/>
  <c r="L104" i="12"/>
  <c r="L149" i="12" s="1"/>
  <c r="W104" i="12"/>
  <c r="W149" i="12" s="1"/>
  <c r="X104" i="12"/>
  <c r="X149" i="12" s="1"/>
  <c r="U104" i="12"/>
  <c r="U149" i="12" s="1"/>
  <c r="J104" i="12"/>
  <c r="J149" i="12" s="1"/>
  <c r="V104" i="12"/>
  <c r="V149" i="12" s="1"/>
  <c r="Y104" i="12"/>
  <c r="Y149" i="12" s="1"/>
  <c r="Z104" i="12"/>
  <c r="Z149" i="12" s="1"/>
  <c r="AF104" i="12"/>
  <c r="AF149" i="12" s="1"/>
  <c r="I104" i="12"/>
  <c r="I149" i="12" s="1"/>
  <c r="T104" i="12"/>
  <c r="T149" i="12" s="1"/>
  <c r="P104" i="12"/>
  <c r="P149" i="12" s="1"/>
  <c r="Q104" i="12"/>
  <c r="Q149" i="12" s="1"/>
  <c r="C104" i="12"/>
  <c r="C149" i="12" s="1"/>
  <c r="AC104" i="12"/>
  <c r="AC149" i="12" s="1"/>
  <c r="K104" i="12"/>
  <c r="K149" i="12" s="1"/>
  <c r="AD104" i="12"/>
  <c r="AD149" i="12" s="1"/>
  <c r="S104" i="12"/>
  <c r="S149" i="12" s="1"/>
  <c r="S194" i="12" s="1"/>
  <c r="S16" i="29" s="1"/>
  <c r="N104" i="12"/>
  <c r="N149" i="12" s="1"/>
  <c r="H104" i="12"/>
  <c r="H149" i="12" s="1"/>
  <c r="F104" i="12"/>
  <c r="F149" i="12" s="1"/>
  <c r="F194" i="12" s="1"/>
  <c r="F16" i="29" s="1"/>
  <c r="G104" i="12"/>
  <c r="G149" i="12" s="1"/>
  <c r="AB104" i="12"/>
  <c r="AB149" i="12" s="1"/>
  <c r="R104" i="12"/>
  <c r="R149" i="12" s="1"/>
  <c r="O104" i="12"/>
  <c r="O149" i="12" s="1"/>
  <c r="AE104" i="12"/>
  <c r="AE149" i="12" s="1"/>
  <c r="L187" i="26"/>
  <c r="L9" i="41" s="1"/>
  <c r="AC208" i="24"/>
  <c r="AC31" i="39" s="1"/>
  <c r="AB213" i="21"/>
  <c r="AB40" i="36" s="1"/>
  <c r="T202" i="15"/>
  <c r="T24" i="32" s="1"/>
  <c r="AF37" i="34"/>
  <c r="AF36" i="34"/>
  <c r="AF35" i="34"/>
  <c r="AF38" i="34"/>
  <c r="AF39" i="34"/>
  <c r="AE196" i="25"/>
  <c r="AE18" i="40" s="1"/>
  <c r="T203" i="22"/>
  <c r="T25" i="37" s="1"/>
  <c r="R192" i="26"/>
  <c r="R14" i="41" s="1"/>
  <c r="R183" i="24"/>
  <c r="Z93" i="18"/>
  <c r="Z138" i="18" s="1"/>
  <c r="Y188" i="14"/>
  <c r="Y10" i="31" s="1"/>
  <c r="F189" i="15"/>
  <c r="F11" i="32" s="1"/>
  <c r="S210" i="23"/>
  <c r="S33" i="38" s="1"/>
  <c r="O186" i="20"/>
  <c r="G214" i="10"/>
  <c r="G41" i="28" s="1"/>
  <c r="G214" i="9"/>
  <c r="G41" i="27" s="1"/>
  <c r="B155" i="23"/>
  <c r="K110" i="23"/>
  <c r="K155" i="23" s="1"/>
  <c r="K200" i="23" s="1"/>
  <c r="K22" i="38" s="1"/>
  <c r="I110" i="23"/>
  <c r="I155" i="23" s="1"/>
  <c r="J110" i="23"/>
  <c r="J155" i="23" s="1"/>
  <c r="G110" i="23"/>
  <c r="G155" i="23" s="1"/>
  <c r="M110" i="23"/>
  <c r="M155" i="23" s="1"/>
  <c r="D110" i="23"/>
  <c r="D155" i="23" s="1"/>
  <c r="C110" i="23"/>
  <c r="C155" i="23" s="1"/>
  <c r="E110" i="23"/>
  <c r="E155" i="23" s="1"/>
  <c r="H110" i="23"/>
  <c r="H155" i="23" s="1"/>
  <c r="O110" i="23"/>
  <c r="O155" i="23" s="1"/>
  <c r="AE110" i="23"/>
  <c r="AE155" i="23" s="1"/>
  <c r="U110" i="23"/>
  <c r="U155" i="23" s="1"/>
  <c r="T110" i="23"/>
  <c r="T155" i="23" s="1"/>
  <c r="F110" i="23"/>
  <c r="F155" i="23" s="1"/>
  <c r="F200" i="23" s="1"/>
  <c r="F22" i="38" s="1"/>
  <c r="Q110" i="23"/>
  <c r="Q155" i="23" s="1"/>
  <c r="AD110" i="23"/>
  <c r="AD155" i="23" s="1"/>
  <c r="AD200" i="23" s="1"/>
  <c r="AD22" i="38" s="1"/>
  <c r="N110" i="23"/>
  <c r="N155" i="23" s="1"/>
  <c r="N200" i="23" s="1"/>
  <c r="N22" i="38" s="1"/>
  <c r="V110" i="23"/>
  <c r="V155" i="23" s="1"/>
  <c r="V200" i="23" s="1"/>
  <c r="V22" i="38" s="1"/>
  <c r="S110" i="23"/>
  <c r="S155" i="23" s="1"/>
  <c r="AC110" i="23"/>
  <c r="AC155" i="23" s="1"/>
  <c r="L110" i="23"/>
  <c r="L155" i="23" s="1"/>
  <c r="P110" i="23"/>
  <c r="P155" i="23" s="1"/>
  <c r="X110" i="23"/>
  <c r="X155" i="23" s="1"/>
  <c r="AB110" i="23"/>
  <c r="AB155" i="23" s="1"/>
  <c r="R110" i="23"/>
  <c r="R155" i="23" s="1"/>
  <c r="W110" i="23"/>
  <c r="W155" i="23" s="1"/>
  <c r="AA110" i="23"/>
  <c r="AA155" i="23" s="1"/>
  <c r="AD2" i="31"/>
  <c r="AD4" i="31"/>
  <c r="AD3" i="31"/>
  <c r="AB205" i="26"/>
  <c r="V186" i="25"/>
  <c r="X207" i="9"/>
  <c r="X30" i="27" s="1"/>
  <c r="L209" i="9"/>
  <c r="L32" i="27" s="1"/>
  <c r="AF192" i="21"/>
  <c r="AF14" i="36" s="1"/>
  <c r="U222" i="24"/>
  <c r="U50" i="39" s="1"/>
  <c r="X221" i="23"/>
  <c r="X49" i="38" s="1"/>
  <c r="P185" i="22"/>
  <c r="P6" i="37" s="1"/>
  <c r="F186" i="12"/>
  <c r="O98" i="17"/>
  <c r="O143" i="17" s="1"/>
  <c r="W201" i="21"/>
  <c r="W23" i="36" s="1"/>
  <c r="AB200" i="26"/>
  <c r="AB22" i="41" s="1"/>
  <c r="U224" i="14"/>
  <c r="U53" i="31" s="1"/>
  <c r="AA191" i="14"/>
  <c r="AA13" i="31" s="1"/>
  <c r="U51" i="38"/>
  <c r="U52" i="38"/>
  <c r="K219" i="22"/>
  <c r="F209" i="22"/>
  <c r="F32" i="37" s="1"/>
  <c r="Z193" i="17"/>
  <c r="Z15" i="33" s="1"/>
  <c r="AC222" i="24"/>
  <c r="AC50" i="39" s="1"/>
  <c r="F198" i="17"/>
  <c r="F20" i="33" s="1"/>
  <c r="F198" i="18"/>
  <c r="F20" i="34" s="1"/>
  <c r="Q223" i="12"/>
  <c r="Q223" i="14"/>
  <c r="S199" i="23"/>
  <c r="S21" i="38" s="1"/>
  <c r="L192" i="23"/>
  <c r="L14" i="38" s="1"/>
  <c r="J191" i="23"/>
  <c r="J13" i="38" s="1"/>
  <c r="K203" i="10"/>
  <c r="K25" i="28" s="1"/>
  <c r="C203" i="18"/>
  <c r="C25" i="34" s="1"/>
  <c r="B168" i="17"/>
  <c r="B213" i="17" s="1"/>
  <c r="B40" i="33" s="1"/>
  <c r="X123" i="17"/>
  <c r="X168" i="17" s="1"/>
  <c r="X213" i="17" s="1"/>
  <c r="X40" i="33" s="1"/>
  <c r="S123" i="17"/>
  <c r="S168" i="17" s="1"/>
  <c r="S213" i="17" s="1"/>
  <c r="S40" i="33" s="1"/>
  <c r="K123" i="17"/>
  <c r="K168" i="17" s="1"/>
  <c r="K213" i="17" s="1"/>
  <c r="K40" i="33" s="1"/>
  <c r="R123" i="17"/>
  <c r="R168" i="17" s="1"/>
  <c r="AC123" i="17"/>
  <c r="AC168" i="17" s="1"/>
  <c r="AC213" i="17" s="1"/>
  <c r="AC40" i="33" s="1"/>
  <c r="C123" i="17"/>
  <c r="C168" i="17" s="1"/>
  <c r="D123" i="17"/>
  <c r="D168" i="17" s="1"/>
  <c r="D213" i="17" s="1"/>
  <c r="D40" i="33" s="1"/>
  <c r="I123" i="17"/>
  <c r="I168" i="17" s="1"/>
  <c r="G123" i="17"/>
  <c r="G168" i="17" s="1"/>
  <c r="AD123" i="17"/>
  <c r="AD168" i="17" s="1"/>
  <c r="AD213" i="17" s="1"/>
  <c r="AD40" i="33" s="1"/>
  <c r="E123" i="17"/>
  <c r="E168" i="17" s="1"/>
  <c r="F123" i="17"/>
  <c r="F168" i="17" s="1"/>
  <c r="F213" i="17" s="1"/>
  <c r="F40" i="33" s="1"/>
  <c r="L123" i="17"/>
  <c r="L168" i="17" s="1"/>
  <c r="L213" i="17" s="1"/>
  <c r="L40" i="33" s="1"/>
  <c r="H123" i="17"/>
  <c r="H168" i="17" s="1"/>
  <c r="M123" i="17"/>
  <c r="M168" i="17" s="1"/>
  <c r="M213" i="17" s="1"/>
  <c r="M40" i="33" s="1"/>
  <c r="N123" i="17"/>
  <c r="N168" i="17" s="1"/>
  <c r="N213" i="17" s="1"/>
  <c r="N40" i="33" s="1"/>
  <c r="AB123" i="17"/>
  <c r="AB168" i="17" s="1"/>
  <c r="AB213" i="17" s="1"/>
  <c r="AB40" i="33" s="1"/>
  <c r="T123" i="17"/>
  <c r="T168" i="17" s="1"/>
  <c r="T213" i="17" s="1"/>
  <c r="T40" i="33" s="1"/>
  <c r="U123" i="17"/>
  <c r="U168" i="17" s="1"/>
  <c r="U213" i="17" s="1"/>
  <c r="U40" i="33" s="1"/>
  <c r="AE123" i="17"/>
  <c r="AE168" i="17" s="1"/>
  <c r="AE213" i="17" s="1"/>
  <c r="AE40" i="33" s="1"/>
  <c r="Z123" i="17"/>
  <c r="Z168" i="17" s="1"/>
  <c r="Z213" i="17" s="1"/>
  <c r="Z40" i="33" s="1"/>
  <c r="AA123" i="17"/>
  <c r="AA168" i="17" s="1"/>
  <c r="AA213" i="17" s="1"/>
  <c r="AA40" i="33" s="1"/>
  <c r="J123" i="17"/>
  <c r="J168" i="17" s="1"/>
  <c r="J213" i="17" s="1"/>
  <c r="J40" i="33" s="1"/>
  <c r="V123" i="17"/>
  <c r="V168" i="17" s="1"/>
  <c r="V213" i="17" s="1"/>
  <c r="V40" i="33" s="1"/>
  <c r="O123" i="17"/>
  <c r="O168" i="17" s="1"/>
  <c r="Q123" i="17"/>
  <c r="Q168" i="17" s="1"/>
  <c r="Q213" i="17" s="1"/>
  <c r="Q40" i="33" s="1"/>
  <c r="W123" i="17"/>
  <c r="W168" i="17" s="1"/>
  <c r="W213" i="17" s="1"/>
  <c r="W40" i="33" s="1"/>
  <c r="Y123" i="17"/>
  <c r="Y168" i="17" s="1"/>
  <c r="Y213" i="17" s="1"/>
  <c r="Y40" i="33" s="1"/>
  <c r="P185" i="21"/>
  <c r="P6" i="36" s="1"/>
  <c r="AC96" i="18"/>
  <c r="AC141" i="18" s="1"/>
  <c r="AC186" i="18" s="1"/>
  <c r="V207" i="14"/>
  <c r="V30" i="31" s="1"/>
  <c r="F220" i="18"/>
  <c r="F48" i="34" s="1"/>
  <c r="AD185" i="25"/>
  <c r="AD6" i="40" s="1"/>
  <c r="N184" i="20"/>
  <c r="N5" i="35" s="1"/>
  <c r="J218" i="9"/>
  <c r="J45" i="27" s="1"/>
  <c r="S205" i="20"/>
  <c r="G4" i="28"/>
  <c r="G3" i="28"/>
  <c r="G2" i="28"/>
  <c r="B165" i="22"/>
  <c r="K120" i="22"/>
  <c r="K165" i="22" s="1"/>
  <c r="E120" i="22"/>
  <c r="E165" i="22" s="1"/>
  <c r="J120" i="22"/>
  <c r="J165" i="22" s="1"/>
  <c r="P120" i="22"/>
  <c r="P165" i="22" s="1"/>
  <c r="AC120" i="22"/>
  <c r="AC165" i="22" s="1"/>
  <c r="C120" i="22"/>
  <c r="C165" i="22" s="1"/>
  <c r="H120" i="22"/>
  <c r="H165" i="22" s="1"/>
  <c r="F120" i="22"/>
  <c r="F165" i="22" s="1"/>
  <c r="G120" i="22"/>
  <c r="G165" i="22" s="1"/>
  <c r="D120" i="22"/>
  <c r="D165" i="22" s="1"/>
  <c r="I120" i="22"/>
  <c r="I165" i="22" s="1"/>
  <c r="L120" i="22"/>
  <c r="L165" i="22" s="1"/>
  <c r="L210" i="22" s="1"/>
  <c r="L33" i="37" s="1"/>
  <c r="W120" i="22"/>
  <c r="W165" i="22" s="1"/>
  <c r="Y120" i="22"/>
  <c r="Y165" i="22" s="1"/>
  <c r="U120" i="22"/>
  <c r="U165" i="22" s="1"/>
  <c r="O120" i="22"/>
  <c r="O165" i="22" s="1"/>
  <c r="T120" i="22"/>
  <c r="T165" i="22" s="1"/>
  <c r="N120" i="22"/>
  <c r="N165" i="22" s="1"/>
  <c r="X120" i="22"/>
  <c r="X165" i="22" s="1"/>
  <c r="S120" i="22"/>
  <c r="S165" i="22" s="1"/>
  <c r="S210" i="22" s="1"/>
  <c r="S33" i="37" s="1"/>
  <c r="Q120" i="22"/>
  <c r="Q165" i="22" s="1"/>
  <c r="AF120" i="22"/>
  <c r="AF165" i="22" s="1"/>
  <c r="M120" i="22"/>
  <c r="M165" i="22" s="1"/>
  <c r="R120" i="22"/>
  <c r="R165" i="22" s="1"/>
  <c r="R210" i="24" s="1"/>
  <c r="R33" i="39" s="1"/>
  <c r="AE120" i="22"/>
  <c r="AE165" i="22" s="1"/>
  <c r="AD120" i="22"/>
  <c r="AD165" i="22" s="1"/>
  <c r="B164" i="17"/>
  <c r="C119" i="17"/>
  <c r="C164" i="17" s="1"/>
  <c r="R119" i="17"/>
  <c r="R164" i="17" s="1"/>
  <c r="F119" i="17"/>
  <c r="F164" i="17" s="1"/>
  <c r="E119" i="17"/>
  <c r="E164" i="17" s="1"/>
  <c r="E209" i="17" s="1"/>
  <c r="E32" i="33" s="1"/>
  <c r="M119" i="17"/>
  <c r="M164" i="17" s="1"/>
  <c r="M209" i="17" s="1"/>
  <c r="M32" i="33" s="1"/>
  <c r="I119" i="17"/>
  <c r="I164" i="17" s="1"/>
  <c r="S119" i="17"/>
  <c r="S164" i="17" s="1"/>
  <c r="H119" i="17"/>
  <c r="H164" i="17" s="1"/>
  <c r="K119" i="17"/>
  <c r="K164" i="17" s="1"/>
  <c r="K209" i="17" s="1"/>
  <c r="K32" i="33" s="1"/>
  <c r="AD119" i="17"/>
  <c r="AD164" i="17" s="1"/>
  <c r="AD209" i="17" s="1"/>
  <c r="AD32" i="33" s="1"/>
  <c r="AC119" i="17"/>
  <c r="AC164" i="17" s="1"/>
  <c r="AC209" i="17" s="1"/>
  <c r="AC32" i="33" s="1"/>
  <c r="X119" i="17"/>
  <c r="X164" i="17" s="1"/>
  <c r="X209" i="17" s="1"/>
  <c r="X32" i="33" s="1"/>
  <c r="D119" i="17"/>
  <c r="D164" i="17" s="1"/>
  <c r="L119" i="17"/>
  <c r="L164" i="17" s="1"/>
  <c r="L209" i="17" s="1"/>
  <c r="L32" i="33" s="1"/>
  <c r="G119" i="17"/>
  <c r="G164" i="17" s="1"/>
  <c r="J119" i="17"/>
  <c r="J164" i="17" s="1"/>
  <c r="J209" i="17" s="1"/>
  <c r="J32" i="33" s="1"/>
  <c r="W119" i="17"/>
  <c r="W164" i="17" s="1"/>
  <c r="W209" i="17" s="1"/>
  <c r="W32" i="33" s="1"/>
  <c r="V119" i="17"/>
  <c r="V164" i="17" s="1"/>
  <c r="V209" i="17" s="1"/>
  <c r="V32" i="33" s="1"/>
  <c r="AB119" i="17"/>
  <c r="AB164" i="17" s="1"/>
  <c r="AB209" i="17" s="1"/>
  <c r="AB32" i="33" s="1"/>
  <c r="Y119" i="17"/>
  <c r="Y164" i="17" s="1"/>
  <c r="Y209" i="17" s="1"/>
  <c r="Y32" i="33" s="1"/>
  <c r="N119" i="17"/>
  <c r="N164" i="17" s="1"/>
  <c r="N209" i="17" s="1"/>
  <c r="N32" i="33" s="1"/>
  <c r="AA119" i="17"/>
  <c r="AA164" i="17" s="1"/>
  <c r="U119" i="17"/>
  <c r="U164" i="17" s="1"/>
  <c r="T119" i="17"/>
  <c r="T164" i="17" s="1"/>
  <c r="B139" i="21"/>
  <c r="G94" i="21"/>
  <c r="G139" i="21" s="1"/>
  <c r="AB94" i="21"/>
  <c r="AB139" i="21" s="1"/>
  <c r="H94" i="21"/>
  <c r="H139" i="21" s="1"/>
  <c r="E94" i="21"/>
  <c r="E139" i="21" s="1"/>
  <c r="F94" i="21"/>
  <c r="F139" i="21" s="1"/>
  <c r="AA94" i="21"/>
  <c r="AA139" i="21" s="1"/>
  <c r="C94" i="21"/>
  <c r="C139" i="21" s="1"/>
  <c r="K94" i="21"/>
  <c r="K139" i="21" s="1"/>
  <c r="D94" i="21"/>
  <c r="D139" i="21" s="1"/>
  <c r="I94" i="21"/>
  <c r="I139" i="21" s="1"/>
  <c r="U94" i="21"/>
  <c r="U139" i="21" s="1"/>
  <c r="Q94" i="21"/>
  <c r="Q139" i="21" s="1"/>
  <c r="Q184" i="21" s="1"/>
  <c r="Q5" i="36" s="1"/>
  <c r="L94" i="21"/>
  <c r="L139" i="21" s="1"/>
  <c r="AD94" i="21"/>
  <c r="AD139" i="21" s="1"/>
  <c r="Y94" i="21"/>
  <c r="Y139" i="21" s="1"/>
  <c r="P94" i="21"/>
  <c r="P139" i="21" s="1"/>
  <c r="Z94" i="21"/>
  <c r="Z139" i="21" s="1"/>
  <c r="N94" i="21"/>
  <c r="N139" i="21" s="1"/>
  <c r="M94" i="21"/>
  <c r="M139" i="21" s="1"/>
  <c r="J94" i="21"/>
  <c r="J139" i="21" s="1"/>
  <c r="AF94" i="21"/>
  <c r="AF139" i="21" s="1"/>
  <c r="X94" i="21"/>
  <c r="X139" i="21" s="1"/>
  <c r="T94" i="21"/>
  <c r="T139" i="21" s="1"/>
  <c r="R94" i="21"/>
  <c r="R139" i="21" s="1"/>
  <c r="B140" i="12"/>
  <c r="Y95" i="12"/>
  <c r="Y140" i="12" s="1"/>
  <c r="V95" i="12"/>
  <c r="V140" i="12" s="1"/>
  <c r="J95" i="12"/>
  <c r="J140" i="12" s="1"/>
  <c r="AA95" i="12"/>
  <c r="AA140" i="12" s="1"/>
  <c r="M95" i="12"/>
  <c r="M140" i="12" s="1"/>
  <c r="W95" i="12"/>
  <c r="W140" i="12" s="1"/>
  <c r="L95" i="12"/>
  <c r="L140" i="12" s="1"/>
  <c r="U95" i="12"/>
  <c r="U140" i="12" s="1"/>
  <c r="U185" i="12" s="1"/>
  <c r="U6" i="29" s="1"/>
  <c r="Z95" i="12"/>
  <c r="Z140" i="12" s="1"/>
  <c r="X95" i="12"/>
  <c r="X140" i="12" s="1"/>
  <c r="F95" i="12"/>
  <c r="F140" i="12" s="1"/>
  <c r="N95" i="12"/>
  <c r="N140" i="12" s="1"/>
  <c r="R95" i="12"/>
  <c r="R140" i="12" s="1"/>
  <c r="D95" i="12"/>
  <c r="D140" i="12" s="1"/>
  <c r="AB95" i="12"/>
  <c r="AB140" i="12" s="1"/>
  <c r="AD95" i="12"/>
  <c r="AD140" i="12" s="1"/>
  <c r="AD185" i="12" s="1"/>
  <c r="AD6" i="29" s="1"/>
  <c r="AF95" i="12"/>
  <c r="AF140" i="12" s="1"/>
  <c r="AF185" i="13" s="1"/>
  <c r="AF6" i="30" s="1"/>
  <c r="Q95" i="12"/>
  <c r="Q140" i="12" s="1"/>
  <c r="P95" i="12"/>
  <c r="P140" i="12" s="1"/>
  <c r="P185" i="12" s="1"/>
  <c r="P6" i="29" s="1"/>
  <c r="T95" i="12"/>
  <c r="T140" i="12" s="1"/>
  <c r="AC95" i="12"/>
  <c r="AC140" i="12" s="1"/>
  <c r="E95" i="12"/>
  <c r="E140" i="12" s="1"/>
  <c r="C95" i="12"/>
  <c r="C140" i="12" s="1"/>
  <c r="K95" i="12"/>
  <c r="K140" i="12" s="1"/>
  <c r="G95" i="12"/>
  <c r="G140" i="12" s="1"/>
  <c r="S95" i="12"/>
  <c r="S140" i="12" s="1"/>
  <c r="H95" i="12"/>
  <c r="H140" i="12" s="1"/>
  <c r="H185" i="12" s="1"/>
  <c r="H6" i="29" s="1"/>
  <c r="B139" i="24"/>
  <c r="V94" i="24"/>
  <c r="V139" i="24" s="1"/>
  <c r="J94" i="24"/>
  <c r="J139" i="24" s="1"/>
  <c r="H94" i="24"/>
  <c r="H139" i="24" s="1"/>
  <c r="AA94" i="24"/>
  <c r="AA139" i="24" s="1"/>
  <c r="AA184" i="24" s="1"/>
  <c r="AA5" i="39" s="1"/>
  <c r="F94" i="24"/>
  <c r="F139" i="24" s="1"/>
  <c r="G94" i="24"/>
  <c r="G139" i="24" s="1"/>
  <c r="I94" i="24"/>
  <c r="I139" i="24" s="1"/>
  <c r="D94" i="24"/>
  <c r="D139" i="24" s="1"/>
  <c r="O94" i="24"/>
  <c r="O139" i="24" s="1"/>
  <c r="C94" i="24"/>
  <c r="C139" i="24" s="1"/>
  <c r="N94" i="24"/>
  <c r="N139" i="24" s="1"/>
  <c r="E94" i="24"/>
  <c r="E139" i="24" s="1"/>
  <c r="K94" i="24"/>
  <c r="K139" i="24" s="1"/>
  <c r="M94" i="24"/>
  <c r="M139" i="24" s="1"/>
  <c r="T94" i="24"/>
  <c r="T139" i="24" s="1"/>
  <c r="AC94" i="24"/>
  <c r="AC139" i="24" s="1"/>
  <c r="R94" i="24"/>
  <c r="R139" i="24" s="1"/>
  <c r="Z94" i="24"/>
  <c r="Z139" i="24" s="1"/>
  <c r="Z184" i="20" s="1"/>
  <c r="Z5" i="35" s="1"/>
  <c r="S94" i="24"/>
  <c r="S139" i="24" s="1"/>
  <c r="AB94" i="24"/>
  <c r="AB139" i="24" s="1"/>
  <c r="U94" i="24"/>
  <c r="U139" i="24" s="1"/>
  <c r="Q94" i="24"/>
  <c r="Q139" i="24" s="1"/>
  <c r="P94" i="24"/>
  <c r="P139" i="24" s="1"/>
  <c r="AE94" i="24"/>
  <c r="AE139" i="24" s="1"/>
  <c r="X94" i="24"/>
  <c r="X139" i="24" s="1"/>
  <c r="W94" i="24"/>
  <c r="W139" i="24" s="1"/>
  <c r="W184" i="24" s="1"/>
  <c r="W5" i="39" s="1"/>
  <c r="Q192" i="17"/>
  <c r="Q14" i="33" s="1"/>
  <c r="X223" i="18"/>
  <c r="AF216" i="21"/>
  <c r="AF43" i="36" s="1"/>
  <c r="S210" i="18"/>
  <c r="S33" i="34" s="1"/>
  <c r="E27" i="30"/>
  <c r="E28" i="30"/>
  <c r="J205" i="25"/>
  <c r="AB184" i="20"/>
  <c r="AB5" i="35" s="1"/>
  <c r="AE202" i="24"/>
  <c r="AE24" i="39" s="1"/>
  <c r="T203" i="23"/>
  <c r="T25" i="38" s="1"/>
  <c r="Q216" i="10"/>
  <c r="Q43" i="28" s="1"/>
  <c r="Q216" i="9"/>
  <c r="Q43" i="27" s="1"/>
  <c r="M111" i="20"/>
  <c r="M156" i="20" s="1"/>
  <c r="N223" i="20"/>
  <c r="Q99" i="22"/>
  <c r="Q144" i="22" s="1"/>
  <c r="J28" i="28"/>
  <c r="J27" i="28"/>
  <c r="V224" i="18"/>
  <c r="V53" i="34" s="1"/>
  <c r="S210" i="20"/>
  <c r="S33" i="35" s="1"/>
  <c r="B163" i="23"/>
  <c r="M118" i="23"/>
  <c r="M163" i="23" s="1"/>
  <c r="K118" i="23"/>
  <c r="K163" i="23" s="1"/>
  <c r="E118" i="23"/>
  <c r="E163" i="23" s="1"/>
  <c r="D118" i="23"/>
  <c r="D163" i="23" s="1"/>
  <c r="J118" i="23"/>
  <c r="J163" i="23" s="1"/>
  <c r="G118" i="23"/>
  <c r="G163" i="23" s="1"/>
  <c r="I118" i="23"/>
  <c r="I163" i="23" s="1"/>
  <c r="C118" i="23"/>
  <c r="C163" i="23" s="1"/>
  <c r="H118" i="23"/>
  <c r="H163" i="23" s="1"/>
  <c r="O118" i="23"/>
  <c r="O163" i="23" s="1"/>
  <c r="AC118" i="23"/>
  <c r="AC163" i="23" s="1"/>
  <c r="AC208" i="23" s="1"/>
  <c r="AC31" i="38" s="1"/>
  <c r="P118" i="23"/>
  <c r="P163" i="23" s="1"/>
  <c r="L118" i="23"/>
  <c r="L163" i="23" s="1"/>
  <c r="Q118" i="23"/>
  <c r="Q163" i="23" s="1"/>
  <c r="AB118" i="23"/>
  <c r="AB163" i="23" s="1"/>
  <c r="U118" i="23"/>
  <c r="U163" i="23" s="1"/>
  <c r="AA118" i="23"/>
  <c r="AA163" i="23" s="1"/>
  <c r="Z118" i="23"/>
  <c r="Z163" i="23" s="1"/>
  <c r="T118" i="23"/>
  <c r="T163" i="23" s="1"/>
  <c r="X118" i="23"/>
  <c r="X163" i="23" s="1"/>
  <c r="F118" i="23"/>
  <c r="F163" i="23" s="1"/>
  <c r="N118" i="23"/>
  <c r="N163" i="23" s="1"/>
  <c r="R118" i="23"/>
  <c r="R163" i="23" s="1"/>
  <c r="V118" i="23"/>
  <c r="V163" i="23" s="1"/>
  <c r="AD118" i="23"/>
  <c r="AD163" i="23" s="1"/>
  <c r="AD208" i="23" s="1"/>
  <c r="AD31" i="38" s="1"/>
  <c r="AE118" i="23"/>
  <c r="AE163" i="23" s="1"/>
  <c r="S118" i="23"/>
  <c r="S163" i="23" s="1"/>
  <c r="M197" i="12"/>
  <c r="M19" i="29" s="1"/>
  <c r="AD99" i="22"/>
  <c r="AD144" i="22" s="1"/>
  <c r="AD189" i="22" s="1"/>
  <c r="AD11" i="37" s="1"/>
  <c r="T107" i="23"/>
  <c r="T152" i="23" s="1"/>
  <c r="T197" i="23" s="1"/>
  <c r="T19" i="38" s="1"/>
  <c r="AE101" i="21"/>
  <c r="AE146" i="21" s="1"/>
  <c r="H192" i="21"/>
  <c r="H14" i="36" s="1"/>
  <c r="H192" i="20"/>
  <c r="H14" i="35" s="1"/>
  <c r="H192" i="24"/>
  <c r="H14" i="39" s="1"/>
  <c r="AD221" i="25"/>
  <c r="AD49" i="40" s="1"/>
  <c r="AD212" i="24"/>
  <c r="AD192" i="21"/>
  <c r="AD14" i="36" s="1"/>
  <c r="AE224" i="23"/>
  <c r="AE53" i="38" s="1"/>
  <c r="F198" i="13"/>
  <c r="F20" i="30" s="1"/>
  <c r="B153" i="10"/>
  <c r="C108" i="10"/>
  <c r="C153" i="10" s="1"/>
  <c r="Z108" i="10"/>
  <c r="Z153" i="10" s="1"/>
  <c r="U108" i="10"/>
  <c r="U153" i="10" s="1"/>
  <c r="U198" i="10" s="1"/>
  <c r="U20" i="28" s="1"/>
  <c r="T108" i="10"/>
  <c r="T153" i="10" s="1"/>
  <c r="AD108" i="10"/>
  <c r="AD153" i="10" s="1"/>
  <c r="F108" i="10"/>
  <c r="F153" i="10" s="1"/>
  <c r="AB108" i="10"/>
  <c r="AB153" i="10" s="1"/>
  <c r="AC108" i="10"/>
  <c r="AC153" i="10" s="1"/>
  <c r="AC198" i="10" s="1"/>
  <c r="AC20" i="28" s="1"/>
  <c r="AA108" i="10"/>
  <c r="AA153" i="10" s="1"/>
  <c r="AF108" i="10"/>
  <c r="AF153" i="10" s="1"/>
  <c r="AF198" i="10" s="1"/>
  <c r="AF20" i="28" s="1"/>
  <c r="X108" i="10"/>
  <c r="X153" i="10" s="1"/>
  <c r="G108" i="10"/>
  <c r="G153" i="10" s="1"/>
  <c r="G198" i="10" s="1"/>
  <c r="G20" i="28" s="1"/>
  <c r="AE108" i="10"/>
  <c r="AE153" i="10" s="1"/>
  <c r="AE198" i="10" s="1"/>
  <c r="AE20" i="28" s="1"/>
  <c r="E108" i="10"/>
  <c r="E153" i="10" s="1"/>
  <c r="S108" i="10"/>
  <c r="S153" i="10" s="1"/>
  <c r="Y108" i="10"/>
  <c r="Y153" i="10" s="1"/>
  <c r="W108" i="10"/>
  <c r="W153" i="10" s="1"/>
  <c r="W198" i="10" s="1"/>
  <c r="W20" i="28" s="1"/>
  <c r="I108" i="10"/>
  <c r="I153" i="10" s="1"/>
  <c r="V108" i="10"/>
  <c r="V153" i="10" s="1"/>
  <c r="H108" i="10"/>
  <c r="H153" i="10" s="1"/>
  <c r="R108" i="10"/>
  <c r="R153" i="10" s="1"/>
  <c r="N108" i="10"/>
  <c r="N153" i="10" s="1"/>
  <c r="K108" i="10"/>
  <c r="K153" i="10" s="1"/>
  <c r="P108" i="10"/>
  <c r="P153" i="10" s="1"/>
  <c r="Q108" i="10"/>
  <c r="Q153" i="10" s="1"/>
  <c r="O108" i="10"/>
  <c r="O153" i="10" s="1"/>
  <c r="O198" i="10" s="1"/>
  <c r="O20" i="28" s="1"/>
  <c r="D108" i="10"/>
  <c r="D153" i="10" s="1"/>
  <c r="J108" i="10"/>
  <c r="J153" i="10" s="1"/>
  <c r="B174" i="9"/>
  <c r="C129" i="9"/>
  <c r="C174" i="9" s="1"/>
  <c r="K129" i="9"/>
  <c r="K174" i="9" s="1"/>
  <c r="K219" i="9" s="1"/>
  <c r="J129" i="9"/>
  <c r="J174" i="9" s="1"/>
  <c r="H129" i="9"/>
  <c r="H174" i="9" s="1"/>
  <c r="D129" i="9"/>
  <c r="D174" i="9" s="1"/>
  <c r="V129" i="9"/>
  <c r="V174" i="9" s="1"/>
  <c r="V219" i="9" s="1"/>
  <c r="O129" i="9"/>
  <c r="O174" i="9" s="1"/>
  <c r="F129" i="9"/>
  <c r="F174" i="9" s="1"/>
  <c r="Q129" i="9"/>
  <c r="Q174" i="9" s="1"/>
  <c r="Q219" i="9" s="1"/>
  <c r="AE129" i="9"/>
  <c r="AE174" i="9" s="1"/>
  <c r="AF129" i="9"/>
  <c r="AF174" i="9" s="1"/>
  <c r="E129" i="9"/>
  <c r="E174" i="9" s="1"/>
  <c r="AC129" i="9"/>
  <c r="AC174" i="9" s="1"/>
  <c r="I129" i="9"/>
  <c r="I174" i="9" s="1"/>
  <c r="R129" i="9"/>
  <c r="R174" i="9" s="1"/>
  <c r="R219" i="9" s="1"/>
  <c r="Y129" i="9"/>
  <c r="Y174" i="9" s="1"/>
  <c r="P129" i="9"/>
  <c r="P174" i="9" s="1"/>
  <c r="P219" i="9" s="1"/>
  <c r="AB129" i="9"/>
  <c r="AB174" i="9" s="1"/>
  <c r="AA129" i="9"/>
  <c r="AA174" i="9" s="1"/>
  <c r="AD129" i="9"/>
  <c r="AD174" i="9" s="1"/>
  <c r="G129" i="9"/>
  <c r="G174" i="9" s="1"/>
  <c r="T129" i="9"/>
  <c r="T174" i="9" s="1"/>
  <c r="Z129" i="9"/>
  <c r="Z174" i="9" s="1"/>
  <c r="M129" i="9"/>
  <c r="M174" i="9" s="1"/>
  <c r="M219" i="9" s="1"/>
  <c r="U129" i="9"/>
  <c r="U174" i="9" s="1"/>
  <c r="L129" i="9"/>
  <c r="L174" i="9" s="1"/>
  <c r="L219" i="9" s="1"/>
  <c r="W129" i="9"/>
  <c r="W174" i="9" s="1"/>
  <c r="X129" i="9"/>
  <c r="X174" i="9" s="1"/>
  <c r="X219" i="9" s="1"/>
  <c r="N129" i="9"/>
  <c r="N174" i="9" s="1"/>
  <c r="N219" i="9" s="1"/>
  <c r="S129" i="9"/>
  <c r="S174" i="9" s="1"/>
  <c r="B168" i="14"/>
  <c r="C123" i="14"/>
  <c r="C168" i="14" s="1"/>
  <c r="R123" i="14"/>
  <c r="R168" i="14" s="1"/>
  <c r="Q123" i="14"/>
  <c r="Q168" i="14" s="1"/>
  <c r="K123" i="14"/>
  <c r="K168" i="14" s="1"/>
  <c r="I123" i="14"/>
  <c r="I168" i="14" s="1"/>
  <c r="Z123" i="14"/>
  <c r="Z168" i="14" s="1"/>
  <c r="S123" i="14"/>
  <c r="S168" i="14" s="1"/>
  <c r="H123" i="14"/>
  <c r="H168" i="14" s="1"/>
  <c r="P123" i="14"/>
  <c r="P168" i="14" s="1"/>
  <c r="J123" i="14"/>
  <c r="J168" i="14" s="1"/>
  <c r="AF123" i="14"/>
  <c r="AF168" i="14" s="1"/>
  <c r="AE123" i="14"/>
  <c r="AE168" i="14" s="1"/>
  <c r="G123" i="14"/>
  <c r="G168" i="14" s="1"/>
  <c r="T123" i="14"/>
  <c r="T168" i="14" s="1"/>
  <c r="X123" i="14"/>
  <c r="X168" i="14" s="1"/>
  <c r="D123" i="14"/>
  <c r="D168" i="14" s="1"/>
  <c r="W123" i="14"/>
  <c r="W168" i="14" s="1"/>
  <c r="N123" i="14"/>
  <c r="N168" i="14" s="1"/>
  <c r="E123" i="14"/>
  <c r="E168" i="14" s="1"/>
  <c r="E213" i="14" s="1"/>
  <c r="E40" i="31" s="1"/>
  <c r="Y123" i="14"/>
  <c r="Y168" i="14" s="1"/>
  <c r="AB123" i="14"/>
  <c r="AB168" i="14" s="1"/>
  <c r="L123" i="14"/>
  <c r="L168" i="14" s="1"/>
  <c r="L213" i="14" s="1"/>
  <c r="L40" i="31" s="1"/>
  <c r="AA123" i="14"/>
  <c r="AA168" i="14" s="1"/>
  <c r="AA213" i="14" s="1"/>
  <c r="AA40" i="31" s="1"/>
  <c r="O123" i="14"/>
  <c r="O168" i="14" s="1"/>
  <c r="AD123" i="14"/>
  <c r="AD168" i="14" s="1"/>
  <c r="F123" i="14"/>
  <c r="F168" i="14" s="1"/>
  <c r="B140" i="21"/>
  <c r="K95" i="21"/>
  <c r="K140" i="21" s="1"/>
  <c r="G95" i="21"/>
  <c r="G140" i="21" s="1"/>
  <c r="C95" i="21"/>
  <c r="C140" i="21" s="1"/>
  <c r="AA95" i="21"/>
  <c r="AA140" i="21" s="1"/>
  <c r="I95" i="21"/>
  <c r="I140" i="21" s="1"/>
  <c r="AB95" i="21"/>
  <c r="AB140" i="21" s="1"/>
  <c r="F95" i="21"/>
  <c r="F140" i="21" s="1"/>
  <c r="H95" i="21"/>
  <c r="H140" i="21" s="1"/>
  <c r="E95" i="21"/>
  <c r="E140" i="21" s="1"/>
  <c r="D95" i="21"/>
  <c r="D140" i="21" s="1"/>
  <c r="R95" i="21"/>
  <c r="R140" i="21" s="1"/>
  <c r="R185" i="21" s="1"/>
  <c r="R6" i="36" s="1"/>
  <c r="T95" i="21"/>
  <c r="T140" i="21" s="1"/>
  <c r="S95" i="21"/>
  <c r="S140" i="21" s="1"/>
  <c r="W95" i="21"/>
  <c r="W140" i="21" s="1"/>
  <c r="J95" i="21"/>
  <c r="J140" i="21" s="1"/>
  <c r="M95" i="21"/>
  <c r="M140" i="21" s="1"/>
  <c r="Q95" i="21"/>
  <c r="Q140" i="21" s="1"/>
  <c r="AC95" i="21"/>
  <c r="AC140" i="21" s="1"/>
  <c r="AC185" i="21" s="1"/>
  <c r="AC6" i="36" s="1"/>
  <c r="L95" i="21"/>
  <c r="L140" i="21" s="1"/>
  <c r="O95" i="21"/>
  <c r="O140" i="21" s="1"/>
  <c r="V95" i="21"/>
  <c r="V140" i="21" s="1"/>
  <c r="X95" i="21"/>
  <c r="X140" i="21" s="1"/>
  <c r="Y95" i="21"/>
  <c r="Y140" i="21" s="1"/>
  <c r="U95" i="21"/>
  <c r="U140" i="21" s="1"/>
  <c r="B156" i="23"/>
  <c r="E111" i="23"/>
  <c r="E156" i="23" s="1"/>
  <c r="D111" i="23"/>
  <c r="D156" i="23" s="1"/>
  <c r="K111" i="23"/>
  <c r="K156" i="23" s="1"/>
  <c r="G111" i="23"/>
  <c r="G156" i="23" s="1"/>
  <c r="M111" i="23"/>
  <c r="M156" i="23" s="1"/>
  <c r="J111" i="23"/>
  <c r="J156" i="23" s="1"/>
  <c r="C111" i="23"/>
  <c r="C156" i="23" s="1"/>
  <c r="H111" i="23"/>
  <c r="H156" i="23" s="1"/>
  <c r="I111" i="23"/>
  <c r="I156" i="23" s="1"/>
  <c r="L111" i="23"/>
  <c r="L156" i="23" s="1"/>
  <c r="AA111" i="23"/>
  <c r="AA156" i="23" s="1"/>
  <c r="AA201" i="23" s="1"/>
  <c r="AA23" i="38" s="1"/>
  <c r="Q111" i="23"/>
  <c r="Q156" i="23" s="1"/>
  <c r="R111" i="23"/>
  <c r="R156" i="23" s="1"/>
  <c r="AE111" i="23"/>
  <c r="AE156" i="23" s="1"/>
  <c r="Z111" i="23"/>
  <c r="Z156" i="23" s="1"/>
  <c r="N111" i="23"/>
  <c r="N156" i="23" s="1"/>
  <c r="X111" i="23"/>
  <c r="X156" i="23" s="1"/>
  <c r="AF111" i="23"/>
  <c r="AF156" i="23" s="1"/>
  <c r="T111" i="23"/>
  <c r="T156" i="23" s="1"/>
  <c r="U111" i="23"/>
  <c r="U156" i="23" s="1"/>
  <c r="AD111" i="23"/>
  <c r="AD156" i="23" s="1"/>
  <c r="S111" i="23"/>
  <c r="S156" i="23" s="1"/>
  <c r="V111" i="23"/>
  <c r="V156" i="23" s="1"/>
  <c r="W111" i="23"/>
  <c r="W156" i="23" s="1"/>
  <c r="O111" i="23"/>
  <c r="O156" i="23" s="1"/>
  <c r="W216" i="9"/>
  <c r="W43" i="27" s="1"/>
  <c r="AE194" i="13"/>
  <c r="AE16" i="30" s="1"/>
  <c r="K204" i="24"/>
  <c r="K26" i="39" s="1"/>
  <c r="U187" i="21"/>
  <c r="U9" i="36" s="1"/>
  <c r="X222" i="13"/>
  <c r="X50" i="30" s="1"/>
  <c r="AA224" i="9"/>
  <c r="AA53" i="27" s="1"/>
  <c r="M220" i="26"/>
  <c r="M48" i="41" s="1"/>
  <c r="K190" i="17"/>
  <c r="K12" i="33" s="1"/>
  <c r="P184" i="17"/>
  <c r="P5" i="33" s="1"/>
  <c r="J37" i="34"/>
  <c r="J39" i="34"/>
  <c r="J38" i="34"/>
  <c r="J35" i="34"/>
  <c r="J36" i="34"/>
  <c r="W198" i="22"/>
  <c r="W20" i="37" s="1"/>
  <c r="R222" i="13"/>
  <c r="R50" i="30" s="1"/>
  <c r="S192" i="26"/>
  <c r="S14" i="41" s="1"/>
  <c r="J219" i="17"/>
  <c r="E200" i="14"/>
  <c r="E22" i="31" s="1"/>
  <c r="L223" i="13"/>
  <c r="L223" i="12"/>
  <c r="B210" i="18"/>
  <c r="B33" i="34" s="1"/>
  <c r="T197" i="12"/>
  <c r="T19" i="29" s="1"/>
  <c r="T197" i="14"/>
  <c r="T19" i="31" s="1"/>
  <c r="P223" i="14"/>
  <c r="U206" i="20"/>
  <c r="U29" i="35" s="1"/>
  <c r="O197" i="22"/>
  <c r="O19" i="37" s="1"/>
  <c r="N188" i="9"/>
  <c r="N10" i="27" s="1"/>
  <c r="C183" i="10"/>
  <c r="AE205" i="20"/>
  <c r="R214" i="20"/>
  <c r="R41" i="35" s="1"/>
  <c r="N221" i="10"/>
  <c r="N49" i="28" s="1"/>
  <c r="H217" i="12"/>
  <c r="H44" i="29" s="1"/>
  <c r="B164" i="21"/>
  <c r="G119" i="21"/>
  <c r="G164" i="21" s="1"/>
  <c r="AA119" i="21"/>
  <c r="AA164" i="21" s="1"/>
  <c r="C119" i="21"/>
  <c r="C164" i="21" s="1"/>
  <c r="H119" i="21"/>
  <c r="H164" i="21" s="1"/>
  <c r="D119" i="21"/>
  <c r="D164" i="21" s="1"/>
  <c r="AB119" i="21"/>
  <c r="AB164" i="21" s="1"/>
  <c r="I119" i="21"/>
  <c r="I164" i="21" s="1"/>
  <c r="F119" i="21"/>
  <c r="F164" i="21" s="1"/>
  <c r="E119" i="21"/>
  <c r="E164" i="21" s="1"/>
  <c r="E209" i="26" s="1"/>
  <c r="E32" i="41" s="1"/>
  <c r="K119" i="21"/>
  <c r="K164" i="21" s="1"/>
  <c r="X119" i="21"/>
  <c r="X164" i="21" s="1"/>
  <c r="X209" i="24" s="1"/>
  <c r="X32" i="39" s="1"/>
  <c r="R119" i="21"/>
  <c r="R164" i="21" s="1"/>
  <c r="R209" i="21" s="1"/>
  <c r="R32" i="36" s="1"/>
  <c r="L119" i="21"/>
  <c r="L164" i="21" s="1"/>
  <c r="L209" i="21" s="1"/>
  <c r="L32" i="36" s="1"/>
  <c r="Q119" i="21"/>
  <c r="Q164" i="21" s="1"/>
  <c r="AF119" i="21"/>
  <c r="AF164" i="21" s="1"/>
  <c r="AF209" i="21" s="1"/>
  <c r="AF32" i="36" s="1"/>
  <c r="S119" i="21"/>
  <c r="S164" i="21" s="1"/>
  <c r="AE119" i="21"/>
  <c r="AE164" i="21" s="1"/>
  <c r="O119" i="21"/>
  <c r="O164" i="21" s="1"/>
  <c r="Y119" i="21"/>
  <c r="Y164" i="21" s="1"/>
  <c r="Y209" i="21" s="1"/>
  <c r="Y32" i="36" s="1"/>
  <c r="AC119" i="21"/>
  <c r="AC164" i="21" s="1"/>
  <c r="N119" i="21"/>
  <c r="N164" i="21" s="1"/>
  <c r="W119" i="21"/>
  <c r="W164" i="21" s="1"/>
  <c r="W209" i="21" s="1"/>
  <c r="W32" i="36" s="1"/>
  <c r="P119" i="21"/>
  <c r="P164" i="21" s="1"/>
  <c r="P209" i="21" s="1"/>
  <c r="P32" i="36" s="1"/>
  <c r="U119" i="21"/>
  <c r="U164" i="21" s="1"/>
  <c r="T119" i="21"/>
  <c r="T164" i="21" s="1"/>
  <c r="B177" i="14"/>
  <c r="C132" i="14"/>
  <c r="C177" i="14" s="1"/>
  <c r="AE132" i="14"/>
  <c r="AE177" i="14" s="1"/>
  <c r="AF132" i="14"/>
  <c r="AF177" i="14" s="1"/>
  <c r="P132" i="14"/>
  <c r="P177" i="14" s="1"/>
  <c r="P222" i="14" s="1"/>
  <c r="P50" i="31" s="1"/>
  <c r="T132" i="14"/>
  <c r="T177" i="14" s="1"/>
  <c r="T222" i="14" s="1"/>
  <c r="T50" i="31" s="1"/>
  <c r="Q132" i="14"/>
  <c r="Q177" i="14" s="1"/>
  <c r="X132" i="14"/>
  <c r="X177" i="14" s="1"/>
  <c r="I132" i="14"/>
  <c r="I177" i="14" s="1"/>
  <c r="I222" i="14" s="1"/>
  <c r="I50" i="31" s="1"/>
  <c r="S132" i="14"/>
  <c r="S177" i="14" s="1"/>
  <c r="S222" i="14" s="1"/>
  <c r="S50" i="31" s="1"/>
  <c r="D132" i="14"/>
  <c r="D177" i="14" s="1"/>
  <c r="H132" i="14"/>
  <c r="H177" i="14" s="1"/>
  <c r="H222" i="14" s="1"/>
  <c r="H50" i="31" s="1"/>
  <c r="J132" i="14"/>
  <c r="J177" i="14" s="1"/>
  <c r="K132" i="14"/>
  <c r="K177" i="14" s="1"/>
  <c r="K222" i="14" s="1"/>
  <c r="K50" i="31" s="1"/>
  <c r="R132" i="14"/>
  <c r="R177" i="14" s="1"/>
  <c r="Z132" i="14"/>
  <c r="Z177" i="14" s="1"/>
  <c r="G132" i="14"/>
  <c r="G177" i="14" s="1"/>
  <c r="Y132" i="14"/>
  <c r="Y177" i="14" s="1"/>
  <c r="Y222" i="14" s="1"/>
  <c r="Y50" i="31" s="1"/>
  <c r="O132" i="14"/>
  <c r="O177" i="14" s="1"/>
  <c r="AC132" i="14"/>
  <c r="AC177" i="14" s="1"/>
  <c r="AC222" i="14" s="1"/>
  <c r="AC50" i="31" s="1"/>
  <c r="W132" i="14"/>
  <c r="W177" i="14" s="1"/>
  <c r="E132" i="14"/>
  <c r="E177" i="14" s="1"/>
  <c r="F132" i="14"/>
  <c r="F177" i="14" s="1"/>
  <c r="M132" i="14"/>
  <c r="M177" i="14" s="1"/>
  <c r="M214" i="24"/>
  <c r="M41" i="39" s="1"/>
  <c r="M192" i="21"/>
  <c r="M14" i="36" s="1"/>
  <c r="B163" i="14"/>
  <c r="AE118" i="14"/>
  <c r="AE163" i="14" s="1"/>
  <c r="H118" i="14"/>
  <c r="H163" i="14" s="1"/>
  <c r="X118" i="14"/>
  <c r="X163" i="14" s="1"/>
  <c r="Q118" i="14"/>
  <c r="Q163" i="14" s="1"/>
  <c r="C118" i="14"/>
  <c r="C163" i="14" s="1"/>
  <c r="I118" i="14"/>
  <c r="I163" i="14" s="1"/>
  <c r="D118" i="14"/>
  <c r="D163" i="14" s="1"/>
  <c r="R118" i="14"/>
  <c r="R163" i="14" s="1"/>
  <c r="T118" i="14"/>
  <c r="T163" i="14" s="1"/>
  <c r="AF118" i="14"/>
  <c r="AF163" i="14" s="1"/>
  <c r="Z118" i="14"/>
  <c r="Z163" i="14" s="1"/>
  <c r="J118" i="14"/>
  <c r="J163" i="14" s="1"/>
  <c r="G118" i="14"/>
  <c r="G163" i="14" s="1"/>
  <c r="K118" i="14"/>
  <c r="K163" i="14" s="1"/>
  <c r="P118" i="14"/>
  <c r="P163" i="14" s="1"/>
  <c r="S118" i="14"/>
  <c r="S163" i="14" s="1"/>
  <c r="AB118" i="14"/>
  <c r="AB163" i="14" s="1"/>
  <c r="L118" i="14"/>
  <c r="L163" i="14" s="1"/>
  <c r="L208" i="14" s="1"/>
  <c r="L31" i="31" s="1"/>
  <c r="Y118" i="14"/>
  <c r="Y163" i="14" s="1"/>
  <c r="F118" i="14"/>
  <c r="F163" i="14" s="1"/>
  <c r="U118" i="14"/>
  <c r="U163" i="14" s="1"/>
  <c r="E118" i="14"/>
  <c r="E163" i="14" s="1"/>
  <c r="E208" i="13" s="1"/>
  <c r="E31" i="30" s="1"/>
  <c r="AC118" i="14"/>
  <c r="AC163" i="14" s="1"/>
  <c r="M118" i="14"/>
  <c r="M163" i="14" s="1"/>
  <c r="N118" i="14"/>
  <c r="N163" i="14" s="1"/>
  <c r="O118" i="14"/>
  <c r="O163" i="14" s="1"/>
  <c r="AA118" i="14"/>
  <c r="AA163" i="14" s="1"/>
  <c r="B166" i="12"/>
  <c r="W121" i="12"/>
  <c r="W166" i="12" s="1"/>
  <c r="V121" i="12"/>
  <c r="V166" i="12" s="1"/>
  <c r="U121" i="12"/>
  <c r="U166" i="12" s="1"/>
  <c r="AA121" i="12"/>
  <c r="AA166" i="12" s="1"/>
  <c r="Z121" i="12"/>
  <c r="Z166" i="12" s="1"/>
  <c r="X121" i="12"/>
  <c r="X166" i="12" s="1"/>
  <c r="J121" i="12"/>
  <c r="J166" i="12" s="1"/>
  <c r="Y121" i="12"/>
  <c r="Y166" i="12" s="1"/>
  <c r="M121" i="12"/>
  <c r="M166" i="12" s="1"/>
  <c r="L121" i="12"/>
  <c r="L166" i="12" s="1"/>
  <c r="T121" i="12"/>
  <c r="T166" i="12" s="1"/>
  <c r="O121" i="12"/>
  <c r="O166" i="12" s="1"/>
  <c r="H121" i="12"/>
  <c r="H166" i="12" s="1"/>
  <c r="Q121" i="12"/>
  <c r="Q166" i="12" s="1"/>
  <c r="AF121" i="12"/>
  <c r="AF166" i="12" s="1"/>
  <c r="P121" i="12"/>
  <c r="P166" i="12" s="1"/>
  <c r="S121" i="12"/>
  <c r="S166" i="12" s="1"/>
  <c r="E121" i="12"/>
  <c r="E166" i="12" s="1"/>
  <c r="D121" i="12"/>
  <c r="D166" i="12" s="1"/>
  <c r="AD121" i="12"/>
  <c r="AD166" i="12" s="1"/>
  <c r="AC121" i="12"/>
  <c r="AC166" i="12" s="1"/>
  <c r="I121" i="12"/>
  <c r="I166" i="12" s="1"/>
  <c r="F121" i="12"/>
  <c r="F166" i="12" s="1"/>
  <c r="F211" i="12" s="1"/>
  <c r="F34" i="29" s="1"/>
  <c r="AB121" i="12"/>
  <c r="AB166" i="12" s="1"/>
  <c r="G121" i="12"/>
  <c r="G166" i="12" s="1"/>
  <c r="N121" i="12"/>
  <c r="N166" i="12" s="1"/>
  <c r="B146" i="20"/>
  <c r="Q101" i="20"/>
  <c r="Q146" i="20" s="1"/>
  <c r="F101" i="20"/>
  <c r="F146" i="20" s="1"/>
  <c r="D101" i="20"/>
  <c r="D146" i="20" s="1"/>
  <c r="H101" i="20"/>
  <c r="H146" i="20" s="1"/>
  <c r="J101" i="20"/>
  <c r="J146" i="20" s="1"/>
  <c r="K101" i="20"/>
  <c r="K146" i="20" s="1"/>
  <c r="G101" i="20"/>
  <c r="G146" i="20" s="1"/>
  <c r="E101" i="20"/>
  <c r="E146" i="20" s="1"/>
  <c r="C101" i="20"/>
  <c r="C146" i="20" s="1"/>
  <c r="I101" i="20"/>
  <c r="I146" i="20" s="1"/>
  <c r="AD101" i="20"/>
  <c r="AD146" i="20" s="1"/>
  <c r="V101" i="20"/>
  <c r="V146" i="20" s="1"/>
  <c r="M101" i="20"/>
  <c r="M146" i="20" s="1"/>
  <c r="O101" i="20"/>
  <c r="O146" i="20" s="1"/>
  <c r="P101" i="20"/>
  <c r="P146" i="20" s="1"/>
  <c r="W101" i="20"/>
  <c r="W146" i="20" s="1"/>
  <c r="AA101" i="20"/>
  <c r="AA146" i="20" s="1"/>
  <c r="AF101" i="20"/>
  <c r="AF146" i="20" s="1"/>
  <c r="U101" i="20"/>
  <c r="U146" i="20" s="1"/>
  <c r="AB101" i="20"/>
  <c r="AB146" i="20" s="1"/>
  <c r="AE101" i="20"/>
  <c r="AE146" i="20" s="1"/>
  <c r="L101" i="20"/>
  <c r="L146" i="20" s="1"/>
  <c r="B161" i="23"/>
  <c r="C116" i="23"/>
  <c r="C161" i="23" s="1"/>
  <c r="C206" i="23" s="1"/>
  <c r="C29" i="38" s="1"/>
  <c r="K116" i="23"/>
  <c r="K161" i="23" s="1"/>
  <c r="I116" i="23"/>
  <c r="I161" i="23" s="1"/>
  <c r="G116" i="23"/>
  <c r="G161" i="23" s="1"/>
  <c r="J116" i="23"/>
  <c r="J161" i="23" s="1"/>
  <c r="H116" i="23"/>
  <c r="H161" i="23" s="1"/>
  <c r="D116" i="23"/>
  <c r="D161" i="23" s="1"/>
  <c r="M116" i="23"/>
  <c r="M161" i="23" s="1"/>
  <c r="E116" i="23"/>
  <c r="E161" i="23" s="1"/>
  <c r="F116" i="23"/>
  <c r="F161" i="23" s="1"/>
  <c r="S116" i="23"/>
  <c r="S161" i="23" s="1"/>
  <c r="P116" i="23"/>
  <c r="P161" i="23" s="1"/>
  <c r="AA116" i="23"/>
  <c r="AA161" i="23" s="1"/>
  <c r="V116" i="23"/>
  <c r="V161" i="23" s="1"/>
  <c r="V206" i="23" s="1"/>
  <c r="V29" i="38" s="1"/>
  <c r="Q116" i="23"/>
  <c r="Q161" i="23" s="1"/>
  <c r="Q206" i="23" s="1"/>
  <c r="Q29" i="38" s="1"/>
  <c r="O116" i="23"/>
  <c r="O161" i="23" s="1"/>
  <c r="W116" i="23"/>
  <c r="W161" i="23" s="1"/>
  <c r="AB116" i="23"/>
  <c r="AB161" i="23" s="1"/>
  <c r="AD116" i="23"/>
  <c r="AD161" i="23" s="1"/>
  <c r="AD206" i="23" s="1"/>
  <c r="AD29" i="38" s="1"/>
  <c r="Y116" i="23"/>
  <c r="Y161" i="23" s="1"/>
  <c r="AF116" i="23"/>
  <c r="AF161" i="23" s="1"/>
  <c r="U116" i="23"/>
  <c r="U161" i="23" s="1"/>
  <c r="L116" i="23"/>
  <c r="L161" i="23" s="1"/>
  <c r="AC116" i="23"/>
  <c r="AC161" i="23" s="1"/>
  <c r="R116" i="23"/>
  <c r="R161" i="23" s="1"/>
  <c r="B154" i="26"/>
  <c r="I109" i="26"/>
  <c r="I154" i="26" s="1"/>
  <c r="G109" i="26"/>
  <c r="G154" i="26" s="1"/>
  <c r="D109" i="26"/>
  <c r="D154" i="26" s="1"/>
  <c r="K109" i="26"/>
  <c r="K154" i="26" s="1"/>
  <c r="J109" i="26"/>
  <c r="J154" i="26" s="1"/>
  <c r="P109" i="26"/>
  <c r="P154" i="26" s="1"/>
  <c r="E109" i="26"/>
  <c r="E154" i="26" s="1"/>
  <c r="Y109" i="26"/>
  <c r="Y154" i="26" s="1"/>
  <c r="H109" i="26"/>
  <c r="H154" i="26" s="1"/>
  <c r="O109" i="26"/>
  <c r="O154" i="26" s="1"/>
  <c r="F109" i="26"/>
  <c r="F154" i="26" s="1"/>
  <c r="AF109" i="26"/>
  <c r="AF154" i="26" s="1"/>
  <c r="U109" i="26"/>
  <c r="U154" i="26" s="1"/>
  <c r="W109" i="26"/>
  <c r="W154" i="26" s="1"/>
  <c r="T109" i="26"/>
  <c r="T154" i="26" s="1"/>
  <c r="AC109" i="26"/>
  <c r="AC154" i="26" s="1"/>
  <c r="AA109" i="26"/>
  <c r="AA154" i="26" s="1"/>
  <c r="AE109" i="26"/>
  <c r="AE154" i="26" s="1"/>
  <c r="Q109" i="26"/>
  <c r="Q154" i="26" s="1"/>
  <c r="AD109" i="26"/>
  <c r="AD154" i="26" s="1"/>
  <c r="AD199" i="26" s="1"/>
  <c r="AD21" i="41" s="1"/>
  <c r="C109" i="26"/>
  <c r="C154" i="26" s="1"/>
  <c r="N109" i="26"/>
  <c r="N154" i="26" s="1"/>
  <c r="M109" i="26"/>
  <c r="M154" i="26" s="1"/>
  <c r="X109" i="26"/>
  <c r="X154" i="26" s="1"/>
  <c r="R109" i="26"/>
  <c r="R154" i="26" s="1"/>
  <c r="Z109" i="26"/>
  <c r="Z154" i="26" s="1"/>
  <c r="S109" i="26"/>
  <c r="S154" i="26" s="1"/>
  <c r="AB47" i="33"/>
  <c r="AB46" i="33"/>
  <c r="H188" i="14"/>
  <c r="H10" i="31" s="1"/>
  <c r="Q98" i="17"/>
  <c r="Q143" i="17" s="1"/>
  <c r="Q188" i="17" s="1"/>
  <c r="Q10" i="33" s="1"/>
  <c r="AA192" i="26"/>
  <c r="AA14" i="41" s="1"/>
  <c r="J110" i="21"/>
  <c r="J155" i="21" s="1"/>
  <c r="V183" i="10"/>
  <c r="T185" i="26"/>
  <c r="T6" i="41" s="1"/>
  <c r="B202" i="12"/>
  <c r="B24" i="29" s="1"/>
  <c r="Q214" i="24"/>
  <c r="Q41" i="39" s="1"/>
  <c r="E192" i="26"/>
  <c r="E14" i="41" s="1"/>
  <c r="D104" i="12"/>
  <c r="D149" i="12" s="1"/>
  <c r="V52" i="30"/>
  <c r="V51" i="30"/>
  <c r="W98" i="17"/>
  <c r="W143" i="17" s="1"/>
  <c r="W188" i="17" s="1"/>
  <c r="W10" i="33" s="1"/>
  <c r="AC215" i="9"/>
  <c r="AC42" i="27" s="1"/>
  <c r="O223" i="22"/>
  <c r="AE224" i="26"/>
  <c r="AE53" i="41" s="1"/>
  <c r="AF184" i="25"/>
  <c r="AF5" i="40" s="1"/>
  <c r="R192" i="21"/>
  <c r="R14" i="36" s="1"/>
  <c r="AE198" i="17"/>
  <c r="AE20" i="33" s="1"/>
  <c r="AE198" i="18"/>
  <c r="AE20" i="34" s="1"/>
  <c r="AE195" i="21"/>
  <c r="AE17" i="36" s="1"/>
  <c r="AC51" i="32"/>
  <c r="AC52" i="32"/>
  <c r="K185" i="9"/>
  <c r="K6" i="27" s="1"/>
  <c r="AE210" i="20"/>
  <c r="AE33" i="35" s="1"/>
  <c r="R101" i="20"/>
  <c r="R146" i="20" s="1"/>
  <c r="Q220" i="22"/>
  <c r="Q48" i="37" s="1"/>
  <c r="S196" i="21"/>
  <c r="S18" i="36" s="1"/>
  <c r="J207" i="10"/>
  <c r="J30" i="28" s="1"/>
  <c r="B141" i="20"/>
  <c r="D96" i="20"/>
  <c r="D141" i="20" s="1"/>
  <c r="E96" i="20"/>
  <c r="E141" i="20" s="1"/>
  <c r="J96" i="20"/>
  <c r="J141" i="20" s="1"/>
  <c r="H96" i="20"/>
  <c r="H141" i="20" s="1"/>
  <c r="Q96" i="20"/>
  <c r="Q141" i="20" s="1"/>
  <c r="F96" i="20"/>
  <c r="F141" i="20" s="1"/>
  <c r="C96" i="20"/>
  <c r="C141" i="20" s="1"/>
  <c r="G96" i="20"/>
  <c r="G141" i="20" s="1"/>
  <c r="I96" i="20"/>
  <c r="I141" i="20" s="1"/>
  <c r="K96" i="20"/>
  <c r="K141" i="20" s="1"/>
  <c r="AA96" i="20"/>
  <c r="AA141" i="20" s="1"/>
  <c r="M96" i="20"/>
  <c r="M141" i="20" s="1"/>
  <c r="N96" i="20"/>
  <c r="N141" i="20" s="1"/>
  <c r="P96" i="20"/>
  <c r="P141" i="20" s="1"/>
  <c r="AB96" i="20"/>
  <c r="AB141" i="20" s="1"/>
  <c r="Y96" i="20"/>
  <c r="Y141" i="20" s="1"/>
  <c r="AD96" i="20"/>
  <c r="AD141" i="20" s="1"/>
  <c r="R96" i="20"/>
  <c r="R141" i="20" s="1"/>
  <c r="W96" i="20"/>
  <c r="W141" i="20" s="1"/>
  <c r="S96" i="20"/>
  <c r="S141" i="20" s="1"/>
  <c r="AA194" i="23"/>
  <c r="AA16" i="38" s="1"/>
  <c r="P196" i="24"/>
  <c r="P18" i="39" s="1"/>
  <c r="AF212" i="20"/>
  <c r="AB120" i="22"/>
  <c r="AB165" i="22" s="1"/>
  <c r="B158" i="9"/>
  <c r="J113" i="9"/>
  <c r="J158" i="9" s="1"/>
  <c r="J203" i="9" s="1"/>
  <c r="J25" i="27" s="1"/>
  <c r="Q113" i="9"/>
  <c r="Q158" i="9" s="1"/>
  <c r="Q203" i="9" s="1"/>
  <c r="Q25" i="27" s="1"/>
  <c r="M113" i="9"/>
  <c r="M158" i="9" s="1"/>
  <c r="M203" i="9" s="1"/>
  <c r="M25" i="27" s="1"/>
  <c r="R113" i="9"/>
  <c r="R158" i="9" s="1"/>
  <c r="T113" i="9"/>
  <c r="T158" i="9" s="1"/>
  <c r="K113" i="9"/>
  <c r="K158" i="9" s="1"/>
  <c r="K203" i="9" s="1"/>
  <c r="K25" i="27" s="1"/>
  <c r="AD113" i="9"/>
  <c r="AD158" i="9" s="1"/>
  <c r="AD203" i="9" s="1"/>
  <c r="AD25" i="27" s="1"/>
  <c r="E113" i="9"/>
  <c r="E158" i="9" s="1"/>
  <c r="E203" i="9" s="1"/>
  <c r="E25" i="27" s="1"/>
  <c r="G113" i="9"/>
  <c r="G158" i="9" s="1"/>
  <c r="G203" i="9" s="1"/>
  <c r="G25" i="27" s="1"/>
  <c r="P113" i="9"/>
  <c r="P158" i="9" s="1"/>
  <c r="P203" i="9" s="1"/>
  <c r="P25" i="27" s="1"/>
  <c r="AE113" i="9"/>
  <c r="AE158" i="9" s="1"/>
  <c r="AE203" i="9" s="1"/>
  <c r="AE25" i="27" s="1"/>
  <c r="O113" i="9"/>
  <c r="O158" i="9" s="1"/>
  <c r="H113" i="9"/>
  <c r="H158" i="9" s="1"/>
  <c r="H203" i="9" s="1"/>
  <c r="H25" i="27" s="1"/>
  <c r="AC113" i="9"/>
  <c r="AC158" i="9" s="1"/>
  <c r="C113" i="9"/>
  <c r="C158" i="9" s="1"/>
  <c r="C203" i="9" s="1"/>
  <c r="C25" i="27" s="1"/>
  <c r="Y113" i="9"/>
  <c r="Y158" i="9" s="1"/>
  <c r="AA113" i="9"/>
  <c r="AA158" i="9" s="1"/>
  <c r="AB113" i="9"/>
  <c r="AB158" i="9" s="1"/>
  <c r="AB203" i="9" s="1"/>
  <c r="AB25" i="27" s="1"/>
  <c r="Z113" i="9"/>
  <c r="Z158" i="9" s="1"/>
  <c r="Z203" i="9" s="1"/>
  <c r="Z25" i="27" s="1"/>
  <c r="AF113" i="9"/>
  <c r="AF158" i="9" s="1"/>
  <c r="D113" i="9"/>
  <c r="D158" i="9" s="1"/>
  <c r="D203" i="9" s="1"/>
  <c r="D25" i="27" s="1"/>
  <c r="V113" i="9"/>
  <c r="V158" i="9" s="1"/>
  <c r="U113" i="9"/>
  <c r="U158" i="9" s="1"/>
  <c r="U203" i="9" s="1"/>
  <c r="U25" i="27" s="1"/>
  <c r="I113" i="9"/>
  <c r="I158" i="9" s="1"/>
  <c r="I203" i="9" s="1"/>
  <c r="I25" i="27" s="1"/>
  <c r="F113" i="9"/>
  <c r="F158" i="9" s="1"/>
  <c r="S113" i="9"/>
  <c r="S158" i="9" s="1"/>
  <c r="S203" i="9" s="1"/>
  <c r="S25" i="27" s="1"/>
  <c r="L113" i="9"/>
  <c r="L158" i="9" s="1"/>
  <c r="L203" i="9" s="1"/>
  <c r="L25" i="27" s="1"/>
  <c r="X113" i="9"/>
  <c r="X158" i="9" s="1"/>
  <c r="X203" i="9" s="1"/>
  <c r="X25" i="27" s="1"/>
  <c r="J100" i="14"/>
  <c r="J145" i="14" s="1"/>
  <c r="J190" i="14" s="1"/>
  <c r="J12" i="31" s="1"/>
  <c r="B145" i="14"/>
  <c r="B190" i="14" s="1"/>
  <c r="B12" i="31" s="1"/>
  <c r="C100" i="14"/>
  <c r="C145" i="14" s="1"/>
  <c r="C190" i="14" s="1"/>
  <c r="C12" i="31" s="1"/>
  <c r="H100" i="14"/>
  <c r="H145" i="14" s="1"/>
  <c r="P100" i="14"/>
  <c r="P145" i="14" s="1"/>
  <c r="P190" i="14" s="1"/>
  <c r="P12" i="31" s="1"/>
  <c r="I100" i="14"/>
  <c r="I145" i="14" s="1"/>
  <c r="T100" i="14"/>
  <c r="T145" i="14" s="1"/>
  <c r="T190" i="14" s="1"/>
  <c r="T12" i="31" s="1"/>
  <c r="AF100" i="14"/>
  <c r="AF145" i="14" s="1"/>
  <c r="G100" i="14"/>
  <c r="G145" i="14" s="1"/>
  <c r="AE100" i="14"/>
  <c r="AE145" i="14" s="1"/>
  <c r="X100" i="14"/>
  <c r="X145" i="14" s="1"/>
  <c r="S100" i="14"/>
  <c r="S145" i="14" s="1"/>
  <c r="R100" i="14"/>
  <c r="R145" i="14" s="1"/>
  <c r="K100" i="14"/>
  <c r="K145" i="14" s="1"/>
  <c r="Q100" i="14"/>
  <c r="Q145" i="14" s="1"/>
  <c r="D100" i="14"/>
  <c r="D145" i="14" s="1"/>
  <c r="D190" i="14" s="1"/>
  <c r="D12" i="31" s="1"/>
  <c r="Z100" i="14"/>
  <c r="Z145" i="14" s="1"/>
  <c r="Z190" i="14" s="1"/>
  <c r="Z12" i="31" s="1"/>
  <c r="E100" i="14"/>
  <c r="E145" i="14" s="1"/>
  <c r="E190" i="14" s="1"/>
  <c r="E12" i="31" s="1"/>
  <c r="W100" i="14"/>
  <c r="W145" i="14" s="1"/>
  <c r="AA100" i="14"/>
  <c r="AA145" i="14" s="1"/>
  <c r="AA190" i="14" s="1"/>
  <c r="AA12" i="31" s="1"/>
  <c r="V100" i="14"/>
  <c r="V145" i="14" s="1"/>
  <c r="L100" i="14"/>
  <c r="L145" i="14" s="1"/>
  <c r="L190" i="14" s="1"/>
  <c r="L12" i="31" s="1"/>
  <c r="AC100" i="14"/>
  <c r="AC145" i="14" s="1"/>
  <c r="AC190" i="14" s="1"/>
  <c r="AC12" i="31" s="1"/>
  <c r="M100" i="14"/>
  <c r="M145" i="14" s="1"/>
  <c r="M190" i="14" s="1"/>
  <c r="M12" i="31" s="1"/>
  <c r="U100" i="14"/>
  <c r="U145" i="14" s="1"/>
  <c r="U190" i="14" s="1"/>
  <c r="U12" i="31" s="1"/>
  <c r="AB100" i="14"/>
  <c r="AB145" i="14" s="1"/>
  <c r="Y100" i="14"/>
  <c r="Y145" i="14" s="1"/>
  <c r="O100" i="14"/>
  <c r="O145" i="14" s="1"/>
  <c r="AD100" i="14"/>
  <c r="AD145" i="14" s="1"/>
  <c r="AD190" i="14" s="1"/>
  <c r="AD12" i="31" s="1"/>
  <c r="B158" i="22"/>
  <c r="I113" i="22"/>
  <c r="I158" i="22" s="1"/>
  <c r="C113" i="22"/>
  <c r="C158" i="22" s="1"/>
  <c r="K113" i="22"/>
  <c r="K158" i="22" s="1"/>
  <c r="H113" i="22"/>
  <c r="H158" i="22" s="1"/>
  <c r="D113" i="22"/>
  <c r="D158" i="22" s="1"/>
  <c r="G113" i="22"/>
  <c r="G158" i="22" s="1"/>
  <c r="E113" i="22"/>
  <c r="E158" i="22" s="1"/>
  <c r="AC113" i="22"/>
  <c r="AC158" i="22" s="1"/>
  <c r="AC203" i="22" s="1"/>
  <c r="AC25" i="37" s="1"/>
  <c r="P113" i="22"/>
  <c r="P158" i="22" s="1"/>
  <c r="J113" i="22"/>
  <c r="J158" i="22" s="1"/>
  <c r="F113" i="22"/>
  <c r="F158" i="22" s="1"/>
  <c r="O113" i="22"/>
  <c r="O158" i="22" s="1"/>
  <c r="AB113" i="22"/>
  <c r="AB158" i="22" s="1"/>
  <c r="Q113" i="22"/>
  <c r="Q158" i="22" s="1"/>
  <c r="Z113" i="22"/>
  <c r="Z158" i="22" s="1"/>
  <c r="U113" i="22"/>
  <c r="U158" i="22" s="1"/>
  <c r="S113" i="22"/>
  <c r="S158" i="22" s="1"/>
  <c r="AE113" i="22"/>
  <c r="AE158" i="22" s="1"/>
  <c r="X113" i="22"/>
  <c r="X158" i="22" s="1"/>
  <c r="W113" i="22"/>
  <c r="W158" i="22" s="1"/>
  <c r="B166" i="21"/>
  <c r="F121" i="21"/>
  <c r="F166" i="21" s="1"/>
  <c r="F211" i="21" s="1"/>
  <c r="F34" i="36" s="1"/>
  <c r="AA121" i="21"/>
  <c r="AA166" i="21" s="1"/>
  <c r="D121" i="21"/>
  <c r="D166" i="21" s="1"/>
  <c r="D211" i="21" s="1"/>
  <c r="D34" i="36" s="1"/>
  <c r="K121" i="21"/>
  <c r="K166" i="21" s="1"/>
  <c r="K211" i="21" s="1"/>
  <c r="K34" i="36" s="1"/>
  <c r="I121" i="21"/>
  <c r="I166" i="21" s="1"/>
  <c r="AB121" i="21"/>
  <c r="AB166" i="21" s="1"/>
  <c r="H121" i="21"/>
  <c r="H166" i="21" s="1"/>
  <c r="H211" i="21" s="1"/>
  <c r="H34" i="36" s="1"/>
  <c r="G121" i="21"/>
  <c r="G166" i="21" s="1"/>
  <c r="C121" i="21"/>
  <c r="C166" i="21" s="1"/>
  <c r="E121" i="21"/>
  <c r="E166" i="21" s="1"/>
  <c r="O121" i="21"/>
  <c r="O166" i="21" s="1"/>
  <c r="X121" i="21"/>
  <c r="X166" i="21" s="1"/>
  <c r="Z121" i="21"/>
  <c r="Z166" i="21" s="1"/>
  <c r="AC121" i="21"/>
  <c r="AC166" i="21" s="1"/>
  <c r="U121" i="21"/>
  <c r="U166" i="21" s="1"/>
  <c r="N121" i="21"/>
  <c r="N166" i="21" s="1"/>
  <c r="R121" i="21"/>
  <c r="R166" i="21" s="1"/>
  <c r="V121" i="21"/>
  <c r="V166" i="21" s="1"/>
  <c r="T121" i="21"/>
  <c r="T166" i="21" s="1"/>
  <c r="Y121" i="21"/>
  <c r="Y166" i="21" s="1"/>
  <c r="S121" i="21"/>
  <c r="S166" i="21" s="1"/>
  <c r="P121" i="21"/>
  <c r="P166" i="21" s="1"/>
  <c r="J121" i="21"/>
  <c r="J166" i="21" s="1"/>
  <c r="J211" i="21" s="1"/>
  <c r="J34" i="36" s="1"/>
  <c r="B138" i="26"/>
  <c r="E93" i="26"/>
  <c r="E138" i="26" s="1"/>
  <c r="F93" i="26"/>
  <c r="F138" i="26" s="1"/>
  <c r="D93" i="26"/>
  <c r="D138" i="26" s="1"/>
  <c r="H93" i="26"/>
  <c r="H138" i="26" s="1"/>
  <c r="O93" i="26"/>
  <c r="O138" i="26" s="1"/>
  <c r="J93" i="26"/>
  <c r="J138" i="26" s="1"/>
  <c r="I93" i="26"/>
  <c r="I138" i="26" s="1"/>
  <c r="G93" i="26"/>
  <c r="G138" i="26" s="1"/>
  <c r="P93" i="26"/>
  <c r="P138" i="26" s="1"/>
  <c r="Y93" i="26"/>
  <c r="Y138" i="26" s="1"/>
  <c r="K93" i="26"/>
  <c r="K138" i="26" s="1"/>
  <c r="U93" i="26"/>
  <c r="U138" i="26" s="1"/>
  <c r="S93" i="26"/>
  <c r="S138" i="26" s="1"/>
  <c r="AA93" i="26"/>
  <c r="AA138" i="26" s="1"/>
  <c r="V93" i="26"/>
  <c r="V138" i="26" s="1"/>
  <c r="T93" i="26"/>
  <c r="T138" i="26" s="1"/>
  <c r="AD93" i="26"/>
  <c r="AD138" i="26" s="1"/>
  <c r="AB93" i="26"/>
  <c r="AB138" i="26" s="1"/>
  <c r="W93" i="26"/>
  <c r="W138" i="26" s="1"/>
  <c r="N93" i="26"/>
  <c r="N138" i="26" s="1"/>
  <c r="C93" i="26"/>
  <c r="C138" i="26" s="1"/>
  <c r="X93" i="26"/>
  <c r="X138" i="26" s="1"/>
  <c r="AC93" i="26"/>
  <c r="AC138" i="26" s="1"/>
  <c r="AF93" i="26"/>
  <c r="AF138" i="26" s="1"/>
  <c r="M93" i="26"/>
  <c r="M138" i="26" s="1"/>
  <c r="R93" i="26"/>
  <c r="R138" i="26" s="1"/>
  <c r="R183" i="26" s="1"/>
  <c r="V219" i="26"/>
  <c r="W113" i="9"/>
  <c r="W158" i="9" s="1"/>
  <c r="N194" i="23"/>
  <c r="N16" i="38" s="1"/>
  <c r="S52" i="31"/>
  <c r="S51" i="31"/>
  <c r="AE192" i="13"/>
  <c r="AE14" i="30" s="1"/>
  <c r="G203" i="14"/>
  <c r="G25" i="31" s="1"/>
  <c r="M193" i="26"/>
  <c r="M15" i="41" s="1"/>
  <c r="AA122" i="14"/>
  <c r="AA167" i="14" s="1"/>
  <c r="S36" i="34"/>
  <c r="S39" i="34"/>
  <c r="S35" i="34"/>
  <c r="S38" i="34"/>
  <c r="S37" i="34"/>
  <c r="O124" i="25"/>
  <c r="O169" i="25" s="1"/>
  <c r="O214" i="25" s="1"/>
  <c r="O41" i="40" s="1"/>
  <c r="M191" i="18"/>
  <c r="M13" i="34" s="1"/>
  <c r="G187" i="15"/>
  <c r="G9" i="32" s="1"/>
  <c r="U203" i="17"/>
  <c r="U25" i="33" s="1"/>
  <c r="U203" i="18"/>
  <c r="U25" i="34" s="1"/>
  <c r="N188" i="15"/>
  <c r="N10" i="32" s="1"/>
  <c r="R185" i="13"/>
  <c r="R6" i="30" s="1"/>
  <c r="P193" i="13"/>
  <c r="P15" i="30" s="1"/>
  <c r="P220" i="20"/>
  <c r="P48" i="35" s="1"/>
  <c r="M188" i="25"/>
  <c r="M10" i="40" s="1"/>
  <c r="E198" i="15"/>
  <c r="E20" i="32" s="1"/>
  <c r="V197" i="12"/>
  <c r="V19" i="29" s="1"/>
  <c r="AA219" i="22"/>
  <c r="R201" i="15"/>
  <c r="R23" i="32" s="1"/>
  <c r="Z220" i="15"/>
  <c r="Z48" i="32" s="1"/>
  <c r="AD193" i="22"/>
  <c r="AD15" i="37" s="1"/>
  <c r="U96" i="20"/>
  <c r="U141" i="20" s="1"/>
  <c r="U186" i="26" s="1"/>
  <c r="O207" i="22"/>
  <c r="O30" i="37" s="1"/>
  <c r="I217" i="26"/>
  <c r="I44" i="41" s="1"/>
  <c r="Q187" i="12"/>
  <c r="Q9" i="29" s="1"/>
  <c r="AE95" i="12"/>
  <c r="AE140" i="12" s="1"/>
  <c r="AF221" i="25"/>
  <c r="AF49" i="40" s="1"/>
  <c r="V197" i="14"/>
  <c r="V19" i="31" s="1"/>
  <c r="AE203" i="17"/>
  <c r="AE25" i="33" s="1"/>
  <c r="AE203" i="18"/>
  <c r="AE25" i="34" s="1"/>
  <c r="AE210" i="21"/>
  <c r="AE33" i="36" s="1"/>
  <c r="Q98" i="21"/>
  <c r="Q143" i="21" s="1"/>
  <c r="AC95" i="15"/>
  <c r="AC140" i="15" s="1"/>
  <c r="AD204" i="25"/>
  <c r="AD26" i="40" s="1"/>
  <c r="AD192" i="24"/>
  <c r="AD14" i="39" s="1"/>
  <c r="I200" i="12"/>
  <c r="I22" i="29" s="1"/>
  <c r="Y111" i="23"/>
  <c r="Y156" i="23" s="1"/>
  <c r="K196" i="12"/>
  <c r="K18" i="29" s="1"/>
  <c r="T114" i="13"/>
  <c r="T159" i="13" s="1"/>
  <c r="U184" i="14"/>
  <c r="U5" i="31" s="1"/>
  <c r="O196" i="14"/>
  <c r="O18" i="31" s="1"/>
  <c r="O196" i="13"/>
  <c r="O18" i="30" s="1"/>
  <c r="W217" i="9"/>
  <c r="W44" i="27" s="1"/>
  <c r="W217" i="10"/>
  <c r="W44" i="28" s="1"/>
  <c r="B224" i="18"/>
  <c r="B53" i="34" s="1"/>
  <c r="H223" i="14"/>
  <c r="AE212" i="13"/>
  <c r="AE114" i="13"/>
  <c r="AE159" i="13" s="1"/>
  <c r="R99" i="22"/>
  <c r="R144" i="22" s="1"/>
  <c r="W212" i="20"/>
  <c r="U223" i="20"/>
  <c r="U200" i="20"/>
  <c r="U22" i="35" s="1"/>
  <c r="P189" i="12"/>
  <c r="P11" i="29" s="1"/>
  <c r="V183" i="23"/>
  <c r="U212" i="22"/>
  <c r="B160" i="23"/>
  <c r="H115" i="23"/>
  <c r="H160" i="23" s="1"/>
  <c r="M115" i="23"/>
  <c r="M160" i="23" s="1"/>
  <c r="I115" i="23"/>
  <c r="I160" i="23" s="1"/>
  <c r="J115" i="23"/>
  <c r="J160" i="23" s="1"/>
  <c r="E115" i="23"/>
  <c r="E160" i="23" s="1"/>
  <c r="D115" i="23"/>
  <c r="D160" i="23" s="1"/>
  <c r="D205" i="23" s="1"/>
  <c r="C115" i="23"/>
  <c r="C160" i="23" s="1"/>
  <c r="K115" i="23"/>
  <c r="K160" i="23" s="1"/>
  <c r="G115" i="23"/>
  <c r="G160" i="23" s="1"/>
  <c r="G205" i="23" s="1"/>
  <c r="AA115" i="23"/>
  <c r="AA160" i="23" s="1"/>
  <c r="Y115" i="23"/>
  <c r="Y160" i="23" s="1"/>
  <c r="U115" i="23"/>
  <c r="U160" i="23" s="1"/>
  <c r="AF115" i="23"/>
  <c r="AF160" i="23" s="1"/>
  <c r="AE115" i="23"/>
  <c r="AE160" i="23" s="1"/>
  <c r="AE205" i="23" s="1"/>
  <c r="F115" i="23"/>
  <c r="F160" i="23" s="1"/>
  <c r="O115" i="23"/>
  <c r="O160" i="23" s="1"/>
  <c r="O205" i="23" s="1"/>
  <c r="AD115" i="23"/>
  <c r="AD160" i="23" s="1"/>
  <c r="Q115" i="23"/>
  <c r="Q160" i="23" s="1"/>
  <c r="AB115" i="23"/>
  <c r="AB160" i="23" s="1"/>
  <c r="N115" i="23"/>
  <c r="N160" i="23" s="1"/>
  <c r="AC115" i="23"/>
  <c r="AC160" i="23" s="1"/>
  <c r="AC205" i="23" s="1"/>
  <c r="S115" i="23"/>
  <c r="S160" i="23" s="1"/>
  <c r="S205" i="23" s="1"/>
  <c r="P115" i="23"/>
  <c r="P160" i="23" s="1"/>
  <c r="P205" i="23" s="1"/>
  <c r="V115" i="23"/>
  <c r="V160" i="23" s="1"/>
  <c r="X115" i="23"/>
  <c r="X160" i="23" s="1"/>
  <c r="X205" i="23" s="1"/>
  <c r="Z115" i="23"/>
  <c r="Z160" i="23" s="1"/>
  <c r="L115" i="23"/>
  <c r="L160" i="23" s="1"/>
  <c r="M197" i="20"/>
  <c r="M19" i="35" s="1"/>
  <c r="X190" i="22"/>
  <c r="X12" i="37" s="1"/>
  <c r="B141" i="24"/>
  <c r="B186" i="24" s="1"/>
  <c r="D96" i="24"/>
  <c r="D141" i="24" s="1"/>
  <c r="K96" i="24"/>
  <c r="K141" i="24" s="1"/>
  <c r="O96" i="24"/>
  <c r="O141" i="24" s="1"/>
  <c r="AA96" i="24"/>
  <c r="AA141" i="24" s="1"/>
  <c r="C96" i="24"/>
  <c r="C141" i="24" s="1"/>
  <c r="G96" i="24"/>
  <c r="G141" i="24" s="1"/>
  <c r="V96" i="24"/>
  <c r="V141" i="24" s="1"/>
  <c r="E96" i="24"/>
  <c r="E141" i="24" s="1"/>
  <c r="N96" i="24"/>
  <c r="N141" i="24" s="1"/>
  <c r="N186" i="24" s="1"/>
  <c r="H96" i="24"/>
  <c r="H141" i="24" s="1"/>
  <c r="F96" i="24"/>
  <c r="F141" i="24" s="1"/>
  <c r="J96" i="24"/>
  <c r="J141" i="24" s="1"/>
  <c r="I96" i="24"/>
  <c r="I141" i="24" s="1"/>
  <c r="P96" i="24"/>
  <c r="P141" i="24" s="1"/>
  <c r="AE96" i="24"/>
  <c r="AE141" i="24" s="1"/>
  <c r="L96" i="24"/>
  <c r="L141" i="24" s="1"/>
  <c r="W96" i="24"/>
  <c r="W141" i="24" s="1"/>
  <c r="AD96" i="24"/>
  <c r="AD141" i="24" s="1"/>
  <c r="AF96" i="24"/>
  <c r="AF141" i="24" s="1"/>
  <c r="R96" i="24"/>
  <c r="R141" i="24" s="1"/>
  <c r="Y96" i="24"/>
  <c r="Y141" i="24" s="1"/>
  <c r="AB96" i="24"/>
  <c r="AB141" i="24" s="1"/>
  <c r="Z96" i="24"/>
  <c r="Z141" i="24" s="1"/>
  <c r="X96" i="24"/>
  <c r="X141" i="24" s="1"/>
  <c r="S96" i="24"/>
  <c r="S141" i="24" s="1"/>
  <c r="S186" i="24" s="1"/>
  <c r="V125" i="14"/>
  <c r="V170" i="14" s="1"/>
  <c r="AE119" i="17"/>
  <c r="AE164" i="17" s="1"/>
  <c r="AE209" i="17" s="1"/>
  <c r="AE32" i="33" s="1"/>
  <c r="AE98" i="21"/>
  <c r="AE143" i="21" s="1"/>
  <c r="AE121" i="21"/>
  <c r="AE166" i="21" s="1"/>
  <c r="N204" i="18"/>
  <c r="N26" i="34" s="1"/>
  <c r="AC120" i="15"/>
  <c r="AC165" i="15" s="1"/>
  <c r="AC195" i="15"/>
  <c r="AC17" i="32" s="1"/>
  <c r="AD221" i="26"/>
  <c r="AD49" i="41" s="1"/>
  <c r="AA216" i="12"/>
  <c r="AA43" i="29" s="1"/>
  <c r="R193" i="20"/>
  <c r="R15" i="35" s="1"/>
  <c r="N193" i="10"/>
  <c r="N15" i="28" s="1"/>
  <c r="N216" i="24"/>
  <c r="N43" i="39" s="1"/>
  <c r="S216" i="21"/>
  <c r="S43" i="36" s="1"/>
  <c r="J191" i="10"/>
  <c r="J13" i="28" s="1"/>
  <c r="Y118" i="23"/>
  <c r="Y163" i="23" s="1"/>
  <c r="Y222" i="23"/>
  <c r="Y50" i="38" s="1"/>
  <c r="AD206" i="21"/>
  <c r="AD29" i="36" s="1"/>
  <c r="T130" i="13"/>
  <c r="T175" i="13" s="1"/>
  <c r="B173" i="22"/>
  <c r="D128" i="22"/>
  <c r="D173" i="22" s="1"/>
  <c r="J128" i="22"/>
  <c r="J173" i="22" s="1"/>
  <c r="P128" i="22"/>
  <c r="P173" i="22" s="1"/>
  <c r="H128" i="22"/>
  <c r="H173" i="22" s="1"/>
  <c r="C128" i="22"/>
  <c r="C173" i="22" s="1"/>
  <c r="F128" i="22"/>
  <c r="F173" i="22" s="1"/>
  <c r="E128" i="22"/>
  <c r="E173" i="22" s="1"/>
  <c r="I128" i="22"/>
  <c r="I173" i="22" s="1"/>
  <c r="G128" i="22"/>
  <c r="G173" i="22" s="1"/>
  <c r="AC128" i="22"/>
  <c r="AC173" i="22" s="1"/>
  <c r="K128" i="22"/>
  <c r="K173" i="22" s="1"/>
  <c r="AE128" i="22"/>
  <c r="AE173" i="22" s="1"/>
  <c r="L128" i="22"/>
  <c r="L173" i="22" s="1"/>
  <c r="W128" i="22"/>
  <c r="W173" i="22" s="1"/>
  <c r="U128" i="22"/>
  <c r="U173" i="22" s="1"/>
  <c r="N128" i="22"/>
  <c r="N173" i="22" s="1"/>
  <c r="AD128" i="22"/>
  <c r="AD173" i="22" s="1"/>
  <c r="AA128" i="22"/>
  <c r="AA173" i="22" s="1"/>
  <c r="Z128" i="22"/>
  <c r="Z173" i="22" s="1"/>
  <c r="X128" i="22"/>
  <c r="X173" i="22" s="1"/>
  <c r="AF128" i="22"/>
  <c r="AF173" i="22" s="1"/>
  <c r="V128" i="22"/>
  <c r="V173" i="22" s="1"/>
  <c r="Y128" i="22"/>
  <c r="Y173" i="22" s="1"/>
  <c r="O128" i="22"/>
  <c r="O173" i="22" s="1"/>
  <c r="R128" i="22"/>
  <c r="R173" i="22" s="1"/>
  <c r="R218" i="22" s="1"/>
  <c r="R45" i="37" s="1"/>
  <c r="M128" i="22"/>
  <c r="M173" i="22" s="1"/>
  <c r="S200" i="18"/>
  <c r="S22" i="34" s="1"/>
  <c r="S200" i="17"/>
  <c r="S22" i="33" s="1"/>
  <c r="AD189" i="20"/>
  <c r="AD11" i="35" s="1"/>
  <c r="AE214" i="23"/>
  <c r="AE41" i="38" s="1"/>
  <c r="I129" i="12"/>
  <c r="I174" i="12" s="1"/>
  <c r="AB183" i="15"/>
  <c r="M198" i="21"/>
  <c r="M20" i="36" s="1"/>
  <c r="F224" i="13"/>
  <c r="F53" i="30" s="1"/>
  <c r="F199" i="13"/>
  <c r="F21" i="30" s="1"/>
  <c r="V124" i="25"/>
  <c r="V169" i="25" s="1"/>
  <c r="V214" i="25" s="1"/>
  <c r="V41" i="40" s="1"/>
  <c r="AF110" i="23"/>
  <c r="AF155" i="23" s="1"/>
  <c r="I189" i="18"/>
  <c r="I11" i="34" s="1"/>
  <c r="V224" i="26"/>
  <c r="V53" i="41" s="1"/>
  <c r="L204" i="25"/>
  <c r="L26" i="40" s="1"/>
  <c r="AF197" i="12"/>
  <c r="AF19" i="29" s="1"/>
  <c r="AF197" i="14"/>
  <c r="AF19" i="31" s="1"/>
  <c r="AF197" i="15"/>
  <c r="AF19" i="32" s="1"/>
  <c r="N107" i="23"/>
  <c r="N152" i="23" s="1"/>
  <c r="AB27" i="33"/>
  <c r="AB28" i="33"/>
  <c r="I51" i="31"/>
  <c r="I52" i="31"/>
  <c r="AE197" i="13"/>
  <c r="AE19" i="30" s="1"/>
  <c r="N203" i="21"/>
  <c r="N25" i="36" s="1"/>
  <c r="AF212" i="17"/>
  <c r="X221" i="26"/>
  <c r="X49" i="41" s="1"/>
  <c r="Y224" i="15"/>
  <c r="Y53" i="32" s="1"/>
  <c r="C213" i="25"/>
  <c r="C40" i="40" s="1"/>
  <c r="K224" i="9"/>
  <c r="K53" i="27" s="1"/>
  <c r="O96" i="18"/>
  <c r="O141" i="18" s="1"/>
  <c r="O186" i="18" s="1"/>
  <c r="AF114" i="21"/>
  <c r="AF159" i="21" s="1"/>
  <c r="AB224" i="18"/>
  <c r="AB53" i="34" s="1"/>
  <c r="Y132" i="17"/>
  <c r="Y177" i="17" s="1"/>
  <c r="Y222" i="17" s="1"/>
  <c r="Y50" i="33" s="1"/>
  <c r="AF125" i="24"/>
  <c r="AF170" i="24" s="1"/>
  <c r="J119" i="21"/>
  <c r="J164" i="21" s="1"/>
  <c r="V120" i="22"/>
  <c r="V165" i="22" s="1"/>
  <c r="AE97" i="22"/>
  <c r="AE142" i="22" s="1"/>
  <c r="AE187" i="22" s="1"/>
  <c r="AE9" i="37" s="1"/>
  <c r="AE219" i="22"/>
  <c r="G209" i="24"/>
  <c r="G32" i="39" s="1"/>
  <c r="AC218" i="13"/>
  <c r="AC45" i="30" s="1"/>
  <c r="O195" i="25"/>
  <c r="O17" i="40" s="1"/>
  <c r="O205" i="25"/>
  <c r="M106" i="18"/>
  <c r="M151" i="18" s="1"/>
  <c r="N186" i="12"/>
  <c r="AC204" i="12"/>
  <c r="AC26" i="29" s="1"/>
  <c r="P187" i="15"/>
  <c r="P9" i="32" s="1"/>
  <c r="S202" i="9"/>
  <c r="S24" i="27" s="1"/>
  <c r="J201" i="9"/>
  <c r="J23" i="27" s="1"/>
  <c r="N197" i="13"/>
  <c r="N19" i="30" s="1"/>
  <c r="J132" i="17"/>
  <c r="J177" i="17" s="1"/>
  <c r="E220" i="15"/>
  <c r="E48" i="32" s="1"/>
  <c r="E193" i="14"/>
  <c r="E15" i="31" s="1"/>
  <c r="D206" i="17"/>
  <c r="D29" i="33" s="1"/>
  <c r="U218" i="12"/>
  <c r="U45" i="29" s="1"/>
  <c r="W206" i="17"/>
  <c r="W29" i="33" s="1"/>
  <c r="T203" i="21"/>
  <c r="T25" i="36" s="1"/>
  <c r="G184" i="10"/>
  <c r="G5" i="28" s="1"/>
  <c r="G184" i="9"/>
  <c r="G5" i="27" s="1"/>
  <c r="AF212" i="15"/>
  <c r="H208" i="25"/>
  <c r="H31" i="40" s="1"/>
  <c r="M113" i="22"/>
  <c r="M158" i="22" s="1"/>
  <c r="P183" i="23"/>
  <c r="G200" i="18"/>
  <c r="G22" i="34" s="1"/>
  <c r="G200" i="17"/>
  <c r="G22" i="33" s="1"/>
  <c r="P196" i="18"/>
  <c r="P18" i="34" s="1"/>
  <c r="B218" i="15"/>
  <c r="B45" i="32" s="1"/>
  <c r="Y197" i="25"/>
  <c r="Y19" i="40" s="1"/>
  <c r="AA218" i="13"/>
  <c r="AA45" i="30" s="1"/>
  <c r="AA218" i="12"/>
  <c r="AA45" i="29" s="1"/>
  <c r="AD219" i="20"/>
  <c r="AE217" i="17"/>
  <c r="AE44" i="33" s="1"/>
  <c r="AE217" i="18"/>
  <c r="AE44" i="34" s="1"/>
  <c r="W27" i="38"/>
  <c r="W28" i="38"/>
  <c r="D51" i="28"/>
  <c r="D52" i="28"/>
  <c r="R203" i="22"/>
  <c r="R25" i="37" s="1"/>
  <c r="D185" i="9"/>
  <c r="D6" i="27" s="1"/>
  <c r="E208" i="12"/>
  <c r="E31" i="29" s="1"/>
  <c r="AB192" i="14"/>
  <c r="AB14" i="31" s="1"/>
  <c r="S186" i="13"/>
  <c r="N201" i="18"/>
  <c r="N23" i="34" s="1"/>
  <c r="S188" i="21"/>
  <c r="S10" i="36" s="1"/>
  <c r="W184" i="21"/>
  <c r="W5" i="36" s="1"/>
  <c r="S98" i="13"/>
  <c r="S143" i="13" s="1"/>
  <c r="B148" i="15"/>
  <c r="B193" i="15" s="1"/>
  <c r="B15" i="32" s="1"/>
  <c r="H103" i="15"/>
  <c r="H148" i="15" s="1"/>
  <c r="H193" i="15" s="1"/>
  <c r="H15" i="32" s="1"/>
  <c r="Z103" i="15"/>
  <c r="Z148" i="15" s="1"/>
  <c r="Q103" i="15"/>
  <c r="Q148" i="15" s="1"/>
  <c r="D103" i="15"/>
  <c r="D148" i="15" s="1"/>
  <c r="X103" i="15"/>
  <c r="X148" i="15" s="1"/>
  <c r="X193" i="15" s="1"/>
  <c r="X15" i="32" s="1"/>
  <c r="J103" i="15"/>
  <c r="J148" i="15" s="1"/>
  <c r="J193" i="15" s="1"/>
  <c r="J15" i="32" s="1"/>
  <c r="S103" i="15"/>
  <c r="S148" i="15" s="1"/>
  <c r="S193" i="15" s="1"/>
  <c r="S15" i="32" s="1"/>
  <c r="K103" i="15"/>
  <c r="K148" i="15" s="1"/>
  <c r="G103" i="15"/>
  <c r="G148" i="15" s="1"/>
  <c r="T103" i="15"/>
  <c r="T148" i="15" s="1"/>
  <c r="T193" i="15" s="1"/>
  <c r="T15" i="32" s="1"/>
  <c r="AE103" i="15"/>
  <c r="AE148" i="15" s="1"/>
  <c r="AE193" i="15" s="1"/>
  <c r="AE15" i="32" s="1"/>
  <c r="P103" i="15"/>
  <c r="P148" i="15" s="1"/>
  <c r="P193" i="15" s="1"/>
  <c r="P15" i="32" s="1"/>
  <c r="R103" i="15"/>
  <c r="R148" i="15" s="1"/>
  <c r="R193" i="15" s="1"/>
  <c r="R15" i="32" s="1"/>
  <c r="C103" i="15"/>
  <c r="C148" i="15" s="1"/>
  <c r="C193" i="15" s="1"/>
  <c r="C15" i="32" s="1"/>
  <c r="AF103" i="15"/>
  <c r="AF148" i="15" s="1"/>
  <c r="AF193" i="15" s="1"/>
  <c r="AF15" i="32" s="1"/>
  <c r="I103" i="15"/>
  <c r="I148" i="15" s="1"/>
  <c r="I193" i="15" s="1"/>
  <c r="I15" i="32" s="1"/>
  <c r="F103" i="15"/>
  <c r="F148" i="15" s="1"/>
  <c r="AC103" i="15"/>
  <c r="AC148" i="15" s="1"/>
  <c r="AC193" i="15" s="1"/>
  <c r="AC15" i="32" s="1"/>
  <c r="AB103" i="15"/>
  <c r="AB148" i="15" s="1"/>
  <c r="N103" i="15"/>
  <c r="N148" i="15" s="1"/>
  <c r="N193" i="15" s="1"/>
  <c r="N15" i="32" s="1"/>
  <c r="V103" i="15"/>
  <c r="V148" i="15" s="1"/>
  <c r="V193" i="15" s="1"/>
  <c r="V15" i="32" s="1"/>
  <c r="L103" i="15"/>
  <c r="L148" i="15" s="1"/>
  <c r="L193" i="15" s="1"/>
  <c r="L15" i="32" s="1"/>
  <c r="AA103" i="15"/>
  <c r="AA148" i="15" s="1"/>
  <c r="AA193" i="15" s="1"/>
  <c r="AA15" i="32" s="1"/>
  <c r="O103" i="15"/>
  <c r="O148" i="15" s="1"/>
  <c r="M103" i="15"/>
  <c r="M148" i="15" s="1"/>
  <c r="AD103" i="15"/>
  <c r="AD148" i="15" s="1"/>
  <c r="AD193" i="15" s="1"/>
  <c r="AD15" i="32" s="1"/>
  <c r="U103" i="15"/>
  <c r="U148" i="15" s="1"/>
  <c r="U193" i="15" s="1"/>
  <c r="U15" i="32" s="1"/>
  <c r="W103" i="15"/>
  <c r="W148" i="15" s="1"/>
  <c r="W193" i="15" s="1"/>
  <c r="W15" i="32" s="1"/>
  <c r="E103" i="15"/>
  <c r="E148" i="15" s="1"/>
  <c r="H223" i="12"/>
  <c r="H223" i="15"/>
  <c r="AE202" i="17"/>
  <c r="AE24" i="33" s="1"/>
  <c r="AE202" i="18"/>
  <c r="AE24" i="34" s="1"/>
  <c r="Y197" i="24"/>
  <c r="Y19" i="39" s="1"/>
  <c r="Q104" i="10"/>
  <c r="Q149" i="10" s="1"/>
  <c r="S200" i="22"/>
  <c r="S22" i="37" s="1"/>
  <c r="T203" i="20"/>
  <c r="T25" i="35" s="1"/>
  <c r="Z200" i="26"/>
  <c r="Z22" i="41" s="1"/>
  <c r="Z190" i="20"/>
  <c r="Z12" i="35" s="1"/>
  <c r="H214" i="21"/>
  <c r="H41" i="36" s="1"/>
  <c r="L51" i="28"/>
  <c r="L52" i="28"/>
  <c r="Y201" i="25"/>
  <c r="Y23" i="40" s="1"/>
  <c r="AF217" i="25"/>
  <c r="AF44" i="40" s="1"/>
  <c r="AE51" i="35"/>
  <c r="AE52" i="35"/>
  <c r="B141" i="14"/>
  <c r="B186" i="14" s="1"/>
  <c r="J96" i="14"/>
  <c r="J141" i="14" s="1"/>
  <c r="I96" i="14"/>
  <c r="I141" i="14" s="1"/>
  <c r="H96" i="14"/>
  <c r="H141" i="14" s="1"/>
  <c r="T96" i="14"/>
  <c r="T141" i="14" s="1"/>
  <c r="T186" i="14" s="1"/>
  <c r="AE96" i="14"/>
  <c r="AE141" i="14" s="1"/>
  <c r="AE186" i="14" s="1"/>
  <c r="G96" i="14"/>
  <c r="G141" i="14" s="1"/>
  <c r="G186" i="14" s="1"/>
  <c r="C96" i="14"/>
  <c r="C141" i="14" s="1"/>
  <c r="C186" i="14" s="1"/>
  <c r="S96" i="14"/>
  <c r="S141" i="14" s="1"/>
  <c r="S186" i="14" s="1"/>
  <c r="D96" i="14"/>
  <c r="D141" i="14" s="1"/>
  <c r="D186" i="14" s="1"/>
  <c r="P96" i="14"/>
  <c r="P141" i="14" s="1"/>
  <c r="K96" i="14"/>
  <c r="K141" i="14" s="1"/>
  <c r="AF96" i="14"/>
  <c r="AF141" i="14" s="1"/>
  <c r="AF186" i="14" s="1"/>
  <c r="X96" i="14"/>
  <c r="X141" i="14" s="1"/>
  <c r="X186" i="14" s="1"/>
  <c r="Q96" i="14"/>
  <c r="Q141" i="14" s="1"/>
  <c r="Q186" i="14" s="1"/>
  <c r="Z96" i="14"/>
  <c r="Z141" i="14" s="1"/>
  <c r="R96" i="14"/>
  <c r="R141" i="14" s="1"/>
  <c r="R186" i="14" s="1"/>
  <c r="U96" i="14"/>
  <c r="U141" i="14" s="1"/>
  <c r="U186" i="14" s="1"/>
  <c r="L96" i="14"/>
  <c r="L141" i="14" s="1"/>
  <c r="O96" i="14"/>
  <c r="O141" i="14" s="1"/>
  <c r="AD96" i="14"/>
  <c r="AD141" i="14" s="1"/>
  <c r="Y96" i="14"/>
  <c r="Y141" i="14" s="1"/>
  <c r="AB96" i="14"/>
  <c r="AB141" i="14" s="1"/>
  <c r="N96" i="14"/>
  <c r="N141" i="14" s="1"/>
  <c r="N186" i="14" s="1"/>
  <c r="W96" i="14"/>
  <c r="W141" i="14" s="1"/>
  <c r="AC96" i="14"/>
  <c r="AC141" i="14" s="1"/>
  <c r="AC186" i="14" s="1"/>
  <c r="Y129" i="23"/>
  <c r="Y174" i="23" s="1"/>
  <c r="K129" i="12"/>
  <c r="K174" i="12" s="1"/>
  <c r="AE107" i="23"/>
  <c r="AE152" i="23" s="1"/>
  <c r="B163" i="9"/>
  <c r="M118" i="9"/>
  <c r="M163" i="9" s="1"/>
  <c r="M208" i="9" s="1"/>
  <c r="M31" i="27" s="1"/>
  <c r="R118" i="9"/>
  <c r="R163" i="9" s="1"/>
  <c r="R208" i="9" s="1"/>
  <c r="R31" i="27" s="1"/>
  <c r="G118" i="9"/>
  <c r="G163" i="9" s="1"/>
  <c r="Y118" i="9"/>
  <c r="Y163" i="9" s="1"/>
  <c r="Q118" i="9"/>
  <c r="Q163" i="9" s="1"/>
  <c r="Q208" i="9" s="1"/>
  <c r="Q31" i="27" s="1"/>
  <c r="AD118" i="9"/>
  <c r="AD163" i="9" s="1"/>
  <c r="AE118" i="9"/>
  <c r="AE163" i="9" s="1"/>
  <c r="Z118" i="9"/>
  <c r="Z163" i="9" s="1"/>
  <c r="AF118" i="9"/>
  <c r="AF163" i="9" s="1"/>
  <c r="H118" i="9"/>
  <c r="H163" i="9" s="1"/>
  <c r="K118" i="9"/>
  <c r="K163" i="9" s="1"/>
  <c r="K208" i="9" s="1"/>
  <c r="K31" i="27" s="1"/>
  <c r="V118" i="9"/>
  <c r="V163" i="9" s="1"/>
  <c r="D118" i="9"/>
  <c r="D163" i="9" s="1"/>
  <c r="J118" i="9"/>
  <c r="J163" i="9" s="1"/>
  <c r="O118" i="9"/>
  <c r="O163" i="9" s="1"/>
  <c r="E118" i="9"/>
  <c r="E163" i="9" s="1"/>
  <c r="I118" i="9"/>
  <c r="I163" i="9" s="1"/>
  <c r="T118" i="9"/>
  <c r="T163" i="9" s="1"/>
  <c r="AB118" i="9"/>
  <c r="AB163" i="9" s="1"/>
  <c r="C118" i="9"/>
  <c r="C163" i="9" s="1"/>
  <c r="AA118" i="9"/>
  <c r="AA163" i="9" s="1"/>
  <c r="F118" i="9"/>
  <c r="F163" i="9" s="1"/>
  <c r="U118" i="9"/>
  <c r="U163" i="9" s="1"/>
  <c r="AC118" i="9"/>
  <c r="AC163" i="9" s="1"/>
  <c r="P118" i="9"/>
  <c r="P163" i="9" s="1"/>
  <c r="P208" i="9" s="1"/>
  <c r="P31" i="27" s="1"/>
  <c r="W118" i="9"/>
  <c r="W163" i="9" s="1"/>
  <c r="N118" i="9"/>
  <c r="N163" i="9" s="1"/>
  <c r="N208" i="9" s="1"/>
  <c r="N31" i="27" s="1"/>
  <c r="X118" i="9"/>
  <c r="X163" i="9" s="1"/>
  <c r="L118" i="9"/>
  <c r="L163" i="9" s="1"/>
  <c r="L208" i="9" s="1"/>
  <c r="L31" i="27" s="1"/>
  <c r="S118" i="9"/>
  <c r="S163" i="9" s="1"/>
  <c r="B173" i="21"/>
  <c r="AB128" i="21"/>
  <c r="AB173" i="21" s="1"/>
  <c r="K128" i="21"/>
  <c r="K173" i="21" s="1"/>
  <c r="E128" i="21"/>
  <c r="E173" i="21" s="1"/>
  <c r="G128" i="21"/>
  <c r="G173" i="21" s="1"/>
  <c r="F128" i="21"/>
  <c r="F173" i="21" s="1"/>
  <c r="H128" i="21"/>
  <c r="H173" i="21" s="1"/>
  <c r="I128" i="21"/>
  <c r="I173" i="21" s="1"/>
  <c r="C128" i="21"/>
  <c r="C173" i="21" s="1"/>
  <c r="AA128" i="21"/>
  <c r="AA173" i="21" s="1"/>
  <c r="D128" i="21"/>
  <c r="D173" i="21" s="1"/>
  <c r="Y128" i="21"/>
  <c r="Y173" i="21" s="1"/>
  <c r="S128" i="21"/>
  <c r="S173" i="21" s="1"/>
  <c r="S218" i="20" s="1"/>
  <c r="S45" i="35" s="1"/>
  <c r="U128" i="21"/>
  <c r="U173" i="21" s="1"/>
  <c r="R128" i="21"/>
  <c r="R173" i="21" s="1"/>
  <c r="AF128" i="21"/>
  <c r="AF173" i="21" s="1"/>
  <c r="X128" i="21"/>
  <c r="X173" i="21" s="1"/>
  <c r="X218" i="23" s="1"/>
  <c r="X45" i="38" s="1"/>
  <c r="Z128" i="21"/>
  <c r="Z173" i="21" s="1"/>
  <c r="AC128" i="21"/>
  <c r="AC173" i="21" s="1"/>
  <c r="G186" i="13"/>
  <c r="Z209" i="20"/>
  <c r="Z32" i="35" s="1"/>
  <c r="O215" i="12"/>
  <c r="O42" i="29" s="1"/>
  <c r="J192" i="14"/>
  <c r="J14" i="31" s="1"/>
  <c r="AA28" i="28"/>
  <c r="AA27" i="28"/>
  <c r="AD204" i="22"/>
  <c r="AD26" i="37" s="1"/>
  <c r="AE197" i="12"/>
  <c r="AE19" i="29" s="1"/>
  <c r="AE197" i="14"/>
  <c r="AE19" i="31" s="1"/>
  <c r="R111" i="21"/>
  <c r="R156" i="21" s="1"/>
  <c r="N189" i="10"/>
  <c r="N11" i="28" s="1"/>
  <c r="J196" i="10"/>
  <c r="J18" i="28" s="1"/>
  <c r="J196" i="9"/>
  <c r="J18" i="27" s="1"/>
  <c r="Y215" i="12"/>
  <c r="Y42" i="29" s="1"/>
  <c r="L189" i="24"/>
  <c r="L11" i="39" s="1"/>
  <c r="B145" i="24"/>
  <c r="B190" i="24" s="1"/>
  <c r="B12" i="39" s="1"/>
  <c r="N100" i="24"/>
  <c r="N145" i="24" s="1"/>
  <c r="J100" i="24"/>
  <c r="J145" i="24" s="1"/>
  <c r="C100" i="24"/>
  <c r="C145" i="24" s="1"/>
  <c r="C190" i="24" s="1"/>
  <c r="C12" i="39" s="1"/>
  <c r="D100" i="24"/>
  <c r="D145" i="24" s="1"/>
  <c r="D190" i="24" s="1"/>
  <c r="D12" i="39" s="1"/>
  <c r="H100" i="24"/>
  <c r="H145" i="24" s="1"/>
  <c r="K100" i="24"/>
  <c r="K145" i="24" s="1"/>
  <c r="AA100" i="24"/>
  <c r="AA145" i="24" s="1"/>
  <c r="O100" i="24"/>
  <c r="O145" i="24" s="1"/>
  <c r="V100" i="24"/>
  <c r="V145" i="24" s="1"/>
  <c r="E100" i="24"/>
  <c r="E145" i="24" s="1"/>
  <c r="I100" i="24"/>
  <c r="I145" i="24" s="1"/>
  <c r="F100" i="24"/>
  <c r="F145" i="24" s="1"/>
  <c r="G100" i="24"/>
  <c r="G145" i="24" s="1"/>
  <c r="S100" i="24"/>
  <c r="S145" i="24" s="1"/>
  <c r="M100" i="24"/>
  <c r="M145" i="24" s="1"/>
  <c r="AD100" i="24"/>
  <c r="AD145" i="24" s="1"/>
  <c r="AB100" i="24"/>
  <c r="AB145" i="24" s="1"/>
  <c r="R100" i="24"/>
  <c r="R145" i="24" s="1"/>
  <c r="W100" i="24"/>
  <c r="W145" i="24" s="1"/>
  <c r="Q100" i="24"/>
  <c r="Q145" i="24" s="1"/>
  <c r="Q190" i="24" s="1"/>
  <c r="Q12" i="39" s="1"/>
  <c r="U100" i="24"/>
  <c r="U145" i="24" s="1"/>
  <c r="U190" i="24" s="1"/>
  <c r="U12" i="39" s="1"/>
  <c r="Y100" i="24"/>
  <c r="Y145" i="24" s="1"/>
  <c r="AE100" i="24"/>
  <c r="AE145" i="24" s="1"/>
  <c r="AE190" i="23" s="1"/>
  <c r="AE12" i="38" s="1"/>
  <c r="T100" i="24"/>
  <c r="T145" i="24" s="1"/>
  <c r="L100" i="24"/>
  <c r="L145" i="24" s="1"/>
  <c r="AC100" i="24"/>
  <c r="AC145" i="24" s="1"/>
  <c r="P100" i="24"/>
  <c r="P145" i="24" s="1"/>
  <c r="N215" i="23"/>
  <c r="N42" i="38" s="1"/>
  <c r="AC209" i="25"/>
  <c r="AC32" i="40" s="1"/>
  <c r="M189" i="26"/>
  <c r="M11" i="41" s="1"/>
  <c r="M96" i="18"/>
  <c r="M141" i="18" s="1"/>
  <c r="V224" i="24"/>
  <c r="V53" i="39" s="1"/>
  <c r="AD97" i="22"/>
  <c r="AD142" i="22" s="1"/>
  <c r="AD194" i="22"/>
  <c r="AD16" i="37" s="1"/>
  <c r="P190" i="12"/>
  <c r="P12" i="29" s="1"/>
  <c r="P190" i="13"/>
  <c r="P12" i="30" s="1"/>
  <c r="O210" i="23"/>
  <c r="O33" i="38" s="1"/>
  <c r="T186" i="20"/>
  <c r="T218" i="20"/>
  <c r="T45" i="35" s="1"/>
  <c r="AE187" i="12"/>
  <c r="AE9" i="29" s="1"/>
  <c r="AE187" i="15"/>
  <c r="AE9" i="32" s="1"/>
  <c r="M96" i="14"/>
  <c r="M141" i="14" s="1"/>
  <c r="U222" i="22"/>
  <c r="U50" i="37" s="1"/>
  <c r="AA194" i="13"/>
  <c r="AA16" i="30" s="1"/>
  <c r="L196" i="14"/>
  <c r="L18" i="31" s="1"/>
  <c r="X206" i="22"/>
  <c r="X29" i="37" s="1"/>
  <c r="P196" i="15"/>
  <c r="P18" i="32" s="1"/>
  <c r="AE189" i="17"/>
  <c r="AE11" i="33" s="1"/>
  <c r="N4" i="27"/>
  <c r="N3" i="27"/>
  <c r="N2" i="27"/>
  <c r="R203" i="12"/>
  <c r="R25" i="29" s="1"/>
  <c r="AE94" i="21"/>
  <c r="AE139" i="21" s="1"/>
  <c r="AE128" i="21"/>
  <c r="AE173" i="21" s="1"/>
  <c r="AE96" i="20"/>
  <c r="AE141" i="20" s="1"/>
  <c r="P193" i="18"/>
  <c r="P15" i="34" s="1"/>
  <c r="W110" i="21"/>
  <c r="W155" i="21" s="1"/>
  <c r="P196" i="23"/>
  <c r="P18" i="38" s="1"/>
  <c r="K212" i="15"/>
  <c r="L106" i="18"/>
  <c r="L151" i="18" s="1"/>
  <c r="T186" i="13"/>
  <c r="Q220" i="23"/>
  <c r="Q48" i="38" s="1"/>
  <c r="W196" i="20"/>
  <c r="W18" i="35" s="1"/>
  <c r="W196" i="25"/>
  <c r="W18" i="40" s="1"/>
  <c r="AD222" i="20"/>
  <c r="AD50" i="35" s="1"/>
  <c r="AE129" i="23"/>
  <c r="AE174" i="23" s="1"/>
  <c r="AE219" i="23" s="1"/>
  <c r="M128" i="21"/>
  <c r="M173" i="21" s="1"/>
  <c r="F210" i="13"/>
  <c r="F33" i="30" s="1"/>
  <c r="F114" i="13"/>
  <c r="F159" i="13" s="1"/>
  <c r="P195" i="24"/>
  <c r="P17" i="39" s="1"/>
  <c r="L217" i="24"/>
  <c r="L44" i="39" s="1"/>
  <c r="V197" i="25"/>
  <c r="V19" i="40" s="1"/>
  <c r="R197" i="24"/>
  <c r="R19" i="39" s="1"/>
  <c r="AF118" i="23"/>
  <c r="AF163" i="23" s="1"/>
  <c r="I184" i="18"/>
  <c r="I5" i="34" s="1"/>
  <c r="I224" i="18"/>
  <c r="I53" i="34" s="1"/>
  <c r="B171" i="13"/>
  <c r="M126" i="13"/>
  <c r="M171" i="13" s="1"/>
  <c r="AC126" i="13"/>
  <c r="AC171" i="13" s="1"/>
  <c r="X126" i="13"/>
  <c r="X171" i="13" s="1"/>
  <c r="V126" i="13"/>
  <c r="V171" i="13" s="1"/>
  <c r="O126" i="13"/>
  <c r="O171" i="13" s="1"/>
  <c r="N126" i="13"/>
  <c r="N171" i="13" s="1"/>
  <c r="N216" i="13" s="1"/>
  <c r="N43" i="30" s="1"/>
  <c r="J126" i="13"/>
  <c r="J171" i="13" s="1"/>
  <c r="Q126" i="13"/>
  <c r="Q171" i="13" s="1"/>
  <c r="L126" i="13"/>
  <c r="L171" i="13" s="1"/>
  <c r="K126" i="13"/>
  <c r="K171" i="13" s="1"/>
  <c r="AB126" i="13"/>
  <c r="AB171" i="13" s="1"/>
  <c r="Z126" i="13"/>
  <c r="Z171" i="13" s="1"/>
  <c r="W126" i="13"/>
  <c r="W171" i="13" s="1"/>
  <c r="AD126" i="13"/>
  <c r="AD171" i="13" s="1"/>
  <c r="P126" i="13"/>
  <c r="P171" i="13" s="1"/>
  <c r="C126" i="13"/>
  <c r="C171" i="13" s="1"/>
  <c r="AF126" i="13"/>
  <c r="AF171" i="13" s="1"/>
  <c r="U126" i="13"/>
  <c r="U171" i="13" s="1"/>
  <c r="U216" i="13" s="1"/>
  <c r="U43" i="30" s="1"/>
  <c r="D126" i="13"/>
  <c r="D171" i="13" s="1"/>
  <c r="G126" i="13"/>
  <c r="G171" i="13" s="1"/>
  <c r="R126" i="13"/>
  <c r="R171" i="13" s="1"/>
  <c r="AA126" i="13"/>
  <c r="AA171" i="13" s="1"/>
  <c r="AA216" i="13" s="1"/>
  <c r="AA43" i="30" s="1"/>
  <c r="F126" i="13"/>
  <c r="F171" i="13" s="1"/>
  <c r="T126" i="13"/>
  <c r="T171" i="13" s="1"/>
  <c r="E126" i="13"/>
  <c r="E171" i="13" s="1"/>
  <c r="S126" i="13"/>
  <c r="S171" i="13" s="1"/>
  <c r="H126" i="13"/>
  <c r="H171" i="13" s="1"/>
  <c r="B153" i="12"/>
  <c r="J108" i="12"/>
  <c r="J153" i="12" s="1"/>
  <c r="M108" i="12"/>
  <c r="M153" i="12" s="1"/>
  <c r="M198" i="15" s="1"/>
  <c r="M20" i="32" s="1"/>
  <c r="X108" i="12"/>
  <c r="X153" i="12" s="1"/>
  <c r="X198" i="12" s="1"/>
  <c r="X20" i="29" s="1"/>
  <c r="Z108" i="12"/>
  <c r="Z153" i="12" s="1"/>
  <c r="AA108" i="12"/>
  <c r="AA153" i="12" s="1"/>
  <c r="AA198" i="12" s="1"/>
  <c r="AA20" i="29" s="1"/>
  <c r="U108" i="12"/>
  <c r="U153" i="12" s="1"/>
  <c r="Y108" i="12"/>
  <c r="Y153" i="12" s="1"/>
  <c r="Y198" i="12" s="1"/>
  <c r="Y20" i="29" s="1"/>
  <c r="W108" i="12"/>
  <c r="W153" i="12" s="1"/>
  <c r="W198" i="12" s="1"/>
  <c r="W20" i="29" s="1"/>
  <c r="V108" i="12"/>
  <c r="V153" i="12" s="1"/>
  <c r="L108" i="12"/>
  <c r="L153" i="12" s="1"/>
  <c r="H108" i="12"/>
  <c r="H153" i="12" s="1"/>
  <c r="S108" i="12"/>
  <c r="S153" i="12" s="1"/>
  <c r="K108" i="12"/>
  <c r="K153" i="12" s="1"/>
  <c r="D108" i="12"/>
  <c r="D153" i="12" s="1"/>
  <c r="C108" i="12"/>
  <c r="C153" i="12" s="1"/>
  <c r="AB108" i="12"/>
  <c r="AB153" i="12" s="1"/>
  <c r="AD108" i="12"/>
  <c r="AD153" i="12" s="1"/>
  <c r="T108" i="12"/>
  <c r="T153" i="12" s="1"/>
  <c r="T198" i="12" s="1"/>
  <c r="T20" i="29" s="1"/>
  <c r="F108" i="12"/>
  <c r="F153" i="12" s="1"/>
  <c r="F198" i="12" s="1"/>
  <c r="F20" i="29" s="1"/>
  <c r="Q108" i="12"/>
  <c r="Q153" i="12" s="1"/>
  <c r="N108" i="12"/>
  <c r="N153" i="12" s="1"/>
  <c r="N198" i="12" s="1"/>
  <c r="N20" i="29" s="1"/>
  <c r="G108" i="12"/>
  <c r="G153" i="12" s="1"/>
  <c r="AC108" i="12"/>
  <c r="AC153" i="12" s="1"/>
  <c r="AC198" i="12" s="1"/>
  <c r="AC20" i="29" s="1"/>
  <c r="B167" i="9"/>
  <c r="K122" i="9"/>
  <c r="K167" i="9" s="1"/>
  <c r="J122" i="9"/>
  <c r="J167" i="9" s="1"/>
  <c r="I122" i="9"/>
  <c r="I167" i="9" s="1"/>
  <c r="P122" i="9"/>
  <c r="P167" i="9" s="1"/>
  <c r="P212" i="9" s="1"/>
  <c r="E122" i="9"/>
  <c r="E167" i="9" s="1"/>
  <c r="E212" i="9" s="1"/>
  <c r="Q122" i="9"/>
  <c r="Q167" i="9" s="1"/>
  <c r="Q212" i="9" s="1"/>
  <c r="H122" i="9"/>
  <c r="H167" i="9" s="1"/>
  <c r="G122" i="9"/>
  <c r="G167" i="9" s="1"/>
  <c r="G212" i="9" s="1"/>
  <c r="F122" i="9"/>
  <c r="F167" i="9" s="1"/>
  <c r="F212" i="9" s="1"/>
  <c r="AF122" i="9"/>
  <c r="AF167" i="9" s="1"/>
  <c r="AF212" i="9" s="1"/>
  <c r="C122" i="9"/>
  <c r="C167" i="9" s="1"/>
  <c r="C212" i="9" s="1"/>
  <c r="Z122" i="9"/>
  <c r="Z167" i="9" s="1"/>
  <c r="Z212" i="9" s="1"/>
  <c r="M122" i="9"/>
  <c r="M167" i="9" s="1"/>
  <c r="M212" i="9" s="1"/>
  <c r="AA122" i="9"/>
  <c r="AA167" i="9" s="1"/>
  <c r="AA212" i="9" s="1"/>
  <c r="AC122" i="9"/>
  <c r="AC167" i="9" s="1"/>
  <c r="V122" i="9"/>
  <c r="V167" i="9" s="1"/>
  <c r="AE122" i="9"/>
  <c r="AE167" i="9" s="1"/>
  <c r="AB122" i="9"/>
  <c r="AB167" i="9" s="1"/>
  <c r="AB212" i="9" s="1"/>
  <c r="U122" i="9"/>
  <c r="U167" i="9" s="1"/>
  <c r="D122" i="9"/>
  <c r="D167" i="9" s="1"/>
  <c r="Y122" i="9"/>
  <c r="Y167" i="9" s="1"/>
  <c r="R122" i="9"/>
  <c r="R167" i="9" s="1"/>
  <c r="AD122" i="9"/>
  <c r="AD167" i="9" s="1"/>
  <c r="AD212" i="9" s="1"/>
  <c r="T122" i="9"/>
  <c r="T167" i="9" s="1"/>
  <c r="O122" i="9"/>
  <c r="O167" i="9" s="1"/>
  <c r="S122" i="9"/>
  <c r="S167" i="9" s="1"/>
  <c r="L122" i="9"/>
  <c r="L167" i="9" s="1"/>
  <c r="L212" i="9" s="1"/>
  <c r="N122" i="9"/>
  <c r="N167" i="9" s="1"/>
  <c r="W122" i="9"/>
  <c r="W167" i="9" s="1"/>
  <c r="W212" i="9" s="1"/>
  <c r="B154" i="17"/>
  <c r="D109" i="17"/>
  <c r="D154" i="17" s="1"/>
  <c r="S109" i="17"/>
  <c r="S154" i="17" s="1"/>
  <c r="AC109" i="17"/>
  <c r="AC154" i="17" s="1"/>
  <c r="AC199" i="17" s="1"/>
  <c r="AC21" i="33" s="1"/>
  <c r="C109" i="17"/>
  <c r="C154" i="17" s="1"/>
  <c r="X109" i="17"/>
  <c r="X154" i="17" s="1"/>
  <c r="X199" i="17" s="1"/>
  <c r="X21" i="33" s="1"/>
  <c r="G109" i="17"/>
  <c r="G154" i="17" s="1"/>
  <c r="G199" i="17" s="1"/>
  <c r="G21" i="33" s="1"/>
  <c r="K109" i="17"/>
  <c r="K154" i="17" s="1"/>
  <c r="K199" i="17" s="1"/>
  <c r="K21" i="33" s="1"/>
  <c r="E109" i="17"/>
  <c r="E154" i="17" s="1"/>
  <c r="I109" i="17"/>
  <c r="I154" i="17" s="1"/>
  <c r="I199" i="17" s="1"/>
  <c r="I21" i="33" s="1"/>
  <c r="L109" i="17"/>
  <c r="L154" i="17" s="1"/>
  <c r="AD109" i="17"/>
  <c r="AD154" i="17" s="1"/>
  <c r="AD199" i="17" s="1"/>
  <c r="AD21" i="33" s="1"/>
  <c r="H109" i="17"/>
  <c r="H154" i="17" s="1"/>
  <c r="H199" i="17" s="1"/>
  <c r="H21" i="33" s="1"/>
  <c r="F109" i="17"/>
  <c r="F154" i="17" s="1"/>
  <c r="R109" i="17"/>
  <c r="R154" i="17" s="1"/>
  <c r="M109" i="17"/>
  <c r="M154" i="17" s="1"/>
  <c r="M199" i="17" s="1"/>
  <c r="M21" i="33" s="1"/>
  <c r="W109" i="17"/>
  <c r="W154" i="17" s="1"/>
  <c r="W199" i="17" s="1"/>
  <c r="W21" i="33" s="1"/>
  <c r="P109" i="17"/>
  <c r="P154" i="17" s="1"/>
  <c r="P199" i="17" s="1"/>
  <c r="P21" i="33" s="1"/>
  <c r="Z109" i="17"/>
  <c r="Z154" i="17" s="1"/>
  <c r="Z199" i="17" s="1"/>
  <c r="Z21" i="33" s="1"/>
  <c r="T109" i="17"/>
  <c r="T154" i="17" s="1"/>
  <c r="J109" i="17"/>
  <c r="J154" i="17" s="1"/>
  <c r="V109" i="17"/>
  <c r="V154" i="17" s="1"/>
  <c r="AE109" i="17"/>
  <c r="AE154" i="17" s="1"/>
  <c r="AA109" i="17"/>
  <c r="AA154" i="17" s="1"/>
  <c r="AA199" i="17" s="1"/>
  <c r="AA21" i="33" s="1"/>
  <c r="Y109" i="17"/>
  <c r="Y154" i="17" s="1"/>
  <c r="Y199" i="17" s="1"/>
  <c r="Y21" i="33" s="1"/>
  <c r="AF109" i="17"/>
  <c r="AF154" i="17" s="1"/>
  <c r="AB109" i="17"/>
  <c r="AB154" i="17" s="1"/>
  <c r="O109" i="17"/>
  <c r="O154" i="17" s="1"/>
  <c r="Q109" i="17"/>
  <c r="Q154" i="17" s="1"/>
  <c r="U109" i="17"/>
  <c r="U154" i="17" s="1"/>
  <c r="U199" i="17" s="1"/>
  <c r="U21" i="33" s="1"/>
  <c r="B139" i="13"/>
  <c r="AD94" i="13"/>
  <c r="AD139" i="13" s="1"/>
  <c r="AD184" i="13" s="1"/>
  <c r="AD5" i="30" s="1"/>
  <c r="AC94" i="13"/>
  <c r="AC139" i="13" s="1"/>
  <c r="AB94" i="13"/>
  <c r="AB139" i="13" s="1"/>
  <c r="Q94" i="13"/>
  <c r="Q139" i="13" s="1"/>
  <c r="J94" i="13"/>
  <c r="J139" i="13" s="1"/>
  <c r="W94" i="13"/>
  <c r="W139" i="13" s="1"/>
  <c r="W184" i="14" s="1"/>
  <c r="W5" i="31" s="1"/>
  <c r="Z94" i="13"/>
  <c r="Z139" i="13" s="1"/>
  <c r="M94" i="13"/>
  <c r="M139" i="13" s="1"/>
  <c r="P94" i="13"/>
  <c r="P139" i="13" s="1"/>
  <c r="O94" i="13"/>
  <c r="O139" i="13" s="1"/>
  <c r="K94" i="13"/>
  <c r="K139" i="13" s="1"/>
  <c r="X94" i="13"/>
  <c r="X139" i="13" s="1"/>
  <c r="L94" i="13"/>
  <c r="L139" i="13" s="1"/>
  <c r="V94" i="13"/>
  <c r="V139" i="13" s="1"/>
  <c r="N94" i="13"/>
  <c r="N139" i="13" s="1"/>
  <c r="C94" i="13"/>
  <c r="C139" i="13" s="1"/>
  <c r="E94" i="13"/>
  <c r="E139" i="13" s="1"/>
  <c r="AE94" i="13"/>
  <c r="AE139" i="13" s="1"/>
  <c r="T94" i="13"/>
  <c r="T139" i="13" s="1"/>
  <c r="R94" i="13"/>
  <c r="R139" i="13" s="1"/>
  <c r="H94" i="13"/>
  <c r="H139" i="13" s="1"/>
  <c r="AA94" i="13"/>
  <c r="AA139" i="13" s="1"/>
  <c r="Y94" i="13"/>
  <c r="Y139" i="13" s="1"/>
  <c r="D94" i="13"/>
  <c r="D139" i="13" s="1"/>
  <c r="D184" i="13" s="1"/>
  <c r="D5" i="30" s="1"/>
  <c r="AF94" i="13"/>
  <c r="AF139" i="13" s="1"/>
  <c r="B168" i="22"/>
  <c r="G123" i="22"/>
  <c r="G168" i="22" s="1"/>
  <c r="J123" i="22"/>
  <c r="J168" i="22" s="1"/>
  <c r="P123" i="22"/>
  <c r="P168" i="22" s="1"/>
  <c r="AC123" i="22"/>
  <c r="AC168" i="22" s="1"/>
  <c r="H123" i="22"/>
  <c r="H168" i="22" s="1"/>
  <c r="C123" i="22"/>
  <c r="C168" i="22" s="1"/>
  <c r="I123" i="22"/>
  <c r="I168" i="22" s="1"/>
  <c r="F123" i="22"/>
  <c r="F168" i="22" s="1"/>
  <c r="D123" i="22"/>
  <c r="D168" i="22" s="1"/>
  <c r="K123" i="22"/>
  <c r="K168" i="22" s="1"/>
  <c r="E123" i="22"/>
  <c r="E168" i="22" s="1"/>
  <c r="Z123" i="22"/>
  <c r="Z168" i="22" s="1"/>
  <c r="AD123" i="22"/>
  <c r="AD168" i="22" s="1"/>
  <c r="R123" i="22"/>
  <c r="R168" i="22" s="1"/>
  <c r="Q123" i="22"/>
  <c r="Q168" i="22" s="1"/>
  <c r="U123" i="22"/>
  <c r="U168" i="22" s="1"/>
  <c r="Y123" i="22"/>
  <c r="Y168" i="22" s="1"/>
  <c r="Y213" i="25" s="1"/>
  <c r="Y40" i="40" s="1"/>
  <c r="W123" i="22"/>
  <c r="W168" i="22" s="1"/>
  <c r="AE123" i="22"/>
  <c r="AE168" i="22" s="1"/>
  <c r="AE213" i="22" s="1"/>
  <c r="AE40" i="37" s="1"/>
  <c r="O123" i="22"/>
  <c r="O168" i="22" s="1"/>
  <c r="AA123" i="22"/>
  <c r="AA168" i="22" s="1"/>
  <c r="N123" i="22"/>
  <c r="N168" i="22" s="1"/>
  <c r="AB123" i="22"/>
  <c r="AB168" i="22" s="1"/>
  <c r="B149" i="23"/>
  <c r="K104" i="23"/>
  <c r="K149" i="23" s="1"/>
  <c r="I104" i="23"/>
  <c r="I149" i="23" s="1"/>
  <c r="M104" i="23"/>
  <c r="M149" i="23" s="1"/>
  <c r="D104" i="23"/>
  <c r="D149" i="23" s="1"/>
  <c r="D194" i="23" s="1"/>
  <c r="D16" i="38" s="1"/>
  <c r="E104" i="23"/>
  <c r="E149" i="23" s="1"/>
  <c r="G104" i="23"/>
  <c r="G149" i="23" s="1"/>
  <c r="J104" i="23"/>
  <c r="J149" i="23" s="1"/>
  <c r="C104" i="23"/>
  <c r="C149" i="23" s="1"/>
  <c r="H104" i="23"/>
  <c r="H149" i="23" s="1"/>
  <c r="S104" i="23"/>
  <c r="S149" i="23" s="1"/>
  <c r="Y104" i="23"/>
  <c r="Y149" i="23" s="1"/>
  <c r="P104" i="23"/>
  <c r="P149" i="23" s="1"/>
  <c r="V104" i="23"/>
  <c r="V149" i="23" s="1"/>
  <c r="V194" i="23" s="1"/>
  <c r="V16" i="38" s="1"/>
  <c r="T104" i="23"/>
  <c r="T149" i="23" s="1"/>
  <c r="T194" i="23" s="1"/>
  <c r="T16" i="38" s="1"/>
  <c r="Q104" i="23"/>
  <c r="Q149" i="23" s="1"/>
  <c r="X104" i="23"/>
  <c r="X149" i="23" s="1"/>
  <c r="F104" i="23"/>
  <c r="F149" i="23" s="1"/>
  <c r="O104" i="23"/>
  <c r="O149" i="23" s="1"/>
  <c r="AD104" i="23"/>
  <c r="AD149" i="23" s="1"/>
  <c r="AD194" i="23" s="1"/>
  <c r="AD16" i="38" s="1"/>
  <c r="B145" i="26"/>
  <c r="Y100" i="26"/>
  <c r="Y145" i="26" s="1"/>
  <c r="J100" i="26"/>
  <c r="J145" i="26" s="1"/>
  <c r="G100" i="26"/>
  <c r="G145" i="26" s="1"/>
  <c r="I100" i="26"/>
  <c r="I145" i="26" s="1"/>
  <c r="P100" i="26"/>
  <c r="P145" i="26" s="1"/>
  <c r="H100" i="26"/>
  <c r="H145" i="26" s="1"/>
  <c r="D100" i="26"/>
  <c r="D145" i="26" s="1"/>
  <c r="O100" i="26"/>
  <c r="O145" i="26" s="1"/>
  <c r="O190" i="26" s="1"/>
  <c r="O12" i="41" s="1"/>
  <c r="E100" i="26"/>
  <c r="E145" i="26" s="1"/>
  <c r="K100" i="26"/>
  <c r="K145" i="26" s="1"/>
  <c r="F100" i="26"/>
  <c r="F145" i="26" s="1"/>
  <c r="T100" i="26"/>
  <c r="T145" i="26" s="1"/>
  <c r="C100" i="26"/>
  <c r="C145" i="26" s="1"/>
  <c r="AB100" i="26"/>
  <c r="AB145" i="26" s="1"/>
  <c r="AB190" i="26" s="1"/>
  <c r="AB12" i="41" s="1"/>
  <c r="S100" i="26"/>
  <c r="S145" i="26" s="1"/>
  <c r="R100" i="26"/>
  <c r="R145" i="26" s="1"/>
  <c r="R190" i="26" s="1"/>
  <c r="R12" i="41" s="1"/>
  <c r="AC100" i="26"/>
  <c r="AC145" i="26" s="1"/>
  <c r="X100" i="26"/>
  <c r="X145" i="26" s="1"/>
  <c r="Q100" i="26"/>
  <c r="Q145" i="26" s="1"/>
  <c r="AA100" i="26"/>
  <c r="AA145" i="26" s="1"/>
  <c r="AA190" i="26" s="1"/>
  <c r="AA12" i="41" s="1"/>
  <c r="L100" i="26"/>
  <c r="L145" i="26" s="1"/>
  <c r="W100" i="26"/>
  <c r="W145" i="26" s="1"/>
  <c r="U100" i="26"/>
  <c r="U145" i="26" s="1"/>
  <c r="AF100" i="26"/>
  <c r="AF145" i="26" s="1"/>
  <c r="AD100" i="26"/>
  <c r="AD145" i="26" s="1"/>
  <c r="AD190" i="26" s="1"/>
  <c r="AD12" i="41" s="1"/>
  <c r="AE100" i="26"/>
  <c r="AE145" i="26" s="1"/>
  <c r="AE190" i="26" s="1"/>
  <c r="AE12" i="41" s="1"/>
  <c r="B151" i="24"/>
  <c r="AA106" i="24"/>
  <c r="AA151" i="24" s="1"/>
  <c r="F106" i="24"/>
  <c r="F151" i="24" s="1"/>
  <c r="G106" i="24"/>
  <c r="G151" i="24" s="1"/>
  <c r="O106" i="24"/>
  <c r="O151" i="24" s="1"/>
  <c r="N106" i="24"/>
  <c r="N151" i="24" s="1"/>
  <c r="C106" i="24"/>
  <c r="C151" i="24" s="1"/>
  <c r="E106" i="24"/>
  <c r="E151" i="24" s="1"/>
  <c r="J106" i="24"/>
  <c r="J151" i="24" s="1"/>
  <c r="J196" i="24" s="1"/>
  <c r="J18" i="39" s="1"/>
  <c r="H106" i="24"/>
  <c r="H151" i="24" s="1"/>
  <c r="H196" i="24" s="1"/>
  <c r="H18" i="39" s="1"/>
  <c r="K106" i="24"/>
  <c r="K151" i="24" s="1"/>
  <c r="K196" i="24" s="1"/>
  <c r="K18" i="39" s="1"/>
  <c r="V106" i="24"/>
  <c r="V151" i="24" s="1"/>
  <c r="D106" i="24"/>
  <c r="D151" i="24" s="1"/>
  <c r="I106" i="24"/>
  <c r="I151" i="24" s="1"/>
  <c r="AE106" i="24"/>
  <c r="AE151" i="24" s="1"/>
  <c r="AE196" i="24" s="1"/>
  <c r="AE18" i="39" s="1"/>
  <c r="L106" i="24"/>
  <c r="L151" i="24" s="1"/>
  <c r="U106" i="24"/>
  <c r="U151" i="24" s="1"/>
  <c r="R106" i="24"/>
  <c r="R151" i="24" s="1"/>
  <c r="W106" i="24"/>
  <c r="W151" i="24" s="1"/>
  <c r="AD106" i="24"/>
  <c r="AD151" i="24" s="1"/>
  <c r="Y106" i="24"/>
  <c r="Y151" i="24" s="1"/>
  <c r="S106" i="24"/>
  <c r="S151" i="24" s="1"/>
  <c r="AC106" i="24"/>
  <c r="AC151" i="24" s="1"/>
  <c r="AF106" i="24"/>
  <c r="AF151" i="24" s="1"/>
  <c r="M106" i="24"/>
  <c r="M151" i="24" s="1"/>
  <c r="X106" i="24"/>
  <c r="X151" i="24" s="1"/>
  <c r="B140" i="26"/>
  <c r="P95" i="26"/>
  <c r="P140" i="26" s="1"/>
  <c r="P185" i="20" s="1"/>
  <c r="P6" i="35" s="1"/>
  <c r="I95" i="26"/>
  <c r="I140" i="26" s="1"/>
  <c r="K95" i="26"/>
  <c r="K140" i="26" s="1"/>
  <c r="J95" i="26"/>
  <c r="J140" i="26" s="1"/>
  <c r="D95" i="26"/>
  <c r="D140" i="26" s="1"/>
  <c r="D185" i="26" s="1"/>
  <c r="D6" i="41" s="1"/>
  <c r="F95" i="26"/>
  <c r="F140" i="26" s="1"/>
  <c r="G95" i="26"/>
  <c r="G140" i="26" s="1"/>
  <c r="E95" i="26"/>
  <c r="E140" i="26" s="1"/>
  <c r="Y95" i="26"/>
  <c r="Y140" i="26" s="1"/>
  <c r="O95" i="26"/>
  <c r="O140" i="26" s="1"/>
  <c r="H95" i="26"/>
  <c r="H140" i="26" s="1"/>
  <c r="R95" i="26"/>
  <c r="R140" i="26" s="1"/>
  <c r="U95" i="26"/>
  <c r="U140" i="26" s="1"/>
  <c r="AD95" i="26"/>
  <c r="AD140" i="26" s="1"/>
  <c r="AE95" i="26"/>
  <c r="AE140" i="26" s="1"/>
  <c r="AE185" i="26" s="1"/>
  <c r="AE6" i="41" s="1"/>
  <c r="Z95" i="26"/>
  <c r="Z140" i="26" s="1"/>
  <c r="N95" i="26"/>
  <c r="N140" i="26" s="1"/>
  <c r="L95" i="26"/>
  <c r="L140" i="26" s="1"/>
  <c r="S95" i="26"/>
  <c r="S140" i="26" s="1"/>
  <c r="X95" i="26"/>
  <c r="X140" i="26" s="1"/>
  <c r="X185" i="26" s="1"/>
  <c r="X6" i="41" s="1"/>
  <c r="AF95" i="26"/>
  <c r="AF140" i="26" s="1"/>
  <c r="AA95" i="26"/>
  <c r="AA140" i="26" s="1"/>
  <c r="C95" i="26"/>
  <c r="C140" i="26" s="1"/>
  <c r="AB95" i="26"/>
  <c r="AB140" i="26" s="1"/>
  <c r="L219" i="25"/>
  <c r="L217" i="25"/>
  <c r="L44" i="40" s="1"/>
  <c r="O222" i="24"/>
  <c r="O50" i="39" s="1"/>
  <c r="AF108" i="12"/>
  <c r="AF153" i="12" s="1"/>
  <c r="J223" i="14"/>
  <c r="J223" i="15"/>
  <c r="V192" i="24"/>
  <c r="V14" i="39" s="1"/>
  <c r="AE218" i="13"/>
  <c r="AE45" i="30" s="1"/>
  <c r="N128" i="21"/>
  <c r="N173" i="21" s="1"/>
  <c r="AF123" i="17"/>
  <c r="AF168" i="17" s="1"/>
  <c r="AF213" i="17" s="1"/>
  <c r="AF40" i="33" s="1"/>
  <c r="V224" i="21"/>
  <c r="V53" i="36" s="1"/>
  <c r="C187" i="9"/>
  <c r="C9" i="27" s="1"/>
  <c r="C187" i="10"/>
  <c r="C9" i="28" s="1"/>
  <c r="P218" i="15"/>
  <c r="P45" i="32" s="1"/>
  <c r="Y95" i="15"/>
  <c r="Y140" i="15" s="1"/>
  <c r="AC208" i="20"/>
  <c r="AC31" i="35" s="1"/>
  <c r="F197" i="15"/>
  <c r="F19" i="32" s="1"/>
  <c r="S213" i="18"/>
  <c r="S40" i="34" s="1"/>
  <c r="B224" i="9"/>
  <c r="B53" i="27" s="1"/>
  <c r="AA194" i="15"/>
  <c r="AA16" i="32" s="1"/>
  <c r="AF121" i="21"/>
  <c r="AF166" i="21" s="1"/>
  <c r="AB209" i="18"/>
  <c r="AB32" i="34" s="1"/>
  <c r="I203" i="10"/>
  <c r="I25" i="28" s="1"/>
  <c r="Y196" i="17"/>
  <c r="Y18" i="33" s="1"/>
  <c r="AF217" i="24"/>
  <c r="AF44" i="39" s="1"/>
  <c r="AA94" i="17"/>
  <c r="AA139" i="17" s="1"/>
  <c r="AA184" i="17" s="1"/>
  <c r="AA5" i="33" s="1"/>
  <c r="AA214" i="26"/>
  <c r="AA41" i="41" s="1"/>
  <c r="L111" i="21"/>
  <c r="L156" i="21" s="1"/>
  <c r="J216" i="21"/>
  <c r="J43" i="36" s="1"/>
  <c r="AD183" i="12"/>
  <c r="AD183" i="13"/>
  <c r="W220" i="14"/>
  <c r="W48" i="31" s="1"/>
  <c r="AF223" i="13"/>
  <c r="Z198" i="21"/>
  <c r="Z20" i="36" s="1"/>
  <c r="I188" i="14"/>
  <c r="I10" i="31" s="1"/>
  <c r="N198" i="15"/>
  <c r="N20" i="32" s="1"/>
  <c r="K211" i="15"/>
  <c r="K34" i="32" s="1"/>
  <c r="H184" i="10"/>
  <c r="H5" i="28" s="1"/>
  <c r="H184" i="9"/>
  <c r="H5" i="27" s="1"/>
  <c r="R51" i="30"/>
  <c r="R52" i="30"/>
  <c r="Y217" i="21"/>
  <c r="Y44" i="36" s="1"/>
  <c r="G186" i="15"/>
  <c r="P220" i="14"/>
  <c r="P48" i="31" s="1"/>
  <c r="AD197" i="13"/>
  <c r="AD19" i="30" s="1"/>
  <c r="V208" i="17"/>
  <c r="V31" i="33" s="1"/>
  <c r="J223" i="17"/>
  <c r="AB191" i="12"/>
  <c r="AB13" i="29" s="1"/>
  <c r="G28" i="28"/>
  <c r="G27" i="28"/>
  <c r="L123" i="22"/>
  <c r="L168" i="22" s="1"/>
  <c r="K209" i="23"/>
  <c r="K32" i="38" s="1"/>
  <c r="U222" i="23"/>
  <c r="U50" i="38" s="1"/>
  <c r="T101" i="21"/>
  <c r="T146" i="21" s="1"/>
  <c r="T191" i="22" s="1"/>
  <c r="T13" i="37" s="1"/>
  <c r="Z195" i="25"/>
  <c r="Z17" i="40" s="1"/>
  <c r="AA191" i="15"/>
  <c r="AA13" i="32" s="1"/>
  <c r="AA214" i="15"/>
  <c r="AA41" i="32" s="1"/>
  <c r="AB193" i="18"/>
  <c r="AB15" i="34" s="1"/>
  <c r="AE206" i="15"/>
  <c r="AE29" i="32" s="1"/>
  <c r="K202" i="9"/>
  <c r="K24" i="27" s="1"/>
  <c r="AB189" i="13"/>
  <c r="AB11" i="30" s="1"/>
  <c r="Z215" i="21"/>
  <c r="Z42" i="36" s="1"/>
  <c r="Z205" i="21"/>
  <c r="AE206" i="22"/>
  <c r="AE29" i="37" s="1"/>
  <c r="O209" i="24"/>
  <c r="O32" i="39" s="1"/>
  <c r="E214" i="10"/>
  <c r="E41" i="28" s="1"/>
  <c r="E214" i="9"/>
  <c r="E41" i="27" s="1"/>
  <c r="J224" i="18"/>
  <c r="J53" i="34" s="1"/>
  <c r="E209" i="18"/>
  <c r="E32" i="34" s="1"/>
  <c r="AC222" i="12"/>
  <c r="AC50" i="29" s="1"/>
  <c r="P209" i="22"/>
  <c r="P32" i="37" s="1"/>
  <c r="S187" i="15"/>
  <c r="S9" i="32" s="1"/>
  <c r="Q221" i="24"/>
  <c r="Q49" i="39" s="1"/>
  <c r="G207" i="15"/>
  <c r="G30" i="32" s="1"/>
  <c r="E186" i="15"/>
  <c r="O184" i="9"/>
  <c r="O5" i="27" s="1"/>
  <c r="B194" i="17"/>
  <c r="B16" i="33" s="1"/>
  <c r="F206" i="17"/>
  <c r="F29" i="33" s="1"/>
  <c r="R39" i="34"/>
  <c r="R35" i="34"/>
  <c r="R38" i="34"/>
  <c r="R37" i="34"/>
  <c r="R36" i="34"/>
  <c r="T205" i="21"/>
  <c r="D209" i="10"/>
  <c r="D32" i="28" s="1"/>
  <c r="T220" i="15"/>
  <c r="T48" i="32" s="1"/>
  <c r="Q199" i="12"/>
  <c r="Q21" i="29" s="1"/>
  <c r="Q199" i="14"/>
  <c r="Q21" i="31" s="1"/>
  <c r="R196" i="13"/>
  <c r="R18" i="30" s="1"/>
  <c r="E217" i="14"/>
  <c r="E44" i="31" s="1"/>
  <c r="AD201" i="10"/>
  <c r="AD23" i="28" s="1"/>
  <c r="AE205" i="14"/>
  <c r="M183" i="13"/>
  <c r="R203" i="21"/>
  <c r="R25" i="36" s="1"/>
  <c r="R214" i="21"/>
  <c r="R41" i="36" s="1"/>
  <c r="W196" i="13"/>
  <c r="W18" i="30" s="1"/>
  <c r="W196" i="12"/>
  <c r="W18" i="29" s="1"/>
  <c r="M203" i="14"/>
  <c r="M25" i="31" s="1"/>
  <c r="AA197" i="13"/>
  <c r="AA19" i="30" s="1"/>
  <c r="AA197" i="12"/>
  <c r="AA19" i="29" s="1"/>
  <c r="P218" i="9"/>
  <c r="P45" i="27" s="1"/>
  <c r="V202" i="14"/>
  <c r="V24" i="31" s="1"/>
  <c r="B193" i="14"/>
  <c r="B15" i="31" s="1"/>
  <c r="AE223" i="25"/>
  <c r="N213" i="18"/>
  <c r="N40" i="34" s="1"/>
  <c r="AC190" i="15"/>
  <c r="AC12" i="32" s="1"/>
  <c r="W199" i="24"/>
  <c r="W21" i="39" s="1"/>
  <c r="AD201" i="25"/>
  <c r="AD23" i="40" s="1"/>
  <c r="T185" i="22"/>
  <c r="T6" i="37" s="1"/>
  <c r="U221" i="13"/>
  <c r="U49" i="30" s="1"/>
  <c r="R187" i="10"/>
  <c r="R9" i="28" s="1"/>
  <c r="AD197" i="14"/>
  <c r="AD19" i="31" s="1"/>
  <c r="Y211" i="18"/>
  <c r="Y34" i="34" s="1"/>
  <c r="AC203" i="26"/>
  <c r="AC25" i="41" s="1"/>
  <c r="M192" i="24"/>
  <c r="M14" i="39" s="1"/>
  <c r="U203" i="14"/>
  <c r="U25" i="31" s="1"/>
  <c r="U204" i="14"/>
  <c r="U26" i="31" s="1"/>
  <c r="U190" i="15"/>
  <c r="U12" i="32" s="1"/>
  <c r="Y213" i="18"/>
  <c r="Y40" i="34" s="1"/>
  <c r="Y222" i="18"/>
  <c r="Y50" i="34" s="1"/>
  <c r="G197" i="17"/>
  <c r="G19" i="33" s="1"/>
  <c r="W184" i="23"/>
  <c r="W5" i="38" s="1"/>
  <c r="B173" i="14"/>
  <c r="B218" i="14" s="1"/>
  <c r="B45" i="31" s="1"/>
  <c r="G128" i="14"/>
  <c r="G173" i="14" s="1"/>
  <c r="G218" i="14" s="1"/>
  <c r="G45" i="31" s="1"/>
  <c r="C128" i="14"/>
  <c r="C173" i="14" s="1"/>
  <c r="C218" i="14" s="1"/>
  <c r="C45" i="31" s="1"/>
  <c r="H128" i="14"/>
  <c r="H173" i="14" s="1"/>
  <c r="D128" i="14"/>
  <c r="D173" i="14" s="1"/>
  <c r="D218" i="14" s="1"/>
  <c r="D45" i="31" s="1"/>
  <c r="R128" i="14"/>
  <c r="R173" i="14" s="1"/>
  <c r="R218" i="14" s="1"/>
  <c r="R45" i="31" s="1"/>
  <c r="P128" i="14"/>
  <c r="P173" i="14" s="1"/>
  <c r="P218" i="14" s="1"/>
  <c r="P45" i="31" s="1"/>
  <c r="Q128" i="14"/>
  <c r="Q173" i="14" s="1"/>
  <c r="T128" i="14"/>
  <c r="T173" i="14" s="1"/>
  <c r="S128" i="14"/>
  <c r="S173" i="14" s="1"/>
  <c r="I128" i="14"/>
  <c r="I173" i="14" s="1"/>
  <c r="I218" i="14" s="1"/>
  <c r="I45" i="31" s="1"/>
  <c r="AE128" i="14"/>
  <c r="AE173" i="14" s="1"/>
  <c r="J128" i="14"/>
  <c r="J173" i="14" s="1"/>
  <c r="Z128" i="14"/>
  <c r="Z173" i="14" s="1"/>
  <c r="K128" i="14"/>
  <c r="K173" i="14" s="1"/>
  <c r="AF128" i="14"/>
  <c r="AF173" i="14" s="1"/>
  <c r="X128" i="14"/>
  <c r="X173" i="14" s="1"/>
  <c r="M128" i="14"/>
  <c r="M173" i="14" s="1"/>
  <c r="L128" i="14"/>
  <c r="L173" i="14" s="1"/>
  <c r="AB128" i="14"/>
  <c r="AB173" i="14" s="1"/>
  <c r="AB218" i="14" s="1"/>
  <c r="AB45" i="31" s="1"/>
  <c r="W128" i="14"/>
  <c r="W173" i="14" s="1"/>
  <c r="W218" i="14" s="1"/>
  <c r="W45" i="31" s="1"/>
  <c r="B151" i="10"/>
  <c r="B196" i="10" s="1"/>
  <c r="B18" i="28" s="1"/>
  <c r="E106" i="10"/>
  <c r="E151" i="10" s="1"/>
  <c r="AD106" i="10"/>
  <c r="AD151" i="10" s="1"/>
  <c r="AD196" i="10" s="1"/>
  <c r="AD18" i="28" s="1"/>
  <c r="AA106" i="10"/>
  <c r="AA151" i="10" s="1"/>
  <c r="AA196" i="10" s="1"/>
  <c r="AA18" i="28" s="1"/>
  <c r="T106" i="10"/>
  <c r="T151" i="10" s="1"/>
  <c r="T196" i="10" s="1"/>
  <c r="T18" i="28" s="1"/>
  <c r="AF106" i="10"/>
  <c r="AF151" i="10" s="1"/>
  <c r="AF196" i="10" s="1"/>
  <c r="AF18" i="28" s="1"/>
  <c r="G106" i="10"/>
  <c r="G151" i="10" s="1"/>
  <c r="AE106" i="10"/>
  <c r="AE151" i="10" s="1"/>
  <c r="Z106" i="10"/>
  <c r="Z151" i="10" s="1"/>
  <c r="S106" i="10"/>
  <c r="S151" i="10" s="1"/>
  <c r="Y106" i="10"/>
  <c r="Y151" i="10" s="1"/>
  <c r="Y196" i="10" s="1"/>
  <c r="Y18" i="28" s="1"/>
  <c r="F106" i="10"/>
  <c r="F151" i="10" s="1"/>
  <c r="F196" i="10" s="1"/>
  <c r="F18" i="28" s="1"/>
  <c r="AB106" i="10"/>
  <c r="AB151" i="10" s="1"/>
  <c r="U106" i="10"/>
  <c r="U151" i="10" s="1"/>
  <c r="U196" i="10" s="1"/>
  <c r="U18" i="28" s="1"/>
  <c r="V106" i="10"/>
  <c r="V151" i="10" s="1"/>
  <c r="I106" i="10"/>
  <c r="I151" i="10" s="1"/>
  <c r="I196" i="10" s="1"/>
  <c r="I18" i="28" s="1"/>
  <c r="W106" i="10"/>
  <c r="W151" i="10" s="1"/>
  <c r="W196" i="10" s="1"/>
  <c r="W18" i="28" s="1"/>
  <c r="H106" i="10"/>
  <c r="H151" i="10" s="1"/>
  <c r="H196" i="10" s="1"/>
  <c r="H18" i="28" s="1"/>
  <c r="AC106" i="10"/>
  <c r="AC151" i="10" s="1"/>
  <c r="C106" i="10"/>
  <c r="C151" i="10" s="1"/>
  <c r="X106" i="10"/>
  <c r="X151" i="10" s="1"/>
  <c r="X196" i="10" s="1"/>
  <c r="X18" i="28" s="1"/>
  <c r="L106" i="10"/>
  <c r="L151" i="10" s="1"/>
  <c r="K106" i="10"/>
  <c r="K151" i="10" s="1"/>
  <c r="O106" i="10"/>
  <c r="O151" i="10" s="1"/>
  <c r="Q106" i="10"/>
  <c r="Q151" i="10" s="1"/>
  <c r="D106" i="10"/>
  <c r="D151" i="10" s="1"/>
  <c r="R106" i="10"/>
  <c r="R151" i="10" s="1"/>
  <c r="J123" i="12"/>
  <c r="J168" i="12" s="1"/>
  <c r="B168" i="12"/>
  <c r="V123" i="12"/>
  <c r="V168" i="12" s="1"/>
  <c r="Y123" i="12"/>
  <c r="Y168" i="12" s="1"/>
  <c r="U123" i="12"/>
  <c r="U168" i="12" s="1"/>
  <c r="U213" i="13" s="1"/>
  <c r="U40" i="30" s="1"/>
  <c r="M123" i="12"/>
  <c r="M168" i="12" s="1"/>
  <c r="L123" i="12"/>
  <c r="L168" i="12" s="1"/>
  <c r="W123" i="12"/>
  <c r="W168" i="12" s="1"/>
  <c r="X123" i="12"/>
  <c r="X168" i="12" s="1"/>
  <c r="AA123" i="12"/>
  <c r="AA168" i="12" s="1"/>
  <c r="Z123" i="12"/>
  <c r="Z168" i="12" s="1"/>
  <c r="G123" i="12"/>
  <c r="G168" i="12" s="1"/>
  <c r="O123" i="12"/>
  <c r="O168" i="12" s="1"/>
  <c r="AB123" i="12"/>
  <c r="AB168" i="12" s="1"/>
  <c r="AB213" i="12" s="1"/>
  <c r="AB40" i="29" s="1"/>
  <c r="AD123" i="12"/>
  <c r="AD168" i="12" s="1"/>
  <c r="K123" i="12"/>
  <c r="K168" i="12" s="1"/>
  <c r="F123" i="12"/>
  <c r="F168" i="12" s="1"/>
  <c r="F213" i="12" s="1"/>
  <c r="F40" i="29" s="1"/>
  <c r="D123" i="12"/>
  <c r="D168" i="12" s="1"/>
  <c r="E123" i="12"/>
  <c r="E168" i="12" s="1"/>
  <c r="S123" i="12"/>
  <c r="S168" i="12" s="1"/>
  <c r="H123" i="12"/>
  <c r="H168" i="12" s="1"/>
  <c r="I123" i="12"/>
  <c r="I168" i="12" s="1"/>
  <c r="N123" i="12"/>
  <c r="N168" i="12" s="1"/>
  <c r="AF123" i="12"/>
  <c r="AF168" i="12" s="1"/>
  <c r="Q123" i="12"/>
  <c r="Q168" i="12" s="1"/>
  <c r="C123" i="12"/>
  <c r="C168" i="12" s="1"/>
  <c r="AE123" i="12"/>
  <c r="AE168" i="12" s="1"/>
  <c r="AE213" i="12" s="1"/>
  <c r="AE40" i="29" s="1"/>
  <c r="B161" i="13"/>
  <c r="AD116" i="13"/>
  <c r="AD161" i="13" s="1"/>
  <c r="P116" i="13"/>
  <c r="P161" i="13" s="1"/>
  <c r="AB116" i="13"/>
  <c r="AB161" i="13" s="1"/>
  <c r="AC116" i="13"/>
  <c r="AC161" i="13" s="1"/>
  <c r="K116" i="13"/>
  <c r="K161" i="13" s="1"/>
  <c r="K206" i="13" s="1"/>
  <c r="K29" i="30" s="1"/>
  <c r="N116" i="13"/>
  <c r="N161" i="13" s="1"/>
  <c r="Q116" i="13"/>
  <c r="Q161" i="13" s="1"/>
  <c r="L116" i="13"/>
  <c r="L161" i="13" s="1"/>
  <c r="L206" i="13" s="1"/>
  <c r="L29" i="30" s="1"/>
  <c r="M116" i="13"/>
  <c r="M161" i="13" s="1"/>
  <c r="X116" i="13"/>
  <c r="X161" i="13" s="1"/>
  <c r="O116" i="13"/>
  <c r="O161" i="13" s="1"/>
  <c r="Z116" i="13"/>
  <c r="Z161" i="13" s="1"/>
  <c r="J116" i="13"/>
  <c r="J161" i="13" s="1"/>
  <c r="V116" i="13"/>
  <c r="V161" i="13" s="1"/>
  <c r="W116" i="13"/>
  <c r="W161" i="13" s="1"/>
  <c r="G116" i="13"/>
  <c r="G161" i="13" s="1"/>
  <c r="F116" i="13"/>
  <c r="F161" i="13" s="1"/>
  <c r="F206" i="13" s="1"/>
  <c r="F29" i="30" s="1"/>
  <c r="R116" i="13"/>
  <c r="R161" i="13" s="1"/>
  <c r="U116" i="13"/>
  <c r="U161" i="13" s="1"/>
  <c r="U206" i="13" s="1"/>
  <c r="U29" i="30" s="1"/>
  <c r="AA116" i="13"/>
  <c r="AA161" i="13" s="1"/>
  <c r="Y116" i="13"/>
  <c r="Y161" i="13" s="1"/>
  <c r="T116" i="13"/>
  <c r="T161" i="13" s="1"/>
  <c r="C116" i="13"/>
  <c r="C161" i="13" s="1"/>
  <c r="AE116" i="13"/>
  <c r="AE161" i="13" s="1"/>
  <c r="AE206" i="13" s="1"/>
  <c r="AE29" i="30" s="1"/>
  <c r="E116" i="13"/>
  <c r="E161" i="13" s="1"/>
  <c r="B159" i="12"/>
  <c r="V114" i="12"/>
  <c r="V159" i="12" s="1"/>
  <c r="L114" i="12"/>
  <c r="L159" i="12" s="1"/>
  <c r="Z114" i="12"/>
  <c r="Z159" i="12" s="1"/>
  <c r="U114" i="12"/>
  <c r="U159" i="12" s="1"/>
  <c r="U204" i="12" s="1"/>
  <c r="U26" i="29" s="1"/>
  <c r="M114" i="12"/>
  <c r="M159" i="12" s="1"/>
  <c r="M204" i="12" s="1"/>
  <c r="M26" i="29" s="1"/>
  <c r="X114" i="12"/>
  <c r="X159" i="12" s="1"/>
  <c r="AA114" i="12"/>
  <c r="AA159" i="12" s="1"/>
  <c r="Y114" i="12"/>
  <c r="Y159" i="12" s="1"/>
  <c r="W114" i="12"/>
  <c r="W159" i="12" s="1"/>
  <c r="J114" i="12"/>
  <c r="J159" i="12" s="1"/>
  <c r="K114" i="12"/>
  <c r="K159" i="12" s="1"/>
  <c r="P114" i="12"/>
  <c r="P159" i="12" s="1"/>
  <c r="H114" i="12"/>
  <c r="H159" i="12" s="1"/>
  <c r="AF114" i="12"/>
  <c r="AF159" i="12" s="1"/>
  <c r="AE114" i="12"/>
  <c r="AE159" i="12" s="1"/>
  <c r="C114" i="12"/>
  <c r="C159" i="12" s="1"/>
  <c r="AB114" i="12"/>
  <c r="AB159" i="12" s="1"/>
  <c r="D114" i="12"/>
  <c r="D159" i="12" s="1"/>
  <c r="Q114" i="12"/>
  <c r="Q159" i="12" s="1"/>
  <c r="F114" i="12"/>
  <c r="F159" i="12" s="1"/>
  <c r="F204" i="12" s="1"/>
  <c r="F26" i="29" s="1"/>
  <c r="I114" i="12"/>
  <c r="I159" i="12" s="1"/>
  <c r="G114" i="12"/>
  <c r="G159" i="12" s="1"/>
  <c r="R114" i="12"/>
  <c r="R159" i="12" s="1"/>
  <c r="N114" i="12"/>
  <c r="N159" i="12" s="1"/>
  <c r="N204" i="12" s="1"/>
  <c r="N26" i="29" s="1"/>
  <c r="B138" i="24"/>
  <c r="C93" i="24"/>
  <c r="C138" i="24" s="1"/>
  <c r="H93" i="24"/>
  <c r="H138" i="24" s="1"/>
  <c r="G93" i="24"/>
  <c r="G138" i="24" s="1"/>
  <c r="E93" i="24"/>
  <c r="E138" i="24" s="1"/>
  <c r="J93" i="24"/>
  <c r="J138" i="24" s="1"/>
  <c r="V93" i="24"/>
  <c r="V138" i="24" s="1"/>
  <c r="V183" i="24" s="1"/>
  <c r="AA93" i="24"/>
  <c r="AA138" i="24" s="1"/>
  <c r="K93" i="24"/>
  <c r="K138" i="24" s="1"/>
  <c r="N93" i="24"/>
  <c r="N138" i="24" s="1"/>
  <c r="I93" i="24"/>
  <c r="I138" i="24" s="1"/>
  <c r="F93" i="24"/>
  <c r="F138" i="24" s="1"/>
  <c r="D93" i="24"/>
  <c r="D138" i="24" s="1"/>
  <c r="O93" i="24"/>
  <c r="O138" i="24" s="1"/>
  <c r="U93" i="24"/>
  <c r="U138" i="24" s="1"/>
  <c r="U183" i="20" s="1"/>
  <c r="AE93" i="24"/>
  <c r="AE138" i="24" s="1"/>
  <c r="Y93" i="24"/>
  <c r="Y138" i="24" s="1"/>
  <c r="Y183" i="24" s="1"/>
  <c r="Z93" i="24"/>
  <c r="Z138" i="24" s="1"/>
  <c r="T93" i="24"/>
  <c r="T138" i="24" s="1"/>
  <c r="T183" i="24" s="1"/>
  <c r="W93" i="24"/>
  <c r="W138" i="24" s="1"/>
  <c r="AD93" i="24"/>
  <c r="AD138" i="24" s="1"/>
  <c r="Q93" i="24"/>
  <c r="Q138" i="24" s="1"/>
  <c r="P93" i="24"/>
  <c r="P138" i="24" s="1"/>
  <c r="L93" i="24"/>
  <c r="L138" i="24" s="1"/>
  <c r="AF93" i="24"/>
  <c r="AF138" i="24" s="1"/>
  <c r="AC93" i="24"/>
  <c r="AC138" i="24" s="1"/>
  <c r="B175" i="17"/>
  <c r="C130" i="17"/>
  <c r="C175" i="17" s="1"/>
  <c r="H130" i="17"/>
  <c r="H175" i="17" s="1"/>
  <c r="H220" i="17" s="1"/>
  <c r="H48" i="33" s="1"/>
  <c r="F130" i="17"/>
  <c r="F175" i="17" s="1"/>
  <c r="F220" i="17" s="1"/>
  <c r="F48" i="33" s="1"/>
  <c r="E130" i="17"/>
  <c r="E175" i="17" s="1"/>
  <c r="L130" i="17"/>
  <c r="L175" i="17" s="1"/>
  <c r="L220" i="17" s="1"/>
  <c r="L48" i="33" s="1"/>
  <c r="K130" i="17"/>
  <c r="K175" i="17" s="1"/>
  <c r="K220" i="17" s="1"/>
  <c r="K48" i="33" s="1"/>
  <c r="AD130" i="17"/>
  <c r="AD175" i="17" s="1"/>
  <c r="S130" i="17"/>
  <c r="S175" i="17" s="1"/>
  <c r="I130" i="17"/>
  <c r="I175" i="17" s="1"/>
  <c r="I220" i="17" s="1"/>
  <c r="I48" i="33" s="1"/>
  <c r="G130" i="17"/>
  <c r="G175" i="17" s="1"/>
  <c r="M130" i="17"/>
  <c r="M175" i="17" s="1"/>
  <c r="D130" i="17"/>
  <c r="D175" i="17" s="1"/>
  <c r="X130" i="17"/>
  <c r="X175" i="17" s="1"/>
  <c r="X220" i="17" s="1"/>
  <c r="X48" i="33" s="1"/>
  <c r="AC130" i="17"/>
  <c r="AC175" i="17" s="1"/>
  <c r="AC220" i="17" s="1"/>
  <c r="AC48" i="33" s="1"/>
  <c r="R130" i="17"/>
  <c r="R175" i="17" s="1"/>
  <c r="V130" i="17"/>
  <c r="V175" i="17" s="1"/>
  <c r="V220" i="17" s="1"/>
  <c r="V48" i="33" s="1"/>
  <c r="Y130" i="17"/>
  <c r="Y175" i="17" s="1"/>
  <c r="O130" i="17"/>
  <c r="O175" i="17" s="1"/>
  <c r="O220" i="17" s="1"/>
  <c r="O48" i="33" s="1"/>
  <c r="P130" i="17"/>
  <c r="P175" i="17" s="1"/>
  <c r="P220" i="17" s="1"/>
  <c r="P48" i="33" s="1"/>
  <c r="AE130" i="17"/>
  <c r="AE175" i="17" s="1"/>
  <c r="AE220" i="17" s="1"/>
  <c r="AE48" i="33" s="1"/>
  <c r="Q130" i="17"/>
  <c r="Q175" i="17" s="1"/>
  <c r="AA130" i="17"/>
  <c r="AA175" i="17" s="1"/>
  <c r="AA220" i="17" s="1"/>
  <c r="AA48" i="33" s="1"/>
  <c r="J130" i="17"/>
  <c r="J175" i="17" s="1"/>
  <c r="J220" i="17" s="1"/>
  <c r="J48" i="33" s="1"/>
  <c r="W130" i="17"/>
  <c r="W175" i="17" s="1"/>
  <c r="W220" i="17" s="1"/>
  <c r="W48" i="33" s="1"/>
  <c r="B154" i="13"/>
  <c r="W109" i="13"/>
  <c r="W154" i="13" s="1"/>
  <c r="AC109" i="13"/>
  <c r="AC154" i="13" s="1"/>
  <c r="M109" i="13"/>
  <c r="M154" i="13" s="1"/>
  <c r="X109" i="13"/>
  <c r="X154" i="13" s="1"/>
  <c r="L109" i="13"/>
  <c r="L154" i="13" s="1"/>
  <c r="V109" i="13"/>
  <c r="V154" i="13" s="1"/>
  <c r="Z109" i="13"/>
  <c r="Z154" i="13" s="1"/>
  <c r="Z199" i="13" s="1"/>
  <c r="Z21" i="30" s="1"/>
  <c r="O109" i="13"/>
  <c r="O154" i="13" s="1"/>
  <c r="O199" i="13" s="1"/>
  <c r="O21" i="30" s="1"/>
  <c r="AB109" i="13"/>
  <c r="AB154" i="13" s="1"/>
  <c r="AB199" i="13" s="1"/>
  <c r="AB21" i="30" s="1"/>
  <c r="J109" i="13"/>
  <c r="J154" i="13" s="1"/>
  <c r="J199" i="13" s="1"/>
  <c r="J21" i="30" s="1"/>
  <c r="P109" i="13"/>
  <c r="P154" i="13" s="1"/>
  <c r="Q109" i="13"/>
  <c r="Q154" i="13" s="1"/>
  <c r="Q199" i="13" s="1"/>
  <c r="Q21" i="30" s="1"/>
  <c r="K109" i="13"/>
  <c r="K154" i="13" s="1"/>
  <c r="AD109" i="13"/>
  <c r="AD154" i="13" s="1"/>
  <c r="AD199" i="13" s="1"/>
  <c r="AD21" i="30" s="1"/>
  <c r="N109" i="13"/>
  <c r="N154" i="13" s="1"/>
  <c r="AF109" i="13"/>
  <c r="AF154" i="13" s="1"/>
  <c r="H109" i="13"/>
  <c r="H154" i="13" s="1"/>
  <c r="U109" i="13"/>
  <c r="U154" i="13" s="1"/>
  <c r="S109" i="13"/>
  <c r="S154" i="13" s="1"/>
  <c r="S199" i="13" s="1"/>
  <c r="S21" i="30" s="1"/>
  <c r="D109" i="13"/>
  <c r="D154" i="13" s="1"/>
  <c r="T109" i="13"/>
  <c r="T154" i="13" s="1"/>
  <c r="T199" i="13" s="1"/>
  <c r="T21" i="30" s="1"/>
  <c r="B161" i="25"/>
  <c r="N116" i="25"/>
  <c r="N161" i="25" s="1"/>
  <c r="AC116" i="25"/>
  <c r="AC161" i="25" s="1"/>
  <c r="K116" i="25"/>
  <c r="K161" i="25" s="1"/>
  <c r="F116" i="25"/>
  <c r="F161" i="25" s="1"/>
  <c r="J116" i="25"/>
  <c r="J161" i="25" s="1"/>
  <c r="E116" i="25"/>
  <c r="E161" i="25" s="1"/>
  <c r="G116" i="25"/>
  <c r="G161" i="25" s="1"/>
  <c r="W116" i="25"/>
  <c r="W161" i="25" s="1"/>
  <c r="W206" i="25" s="1"/>
  <c r="W29" i="40" s="1"/>
  <c r="I116" i="25"/>
  <c r="I161" i="25" s="1"/>
  <c r="AB116" i="25"/>
  <c r="AB161" i="25" s="1"/>
  <c r="D116" i="25"/>
  <c r="D161" i="25" s="1"/>
  <c r="X116" i="25"/>
  <c r="X161" i="25" s="1"/>
  <c r="C116" i="25"/>
  <c r="C161" i="25" s="1"/>
  <c r="AA116" i="25"/>
  <c r="AA161" i="25" s="1"/>
  <c r="Q116" i="25"/>
  <c r="Q161" i="25" s="1"/>
  <c r="T116" i="25"/>
  <c r="T161" i="25" s="1"/>
  <c r="AE116" i="25"/>
  <c r="AE161" i="25" s="1"/>
  <c r="S116" i="25"/>
  <c r="S161" i="25" s="1"/>
  <c r="H116" i="25"/>
  <c r="H161" i="25" s="1"/>
  <c r="AF116" i="25"/>
  <c r="AF161" i="25" s="1"/>
  <c r="M116" i="25"/>
  <c r="M161" i="25" s="1"/>
  <c r="R116" i="25"/>
  <c r="R161" i="25" s="1"/>
  <c r="O116" i="25"/>
  <c r="O161" i="25" s="1"/>
  <c r="V116" i="25"/>
  <c r="V161" i="25" s="1"/>
  <c r="P116" i="25"/>
  <c r="P161" i="25" s="1"/>
  <c r="L116" i="25"/>
  <c r="L161" i="25" s="1"/>
  <c r="Y116" i="25"/>
  <c r="Y161" i="25" s="1"/>
  <c r="B144" i="24"/>
  <c r="D99" i="24"/>
  <c r="D144" i="24" s="1"/>
  <c r="E99" i="24"/>
  <c r="E144" i="24" s="1"/>
  <c r="E189" i="24" s="1"/>
  <c r="E11" i="39" s="1"/>
  <c r="O99" i="24"/>
  <c r="O144" i="24" s="1"/>
  <c r="N99" i="24"/>
  <c r="N144" i="24" s="1"/>
  <c r="V99" i="24"/>
  <c r="V144" i="24" s="1"/>
  <c r="H99" i="24"/>
  <c r="H144" i="24" s="1"/>
  <c r="C99" i="24"/>
  <c r="C144" i="24" s="1"/>
  <c r="AA99" i="24"/>
  <c r="AA144" i="24" s="1"/>
  <c r="F99" i="24"/>
  <c r="F144" i="24" s="1"/>
  <c r="G99" i="24"/>
  <c r="G144" i="24" s="1"/>
  <c r="J99" i="24"/>
  <c r="J144" i="24" s="1"/>
  <c r="J189" i="24" s="1"/>
  <c r="J11" i="39" s="1"/>
  <c r="K99" i="24"/>
  <c r="K144" i="24" s="1"/>
  <c r="I99" i="24"/>
  <c r="I144" i="24" s="1"/>
  <c r="AC99" i="24"/>
  <c r="AC144" i="24" s="1"/>
  <c r="AD99" i="24"/>
  <c r="AD144" i="24" s="1"/>
  <c r="Z99" i="24"/>
  <c r="Z144" i="24" s="1"/>
  <c r="U99" i="24"/>
  <c r="U144" i="24" s="1"/>
  <c r="U189" i="24" s="1"/>
  <c r="U11" i="39" s="1"/>
  <c r="Q99" i="24"/>
  <c r="Q144" i="24" s="1"/>
  <c r="P99" i="24"/>
  <c r="P144" i="24" s="1"/>
  <c r="W99" i="24"/>
  <c r="W144" i="24" s="1"/>
  <c r="M99" i="24"/>
  <c r="M144" i="24" s="1"/>
  <c r="Y99" i="24"/>
  <c r="Y144" i="24" s="1"/>
  <c r="S99" i="24"/>
  <c r="S144" i="24" s="1"/>
  <c r="S189" i="24" s="1"/>
  <c r="S11" i="39" s="1"/>
  <c r="AE99" i="24"/>
  <c r="AE144" i="24" s="1"/>
  <c r="X99" i="24"/>
  <c r="X144" i="24" s="1"/>
  <c r="T99" i="24"/>
  <c r="T144" i="24" s="1"/>
  <c r="K209" i="20"/>
  <c r="K32" i="35" s="1"/>
  <c r="L221" i="9"/>
  <c r="L49" i="27" s="1"/>
  <c r="B200" i="26"/>
  <c r="B22" i="41" s="1"/>
  <c r="L219" i="26"/>
  <c r="AB216" i="17"/>
  <c r="AB43" i="33" s="1"/>
  <c r="AE199" i="15"/>
  <c r="AE21" i="32" s="1"/>
  <c r="Q184" i="25"/>
  <c r="Q5" i="40" s="1"/>
  <c r="F187" i="14"/>
  <c r="F9" i="31" s="1"/>
  <c r="F220" i="14"/>
  <c r="F48" i="31" s="1"/>
  <c r="J205" i="22"/>
  <c r="T222" i="25"/>
  <c r="T50" i="40" s="1"/>
  <c r="AC207" i="23"/>
  <c r="AC30" i="38" s="1"/>
  <c r="AC222" i="22"/>
  <c r="AC50" i="37" s="1"/>
  <c r="O209" i="18"/>
  <c r="O32" i="34" s="1"/>
  <c r="X221" i="20"/>
  <c r="X49" i="35" s="1"/>
  <c r="Y35" i="33"/>
  <c r="Y38" i="33"/>
  <c r="Y36" i="33"/>
  <c r="Y37" i="33"/>
  <c r="Y39" i="33"/>
  <c r="L223" i="21"/>
  <c r="W191" i="14"/>
  <c r="W13" i="31" s="1"/>
  <c r="W191" i="13"/>
  <c r="W13" i="30" s="1"/>
  <c r="U184" i="25"/>
  <c r="U5" i="40" s="1"/>
  <c r="Y210" i="20"/>
  <c r="Y33" i="35" s="1"/>
  <c r="T217" i="17"/>
  <c r="T44" i="33" s="1"/>
  <c r="T217" i="18"/>
  <c r="T44" i="34" s="1"/>
  <c r="AD191" i="17"/>
  <c r="AD13" i="33" s="1"/>
  <c r="B191" i="17"/>
  <c r="B13" i="33" s="1"/>
  <c r="K220" i="18"/>
  <c r="K48" i="34" s="1"/>
  <c r="J191" i="26"/>
  <c r="J13" i="41" s="1"/>
  <c r="AD221" i="23"/>
  <c r="AD49" i="38" s="1"/>
  <c r="P187" i="10"/>
  <c r="P9" i="28" s="1"/>
  <c r="W202" i="22"/>
  <c r="W24" i="37" s="1"/>
  <c r="R197" i="13"/>
  <c r="R19" i="30" s="1"/>
  <c r="U185" i="24"/>
  <c r="U6" i="39" s="1"/>
  <c r="X195" i="13"/>
  <c r="X17" i="30" s="1"/>
  <c r="S216" i="26"/>
  <c r="S43" i="41" s="1"/>
  <c r="Y222" i="21"/>
  <c r="Y50" i="36" s="1"/>
  <c r="Y224" i="10"/>
  <c r="Y53" i="28" s="1"/>
  <c r="L223" i="23"/>
  <c r="E211" i="15"/>
  <c r="E34" i="32" s="1"/>
  <c r="E223" i="14"/>
  <c r="L211" i="17"/>
  <c r="L34" i="33" s="1"/>
  <c r="C109" i="13"/>
  <c r="C154" i="13" s="1"/>
  <c r="L192" i="22"/>
  <c r="L14" i="37" s="1"/>
  <c r="W191" i="17"/>
  <c r="W13" i="33" s="1"/>
  <c r="S222" i="24"/>
  <c r="S50" i="39" s="1"/>
  <c r="T222" i="12"/>
  <c r="T50" i="29" s="1"/>
  <c r="T192" i="21"/>
  <c r="T14" i="36" s="1"/>
  <c r="D209" i="22"/>
  <c r="D32" i="37" s="1"/>
  <c r="H222" i="15"/>
  <c r="H50" i="32" s="1"/>
  <c r="R219" i="25"/>
  <c r="P220" i="25"/>
  <c r="P48" i="40" s="1"/>
  <c r="N216" i="15"/>
  <c r="N43" i="32" s="1"/>
  <c r="L218" i="23"/>
  <c r="L45" i="38" s="1"/>
  <c r="X183" i="24"/>
  <c r="D190" i="15"/>
  <c r="D12" i="32" s="1"/>
  <c r="L209" i="22"/>
  <c r="L32" i="37" s="1"/>
  <c r="U187" i="26"/>
  <c r="U9" i="41" s="1"/>
  <c r="S200" i="24"/>
  <c r="S22" i="39" s="1"/>
  <c r="T204" i="23"/>
  <c r="T26" i="38" s="1"/>
  <c r="AA205" i="18"/>
  <c r="P214" i="9"/>
  <c r="P41" i="27" s="1"/>
  <c r="S209" i="25"/>
  <c r="S32" i="40" s="1"/>
  <c r="R222" i="21"/>
  <c r="R50" i="36" s="1"/>
  <c r="Z183" i="23"/>
  <c r="W194" i="25"/>
  <c r="W16" i="40" s="1"/>
  <c r="M184" i="15"/>
  <c r="M5" i="32" s="1"/>
  <c r="M189" i="15"/>
  <c r="M11" i="32" s="1"/>
  <c r="U223" i="22"/>
  <c r="AB203" i="23"/>
  <c r="AB25" i="38" s="1"/>
  <c r="V187" i="15"/>
  <c r="V9" i="32" s="1"/>
  <c r="K197" i="17"/>
  <c r="K19" i="33" s="1"/>
  <c r="M202" i="10"/>
  <c r="M24" i="28" s="1"/>
  <c r="M202" i="9"/>
  <c r="M24" i="27" s="1"/>
  <c r="AD223" i="25"/>
  <c r="T204" i="22"/>
  <c r="T26" i="37" s="1"/>
  <c r="U52" i="30"/>
  <c r="U51" i="30"/>
  <c r="R203" i="20"/>
  <c r="R25" i="35" s="1"/>
  <c r="Q209" i="22"/>
  <c r="Q32" i="37" s="1"/>
  <c r="Y224" i="13"/>
  <c r="Y53" i="30" s="1"/>
  <c r="J211" i="10"/>
  <c r="J34" i="28" s="1"/>
  <c r="T51" i="30"/>
  <c r="T52" i="30"/>
  <c r="H202" i="21"/>
  <c r="H24" i="36" s="1"/>
  <c r="U218" i="15"/>
  <c r="U45" i="32" s="1"/>
  <c r="U223" i="14"/>
  <c r="Y195" i="18"/>
  <c r="Y17" i="34" s="1"/>
  <c r="Y205" i="18"/>
  <c r="W206" i="26"/>
  <c r="W29" i="41" s="1"/>
  <c r="Z215" i="26"/>
  <c r="Z42" i="41" s="1"/>
  <c r="L203" i="13"/>
  <c r="L25" i="30" s="1"/>
  <c r="W216" i="23"/>
  <c r="W43" i="38" s="1"/>
  <c r="O191" i="15"/>
  <c r="O13" i="32" s="1"/>
  <c r="B160" i="17"/>
  <c r="AD115" i="17"/>
  <c r="AD160" i="17" s="1"/>
  <c r="AD205" i="17" s="1"/>
  <c r="C115" i="17"/>
  <c r="C160" i="17" s="1"/>
  <c r="C205" i="17" s="1"/>
  <c r="G115" i="17"/>
  <c r="G160" i="17" s="1"/>
  <c r="K115" i="17"/>
  <c r="K160" i="17" s="1"/>
  <c r="D115" i="17"/>
  <c r="D160" i="17" s="1"/>
  <c r="X115" i="17"/>
  <c r="X160" i="17" s="1"/>
  <c r="X205" i="17" s="1"/>
  <c r="M115" i="17"/>
  <c r="M160" i="17" s="1"/>
  <c r="F115" i="17"/>
  <c r="F160" i="17" s="1"/>
  <c r="AC115" i="17"/>
  <c r="AC160" i="17" s="1"/>
  <c r="AC205" i="17" s="1"/>
  <c r="H115" i="17"/>
  <c r="H160" i="17" s="1"/>
  <c r="H205" i="17" s="1"/>
  <c r="L115" i="17"/>
  <c r="L160" i="17" s="1"/>
  <c r="R115" i="17"/>
  <c r="R160" i="17" s="1"/>
  <c r="E115" i="17"/>
  <c r="E160" i="17" s="1"/>
  <c r="I115" i="17"/>
  <c r="I160" i="17" s="1"/>
  <c r="I205" i="17" s="1"/>
  <c r="S115" i="17"/>
  <c r="S160" i="17" s="1"/>
  <c r="S205" i="17" s="1"/>
  <c r="Q115" i="17"/>
  <c r="Q160" i="17" s="1"/>
  <c r="J115" i="17"/>
  <c r="J160" i="17" s="1"/>
  <c r="J205" i="17" s="1"/>
  <c r="AF115" i="17"/>
  <c r="AF160" i="17" s="1"/>
  <c r="AF205" i="17" s="1"/>
  <c r="AE115" i="17"/>
  <c r="AE160" i="17" s="1"/>
  <c r="AE205" i="17" s="1"/>
  <c r="V115" i="17"/>
  <c r="V160" i="17" s="1"/>
  <c r="AA115" i="17"/>
  <c r="AA160" i="17" s="1"/>
  <c r="AA205" i="17" s="1"/>
  <c r="Z115" i="17"/>
  <c r="Z160" i="17" s="1"/>
  <c r="Z205" i="17" s="1"/>
  <c r="Y115" i="17"/>
  <c r="Y160" i="17" s="1"/>
  <c r="Y205" i="17" s="1"/>
  <c r="T115" i="17"/>
  <c r="T160" i="17" s="1"/>
  <c r="U115" i="17"/>
  <c r="U160" i="17" s="1"/>
  <c r="P115" i="17"/>
  <c r="P160" i="17" s="1"/>
  <c r="W115" i="17"/>
  <c r="W160" i="17" s="1"/>
  <c r="W205" i="17" s="1"/>
  <c r="I220" i="18"/>
  <c r="I48" i="34" s="1"/>
  <c r="B166" i="22"/>
  <c r="D121" i="22"/>
  <c r="D166" i="22" s="1"/>
  <c r="AC121" i="22"/>
  <c r="AC166" i="22" s="1"/>
  <c r="G121" i="22"/>
  <c r="G166" i="22" s="1"/>
  <c r="P121" i="22"/>
  <c r="P166" i="22" s="1"/>
  <c r="E121" i="22"/>
  <c r="E166" i="22" s="1"/>
  <c r="F121" i="22"/>
  <c r="F166" i="22" s="1"/>
  <c r="I121" i="22"/>
  <c r="I166" i="22" s="1"/>
  <c r="J121" i="22"/>
  <c r="J166" i="22" s="1"/>
  <c r="H121" i="22"/>
  <c r="H166" i="22" s="1"/>
  <c r="K121" i="22"/>
  <c r="K166" i="22" s="1"/>
  <c r="C121" i="22"/>
  <c r="C166" i="22" s="1"/>
  <c r="L121" i="22"/>
  <c r="L166" i="22" s="1"/>
  <c r="V121" i="22"/>
  <c r="V166" i="22" s="1"/>
  <c r="AB121" i="22"/>
  <c r="AB166" i="22" s="1"/>
  <c r="M121" i="22"/>
  <c r="M166" i="22" s="1"/>
  <c r="AE121" i="22"/>
  <c r="AE166" i="22" s="1"/>
  <c r="AE211" i="22" s="1"/>
  <c r="AE34" i="37" s="1"/>
  <c r="O121" i="22"/>
  <c r="O166" i="22" s="1"/>
  <c r="X121" i="22"/>
  <c r="X166" i="22" s="1"/>
  <c r="AA121" i="22"/>
  <c r="AA166" i="22" s="1"/>
  <c r="Y121" i="22"/>
  <c r="Y166" i="22" s="1"/>
  <c r="S121" i="22"/>
  <c r="S166" i="22" s="1"/>
  <c r="U121" i="22"/>
  <c r="U166" i="22" s="1"/>
  <c r="W121" i="22"/>
  <c r="W166" i="22" s="1"/>
  <c r="Z121" i="22"/>
  <c r="Z166" i="22" s="1"/>
  <c r="AD121" i="22"/>
  <c r="AD166" i="22" s="1"/>
  <c r="B171" i="10"/>
  <c r="C126" i="10"/>
  <c r="C171" i="10" s="1"/>
  <c r="T126" i="10"/>
  <c r="T171" i="10" s="1"/>
  <c r="H126" i="10"/>
  <c r="H171" i="10" s="1"/>
  <c r="H216" i="10" s="1"/>
  <c r="H43" i="28" s="1"/>
  <c r="S126" i="10"/>
  <c r="S171" i="10" s="1"/>
  <c r="AD126" i="10"/>
  <c r="AD171" i="10" s="1"/>
  <c r="AD216" i="10" s="1"/>
  <c r="AD43" i="28" s="1"/>
  <c r="F126" i="10"/>
  <c r="F171" i="10" s="1"/>
  <c r="Z126" i="10"/>
  <c r="Z171" i="10" s="1"/>
  <c r="AB126" i="10"/>
  <c r="AB171" i="10" s="1"/>
  <c r="AF126" i="10"/>
  <c r="AF171" i="10" s="1"/>
  <c r="W126" i="10"/>
  <c r="W171" i="10" s="1"/>
  <c r="W216" i="10" s="1"/>
  <c r="W43" i="28" s="1"/>
  <c r="I126" i="10"/>
  <c r="I171" i="10" s="1"/>
  <c r="I216" i="10" s="1"/>
  <c r="I43" i="28" s="1"/>
  <c r="X126" i="10"/>
  <c r="X171" i="10" s="1"/>
  <c r="Y126" i="10"/>
  <c r="Y171" i="10" s="1"/>
  <c r="Y216" i="10" s="1"/>
  <c r="Y43" i="28" s="1"/>
  <c r="AA126" i="10"/>
  <c r="AA171" i="10" s="1"/>
  <c r="V126" i="10"/>
  <c r="V171" i="10" s="1"/>
  <c r="AE126" i="10"/>
  <c r="AE171" i="10" s="1"/>
  <c r="G126" i="10"/>
  <c r="G171" i="10" s="1"/>
  <c r="U126" i="10"/>
  <c r="U171" i="10" s="1"/>
  <c r="AC126" i="10"/>
  <c r="AC171" i="10" s="1"/>
  <c r="E126" i="10"/>
  <c r="E171" i="10" s="1"/>
  <c r="O126" i="10"/>
  <c r="O171" i="10" s="1"/>
  <c r="R126" i="10"/>
  <c r="R171" i="10" s="1"/>
  <c r="K126" i="10"/>
  <c r="K171" i="10" s="1"/>
  <c r="J126" i="10"/>
  <c r="J171" i="10" s="1"/>
  <c r="M126" i="10"/>
  <c r="M171" i="10" s="1"/>
  <c r="M216" i="10" s="1"/>
  <c r="M43" i="28" s="1"/>
  <c r="D126" i="10"/>
  <c r="D171" i="10" s="1"/>
  <c r="L126" i="10"/>
  <c r="L171" i="10" s="1"/>
  <c r="L216" i="10" s="1"/>
  <c r="L43" i="28" s="1"/>
  <c r="B142" i="13"/>
  <c r="J97" i="13"/>
  <c r="J142" i="13" s="1"/>
  <c r="P97" i="13"/>
  <c r="P142" i="13" s="1"/>
  <c r="P187" i="13" s="1"/>
  <c r="P9" i="30" s="1"/>
  <c r="N97" i="13"/>
  <c r="N142" i="13" s="1"/>
  <c r="O97" i="13"/>
  <c r="O142" i="13" s="1"/>
  <c r="O187" i="13" s="1"/>
  <c r="O9" i="30" s="1"/>
  <c r="Z97" i="13"/>
  <c r="Z142" i="13" s="1"/>
  <c r="K97" i="13"/>
  <c r="K142" i="13" s="1"/>
  <c r="V97" i="13"/>
  <c r="V142" i="13" s="1"/>
  <c r="V187" i="13" s="1"/>
  <c r="V9" i="30" s="1"/>
  <c r="Q97" i="13"/>
  <c r="Q142" i="13" s="1"/>
  <c r="W97" i="13"/>
  <c r="W142" i="13" s="1"/>
  <c r="L97" i="13"/>
  <c r="L142" i="13" s="1"/>
  <c r="X97" i="13"/>
  <c r="X142" i="13" s="1"/>
  <c r="AB97" i="13"/>
  <c r="AB142" i="13" s="1"/>
  <c r="AD97" i="13"/>
  <c r="AD142" i="13" s="1"/>
  <c r="M97" i="13"/>
  <c r="M142" i="13" s="1"/>
  <c r="AC97" i="13"/>
  <c r="AC142" i="13" s="1"/>
  <c r="H97" i="13"/>
  <c r="H142" i="13" s="1"/>
  <c r="H187" i="13" s="1"/>
  <c r="H9" i="30" s="1"/>
  <c r="D97" i="13"/>
  <c r="D142" i="13" s="1"/>
  <c r="T97" i="13"/>
  <c r="T142" i="13" s="1"/>
  <c r="G97" i="13"/>
  <c r="G142" i="13" s="1"/>
  <c r="S97" i="13"/>
  <c r="S142" i="13" s="1"/>
  <c r="E97" i="13"/>
  <c r="E142" i="13" s="1"/>
  <c r="E187" i="13" s="1"/>
  <c r="E9" i="30" s="1"/>
  <c r="AF97" i="13"/>
  <c r="AF142" i="13" s="1"/>
  <c r="Y97" i="13"/>
  <c r="Y142" i="13" s="1"/>
  <c r="C97" i="13"/>
  <c r="C142" i="13" s="1"/>
  <c r="I97" i="13"/>
  <c r="I142" i="13" s="1"/>
  <c r="AA97" i="13"/>
  <c r="AA142" i="13" s="1"/>
  <c r="AA187" i="13" s="1"/>
  <c r="AA9" i="30" s="1"/>
  <c r="U97" i="13"/>
  <c r="U142" i="13" s="1"/>
  <c r="U187" i="13" s="1"/>
  <c r="U9" i="30" s="1"/>
  <c r="R97" i="13"/>
  <c r="R142" i="13" s="1"/>
  <c r="R187" i="13" s="1"/>
  <c r="R9" i="30" s="1"/>
  <c r="B140" i="10"/>
  <c r="B185" i="10" s="1"/>
  <c r="B6" i="28" s="1"/>
  <c r="C95" i="10"/>
  <c r="C140" i="10" s="1"/>
  <c r="Y95" i="10"/>
  <c r="Y140" i="10" s="1"/>
  <c r="U95" i="10"/>
  <c r="U140" i="10" s="1"/>
  <c r="U185" i="10" s="1"/>
  <c r="U6" i="28" s="1"/>
  <c r="I95" i="10"/>
  <c r="I140" i="10" s="1"/>
  <c r="I185" i="10" s="1"/>
  <c r="I6" i="28" s="1"/>
  <c r="Z95" i="10"/>
  <c r="Z140" i="10" s="1"/>
  <c r="AE95" i="10"/>
  <c r="AE140" i="10" s="1"/>
  <c r="AF95" i="10"/>
  <c r="AF140" i="10" s="1"/>
  <c r="V95" i="10"/>
  <c r="V140" i="10" s="1"/>
  <c r="E95" i="10"/>
  <c r="E140" i="10" s="1"/>
  <c r="E185" i="10" s="1"/>
  <c r="E6" i="28" s="1"/>
  <c r="W95" i="10"/>
  <c r="W140" i="10" s="1"/>
  <c r="W185" i="10" s="1"/>
  <c r="W6" i="28" s="1"/>
  <c r="H95" i="10"/>
  <c r="H140" i="10" s="1"/>
  <c r="AB95" i="10"/>
  <c r="AB140" i="10" s="1"/>
  <c r="F95" i="10"/>
  <c r="F140" i="10" s="1"/>
  <c r="AA95" i="10"/>
  <c r="AA140" i="10" s="1"/>
  <c r="AA185" i="10" s="1"/>
  <c r="AA6" i="28" s="1"/>
  <c r="T95" i="10"/>
  <c r="T140" i="10" s="1"/>
  <c r="G95" i="10"/>
  <c r="G140" i="10" s="1"/>
  <c r="G185" i="10" s="1"/>
  <c r="G6" i="28" s="1"/>
  <c r="X95" i="10"/>
  <c r="X140" i="10" s="1"/>
  <c r="AD95" i="10"/>
  <c r="AD140" i="10" s="1"/>
  <c r="AC95" i="10"/>
  <c r="AC140" i="10" s="1"/>
  <c r="S95" i="10"/>
  <c r="S140" i="10" s="1"/>
  <c r="P95" i="10"/>
  <c r="P140" i="10" s="1"/>
  <c r="O95" i="10"/>
  <c r="O140" i="10" s="1"/>
  <c r="O185" i="10" s="1"/>
  <c r="O6" i="28" s="1"/>
  <c r="D95" i="10"/>
  <c r="D140" i="10" s="1"/>
  <c r="D185" i="10" s="1"/>
  <c r="D6" i="28" s="1"/>
  <c r="J95" i="10"/>
  <c r="J140" i="10" s="1"/>
  <c r="J185" i="10" s="1"/>
  <c r="J6" i="28" s="1"/>
  <c r="M95" i="10"/>
  <c r="M140" i="10" s="1"/>
  <c r="B167" i="10"/>
  <c r="B212" i="10" s="1"/>
  <c r="H122" i="10"/>
  <c r="H167" i="10" s="1"/>
  <c r="H212" i="10" s="1"/>
  <c r="C122" i="10"/>
  <c r="C167" i="10" s="1"/>
  <c r="AC122" i="10"/>
  <c r="AC167" i="10" s="1"/>
  <c r="AC212" i="10" s="1"/>
  <c r="I122" i="10"/>
  <c r="I167" i="10" s="1"/>
  <c r="I212" i="10" s="1"/>
  <c r="Z122" i="10"/>
  <c r="Z167" i="10" s="1"/>
  <c r="V122" i="10"/>
  <c r="V167" i="10" s="1"/>
  <c r="V212" i="10" s="1"/>
  <c r="AB122" i="10"/>
  <c r="AB167" i="10" s="1"/>
  <c r="G122" i="10"/>
  <c r="G167" i="10" s="1"/>
  <c r="AD122" i="10"/>
  <c r="AD167" i="10" s="1"/>
  <c r="X122" i="10"/>
  <c r="X167" i="10" s="1"/>
  <c r="W122" i="10"/>
  <c r="W167" i="10" s="1"/>
  <c r="AE122" i="10"/>
  <c r="AE167" i="10" s="1"/>
  <c r="AE212" i="10" s="1"/>
  <c r="AF122" i="10"/>
  <c r="AF167" i="10" s="1"/>
  <c r="AA122" i="10"/>
  <c r="AA167" i="10" s="1"/>
  <c r="S122" i="10"/>
  <c r="S167" i="10" s="1"/>
  <c r="S212" i="10" s="1"/>
  <c r="Y122" i="10"/>
  <c r="Y167" i="10" s="1"/>
  <c r="Y212" i="10" s="1"/>
  <c r="T122" i="10"/>
  <c r="T167" i="10" s="1"/>
  <c r="T212" i="10" s="1"/>
  <c r="F122" i="10"/>
  <c r="F167" i="10" s="1"/>
  <c r="E122" i="10"/>
  <c r="E167" i="10" s="1"/>
  <c r="U122" i="10"/>
  <c r="U167" i="10" s="1"/>
  <c r="U212" i="10" s="1"/>
  <c r="J122" i="10"/>
  <c r="J167" i="10" s="1"/>
  <c r="J212" i="10" s="1"/>
  <c r="D122" i="10"/>
  <c r="D167" i="10" s="1"/>
  <c r="D212" i="10" s="1"/>
  <c r="N122" i="10"/>
  <c r="N167" i="10" s="1"/>
  <c r="N212" i="10" s="1"/>
  <c r="K122" i="10"/>
  <c r="K167" i="10" s="1"/>
  <c r="K212" i="10" s="1"/>
  <c r="L122" i="10"/>
  <c r="L167" i="10" s="1"/>
  <c r="O122" i="10"/>
  <c r="O167" i="10" s="1"/>
  <c r="O212" i="10" s="1"/>
  <c r="R122" i="10"/>
  <c r="R167" i="10" s="1"/>
  <c r="R212" i="10" s="1"/>
  <c r="M122" i="10"/>
  <c r="M167" i="10" s="1"/>
  <c r="B167" i="13"/>
  <c r="M122" i="13"/>
  <c r="M167" i="13" s="1"/>
  <c r="V122" i="13"/>
  <c r="V167" i="13" s="1"/>
  <c r="O122" i="13"/>
  <c r="O167" i="13" s="1"/>
  <c r="O212" i="13" s="1"/>
  <c r="Q122" i="13"/>
  <c r="Q167" i="13" s="1"/>
  <c r="X122" i="13"/>
  <c r="X167" i="13" s="1"/>
  <c r="W122" i="13"/>
  <c r="W167" i="13" s="1"/>
  <c r="K122" i="13"/>
  <c r="K167" i="13" s="1"/>
  <c r="AD122" i="13"/>
  <c r="AD167" i="13" s="1"/>
  <c r="Z122" i="13"/>
  <c r="Z167" i="13" s="1"/>
  <c r="P122" i="13"/>
  <c r="P167" i="13" s="1"/>
  <c r="N122" i="13"/>
  <c r="N167" i="13" s="1"/>
  <c r="N212" i="13" s="1"/>
  <c r="AB122" i="13"/>
  <c r="AB167" i="13" s="1"/>
  <c r="L122" i="13"/>
  <c r="L167" i="13" s="1"/>
  <c r="J122" i="13"/>
  <c r="J167" i="13" s="1"/>
  <c r="AC122" i="13"/>
  <c r="AC167" i="13" s="1"/>
  <c r="AC212" i="13" s="1"/>
  <c r="I122" i="13"/>
  <c r="I167" i="13" s="1"/>
  <c r="R122" i="13"/>
  <c r="R167" i="13" s="1"/>
  <c r="E122" i="13"/>
  <c r="E167" i="13" s="1"/>
  <c r="E212" i="13" s="1"/>
  <c r="C122" i="13"/>
  <c r="C167" i="13" s="1"/>
  <c r="G122" i="13"/>
  <c r="G167" i="13" s="1"/>
  <c r="Y122" i="13"/>
  <c r="Y167" i="13" s="1"/>
  <c r="F122" i="13"/>
  <c r="F167" i="13" s="1"/>
  <c r="F212" i="13" s="1"/>
  <c r="D122" i="13"/>
  <c r="D167" i="13" s="1"/>
  <c r="AA122" i="13"/>
  <c r="AA167" i="13" s="1"/>
  <c r="S122" i="13"/>
  <c r="S167" i="13" s="1"/>
  <c r="S212" i="13" s="1"/>
  <c r="AF122" i="13"/>
  <c r="AF167" i="13" s="1"/>
  <c r="U122" i="13"/>
  <c r="U167" i="13" s="1"/>
  <c r="B144" i="12"/>
  <c r="Y99" i="12"/>
  <c r="Y144" i="12" s="1"/>
  <c r="L99" i="12"/>
  <c r="L144" i="12" s="1"/>
  <c r="X99" i="12"/>
  <c r="X144" i="12" s="1"/>
  <c r="V99" i="12"/>
  <c r="V144" i="12" s="1"/>
  <c r="AA99" i="12"/>
  <c r="AA144" i="12" s="1"/>
  <c r="M99" i="12"/>
  <c r="M144" i="12" s="1"/>
  <c r="Z99" i="12"/>
  <c r="Z144" i="12" s="1"/>
  <c r="J99" i="12"/>
  <c r="J144" i="12" s="1"/>
  <c r="U99" i="12"/>
  <c r="U144" i="12" s="1"/>
  <c r="W99" i="12"/>
  <c r="W144" i="12" s="1"/>
  <c r="W189" i="12" s="1"/>
  <c r="W11" i="29" s="1"/>
  <c r="N99" i="12"/>
  <c r="N144" i="12" s="1"/>
  <c r="T99" i="12"/>
  <c r="T144" i="12" s="1"/>
  <c r="F99" i="12"/>
  <c r="F144" i="12" s="1"/>
  <c r="H99" i="12"/>
  <c r="H144" i="12" s="1"/>
  <c r="G99" i="12"/>
  <c r="G144" i="12" s="1"/>
  <c r="S99" i="12"/>
  <c r="S144" i="12" s="1"/>
  <c r="AB99" i="12"/>
  <c r="AB144" i="12" s="1"/>
  <c r="E99" i="12"/>
  <c r="E144" i="12" s="1"/>
  <c r="D99" i="12"/>
  <c r="D144" i="12" s="1"/>
  <c r="B144" i="20"/>
  <c r="G99" i="20"/>
  <c r="G144" i="20" s="1"/>
  <c r="J99" i="20"/>
  <c r="J144" i="20" s="1"/>
  <c r="I99" i="20"/>
  <c r="I144" i="20" s="1"/>
  <c r="D99" i="20"/>
  <c r="D144" i="20" s="1"/>
  <c r="Q99" i="20"/>
  <c r="Q144" i="20" s="1"/>
  <c r="Q189" i="20" s="1"/>
  <c r="Q11" i="35" s="1"/>
  <c r="C99" i="20"/>
  <c r="C144" i="20" s="1"/>
  <c r="H99" i="20"/>
  <c r="H144" i="20" s="1"/>
  <c r="E99" i="20"/>
  <c r="E144" i="20" s="1"/>
  <c r="F99" i="20"/>
  <c r="F144" i="20" s="1"/>
  <c r="K99" i="20"/>
  <c r="K144" i="20" s="1"/>
  <c r="T99" i="20"/>
  <c r="T144" i="20" s="1"/>
  <c r="AF99" i="20"/>
  <c r="AF144" i="20" s="1"/>
  <c r="R99" i="20"/>
  <c r="R144" i="20" s="1"/>
  <c r="P99" i="20"/>
  <c r="P144" i="20" s="1"/>
  <c r="W99" i="20"/>
  <c r="W144" i="20" s="1"/>
  <c r="V99" i="20"/>
  <c r="V144" i="20" s="1"/>
  <c r="V189" i="26" s="1"/>
  <c r="V11" i="41" s="1"/>
  <c r="AC99" i="20"/>
  <c r="AC144" i="20" s="1"/>
  <c r="AE99" i="20"/>
  <c r="AE144" i="20" s="1"/>
  <c r="L99" i="20"/>
  <c r="L144" i="20" s="1"/>
  <c r="Z99" i="20"/>
  <c r="Z144" i="20" s="1"/>
  <c r="X99" i="20"/>
  <c r="X144" i="20" s="1"/>
  <c r="N99" i="20"/>
  <c r="N144" i="20" s="1"/>
  <c r="M99" i="20"/>
  <c r="M144" i="20" s="1"/>
  <c r="O99" i="20"/>
  <c r="O144" i="20" s="1"/>
  <c r="B176" i="13"/>
  <c r="K131" i="13"/>
  <c r="K176" i="13" s="1"/>
  <c r="N131" i="13"/>
  <c r="N176" i="13" s="1"/>
  <c r="N221" i="15" s="1"/>
  <c r="N49" i="32" s="1"/>
  <c r="P131" i="13"/>
  <c r="P176" i="13" s="1"/>
  <c r="AB131" i="13"/>
  <c r="AB176" i="13" s="1"/>
  <c r="AB221" i="13" s="1"/>
  <c r="AB49" i="30" s="1"/>
  <c r="O131" i="13"/>
  <c r="O176" i="13" s="1"/>
  <c r="O221" i="13" s="1"/>
  <c r="O49" i="30" s="1"/>
  <c r="Q131" i="13"/>
  <c r="Q176" i="13" s="1"/>
  <c r="Q221" i="13" s="1"/>
  <c r="Q49" i="30" s="1"/>
  <c r="V131" i="13"/>
  <c r="V176" i="13" s="1"/>
  <c r="X131" i="13"/>
  <c r="X176" i="13" s="1"/>
  <c r="AC131" i="13"/>
  <c r="AC176" i="13" s="1"/>
  <c r="AC221" i="13" s="1"/>
  <c r="AC49" i="30" s="1"/>
  <c r="M131" i="13"/>
  <c r="M176" i="13" s="1"/>
  <c r="Z131" i="13"/>
  <c r="Z176" i="13" s="1"/>
  <c r="W131" i="13"/>
  <c r="W176" i="13" s="1"/>
  <c r="J131" i="13"/>
  <c r="J176" i="13" s="1"/>
  <c r="AD131" i="13"/>
  <c r="AD176" i="13" s="1"/>
  <c r="L131" i="13"/>
  <c r="L176" i="13" s="1"/>
  <c r="R131" i="13"/>
  <c r="R176" i="13" s="1"/>
  <c r="D131" i="13"/>
  <c r="D176" i="13" s="1"/>
  <c r="AA131" i="13"/>
  <c r="AA176" i="13" s="1"/>
  <c r="I131" i="13"/>
  <c r="I176" i="13" s="1"/>
  <c r="Y131" i="13"/>
  <c r="Y176" i="13" s="1"/>
  <c r="AF131" i="13"/>
  <c r="AF176" i="13" s="1"/>
  <c r="S131" i="13"/>
  <c r="S176" i="13" s="1"/>
  <c r="C131" i="13"/>
  <c r="C176" i="13" s="1"/>
  <c r="E131" i="13"/>
  <c r="E176" i="13" s="1"/>
  <c r="E221" i="13" s="1"/>
  <c r="E49" i="30" s="1"/>
  <c r="H131" i="13"/>
  <c r="H176" i="13" s="1"/>
  <c r="B149" i="22"/>
  <c r="K104" i="22"/>
  <c r="K149" i="22" s="1"/>
  <c r="C104" i="22"/>
  <c r="C149" i="22" s="1"/>
  <c r="I104" i="22"/>
  <c r="I149" i="22" s="1"/>
  <c r="F104" i="22"/>
  <c r="F149" i="22" s="1"/>
  <c r="E104" i="22"/>
  <c r="E149" i="22" s="1"/>
  <c r="J104" i="22"/>
  <c r="J149" i="22" s="1"/>
  <c r="P104" i="22"/>
  <c r="P149" i="22" s="1"/>
  <c r="AC104" i="22"/>
  <c r="AC149" i="22" s="1"/>
  <c r="G104" i="22"/>
  <c r="G149" i="22" s="1"/>
  <c r="H104" i="22"/>
  <c r="H149" i="22" s="1"/>
  <c r="D104" i="22"/>
  <c r="D149" i="22" s="1"/>
  <c r="X104" i="22"/>
  <c r="X149" i="22" s="1"/>
  <c r="AF104" i="22"/>
  <c r="AF149" i="22" s="1"/>
  <c r="R104" i="22"/>
  <c r="R149" i="22" s="1"/>
  <c r="Z104" i="22"/>
  <c r="Z149" i="22" s="1"/>
  <c r="M104" i="22"/>
  <c r="M149" i="22" s="1"/>
  <c r="V104" i="22"/>
  <c r="V149" i="22" s="1"/>
  <c r="W104" i="22"/>
  <c r="W149" i="22" s="1"/>
  <c r="T104" i="22"/>
  <c r="T149" i="22" s="1"/>
  <c r="AA104" i="22"/>
  <c r="AA149" i="22" s="1"/>
  <c r="B154" i="25"/>
  <c r="B199" i="25" s="1"/>
  <c r="B21" i="40" s="1"/>
  <c r="C109" i="25"/>
  <c r="C154" i="25" s="1"/>
  <c r="K109" i="25"/>
  <c r="K154" i="25" s="1"/>
  <c r="W109" i="25"/>
  <c r="W154" i="25" s="1"/>
  <c r="W199" i="25" s="1"/>
  <c r="W21" i="40" s="1"/>
  <c r="AC109" i="25"/>
  <c r="AC154" i="25" s="1"/>
  <c r="E109" i="25"/>
  <c r="E154" i="25" s="1"/>
  <c r="X109" i="25"/>
  <c r="X154" i="25" s="1"/>
  <c r="J109" i="25"/>
  <c r="J154" i="25" s="1"/>
  <c r="D109" i="25"/>
  <c r="D154" i="25" s="1"/>
  <c r="I109" i="25"/>
  <c r="I154" i="25" s="1"/>
  <c r="AB109" i="25"/>
  <c r="AB154" i="25" s="1"/>
  <c r="G109" i="25"/>
  <c r="G154" i="25" s="1"/>
  <c r="F109" i="25"/>
  <c r="F154" i="25" s="1"/>
  <c r="N109" i="25"/>
  <c r="N154" i="25" s="1"/>
  <c r="P109" i="25"/>
  <c r="P154" i="25" s="1"/>
  <c r="Z109" i="25"/>
  <c r="Z154" i="25" s="1"/>
  <c r="T109" i="25"/>
  <c r="T154" i="25" s="1"/>
  <c r="L109" i="25"/>
  <c r="L154" i="25" s="1"/>
  <c r="S109" i="25"/>
  <c r="S154" i="25" s="1"/>
  <c r="AD109" i="25"/>
  <c r="AD154" i="25" s="1"/>
  <c r="R109" i="25"/>
  <c r="R154" i="25" s="1"/>
  <c r="V109" i="25"/>
  <c r="V154" i="25" s="1"/>
  <c r="V199" i="22" s="1"/>
  <c r="V21" i="37" s="1"/>
  <c r="AF109" i="25"/>
  <c r="AF154" i="25" s="1"/>
  <c r="AF199" i="25" s="1"/>
  <c r="AF21" i="40" s="1"/>
  <c r="U109" i="25"/>
  <c r="U154" i="25" s="1"/>
  <c r="H109" i="25"/>
  <c r="H154" i="25" s="1"/>
  <c r="H199" i="25" s="1"/>
  <c r="H21" i="40" s="1"/>
  <c r="M109" i="25"/>
  <c r="M154" i="25" s="1"/>
  <c r="T208" i="24"/>
  <c r="T31" i="39" s="1"/>
  <c r="S214" i="14"/>
  <c r="S41" i="31" s="1"/>
  <c r="Z209" i="18"/>
  <c r="Z32" i="34" s="1"/>
  <c r="X218" i="10"/>
  <c r="X45" i="28" s="1"/>
  <c r="K188" i="23"/>
  <c r="K10" i="38" s="1"/>
  <c r="N186" i="23"/>
  <c r="S104" i="22"/>
  <c r="S149" i="22" s="1"/>
  <c r="X197" i="26"/>
  <c r="X19" i="41" s="1"/>
  <c r="Y196" i="12"/>
  <c r="Y18" i="29" s="1"/>
  <c r="Q199" i="15"/>
  <c r="Q21" i="32" s="1"/>
  <c r="AC197" i="20"/>
  <c r="AC19" i="35" s="1"/>
  <c r="F186" i="15"/>
  <c r="M211" i="26"/>
  <c r="M34" i="41" s="1"/>
  <c r="Z116" i="25"/>
  <c r="Z161" i="25" s="1"/>
  <c r="Z206" i="25" s="1"/>
  <c r="Z29" i="40" s="1"/>
  <c r="AA221" i="12"/>
  <c r="AA49" i="29" s="1"/>
  <c r="AC190" i="10"/>
  <c r="AC12" i="28" s="1"/>
  <c r="AC190" i="9"/>
  <c r="AC12" i="27" s="1"/>
  <c r="AF223" i="21"/>
  <c r="Y215" i="10"/>
  <c r="Y42" i="28" s="1"/>
  <c r="U116" i="25"/>
  <c r="U161" i="25" s="1"/>
  <c r="U206" i="25" s="1"/>
  <c r="U29" i="40" s="1"/>
  <c r="Y216" i="20"/>
  <c r="Y43" i="35" s="1"/>
  <c r="T130" i="17"/>
  <c r="T175" i="17" s="1"/>
  <c r="Z197" i="17"/>
  <c r="Z19" i="33" s="1"/>
  <c r="W223" i="13"/>
  <c r="P187" i="17"/>
  <c r="P9" i="33" s="1"/>
  <c r="V205" i="10"/>
  <c r="V205" i="9"/>
  <c r="K3" i="27"/>
  <c r="K2" i="27"/>
  <c r="K4" i="27"/>
  <c r="E109" i="13"/>
  <c r="E154" i="13" s="1"/>
  <c r="J209" i="18"/>
  <c r="J32" i="34" s="1"/>
  <c r="O223" i="12"/>
  <c r="O223" i="13"/>
  <c r="K189" i="18"/>
  <c r="K11" i="34" s="1"/>
  <c r="K189" i="17"/>
  <c r="K11" i="33" s="1"/>
  <c r="H213" i="10"/>
  <c r="H40" i="28" s="1"/>
  <c r="T192" i="14"/>
  <c r="T14" i="31" s="1"/>
  <c r="P203" i="10"/>
  <c r="P25" i="28" s="1"/>
  <c r="N223" i="15"/>
  <c r="Y104" i="22"/>
  <c r="Y149" i="22" s="1"/>
  <c r="Y194" i="22" s="1"/>
  <c r="Y16" i="37" s="1"/>
  <c r="S224" i="9"/>
  <c r="S53" i="27" s="1"/>
  <c r="S224" i="10"/>
  <c r="S53" i="28" s="1"/>
  <c r="L187" i="23"/>
  <c r="L9" i="38" s="1"/>
  <c r="E200" i="15"/>
  <c r="E22" i="32" s="1"/>
  <c r="AC217" i="10"/>
  <c r="AC44" i="28" s="1"/>
  <c r="AC217" i="9"/>
  <c r="AC44" i="27" s="1"/>
  <c r="T190" i="15"/>
  <c r="T12" i="32" s="1"/>
  <c r="U202" i="26"/>
  <c r="U24" i="41" s="1"/>
  <c r="Y201" i="10"/>
  <c r="Y23" i="28" s="1"/>
  <c r="Y201" i="9"/>
  <c r="Y23" i="27" s="1"/>
  <c r="W224" i="17"/>
  <c r="W53" i="33" s="1"/>
  <c r="S93" i="24"/>
  <c r="S138" i="24" s="1"/>
  <c r="S183" i="24" s="1"/>
  <c r="T214" i="21"/>
  <c r="T41" i="36" s="1"/>
  <c r="R205" i="25"/>
  <c r="V184" i="9"/>
  <c r="V5" i="27" s="1"/>
  <c r="V184" i="10"/>
  <c r="V5" i="28" s="1"/>
  <c r="V200" i="17"/>
  <c r="V22" i="33" s="1"/>
  <c r="O215" i="13"/>
  <c r="O42" i="30" s="1"/>
  <c r="AE214" i="14"/>
  <c r="AE41" i="31" s="1"/>
  <c r="G188" i="24"/>
  <c r="G10" i="39" s="1"/>
  <c r="V209" i="23"/>
  <c r="V32" i="38" s="1"/>
  <c r="T190" i="20"/>
  <c r="T12" i="35" s="1"/>
  <c r="T183" i="23"/>
  <c r="B148" i="10"/>
  <c r="C103" i="10"/>
  <c r="C148" i="10" s="1"/>
  <c r="X103" i="10"/>
  <c r="X148" i="10" s="1"/>
  <c r="X193" i="10" s="1"/>
  <c r="X15" i="28" s="1"/>
  <c r="U103" i="10"/>
  <c r="U148" i="10" s="1"/>
  <c r="S103" i="10"/>
  <c r="S148" i="10" s="1"/>
  <c r="S193" i="10" s="1"/>
  <c r="S15" i="28" s="1"/>
  <c r="Z103" i="10"/>
  <c r="Z148" i="10" s="1"/>
  <c r="AB103" i="10"/>
  <c r="AB148" i="10" s="1"/>
  <c r="AB193" i="10" s="1"/>
  <c r="AB15" i="28" s="1"/>
  <c r="H103" i="10"/>
  <c r="H148" i="10" s="1"/>
  <c r="H193" i="10" s="1"/>
  <c r="H15" i="28" s="1"/>
  <c r="V103" i="10"/>
  <c r="V148" i="10" s="1"/>
  <c r="V193" i="10" s="1"/>
  <c r="V15" i="28" s="1"/>
  <c r="T103" i="10"/>
  <c r="T148" i="10" s="1"/>
  <c r="T193" i="10" s="1"/>
  <c r="T15" i="28" s="1"/>
  <c r="AC103" i="10"/>
  <c r="AC148" i="10" s="1"/>
  <c r="AE103" i="10"/>
  <c r="AE148" i="10" s="1"/>
  <c r="AE193" i="10" s="1"/>
  <c r="AE15" i="28" s="1"/>
  <c r="E103" i="10"/>
  <c r="E148" i="10" s="1"/>
  <c r="AD103" i="10"/>
  <c r="AD148" i="10" s="1"/>
  <c r="AD193" i="10" s="1"/>
  <c r="AD15" i="28" s="1"/>
  <c r="AF103" i="10"/>
  <c r="AF148" i="10" s="1"/>
  <c r="Y103" i="10"/>
  <c r="Y148" i="10" s="1"/>
  <c r="I103" i="10"/>
  <c r="I148" i="10" s="1"/>
  <c r="F103" i="10"/>
  <c r="F148" i="10" s="1"/>
  <c r="G103" i="10"/>
  <c r="G148" i="10" s="1"/>
  <c r="W103" i="10"/>
  <c r="W148" i="10" s="1"/>
  <c r="W193" i="10" s="1"/>
  <c r="W15" i="28" s="1"/>
  <c r="AA103" i="10"/>
  <c r="AA148" i="10" s="1"/>
  <c r="AA193" i="10" s="1"/>
  <c r="AA15" i="28" s="1"/>
  <c r="M103" i="10"/>
  <c r="M148" i="10" s="1"/>
  <c r="M193" i="10" s="1"/>
  <c r="M15" i="28" s="1"/>
  <c r="D103" i="10"/>
  <c r="D148" i="10" s="1"/>
  <c r="Q103" i="10"/>
  <c r="Q148" i="10" s="1"/>
  <c r="P103" i="10"/>
  <c r="P148" i="10" s="1"/>
  <c r="P193" i="10" s="1"/>
  <c r="P15" i="28" s="1"/>
  <c r="N186" i="25"/>
  <c r="M214" i="20"/>
  <c r="M41" i="35" s="1"/>
  <c r="L209" i="15"/>
  <c r="L32" i="32" s="1"/>
  <c r="L198" i="14"/>
  <c r="L20" i="31" s="1"/>
  <c r="X184" i="22"/>
  <c r="X5" i="37" s="1"/>
  <c r="V196" i="15"/>
  <c r="V18" i="32" s="1"/>
  <c r="H184" i="18"/>
  <c r="H5" i="34" s="1"/>
  <c r="H199" i="24"/>
  <c r="H21" i="39" s="1"/>
  <c r="AE219" i="20"/>
  <c r="V217" i="17"/>
  <c r="V44" i="33" s="1"/>
  <c r="R196" i="20"/>
  <c r="R18" i="35" s="1"/>
  <c r="N194" i="20"/>
  <c r="N16" i="35" s="1"/>
  <c r="AD220" i="14"/>
  <c r="AD48" i="31" s="1"/>
  <c r="J190" i="10"/>
  <c r="J12" i="28" s="1"/>
  <c r="AD193" i="21"/>
  <c r="AD15" i="36" s="1"/>
  <c r="B174" i="14"/>
  <c r="I129" i="14"/>
  <c r="I174" i="14" s="1"/>
  <c r="AF129" i="14"/>
  <c r="AF174" i="14" s="1"/>
  <c r="S129" i="14"/>
  <c r="S174" i="14" s="1"/>
  <c r="S219" i="14" s="1"/>
  <c r="H129" i="14"/>
  <c r="H174" i="14" s="1"/>
  <c r="H219" i="14" s="1"/>
  <c r="Z129" i="14"/>
  <c r="Z174" i="14" s="1"/>
  <c r="R129" i="14"/>
  <c r="R174" i="14" s="1"/>
  <c r="D129" i="14"/>
  <c r="D174" i="14" s="1"/>
  <c r="X129" i="14"/>
  <c r="X174" i="14" s="1"/>
  <c r="X219" i="14" s="1"/>
  <c r="J129" i="14"/>
  <c r="J174" i="14" s="1"/>
  <c r="C129" i="14"/>
  <c r="C174" i="14" s="1"/>
  <c r="G129" i="14"/>
  <c r="G174" i="14" s="1"/>
  <c r="Q129" i="14"/>
  <c r="Q174" i="14" s="1"/>
  <c r="T129" i="14"/>
  <c r="T174" i="14" s="1"/>
  <c r="P129" i="14"/>
  <c r="P174" i="14" s="1"/>
  <c r="K129" i="14"/>
  <c r="K174" i="14" s="1"/>
  <c r="AE129" i="14"/>
  <c r="AE174" i="14" s="1"/>
  <c r="M129" i="14"/>
  <c r="M174" i="14" s="1"/>
  <c r="F129" i="14"/>
  <c r="F174" i="14" s="1"/>
  <c r="L129" i="14"/>
  <c r="L174" i="14" s="1"/>
  <c r="U129" i="14"/>
  <c r="U174" i="14" s="1"/>
  <c r="V129" i="14"/>
  <c r="V174" i="14" s="1"/>
  <c r="N129" i="14"/>
  <c r="N174" i="14" s="1"/>
  <c r="AB129" i="14"/>
  <c r="AB174" i="14" s="1"/>
  <c r="O129" i="14"/>
  <c r="O174" i="14" s="1"/>
  <c r="E129" i="14"/>
  <c r="E174" i="14" s="1"/>
  <c r="AD129" i="14"/>
  <c r="AD174" i="14" s="1"/>
  <c r="AD219" i="14" s="1"/>
  <c r="Y129" i="14"/>
  <c r="Y174" i="14" s="1"/>
  <c r="AA129" i="14"/>
  <c r="AA174" i="14" s="1"/>
  <c r="AA219" i="14" s="1"/>
  <c r="K223" i="12"/>
  <c r="K223" i="15"/>
  <c r="B148" i="21"/>
  <c r="H103" i="21"/>
  <c r="H148" i="21" s="1"/>
  <c r="D103" i="21"/>
  <c r="D148" i="21" s="1"/>
  <c r="K103" i="21"/>
  <c r="K148" i="21" s="1"/>
  <c r="C103" i="21"/>
  <c r="C148" i="21" s="1"/>
  <c r="AA103" i="21"/>
  <c r="AA148" i="21" s="1"/>
  <c r="G103" i="21"/>
  <c r="G148" i="21" s="1"/>
  <c r="AB103" i="21"/>
  <c r="AB148" i="21" s="1"/>
  <c r="AB193" i="26" s="1"/>
  <c r="AB15" i="41" s="1"/>
  <c r="E103" i="21"/>
  <c r="E148" i="21" s="1"/>
  <c r="F103" i="21"/>
  <c r="F148" i="21" s="1"/>
  <c r="I103" i="21"/>
  <c r="I148" i="21" s="1"/>
  <c r="J103" i="21"/>
  <c r="J148" i="21" s="1"/>
  <c r="AF103" i="21"/>
  <c r="AF148" i="21" s="1"/>
  <c r="AF193" i="25" s="1"/>
  <c r="AF15" i="40" s="1"/>
  <c r="V103" i="21"/>
  <c r="V148" i="21" s="1"/>
  <c r="AE103" i="21"/>
  <c r="AE148" i="21" s="1"/>
  <c r="O103" i="21"/>
  <c r="O148" i="21" s="1"/>
  <c r="AC103" i="21"/>
  <c r="AC148" i="21" s="1"/>
  <c r="R103" i="21"/>
  <c r="R148" i="21" s="1"/>
  <c r="L103" i="21"/>
  <c r="L148" i="21" s="1"/>
  <c r="X103" i="21"/>
  <c r="X148" i="21" s="1"/>
  <c r="Z103" i="21"/>
  <c r="Z148" i="21" s="1"/>
  <c r="U103" i="21"/>
  <c r="U148" i="21" s="1"/>
  <c r="M103" i="21"/>
  <c r="M148" i="21" s="1"/>
  <c r="Q103" i="21"/>
  <c r="Q148" i="21" s="1"/>
  <c r="AB197" i="14"/>
  <c r="AB19" i="31" s="1"/>
  <c r="W209" i="26"/>
  <c r="W32" i="41" s="1"/>
  <c r="Z209" i="26"/>
  <c r="Z32" i="41" s="1"/>
  <c r="B161" i="20"/>
  <c r="I116" i="20"/>
  <c r="I161" i="20" s="1"/>
  <c r="H116" i="20"/>
  <c r="H161" i="20" s="1"/>
  <c r="Q116" i="20"/>
  <c r="Q161" i="20" s="1"/>
  <c r="D116" i="20"/>
  <c r="D161" i="20" s="1"/>
  <c r="K116" i="20"/>
  <c r="K161" i="20" s="1"/>
  <c r="F116" i="20"/>
  <c r="F161" i="20" s="1"/>
  <c r="E116" i="20"/>
  <c r="E161" i="20" s="1"/>
  <c r="C116" i="20"/>
  <c r="C161" i="20" s="1"/>
  <c r="J116" i="20"/>
  <c r="J161" i="20" s="1"/>
  <c r="G116" i="20"/>
  <c r="G161" i="20" s="1"/>
  <c r="G206" i="21" s="1"/>
  <c r="G29" i="36" s="1"/>
  <c r="P116" i="20"/>
  <c r="P161" i="20" s="1"/>
  <c r="AD116" i="20"/>
  <c r="AD161" i="20" s="1"/>
  <c r="O116" i="20"/>
  <c r="O161" i="20" s="1"/>
  <c r="AF116" i="20"/>
  <c r="AF161" i="20" s="1"/>
  <c r="AF206" i="20" s="1"/>
  <c r="AF29" i="35" s="1"/>
  <c r="AA116" i="20"/>
  <c r="AA161" i="20" s="1"/>
  <c r="T116" i="20"/>
  <c r="T161" i="20" s="1"/>
  <c r="S116" i="20"/>
  <c r="S161" i="20" s="1"/>
  <c r="Z116" i="20"/>
  <c r="Z161" i="20" s="1"/>
  <c r="AB116" i="20"/>
  <c r="AB161" i="20" s="1"/>
  <c r="N116" i="20"/>
  <c r="N161" i="20" s="1"/>
  <c r="W116" i="20"/>
  <c r="W161" i="20" s="1"/>
  <c r="V116" i="20"/>
  <c r="V161" i="20" s="1"/>
  <c r="AC116" i="20"/>
  <c r="AC161" i="20" s="1"/>
  <c r="L116" i="20"/>
  <c r="L161" i="20" s="1"/>
  <c r="H200" i="12"/>
  <c r="H22" i="29" s="1"/>
  <c r="H200" i="14"/>
  <c r="H22" i="31" s="1"/>
  <c r="B161" i="10"/>
  <c r="B206" i="10" s="1"/>
  <c r="B29" i="28" s="1"/>
  <c r="C116" i="10"/>
  <c r="C161" i="10" s="1"/>
  <c r="T116" i="10"/>
  <c r="T161" i="10" s="1"/>
  <c r="T206" i="10" s="1"/>
  <c r="T29" i="28" s="1"/>
  <c r="AD116" i="10"/>
  <c r="AD161" i="10" s="1"/>
  <c r="AD206" i="10" s="1"/>
  <c r="AD29" i="28" s="1"/>
  <c r="AC116" i="10"/>
  <c r="AC161" i="10" s="1"/>
  <c r="G116" i="10"/>
  <c r="G161" i="10" s="1"/>
  <c r="G206" i="10" s="1"/>
  <c r="G29" i="28" s="1"/>
  <c r="S116" i="10"/>
  <c r="S161" i="10" s="1"/>
  <c r="S206" i="10" s="1"/>
  <c r="S29" i="28" s="1"/>
  <c r="V116" i="10"/>
  <c r="V161" i="10" s="1"/>
  <c r="V206" i="10" s="1"/>
  <c r="V29" i="28" s="1"/>
  <c r="F116" i="10"/>
  <c r="F161" i="10" s="1"/>
  <c r="F206" i="10" s="1"/>
  <c r="F29" i="28" s="1"/>
  <c r="AA116" i="10"/>
  <c r="AA161" i="10" s="1"/>
  <c r="AA206" i="10" s="1"/>
  <c r="AA29" i="28" s="1"/>
  <c r="H116" i="10"/>
  <c r="H161" i="10" s="1"/>
  <c r="H206" i="10" s="1"/>
  <c r="H29" i="28" s="1"/>
  <c r="Z116" i="10"/>
  <c r="Z161" i="10" s="1"/>
  <c r="Z206" i="10" s="1"/>
  <c r="Z29" i="28" s="1"/>
  <c r="AB116" i="10"/>
  <c r="AB161" i="10" s="1"/>
  <c r="AB206" i="10" s="1"/>
  <c r="AB29" i="28" s="1"/>
  <c r="E116" i="10"/>
  <c r="E161" i="10" s="1"/>
  <c r="E206" i="10" s="1"/>
  <c r="E29" i="28" s="1"/>
  <c r="I116" i="10"/>
  <c r="I161" i="10" s="1"/>
  <c r="I206" i="10" s="1"/>
  <c r="I29" i="28" s="1"/>
  <c r="AF116" i="10"/>
  <c r="AF161" i="10" s="1"/>
  <c r="AF206" i="10" s="1"/>
  <c r="AF29" i="28" s="1"/>
  <c r="X116" i="10"/>
  <c r="X161" i="10" s="1"/>
  <c r="X206" i="10" s="1"/>
  <c r="X29" i="28" s="1"/>
  <c r="AE116" i="10"/>
  <c r="AE161" i="10" s="1"/>
  <c r="U116" i="10"/>
  <c r="U161" i="10" s="1"/>
  <c r="Y116" i="10"/>
  <c r="Y161" i="10" s="1"/>
  <c r="W116" i="10"/>
  <c r="W161" i="10" s="1"/>
  <c r="K116" i="10"/>
  <c r="K161" i="10" s="1"/>
  <c r="J116" i="10"/>
  <c r="J161" i="10" s="1"/>
  <c r="Q116" i="10"/>
  <c r="Q161" i="10" s="1"/>
  <c r="R116" i="10"/>
  <c r="R161" i="10" s="1"/>
  <c r="R206" i="10" s="1"/>
  <c r="R29" i="28" s="1"/>
  <c r="P116" i="10"/>
  <c r="P161" i="10" s="1"/>
  <c r="P206" i="10" s="1"/>
  <c r="P29" i="28" s="1"/>
  <c r="D116" i="10"/>
  <c r="D161" i="10" s="1"/>
  <c r="M116" i="10"/>
  <c r="M161" i="10" s="1"/>
  <c r="M206" i="10" s="1"/>
  <c r="M29" i="28" s="1"/>
  <c r="L116" i="10"/>
  <c r="L161" i="10" s="1"/>
  <c r="N116" i="10"/>
  <c r="N161" i="10" s="1"/>
  <c r="N206" i="10" s="1"/>
  <c r="N29" i="28" s="1"/>
  <c r="B154" i="12"/>
  <c r="Z109" i="12"/>
  <c r="Z154" i="12" s="1"/>
  <c r="Y109" i="12"/>
  <c r="Y154" i="12" s="1"/>
  <c r="L109" i="12"/>
  <c r="L154" i="12" s="1"/>
  <c r="W109" i="12"/>
  <c r="W154" i="12" s="1"/>
  <c r="AA109" i="12"/>
  <c r="AA154" i="12" s="1"/>
  <c r="AA199" i="12" s="1"/>
  <c r="AA21" i="29" s="1"/>
  <c r="U109" i="12"/>
  <c r="U154" i="12" s="1"/>
  <c r="M109" i="12"/>
  <c r="M154" i="12" s="1"/>
  <c r="X109" i="12"/>
  <c r="X154" i="12" s="1"/>
  <c r="V109" i="12"/>
  <c r="V154" i="12" s="1"/>
  <c r="V199" i="12" s="1"/>
  <c r="V21" i="29" s="1"/>
  <c r="J109" i="12"/>
  <c r="J154" i="12" s="1"/>
  <c r="AB109" i="12"/>
  <c r="AB154" i="12" s="1"/>
  <c r="D109" i="12"/>
  <c r="D154" i="12" s="1"/>
  <c r="D199" i="12" s="1"/>
  <c r="D21" i="29" s="1"/>
  <c r="P109" i="12"/>
  <c r="P154" i="12" s="1"/>
  <c r="P199" i="12" s="1"/>
  <c r="P21" i="29" s="1"/>
  <c r="E109" i="12"/>
  <c r="E154" i="12" s="1"/>
  <c r="E199" i="12" s="1"/>
  <c r="E21" i="29" s="1"/>
  <c r="O109" i="12"/>
  <c r="O154" i="12" s="1"/>
  <c r="AF109" i="12"/>
  <c r="AF154" i="12" s="1"/>
  <c r="K109" i="12"/>
  <c r="K154" i="12" s="1"/>
  <c r="AD109" i="12"/>
  <c r="AD154" i="12" s="1"/>
  <c r="G109" i="12"/>
  <c r="G154" i="12" s="1"/>
  <c r="G199" i="14" s="1"/>
  <c r="G21" i="31" s="1"/>
  <c r="C109" i="12"/>
  <c r="C154" i="12" s="1"/>
  <c r="C199" i="12" s="1"/>
  <c r="C21" i="29" s="1"/>
  <c r="AC109" i="12"/>
  <c r="AC154" i="12" s="1"/>
  <c r="AC199" i="14" s="1"/>
  <c r="AC21" i="31" s="1"/>
  <c r="H109" i="12"/>
  <c r="H154" i="12" s="1"/>
  <c r="N109" i="12"/>
  <c r="N154" i="12" s="1"/>
  <c r="B161" i="12"/>
  <c r="J116" i="12"/>
  <c r="J161" i="12" s="1"/>
  <c r="X116" i="12"/>
  <c r="X161" i="12" s="1"/>
  <c r="X206" i="12" s="1"/>
  <c r="X29" i="29" s="1"/>
  <c r="U116" i="12"/>
  <c r="U161" i="12" s="1"/>
  <c r="V116" i="12"/>
  <c r="V161" i="12" s="1"/>
  <c r="V206" i="12" s="1"/>
  <c r="V29" i="29" s="1"/>
  <c r="Y116" i="12"/>
  <c r="Y161" i="12" s="1"/>
  <c r="Z116" i="12"/>
  <c r="Z161" i="12" s="1"/>
  <c r="W116" i="12"/>
  <c r="W161" i="12" s="1"/>
  <c r="W206" i="12" s="1"/>
  <c r="W29" i="29" s="1"/>
  <c r="AA116" i="12"/>
  <c r="AA161" i="12" s="1"/>
  <c r="AA206" i="12" s="1"/>
  <c r="AA29" i="29" s="1"/>
  <c r="M116" i="12"/>
  <c r="M161" i="12" s="1"/>
  <c r="L116" i="12"/>
  <c r="L161" i="12" s="1"/>
  <c r="AB116" i="12"/>
  <c r="AB161" i="12" s="1"/>
  <c r="D116" i="12"/>
  <c r="D161" i="12" s="1"/>
  <c r="F116" i="12"/>
  <c r="F161" i="12" s="1"/>
  <c r="N116" i="12"/>
  <c r="N161" i="12" s="1"/>
  <c r="AD116" i="12"/>
  <c r="AD161" i="12" s="1"/>
  <c r="H116" i="12"/>
  <c r="H161" i="12" s="1"/>
  <c r="H206" i="12" s="1"/>
  <c r="H29" i="29" s="1"/>
  <c r="R116" i="12"/>
  <c r="R161" i="12" s="1"/>
  <c r="K116" i="12"/>
  <c r="K161" i="12" s="1"/>
  <c r="G116" i="12"/>
  <c r="G161" i="12" s="1"/>
  <c r="G206" i="15" s="1"/>
  <c r="G29" i="32" s="1"/>
  <c r="P116" i="12"/>
  <c r="P161" i="12" s="1"/>
  <c r="T116" i="12"/>
  <c r="T161" i="12" s="1"/>
  <c r="S116" i="12"/>
  <c r="S161" i="12" s="1"/>
  <c r="AC116" i="12"/>
  <c r="AC161" i="12" s="1"/>
  <c r="E116" i="12"/>
  <c r="E161" i="12" s="1"/>
  <c r="AE116" i="12"/>
  <c r="AE161" i="12" s="1"/>
  <c r="B175" i="23"/>
  <c r="J130" i="23"/>
  <c r="J175" i="23" s="1"/>
  <c r="C130" i="23"/>
  <c r="C175" i="23" s="1"/>
  <c r="K130" i="23"/>
  <c r="K175" i="23" s="1"/>
  <c r="M130" i="23"/>
  <c r="M175" i="23" s="1"/>
  <c r="H130" i="23"/>
  <c r="H175" i="23" s="1"/>
  <c r="D130" i="23"/>
  <c r="D175" i="23" s="1"/>
  <c r="G130" i="23"/>
  <c r="G175" i="23" s="1"/>
  <c r="E130" i="23"/>
  <c r="E175" i="23" s="1"/>
  <c r="I130" i="23"/>
  <c r="I175" i="23" s="1"/>
  <c r="L130" i="23"/>
  <c r="L175" i="23" s="1"/>
  <c r="AC130" i="23"/>
  <c r="AC175" i="23" s="1"/>
  <c r="AC220" i="23" s="1"/>
  <c r="AC48" i="38" s="1"/>
  <c r="V130" i="23"/>
  <c r="V175" i="23" s="1"/>
  <c r="U130" i="23"/>
  <c r="U175" i="23" s="1"/>
  <c r="U220" i="23" s="1"/>
  <c r="U48" i="38" s="1"/>
  <c r="T130" i="23"/>
  <c r="T175" i="23" s="1"/>
  <c r="AF130" i="23"/>
  <c r="AF175" i="23" s="1"/>
  <c r="S130" i="23"/>
  <c r="S175" i="23" s="1"/>
  <c r="W130" i="23"/>
  <c r="W175" i="23" s="1"/>
  <c r="AE130" i="23"/>
  <c r="AE175" i="23" s="1"/>
  <c r="AE220" i="23" s="1"/>
  <c r="AE48" i="38" s="1"/>
  <c r="AD130" i="23"/>
  <c r="AD175" i="23" s="1"/>
  <c r="X130" i="23"/>
  <c r="X175" i="23" s="1"/>
  <c r="AA130" i="23"/>
  <c r="AA175" i="23" s="1"/>
  <c r="AB130" i="23"/>
  <c r="AB175" i="23" s="1"/>
  <c r="Y130" i="23"/>
  <c r="Y175" i="23" s="1"/>
  <c r="O130" i="23"/>
  <c r="O175" i="23" s="1"/>
  <c r="B158" i="12"/>
  <c r="Y113" i="12"/>
  <c r="Y158" i="12" s="1"/>
  <c r="Y203" i="12" s="1"/>
  <c r="Y25" i="29" s="1"/>
  <c r="U113" i="12"/>
  <c r="U158" i="12" s="1"/>
  <c r="W113" i="12"/>
  <c r="W158" i="12" s="1"/>
  <c r="M113" i="12"/>
  <c r="M158" i="12" s="1"/>
  <c r="M203" i="12" s="1"/>
  <c r="M25" i="29" s="1"/>
  <c r="Z113" i="12"/>
  <c r="Z158" i="12" s="1"/>
  <c r="L113" i="12"/>
  <c r="L158" i="12" s="1"/>
  <c r="V113" i="12"/>
  <c r="V158" i="12" s="1"/>
  <c r="V203" i="15" s="1"/>
  <c r="V25" i="32" s="1"/>
  <c r="AA113" i="12"/>
  <c r="AA158" i="12" s="1"/>
  <c r="J113" i="12"/>
  <c r="J158" i="12" s="1"/>
  <c r="X113" i="12"/>
  <c r="X158" i="12" s="1"/>
  <c r="S113" i="12"/>
  <c r="S158" i="12" s="1"/>
  <c r="S203" i="13" s="1"/>
  <c r="S25" i="30" s="1"/>
  <c r="F113" i="12"/>
  <c r="F158" i="12" s="1"/>
  <c r="F203" i="14" s="1"/>
  <c r="F25" i="31" s="1"/>
  <c r="AF113" i="12"/>
  <c r="AF158" i="12" s="1"/>
  <c r="K113" i="12"/>
  <c r="K158" i="12" s="1"/>
  <c r="AC113" i="12"/>
  <c r="AC158" i="12" s="1"/>
  <c r="C113" i="12"/>
  <c r="C158" i="12" s="1"/>
  <c r="E113" i="12"/>
  <c r="E158" i="12" s="1"/>
  <c r="N113" i="12"/>
  <c r="N158" i="12" s="1"/>
  <c r="N203" i="12" s="1"/>
  <c r="N25" i="29" s="1"/>
  <c r="AB113" i="12"/>
  <c r="AB158" i="12" s="1"/>
  <c r="I113" i="12"/>
  <c r="I158" i="12" s="1"/>
  <c r="O113" i="12"/>
  <c r="O158" i="12" s="1"/>
  <c r="AD113" i="12"/>
  <c r="AD158" i="12" s="1"/>
  <c r="T113" i="12"/>
  <c r="T158" i="12" s="1"/>
  <c r="B172" i="14"/>
  <c r="Q127" i="14"/>
  <c r="Q172" i="14" s="1"/>
  <c r="J127" i="14"/>
  <c r="J172" i="14" s="1"/>
  <c r="G127" i="14"/>
  <c r="G172" i="14" s="1"/>
  <c r="K127" i="14"/>
  <c r="K172" i="14" s="1"/>
  <c r="S127" i="14"/>
  <c r="S172" i="14" s="1"/>
  <c r="S217" i="14" s="1"/>
  <c r="S44" i="31" s="1"/>
  <c r="AF127" i="14"/>
  <c r="AF172" i="14" s="1"/>
  <c r="AF217" i="14" s="1"/>
  <c r="AF44" i="31" s="1"/>
  <c r="P127" i="14"/>
  <c r="P172" i="14" s="1"/>
  <c r="D127" i="14"/>
  <c r="D172" i="14" s="1"/>
  <c r="D217" i="14" s="1"/>
  <c r="D44" i="31" s="1"/>
  <c r="H127" i="14"/>
  <c r="H172" i="14" s="1"/>
  <c r="AE127" i="14"/>
  <c r="AE172" i="14" s="1"/>
  <c r="R127" i="14"/>
  <c r="R172" i="14" s="1"/>
  <c r="C127" i="14"/>
  <c r="C172" i="14" s="1"/>
  <c r="T127" i="14"/>
  <c r="T172" i="14" s="1"/>
  <c r="T217" i="14" s="1"/>
  <c r="T44" i="31" s="1"/>
  <c r="Z127" i="14"/>
  <c r="Z172" i="14" s="1"/>
  <c r="X127" i="14"/>
  <c r="X172" i="14" s="1"/>
  <c r="I127" i="14"/>
  <c r="I172" i="14" s="1"/>
  <c r="F127" i="14"/>
  <c r="F172" i="14" s="1"/>
  <c r="AB127" i="14"/>
  <c r="AB172" i="14" s="1"/>
  <c r="V127" i="14"/>
  <c r="V172" i="14" s="1"/>
  <c r="M127" i="14"/>
  <c r="M172" i="14" s="1"/>
  <c r="N127" i="14"/>
  <c r="N172" i="14" s="1"/>
  <c r="O127" i="14"/>
  <c r="O172" i="14" s="1"/>
  <c r="U127" i="14"/>
  <c r="U172" i="14" s="1"/>
  <c r="L127" i="14"/>
  <c r="L172" i="14" s="1"/>
  <c r="B149" i="13"/>
  <c r="Q104" i="13"/>
  <c r="Q149" i="13" s="1"/>
  <c r="N104" i="13"/>
  <c r="N149" i="13" s="1"/>
  <c r="X104" i="13"/>
  <c r="X149" i="13" s="1"/>
  <c r="X194" i="13" s="1"/>
  <c r="X16" i="30" s="1"/>
  <c r="M104" i="13"/>
  <c r="M149" i="13" s="1"/>
  <c r="W104" i="13"/>
  <c r="W149" i="13" s="1"/>
  <c r="AD104" i="13"/>
  <c r="AD149" i="13" s="1"/>
  <c r="K104" i="13"/>
  <c r="K149" i="13" s="1"/>
  <c r="K194" i="13" s="1"/>
  <c r="K16" i="30" s="1"/>
  <c r="P104" i="13"/>
  <c r="P149" i="13" s="1"/>
  <c r="P194" i="13" s="1"/>
  <c r="P16" i="30" s="1"/>
  <c r="AC104" i="13"/>
  <c r="AC149" i="13" s="1"/>
  <c r="AC194" i="13" s="1"/>
  <c r="AC16" i="30" s="1"/>
  <c r="V104" i="13"/>
  <c r="V149" i="13" s="1"/>
  <c r="V194" i="13" s="1"/>
  <c r="V16" i="30" s="1"/>
  <c r="L104" i="13"/>
  <c r="L149" i="13" s="1"/>
  <c r="O104" i="13"/>
  <c r="O149" i="13" s="1"/>
  <c r="O194" i="13" s="1"/>
  <c r="O16" i="30" s="1"/>
  <c r="J104" i="13"/>
  <c r="J149" i="13" s="1"/>
  <c r="AB104" i="13"/>
  <c r="AB149" i="13" s="1"/>
  <c r="AB194" i="13" s="1"/>
  <c r="AB16" i="30" s="1"/>
  <c r="Z104" i="13"/>
  <c r="Z149" i="13" s="1"/>
  <c r="Z194" i="13" s="1"/>
  <c r="Z16" i="30" s="1"/>
  <c r="AF104" i="13"/>
  <c r="AF149" i="13" s="1"/>
  <c r="AF194" i="13" s="1"/>
  <c r="AF16" i="30" s="1"/>
  <c r="R104" i="13"/>
  <c r="R149" i="13" s="1"/>
  <c r="D104" i="13"/>
  <c r="D149" i="13" s="1"/>
  <c r="T104" i="13"/>
  <c r="T149" i="13" s="1"/>
  <c r="Y104" i="13"/>
  <c r="Y149" i="13" s="1"/>
  <c r="U104" i="13"/>
  <c r="U149" i="13" s="1"/>
  <c r="U194" i="13" s="1"/>
  <c r="U16" i="30" s="1"/>
  <c r="S104" i="13"/>
  <c r="S149" i="13" s="1"/>
  <c r="E104" i="13"/>
  <c r="E149" i="13" s="1"/>
  <c r="B154" i="21"/>
  <c r="E109" i="21"/>
  <c r="E154" i="21" s="1"/>
  <c r="I109" i="21"/>
  <c r="I154" i="21" s="1"/>
  <c r="G109" i="21"/>
  <c r="G154" i="21" s="1"/>
  <c r="G199" i="22" s="1"/>
  <c r="G21" i="37" s="1"/>
  <c r="H109" i="21"/>
  <c r="H154" i="21" s="1"/>
  <c r="K109" i="21"/>
  <c r="K154" i="21" s="1"/>
  <c r="AA109" i="21"/>
  <c r="AA154" i="21" s="1"/>
  <c r="D109" i="21"/>
  <c r="D154" i="21" s="1"/>
  <c r="AB109" i="21"/>
  <c r="AB154" i="21" s="1"/>
  <c r="C109" i="21"/>
  <c r="C154" i="21" s="1"/>
  <c r="F109" i="21"/>
  <c r="F154" i="21" s="1"/>
  <c r="U109" i="21"/>
  <c r="U154" i="21" s="1"/>
  <c r="S109" i="21"/>
  <c r="S154" i="21" s="1"/>
  <c r="X109" i="21"/>
  <c r="X154" i="21" s="1"/>
  <c r="AF109" i="21"/>
  <c r="AF154" i="21" s="1"/>
  <c r="AE109" i="21"/>
  <c r="AE154" i="21" s="1"/>
  <c r="Q109" i="21"/>
  <c r="Q154" i="21" s="1"/>
  <c r="N109" i="21"/>
  <c r="N154" i="21" s="1"/>
  <c r="L109" i="21"/>
  <c r="L154" i="21" s="1"/>
  <c r="L199" i="24" s="1"/>
  <c r="L21" i="39" s="1"/>
  <c r="J109" i="21"/>
  <c r="J154" i="21" s="1"/>
  <c r="R109" i="21"/>
  <c r="R154" i="21" s="1"/>
  <c r="T109" i="21"/>
  <c r="T154" i="21" s="1"/>
  <c r="AC109" i="21"/>
  <c r="AC154" i="21" s="1"/>
  <c r="Y109" i="21"/>
  <c r="Y154" i="21" s="1"/>
  <c r="Y199" i="22" s="1"/>
  <c r="Y21" i="37" s="1"/>
  <c r="B162" i="20"/>
  <c r="I117" i="20"/>
  <c r="I162" i="20" s="1"/>
  <c r="K117" i="20"/>
  <c r="K162" i="20" s="1"/>
  <c r="C117" i="20"/>
  <c r="C162" i="20" s="1"/>
  <c r="C207" i="22" s="1"/>
  <c r="C30" i="37" s="1"/>
  <c r="J117" i="20"/>
  <c r="J162" i="20" s="1"/>
  <c r="Q117" i="20"/>
  <c r="Q162" i="20" s="1"/>
  <c r="F117" i="20"/>
  <c r="F162" i="20" s="1"/>
  <c r="D117" i="20"/>
  <c r="D162" i="20" s="1"/>
  <c r="G117" i="20"/>
  <c r="G162" i="20" s="1"/>
  <c r="H117" i="20"/>
  <c r="H162" i="20" s="1"/>
  <c r="E117" i="20"/>
  <c r="E162" i="20" s="1"/>
  <c r="V117" i="20"/>
  <c r="V162" i="20" s="1"/>
  <c r="AB117" i="20"/>
  <c r="AB162" i="20" s="1"/>
  <c r="X117" i="20"/>
  <c r="X162" i="20" s="1"/>
  <c r="T117" i="20"/>
  <c r="T162" i="20" s="1"/>
  <c r="N117" i="20"/>
  <c r="N162" i="20" s="1"/>
  <c r="M117" i="20"/>
  <c r="M162" i="20" s="1"/>
  <c r="Z117" i="20"/>
  <c r="Z162" i="20" s="1"/>
  <c r="AE117" i="20"/>
  <c r="AE162" i="20" s="1"/>
  <c r="Y117" i="20"/>
  <c r="Y162" i="20" s="1"/>
  <c r="R117" i="20"/>
  <c r="R162" i="20" s="1"/>
  <c r="AF117" i="20"/>
  <c r="AF162" i="20" s="1"/>
  <c r="B154" i="23"/>
  <c r="I109" i="23"/>
  <c r="I154" i="23" s="1"/>
  <c r="I199" i="23" s="1"/>
  <c r="I21" i="38" s="1"/>
  <c r="C109" i="23"/>
  <c r="C154" i="23" s="1"/>
  <c r="E109" i="23"/>
  <c r="E154" i="23" s="1"/>
  <c r="E199" i="23" s="1"/>
  <c r="E21" i="38" s="1"/>
  <c r="M109" i="23"/>
  <c r="M154" i="23" s="1"/>
  <c r="K109" i="23"/>
  <c r="K154" i="23" s="1"/>
  <c r="D109" i="23"/>
  <c r="D154" i="23" s="1"/>
  <c r="D199" i="23" s="1"/>
  <c r="D21" i="38" s="1"/>
  <c r="G109" i="23"/>
  <c r="G154" i="23" s="1"/>
  <c r="J109" i="23"/>
  <c r="J154" i="23" s="1"/>
  <c r="H109" i="23"/>
  <c r="H154" i="23" s="1"/>
  <c r="AA109" i="23"/>
  <c r="AA154" i="23" s="1"/>
  <c r="Z109" i="23"/>
  <c r="Z154" i="23" s="1"/>
  <c r="Z199" i="20" s="1"/>
  <c r="Z21" i="35" s="1"/>
  <c r="W109" i="23"/>
  <c r="W154" i="23" s="1"/>
  <c r="P109" i="23"/>
  <c r="P154" i="23" s="1"/>
  <c r="AB109" i="23"/>
  <c r="AB154" i="23" s="1"/>
  <c r="N109" i="23"/>
  <c r="N154" i="23" s="1"/>
  <c r="N199" i="23" s="1"/>
  <c r="N21" i="38" s="1"/>
  <c r="L109" i="23"/>
  <c r="L154" i="23" s="1"/>
  <c r="L199" i="23" s="1"/>
  <c r="L21" i="38" s="1"/>
  <c r="R109" i="23"/>
  <c r="R154" i="23" s="1"/>
  <c r="X109" i="23"/>
  <c r="X154" i="23" s="1"/>
  <c r="O109" i="23"/>
  <c r="O154" i="23" s="1"/>
  <c r="U109" i="23"/>
  <c r="U154" i="23" s="1"/>
  <c r="AE109" i="23"/>
  <c r="AE154" i="23" s="1"/>
  <c r="Q109" i="23"/>
  <c r="Q154" i="23" s="1"/>
  <c r="T109" i="23"/>
  <c r="T154" i="23" s="1"/>
  <c r="AD109" i="23"/>
  <c r="AD154" i="23" s="1"/>
  <c r="B173" i="24"/>
  <c r="B218" i="24" s="1"/>
  <c r="B45" i="39" s="1"/>
  <c r="J128" i="24"/>
  <c r="J173" i="24" s="1"/>
  <c r="C128" i="24"/>
  <c r="C173" i="24" s="1"/>
  <c r="N128" i="24"/>
  <c r="N173" i="24" s="1"/>
  <c r="F128" i="24"/>
  <c r="F173" i="24" s="1"/>
  <c r="I128" i="24"/>
  <c r="I173" i="24" s="1"/>
  <c r="O128" i="24"/>
  <c r="O173" i="24" s="1"/>
  <c r="H128" i="24"/>
  <c r="H173" i="24" s="1"/>
  <c r="K128" i="24"/>
  <c r="K173" i="24" s="1"/>
  <c r="E128" i="24"/>
  <c r="E173" i="24" s="1"/>
  <c r="D128" i="24"/>
  <c r="D173" i="24" s="1"/>
  <c r="AA128" i="24"/>
  <c r="AA173" i="24" s="1"/>
  <c r="V128" i="24"/>
  <c r="V173" i="24" s="1"/>
  <c r="G128" i="24"/>
  <c r="G173" i="24" s="1"/>
  <c r="L128" i="24"/>
  <c r="L173" i="24" s="1"/>
  <c r="Y128" i="24"/>
  <c r="Y173" i="24" s="1"/>
  <c r="Y218" i="24" s="1"/>
  <c r="Y45" i="39" s="1"/>
  <c r="S128" i="24"/>
  <c r="S173" i="24" s="1"/>
  <c r="AB128" i="24"/>
  <c r="AB173" i="24" s="1"/>
  <c r="Z128" i="24"/>
  <c r="Z173" i="24" s="1"/>
  <c r="Q128" i="24"/>
  <c r="Q173" i="24" s="1"/>
  <c r="AE128" i="24"/>
  <c r="AE173" i="24" s="1"/>
  <c r="AE218" i="24" s="1"/>
  <c r="AE45" i="39" s="1"/>
  <c r="U128" i="24"/>
  <c r="U173" i="24" s="1"/>
  <c r="AF128" i="24"/>
  <c r="AF173" i="24" s="1"/>
  <c r="AF218" i="24" s="1"/>
  <c r="AF45" i="39" s="1"/>
  <c r="P128" i="24"/>
  <c r="P173" i="24" s="1"/>
  <c r="P218" i="24" s="1"/>
  <c r="P45" i="39" s="1"/>
  <c r="M128" i="24"/>
  <c r="M173" i="24" s="1"/>
  <c r="M218" i="24" s="1"/>
  <c r="M45" i="39" s="1"/>
  <c r="AC128" i="24"/>
  <c r="AC173" i="24" s="1"/>
  <c r="AC218" i="24" s="1"/>
  <c r="AC45" i="39" s="1"/>
  <c r="X128" i="24"/>
  <c r="X173" i="24" s="1"/>
  <c r="T128" i="24"/>
  <c r="T173" i="24" s="1"/>
  <c r="X222" i="9"/>
  <c r="X50" i="27" s="1"/>
  <c r="N222" i="24"/>
  <c r="N50" i="39" s="1"/>
  <c r="X188" i="15"/>
  <c r="X10" i="32" s="1"/>
  <c r="L207" i="9"/>
  <c r="L30" i="27" s="1"/>
  <c r="C116" i="12"/>
  <c r="C161" i="12" s="1"/>
  <c r="U214" i="21"/>
  <c r="U41" i="36" s="1"/>
  <c r="Q218" i="15"/>
  <c r="Q45" i="32" s="1"/>
  <c r="AA196" i="12"/>
  <c r="AA18" i="29" s="1"/>
  <c r="C199" i="15"/>
  <c r="C21" i="32" s="1"/>
  <c r="Y188" i="15"/>
  <c r="Y10" i="32" s="1"/>
  <c r="Y201" i="15"/>
  <c r="Y23" i="32" s="1"/>
  <c r="Q109" i="25"/>
  <c r="Q154" i="25" s="1"/>
  <c r="K222" i="13"/>
  <c r="K50" i="30" s="1"/>
  <c r="C204" i="26"/>
  <c r="C26" i="41" s="1"/>
  <c r="J192" i="24"/>
  <c r="J14" i="39" s="1"/>
  <c r="T191" i="25"/>
  <c r="T13" i="40" s="1"/>
  <c r="Z209" i="25"/>
  <c r="Z32" i="40" s="1"/>
  <c r="X216" i="15"/>
  <c r="X43" i="32" s="1"/>
  <c r="Y192" i="12"/>
  <c r="Y14" i="29" s="1"/>
  <c r="AF215" i="10"/>
  <c r="AF42" i="28" s="1"/>
  <c r="AF215" i="9"/>
  <c r="AF42" i="27" s="1"/>
  <c r="L192" i="21"/>
  <c r="L14" i="36" s="1"/>
  <c r="U197" i="25"/>
  <c r="U19" i="40" s="1"/>
  <c r="K214" i="23"/>
  <c r="K41" i="38" s="1"/>
  <c r="AE214" i="22"/>
  <c r="AE41" i="37" s="1"/>
  <c r="AE104" i="22"/>
  <c r="AE149" i="22" s="1"/>
  <c r="AE194" i="22" s="1"/>
  <c r="AE16" i="37" s="1"/>
  <c r="AE183" i="9"/>
  <c r="E186" i="13"/>
  <c r="AF210" i="18"/>
  <c r="AF33" i="34" s="1"/>
  <c r="AD210" i="23"/>
  <c r="AD33" i="38" s="1"/>
  <c r="B192" i="14"/>
  <c r="B14" i="31" s="1"/>
  <c r="O197" i="10"/>
  <c r="O19" i="28" s="1"/>
  <c r="N190" i="12"/>
  <c r="N12" i="29" s="1"/>
  <c r="J223" i="13"/>
  <c r="N201" i="15"/>
  <c r="N23" i="32" s="1"/>
  <c r="N128" i="14"/>
  <c r="N173" i="14" s="1"/>
  <c r="N218" i="14" s="1"/>
  <c r="N45" i="31" s="1"/>
  <c r="U210" i="24"/>
  <c r="U33" i="39" s="1"/>
  <c r="S28" i="27"/>
  <c r="S27" i="27"/>
  <c r="S203" i="26"/>
  <c r="S25" i="41" s="1"/>
  <c r="V195" i="17"/>
  <c r="V17" i="33" s="1"/>
  <c r="L209" i="23"/>
  <c r="L32" i="38" s="1"/>
  <c r="V217" i="10"/>
  <c r="V44" i="28" s="1"/>
  <c r="V217" i="9"/>
  <c r="V44" i="27" s="1"/>
  <c r="S195" i="12"/>
  <c r="S17" i="29" s="1"/>
  <c r="AF28" i="27"/>
  <c r="AF27" i="27"/>
  <c r="AA205" i="22"/>
  <c r="AF221" i="26"/>
  <c r="AF49" i="41" s="1"/>
  <c r="G201" i="10"/>
  <c r="G23" i="28" s="1"/>
  <c r="S205" i="24"/>
  <c r="T198" i="21"/>
  <c r="T20" i="36" s="1"/>
  <c r="T197" i="21"/>
  <c r="T19" i="36" s="1"/>
  <c r="P192" i="25"/>
  <c r="P14" i="40" s="1"/>
  <c r="V202" i="13"/>
  <c r="V24" i="30" s="1"/>
  <c r="V202" i="12"/>
  <c r="V24" i="29" s="1"/>
  <c r="B197" i="13"/>
  <c r="B19" i="30" s="1"/>
  <c r="D218" i="15"/>
  <c r="D45" i="32" s="1"/>
  <c r="T192" i="20"/>
  <c r="T14" i="35" s="1"/>
  <c r="AE209" i="26"/>
  <c r="AE32" i="41" s="1"/>
  <c r="P203" i="12"/>
  <c r="P25" i="29" s="1"/>
  <c r="P203" i="13"/>
  <c r="P25" i="30" s="1"/>
  <c r="T222" i="20"/>
  <c r="T50" i="35" s="1"/>
  <c r="AE199" i="12"/>
  <c r="AE21" i="29" s="1"/>
  <c r="P197" i="12"/>
  <c r="P19" i="29" s="1"/>
  <c r="P197" i="14"/>
  <c r="P19" i="31" s="1"/>
  <c r="AF184" i="22"/>
  <c r="AF5" i="37" s="1"/>
  <c r="B175" i="22"/>
  <c r="F130" i="22"/>
  <c r="F175" i="22" s="1"/>
  <c r="G130" i="22"/>
  <c r="G175" i="22" s="1"/>
  <c r="AC130" i="22"/>
  <c r="AC175" i="22" s="1"/>
  <c r="I130" i="22"/>
  <c r="I175" i="22" s="1"/>
  <c r="J130" i="22"/>
  <c r="J175" i="22" s="1"/>
  <c r="K130" i="22"/>
  <c r="K175" i="22" s="1"/>
  <c r="E130" i="22"/>
  <c r="E175" i="22" s="1"/>
  <c r="C130" i="22"/>
  <c r="C175" i="22" s="1"/>
  <c r="H130" i="22"/>
  <c r="H175" i="22" s="1"/>
  <c r="H220" i="22" s="1"/>
  <c r="H48" i="37" s="1"/>
  <c r="P130" i="22"/>
  <c r="P175" i="22" s="1"/>
  <c r="D130" i="22"/>
  <c r="D175" i="22" s="1"/>
  <c r="T130" i="22"/>
  <c r="T175" i="22" s="1"/>
  <c r="S130" i="22"/>
  <c r="S175" i="22" s="1"/>
  <c r="U130" i="22"/>
  <c r="U175" i="22" s="1"/>
  <c r="AE130" i="22"/>
  <c r="AE175" i="22" s="1"/>
  <c r="M130" i="22"/>
  <c r="M175" i="22" s="1"/>
  <c r="Z130" i="22"/>
  <c r="Z175" i="22" s="1"/>
  <c r="Z220" i="23" s="1"/>
  <c r="Z48" i="38" s="1"/>
  <c r="R130" i="22"/>
  <c r="R175" i="22" s="1"/>
  <c r="L130" i="22"/>
  <c r="L175" i="22" s="1"/>
  <c r="O130" i="22"/>
  <c r="O175" i="22" s="1"/>
  <c r="N130" i="22"/>
  <c r="N175" i="22" s="1"/>
  <c r="S210" i="25"/>
  <c r="S33" i="40" s="1"/>
  <c r="AD3" i="28"/>
  <c r="AD2" i="28"/>
  <c r="AD4" i="28"/>
  <c r="AE223" i="15"/>
  <c r="I217" i="13"/>
  <c r="I44" i="30" s="1"/>
  <c r="L220" i="14"/>
  <c r="L48" i="31" s="1"/>
  <c r="L207" i="15"/>
  <c r="L30" i="32" s="1"/>
  <c r="B148" i="22"/>
  <c r="F103" i="22"/>
  <c r="F148" i="22" s="1"/>
  <c r="J103" i="22"/>
  <c r="J148" i="22" s="1"/>
  <c r="AC103" i="22"/>
  <c r="AC148" i="22" s="1"/>
  <c r="C103" i="22"/>
  <c r="C148" i="22" s="1"/>
  <c r="H103" i="22"/>
  <c r="H148" i="22" s="1"/>
  <c r="H193" i="23" s="1"/>
  <c r="H15" i="38" s="1"/>
  <c r="P103" i="22"/>
  <c r="P148" i="22" s="1"/>
  <c r="D103" i="22"/>
  <c r="D148" i="22" s="1"/>
  <c r="I103" i="22"/>
  <c r="I148" i="22" s="1"/>
  <c r="G103" i="22"/>
  <c r="G148" i="22" s="1"/>
  <c r="E103" i="22"/>
  <c r="E148" i="22" s="1"/>
  <c r="E193" i="22" s="1"/>
  <c r="E15" i="37" s="1"/>
  <c r="K103" i="22"/>
  <c r="K148" i="22" s="1"/>
  <c r="Y103" i="22"/>
  <c r="Y148" i="22" s="1"/>
  <c r="Y193" i="22" s="1"/>
  <c r="Y15" i="37" s="1"/>
  <c r="AA103" i="22"/>
  <c r="AA148" i="22" s="1"/>
  <c r="R103" i="22"/>
  <c r="R148" i="22" s="1"/>
  <c r="R193" i="22" s="1"/>
  <c r="R15" i="37" s="1"/>
  <c r="O103" i="22"/>
  <c r="O148" i="22" s="1"/>
  <c r="Q103" i="22"/>
  <c r="Q148" i="22" s="1"/>
  <c r="Q193" i="22" s="1"/>
  <c r="Q15" i="37" s="1"/>
  <c r="N103" i="22"/>
  <c r="N148" i="22" s="1"/>
  <c r="M103" i="22"/>
  <c r="M148" i="22" s="1"/>
  <c r="V103" i="22"/>
  <c r="V148" i="22" s="1"/>
  <c r="S103" i="22"/>
  <c r="S148" i="22" s="1"/>
  <c r="AB103" i="22"/>
  <c r="AB148" i="22" s="1"/>
  <c r="X200" i="22"/>
  <c r="X22" i="37" s="1"/>
  <c r="AE210" i="17"/>
  <c r="AE33" i="33" s="1"/>
  <c r="AE210" i="18"/>
  <c r="AE33" i="34" s="1"/>
  <c r="N185" i="9"/>
  <c r="N6" i="27" s="1"/>
  <c r="B148" i="9"/>
  <c r="B193" i="9" s="1"/>
  <c r="B15" i="27" s="1"/>
  <c r="Y103" i="9"/>
  <c r="Y148" i="9" s="1"/>
  <c r="Y193" i="9" s="1"/>
  <c r="Y15" i="27" s="1"/>
  <c r="AA103" i="9"/>
  <c r="AA148" i="9" s="1"/>
  <c r="Q103" i="9"/>
  <c r="Q148" i="9" s="1"/>
  <c r="Q193" i="9" s="1"/>
  <c r="Q15" i="27" s="1"/>
  <c r="V103" i="9"/>
  <c r="V148" i="9" s="1"/>
  <c r="Z103" i="9"/>
  <c r="Z148" i="9" s="1"/>
  <c r="Z193" i="9" s="1"/>
  <c r="Z15" i="27" s="1"/>
  <c r="AB103" i="9"/>
  <c r="AB148" i="9" s="1"/>
  <c r="F103" i="9"/>
  <c r="F148" i="9" s="1"/>
  <c r="F193" i="9" s="1"/>
  <c r="F15" i="27" s="1"/>
  <c r="H103" i="9"/>
  <c r="H148" i="9" s="1"/>
  <c r="R103" i="9"/>
  <c r="R148" i="9" s="1"/>
  <c r="T103" i="9"/>
  <c r="T148" i="9" s="1"/>
  <c r="AD103" i="9"/>
  <c r="AD148" i="9" s="1"/>
  <c r="P103" i="9"/>
  <c r="P148" i="9" s="1"/>
  <c r="U103" i="9"/>
  <c r="U148" i="9" s="1"/>
  <c r="U193" i="9" s="1"/>
  <c r="U15" i="27" s="1"/>
  <c r="D103" i="9"/>
  <c r="D148" i="9" s="1"/>
  <c r="D193" i="9" s="1"/>
  <c r="D15" i="27" s="1"/>
  <c r="K103" i="9"/>
  <c r="K148" i="9" s="1"/>
  <c r="K193" i="9" s="1"/>
  <c r="K15" i="27" s="1"/>
  <c r="E103" i="9"/>
  <c r="E148" i="9" s="1"/>
  <c r="E193" i="9" s="1"/>
  <c r="E15" i="27" s="1"/>
  <c r="I103" i="9"/>
  <c r="I148" i="9" s="1"/>
  <c r="I193" i="9" s="1"/>
  <c r="I15" i="27" s="1"/>
  <c r="AC103" i="9"/>
  <c r="AC148" i="9" s="1"/>
  <c r="AC193" i="9" s="1"/>
  <c r="AC15" i="27" s="1"/>
  <c r="AE103" i="9"/>
  <c r="AE148" i="9" s="1"/>
  <c r="C103" i="9"/>
  <c r="C148" i="9" s="1"/>
  <c r="C193" i="9" s="1"/>
  <c r="C15" i="27" s="1"/>
  <c r="J103" i="9"/>
  <c r="J148" i="9" s="1"/>
  <c r="O103" i="9"/>
  <c r="O148" i="9" s="1"/>
  <c r="G103" i="9"/>
  <c r="G148" i="9" s="1"/>
  <c r="G193" i="9" s="1"/>
  <c r="G15" i="27" s="1"/>
  <c r="M103" i="9"/>
  <c r="M148" i="9" s="1"/>
  <c r="AF103" i="9"/>
  <c r="AF148" i="9" s="1"/>
  <c r="AF193" i="9" s="1"/>
  <c r="AF15" i="27" s="1"/>
  <c r="S103" i="9"/>
  <c r="S148" i="9" s="1"/>
  <c r="N103" i="9"/>
  <c r="N148" i="9" s="1"/>
  <c r="N193" i="9" s="1"/>
  <c r="N15" i="27" s="1"/>
  <c r="X103" i="9"/>
  <c r="X148" i="9" s="1"/>
  <c r="AE196" i="21"/>
  <c r="AE18" i="36" s="1"/>
  <c r="M219" i="10"/>
  <c r="B146" i="18"/>
  <c r="B191" i="18" s="1"/>
  <c r="B13" i="34" s="1"/>
  <c r="E101" i="18"/>
  <c r="E146" i="18" s="1"/>
  <c r="E191" i="18" s="1"/>
  <c r="E13" i="34" s="1"/>
  <c r="AE101" i="18"/>
  <c r="AE146" i="18" s="1"/>
  <c r="AE191" i="18" s="1"/>
  <c r="AE13" i="34" s="1"/>
  <c r="D101" i="18"/>
  <c r="D146" i="18" s="1"/>
  <c r="D191" i="18" s="1"/>
  <c r="D13" i="34" s="1"/>
  <c r="S101" i="18"/>
  <c r="S146" i="18" s="1"/>
  <c r="S191" i="18" s="1"/>
  <c r="S13" i="34" s="1"/>
  <c r="Q101" i="18"/>
  <c r="Q146" i="18" s="1"/>
  <c r="Q191" i="18" s="1"/>
  <c r="Q13" i="34" s="1"/>
  <c r="T101" i="18"/>
  <c r="T146" i="18" s="1"/>
  <c r="C101" i="18"/>
  <c r="C146" i="18" s="1"/>
  <c r="AD101" i="18"/>
  <c r="AD146" i="18" s="1"/>
  <c r="AD191" i="18" s="1"/>
  <c r="AD13" i="34" s="1"/>
  <c r="F101" i="18"/>
  <c r="F146" i="18" s="1"/>
  <c r="F191" i="18" s="1"/>
  <c r="F13" i="34" s="1"/>
  <c r="R101" i="18"/>
  <c r="R146" i="18" s="1"/>
  <c r="R191" i="18" s="1"/>
  <c r="R13" i="34" s="1"/>
  <c r="AF101" i="18"/>
  <c r="AF146" i="18" s="1"/>
  <c r="U101" i="18"/>
  <c r="U146" i="18" s="1"/>
  <c r="U191" i="18" s="1"/>
  <c r="U13" i="34" s="1"/>
  <c r="J101" i="18"/>
  <c r="J146" i="18" s="1"/>
  <c r="J191" i="18" s="1"/>
  <c r="J13" i="34" s="1"/>
  <c r="X101" i="18"/>
  <c r="X146" i="18" s="1"/>
  <c r="X191" i="18" s="1"/>
  <c r="X13" i="34" s="1"/>
  <c r="P101" i="18"/>
  <c r="P146" i="18" s="1"/>
  <c r="V101" i="18"/>
  <c r="V146" i="18" s="1"/>
  <c r="V191" i="18" s="1"/>
  <c r="V13" i="34" s="1"/>
  <c r="AC101" i="18"/>
  <c r="AC146" i="18" s="1"/>
  <c r="AB101" i="18"/>
  <c r="AB146" i="18" s="1"/>
  <c r="AB191" i="18" s="1"/>
  <c r="AB13" i="34" s="1"/>
  <c r="L101" i="18"/>
  <c r="L146" i="18" s="1"/>
  <c r="L191" i="18" s="1"/>
  <c r="L13" i="34" s="1"/>
  <c r="I101" i="18"/>
  <c r="I146" i="18" s="1"/>
  <c r="I191" i="18" s="1"/>
  <c r="I13" i="34" s="1"/>
  <c r="Y101" i="18"/>
  <c r="Y146" i="18" s="1"/>
  <c r="Z101" i="18"/>
  <c r="Z146" i="18" s="1"/>
  <c r="Z191" i="18" s="1"/>
  <c r="Z13" i="34" s="1"/>
  <c r="K101" i="18"/>
  <c r="K146" i="18" s="1"/>
  <c r="G101" i="18"/>
  <c r="G146" i="18" s="1"/>
  <c r="G191" i="18" s="1"/>
  <c r="G13" i="34" s="1"/>
  <c r="O101" i="18"/>
  <c r="O146" i="18" s="1"/>
  <c r="O191" i="18" s="1"/>
  <c r="O13" i="34" s="1"/>
  <c r="N101" i="18"/>
  <c r="N146" i="18" s="1"/>
  <c r="N191" i="18" s="1"/>
  <c r="N13" i="34" s="1"/>
  <c r="E187" i="12"/>
  <c r="E9" i="29" s="1"/>
  <c r="AC200" i="14"/>
  <c r="AC22" i="31" s="1"/>
  <c r="AD189" i="25"/>
  <c r="AD11" i="40" s="1"/>
  <c r="AD206" i="25"/>
  <c r="AD29" i="40" s="1"/>
  <c r="AE213" i="20"/>
  <c r="AE40" i="35" s="1"/>
  <c r="U210" i="13"/>
  <c r="U33" i="30" s="1"/>
  <c r="N200" i="20"/>
  <c r="N22" i="35" s="1"/>
  <c r="N200" i="24"/>
  <c r="N22" i="39" s="1"/>
  <c r="N200" i="25"/>
  <c r="N22" i="40" s="1"/>
  <c r="R218" i="10"/>
  <c r="R45" i="28" s="1"/>
  <c r="R218" i="9"/>
  <c r="R45" i="27" s="1"/>
  <c r="J184" i="10"/>
  <c r="J5" i="28" s="1"/>
  <c r="AD222" i="21"/>
  <c r="AD50" i="36" s="1"/>
  <c r="T190" i="13"/>
  <c r="T12" i="30" s="1"/>
  <c r="T210" i="13"/>
  <c r="T33" i="30" s="1"/>
  <c r="AD200" i="20"/>
  <c r="AD22" i="35" s="1"/>
  <c r="I116" i="12"/>
  <c r="I161" i="12" s="1"/>
  <c r="U192" i="15"/>
  <c r="U14" i="32" s="1"/>
  <c r="U203" i="15"/>
  <c r="U25" i="32" s="1"/>
  <c r="W215" i="26"/>
  <c r="W42" i="41" s="1"/>
  <c r="Z219" i="26"/>
  <c r="Z193" i="26"/>
  <c r="Z15" i="41" s="1"/>
  <c r="AB197" i="22"/>
  <c r="AB19" i="37" s="1"/>
  <c r="I198" i="18"/>
  <c r="I20" i="34" s="1"/>
  <c r="I198" i="17"/>
  <c r="I20" i="33" s="1"/>
  <c r="I218" i="18"/>
  <c r="I45" i="34" s="1"/>
  <c r="B162" i="10"/>
  <c r="C117" i="10"/>
  <c r="C162" i="10" s="1"/>
  <c r="C207" i="10" s="1"/>
  <c r="C30" i="28" s="1"/>
  <c r="U117" i="10"/>
  <c r="U162" i="10" s="1"/>
  <c r="U207" i="10" s="1"/>
  <c r="U30" i="28" s="1"/>
  <c r="AF117" i="10"/>
  <c r="AF162" i="10" s="1"/>
  <c r="AC117" i="10"/>
  <c r="AC162" i="10" s="1"/>
  <c r="E117" i="10"/>
  <c r="E162" i="10" s="1"/>
  <c r="E207" i="10" s="1"/>
  <c r="E30" i="28" s="1"/>
  <c r="V117" i="10"/>
  <c r="V162" i="10" s="1"/>
  <c r="AE117" i="10"/>
  <c r="AE162" i="10" s="1"/>
  <c r="AE207" i="10" s="1"/>
  <c r="AE30" i="28" s="1"/>
  <c r="H117" i="10"/>
  <c r="H162" i="10" s="1"/>
  <c r="H207" i="10" s="1"/>
  <c r="H30" i="28" s="1"/>
  <c r="I117" i="10"/>
  <c r="I162" i="10" s="1"/>
  <c r="AA117" i="10"/>
  <c r="AA162" i="10" s="1"/>
  <c r="AA207" i="10" s="1"/>
  <c r="AA30" i="28" s="1"/>
  <c r="W117" i="10"/>
  <c r="W162" i="10" s="1"/>
  <c r="Z117" i="10"/>
  <c r="Z162" i="10" s="1"/>
  <c r="Z207" i="10" s="1"/>
  <c r="Z30" i="28" s="1"/>
  <c r="AB117" i="10"/>
  <c r="AB162" i="10" s="1"/>
  <c r="F117" i="10"/>
  <c r="F162" i="10" s="1"/>
  <c r="G117" i="10"/>
  <c r="G162" i="10" s="1"/>
  <c r="AD117" i="10"/>
  <c r="AD162" i="10" s="1"/>
  <c r="AD207" i="10" s="1"/>
  <c r="AD30" i="28" s="1"/>
  <c r="X117" i="10"/>
  <c r="X162" i="10" s="1"/>
  <c r="X207" i="10" s="1"/>
  <c r="X30" i="28" s="1"/>
  <c r="S117" i="10"/>
  <c r="S162" i="10" s="1"/>
  <c r="T117" i="10"/>
  <c r="T162" i="10" s="1"/>
  <c r="Y117" i="10"/>
  <c r="Y162" i="10" s="1"/>
  <c r="P117" i="10"/>
  <c r="P162" i="10" s="1"/>
  <c r="P207" i="10" s="1"/>
  <c r="P30" i="28" s="1"/>
  <c r="K117" i="10"/>
  <c r="K162" i="10" s="1"/>
  <c r="O117" i="10"/>
  <c r="O162" i="10" s="1"/>
  <c r="O207" i="10" s="1"/>
  <c r="O30" i="28" s="1"/>
  <c r="Q117" i="10"/>
  <c r="Q162" i="10" s="1"/>
  <c r="D117" i="10"/>
  <c r="D162" i="10" s="1"/>
  <c r="D207" i="10" s="1"/>
  <c r="D30" i="28" s="1"/>
  <c r="R117" i="10"/>
  <c r="R162" i="10" s="1"/>
  <c r="R207" i="10" s="1"/>
  <c r="R30" i="28" s="1"/>
  <c r="M117" i="10"/>
  <c r="M162" i="10" s="1"/>
  <c r="M207" i="10" s="1"/>
  <c r="M30" i="28" s="1"/>
  <c r="B153" i="9"/>
  <c r="B198" i="9" s="1"/>
  <c r="B20" i="27" s="1"/>
  <c r="K108" i="9"/>
  <c r="K153" i="9" s="1"/>
  <c r="K198" i="9" s="1"/>
  <c r="K20" i="27" s="1"/>
  <c r="J108" i="9"/>
  <c r="J153" i="9" s="1"/>
  <c r="J198" i="9" s="1"/>
  <c r="J20" i="27" s="1"/>
  <c r="H108" i="9"/>
  <c r="H153" i="9" s="1"/>
  <c r="H198" i="9" s="1"/>
  <c r="H20" i="27" s="1"/>
  <c r="AF108" i="9"/>
  <c r="AF153" i="9" s="1"/>
  <c r="E108" i="9"/>
  <c r="E153" i="9" s="1"/>
  <c r="E198" i="9" s="1"/>
  <c r="E20" i="27" s="1"/>
  <c r="D108" i="9"/>
  <c r="D153" i="9" s="1"/>
  <c r="D198" i="9" s="1"/>
  <c r="D20" i="27" s="1"/>
  <c r="O108" i="9"/>
  <c r="O153" i="9" s="1"/>
  <c r="U108" i="9"/>
  <c r="U153" i="9" s="1"/>
  <c r="G108" i="9"/>
  <c r="G153" i="9" s="1"/>
  <c r="R108" i="9"/>
  <c r="R153" i="9" s="1"/>
  <c r="R198" i="9" s="1"/>
  <c r="R20" i="27" s="1"/>
  <c r="C108" i="9"/>
  <c r="C153" i="9" s="1"/>
  <c r="C198" i="9" s="1"/>
  <c r="C20" i="27" s="1"/>
  <c r="V108" i="9"/>
  <c r="V153" i="9" s="1"/>
  <c r="V198" i="9" s="1"/>
  <c r="V20" i="27" s="1"/>
  <c r="Z108" i="9"/>
  <c r="Z153" i="9" s="1"/>
  <c r="Z198" i="9" s="1"/>
  <c r="Z20" i="27" s="1"/>
  <c r="AA108" i="9"/>
  <c r="AA153" i="9" s="1"/>
  <c r="AA198" i="9" s="1"/>
  <c r="AA20" i="27" s="1"/>
  <c r="Y108" i="9"/>
  <c r="Y153" i="9" s="1"/>
  <c r="Y198" i="9" s="1"/>
  <c r="Y20" i="27" s="1"/>
  <c r="AC108" i="9"/>
  <c r="AC153" i="9" s="1"/>
  <c r="F108" i="9"/>
  <c r="F153" i="9" s="1"/>
  <c r="F198" i="9" s="1"/>
  <c r="F20" i="27" s="1"/>
  <c r="AD108" i="9"/>
  <c r="AD153" i="9" s="1"/>
  <c r="AD198" i="9" s="1"/>
  <c r="AD20" i="27" s="1"/>
  <c r="T108" i="9"/>
  <c r="T153" i="9" s="1"/>
  <c r="T198" i="9" s="1"/>
  <c r="T20" i="27" s="1"/>
  <c r="P108" i="9"/>
  <c r="P153" i="9" s="1"/>
  <c r="P198" i="9" s="1"/>
  <c r="P20" i="27" s="1"/>
  <c r="AE108" i="9"/>
  <c r="AE153" i="9" s="1"/>
  <c r="AB108" i="9"/>
  <c r="AB153" i="9" s="1"/>
  <c r="AB198" i="9" s="1"/>
  <c r="AB20" i="27" s="1"/>
  <c r="Q108" i="9"/>
  <c r="Q153" i="9" s="1"/>
  <c r="Q198" i="9" s="1"/>
  <c r="Q20" i="27" s="1"/>
  <c r="I108" i="9"/>
  <c r="I153" i="9" s="1"/>
  <c r="I198" i="9" s="1"/>
  <c r="I20" i="27" s="1"/>
  <c r="M108" i="9"/>
  <c r="M153" i="9" s="1"/>
  <c r="M198" i="9" s="1"/>
  <c r="M20" i="27" s="1"/>
  <c r="S108" i="9"/>
  <c r="S153" i="9" s="1"/>
  <c r="S198" i="9" s="1"/>
  <c r="S20" i="27" s="1"/>
  <c r="N108" i="9"/>
  <c r="N153" i="9" s="1"/>
  <c r="N198" i="9" s="1"/>
  <c r="N20" i="27" s="1"/>
  <c r="X108" i="9"/>
  <c r="X153" i="9" s="1"/>
  <c r="X198" i="9" s="1"/>
  <c r="X20" i="27" s="1"/>
  <c r="W108" i="9"/>
  <c r="W153" i="9" s="1"/>
  <c r="L108" i="9"/>
  <c r="L153" i="9" s="1"/>
  <c r="B162" i="14"/>
  <c r="I117" i="14"/>
  <c r="I162" i="14" s="1"/>
  <c r="I207" i="14" s="1"/>
  <c r="I30" i="31" s="1"/>
  <c r="AE117" i="14"/>
  <c r="AE162" i="14" s="1"/>
  <c r="AE207" i="14" s="1"/>
  <c r="AE30" i="31" s="1"/>
  <c r="Q117" i="14"/>
  <c r="Q162" i="14" s="1"/>
  <c r="S117" i="14"/>
  <c r="S162" i="14" s="1"/>
  <c r="S207" i="14" s="1"/>
  <c r="S30" i="31" s="1"/>
  <c r="J117" i="14"/>
  <c r="J162" i="14" s="1"/>
  <c r="Z117" i="14"/>
  <c r="Z162" i="14" s="1"/>
  <c r="Z207" i="14" s="1"/>
  <c r="Z30" i="31" s="1"/>
  <c r="X117" i="14"/>
  <c r="X162" i="14" s="1"/>
  <c r="X207" i="14" s="1"/>
  <c r="X30" i="31" s="1"/>
  <c r="AF117" i="14"/>
  <c r="AF162" i="14" s="1"/>
  <c r="AF207" i="14" s="1"/>
  <c r="AF30" i="31" s="1"/>
  <c r="G117" i="14"/>
  <c r="G162" i="14" s="1"/>
  <c r="G207" i="14" s="1"/>
  <c r="G30" i="31" s="1"/>
  <c r="P117" i="14"/>
  <c r="P162" i="14" s="1"/>
  <c r="P207" i="14" s="1"/>
  <c r="P30" i="31" s="1"/>
  <c r="T117" i="14"/>
  <c r="T162" i="14" s="1"/>
  <c r="T207" i="14" s="1"/>
  <c r="T30" i="31" s="1"/>
  <c r="R117" i="14"/>
  <c r="R162" i="14" s="1"/>
  <c r="R207" i="14" s="1"/>
  <c r="R30" i="31" s="1"/>
  <c r="D117" i="14"/>
  <c r="D162" i="14" s="1"/>
  <c r="H117" i="14"/>
  <c r="H162" i="14" s="1"/>
  <c r="K117" i="14"/>
  <c r="K162" i="14" s="1"/>
  <c r="K207" i="14" s="1"/>
  <c r="K30" i="31" s="1"/>
  <c r="C117" i="14"/>
  <c r="C162" i="14" s="1"/>
  <c r="M117" i="14"/>
  <c r="M162" i="14" s="1"/>
  <c r="AB117" i="14"/>
  <c r="AB162" i="14" s="1"/>
  <c r="AB207" i="14" s="1"/>
  <c r="AB30" i="31" s="1"/>
  <c r="F117" i="14"/>
  <c r="F162" i="14" s="1"/>
  <c r="U117" i="14"/>
  <c r="U162" i="14" s="1"/>
  <c r="U207" i="14" s="1"/>
  <c r="U30" i="31" s="1"/>
  <c r="AC117" i="14"/>
  <c r="AC162" i="14" s="1"/>
  <c r="L117" i="14"/>
  <c r="L162" i="14" s="1"/>
  <c r="AD117" i="14"/>
  <c r="AD162" i="14" s="1"/>
  <c r="AD207" i="14" s="1"/>
  <c r="AD30" i="31" s="1"/>
  <c r="AA117" i="14"/>
  <c r="AA162" i="14" s="1"/>
  <c r="AA207" i="14" s="1"/>
  <c r="AA30" i="31" s="1"/>
  <c r="N117" i="14"/>
  <c r="N162" i="14" s="1"/>
  <c r="N207" i="14" s="1"/>
  <c r="N30" i="31" s="1"/>
  <c r="O117" i="14"/>
  <c r="O162" i="14" s="1"/>
  <c r="O207" i="14" s="1"/>
  <c r="O30" i="31" s="1"/>
  <c r="W117" i="14"/>
  <c r="W162" i="14" s="1"/>
  <c r="W207" i="14" s="1"/>
  <c r="W30" i="31" s="1"/>
  <c r="B144" i="14"/>
  <c r="B189" i="14" s="1"/>
  <c r="B11" i="31" s="1"/>
  <c r="P99" i="14"/>
  <c r="P144" i="14" s="1"/>
  <c r="K99" i="14"/>
  <c r="K144" i="14" s="1"/>
  <c r="S99" i="14"/>
  <c r="S144" i="14" s="1"/>
  <c r="S189" i="14" s="1"/>
  <c r="S11" i="31" s="1"/>
  <c r="AE99" i="14"/>
  <c r="AE144" i="14" s="1"/>
  <c r="Z99" i="14"/>
  <c r="Z144" i="14" s="1"/>
  <c r="Z189" i="14" s="1"/>
  <c r="Z11" i="31" s="1"/>
  <c r="C99" i="14"/>
  <c r="C144" i="14" s="1"/>
  <c r="AF99" i="14"/>
  <c r="AF144" i="14" s="1"/>
  <c r="D99" i="14"/>
  <c r="D144" i="14" s="1"/>
  <c r="D189" i="14" s="1"/>
  <c r="D11" i="31" s="1"/>
  <c r="X99" i="14"/>
  <c r="X144" i="14" s="1"/>
  <c r="X189" i="14" s="1"/>
  <c r="X11" i="31" s="1"/>
  <c r="J99" i="14"/>
  <c r="J144" i="14" s="1"/>
  <c r="T99" i="14"/>
  <c r="T144" i="14" s="1"/>
  <c r="T189" i="14" s="1"/>
  <c r="T11" i="31" s="1"/>
  <c r="R99" i="14"/>
  <c r="R144" i="14" s="1"/>
  <c r="I99" i="14"/>
  <c r="I144" i="14" s="1"/>
  <c r="G99" i="14"/>
  <c r="G144" i="14" s="1"/>
  <c r="H99" i="14"/>
  <c r="H144" i="14" s="1"/>
  <c r="Q99" i="14"/>
  <c r="Q144" i="14" s="1"/>
  <c r="O99" i="14"/>
  <c r="O144" i="14" s="1"/>
  <c r="O189" i="14" s="1"/>
  <c r="O11" i="31" s="1"/>
  <c r="AB99" i="14"/>
  <c r="AB144" i="14" s="1"/>
  <c r="AB189" i="14" s="1"/>
  <c r="AB11" i="31" s="1"/>
  <c r="AC99" i="14"/>
  <c r="AC144" i="14" s="1"/>
  <c r="W99" i="14"/>
  <c r="W144" i="14" s="1"/>
  <c r="V99" i="14"/>
  <c r="V144" i="14" s="1"/>
  <c r="AA99" i="14"/>
  <c r="AA144" i="14" s="1"/>
  <c r="AD99" i="14"/>
  <c r="AD144" i="14" s="1"/>
  <c r="N99" i="14"/>
  <c r="N144" i="14" s="1"/>
  <c r="Y99" i="14"/>
  <c r="Y144" i="14" s="1"/>
  <c r="Y189" i="14" s="1"/>
  <c r="Y11" i="31" s="1"/>
  <c r="E99" i="14"/>
  <c r="E144" i="14" s="1"/>
  <c r="E189" i="14" s="1"/>
  <c r="E11" i="31" s="1"/>
  <c r="B138" i="17"/>
  <c r="B183" i="17" s="1"/>
  <c r="C93" i="17"/>
  <c r="C138" i="17" s="1"/>
  <c r="C183" i="17" s="1"/>
  <c r="S93" i="17"/>
  <c r="S138" i="17" s="1"/>
  <c r="S183" i="17" s="1"/>
  <c r="AC93" i="17"/>
  <c r="AC138" i="17" s="1"/>
  <c r="H93" i="17"/>
  <c r="H138" i="17" s="1"/>
  <c r="H183" i="17" s="1"/>
  <c r="X93" i="17"/>
  <c r="X138" i="17" s="1"/>
  <c r="X183" i="17" s="1"/>
  <c r="G93" i="17"/>
  <c r="G138" i="17" s="1"/>
  <c r="G183" i="17" s="1"/>
  <c r="E93" i="17"/>
  <c r="E138" i="17" s="1"/>
  <c r="E183" i="17" s="1"/>
  <c r="F93" i="17"/>
  <c r="F138" i="17" s="1"/>
  <c r="F183" i="17" s="1"/>
  <c r="R93" i="17"/>
  <c r="R138" i="17" s="1"/>
  <c r="D93" i="17"/>
  <c r="D138" i="17" s="1"/>
  <c r="D183" i="17" s="1"/>
  <c r="L93" i="17"/>
  <c r="L138" i="17" s="1"/>
  <c r="AD93" i="17"/>
  <c r="AD138" i="17" s="1"/>
  <c r="AD183" i="17" s="1"/>
  <c r="K93" i="17"/>
  <c r="K138" i="17" s="1"/>
  <c r="I93" i="17"/>
  <c r="I138" i="17" s="1"/>
  <c r="I183" i="17" s="1"/>
  <c r="M93" i="17"/>
  <c r="M138" i="17" s="1"/>
  <c r="M183" i="17" s="1"/>
  <c r="J93" i="17"/>
  <c r="J138" i="17" s="1"/>
  <c r="AF93" i="17"/>
  <c r="AF138" i="17" s="1"/>
  <c r="AF183" i="17" s="1"/>
  <c r="U93" i="17"/>
  <c r="U138" i="17" s="1"/>
  <c r="Z93" i="17"/>
  <c r="Z138" i="17" s="1"/>
  <c r="Z183" i="17" s="1"/>
  <c r="AB93" i="17"/>
  <c r="AB138" i="17" s="1"/>
  <c r="N93" i="17"/>
  <c r="N138" i="17" s="1"/>
  <c r="N183" i="17" s="1"/>
  <c r="V93" i="17"/>
  <c r="V138" i="17" s="1"/>
  <c r="V183" i="17" s="1"/>
  <c r="AE93" i="17"/>
  <c r="AE138" i="17" s="1"/>
  <c r="AE183" i="17" s="1"/>
  <c r="Y93" i="17"/>
  <c r="Y138" i="17" s="1"/>
  <c r="W93" i="17"/>
  <c r="W138" i="17" s="1"/>
  <c r="W183" i="17" s="1"/>
  <c r="B159" i="17"/>
  <c r="B204" i="17" s="1"/>
  <c r="B26" i="33" s="1"/>
  <c r="G114" i="17"/>
  <c r="G159" i="17" s="1"/>
  <c r="G204" i="17" s="1"/>
  <c r="G26" i="33" s="1"/>
  <c r="C114" i="17"/>
  <c r="C159" i="17" s="1"/>
  <c r="R114" i="17"/>
  <c r="R159" i="17" s="1"/>
  <c r="R204" i="17" s="1"/>
  <c r="R26" i="33" s="1"/>
  <c r="X114" i="17"/>
  <c r="X159" i="17" s="1"/>
  <c r="H114" i="17"/>
  <c r="H159" i="17" s="1"/>
  <c r="H204" i="17" s="1"/>
  <c r="H26" i="33" s="1"/>
  <c r="M114" i="17"/>
  <c r="M159" i="17" s="1"/>
  <c r="M204" i="17" s="1"/>
  <c r="M26" i="33" s="1"/>
  <c r="K114" i="17"/>
  <c r="K159" i="17" s="1"/>
  <c r="K204" i="17" s="1"/>
  <c r="K26" i="33" s="1"/>
  <c r="AC114" i="17"/>
  <c r="AC159" i="17" s="1"/>
  <c r="AC204" i="17" s="1"/>
  <c r="AC26" i="33" s="1"/>
  <c r="AD114" i="17"/>
  <c r="AD159" i="17" s="1"/>
  <c r="L114" i="17"/>
  <c r="L159" i="17" s="1"/>
  <c r="L204" i="17" s="1"/>
  <c r="L26" i="33" s="1"/>
  <c r="S114" i="17"/>
  <c r="S159" i="17" s="1"/>
  <c r="S204" i="17" s="1"/>
  <c r="S26" i="33" s="1"/>
  <c r="F114" i="17"/>
  <c r="F159" i="17" s="1"/>
  <c r="E114" i="17"/>
  <c r="E159" i="17" s="1"/>
  <c r="D114" i="17"/>
  <c r="D159" i="17" s="1"/>
  <c r="D204" i="17" s="1"/>
  <c r="D26" i="33" s="1"/>
  <c r="I114" i="17"/>
  <c r="I159" i="17" s="1"/>
  <c r="P114" i="17"/>
  <c r="P159" i="17" s="1"/>
  <c r="P204" i="17" s="1"/>
  <c r="P26" i="33" s="1"/>
  <c r="T114" i="17"/>
  <c r="T159" i="17" s="1"/>
  <c r="AE114" i="17"/>
  <c r="AE159" i="17" s="1"/>
  <c r="AE204" i="17" s="1"/>
  <c r="AE26" i="33" s="1"/>
  <c r="Y114" i="17"/>
  <c r="Y159" i="17" s="1"/>
  <c r="AF114" i="17"/>
  <c r="AF159" i="17" s="1"/>
  <c r="AF204" i="17" s="1"/>
  <c r="AF26" i="33" s="1"/>
  <c r="AB114" i="17"/>
  <c r="AB159" i="17" s="1"/>
  <c r="AA114" i="17"/>
  <c r="AA159" i="17" s="1"/>
  <c r="N114" i="17"/>
  <c r="N159" i="17" s="1"/>
  <c r="N204" i="17" s="1"/>
  <c r="N26" i="33" s="1"/>
  <c r="O114" i="17"/>
  <c r="O159" i="17" s="1"/>
  <c r="O204" i="17" s="1"/>
  <c r="O26" i="33" s="1"/>
  <c r="Z114" i="17"/>
  <c r="Z159" i="17" s="1"/>
  <c r="W114" i="17"/>
  <c r="W159" i="17" s="1"/>
  <c r="W204" i="17" s="1"/>
  <c r="W26" i="33" s="1"/>
  <c r="B163" i="22"/>
  <c r="I118" i="22"/>
  <c r="I163" i="22" s="1"/>
  <c r="AC118" i="22"/>
  <c r="AC163" i="22" s="1"/>
  <c r="C118" i="22"/>
  <c r="C163" i="22" s="1"/>
  <c r="K118" i="22"/>
  <c r="K163" i="22" s="1"/>
  <c r="D118" i="22"/>
  <c r="D163" i="22" s="1"/>
  <c r="F118" i="22"/>
  <c r="F163" i="22" s="1"/>
  <c r="J118" i="22"/>
  <c r="J163" i="22" s="1"/>
  <c r="J208" i="22" s="1"/>
  <c r="J31" i="37" s="1"/>
  <c r="E118" i="22"/>
  <c r="E163" i="22" s="1"/>
  <c r="H118" i="22"/>
  <c r="H163" i="22" s="1"/>
  <c r="P118" i="22"/>
  <c r="P163" i="22" s="1"/>
  <c r="G118" i="22"/>
  <c r="G163" i="22" s="1"/>
  <c r="AB118" i="22"/>
  <c r="AB163" i="22" s="1"/>
  <c r="Z118" i="22"/>
  <c r="Z163" i="22" s="1"/>
  <c r="M118" i="22"/>
  <c r="M163" i="22" s="1"/>
  <c r="T118" i="22"/>
  <c r="T163" i="22" s="1"/>
  <c r="T208" i="26" s="1"/>
  <c r="T31" i="41" s="1"/>
  <c r="X118" i="22"/>
  <c r="X163" i="22" s="1"/>
  <c r="Q118" i="22"/>
  <c r="Q163" i="22" s="1"/>
  <c r="S118" i="22"/>
  <c r="S163" i="22" s="1"/>
  <c r="S208" i="22" s="1"/>
  <c r="S31" i="37" s="1"/>
  <c r="AE118" i="22"/>
  <c r="AE163" i="22" s="1"/>
  <c r="AE208" i="22" s="1"/>
  <c r="AE31" i="37" s="1"/>
  <c r="AF118" i="22"/>
  <c r="AF163" i="22" s="1"/>
  <c r="Y118" i="22"/>
  <c r="Y163" i="22" s="1"/>
  <c r="R118" i="22"/>
  <c r="R163" i="22" s="1"/>
  <c r="N118" i="22"/>
  <c r="N163" i="22" s="1"/>
  <c r="U118" i="22"/>
  <c r="U163" i="22" s="1"/>
  <c r="AA118" i="22"/>
  <c r="AA163" i="22" s="1"/>
  <c r="V118" i="22"/>
  <c r="V163" i="22" s="1"/>
  <c r="L118" i="22"/>
  <c r="L163" i="22" s="1"/>
  <c r="L208" i="22" s="1"/>
  <c r="L31" i="37" s="1"/>
  <c r="B172" i="21"/>
  <c r="D127" i="21"/>
  <c r="D172" i="21" s="1"/>
  <c r="K127" i="21"/>
  <c r="K172" i="21" s="1"/>
  <c r="F127" i="21"/>
  <c r="F172" i="21" s="1"/>
  <c r="C127" i="21"/>
  <c r="C172" i="21" s="1"/>
  <c r="G127" i="21"/>
  <c r="G172" i="21" s="1"/>
  <c r="H127" i="21"/>
  <c r="H172" i="21" s="1"/>
  <c r="I127" i="21"/>
  <c r="I172" i="21" s="1"/>
  <c r="AB127" i="21"/>
  <c r="AB172" i="21" s="1"/>
  <c r="E127" i="21"/>
  <c r="E172" i="21" s="1"/>
  <c r="AA127" i="21"/>
  <c r="AA172" i="21" s="1"/>
  <c r="Z127" i="21"/>
  <c r="Z172" i="21" s="1"/>
  <c r="Z217" i="26" s="1"/>
  <c r="Z44" i="41" s="1"/>
  <c r="AF127" i="21"/>
  <c r="AF172" i="21" s="1"/>
  <c r="AF217" i="21" s="1"/>
  <c r="AF44" i="36" s="1"/>
  <c r="AE127" i="21"/>
  <c r="AE172" i="21" s="1"/>
  <c r="W127" i="21"/>
  <c r="W172" i="21" s="1"/>
  <c r="M127" i="21"/>
  <c r="M172" i="21" s="1"/>
  <c r="AC127" i="21"/>
  <c r="AC172" i="21" s="1"/>
  <c r="L127" i="21"/>
  <c r="L172" i="21" s="1"/>
  <c r="L217" i="21" s="1"/>
  <c r="L44" i="36" s="1"/>
  <c r="P127" i="21"/>
  <c r="P172" i="21" s="1"/>
  <c r="N127" i="21"/>
  <c r="N172" i="21" s="1"/>
  <c r="Q127" i="21"/>
  <c r="Q172" i="21" s="1"/>
  <c r="Q217" i="26" s="1"/>
  <c r="Q44" i="41" s="1"/>
  <c r="U127" i="21"/>
  <c r="U172" i="21" s="1"/>
  <c r="U217" i="25" s="1"/>
  <c r="U44" i="40" s="1"/>
  <c r="T127" i="21"/>
  <c r="T172" i="21" s="1"/>
  <c r="B162" i="25"/>
  <c r="B207" i="25" s="1"/>
  <c r="B30" i="40" s="1"/>
  <c r="K117" i="25"/>
  <c r="K162" i="25" s="1"/>
  <c r="C117" i="25"/>
  <c r="C162" i="25" s="1"/>
  <c r="F117" i="25"/>
  <c r="F162" i="25" s="1"/>
  <c r="F207" i="25" s="1"/>
  <c r="F30" i="40" s="1"/>
  <c r="AB117" i="25"/>
  <c r="AB162" i="25" s="1"/>
  <c r="J117" i="25"/>
  <c r="J162" i="25" s="1"/>
  <c r="X117" i="25"/>
  <c r="X162" i="25" s="1"/>
  <c r="D117" i="25"/>
  <c r="D162" i="25" s="1"/>
  <c r="I117" i="25"/>
  <c r="I162" i="25" s="1"/>
  <c r="AC117" i="25"/>
  <c r="AC162" i="25" s="1"/>
  <c r="W117" i="25"/>
  <c r="W162" i="25" s="1"/>
  <c r="G117" i="25"/>
  <c r="G162" i="25" s="1"/>
  <c r="E117" i="25"/>
  <c r="E162" i="25" s="1"/>
  <c r="N117" i="25"/>
  <c r="N162" i="25" s="1"/>
  <c r="AE117" i="25"/>
  <c r="AE162" i="25" s="1"/>
  <c r="AD117" i="25"/>
  <c r="AD162" i="25" s="1"/>
  <c r="AF117" i="25"/>
  <c r="AF162" i="25" s="1"/>
  <c r="R117" i="25"/>
  <c r="R162" i="25" s="1"/>
  <c r="AA117" i="25"/>
  <c r="AA162" i="25" s="1"/>
  <c r="Y117" i="25"/>
  <c r="Y162" i="25" s="1"/>
  <c r="M117" i="25"/>
  <c r="M162" i="25" s="1"/>
  <c r="O117" i="25"/>
  <c r="O162" i="25" s="1"/>
  <c r="V117" i="25"/>
  <c r="V162" i="25" s="1"/>
  <c r="H117" i="25"/>
  <c r="H162" i="25" s="1"/>
  <c r="S117" i="25"/>
  <c r="S162" i="25" s="1"/>
  <c r="P117" i="25"/>
  <c r="P162" i="25" s="1"/>
  <c r="B151" i="26"/>
  <c r="F106" i="26"/>
  <c r="F151" i="26" s="1"/>
  <c r="F196" i="26" s="1"/>
  <c r="F18" i="41" s="1"/>
  <c r="O106" i="26"/>
  <c r="O151" i="26" s="1"/>
  <c r="G106" i="26"/>
  <c r="G151" i="26" s="1"/>
  <c r="I106" i="26"/>
  <c r="I151" i="26" s="1"/>
  <c r="E106" i="26"/>
  <c r="E151" i="26" s="1"/>
  <c r="H106" i="26"/>
  <c r="H151" i="26" s="1"/>
  <c r="P106" i="26"/>
  <c r="P151" i="26" s="1"/>
  <c r="P196" i="26" s="1"/>
  <c r="P18" i="41" s="1"/>
  <c r="D106" i="26"/>
  <c r="D151" i="26" s="1"/>
  <c r="Y106" i="26"/>
  <c r="Y151" i="26" s="1"/>
  <c r="J106" i="26"/>
  <c r="J151" i="26" s="1"/>
  <c r="K106" i="26"/>
  <c r="K151" i="26" s="1"/>
  <c r="V106" i="26"/>
  <c r="V151" i="26" s="1"/>
  <c r="W106" i="26"/>
  <c r="W151" i="26" s="1"/>
  <c r="W196" i="26" s="1"/>
  <c r="W18" i="41" s="1"/>
  <c r="S106" i="26"/>
  <c r="S151" i="26" s="1"/>
  <c r="S196" i="26" s="1"/>
  <c r="S18" i="41" s="1"/>
  <c r="Z106" i="26"/>
  <c r="Z151" i="26" s="1"/>
  <c r="N106" i="26"/>
  <c r="N151" i="26" s="1"/>
  <c r="N196" i="26" s="1"/>
  <c r="N18" i="41" s="1"/>
  <c r="AF106" i="26"/>
  <c r="AF151" i="26" s="1"/>
  <c r="T106" i="26"/>
  <c r="T151" i="26" s="1"/>
  <c r="X106" i="26"/>
  <c r="X151" i="26" s="1"/>
  <c r="X196" i="26" s="1"/>
  <c r="X18" i="41" s="1"/>
  <c r="AA106" i="26"/>
  <c r="AA151" i="26" s="1"/>
  <c r="U106" i="26"/>
  <c r="U151" i="26" s="1"/>
  <c r="Q106" i="26"/>
  <c r="Q151" i="26" s="1"/>
  <c r="L106" i="26"/>
  <c r="L151" i="26" s="1"/>
  <c r="AB106" i="26"/>
  <c r="AB151" i="26" s="1"/>
  <c r="M106" i="26"/>
  <c r="M151" i="26" s="1"/>
  <c r="M196" i="26" s="1"/>
  <c r="M18" i="41" s="1"/>
  <c r="R106" i="26"/>
  <c r="R151" i="26" s="1"/>
  <c r="R196" i="26" s="1"/>
  <c r="R18" i="41" s="1"/>
  <c r="AC106" i="26"/>
  <c r="AC151" i="26" s="1"/>
  <c r="X28" i="27"/>
  <c r="X27" i="27"/>
  <c r="D190" i="13"/>
  <c r="D12" i="30" s="1"/>
  <c r="AF208" i="17"/>
  <c r="AF31" i="33" s="1"/>
  <c r="Q114" i="17"/>
  <c r="Q159" i="17" s="1"/>
  <c r="C218" i="15"/>
  <c r="C45" i="32" s="1"/>
  <c r="T199" i="15"/>
  <c r="T21" i="32" s="1"/>
  <c r="Y197" i="15"/>
  <c r="Y19" i="32" s="1"/>
  <c r="Q195" i="25"/>
  <c r="Q17" i="40" s="1"/>
  <c r="M216" i="26"/>
  <c r="M43" i="41" s="1"/>
  <c r="G198" i="14"/>
  <c r="G20" i="31" s="1"/>
  <c r="AF215" i="18"/>
  <c r="AF42" i="34" s="1"/>
  <c r="B215" i="10"/>
  <c r="B42" i="28" s="1"/>
  <c r="Y187" i="17"/>
  <c r="Y9" i="33" s="1"/>
  <c r="AF223" i="24"/>
  <c r="N207" i="13"/>
  <c r="N30" i="30" s="1"/>
  <c r="L186" i="21"/>
  <c r="B39" i="33"/>
  <c r="B37" i="33"/>
  <c r="B35" i="33"/>
  <c r="B36" i="33"/>
  <c r="B38" i="33"/>
  <c r="AD37" i="33"/>
  <c r="AD35" i="33"/>
  <c r="AD36" i="33"/>
  <c r="AD38" i="33"/>
  <c r="AD39" i="33"/>
  <c r="U219" i="25"/>
  <c r="Y217" i="20"/>
  <c r="Y44" i="35" s="1"/>
  <c r="Y217" i="26"/>
  <c r="Y44" i="41" s="1"/>
  <c r="P191" i="22"/>
  <c r="P13" i="37" s="1"/>
  <c r="Z222" i="21"/>
  <c r="Z50" i="36" s="1"/>
  <c r="AE222" i="22"/>
  <c r="AE50" i="37" s="1"/>
  <c r="AF183" i="9"/>
  <c r="AF183" i="10"/>
  <c r="E189" i="13"/>
  <c r="E11" i="30" s="1"/>
  <c r="J214" i="18"/>
  <c r="J41" i="34" s="1"/>
  <c r="O217" i="25"/>
  <c r="O44" i="40" s="1"/>
  <c r="K184" i="18"/>
  <c r="K5" i="34" s="1"/>
  <c r="AB188" i="10"/>
  <c r="AB10" i="28" s="1"/>
  <c r="N191" i="12"/>
  <c r="N13" i="29" s="1"/>
  <c r="U218" i="17"/>
  <c r="U45" i="33" s="1"/>
  <c r="I222" i="9"/>
  <c r="I50" i="27" s="1"/>
  <c r="S221" i="23"/>
  <c r="S49" i="38" s="1"/>
  <c r="H209" i="22"/>
  <c r="H32" i="37" s="1"/>
  <c r="Z187" i="15"/>
  <c r="Z9" i="32" s="1"/>
  <c r="U205" i="9"/>
  <c r="S211" i="9"/>
  <c r="S34" i="27" s="1"/>
  <c r="Q187" i="24"/>
  <c r="Q9" i="39" s="1"/>
  <c r="S188" i="26"/>
  <c r="S10" i="41" s="1"/>
  <c r="P117" i="20"/>
  <c r="P162" i="20" s="1"/>
  <c r="W52" i="34"/>
  <c r="W51" i="34"/>
  <c r="AE224" i="10"/>
  <c r="AE53" i="28" s="1"/>
  <c r="H191" i="9"/>
  <c r="H13" i="27" s="1"/>
  <c r="AC191" i="10"/>
  <c r="AC13" i="28" s="1"/>
  <c r="AC191" i="9"/>
  <c r="AC13" i="27" s="1"/>
  <c r="S109" i="12"/>
  <c r="S154" i="12" s="1"/>
  <c r="Z190" i="15"/>
  <c r="Z12" i="32" s="1"/>
  <c r="U192" i="26"/>
  <c r="U14" i="41" s="1"/>
  <c r="M200" i="9"/>
  <c r="M22" i="27" s="1"/>
  <c r="AB211" i="9"/>
  <c r="AB34" i="27" s="1"/>
  <c r="S219" i="24"/>
  <c r="T123" i="12"/>
  <c r="T168" i="12" s="1"/>
  <c r="T103" i="21"/>
  <c r="T148" i="21" s="1"/>
  <c r="G188" i="14"/>
  <c r="G10" i="31" s="1"/>
  <c r="B191" i="10"/>
  <c r="B13" i="28" s="1"/>
  <c r="Y28" i="27"/>
  <c r="Y27" i="27"/>
  <c r="F209" i="23"/>
  <c r="F32" i="38" s="1"/>
  <c r="X205" i="10"/>
  <c r="G191" i="23"/>
  <c r="G13" i="38" s="1"/>
  <c r="AC187" i="21"/>
  <c r="AC9" i="36" s="1"/>
  <c r="C186" i="13"/>
  <c r="AA192" i="22"/>
  <c r="AA14" i="37" s="1"/>
  <c r="L217" i="22"/>
  <c r="L44" i="37" s="1"/>
  <c r="X52" i="30"/>
  <c r="X51" i="30"/>
  <c r="U210" i="26"/>
  <c r="U33" i="41" s="1"/>
  <c r="U191" i="26"/>
  <c r="U13" i="41" s="1"/>
  <c r="E203" i="10"/>
  <c r="E25" i="28" s="1"/>
  <c r="Z198" i="24"/>
  <c r="Z20" i="39" s="1"/>
  <c r="S199" i="24"/>
  <c r="S21" i="39" s="1"/>
  <c r="S217" i="24"/>
  <c r="S44" i="39" s="1"/>
  <c r="B212" i="18"/>
  <c r="T190" i="12"/>
  <c r="T12" i="29" s="1"/>
  <c r="F214" i="12"/>
  <c r="F41" i="29" s="1"/>
  <c r="T222" i="15"/>
  <c r="T50" i="32" s="1"/>
  <c r="K218" i="10"/>
  <c r="K45" i="28" s="1"/>
  <c r="C184" i="10"/>
  <c r="C5" i="28" s="1"/>
  <c r="B208" i="26"/>
  <c r="B31" i="41" s="1"/>
  <c r="M206" i="22"/>
  <c r="M29" i="37" s="1"/>
  <c r="M200" i="22"/>
  <c r="M22" i="37" s="1"/>
  <c r="I208" i="25"/>
  <c r="I31" i="40" s="1"/>
  <c r="U213" i="9"/>
  <c r="U40" i="27" s="1"/>
  <c r="AC28" i="28"/>
  <c r="AC27" i="28"/>
  <c r="H218" i="26"/>
  <c r="H45" i="41" s="1"/>
  <c r="V214" i="22"/>
  <c r="V41" i="37" s="1"/>
  <c r="N191" i="13"/>
  <c r="N13" i="30" s="1"/>
  <c r="T202" i="17"/>
  <c r="T24" i="33" s="1"/>
  <c r="T202" i="18"/>
  <c r="T24" i="34" s="1"/>
  <c r="Z210" i="17"/>
  <c r="Z33" i="33" s="1"/>
  <c r="AC205" i="24"/>
  <c r="AC216" i="24"/>
  <c r="AC43" i="39" s="1"/>
  <c r="F209" i="24"/>
  <c r="F32" i="39" s="1"/>
  <c r="Z203" i="10"/>
  <c r="Z25" i="28" s="1"/>
  <c r="E207" i="13"/>
  <c r="E30" i="30" s="1"/>
  <c r="C206" i="18"/>
  <c r="C29" i="34" s="1"/>
  <c r="D188" i="14"/>
  <c r="D10" i="31" s="1"/>
  <c r="O188" i="25"/>
  <c r="O10" i="40" s="1"/>
  <c r="Z215" i="22"/>
  <c r="Z42" i="37" s="1"/>
  <c r="K222" i="18"/>
  <c r="K50" i="34" s="1"/>
  <c r="V188" i="20"/>
  <c r="V10" i="35" s="1"/>
  <c r="W209" i="20"/>
  <c r="W32" i="35" s="1"/>
  <c r="W209" i="25"/>
  <c r="W32" i="40" s="1"/>
  <c r="M213" i="18"/>
  <c r="M40" i="34" s="1"/>
  <c r="T203" i="26"/>
  <c r="T25" i="41" s="1"/>
  <c r="O205" i="10"/>
  <c r="K222" i="9"/>
  <c r="K50" i="27" s="1"/>
  <c r="W184" i="22"/>
  <c r="W5" i="37" s="1"/>
  <c r="Z202" i="13"/>
  <c r="Z24" i="30" s="1"/>
  <c r="O202" i="23"/>
  <c r="O24" i="38" s="1"/>
  <c r="AD51" i="30"/>
  <c r="AD52" i="30"/>
  <c r="AC218" i="12"/>
  <c r="AC45" i="29" s="1"/>
  <c r="Z52" i="31"/>
  <c r="Z51" i="31"/>
  <c r="D191" i="15"/>
  <c r="D13" i="32" s="1"/>
  <c r="R186" i="13"/>
  <c r="R211" i="13"/>
  <c r="R34" i="30" s="1"/>
  <c r="Y210" i="26"/>
  <c r="Y33" i="41" s="1"/>
  <c r="H200" i="15"/>
  <c r="H22" i="32" s="1"/>
  <c r="H206" i="15"/>
  <c r="H29" i="32" s="1"/>
  <c r="Y217" i="22"/>
  <c r="Y44" i="37" s="1"/>
  <c r="Q198" i="24"/>
  <c r="Q20" i="39" s="1"/>
  <c r="L214" i="12"/>
  <c r="L41" i="29" s="1"/>
  <c r="I207" i="15"/>
  <c r="I30" i="32" s="1"/>
  <c r="Y192" i="26"/>
  <c r="Y14" i="41" s="1"/>
  <c r="J193" i="13"/>
  <c r="J15" i="30" s="1"/>
  <c r="S200" i="26"/>
  <c r="S22" i="41" s="1"/>
  <c r="M218" i="25"/>
  <c r="M45" i="40" s="1"/>
  <c r="M191" i="25"/>
  <c r="M13" i="40" s="1"/>
  <c r="L197" i="13"/>
  <c r="L19" i="30" s="1"/>
  <c r="W216" i="18"/>
  <c r="W43" i="34" s="1"/>
  <c r="J211" i="17"/>
  <c r="J34" i="33" s="1"/>
  <c r="V214" i="10"/>
  <c r="V41" i="28" s="1"/>
  <c r="L217" i="23"/>
  <c r="L44" i="38" s="1"/>
  <c r="AB218" i="12"/>
  <c r="AB45" i="29" s="1"/>
  <c r="AB51" i="29"/>
  <c r="AB52" i="29"/>
  <c r="X221" i="24"/>
  <c r="X49" i="39" s="1"/>
  <c r="AA201" i="22"/>
  <c r="AA23" i="37" s="1"/>
  <c r="C190" i="15"/>
  <c r="C12" i="32" s="1"/>
  <c r="AF213" i="26"/>
  <c r="AF40" i="41" s="1"/>
  <c r="L184" i="22"/>
  <c r="L5" i="37" s="1"/>
  <c r="I214" i="21"/>
  <c r="I41" i="36" s="1"/>
  <c r="I214" i="26"/>
  <c r="I41" i="41" s="1"/>
  <c r="N214" i="24"/>
  <c r="N41" i="39" s="1"/>
  <c r="U187" i="23"/>
  <c r="U9" i="38" s="1"/>
  <c r="U210" i="23"/>
  <c r="U33" i="38" s="1"/>
  <c r="W201" i="10"/>
  <c r="W23" i="28" s="1"/>
  <c r="Z202" i="24"/>
  <c r="Z24" i="39" s="1"/>
  <c r="AB197" i="20"/>
  <c r="AB19" i="35" s="1"/>
  <c r="S188" i="24"/>
  <c r="S10" i="39" s="1"/>
  <c r="U186" i="12"/>
  <c r="AA211" i="9"/>
  <c r="AA34" i="27" s="1"/>
  <c r="F191" i="12"/>
  <c r="F13" i="29" s="1"/>
  <c r="Q222" i="15"/>
  <c r="Q50" i="32" s="1"/>
  <c r="K183" i="10"/>
  <c r="H220" i="25"/>
  <c r="H48" i="40" s="1"/>
  <c r="P187" i="12"/>
  <c r="P9" i="29" s="1"/>
  <c r="AA124" i="18"/>
  <c r="AA169" i="18" s="1"/>
  <c r="AA214" i="18" s="1"/>
  <c r="AA41" i="34" s="1"/>
  <c r="T200" i="18"/>
  <c r="T22" i="34" s="1"/>
  <c r="O186" i="22"/>
  <c r="AF223" i="22"/>
  <c r="AF205" i="22"/>
  <c r="B169" i="13"/>
  <c r="N124" i="13"/>
  <c r="N169" i="13" s="1"/>
  <c r="O124" i="13"/>
  <c r="O169" i="13" s="1"/>
  <c r="Q124" i="13"/>
  <c r="Q169" i="13" s="1"/>
  <c r="V124" i="13"/>
  <c r="V169" i="13" s="1"/>
  <c r="M124" i="13"/>
  <c r="M169" i="13" s="1"/>
  <c r="AC124" i="13"/>
  <c r="AC169" i="13" s="1"/>
  <c r="AC214" i="12" s="1"/>
  <c r="AC41" i="29" s="1"/>
  <c r="AB124" i="13"/>
  <c r="AB169" i="13" s="1"/>
  <c r="P124" i="13"/>
  <c r="P169" i="13" s="1"/>
  <c r="Z124" i="13"/>
  <c r="Z169" i="13" s="1"/>
  <c r="Z214" i="13" s="1"/>
  <c r="Z41" i="30" s="1"/>
  <c r="AD124" i="13"/>
  <c r="AD169" i="13" s="1"/>
  <c r="AD214" i="13" s="1"/>
  <c r="AD41" i="30" s="1"/>
  <c r="K124" i="13"/>
  <c r="K169" i="13" s="1"/>
  <c r="J124" i="13"/>
  <c r="J169" i="13" s="1"/>
  <c r="J214" i="13" s="1"/>
  <c r="J41" i="30" s="1"/>
  <c r="W124" i="13"/>
  <c r="W169" i="13" s="1"/>
  <c r="W214" i="15" s="1"/>
  <c r="W41" i="32" s="1"/>
  <c r="X124" i="13"/>
  <c r="X169" i="13" s="1"/>
  <c r="L124" i="13"/>
  <c r="L169" i="13" s="1"/>
  <c r="R124" i="13"/>
  <c r="R169" i="13" s="1"/>
  <c r="C124" i="13"/>
  <c r="C169" i="13" s="1"/>
  <c r="O205" i="21"/>
  <c r="AE223" i="26"/>
  <c r="I215" i="26"/>
  <c r="I42" i="41" s="1"/>
  <c r="B139" i="15"/>
  <c r="B184" i="15" s="1"/>
  <c r="B5" i="32" s="1"/>
  <c r="H94" i="15"/>
  <c r="H139" i="15" s="1"/>
  <c r="H184" i="15" s="1"/>
  <c r="H5" i="32" s="1"/>
  <c r="G94" i="15"/>
  <c r="G139" i="15" s="1"/>
  <c r="I94" i="15"/>
  <c r="I139" i="15" s="1"/>
  <c r="R94" i="15"/>
  <c r="R139" i="15" s="1"/>
  <c r="R184" i="15" s="1"/>
  <c r="R5" i="32" s="1"/>
  <c r="P94" i="15"/>
  <c r="P139" i="15" s="1"/>
  <c r="P184" i="15" s="1"/>
  <c r="P5" i="32" s="1"/>
  <c r="J94" i="15"/>
  <c r="J139" i="15" s="1"/>
  <c r="Q94" i="15"/>
  <c r="Q139" i="15" s="1"/>
  <c r="Q184" i="15" s="1"/>
  <c r="Q5" i="32" s="1"/>
  <c r="T94" i="15"/>
  <c r="T139" i="15" s="1"/>
  <c r="T184" i="15" s="1"/>
  <c r="T5" i="32" s="1"/>
  <c r="Z94" i="15"/>
  <c r="Z139" i="15" s="1"/>
  <c r="Z184" i="15" s="1"/>
  <c r="Z5" i="32" s="1"/>
  <c r="AE94" i="15"/>
  <c r="AE139" i="15" s="1"/>
  <c r="AF94" i="15"/>
  <c r="AF139" i="15" s="1"/>
  <c r="S94" i="15"/>
  <c r="S139" i="15" s="1"/>
  <c r="D94" i="15"/>
  <c r="D139" i="15" s="1"/>
  <c r="K94" i="15"/>
  <c r="K139" i="15" s="1"/>
  <c r="X94" i="15"/>
  <c r="X139" i="15" s="1"/>
  <c r="C94" i="15"/>
  <c r="C139" i="15" s="1"/>
  <c r="AA94" i="15"/>
  <c r="AA139" i="15" s="1"/>
  <c r="AA184" i="15" s="1"/>
  <c r="AA5" i="32" s="1"/>
  <c r="V94" i="15"/>
  <c r="V139" i="15" s="1"/>
  <c r="V184" i="15" s="1"/>
  <c r="V5" i="32" s="1"/>
  <c r="T213" i="20"/>
  <c r="T40" i="35" s="1"/>
  <c r="T205" i="20"/>
  <c r="AF216" i="25"/>
  <c r="AF43" i="40" s="1"/>
  <c r="P192" i="21"/>
  <c r="P14" i="36" s="1"/>
  <c r="P202" i="21"/>
  <c r="P24" i="36" s="1"/>
  <c r="X195" i="21"/>
  <c r="X17" i="36" s="1"/>
  <c r="R217" i="23"/>
  <c r="R44" i="38" s="1"/>
  <c r="R212" i="21"/>
  <c r="R219" i="21"/>
  <c r="Z210" i="23"/>
  <c r="Z33" i="38" s="1"/>
  <c r="F184" i="18"/>
  <c r="F5" i="34" s="1"/>
  <c r="M216" i="15"/>
  <c r="M43" i="32" s="1"/>
  <c r="M214" i="14"/>
  <c r="M41" i="31" s="1"/>
  <c r="U214" i="22"/>
  <c r="U41" i="37" s="1"/>
  <c r="U219" i="22"/>
  <c r="AA186" i="13"/>
  <c r="M212" i="20"/>
  <c r="B171" i="25"/>
  <c r="N126" i="25"/>
  <c r="N171" i="25" s="1"/>
  <c r="N216" i="25" s="1"/>
  <c r="N43" i="40" s="1"/>
  <c r="F126" i="25"/>
  <c r="F171" i="25" s="1"/>
  <c r="J126" i="25"/>
  <c r="J171" i="25" s="1"/>
  <c r="AB126" i="25"/>
  <c r="AB171" i="25" s="1"/>
  <c r="W126" i="25"/>
  <c r="W171" i="25" s="1"/>
  <c r="C126" i="25"/>
  <c r="C171" i="25" s="1"/>
  <c r="E126" i="25"/>
  <c r="E171" i="25" s="1"/>
  <c r="G126" i="25"/>
  <c r="G171" i="25" s="1"/>
  <c r="I126" i="25"/>
  <c r="I171" i="25" s="1"/>
  <c r="X126" i="25"/>
  <c r="X171" i="25" s="1"/>
  <c r="AC126" i="25"/>
  <c r="AC171" i="25" s="1"/>
  <c r="D126" i="25"/>
  <c r="D171" i="25" s="1"/>
  <c r="K126" i="25"/>
  <c r="K171" i="25" s="1"/>
  <c r="K216" i="25" s="1"/>
  <c r="K43" i="40" s="1"/>
  <c r="P126" i="25"/>
  <c r="P171" i="25" s="1"/>
  <c r="Z126" i="25"/>
  <c r="Z171" i="25" s="1"/>
  <c r="Q126" i="25"/>
  <c r="Q171" i="25" s="1"/>
  <c r="G210" i="18"/>
  <c r="G33" i="34" s="1"/>
  <c r="L193" i="14"/>
  <c r="L15" i="31" s="1"/>
  <c r="K194" i="25"/>
  <c r="K16" i="40" s="1"/>
  <c r="I199" i="14"/>
  <c r="I21" i="31" s="1"/>
  <c r="T223" i="15"/>
  <c r="V123" i="15"/>
  <c r="V168" i="15" s="1"/>
  <c r="V213" i="15" s="1"/>
  <c r="V40" i="32" s="1"/>
  <c r="N196" i="13"/>
  <c r="N18" i="30" s="1"/>
  <c r="M208" i="10"/>
  <c r="M31" i="28" s="1"/>
  <c r="Q192" i="21"/>
  <c r="Q14" i="36" s="1"/>
  <c r="E202" i="12"/>
  <c r="E24" i="29" s="1"/>
  <c r="AC188" i="14"/>
  <c r="AC10" i="31" s="1"/>
  <c r="N97" i="17"/>
  <c r="N142" i="17" s="1"/>
  <c r="AD207" i="26"/>
  <c r="AD30" i="41" s="1"/>
  <c r="AD217" i="25"/>
  <c r="AD44" i="40" s="1"/>
  <c r="AD197" i="25"/>
  <c r="AD19" i="40" s="1"/>
  <c r="B166" i="23"/>
  <c r="B211" i="23" s="1"/>
  <c r="B34" i="38" s="1"/>
  <c r="C121" i="23"/>
  <c r="C166" i="23" s="1"/>
  <c r="G121" i="23"/>
  <c r="G166" i="23" s="1"/>
  <c r="I121" i="23"/>
  <c r="I166" i="23" s="1"/>
  <c r="J121" i="23"/>
  <c r="J166" i="23" s="1"/>
  <c r="M121" i="23"/>
  <c r="M166" i="23" s="1"/>
  <c r="E121" i="23"/>
  <c r="E166" i="23" s="1"/>
  <c r="K121" i="23"/>
  <c r="K166" i="23" s="1"/>
  <c r="D121" i="23"/>
  <c r="D166" i="23" s="1"/>
  <c r="H121" i="23"/>
  <c r="H166" i="23" s="1"/>
  <c r="F121" i="23"/>
  <c r="F166" i="23" s="1"/>
  <c r="N121" i="23"/>
  <c r="N166" i="23" s="1"/>
  <c r="AB121" i="23"/>
  <c r="AB166" i="23" s="1"/>
  <c r="T121" i="23"/>
  <c r="T166" i="23" s="1"/>
  <c r="T207" i="22"/>
  <c r="T30" i="37" s="1"/>
  <c r="AE192" i="20"/>
  <c r="AE14" i="35" s="1"/>
  <c r="AA185" i="9"/>
  <c r="AA6" i="27" s="1"/>
  <c r="U224" i="13"/>
  <c r="U53" i="30" s="1"/>
  <c r="R195" i="20"/>
  <c r="R17" i="35" s="1"/>
  <c r="R198" i="20"/>
  <c r="R20" i="35" s="1"/>
  <c r="N187" i="10"/>
  <c r="N9" i="28" s="1"/>
  <c r="N214" i="20"/>
  <c r="N41" i="35" s="1"/>
  <c r="AD196" i="15"/>
  <c r="AD18" i="32" s="1"/>
  <c r="AD199" i="14"/>
  <c r="AD21" i="31" s="1"/>
  <c r="N198" i="22"/>
  <c r="N20" i="37" s="1"/>
  <c r="AD186" i="21"/>
  <c r="W214" i="21"/>
  <c r="W41" i="36" s="1"/>
  <c r="K184" i="12"/>
  <c r="K5" i="29" s="1"/>
  <c r="AB207" i="26"/>
  <c r="AB30" i="41" s="1"/>
  <c r="AB188" i="26"/>
  <c r="AB10" i="41" s="1"/>
  <c r="L133" i="18"/>
  <c r="L178" i="18" s="1"/>
  <c r="L209" i="18"/>
  <c r="L32" i="34" s="1"/>
  <c r="AC195" i="26"/>
  <c r="AC17" i="41" s="1"/>
  <c r="Q121" i="23"/>
  <c r="Q166" i="23" s="1"/>
  <c r="Q211" i="23" s="1"/>
  <c r="Q34" i="38" s="1"/>
  <c r="S183" i="15"/>
  <c r="R192" i="18"/>
  <c r="R14" i="34" s="1"/>
  <c r="M204" i="24"/>
  <c r="M26" i="39" s="1"/>
  <c r="M208" i="24"/>
  <c r="M31" i="39" s="1"/>
  <c r="AD210" i="20"/>
  <c r="AD33" i="35" s="1"/>
  <c r="AD209" i="20"/>
  <c r="AD32" i="35" s="1"/>
  <c r="AB188" i="14"/>
  <c r="AB10" i="31" s="1"/>
  <c r="AB123" i="15"/>
  <c r="AB168" i="15" s="1"/>
  <c r="M212" i="21"/>
  <c r="M219" i="21"/>
  <c r="U214" i="14"/>
  <c r="U41" i="31" s="1"/>
  <c r="U195" i="15"/>
  <c r="U17" i="32" s="1"/>
  <c r="F52" i="30"/>
  <c r="F51" i="30"/>
  <c r="Y209" i="18"/>
  <c r="Y32" i="34" s="1"/>
  <c r="P217" i="24"/>
  <c r="P44" i="39" s="1"/>
  <c r="B185" i="9"/>
  <c r="B6" i="27" s="1"/>
  <c r="L209" i="24"/>
  <c r="L32" i="39" s="1"/>
  <c r="V221" i="18"/>
  <c r="V49" i="34" s="1"/>
  <c r="W187" i="26"/>
  <c r="W9" i="41" s="1"/>
  <c r="W194" i="26"/>
  <c r="W16" i="41" s="1"/>
  <c r="O223" i="14"/>
  <c r="R195" i="26"/>
  <c r="R17" i="41" s="1"/>
  <c r="V126" i="25"/>
  <c r="V171" i="25" s="1"/>
  <c r="H214" i="12"/>
  <c r="H41" i="29" s="1"/>
  <c r="B156" i="12"/>
  <c r="V111" i="12"/>
  <c r="V156" i="12" s="1"/>
  <c r="U111" i="12"/>
  <c r="U156" i="12" s="1"/>
  <c r="Y111" i="12"/>
  <c r="Y156" i="12" s="1"/>
  <c r="Y201" i="12" s="1"/>
  <c r="Y23" i="29" s="1"/>
  <c r="M111" i="12"/>
  <c r="M156" i="12" s="1"/>
  <c r="L111" i="12"/>
  <c r="L156" i="12" s="1"/>
  <c r="AA111" i="12"/>
  <c r="AA156" i="12" s="1"/>
  <c r="W111" i="12"/>
  <c r="W156" i="12" s="1"/>
  <c r="J111" i="12"/>
  <c r="J156" i="12" s="1"/>
  <c r="Z111" i="12"/>
  <c r="Z156" i="12" s="1"/>
  <c r="X111" i="12"/>
  <c r="X156" i="12" s="1"/>
  <c r="O111" i="12"/>
  <c r="O156" i="12" s="1"/>
  <c r="G111" i="12"/>
  <c r="G156" i="12" s="1"/>
  <c r="G201" i="12" s="1"/>
  <c r="G23" i="29" s="1"/>
  <c r="AC111" i="12"/>
  <c r="AC156" i="12" s="1"/>
  <c r="T111" i="12"/>
  <c r="T156" i="12" s="1"/>
  <c r="P111" i="12"/>
  <c r="P156" i="12" s="1"/>
  <c r="R205" i="24"/>
  <c r="AF213" i="23"/>
  <c r="AF40" i="38" s="1"/>
  <c r="AF216" i="23"/>
  <c r="AF43" i="38" s="1"/>
  <c r="B160" i="13"/>
  <c r="M115" i="13"/>
  <c r="M160" i="13" s="1"/>
  <c r="Z115" i="13"/>
  <c r="Z160" i="13" s="1"/>
  <c r="V115" i="13"/>
  <c r="V160" i="13" s="1"/>
  <c r="AC115" i="13"/>
  <c r="AC160" i="13" s="1"/>
  <c r="AC205" i="13" s="1"/>
  <c r="AD115" i="13"/>
  <c r="AD160" i="13" s="1"/>
  <c r="Q115" i="13"/>
  <c r="Q160" i="13" s="1"/>
  <c r="Q205" i="13" s="1"/>
  <c r="J115" i="13"/>
  <c r="J160" i="13" s="1"/>
  <c r="AB115" i="13"/>
  <c r="AB160" i="13" s="1"/>
  <c r="N115" i="13"/>
  <c r="N160" i="13" s="1"/>
  <c r="N205" i="13" s="1"/>
  <c r="K115" i="13"/>
  <c r="K160" i="13" s="1"/>
  <c r="O115" i="13"/>
  <c r="O160" i="13" s="1"/>
  <c r="P115" i="13"/>
  <c r="P160" i="13" s="1"/>
  <c r="X115" i="13"/>
  <c r="X160" i="13" s="1"/>
  <c r="W115" i="13"/>
  <c r="W160" i="13" s="1"/>
  <c r="L115" i="13"/>
  <c r="L160" i="13" s="1"/>
  <c r="AA115" i="13"/>
  <c r="AA160" i="13" s="1"/>
  <c r="Y115" i="13"/>
  <c r="Y160" i="13" s="1"/>
  <c r="D115" i="13"/>
  <c r="D160" i="13" s="1"/>
  <c r="G115" i="13"/>
  <c r="G160" i="13" s="1"/>
  <c r="F115" i="13"/>
  <c r="F160" i="13" s="1"/>
  <c r="B154" i="10"/>
  <c r="B199" i="10" s="1"/>
  <c r="B21" i="28" s="1"/>
  <c r="G109" i="10"/>
  <c r="G154" i="10" s="1"/>
  <c r="G199" i="10" s="1"/>
  <c r="G21" i="28" s="1"/>
  <c r="AC109" i="10"/>
  <c r="AC154" i="10" s="1"/>
  <c r="AC199" i="10" s="1"/>
  <c r="AC21" i="28" s="1"/>
  <c r="H109" i="10"/>
  <c r="H154" i="10" s="1"/>
  <c r="S109" i="10"/>
  <c r="S154" i="10" s="1"/>
  <c r="S199" i="10" s="1"/>
  <c r="S21" i="28" s="1"/>
  <c r="AA109" i="10"/>
  <c r="AA154" i="10" s="1"/>
  <c r="AA199" i="10" s="1"/>
  <c r="AA21" i="28" s="1"/>
  <c r="X109" i="10"/>
  <c r="X154" i="10" s="1"/>
  <c r="X199" i="10" s="1"/>
  <c r="X21" i="28" s="1"/>
  <c r="T109" i="10"/>
  <c r="T154" i="10" s="1"/>
  <c r="I109" i="10"/>
  <c r="I154" i="10" s="1"/>
  <c r="V109" i="10"/>
  <c r="V154" i="10" s="1"/>
  <c r="W109" i="10"/>
  <c r="W154" i="10" s="1"/>
  <c r="C109" i="10"/>
  <c r="C154" i="10" s="1"/>
  <c r="AD109" i="10"/>
  <c r="AD154" i="10" s="1"/>
  <c r="F109" i="10"/>
  <c r="F154" i="10" s="1"/>
  <c r="AE109" i="10"/>
  <c r="AE154" i="10" s="1"/>
  <c r="AB109" i="10"/>
  <c r="AB154" i="10" s="1"/>
  <c r="Y109" i="10"/>
  <c r="Y154" i="10" s="1"/>
  <c r="Z109" i="10"/>
  <c r="Z154" i="10" s="1"/>
  <c r="AF109" i="10"/>
  <c r="AF154" i="10" s="1"/>
  <c r="E109" i="10"/>
  <c r="E154" i="10" s="1"/>
  <c r="E199" i="10" s="1"/>
  <c r="E21" i="28" s="1"/>
  <c r="U109" i="10"/>
  <c r="U154" i="10" s="1"/>
  <c r="U199" i="10" s="1"/>
  <c r="U21" i="28" s="1"/>
  <c r="P109" i="10"/>
  <c r="P154" i="10" s="1"/>
  <c r="B149" i="20"/>
  <c r="I104" i="20"/>
  <c r="I149" i="20" s="1"/>
  <c r="Q104" i="20"/>
  <c r="Q149" i="20" s="1"/>
  <c r="G104" i="20"/>
  <c r="G149" i="20" s="1"/>
  <c r="J104" i="20"/>
  <c r="J149" i="20" s="1"/>
  <c r="C104" i="20"/>
  <c r="C149" i="20" s="1"/>
  <c r="F104" i="20"/>
  <c r="F149" i="20" s="1"/>
  <c r="E104" i="20"/>
  <c r="E149" i="20" s="1"/>
  <c r="K104" i="20"/>
  <c r="K149" i="20" s="1"/>
  <c r="H104" i="20"/>
  <c r="H149" i="20" s="1"/>
  <c r="D104" i="20"/>
  <c r="D149" i="20" s="1"/>
  <c r="M104" i="20"/>
  <c r="M149" i="20" s="1"/>
  <c r="O104" i="20"/>
  <c r="O149" i="20" s="1"/>
  <c r="U104" i="20"/>
  <c r="U149" i="20" s="1"/>
  <c r="S104" i="20"/>
  <c r="S149" i="20" s="1"/>
  <c r="S194" i="26" s="1"/>
  <c r="S16" i="41" s="1"/>
  <c r="B165" i="21"/>
  <c r="F120" i="21"/>
  <c r="F165" i="21" s="1"/>
  <c r="D120" i="21"/>
  <c r="D165" i="21" s="1"/>
  <c r="I120" i="21"/>
  <c r="I165" i="21" s="1"/>
  <c r="AB120" i="21"/>
  <c r="AB165" i="21" s="1"/>
  <c r="K120" i="21"/>
  <c r="K165" i="21" s="1"/>
  <c r="G120" i="21"/>
  <c r="G165" i="21" s="1"/>
  <c r="AA120" i="21"/>
  <c r="AA165" i="21" s="1"/>
  <c r="C120" i="21"/>
  <c r="C165" i="21" s="1"/>
  <c r="H120" i="21"/>
  <c r="H165" i="21" s="1"/>
  <c r="E120" i="21"/>
  <c r="E165" i="21" s="1"/>
  <c r="O120" i="21"/>
  <c r="O165" i="21" s="1"/>
  <c r="J120" i="21"/>
  <c r="J165" i="21" s="1"/>
  <c r="N120" i="21"/>
  <c r="N165" i="21" s="1"/>
  <c r="N210" i="26" s="1"/>
  <c r="N33" i="41" s="1"/>
  <c r="AF120" i="21"/>
  <c r="AF165" i="21" s="1"/>
  <c r="AC120" i="21"/>
  <c r="AC165" i="21" s="1"/>
  <c r="Y120" i="21"/>
  <c r="Y165" i="21" s="1"/>
  <c r="B159" i="25"/>
  <c r="AB114" i="25"/>
  <c r="AB159" i="25" s="1"/>
  <c r="K114" i="25"/>
  <c r="K159" i="25" s="1"/>
  <c r="W114" i="25"/>
  <c r="W159" i="25" s="1"/>
  <c r="I114" i="25"/>
  <c r="I159" i="25" s="1"/>
  <c r="J114" i="25"/>
  <c r="J159" i="25" s="1"/>
  <c r="X114" i="25"/>
  <c r="X159" i="25" s="1"/>
  <c r="N114" i="25"/>
  <c r="N159" i="25" s="1"/>
  <c r="C114" i="25"/>
  <c r="C159" i="25" s="1"/>
  <c r="D114" i="25"/>
  <c r="D159" i="25" s="1"/>
  <c r="AC114" i="25"/>
  <c r="AC159" i="25" s="1"/>
  <c r="G114" i="25"/>
  <c r="G159" i="25" s="1"/>
  <c r="F114" i="25"/>
  <c r="F159" i="25" s="1"/>
  <c r="E114" i="25"/>
  <c r="E159" i="25" s="1"/>
  <c r="E204" i="25" s="1"/>
  <c r="E26" i="40" s="1"/>
  <c r="O114" i="25"/>
  <c r="O159" i="25" s="1"/>
  <c r="AE114" i="25"/>
  <c r="AE159" i="25" s="1"/>
  <c r="Y114" i="25"/>
  <c r="Y159" i="25" s="1"/>
  <c r="V114" i="25"/>
  <c r="V159" i="25" s="1"/>
  <c r="B176" i="18"/>
  <c r="B221" i="18" s="1"/>
  <c r="B49" i="34" s="1"/>
  <c r="F131" i="18"/>
  <c r="F176" i="18" s="1"/>
  <c r="U131" i="18"/>
  <c r="U176" i="18" s="1"/>
  <c r="U221" i="18" s="1"/>
  <c r="U49" i="34" s="1"/>
  <c r="C131" i="18"/>
  <c r="C176" i="18" s="1"/>
  <c r="C221" i="18" s="1"/>
  <c r="C49" i="34" s="1"/>
  <c r="R131" i="18"/>
  <c r="R176" i="18" s="1"/>
  <c r="AE131" i="18"/>
  <c r="AE176" i="18" s="1"/>
  <c r="AE221" i="18" s="1"/>
  <c r="AE49" i="34" s="1"/>
  <c r="D131" i="18"/>
  <c r="D176" i="18" s="1"/>
  <c r="D221" i="18" s="1"/>
  <c r="D49" i="34" s="1"/>
  <c r="AF131" i="18"/>
  <c r="AF176" i="18" s="1"/>
  <c r="AF221" i="18" s="1"/>
  <c r="AF49" i="34" s="1"/>
  <c r="Q131" i="18"/>
  <c r="Q176" i="18" s="1"/>
  <c r="S131" i="18"/>
  <c r="S176" i="18" s="1"/>
  <c r="S221" i="18" s="1"/>
  <c r="S49" i="34" s="1"/>
  <c r="E131" i="18"/>
  <c r="E176" i="18" s="1"/>
  <c r="E221" i="18" s="1"/>
  <c r="E49" i="34" s="1"/>
  <c r="AD131" i="18"/>
  <c r="AD176" i="18" s="1"/>
  <c r="AD221" i="18" s="1"/>
  <c r="AD49" i="34" s="1"/>
  <c r="T131" i="18"/>
  <c r="T176" i="18" s="1"/>
  <c r="T221" i="18" s="1"/>
  <c r="T49" i="34" s="1"/>
  <c r="Y131" i="18"/>
  <c r="Y176" i="18" s="1"/>
  <c r="Y221" i="18" s="1"/>
  <c r="Y49" i="34" s="1"/>
  <c r="O131" i="18"/>
  <c r="O176" i="18" s="1"/>
  <c r="O221" i="18" s="1"/>
  <c r="O49" i="34" s="1"/>
  <c r="B149" i="14"/>
  <c r="B194" i="14" s="1"/>
  <c r="B16" i="31" s="1"/>
  <c r="R104" i="14"/>
  <c r="R149" i="14" s="1"/>
  <c r="R194" i="14" s="1"/>
  <c r="R16" i="31" s="1"/>
  <c r="K104" i="14"/>
  <c r="K149" i="14" s="1"/>
  <c r="C104" i="14"/>
  <c r="C149" i="14" s="1"/>
  <c r="J104" i="14"/>
  <c r="J149" i="14" s="1"/>
  <c r="J194" i="14" s="1"/>
  <c r="J16" i="31" s="1"/>
  <c r="X104" i="14"/>
  <c r="X149" i="14" s="1"/>
  <c r="P104" i="14"/>
  <c r="P149" i="14" s="1"/>
  <c r="Q104" i="14"/>
  <c r="Q149" i="14" s="1"/>
  <c r="Q194" i="14" s="1"/>
  <c r="Q16" i="31" s="1"/>
  <c r="T104" i="14"/>
  <c r="T149" i="14" s="1"/>
  <c r="T194" i="14" s="1"/>
  <c r="T16" i="31" s="1"/>
  <c r="G104" i="14"/>
  <c r="G149" i="14" s="1"/>
  <c r="AF104" i="14"/>
  <c r="AF149" i="14" s="1"/>
  <c r="D104" i="14"/>
  <c r="D149" i="14" s="1"/>
  <c r="D194" i="14" s="1"/>
  <c r="D16" i="31" s="1"/>
  <c r="Z104" i="14"/>
  <c r="Z149" i="14" s="1"/>
  <c r="H104" i="14"/>
  <c r="H149" i="14" s="1"/>
  <c r="I104" i="14"/>
  <c r="I149" i="14" s="1"/>
  <c r="I194" i="14" s="1"/>
  <c r="I16" i="31" s="1"/>
  <c r="S104" i="14"/>
  <c r="S149" i="14" s="1"/>
  <c r="AE104" i="14"/>
  <c r="AE149" i="14" s="1"/>
  <c r="AE194" i="14" s="1"/>
  <c r="AE16" i="31" s="1"/>
  <c r="L104" i="14"/>
  <c r="L149" i="14" s="1"/>
  <c r="M104" i="14"/>
  <c r="M149" i="14" s="1"/>
  <c r="M194" i="14" s="1"/>
  <c r="M16" i="31" s="1"/>
  <c r="E104" i="14"/>
  <c r="E149" i="14" s="1"/>
  <c r="E194" i="14" s="1"/>
  <c r="E16" i="31" s="1"/>
  <c r="V104" i="14"/>
  <c r="V149" i="14" s="1"/>
  <c r="B167" i="20"/>
  <c r="J122" i="20"/>
  <c r="J167" i="20" s="1"/>
  <c r="I122" i="20"/>
  <c r="I167" i="20" s="1"/>
  <c r="F122" i="20"/>
  <c r="F167" i="20" s="1"/>
  <c r="D122" i="20"/>
  <c r="D167" i="20" s="1"/>
  <c r="Q122" i="20"/>
  <c r="Q167" i="20" s="1"/>
  <c r="G122" i="20"/>
  <c r="G167" i="20" s="1"/>
  <c r="H122" i="20"/>
  <c r="H167" i="20" s="1"/>
  <c r="K122" i="20"/>
  <c r="K167" i="20" s="1"/>
  <c r="K212" i="21" s="1"/>
  <c r="E122" i="20"/>
  <c r="E167" i="20" s="1"/>
  <c r="C122" i="20"/>
  <c r="C167" i="20" s="1"/>
  <c r="O122" i="20"/>
  <c r="O167" i="20" s="1"/>
  <c r="V122" i="20"/>
  <c r="V167" i="20" s="1"/>
  <c r="Y122" i="20"/>
  <c r="Y167" i="20" s="1"/>
  <c r="B179" i="22"/>
  <c r="E134" i="22"/>
  <c r="E179" i="22" s="1"/>
  <c r="H134" i="22"/>
  <c r="H179" i="22" s="1"/>
  <c r="G134" i="22"/>
  <c r="G179" i="22" s="1"/>
  <c r="P134" i="22"/>
  <c r="P179" i="22" s="1"/>
  <c r="F134" i="22"/>
  <c r="F179" i="22" s="1"/>
  <c r="D134" i="22"/>
  <c r="D179" i="22" s="1"/>
  <c r="J134" i="22"/>
  <c r="J179" i="22" s="1"/>
  <c r="C134" i="22"/>
  <c r="C179" i="22" s="1"/>
  <c r="K134" i="22"/>
  <c r="K179" i="22" s="1"/>
  <c r="AC134" i="22"/>
  <c r="AC179" i="22" s="1"/>
  <c r="AC224" i="21" s="1"/>
  <c r="AC53" i="36" s="1"/>
  <c r="I134" i="22"/>
  <c r="I179" i="22" s="1"/>
  <c r="M134" i="22"/>
  <c r="M179" i="22" s="1"/>
  <c r="Q134" i="22"/>
  <c r="Q179" i="22" s="1"/>
  <c r="T134" i="22"/>
  <c r="T179" i="22" s="1"/>
  <c r="T224" i="26" s="1"/>
  <c r="T53" i="41" s="1"/>
  <c r="S134" i="22"/>
  <c r="S179" i="22" s="1"/>
  <c r="O134" i="22"/>
  <c r="O179" i="22" s="1"/>
  <c r="B162" i="26"/>
  <c r="P117" i="26"/>
  <c r="P162" i="26" s="1"/>
  <c r="J117" i="26"/>
  <c r="J162" i="26" s="1"/>
  <c r="D117" i="26"/>
  <c r="D162" i="26" s="1"/>
  <c r="I117" i="26"/>
  <c r="I162" i="26" s="1"/>
  <c r="F117" i="26"/>
  <c r="F162" i="26" s="1"/>
  <c r="Y117" i="26"/>
  <c r="Y162" i="26" s="1"/>
  <c r="Y207" i="26" s="1"/>
  <c r="Y30" i="41" s="1"/>
  <c r="E117" i="26"/>
  <c r="E162" i="26" s="1"/>
  <c r="H117" i="26"/>
  <c r="H162" i="26" s="1"/>
  <c r="K117" i="26"/>
  <c r="K162" i="26" s="1"/>
  <c r="O117" i="26"/>
  <c r="O162" i="26" s="1"/>
  <c r="G117" i="26"/>
  <c r="G162" i="26" s="1"/>
  <c r="U117" i="26"/>
  <c r="U162" i="26" s="1"/>
  <c r="U207" i="26" s="1"/>
  <c r="U30" i="41" s="1"/>
  <c r="L117" i="26"/>
  <c r="L162" i="26" s="1"/>
  <c r="V117" i="26"/>
  <c r="V162" i="26" s="1"/>
  <c r="V207" i="26" s="1"/>
  <c r="V30" i="41" s="1"/>
  <c r="W221" i="9"/>
  <c r="W49" i="27" s="1"/>
  <c r="X206" i="9"/>
  <c r="X29" i="27" s="1"/>
  <c r="X189" i="13"/>
  <c r="X11" i="30" s="1"/>
  <c r="Z203" i="18"/>
  <c r="Z25" i="34" s="1"/>
  <c r="AF220" i="12"/>
  <c r="AF48" i="29" s="1"/>
  <c r="N222" i="23"/>
  <c r="N50" i="38" s="1"/>
  <c r="L204" i="26"/>
  <c r="L26" i="41" s="1"/>
  <c r="L131" i="26"/>
  <c r="L176" i="26" s="1"/>
  <c r="L190" i="13"/>
  <c r="L12" i="30" s="1"/>
  <c r="F185" i="18"/>
  <c r="F6" i="34" s="1"/>
  <c r="U224" i="12"/>
  <c r="U53" i="29" s="1"/>
  <c r="F211" i="17"/>
  <c r="F34" i="33" s="1"/>
  <c r="D214" i="15"/>
  <c r="D41" i="32" s="1"/>
  <c r="N196" i="21"/>
  <c r="N18" i="36" s="1"/>
  <c r="N186" i="21"/>
  <c r="G197" i="13"/>
  <c r="G19" i="30" s="1"/>
  <c r="U191" i="12"/>
  <c r="U13" i="29" s="1"/>
  <c r="V219" i="21"/>
  <c r="G200" i="15"/>
  <c r="G22" i="32" s="1"/>
  <c r="U216" i="21"/>
  <c r="U43" i="36" s="1"/>
  <c r="S219" i="22"/>
  <c r="R212" i="22"/>
  <c r="X223" i="15"/>
  <c r="H199" i="15"/>
  <c r="H21" i="32" s="1"/>
  <c r="Y134" i="14"/>
  <c r="Y179" i="14" s="1"/>
  <c r="Y224" i="14" s="1"/>
  <c r="Y53" i="31" s="1"/>
  <c r="Y200" i="14"/>
  <c r="Y22" i="31" s="1"/>
  <c r="K191" i="23"/>
  <c r="K13" i="38" s="1"/>
  <c r="F204" i="14"/>
  <c r="F26" i="31" s="1"/>
  <c r="F199" i="14"/>
  <c r="F21" i="31" s="1"/>
  <c r="F201" i="15"/>
  <c r="F23" i="32" s="1"/>
  <c r="AD211" i="17"/>
  <c r="AD34" i="33" s="1"/>
  <c r="X190" i="12"/>
  <c r="X12" i="29" s="1"/>
  <c r="X190" i="13"/>
  <c r="X12" i="30" s="1"/>
  <c r="M206" i="26"/>
  <c r="M29" i="41" s="1"/>
  <c r="B190" i="9"/>
  <c r="B12" i="27" s="1"/>
  <c r="L7" i="28"/>
  <c r="L8" i="28"/>
  <c r="T114" i="25"/>
  <c r="T159" i="25" s="1"/>
  <c r="T224" i="25"/>
  <c r="T53" i="40" s="1"/>
  <c r="Z210" i="25"/>
  <c r="Z33" i="40" s="1"/>
  <c r="X97" i="18"/>
  <c r="X142" i="18" s="1"/>
  <c r="O97" i="18"/>
  <c r="O142" i="18" s="1"/>
  <c r="O187" i="18" s="1"/>
  <c r="O9" i="34" s="1"/>
  <c r="X185" i="20"/>
  <c r="X6" i="35" s="1"/>
  <c r="X197" i="20"/>
  <c r="X19" i="35" s="1"/>
  <c r="X197" i="25"/>
  <c r="X19" i="40" s="1"/>
  <c r="AA193" i="14"/>
  <c r="AA15" i="31" s="1"/>
  <c r="V211" i="9"/>
  <c r="V34" i="27" s="1"/>
  <c r="AB97" i="18"/>
  <c r="AB142" i="18" s="1"/>
  <c r="AF206" i="15"/>
  <c r="AF29" i="32" s="1"/>
  <c r="AA217" i="17"/>
  <c r="AA44" i="33" s="1"/>
  <c r="AA134" i="26"/>
  <c r="AA179" i="26" s="1"/>
  <c r="J215" i="21"/>
  <c r="J42" i="36" s="1"/>
  <c r="J215" i="20"/>
  <c r="J42" i="35" s="1"/>
  <c r="AD190" i="12"/>
  <c r="AD12" i="29" s="1"/>
  <c r="V200" i="22"/>
  <c r="V22" i="37" s="1"/>
  <c r="W198" i="14"/>
  <c r="W20" i="31" s="1"/>
  <c r="W94" i="15"/>
  <c r="W139" i="15" s="1"/>
  <c r="W184" i="15" s="1"/>
  <c r="W5" i="32" s="1"/>
  <c r="AF192" i="13"/>
  <c r="AF14" i="30" s="1"/>
  <c r="AD191" i="13"/>
  <c r="AD13" i="30" s="1"/>
  <c r="U198" i="18"/>
  <c r="U20" i="34" s="1"/>
  <c r="Y183" i="20"/>
  <c r="Y224" i="20"/>
  <c r="Y53" i="35" s="1"/>
  <c r="T189" i="17"/>
  <c r="T11" i="33" s="1"/>
  <c r="T203" i="17"/>
  <c r="T25" i="33" s="1"/>
  <c r="W184" i="10"/>
  <c r="W5" i="28" s="1"/>
  <c r="P197" i="26"/>
  <c r="P19" i="41" s="1"/>
  <c r="Q213" i="18"/>
  <c r="Q40" i="34" s="1"/>
  <c r="Z97" i="17"/>
  <c r="Z142" i="17" s="1"/>
  <c r="Y188" i="10"/>
  <c r="Y10" i="28" s="1"/>
  <c r="K186" i="15"/>
  <c r="AB213" i="13"/>
  <c r="AB40" i="30" s="1"/>
  <c r="Z223" i="15"/>
  <c r="P195" i="17"/>
  <c r="P17" i="33" s="1"/>
  <c r="P106" i="17"/>
  <c r="P151" i="17" s="1"/>
  <c r="P196" i="17" s="1"/>
  <c r="P18" i="33" s="1"/>
  <c r="AC117" i="24"/>
  <c r="AC162" i="24" s="1"/>
  <c r="E190" i="13"/>
  <c r="E12" i="30" s="1"/>
  <c r="AB203" i="10"/>
  <c r="AB25" i="28" s="1"/>
  <c r="J188" i="14"/>
  <c r="J10" i="31" s="1"/>
  <c r="J203" i="18"/>
  <c r="J25" i="34" s="1"/>
  <c r="O93" i="12"/>
  <c r="O138" i="12" s="1"/>
  <c r="O212" i="12"/>
  <c r="O130" i="25"/>
  <c r="O175" i="25" s="1"/>
  <c r="Z223" i="22"/>
  <c r="K39" i="34"/>
  <c r="K38" i="34"/>
  <c r="K37" i="34"/>
  <c r="K35" i="34"/>
  <c r="K36" i="34"/>
  <c r="W104" i="20"/>
  <c r="W149" i="20" s="1"/>
  <c r="W194" i="23" s="1"/>
  <c r="W16" i="38" s="1"/>
  <c r="M35" i="34"/>
  <c r="M39" i="34"/>
  <c r="M38" i="34"/>
  <c r="M37" i="34"/>
  <c r="M36" i="34"/>
  <c r="T204" i="26"/>
  <c r="T26" i="41" s="1"/>
  <c r="AD189" i="23"/>
  <c r="AD11" i="38" s="1"/>
  <c r="J190" i="15"/>
  <c r="J12" i="32" s="1"/>
  <c r="P132" i="10"/>
  <c r="P177" i="10" s="1"/>
  <c r="P222" i="10" s="1"/>
  <c r="P50" i="28" s="1"/>
  <c r="H189" i="13"/>
  <c r="H11" i="30" s="1"/>
  <c r="N202" i="12"/>
  <c r="N24" i="29" s="1"/>
  <c r="J223" i="9"/>
  <c r="AC212" i="12"/>
  <c r="AC197" i="12"/>
  <c r="AC19" i="29" s="1"/>
  <c r="N192" i="15"/>
  <c r="N14" i="32" s="1"/>
  <c r="R129" i="13"/>
  <c r="R174" i="13" s="1"/>
  <c r="X200" i="15"/>
  <c r="X22" i="32" s="1"/>
  <c r="S187" i="9"/>
  <c r="S9" i="27" s="1"/>
  <c r="O190" i="20"/>
  <c r="O12" i="35" s="1"/>
  <c r="Q220" i="24"/>
  <c r="Q48" i="39" s="1"/>
  <c r="U214" i="12"/>
  <c r="U41" i="29" s="1"/>
  <c r="O192" i="26"/>
  <c r="O14" i="41" s="1"/>
  <c r="B193" i="13"/>
  <c r="B15" i="30" s="1"/>
  <c r="Y205" i="21"/>
  <c r="P196" i="20"/>
  <c r="P18" i="35" s="1"/>
  <c r="M223" i="25"/>
  <c r="M197" i="25"/>
  <c r="M19" i="40" s="1"/>
  <c r="K197" i="13"/>
  <c r="K19" i="30" s="1"/>
  <c r="W195" i="18"/>
  <c r="W17" i="34" s="1"/>
  <c r="W217" i="18"/>
  <c r="W44" i="34" s="1"/>
  <c r="V120" i="17"/>
  <c r="V165" i="17" s="1"/>
  <c r="V210" i="17" s="1"/>
  <c r="V33" i="33" s="1"/>
  <c r="J206" i="17"/>
  <c r="J29" i="33" s="1"/>
  <c r="J120" i="17"/>
  <c r="J165" i="17" s="1"/>
  <c r="J210" i="17" s="1"/>
  <c r="J33" i="33" s="1"/>
  <c r="L213" i="23"/>
  <c r="L40" i="38" s="1"/>
  <c r="D93" i="12"/>
  <c r="D138" i="12" s="1"/>
  <c r="D183" i="13" s="1"/>
  <c r="E112" i="14"/>
  <c r="E157" i="14" s="1"/>
  <c r="E202" i="14" s="1"/>
  <c r="E24" i="31" s="1"/>
  <c r="AB188" i="12"/>
  <c r="AB10" i="29" s="1"/>
  <c r="X187" i="24"/>
  <c r="X9" i="39" s="1"/>
  <c r="C129" i="13"/>
  <c r="C174" i="13" s="1"/>
  <c r="C224" i="13"/>
  <c r="C53" i="30" s="1"/>
  <c r="AA197" i="22"/>
  <c r="AA19" i="37" s="1"/>
  <c r="B190" i="15"/>
  <c r="B12" i="32" s="1"/>
  <c r="AF219" i="26"/>
  <c r="AF216" i="26"/>
  <c r="AF43" i="41" s="1"/>
  <c r="L191" i="22"/>
  <c r="L13" i="37" s="1"/>
  <c r="L197" i="22"/>
  <c r="L19" i="37" s="1"/>
  <c r="B209" i="23"/>
  <c r="B32" i="38" s="1"/>
  <c r="AD203" i="18"/>
  <c r="AD25" i="34" s="1"/>
  <c r="U201" i="26"/>
  <c r="U23" i="41" s="1"/>
  <c r="W106" i="17"/>
  <c r="W151" i="17" s="1"/>
  <c r="W196" i="17" s="1"/>
  <c r="W18" i="33" s="1"/>
  <c r="S221" i="24"/>
  <c r="S49" i="39" s="1"/>
  <c r="S210" i="24"/>
  <c r="S33" i="39" s="1"/>
  <c r="AE219" i="24"/>
  <c r="F223" i="12"/>
  <c r="D184" i="10"/>
  <c r="D5" i="28" s="1"/>
  <c r="D184" i="9"/>
  <c r="D5" i="27" s="1"/>
  <c r="D202" i="10"/>
  <c r="D24" i="28" s="1"/>
  <c r="AF211" i="10"/>
  <c r="AF34" i="28" s="1"/>
  <c r="AF211" i="9"/>
  <c r="AF34" i="27" s="1"/>
  <c r="K222" i="15"/>
  <c r="K50" i="32" s="1"/>
  <c r="K96" i="10"/>
  <c r="K141" i="10" s="1"/>
  <c r="R196" i="25"/>
  <c r="R18" i="40" s="1"/>
  <c r="H192" i="25"/>
  <c r="H14" i="40" s="1"/>
  <c r="D185" i="17"/>
  <c r="D6" i="33" s="1"/>
  <c r="AD196" i="22"/>
  <c r="AD18" i="37" s="1"/>
  <c r="U217" i="20"/>
  <c r="U44" i="35" s="1"/>
  <c r="T207" i="23"/>
  <c r="T30" i="38" s="1"/>
  <c r="P209" i="12"/>
  <c r="P32" i="29" s="1"/>
  <c r="Y219" i="25"/>
  <c r="AA199" i="18"/>
  <c r="AA21" i="34" s="1"/>
  <c r="AD216" i="9"/>
  <c r="AD43" i="27" s="1"/>
  <c r="V191" i="23"/>
  <c r="V13" i="38" s="1"/>
  <c r="O192" i="22"/>
  <c r="O14" i="37" s="1"/>
  <c r="AF111" i="22"/>
  <c r="AF156" i="22" s="1"/>
  <c r="AE204" i="26"/>
  <c r="AE26" i="41" s="1"/>
  <c r="Q205" i="10"/>
  <c r="B169" i="17"/>
  <c r="C124" i="17"/>
  <c r="C169" i="17" s="1"/>
  <c r="E124" i="17"/>
  <c r="E169" i="17" s="1"/>
  <c r="AC124" i="17"/>
  <c r="AC169" i="17" s="1"/>
  <c r="I124" i="17"/>
  <c r="I169" i="17" s="1"/>
  <c r="S124" i="17"/>
  <c r="S169" i="17" s="1"/>
  <c r="AD124" i="17"/>
  <c r="AD169" i="17" s="1"/>
  <c r="AD214" i="17" s="1"/>
  <c r="AD41" i="33" s="1"/>
  <c r="M124" i="17"/>
  <c r="M169" i="17" s="1"/>
  <c r="D124" i="17"/>
  <c r="D169" i="17" s="1"/>
  <c r="H124" i="17"/>
  <c r="H169" i="17" s="1"/>
  <c r="G124" i="17"/>
  <c r="G169" i="17" s="1"/>
  <c r="G214" i="17" s="1"/>
  <c r="G41" i="33" s="1"/>
  <c r="R124" i="17"/>
  <c r="R169" i="17" s="1"/>
  <c r="R214" i="17" s="1"/>
  <c r="R41" i="33" s="1"/>
  <c r="F124" i="17"/>
  <c r="F169" i="17" s="1"/>
  <c r="F214" i="17" s="1"/>
  <c r="F41" i="33" s="1"/>
  <c r="X124" i="17"/>
  <c r="X169" i="17" s="1"/>
  <c r="L124" i="17"/>
  <c r="L169" i="17" s="1"/>
  <c r="L214" i="17" s="1"/>
  <c r="L41" i="33" s="1"/>
  <c r="K124" i="17"/>
  <c r="K169" i="17" s="1"/>
  <c r="U124" i="17"/>
  <c r="U169" i="17" s="1"/>
  <c r="U214" i="17" s="1"/>
  <c r="U41" i="33" s="1"/>
  <c r="Y124" i="17"/>
  <c r="Y169" i="17" s="1"/>
  <c r="V124" i="17"/>
  <c r="V169" i="17" s="1"/>
  <c r="V214" i="17" s="1"/>
  <c r="V41" i="33" s="1"/>
  <c r="AB213" i="24"/>
  <c r="AB40" i="39" s="1"/>
  <c r="T198" i="20"/>
  <c r="T20" i="35" s="1"/>
  <c r="AE188" i="12"/>
  <c r="AE10" i="29" s="1"/>
  <c r="R222" i="23"/>
  <c r="R50" i="38" s="1"/>
  <c r="S192" i="13"/>
  <c r="S14" i="30" s="1"/>
  <c r="S193" i="13"/>
  <c r="S15" i="30" s="1"/>
  <c r="M105" i="14"/>
  <c r="M150" i="14" s="1"/>
  <c r="M192" i="15"/>
  <c r="M14" i="32" s="1"/>
  <c r="U111" i="22"/>
  <c r="U156" i="22" s="1"/>
  <c r="U201" i="22" s="1"/>
  <c r="U23" i="37" s="1"/>
  <c r="AC124" i="18"/>
  <c r="AC169" i="18" s="1"/>
  <c r="AC214" i="18" s="1"/>
  <c r="AC41" i="34" s="1"/>
  <c r="AC133" i="18"/>
  <c r="AC178" i="18" s="1"/>
  <c r="D209" i="26"/>
  <c r="D32" i="41" s="1"/>
  <c r="AA190" i="13"/>
  <c r="AA12" i="30" s="1"/>
  <c r="B165" i="14"/>
  <c r="AF120" i="14"/>
  <c r="AF165" i="14" s="1"/>
  <c r="X120" i="14"/>
  <c r="X165" i="14" s="1"/>
  <c r="D120" i="14"/>
  <c r="D165" i="14" s="1"/>
  <c r="D210" i="13" s="1"/>
  <c r="D33" i="30" s="1"/>
  <c r="R120" i="14"/>
  <c r="R165" i="14" s="1"/>
  <c r="Z120" i="14"/>
  <c r="Z165" i="14" s="1"/>
  <c r="Z210" i="14" s="1"/>
  <c r="Z33" i="31" s="1"/>
  <c r="J120" i="14"/>
  <c r="J165" i="14" s="1"/>
  <c r="J210" i="14" s="1"/>
  <c r="J33" i="31" s="1"/>
  <c r="T120" i="14"/>
  <c r="T165" i="14" s="1"/>
  <c r="T210" i="14" s="1"/>
  <c r="T33" i="31" s="1"/>
  <c r="S120" i="14"/>
  <c r="S165" i="14" s="1"/>
  <c r="AE120" i="14"/>
  <c r="AE165" i="14" s="1"/>
  <c r="C120" i="14"/>
  <c r="C165" i="14" s="1"/>
  <c r="H120" i="14"/>
  <c r="H165" i="14" s="1"/>
  <c r="K120" i="14"/>
  <c r="K165" i="14" s="1"/>
  <c r="I120" i="14"/>
  <c r="I165" i="14" s="1"/>
  <c r="Q120" i="14"/>
  <c r="Q165" i="14" s="1"/>
  <c r="Q210" i="14" s="1"/>
  <c r="Q33" i="31" s="1"/>
  <c r="P120" i="14"/>
  <c r="P165" i="14" s="1"/>
  <c r="P210" i="14" s="1"/>
  <c r="P33" i="31" s="1"/>
  <c r="G120" i="14"/>
  <c r="G165" i="14" s="1"/>
  <c r="Y120" i="14"/>
  <c r="Y165" i="14" s="1"/>
  <c r="W120" i="14"/>
  <c r="W165" i="14" s="1"/>
  <c r="AC120" i="14"/>
  <c r="AC165" i="14" s="1"/>
  <c r="AC210" i="14" s="1"/>
  <c r="AC33" i="31" s="1"/>
  <c r="M120" i="14"/>
  <c r="M165" i="14" s="1"/>
  <c r="G184" i="18"/>
  <c r="G5" i="34" s="1"/>
  <c r="L190" i="15"/>
  <c r="L12" i="32" s="1"/>
  <c r="L93" i="14"/>
  <c r="L138" i="14" s="1"/>
  <c r="B172" i="25"/>
  <c r="K127" i="25"/>
  <c r="K172" i="25" s="1"/>
  <c r="G127" i="25"/>
  <c r="G172" i="25" s="1"/>
  <c r="F127" i="25"/>
  <c r="F172" i="25" s="1"/>
  <c r="X127" i="25"/>
  <c r="X172" i="25" s="1"/>
  <c r="X217" i="22" s="1"/>
  <c r="X44" i="37" s="1"/>
  <c r="J127" i="25"/>
  <c r="J172" i="25" s="1"/>
  <c r="AC127" i="25"/>
  <c r="AC172" i="25" s="1"/>
  <c r="AC217" i="25" s="1"/>
  <c r="AC44" i="40" s="1"/>
  <c r="D127" i="25"/>
  <c r="D172" i="25" s="1"/>
  <c r="C127" i="25"/>
  <c r="C172" i="25" s="1"/>
  <c r="I127" i="25"/>
  <c r="I172" i="25" s="1"/>
  <c r="E127" i="25"/>
  <c r="E172" i="25" s="1"/>
  <c r="N127" i="25"/>
  <c r="N172" i="25" s="1"/>
  <c r="W127" i="25"/>
  <c r="W172" i="25" s="1"/>
  <c r="W217" i="25" s="1"/>
  <c r="W44" i="40" s="1"/>
  <c r="AB127" i="25"/>
  <c r="AB172" i="25" s="1"/>
  <c r="V127" i="25"/>
  <c r="V172" i="25" s="1"/>
  <c r="X216" i="22"/>
  <c r="X43" i="37" s="1"/>
  <c r="W190" i="25"/>
  <c r="W12" i="40" s="1"/>
  <c r="K209" i="26"/>
  <c r="K32" i="41" s="1"/>
  <c r="H129" i="18"/>
  <c r="H174" i="18" s="1"/>
  <c r="H219" i="18" s="1"/>
  <c r="AF205" i="18"/>
  <c r="AE222" i="21"/>
  <c r="AE50" i="36" s="1"/>
  <c r="E216" i="12"/>
  <c r="E43" i="29" s="1"/>
  <c r="AC218" i="15"/>
  <c r="AC45" i="32" s="1"/>
  <c r="AC222" i="15"/>
  <c r="AC50" i="32" s="1"/>
  <c r="W200" i="24"/>
  <c r="W22" i="39" s="1"/>
  <c r="W224" i="24"/>
  <c r="W53" i="39" s="1"/>
  <c r="AA195" i="25"/>
  <c r="AA17" i="40" s="1"/>
  <c r="AD208" i="26"/>
  <c r="AD31" i="41" s="1"/>
  <c r="AD210" i="25"/>
  <c r="AD33" i="40" s="1"/>
  <c r="O219" i="26"/>
  <c r="AD221" i="24"/>
  <c r="AD49" i="39" s="1"/>
  <c r="N195" i="10"/>
  <c r="N17" i="28" s="1"/>
  <c r="Y189" i="13"/>
  <c r="Y11" i="30" s="1"/>
  <c r="Y215" i="13"/>
  <c r="Y42" i="30" s="1"/>
  <c r="AD112" i="14"/>
  <c r="AD157" i="14" s="1"/>
  <c r="AD191" i="15"/>
  <c r="AD13" i="32" s="1"/>
  <c r="AD222" i="15"/>
  <c r="AD50" i="32" s="1"/>
  <c r="S203" i="21"/>
  <c r="S25" i="36" s="1"/>
  <c r="AE220" i="18"/>
  <c r="AE48" i="34" s="1"/>
  <c r="N183" i="22"/>
  <c r="P133" i="18"/>
  <c r="P178" i="18" s="1"/>
  <c r="Y95" i="23"/>
  <c r="Y140" i="23" s="1"/>
  <c r="AD202" i="21"/>
  <c r="AD24" i="36" s="1"/>
  <c r="P209" i="23"/>
  <c r="P32" i="38" s="1"/>
  <c r="K111" i="12"/>
  <c r="K156" i="12" s="1"/>
  <c r="T203" i="13"/>
  <c r="T25" i="30" s="1"/>
  <c r="AC197" i="26"/>
  <c r="AC19" i="41" s="1"/>
  <c r="AC208" i="26"/>
  <c r="AC31" i="41" s="1"/>
  <c r="Q189" i="23"/>
  <c r="Q11" i="38" s="1"/>
  <c r="S198" i="15"/>
  <c r="S20" i="32" s="1"/>
  <c r="G185" i="9"/>
  <c r="G6" i="27" s="1"/>
  <c r="AA113" i="23"/>
  <c r="AA158" i="23" s="1"/>
  <c r="S193" i="18"/>
  <c r="S15" i="34" s="1"/>
  <c r="M216" i="24"/>
  <c r="M43" i="39" s="1"/>
  <c r="M101" i="24"/>
  <c r="M146" i="24" s="1"/>
  <c r="AD97" i="20"/>
  <c r="AD142" i="20" s="1"/>
  <c r="B169" i="22"/>
  <c r="C124" i="22"/>
  <c r="C169" i="22" s="1"/>
  <c r="G124" i="22"/>
  <c r="G169" i="22" s="1"/>
  <c r="D124" i="22"/>
  <c r="D169" i="22" s="1"/>
  <c r="K124" i="22"/>
  <c r="K169" i="22" s="1"/>
  <c r="AC124" i="22"/>
  <c r="AC169" i="22" s="1"/>
  <c r="AC214" i="22" s="1"/>
  <c r="AC41" i="37" s="1"/>
  <c r="I124" i="22"/>
  <c r="I169" i="22" s="1"/>
  <c r="I214" i="22" s="1"/>
  <c r="I41" i="37" s="1"/>
  <c r="P124" i="22"/>
  <c r="P169" i="22" s="1"/>
  <c r="P214" i="26" s="1"/>
  <c r="P41" i="41" s="1"/>
  <c r="E124" i="22"/>
  <c r="E169" i="22" s="1"/>
  <c r="E214" i="22" s="1"/>
  <c r="E41" i="37" s="1"/>
  <c r="H124" i="22"/>
  <c r="H169" i="22" s="1"/>
  <c r="J124" i="22"/>
  <c r="J169" i="22" s="1"/>
  <c r="F124" i="22"/>
  <c r="F169" i="22" s="1"/>
  <c r="T124" i="22"/>
  <c r="T169" i="22" s="1"/>
  <c r="X124" i="22"/>
  <c r="X169" i="22" s="1"/>
  <c r="S124" i="22"/>
  <c r="S169" i="22" s="1"/>
  <c r="AD124" i="22"/>
  <c r="AD169" i="22" s="1"/>
  <c r="AD214" i="21" s="1"/>
  <c r="AD41" i="36" s="1"/>
  <c r="Y124" i="22"/>
  <c r="Y169" i="22" s="1"/>
  <c r="I127" i="12"/>
  <c r="I172" i="12" s="1"/>
  <c r="AB94" i="14"/>
  <c r="AB139" i="14" s="1"/>
  <c r="AB196" i="15"/>
  <c r="AB18" i="32" s="1"/>
  <c r="U123" i="15"/>
  <c r="U168" i="15" s="1"/>
  <c r="U189" i="15"/>
  <c r="U11" i="32" s="1"/>
  <c r="F202" i="13"/>
  <c r="F24" i="30" s="1"/>
  <c r="F191" i="13"/>
  <c r="F13" i="30" s="1"/>
  <c r="V201" i="18"/>
  <c r="V23" i="34" s="1"/>
  <c r="Z202" i="26"/>
  <c r="Z24" i="41" s="1"/>
  <c r="AC197" i="22"/>
  <c r="AC19" i="37" s="1"/>
  <c r="AF224" i="20"/>
  <c r="AF53" i="35" s="1"/>
  <c r="Q216" i="26"/>
  <c r="Q43" i="41" s="1"/>
  <c r="F196" i="9"/>
  <c r="F18" i="27" s="1"/>
  <c r="O205" i="15"/>
  <c r="O192" i="14"/>
  <c r="O14" i="31" s="1"/>
  <c r="R193" i="26"/>
  <c r="R15" i="41" s="1"/>
  <c r="R197" i="26"/>
  <c r="R19" i="41" s="1"/>
  <c r="AB212" i="22"/>
  <c r="S217" i="20"/>
  <c r="S44" i="35" s="1"/>
  <c r="S198" i="20"/>
  <c r="S20" i="35" s="1"/>
  <c r="H208" i="12"/>
  <c r="H31" i="29" s="1"/>
  <c r="R222" i="24"/>
  <c r="R50" i="39" s="1"/>
  <c r="I199" i="18"/>
  <c r="I21" i="34" s="1"/>
  <c r="B150" i="21"/>
  <c r="C105" i="21"/>
  <c r="C150" i="21" s="1"/>
  <c r="E105" i="21"/>
  <c r="E150" i="21" s="1"/>
  <c r="AB105" i="21"/>
  <c r="AB150" i="21" s="1"/>
  <c r="D105" i="21"/>
  <c r="D150" i="21" s="1"/>
  <c r="I105" i="21"/>
  <c r="I150" i="21" s="1"/>
  <c r="G105" i="21"/>
  <c r="G150" i="21" s="1"/>
  <c r="G195" i="22" s="1"/>
  <c r="G17" i="37" s="1"/>
  <c r="AA105" i="21"/>
  <c r="AA150" i="21" s="1"/>
  <c r="K105" i="21"/>
  <c r="K150" i="21" s="1"/>
  <c r="H105" i="21"/>
  <c r="H150" i="21" s="1"/>
  <c r="F105" i="21"/>
  <c r="F150" i="21" s="1"/>
  <c r="AC105" i="21"/>
  <c r="AC150" i="21" s="1"/>
  <c r="N105" i="21"/>
  <c r="N150" i="21" s="1"/>
  <c r="AF105" i="21"/>
  <c r="AF150" i="21" s="1"/>
  <c r="AF195" i="25" s="1"/>
  <c r="AF17" i="40" s="1"/>
  <c r="T105" i="21"/>
  <c r="T150" i="21" s="1"/>
  <c r="B161" i="9"/>
  <c r="I116" i="9"/>
  <c r="I161" i="9" s="1"/>
  <c r="R116" i="9"/>
  <c r="R161" i="9" s="1"/>
  <c r="Q116" i="9"/>
  <c r="Q161" i="9" s="1"/>
  <c r="Q206" i="9" s="1"/>
  <c r="Q29" i="27" s="1"/>
  <c r="P116" i="9"/>
  <c r="P161" i="9" s="1"/>
  <c r="H116" i="9"/>
  <c r="H161" i="9" s="1"/>
  <c r="E116" i="9"/>
  <c r="E161" i="9" s="1"/>
  <c r="V116" i="9"/>
  <c r="V161" i="9" s="1"/>
  <c r="AA116" i="9"/>
  <c r="AA161" i="9" s="1"/>
  <c r="G116" i="9"/>
  <c r="G161" i="9" s="1"/>
  <c r="D116" i="9"/>
  <c r="D161" i="9" s="1"/>
  <c r="D206" i="9" s="1"/>
  <c r="D29" i="27" s="1"/>
  <c r="AE116" i="9"/>
  <c r="AE161" i="9" s="1"/>
  <c r="AE206" i="9" s="1"/>
  <c r="AE29" i="27" s="1"/>
  <c r="AF116" i="9"/>
  <c r="AF161" i="9" s="1"/>
  <c r="AC116" i="9"/>
  <c r="AC161" i="9" s="1"/>
  <c r="AC206" i="9" s="1"/>
  <c r="AC29" i="27" s="1"/>
  <c r="C116" i="9"/>
  <c r="C161" i="9" s="1"/>
  <c r="C206" i="9" s="1"/>
  <c r="C29" i="27" s="1"/>
  <c r="O116" i="9"/>
  <c r="O161" i="9" s="1"/>
  <c r="Z116" i="9"/>
  <c r="Z161" i="9" s="1"/>
  <c r="K116" i="9"/>
  <c r="K161" i="9" s="1"/>
  <c r="K206" i="9" s="1"/>
  <c r="K29" i="27" s="1"/>
  <c r="F116" i="9"/>
  <c r="F161" i="9" s="1"/>
  <c r="AB116" i="9"/>
  <c r="AB161" i="9" s="1"/>
  <c r="J116" i="9"/>
  <c r="J161" i="9" s="1"/>
  <c r="J206" i="9" s="1"/>
  <c r="J29" i="27" s="1"/>
  <c r="M116" i="9"/>
  <c r="M161" i="9" s="1"/>
  <c r="U116" i="9"/>
  <c r="U161" i="9" s="1"/>
  <c r="U206" i="9" s="1"/>
  <c r="U29" i="27" s="1"/>
  <c r="Y116" i="9"/>
  <c r="Y161" i="9" s="1"/>
  <c r="Y206" i="9" s="1"/>
  <c r="Y29" i="27" s="1"/>
  <c r="T116" i="9"/>
  <c r="T161" i="9" s="1"/>
  <c r="AD116" i="9"/>
  <c r="AD161" i="9" s="1"/>
  <c r="N116" i="9"/>
  <c r="N161" i="9" s="1"/>
  <c r="I114" i="14"/>
  <c r="I159" i="14" s="1"/>
  <c r="I204" i="14" s="1"/>
  <c r="I26" i="31" s="1"/>
  <c r="B159" i="14"/>
  <c r="R114" i="14"/>
  <c r="R159" i="14" s="1"/>
  <c r="R204" i="14" s="1"/>
  <c r="R26" i="31" s="1"/>
  <c r="J114" i="14"/>
  <c r="J159" i="14" s="1"/>
  <c r="J204" i="14" s="1"/>
  <c r="J26" i="31" s="1"/>
  <c r="G114" i="14"/>
  <c r="G159" i="14" s="1"/>
  <c r="Z114" i="14"/>
  <c r="Z159" i="14" s="1"/>
  <c r="Z204" i="14" s="1"/>
  <c r="Z26" i="31" s="1"/>
  <c r="Q114" i="14"/>
  <c r="Q159" i="14" s="1"/>
  <c r="Q204" i="14" s="1"/>
  <c r="Q26" i="31" s="1"/>
  <c r="C114" i="14"/>
  <c r="C159" i="14" s="1"/>
  <c r="C204" i="14" s="1"/>
  <c r="C26" i="31" s="1"/>
  <c r="P114" i="14"/>
  <c r="P159" i="14" s="1"/>
  <c r="P204" i="14" s="1"/>
  <c r="P26" i="31" s="1"/>
  <c r="T114" i="14"/>
  <c r="T159" i="14" s="1"/>
  <c r="T204" i="14" s="1"/>
  <c r="T26" i="31" s="1"/>
  <c r="X114" i="14"/>
  <c r="X159" i="14" s="1"/>
  <c r="X204" i="14" s="1"/>
  <c r="X26" i="31" s="1"/>
  <c r="AF114" i="14"/>
  <c r="AF159" i="14" s="1"/>
  <c r="AF204" i="14" s="1"/>
  <c r="AF26" i="31" s="1"/>
  <c r="H114" i="14"/>
  <c r="H159" i="14" s="1"/>
  <c r="H204" i="14" s="1"/>
  <c r="H26" i="31" s="1"/>
  <c r="D114" i="14"/>
  <c r="D159" i="14" s="1"/>
  <c r="AE114" i="14"/>
  <c r="AE159" i="14" s="1"/>
  <c r="AE204" i="14" s="1"/>
  <c r="AE26" i="31" s="1"/>
  <c r="S114" i="14"/>
  <c r="S159" i="14" s="1"/>
  <c r="S204" i="14" s="1"/>
  <c r="S26" i="31" s="1"/>
  <c r="K114" i="14"/>
  <c r="K159" i="14" s="1"/>
  <c r="K204" i="14" s="1"/>
  <c r="K26" i="31" s="1"/>
  <c r="O114" i="14"/>
  <c r="O159" i="14" s="1"/>
  <c r="Y114" i="14"/>
  <c r="Y159" i="14" s="1"/>
  <c r="Y204" i="14" s="1"/>
  <c r="Y26" i="31" s="1"/>
  <c r="B150" i="12"/>
  <c r="L105" i="12"/>
  <c r="L150" i="12" s="1"/>
  <c r="AA105" i="12"/>
  <c r="AA150" i="12" s="1"/>
  <c r="AA195" i="14" s="1"/>
  <c r="AA17" i="31" s="1"/>
  <c r="X105" i="12"/>
  <c r="X150" i="12" s="1"/>
  <c r="Y105" i="12"/>
  <c r="Y150" i="12" s="1"/>
  <c r="J105" i="12"/>
  <c r="J150" i="12" s="1"/>
  <c r="V105" i="12"/>
  <c r="V150" i="12" s="1"/>
  <c r="U105" i="12"/>
  <c r="U150" i="12" s="1"/>
  <c r="U195" i="12" s="1"/>
  <c r="U17" i="29" s="1"/>
  <c r="W105" i="12"/>
  <c r="W150" i="12" s="1"/>
  <c r="Z105" i="12"/>
  <c r="Z150" i="12" s="1"/>
  <c r="M105" i="12"/>
  <c r="M150" i="12" s="1"/>
  <c r="R105" i="12"/>
  <c r="R150" i="12" s="1"/>
  <c r="G105" i="12"/>
  <c r="G150" i="12" s="1"/>
  <c r="AD105" i="12"/>
  <c r="AD150" i="12" s="1"/>
  <c r="P105" i="12"/>
  <c r="P150" i="12" s="1"/>
  <c r="B157" i="26"/>
  <c r="Y112" i="26"/>
  <c r="Y157" i="26" s="1"/>
  <c r="Y202" i="26" s="1"/>
  <c r="Y24" i="41" s="1"/>
  <c r="K112" i="26"/>
  <c r="K157" i="26" s="1"/>
  <c r="K202" i="26" s="1"/>
  <c r="K24" i="41" s="1"/>
  <c r="F112" i="26"/>
  <c r="F157" i="26" s="1"/>
  <c r="D112" i="26"/>
  <c r="D157" i="26" s="1"/>
  <c r="O112" i="26"/>
  <c r="O157" i="26" s="1"/>
  <c r="J112" i="26"/>
  <c r="J157" i="26" s="1"/>
  <c r="I112" i="26"/>
  <c r="I157" i="26" s="1"/>
  <c r="E112" i="26"/>
  <c r="E157" i="26" s="1"/>
  <c r="G112" i="26"/>
  <c r="G157" i="26" s="1"/>
  <c r="P112" i="26"/>
  <c r="P157" i="26" s="1"/>
  <c r="H112" i="26"/>
  <c r="H157" i="26" s="1"/>
  <c r="AA112" i="26"/>
  <c r="AA157" i="26" s="1"/>
  <c r="AA202" i="26" s="1"/>
  <c r="AA24" i="41" s="1"/>
  <c r="S112" i="26"/>
  <c r="S157" i="26" s="1"/>
  <c r="AC112" i="26"/>
  <c r="AC157" i="26" s="1"/>
  <c r="V112" i="26"/>
  <c r="V157" i="26" s="1"/>
  <c r="AB112" i="26"/>
  <c r="AB157" i="26" s="1"/>
  <c r="AB202" i="26" s="1"/>
  <c r="AB24" i="41" s="1"/>
  <c r="T112" i="26"/>
  <c r="T157" i="26" s="1"/>
  <c r="B141" i="21"/>
  <c r="K96" i="21"/>
  <c r="K141" i="21" s="1"/>
  <c r="F96" i="21"/>
  <c r="F141" i="21" s="1"/>
  <c r="F186" i="21" s="1"/>
  <c r="AB96" i="21"/>
  <c r="AB141" i="21" s="1"/>
  <c r="I96" i="21"/>
  <c r="I141" i="21" s="1"/>
  <c r="E96" i="21"/>
  <c r="E141" i="21" s="1"/>
  <c r="D96" i="21"/>
  <c r="D141" i="21" s="1"/>
  <c r="H96" i="21"/>
  <c r="H141" i="21" s="1"/>
  <c r="AA96" i="21"/>
  <c r="AA141" i="21" s="1"/>
  <c r="AA186" i="21" s="1"/>
  <c r="C96" i="21"/>
  <c r="C141" i="21" s="1"/>
  <c r="G96" i="21"/>
  <c r="G141" i="21" s="1"/>
  <c r="S96" i="21"/>
  <c r="S141" i="21" s="1"/>
  <c r="P96" i="21"/>
  <c r="P141" i="21" s="1"/>
  <c r="P186" i="23" s="1"/>
  <c r="Y96" i="21"/>
  <c r="Y141" i="21" s="1"/>
  <c r="J96" i="21"/>
  <c r="J141" i="21" s="1"/>
  <c r="V96" i="21"/>
  <c r="V141" i="21" s="1"/>
  <c r="V186" i="21" s="1"/>
  <c r="B150" i="17"/>
  <c r="B195" i="17" s="1"/>
  <c r="B17" i="33" s="1"/>
  <c r="C105" i="17"/>
  <c r="C150" i="17" s="1"/>
  <c r="I105" i="17"/>
  <c r="I150" i="17" s="1"/>
  <c r="I195" i="17" s="1"/>
  <c r="I17" i="33" s="1"/>
  <c r="AC105" i="17"/>
  <c r="AC150" i="17" s="1"/>
  <c r="F105" i="17"/>
  <c r="F150" i="17" s="1"/>
  <c r="F195" i="17" s="1"/>
  <c r="F17" i="33" s="1"/>
  <c r="AD105" i="17"/>
  <c r="AD150" i="17" s="1"/>
  <c r="E105" i="17"/>
  <c r="E150" i="17" s="1"/>
  <c r="L105" i="17"/>
  <c r="L150" i="17" s="1"/>
  <c r="G105" i="17"/>
  <c r="G150" i="17" s="1"/>
  <c r="G195" i="17" s="1"/>
  <c r="G17" i="33" s="1"/>
  <c r="X105" i="17"/>
  <c r="X150" i="17" s="1"/>
  <c r="X195" i="17" s="1"/>
  <c r="X17" i="33" s="1"/>
  <c r="K105" i="17"/>
  <c r="K150" i="17" s="1"/>
  <c r="K195" i="17" s="1"/>
  <c r="K17" i="33" s="1"/>
  <c r="R105" i="17"/>
  <c r="R150" i="17" s="1"/>
  <c r="H105" i="17"/>
  <c r="H150" i="17" s="1"/>
  <c r="D105" i="17"/>
  <c r="D150" i="17" s="1"/>
  <c r="D195" i="17" s="1"/>
  <c r="D17" i="33" s="1"/>
  <c r="M105" i="17"/>
  <c r="M150" i="17" s="1"/>
  <c r="S105" i="17"/>
  <c r="S150" i="17" s="1"/>
  <c r="AB105" i="17"/>
  <c r="AB150" i="17" s="1"/>
  <c r="T105" i="17"/>
  <c r="T150" i="17" s="1"/>
  <c r="Q105" i="17"/>
  <c r="Q150" i="17" s="1"/>
  <c r="B178" i="21"/>
  <c r="G133" i="21"/>
  <c r="G178" i="21" s="1"/>
  <c r="H133" i="21"/>
  <c r="H178" i="21" s="1"/>
  <c r="E133" i="21"/>
  <c r="E178" i="21" s="1"/>
  <c r="AB133" i="21"/>
  <c r="AB178" i="21" s="1"/>
  <c r="F133" i="21"/>
  <c r="F178" i="21" s="1"/>
  <c r="AA133" i="21"/>
  <c r="AA178" i="21" s="1"/>
  <c r="I133" i="21"/>
  <c r="I178" i="21" s="1"/>
  <c r="K133" i="21"/>
  <c r="K178" i="21" s="1"/>
  <c r="C133" i="21"/>
  <c r="C178" i="21" s="1"/>
  <c r="D133" i="21"/>
  <c r="D178" i="21" s="1"/>
  <c r="T133" i="21"/>
  <c r="T178" i="21" s="1"/>
  <c r="AD133" i="21"/>
  <c r="AD178" i="21" s="1"/>
  <c r="X133" i="21"/>
  <c r="X178" i="21" s="1"/>
  <c r="W133" i="21"/>
  <c r="W178" i="21" s="1"/>
  <c r="AC133" i="21"/>
  <c r="AC178" i="21" s="1"/>
  <c r="B166" i="25"/>
  <c r="N121" i="25"/>
  <c r="N166" i="25" s="1"/>
  <c r="D121" i="25"/>
  <c r="D166" i="25" s="1"/>
  <c r="G121" i="25"/>
  <c r="G166" i="25" s="1"/>
  <c r="C121" i="25"/>
  <c r="C166" i="25" s="1"/>
  <c r="F121" i="25"/>
  <c r="F166" i="25" s="1"/>
  <c r="AB121" i="25"/>
  <c r="AB166" i="25" s="1"/>
  <c r="X121" i="25"/>
  <c r="X166" i="25" s="1"/>
  <c r="W121" i="25"/>
  <c r="W166" i="25" s="1"/>
  <c r="AC121" i="25"/>
  <c r="AC166" i="25" s="1"/>
  <c r="K121" i="25"/>
  <c r="K166" i="25" s="1"/>
  <c r="J121" i="25"/>
  <c r="J166" i="25" s="1"/>
  <c r="E121" i="25"/>
  <c r="E166" i="25" s="1"/>
  <c r="E211" i="25" s="1"/>
  <c r="E34" i="40" s="1"/>
  <c r="I121" i="25"/>
  <c r="I166" i="25" s="1"/>
  <c r="I211" i="25" s="1"/>
  <c r="I34" i="40" s="1"/>
  <c r="V121" i="25"/>
  <c r="V166" i="25" s="1"/>
  <c r="AA121" i="25"/>
  <c r="AA166" i="25" s="1"/>
  <c r="AA211" i="25" s="1"/>
  <c r="AA34" i="40" s="1"/>
  <c r="P121" i="25"/>
  <c r="P166" i="25" s="1"/>
  <c r="S121" i="25"/>
  <c r="S166" i="25" s="1"/>
  <c r="S211" i="25" s="1"/>
  <c r="S34" i="40" s="1"/>
  <c r="B175" i="26"/>
  <c r="D130" i="26"/>
  <c r="D175" i="26" s="1"/>
  <c r="I130" i="26"/>
  <c r="I175" i="26" s="1"/>
  <c r="Y130" i="26"/>
  <c r="Y175" i="26" s="1"/>
  <c r="E130" i="26"/>
  <c r="E175" i="26" s="1"/>
  <c r="K130" i="26"/>
  <c r="K175" i="26" s="1"/>
  <c r="H130" i="26"/>
  <c r="H175" i="26" s="1"/>
  <c r="G130" i="26"/>
  <c r="G175" i="26" s="1"/>
  <c r="O130" i="26"/>
  <c r="O175" i="26" s="1"/>
  <c r="J130" i="26"/>
  <c r="J175" i="26" s="1"/>
  <c r="F130" i="26"/>
  <c r="F175" i="26" s="1"/>
  <c r="P130" i="26"/>
  <c r="P175" i="26" s="1"/>
  <c r="P220" i="26" s="1"/>
  <c r="P48" i="41" s="1"/>
  <c r="U130" i="26"/>
  <c r="U175" i="26" s="1"/>
  <c r="T130" i="26"/>
  <c r="T175" i="26" s="1"/>
  <c r="AF130" i="26"/>
  <c r="AF175" i="26" s="1"/>
  <c r="Z130" i="26"/>
  <c r="Z175" i="26" s="1"/>
  <c r="T193" i="24"/>
  <c r="T15" i="39" s="1"/>
  <c r="W223" i="9"/>
  <c r="X200" i="9"/>
  <c r="X22" i="27" s="1"/>
  <c r="Q223" i="13"/>
  <c r="J215" i="25"/>
  <c r="J42" i="40" s="1"/>
  <c r="Z202" i="18"/>
  <c r="Z24" i="34" s="1"/>
  <c r="L213" i="9"/>
  <c r="L40" i="27" s="1"/>
  <c r="L200" i="9"/>
  <c r="L22" i="27" s="1"/>
  <c r="H217" i="15"/>
  <c r="H44" i="32" s="1"/>
  <c r="N93" i="23"/>
  <c r="N138" i="23" s="1"/>
  <c r="L189" i="26"/>
  <c r="L11" i="41" s="1"/>
  <c r="W190" i="13"/>
  <c r="W12" i="30" s="1"/>
  <c r="AB120" i="17"/>
  <c r="AB165" i="17" s="1"/>
  <c r="AB210" i="17" s="1"/>
  <c r="AB33" i="33" s="1"/>
  <c r="AB124" i="17"/>
  <c r="AB169" i="17" s="1"/>
  <c r="D194" i="24"/>
  <c r="D16" i="39" s="1"/>
  <c r="D203" i="13"/>
  <c r="D25" i="30" s="1"/>
  <c r="C216" i="12"/>
  <c r="C43" i="29" s="1"/>
  <c r="C188" i="12"/>
  <c r="C10" i="29" s="1"/>
  <c r="E188" i="20"/>
  <c r="E10" i="35" s="1"/>
  <c r="AC200" i="17"/>
  <c r="AC22" i="33" s="1"/>
  <c r="AE207" i="13"/>
  <c r="AE30" i="30" s="1"/>
  <c r="S205" i="10"/>
  <c r="P203" i="15"/>
  <c r="P25" i="32" s="1"/>
  <c r="H192" i="22"/>
  <c r="H14" i="37" s="1"/>
  <c r="Z222" i="20"/>
  <c r="Z50" i="35" s="1"/>
  <c r="Z97" i="20"/>
  <c r="Z142" i="20" s="1"/>
  <c r="U224" i="21"/>
  <c r="U53" i="36" s="1"/>
  <c r="R205" i="22"/>
  <c r="Y94" i="15"/>
  <c r="Y139" i="15" s="1"/>
  <c r="Q114" i="25"/>
  <c r="Q159" i="25" s="1"/>
  <c r="F188" i="14"/>
  <c r="F10" i="31" s="1"/>
  <c r="F198" i="14"/>
  <c r="F20" i="31" s="1"/>
  <c r="M190" i="12"/>
  <c r="M12" i="29" s="1"/>
  <c r="L189" i="17"/>
  <c r="L11" i="33" s="1"/>
  <c r="AE218" i="18"/>
  <c r="AE45" i="34" s="1"/>
  <c r="AA210" i="12"/>
  <c r="AA33" i="29" s="1"/>
  <c r="L208" i="10"/>
  <c r="L31" i="28" s="1"/>
  <c r="L224" i="10"/>
  <c r="L53" i="28" s="1"/>
  <c r="T186" i="25"/>
  <c r="Z212" i="25"/>
  <c r="X213" i="18"/>
  <c r="X40" i="34" s="1"/>
  <c r="X209" i="18"/>
  <c r="X32" i="34" s="1"/>
  <c r="O200" i="18"/>
  <c r="O22" i="34" s="1"/>
  <c r="AA206" i="15"/>
  <c r="AA29" i="32" s="1"/>
  <c r="AA198" i="15"/>
  <c r="AA20" i="32" s="1"/>
  <c r="D188" i="24"/>
  <c r="D10" i="39" s="1"/>
  <c r="AF212" i="21"/>
  <c r="AB192" i="18"/>
  <c r="AB14" i="34" s="1"/>
  <c r="AB184" i="18"/>
  <c r="AB5" i="34" s="1"/>
  <c r="T213" i="18"/>
  <c r="T40" i="34" s="1"/>
  <c r="Y129" i="17"/>
  <c r="Y174" i="17" s="1"/>
  <c r="AA111" i="26"/>
  <c r="AA156" i="26" s="1"/>
  <c r="L105" i="21"/>
  <c r="L150" i="21" s="1"/>
  <c r="L195" i="21" s="1"/>
  <c r="L17" i="36" s="1"/>
  <c r="AD191" i="12"/>
  <c r="AD13" i="29" s="1"/>
  <c r="AA200" i="9"/>
  <c r="AA22" i="27" s="1"/>
  <c r="W218" i="15"/>
  <c r="W45" i="32" s="1"/>
  <c r="W193" i="14"/>
  <c r="W15" i="31" s="1"/>
  <c r="J198" i="20"/>
  <c r="J20" i="35" s="1"/>
  <c r="AF127" i="13"/>
  <c r="AF172" i="13" s="1"/>
  <c r="W191" i="10"/>
  <c r="W13" i="28" s="1"/>
  <c r="T206" i="17"/>
  <c r="T29" i="33" s="1"/>
  <c r="T97" i="17"/>
  <c r="T142" i="17" s="1"/>
  <c r="T187" i="17" s="1"/>
  <c r="T9" i="33" s="1"/>
  <c r="C191" i="22"/>
  <c r="C13" i="37" s="1"/>
  <c r="D209" i="23"/>
  <c r="D32" i="38" s="1"/>
  <c r="Z105" i="17"/>
  <c r="Z150" i="17" s="1"/>
  <c r="Z195" i="17" s="1"/>
  <c r="Z17" i="33" s="1"/>
  <c r="C192" i="20"/>
  <c r="C14" i="35" s="1"/>
  <c r="C192" i="22"/>
  <c r="C14" i="37" s="1"/>
  <c r="AE197" i="22"/>
  <c r="AE19" i="37" s="1"/>
  <c r="K223" i="13"/>
  <c r="P127" i="17"/>
  <c r="P172" i="17" s="1"/>
  <c r="P201" i="17"/>
  <c r="P23" i="33" s="1"/>
  <c r="AC221" i="24"/>
  <c r="AC49" i="39" s="1"/>
  <c r="X200" i="17"/>
  <c r="X22" i="33" s="1"/>
  <c r="Q183" i="9"/>
  <c r="E191" i="13"/>
  <c r="E13" i="30" s="1"/>
  <c r="B188" i="14"/>
  <c r="B10" i="31" s="1"/>
  <c r="G215" i="25"/>
  <c r="G42" i="40" s="1"/>
  <c r="J132" i="18"/>
  <c r="J177" i="18" s="1"/>
  <c r="J222" i="18" s="1"/>
  <c r="J50" i="34" s="1"/>
  <c r="P196" i="22"/>
  <c r="P18" i="37" s="1"/>
  <c r="Z197" i="22"/>
  <c r="Z19" i="37" s="1"/>
  <c r="P201" i="9"/>
  <c r="P23" i="27" s="1"/>
  <c r="T117" i="26"/>
  <c r="T162" i="26" s="1"/>
  <c r="O183" i="10"/>
  <c r="J215" i="9"/>
  <c r="J42" i="27" s="1"/>
  <c r="P184" i="10"/>
  <c r="P5" i="28" s="1"/>
  <c r="H193" i="13"/>
  <c r="H15" i="30" s="1"/>
  <c r="H203" i="13"/>
  <c r="H25" i="30" s="1"/>
  <c r="T185" i="18"/>
  <c r="T6" i="34" s="1"/>
  <c r="G209" i="23"/>
  <c r="G32" i="38" s="1"/>
  <c r="N132" i="12"/>
  <c r="N177" i="12" s="1"/>
  <c r="Q197" i="12"/>
  <c r="Q19" i="29" s="1"/>
  <c r="AE204" i="10"/>
  <c r="AE26" i="28" s="1"/>
  <c r="U191" i="17"/>
  <c r="U13" i="33" s="1"/>
  <c r="AC202" i="17"/>
  <c r="AC24" i="33" s="1"/>
  <c r="S93" i="23"/>
  <c r="S138" i="23" s="1"/>
  <c r="S183" i="21" s="1"/>
  <c r="F184" i="9"/>
  <c r="F5" i="27" s="1"/>
  <c r="S200" i="15"/>
  <c r="S22" i="32" s="1"/>
  <c r="X206" i="15"/>
  <c r="X29" i="32" s="1"/>
  <c r="Y192" i="22"/>
  <c r="Y14" i="37" s="1"/>
  <c r="S2" i="27"/>
  <c r="S4" i="27"/>
  <c r="S3" i="27"/>
  <c r="O121" i="20"/>
  <c r="O166" i="20" s="1"/>
  <c r="M224" i="9"/>
  <c r="M53" i="27" s="1"/>
  <c r="Y207" i="21"/>
  <c r="Y30" i="36" s="1"/>
  <c r="P209" i="20"/>
  <c r="P32" i="35" s="1"/>
  <c r="M210" i="25"/>
  <c r="M33" i="40" s="1"/>
  <c r="Q197" i="13"/>
  <c r="Q19" i="30" s="1"/>
  <c r="W131" i="18"/>
  <c r="W176" i="18" s="1"/>
  <c r="W221" i="18" s="1"/>
  <c r="W49" i="34" s="1"/>
  <c r="J127" i="17"/>
  <c r="J172" i="17" s="1"/>
  <c r="J217" i="17" s="1"/>
  <c r="J44" i="33" s="1"/>
  <c r="J193" i="17"/>
  <c r="J15" i="33" s="1"/>
  <c r="T198" i="14"/>
  <c r="T20" i="31" s="1"/>
  <c r="Z213" i="10"/>
  <c r="Z40" i="28" s="1"/>
  <c r="D188" i="12"/>
  <c r="D10" i="29" s="1"/>
  <c r="D188" i="15"/>
  <c r="D10" i="32" s="1"/>
  <c r="E224" i="15"/>
  <c r="E53" i="32" s="1"/>
  <c r="AA187" i="10"/>
  <c r="AA9" i="28" s="1"/>
  <c r="G218" i="15"/>
  <c r="G45" i="32" s="1"/>
  <c r="F93" i="23"/>
  <c r="F138" i="23" s="1"/>
  <c r="S197" i="12"/>
  <c r="S19" i="29" s="1"/>
  <c r="S197" i="14"/>
  <c r="S19" i="31" s="1"/>
  <c r="C196" i="13"/>
  <c r="C18" i="30" s="1"/>
  <c r="AF189" i="26"/>
  <c r="AF11" i="41" s="1"/>
  <c r="L219" i="22"/>
  <c r="B214" i="21"/>
  <c r="B41" i="36" s="1"/>
  <c r="U223" i="26"/>
  <c r="G186" i="12"/>
  <c r="Z205" i="24"/>
  <c r="AB97" i="20"/>
  <c r="AB142" i="20" s="1"/>
  <c r="AA201" i="10"/>
  <c r="AA23" i="28" s="1"/>
  <c r="T96" i="21"/>
  <c r="T141" i="21" s="1"/>
  <c r="T186" i="21" s="1"/>
  <c r="D214" i="10"/>
  <c r="D41" i="28" s="1"/>
  <c r="D214" i="9"/>
  <c r="D41" i="27" s="1"/>
  <c r="Z211" i="10"/>
  <c r="Z34" i="28" s="1"/>
  <c r="J222" i="15"/>
  <c r="J50" i="32" s="1"/>
  <c r="K208" i="10"/>
  <c r="K31" i="28" s="1"/>
  <c r="R209" i="25"/>
  <c r="R32" i="40" s="1"/>
  <c r="I200" i="9"/>
  <c r="I22" i="27" s="1"/>
  <c r="P199" i="15"/>
  <c r="P21" i="32" s="1"/>
  <c r="F216" i="22"/>
  <c r="F43" i="37" s="1"/>
  <c r="H127" i="25"/>
  <c r="H172" i="25" s="1"/>
  <c r="P195" i="25"/>
  <c r="P17" i="40" s="1"/>
  <c r="AF198" i="18"/>
  <c r="AF20" i="34" s="1"/>
  <c r="I217" i="10"/>
  <c r="I44" i="28" s="1"/>
  <c r="D28" i="27"/>
  <c r="D27" i="27"/>
  <c r="AC197" i="25"/>
  <c r="AC19" i="40" s="1"/>
  <c r="B216" i="22"/>
  <c r="B43" i="37" s="1"/>
  <c r="M216" i="22"/>
  <c r="M43" i="37" s="1"/>
  <c r="U222" i="20"/>
  <c r="U50" i="35" s="1"/>
  <c r="AA202" i="18"/>
  <c r="AA24" i="34" s="1"/>
  <c r="AE213" i="26"/>
  <c r="AE40" i="41" s="1"/>
  <c r="B176" i="20"/>
  <c r="J131" i="20"/>
  <c r="J176" i="20" s="1"/>
  <c r="K131" i="20"/>
  <c r="K176" i="20" s="1"/>
  <c r="D131" i="20"/>
  <c r="D176" i="20" s="1"/>
  <c r="D221" i="22" s="1"/>
  <c r="D49" i="37" s="1"/>
  <c r="H131" i="20"/>
  <c r="H176" i="20" s="1"/>
  <c r="E131" i="20"/>
  <c r="E176" i="20" s="1"/>
  <c r="Q131" i="20"/>
  <c r="Q176" i="20" s="1"/>
  <c r="I131" i="20"/>
  <c r="I176" i="20" s="1"/>
  <c r="G131" i="20"/>
  <c r="G176" i="20" s="1"/>
  <c r="F131" i="20"/>
  <c r="F176" i="20" s="1"/>
  <c r="C131" i="20"/>
  <c r="C176" i="20" s="1"/>
  <c r="AC131" i="20"/>
  <c r="AC176" i="20" s="1"/>
  <c r="Z131" i="20"/>
  <c r="Z176" i="20" s="1"/>
  <c r="T131" i="20"/>
  <c r="T176" i="20" s="1"/>
  <c r="M190" i="15"/>
  <c r="M12" i="32" s="1"/>
  <c r="AB212" i="23"/>
  <c r="AC221" i="18"/>
  <c r="AC49" i="34" s="1"/>
  <c r="G202" i="18"/>
  <c r="G24" i="34" s="1"/>
  <c r="G202" i="17"/>
  <c r="G24" i="33" s="1"/>
  <c r="V199" i="14"/>
  <c r="V21" i="31" s="1"/>
  <c r="H224" i="18"/>
  <c r="H53" i="34" s="1"/>
  <c r="AC195" i="14"/>
  <c r="AC17" i="31" s="1"/>
  <c r="AD189" i="26"/>
  <c r="AD11" i="41" s="1"/>
  <c r="S194" i="21"/>
  <c r="S16" i="36" s="1"/>
  <c r="L201" i="13"/>
  <c r="L23" i="30" s="1"/>
  <c r="N216" i="22"/>
  <c r="N43" i="37" s="1"/>
  <c r="Y217" i="23"/>
  <c r="Y44" i="38" s="1"/>
  <c r="L215" i="18"/>
  <c r="L42" i="34" s="1"/>
  <c r="B169" i="18"/>
  <c r="B214" i="18" s="1"/>
  <c r="B41" i="34" s="1"/>
  <c r="U124" i="18"/>
  <c r="U169" i="18" s="1"/>
  <c r="T124" i="18"/>
  <c r="T169" i="18" s="1"/>
  <c r="T214" i="18" s="1"/>
  <c r="T41" i="34" s="1"/>
  <c r="R124" i="18"/>
  <c r="R169" i="18" s="1"/>
  <c r="C124" i="18"/>
  <c r="C169" i="18" s="1"/>
  <c r="C214" i="18" s="1"/>
  <c r="C41" i="34" s="1"/>
  <c r="Q124" i="18"/>
  <c r="Q169" i="18" s="1"/>
  <c r="Q214" i="18" s="1"/>
  <c r="Q41" i="34" s="1"/>
  <c r="AF124" i="18"/>
  <c r="AF169" i="18" s="1"/>
  <c r="AF214" i="18" s="1"/>
  <c r="AF41" i="34" s="1"/>
  <c r="E124" i="18"/>
  <c r="E169" i="18" s="1"/>
  <c r="E214" i="18" s="1"/>
  <c r="E41" i="34" s="1"/>
  <c r="S124" i="18"/>
  <c r="S169" i="18" s="1"/>
  <c r="S214" i="18" s="1"/>
  <c r="S41" i="34" s="1"/>
  <c r="F124" i="18"/>
  <c r="F169" i="18" s="1"/>
  <c r="D124" i="18"/>
  <c r="D169" i="18" s="1"/>
  <c r="D214" i="18" s="1"/>
  <c r="D41" i="34" s="1"/>
  <c r="AD124" i="18"/>
  <c r="AD169" i="18" s="1"/>
  <c r="AE124" i="18"/>
  <c r="AE169" i="18" s="1"/>
  <c r="N124" i="18"/>
  <c r="N169" i="18" s="1"/>
  <c r="P124" i="18"/>
  <c r="P169" i="18" s="1"/>
  <c r="AB221" i="15"/>
  <c r="AB49" i="32" s="1"/>
  <c r="M215" i="21"/>
  <c r="M42" i="36" s="1"/>
  <c r="U220" i="15"/>
  <c r="U48" i="32" s="1"/>
  <c r="P209" i="24"/>
  <c r="P32" i="39" s="1"/>
  <c r="V209" i="18"/>
  <c r="V32" i="34" s="1"/>
  <c r="Z197" i="26"/>
  <c r="Z19" i="41" s="1"/>
  <c r="O223" i="15"/>
  <c r="R193" i="24"/>
  <c r="R15" i="39" s="1"/>
  <c r="I221" i="18"/>
  <c r="I49" i="34" s="1"/>
  <c r="K117" i="9"/>
  <c r="K162" i="9" s="1"/>
  <c r="K207" i="9" s="1"/>
  <c r="K30" i="27" s="1"/>
  <c r="I117" i="9"/>
  <c r="I162" i="9" s="1"/>
  <c r="I207" i="9" s="1"/>
  <c r="I30" i="27" s="1"/>
  <c r="B162" i="9"/>
  <c r="B207" i="9" s="1"/>
  <c r="B30" i="27" s="1"/>
  <c r="AB117" i="9"/>
  <c r="AB162" i="9" s="1"/>
  <c r="AB207" i="9" s="1"/>
  <c r="AB30" i="27" s="1"/>
  <c r="V117" i="9"/>
  <c r="V162" i="9" s="1"/>
  <c r="V207" i="9" s="1"/>
  <c r="V30" i="27" s="1"/>
  <c r="M117" i="9"/>
  <c r="M162" i="9" s="1"/>
  <c r="D117" i="9"/>
  <c r="D162" i="9" s="1"/>
  <c r="G117" i="9"/>
  <c r="G162" i="9" s="1"/>
  <c r="G207" i="9" s="1"/>
  <c r="G30" i="27" s="1"/>
  <c r="AA117" i="9"/>
  <c r="AA162" i="9" s="1"/>
  <c r="Q117" i="9"/>
  <c r="Q162" i="9" s="1"/>
  <c r="Q207" i="9" s="1"/>
  <c r="Q30" i="27" s="1"/>
  <c r="R117" i="9"/>
  <c r="R162" i="9" s="1"/>
  <c r="AD117" i="9"/>
  <c r="AD162" i="9" s="1"/>
  <c r="P117" i="9"/>
  <c r="P162" i="9" s="1"/>
  <c r="H117" i="9"/>
  <c r="H162" i="9" s="1"/>
  <c r="T117" i="9"/>
  <c r="T162" i="9" s="1"/>
  <c r="T207" i="9" s="1"/>
  <c r="T30" i="27" s="1"/>
  <c r="Z117" i="9"/>
  <c r="Z162" i="9" s="1"/>
  <c r="U117" i="9"/>
  <c r="U162" i="9" s="1"/>
  <c r="AC117" i="9"/>
  <c r="AC162" i="9" s="1"/>
  <c r="AC207" i="9" s="1"/>
  <c r="AC30" i="27" s="1"/>
  <c r="O117" i="9"/>
  <c r="O162" i="9" s="1"/>
  <c r="AE117" i="9"/>
  <c r="AE162" i="9" s="1"/>
  <c r="C117" i="9"/>
  <c r="C162" i="9" s="1"/>
  <c r="Y117" i="9"/>
  <c r="Y162" i="9" s="1"/>
  <c r="Y207" i="9" s="1"/>
  <c r="Y30" i="27" s="1"/>
  <c r="J117" i="9"/>
  <c r="J162" i="9" s="1"/>
  <c r="J207" i="9" s="1"/>
  <c r="J30" i="27" s="1"/>
  <c r="E117" i="9"/>
  <c r="E162" i="9" s="1"/>
  <c r="AF117" i="9"/>
  <c r="AF162" i="9" s="1"/>
  <c r="AF207" i="9" s="1"/>
  <c r="AF30" i="27" s="1"/>
  <c r="F117" i="9"/>
  <c r="F162" i="9" s="1"/>
  <c r="F207" i="9" s="1"/>
  <c r="F30" i="27" s="1"/>
  <c r="B165" i="17"/>
  <c r="B210" i="17" s="1"/>
  <c r="B33" i="33" s="1"/>
  <c r="S120" i="17"/>
  <c r="S165" i="17" s="1"/>
  <c r="S210" i="17" s="1"/>
  <c r="S33" i="33" s="1"/>
  <c r="F120" i="17"/>
  <c r="F165" i="17" s="1"/>
  <c r="L120" i="17"/>
  <c r="L165" i="17" s="1"/>
  <c r="L210" i="17" s="1"/>
  <c r="L33" i="33" s="1"/>
  <c r="AD120" i="17"/>
  <c r="AD165" i="17" s="1"/>
  <c r="D120" i="17"/>
  <c r="D165" i="17" s="1"/>
  <c r="D210" i="17" s="1"/>
  <c r="D33" i="33" s="1"/>
  <c r="K120" i="17"/>
  <c r="K165" i="17" s="1"/>
  <c r="K210" i="17" s="1"/>
  <c r="K33" i="33" s="1"/>
  <c r="I120" i="17"/>
  <c r="I165" i="17" s="1"/>
  <c r="I210" i="17" s="1"/>
  <c r="I33" i="33" s="1"/>
  <c r="G120" i="17"/>
  <c r="G165" i="17" s="1"/>
  <c r="G210" i="17" s="1"/>
  <c r="G33" i="33" s="1"/>
  <c r="C120" i="17"/>
  <c r="C165" i="17" s="1"/>
  <c r="C210" i="17" s="1"/>
  <c r="C33" i="33" s="1"/>
  <c r="X120" i="17"/>
  <c r="X165" i="17" s="1"/>
  <c r="X210" i="17" s="1"/>
  <c r="X33" i="33" s="1"/>
  <c r="E120" i="17"/>
  <c r="E165" i="17" s="1"/>
  <c r="E210" i="17" s="1"/>
  <c r="E33" i="33" s="1"/>
  <c r="R120" i="17"/>
  <c r="R165" i="17" s="1"/>
  <c r="M120" i="17"/>
  <c r="M165" i="17" s="1"/>
  <c r="AC120" i="17"/>
  <c r="AC165" i="17" s="1"/>
  <c r="H120" i="17"/>
  <c r="H165" i="17" s="1"/>
  <c r="Y120" i="17"/>
  <c r="Y165" i="17" s="1"/>
  <c r="Q120" i="17"/>
  <c r="Q165" i="17" s="1"/>
  <c r="B150" i="14"/>
  <c r="AE105" i="14"/>
  <c r="AE150" i="14" s="1"/>
  <c r="G105" i="14"/>
  <c r="G150" i="14" s="1"/>
  <c r="J105" i="14"/>
  <c r="J150" i="14" s="1"/>
  <c r="K105" i="14"/>
  <c r="K150" i="14" s="1"/>
  <c r="AF105" i="14"/>
  <c r="AF150" i="14" s="1"/>
  <c r="P105" i="14"/>
  <c r="P150" i="14" s="1"/>
  <c r="S105" i="14"/>
  <c r="S150" i="14" s="1"/>
  <c r="H105" i="14"/>
  <c r="H150" i="14" s="1"/>
  <c r="Q105" i="14"/>
  <c r="Q150" i="14" s="1"/>
  <c r="T105" i="14"/>
  <c r="T150" i="14" s="1"/>
  <c r="D105" i="14"/>
  <c r="D150" i="14" s="1"/>
  <c r="D195" i="14" s="1"/>
  <c r="D17" i="31" s="1"/>
  <c r="C105" i="14"/>
  <c r="C150" i="14" s="1"/>
  <c r="C195" i="13" s="1"/>
  <c r="C17" i="30" s="1"/>
  <c r="I105" i="14"/>
  <c r="I150" i="14" s="1"/>
  <c r="I195" i="12" s="1"/>
  <c r="I17" i="29" s="1"/>
  <c r="Z105" i="14"/>
  <c r="Z150" i="14" s="1"/>
  <c r="X105" i="14"/>
  <c r="X150" i="14" s="1"/>
  <c r="X195" i="14" s="1"/>
  <c r="X17" i="31" s="1"/>
  <c r="R105" i="14"/>
  <c r="R150" i="14" s="1"/>
  <c r="E105" i="14"/>
  <c r="E150" i="14" s="1"/>
  <c r="E195" i="13" s="1"/>
  <c r="E17" i="30" s="1"/>
  <c r="O105" i="14"/>
  <c r="O150" i="14" s="1"/>
  <c r="L105" i="14"/>
  <c r="L150" i="14" s="1"/>
  <c r="L195" i="14" s="1"/>
  <c r="L17" i="31" s="1"/>
  <c r="B144" i="21"/>
  <c r="K99" i="21"/>
  <c r="K144" i="21" s="1"/>
  <c r="K189" i="21" s="1"/>
  <c r="K11" i="36" s="1"/>
  <c r="AB99" i="21"/>
  <c r="AB144" i="21" s="1"/>
  <c r="G99" i="21"/>
  <c r="G144" i="21" s="1"/>
  <c r="E99" i="21"/>
  <c r="E144" i="21" s="1"/>
  <c r="AA99" i="21"/>
  <c r="AA144" i="21" s="1"/>
  <c r="H99" i="21"/>
  <c r="H144" i="21" s="1"/>
  <c r="D99" i="21"/>
  <c r="D144" i="21" s="1"/>
  <c r="C99" i="21"/>
  <c r="C144" i="21" s="1"/>
  <c r="I99" i="21"/>
  <c r="I144" i="21" s="1"/>
  <c r="F99" i="21"/>
  <c r="F144" i="21" s="1"/>
  <c r="T99" i="21"/>
  <c r="T144" i="21" s="1"/>
  <c r="T189" i="21" s="1"/>
  <c r="T11" i="36" s="1"/>
  <c r="AC99" i="21"/>
  <c r="AC144" i="21" s="1"/>
  <c r="Q99" i="21"/>
  <c r="Q144" i="21" s="1"/>
  <c r="R99" i="21"/>
  <c r="R144" i="21" s="1"/>
  <c r="Z99" i="21"/>
  <c r="Z144" i="21" s="1"/>
  <c r="Z189" i="21" s="1"/>
  <c r="Z11" i="36" s="1"/>
  <c r="AC195" i="25"/>
  <c r="AC17" i="40" s="1"/>
  <c r="L200" i="26"/>
  <c r="L22" i="41" s="1"/>
  <c r="C197" i="12"/>
  <c r="C19" i="29" s="1"/>
  <c r="AF195" i="17"/>
  <c r="AF17" i="33" s="1"/>
  <c r="U194" i="21"/>
  <c r="U16" i="36" s="1"/>
  <c r="Q219" i="25"/>
  <c r="U190" i="12"/>
  <c r="U12" i="29" s="1"/>
  <c r="M188" i="26"/>
  <c r="M10" i="41" s="1"/>
  <c r="AB133" i="18"/>
  <c r="AB178" i="18" s="1"/>
  <c r="E201" i="13"/>
  <c r="E23" i="30" s="1"/>
  <c r="O211" i="25"/>
  <c r="O34" i="40" s="1"/>
  <c r="T191" i="26"/>
  <c r="T13" i="41" s="1"/>
  <c r="K223" i="9"/>
  <c r="AC220" i="12"/>
  <c r="AC48" i="29" s="1"/>
  <c r="S214" i="23"/>
  <c r="S41" i="38" s="1"/>
  <c r="Z184" i="9"/>
  <c r="Z5" i="27" s="1"/>
  <c r="L222" i="20"/>
  <c r="L50" i="35" s="1"/>
  <c r="C188" i="15"/>
  <c r="C10" i="32" s="1"/>
  <c r="Y197" i="22"/>
  <c r="Y19" i="37" s="1"/>
  <c r="P192" i="26"/>
  <c r="P14" i="41" s="1"/>
  <c r="Y203" i="21"/>
  <c r="Y25" i="36" s="1"/>
  <c r="E188" i="14"/>
  <c r="E10" i="31" s="1"/>
  <c r="Z28" i="27"/>
  <c r="Z27" i="27"/>
  <c r="T212" i="21"/>
  <c r="R210" i="25"/>
  <c r="R33" i="40" s="1"/>
  <c r="M209" i="22"/>
  <c r="M32" i="37" s="1"/>
  <c r="AD207" i="22"/>
  <c r="AD30" i="37" s="1"/>
  <c r="AE203" i="26"/>
  <c r="AE25" i="41" s="1"/>
  <c r="AB193" i="24"/>
  <c r="AB15" i="39" s="1"/>
  <c r="X205" i="21"/>
  <c r="Z209" i="23"/>
  <c r="Z32" i="38" s="1"/>
  <c r="M214" i="15"/>
  <c r="M41" i="32" s="1"/>
  <c r="AE192" i="25"/>
  <c r="AE14" i="40" s="1"/>
  <c r="Q219" i="21"/>
  <c r="W205" i="24"/>
  <c r="AD217" i="26"/>
  <c r="AD44" i="41" s="1"/>
  <c r="N202" i="10"/>
  <c r="N24" i="28" s="1"/>
  <c r="R4" i="28"/>
  <c r="R2" i="28"/>
  <c r="R3" i="28"/>
  <c r="J199" i="10"/>
  <c r="J21" i="28" s="1"/>
  <c r="N215" i="22"/>
  <c r="N42" i="37" s="1"/>
  <c r="U184" i="15"/>
  <c r="U5" i="32" s="1"/>
  <c r="Y201" i="18"/>
  <c r="Y23" i="34" s="1"/>
  <c r="AF219" i="20"/>
  <c r="W209" i="23"/>
  <c r="W32" i="38" s="1"/>
  <c r="B152" i="10"/>
  <c r="B197" i="10" s="1"/>
  <c r="B19" i="28" s="1"/>
  <c r="V107" i="10"/>
  <c r="V152" i="10" s="1"/>
  <c r="V197" i="10" s="1"/>
  <c r="V19" i="28" s="1"/>
  <c r="AD107" i="10"/>
  <c r="AD152" i="10" s="1"/>
  <c r="S107" i="10"/>
  <c r="S152" i="10" s="1"/>
  <c r="S197" i="10" s="1"/>
  <c r="S19" i="28" s="1"/>
  <c r="Y107" i="10"/>
  <c r="Y152" i="10" s="1"/>
  <c r="Y197" i="10" s="1"/>
  <c r="Y19" i="28" s="1"/>
  <c r="AF107" i="10"/>
  <c r="AF152" i="10" s="1"/>
  <c r="AF197" i="10" s="1"/>
  <c r="AF19" i="28" s="1"/>
  <c r="F107" i="10"/>
  <c r="F152" i="10" s="1"/>
  <c r="T107" i="10"/>
  <c r="T152" i="10" s="1"/>
  <c r="AB107" i="10"/>
  <c r="AB152" i="10" s="1"/>
  <c r="AB197" i="10" s="1"/>
  <c r="AB19" i="28" s="1"/>
  <c r="AC107" i="10"/>
  <c r="AC152" i="10" s="1"/>
  <c r="AA107" i="10"/>
  <c r="AA152" i="10" s="1"/>
  <c r="X107" i="10"/>
  <c r="X152" i="10" s="1"/>
  <c r="X197" i="10" s="1"/>
  <c r="X19" i="28" s="1"/>
  <c r="E107" i="10"/>
  <c r="E152" i="10" s="1"/>
  <c r="Z107" i="10"/>
  <c r="Z152" i="10" s="1"/>
  <c r="W107" i="10"/>
  <c r="W152" i="10" s="1"/>
  <c r="I107" i="10"/>
  <c r="I152" i="10" s="1"/>
  <c r="I197" i="10" s="1"/>
  <c r="I19" i="28" s="1"/>
  <c r="C107" i="10"/>
  <c r="C152" i="10" s="1"/>
  <c r="C197" i="10" s="1"/>
  <c r="C19" i="28" s="1"/>
  <c r="U107" i="10"/>
  <c r="U152" i="10" s="1"/>
  <c r="U197" i="10" s="1"/>
  <c r="U19" i="28" s="1"/>
  <c r="G107" i="10"/>
  <c r="G152" i="10" s="1"/>
  <c r="G197" i="10" s="1"/>
  <c r="G19" i="28" s="1"/>
  <c r="AE107" i="10"/>
  <c r="AE152" i="10" s="1"/>
  <c r="H107" i="10"/>
  <c r="H152" i="10" s="1"/>
  <c r="H197" i="10" s="1"/>
  <c r="H19" i="28" s="1"/>
  <c r="P107" i="10"/>
  <c r="P152" i="10" s="1"/>
  <c r="P197" i="10" s="1"/>
  <c r="P19" i="28" s="1"/>
  <c r="B162" i="18"/>
  <c r="B207" i="18" s="1"/>
  <c r="B30" i="34" s="1"/>
  <c r="R117" i="18"/>
  <c r="R162" i="18" s="1"/>
  <c r="R207" i="18" s="1"/>
  <c r="R30" i="34" s="1"/>
  <c r="S117" i="18"/>
  <c r="S162" i="18" s="1"/>
  <c r="S207" i="18" s="1"/>
  <c r="S30" i="34" s="1"/>
  <c r="AD117" i="18"/>
  <c r="AD162" i="18" s="1"/>
  <c r="AD207" i="18" s="1"/>
  <c r="AD30" i="34" s="1"/>
  <c r="Q117" i="18"/>
  <c r="Q162" i="18" s="1"/>
  <c r="Q207" i="18" s="1"/>
  <c r="Q30" i="34" s="1"/>
  <c r="E117" i="18"/>
  <c r="E162" i="18" s="1"/>
  <c r="D117" i="18"/>
  <c r="D162" i="18" s="1"/>
  <c r="D207" i="18" s="1"/>
  <c r="D30" i="34" s="1"/>
  <c r="AE117" i="18"/>
  <c r="AE162" i="18" s="1"/>
  <c r="AF117" i="18"/>
  <c r="AF162" i="18" s="1"/>
  <c r="AF207" i="18" s="1"/>
  <c r="AF30" i="34" s="1"/>
  <c r="U117" i="18"/>
  <c r="U162" i="18" s="1"/>
  <c r="U207" i="18" s="1"/>
  <c r="U30" i="34" s="1"/>
  <c r="C117" i="18"/>
  <c r="C162" i="18" s="1"/>
  <c r="C207" i="18" s="1"/>
  <c r="C30" i="34" s="1"/>
  <c r="T117" i="18"/>
  <c r="T162" i="18" s="1"/>
  <c r="T207" i="18" s="1"/>
  <c r="T30" i="34" s="1"/>
  <c r="F117" i="18"/>
  <c r="F162" i="18" s="1"/>
  <c r="F207" i="18" s="1"/>
  <c r="F30" i="34" s="1"/>
  <c r="G117" i="18"/>
  <c r="G162" i="18" s="1"/>
  <c r="G207" i="18" s="1"/>
  <c r="G30" i="34" s="1"/>
  <c r="Z117" i="18"/>
  <c r="Z162" i="18" s="1"/>
  <c r="H117" i="18"/>
  <c r="H162" i="18" s="1"/>
  <c r="H207" i="18" s="1"/>
  <c r="H30" i="34" s="1"/>
  <c r="B157" i="22"/>
  <c r="I112" i="22"/>
  <c r="I157" i="22" s="1"/>
  <c r="H112" i="22"/>
  <c r="H157" i="22" s="1"/>
  <c r="H202" i="22" s="1"/>
  <c r="H24" i="37" s="1"/>
  <c r="E112" i="22"/>
  <c r="E157" i="22" s="1"/>
  <c r="E202" i="22" s="1"/>
  <c r="E24" i="37" s="1"/>
  <c r="F112" i="22"/>
  <c r="F157" i="22" s="1"/>
  <c r="AC112" i="22"/>
  <c r="AC157" i="22" s="1"/>
  <c r="G112" i="22"/>
  <c r="G157" i="22" s="1"/>
  <c r="D112" i="22"/>
  <c r="D157" i="22" s="1"/>
  <c r="D202" i="22" s="1"/>
  <c r="D24" i="37" s="1"/>
  <c r="P112" i="22"/>
  <c r="P157" i="22" s="1"/>
  <c r="K112" i="22"/>
  <c r="K157" i="22" s="1"/>
  <c r="J112" i="22"/>
  <c r="J157" i="22" s="1"/>
  <c r="C112" i="22"/>
  <c r="C157" i="22" s="1"/>
  <c r="X112" i="22"/>
  <c r="X157" i="22" s="1"/>
  <c r="T214" i="24"/>
  <c r="T41" i="39" s="1"/>
  <c r="T218" i="18"/>
  <c r="T45" i="34" s="1"/>
  <c r="N223" i="23"/>
  <c r="S221" i="15"/>
  <c r="S49" i="32" s="1"/>
  <c r="AD190" i="13"/>
  <c r="AD12" i="30" s="1"/>
  <c r="P195" i="22"/>
  <c r="P17" i="37" s="1"/>
  <c r="U223" i="12"/>
  <c r="V197" i="21"/>
  <c r="V19" i="36" s="1"/>
  <c r="Q197" i="17"/>
  <c r="Q19" i="33" s="1"/>
  <c r="Q197" i="18"/>
  <c r="Q19" i="34" s="1"/>
  <c r="M220" i="12"/>
  <c r="M48" i="29" s="1"/>
  <c r="Y190" i="12"/>
  <c r="Y12" i="29" s="1"/>
  <c r="X223" i="14"/>
  <c r="Z219" i="25"/>
  <c r="X224" i="20"/>
  <c r="X53" i="35" s="1"/>
  <c r="AB219" i="18"/>
  <c r="D196" i="22"/>
  <c r="D18" i="37" s="1"/>
  <c r="Z214" i="21"/>
  <c r="Z41" i="36" s="1"/>
  <c r="AE224" i="22"/>
  <c r="AE53" i="37" s="1"/>
  <c r="P120" i="17"/>
  <c r="P165" i="17" s="1"/>
  <c r="AB202" i="13"/>
  <c r="AB24" i="30" s="1"/>
  <c r="D223" i="9"/>
  <c r="L192" i="20"/>
  <c r="L14" i="35" s="1"/>
  <c r="X195" i="23"/>
  <c r="X17" i="38" s="1"/>
  <c r="S186" i="26"/>
  <c r="H192" i="9"/>
  <c r="H14" i="27" s="1"/>
  <c r="T2" i="27"/>
  <c r="T3" i="27"/>
  <c r="T4" i="27"/>
  <c r="S217" i="12"/>
  <c r="S44" i="29" s="1"/>
  <c r="I185" i="17"/>
  <c r="I6" i="33" s="1"/>
  <c r="H203" i="17"/>
  <c r="H25" i="33" s="1"/>
  <c r="M192" i="22"/>
  <c r="M14" i="37" s="1"/>
  <c r="Q189" i="10"/>
  <c r="Q11" i="28" s="1"/>
  <c r="K215" i="9"/>
  <c r="K42" i="27" s="1"/>
  <c r="S184" i="25"/>
  <c r="S5" i="40" s="1"/>
  <c r="Z215" i="23"/>
  <c r="Z42" i="38" s="1"/>
  <c r="M204" i="15"/>
  <c r="M26" i="32" s="1"/>
  <c r="M94" i="14"/>
  <c r="M139" i="14" s="1"/>
  <c r="M184" i="14" s="1"/>
  <c r="M5" i="31" s="1"/>
  <c r="AE223" i="17"/>
  <c r="N217" i="9"/>
  <c r="N44" i="27" s="1"/>
  <c r="R219" i="20"/>
  <c r="Y217" i="13"/>
  <c r="Y44" i="30" s="1"/>
  <c r="J195" i="10"/>
  <c r="J17" i="28" s="1"/>
  <c r="P219" i="18"/>
  <c r="Q195" i="23"/>
  <c r="Q17" i="38" s="1"/>
  <c r="I93" i="12"/>
  <c r="I138" i="12" s="1"/>
  <c r="U191" i="14"/>
  <c r="U13" i="31" s="1"/>
  <c r="Y189" i="18"/>
  <c r="Y11" i="34" s="1"/>
  <c r="AF195" i="20"/>
  <c r="AF17" i="35" s="1"/>
  <c r="W218" i="23"/>
  <c r="W45" i="38" s="1"/>
  <c r="R205" i="26"/>
  <c r="R198" i="24"/>
  <c r="R20" i="39" s="1"/>
  <c r="I97" i="18"/>
  <c r="I142" i="18" s="1"/>
  <c r="B144" i="18"/>
  <c r="AE99" i="18"/>
  <c r="AE144" i="18" s="1"/>
  <c r="AE189" i="18" s="1"/>
  <c r="AE11" i="34" s="1"/>
  <c r="C99" i="18"/>
  <c r="C144" i="18" s="1"/>
  <c r="D99" i="18"/>
  <c r="D144" i="18" s="1"/>
  <c r="F99" i="18"/>
  <c r="F144" i="18" s="1"/>
  <c r="R99" i="18"/>
  <c r="R144" i="18" s="1"/>
  <c r="AF99" i="18"/>
  <c r="AF144" i="18" s="1"/>
  <c r="S99" i="18"/>
  <c r="S144" i="18" s="1"/>
  <c r="AD99" i="18"/>
  <c r="AD144" i="18" s="1"/>
  <c r="AD189" i="18" s="1"/>
  <c r="AD11" i="34" s="1"/>
  <c r="E99" i="18"/>
  <c r="E144" i="18" s="1"/>
  <c r="U99" i="18"/>
  <c r="U144" i="18" s="1"/>
  <c r="Q99" i="18"/>
  <c r="Q144" i="18" s="1"/>
  <c r="T99" i="18"/>
  <c r="T144" i="18" s="1"/>
  <c r="T189" i="18" s="1"/>
  <c r="T11" i="34" s="1"/>
  <c r="M99" i="18"/>
  <c r="M144" i="18" s="1"/>
  <c r="M189" i="18" s="1"/>
  <c r="M11" i="34" s="1"/>
  <c r="X99" i="18"/>
  <c r="X144" i="18" s="1"/>
  <c r="N99" i="18"/>
  <c r="N144" i="18" s="1"/>
  <c r="N189" i="18" s="1"/>
  <c r="N11" i="34" s="1"/>
  <c r="B159" i="22"/>
  <c r="B204" i="22" s="1"/>
  <c r="B26" i="37" s="1"/>
  <c r="P114" i="22"/>
  <c r="P159" i="22" s="1"/>
  <c r="P204" i="23" s="1"/>
  <c r="P26" i="38" s="1"/>
  <c r="F114" i="22"/>
  <c r="F159" i="22" s="1"/>
  <c r="AC114" i="22"/>
  <c r="AC159" i="22" s="1"/>
  <c r="H114" i="22"/>
  <c r="H159" i="22" s="1"/>
  <c r="I114" i="22"/>
  <c r="I159" i="22" s="1"/>
  <c r="J114" i="22"/>
  <c r="J159" i="22" s="1"/>
  <c r="G114" i="22"/>
  <c r="G159" i="22" s="1"/>
  <c r="D114" i="22"/>
  <c r="D159" i="22" s="1"/>
  <c r="C114" i="22"/>
  <c r="C159" i="22" s="1"/>
  <c r="C204" i="22" s="1"/>
  <c r="C26" i="37" s="1"/>
  <c r="E114" i="22"/>
  <c r="E159" i="22" s="1"/>
  <c r="K114" i="22"/>
  <c r="K159" i="22" s="1"/>
  <c r="K204" i="22" s="1"/>
  <c r="K26" i="37" s="1"/>
  <c r="Z114" i="22"/>
  <c r="Z159" i="22" s="1"/>
  <c r="Q114" i="22"/>
  <c r="Q159" i="22" s="1"/>
  <c r="W114" i="22"/>
  <c r="W159" i="22" s="1"/>
  <c r="W204" i="22" s="1"/>
  <c r="W26" i="37" s="1"/>
  <c r="AB114" i="22"/>
  <c r="AB159" i="22" s="1"/>
  <c r="V114" i="22"/>
  <c r="V159" i="22" s="1"/>
  <c r="V204" i="20" s="1"/>
  <c r="V26" i="35" s="1"/>
  <c r="AF114" i="22"/>
  <c r="AF159" i="22" s="1"/>
  <c r="AF201" i="12"/>
  <c r="AF23" i="29" s="1"/>
  <c r="L192" i="26"/>
  <c r="L14" i="41" s="1"/>
  <c r="AE183" i="13"/>
  <c r="N99" i="21"/>
  <c r="N144" i="21" s="1"/>
  <c r="Q210" i="9"/>
  <c r="Q33" i="27" s="1"/>
  <c r="F224" i="15"/>
  <c r="F53" i="32" s="1"/>
  <c r="AA36" i="33"/>
  <c r="AA38" i="33"/>
  <c r="AA37" i="33"/>
  <c r="AA35" i="33"/>
  <c r="AA39" i="33"/>
  <c r="AD221" i="12"/>
  <c r="AD49" i="29" s="1"/>
  <c r="K191" i="22"/>
  <c r="K13" i="37" s="1"/>
  <c r="Z186" i="21"/>
  <c r="AC2" i="27"/>
  <c r="AC3" i="27"/>
  <c r="AC4" i="27"/>
  <c r="O218" i="12"/>
  <c r="O45" i="29" s="1"/>
  <c r="K133" i="18"/>
  <c r="K178" i="18" s="1"/>
  <c r="W214" i="20"/>
  <c r="W41" i="35" s="1"/>
  <c r="T197" i="26"/>
  <c r="T19" i="41" s="1"/>
  <c r="AF187" i="9"/>
  <c r="AF9" i="27" s="1"/>
  <c r="N212" i="12"/>
  <c r="N223" i="14"/>
  <c r="S222" i="23"/>
  <c r="S50" i="38" s="1"/>
  <c r="I197" i="15"/>
  <c r="I19" i="32" s="1"/>
  <c r="J200" i="17"/>
  <c r="J22" i="33" s="1"/>
  <c r="D202" i="12"/>
  <c r="D24" i="29" s="1"/>
  <c r="X210" i="24"/>
  <c r="X33" i="39" s="1"/>
  <c r="E3" i="28"/>
  <c r="E2" i="28"/>
  <c r="E4" i="28"/>
  <c r="S111" i="12"/>
  <c r="S156" i="12" s="1"/>
  <c r="L194" i="17"/>
  <c r="L16" i="33" s="1"/>
  <c r="AF211" i="26"/>
  <c r="AF34" i="41" s="1"/>
  <c r="J218" i="13"/>
  <c r="J45" i="30" s="1"/>
  <c r="S206" i="18"/>
  <c r="S29" i="34" s="1"/>
  <c r="S206" i="17"/>
  <c r="S29" i="33" s="1"/>
  <c r="U216" i="20"/>
  <c r="U43" i="35" s="1"/>
  <c r="AF192" i="22"/>
  <c r="AF14" i="37" s="1"/>
  <c r="AE215" i="26"/>
  <c r="AE42" i="41" s="1"/>
  <c r="B142" i="12"/>
  <c r="J97" i="12"/>
  <c r="J142" i="12" s="1"/>
  <c r="M97" i="12"/>
  <c r="M142" i="12" s="1"/>
  <c r="M187" i="12" s="1"/>
  <c r="M9" i="29" s="1"/>
  <c r="AA97" i="12"/>
  <c r="AA142" i="12" s="1"/>
  <c r="Y97" i="12"/>
  <c r="Y142" i="12" s="1"/>
  <c r="Y187" i="12" s="1"/>
  <c r="Y9" i="29" s="1"/>
  <c r="Z97" i="12"/>
  <c r="Z142" i="12" s="1"/>
  <c r="W97" i="12"/>
  <c r="W142" i="12" s="1"/>
  <c r="X97" i="12"/>
  <c r="X142" i="12" s="1"/>
  <c r="V97" i="12"/>
  <c r="V142" i="12" s="1"/>
  <c r="L97" i="12"/>
  <c r="L142" i="12" s="1"/>
  <c r="U97" i="12"/>
  <c r="U142" i="12" s="1"/>
  <c r="R97" i="12"/>
  <c r="R142" i="12" s="1"/>
  <c r="I97" i="12"/>
  <c r="I142" i="12" s="1"/>
  <c r="G97" i="12"/>
  <c r="G142" i="12" s="1"/>
  <c r="G187" i="12" s="1"/>
  <c r="G9" i="29" s="1"/>
  <c r="F97" i="12"/>
  <c r="F142" i="12" s="1"/>
  <c r="F187" i="12" s="1"/>
  <c r="F9" i="29" s="1"/>
  <c r="S188" i="25"/>
  <c r="S10" i="40" s="1"/>
  <c r="R206" i="21"/>
  <c r="R29" i="36" s="1"/>
  <c r="S191" i="13"/>
  <c r="S13" i="30" s="1"/>
  <c r="M211" i="14"/>
  <c r="M34" i="31" s="1"/>
  <c r="AB193" i="23"/>
  <c r="AB15" i="38" s="1"/>
  <c r="AA207" i="13"/>
  <c r="AA30" i="30" s="1"/>
  <c r="G190" i="18"/>
  <c r="G12" i="34" s="1"/>
  <c r="R220" i="12"/>
  <c r="R48" i="29" s="1"/>
  <c r="N224" i="18"/>
  <c r="N53" i="34" s="1"/>
  <c r="AD212" i="21"/>
  <c r="V190" i="18"/>
  <c r="V12" i="34" s="1"/>
  <c r="AA217" i="20"/>
  <c r="AA44" i="35" s="1"/>
  <c r="W113" i="23"/>
  <c r="W158" i="23" s="1"/>
  <c r="W203" i="23" s="1"/>
  <c r="W25" i="38" s="1"/>
  <c r="R220" i="24"/>
  <c r="R48" i="39" s="1"/>
  <c r="B175" i="21"/>
  <c r="D130" i="21"/>
  <c r="D175" i="21" s="1"/>
  <c r="AB130" i="21"/>
  <c r="AB175" i="21" s="1"/>
  <c r="AA130" i="21"/>
  <c r="AA175" i="21" s="1"/>
  <c r="E130" i="21"/>
  <c r="E175" i="21" s="1"/>
  <c r="G130" i="21"/>
  <c r="G175" i="21" s="1"/>
  <c r="F130" i="21"/>
  <c r="F175" i="21" s="1"/>
  <c r="I130" i="21"/>
  <c r="I175" i="21" s="1"/>
  <c r="C130" i="21"/>
  <c r="C175" i="21" s="1"/>
  <c r="H130" i="21"/>
  <c r="H175" i="21" s="1"/>
  <c r="K130" i="21"/>
  <c r="K175" i="21" s="1"/>
  <c r="S130" i="21"/>
  <c r="S175" i="21" s="1"/>
  <c r="U130" i="21"/>
  <c r="U175" i="21" s="1"/>
  <c r="AC130" i="21"/>
  <c r="AC175" i="21" s="1"/>
  <c r="W130" i="21"/>
  <c r="W175" i="21" s="1"/>
  <c r="B212" i="15"/>
  <c r="L186" i="25"/>
  <c r="X221" i="15"/>
  <c r="X49" i="32" s="1"/>
  <c r="N190" i="13"/>
  <c r="N12" i="30" s="1"/>
  <c r="AE203" i="13"/>
  <c r="AE25" i="30" s="1"/>
  <c r="E216" i="22"/>
  <c r="E43" i="37" s="1"/>
  <c r="V192" i="21"/>
  <c r="V14" i="36" s="1"/>
  <c r="Z104" i="20"/>
  <c r="Z149" i="20" s="1"/>
  <c r="I197" i="14"/>
  <c r="I19" i="31" s="1"/>
  <c r="R198" i="22"/>
  <c r="R20" i="37" s="1"/>
  <c r="F201" i="14"/>
  <c r="F23" i="31" s="1"/>
  <c r="D188" i="9"/>
  <c r="D10" i="27" s="1"/>
  <c r="M214" i="26"/>
  <c r="M41" i="41" s="1"/>
  <c r="X217" i="18"/>
  <c r="X44" i="34" s="1"/>
  <c r="AA210" i="14"/>
  <c r="AA33" i="31" s="1"/>
  <c r="C215" i="20"/>
  <c r="C42" i="35" s="1"/>
  <c r="AA219" i="26"/>
  <c r="J192" i="21"/>
  <c r="J14" i="36" s="1"/>
  <c r="T120" i="17"/>
  <c r="T165" i="17" s="1"/>
  <c r="Z218" i="17"/>
  <c r="Z45" i="33" s="1"/>
  <c r="P224" i="17"/>
  <c r="P53" i="33" s="1"/>
  <c r="I3" i="27"/>
  <c r="I2" i="27"/>
  <c r="I4" i="27"/>
  <c r="Z134" i="22"/>
  <c r="Z179" i="22" s="1"/>
  <c r="Z224" i="22" s="1"/>
  <c r="Z53" i="37" s="1"/>
  <c r="K210" i="18"/>
  <c r="K33" i="34" s="1"/>
  <c r="M184" i="18"/>
  <c r="M5" i="34" s="1"/>
  <c r="O187" i="10"/>
  <c r="O9" i="28" s="1"/>
  <c r="N205" i="12"/>
  <c r="AC223" i="12"/>
  <c r="Y212" i="22"/>
  <c r="S220" i="26"/>
  <c r="S48" i="41" s="1"/>
  <c r="Y130" i="21"/>
  <c r="Y175" i="21" s="1"/>
  <c r="P131" i="20"/>
  <c r="P176" i="20" s="1"/>
  <c r="P123" i="20"/>
  <c r="P168" i="20" s="1"/>
  <c r="D197" i="12"/>
  <c r="D19" i="29" s="1"/>
  <c r="E209" i="15"/>
  <c r="E32" i="32" s="1"/>
  <c r="G27" i="27"/>
  <c r="G28" i="27"/>
  <c r="U95" i="23"/>
  <c r="U140" i="23" s="1"/>
  <c r="U185" i="23" s="1"/>
  <c r="U6" i="38" s="1"/>
  <c r="K188" i="15"/>
  <c r="K10" i="32" s="1"/>
  <c r="AE223" i="24"/>
  <c r="F127" i="12"/>
  <c r="F172" i="12" s="1"/>
  <c r="H215" i="22"/>
  <c r="H42" i="37" s="1"/>
  <c r="AB212" i="24"/>
  <c r="P205" i="21"/>
  <c r="Z214" i="23"/>
  <c r="Z41" i="38" s="1"/>
  <c r="U184" i="22"/>
  <c r="U5" i="37" s="1"/>
  <c r="AC205" i="18"/>
  <c r="L222" i="15"/>
  <c r="L50" i="32" s="1"/>
  <c r="I209" i="25"/>
  <c r="I32" i="40" s="1"/>
  <c r="N195" i="18"/>
  <c r="N17" i="34" s="1"/>
  <c r="N214" i="22"/>
  <c r="N41" i="37" s="1"/>
  <c r="AD192" i="20"/>
  <c r="AD14" i="35" s="1"/>
  <c r="AB94" i="15"/>
  <c r="AB139" i="15" s="1"/>
  <c r="AB184" i="15" s="1"/>
  <c r="AB5" i="32" s="1"/>
  <c r="AF212" i="23"/>
  <c r="X187" i="9"/>
  <c r="X9" i="27" s="1"/>
  <c r="N221" i="23"/>
  <c r="N49" i="38" s="1"/>
  <c r="V190" i="13"/>
  <c r="V12" i="30" s="1"/>
  <c r="AB218" i="17"/>
  <c r="AB45" i="33" s="1"/>
  <c r="D211" i="13"/>
  <c r="D34" i="30" s="1"/>
  <c r="D186" i="13"/>
  <c r="AE223" i="14"/>
  <c r="M223" i="12"/>
  <c r="C111" i="12"/>
  <c r="C156" i="12" s="1"/>
  <c r="C201" i="12" s="1"/>
  <c r="C23" i="29" s="1"/>
  <c r="AF201" i="15"/>
  <c r="AF23" i="32" s="1"/>
  <c r="G211" i="13"/>
  <c r="G34" i="30" s="1"/>
  <c r="H199" i="22"/>
  <c r="H21" i="37" s="1"/>
  <c r="V183" i="21"/>
  <c r="Q224" i="17"/>
  <c r="Q53" i="33" s="1"/>
  <c r="Q224" i="18"/>
  <c r="Q53" i="34" s="1"/>
  <c r="Z219" i="20"/>
  <c r="U120" i="21"/>
  <c r="U165" i="21" s="1"/>
  <c r="S198" i="22"/>
  <c r="S20" i="37" s="1"/>
  <c r="R214" i="22"/>
  <c r="R41" i="37" s="1"/>
  <c r="M187" i="9"/>
  <c r="M9" i="27" s="1"/>
  <c r="Y195" i="15"/>
  <c r="Y17" i="32" s="1"/>
  <c r="Y94" i="14"/>
  <c r="Y139" i="14" s="1"/>
  <c r="B220" i="12"/>
  <c r="B48" i="29" s="1"/>
  <c r="Q215" i="25"/>
  <c r="Q42" i="40" s="1"/>
  <c r="Q205" i="25"/>
  <c r="F211" i="14"/>
  <c r="F34" i="31" s="1"/>
  <c r="F210" i="14"/>
  <c r="F33" i="31" s="1"/>
  <c r="G193" i="20"/>
  <c r="G15" i="35" s="1"/>
  <c r="G193" i="26"/>
  <c r="G15" i="41" s="1"/>
  <c r="C200" i="26"/>
  <c r="C22" i="41" s="1"/>
  <c r="B190" i="12"/>
  <c r="B12" i="29" s="1"/>
  <c r="AC205" i="22"/>
  <c r="L192" i="10"/>
  <c r="L14" i="28" s="1"/>
  <c r="H35" i="33"/>
  <c r="H38" i="33"/>
  <c r="H39" i="33"/>
  <c r="H36" i="33"/>
  <c r="H37" i="33"/>
  <c r="Z186" i="25"/>
  <c r="AC217" i="23"/>
  <c r="AC44" i="38" s="1"/>
  <c r="I200" i="14"/>
  <c r="I22" i="31" s="1"/>
  <c r="X132" i="18"/>
  <c r="X177" i="18" s="1"/>
  <c r="X222" i="18" s="1"/>
  <c r="X50" i="34" s="1"/>
  <c r="X215" i="18"/>
  <c r="X42" i="34" s="1"/>
  <c r="O208" i="18"/>
  <c r="O31" i="34" s="1"/>
  <c r="X122" i="20"/>
  <c r="X167" i="20" s="1"/>
  <c r="AA188" i="14"/>
  <c r="AA10" i="31" s="1"/>
  <c r="AA206" i="14"/>
  <c r="AA29" i="31" s="1"/>
  <c r="D205" i="24"/>
  <c r="AB215" i="18"/>
  <c r="AB42" i="34" s="1"/>
  <c r="AB185" i="18"/>
  <c r="AB6" i="34" s="1"/>
  <c r="L120" i="21"/>
  <c r="L165" i="21" s="1"/>
  <c r="J197" i="14"/>
  <c r="J19" i="31" s="1"/>
  <c r="R212" i="17"/>
  <c r="AD215" i="12"/>
  <c r="AD42" i="29" s="1"/>
  <c r="W134" i="14"/>
  <c r="W179" i="14" s="1"/>
  <c r="U130" i="25"/>
  <c r="U175" i="25" s="1"/>
  <c r="U208" i="25"/>
  <c r="U31" i="40" s="1"/>
  <c r="Z211" i="15"/>
  <c r="Z34" i="32" s="1"/>
  <c r="AF200" i="13"/>
  <c r="AF22" i="30" s="1"/>
  <c r="C206" i="14"/>
  <c r="C29" i="31" s="1"/>
  <c r="T106" i="17"/>
  <c r="T151" i="17" s="1"/>
  <c r="T196" i="17" s="1"/>
  <c r="T18" i="33" s="1"/>
  <c r="Z201" i="17"/>
  <c r="Z23" i="33" s="1"/>
  <c r="AE190" i="22"/>
  <c r="AE12" i="37" s="1"/>
  <c r="P194" i="17"/>
  <c r="P16" i="33" s="1"/>
  <c r="P185" i="17"/>
  <c r="P6" i="33" s="1"/>
  <c r="AC200" i="24"/>
  <c r="AC22" i="39" s="1"/>
  <c r="O4" i="27"/>
  <c r="O2" i="27"/>
  <c r="O3" i="27"/>
  <c r="F187" i="10"/>
  <c r="F9" i="28" s="1"/>
  <c r="E124" i="13"/>
  <c r="E169" i="13" s="1"/>
  <c r="AF206" i="18"/>
  <c r="AF29" i="34" s="1"/>
  <c r="V218" i="13"/>
  <c r="V45" i="30" s="1"/>
  <c r="J201" i="18"/>
  <c r="J23" i="34" s="1"/>
  <c r="J197" i="12"/>
  <c r="J19" i="29" s="1"/>
  <c r="L188" i="12"/>
  <c r="L10" i="29" s="1"/>
  <c r="V214" i="20"/>
  <c r="V41" i="35" s="1"/>
  <c r="W197" i="20"/>
  <c r="W19" i="35" s="1"/>
  <c r="M185" i="18"/>
  <c r="M6" i="34" s="1"/>
  <c r="T206" i="26"/>
  <c r="T29" i="41" s="1"/>
  <c r="AD207" i="23"/>
  <c r="AD30" i="38" s="1"/>
  <c r="Y220" i="24"/>
  <c r="Y48" i="39" s="1"/>
  <c r="O188" i="10"/>
  <c r="O10" i="28" s="1"/>
  <c r="O214" i="23"/>
  <c r="O41" i="38" s="1"/>
  <c r="F223" i="9"/>
  <c r="G203" i="17"/>
  <c r="G25" i="33" s="1"/>
  <c r="S95" i="23"/>
  <c r="S140" i="23" s="1"/>
  <c r="R115" i="13"/>
  <c r="R160" i="13" s="1"/>
  <c r="L122" i="20"/>
  <c r="L167" i="20" s="1"/>
  <c r="E202" i="17"/>
  <c r="E24" i="33" s="1"/>
  <c r="H188" i="15"/>
  <c r="H10" i="32" s="1"/>
  <c r="U216" i="24"/>
  <c r="U43" i="39" s="1"/>
  <c r="Y219" i="22"/>
  <c r="S117" i="9"/>
  <c r="S162" i="9" s="1"/>
  <c r="S207" i="9" s="1"/>
  <c r="S30" i="27" s="1"/>
  <c r="O222" i="20"/>
  <c r="O50" i="35" s="1"/>
  <c r="Q205" i="24"/>
  <c r="X214" i="23"/>
  <c r="X41" i="38" s="1"/>
  <c r="P183" i="9"/>
  <c r="H190" i="17"/>
  <c r="H12" i="33" s="1"/>
  <c r="B213" i="9"/>
  <c r="B40" i="27" s="1"/>
  <c r="R197" i="15"/>
  <c r="R19" i="32" s="1"/>
  <c r="S222" i="26"/>
  <c r="S50" i="41" s="1"/>
  <c r="Y192" i="21"/>
  <c r="Y14" i="36" s="1"/>
  <c r="M193" i="25"/>
  <c r="M15" i="40" s="1"/>
  <c r="T215" i="18"/>
  <c r="T42" i="34" s="1"/>
  <c r="W215" i="18"/>
  <c r="W42" i="34" s="1"/>
  <c r="J216" i="17"/>
  <c r="J43" i="33" s="1"/>
  <c r="E198" i="24"/>
  <c r="E20" i="39" s="1"/>
  <c r="L214" i="23"/>
  <c r="L41" i="38" s="1"/>
  <c r="D190" i="12"/>
  <c r="D12" i="29" s="1"/>
  <c r="E192" i="14"/>
  <c r="E14" i="31" s="1"/>
  <c r="E192" i="15"/>
  <c r="E14" i="32" s="1"/>
  <c r="AB127" i="12"/>
  <c r="AB172" i="12" s="1"/>
  <c r="X111" i="24"/>
  <c r="X156" i="24" s="1"/>
  <c r="X201" i="24" s="1"/>
  <c r="X23" i="39" s="1"/>
  <c r="AF194" i="18"/>
  <c r="AF16" i="34" s="1"/>
  <c r="C202" i="13"/>
  <c r="C24" i="30" s="1"/>
  <c r="AD214" i="10"/>
  <c r="AD41" i="28" s="1"/>
  <c r="AD214" i="9"/>
  <c r="AD41" i="27" s="1"/>
  <c r="T205" i="10"/>
  <c r="W184" i="25"/>
  <c r="W5" i="40" s="1"/>
  <c r="AD28" i="27"/>
  <c r="AD27" i="27"/>
  <c r="L205" i="22"/>
  <c r="U214" i="26"/>
  <c r="U41" i="41" s="1"/>
  <c r="U216" i="26"/>
  <c r="U43" i="41" s="1"/>
  <c r="U189" i="23"/>
  <c r="U11" i="38" s="1"/>
  <c r="Z105" i="24"/>
  <c r="Z150" i="24" s="1"/>
  <c r="Y211" i="9"/>
  <c r="Y34" i="27" s="1"/>
  <c r="T200" i="12"/>
  <c r="T22" i="29" s="1"/>
  <c r="L39" i="33"/>
  <c r="L38" i="33"/>
  <c r="L35" i="33"/>
  <c r="L37" i="33"/>
  <c r="L36" i="33"/>
  <c r="T221" i="21"/>
  <c r="T49" i="36" s="1"/>
  <c r="F210" i="12"/>
  <c r="F33" i="29" s="1"/>
  <c r="F195" i="12"/>
  <c r="F17" i="29" s="1"/>
  <c r="D200" i="10"/>
  <c r="D22" i="28" s="1"/>
  <c r="D183" i="10"/>
  <c r="K184" i="10"/>
  <c r="K5" i="28" s="1"/>
  <c r="AE184" i="10"/>
  <c r="AE5" i="28" s="1"/>
  <c r="R190" i="25"/>
  <c r="R12" i="40" s="1"/>
  <c r="G214" i="20"/>
  <c r="G41" i="35" s="1"/>
  <c r="B192" i="22"/>
  <c r="B14" i="37" s="1"/>
  <c r="P114" i="25"/>
  <c r="P159" i="25" s="1"/>
  <c r="P209" i="25"/>
  <c r="P32" i="40" s="1"/>
  <c r="AD199" i="18"/>
  <c r="AD21" i="34" s="1"/>
  <c r="AA208" i="18"/>
  <c r="AA31" i="34" s="1"/>
  <c r="AA213" i="18"/>
  <c r="AA40" i="34" s="1"/>
  <c r="M216" i="9"/>
  <c r="M43" i="27" s="1"/>
  <c r="AF197" i="22"/>
  <c r="AF19" i="37" s="1"/>
  <c r="O221" i="21"/>
  <c r="O49" i="36" s="1"/>
  <c r="AE191" i="26"/>
  <c r="AE13" i="41" s="1"/>
  <c r="AE193" i="26"/>
  <c r="AE15" i="41" s="1"/>
  <c r="Q195" i="10"/>
  <c r="Q17" i="28" s="1"/>
  <c r="Q208" i="10"/>
  <c r="Q31" i="28" s="1"/>
  <c r="B165" i="23"/>
  <c r="I120" i="23"/>
  <c r="I165" i="23" s="1"/>
  <c r="G120" i="23"/>
  <c r="G165" i="23" s="1"/>
  <c r="C120" i="23"/>
  <c r="C165" i="23" s="1"/>
  <c r="E120" i="23"/>
  <c r="E165" i="23" s="1"/>
  <c r="J120" i="23"/>
  <c r="J165" i="23" s="1"/>
  <c r="K120" i="23"/>
  <c r="K165" i="23" s="1"/>
  <c r="D120" i="23"/>
  <c r="D165" i="23" s="1"/>
  <c r="H120" i="23"/>
  <c r="H165" i="23" s="1"/>
  <c r="M120" i="23"/>
  <c r="M165" i="23" s="1"/>
  <c r="R120" i="23"/>
  <c r="R165" i="23" s="1"/>
  <c r="R210" i="23" s="1"/>
  <c r="R33" i="38" s="1"/>
  <c r="L120" i="23"/>
  <c r="L165" i="23" s="1"/>
  <c r="AE120" i="23"/>
  <c r="AE165" i="23" s="1"/>
  <c r="AE210" i="23" s="1"/>
  <c r="AE33" i="38" s="1"/>
  <c r="AB203" i="24"/>
  <c r="AB25" i="39" s="1"/>
  <c r="M215" i="9"/>
  <c r="M42" i="27" s="1"/>
  <c r="T122" i="20"/>
  <c r="T167" i="20" s="1"/>
  <c r="T212" i="20" s="1"/>
  <c r="AE214" i="12"/>
  <c r="AE41" i="29" s="1"/>
  <c r="AF205" i="25"/>
  <c r="B196" i="9"/>
  <c r="B18" i="27" s="1"/>
  <c r="P203" i="21"/>
  <c r="P25" i="36" s="1"/>
  <c r="J203" i="13"/>
  <c r="J25" i="30" s="1"/>
  <c r="R121" i="23"/>
  <c r="R166" i="23" s="1"/>
  <c r="R211" i="23" s="1"/>
  <c r="R34" i="38" s="1"/>
  <c r="Z222" i="23"/>
  <c r="Z50" i="38" s="1"/>
  <c r="M114" i="14"/>
  <c r="M159" i="14" s="1"/>
  <c r="U216" i="22"/>
  <c r="U43" i="37" s="1"/>
  <c r="AC132" i="18"/>
  <c r="AC177" i="18" s="1"/>
  <c r="AC222" i="18" s="1"/>
  <c r="AC50" i="34" s="1"/>
  <c r="AA127" i="13"/>
  <c r="AA172" i="13" s="1"/>
  <c r="AA217" i="13" s="1"/>
  <c r="AA44" i="30" s="1"/>
  <c r="M210" i="20"/>
  <c r="M33" i="35" s="1"/>
  <c r="AC189" i="17"/>
  <c r="AC11" i="33" s="1"/>
  <c r="G124" i="18"/>
  <c r="G169" i="18" s="1"/>
  <c r="L197" i="14"/>
  <c r="L19" i="31" s="1"/>
  <c r="L187" i="15"/>
  <c r="L9" i="32" s="1"/>
  <c r="O106" i="17"/>
  <c r="O151" i="17" s="1"/>
  <c r="O196" i="17" s="1"/>
  <c r="O18" i="33" s="1"/>
  <c r="V120" i="14"/>
  <c r="V165" i="14" s="1"/>
  <c r="V210" i="14" s="1"/>
  <c r="V33" i="31" s="1"/>
  <c r="V188" i="15"/>
  <c r="V10" i="32" s="1"/>
  <c r="N220" i="9"/>
  <c r="N48" i="27" s="1"/>
  <c r="N196" i="9"/>
  <c r="N18" i="27" s="1"/>
  <c r="AE215" i="25"/>
  <c r="AE42" i="40" s="1"/>
  <c r="R223" i="12"/>
  <c r="U193" i="18"/>
  <c r="U15" i="34" s="1"/>
  <c r="M133" i="10"/>
  <c r="M178" i="10" s="1"/>
  <c r="M107" i="10"/>
  <c r="M152" i="10" s="1"/>
  <c r="M197" i="10" s="1"/>
  <c r="M19" i="28" s="1"/>
  <c r="N203" i="18"/>
  <c r="N25" i="34" s="1"/>
  <c r="N206" i="18"/>
  <c r="N29" i="34" s="1"/>
  <c r="AC104" i="14"/>
  <c r="AC149" i="14" s="1"/>
  <c r="AC221" i="15"/>
  <c r="AC49" i="32" s="1"/>
  <c r="N193" i="17"/>
  <c r="N15" i="33" s="1"/>
  <c r="AA184" i="25"/>
  <c r="AA5" i="40" s="1"/>
  <c r="AA191" i="25"/>
  <c r="AA13" i="40" s="1"/>
  <c r="AD201" i="26"/>
  <c r="AD23" i="41" s="1"/>
  <c r="AD192" i="26"/>
  <c r="AD14" i="41" s="1"/>
  <c r="AE222" i="20"/>
  <c r="AE50" i="35" s="1"/>
  <c r="AD209" i="24"/>
  <c r="AD32" i="39" s="1"/>
  <c r="AD198" i="24"/>
  <c r="AD20" i="39" s="1"/>
  <c r="U192" i="13"/>
  <c r="U14" i="30" s="1"/>
  <c r="B151" i="21"/>
  <c r="I106" i="21"/>
  <c r="I151" i="21" s="1"/>
  <c r="AB106" i="21"/>
  <c r="AB151" i="21" s="1"/>
  <c r="G106" i="21"/>
  <c r="G151" i="21" s="1"/>
  <c r="H106" i="21"/>
  <c r="H151" i="21" s="1"/>
  <c r="K106" i="21"/>
  <c r="K151" i="21" s="1"/>
  <c r="F106" i="21"/>
  <c r="F151" i="21" s="1"/>
  <c r="AA106" i="21"/>
  <c r="AA151" i="21" s="1"/>
  <c r="C106" i="21"/>
  <c r="C151" i="21" s="1"/>
  <c r="C196" i="21" s="1"/>
  <c r="C18" i="36" s="1"/>
  <c r="D106" i="21"/>
  <c r="D151" i="21" s="1"/>
  <c r="D196" i="21" s="1"/>
  <c r="D18" i="36" s="1"/>
  <c r="E106" i="21"/>
  <c r="E151" i="21" s="1"/>
  <c r="E196" i="21" s="1"/>
  <c r="E18" i="36" s="1"/>
  <c r="AD106" i="21"/>
  <c r="AD151" i="21" s="1"/>
  <c r="AD196" i="21" s="1"/>
  <c r="AD18" i="36" s="1"/>
  <c r="O106" i="21"/>
  <c r="O151" i="21" s="1"/>
  <c r="V106" i="21"/>
  <c r="V151" i="21" s="1"/>
  <c r="V196" i="25" s="1"/>
  <c r="V18" i="40" s="1"/>
  <c r="N197" i="20"/>
  <c r="N19" i="35" s="1"/>
  <c r="Q124" i="22"/>
  <c r="Q169" i="22" s="1"/>
  <c r="Q214" i="22" s="1"/>
  <c r="Q41" i="37" s="1"/>
  <c r="Y223" i="13"/>
  <c r="R107" i="10"/>
  <c r="R152" i="10" s="1"/>
  <c r="R197" i="10" s="1"/>
  <c r="R19" i="28" s="1"/>
  <c r="AD223" i="14"/>
  <c r="AD200" i="15"/>
  <c r="AD22" i="32" s="1"/>
  <c r="AD204" i="15"/>
  <c r="AD26" i="32" s="1"/>
  <c r="S133" i="21"/>
  <c r="S178" i="21" s="1"/>
  <c r="B3" i="28"/>
  <c r="B2" i="28"/>
  <c r="B4" i="28"/>
  <c r="P213" i="18"/>
  <c r="P40" i="34" s="1"/>
  <c r="R203" i="18"/>
  <c r="R25" i="34" s="1"/>
  <c r="R203" i="17"/>
  <c r="R25" i="33" s="1"/>
  <c r="Y218" i="23"/>
  <c r="Y45" i="38" s="1"/>
  <c r="AD115" i="21"/>
  <c r="AD160" i="21" s="1"/>
  <c r="W197" i="21"/>
  <c r="W19" i="36" s="1"/>
  <c r="L35" i="34"/>
  <c r="L37" i="34"/>
  <c r="L39" i="34"/>
  <c r="L36" i="34"/>
  <c r="L38" i="34"/>
  <c r="Q224" i="23"/>
  <c r="Q53" i="38" s="1"/>
  <c r="Q216" i="23"/>
  <c r="Q43" i="38" s="1"/>
  <c r="U196" i="9"/>
  <c r="U18" i="27" s="1"/>
  <c r="AE216" i="23"/>
  <c r="AE43" i="38" s="1"/>
  <c r="AB206" i="14"/>
  <c r="AB29" i="31" s="1"/>
  <c r="AB188" i="15"/>
  <c r="AB10" i="32" s="1"/>
  <c r="AB202" i="15"/>
  <c r="AB24" i="32" s="1"/>
  <c r="M216" i="21"/>
  <c r="M43" i="36" s="1"/>
  <c r="M105" i="21"/>
  <c r="M150" i="21" s="1"/>
  <c r="Y206" i="18"/>
  <c r="Y29" i="34" s="1"/>
  <c r="L105" i="24"/>
  <c r="L150" i="24" s="1"/>
  <c r="L197" i="24"/>
  <c r="L19" i="39" s="1"/>
  <c r="V206" i="18"/>
  <c r="V29" i="34" s="1"/>
  <c r="AA131" i="20"/>
  <c r="AA176" i="20" s="1"/>
  <c r="AF196" i="20"/>
  <c r="AF18" i="35" s="1"/>
  <c r="AF208" i="20"/>
  <c r="AF31" i="35" s="1"/>
  <c r="Q112" i="26"/>
  <c r="Q157" i="26" s="1"/>
  <c r="W188" i="23"/>
  <c r="W10" i="38" s="1"/>
  <c r="W189" i="23"/>
  <c r="W11" i="38" s="1"/>
  <c r="O104" i="14"/>
  <c r="O149" i="14" s="1"/>
  <c r="O199" i="15"/>
  <c r="O21" i="32" s="1"/>
  <c r="O198" i="15"/>
  <c r="O20" i="32" s="1"/>
  <c r="R112" i="26"/>
  <c r="R157" i="26" s="1"/>
  <c r="AB134" i="22"/>
  <c r="AB179" i="22" s="1"/>
  <c r="B166" i="14"/>
  <c r="P121" i="14"/>
  <c r="P166" i="14" s="1"/>
  <c r="H121" i="14"/>
  <c r="H166" i="14" s="1"/>
  <c r="H211" i="14" s="1"/>
  <c r="H34" i="31" s="1"/>
  <c r="R121" i="14"/>
  <c r="R166" i="14" s="1"/>
  <c r="K121" i="14"/>
  <c r="K166" i="14" s="1"/>
  <c r="I121" i="14"/>
  <c r="I166" i="14" s="1"/>
  <c r="I211" i="14" s="1"/>
  <c r="I34" i="31" s="1"/>
  <c r="Q121" i="14"/>
  <c r="Q166" i="14" s="1"/>
  <c r="C121" i="14"/>
  <c r="C166" i="14" s="1"/>
  <c r="G121" i="14"/>
  <c r="G166" i="14" s="1"/>
  <c r="G211" i="14" s="1"/>
  <c r="G34" i="31" s="1"/>
  <c r="AE121" i="14"/>
  <c r="AE166" i="14" s="1"/>
  <c r="AF121" i="14"/>
  <c r="AF166" i="14" s="1"/>
  <c r="AF211" i="14" s="1"/>
  <c r="AF34" i="31" s="1"/>
  <c r="S121" i="14"/>
  <c r="S166" i="14" s="1"/>
  <c r="S211" i="14" s="1"/>
  <c r="S34" i="31" s="1"/>
  <c r="T121" i="14"/>
  <c r="T166" i="14" s="1"/>
  <c r="T211" i="14" s="1"/>
  <c r="T34" i="31" s="1"/>
  <c r="J121" i="14"/>
  <c r="J166" i="14" s="1"/>
  <c r="J211" i="14" s="1"/>
  <c r="J34" i="31" s="1"/>
  <c r="D121" i="14"/>
  <c r="D166" i="14" s="1"/>
  <c r="D211" i="14" s="1"/>
  <c r="D34" i="31" s="1"/>
  <c r="X121" i="14"/>
  <c r="X166" i="14" s="1"/>
  <c r="Z121" i="14"/>
  <c r="Z166" i="14" s="1"/>
  <c r="E121" i="14"/>
  <c r="E166" i="14" s="1"/>
  <c r="E211" i="14" s="1"/>
  <c r="E34" i="31" s="1"/>
  <c r="B163" i="12"/>
  <c r="L118" i="12"/>
  <c r="L163" i="12" s="1"/>
  <c r="W118" i="12"/>
  <c r="W163" i="12" s="1"/>
  <c r="W208" i="12" s="1"/>
  <c r="W31" i="29" s="1"/>
  <c r="Z118" i="12"/>
  <c r="Z163" i="12" s="1"/>
  <c r="M118" i="12"/>
  <c r="M163" i="12" s="1"/>
  <c r="V118" i="12"/>
  <c r="V163" i="12" s="1"/>
  <c r="V208" i="12" s="1"/>
  <c r="V31" i="29" s="1"/>
  <c r="X118" i="12"/>
  <c r="X163" i="12" s="1"/>
  <c r="J118" i="12"/>
  <c r="J163" i="12" s="1"/>
  <c r="J208" i="12" s="1"/>
  <c r="J31" i="29" s="1"/>
  <c r="U118" i="12"/>
  <c r="U163" i="12" s="1"/>
  <c r="U208" i="12" s="1"/>
  <c r="U31" i="29" s="1"/>
  <c r="AA118" i="12"/>
  <c r="AA163" i="12" s="1"/>
  <c r="Y118" i="12"/>
  <c r="Y163" i="12" s="1"/>
  <c r="C118" i="12"/>
  <c r="C163" i="12" s="1"/>
  <c r="C208" i="12" s="1"/>
  <c r="C31" i="29" s="1"/>
  <c r="K118" i="12"/>
  <c r="K163" i="12" s="1"/>
  <c r="K208" i="12" s="1"/>
  <c r="K31" i="29" s="1"/>
  <c r="AC118" i="12"/>
  <c r="AC163" i="12" s="1"/>
  <c r="B179" i="23"/>
  <c r="D134" i="23"/>
  <c r="D179" i="23" s="1"/>
  <c r="M134" i="23"/>
  <c r="M179" i="23" s="1"/>
  <c r="G134" i="23"/>
  <c r="G179" i="23" s="1"/>
  <c r="G224" i="23" s="1"/>
  <c r="G53" i="38" s="1"/>
  <c r="K134" i="23"/>
  <c r="K179" i="23" s="1"/>
  <c r="J134" i="23"/>
  <c r="J179" i="23" s="1"/>
  <c r="I134" i="23"/>
  <c r="I179" i="23" s="1"/>
  <c r="C134" i="23"/>
  <c r="C179" i="23" s="1"/>
  <c r="E134" i="23"/>
  <c r="E179" i="23" s="1"/>
  <c r="H134" i="23"/>
  <c r="H179" i="23" s="1"/>
  <c r="Z134" i="23"/>
  <c r="Z179" i="23" s="1"/>
  <c r="W134" i="23"/>
  <c r="W179" i="23" s="1"/>
  <c r="X134" i="23"/>
  <c r="X179" i="23" s="1"/>
  <c r="B141" i="22"/>
  <c r="H96" i="22"/>
  <c r="H141" i="22" s="1"/>
  <c r="AC96" i="22"/>
  <c r="AC141" i="22" s="1"/>
  <c r="P96" i="22"/>
  <c r="P141" i="22" s="1"/>
  <c r="I96" i="22"/>
  <c r="I141" i="22" s="1"/>
  <c r="J96" i="22"/>
  <c r="J141" i="22" s="1"/>
  <c r="F96" i="22"/>
  <c r="F141" i="22" s="1"/>
  <c r="E96" i="22"/>
  <c r="E141" i="22" s="1"/>
  <c r="K96" i="22"/>
  <c r="K141" i="22" s="1"/>
  <c r="D96" i="22"/>
  <c r="D141" i="22" s="1"/>
  <c r="C96" i="22"/>
  <c r="C141" i="22" s="1"/>
  <c r="C186" i="22" s="1"/>
  <c r="G96" i="22"/>
  <c r="G141" i="22" s="1"/>
  <c r="AF96" i="22"/>
  <c r="AF141" i="22" s="1"/>
  <c r="AF186" i="23" s="1"/>
  <c r="X96" i="22"/>
  <c r="X141" i="22" s="1"/>
  <c r="AD96" i="22"/>
  <c r="AD141" i="22" s="1"/>
  <c r="B147" i="13"/>
  <c r="W102" i="13"/>
  <c r="W147" i="13" s="1"/>
  <c r="W192" i="13" s="1"/>
  <c r="W14" i="30" s="1"/>
  <c r="J102" i="13"/>
  <c r="J147" i="13" s="1"/>
  <c r="X102" i="13"/>
  <c r="X147" i="13" s="1"/>
  <c r="O102" i="13"/>
  <c r="O147" i="13" s="1"/>
  <c r="O192" i="13" s="1"/>
  <c r="O14" i="30" s="1"/>
  <c r="AD102" i="13"/>
  <c r="AD147" i="13" s="1"/>
  <c r="AD192" i="13" s="1"/>
  <c r="AD14" i="30" s="1"/>
  <c r="Z102" i="13"/>
  <c r="Z147" i="13" s="1"/>
  <c r="N102" i="13"/>
  <c r="N147" i="13" s="1"/>
  <c r="N192" i="13" s="1"/>
  <c r="N14" i="30" s="1"/>
  <c r="M102" i="13"/>
  <c r="M147" i="13" s="1"/>
  <c r="V102" i="13"/>
  <c r="V147" i="13" s="1"/>
  <c r="AC102" i="13"/>
  <c r="AC147" i="13" s="1"/>
  <c r="AC192" i="15" s="1"/>
  <c r="AC14" i="32" s="1"/>
  <c r="K102" i="13"/>
  <c r="K147" i="13" s="1"/>
  <c r="K192" i="12" s="1"/>
  <c r="K14" i="29" s="1"/>
  <c r="AB102" i="13"/>
  <c r="AB147" i="13" s="1"/>
  <c r="Q102" i="13"/>
  <c r="Q147" i="13" s="1"/>
  <c r="L102" i="13"/>
  <c r="L147" i="13" s="1"/>
  <c r="P102" i="13"/>
  <c r="P147" i="13" s="1"/>
  <c r="H102" i="13"/>
  <c r="H147" i="13" s="1"/>
  <c r="F102" i="13"/>
  <c r="F147" i="13" s="1"/>
  <c r="I102" i="13"/>
  <c r="I147" i="13" s="1"/>
  <c r="I192" i="13" s="1"/>
  <c r="I14" i="30" s="1"/>
  <c r="B158" i="26"/>
  <c r="B203" i="26" s="1"/>
  <c r="B25" i="41" s="1"/>
  <c r="D113" i="26"/>
  <c r="D158" i="26" s="1"/>
  <c r="E113" i="26"/>
  <c r="E158" i="26" s="1"/>
  <c r="O113" i="26"/>
  <c r="O158" i="26" s="1"/>
  <c r="H113" i="26"/>
  <c r="H158" i="26" s="1"/>
  <c r="J113" i="26"/>
  <c r="J158" i="26" s="1"/>
  <c r="Y113" i="26"/>
  <c r="Y158" i="26" s="1"/>
  <c r="G113" i="26"/>
  <c r="G158" i="26" s="1"/>
  <c r="I113" i="26"/>
  <c r="I158" i="26" s="1"/>
  <c r="P113" i="26"/>
  <c r="P158" i="26" s="1"/>
  <c r="K113" i="26"/>
  <c r="K158" i="26" s="1"/>
  <c r="F113" i="26"/>
  <c r="F158" i="26" s="1"/>
  <c r="Z113" i="26"/>
  <c r="Z158" i="26" s="1"/>
  <c r="Z203" i="24" s="1"/>
  <c r="Z25" i="39" s="1"/>
  <c r="AA113" i="26"/>
  <c r="AA158" i="26" s="1"/>
  <c r="Q113" i="26"/>
  <c r="Q158" i="26" s="1"/>
  <c r="B176" i="21"/>
  <c r="C131" i="21"/>
  <c r="C176" i="21" s="1"/>
  <c r="AA131" i="21"/>
  <c r="AA176" i="21" s="1"/>
  <c r="AA221" i="21" s="1"/>
  <c r="AA49" i="36" s="1"/>
  <c r="I131" i="21"/>
  <c r="I176" i="21" s="1"/>
  <c r="E131" i="21"/>
  <c r="E176" i="21" s="1"/>
  <c r="AB131" i="21"/>
  <c r="AB176" i="21" s="1"/>
  <c r="D131" i="21"/>
  <c r="D176" i="21" s="1"/>
  <c r="H131" i="21"/>
  <c r="H176" i="21" s="1"/>
  <c r="F131" i="21"/>
  <c r="F176" i="21" s="1"/>
  <c r="G131" i="21"/>
  <c r="G176" i="21" s="1"/>
  <c r="K131" i="21"/>
  <c r="K176" i="21" s="1"/>
  <c r="AC131" i="21"/>
  <c r="AC176" i="21" s="1"/>
  <c r="N131" i="21"/>
  <c r="N176" i="21" s="1"/>
  <c r="B179" i="25"/>
  <c r="AC134" i="25"/>
  <c r="AC179" i="25" s="1"/>
  <c r="E134" i="25"/>
  <c r="E179" i="25" s="1"/>
  <c r="C134" i="25"/>
  <c r="C179" i="25" s="1"/>
  <c r="AB134" i="25"/>
  <c r="AB179" i="25" s="1"/>
  <c r="N134" i="25"/>
  <c r="N179" i="25" s="1"/>
  <c r="N224" i="25" s="1"/>
  <c r="N53" i="40" s="1"/>
  <c r="X134" i="25"/>
  <c r="X179" i="25" s="1"/>
  <c r="W134" i="25"/>
  <c r="W179" i="25" s="1"/>
  <c r="W224" i="25" s="1"/>
  <c r="W53" i="40" s="1"/>
  <c r="G134" i="25"/>
  <c r="G179" i="25" s="1"/>
  <c r="F134" i="25"/>
  <c r="F179" i="25" s="1"/>
  <c r="K134" i="25"/>
  <c r="K179" i="25" s="1"/>
  <c r="D134" i="25"/>
  <c r="D179" i="25" s="1"/>
  <c r="J134" i="25"/>
  <c r="J179" i="25" s="1"/>
  <c r="I134" i="25"/>
  <c r="I179" i="25" s="1"/>
  <c r="P134" i="25"/>
  <c r="P179" i="25" s="1"/>
  <c r="P224" i="25" s="1"/>
  <c r="P53" i="40" s="1"/>
  <c r="R134" i="25"/>
  <c r="R179" i="25" s="1"/>
  <c r="R224" i="25" s="1"/>
  <c r="R53" i="40" s="1"/>
  <c r="B139" i="23"/>
  <c r="M94" i="23"/>
  <c r="M139" i="23" s="1"/>
  <c r="K94" i="23"/>
  <c r="K139" i="23" s="1"/>
  <c r="K184" i="20" s="1"/>
  <c r="K5" i="35" s="1"/>
  <c r="J94" i="23"/>
  <c r="J139" i="23" s="1"/>
  <c r="H94" i="23"/>
  <c r="H139" i="23" s="1"/>
  <c r="C94" i="23"/>
  <c r="C139" i="23" s="1"/>
  <c r="D94" i="23"/>
  <c r="D139" i="23" s="1"/>
  <c r="G94" i="23"/>
  <c r="G139" i="23" s="1"/>
  <c r="E94" i="23"/>
  <c r="E139" i="23" s="1"/>
  <c r="I94" i="23"/>
  <c r="I139" i="23" s="1"/>
  <c r="AB94" i="23"/>
  <c r="AB139" i="23" s="1"/>
  <c r="AB184" i="23" s="1"/>
  <c r="AB5" i="38" s="1"/>
  <c r="S94" i="23"/>
  <c r="S139" i="23" s="1"/>
  <c r="S184" i="20" s="1"/>
  <c r="S5" i="35" s="1"/>
  <c r="V94" i="23"/>
  <c r="V139" i="23" s="1"/>
  <c r="AD94" i="23"/>
  <c r="AD139" i="23" s="1"/>
  <c r="P94" i="23"/>
  <c r="P139" i="23" s="1"/>
  <c r="P184" i="23" s="1"/>
  <c r="P5" i="38" s="1"/>
  <c r="Y94" i="23"/>
  <c r="Y139" i="23" s="1"/>
  <c r="T127" i="24"/>
  <c r="T172" i="24" s="1"/>
  <c r="X204" i="9"/>
  <c r="X26" i="27" s="1"/>
  <c r="L183" i="25"/>
  <c r="Z99" i="18"/>
  <c r="Z144" i="18" s="1"/>
  <c r="Z189" i="18" s="1"/>
  <c r="Z11" i="34" s="1"/>
  <c r="L191" i="9"/>
  <c r="L13" i="27" s="1"/>
  <c r="L223" i="9"/>
  <c r="G200" i="26"/>
  <c r="G22" i="41" s="1"/>
  <c r="N134" i="23"/>
  <c r="N179" i="23" s="1"/>
  <c r="N97" i="23"/>
  <c r="N142" i="23" s="1"/>
  <c r="N187" i="23" s="1"/>
  <c r="N9" i="38" s="1"/>
  <c r="L223" i="26"/>
  <c r="L134" i="26"/>
  <c r="L179" i="26" s="1"/>
  <c r="L224" i="26" s="1"/>
  <c r="L53" i="41" s="1"/>
  <c r="D189" i="13"/>
  <c r="D11" i="30" s="1"/>
  <c r="I204" i="15"/>
  <c r="I26" i="32" s="1"/>
  <c r="G201" i="14"/>
  <c r="G23" i="31" s="1"/>
  <c r="K223" i="14"/>
  <c r="J223" i="12"/>
  <c r="C192" i="12"/>
  <c r="C14" i="29" s="1"/>
  <c r="N130" i="21"/>
  <c r="N175" i="21" s="1"/>
  <c r="P199" i="22"/>
  <c r="P21" i="37" s="1"/>
  <c r="AF218" i="17"/>
  <c r="AF45" i="33" s="1"/>
  <c r="V120" i="21"/>
  <c r="V165" i="21" s="1"/>
  <c r="Y216" i="15"/>
  <c r="Y43" i="32" s="1"/>
  <c r="AC122" i="20"/>
  <c r="AC167" i="20" s="1"/>
  <c r="F131" i="14"/>
  <c r="F176" i="14" s="1"/>
  <c r="F221" i="14" s="1"/>
  <c r="F49" i="31" s="1"/>
  <c r="J193" i="20"/>
  <c r="J15" i="35" s="1"/>
  <c r="C117" i="26"/>
  <c r="C162" i="26" s="1"/>
  <c r="AC190" i="17"/>
  <c r="AC12" i="33" s="1"/>
  <c r="Z215" i="12"/>
  <c r="Z42" i="29" s="1"/>
  <c r="M204" i="26"/>
  <c r="M26" i="41" s="1"/>
  <c r="M111" i="26"/>
  <c r="M156" i="26" s="1"/>
  <c r="B198" i="14"/>
  <c r="B20" i="31" s="1"/>
  <c r="L107" i="10"/>
  <c r="L152" i="10" s="1"/>
  <c r="L197" i="10" s="1"/>
  <c r="L19" i="28" s="1"/>
  <c r="Z189" i="25"/>
  <c r="Z11" i="40" s="1"/>
  <c r="K212" i="25"/>
  <c r="AF200" i="14"/>
  <c r="AF22" i="31" s="1"/>
  <c r="X212" i="18"/>
  <c r="X198" i="18"/>
  <c r="X20" i="34" s="1"/>
  <c r="O201" i="18"/>
  <c r="O23" i="34" s="1"/>
  <c r="X195" i="20"/>
  <c r="X17" i="35" s="1"/>
  <c r="Q217" i="20"/>
  <c r="Q44" i="35" s="1"/>
  <c r="AF206" i="21"/>
  <c r="AF29" i="36" s="1"/>
  <c r="AB208" i="18"/>
  <c r="AB31" i="34" s="1"/>
  <c r="AB117" i="18"/>
  <c r="AB162" i="18" s="1"/>
  <c r="Z215" i="10"/>
  <c r="Z42" i="28" s="1"/>
  <c r="Y208" i="17"/>
  <c r="Y31" i="33" s="1"/>
  <c r="Y203" i="17"/>
  <c r="Y25" i="33" s="1"/>
  <c r="AF214" i="24"/>
  <c r="AF41" i="39" s="1"/>
  <c r="AD207" i="13"/>
  <c r="AD30" i="30" s="1"/>
  <c r="AA191" i="17"/>
  <c r="AA13" i="33" s="1"/>
  <c r="J214" i="21"/>
  <c r="J41" i="36" s="1"/>
  <c r="G197" i="14"/>
  <c r="G19" i="31" s="1"/>
  <c r="S212" i="17"/>
  <c r="AD188" i="12"/>
  <c r="AD10" i="29" s="1"/>
  <c r="AD132" i="12"/>
  <c r="AD177" i="12" s="1"/>
  <c r="W214" i="14"/>
  <c r="W41" i="31" s="1"/>
  <c r="W123" i="15"/>
  <c r="W168" i="15" s="1"/>
  <c r="W201" i="15"/>
  <c r="W23" i="32" s="1"/>
  <c r="W207" i="15"/>
  <c r="W30" i="32" s="1"/>
  <c r="U121" i="25"/>
  <c r="U166" i="25" s="1"/>
  <c r="U221" i="25"/>
  <c r="U49" i="40" s="1"/>
  <c r="I211" i="15"/>
  <c r="I34" i="32" s="1"/>
  <c r="AF129" i="13"/>
  <c r="AF174" i="13" s="1"/>
  <c r="AF124" i="13"/>
  <c r="AF169" i="13" s="1"/>
  <c r="AF214" i="13" s="1"/>
  <c r="AF41" i="30" s="1"/>
  <c r="Y192" i="20"/>
  <c r="Y14" i="35" s="1"/>
  <c r="O193" i="13"/>
  <c r="O15" i="30" s="1"/>
  <c r="Z190" i="21"/>
  <c r="Z12" i="36" s="1"/>
  <c r="Q218" i="13"/>
  <c r="Q45" i="30" s="1"/>
  <c r="AE198" i="22"/>
  <c r="AE20" i="37" s="1"/>
  <c r="P218" i="13"/>
  <c r="P45" i="30" s="1"/>
  <c r="P200" i="17"/>
  <c r="P22" i="33" s="1"/>
  <c r="Z217" i="9"/>
  <c r="Z44" i="27" s="1"/>
  <c r="U188" i="10"/>
  <c r="U10" i="28" s="1"/>
  <c r="Y183" i="9"/>
  <c r="E218" i="13"/>
  <c r="E45" i="30" s="1"/>
  <c r="AE206" i="18"/>
  <c r="AE29" i="34" s="1"/>
  <c r="J210" i="18"/>
  <c r="J33" i="34" s="1"/>
  <c r="Z197" i="12"/>
  <c r="Z19" i="29" s="1"/>
  <c r="O196" i="12"/>
  <c r="O18" i="29" s="1"/>
  <c r="O134" i="25"/>
  <c r="O179" i="25" s="1"/>
  <c r="K204" i="18"/>
  <c r="K26" i="34" s="1"/>
  <c r="W198" i="20"/>
  <c r="W20" i="35" s="1"/>
  <c r="M203" i="18"/>
  <c r="M25" i="34" s="1"/>
  <c r="O189" i="10"/>
  <c r="O11" i="28" s="1"/>
  <c r="O109" i="10"/>
  <c r="O154" i="10" s="1"/>
  <c r="O199" i="10" s="1"/>
  <c r="O21" i="28" s="1"/>
  <c r="P213" i="10"/>
  <c r="P40" i="28" s="1"/>
  <c r="P219" i="10"/>
  <c r="H115" i="13"/>
  <c r="H160" i="13" s="1"/>
  <c r="H129" i="13"/>
  <c r="H174" i="13" s="1"/>
  <c r="N194" i="24"/>
  <c r="N16" i="39" s="1"/>
  <c r="N93" i="12"/>
  <c r="N138" i="12" s="1"/>
  <c r="N97" i="12"/>
  <c r="N142" i="12" s="1"/>
  <c r="Q132" i="12"/>
  <c r="Q177" i="12" s="1"/>
  <c r="H206" i="17"/>
  <c r="H29" i="33" s="1"/>
  <c r="U206" i="17"/>
  <c r="U29" i="33" s="1"/>
  <c r="N200" i="14"/>
  <c r="N22" i="31" s="1"/>
  <c r="N220" i="15"/>
  <c r="N48" i="32" s="1"/>
  <c r="N134" i="14"/>
  <c r="N179" i="14" s="1"/>
  <c r="S121" i="23"/>
  <c r="S166" i="23" s="1"/>
  <c r="AF184" i="9"/>
  <c r="AF5" i="27" s="1"/>
  <c r="T195" i="15"/>
  <c r="T17" i="32" s="1"/>
  <c r="H188" i="10"/>
  <c r="H10" i="28" s="1"/>
  <c r="B188" i="15"/>
  <c r="B10" i="32" s="1"/>
  <c r="U192" i="24"/>
  <c r="U14" i="39" s="1"/>
  <c r="U101" i="24"/>
  <c r="U146" i="24" s="1"/>
  <c r="U191" i="24" s="1"/>
  <c r="U13" i="39" s="1"/>
  <c r="O196" i="20"/>
  <c r="O18" i="35" s="1"/>
  <c r="Q212" i="24"/>
  <c r="V201" i="9"/>
  <c r="V23" i="27" s="1"/>
  <c r="AE197" i="15"/>
  <c r="AE19" i="32" s="1"/>
  <c r="S210" i="26"/>
  <c r="S33" i="41" s="1"/>
  <c r="Y197" i="21"/>
  <c r="Y19" i="36" s="1"/>
  <c r="P197" i="20"/>
  <c r="P19" i="35" s="1"/>
  <c r="M200" i="25"/>
  <c r="M22" i="40" s="1"/>
  <c r="M215" i="25"/>
  <c r="M42" i="40" s="1"/>
  <c r="W197" i="18"/>
  <c r="W19" i="34" s="1"/>
  <c r="W198" i="18"/>
  <c r="W20" i="34" s="1"/>
  <c r="V189" i="17"/>
  <c r="V11" i="33" s="1"/>
  <c r="J191" i="17"/>
  <c r="J13" i="33" s="1"/>
  <c r="L113" i="23"/>
  <c r="L158" i="23" s="1"/>
  <c r="L204" i="23"/>
  <c r="L26" i="38" s="1"/>
  <c r="E191" i="15"/>
  <c r="E13" i="32" s="1"/>
  <c r="E205" i="15"/>
  <c r="AB196" i="12"/>
  <c r="AB18" i="29" s="1"/>
  <c r="D194" i="18"/>
  <c r="D16" i="34" s="1"/>
  <c r="AB191" i="10"/>
  <c r="AB13" i="28" s="1"/>
  <c r="R194" i="17"/>
  <c r="R16" i="33" s="1"/>
  <c r="AB28" i="28"/>
  <c r="AB27" i="28"/>
  <c r="J184" i="25"/>
  <c r="J5" i="40" s="1"/>
  <c r="AE27" i="27"/>
  <c r="AE28" i="27"/>
  <c r="O189" i="13"/>
  <c r="O11" i="30" s="1"/>
  <c r="AC222" i="13"/>
  <c r="AC50" i="30" s="1"/>
  <c r="U198" i="26"/>
  <c r="U20" i="41" s="1"/>
  <c r="W185" i="17"/>
  <c r="W6" i="33" s="1"/>
  <c r="I198" i="14"/>
  <c r="I20" i="31" s="1"/>
  <c r="C212" i="18"/>
  <c r="T220" i="12"/>
  <c r="T48" i="29" s="1"/>
  <c r="AE192" i="24"/>
  <c r="AE14" i="39" s="1"/>
  <c r="F218" i="12"/>
  <c r="F45" i="29" s="1"/>
  <c r="D213" i="10"/>
  <c r="D40" i="28" s="1"/>
  <c r="K214" i="10"/>
  <c r="K41" i="28" s="1"/>
  <c r="K209" i="10"/>
  <c r="K32" i="28" s="1"/>
  <c r="X184" i="10"/>
  <c r="X5" i="28" s="1"/>
  <c r="R212" i="25"/>
  <c r="J214" i="20"/>
  <c r="J41" i="35" s="1"/>
  <c r="AB183" i="10"/>
  <c r="M215" i="22"/>
  <c r="M42" i="37" s="1"/>
  <c r="P127" i="25"/>
  <c r="P172" i="25" s="1"/>
  <c r="P217" i="25" s="1"/>
  <c r="P44" i="40" s="1"/>
  <c r="P200" i="25"/>
  <c r="P22" i="40" s="1"/>
  <c r="J195" i="17"/>
  <c r="J17" i="33" s="1"/>
  <c r="U190" i="23"/>
  <c r="U12" i="38" s="1"/>
  <c r="AB200" i="20"/>
  <c r="AB22" i="35" s="1"/>
  <c r="S207" i="24"/>
  <c r="S30" i="39" s="1"/>
  <c r="AC223" i="22"/>
  <c r="AE208" i="24"/>
  <c r="AE31" i="39" s="1"/>
  <c r="AE211" i="24"/>
  <c r="AE34" i="39" s="1"/>
  <c r="F208" i="12"/>
  <c r="F31" i="29" s="1"/>
  <c r="R211" i="25"/>
  <c r="R34" i="40" s="1"/>
  <c r="K200" i="9"/>
  <c r="K22" i="27" s="1"/>
  <c r="T186" i="23"/>
  <c r="AF206" i="22"/>
  <c r="AF29" i="37" s="1"/>
  <c r="X212" i="21"/>
  <c r="M212" i="15"/>
  <c r="B173" i="20"/>
  <c r="F128" i="20"/>
  <c r="F173" i="20" s="1"/>
  <c r="I128" i="20"/>
  <c r="I173" i="20" s="1"/>
  <c r="Q128" i="20"/>
  <c r="Q173" i="20" s="1"/>
  <c r="E128" i="20"/>
  <c r="E173" i="20" s="1"/>
  <c r="G128" i="20"/>
  <c r="G173" i="20" s="1"/>
  <c r="D128" i="20"/>
  <c r="D173" i="20" s="1"/>
  <c r="C128" i="20"/>
  <c r="C173" i="20" s="1"/>
  <c r="H128" i="20"/>
  <c r="H173" i="20" s="1"/>
  <c r="K128" i="20"/>
  <c r="K173" i="20" s="1"/>
  <c r="J128" i="20"/>
  <c r="J173" i="20" s="1"/>
  <c r="AE128" i="20"/>
  <c r="AE173" i="20" s="1"/>
  <c r="P128" i="20"/>
  <c r="P173" i="20" s="1"/>
  <c r="P218" i="26" s="1"/>
  <c r="P45" i="41" s="1"/>
  <c r="AF128" i="20"/>
  <c r="AF173" i="20" s="1"/>
  <c r="Z128" i="20"/>
  <c r="Z173" i="20" s="1"/>
  <c r="AA128" i="20"/>
  <c r="AA173" i="20" s="1"/>
  <c r="X195" i="22"/>
  <c r="X17" i="37" s="1"/>
  <c r="U202" i="12"/>
  <c r="U24" i="29" s="1"/>
  <c r="H199" i="18"/>
  <c r="H21" i="34" s="1"/>
  <c r="AD219" i="25"/>
  <c r="B157" i="14"/>
  <c r="R112" i="14"/>
  <c r="R157" i="14" s="1"/>
  <c r="K112" i="14"/>
  <c r="K157" i="14" s="1"/>
  <c r="K202" i="13" s="1"/>
  <c r="K24" i="30" s="1"/>
  <c r="AF112" i="14"/>
  <c r="AF157" i="14" s="1"/>
  <c r="P112" i="14"/>
  <c r="P157" i="14" s="1"/>
  <c r="P202" i="14" s="1"/>
  <c r="P24" i="31" s="1"/>
  <c r="C112" i="14"/>
  <c r="C157" i="14" s="1"/>
  <c r="C202" i="14" s="1"/>
  <c r="C24" i="31" s="1"/>
  <c r="I112" i="14"/>
  <c r="I157" i="14" s="1"/>
  <c r="I202" i="15" s="1"/>
  <c r="I24" i="32" s="1"/>
  <c r="G112" i="14"/>
  <c r="G157" i="14" s="1"/>
  <c r="D112" i="14"/>
  <c r="D157" i="14" s="1"/>
  <c r="D202" i="14" s="1"/>
  <c r="D24" i="31" s="1"/>
  <c r="T112" i="14"/>
  <c r="T157" i="14" s="1"/>
  <c r="T202" i="14" s="1"/>
  <c r="T24" i="31" s="1"/>
  <c r="Z112" i="14"/>
  <c r="Z157" i="14" s="1"/>
  <c r="Z202" i="14" s="1"/>
  <c r="Z24" i="31" s="1"/>
  <c r="H112" i="14"/>
  <c r="H157" i="14" s="1"/>
  <c r="H202" i="12" s="1"/>
  <c r="H24" i="29" s="1"/>
  <c r="J112" i="14"/>
  <c r="J157" i="14" s="1"/>
  <c r="S112" i="14"/>
  <c r="S157" i="14" s="1"/>
  <c r="S202" i="14" s="1"/>
  <c r="S24" i="31" s="1"/>
  <c r="X112" i="14"/>
  <c r="X157" i="14" s="1"/>
  <c r="Q112" i="14"/>
  <c r="Q157" i="14" s="1"/>
  <c r="AE112" i="14"/>
  <c r="AE157" i="14" s="1"/>
  <c r="Y112" i="14"/>
  <c r="Y157" i="14" s="1"/>
  <c r="N219" i="10"/>
  <c r="Q190" i="22"/>
  <c r="Q12" i="37" s="1"/>
  <c r="R219" i="10"/>
  <c r="T185" i="13"/>
  <c r="T6" i="30" s="1"/>
  <c r="Q190" i="23"/>
  <c r="Q12" i="38" s="1"/>
  <c r="M188" i="24"/>
  <c r="M10" i="39" s="1"/>
  <c r="I208" i="12"/>
  <c r="I31" i="29" s="1"/>
  <c r="AB196" i="14"/>
  <c r="AB18" i="31" s="1"/>
  <c r="Y184" i="18"/>
  <c r="Y5" i="34" s="1"/>
  <c r="W185" i="23"/>
  <c r="W6" i="38" s="1"/>
  <c r="K201" i="13"/>
  <c r="K23" i="30" s="1"/>
  <c r="B178" i="18"/>
  <c r="E133" i="18"/>
  <c r="E178" i="18" s="1"/>
  <c r="Q133" i="18"/>
  <c r="Q178" i="18" s="1"/>
  <c r="D133" i="18"/>
  <c r="D178" i="18" s="1"/>
  <c r="D223" i="18" s="1"/>
  <c r="U133" i="18"/>
  <c r="U178" i="18" s="1"/>
  <c r="U223" i="18" s="1"/>
  <c r="AD133" i="18"/>
  <c r="AD178" i="18" s="1"/>
  <c r="AD223" i="18" s="1"/>
  <c r="R133" i="18"/>
  <c r="R178" i="18" s="1"/>
  <c r="R223" i="18" s="1"/>
  <c r="S133" i="18"/>
  <c r="S178" i="18" s="1"/>
  <c r="T133" i="18"/>
  <c r="T178" i="18" s="1"/>
  <c r="AF133" i="18"/>
  <c r="AF178" i="18" s="1"/>
  <c r="AF223" i="18" s="1"/>
  <c r="C133" i="18"/>
  <c r="C178" i="18" s="1"/>
  <c r="F133" i="18"/>
  <c r="F178" i="18" s="1"/>
  <c r="AE133" i="18"/>
  <c r="AE178" i="18" s="1"/>
  <c r="AE223" i="18" s="1"/>
  <c r="I133" i="18"/>
  <c r="I178" i="18" s="1"/>
  <c r="O133" i="18"/>
  <c r="O178" i="18" s="1"/>
  <c r="Z133" i="18"/>
  <c r="Z178" i="18" s="1"/>
  <c r="Z223" i="18" s="1"/>
  <c r="M133" i="18"/>
  <c r="M178" i="18" s="1"/>
  <c r="B176" i="26"/>
  <c r="O131" i="26"/>
  <c r="O176" i="26" s="1"/>
  <c r="I131" i="26"/>
  <c r="I176" i="26" s="1"/>
  <c r="K131" i="26"/>
  <c r="K176" i="26" s="1"/>
  <c r="H131" i="26"/>
  <c r="H176" i="26" s="1"/>
  <c r="G131" i="26"/>
  <c r="G176" i="26" s="1"/>
  <c r="P131" i="26"/>
  <c r="P176" i="26" s="1"/>
  <c r="Y131" i="26"/>
  <c r="Y176" i="26" s="1"/>
  <c r="F131" i="26"/>
  <c r="F176" i="26" s="1"/>
  <c r="F221" i="26" s="1"/>
  <c r="F49" i="41" s="1"/>
  <c r="J131" i="26"/>
  <c r="J176" i="26" s="1"/>
  <c r="J221" i="26" s="1"/>
  <c r="J49" i="41" s="1"/>
  <c r="D131" i="26"/>
  <c r="D176" i="26" s="1"/>
  <c r="D221" i="26" s="1"/>
  <c r="D49" i="41" s="1"/>
  <c r="E131" i="26"/>
  <c r="E176" i="26" s="1"/>
  <c r="E221" i="26" s="1"/>
  <c r="E49" i="41" s="1"/>
  <c r="Z131" i="26"/>
  <c r="Z176" i="26" s="1"/>
  <c r="AC131" i="26"/>
  <c r="AC176" i="26" s="1"/>
  <c r="AB131" i="26"/>
  <c r="AB176" i="26" s="1"/>
  <c r="Q131" i="26"/>
  <c r="Q176" i="26" s="1"/>
  <c r="N131" i="26"/>
  <c r="N176" i="26" s="1"/>
  <c r="T224" i="24"/>
  <c r="T53" i="39" s="1"/>
  <c r="D201" i="14"/>
  <c r="D23" i="31" s="1"/>
  <c r="N214" i="21"/>
  <c r="N41" i="36" s="1"/>
  <c r="T190" i="9"/>
  <c r="T12" i="27" s="1"/>
  <c r="O212" i="18"/>
  <c r="AA221" i="15"/>
  <c r="AA49" i="32" s="1"/>
  <c r="AF192" i="24"/>
  <c r="AF14" i="39" s="1"/>
  <c r="AA192" i="17"/>
  <c r="AA14" i="33" s="1"/>
  <c r="B191" i="13"/>
  <c r="B13" i="30" s="1"/>
  <c r="Z202" i="21"/>
  <c r="Z24" i="36" s="1"/>
  <c r="P197" i="17"/>
  <c r="P19" i="33" s="1"/>
  <c r="W131" i="20"/>
  <c r="W176" i="20" s="1"/>
  <c r="W221" i="23" s="1"/>
  <c r="W49" i="38" s="1"/>
  <c r="H218" i="13"/>
  <c r="H45" i="30" s="1"/>
  <c r="Q217" i="12"/>
  <c r="Q44" i="29" s="1"/>
  <c r="G198" i="17"/>
  <c r="G20" i="33" s="1"/>
  <c r="AA184" i="22"/>
  <c r="AA5" i="37" s="1"/>
  <c r="I197" i="25"/>
  <c r="I19" i="40" s="1"/>
  <c r="X190" i="10"/>
  <c r="X12" i="28" s="1"/>
  <c r="U206" i="26"/>
  <c r="U29" i="41" s="1"/>
  <c r="Z210" i="24"/>
  <c r="Z33" i="39" s="1"/>
  <c r="T216" i="12"/>
  <c r="T43" i="29" s="1"/>
  <c r="AE210" i="24"/>
  <c r="AE33" i="39" s="1"/>
  <c r="V211" i="23"/>
  <c r="V34" i="38" s="1"/>
  <c r="B155" i="20"/>
  <c r="K110" i="20"/>
  <c r="K155" i="20" s="1"/>
  <c r="J110" i="20"/>
  <c r="J155" i="20" s="1"/>
  <c r="F110" i="20"/>
  <c r="F155" i="20" s="1"/>
  <c r="H110" i="20"/>
  <c r="H155" i="20" s="1"/>
  <c r="G110" i="20"/>
  <c r="G155" i="20" s="1"/>
  <c r="Q110" i="20"/>
  <c r="Q155" i="20" s="1"/>
  <c r="C110" i="20"/>
  <c r="C155" i="20" s="1"/>
  <c r="D110" i="20"/>
  <c r="D155" i="20" s="1"/>
  <c r="I110" i="20"/>
  <c r="I155" i="20" s="1"/>
  <c r="E110" i="20"/>
  <c r="E155" i="20" s="1"/>
  <c r="E200" i="26" s="1"/>
  <c r="E22" i="41" s="1"/>
  <c r="P110" i="20"/>
  <c r="P155" i="20" s="1"/>
  <c r="X110" i="20"/>
  <c r="X155" i="20" s="1"/>
  <c r="V110" i="20"/>
  <c r="V155" i="20" s="1"/>
  <c r="W110" i="20"/>
  <c r="W155" i="20" s="1"/>
  <c r="L110" i="20"/>
  <c r="L155" i="20" s="1"/>
  <c r="AE212" i="12"/>
  <c r="C184" i="18"/>
  <c r="C5" i="34" s="1"/>
  <c r="AC213" i="18"/>
  <c r="AC40" i="34" s="1"/>
  <c r="L134" i="14"/>
  <c r="L179" i="14" s="1"/>
  <c r="O198" i="17"/>
  <c r="O20" i="33" s="1"/>
  <c r="N214" i="9"/>
  <c r="N41" i="27" s="1"/>
  <c r="H204" i="18"/>
  <c r="H26" i="34" s="1"/>
  <c r="T197" i="22"/>
  <c r="T19" i="37" s="1"/>
  <c r="Y195" i="13"/>
  <c r="Y17" i="30" s="1"/>
  <c r="S210" i="21"/>
  <c r="S33" i="36" s="1"/>
  <c r="P209" i="18"/>
  <c r="P32" i="34" s="1"/>
  <c r="P218" i="23"/>
  <c r="P45" i="38" s="1"/>
  <c r="Q207" i="23"/>
  <c r="Q30" i="38" s="1"/>
  <c r="AB197" i="15"/>
  <c r="AB19" i="32" s="1"/>
  <c r="AA211" i="15"/>
  <c r="AA34" i="32" s="1"/>
  <c r="H202" i="17"/>
  <c r="H24" i="33" s="1"/>
  <c r="AC185" i="24"/>
  <c r="AC6" i="39" s="1"/>
  <c r="E196" i="13"/>
  <c r="E18" i="30" s="1"/>
  <c r="V209" i="20"/>
  <c r="V32" i="35" s="1"/>
  <c r="T192" i="26"/>
  <c r="T14" i="41" s="1"/>
  <c r="U120" i="17"/>
  <c r="U165" i="17" s="1"/>
  <c r="U210" i="17" s="1"/>
  <c r="U33" i="33" s="1"/>
  <c r="N198" i="14"/>
  <c r="N20" i="31" s="1"/>
  <c r="R207" i="13"/>
  <c r="R30" i="30" s="1"/>
  <c r="L223" i="20"/>
  <c r="J224" i="15"/>
  <c r="J53" i="32" s="1"/>
  <c r="D195" i="12"/>
  <c r="D17" i="29" s="1"/>
  <c r="B217" i="10"/>
  <c r="B44" i="28" s="1"/>
  <c r="S93" i="12"/>
  <c r="S138" i="12" s="1"/>
  <c r="F28" i="27"/>
  <c r="F27" i="27"/>
  <c r="U189" i="26"/>
  <c r="U11" i="41" s="1"/>
  <c r="Z220" i="14"/>
  <c r="Z48" i="31" s="1"/>
  <c r="K107" i="10"/>
  <c r="K152" i="10" s="1"/>
  <c r="H219" i="25"/>
  <c r="U210" i="20"/>
  <c r="U33" i="35" s="1"/>
  <c r="Y218" i="25"/>
  <c r="Y45" i="40" s="1"/>
  <c r="AE214" i="26"/>
  <c r="AE41" i="41" s="1"/>
  <c r="B141" i="17"/>
  <c r="B186" i="17" s="1"/>
  <c r="C96" i="17"/>
  <c r="C141" i="17" s="1"/>
  <c r="C186" i="17" s="1"/>
  <c r="E96" i="17"/>
  <c r="E141" i="17" s="1"/>
  <c r="E186" i="17" s="1"/>
  <c r="D96" i="17"/>
  <c r="D141" i="17" s="1"/>
  <c r="D186" i="17" s="1"/>
  <c r="AC96" i="17"/>
  <c r="AC141" i="17" s="1"/>
  <c r="AD96" i="17"/>
  <c r="AD141" i="17" s="1"/>
  <c r="K96" i="17"/>
  <c r="K141" i="17" s="1"/>
  <c r="X96" i="17"/>
  <c r="X141" i="17" s="1"/>
  <c r="X186" i="17" s="1"/>
  <c r="M96" i="17"/>
  <c r="M141" i="17" s="1"/>
  <c r="M186" i="17" s="1"/>
  <c r="G96" i="17"/>
  <c r="G141" i="17" s="1"/>
  <c r="G186" i="17" s="1"/>
  <c r="S96" i="17"/>
  <c r="S141" i="17" s="1"/>
  <c r="S186" i="17" s="1"/>
  <c r="L96" i="17"/>
  <c r="L141" i="17" s="1"/>
  <c r="F96" i="17"/>
  <c r="F141" i="17" s="1"/>
  <c r="F186" i="17" s="1"/>
  <c r="I96" i="17"/>
  <c r="I141" i="17" s="1"/>
  <c r="I186" i="17" s="1"/>
  <c r="R96" i="17"/>
  <c r="R141" i="17" s="1"/>
  <c r="R186" i="17" s="1"/>
  <c r="H96" i="17"/>
  <c r="H141" i="17" s="1"/>
  <c r="AF96" i="17"/>
  <c r="AF141" i="17" s="1"/>
  <c r="AF186" i="17" s="1"/>
  <c r="Y96" i="17"/>
  <c r="Y141" i="17" s="1"/>
  <c r="Y186" i="17" s="1"/>
  <c r="AB96" i="17"/>
  <c r="AB141" i="17" s="1"/>
  <c r="Q183" i="13"/>
  <c r="P99" i="21"/>
  <c r="P144" i="21" s="1"/>
  <c r="X210" i="21"/>
  <c r="X33" i="36" s="1"/>
  <c r="M199" i="14"/>
  <c r="M21" i="31" s="1"/>
  <c r="AA193" i="13"/>
  <c r="AA15" i="30" s="1"/>
  <c r="M220" i="20"/>
  <c r="M48" i="35" s="1"/>
  <c r="X221" i="22"/>
  <c r="X49" i="37" s="1"/>
  <c r="Z202" i="12"/>
  <c r="Z24" i="29" s="1"/>
  <c r="AE215" i="20"/>
  <c r="AE42" i="35" s="1"/>
  <c r="AD183" i="15"/>
  <c r="T211" i="13"/>
  <c r="T34" i="30" s="1"/>
  <c r="Q184" i="23"/>
  <c r="Q5" i="38" s="1"/>
  <c r="M99" i="21"/>
  <c r="M144" i="21" s="1"/>
  <c r="Y185" i="18"/>
  <c r="Y6" i="34" s="1"/>
  <c r="O202" i="15"/>
  <c r="O24" i="32" s="1"/>
  <c r="AB191" i="22"/>
  <c r="AB13" i="37" s="1"/>
  <c r="H188" i="12"/>
  <c r="H10" i="29" s="1"/>
  <c r="AF203" i="23"/>
  <c r="AF25" i="38" s="1"/>
  <c r="B166" i="20"/>
  <c r="F121" i="20"/>
  <c r="F166" i="20" s="1"/>
  <c r="J121" i="20"/>
  <c r="J166" i="20" s="1"/>
  <c r="I121" i="20"/>
  <c r="I166" i="20" s="1"/>
  <c r="G121" i="20"/>
  <c r="G166" i="20" s="1"/>
  <c r="D121" i="20"/>
  <c r="D166" i="20" s="1"/>
  <c r="K121" i="20"/>
  <c r="K166" i="20" s="1"/>
  <c r="Q121" i="20"/>
  <c r="Q166" i="20" s="1"/>
  <c r="E121" i="20"/>
  <c r="E166" i="20" s="1"/>
  <c r="H121" i="20"/>
  <c r="H166" i="20" s="1"/>
  <c r="C121" i="20"/>
  <c r="C166" i="20" s="1"/>
  <c r="Y121" i="20"/>
  <c r="Y166" i="20" s="1"/>
  <c r="AF121" i="20"/>
  <c r="AF166" i="20" s="1"/>
  <c r="N121" i="20"/>
  <c r="N166" i="20" s="1"/>
  <c r="M121" i="20"/>
  <c r="M166" i="20" s="1"/>
  <c r="B158" i="23"/>
  <c r="H113" i="23"/>
  <c r="H158" i="23" s="1"/>
  <c r="C113" i="23"/>
  <c r="C158" i="23" s="1"/>
  <c r="G113" i="23"/>
  <c r="G158" i="23" s="1"/>
  <c r="K113" i="23"/>
  <c r="K158" i="23" s="1"/>
  <c r="D113" i="23"/>
  <c r="D158" i="23" s="1"/>
  <c r="E113" i="23"/>
  <c r="E158" i="23" s="1"/>
  <c r="I113" i="23"/>
  <c r="I158" i="23" s="1"/>
  <c r="J113" i="23"/>
  <c r="J158" i="23" s="1"/>
  <c r="M113" i="23"/>
  <c r="M158" i="23" s="1"/>
  <c r="AD113" i="23"/>
  <c r="AD158" i="23" s="1"/>
  <c r="F113" i="23"/>
  <c r="F158" i="23" s="1"/>
  <c r="F203" i="23" s="1"/>
  <c r="F25" i="38" s="1"/>
  <c r="P113" i="23"/>
  <c r="P158" i="23" s="1"/>
  <c r="AF195" i="12"/>
  <c r="AF17" i="29" s="1"/>
  <c r="Z201" i="14"/>
  <c r="Z23" i="31" s="1"/>
  <c r="J197" i="25"/>
  <c r="J19" i="40" s="1"/>
  <c r="Q219" i="17"/>
  <c r="Z214" i="20"/>
  <c r="Z41" i="35" s="1"/>
  <c r="X134" i="26"/>
  <c r="X179" i="26" s="1"/>
  <c r="X224" i="26" s="1"/>
  <c r="X53" i="41" s="1"/>
  <c r="F191" i="14"/>
  <c r="F13" i="31" s="1"/>
  <c r="AF198" i="14"/>
  <c r="AF20" i="31" s="1"/>
  <c r="T197" i="25"/>
  <c r="T19" i="40" s="1"/>
  <c r="X3" i="28"/>
  <c r="X4" i="28"/>
  <c r="X2" i="28"/>
  <c r="X210" i="18"/>
  <c r="X33" i="34" s="1"/>
  <c r="X121" i="20"/>
  <c r="X166" i="20" s="1"/>
  <c r="AA218" i="15"/>
  <c r="AA45" i="32" s="1"/>
  <c r="AF186" i="21"/>
  <c r="AB99" i="18"/>
  <c r="AB144" i="18" s="1"/>
  <c r="AA197" i="26"/>
  <c r="AA19" i="41" s="1"/>
  <c r="W192" i="15"/>
  <c r="W14" i="32" s="1"/>
  <c r="Y197" i="12"/>
  <c r="Y19" i="29" s="1"/>
  <c r="D219" i="24"/>
  <c r="Z214" i="12"/>
  <c r="Z41" i="29" s="1"/>
  <c r="U195" i="17"/>
  <c r="U17" i="33" s="1"/>
  <c r="Q184" i="20"/>
  <c r="Q5" i="35" s="1"/>
  <c r="Y221" i="22"/>
  <c r="Y49" i="37" s="1"/>
  <c r="M192" i="9"/>
  <c r="M14" i="27" s="1"/>
  <c r="V192" i="17"/>
  <c r="V14" i="33" s="1"/>
  <c r="D218" i="12"/>
  <c r="D45" i="29" s="1"/>
  <c r="F214" i="20"/>
  <c r="F41" i="35" s="1"/>
  <c r="AA112" i="22"/>
  <c r="AA157" i="22" s="1"/>
  <c r="N215" i="13"/>
  <c r="N42" i="30" s="1"/>
  <c r="AE214" i="24"/>
  <c r="AE41" i="39" s="1"/>
  <c r="F216" i="12"/>
  <c r="F43" i="29" s="1"/>
  <c r="D109" i="10"/>
  <c r="D154" i="10" s="1"/>
  <c r="D107" i="10"/>
  <c r="D152" i="10" s="1"/>
  <c r="D197" i="10" s="1"/>
  <c r="D19" i="28" s="1"/>
  <c r="M214" i="22"/>
  <c r="M41" i="37" s="1"/>
  <c r="P197" i="25"/>
  <c r="P19" i="40" s="1"/>
  <c r="AA131" i="18"/>
  <c r="AA176" i="18" s="1"/>
  <c r="AA221" i="18" s="1"/>
  <c r="AA49" i="34" s="1"/>
  <c r="AE117" i="26"/>
  <c r="AE162" i="26" s="1"/>
  <c r="AE207" i="26" s="1"/>
  <c r="AE30" i="41" s="1"/>
  <c r="Q219" i="10"/>
  <c r="B140" i="23"/>
  <c r="B185" i="23" s="1"/>
  <c r="B6" i="38" s="1"/>
  <c r="D95" i="23"/>
  <c r="D140" i="23" s="1"/>
  <c r="E95" i="23"/>
  <c r="E140" i="23" s="1"/>
  <c r="E185" i="23" s="1"/>
  <c r="E6" i="38" s="1"/>
  <c r="G95" i="23"/>
  <c r="G140" i="23" s="1"/>
  <c r="G185" i="23" s="1"/>
  <c r="G6" i="38" s="1"/>
  <c r="J95" i="23"/>
  <c r="J140" i="23" s="1"/>
  <c r="J185" i="23" s="1"/>
  <c r="J6" i="38" s="1"/>
  <c r="I95" i="23"/>
  <c r="I140" i="23" s="1"/>
  <c r="M95" i="23"/>
  <c r="M140" i="23" s="1"/>
  <c r="K95" i="23"/>
  <c r="K140" i="23" s="1"/>
  <c r="C95" i="23"/>
  <c r="C140" i="23" s="1"/>
  <c r="H95" i="23"/>
  <c r="H140" i="23" s="1"/>
  <c r="L95" i="23"/>
  <c r="L140" i="23" s="1"/>
  <c r="L185" i="23" s="1"/>
  <c r="L6" i="38" s="1"/>
  <c r="X95" i="23"/>
  <c r="X140" i="23" s="1"/>
  <c r="AF211" i="25"/>
  <c r="AF34" i="40" s="1"/>
  <c r="R212" i="23"/>
  <c r="M192" i="20"/>
  <c r="M14" i="35" s="1"/>
  <c r="L221" i="15"/>
  <c r="L49" i="32" s="1"/>
  <c r="O120" i="17"/>
  <c r="O165" i="17" s="1"/>
  <c r="AE38" i="33"/>
  <c r="AE37" i="33"/>
  <c r="AE39" i="33"/>
  <c r="AE35" i="33"/>
  <c r="AE36" i="33"/>
  <c r="AE184" i="25"/>
  <c r="AE5" i="40" s="1"/>
  <c r="AE223" i="21"/>
  <c r="Q213" i="21"/>
  <c r="Q40" i="36" s="1"/>
  <c r="W105" i="24"/>
  <c r="W150" i="24" s="1"/>
  <c r="AD190" i="25"/>
  <c r="AD12" i="40" s="1"/>
  <c r="B143" i="26"/>
  <c r="F98" i="26"/>
  <c r="F143" i="26" s="1"/>
  <c r="P98" i="26"/>
  <c r="P143" i="26" s="1"/>
  <c r="O98" i="26"/>
  <c r="O143" i="26" s="1"/>
  <c r="O188" i="26" s="1"/>
  <c r="O10" i="41" s="1"/>
  <c r="J98" i="26"/>
  <c r="J143" i="26" s="1"/>
  <c r="G98" i="26"/>
  <c r="G143" i="26" s="1"/>
  <c r="H98" i="26"/>
  <c r="H143" i="26" s="1"/>
  <c r="K98" i="26"/>
  <c r="K143" i="26" s="1"/>
  <c r="Y98" i="26"/>
  <c r="Y143" i="26" s="1"/>
  <c r="D98" i="26"/>
  <c r="D143" i="26" s="1"/>
  <c r="I98" i="26"/>
  <c r="I143" i="26" s="1"/>
  <c r="E98" i="26"/>
  <c r="E143" i="26" s="1"/>
  <c r="AF98" i="26"/>
  <c r="AF143" i="26" s="1"/>
  <c r="AD98" i="26"/>
  <c r="AD143" i="26" s="1"/>
  <c r="T98" i="26"/>
  <c r="T143" i="26" s="1"/>
  <c r="T188" i="26" s="1"/>
  <c r="T10" i="41" s="1"/>
  <c r="Q98" i="26"/>
  <c r="Q143" i="26" s="1"/>
  <c r="Q188" i="26" s="1"/>
  <c r="Q10" i="41" s="1"/>
  <c r="S192" i="21"/>
  <c r="S14" i="36" s="1"/>
  <c r="N196" i="22"/>
  <c r="N18" i="37" s="1"/>
  <c r="Y210" i="23"/>
  <c r="Y33" i="38" s="1"/>
  <c r="P214" i="23"/>
  <c r="P41" i="38" s="1"/>
  <c r="AB203" i="26"/>
  <c r="AB25" i="41" s="1"/>
  <c r="AC187" i="26"/>
  <c r="AC9" i="41" s="1"/>
  <c r="AA121" i="23"/>
  <c r="AA166" i="23" s="1"/>
  <c r="AB200" i="14"/>
  <c r="AB22" i="31" s="1"/>
  <c r="AF223" i="20"/>
  <c r="W190" i="23"/>
  <c r="W12" i="38" s="1"/>
  <c r="R194" i="26"/>
  <c r="R16" i="41" s="1"/>
  <c r="I36" i="34"/>
  <c r="I37" i="34"/>
  <c r="I38" i="34"/>
  <c r="I39" i="34"/>
  <c r="I35" i="34"/>
  <c r="B164" i="9"/>
  <c r="B209" i="9" s="1"/>
  <c r="B32" i="27" s="1"/>
  <c r="AF119" i="9"/>
  <c r="AF164" i="9" s="1"/>
  <c r="AB119" i="9"/>
  <c r="AB164" i="9" s="1"/>
  <c r="AB209" i="9" s="1"/>
  <c r="AB32" i="27" s="1"/>
  <c r="R119" i="9"/>
  <c r="R164" i="9" s="1"/>
  <c r="M119" i="9"/>
  <c r="M164" i="9" s="1"/>
  <c r="Y119" i="9"/>
  <c r="Y164" i="9" s="1"/>
  <c r="Q119" i="9"/>
  <c r="Q164" i="9" s="1"/>
  <c r="AA119" i="9"/>
  <c r="AA164" i="9" s="1"/>
  <c r="F119" i="9"/>
  <c r="F164" i="9" s="1"/>
  <c r="F209" i="9" s="1"/>
  <c r="F32" i="27" s="1"/>
  <c r="Z119" i="9"/>
  <c r="Z164" i="9" s="1"/>
  <c r="AE119" i="9"/>
  <c r="AE164" i="9" s="1"/>
  <c r="K119" i="9"/>
  <c r="K164" i="9" s="1"/>
  <c r="K209" i="9" s="1"/>
  <c r="K32" i="27" s="1"/>
  <c r="J119" i="9"/>
  <c r="J164" i="9" s="1"/>
  <c r="H119" i="9"/>
  <c r="H164" i="9" s="1"/>
  <c r="D119" i="9"/>
  <c r="D164" i="9" s="1"/>
  <c r="D209" i="9" s="1"/>
  <c r="D32" i="27" s="1"/>
  <c r="C119" i="9"/>
  <c r="C164" i="9" s="1"/>
  <c r="V119" i="9"/>
  <c r="V164" i="9" s="1"/>
  <c r="V209" i="9" s="1"/>
  <c r="V32" i="27" s="1"/>
  <c r="O119" i="9"/>
  <c r="O164" i="9" s="1"/>
  <c r="O209" i="9" s="1"/>
  <c r="O32" i="27" s="1"/>
  <c r="U119" i="9"/>
  <c r="U164" i="9" s="1"/>
  <c r="T119" i="9"/>
  <c r="T164" i="9" s="1"/>
  <c r="I119" i="9"/>
  <c r="I164" i="9" s="1"/>
  <c r="E119" i="9"/>
  <c r="E164" i="9" s="1"/>
  <c r="AD119" i="9"/>
  <c r="AD164" i="9" s="1"/>
  <c r="P119" i="9"/>
  <c r="P164" i="9" s="1"/>
  <c r="AC119" i="9"/>
  <c r="AC164" i="9" s="1"/>
  <c r="G119" i="9"/>
  <c r="G164" i="9" s="1"/>
  <c r="G209" i="9" s="1"/>
  <c r="G32" i="27" s="1"/>
  <c r="N119" i="9"/>
  <c r="N164" i="9" s="1"/>
  <c r="W119" i="9"/>
  <c r="W164" i="9" s="1"/>
  <c r="S119" i="9"/>
  <c r="S164" i="9" s="1"/>
  <c r="S209" i="9" s="1"/>
  <c r="S32" i="27" s="1"/>
  <c r="B140" i="20"/>
  <c r="I95" i="20"/>
  <c r="I140" i="20" s="1"/>
  <c r="F95" i="20"/>
  <c r="F140" i="20" s="1"/>
  <c r="J95" i="20"/>
  <c r="J140" i="20" s="1"/>
  <c r="E95" i="20"/>
  <c r="E140" i="20" s="1"/>
  <c r="D95" i="20"/>
  <c r="D140" i="20" s="1"/>
  <c r="H95" i="20"/>
  <c r="H140" i="20" s="1"/>
  <c r="Q95" i="20"/>
  <c r="Q140" i="20" s="1"/>
  <c r="G95" i="20"/>
  <c r="G140" i="20" s="1"/>
  <c r="C95" i="20"/>
  <c r="C140" i="20" s="1"/>
  <c r="K95" i="20"/>
  <c r="K140" i="20" s="1"/>
  <c r="AC95" i="20"/>
  <c r="AC140" i="20" s="1"/>
  <c r="Z95" i="20"/>
  <c r="Z140" i="20" s="1"/>
  <c r="AA95" i="20"/>
  <c r="AA140" i="20" s="1"/>
  <c r="R95" i="20"/>
  <c r="R140" i="20" s="1"/>
  <c r="S95" i="20"/>
  <c r="S140" i="20" s="1"/>
  <c r="AB95" i="20"/>
  <c r="AB140" i="20" s="1"/>
  <c r="B156" i="24"/>
  <c r="G111" i="24"/>
  <c r="G156" i="24" s="1"/>
  <c r="G201" i="24" s="1"/>
  <c r="G23" i="39" s="1"/>
  <c r="F111" i="24"/>
  <c r="F156" i="24" s="1"/>
  <c r="F201" i="24" s="1"/>
  <c r="F23" i="39" s="1"/>
  <c r="O111" i="24"/>
  <c r="O156" i="24" s="1"/>
  <c r="J111" i="24"/>
  <c r="J156" i="24" s="1"/>
  <c r="J201" i="24" s="1"/>
  <c r="J23" i="39" s="1"/>
  <c r="V111" i="24"/>
  <c r="V156" i="24" s="1"/>
  <c r="V201" i="24" s="1"/>
  <c r="V23" i="39" s="1"/>
  <c r="I111" i="24"/>
  <c r="I156" i="24" s="1"/>
  <c r="I201" i="24" s="1"/>
  <c r="I23" i="39" s="1"/>
  <c r="H111" i="24"/>
  <c r="H156" i="24" s="1"/>
  <c r="AA111" i="24"/>
  <c r="AA156" i="24" s="1"/>
  <c r="D111" i="24"/>
  <c r="D156" i="24" s="1"/>
  <c r="N111" i="24"/>
  <c r="N156" i="24" s="1"/>
  <c r="N201" i="25" s="1"/>
  <c r="N23" i="40" s="1"/>
  <c r="C111" i="24"/>
  <c r="C156" i="24" s="1"/>
  <c r="K111" i="24"/>
  <c r="K156" i="24" s="1"/>
  <c r="E111" i="24"/>
  <c r="E156" i="24" s="1"/>
  <c r="S111" i="24"/>
  <c r="S156" i="24" s="1"/>
  <c r="S201" i="24" s="1"/>
  <c r="S23" i="39" s="1"/>
  <c r="W111" i="24"/>
  <c r="W156" i="24" s="1"/>
  <c r="R111" i="24"/>
  <c r="R156" i="24" s="1"/>
  <c r="B162" i="24"/>
  <c r="F117" i="24"/>
  <c r="F162" i="24" s="1"/>
  <c r="C117" i="24"/>
  <c r="C162" i="24" s="1"/>
  <c r="D117" i="24"/>
  <c r="D162" i="24" s="1"/>
  <c r="H117" i="24"/>
  <c r="H162" i="24" s="1"/>
  <c r="H207" i="24" s="1"/>
  <c r="H30" i="39" s="1"/>
  <c r="O117" i="24"/>
  <c r="O162" i="24" s="1"/>
  <c r="AA117" i="24"/>
  <c r="AA162" i="24" s="1"/>
  <c r="N117" i="24"/>
  <c r="N162" i="24" s="1"/>
  <c r="I117" i="24"/>
  <c r="I162" i="24" s="1"/>
  <c r="V117" i="24"/>
  <c r="V162" i="24" s="1"/>
  <c r="K117" i="24"/>
  <c r="K162" i="24" s="1"/>
  <c r="E117" i="24"/>
  <c r="E162" i="24" s="1"/>
  <c r="E207" i="24" s="1"/>
  <c r="E30" i="39" s="1"/>
  <c r="J117" i="24"/>
  <c r="J162" i="24" s="1"/>
  <c r="G117" i="24"/>
  <c r="G162" i="24" s="1"/>
  <c r="AD117" i="24"/>
  <c r="AD162" i="24" s="1"/>
  <c r="AD207" i="21" s="1"/>
  <c r="AD30" i="36" s="1"/>
  <c r="U117" i="24"/>
  <c r="U162" i="24" s="1"/>
  <c r="AB117" i="24"/>
  <c r="AB162" i="24" s="1"/>
  <c r="Z117" i="24"/>
  <c r="Z162" i="24" s="1"/>
  <c r="Y117" i="24"/>
  <c r="Y162" i="24" s="1"/>
  <c r="V184" i="26"/>
  <c r="V5" i="41" s="1"/>
  <c r="Z184" i="18"/>
  <c r="Z5" i="34" s="1"/>
  <c r="L205" i="9"/>
  <c r="AF127" i="12"/>
  <c r="AF172" i="12" s="1"/>
  <c r="D218" i="13"/>
  <c r="D45" i="30" s="1"/>
  <c r="AF201" i="14"/>
  <c r="AF23" i="31" s="1"/>
  <c r="C200" i="12"/>
  <c r="C22" i="29" s="1"/>
  <c r="Z197" i="20"/>
  <c r="Z19" i="35" s="1"/>
  <c r="X194" i="26"/>
  <c r="X16" i="41" s="1"/>
  <c r="Q193" i="25"/>
  <c r="Q15" i="40" s="1"/>
  <c r="F215" i="15"/>
  <c r="F42" i="32" s="1"/>
  <c r="C134" i="26"/>
  <c r="C179" i="26" s="1"/>
  <c r="C224" i="26" s="1"/>
  <c r="C53" i="41" s="1"/>
  <c r="X198" i="14"/>
  <c r="X20" i="31" s="1"/>
  <c r="Y218" i="12"/>
  <c r="Y45" i="29" s="1"/>
  <c r="X190" i="20"/>
  <c r="X12" i="35" s="1"/>
  <c r="AB131" i="18"/>
  <c r="AB176" i="18" s="1"/>
  <c r="AB211" i="18"/>
  <c r="AB34" i="34" s="1"/>
  <c r="Y217" i="10"/>
  <c r="Y44" i="28" s="1"/>
  <c r="B191" i="22"/>
  <c r="B13" i="37" s="1"/>
  <c r="AE186" i="22"/>
  <c r="P211" i="17"/>
  <c r="P34" i="33" s="1"/>
  <c r="X214" i="14"/>
  <c r="X41" i="31" s="1"/>
  <c r="B214" i="24"/>
  <c r="B41" i="39" s="1"/>
  <c r="R206" i="18"/>
  <c r="R29" i="34" s="1"/>
  <c r="AC183" i="10"/>
  <c r="W216" i="20"/>
  <c r="W43" i="35" s="1"/>
  <c r="AD95" i="23"/>
  <c r="AD140" i="23" s="1"/>
  <c r="P200" i="10"/>
  <c r="P22" i="28" s="1"/>
  <c r="W195" i="22"/>
  <c r="W17" i="37" s="1"/>
  <c r="Q192" i="12"/>
  <c r="Q14" i="29" s="1"/>
  <c r="U106" i="17"/>
  <c r="U151" i="17" s="1"/>
  <c r="U196" i="17" s="1"/>
  <c r="U18" i="33" s="1"/>
  <c r="P192" i="22"/>
  <c r="P14" i="37" s="1"/>
  <c r="M224" i="25"/>
  <c r="M53" i="40" s="1"/>
  <c r="V202" i="17"/>
  <c r="V24" i="33" s="1"/>
  <c r="V106" i="17"/>
  <c r="V151" i="17" s="1"/>
  <c r="E196" i="15"/>
  <c r="E18" i="32" s="1"/>
  <c r="AB97" i="12"/>
  <c r="AB142" i="12" s="1"/>
  <c r="AB187" i="12" s="1"/>
  <c r="AB9" i="29" s="1"/>
  <c r="F205" i="10"/>
  <c r="L199" i="22"/>
  <c r="L21" i="37" s="1"/>
  <c r="U131" i="26"/>
  <c r="U176" i="26" s="1"/>
  <c r="U221" i="26" s="1"/>
  <c r="U49" i="41" s="1"/>
  <c r="U224" i="23"/>
  <c r="U53" i="38" s="1"/>
  <c r="G127" i="12"/>
  <c r="G172" i="12" s="1"/>
  <c r="W96" i="17"/>
  <c r="W141" i="17" s="1"/>
  <c r="F211" i="9"/>
  <c r="F34" i="27" s="1"/>
  <c r="F211" i="10"/>
  <c r="F34" i="28" s="1"/>
  <c r="T93" i="12"/>
  <c r="T138" i="12" s="1"/>
  <c r="T97" i="12"/>
  <c r="T142" i="12" s="1"/>
  <c r="H214" i="20"/>
  <c r="H41" i="35" s="1"/>
  <c r="AD209" i="22"/>
  <c r="AD32" i="37" s="1"/>
  <c r="P127" i="12"/>
  <c r="P172" i="12" s="1"/>
  <c r="AF214" i="22"/>
  <c r="AF41" i="37" s="1"/>
  <c r="AE216" i="26"/>
  <c r="AE43" i="41" s="1"/>
  <c r="AE192" i="26"/>
  <c r="AE14" i="41" s="1"/>
  <c r="B173" i="25"/>
  <c r="D128" i="25"/>
  <c r="D173" i="25" s="1"/>
  <c r="N128" i="25"/>
  <c r="N173" i="25" s="1"/>
  <c r="N218" i="25" s="1"/>
  <c r="N45" i="40" s="1"/>
  <c r="F128" i="25"/>
  <c r="F173" i="25" s="1"/>
  <c r="G128" i="25"/>
  <c r="G173" i="25" s="1"/>
  <c r="G218" i="25" s="1"/>
  <c r="G45" i="40" s="1"/>
  <c r="AB128" i="25"/>
  <c r="AB173" i="25" s="1"/>
  <c r="J128" i="25"/>
  <c r="J173" i="25" s="1"/>
  <c r="AC128" i="25"/>
  <c r="AC173" i="25" s="1"/>
  <c r="I128" i="25"/>
  <c r="I173" i="25" s="1"/>
  <c r="I218" i="25" s="1"/>
  <c r="I45" i="40" s="1"/>
  <c r="C128" i="25"/>
  <c r="C173" i="25" s="1"/>
  <c r="X128" i="25"/>
  <c r="X173" i="25" s="1"/>
  <c r="E128" i="25"/>
  <c r="E173" i="25" s="1"/>
  <c r="K128" i="25"/>
  <c r="K173" i="25" s="1"/>
  <c r="W128" i="25"/>
  <c r="W173" i="25" s="1"/>
  <c r="V128" i="25"/>
  <c r="V173" i="25" s="1"/>
  <c r="H128" i="25"/>
  <c r="H173" i="25" s="1"/>
  <c r="AF196" i="9"/>
  <c r="AF18" i="27" s="1"/>
  <c r="X187" i="21"/>
  <c r="X9" i="36" s="1"/>
  <c r="M93" i="14"/>
  <c r="M138" i="14" s="1"/>
  <c r="AA211" i="13"/>
  <c r="AA34" i="30" s="1"/>
  <c r="I195" i="13"/>
  <c r="I17" i="30" s="1"/>
  <c r="G131" i="18"/>
  <c r="G176" i="18" s="1"/>
  <c r="G221" i="18" s="1"/>
  <c r="G49" i="34" s="1"/>
  <c r="V209" i="14"/>
  <c r="V32" i="31" s="1"/>
  <c r="B208" i="20"/>
  <c r="B31" i="35" s="1"/>
  <c r="AE195" i="25"/>
  <c r="AE17" i="40" s="1"/>
  <c r="AE190" i="21"/>
  <c r="AE12" i="36" s="1"/>
  <c r="Q223" i="21"/>
  <c r="AD200" i="25"/>
  <c r="AD22" i="40" s="1"/>
  <c r="U189" i="13"/>
  <c r="U11" i="30" s="1"/>
  <c r="D223" i="15"/>
  <c r="Y218" i="13"/>
  <c r="Y45" i="30" s="1"/>
  <c r="S214" i="21"/>
  <c r="S41" i="36" s="1"/>
  <c r="L220" i="18"/>
  <c r="L48" i="34" s="1"/>
  <c r="T202" i="13"/>
  <c r="T24" i="30" s="1"/>
  <c r="AE183" i="23"/>
  <c r="F213" i="13"/>
  <c r="F40" i="30" s="1"/>
  <c r="L185" i="24"/>
  <c r="L6" i="39" s="1"/>
  <c r="V219" i="18"/>
  <c r="AC210" i="9"/>
  <c r="AC33" i="27" s="1"/>
  <c r="AA114" i="20"/>
  <c r="AA159" i="20" s="1"/>
  <c r="W212" i="23"/>
  <c r="O219" i="15"/>
  <c r="AB198" i="22"/>
  <c r="AB20" i="37" s="1"/>
  <c r="V215" i="25"/>
  <c r="V42" i="40" s="1"/>
  <c r="R192" i="24"/>
  <c r="R14" i="39" s="1"/>
  <c r="I190" i="18"/>
  <c r="I12" i="34" s="1"/>
  <c r="I190" i="17"/>
  <c r="I12" i="33" s="1"/>
  <c r="V209" i="26"/>
  <c r="V32" i="41" s="1"/>
  <c r="L208" i="25"/>
  <c r="L31" i="40" s="1"/>
  <c r="G189" i="17"/>
  <c r="G11" i="33" s="1"/>
  <c r="AA194" i="18"/>
  <c r="AA16" i="34" s="1"/>
  <c r="B203" i="13"/>
  <c r="B25" i="30" s="1"/>
  <c r="AE199" i="14"/>
  <c r="AE21" i="31" s="1"/>
  <c r="D209" i="25"/>
  <c r="D32" i="40" s="1"/>
  <c r="U191" i="22"/>
  <c r="U13" i="37" s="1"/>
  <c r="AC212" i="18"/>
  <c r="I224" i="13"/>
  <c r="I53" i="30" s="1"/>
  <c r="E215" i="26"/>
  <c r="E42" i="41" s="1"/>
  <c r="V208" i="15"/>
  <c r="V31" i="32" s="1"/>
  <c r="AE191" i="17"/>
  <c r="AE13" i="33" s="1"/>
  <c r="R191" i="12"/>
  <c r="R13" i="29" s="1"/>
  <c r="M27" i="28"/>
  <c r="M28" i="28"/>
  <c r="E224" i="12"/>
  <c r="E53" i="29" s="1"/>
  <c r="AC112" i="14"/>
  <c r="AC157" i="14" s="1"/>
  <c r="AD204" i="26"/>
  <c r="AD26" i="41" s="1"/>
  <c r="AE97" i="20"/>
  <c r="AE142" i="20" s="1"/>
  <c r="AD200" i="24"/>
  <c r="AD22" i="39" s="1"/>
  <c r="U129" i="13"/>
  <c r="U174" i="13" s="1"/>
  <c r="U219" i="13" s="1"/>
  <c r="R222" i="20"/>
  <c r="R50" i="35" s="1"/>
  <c r="R189" i="10"/>
  <c r="R11" i="28" s="1"/>
  <c r="AD207" i="15"/>
  <c r="AD30" i="32" s="1"/>
  <c r="J203" i="10"/>
  <c r="J25" i="28" s="1"/>
  <c r="P195" i="23"/>
  <c r="P17" i="38" s="1"/>
  <c r="AD121" i="20"/>
  <c r="AD166" i="20" s="1"/>
  <c r="Y190" i="18"/>
  <c r="Y12" i="34" s="1"/>
  <c r="W218" i="26"/>
  <c r="W45" i="41" s="1"/>
  <c r="AF114" i="20"/>
  <c r="AF159" i="20" s="1"/>
  <c r="W207" i="23"/>
  <c r="W30" i="38" s="1"/>
  <c r="O200" i="14"/>
  <c r="O22" i="31" s="1"/>
  <c r="H111" i="12"/>
  <c r="H156" i="12" s="1"/>
  <c r="D189" i="10"/>
  <c r="D11" i="28" s="1"/>
  <c r="V215" i="26"/>
  <c r="V42" i="41" s="1"/>
  <c r="K200" i="26"/>
  <c r="K22" i="41" s="1"/>
  <c r="B223" i="12"/>
  <c r="C127" i="12"/>
  <c r="C172" i="12" s="1"/>
  <c r="Q206" i="17"/>
  <c r="Q29" i="33" s="1"/>
  <c r="Q206" i="18"/>
  <c r="Q29" i="34" s="1"/>
  <c r="Z224" i="20"/>
  <c r="Z53" i="35" s="1"/>
  <c r="I214" i="23"/>
  <c r="I41" i="38" s="1"/>
  <c r="Y131" i="14"/>
  <c r="Y176" i="14" s="1"/>
  <c r="Y221" i="14" s="1"/>
  <c r="Y49" i="31" s="1"/>
  <c r="F212" i="15"/>
  <c r="O215" i="9"/>
  <c r="O42" i="27" s="1"/>
  <c r="G202" i="23"/>
  <c r="G24" i="38" s="1"/>
  <c r="X220" i="18"/>
  <c r="X48" i="34" s="1"/>
  <c r="X205" i="20"/>
  <c r="AB35" i="34"/>
  <c r="AB37" i="34"/>
  <c r="AB36" i="34"/>
  <c r="AB38" i="34"/>
  <c r="AB39" i="34"/>
  <c r="AF193" i="24"/>
  <c r="AF15" i="39" s="1"/>
  <c r="AD196" i="12"/>
  <c r="AD18" i="29" s="1"/>
  <c r="W105" i="14"/>
  <c r="W150" i="14" s="1"/>
  <c r="U114" i="25"/>
  <c r="U159" i="25" s="1"/>
  <c r="H214" i="24"/>
  <c r="H41" i="39" s="1"/>
  <c r="AE215" i="22"/>
  <c r="AE42" i="37" s="1"/>
  <c r="F2" i="27"/>
  <c r="F4" i="27"/>
  <c r="F3" i="27"/>
  <c r="B202" i="15"/>
  <c r="B24" i="32" s="1"/>
  <c r="K97" i="18"/>
  <c r="K142" i="18" s="1"/>
  <c r="H223" i="13"/>
  <c r="O113" i="23"/>
  <c r="O158" i="23" s="1"/>
  <c r="Q221" i="12"/>
  <c r="Q49" i="29" s="1"/>
  <c r="U39" i="33"/>
  <c r="U36" i="33"/>
  <c r="U37" i="33"/>
  <c r="U38" i="33"/>
  <c r="U35" i="33"/>
  <c r="W220" i="12"/>
  <c r="W48" i="29" s="1"/>
  <c r="N203" i="14"/>
  <c r="N25" i="31" s="1"/>
  <c r="N203" i="15"/>
  <c r="N25" i="32" s="1"/>
  <c r="D195" i="15"/>
  <c r="D17" i="32" s="1"/>
  <c r="O218" i="9"/>
  <c r="O45" i="27" s="1"/>
  <c r="Y134" i="22"/>
  <c r="Y179" i="22" s="1"/>
  <c r="O192" i="20"/>
  <c r="O14" i="35" s="1"/>
  <c r="X186" i="23"/>
  <c r="Q201" i="9"/>
  <c r="Q23" i="27" s="1"/>
  <c r="D197" i="15"/>
  <c r="D19" i="32" s="1"/>
  <c r="P184" i="20"/>
  <c r="P5" i="35" s="1"/>
  <c r="X217" i="10"/>
  <c r="X44" i="28" s="1"/>
  <c r="W132" i="18"/>
  <c r="W177" i="18" s="1"/>
  <c r="W222" i="18" s="1"/>
  <c r="W50" i="34" s="1"/>
  <c r="W220" i="18"/>
  <c r="W48" i="34" s="1"/>
  <c r="V211" i="17"/>
  <c r="V34" i="33" s="1"/>
  <c r="L184" i="23"/>
  <c r="L5" i="38" s="1"/>
  <c r="AE191" i="15"/>
  <c r="AE13" i="32" s="1"/>
  <c r="O197" i="24"/>
  <c r="O19" i="39" s="1"/>
  <c r="T194" i="18"/>
  <c r="T16" i="34" s="1"/>
  <c r="B218" i="12"/>
  <c r="B45" i="29" s="1"/>
  <c r="T212" i="18"/>
  <c r="O201" i="9"/>
  <c r="O23" i="27" s="1"/>
  <c r="F197" i="12"/>
  <c r="F19" i="29" s="1"/>
  <c r="I184" i="10"/>
  <c r="I5" i="28" s="1"/>
  <c r="Y222" i="25"/>
  <c r="Y50" i="40" s="1"/>
  <c r="Y130" i="25"/>
  <c r="Y175" i="25" s="1"/>
  <c r="AA133" i="18"/>
  <c r="AA178" i="18" s="1"/>
  <c r="AA223" i="18" s="1"/>
  <c r="AA216" i="18"/>
  <c r="AA43" i="34" s="1"/>
  <c r="V190" i="23"/>
  <c r="V12" i="38" s="1"/>
  <c r="O205" i="22"/>
  <c r="O215" i="22"/>
  <c r="O42" i="37" s="1"/>
  <c r="AF112" i="22"/>
  <c r="AF157" i="22" s="1"/>
  <c r="O130" i="21"/>
  <c r="O175" i="21" s="1"/>
  <c r="AE131" i="26"/>
  <c r="AE176" i="26" s="1"/>
  <c r="Q96" i="10"/>
  <c r="Q141" i="10" s="1"/>
  <c r="Q188" i="10"/>
  <c r="Q10" i="28" s="1"/>
  <c r="B163" i="15"/>
  <c r="B208" i="15" s="1"/>
  <c r="B31" i="32" s="1"/>
  <c r="H118" i="15"/>
  <c r="H163" i="15" s="1"/>
  <c r="D118" i="15"/>
  <c r="D163" i="15" s="1"/>
  <c r="D208" i="15" s="1"/>
  <c r="D31" i="32" s="1"/>
  <c r="Z118" i="15"/>
  <c r="Z163" i="15" s="1"/>
  <c r="Z208" i="15" s="1"/>
  <c r="Z31" i="32" s="1"/>
  <c r="X118" i="15"/>
  <c r="X163" i="15" s="1"/>
  <c r="X208" i="15" s="1"/>
  <c r="X31" i="32" s="1"/>
  <c r="R118" i="15"/>
  <c r="R163" i="15" s="1"/>
  <c r="R208" i="15" s="1"/>
  <c r="R31" i="32" s="1"/>
  <c r="P118" i="15"/>
  <c r="P163" i="15" s="1"/>
  <c r="P208" i="15" s="1"/>
  <c r="P31" i="32" s="1"/>
  <c r="I118" i="15"/>
  <c r="I163" i="15" s="1"/>
  <c r="I208" i="15" s="1"/>
  <c r="I31" i="32" s="1"/>
  <c r="Q118" i="15"/>
  <c r="Q163" i="15" s="1"/>
  <c r="Q208" i="15" s="1"/>
  <c r="Q31" i="32" s="1"/>
  <c r="K118" i="15"/>
  <c r="K163" i="15" s="1"/>
  <c r="AF118" i="15"/>
  <c r="AF163" i="15" s="1"/>
  <c r="S118" i="15"/>
  <c r="S163" i="15" s="1"/>
  <c r="AE118" i="15"/>
  <c r="AE163" i="15" s="1"/>
  <c r="C118" i="15"/>
  <c r="C163" i="15" s="1"/>
  <c r="T118" i="15"/>
  <c r="T163" i="15" s="1"/>
  <c r="T208" i="15" s="1"/>
  <c r="T31" i="32" s="1"/>
  <c r="G118" i="15"/>
  <c r="G163" i="15" s="1"/>
  <c r="J118" i="15"/>
  <c r="J163" i="15" s="1"/>
  <c r="E118" i="15"/>
  <c r="E163" i="15" s="1"/>
  <c r="E208" i="15" s="1"/>
  <c r="E31" i="32" s="1"/>
  <c r="L118" i="15"/>
  <c r="L163" i="15" s="1"/>
  <c r="F118" i="15"/>
  <c r="F163" i="15" s="1"/>
  <c r="F208" i="15" s="1"/>
  <c r="F31" i="32" s="1"/>
  <c r="AB224" i="24"/>
  <c r="AB53" i="39" s="1"/>
  <c r="AB111" i="24"/>
  <c r="AB156" i="24" s="1"/>
  <c r="AB201" i="24" s="1"/>
  <c r="AB23" i="39" s="1"/>
  <c r="AE223" i="12"/>
  <c r="AF209" i="25"/>
  <c r="AF32" i="40" s="1"/>
  <c r="I196" i="9"/>
  <c r="I18" i="27" s="1"/>
  <c r="P197" i="21"/>
  <c r="P19" i="36" s="1"/>
  <c r="S208" i="25"/>
  <c r="S31" i="40" s="1"/>
  <c r="AB215" i="9"/>
  <c r="AB42" i="27" s="1"/>
  <c r="S197" i="13"/>
  <c r="S19" i="30" s="1"/>
  <c r="S201" i="13"/>
  <c r="S23" i="30" s="1"/>
  <c r="M118" i="15"/>
  <c r="M163" i="15" s="1"/>
  <c r="M208" i="15" s="1"/>
  <c r="M31" i="32" s="1"/>
  <c r="AA224" i="13"/>
  <c r="AA53" i="30" s="1"/>
  <c r="M110" i="20"/>
  <c r="M155" i="20" s="1"/>
  <c r="I186" i="13"/>
  <c r="E214" i="26"/>
  <c r="E41" i="41" s="1"/>
  <c r="V201" i="14"/>
  <c r="V23" i="31" s="1"/>
  <c r="AE200" i="17"/>
  <c r="AE22" i="33" s="1"/>
  <c r="AE224" i="17"/>
  <c r="AE53" i="33" s="1"/>
  <c r="AE224" i="18"/>
  <c r="AE53" i="34" s="1"/>
  <c r="N201" i="9"/>
  <c r="N23" i="27" s="1"/>
  <c r="AE205" i="25"/>
  <c r="R218" i="12"/>
  <c r="R45" i="29" s="1"/>
  <c r="AC220" i="15"/>
  <c r="AC48" i="32" s="1"/>
  <c r="AC212" i="15"/>
  <c r="N202" i="17"/>
  <c r="N24" i="33" s="1"/>
  <c r="AA187" i="25"/>
  <c r="AA9" i="40" s="1"/>
  <c r="AA200" i="25"/>
  <c r="AA22" i="40" s="1"/>
  <c r="AD130" i="26"/>
  <c r="AD175" i="26" s="1"/>
  <c r="T217" i="22"/>
  <c r="T44" i="37" s="1"/>
  <c r="T212" i="22"/>
  <c r="AE196" i="20"/>
  <c r="AE18" i="35" s="1"/>
  <c r="AE104" i="20"/>
  <c r="AE149" i="20" s="1"/>
  <c r="AD217" i="24"/>
  <c r="AD44" i="39" s="1"/>
  <c r="N194" i="26"/>
  <c r="N16" i="41" s="1"/>
  <c r="U186" i="13"/>
  <c r="U197" i="13"/>
  <c r="U19" i="30" s="1"/>
  <c r="R131" i="20"/>
  <c r="R176" i="20" s="1"/>
  <c r="N95" i="20"/>
  <c r="N140" i="20" s="1"/>
  <c r="Q219" i="22"/>
  <c r="Y124" i="13"/>
  <c r="Y169" i="13" s="1"/>
  <c r="Y207" i="13"/>
  <c r="Y30" i="30" s="1"/>
  <c r="AD203" i="14"/>
  <c r="AD25" i="31" s="1"/>
  <c r="AD193" i="14"/>
  <c r="AD15" i="31" s="1"/>
  <c r="S202" i="21"/>
  <c r="S24" i="36" s="1"/>
  <c r="J213" i="10"/>
  <c r="J40" i="28" s="1"/>
  <c r="D210" i="9"/>
  <c r="D33" i="27" s="1"/>
  <c r="P117" i="18"/>
  <c r="P162" i="18" s="1"/>
  <c r="P207" i="18" s="1"/>
  <c r="P30" i="34" s="1"/>
  <c r="S205" i="18"/>
  <c r="AD105" i="21"/>
  <c r="AD150" i="21" s="1"/>
  <c r="W207" i="21"/>
  <c r="W30" i="36" s="1"/>
  <c r="AC117" i="26"/>
  <c r="AC162" i="26" s="1"/>
  <c r="AC207" i="26" s="1"/>
  <c r="AC30" i="41" s="1"/>
  <c r="AC98" i="26"/>
  <c r="AC143" i="26" s="1"/>
  <c r="B147" i="17"/>
  <c r="H102" i="17"/>
  <c r="H147" i="17" s="1"/>
  <c r="H192" i="17" s="1"/>
  <c r="H14" i="33" s="1"/>
  <c r="I102" i="17"/>
  <c r="I147" i="17" s="1"/>
  <c r="AC102" i="17"/>
  <c r="AC147" i="17" s="1"/>
  <c r="D102" i="17"/>
  <c r="D147" i="17" s="1"/>
  <c r="AD102" i="17"/>
  <c r="AD147" i="17" s="1"/>
  <c r="X102" i="17"/>
  <c r="X147" i="17" s="1"/>
  <c r="X192" i="17" s="1"/>
  <c r="X14" i="33" s="1"/>
  <c r="S102" i="17"/>
  <c r="S147" i="17" s="1"/>
  <c r="F102" i="17"/>
  <c r="F147" i="17" s="1"/>
  <c r="L102" i="17"/>
  <c r="L147" i="17" s="1"/>
  <c r="M102" i="17"/>
  <c r="M147" i="17" s="1"/>
  <c r="G102" i="17"/>
  <c r="G147" i="17" s="1"/>
  <c r="R102" i="17"/>
  <c r="R147" i="17" s="1"/>
  <c r="R192" i="17" s="1"/>
  <c r="R14" i="33" s="1"/>
  <c r="K102" i="17"/>
  <c r="K147" i="17" s="1"/>
  <c r="K192" i="17" s="1"/>
  <c r="K14" i="33" s="1"/>
  <c r="E102" i="17"/>
  <c r="E147" i="17" s="1"/>
  <c r="E192" i="17" s="1"/>
  <c r="E14" i="33" s="1"/>
  <c r="C102" i="17"/>
  <c r="C147" i="17" s="1"/>
  <c r="J102" i="17"/>
  <c r="J147" i="17" s="1"/>
  <c r="U102" i="17"/>
  <c r="U147" i="17" s="1"/>
  <c r="X187" i="25"/>
  <c r="X9" i="40" s="1"/>
  <c r="AA184" i="23"/>
  <c r="AA5" i="38" s="1"/>
  <c r="B160" i="12"/>
  <c r="M115" i="12"/>
  <c r="M160" i="12" s="1"/>
  <c r="J115" i="12"/>
  <c r="J160" i="12" s="1"/>
  <c r="W115" i="12"/>
  <c r="W160" i="12" s="1"/>
  <c r="V115" i="12"/>
  <c r="V160" i="12" s="1"/>
  <c r="AA115" i="12"/>
  <c r="AA160" i="12" s="1"/>
  <c r="Y115" i="12"/>
  <c r="Y160" i="12" s="1"/>
  <c r="U115" i="12"/>
  <c r="U160" i="12" s="1"/>
  <c r="U205" i="12" s="1"/>
  <c r="X115" i="12"/>
  <c r="X160" i="12" s="1"/>
  <c r="Z115" i="12"/>
  <c r="Z160" i="12" s="1"/>
  <c r="L115" i="12"/>
  <c r="L160" i="12" s="1"/>
  <c r="D115" i="12"/>
  <c r="D160" i="12" s="1"/>
  <c r="F115" i="12"/>
  <c r="F160" i="12" s="1"/>
  <c r="G115" i="12"/>
  <c r="G160" i="12" s="1"/>
  <c r="AD198" i="20"/>
  <c r="AD20" i="35" s="1"/>
  <c r="AD193" i="20"/>
  <c r="AD15" i="35" s="1"/>
  <c r="AE209" i="23"/>
  <c r="AE32" i="38" s="1"/>
  <c r="I218" i="12"/>
  <c r="I45" i="29" s="1"/>
  <c r="I212" i="12"/>
  <c r="AB199" i="14"/>
  <c r="AB21" i="31" s="1"/>
  <c r="U205" i="14"/>
  <c r="P192" i="24"/>
  <c r="P14" i="39" s="1"/>
  <c r="V185" i="18"/>
  <c r="V6" i="34" s="1"/>
  <c r="W131" i="26"/>
  <c r="W176" i="26" s="1"/>
  <c r="W201" i="26"/>
  <c r="W23" i="41" s="1"/>
  <c r="Z214" i="26"/>
  <c r="Z41" i="41" s="1"/>
  <c r="AA195" i="20"/>
  <c r="AA17" i="35" s="1"/>
  <c r="AA214" i="20"/>
  <c r="AA41" i="35" s="1"/>
  <c r="Q192" i="26"/>
  <c r="Q14" i="41" s="1"/>
  <c r="W191" i="23"/>
  <c r="W13" i="38" s="1"/>
  <c r="W214" i="23"/>
  <c r="W41" i="38" s="1"/>
  <c r="O203" i="14"/>
  <c r="O25" i="31" s="1"/>
  <c r="O195" i="15"/>
  <c r="O17" i="32" s="1"/>
  <c r="O203" i="15"/>
  <c r="O25" i="32" s="1"/>
  <c r="S131" i="20"/>
  <c r="S176" i="20" s="1"/>
  <c r="V130" i="25"/>
  <c r="V175" i="25" s="1"/>
  <c r="V220" i="22" s="1"/>
  <c r="V48" i="37" s="1"/>
  <c r="H222" i="12"/>
  <c r="H50" i="29" s="1"/>
  <c r="H105" i="12"/>
  <c r="H150" i="12" s="1"/>
  <c r="R194" i="24"/>
  <c r="R16" i="39" s="1"/>
  <c r="B164" i="12"/>
  <c r="L119" i="12"/>
  <c r="L164" i="12" s="1"/>
  <c r="W119" i="12"/>
  <c r="W164" i="12" s="1"/>
  <c r="Z119" i="12"/>
  <c r="Z164" i="12" s="1"/>
  <c r="M119" i="12"/>
  <c r="M164" i="12" s="1"/>
  <c r="Y119" i="12"/>
  <c r="Y164" i="12" s="1"/>
  <c r="U119" i="12"/>
  <c r="U164" i="12" s="1"/>
  <c r="V119" i="12"/>
  <c r="V164" i="12" s="1"/>
  <c r="X119" i="12"/>
  <c r="X164" i="12" s="1"/>
  <c r="J119" i="12"/>
  <c r="J164" i="12" s="1"/>
  <c r="J209" i="12" s="1"/>
  <c r="J32" i="29" s="1"/>
  <c r="AA119" i="12"/>
  <c r="AA164" i="12" s="1"/>
  <c r="Q119" i="12"/>
  <c r="Q164" i="12" s="1"/>
  <c r="Q209" i="12" s="1"/>
  <c r="Q32" i="29" s="1"/>
  <c r="AE119" i="12"/>
  <c r="AE164" i="12" s="1"/>
  <c r="F119" i="12"/>
  <c r="F164" i="12" s="1"/>
  <c r="S119" i="12"/>
  <c r="S164" i="12" s="1"/>
  <c r="B155" i="10"/>
  <c r="U110" i="10"/>
  <c r="U155" i="10" s="1"/>
  <c r="T110" i="10"/>
  <c r="T155" i="10" s="1"/>
  <c r="T200" i="10" s="1"/>
  <c r="T22" i="28" s="1"/>
  <c r="AA110" i="10"/>
  <c r="AA155" i="10" s="1"/>
  <c r="AA200" i="10" s="1"/>
  <c r="AA22" i="28" s="1"/>
  <c r="I110" i="10"/>
  <c r="I155" i="10" s="1"/>
  <c r="I200" i="10" s="1"/>
  <c r="I22" i="28" s="1"/>
  <c r="H110" i="10"/>
  <c r="H155" i="10" s="1"/>
  <c r="H200" i="10" s="1"/>
  <c r="H22" i="28" s="1"/>
  <c r="AB110" i="10"/>
  <c r="AB155" i="10" s="1"/>
  <c r="AB200" i="10" s="1"/>
  <c r="AB22" i="28" s="1"/>
  <c r="AF110" i="10"/>
  <c r="AF155" i="10" s="1"/>
  <c r="V110" i="10"/>
  <c r="V155" i="10" s="1"/>
  <c r="AD110" i="10"/>
  <c r="AD155" i="10" s="1"/>
  <c r="AC110" i="10"/>
  <c r="AC155" i="10" s="1"/>
  <c r="AC200" i="10" s="1"/>
  <c r="AC22" i="28" s="1"/>
  <c r="X110" i="10"/>
  <c r="X155" i="10" s="1"/>
  <c r="X200" i="10" s="1"/>
  <c r="X22" i="28" s="1"/>
  <c r="S110" i="10"/>
  <c r="S155" i="10" s="1"/>
  <c r="Z110" i="10"/>
  <c r="Z155" i="10" s="1"/>
  <c r="E110" i="10"/>
  <c r="E155" i="10" s="1"/>
  <c r="AE110" i="10"/>
  <c r="AE155" i="10" s="1"/>
  <c r="F110" i="10"/>
  <c r="F155" i="10" s="1"/>
  <c r="G110" i="10"/>
  <c r="G155" i="10" s="1"/>
  <c r="G200" i="10" s="1"/>
  <c r="G22" i="28" s="1"/>
  <c r="C110" i="10"/>
  <c r="C155" i="10" s="1"/>
  <c r="W110" i="10"/>
  <c r="W155" i="10" s="1"/>
  <c r="Y110" i="10"/>
  <c r="Y155" i="10" s="1"/>
  <c r="Y200" i="10" s="1"/>
  <c r="Y22" i="28" s="1"/>
  <c r="D220" i="10"/>
  <c r="D48" i="28" s="1"/>
  <c r="D212" i="12"/>
  <c r="N198" i="21"/>
  <c r="N20" i="36" s="1"/>
  <c r="T192" i="24"/>
  <c r="T14" i="39" s="1"/>
  <c r="V186" i="26"/>
  <c r="W187" i="9"/>
  <c r="W9" i="27" s="1"/>
  <c r="X4" i="27"/>
  <c r="X2" i="27"/>
  <c r="X3" i="27"/>
  <c r="Z199" i="18"/>
  <c r="Z21" i="34" s="1"/>
  <c r="L215" i="9"/>
  <c r="L42" i="27" s="1"/>
  <c r="L116" i="9"/>
  <c r="L161" i="9" s="1"/>
  <c r="L206" i="9" s="1"/>
  <c r="L29" i="27" s="1"/>
  <c r="AF97" i="12"/>
  <c r="AF142" i="12" s="1"/>
  <c r="C218" i="10"/>
  <c r="C45" i="28" s="1"/>
  <c r="Y200" i="26"/>
  <c r="Y22" i="41" s="1"/>
  <c r="N94" i="23"/>
  <c r="N139" i="23" s="1"/>
  <c r="I189" i="25"/>
  <c r="I11" i="40" s="1"/>
  <c r="L210" i="26"/>
  <c r="L33" i="41" s="1"/>
  <c r="AB198" i="17"/>
  <c r="AB20" i="33" s="1"/>
  <c r="I201" i="15"/>
  <c r="I23" i="32" s="1"/>
  <c r="D223" i="13"/>
  <c r="T223" i="14"/>
  <c r="L218" i="12"/>
  <c r="L45" i="29" s="1"/>
  <c r="S202" i="18"/>
  <c r="S24" i="34" s="1"/>
  <c r="AE124" i="13"/>
  <c r="AE169" i="13" s="1"/>
  <c r="AE214" i="13" s="1"/>
  <c r="AE41" i="30" s="1"/>
  <c r="Z197" i="13"/>
  <c r="Z19" i="30" s="1"/>
  <c r="N206" i="21"/>
  <c r="N29" i="36" s="1"/>
  <c r="N222" i="21"/>
  <c r="N50" i="36" s="1"/>
  <c r="G218" i="13"/>
  <c r="G45" i="30" s="1"/>
  <c r="V190" i="21"/>
  <c r="V12" i="36" s="1"/>
  <c r="AC191" i="25"/>
  <c r="AC13" i="40" s="1"/>
  <c r="AD198" i="18"/>
  <c r="AD20" i="34" s="1"/>
  <c r="Z110" i="20"/>
  <c r="Z155" i="20" s="1"/>
  <c r="Z200" i="24" s="1"/>
  <c r="Z22" i="39" s="1"/>
  <c r="U106" i="21"/>
  <c r="U151" i="21" s="1"/>
  <c r="U207" i="21"/>
  <c r="U30" i="36" s="1"/>
  <c r="X187" i="26"/>
  <c r="X9" i="41" s="1"/>
  <c r="X217" i="26"/>
  <c r="X44" i="41" s="1"/>
  <c r="R134" i="22"/>
  <c r="R179" i="22" s="1"/>
  <c r="Y215" i="15"/>
  <c r="Y42" i="32" s="1"/>
  <c r="Y189" i="15"/>
  <c r="Y11" i="32" s="1"/>
  <c r="Y191" i="15"/>
  <c r="Y13" i="32" s="1"/>
  <c r="Q192" i="25"/>
  <c r="Q14" i="40" s="1"/>
  <c r="AC217" i="20"/>
  <c r="AC44" i="35" s="1"/>
  <c r="C198" i="17"/>
  <c r="C20" i="33" s="1"/>
  <c r="F214" i="15"/>
  <c r="F41" i="32" s="1"/>
  <c r="K213" i="23"/>
  <c r="K40" i="38" s="1"/>
  <c r="E188" i="9"/>
  <c r="E10" i="27" s="1"/>
  <c r="T224" i="9"/>
  <c r="T53" i="27" s="1"/>
  <c r="T224" i="10"/>
  <c r="T53" i="28" s="1"/>
  <c r="M197" i="26"/>
  <c r="M19" i="41" s="1"/>
  <c r="X39" i="33"/>
  <c r="X36" i="33"/>
  <c r="X38" i="33"/>
  <c r="X35" i="33"/>
  <c r="X37" i="33"/>
  <c r="L219" i="10"/>
  <c r="L206" i="17"/>
  <c r="L29" i="33" s="1"/>
  <c r="Z215" i="25"/>
  <c r="Z42" i="40" s="1"/>
  <c r="H214" i="23"/>
  <c r="H41" i="38" s="1"/>
  <c r="AC221" i="23"/>
  <c r="AC49" i="38" s="1"/>
  <c r="D200" i="14"/>
  <c r="D22" i="31" s="1"/>
  <c r="X117" i="18"/>
  <c r="X162" i="18" s="1"/>
  <c r="X207" i="18" s="1"/>
  <c r="X30" i="34" s="1"/>
  <c r="AA196" i="14"/>
  <c r="AA18" i="31" s="1"/>
  <c r="AA220" i="14"/>
  <c r="AA48" i="31" s="1"/>
  <c r="E205" i="24"/>
  <c r="AC203" i="17"/>
  <c r="AC25" i="33" s="1"/>
  <c r="AB210" i="18"/>
  <c r="AB33" i="34" s="1"/>
  <c r="AF221" i="24"/>
  <c r="AF49" i="39" s="1"/>
  <c r="W207" i="13"/>
  <c r="W30" i="30" s="1"/>
  <c r="AA224" i="17"/>
  <c r="AA53" i="33" s="1"/>
  <c r="AA130" i="26"/>
  <c r="AA175" i="26" s="1"/>
  <c r="G186" i="26"/>
  <c r="D197" i="14"/>
  <c r="D19" i="31" s="1"/>
  <c r="C36" i="33"/>
  <c r="C35" i="33"/>
  <c r="C39" i="33"/>
  <c r="C38" i="33"/>
  <c r="C37" i="33"/>
  <c r="AD212" i="12"/>
  <c r="W188" i="15"/>
  <c r="W10" i="32" s="1"/>
  <c r="W112" i="14"/>
  <c r="W157" i="14" s="1"/>
  <c r="W114" i="14"/>
  <c r="W159" i="14" s="1"/>
  <c r="W212" i="15"/>
  <c r="U187" i="25"/>
  <c r="U9" i="40" s="1"/>
  <c r="U189" i="25"/>
  <c r="U11" i="40" s="1"/>
  <c r="AF115" i="13"/>
  <c r="AF160" i="13" s="1"/>
  <c r="Y203" i="20"/>
  <c r="Y25" i="35" s="1"/>
  <c r="Y110" i="20"/>
  <c r="Y155" i="20" s="1"/>
  <c r="Q202" i="9"/>
  <c r="Q24" i="27" s="1"/>
  <c r="V197" i="9"/>
  <c r="V19" i="27" s="1"/>
  <c r="U184" i="10"/>
  <c r="U5" i="28" s="1"/>
  <c r="Z189" i="17"/>
  <c r="Z11" i="33" s="1"/>
  <c r="Z206" i="17"/>
  <c r="Z29" i="33" s="1"/>
  <c r="Z105" i="21"/>
  <c r="Z150" i="21" s="1"/>
  <c r="T214" i="9"/>
  <c r="T41" i="27" s="1"/>
  <c r="AF188" i="10"/>
  <c r="AF10" i="28" s="1"/>
  <c r="S188" i="10"/>
  <c r="S10" i="28" s="1"/>
  <c r="Z4" i="27"/>
  <c r="Z3" i="27"/>
  <c r="Z2" i="27"/>
  <c r="I187" i="10"/>
  <c r="I9" i="28" s="1"/>
  <c r="E202" i="13"/>
  <c r="E24" i="30" s="1"/>
  <c r="B206" i="18"/>
  <c r="B29" i="34" s="1"/>
  <c r="N218" i="13"/>
  <c r="N45" i="30" s="1"/>
  <c r="J117" i="18"/>
  <c r="J162" i="18" s="1"/>
  <c r="J207" i="18" s="1"/>
  <c r="J30" i="34" s="1"/>
  <c r="B197" i="12"/>
  <c r="B19" i="29" s="1"/>
  <c r="K203" i="15"/>
  <c r="K25" i="32" s="1"/>
  <c r="O110" i="12"/>
  <c r="O155" i="12" s="1"/>
  <c r="O213" i="25"/>
  <c r="O40" i="40" s="1"/>
  <c r="K209" i="18"/>
  <c r="K32" i="34" s="1"/>
  <c r="V220" i="20"/>
  <c r="V48" i="35" s="1"/>
  <c r="V215" i="20"/>
  <c r="V42" i="35" s="1"/>
  <c r="W215" i="20"/>
  <c r="W42" i="35" s="1"/>
  <c r="W95" i="20"/>
  <c r="W140" i="20" s="1"/>
  <c r="T205" i="26"/>
  <c r="AD212" i="23"/>
  <c r="C191" i="10"/>
  <c r="C13" i="28" s="1"/>
  <c r="O192" i="10"/>
  <c r="O14" i="28" s="1"/>
  <c r="H197" i="13"/>
  <c r="H19" i="30" s="1"/>
  <c r="W212" i="22"/>
  <c r="O221" i="23"/>
  <c r="O49" i="38" s="1"/>
  <c r="O97" i="23"/>
  <c r="O142" i="23" s="1"/>
  <c r="N197" i="12"/>
  <c r="N19" i="29" s="1"/>
  <c r="U200" i="17"/>
  <c r="U22" i="33" s="1"/>
  <c r="Q220" i="15"/>
  <c r="Q48" i="32" s="1"/>
  <c r="G222" i="9"/>
  <c r="G50" i="27" s="1"/>
  <c r="N105" i="14"/>
  <c r="N150" i="14" s="1"/>
  <c r="N214" i="14"/>
  <c r="N41" i="31" s="1"/>
  <c r="N186" i="15"/>
  <c r="AB214" i="9"/>
  <c r="AB41" i="27" s="1"/>
  <c r="L219" i="20"/>
  <c r="M206" i="17"/>
  <c r="M29" i="33" s="1"/>
  <c r="Y114" i="22"/>
  <c r="Y159" i="22" s="1"/>
  <c r="H215" i="9"/>
  <c r="H42" i="27" s="1"/>
  <c r="O214" i="20"/>
  <c r="O41" i="35" s="1"/>
  <c r="N223" i="24"/>
  <c r="D214" i="14"/>
  <c r="D41" i="31" s="1"/>
  <c r="F213" i="9"/>
  <c r="F40" i="27" s="1"/>
  <c r="M201" i="9"/>
  <c r="M23" i="27" s="1"/>
  <c r="K197" i="15"/>
  <c r="K19" i="32" s="1"/>
  <c r="P204" i="26"/>
  <c r="P26" i="41" s="1"/>
  <c r="Y224" i="21"/>
  <c r="Y53" i="36" s="1"/>
  <c r="M192" i="25"/>
  <c r="M14" i="40" s="1"/>
  <c r="AE192" i="15"/>
  <c r="AE14" i="32" s="1"/>
  <c r="W212" i="18"/>
  <c r="W203" i="18"/>
  <c r="W25" i="34" s="1"/>
  <c r="V194" i="17"/>
  <c r="V16" i="33" s="1"/>
  <c r="J202" i="17"/>
  <c r="J24" i="33" s="1"/>
  <c r="L195" i="23"/>
  <c r="L17" i="38" s="1"/>
  <c r="D192" i="12"/>
  <c r="D14" i="29" s="1"/>
  <c r="E131" i="14"/>
  <c r="E176" i="14" s="1"/>
  <c r="AB115" i="12"/>
  <c r="AB160" i="12" s="1"/>
  <c r="U202" i="18"/>
  <c r="U24" i="34" s="1"/>
  <c r="U194" i="18"/>
  <c r="U16" i="34" s="1"/>
  <c r="B197" i="24"/>
  <c r="B19" i="39" s="1"/>
  <c r="S191" i="12"/>
  <c r="S13" i="29" s="1"/>
  <c r="B213" i="26"/>
  <c r="B40" i="41" s="1"/>
  <c r="AC96" i="21"/>
  <c r="AC141" i="21" s="1"/>
  <c r="C190" i="13"/>
  <c r="C12" i="30" s="1"/>
  <c r="M205" i="9"/>
  <c r="C27" i="28"/>
  <c r="C28" i="28"/>
  <c r="K28" i="27"/>
  <c r="K27" i="27"/>
  <c r="L223" i="22"/>
  <c r="W189" i="13"/>
  <c r="W11" i="30" s="1"/>
  <c r="R217" i="9"/>
  <c r="R44" i="27" s="1"/>
  <c r="J222" i="26"/>
  <c r="J50" i="41" s="1"/>
  <c r="U213" i="23"/>
  <c r="U40" i="38" s="1"/>
  <c r="U214" i="23"/>
  <c r="U41" i="38" s="1"/>
  <c r="G110" i="12"/>
  <c r="G155" i="12" s="1"/>
  <c r="C205" i="9"/>
  <c r="Z222" i="24"/>
  <c r="Z50" i="39" s="1"/>
  <c r="Q211" i="9"/>
  <c r="Q34" i="27" s="1"/>
  <c r="AB104" i="20"/>
  <c r="AB149" i="20" s="1"/>
  <c r="AB194" i="22" s="1"/>
  <c r="AB16" i="37" s="1"/>
  <c r="AB121" i="20"/>
  <c r="AB166" i="20" s="1"/>
  <c r="U210" i="18"/>
  <c r="U33" i="34" s="1"/>
  <c r="Q39" i="34"/>
  <c r="Q37" i="34"/>
  <c r="Q36" i="34"/>
  <c r="Q35" i="34"/>
  <c r="Q38" i="34"/>
  <c r="T119" i="12"/>
  <c r="T164" i="12" s="1"/>
  <c r="Z193" i="13"/>
  <c r="Z15" i="30" s="1"/>
  <c r="AE205" i="24"/>
  <c r="T106" i="21"/>
  <c r="T151" i="21" s="1"/>
  <c r="K189" i="10"/>
  <c r="K11" i="28" s="1"/>
  <c r="Y184" i="10"/>
  <c r="Y5" i="28" s="1"/>
  <c r="Y184" i="9"/>
  <c r="Y5" i="27" s="1"/>
  <c r="R127" i="25"/>
  <c r="R172" i="25" s="1"/>
  <c r="R217" i="25" s="1"/>
  <c r="R44" i="40" s="1"/>
  <c r="E214" i="20"/>
  <c r="E41" i="35" s="1"/>
  <c r="E214" i="24"/>
  <c r="E41" i="39" s="1"/>
  <c r="H134" i="25"/>
  <c r="H179" i="25" s="1"/>
  <c r="H208" i="26"/>
  <c r="H31" i="41" s="1"/>
  <c r="H186" i="15"/>
  <c r="P183" i="25"/>
  <c r="L211" i="23"/>
  <c r="L34" i="38" s="1"/>
  <c r="U202" i="23"/>
  <c r="U24" i="38" s="1"/>
  <c r="H183" i="9"/>
  <c r="H183" i="10"/>
  <c r="U190" i="20"/>
  <c r="U12" i="35" s="1"/>
  <c r="AA189" i="18"/>
  <c r="AA11" i="34" s="1"/>
  <c r="O192" i="21"/>
  <c r="O14" i="36" s="1"/>
  <c r="P219" i="21"/>
  <c r="X198" i="21"/>
  <c r="X20" i="36" s="1"/>
  <c r="R207" i="21"/>
  <c r="R30" i="36" s="1"/>
  <c r="M216" i="20"/>
  <c r="M43" i="35" s="1"/>
  <c r="L202" i="14"/>
  <c r="L24" i="31" s="1"/>
  <c r="O193" i="17"/>
  <c r="O15" i="33" s="1"/>
  <c r="N205" i="9"/>
  <c r="R200" i="12"/>
  <c r="R22" i="29" s="1"/>
  <c r="R200" i="14"/>
  <c r="R22" i="31" s="1"/>
  <c r="Q206" i="21"/>
  <c r="Q29" i="36" s="1"/>
  <c r="W207" i="24"/>
  <c r="W30" i="39" s="1"/>
  <c r="R217" i="20"/>
  <c r="R44" i="35" s="1"/>
  <c r="AD184" i="15"/>
  <c r="AD5" i="32" s="1"/>
  <c r="J197" i="10"/>
  <c r="J19" i="28" s="1"/>
  <c r="Y207" i="23"/>
  <c r="Y30" i="38" s="1"/>
  <c r="Q215" i="23"/>
  <c r="Q42" i="38" s="1"/>
  <c r="AA187" i="23"/>
  <c r="AA9" i="38" s="1"/>
  <c r="AB194" i="15"/>
  <c r="AB16" i="32" s="1"/>
  <c r="V204" i="18"/>
  <c r="V26" i="34" s="1"/>
  <c r="W215" i="23"/>
  <c r="W42" i="38" s="1"/>
  <c r="AB217" i="22"/>
  <c r="AB44" i="37" s="1"/>
  <c r="AF190" i="23"/>
  <c r="AF12" i="38" s="1"/>
  <c r="B177" i="10"/>
  <c r="Y132" i="10"/>
  <c r="Y177" i="10" s="1"/>
  <c r="AF132" i="10"/>
  <c r="AF177" i="10" s="1"/>
  <c r="AF222" i="10" s="1"/>
  <c r="AF50" i="28" s="1"/>
  <c r="C132" i="10"/>
  <c r="C177" i="10" s="1"/>
  <c r="C222" i="10" s="1"/>
  <c r="C50" i="28" s="1"/>
  <c r="AA132" i="10"/>
  <c r="AA177" i="10" s="1"/>
  <c r="E132" i="10"/>
  <c r="E177" i="10" s="1"/>
  <c r="E222" i="10" s="1"/>
  <c r="E50" i="28" s="1"/>
  <c r="F132" i="10"/>
  <c r="F177" i="10" s="1"/>
  <c r="Z132" i="10"/>
  <c r="Z177" i="10" s="1"/>
  <c r="Z222" i="10" s="1"/>
  <c r="Z50" i="28" s="1"/>
  <c r="T132" i="10"/>
  <c r="T177" i="10" s="1"/>
  <c r="T222" i="10" s="1"/>
  <c r="T50" i="28" s="1"/>
  <c r="W132" i="10"/>
  <c r="W177" i="10" s="1"/>
  <c r="AC132" i="10"/>
  <c r="AC177" i="10" s="1"/>
  <c r="AD132" i="10"/>
  <c r="AD177" i="10" s="1"/>
  <c r="U132" i="10"/>
  <c r="U177" i="10" s="1"/>
  <c r="G132" i="10"/>
  <c r="G177" i="10" s="1"/>
  <c r="G222" i="10" s="1"/>
  <c r="G50" i="28" s="1"/>
  <c r="S132" i="10"/>
  <c r="S177" i="10" s="1"/>
  <c r="S222" i="10" s="1"/>
  <c r="S50" i="28" s="1"/>
  <c r="AE132" i="10"/>
  <c r="AE177" i="10" s="1"/>
  <c r="I132" i="10"/>
  <c r="I177" i="10" s="1"/>
  <c r="I222" i="10" s="1"/>
  <c r="I50" i="28" s="1"/>
  <c r="V132" i="10"/>
  <c r="V177" i="10" s="1"/>
  <c r="H132" i="10"/>
  <c r="H177" i="10" s="1"/>
  <c r="H222" i="10" s="1"/>
  <c r="H50" i="28" s="1"/>
  <c r="X132" i="10"/>
  <c r="X177" i="10" s="1"/>
  <c r="X222" i="10" s="1"/>
  <c r="X50" i="28" s="1"/>
  <c r="AB132" i="10"/>
  <c r="AB177" i="10" s="1"/>
  <c r="R132" i="10"/>
  <c r="R177" i="10" s="1"/>
  <c r="Q132" i="10"/>
  <c r="Q177" i="10" s="1"/>
  <c r="B146" i="24"/>
  <c r="B191" i="24" s="1"/>
  <c r="B13" i="39" s="1"/>
  <c r="O101" i="24"/>
  <c r="O146" i="24" s="1"/>
  <c r="O191" i="24" s="1"/>
  <c r="O13" i="39" s="1"/>
  <c r="V101" i="24"/>
  <c r="V146" i="24" s="1"/>
  <c r="F101" i="24"/>
  <c r="F146" i="24" s="1"/>
  <c r="N101" i="24"/>
  <c r="N146" i="24" s="1"/>
  <c r="H101" i="24"/>
  <c r="H146" i="24" s="1"/>
  <c r="J101" i="24"/>
  <c r="J146" i="24" s="1"/>
  <c r="J191" i="24" s="1"/>
  <c r="J13" i="39" s="1"/>
  <c r="D101" i="24"/>
  <c r="D146" i="24" s="1"/>
  <c r="D191" i="24" s="1"/>
  <c r="D13" i="39" s="1"/>
  <c r="E101" i="24"/>
  <c r="E146" i="24" s="1"/>
  <c r="K101" i="24"/>
  <c r="K146" i="24" s="1"/>
  <c r="I101" i="24"/>
  <c r="I146" i="24" s="1"/>
  <c r="AA101" i="24"/>
  <c r="AA146" i="24" s="1"/>
  <c r="G101" i="24"/>
  <c r="G146" i="24" s="1"/>
  <c r="G191" i="24" s="1"/>
  <c r="G13" i="39" s="1"/>
  <c r="C101" i="24"/>
  <c r="C146" i="24" s="1"/>
  <c r="R101" i="24"/>
  <c r="R146" i="24" s="1"/>
  <c r="AE101" i="24"/>
  <c r="AE146" i="24" s="1"/>
  <c r="AE191" i="24" s="1"/>
  <c r="AE13" i="39" s="1"/>
  <c r="Q101" i="24"/>
  <c r="Q146" i="24" s="1"/>
  <c r="Y101" i="24"/>
  <c r="Y146" i="24" s="1"/>
  <c r="T101" i="24"/>
  <c r="T146" i="24" s="1"/>
  <c r="T191" i="24" s="1"/>
  <c r="T13" i="39" s="1"/>
  <c r="Z101" i="24"/>
  <c r="Z146" i="24" s="1"/>
  <c r="Z191" i="25" s="1"/>
  <c r="Z13" i="40" s="1"/>
  <c r="X197" i="9"/>
  <c r="X19" i="27" s="1"/>
  <c r="AF214" i="12"/>
  <c r="AF41" i="29" s="1"/>
  <c r="L202" i="12"/>
  <c r="L24" i="29" s="1"/>
  <c r="R207" i="22"/>
  <c r="R30" i="37" s="1"/>
  <c r="Y220" i="15"/>
  <c r="Y48" i="32" s="1"/>
  <c r="G188" i="9"/>
  <c r="G10" i="27" s="1"/>
  <c r="AE198" i="14"/>
  <c r="AE20" i="31" s="1"/>
  <c r="AC203" i="23"/>
  <c r="AC25" i="38" s="1"/>
  <c r="X195" i="18"/>
  <c r="X17" i="34" s="1"/>
  <c r="X194" i="20"/>
  <c r="X16" i="35" s="1"/>
  <c r="X194" i="25"/>
  <c r="X16" i="40" s="1"/>
  <c r="I220" i="15"/>
  <c r="I48" i="32" s="1"/>
  <c r="H203" i="15"/>
  <c r="H25" i="32" s="1"/>
  <c r="Z202" i="15"/>
  <c r="Z24" i="32" s="1"/>
  <c r="Z201" i="22"/>
  <c r="Z23" i="37" s="1"/>
  <c r="Y210" i="24"/>
  <c r="Y33" i="39" s="1"/>
  <c r="C203" i="20"/>
  <c r="C25" i="35" s="1"/>
  <c r="L202" i="17"/>
  <c r="L24" i="33" s="1"/>
  <c r="N201" i="14"/>
  <c r="N23" i="31" s="1"/>
  <c r="S203" i="23"/>
  <c r="S25" i="38" s="1"/>
  <c r="R210" i="13"/>
  <c r="R33" i="30" s="1"/>
  <c r="I206" i="15"/>
  <c r="I29" i="32" s="1"/>
  <c r="U204" i="24"/>
  <c r="U26" i="39" s="1"/>
  <c r="S199" i="9"/>
  <c r="S21" i="27" s="1"/>
  <c r="X216" i="23"/>
  <c r="X43" i="38" s="1"/>
  <c r="W124" i="18"/>
  <c r="W169" i="18" s="1"/>
  <c r="S222" i="12"/>
  <c r="S50" i="29" s="1"/>
  <c r="D4" i="27"/>
  <c r="D3" i="27"/>
  <c r="D2" i="27"/>
  <c r="M196" i="22"/>
  <c r="M18" i="37" s="1"/>
  <c r="I3" i="28"/>
  <c r="I4" i="28"/>
  <c r="I2" i="28"/>
  <c r="U212" i="20"/>
  <c r="H210" i="20"/>
  <c r="H33" i="35" s="1"/>
  <c r="O206" i="22"/>
  <c r="O29" i="37" s="1"/>
  <c r="AE211" i="26"/>
  <c r="AE34" i="41" s="1"/>
  <c r="B179" i="14"/>
  <c r="B224" i="14" s="1"/>
  <c r="B53" i="31" s="1"/>
  <c r="C134" i="14"/>
  <c r="C179" i="14" s="1"/>
  <c r="C224" i="14" s="1"/>
  <c r="C53" i="31" s="1"/>
  <c r="R134" i="14"/>
  <c r="R179" i="14" s="1"/>
  <c r="P134" i="14"/>
  <c r="P179" i="14" s="1"/>
  <c r="T134" i="14"/>
  <c r="T179" i="14" s="1"/>
  <c r="S134" i="14"/>
  <c r="S179" i="14" s="1"/>
  <c r="J134" i="14"/>
  <c r="J179" i="14" s="1"/>
  <c r="K134" i="14"/>
  <c r="K179" i="14" s="1"/>
  <c r="G134" i="14"/>
  <c r="G179" i="14" s="1"/>
  <c r="Z134" i="14"/>
  <c r="Z179" i="14" s="1"/>
  <c r="Z224" i="14" s="1"/>
  <c r="Z53" i="31" s="1"/>
  <c r="AE134" i="14"/>
  <c r="AE179" i="14" s="1"/>
  <c r="I134" i="14"/>
  <c r="I179" i="14" s="1"/>
  <c r="X134" i="14"/>
  <c r="X179" i="14" s="1"/>
  <c r="Q134" i="14"/>
  <c r="Q179" i="14" s="1"/>
  <c r="Q224" i="14" s="1"/>
  <c r="Q53" i="31" s="1"/>
  <c r="AF134" i="14"/>
  <c r="AF179" i="14" s="1"/>
  <c r="H134" i="14"/>
  <c r="H179" i="14" s="1"/>
  <c r="D134" i="14"/>
  <c r="D179" i="14" s="1"/>
  <c r="AD134" i="14"/>
  <c r="AD179" i="14" s="1"/>
  <c r="O134" i="14"/>
  <c r="O179" i="14" s="1"/>
  <c r="O224" i="14" s="1"/>
  <c r="O53" i="31" s="1"/>
  <c r="M134" i="14"/>
  <c r="M179" i="14" s="1"/>
  <c r="M224" i="14" s="1"/>
  <c r="M53" i="31" s="1"/>
  <c r="T198" i="15"/>
  <c r="T20" i="32" s="1"/>
  <c r="S195" i="25"/>
  <c r="S17" i="40" s="1"/>
  <c r="R196" i="21"/>
  <c r="R18" i="36" s="1"/>
  <c r="M185" i="20"/>
  <c r="M6" i="35" s="1"/>
  <c r="O187" i="17"/>
  <c r="O9" i="33" s="1"/>
  <c r="E197" i="12"/>
  <c r="E19" i="29" s="1"/>
  <c r="AD193" i="25"/>
  <c r="AD15" i="40" s="1"/>
  <c r="AE209" i="20"/>
  <c r="AE32" i="35" s="1"/>
  <c r="Y192" i="13"/>
  <c r="Y14" i="30" s="1"/>
  <c r="S187" i="21"/>
  <c r="S9" i="36" s="1"/>
  <c r="N199" i="22"/>
  <c r="N21" i="37" s="1"/>
  <c r="K200" i="12"/>
  <c r="K22" i="29" s="1"/>
  <c r="AB213" i="26"/>
  <c r="AB40" i="41" s="1"/>
  <c r="C202" i="21"/>
  <c r="C24" i="36" s="1"/>
  <c r="M105" i="24"/>
  <c r="M150" i="24" s="1"/>
  <c r="M195" i="24" s="1"/>
  <c r="M17" i="39" s="1"/>
  <c r="I188" i="12"/>
  <c r="I10" i="29" s="1"/>
  <c r="AB191" i="15"/>
  <c r="AB13" i="32" s="1"/>
  <c r="L214" i="24"/>
  <c r="L41" i="39" s="1"/>
  <c r="W217" i="23"/>
  <c r="W44" i="38" s="1"/>
  <c r="O201" i="15"/>
  <c r="O23" i="32" s="1"/>
  <c r="R198" i="26"/>
  <c r="R20" i="41" s="1"/>
  <c r="S216" i="20"/>
  <c r="S43" i="35" s="1"/>
  <c r="B138" i="12"/>
  <c r="M93" i="12"/>
  <c r="M138" i="12" s="1"/>
  <c r="V93" i="12"/>
  <c r="V138" i="12" s="1"/>
  <c r="V183" i="14" s="1"/>
  <c r="AA93" i="12"/>
  <c r="AA138" i="12" s="1"/>
  <c r="Z93" i="12"/>
  <c r="Z138" i="12" s="1"/>
  <c r="U93" i="12"/>
  <c r="U138" i="12" s="1"/>
  <c r="U183" i="15" s="1"/>
  <c r="L93" i="12"/>
  <c r="L138" i="12" s="1"/>
  <c r="W93" i="12"/>
  <c r="W138" i="12" s="1"/>
  <c r="X93" i="12"/>
  <c r="X138" i="12" s="1"/>
  <c r="Y93" i="12"/>
  <c r="Y138" i="12" s="1"/>
  <c r="J93" i="12"/>
  <c r="J138" i="12" s="1"/>
  <c r="F93" i="12"/>
  <c r="F138" i="12" s="1"/>
  <c r="B168" i="20"/>
  <c r="C123" i="20"/>
  <c r="C168" i="20" s="1"/>
  <c r="D123" i="20"/>
  <c r="D168" i="20" s="1"/>
  <c r="K123" i="20"/>
  <c r="K168" i="20" s="1"/>
  <c r="Q123" i="20"/>
  <c r="Q168" i="20" s="1"/>
  <c r="H123" i="20"/>
  <c r="H168" i="20" s="1"/>
  <c r="I123" i="20"/>
  <c r="I168" i="20" s="1"/>
  <c r="J123" i="20"/>
  <c r="J168" i="20" s="1"/>
  <c r="E123" i="20"/>
  <c r="E168" i="20" s="1"/>
  <c r="F123" i="20"/>
  <c r="F168" i="20" s="1"/>
  <c r="G123" i="20"/>
  <c r="G168" i="20" s="1"/>
  <c r="S123" i="20"/>
  <c r="S168" i="20" s="1"/>
  <c r="AB123" i="20"/>
  <c r="AB168" i="20" s="1"/>
  <c r="L123" i="20"/>
  <c r="L168" i="20" s="1"/>
  <c r="X123" i="20"/>
  <c r="X168" i="20" s="1"/>
  <c r="Z123" i="20"/>
  <c r="Z168" i="20" s="1"/>
  <c r="AD123" i="20"/>
  <c r="AD168" i="20" s="1"/>
  <c r="AD213" i="23" s="1"/>
  <c r="AD40" i="38" s="1"/>
  <c r="B179" i="26"/>
  <c r="Y134" i="26"/>
  <c r="Y179" i="26" s="1"/>
  <c r="Y224" i="26" s="1"/>
  <c r="Y53" i="41" s="1"/>
  <c r="O134" i="26"/>
  <c r="O179" i="26" s="1"/>
  <c r="H134" i="26"/>
  <c r="H179" i="26" s="1"/>
  <c r="D134" i="26"/>
  <c r="D179" i="26" s="1"/>
  <c r="F134" i="26"/>
  <c r="F179" i="26" s="1"/>
  <c r="E134" i="26"/>
  <c r="E179" i="26" s="1"/>
  <c r="P134" i="26"/>
  <c r="P179" i="26" s="1"/>
  <c r="J134" i="26"/>
  <c r="J179" i="26" s="1"/>
  <c r="I134" i="26"/>
  <c r="I179" i="26" s="1"/>
  <c r="K134" i="26"/>
  <c r="K179" i="26" s="1"/>
  <c r="K224" i="26" s="1"/>
  <c r="K53" i="41" s="1"/>
  <c r="G134" i="26"/>
  <c r="G179" i="26" s="1"/>
  <c r="Z134" i="26"/>
  <c r="Z179" i="26" s="1"/>
  <c r="L195" i="25"/>
  <c r="L17" i="40" s="1"/>
  <c r="L211" i="26"/>
  <c r="L34" i="41" s="1"/>
  <c r="I201" i="14"/>
  <c r="I23" i="31" s="1"/>
  <c r="X216" i="26"/>
  <c r="X43" i="41" s="1"/>
  <c r="R195" i="22"/>
  <c r="R17" i="37" s="1"/>
  <c r="F94" i="15"/>
  <c r="F139" i="15" s="1"/>
  <c r="F199" i="15"/>
  <c r="F21" i="32" s="1"/>
  <c r="AF219" i="21"/>
  <c r="Q187" i="9"/>
  <c r="Q9" i="27" s="1"/>
  <c r="AD220" i="12"/>
  <c r="AD48" i="29" s="1"/>
  <c r="U192" i="25"/>
  <c r="U14" i="40" s="1"/>
  <c r="T214" i="17"/>
  <c r="T41" i="33" s="1"/>
  <c r="O219" i="24"/>
  <c r="B216" i="23"/>
  <c r="B43" i="38" s="1"/>
  <c r="K206" i="17"/>
  <c r="K29" i="33" s="1"/>
  <c r="K195" i="18"/>
  <c r="K17" i="34" s="1"/>
  <c r="W208" i="20"/>
  <c r="W31" i="35" s="1"/>
  <c r="O196" i="23"/>
  <c r="O18" i="38" s="1"/>
  <c r="Q205" i="12"/>
  <c r="N197" i="14"/>
  <c r="N19" i="31" s="1"/>
  <c r="T188" i="15"/>
  <c r="T10" i="32" s="1"/>
  <c r="U202" i="24"/>
  <c r="U24" i="39" s="1"/>
  <c r="Q219" i="24"/>
  <c r="P222" i="20"/>
  <c r="P50" i="35" s="1"/>
  <c r="B197" i="25"/>
  <c r="B19" i="40" s="1"/>
  <c r="W211" i="10"/>
  <c r="W34" i="28" s="1"/>
  <c r="E184" i="10"/>
  <c r="E5" i="28" s="1"/>
  <c r="R126" i="25"/>
  <c r="R171" i="25" s="1"/>
  <c r="T213" i="23"/>
  <c r="T40" i="38" s="1"/>
  <c r="AA117" i="18"/>
  <c r="AA162" i="18" s="1"/>
  <c r="AA207" i="18" s="1"/>
  <c r="AA30" i="34" s="1"/>
  <c r="O195" i="22"/>
  <c r="O17" i="37" s="1"/>
  <c r="AE201" i="12"/>
  <c r="AE23" i="29" s="1"/>
  <c r="AE201" i="15"/>
  <c r="AE23" i="32" s="1"/>
  <c r="R205" i="21"/>
  <c r="AC224" i="18"/>
  <c r="AC53" i="34" s="1"/>
  <c r="AE186" i="21"/>
  <c r="N133" i="18"/>
  <c r="N178" i="18" s="1"/>
  <c r="N223" i="18" s="1"/>
  <c r="T183" i="22"/>
  <c r="U185" i="13"/>
  <c r="U6" i="30" s="1"/>
  <c r="N51" i="28"/>
  <c r="N52" i="28"/>
  <c r="R223" i="10"/>
  <c r="AB220" i="26"/>
  <c r="AB48" i="41" s="1"/>
  <c r="P198" i="15"/>
  <c r="P20" i="32" s="1"/>
  <c r="B138" i="14"/>
  <c r="B183" i="14" s="1"/>
  <c r="Z93" i="14"/>
  <c r="Z138" i="14" s="1"/>
  <c r="J93" i="14"/>
  <c r="J138" i="14" s="1"/>
  <c r="J183" i="14" s="1"/>
  <c r="P93" i="14"/>
  <c r="P138" i="14" s="1"/>
  <c r="R93" i="14"/>
  <c r="R138" i="14" s="1"/>
  <c r="D93" i="14"/>
  <c r="D138" i="14" s="1"/>
  <c r="D183" i="14" s="1"/>
  <c r="H93" i="14"/>
  <c r="H138" i="14" s="1"/>
  <c r="Q93" i="14"/>
  <c r="Q138" i="14" s="1"/>
  <c r="Q183" i="14" s="1"/>
  <c r="C93" i="14"/>
  <c r="C138" i="14" s="1"/>
  <c r="G93" i="14"/>
  <c r="G138" i="14" s="1"/>
  <c r="K93" i="14"/>
  <c r="K138" i="14" s="1"/>
  <c r="X93" i="14"/>
  <c r="X138" i="14" s="1"/>
  <c r="T93" i="14"/>
  <c r="T138" i="14" s="1"/>
  <c r="T183" i="14" s="1"/>
  <c r="AE93" i="14"/>
  <c r="AE138" i="14" s="1"/>
  <c r="I93" i="14"/>
  <c r="I138" i="14" s="1"/>
  <c r="AF93" i="14"/>
  <c r="AF138" i="14" s="1"/>
  <c r="S93" i="14"/>
  <c r="S138" i="14" s="1"/>
  <c r="S183" i="14" s="1"/>
  <c r="Y93" i="14"/>
  <c r="Y138" i="14" s="1"/>
  <c r="M197" i="21"/>
  <c r="M19" i="36" s="1"/>
  <c r="U187" i="14"/>
  <c r="U9" i="31" s="1"/>
  <c r="F197" i="13"/>
  <c r="F19" i="30" s="1"/>
  <c r="P101" i="24"/>
  <c r="P146" i="24" s="1"/>
  <c r="P191" i="24" s="1"/>
  <c r="P13" i="39" s="1"/>
  <c r="V210" i="18"/>
  <c r="V33" i="34" s="1"/>
  <c r="AA187" i="20"/>
  <c r="AA9" i="35" s="1"/>
  <c r="B149" i="21"/>
  <c r="K104" i="21"/>
  <c r="K149" i="21" s="1"/>
  <c r="F104" i="21"/>
  <c r="F149" i="21" s="1"/>
  <c r="F194" i="21" s="1"/>
  <c r="F16" i="36" s="1"/>
  <c r="D104" i="21"/>
  <c r="D149" i="21" s="1"/>
  <c r="I104" i="21"/>
  <c r="I149" i="21" s="1"/>
  <c r="I194" i="21" s="1"/>
  <c r="I16" i="36" s="1"/>
  <c r="E104" i="21"/>
  <c r="E149" i="21" s="1"/>
  <c r="E194" i="21" s="1"/>
  <c r="E16" i="36" s="1"/>
  <c r="H104" i="21"/>
  <c r="H149" i="21" s="1"/>
  <c r="G104" i="21"/>
  <c r="G149" i="21" s="1"/>
  <c r="G194" i="21" s="1"/>
  <c r="G16" i="36" s="1"/>
  <c r="AA104" i="21"/>
  <c r="AA149" i="21" s="1"/>
  <c r="AB104" i="21"/>
  <c r="AB149" i="21" s="1"/>
  <c r="C104" i="21"/>
  <c r="C149" i="21" s="1"/>
  <c r="C194" i="21" s="1"/>
  <c r="C16" i="36" s="1"/>
  <c r="Z104" i="21"/>
  <c r="Z149" i="21" s="1"/>
  <c r="L104" i="21"/>
  <c r="L149" i="21" s="1"/>
  <c r="X104" i="21"/>
  <c r="X149" i="21" s="1"/>
  <c r="X194" i="21" s="1"/>
  <c r="X16" i="36" s="1"/>
  <c r="AC104" i="21"/>
  <c r="AC149" i="21" s="1"/>
  <c r="T104" i="21"/>
  <c r="T149" i="21" s="1"/>
  <c r="AF104" i="21"/>
  <c r="AF149" i="21" s="1"/>
  <c r="O104" i="21"/>
  <c r="O149" i="21" s="1"/>
  <c r="O194" i="25" s="1"/>
  <c r="O16" i="40" s="1"/>
  <c r="W183" i="9"/>
  <c r="W183" i="10"/>
  <c r="N196" i="23"/>
  <c r="N18" i="38" s="1"/>
  <c r="L184" i="26"/>
  <c r="L5" i="41" s="1"/>
  <c r="E207" i="22"/>
  <c r="E30" i="37" s="1"/>
  <c r="Y223" i="12"/>
  <c r="N191" i="25"/>
  <c r="N13" i="40" s="1"/>
  <c r="R192" i="22"/>
  <c r="R14" i="37" s="1"/>
  <c r="Y187" i="14"/>
  <c r="Y9" i="31" s="1"/>
  <c r="AA220" i="12"/>
  <c r="AA48" i="29" s="1"/>
  <c r="Q222" i="25"/>
  <c r="Q50" i="40" s="1"/>
  <c r="C194" i="26"/>
  <c r="C16" i="41" s="1"/>
  <c r="Z190" i="12"/>
  <c r="Z12" i="29" s="1"/>
  <c r="O217" i="18"/>
  <c r="O44" i="34" s="1"/>
  <c r="AA223" i="14"/>
  <c r="AF205" i="24"/>
  <c r="AD214" i="12"/>
  <c r="AD41" i="29" s="1"/>
  <c r="E196" i="23"/>
  <c r="E18" i="38" s="1"/>
  <c r="M208" i="17"/>
  <c r="M31" i="33" s="1"/>
  <c r="E211" i="13"/>
  <c r="E34" i="30" s="1"/>
  <c r="AD218" i="13"/>
  <c r="AD45" i="30" s="1"/>
  <c r="V104" i="20"/>
  <c r="V149" i="20" s="1"/>
  <c r="T215" i="26"/>
  <c r="T42" i="41" s="1"/>
  <c r="Y105" i="24"/>
  <c r="Y150" i="24" s="1"/>
  <c r="Q191" i="12"/>
  <c r="Q13" i="29" s="1"/>
  <c r="AC205" i="12"/>
  <c r="N204" i="14"/>
  <c r="N26" i="31" s="1"/>
  <c r="AF186" i="15"/>
  <c r="U214" i="24"/>
  <c r="U41" i="39" s="1"/>
  <c r="W210" i="18"/>
  <c r="W33" i="34" s="1"/>
  <c r="L193" i="23"/>
  <c r="L15" i="38" s="1"/>
  <c r="T28" i="27"/>
  <c r="T27" i="27"/>
  <c r="U184" i="23"/>
  <c r="U5" i="38" s="1"/>
  <c r="U211" i="9"/>
  <c r="U34" i="27" s="1"/>
  <c r="T188" i="12"/>
  <c r="T10" i="29" s="1"/>
  <c r="F190" i="12"/>
  <c r="F12" i="29" s="1"/>
  <c r="K190" i="10"/>
  <c r="K12" i="28" s="1"/>
  <c r="U216" i="12"/>
  <c r="U43" i="29" s="1"/>
  <c r="Y217" i="25"/>
  <c r="Y44" i="40" s="1"/>
  <c r="AA220" i="18"/>
  <c r="AA48" i="34" s="1"/>
  <c r="AF190" i="22"/>
  <c r="AF12" i="37" s="1"/>
  <c r="Q200" i="10"/>
  <c r="Q22" i="28" s="1"/>
  <c r="X202" i="21"/>
  <c r="X24" i="36" s="1"/>
  <c r="K183" i="13"/>
  <c r="D189" i="15"/>
  <c r="D11" i="32" s="1"/>
  <c r="AC215" i="18"/>
  <c r="AC42" i="34" s="1"/>
  <c r="M184" i="20"/>
  <c r="M5" i="35" s="1"/>
  <c r="O214" i="17"/>
  <c r="O41" i="33" s="1"/>
  <c r="AD196" i="9"/>
  <c r="AD18" i="27" s="1"/>
  <c r="AD223" i="26"/>
  <c r="D186" i="25"/>
  <c r="N114" i="22"/>
  <c r="N159" i="22" s="1"/>
  <c r="AE223" i="23"/>
  <c r="M196" i="21"/>
  <c r="M18" i="36" s="1"/>
  <c r="L192" i="24"/>
  <c r="L14" i="39" s="1"/>
  <c r="Q220" i="26"/>
  <c r="Q48" i="41" s="1"/>
  <c r="O126" i="14"/>
  <c r="O171" i="14" s="1"/>
  <c r="AB207" i="22"/>
  <c r="AB30" i="37" s="1"/>
  <c r="B141" i="10"/>
  <c r="B186" i="10" s="1"/>
  <c r="AB96" i="10"/>
  <c r="AB141" i="10" s="1"/>
  <c r="AA96" i="10"/>
  <c r="AA141" i="10" s="1"/>
  <c r="AA186" i="10" s="1"/>
  <c r="Z96" i="10"/>
  <c r="Z141" i="10" s="1"/>
  <c r="H96" i="10"/>
  <c r="H141" i="10" s="1"/>
  <c r="Y96" i="10"/>
  <c r="Y141" i="10" s="1"/>
  <c r="Y186" i="10" s="1"/>
  <c r="W96" i="10"/>
  <c r="W141" i="10" s="1"/>
  <c r="G96" i="10"/>
  <c r="G141" i="10" s="1"/>
  <c r="G186" i="10" s="1"/>
  <c r="I96" i="10"/>
  <c r="I141" i="10" s="1"/>
  <c r="AC96" i="10"/>
  <c r="AC141" i="10" s="1"/>
  <c r="T96" i="10"/>
  <c r="T141" i="10" s="1"/>
  <c r="AF96" i="10"/>
  <c r="AF141" i="10" s="1"/>
  <c r="S96" i="10"/>
  <c r="S141" i="10" s="1"/>
  <c r="S186" i="10" s="1"/>
  <c r="AE96" i="10"/>
  <c r="AE141" i="10" s="1"/>
  <c r="C96" i="10"/>
  <c r="C141" i="10" s="1"/>
  <c r="C186" i="10" s="1"/>
  <c r="V96" i="10"/>
  <c r="V141" i="10" s="1"/>
  <c r="AD96" i="10"/>
  <c r="AD141" i="10" s="1"/>
  <c r="E96" i="10"/>
  <c r="E141" i="10" s="1"/>
  <c r="F96" i="10"/>
  <c r="F141" i="10" s="1"/>
  <c r="F186" i="10" s="1"/>
  <c r="X96" i="10"/>
  <c r="X141" i="10" s="1"/>
  <c r="U96" i="10"/>
  <c r="U141" i="10" s="1"/>
  <c r="U186" i="10" s="1"/>
  <c r="M96" i="10"/>
  <c r="M141" i="10" s="1"/>
  <c r="D96" i="10"/>
  <c r="D141" i="10" s="1"/>
  <c r="D186" i="10" s="1"/>
  <c r="R96" i="10"/>
  <c r="R141" i="10" s="1"/>
  <c r="B154" i="9"/>
  <c r="E109" i="9"/>
  <c r="E154" i="9" s="1"/>
  <c r="D109" i="9"/>
  <c r="D154" i="9" s="1"/>
  <c r="D199" i="9" s="1"/>
  <c r="D21" i="27" s="1"/>
  <c r="C109" i="9"/>
  <c r="C154" i="9" s="1"/>
  <c r="C199" i="9" s="1"/>
  <c r="C21" i="27" s="1"/>
  <c r="O109" i="9"/>
  <c r="O154" i="9" s="1"/>
  <c r="V109" i="9"/>
  <c r="V154" i="9" s="1"/>
  <c r="V199" i="9" s="1"/>
  <c r="V21" i="27" s="1"/>
  <c r="G109" i="9"/>
  <c r="G154" i="9" s="1"/>
  <c r="AA109" i="9"/>
  <c r="AA154" i="9" s="1"/>
  <c r="AD109" i="9"/>
  <c r="AD154" i="9" s="1"/>
  <c r="AD199" i="9" s="1"/>
  <c r="AD21" i="27" s="1"/>
  <c r="U109" i="9"/>
  <c r="U154" i="9" s="1"/>
  <c r="R109" i="9"/>
  <c r="R154" i="9" s="1"/>
  <c r="H109" i="9"/>
  <c r="H154" i="9" s="1"/>
  <c r="H199" i="9" s="1"/>
  <c r="H21" i="27" s="1"/>
  <c r="I109" i="9"/>
  <c r="I154" i="9" s="1"/>
  <c r="I199" i="9" s="1"/>
  <c r="I21" i="27" s="1"/>
  <c r="Q109" i="9"/>
  <c r="Q154" i="9" s="1"/>
  <c r="M109" i="9"/>
  <c r="M154" i="9" s="1"/>
  <c r="AF109" i="9"/>
  <c r="AF154" i="9" s="1"/>
  <c r="AF199" i="9" s="1"/>
  <c r="AF21" i="27" s="1"/>
  <c r="K109" i="9"/>
  <c r="K154" i="9" s="1"/>
  <c r="AC109" i="9"/>
  <c r="AC154" i="9" s="1"/>
  <c r="AE109" i="9"/>
  <c r="AE154" i="9" s="1"/>
  <c r="AE199" i="9" s="1"/>
  <c r="AE21" i="27" s="1"/>
  <c r="F109" i="9"/>
  <c r="F154" i="9" s="1"/>
  <c r="F199" i="9" s="1"/>
  <c r="F21" i="27" s="1"/>
  <c r="AB109" i="9"/>
  <c r="AB154" i="9" s="1"/>
  <c r="AB199" i="9" s="1"/>
  <c r="AB21" i="27" s="1"/>
  <c r="Y109" i="9"/>
  <c r="Y154" i="9" s="1"/>
  <c r="Y199" i="9" s="1"/>
  <c r="Y21" i="27" s="1"/>
  <c r="Z109" i="9"/>
  <c r="Z154" i="9" s="1"/>
  <c r="Z199" i="9" s="1"/>
  <c r="Z21" i="27" s="1"/>
  <c r="J109" i="9"/>
  <c r="J154" i="9" s="1"/>
  <c r="J199" i="9" s="1"/>
  <c r="J21" i="27" s="1"/>
  <c r="P109" i="9"/>
  <c r="P154" i="9" s="1"/>
  <c r="P199" i="9" s="1"/>
  <c r="P21" i="27" s="1"/>
  <c r="T109" i="9"/>
  <c r="T154" i="9" s="1"/>
  <c r="T199" i="9" s="1"/>
  <c r="T21" i="27" s="1"/>
  <c r="L109" i="9"/>
  <c r="L154" i="9" s="1"/>
  <c r="W109" i="9"/>
  <c r="W154" i="9" s="1"/>
  <c r="W199" i="9" s="1"/>
  <c r="W21" i="27" s="1"/>
  <c r="W28" i="27"/>
  <c r="W27" i="27"/>
  <c r="N95" i="23"/>
  <c r="N140" i="23" s="1"/>
  <c r="G223" i="14"/>
  <c r="I188" i="20"/>
  <c r="I10" i="35" s="1"/>
  <c r="Y188" i="12"/>
  <c r="Y10" i="29" s="1"/>
  <c r="V203" i="21"/>
  <c r="V25" i="36" s="1"/>
  <c r="R197" i="22"/>
  <c r="R19" i="37" s="1"/>
  <c r="AB2" i="27"/>
  <c r="AB3" i="27"/>
  <c r="AB4" i="27"/>
  <c r="AC104" i="20"/>
  <c r="AC149" i="20" s="1"/>
  <c r="K200" i="14"/>
  <c r="K22" i="31" s="1"/>
  <c r="X193" i="18"/>
  <c r="X15" i="34" s="1"/>
  <c r="AF117" i="24"/>
  <c r="AF162" i="24" s="1"/>
  <c r="AA96" i="17"/>
  <c r="AA141" i="17" s="1"/>
  <c r="AA186" i="17" s="1"/>
  <c r="AC36" i="33"/>
  <c r="AC37" i="33"/>
  <c r="AC35" i="33"/>
  <c r="AC39" i="33"/>
  <c r="AC38" i="33"/>
  <c r="U212" i="25"/>
  <c r="AF186" i="13"/>
  <c r="AC211" i="17"/>
  <c r="AC34" i="33" s="1"/>
  <c r="N183" i="25"/>
  <c r="W218" i="13"/>
  <c r="W45" i="30" s="1"/>
  <c r="W218" i="12"/>
  <c r="W45" i="29" s="1"/>
  <c r="V123" i="20"/>
  <c r="V168" i="20" s="1"/>
  <c r="H124" i="13"/>
  <c r="H169" i="13" s="1"/>
  <c r="E206" i="21"/>
  <c r="E29" i="36" s="1"/>
  <c r="U187" i="24"/>
  <c r="U9" i="39" s="1"/>
  <c r="Y99" i="21"/>
  <c r="Y144" i="21" s="1"/>
  <c r="Y189" i="21" s="1"/>
  <c r="Y11" i="36" s="1"/>
  <c r="W193" i="18"/>
  <c r="W15" i="34" s="1"/>
  <c r="AB184" i="25"/>
  <c r="AB5" i="40" s="1"/>
  <c r="AA134" i="22"/>
  <c r="AA179" i="22" s="1"/>
  <c r="AF210" i="26"/>
  <c r="AF33" i="41" s="1"/>
  <c r="U194" i="26"/>
  <c r="U16" i="41" s="1"/>
  <c r="AB224" i="20"/>
  <c r="AB53" i="35" s="1"/>
  <c r="AE221" i="24"/>
  <c r="AE49" i="39" s="1"/>
  <c r="R114" i="25"/>
  <c r="R159" i="25" s="1"/>
  <c r="S205" i="25"/>
  <c r="J183" i="13"/>
  <c r="B160" i="21"/>
  <c r="G115" i="21"/>
  <c r="G160" i="21" s="1"/>
  <c r="G205" i="25" s="1"/>
  <c r="C115" i="21"/>
  <c r="C160" i="21" s="1"/>
  <c r="F115" i="21"/>
  <c r="F160" i="21" s="1"/>
  <c r="AB115" i="21"/>
  <c r="AB160" i="21" s="1"/>
  <c r="AA115" i="21"/>
  <c r="AA160" i="21" s="1"/>
  <c r="H115" i="21"/>
  <c r="H160" i="21" s="1"/>
  <c r="I115" i="21"/>
  <c r="I160" i="21" s="1"/>
  <c r="K115" i="21"/>
  <c r="K160" i="21" s="1"/>
  <c r="D115" i="21"/>
  <c r="D160" i="21" s="1"/>
  <c r="E115" i="21"/>
  <c r="E160" i="21" s="1"/>
  <c r="L115" i="21"/>
  <c r="L160" i="21" s="1"/>
  <c r="M115" i="21"/>
  <c r="M160" i="21" s="1"/>
  <c r="M205" i="26" s="1"/>
  <c r="V115" i="21"/>
  <c r="V160" i="21" s="1"/>
  <c r="X185" i="22"/>
  <c r="X6" i="37" s="1"/>
  <c r="V198" i="14"/>
  <c r="V20" i="31" s="1"/>
  <c r="N222" i="9"/>
  <c r="N50" i="27" s="1"/>
  <c r="AC126" i="14"/>
  <c r="AC171" i="14" s="1"/>
  <c r="W193" i="24"/>
  <c r="W15" i="39" s="1"/>
  <c r="AA219" i="25"/>
  <c r="AE122" i="20"/>
  <c r="AE167" i="20" s="1"/>
  <c r="U191" i="9"/>
  <c r="U13" i="27" s="1"/>
  <c r="B142" i="20"/>
  <c r="J97" i="20"/>
  <c r="J142" i="20" s="1"/>
  <c r="D97" i="20"/>
  <c r="D142" i="20" s="1"/>
  <c r="G97" i="20"/>
  <c r="G142" i="20" s="1"/>
  <c r="Q97" i="20"/>
  <c r="Q142" i="20" s="1"/>
  <c r="K97" i="20"/>
  <c r="K142" i="20" s="1"/>
  <c r="H97" i="20"/>
  <c r="H142" i="20" s="1"/>
  <c r="F97" i="20"/>
  <c r="F142" i="20" s="1"/>
  <c r="C97" i="20"/>
  <c r="C142" i="20" s="1"/>
  <c r="I97" i="20"/>
  <c r="I142" i="20" s="1"/>
  <c r="E97" i="20"/>
  <c r="E142" i="20" s="1"/>
  <c r="AC97" i="20"/>
  <c r="AC142" i="20" s="1"/>
  <c r="N97" i="20"/>
  <c r="N142" i="20" s="1"/>
  <c r="T97" i="20"/>
  <c r="T142" i="20" s="1"/>
  <c r="R97" i="20"/>
  <c r="R142" i="20" s="1"/>
  <c r="R187" i="24" s="1"/>
  <c r="R9" i="39" s="1"/>
  <c r="N215" i="10"/>
  <c r="N42" i="28" s="1"/>
  <c r="R213" i="10"/>
  <c r="R40" i="28" s="1"/>
  <c r="J3" i="28"/>
  <c r="J4" i="28"/>
  <c r="J2" i="28"/>
  <c r="P216" i="18"/>
  <c r="P43" i="34" s="1"/>
  <c r="P222" i="23"/>
  <c r="P50" i="38" s="1"/>
  <c r="T200" i="13"/>
  <c r="T22" i="30" s="1"/>
  <c r="AC209" i="26"/>
  <c r="AC32" i="41" s="1"/>
  <c r="K211" i="26"/>
  <c r="K34" i="41" s="1"/>
  <c r="I220" i="12"/>
  <c r="I48" i="29" s="1"/>
  <c r="I220" i="14"/>
  <c r="I48" i="31" s="1"/>
  <c r="Y194" i="18"/>
  <c r="Y16" i="34" s="1"/>
  <c r="L203" i="24"/>
  <c r="L25" i="39" s="1"/>
  <c r="O221" i="15"/>
  <c r="O49" i="32" s="1"/>
  <c r="R98" i="26"/>
  <c r="R143" i="26" s="1"/>
  <c r="V209" i="25"/>
  <c r="V32" i="40" s="1"/>
  <c r="C199" i="14"/>
  <c r="C21" i="31" s="1"/>
  <c r="AF207" i="23"/>
  <c r="AF30" i="38" s="1"/>
  <c r="W224" i="12"/>
  <c r="W53" i="29" s="1"/>
  <c r="AF186" i="12"/>
  <c r="AA206" i="18"/>
  <c r="AA29" i="34" s="1"/>
  <c r="AF219" i="22"/>
  <c r="AE206" i="26"/>
  <c r="AE29" i="41" s="1"/>
  <c r="AB188" i="24"/>
  <c r="AB10" i="39" s="1"/>
  <c r="P196" i="21"/>
  <c r="P18" i="36" s="1"/>
  <c r="M186" i="15"/>
  <c r="U112" i="22"/>
  <c r="U157" i="22" s="1"/>
  <c r="U202" i="22" s="1"/>
  <c r="U24" i="37" s="1"/>
  <c r="G211" i="18"/>
  <c r="G34" i="34" s="1"/>
  <c r="L188" i="15"/>
  <c r="L10" i="32" s="1"/>
  <c r="O96" i="17"/>
  <c r="O141" i="17" s="1"/>
  <c r="X134" i="22"/>
  <c r="X179" i="22" s="1"/>
  <c r="R186" i="12"/>
  <c r="M132" i="10"/>
  <c r="M177" i="10" s="1"/>
  <c r="N117" i="18"/>
  <c r="N162" i="18" s="1"/>
  <c r="N207" i="18" s="1"/>
  <c r="N30" i="34" s="1"/>
  <c r="N120" i="17"/>
  <c r="N165" i="17" s="1"/>
  <c r="N210" i="17" s="1"/>
  <c r="N33" i="33" s="1"/>
  <c r="AD212" i="25"/>
  <c r="T190" i="22"/>
  <c r="T12" i="37" s="1"/>
  <c r="AE121" i="20"/>
  <c r="AE166" i="20" s="1"/>
  <c r="B172" i="17"/>
  <c r="AC127" i="17"/>
  <c r="AC172" i="17" s="1"/>
  <c r="AC217" i="17" s="1"/>
  <c r="AC44" i="33" s="1"/>
  <c r="R127" i="17"/>
  <c r="R172" i="17" s="1"/>
  <c r="E127" i="17"/>
  <c r="E172" i="17" s="1"/>
  <c r="I127" i="17"/>
  <c r="I172" i="17" s="1"/>
  <c r="AD127" i="17"/>
  <c r="AD172" i="17" s="1"/>
  <c r="AD217" i="17" s="1"/>
  <c r="AD44" i="33" s="1"/>
  <c r="D127" i="17"/>
  <c r="D172" i="17" s="1"/>
  <c r="L127" i="17"/>
  <c r="L172" i="17" s="1"/>
  <c r="G127" i="17"/>
  <c r="G172" i="17" s="1"/>
  <c r="G217" i="17" s="1"/>
  <c r="G44" i="33" s="1"/>
  <c r="C127" i="17"/>
  <c r="C172" i="17" s="1"/>
  <c r="C217" i="17" s="1"/>
  <c r="C44" i="33" s="1"/>
  <c r="F127" i="17"/>
  <c r="F172" i="17" s="1"/>
  <c r="K127" i="17"/>
  <c r="K172" i="17" s="1"/>
  <c r="K217" i="17" s="1"/>
  <c r="K44" i="33" s="1"/>
  <c r="H127" i="17"/>
  <c r="H172" i="17" s="1"/>
  <c r="H217" i="17" s="1"/>
  <c r="H44" i="33" s="1"/>
  <c r="M127" i="17"/>
  <c r="M172" i="17" s="1"/>
  <c r="X127" i="17"/>
  <c r="X172" i="17" s="1"/>
  <c r="X217" i="17" s="1"/>
  <c r="X44" i="33" s="1"/>
  <c r="S127" i="17"/>
  <c r="S172" i="17" s="1"/>
  <c r="S217" i="17" s="1"/>
  <c r="S44" i="33" s="1"/>
  <c r="Y127" i="17"/>
  <c r="Y172" i="17" s="1"/>
  <c r="Y217" i="17" s="1"/>
  <c r="Y44" i="33" s="1"/>
  <c r="Q127" i="17"/>
  <c r="Q172" i="17" s="1"/>
  <c r="Q111" i="22"/>
  <c r="Q156" i="22" s="1"/>
  <c r="Q201" i="22" s="1"/>
  <c r="Q23" i="37" s="1"/>
  <c r="Y201" i="13"/>
  <c r="Y23" i="30" s="1"/>
  <c r="AD204" i="14"/>
  <c r="AD26" i="31" s="1"/>
  <c r="S219" i="21"/>
  <c r="Y3" i="28"/>
  <c r="Y2" i="28"/>
  <c r="Y4" i="28"/>
  <c r="P202" i="18"/>
  <c r="P24" i="34" s="1"/>
  <c r="Y223" i="23"/>
  <c r="W203" i="21"/>
  <c r="W25" i="36" s="1"/>
  <c r="K205" i="12"/>
  <c r="AC184" i="26"/>
  <c r="AC5" i="41" s="1"/>
  <c r="M220" i="24"/>
  <c r="M48" i="39" s="1"/>
  <c r="AE195" i="23"/>
  <c r="AE17" i="38" s="1"/>
  <c r="AB215" i="15"/>
  <c r="AB42" i="32" s="1"/>
  <c r="J201" i="13"/>
  <c r="J23" i="30" s="1"/>
  <c r="F218" i="13"/>
  <c r="F45" i="30" s="1"/>
  <c r="Y133" i="18"/>
  <c r="Y178" i="18" s="1"/>
  <c r="L208" i="24"/>
  <c r="L31" i="39" s="1"/>
  <c r="AA192" i="20"/>
  <c r="AA14" i="35" s="1"/>
  <c r="AF209" i="20"/>
  <c r="AF32" i="35" s="1"/>
  <c r="O220" i="15"/>
  <c r="O48" i="32" s="1"/>
  <c r="R131" i="26"/>
  <c r="R176" i="26" s="1"/>
  <c r="S114" i="20"/>
  <c r="S159" i="20" s="1"/>
  <c r="B164" i="15"/>
  <c r="I119" i="15"/>
  <c r="I164" i="15" s="1"/>
  <c r="I209" i="15" s="1"/>
  <c r="I32" i="32" s="1"/>
  <c r="H119" i="15"/>
  <c r="H164" i="15" s="1"/>
  <c r="C119" i="15"/>
  <c r="C164" i="15" s="1"/>
  <c r="C209" i="15" s="1"/>
  <c r="C32" i="32" s="1"/>
  <c r="Z119" i="15"/>
  <c r="Z164" i="15" s="1"/>
  <c r="Z209" i="15" s="1"/>
  <c r="Z32" i="32" s="1"/>
  <c r="X119" i="15"/>
  <c r="X164" i="15" s="1"/>
  <c r="X209" i="15" s="1"/>
  <c r="X32" i="32" s="1"/>
  <c r="K119" i="15"/>
  <c r="K164" i="15" s="1"/>
  <c r="P119" i="15"/>
  <c r="P164" i="15" s="1"/>
  <c r="G119" i="15"/>
  <c r="G164" i="15" s="1"/>
  <c r="R119" i="15"/>
  <c r="R164" i="15" s="1"/>
  <c r="T119" i="15"/>
  <c r="T164" i="15" s="1"/>
  <c r="S119" i="15"/>
  <c r="S164" i="15" s="1"/>
  <c r="AF119" i="15"/>
  <c r="AF164" i="15" s="1"/>
  <c r="AE119" i="15"/>
  <c r="AE164" i="15" s="1"/>
  <c r="D119" i="15"/>
  <c r="D164" i="15" s="1"/>
  <c r="J119" i="15"/>
  <c r="J164" i="15" s="1"/>
  <c r="Q119" i="15"/>
  <c r="Q164" i="15" s="1"/>
  <c r="M119" i="15"/>
  <c r="M164" i="15" s="1"/>
  <c r="B174" i="18"/>
  <c r="R129" i="18"/>
  <c r="R174" i="18" s="1"/>
  <c r="R219" i="18" s="1"/>
  <c r="T129" i="18"/>
  <c r="T174" i="18" s="1"/>
  <c r="AD129" i="18"/>
  <c r="AD174" i="18" s="1"/>
  <c r="AD219" i="18" s="1"/>
  <c r="U129" i="18"/>
  <c r="U174" i="18" s="1"/>
  <c r="E129" i="18"/>
  <c r="E174" i="18" s="1"/>
  <c r="E219" i="18" s="1"/>
  <c r="F129" i="18"/>
  <c r="F174" i="18" s="1"/>
  <c r="C129" i="18"/>
  <c r="C174" i="18" s="1"/>
  <c r="D129" i="18"/>
  <c r="D174" i="18" s="1"/>
  <c r="D219" i="18" s="1"/>
  <c r="AE129" i="18"/>
  <c r="AE174" i="18" s="1"/>
  <c r="S129" i="18"/>
  <c r="S174" i="18" s="1"/>
  <c r="Q129" i="18"/>
  <c r="Q174" i="18" s="1"/>
  <c r="Q219" i="18" s="1"/>
  <c r="AF129" i="18"/>
  <c r="AF174" i="18" s="1"/>
  <c r="W129" i="18"/>
  <c r="W174" i="18" s="1"/>
  <c r="N129" i="18"/>
  <c r="N174" i="18" s="1"/>
  <c r="N219" i="18" s="1"/>
  <c r="AF211" i="13"/>
  <c r="AF34" i="30" s="1"/>
  <c r="V211" i="26"/>
  <c r="V34" i="41" s="1"/>
  <c r="L220" i="9"/>
  <c r="L48" i="27" s="1"/>
  <c r="F218" i="10"/>
  <c r="F45" i="28" s="1"/>
  <c r="Q221" i="15"/>
  <c r="Q49" i="32" s="1"/>
  <c r="AF223" i="14"/>
  <c r="V206" i="21"/>
  <c r="V29" i="36" s="1"/>
  <c r="B195" i="26"/>
  <c r="B17" i="41" s="1"/>
  <c r="S114" i="22"/>
  <c r="S159" i="22" s="1"/>
  <c r="S204" i="22" s="1"/>
  <c r="S26" i="37" s="1"/>
  <c r="X184" i="26"/>
  <c r="X5" i="41" s="1"/>
  <c r="F194" i="15"/>
  <c r="F16" i="32" s="1"/>
  <c r="C219" i="26"/>
  <c r="M195" i="26"/>
  <c r="M17" i="41" s="1"/>
  <c r="C206" i="21"/>
  <c r="C29" i="36" s="1"/>
  <c r="E206" i="18"/>
  <c r="E29" i="34" s="1"/>
  <c r="O190" i="18"/>
  <c r="O12" i="34" s="1"/>
  <c r="AA195" i="15"/>
  <c r="AA17" i="32" s="1"/>
  <c r="AF214" i="21"/>
  <c r="AF41" i="36" s="1"/>
  <c r="V183" i="22"/>
  <c r="W188" i="14"/>
  <c r="W10" i="31" s="1"/>
  <c r="Z96" i="17"/>
  <c r="Z141" i="17" s="1"/>
  <c r="AE187" i="10"/>
  <c r="AE9" i="28" s="1"/>
  <c r="AB218" i="13"/>
  <c r="AB45" i="30" s="1"/>
  <c r="AC223" i="13"/>
  <c r="O186" i="25"/>
  <c r="V97" i="20"/>
  <c r="V142" i="20" s="1"/>
  <c r="W199" i="20"/>
  <c r="W21" i="35" s="1"/>
  <c r="W114" i="20"/>
  <c r="W159" i="20" s="1"/>
  <c r="W214" i="22"/>
  <c r="W41" i="37" s="1"/>
  <c r="T216" i="15"/>
  <c r="T43" i="32" s="1"/>
  <c r="AB212" i="25"/>
  <c r="S186" i="23"/>
  <c r="Y209" i="22"/>
  <c r="Y32" i="37" s="1"/>
  <c r="O128" i="20"/>
  <c r="O173" i="20" s="1"/>
  <c r="O218" i="25" s="1"/>
  <c r="O45" i="40" s="1"/>
  <c r="F183" i="10"/>
  <c r="Y214" i="21"/>
  <c r="Y41" i="36" s="1"/>
  <c r="V198" i="24"/>
  <c r="V20" i="39" s="1"/>
  <c r="E93" i="14"/>
  <c r="E138" i="14" s="1"/>
  <c r="E206" i="15"/>
  <c r="E29" i="32" s="1"/>
  <c r="AB93" i="12"/>
  <c r="AB138" i="12" s="1"/>
  <c r="S191" i="10"/>
  <c r="S13" i="28" s="1"/>
  <c r="S212" i="12"/>
  <c r="S212" i="15"/>
  <c r="AC203" i="21"/>
  <c r="AC25" i="36" s="1"/>
  <c r="Y205" i="10"/>
  <c r="Z190" i="10"/>
  <c r="Z12" i="28" s="1"/>
  <c r="U191" i="23"/>
  <c r="U13" i="38" s="1"/>
  <c r="W192" i="17"/>
  <c r="W14" i="33" s="1"/>
  <c r="P211" i="9"/>
  <c r="P34" i="27" s="1"/>
  <c r="T224" i="21"/>
  <c r="T53" i="36" s="1"/>
  <c r="D201" i="10"/>
  <c r="D23" i="28" s="1"/>
  <c r="R195" i="25"/>
  <c r="R17" i="40" s="1"/>
  <c r="P191" i="25"/>
  <c r="P13" i="40" s="1"/>
  <c r="G210" i="26"/>
  <c r="G33" i="41" s="1"/>
  <c r="AD197" i="22"/>
  <c r="AD19" i="37" s="1"/>
  <c r="G193" i="17"/>
  <c r="G15" i="33" s="1"/>
  <c r="P93" i="12"/>
  <c r="P138" i="12" s="1"/>
  <c r="U208" i="20"/>
  <c r="U31" i="35" s="1"/>
  <c r="Q184" i="18"/>
  <c r="Q5" i="34" s="1"/>
  <c r="Y189" i="25"/>
  <c r="Y11" i="40" s="1"/>
  <c r="AA190" i="18"/>
  <c r="AA12" i="34" s="1"/>
  <c r="O190" i="21"/>
  <c r="O12" i="36" s="1"/>
  <c r="AE195" i="26"/>
  <c r="AE17" i="41" s="1"/>
  <c r="B143" i="25"/>
  <c r="B188" i="25" s="1"/>
  <c r="B10" i="40" s="1"/>
  <c r="W98" i="25"/>
  <c r="W143" i="25" s="1"/>
  <c r="W188" i="25" s="1"/>
  <c r="W10" i="40" s="1"/>
  <c r="E98" i="25"/>
  <c r="E143" i="25" s="1"/>
  <c r="E188" i="25" s="1"/>
  <c r="E10" i="40" s="1"/>
  <c r="F98" i="25"/>
  <c r="F143" i="25" s="1"/>
  <c r="N98" i="25"/>
  <c r="N143" i="25" s="1"/>
  <c r="D98" i="25"/>
  <c r="D143" i="25" s="1"/>
  <c r="D188" i="25" s="1"/>
  <c r="D10" i="40" s="1"/>
  <c r="C98" i="25"/>
  <c r="C143" i="25" s="1"/>
  <c r="AC98" i="25"/>
  <c r="AC143" i="25" s="1"/>
  <c r="J98" i="25"/>
  <c r="J143" i="25" s="1"/>
  <c r="J188" i="25" s="1"/>
  <c r="J10" i="40" s="1"/>
  <c r="AB98" i="25"/>
  <c r="AB143" i="25" s="1"/>
  <c r="AB188" i="25" s="1"/>
  <c r="AB10" i="40" s="1"/>
  <c r="I98" i="25"/>
  <c r="I143" i="25" s="1"/>
  <c r="G98" i="25"/>
  <c r="G143" i="25" s="1"/>
  <c r="G188" i="25" s="1"/>
  <c r="G10" i="40" s="1"/>
  <c r="X98" i="25"/>
  <c r="X143" i="25" s="1"/>
  <c r="X188" i="25" s="1"/>
  <c r="X10" i="40" s="1"/>
  <c r="K98" i="25"/>
  <c r="K143" i="25" s="1"/>
  <c r="K188" i="25" s="1"/>
  <c r="K10" i="40" s="1"/>
  <c r="L98" i="25"/>
  <c r="L143" i="25" s="1"/>
  <c r="L188" i="25" s="1"/>
  <c r="L10" i="40" s="1"/>
  <c r="H98" i="25"/>
  <c r="H143" i="25" s="1"/>
  <c r="H188" i="25" s="1"/>
  <c r="H10" i="40" s="1"/>
  <c r="AE98" i="25"/>
  <c r="AE143" i="25" s="1"/>
  <c r="R98" i="25"/>
  <c r="R143" i="25" s="1"/>
  <c r="AE186" i="12"/>
  <c r="P206" i="21"/>
  <c r="P29" i="36" s="1"/>
  <c r="S200" i="25"/>
  <c r="S22" i="40" s="1"/>
  <c r="X192" i="21"/>
  <c r="X14" i="36" s="1"/>
  <c r="X99" i="21"/>
  <c r="X144" i="21" s="1"/>
  <c r="R198" i="21"/>
  <c r="R20" i="36" s="1"/>
  <c r="L193" i="17"/>
  <c r="L15" i="33" s="1"/>
  <c r="Z189" i="23"/>
  <c r="Z11" i="38" s="1"/>
  <c r="M191" i="15"/>
  <c r="M13" i="32" s="1"/>
  <c r="AB95" i="23"/>
  <c r="AB140" i="23" s="1"/>
  <c r="AC217" i="18"/>
  <c r="AC44" i="34" s="1"/>
  <c r="I223" i="13"/>
  <c r="I200" i="13"/>
  <c r="I22" i="30" s="1"/>
  <c r="G129" i="18"/>
  <c r="G174" i="18" s="1"/>
  <c r="G219" i="18" s="1"/>
  <c r="L209" i="14"/>
  <c r="L32" i="31" s="1"/>
  <c r="L188" i="14"/>
  <c r="L10" i="31" s="1"/>
  <c r="O203" i="17"/>
  <c r="O25" i="33" s="1"/>
  <c r="V188" i="14"/>
  <c r="V10" i="31" s="1"/>
  <c r="V211" i="15"/>
  <c r="V34" i="32" s="1"/>
  <c r="V223" i="14"/>
  <c r="N223" i="9"/>
  <c r="AE219" i="25"/>
  <c r="R202" i="12"/>
  <c r="R24" i="29" s="1"/>
  <c r="R188" i="12"/>
  <c r="R10" i="29" s="1"/>
  <c r="M188" i="10"/>
  <c r="M10" i="28" s="1"/>
  <c r="M218" i="10"/>
  <c r="M45" i="28" s="1"/>
  <c r="M218" i="9"/>
  <c r="M45" i="27" s="1"/>
  <c r="N215" i="18"/>
  <c r="N42" i="34" s="1"/>
  <c r="B171" i="18"/>
  <c r="B216" i="18" s="1"/>
  <c r="B43" i="34" s="1"/>
  <c r="AF126" i="18"/>
  <c r="AF171" i="18" s="1"/>
  <c r="AF216" i="18" s="1"/>
  <c r="AF43" i="34" s="1"/>
  <c r="D126" i="18"/>
  <c r="D171" i="18" s="1"/>
  <c r="C126" i="18"/>
  <c r="C171" i="18" s="1"/>
  <c r="C216" i="18" s="1"/>
  <c r="C43" i="34" s="1"/>
  <c r="AD126" i="18"/>
  <c r="AD171" i="18" s="1"/>
  <c r="S126" i="18"/>
  <c r="S171" i="18" s="1"/>
  <c r="S216" i="18" s="1"/>
  <c r="S43" i="34" s="1"/>
  <c r="F126" i="18"/>
  <c r="F171" i="18" s="1"/>
  <c r="AE126" i="18"/>
  <c r="AE171" i="18" s="1"/>
  <c r="T126" i="18"/>
  <c r="T171" i="18" s="1"/>
  <c r="Q126" i="18"/>
  <c r="Q171" i="18" s="1"/>
  <c r="E126" i="18"/>
  <c r="E171" i="18" s="1"/>
  <c r="R126" i="18"/>
  <c r="R171" i="18" s="1"/>
  <c r="U126" i="18"/>
  <c r="U171" i="18" s="1"/>
  <c r="U216" i="18" s="1"/>
  <c r="U43" i="34" s="1"/>
  <c r="M126" i="18"/>
  <c r="M171" i="18" s="1"/>
  <c r="N126" i="18"/>
  <c r="N171" i="18" s="1"/>
  <c r="N216" i="18" s="1"/>
  <c r="N43" i="34" s="1"/>
  <c r="K126" i="18"/>
  <c r="K171" i="18" s="1"/>
  <c r="AB126" i="18"/>
  <c r="AB171" i="18" s="1"/>
  <c r="AB216" i="18" s="1"/>
  <c r="AB43" i="34" s="1"/>
  <c r="O126" i="18"/>
  <c r="O171" i="18" s="1"/>
  <c r="O216" i="18" s="1"/>
  <c r="O43" i="34" s="1"/>
  <c r="AC197" i="15"/>
  <c r="AC19" i="32" s="1"/>
  <c r="AC223" i="14"/>
  <c r="AC119" i="15"/>
  <c r="AC164" i="15" s="1"/>
  <c r="AC209" i="15" s="1"/>
  <c r="AC32" i="32" s="1"/>
  <c r="N124" i="17"/>
  <c r="N169" i="17" s="1"/>
  <c r="N214" i="17" s="1"/>
  <c r="N41" i="33" s="1"/>
  <c r="AA205" i="25"/>
  <c r="AA213" i="25"/>
  <c r="AA40" i="40" s="1"/>
  <c r="AD222" i="26"/>
  <c r="AD50" i="41" s="1"/>
  <c r="AD126" i="25"/>
  <c r="AD171" i="25" s="1"/>
  <c r="AD216" i="24" s="1"/>
  <c r="AD43" i="39" s="1"/>
  <c r="AD196" i="25"/>
  <c r="AD18" i="40" s="1"/>
  <c r="T186" i="22"/>
  <c r="AE220" i="20"/>
  <c r="AE48" i="35" s="1"/>
  <c r="AD101" i="24"/>
  <c r="AD146" i="24" s="1"/>
  <c r="N201" i="26"/>
  <c r="N23" i="41" s="1"/>
  <c r="R209" i="20"/>
  <c r="R32" i="35" s="1"/>
  <c r="N200" i="10"/>
  <c r="N22" i="28" s="1"/>
  <c r="N107" i="10"/>
  <c r="N152" i="10" s="1"/>
  <c r="N197" i="10" s="1"/>
  <c r="N19" i="28" s="1"/>
  <c r="Q184" i="22"/>
  <c r="Q5" i="37" s="1"/>
  <c r="Y196" i="13"/>
  <c r="Y18" i="30" s="1"/>
  <c r="Y190" i="13"/>
  <c r="Y12" i="30" s="1"/>
  <c r="R109" i="10"/>
  <c r="R154" i="10" s="1"/>
  <c r="R199" i="10" s="1"/>
  <c r="R21" i="28" s="1"/>
  <c r="AD196" i="14"/>
  <c r="AD18" i="31" s="1"/>
  <c r="AD187" i="14"/>
  <c r="AD9" i="31" s="1"/>
  <c r="S222" i="21"/>
  <c r="S50" i="36" s="1"/>
  <c r="AF197" i="18"/>
  <c r="AF19" i="34" s="1"/>
  <c r="M191" i="9"/>
  <c r="M13" i="27" s="1"/>
  <c r="Y189" i="23"/>
  <c r="Y11" i="38" s="1"/>
  <c r="W96" i="21"/>
  <c r="W141" i="21" s="1"/>
  <c r="W186" i="21" s="1"/>
  <c r="P120" i="23"/>
  <c r="P165" i="23" s="1"/>
  <c r="P121" i="23"/>
  <c r="P166" i="23" s="1"/>
  <c r="L184" i="18"/>
  <c r="L5" i="34" s="1"/>
  <c r="T192" i="13"/>
  <c r="T14" i="30" s="1"/>
  <c r="T222" i="13"/>
  <c r="T50" i="30" s="1"/>
  <c r="Q209" i="23"/>
  <c r="Q32" i="38" s="1"/>
  <c r="B171" i="26"/>
  <c r="H126" i="26"/>
  <c r="H171" i="26" s="1"/>
  <c r="Y126" i="26"/>
  <c r="Y171" i="26" s="1"/>
  <c r="Y216" i="26" s="1"/>
  <c r="Y43" i="41" s="1"/>
  <c r="K126" i="26"/>
  <c r="K171" i="26" s="1"/>
  <c r="J126" i="26"/>
  <c r="J171" i="26" s="1"/>
  <c r="F126" i="26"/>
  <c r="F171" i="26" s="1"/>
  <c r="F216" i="26" s="1"/>
  <c r="F43" i="41" s="1"/>
  <c r="D126" i="26"/>
  <c r="D171" i="26" s="1"/>
  <c r="D216" i="26" s="1"/>
  <c r="D43" i="41" s="1"/>
  <c r="I126" i="26"/>
  <c r="I171" i="26" s="1"/>
  <c r="G126" i="26"/>
  <c r="G171" i="26" s="1"/>
  <c r="G216" i="26" s="1"/>
  <c r="G43" i="41" s="1"/>
  <c r="E126" i="26"/>
  <c r="E171" i="26" s="1"/>
  <c r="O126" i="26"/>
  <c r="O171" i="26" s="1"/>
  <c r="P126" i="26"/>
  <c r="P171" i="26" s="1"/>
  <c r="C126" i="26"/>
  <c r="C171" i="26" s="1"/>
  <c r="AC126" i="26"/>
  <c r="AC171" i="26" s="1"/>
  <c r="N126" i="26"/>
  <c r="N171" i="26" s="1"/>
  <c r="L126" i="26"/>
  <c r="L171" i="26" s="1"/>
  <c r="X186" i="25"/>
  <c r="M194" i="24"/>
  <c r="M16" i="39" s="1"/>
  <c r="AD128" i="20"/>
  <c r="AD173" i="20" s="1"/>
  <c r="AE121" i="23"/>
  <c r="AE166" i="23" s="1"/>
  <c r="I224" i="12"/>
  <c r="I53" i="29" s="1"/>
  <c r="I203" i="20"/>
  <c r="I25" i="35" s="1"/>
  <c r="U188" i="14"/>
  <c r="U10" i="31" s="1"/>
  <c r="U220" i="14"/>
  <c r="U48" i="31" s="1"/>
  <c r="U187" i="15"/>
  <c r="U9" i="32" s="1"/>
  <c r="F189" i="26"/>
  <c r="F11" i="41" s="1"/>
  <c r="Y198" i="18"/>
  <c r="Y20" i="34" s="1"/>
  <c r="Y224" i="18"/>
  <c r="Y53" i="34" s="1"/>
  <c r="P193" i="24"/>
  <c r="P15" i="39" s="1"/>
  <c r="V220" i="18"/>
  <c r="V48" i="34" s="1"/>
  <c r="W214" i="26"/>
  <c r="W41" i="41" s="1"/>
  <c r="Z117" i="26"/>
  <c r="Z162" i="26" s="1"/>
  <c r="AA197" i="20"/>
  <c r="AA19" i="35" s="1"/>
  <c r="AF110" i="20"/>
  <c r="AF155" i="20" s="1"/>
  <c r="Q214" i="26"/>
  <c r="Q41" i="41" s="1"/>
  <c r="O119" i="15"/>
  <c r="O164" i="15" s="1"/>
  <c r="R214" i="26"/>
  <c r="R41" i="41" s="1"/>
  <c r="S208" i="20"/>
  <c r="S31" i="35" s="1"/>
  <c r="V223" i="25"/>
  <c r="H119" i="12"/>
  <c r="H164" i="12" s="1"/>
  <c r="B171" i="21"/>
  <c r="F126" i="21"/>
  <c r="F171" i="21" s="1"/>
  <c r="D126" i="21"/>
  <c r="D171" i="21" s="1"/>
  <c r="E126" i="21"/>
  <c r="E171" i="21" s="1"/>
  <c r="G126" i="21"/>
  <c r="G171" i="21" s="1"/>
  <c r="AB126" i="21"/>
  <c r="AB171" i="21" s="1"/>
  <c r="AA126" i="21"/>
  <c r="AA171" i="21" s="1"/>
  <c r="I126" i="21"/>
  <c r="I171" i="21" s="1"/>
  <c r="C126" i="21"/>
  <c r="C171" i="21" s="1"/>
  <c r="K126" i="21"/>
  <c r="K171" i="21" s="1"/>
  <c r="H126" i="21"/>
  <c r="H171" i="21" s="1"/>
  <c r="AE126" i="21"/>
  <c r="AE171" i="21" s="1"/>
  <c r="X126" i="21"/>
  <c r="X171" i="21" s="1"/>
  <c r="X216" i="21" s="1"/>
  <c r="X43" i="36" s="1"/>
  <c r="P126" i="21"/>
  <c r="P171" i="21" s="1"/>
  <c r="K192" i="10"/>
  <c r="K14" i="28" s="1"/>
  <c r="M190" i="18"/>
  <c r="M12" i="34" s="1"/>
  <c r="L183" i="21"/>
  <c r="AF223" i="26"/>
  <c r="AE185" i="24"/>
  <c r="AE6" i="39" s="1"/>
  <c r="C206" i="26"/>
  <c r="C29" i="41" s="1"/>
  <c r="T202" i="24"/>
  <c r="T24" i="39" s="1"/>
  <c r="W204" i="9"/>
  <c r="W26" i="27" s="1"/>
  <c r="L196" i="25"/>
  <c r="L18" i="40" s="1"/>
  <c r="Z131" i="18"/>
  <c r="Z176" i="18" s="1"/>
  <c r="Z221" i="18" s="1"/>
  <c r="Z49" i="34" s="1"/>
  <c r="Y187" i="9"/>
  <c r="Y9" i="27" s="1"/>
  <c r="AF192" i="12"/>
  <c r="AF14" i="29" s="1"/>
  <c r="W218" i="10"/>
  <c r="W45" i="28" s="1"/>
  <c r="L130" i="26"/>
  <c r="L175" i="26" s="1"/>
  <c r="L220" i="26" s="1"/>
  <c r="L48" i="41" s="1"/>
  <c r="S201" i="15"/>
  <c r="S23" i="32" s="1"/>
  <c r="G187" i="14"/>
  <c r="G9" i="31" s="1"/>
  <c r="R223" i="14"/>
  <c r="C224" i="12"/>
  <c r="C53" i="29" s="1"/>
  <c r="AE186" i="13"/>
  <c r="V133" i="21"/>
  <c r="V178" i="21" s="1"/>
  <c r="S198" i="18"/>
  <c r="S20" i="34" s="1"/>
  <c r="S205" i="22"/>
  <c r="S195" i="22"/>
  <c r="S17" i="37" s="1"/>
  <c r="J218" i="15"/>
  <c r="J45" i="32" s="1"/>
  <c r="X98" i="26"/>
  <c r="X143" i="26" s="1"/>
  <c r="X195" i="26"/>
  <c r="X17" i="41" s="1"/>
  <c r="R222" i="22"/>
  <c r="R50" i="37" s="1"/>
  <c r="Y196" i="15"/>
  <c r="Y18" i="32" s="1"/>
  <c r="Y198" i="15"/>
  <c r="Y20" i="32" s="1"/>
  <c r="Y104" i="14"/>
  <c r="Y149" i="14" s="1"/>
  <c r="Y194" i="14" s="1"/>
  <c r="Y16" i="31" s="1"/>
  <c r="Y217" i="15"/>
  <c r="Y44" i="32" s="1"/>
  <c r="Z207" i="15"/>
  <c r="Z30" i="32" s="1"/>
  <c r="Q128" i="25"/>
  <c r="Q173" i="25" s="1"/>
  <c r="Q218" i="25" s="1"/>
  <c r="Q45" i="40" s="1"/>
  <c r="AB200" i="13"/>
  <c r="AB22" i="30" s="1"/>
  <c r="AC128" i="20"/>
  <c r="AC173" i="20" s="1"/>
  <c r="AC222" i="20"/>
  <c r="AC50" i="35" s="1"/>
  <c r="F223" i="14"/>
  <c r="F216" i="15"/>
  <c r="F43" i="32" s="1"/>
  <c r="U213" i="18"/>
  <c r="U40" i="34" s="1"/>
  <c r="Q193" i="20"/>
  <c r="Q15" i="35" s="1"/>
  <c r="C130" i="26"/>
  <c r="C175" i="26" s="1"/>
  <c r="B188" i="9"/>
  <c r="B10" i="27" s="1"/>
  <c r="R214" i="15"/>
  <c r="R41" i="32" s="1"/>
  <c r="J224" i="9"/>
  <c r="J53" i="27" s="1"/>
  <c r="B215" i="13"/>
  <c r="B42" i="30" s="1"/>
  <c r="M192" i="26"/>
  <c r="M14" i="41" s="1"/>
  <c r="M219" i="26"/>
  <c r="P222" i="26"/>
  <c r="P50" i="41" s="1"/>
  <c r="L201" i="10"/>
  <c r="L23" i="28" s="1"/>
  <c r="L132" i="10"/>
  <c r="L177" i="10" s="1"/>
  <c r="T208" i="25"/>
  <c r="T31" i="40" s="1"/>
  <c r="Z193" i="25"/>
  <c r="Z15" i="40" s="1"/>
  <c r="Z121" i="25"/>
  <c r="Z166" i="25" s="1"/>
  <c r="Z211" i="25" s="1"/>
  <c r="Z34" i="40" s="1"/>
  <c r="AC94" i="23"/>
  <c r="AC139" i="23" s="1"/>
  <c r="O129" i="18"/>
  <c r="O174" i="18" s="1"/>
  <c r="O99" i="18"/>
  <c r="O144" i="18" s="1"/>
  <c r="X183" i="20"/>
  <c r="AA192" i="14"/>
  <c r="AA14" i="31" s="1"/>
  <c r="AA190" i="15"/>
  <c r="AA12" i="32" s="1"/>
  <c r="R197" i="9"/>
  <c r="R19" i="27" s="1"/>
  <c r="AF190" i="21"/>
  <c r="AF12" i="36" s="1"/>
  <c r="AB202" i="18"/>
  <c r="AB24" i="34" s="1"/>
  <c r="Y216" i="17"/>
  <c r="Y43" i="33" s="1"/>
  <c r="AF101" i="24"/>
  <c r="AF146" i="24" s="1"/>
  <c r="AF188" i="24"/>
  <c r="AF10" i="39" s="1"/>
  <c r="O207" i="13"/>
  <c r="O30" i="30" s="1"/>
  <c r="AA105" i="17"/>
  <c r="AA150" i="17" s="1"/>
  <c r="AA195" i="17" s="1"/>
  <c r="AA17" i="33" s="1"/>
  <c r="AA218" i="17"/>
  <c r="AA45" i="33" s="1"/>
  <c r="AA187" i="26"/>
  <c r="AA9" i="41" s="1"/>
  <c r="AA186" i="26"/>
  <c r="L131" i="21"/>
  <c r="L176" i="21" s="1"/>
  <c r="L221" i="22" s="1"/>
  <c r="L49" i="37" s="1"/>
  <c r="M212" i="17"/>
  <c r="AD184" i="12"/>
  <c r="AD5" i="29" s="1"/>
  <c r="W220" i="15"/>
  <c r="W48" i="32" s="1"/>
  <c r="U196" i="25"/>
  <c r="U18" i="40" s="1"/>
  <c r="U222" i="25"/>
  <c r="U50" i="40" s="1"/>
  <c r="AF224" i="13"/>
  <c r="AF53" i="30" s="1"/>
  <c r="AF189" i="13"/>
  <c r="AF11" i="30" s="1"/>
  <c r="Y95" i="20"/>
  <c r="Y140" i="20" s="1"/>
  <c r="K206" i="14"/>
  <c r="K29" i="31" s="1"/>
  <c r="P197" i="9"/>
  <c r="P19" i="27" s="1"/>
  <c r="Z124" i="17"/>
  <c r="Z169" i="17" s="1"/>
  <c r="H197" i="15"/>
  <c r="H19" i="32" s="1"/>
  <c r="X197" i="15"/>
  <c r="X19" i="32" s="1"/>
  <c r="R218" i="15"/>
  <c r="R45" i="32" s="1"/>
  <c r="AE221" i="22"/>
  <c r="AE49" i="37" s="1"/>
  <c r="Q185" i="18"/>
  <c r="Q6" i="34" s="1"/>
  <c r="AC197" i="24"/>
  <c r="AC19" i="39" s="1"/>
  <c r="AA191" i="12"/>
  <c r="AA13" i="29" s="1"/>
  <c r="E194" i="18"/>
  <c r="E16" i="34" s="1"/>
  <c r="X188" i="10"/>
  <c r="X10" i="28" s="1"/>
  <c r="J183" i="9"/>
  <c r="T187" i="10"/>
  <c r="T9" i="28" s="1"/>
  <c r="E193" i="13"/>
  <c r="E15" i="30" s="1"/>
  <c r="G191" i="17"/>
  <c r="G13" i="33" s="1"/>
  <c r="I213" i="23"/>
  <c r="I40" i="38" s="1"/>
  <c r="J213" i="18"/>
  <c r="J40" i="34" s="1"/>
  <c r="U203" i="10"/>
  <c r="U25" i="28" s="1"/>
  <c r="F205" i="25"/>
  <c r="T203" i="15"/>
  <c r="T25" i="32" s="1"/>
  <c r="Z187" i="9"/>
  <c r="Z9" i="27" s="1"/>
  <c r="O221" i="12"/>
  <c r="O49" i="29" s="1"/>
  <c r="O126" i="25"/>
  <c r="O171" i="25" s="1"/>
  <c r="Z212" i="22"/>
  <c r="K192" i="18"/>
  <c r="K14" i="34" s="1"/>
  <c r="V131" i="20"/>
  <c r="V176" i="20" s="1"/>
  <c r="W205" i="20"/>
  <c r="T198" i="26"/>
  <c r="T20" i="41" s="1"/>
  <c r="T126" i="26"/>
  <c r="T171" i="26" s="1"/>
  <c r="Y222" i="24"/>
  <c r="Y50" i="39" s="1"/>
  <c r="Y209" i="24"/>
  <c r="Y32" i="39" s="1"/>
  <c r="P188" i="10"/>
  <c r="P10" i="28" s="1"/>
  <c r="AD209" i="18"/>
  <c r="AD32" i="34" s="1"/>
  <c r="W185" i="22"/>
  <c r="W6" i="37" s="1"/>
  <c r="O212" i="23"/>
  <c r="R224" i="9"/>
  <c r="R53" i="27" s="1"/>
  <c r="N188" i="12"/>
  <c r="N10" i="29" s="1"/>
  <c r="AC119" i="12"/>
  <c r="AC164" i="12" s="1"/>
  <c r="N94" i="15"/>
  <c r="N139" i="15" s="1"/>
  <c r="N205" i="15"/>
  <c r="N119" i="15"/>
  <c r="N164" i="15" s="1"/>
  <c r="N118" i="15"/>
  <c r="N163" i="15" s="1"/>
  <c r="S217" i="23"/>
  <c r="S44" i="38" s="1"/>
  <c r="AF220" i="15"/>
  <c r="AF48" i="32" s="1"/>
  <c r="J220" i="15"/>
  <c r="J48" i="32" s="1"/>
  <c r="H217" i="10"/>
  <c r="H44" i="28" s="1"/>
  <c r="G195" i="15"/>
  <c r="G17" i="32" s="1"/>
  <c r="U219" i="24"/>
  <c r="U212" i="24"/>
  <c r="C192" i="14"/>
  <c r="C14" i="31" s="1"/>
  <c r="T183" i="10"/>
  <c r="O199" i="20"/>
  <c r="O21" i="35" s="1"/>
  <c r="Q204" i="24"/>
  <c r="Q26" i="39" s="1"/>
  <c r="X213" i="23"/>
  <c r="X40" i="38" s="1"/>
  <c r="K214" i="14"/>
  <c r="K41" i="31" s="1"/>
  <c r="P223" i="13"/>
  <c r="R201" i="9"/>
  <c r="R23" i="27" s="1"/>
  <c r="T197" i="15"/>
  <c r="T19" i="32" s="1"/>
  <c r="S134" i="26"/>
  <c r="S179" i="26" s="1"/>
  <c r="S215" i="26"/>
  <c r="S42" i="41" s="1"/>
  <c r="K212" i="17"/>
  <c r="X220" i="14"/>
  <c r="X48" i="31" s="1"/>
  <c r="M213" i="25"/>
  <c r="M40" i="40" s="1"/>
  <c r="T192" i="15"/>
  <c r="T14" i="32" s="1"/>
  <c r="W117" i="18"/>
  <c r="W162" i="18" s="1"/>
  <c r="W207" i="18" s="1"/>
  <c r="W30" i="34" s="1"/>
  <c r="V216" i="17"/>
  <c r="V43" i="33" s="1"/>
  <c r="L202" i="23"/>
  <c r="L24" i="38" s="1"/>
  <c r="D224" i="12"/>
  <c r="D53" i="29" s="1"/>
  <c r="E114" i="14"/>
  <c r="E159" i="14" s="1"/>
  <c r="E199" i="14"/>
  <c r="E21" i="31" s="1"/>
  <c r="E94" i="15"/>
  <c r="E139" i="15" s="1"/>
  <c r="E184" i="15" s="1"/>
  <c r="E5" i="32" s="1"/>
  <c r="K203" i="14"/>
  <c r="K25" i="31" s="1"/>
  <c r="AB105" i="12"/>
  <c r="AB150" i="12" s="1"/>
  <c r="X192" i="24"/>
  <c r="X14" i="39" s="1"/>
  <c r="X185" i="24"/>
  <c r="X6" i="39" s="1"/>
  <c r="F194" i="18"/>
  <c r="F16" i="34" s="1"/>
  <c r="E191" i="10"/>
  <c r="E13" i="28" s="1"/>
  <c r="S223" i="12"/>
  <c r="E212" i="18"/>
  <c r="AC222" i="21"/>
  <c r="AC50" i="36" s="1"/>
  <c r="C115" i="13"/>
  <c r="C160" i="13" s="1"/>
  <c r="H203" i="10"/>
  <c r="H25" i="28" s="1"/>
  <c r="B205" i="10"/>
  <c r="J205" i="9"/>
  <c r="M191" i="13"/>
  <c r="M13" i="30" s="1"/>
  <c r="AF184" i="26"/>
  <c r="AF5" i="41" s="1"/>
  <c r="L134" i="22"/>
  <c r="L179" i="22" s="1"/>
  <c r="V190" i="10"/>
  <c r="V12" i="28" s="1"/>
  <c r="B189" i="13"/>
  <c r="B11" i="30" s="1"/>
  <c r="F217" i="9"/>
  <c r="F44" i="27" s="1"/>
  <c r="AA214" i="9"/>
  <c r="AA41" i="27" s="1"/>
  <c r="W218" i="17"/>
  <c r="W45" i="33" s="1"/>
  <c r="W200" i="17"/>
  <c r="W22" i="33" s="1"/>
  <c r="Z185" i="24"/>
  <c r="Z6" i="39" s="1"/>
  <c r="D211" i="9"/>
  <c r="D34" i="27" s="1"/>
  <c r="AB220" i="20"/>
  <c r="AB48" i="35" s="1"/>
  <c r="S101" i="24"/>
  <c r="S146" i="24" s="1"/>
  <c r="R191" i="9"/>
  <c r="R13" i="27" s="1"/>
  <c r="AE212" i="18"/>
  <c r="T210" i="12"/>
  <c r="T33" i="29" s="1"/>
  <c r="Y197" i="9"/>
  <c r="Y19" i="27" s="1"/>
  <c r="AE117" i="24"/>
  <c r="AE162" i="24" s="1"/>
  <c r="T202" i="21"/>
  <c r="T24" i="36" s="1"/>
  <c r="F188" i="12"/>
  <c r="F10" i="29" s="1"/>
  <c r="F212" i="12"/>
  <c r="D205" i="10"/>
  <c r="K110" i="10"/>
  <c r="K155" i="10" s="1"/>
  <c r="K200" i="10" s="1"/>
  <c r="K22" i="28" s="1"/>
  <c r="AC184" i="10"/>
  <c r="AC5" i="28" s="1"/>
  <c r="R193" i="25"/>
  <c r="R15" i="40" s="1"/>
  <c r="K214" i="20"/>
  <c r="K41" i="35" s="1"/>
  <c r="M205" i="22"/>
  <c r="C200" i="14"/>
  <c r="C22" i="31" s="1"/>
  <c r="P205" i="25"/>
  <c r="R186" i="15"/>
  <c r="X223" i="12"/>
  <c r="W214" i="10"/>
  <c r="W41" i="28" s="1"/>
  <c r="D214" i="12"/>
  <c r="D41" i="29" s="1"/>
  <c r="S190" i="12"/>
  <c r="S12" i="29" s="1"/>
  <c r="AA206" i="22"/>
  <c r="AA29" i="37" s="1"/>
  <c r="F191" i="17"/>
  <c r="F13" i="33" s="1"/>
  <c r="U184" i="26"/>
  <c r="U5" i="41" s="1"/>
  <c r="G223" i="12"/>
  <c r="Z216" i="24"/>
  <c r="Z43" i="39" s="1"/>
  <c r="W192" i="12"/>
  <c r="W14" i="29" s="1"/>
  <c r="AD185" i="22"/>
  <c r="AD6" i="37" s="1"/>
  <c r="V188" i="23"/>
  <c r="V10" i="38" s="1"/>
  <c r="Q4" i="28"/>
  <c r="Q3" i="28"/>
  <c r="Q2" i="28"/>
  <c r="AB191" i="24"/>
  <c r="AB13" i="39" s="1"/>
  <c r="U224" i="22"/>
  <c r="U53" i="37" s="1"/>
  <c r="AA210" i="13"/>
  <c r="AA33" i="30" s="1"/>
  <c r="M219" i="20"/>
  <c r="L220" i="15"/>
  <c r="L48" i="32" s="1"/>
  <c r="O192" i="17"/>
  <c r="O14" i="33" s="1"/>
  <c r="N192" i="9"/>
  <c r="N14" i="27" s="1"/>
  <c r="AE183" i="25"/>
  <c r="AE220" i="21"/>
  <c r="AE48" i="36" s="1"/>
  <c r="N212" i="18"/>
  <c r="E218" i="12"/>
  <c r="E45" i="29" s="1"/>
  <c r="U215" i="12"/>
  <c r="U42" i="29" s="1"/>
  <c r="AF183" i="15"/>
  <c r="N183" i="10"/>
  <c r="N224" i="20"/>
  <c r="N53" i="35" s="1"/>
  <c r="N224" i="24"/>
  <c r="N53" i="39" s="1"/>
  <c r="AD208" i="15"/>
  <c r="AD31" i="32" s="1"/>
  <c r="S205" i="21"/>
  <c r="N186" i="22"/>
  <c r="P192" i="18"/>
  <c r="P14" i="34" s="1"/>
  <c r="AD221" i="21"/>
  <c r="AD49" i="36" s="1"/>
  <c r="B168" i="15"/>
  <c r="S123" i="15"/>
  <c r="S168" i="15" s="1"/>
  <c r="P123" i="15"/>
  <c r="P168" i="15" s="1"/>
  <c r="G123" i="15"/>
  <c r="G168" i="15" s="1"/>
  <c r="G213" i="15" s="1"/>
  <c r="G40" i="32" s="1"/>
  <c r="C123" i="15"/>
  <c r="C168" i="15" s="1"/>
  <c r="C213" i="15" s="1"/>
  <c r="C40" i="32" s="1"/>
  <c r="Q123" i="15"/>
  <c r="Q168" i="15" s="1"/>
  <c r="R123" i="15"/>
  <c r="R168" i="15" s="1"/>
  <c r="T123" i="15"/>
  <c r="T168" i="15" s="1"/>
  <c r="T213" i="15" s="1"/>
  <c r="T40" i="32" s="1"/>
  <c r="AE123" i="15"/>
  <c r="AE168" i="15" s="1"/>
  <c r="K123" i="15"/>
  <c r="K168" i="15" s="1"/>
  <c r="K213" i="15" s="1"/>
  <c r="K40" i="32" s="1"/>
  <c r="D123" i="15"/>
  <c r="D168" i="15" s="1"/>
  <c r="D213" i="15" s="1"/>
  <c r="D40" i="32" s="1"/>
  <c r="AF123" i="15"/>
  <c r="AF168" i="15" s="1"/>
  <c r="H123" i="15"/>
  <c r="H168" i="15" s="1"/>
  <c r="H213" i="15" s="1"/>
  <c r="H40" i="32" s="1"/>
  <c r="X123" i="15"/>
  <c r="X168" i="15" s="1"/>
  <c r="X213" i="15" s="1"/>
  <c r="X40" i="32" s="1"/>
  <c r="Z123" i="15"/>
  <c r="Z168" i="15" s="1"/>
  <c r="Z213" i="15" s="1"/>
  <c r="Z40" i="32" s="1"/>
  <c r="J123" i="15"/>
  <c r="J168" i="15" s="1"/>
  <c r="J213" i="15" s="1"/>
  <c r="J40" i="32" s="1"/>
  <c r="I123" i="15"/>
  <c r="I168" i="15" s="1"/>
  <c r="I213" i="15" s="1"/>
  <c r="I40" i="32" s="1"/>
  <c r="E123" i="15"/>
  <c r="E168" i="15" s="1"/>
  <c r="L123" i="15"/>
  <c r="L168" i="15" s="1"/>
  <c r="AE196" i="23"/>
  <c r="AE18" i="38" s="1"/>
  <c r="AB221" i="14"/>
  <c r="AB49" i="31" s="1"/>
  <c r="L187" i="24"/>
  <c r="L9" i="39" s="1"/>
  <c r="W202" i="26"/>
  <c r="W24" i="41" s="1"/>
  <c r="AF192" i="20"/>
  <c r="AF14" i="35" s="1"/>
  <c r="AF191" i="9"/>
  <c r="AF13" i="27" s="1"/>
  <c r="AF191" i="10"/>
  <c r="AF13" i="28" s="1"/>
  <c r="AF209" i="23"/>
  <c r="AF32" i="38" s="1"/>
  <c r="B174" i="13"/>
  <c r="B219" i="13" s="1"/>
  <c r="L129" i="13"/>
  <c r="L174" i="13" s="1"/>
  <c r="V129" i="13"/>
  <c r="V174" i="13" s="1"/>
  <c r="W129" i="13"/>
  <c r="W174" i="13" s="1"/>
  <c r="K129" i="13"/>
  <c r="K174" i="13" s="1"/>
  <c r="K219" i="13" s="1"/>
  <c r="P129" i="13"/>
  <c r="P174" i="13" s="1"/>
  <c r="O129" i="13"/>
  <c r="O174" i="13" s="1"/>
  <c r="O219" i="13" s="1"/>
  <c r="Q129" i="13"/>
  <c r="Q174" i="13" s="1"/>
  <c r="Q219" i="13" s="1"/>
  <c r="Z129" i="13"/>
  <c r="Z174" i="13" s="1"/>
  <c r="J129" i="13"/>
  <c r="J174" i="13" s="1"/>
  <c r="M129" i="13"/>
  <c r="M174" i="13" s="1"/>
  <c r="M219" i="13" s="1"/>
  <c r="AC129" i="13"/>
  <c r="AC174" i="13" s="1"/>
  <c r="AD129" i="13"/>
  <c r="AD174" i="13" s="1"/>
  <c r="X129" i="13"/>
  <c r="X174" i="13" s="1"/>
  <c r="AB129" i="13"/>
  <c r="AB174" i="13" s="1"/>
  <c r="N129" i="13"/>
  <c r="N174" i="13" s="1"/>
  <c r="N219" i="13" s="1"/>
  <c r="G129" i="13"/>
  <c r="G174" i="13" s="1"/>
  <c r="F129" i="13"/>
  <c r="F174" i="13" s="1"/>
  <c r="B150" i="24"/>
  <c r="B195" i="24" s="1"/>
  <c r="B17" i="39" s="1"/>
  <c r="F105" i="24"/>
  <c r="F150" i="24" s="1"/>
  <c r="F195" i="24" s="1"/>
  <c r="F17" i="39" s="1"/>
  <c r="E105" i="24"/>
  <c r="E150" i="24" s="1"/>
  <c r="E195" i="20" s="1"/>
  <c r="E17" i="35" s="1"/>
  <c r="N105" i="24"/>
  <c r="N150" i="24" s="1"/>
  <c r="I105" i="24"/>
  <c r="I150" i="24" s="1"/>
  <c r="G105" i="24"/>
  <c r="G150" i="24" s="1"/>
  <c r="K105" i="24"/>
  <c r="K150" i="24" s="1"/>
  <c r="K195" i="24" s="1"/>
  <c r="K17" i="39" s="1"/>
  <c r="C105" i="24"/>
  <c r="C150" i="24" s="1"/>
  <c r="O105" i="24"/>
  <c r="O150" i="24" s="1"/>
  <c r="H105" i="24"/>
  <c r="H150" i="24" s="1"/>
  <c r="AA105" i="24"/>
  <c r="AA150" i="24" s="1"/>
  <c r="AA195" i="24" s="1"/>
  <c r="AA17" i="39" s="1"/>
  <c r="V105" i="24"/>
  <c r="V150" i="24" s="1"/>
  <c r="J105" i="24"/>
  <c r="J150" i="24" s="1"/>
  <c r="D105" i="24"/>
  <c r="D150" i="24" s="1"/>
  <c r="Q105" i="24"/>
  <c r="Q150" i="24" s="1"/>
  <c r="Q195" i="20" s="1"/>
  <c r="Q17" i="35" s="1"/>
  <c r="L193" i="25"/>
  <c r="L15" i="40" s="1"/>
  <c r="M190" i="13"/>
  <c r="M12" i="30" s="1"/>
  <c r="D192" i="13"/>
  <c r="D14" i="30" s="1"/>
  <c r="F188" i="20"/>
  <c r="F10" i="35" s="1"/>
  <c r="G217" i="13"/>
  <c r="G44" i="30" s="1"/>
  <c r="G214" i="13"/>
  <c r="G41" i="30" s="1"/>
  <c r="V215" i="21"/>
  <c r="V42" i="36" s="1"/>
  <c r="Q214" i="17"/>
  <c r="Q41" i="33" s="1"/>
  <c r="Z223" i="20"/>
  <c r="J195" i="13"/>
  <c r="J17" i="30" s="1"/>
  <c r="Q217" i="25"/>
  <c r="Q44" i="40" s="1"/>
  <c r="F202" i="15"/>
  <c r="F24" i="32" s="1"/>
  <c r="E192" i="20"/>
  <c r="E14" i="35" s="1"/>
  <c r="D205" i="22"/>
  <c r="T190" i="25"/>
  <c r="T12" i="40" s="1"/>
  <c r="T192" i="17"/>
  <c r="T14" i="33" s="1"/>
  <c r="Z191" i="17"/>
  <c r="Z13" i="33" s="1"/>
  <c r="AE202" i="22"/>
  <c r="AE24" i="37" s="1"/>
  <c r="P206" i="17"/>
  <c r="P29" i="33" s="1"/>
  <c r="O192" i="12"/>
  <c r="O14" i="29" s="1"/>
  <c r="K217" i="18"/>
  <c r="K44" i="34" s="1"/>
  <c r="T218" i="26"/>
  <c r="T45" i="41" s="1"/>
  <c r="P51" i="28"/>
  <c r="P52" i="28"/>
  <c r="O224" i="23"/>
  <c r="O53" i="38" s="1"/>
  <c r="N218" i="12"/>
  <c r="N45" i="29" s="1"/>
  <c r="AC195" i="12"/>
  <c r="AC17" i="29" s="1"/>
  <c r="N214" i="15"/>
  <c r="N41" i="32" s="1"/>
  <c r="R192" i="13"/>
  <c r="R14" i="30" s="1"/>
  <c r="S184" i="26"/>
  <c r="S5" i="41" s="1"/>
  <c r="M212" i="25"/>
  <c r="AD183" i="9"/>
  <c r="S217" i="10"/>
  <c r="S44" i="28" s="1"/>
  <c r="V188" i="12"/>
  <c r="V10" i="29" s="1"/>
  <c r="AF192" i="26"/>
  <c r="AF14" i="41" s="1"/>
  <c r="L195" i="22"/>
  <c r="L17" i="37" s="1"/>
  <c r="N201" i="13"/>
  <c r="N23" i="30" s="1"/>
  <c r="P218" i="12"/>
  <c r="P45" i="29" s="1"/>
  <c r="AA219" i="18"/>
  <c r="O202" i="21"/>
  <c r="O24" i="36" s="1"/>
  <c r="T194" i="20"/>
  <c r="T16" i="35" s="1"/>
  <c r="R214" i="23"/>
  <c r="R41" i="38" s="1"/>
  <c r="Z193" i="23"/>
  <c r="Z15" i="38" s="1"/>
  <c r="U185" i="22"/>
  <c r="U6" i="37" s="1"/>
  <c r="L204" i="14"/>
  <c r="L26" i="31" s="1"/>
  <c r="X183" i="22"/>
  <c r="AE197" i="17"/>
  <c r="AE19" i="33" s="1"/>
  <c r="AE197" i="18"/>
  <c r="AE19" i="34" s="1"/>
  <c r="S194" i="15"/>
  <c r="S16" i="32" s="1"/>
  <c r="H185" i="18"/>
  <c r="H6" i="34" s="1"/>
  <c r="AD209" i="25"/>
  <c r="AD32" i="40" s="1"/>
  <c r="AE191" i="9"/>
  <c r="AE13" i="27" s="1"/>
  <c r="U207" i="13"/>
  <c r="U30" i="30" s="1"/>
  <c r="R214" i="10"/>
  <c r="R41" i="28" s="1"/>
  <c r="AD194" i="15"/>
  <c r="AD16" i="32" s="1"/>
  <c r="P189" i="18"/>
  <c r="P11" i="34" s="1"/>
  <c r="AD183" i="21"/>
  <c r="P191" i="23"/>
  <c r="P13" i="38" s="1"/>
  <c r="T129" i="13"/>
  <c r="T174" i="13" s="1"/>
  <c r="AD189" i="17"/>
  <c r="AD11" i="33" s="1"/>
  <c r="T193" i="18"/>
  <c r="T15" i="34" s="1"/>
  <c r="I192" i="12"/>
  <c r="I14" i="29" s="1"/>
  <c r="AB223" i="14"/>
  <c r="M221" i="21"/>
  <c r="M49" i="36" s="1"/>
  <c r="U221" i="15"/>
  <c r="U49" i="32" s="1"/>
  <c r="F222" i="13"/>
  <c r="F50" i="30" s="1"/>
  <c r="V124" i="18"/>
  <c r="V169" i="18" s="1"/>
  <c r="Z208" i="26"/>
  <c r="Z31" i="41" s="1"/>
  <c r="AF185" i="20"/>
  <c r="AF6" i="35" s="1"/>
  <c r="O193" i="14"/>
  <c r="O15" i="31" s="1"/>
  <c r="O212" i="15"/>
  <c r="I207" i="18"/>
  <c r="I30" i="34" s="1"/>
  <c r="B171" i="14"/>
  <c r="I126" i="14"/>
  <c r="I171" i="14" s="1"/>
  <c r="H126" i="14"/>
  <c r="H171" i="14" s="1"/>
  <c r="R126" i="14"/>
  <c r="R171" i="14" s="1"/>
  <c r="K126" i="14"/>
  <c r="K171" i="14" s="1"/>
  <c r="AF126" i="14"/>
  <c r="AF171" i="14" s="1"/>
  <c r="AF216" i="14" s="1"/>
  <c r="AF43" i="31" s="1"/>
  <c r="J126" i="14"/>
  <c r="J171" i="14" s="1"/>
  <c r="J216" i="14" s="1"/>
  <c r="J43" i="31" s="1"/>
  <c r="AE126" i="14"/>
  <c r="AE171" i="14" s="1"/>
  <c r="T126" i="14"/>
  <c r="T171" i="14" s="1"/>
  <c r="T216" i="14" s="1"/>
  <c r="T43" i="31" s="1"/>
  <c r="S126" i="14"/>
  <c r="S171" i="14" s="1"/>
  <c r="D126" i="14"/>
  <c r="D171" i="14" s="1"/>
  <c r="C126" i="14"/>
  <c r="C171" i="14" s="1"/>
  <c r="C216" i="14" s="1"/>
  <c r="C43" i="31" s="1"/>
  <c r="X126" i="14"/>
  <c r="X171" i="14" s="1"/>
  <c r="X216" i="14" s="1"/>
  <c r="X43" i="31" s="1"/>
  <c r="Z126" i="14"/>
  <c r="Z171" i="14" s="1"/>
  <c r="P126" i="14"/>
  <c r="P171" i="14" s="1"/>
  <c r="G126" i="14"/>
  <c r="G171" i="14" s="1"/>
  <c r="Q126" i="14"/>
  <c r="Q171" i="14" s="1"/>
  <c r="Q216" i="12" s="1"/>
  <c r="Q43" i="29" s="1"/>
  <c r="E126" i="14"/>
  <c r="E171" i="14" s="1"/>
  <c r="AB126" i="14"/>
  <c r="AB171" i="14" s="1"/>
  <c r="AA126" i="14"/>
  <c r="AA171" i="14" s="1"/>
  <c r="AD126" i="14"/>
  <c r="AD171" i="14" s="1"/>
  <c r="AD216" i="14" s="1"/>
  <c r="AD43" i="31" s="1"/>
  <c r="B142" i="18"/>
  <c r="T97" i="18"/>
  <c r="T142" i="18" s="1"/>
  <c r="Q97" i="18"/>
  <c r="Q142" i="18" s="1"/>
  <c r="U97" i="18"/>
  <c r="U142" i="18" s="1"/>
  <c r="F97" i="18"/>
  <c r="F142" i="18" s="1"/>
  <c r="F187" i="18" s="1"/>
  <c r="F9" i="34" s="1"/>
  <c r="C97" i="18"/>
  <c r="C142" i="18" s="1"/>
  <c r="C187" i="18" s="1"/>
  <c r="C9" i="34" s="1"/>
  <c r="D97" i="18"/>
  <c r="D142" i="18" s="1"/>
  <c r="AE97" i="18"/>
  <c r="AE142" i="18" s="1"/>
  <c r="AD97" i="18"/>
  <c r="AD142" i="18" s="1"/>
  <c r="E97" i="18"/>
  <c r="E142" i="18" s="1"/>
  <c r="R97" i="18"/>
  <c r="R142" i="18" s="1"/>
  <c r="AF97" i="18"/>
  <c r="AF142" i="18" s="1"/>
  <c r="S97" i="18"/>
  <c r="S142" i="18" s="1"/>
  <c r="W97" i="18"/>
  <c r="W142" i="18" s="1"/>
  <c r="B142" i="17"/>
  <c r="B187" i="17" s="1"/>
  <c r="B9" i="33" s="1"/>
  <c r="M97" i="17"/>
  <c r="M142" i="17" s="1"/>
  <c r="L97" i="17"/>
  <c r="L142" i="17" s="1"/>
  <c r="H97" i="17"/>
  <c r="H142" i="17" s="1"/>
  <c r="AD97" i="17"/>
  <c r="AD142" i="17" s="1"/>
  <c r="AD187" i="17" s="1"/>
  <c r="AD9" i="33" s="1"/>
  <c r="G97" i="17"/>
  <c r="G142" i="17" s="1"/>
  <c r="R97" i="17"/>
  <c r="R142" i="17" s="1"/>
  <c r="R187" i="17" s="1"/>
  <c r="R9" i="33" s="1"/>
  <c r="F97" i="17"/>
  <c r="F142" i="17" s="1"/>
  <c r="C97" i="17"/>
  <c r="C142" i="17" s="1"/>
  <c r="K97" i="17"/>
  <c r="K142" i="17" s="1"/>
  <c r="K187" i="17" s="1"/>
  <c r="K9" i="33" s="1"/>
  <c r="D97" i="17"/>
  <c r="D142" i="17" s="1"/>
  <c r="D187" i="17" s="1"/>
  <c r="D9" i="33" s="1"/>
  <c r="E97" i="17"/>
  <c r="E142" i="17" s="1"/>
  <c r="E187" i="17" s="1"/>
  <c r="E9" i="33" s="1"/>
  <c r="I97" i="17"/>
  <c r="I142" i="17" s="1"/>
  <c r="I187" i="17" s="1"/>
  <c r="I9" i="33" s="1"/>
  <c r="S97" i="17"/>
  <c r="S142" i="17" s="1"/>
  <c r="S187" i="17" s="1"/>
  <c r="S9" i="33" s="1"/>
  <c r="AC97" i="17"/>
  <c r="AC142" i="17" s="1"/>
  <c r="X97" i="17"/>
  <c r="X142" i="17" s="1"/>
  <c r="X187" i="17" s="1"/>
  <c r="X9" i="33" s="1"/>
  <c r="W97" i="17"/>
  <c r="W142" i="17" s="1"/>
  <c r="W187" i="17" s="1"/>
  <c r="W9" i="33" s="1"/>
  <c r="J97" i="17"/>
  <c r="J142" i="17" s="1"/>
  <c r="AF97" i="17"/>
  <c r="AF142" i="17" s="1"/>
  <c r="AF187" i="17" s="1"/>
  <c r="AF9" i="33" s="1"/>
  <c r="B151" i="17"/>
  <c r="B196" i="17" s="1"/>
  <c r="B18" i="33" s="1"/>
  <c r="S106" i="17"/>
  <c r="S151" i="17" s="1"/>
  <c r="S196" i="17" s="1"/>
  <c r="S18" i="33" s="1"/>
  <c r="I106" i="17"/>
  <c r="I151" i="17" s="1"/>
  <c r="I196" i="17" s="1"/>
  <c r="I18" i="33" s="1"/>
  <c r="R106" i="17"/>
  <c r="R151" i="17" s="1"/>
  <c r="R196" i="17" s="1"/>
  <c r="R18" i="33" s="1"/>
  <c r="M106" i="17"/>
  <c r="M151" i="17" s="1"/>
  <c r="M196" i="17" s="1"/>
  <c r="M18" i="33" s="1"/>
  <c r="D106" i="17"/>
  <c r="D151" i="17" s="1"/>
  <c r="D196" i="17" s="1"/>
  <c r="D18" i="33" s="1"/>
  <c r="H106" i="17"/>
  <c r="H151" i="17" s="1"/>
  <c r="H196" i="17" s="1"/>
  <c r="H18" i="33" s="1"/>
  <c r="L106" i="17"/>
  <c r="L151" i="17" s="1"/>
  <c r="L196" i="17" s="1"/>
  <c r="L18" i="33" s="1"/>
  <c r="AD106" i="17"/>
  <c r="AD151" i="17" s="1"/>
  <c r="AD196" i="17" s="1"/>
  <c r="AD18" i="33" s="1"/>
  <c r="C106" i="17"/>
  <c r="C151" i="17" s="1"/>
  <c r="X106" i="17"/>
  <c r="X151" i="17" s="1"/>
  <c r="X196" i="17" s="1"/>
  <c r="X18" i="33" s="1"/>
  <c r="K106" i="17"/>
  <c r="K151" i="17" s="1"/>
  <c r="K196" i="17" s="1"/>
  <c r="K18" i="33" s="1"/>
  <c r="G106" i="17"/>
  <c r="G151" i="17" s="1"/>
  <c r="G196" i="17" s="1"/>
  <c r="G18" i="33" s="1"/>
  <c r="E106" i="17"/>
  <c r="E151" i="17" s="1"/>
  <c r="E196" i="17" s="1"/>
  <c r="E18" i="33" s="1"/>
  <c r="F106" i="17"/>
  <c r="F151" i="17" s="1"/>
  <c r="F196" i="17" s="1"/>
  <c r="F18" i="33" s="1"/>
  <c r="AC106" i="17"/>
  <c r="AC151" i="17" s="1"/>
  <c r="AB106" i="17"/>
  <c r="AB151" i="17" s="1"/>
  <c r="AE106" i="17"/>
  <c r="AE151" i="17" s="1"/>
  <c r="AE196" i="17" s="1"/>
  <c r="AE18" i="33" s="1"/>
  <c r="Q106" i="17"/>
  <c r="Q151" i="17" s="1"/>
  <c r="Q196" i="17" s="1"/>
  <c r="Q18" i="33" s="1"/>
  <c r="B219" i="26"/>
  <c r="X199" i="9"/>
  <c r="X21" i="27" s="1"/>
  <c r="AC27" i="27"/>
  <c r="AC28" i="27"/>
  <c r="L215" i="26"/>
  <c r="L42" i="41" s="1"/>
  <c r="AB203" i="17"/>
  <c r="AB25" i="33" s="1"/>
  <c r="G207" i="22"/>
  <c r="G30" i="37" s="1"/>
  <c r="C184" i="12"/>
  <c r="C5" i="29" s="1"/>
  <c r="AE203" i="10"/>
  <c r="AE25" i="28" s="1"/>
  <c r="F216" i="20"/>
  <c r="F43" i="35" s="1"/>
  <c r="N215" i="21"/>
  <c r="N42" i="36" s="1"/>
  <c r="U212" i="21"/>
  <c r="Q200" i="25"/>
  <c r="Q22" i="40" s="1"/>
  <c r="H224" i="9"/>
  <c r="H53" i="27" s="1"/>
  <c r="H224" i="10"/>
  <c r="H53" i="28" s="1"/>
  <c r="F188" i="15"/>
  <c r="F10" i="32" s="1"/>
  <c r="M131" i="26"/>
  <c r="M176" i="26" s="1"/>
  <c r="AC191" i="23"/>
  <c r="AC13" i="38" s="1"/>
  <c r="X215" i="20"/>
  <c r="X42" i="35" s="1"/>
  <c r="AB201" i="18"/>
  <c r="AB23" i="34" s="1"/>
  <c r="AF203" i="24"/>
  <c r="AF25" i="39" s="1"/>
  <c r="AA184" i="26"/>
  <c r="AA5" i="41" s="1"/>
  <c r="L203" i="21"/>
  <c r="L25" i="36" s="1"/>
  <c r="I208" i="17"/>
  <c r="I31" i="33" s="1"/>
  <c r="J191" i="22"/>
  <c r="J13" i="37" s="1"/>
  <c r="Z35" i="33"/>
  <c r="Z38" i="33"/>
  <c r="Z36" i="33"/>
  <c r="Z39" i="33"/>
  <c r="Z37" i="33"/>
  <c r="P47" i="33"/>
  <c r="P46" i="33"/>
  <c r="I214" i="24"/>
  <c r="I41" i="39" s="1"/>
  <c r="J205" i="18"/>
  <c r="G202" i="15"/>
  <c r="G24" i="32" s="1"/>
  <c r="Z190" i="22"/>
  <c r="Z12" i="37" s="1"/>
  <c r="K117" i="18"/>
  <c r="K162" i="18" s="1"/>
  <c r="O204" i="10"/>
  <c r="O26" i="28" s="1"/>
  <c r="AB184" i="9"/>
  <c r="AB5" i="27" s="1"/>
  <c r="M219" i="25"/>
  <c r="V97" i="17"/>
  <c r="V142" i="17" s="1"/>
  <c r="L183" i="23"/>
  <c r="E205" i="14"/>
  <c r="AB221" i="12"/>
  <c r="AB49" i="29" s="1"/>
  <c r="F35" i="34"/>
  <c r="F37" i="34"/>
  <c r="F39" i="34"/>
  <c r="F36" i="34"/>
  <c r="F38" i="34"/>
  <c r="AF217" i="26"/>
  <c r="AF44" i="41" s="1"/>
  <c r="AB197" i="21"/>
  <c r="AB19" i="36" s="1"/>
  <c r="U216" i="23"/>
  <c r="U43" i="38" s="1"/>
  <c r="S216" i="24"/>
  <c r="S43" i="39" s="1"/>
  <c r="Z52" i="30"/>
  <c r="Z51" i="30"/>
  <c r="Y193" i="26"/>
  <c r="Y15" i="41" s="1"/>
  <c r="AE197" i="26"/>
  <c r="AE19" i="41" s="1"/>
  <c r="AB105" i="24"/>
  <c r="AB150" i="24" s="1"/>
  <c r="S217" i="25"/>
  <c r="S44" i="40" s="1"/>
  <c r="R207" i="23"/>
  <c r="R30" i="38" s="1"/>
  <c r="H189" i="17"/>
  <c r="H11" i="33" s="1"/>
  <c r="S129" i="13"/>
  <c r="S174" i="13" s="1"/>
  <c r="B139" i="14"/>
  <c r="AF94" i="14"/>
  <c r="AF139" i="14" s="1"/>
  <c r="J94" i="14"/>
  <c r="J139" i="14" s="1"/>
  <c r="J184" i="14" s="1"/>
  <c r="J5" i="31" s="1"/>
  <c r="R94" i="14"/>
  <c r="R139" i="14" s="1"/>
  <c r="P94" i="14"/>
  <c r="P139" i="14" s="1"/>
  <c r="G94" i="14"/>
  <c r="G139" i="14" s="1"/>
  <c r="Z94" i="14"/>
  <c r="Z139" i="14" s="1"/>
  <c r="H94" i="14"/>
  <c r="H139" i="14" s="1"/>
  <c r="T94" i="14"/>
  <c r="T139" i="14" s="1"/>
  <c r="I94" i="14"/>
  <c r="I139" i="14" s="1"/>
  <c r="K94" i="14"/>
  <c r="K139" i="14" s="1"/>
  <c r="K184" i="14" s="1"/>
  <c r="K5" i="31" s="1"/>
  <c r="X94" i="14"/>
  <c r="X139" i="14" s="1"/>
  <c r="X184" i="14" s="1"/>
  <c r="X5" i="31" s="1"/>
  <c r="D94" i="14"/>
  <c r="D139" i="14" s="1"/>
  <c r="C94" i="14"/>
  <c r="C139" i="14" s="1"/>
  <c r="C184" i="14" s="1"/>
  <c r="C5" i="31" s="1"/>
  <c r="AE94" i="14"/>
  <c r="AE139" i="14" s="1"/>
  <c r="S94" i="14"/>
  <c r="S139" i="14" s="1"/>
  <c r="Q94" i="14"/>
  <c r="Q139" i="14" s="1"/>
  <c r="L94" i="14"/>
  <c r="L139" i="14" s="1"/>
  <c r="F94" i="14"/>
  <c r="F139" i="14" s="1"/>
  <c r="F184" i="12" s="1"/>
  <c r="F5" i="29" s="1"/>
  <c r="AB204" i="23"/>
  <c r="AB26" i="38" s="1"/>
  <c r="M199" i="20"/>
  <c r="M21" i="35" s="1"/>
  <c r="L216" i="15"/>
  <c r="L43" i="32" s="1"/>
  <c r="V187" i="14"/>
  <c r="V9" i="31" s="1"/>
  <c r="S223" i="15"/>
  <c r="H221" i="18"/>
  <c r="H49" i="34" s="1"/>
  <c r="N217" i="18"/>
  <c r="N44" i="34" s="1"/>
  <c r="W208" i="24"/>
  <c r="W31" i="39" s="1"/>
  <c r="K200" i="24"/>
  <c r="K22" i="39" s="1"/>
  <c r="B176" i="14"/>
  <c r="B221" i="12" s="1"/>
  <c r="B49" i="29" s="1"/>
  <c r="J131" i="14"/>
  <c r="J176" i="14" s="1"/>
  <c r="J221" i="14" s="1"/>
  <c r="J49" i="31" s="1"/>
  <c r="K131" i="14"/>
  <c r="K176" i="14" s="1"/>
  <c r="K221" i="14" s="1"/>
  <c r="K49" i="31" s="1"/>
  <c r="D131" i="14"/>
  <c r="D176" i="14" s="1"/>
  <c r="X131" i="14"/>
  <c r="X176" i="14" s="1"/>
  <c r="X221" i="14" s="1"/>
  <c r="X49" i="31" s="1"/>
  <c r="R131" i="14"/>
  <c r="R176" i="14" s="1"/>
  <c r="AE131" i="14"/>
  <c r="AE176" i="14" s="1"/>
  <c r="Z131" i="14"/>
  <c r="Z176" i="14" s="1"/>
  <c r="AF131" i="14"/>
  <c r="AF176" i="14" s="1"/>
  <c r="T131" i="14"/>
  <c r="T176" i="14" s="1"/>
  <c r="T221" i="15" s="1"/>
  <c r="T49" i="32" s="1"/>
  <c r="P131" i="14"/>
  <c r="P176" i="14" s="1"/>
  <c r="C131" i="14"/>
  <c r="C176" i="14" s="1"/>
  <c r="C221" i="14" s="1"/>
  <c r="C49" i="31" s="1"/>
  <c r="H131" i="14"/>
  <c r="H176" i="14" s="1"/>
  <c r="H221" i="14" s="1"/>
  <c r="H49" i="31" s="1"/>
  <c r="G131" i="14"/>
  <c r="G176" i="14" s="1"/>
  <c r="Q131" i="14"/>
  <c r="Q176" i="14" s="1"/>
  <c r="S131" i="14"/>
  <c r="S176" i="14" s="1"/>
  <c r="S221" i="14" s="1"/>
  <c r="S49" i="31" s="1"/>
  <c r="I131" i="14"/>
  <c r="I176" i="14" s="1"/>
  <c r="I221" i="14" s="1"/>
  <c r="I49" i="31" s="1"/>
  <c r="L131" i="14"/>
  <c r="L176" i="14" s="1"/>
  <c r="L221" i="14" s="1"/>
  <c r="L49" i="31" s="1"/>
  <c r="B172" i="12"/>
  <c r="Z127" i="12"/>
  <c r="Z172" i="12" s="1"/>
  <c r="Y127" i="12"/>
  <c r="Y172" i="12" s="1"/>
  <c r="AA127" i="12"/>
  <c r="AA172" i="12" s="1"/>
  <c r="M127" i="12"/>
  <c r="M172" i="12" s="1"/>
  <c r="W127" i="12"/>
  <c r="W172" i="12" s="1"/>
  <c r="V127" i="12"/>
  <c r="V172" i="12" s="1"/>
  <c r="J127" i="12"/>
  <c r="J172" i="12" s="1"/>
  <c r="L127" i="12"/>
  <c r="L172" i="12" s="1"/>
  <c r="X127" i="12"/>
  <c r="X172" i="12" s="1"/>
  <c r="U127" i="12"/>
  <c r="U172" i="12" s="1"/>
  <c r="AD127" i="12"/>
  <c r="AD172" i="12" s="1"/>
  <c r="AD185" i="20"/>
  <c r="AD6" i="35" s="1"/>
  <c r="AE191" i="23"/>
  <c r="AE13" i="38" s="1"/>
  <c r="U205" i="15"/>
  <c r="P214" i="24"/>
  <c r="P41" i="39" s="1"/>
  <c r="AF123" i="20"/>
  <c r="AF168" i="20" s="1"/>
  <c r="AF213" i="22" s="1"/>
  <c r="AF40" i="37" s="1"/>
  <c r="W196" i="23"/>
  <c r="W18" i="38" s="1"/>
  <c r="O197" i="14"/>
  <c r="O19" i="31" s="1"/>
  <c r="I216" i="9"/>
  <c r="I43" i="27" s="1"/>
  <c r="B172" i="13"/>
  <c r="B217" i="13" s="1"/>
  <c r="B44" i="30" s="1"/>
  <c r="K127" i="13"/>
  <c r="K172" i="13" s="1"/>
  <c r="AD127" i="13"/>
  <c r="AD172" i="13" s="1"/>
  <c r="AD217" i="13" s="1"/>
  <c r="AD44" i="30" s="1"/>
  <c r="AB127" i="13"/>
  <c r="AB172" i="13" s="1"/>
  <c r="AB217" i="13" s="1"/>
  <c r="AB44" i="30" s="1"/>
  <c r="J127" i="13"/>
  <c r="J172" i="13" s="1"/>
  <c r="J217" i="13" s="1"/>
  <c r="J44" i="30" s="1"/>
  <c r="X127" i="13"/>
  <c r="X172" i="13" s="1"/>
  <c r="L127" i="13"/>
  <c r="L172" i="13" s="1"/>
  <c r="L217" i="13" s="1"/>
  <c r="L44" i="30" s="1"/>
  <c r="AC127" i="13"/>
  <c r="AC172" i="13" s="1"/>
  <c r="AC217" i="13" s="1"/>
  <c r="AC44" i="30" s="1"/>
  <c r="N127" i="13"/>
  <c r="N172" i="13" s="1"/>
  <c r="Z127" i="13"/>
  <c r="Z172" i="13" s="1"/>
  <c r="W127" i="13"/>
  <c r="W172" i="13" s="1"/>
  <c r="W217" i="13" s="1"/>
  <c r="W44" i="30" s="1"/>
  <c r="M127" i="13"/>
  <c r="M172" i="13" s="1"/>
  <c r="Q127" i="13"/>
  <c r="Q172" i="13" s="1"/>
  <c r="P127" i="13"/>
  <c r="P172" i="13" s="1"/>
  <c r="V127" i="13"/>
  <c r="V172" i="13" s="1"/>
  <c r="O127" i="13"/>
  <c r="O172" i="13" s="1"/>
  <c r="T127" i="13"/>
  <c r="T172" i="13" s="1"/>
  <c r="E127" i="13"/>
  <c r="E172" i="13" s="1"/>
  <c r="E217" i="13" s="1"/>
  <c r="E44" i="30" s="1"/>
  <c r="F127" i="13"/>
  <c r="F172" i="13" s="1"/>
  <c r="S127" i="13"/>
  <c r="S172" i="13" s="1"/>
  <c r="B159" i="20"/>
  <c r="C114" i="20"/>
  <c r="C159" i="20" s="1"/>
  <c r="H114" i="20"/>
  <c r="H159" i="20" s="1"/>
  <c r="Q114" i="20"/>
  <c r="Q159" i="20" s="1"/>
  <c r="F114" i="20"/>
  <c r="F159" i="20" s="1"/>
  <c r="G114" i="20"/>
  <c r="G159" i="20" s="1"/>
  <c r="K114" i="20"/>
  <c r="K159" i="20" s="1"/>
  <c r="E114" i="20"/>
  <c r="E159" i="20" s="1"/>
  <c r="I114" i="20"/>
  <c r="I159" i="20" s="1"/>
  <c r="J114" i="20"/>
  <c r="J159" i="20" s="1"/>
  <c r="D114" i="20"/>
  <c r="D159" i="20" s="1"/>
  <c r="R114" i="20"/>
  <c r="R159" i="20" s="1"/>
  <c r="Y114" i="20"/>
  <c r="Y159" i="20" s="1"/>
  <c r="M114" i="20"/>
  <c r="M159" i="20" s="1"/>
  <c r="V223" i="26"/>
  <c r="L183" i="9"/>
  <c r="O190" i="13"/>
  <c r="O12" i="30" s="1"/>
  <c r="B195" i="22"/>
  <c r="B17" i="37" s="1"/>
  <c r="J188" i="20"/>
  <c r="J10" i="35" s="1"/>
  <c r="S186" i="22"/>
  <c r="I205" i="9"/>
  <c r="H205" i="22"/>
  <c r="AC222" i="23"/>
  <c r="AC50" i="38" s="1"/>
  <c r="O222" i="18"/>
  <c r="O50" i="34" s="1"/>
  <c r="B200" i="25"/>
  <c r="B22" i="40" s="1"/>
  <c r="L213" i="21"/>
  <c r="L40" i="36" s="1"/>
  <c r="U194" i="25"/>
  <c r="U16" i="40" s="1"/>
  <c r="Y205" i="20"/>
  <c r="Z106" i="17"/>
  <c r="Z151" i="17" s="1"/>
  <c r="Z196" i="17" s="1"/>
  <c r="Z18" i="33" s="1"/>
  <c r="AA214" i="24"/>
  <c r="AA41" i="39" s="1"/>
  <c r="J217" i="18"/>
  <c r="J44" i="34" s="1"/>
  <c r="AF202" i="15"/>
  <c r="AF24" i="32" s="1"/>
  <c r="M215" i="18"/>
  <c r="M42" i="34" s="1"/>
  <c r="M117" i="18"/>
  <c r="M162" i="18" s="1"/>
  <c r="M207" i="18" s="1"/>
  <c r="M30" i="34" s="1"/>
  <c r="AD183" i="23"/>
  <c r="P4" i="28"/>
  <c r="P3" i="28"/>
  <c r="P2" i="28"/>
  <c r="N220" i="12"/>
  <c r="N48" i="29" s="1"/>
  <c r="M202" i="17"/>
  <c r="M24" i="33" s="1"/>
  <c r="S207" i="23"/>
  <c r="S30" i="38" s="1"/>
  <c r="Z188" i="15"/>
  <c r="Z10" i="32" s="1"/>
  <c r="O208" i="20"/>
  <c r="O31" i="35" s="1"/>
  <c r="E213" i="9"/>
  <c r="E40" i="27" s="1"/>
  <c r="S218" i="26"/>
  <c r="S45" i="41" s="1"/>
  <c r="P192" i="20"/>
  <c r="P14" i="35" s="1"/>
  <c r="N198" i="24"/>
  <c r="N20" i="39" s="1"/>
  <c r="E187" i="15"/>
  <c r="E9" i="32" s="1"/>
  <c r="V197" i="24"/>
  <c r="V19" i="39" s="1"/>
  <c r="I219" i="22"/>
  <c r="S215" i="12"/>
  <c r="S42" i="29" s="1"/>
  <c r="AC206" i="21"/>
  <c r="AC29" i="36" s="1"/>
  <c r="C201" i="13"/>
  <c r="C23" i="30" s="1"/>
  <c r="AF200" i="26"/>
  <c r="AF22" i="41" s="1"/>
  <c r="U209" i="23"/>
  <c r="U32" i="38" s="1"/>
  <c r="W223" i="17"/>
  <c r="AD212" i="22"/>
  <c r="Y192" i="25"/>
  <c r="Y14" i="40" s="1"/>
  <c r="O214" i="21"/>
  <c r="O41" i="36" s="1"/>
  <c r="AE210" i="12"/>
  <c r="AE33" i="29" s="1"/>
  <c r="P195" i="21"/>
  <c r="P17" i="36" s="1"/>
  <c r="X186" i="21"/>
  <c r="M112" i="14"/>
  <c r="M157" i="14" s="1"/>
  <c r="AA222" i="13"/>
  <c r="AA50" i="30" s="1"/>
  <c r="I222" i="13"/>
  <c r="I50" i="30" s="1"/>
  <c r="L214" i="14"/>
  <c r="L41" i="31" s="1"/>
  <c r="I208" i="20"/>
  <c r="I31" i="35" s="1"/>
  <c r="N117" i="9"/>
  <c r="N162" i="9" s="1"/>
  <c r="E205" i="12"/>
  <c r="N198" i="17"/>
  <c r="N20" i="33" s="1"/>
  <c r="AA114" i="25"/>
  <c r="AA159" i="25" s="1"/>
  <c r="AA204" i="25" s="1"/>
  <c r="AA26" i="40" s="1"/>
  <c r="B156" i="22"/>
  <c r="G111" i="22"/>
  <c r="G156" i="22" s="1"/>
  <c r="AC111" i="22"/>
  <c r="AC156" i="22" s="1"/>
  <c r="K111" i="22"/>
  <c r="K156" i="22" s="1"/>
  <c r="I111" i="22"/>
  <c r="I156" i="22" s="1"/>
  <c r="J111" i="22"/>
  <c r="J156" i="22" s="1"/>
  <c r="C111" i="22"/>
  <c r="C156" i="22" s="1"/>
  <c r="E111" i="22"/>
  <c r="E156" i="22" s="1"/>
  <c r="D111" i="22"/>
  <c r="D156" i="22" s="1"/>
  <c r="F111" i="22"/>
  <c r="F156" i="22" s="1"/>
  <c r="H111" i="22"/>
  <c r="H156" i="22" s="1"/>
  <c r="P111" i="22"/>
  <c r="P156" i="22" s="1"/>
  <c r="P201" i="22" s="1"/>
  <c r="P23" i="37" s="1"/>
  <c r="AE111" i="22"/>
  <c r="AE156" i="22" s="1"/>
  <c r="R111" i="22"/>
  <c r="R156" i="22" s="1"/>
  <c r="N122" i="20"/>
  <c r="N167" i="20" s="1"/>
  <c r="R195" i="10"/>
  <c r="R17" i="28" s="1"/>
  <c r="J200" i="10"/>
  <c r="J22" i="28" s="1"/>
  <c r="Y186" i="23"/>
  <c r="K188" i="12"/>
  <c r="K10" i="29" s="1"/>
  <c r="AE221" i="23"/>
  <c r="AE49" i="38" s="1"/>
  <c r="R211" i="26"/>
  <c r="R34" i="41" s="1"/>
  <c r="S122" i="20"/>
  <c r="S167" i="20" s="1"/>
  <c r="AF95" i="23"/>
  <c r="AF140" i="23" s="1"/>
  <c r="B165" i="13"/>
  <c r="AD120" i="13"/>
  <c r="AD165" i="13" s="1"/>
  <c r="AB120" i="13"/>
  <c r="AB165" i="13" s="1"/>
  <c r="L120" i="13"/>
  <c r="L165" i="13" s="1"/>
  <c r="J120" i="13"/>
  <c r="J165" i="13" s="1"/>
  <c r="AC120" i="13"/>
  <c r="AC165" i="13" s="1"/>
  <c r="Z120" i="13"/>
  <c r="Z165" i="13" s="1"/>
  <c r="K120" i="13"/>
  <c r="K165" i="13" s="1"/>
  <c r="M120" i="13"/>
  <c r="M165" i="13" s="1"/>
  <c r="M210" i="13" s="1"/>
  <c r="M33" i="30" s="1"/>
  <c r="W120" i="13"/>
  <c r="W165" i="13" s="1"/>
  <c r="O120" i="13"/>
  <c r="O165" i="13" s="1"/>
  <c r="X120" i="13"/>
  <c r="X165" i="13" s="1"/>
  <c r="V120" i="13"/>
  <c r="V165" i="13" s="1"/>
  <c r="P120" i="13"/>
  <c r="P165" i="13" s="1"/>
  <c r="N120" i="13"/>
  <c r="N165" i="13" s="1"/>
  <c r="N210" i="13" s="1"/>
  <c r="N33" i="30" s="1"/>
  <c r="Q120" i="13"/>
  <c r="Q165" i="13" s="1"/>
  <c r="AF120" i="13"/>
  <c r="AF165" i="13" s="1"/>
  <c r="AF210" i="13" s="1"/>
  <c r="AF33" i="30" s="1"/>
  <c r="H120" i="13"/>
  <c r="H165" i="13" s="1"/>
  <c r="H210" i="13" s="1"/>
  <c r="H33" i="30" s="1"/>
  <c r="B178" i="10"/>
  <c r="B223" i="10" s="1"/>
  <c r="T133" i="10"/>
  <c r="T178" i="10" s="1"/>
  <c r="C133" i="10"/>
  <c r="C178" i="10" s="1"/>
  <c r="E133" i="10"/>
  <c r="E178" i="10" s="1"/>
  <c r="Z133" i="10"/>
  <c r="Z178" i="10" s="1"/>
  <c r="AD133" i="10"/>
  <c r="AD178" i="10" s="1"/>
  <c r="H133" i="10"/>
  <c r="H178" i="10" s="1"/>
  <c r="H223" i="10" s="1"/>
  <c r="AE133" i="10"/>
  <c r="AE178" i="10" s="1"/>
  <c r="I133" i="10"/>
  <c r="I178" i="10" s="1"/>
  <c r="S133" i="10"/>
  <c r="S178" i="10" s="1"/>
  <c r="S223" i="10" s="1"/>
  <c r="W133" i="10"/>
  <c r="W178" i="10" s="1"/>
  <c r="W223" i="10" s="1"/>
  <c r="AC133" i="10"/>
  <c r="AC178" i="10" s="1"/>
  <c r="AA133" i="10"/>
  <c r="AA178" i="10" s="1"/>
  <c r="AF133" i="10"/>
  <c r="AF178" i="10" s="1"/>
  <c r="U133" i="10"/>
  <c r="U178" i="10" s="1"/>
  <c r="X133" i="10"/>
  <c r="X178" i="10" s="1"/>
  <c r="X223" i="10" s="1"/>
  <c r="G133" i="10"/>
  <c r="G178" i="10" s="1"/>
  <c r="Y133" i="10"/>
  <c r="Y178" i="10" s="1"/>
  <c r="Y223" i="10" s="1"/>
  <c r="AB133" i="10"/>
  <c r="AB178" i="10" s="1"/>
  <c r="V133" i="10"/>
  <c r="V178" i="10" s="1"/>
  <c r="F133" i="10"/>
  <c r="F178" i="10" s="1"/>
  <c r="F223" i="10" s="1"/>
  <c r="K133" i="10"/>
  <c r="K178" i="10" s="1"/>
  <c r="K223" i="10" s="1"/>
  <c r="O133" i="10"/>
  <c r="O178" i="10" s="1"/>
  <c r="B175" i="25"/>
  <c r="B220" i="25" s="1"/>
  <c r="B48" i="40" s="1"/>
  <c r="J130" i="25"/>
  <c r="J175" i="25" s="1"/>
  <c r="J220" i="25" s="1"/>
  <c r="J48" i="40" s="1"/>
  <c r="X130" i="25"/>
  <c r="X175" i="25" s="1"/>
  <c r="X220" i="25" s="1"/>
  <c r="X48" i="40" s="1"/>
  <c r="E130" i="25"/>
  <c r="E175" i="25" s="1"/>
  <c r="E220" i="25" s="1"/>
  <c r="E48" i="40" s="1"/>
  <c r="C130" i="25"/>
  <c r="C175" i="25" s="1"/>
  <c r="C220" i="25" s="1"/>
  <c r="C48" i="40" s="1"/>
  <c r="N130" i="25"/>
  <c r="N175" i="25" s="1"/>
  <c r="D130" i="25"/>
  <c r="D175" i="25" s="1"/>
  <c r="D220" i="25" s="1"/>
  <c r="D48" i="40" s="1"/>
  <c r="AB130" i="25"/>
  <c r="AB175" i="25" s="1"/>
  <c r="AB220" i="25" s="1"/>
  <c r="AB48" i="40" s="1"/>
  <c r="I130" i="25"/>
  <c r="I175" i="25" s="1"/>
  <c r="I220" i="25" s="1"/>
  <c r="I48" i="40" s="1"/>
  <c r="G130" i="25"/>
  <c r="G175" i="25" s="1"/>
  <c r="G220" i="25" s="1"/>
  <c r="G48" i="40" s="1"/>
  <c r="F130" i="25"/>
  <c r="F175" i="25" s="1"/>
  <c r="W130" i="25"/>
  <c r="W175" i="25" s="1"/>
  <c r="W220" i="25" s="1"/>
  <c r="W48" i="40" s="1"/>
  <c r="AC130" i="25"/>
  <c r="AC175" i="25" s="1"/>
  <c r="K130" i="25"/>
  <c r="K175" i="25" s="1"/>
  <c r="K220" i="25" s="1"/>
  <c r="K48" i="40" s="1"/>
  <c r="S130" i="25"/>
  <c r="S175" i="25" s="1"/>
  <c r="T204" i="24"/>
  <c r="T26" i="39" s="1"/>
  <c r="AB194" i="17"/>
  <c r="AB16" i="33" s="1"/>
  <c r="AF204" i="15"/>
  <c r="AF26" i="32" s="1"/>
  <c r="W223" i="12"/>
  <c r="AE196" i="13"/>
  <c r="AE18" i="30" s="1"/>
  <c r="J188" i="15"/>
  <c r="J10" i="32" s="1"/>
  <c r="U223" i="21"/>
  <c r="X205" i="26"/>
  <c r="M214" i="23"/>
  <c r="M41" i="38" s="1"/>
  <c r="X220" i="12"/>
  <c r="X48" i="29" s="1"/>
  <c r="AC188" i="20"/>
  <c r="AC10" i="35" s="1"/>
  <c r="AC214" i="10"/>
  <c r="AC41" i="28" s="1"/>
  <c r="AC214" i="9"/>
  <c r="AC41" i="27" s="1"/>
  <c r="J190" i="12"/>
  <c r="J12" i="29" s="1"/>
  <c r="T210" i="25"/>
  <c r="T33" i="40" s="1"/>
  <c r="O195" i="18"/>
  <c r="O17" i="34" s="1"/>
  <c r="AA98" i="26"/>
  <c r="AA143" i="26" s="1"/>
  <c r="AD111" i="12"/>
  <c r="AD156" i="12" s="1"/>
  <c r="AD201" i="14" s="1"/>
  <c r="AD23" i="31" s="1"/>
  <c r="W208" i="15"/>
  <c r="W31" i="32" s="1"/>
  <c r="Z185" i="17"/>
  <c r="Z6" i="33" s="1"/>
  <c r="Z197" i="21"/>
  <c r="Z19" i="36" s="1"/>
  <c r="I188" i="10"/>
  <c r="I10" i="28" s="1"/>
  <c r="E213" i="13"/>
  <c r="E40" i="30" s="1"/>
  <c r="O197" i="12"/>
  <c r="O19" i="29" s="1"/>
  <c r="M197" i="18"/>
  <c r="M19" i="34" s="1"/>
  <c r="Y208" i="24"/>
  <c r="Y31" i="39" s="1"/>
  <c r="O96" i="10"/>
  <c r="O141" i="10" s="1"/>
  <c r="P223" i="9"/>
  <c r="N196" i="14"/>
  <c r="N18" i="31" s="1"/>
  <c r="L209" i="20"/>
  <c r="L32" i="35" s="1"/>
  <c r="Q188" i="15"/>
  <c r="Q10" i="32" s="1"/>
  <c r="U223" i="24"/>
  <c r="X191" i="23"/>
  <c r="X13" i="38" s="1"/>
  <c r="P197" i="15"/>
  <c r="P19" i="32" s="1"/>
  <c r="E210" i="14"/>
  <c r="E33" i="31" s="1"/>
  <c r="Z188" i="24"/>
  <c r="Z10" i="39" s="1"/>
  <c r="F200" i="12"/>
  <c r="F22" i="29" s="1"/>
  <c r="K219" i="10"/>
  <c r="J192" i="22"/>
  <c r="J14" i="37" s="1"/>
  <c r="E214" i="23"/>
  <c r="E41" i="38" s="1"/>
  <c r="Y183" i="25"/>
  <c r="O215" i="21"/>
  <c r="O42" i="36" s="1"/>
  <c r="T196" i="9"/>
  <c r="T18" i="27" s="1"/>
  <c r="AF130" i="25"/>
  <c r="AF175" i="25" s="1"/>
  <c r="AF220" i="25" s="1"/>
  <c r="AF48" i="40" s="1"/>
  <c r="K199" i="24"/>
  <c r="K21" i="39" s="1"/>
  <c r="R183" i="21"/>
  <c r="M187" i="15"/>
  <c r="M9" i="32" s="1"/>
  <c r="AC117" i="18"/>
  <c r="AC162" i="18" s="1"/>
  <c r="AC207" i="18" s="1"/>
  <c r="AC30" i="34" s="1"/>
  <c r="G38" i="34"/>
  <c r="G37" i="34"/>
  <c r="G36" i="34"/>
  <c r="G35" i="34"/>
  <c r="G39" i="34"/>
  <c r="R210" i="12"/>
  <c r="R33" i="29" s="1"/>
  <c r="E212" i="12"/>
  <c r="AC93" i="14"/>
  <c r="AC138" i="14" s="1"/>
  <c r="W217" i="24"/>
  <c r="W44" i="39" s="1"/>
  <c r="AD194" i="26"/>
  <c r="AD16" i="41" s="1"/>
  <c r="T198" i="22"/>
  <c r="T20" i="37" s="1"/>
  <c r="U190" i="13"/>
  <c r="U12" i="30" s="1"/>
  <c r="N216" i="20"/>
  <c r="N43" i="35" s="1"/>
  <c r="Q200" i="22"/>
  <c r="Q22" i="37" s="1"/>
  <c r="S221" i="21"/>
  <c r="S49" i="36" s="1"/>
  <c r="V218" i="9"/>
  <c r="V45" i="27" s="1"/>
  <c r="P220" i="18"/>
  <c r="P48" i="34" s="1"/>
  <c r="Y213" i="23"/>
  <c r="Y40" i="38" s="1"/>
  <c r="K212" i="12"/>
  <c r="L117" i="18"/>
  <c r="L162" i="18" s="1"/>
  <c r="AC217" i="26"/>
  <c r="AC44" i="41" s="1"/>
  <c r="AA95" i="23"/>
  <c r="AA140" i="23" s="1"/>
  <c r="M104" i="21"/>
  <c r="M149" i="21" s="1"/>
  <c r="M194" i="21" s="1"/>
  <c r="M16" i="36" s="1"/>
  <c r="AF214" i="20"/>
  <c r="AF41" i="35" s="1"/>
  <c r="O201" i="14"/>
  <c r="O23" i="31" s="1"/>
  <c r="AB205" i="22"/>
  <c r="H220" i="12"/>
  <c r="H48" i="29" s="1"/>
  <c r="H220" i="14"/>
  <c r="H48" i="31" s="1"/>
  <c r="B177" i="18"/>
  <c r="B222" i="18" s="1"/>
  <c r="B50" i="34" s="1"/>
  <c r="R132" i="18"/>
  <c r="R177" i="18" s="1"/>
  <c r="R222" i="18" s="1"/>
  <c r="R50" i="34" s="1"/>
  <c r="AD132" i="18"/>
  <c r="AD177" i="18" s="1"/>
  <c r="AD222" i="18" s="1"/>
  <c r="AD50" i="34" s="1"/>
  <c r="U132" i="18"/>
  <c r="U177" i="18" s="1"/>
  <c r="U222" i="18" s="1"/>
  <c r="U50" i="34" s="1"/>
  <c r="Q132" i="18"/>
  <c r="Q177" i="18" s="1"/>
  <c r="Q222" i="18" s="1"/>
  <c r="Q50" i="34" s="1"/>
  <c r="E132" i="18"/>
  <c r="E177" i="18" s="1"/>
  <c r="E222" i="18" s="1"/>
  <c r="E50" i="34" s="1"/>
  <c r="AE132" i="18"/>
  <c r="AE177" i="18" s="1"/>
  <c r="AE222" i="18" s="1"/>
  <c r="AE50" i="34" s="1"/>
  <c r="F132" i="18"/>
  <c r="F177" i="18" s="1"/>
  <c r="F222" i="18" s="1"/>
  <c r="F50" i="34" s="1"/>
  <c r="S132" i="18"/>
  <c r="S177" i="18" s="1"/>
  <c r="S222" i="18" s="1"/>
  <c r="S50" i="34" s="1"/>
  <c r="T132" i="18"/>
  <c r="T177" i="18" s="1"/>
  <c r="T222" i="18" s="1"/>
  <c r="T50" i="34" s="1"/>
  <c r="AF132" i="18"/>
  <c r="AF177" i="18" s="1"/>
  <c r="AF222" i="18" s="1"/>
  <c r="AF50" i="34" s="1"/>
  <c r="D132" i="18"/>
  <c r="D177" i="18" s="1"/>
  <c r="D222" i="18" s="1"/>
  <c r="D50" i="34" s="1"/>
  <c r="C132" i="18"/>
  <c r="C177" i="18" s="1"/>
  <c r="C222" i="18" s="1"/>
  <c r="C50" i="34" s="1"/>
  <c r="AA132" i="18"/>
  <c r="AA177" i="18" s="1"/>
  <c r="AA222" i="18" s="1"/>
  <c r="AA50" i="34" s="1"/>
  <c r="L132" i="18"/>
  <c r="L177" i="18" s="1"/>
  <c r="L222" i="18" s="1"/>
  <c r="L50" i="34" s="1"/>
  <c r="P132" i="18"/>
  <c r="P177" i="18" s="1"/>
  <c r="P222" i="18" s="1"/>
  <c r="P50" i="34" s="1"/>
  <c r="N132" i="18"/>
  <c r="N177" i="18" s="1"/>
  <c r="N222" i="18" s="1"/>
  <c r="N50" i="34" s="1"/>
  <c r="V206" i="26"/>
  <c r="V29" i="41" s="1"/>
  <c r="L222" i="25"/>
  <c r="L50" i="40" s="1"/>
  <c r="G217" i="20"/>
  <c r="G44" i="35" s="1"/>
  <c r="E219" i="24"/>
  <c r="V224" i="23"/>
  <c r="V53" i="38" s="1"/>
  <c r="B138" i="23"/>
  <c r="B183" i="23" s="1"/>
  <c r="E93" i="23"/>
  <c r="E138" i="23" s="1"/>
  <c r="K93" i="23"/>
  <c r="K138" i="23" s="1"/>
  <c r="H93" i="23"/>
  <c r="H138" i="23" s="1"/>
  <c r="G93" i="23"/>
  <c r="G138" i="23" s="1"/>
  <c r="D93" i="23"/>
  <c r="D138" i="23" s="1"/>
  <c r="D183" i="23" s="1"/>
  <c r="M93" i="23"/>
  <c r="M138" i="23" s="1"/>
  <c r="M183" i="21" s="1"/>
  <c r="J93" i="23"/>
  <c r="J138" i="23" s="1"/>
  <c r="J183" i="23" s="1"/>
  <c r="C93" i="23"/>
  <c r="C138" i="23" s="1"/>
  <c r="C183" i="23" s="1"/>
  <c r="I93" i="23"/>
  <c r="I138" i="23" s="1"/>
  <c r="I183" i="23" s="1"/>
  <c r="W93" i="23"/>
  <c r="W138" i="23" s="1"/>
  <c r="O93" i="23"/>
  <c r="O138" i="23" s="1"/>
  <c r="X93" i="23"/>
  <c r="X138" i="23" s="1"/>
  <c r="AC93" i="23"/>
  <c r="AC138" i="23" s="1"/>
  <c r="T184" i="18"/>
  <c r="T5" i="34" s="1"/>
  <c r="AF223" i="25"/>
  <c r="H196" i="9"/>
  <c r="H18" i="27" s="1"/>
  <c r="Z121" i="23"/>
  <c r="Z166" i="23" s="1"/>
  <c r="M192" i="14"/>
  <c r="M14" i="31" s="1"/>
  <c r="AB189" i="23"/>
  <c r="AB11" i="38" s="1"/>
  <c r="AA129" i="13"/>
  <c r="AA174" i="13" s="1"/>
  <c r="L195" i="15"/>
  <c r="L17" i="32" s="1"/>
  <c r="V183" i="15"/>
  <c r="N192" i="18"/>
  <c r="N14" i="34" s="1"/>
  <c r="AC209" i="14"/>
  <c r="AC32" i="31" s="1"/>
  <c r="AC204" i="15"/>
  <c r="AC26" i="32" s="1"/>
  <c r="T222" i="22"/>
  <c r="T50" i="37" s="1"/>
  <c r="AD219" i="24"/>
  <c r="N205" i="26"/>
  <c r="Q183" i="15"/>
  <c r="N199" i="20"/>
  <c r="N21" i="35" s="1"/>
  <c r="AD220" i="15"/>
  <c r="AD48" i="32" s="1"/>
  <c r="B166" i="18"/>
  <c r="B211" i="18" s="1"/>
  <c r="B34" i="34" s="1"/>
  <c r="E121" i="18"/>
  <c r="E166" i="18" s="1"/>
  <c r="F121" i="18"/>
  <c r="F166" i="18" s="1"/>
  <c r="F211" i="18" s="1"/>
  <c r="F34" i="34" s="1"/>
  <c r="AE121" i="18"/>
  <c r="AE166" i="18" s="1"/>
  <c r="AE211" i="18" s="1"/>
  <c r="AE34" i="34" s="1"/>
  <c r="T121" i="18"/>
  <c r="T166" i="18" s="1"/>
  <c r="S121" i="18"/>
  <c r="S166" i="18" s="1"/>
  <c r="Q121" i="18"/>
  <c r="Q166" i="18" s="1"/>
  <c r="U121" i="18"/>
  <c r="U166" i="18" s="1"/>
  <c r="AD121" i="18"/>
  <c r="AD166" i="18" s="1"/>
  <c r="AD211" i="18" s="1"/>
  <c r="AD34" i="34" s="1"/>
  <c r="R121" i="18"/>
  <c r="R166" i="18" s="1"/>
  <c r="C121" i="18"/>
  <c r="C166" i="18" s="1"/>
  <c r="C211" i="18" s="1"/>
  <c r="C34" i="34" s="1"/>
  <c r="AF121" i="18"/>
  <c r="AF166" i="18" s="1"/>
  <c r="D121" i="18"/>
  <c r="D166" i="18" s="1"/>
  <c r="W121" i="18"/>
  <c r="W166" i="18" s="1"/>
  <c r="W211" i="18" s="1"/>
  <c r="W34" i="34" s="1"/>
  <c r="I121" i="18"/>
  <c r="I166" i="18" s="1"/>
  <c r="Z121" i="18"/>
  <c r="Z166" i="18" s="1"/>
  <c r="AA121" i="18"/>
  <c r="AA166" i="18" s="1"/>
  <c r="K121" i="18"/>
  <c r="K166" i="18" s="1"/>
  <c r="J121" i="18"/>
  <c r="J166" i="18" s="1"/>
  <c r="J211" i="18" s="1"/>
  <c r="J34" i="34" s="1"/>
  <c r="H121" i="18"/>
  <c r="H166" i="18" s="1"/>
  <c r="AC205" i="26"/>
  <c r="I223" i="15"/>
  <c r="AA191" i="23"/>
  <c r="AA13" i="38" s="1"/>
  <c r="AE187" i="23"/>
  <c r="AE9" i="38" s="1"/>
  <c r="AB222" i="15"/>
  <c r="AB50" i="32" s="1"/>
  <c r="M206" i="21"/>
  <c r="M29" i="36" s="1"/>
  <c r="G217" i="26"/>
  <c r="G44" i="41" s="1"/>
  <c r="P185" i="24"/>
  <c r="P6" i="39" s="1"/>
  <c r="Z201" i="26"/>
  <c r="Z23" i="41" s="1"/>
  <c r="AA110" i="20"/>
  <c r="AA155" i="20" s="1"/>
  <c r="Q209" i="26"/>
  <c r="Q32" i="41" s="1"/>
  <c r="O187" i="14"/>
  <c r="O9" i="31" s="1"/>
  <c r="S188" i="20"/>
  <c r="S10" i="35" s="1"/>
  <c r="B157" i="10"/>
  <c r="Y112" i="10"/>
  <c r="Y157" i="10" s="1"/>
  <c r="X112" i="10"/>
  <c r="X157" i="10" s="1"/>
  <c r="W112" i="10"/>
  <c r="W157" i="10" s="1"/>
  <c r="W202" i="10" s="1"/>
  <c r="W24" i="28" s="1"/>
  <c r="G112" i="10"/>
  <c r="G157" i="10" s="1"/>
  <c r="U112" i="10"/>
  <c r="U157" i="10" s="1"/>
  <c r="H112" i="10"/>
  <c r="H157" i="10" s="1"/>
  <c r="I112" i="10"/>
  <c r="I157" i="10" s="1"/>
  <c r="I202" i="10" s="1"/>
  <c r="I24" i="28" s="1"/>
  <c r="F112" i="10"/>
  <c r="F157" i="10" s="1"/>
  <c r="F202" i="10" s="1"/>
  <c r="F24" i="28" s="1"/>
  <c r="AC112" i="10"/>
  <c r="AC157" i="10" s="1"/>
  <c r="S112" i="10"/>
  <c r="S157" i="10" s="1"/>
  <c r="S202" i="10" s="1"/>
  <c r="S24" i="28" s="1"/>
  <c r="T112" i="10"/>
  <c r="T157" i="10" s="1"/>
  <c r="T202" i="10" s="1"/>
  <c r="T24" i="28" s="1"/>
  <c r="V112" i="10"/>
  <c r="V157" i="10" s="1"/>
  <c r="C112" i="10"/>
  <c r="C157" i="10" s="1"/>
  <c r="C202" i="10" s="1"/>
  <c r="C24" i="28" s="1"/>
  <c r="AE112" i="10"/>
  <c r="AE157" i="10" s="1"/>
  <c r="AB112" i="10"/>
  <c r="AB157" i="10" s="1"/>
  <c r="E112" i="10"/>
  <c r="E157" i="10" s="1"/>
  <c r="Z112" i="10"/>
  <c r="Z157" i="10" s="1"/>
  <c r="AA112" i="10"/>
  <c r="AA157" i="10" s="1"/>
  <c r="AA202" i="10" s="1"/>
  <c r="AA24" i="28" s="1"/>
  <c r="AD112" i="10"/>
  <c r="AD157" i="10" s="1"/>
  <c r="AF112" i="10"/>
  <c r="AF157" i="10" s="1"/>
  <c r="J112" i="10"/>
  <c r="J157" i="10" s="1"/>
  <c r="J202" i="10" s="1"/>
  <c r="J24" i="28" s="1"/>
  <c r="P112" i="10"/>
  <c r="P157" i="10" s="1"/>
  <c r="W188" i="9"/>
  <c r="W10" i="27" s="1"/>
  <c r="L209" i="25"/>
  <c r="L32" i="40" s="1"/>
  <c r="Z224" i="18"/>
  <c r="Z53" i="34" s="1"/>
  <c r="L184" i="9"/>
  <c r="L5" i="27" s="1"/>
  <c r="N216" i="23"/>
  <c r="N43" i="38" s="1"/>
  <c r="L201" i="26"/>
  <c r="L23" i="41" s="1"/>
  <c r="S205" i="14"/>
  <c r="X201" i="15"/>
  <c r="X23" i="32" s="1"/>
  <c r="D191" i="13"/>
  <c r="D13" i="30" s="1"/>
  <c r="H201" i="14"/>
  <c r="H23" i="31" s="1"/>
  <c r="AE195" i="13"/>
  <c r="AE17" i="30" s="1"/>
  <c r="G191" i="25"/>
  <c r="G13" i="40" s="1"/>
  <c r="Q198" i="18"/>
  <c r="Q20" i="34" s="1"/>
  <c r="X193" i="26"/>
  <c r="X15" i="41" s="1"/>
  <c r="E192" i="22"/>
  <c r="E14" i="37" s="1"/>
  <c r="R217" i="22"/>
  <c r="R44" i="37" s="1"/>
  <c r="Y191" i="14"/>
  <c r="Y13" i="31" s="1"/>
  <c r="F192" i="15"/>
  <c r="F14" i="32" s="1"/>
  <c r="C203" i="26"/>
  <c r="C25" i="41" s="1"/>
  <c r="J188" i="9"/>
  <c r="J10" i="27" s="1"/>
  <c r="Q223" i="9"/>
  <c r="AC121" i="23"/>
  <c r="AC166" i="23" s="1"/>
  <c r="O184" i="18"/>
  <c r="O5" i="34" s="1"/>
  <c r="AA198" i="14"/>
  <c r="AA20" i="31" s="1"/>
  <c r="AC191" i="22"/>
  <c r="AC13" i="37" s="1"/>
  <c r="AB205" i="18"/>
  <c r="Q207" i="13"/>
  <c r="Q30" i="30" s="1"/>
  <c r="L215" i="21"/>
  <c r="L42" i="36" s="1"/>
  <c r="E36" i="33"/>
  <c r="E38" i="33"/>
  <c r="E35" i="33"/>
  <c r="E37" i="33"/>
  <c r="E39" i="33"/>
  <c r="C202" i="15"/>
  <c r="C24" i="32" s="1"/>
  <c r="W190" i="15"/>
  <c r="W12" i="32" s="1"/>
  <c r="AF190" i="13"/>
  <c r="AF12" i="30" s="1"/>
  <c r="H206" i="14"/>
  <c r="H29" i="31" s="1"/>
  <c r="H219" i="24"/>
  <c r="U4" i="27"/>
  <c r="U2" i="27"/>
  <c r="U3" i="27"/>
  <c r="E197" i="13"/>
  <c r="E19" i="30" s="1"/>
  <c r="C213" i="23"/>
  <c r="C40" i="38" s="1"/>
  <c r="U197" i="12"/>
  <c r="U19" i="29" s="1"/>
  <c r="O184" i="12"/>
  <c r="O5" i="29" s="1"/>
  <c r="Z217" i="22"/>
  <c r="Z44" i="37" s="1"/>
  <c r="V183" i="20"/>
  <c r="AD217" i="23"/>
  <c r="AD44" i="38" s="1"/>
  <c r="Y193" i="24"/>
  <c r="Y15" i="39" s="1"/>
  <c r="P208" i="10"/>
  <c r="P31" i="28" s="1"/>
  <c r="W196" i="22"/>
  <c r="W18" i="37" s="1"/>
  <c r="O95" i="23"/>
  <c r="O140" i="23" s="1"/>
  <c r="H223" i="9"/>
  <c r="N187" i="14"/>
  <c r="N9" i="31" s="1"/>
  <c r="S188" i="23"/>
  <c r="S10" i="38" s="1"/>
  <c r="R203" i="13"/>
  <c r="R25" i="30" s="1"/>
  <c r="U197" i="24"/>
  <c r="U19" i="39" s="1"/>
  <c r="Q111" i="24"/>
  <c r="Q156" i="24" s="1"/>
  <c r="Y216" i="21"/>
  <c r="Y43" i="36" s="1"/>
  <c r="Q220" i="14"/>
  <c r="Q48" i="31" s="1"/>
  <c r="V191" i="17"/>
  <c r="V13" i="33" s="1"/>
  <c r="E189" i="15"/>
  <c r="E11" i="32" s="1"/>
  <c r="E197" i="15"/>
  <c r="E19" i="32" s="1"/>
  <c r="AD194" i="18"/>
  <c r="AD16" i="34" s="1"/>
  <c r="C222" i="13"/>
  <c r="C50" i="30" s="1"/>
  <c r="AA205" i="9"/>
  <c r="AF117" i="26"/>
  <c r="AF162" i="26" s="1"/>
  <c r="Q189" i="13"/>
  <c r="Q11" i="30" s="1"/>
  <c r="U200" i="26"/>
  <c r="U22" i="41" s="1"/>
  <c r="AB183" i="20"/>
  <c r="AB183" i="25"/>
  <c r="P205" i="26"/>
  <c r="AE203" i="24"/>
  <c r="AE25" i="39" s="1"/>
  <c r="Q214" i="20"/>
  <c r="Q41" i="35" s="1"/>
  <c r="P222" i="25"/>
  <c r="P50" i="40" s="1"/>
  <c r="V188" i="9"/>
  <c r="V10" i="27" s="1"/>
  <c r="AD200" i="22"/>
  <c r="AD22" i="37" s="1"/>
  <c r="U188" i="20"/>
  <c r="U10" i="35" s="1"/>
  <c r="P202" i="12"/>
  <c r="P24" i="29" s="1"/>
  <c r="P202" i="15"/>
  <c r="P24" i="32" s="1"/>
  <c r="Y194" i="25"/>
  <c r="Y16" i="40" s="1"/>
  <c r="AA185" i="18"/>
  <c r="AA6" i="34" s="1"/>
  <c r="O191" i="22"/>
  <c r="O13" i="37" s="1"/>
  <c r="AF134" i="22"/>
  <c r="AF179" i="22" s="1"/>
  <c r="AF224" i="26" s="1"/>
  <c r="AF53" i="41" s="1"/>
  <c r="AE194" i="26"/>
  <c r="AE16" i="41" s="1"/>
  <c r="Q204" i="10"/>
  <c r="Q26" i="28" s="1"/>
  <c r="AB197" i="24"/>
  <c r="AB19" i="39" s="1"/>
  <c r="T209" i="20"/>
  <c r="T32" i="35" s="1"/>
  <c r="M196" i="13"/>
  <c r="M18" i="30" s="1"/>
  <c r="T120" i="23"/>
  <c r="T165" i="23" s="1"/>
  <c r="P188" i="12"/>
  <c r="P10" i="29" s="1"/>
  <c r="Y98" i="25"/>
  <c r="Y143" i="25" s="1"/>
  <c r="AA210" i="18"/>
  <c r="AA33" i="34" s="1"/>
  <c r="AA212" i="18"/>
  <c r="V223" i="23"/>
  <c r="O219" i="22"/>
  <c r="AF221" i="22"/>
  <c r="AF49" i="37" s="1"/>
  <c r="AF185" i="22"/>
  <c r="AF6" i="37" s="1"/>
  <c r="O197" i="21"/>
  <c r="O19" i="36" s="1"/>
  <c r="AE217" i="26"/>
  <c r="AE44" i="41" s="1"/>
  <c r="Q107" i="10"/>
  <c r="Q152" i="10" s="1"/>
  <c r="T197" i="20"/>
  <c r="T19" i="35" s="1"/>
  <c r="T208" i="20"/>
  <c r="T31" i="35" s="1"/>
  <c r="AF192" i="25"/>
  <c r="AF14" i="40" s="1"/>
  <c r="AF212" i="25"/>
  <c r="P222" i="21"/>
  <c r="P50" i="36" s="1"/>
  <c r="S186" i="25"/>
  <c r="R209" i="23"/>
  <c r="R32" i="38" s="1"/>
  <c r="Z216" i="23"/>
  <c r="Z43" i="38" s="1"/>
  <c r="S200" i="13"/>
  <c r="S22" i="30" s="1"/>
  <c r="S185" i="13"/>
  <c r="S6" i="30" s="1"/>
  <c r="D205" i="20"/>
  <c r="M223" i="14"/>
  <c r="M197" i="14"/>
  <c r="M19" i="31" s="1"/>
  <c r="M123" i="15"/>
  <c r="M168" i="15" s="1"/>
  <c r="M213" i="15" s="1"/>
  <c r="M40" i="32" s="1"/>
  <c r="U217" i="22"/>
  <c r="U44" i="37" s="1"/>
  <c r="AB191" i="23"/>
  <c r="AB13" i="38" s="1"/>
  <c r="O185" i="9"/>
  <c r="O6" i="27" s="1"/>
  <c r="I185" i="13"/>
  <c r="I6" i="30" s="1"/>
  <c r="I124" i="13"/>
  <c r="I169" i="13" s="1"/>
  <c r="L126" i="14"/>
  <c r="L171" i="14" s="1"/>
  <c r="L216" i="14" s="1"/>
  <c r="L43" i="31" s="1"/>
  <c r="O218" i="17"/>
  <c r="O45" i="33" s="1"/>
  <c r="V218" i="15"/>
  <c r="V45" i="32" s="1"/>
  <c r="V223" i="15"/>
  <c r="D191" i="9"/>
  <c r="D13" i="27" s="1"/>
  <c r="AE201" i="17"/>
  <c r="AE23" i="33" s="1"/>
  <c r="AE124" i="17"/>
  <c r="AE169" i="17" s="1"/>
  <c r="AE214" i="17" s="1"/>
  <c r="AE41" i="33" s="1"/>
  <c r="N184" i="9"/>
  <c r="N5" i="27" s="1"/>
  <c r="AE193" i="25"/>
  <c r="AE15" i="40" s="1"/>
  <c r="H205" i="18"/>
  <c r="H193" i="18"/>
  <c r="H15" i="34" s="1"/>
  <c r="R184" i="12"/>
  <c r="R5" i="29" s="1"/>
  <c r="R196" i="12"/>
  <c r="R18" i="29" s="1"/>
  <c r="AE206" i="21"/>
  <c r="AE29" i="36" s="1"/>
  <c r="AE187" i="21"/>
  <c r="AE9" i="36" s="1"/>
  <c r="N200" i="18"/>
  <c r="N22" i="34" s="1"/>
  <c r="N121" i="18"/>
  <c r="N166" i="18" s="1"/>
  <c r="E111" i="12"/>
  <c r="E156" i="12" s="1"/>
  <c r="E127" i="12"/>
  <c r="E172" i="12" s="1"/>
  <c r="AC196" i="14"/>
  <c r="AC18" i="31" s="1"/>
  <c r="AC205" i="15"/>
  <c r="I197" i="22"/>
  <c r="I19" i="37" s="1"/>
  <c r="W194" i="24"/>
  <c r="W16" i="39" s="1"/>
  <c r="N223" i="17"/>
  <c r="N208" i="17"/>
  <c r="N31" i="33" s="1"/>
  <c r="AD128" i="25"/>
  <c r="AD173" i="25" s="1"/>
  <c r="AD218" i="25" s="1"/>
  <c r="AD45" i="40" s="1"/>
  <c r="T205" i="22"/>
  <c r="AE190" i="20"/>
  <c r="AE12" i="35" s="1"/>
  <c r="AE199" i="20"/>
  <c r="AE21" i="35" s="1"/>
  <c r="AD193" i="24"/>
  <c r="AD15" i="39" s="1"/>
  <c r="N198" i="26"/>
  <c r="N20" i="41" s="1"/>
  <c r="U202" i="13"/>
  <c r="U24" i="30" s="1"/>
  <c r="R192" i="20"/>
  <c r="R14" i="35" s="1"/>
  <c r="N96" i="10"/>
  <c r="N141" i="10" s="1"/>
  <c r="N218" i="10"/>
  <c r="N45" i="28" s="1"/>
  <c r="N188" i="20"/>
  <c r="N10" i="35" s="1"/>
  <c r="Q215" i="9"/>
  <c r="Q42" i="27" s="1"/>
  <c r="AD104" i="14"/>
  <c r="AD149" i="14" s="1"/>
  <c r="AD194" i="14" s="1"/>
  <c r="AD16" i="31" s="1"/>
  <c r="S99" i="21"/>
  <c r="S144" i="21" s="1"/>
  <c r="N206" i="22"/>
  <c r="N29" i="37" s="1"/>
  <c r="B155" i="12"/>
  <c r="AA110" i="12"/>
  <c r="AA155" i="12" s="1"/>
  <c r="X110" i="12"/>
  <c r="X155" i="12" s="1"/>
  <c r="W110" i="12"/>
  <c r="W155" i="12" s="1"/>
  <c r="J110" i="12"/>
  <c r="J155" i="12" s="1"/>
  <c r="Z110" i="12"/>
  <c r="Z155" i="12" s="1"/>
  <c r="L110" i="12"/>
  <c r="L155" i="12" s="1"/>
  <c r="U110" i="12"/>
  <c r="U155" i="12" s="1"/>
  <c r="V110" i="12"/>
  <c r="V155" i="12" s="1"/>
  <c r="Y110" i="12"/>
  <c r="Y155" i="12" s="1"/>
  <c r="M110" i="12"/>
  <c r="M155" i="12" s="1"/>
  <c r="Q110" i="12"/>
  <c r="Q155" i="12" s="1"/>
  <c r="Q200" i="15" s="1"/>
  <c r="Q22" i="32" s="1"/>
  <c r="AE110" i="12"/>
  <c r="AE155" i="12" s="1"/>
  <c r="P37" i="34"/>
  <c r="P36" i="34"/>
  <c r="P39" i="34"/>
  <c r="P38" i="34"/>
  <c r="P35" i="34"/>
  <c r="W187" i="21"/>
  <c r="W9" i="36" s="1"/>
  <c r="K220" i="12"/>
  <c r="K48" i="29" s="1"/>
  <c r="AB191" i="26"/>
  <c r="AB13" i="41" s="1"/>
  <c r="L185" i="18"/>
  <c r="L6" i="34" s="1"/>
  <c r="T124" i="13"/>
  <c r="T169" i="13" s="1"/>
  <c r="T207" i="13"/>
  <c r="T30" i="30" s="1"/>
  <c r="Q93" i="23"/>
  <c r="Q138" i="23" s="1"/>
  <c r="M221" i="24"/>
  <c r="M49" i="39" s="1"/>
  <c r="AD203" i="20"/>
  <c r="AD25" i="35" s="1"/>
  <c r="AD184" i="20"/>
  <c r="AD5" i="35" s="1"/>
  <c r="AE213" i="23"/>
  <c r="AE40" i="38" s="1"/>
  <c r="I197" i="12"/>
  <c r="I19" i="29" s="1"/>
  <c r="I222" i="12"/>
  <c r="I50" i="29" s="1"/>
  <c r="AB191" i="14"/>
  <c r="AB13" i="31" s="1"/>
  <c r="AB118" i="15"/>
  <c r="AB163" i="15" s="1"/>
  <c r="M120" i="21"/>
  <c r="M165" i="21" s="1"/>
  <c r="M210" i="21" s="1"/>
  <c r="M33" i="36" s="1"/>
  <c r="U207" i="15"/>
  <c r="U30" i="32" s="1"/>
  <c r="F190" i="13"/>
  <c r="F12" i="30" s="1"/>
  <c r="Y202" i="18"/>
  <c r="Y24" i="34" s="1"/>
  <c r="L193" i="24"/>
  <c r="L15" i="39" s="1"/>
  <c r="L219" i="24"/>
  <c r="V38" i="34"/>
  <c r="V37" i="34"/>
  <c r="V39" i="34"/>
  <c r="V36" i="34"/>
  <c r="V35" i="34"/>
  <c r="V203" i="18"/>
  <c r="V25" i="34" s="1"/>
  <c r="W184" i="26"/>
  <c r="W5" i="41" s="1"/>
  <c r="Z98" i="26"/>
  <c r="Z143" i="26" s="1"/>
  <c r="AA122" i="20"/>
  <c r="AA167" i="20" s="1"/>
  <c r="AA219" i="20"/>
  <c r="AF188" i="20"/>
  <c r="AF10" i="35" s="1"/>
  <c r="AF222" i="20"/>
  <c r="AF50" i="35" s="1"/>
  <c r="Q191" i="26"/>
  <c r="Q13" i="41" s="1"/>
  <c r="V187" i="24"/>
  <c r="V9" i="39" s="1"/>
  <c r="W187" i="23"/>
  <c r="W9" i="38" s="1"/>
  <c r="O118" i="15"/>
  <c r="O163" i="15" s="1"/>
  <c r="S219" i="20"/>
  <c r="S196" i="20"/>
  <c r="S18" i="35" s="1"/>
  <c r="V192" i="25"/>
  <c r="V14" i="40" s="1"/>
  <c r="H97" i="12"/>
  <c r="H142" i="12" s="1"/>
  <c r="H93" i="12"/>
  <c r="H138" i="12" s="1"/>
  <c r="R117" i="24"/>
  <c r="R162" i="24" s="1"/>
  <c r="B164" i="14"/>
  <c r="K119" i="14"/>
  <c r="K164" i="14" s="1"/>
  <c r="AE119" i="14"/>
  <c r="AE164" i="14" s="1"/>
  <c r="AE209" i="14" s="1"/>
  <c r="AE32" i="31" s="1"/>
  <c r="S119" i="14"/>
  <c r="S164" i="14" s="1"/>
  <c r="S209" i="14" s="1"/>
  <c r="S32" i="31" s="1"/>
  <c r="J119" i="14"/>
  <c r="J164" i="14" s="1"/>
  <c r="Q119" i="14"/>
  <c r="Q164" i="14" s="1"/>
  <c r="R119" i="14"/>
  <c r="R164" i="14" s="1"/>
  <c r="X119" i="14"/>
  <c r="X164" i="14" s="1"/>
  <c r="Z119" i="14"/>
  <c r="Z164" i="14" s="1"/>
  <c r="P119" i="14"/>
  <c r="P164" i="14" s="1"/>
  <c r="P209" i="14" s="1"/>
  <c r="P32" i="31" s="1"/>
  <c r="D119" i="14"/>
  <c r="D164" i="14" s="1"/>
  <c r="C119" i="14"/>
  <c r="C164" i="14" s="1"/>
  <c r="T119" i="14"/>
  <c r="T164" i="14" s="1"/>
  <c r="T209" i="14" s="1"/>
  <c r="T32" i="31" s="1"/>
  <c r="H119" i="14"/>
  <c r="H164" i="14" s="1"/>
  <c r="AF119" i="14"/>
  <c r="AF164" i="14" s="1"/>
  <c r="AF209" i="13" s="1"/>
  <c r="AF32" i="30" s="1"/>
  <c r="I119" i="14"/>
  <c r="I164" i="14" s="1"/>
  <c r="G119" i="14"/>
  <c r="G164" i="14" s="1"/>
  <c r="E119" i="14"/>
  <c r="E164" i="14" s="1"/>
  <c r="W119" i="14"/>
  <c r="W164" i="14" s="1"/>
  <c r="B174" i="17"/>
  <c r="B219" i="17" s="1"/>
  <c r="E129" i="17"/>
  <c r="E174" i="17" s="1"/>
  <c r="D129" i="17"/>
  <c r="D174" i="17" s="1"/>
  <c r="H129" i="17"/>
  <c r="H174" i="17" s="1"/>
  <c r="X129" i="17"/>
  <c r="X174" i="17" s="1"/>
  <c r="AC129" i="17"/>
  <c r="AC174" i="17" s="1"/>
  <c r="C129" i="17"/>
  <c r="C174" i="17" s="1"/>
  <c r="C219" i="17" s="1"/>
  <c r="F129" i="17"/>
  <c r="F174" i="17" s="1"/>
  <c r="F219" i="17" s="1"/>
  <c r="G129" i="17"/>
  <c r="G174" i="17" s="1"/>
  <c r="R129" i="17"/>
  <c r="R174" i="17" s="1"/>
  <c r="M129" i="17"/>
  <c r="M174" i="17" s="1"/>
  <c r="L129" i="17"/>
  <c r="L174" i="17" s="1"/>
  <c r="S129" i="17"/>
  <c r="S174" i="17" s="1"/>
  <c r="S219" i="17" s="1"/>
  <c r="K129" i="17"/>
  <c r="K174" i="17" s="1"/>
  <c r="I129" i="17"/>
  <c r="I174" i="17" s="1"/>
  <c r="I219" i="17" s="1"/>
  <c r="AD129" i="17"/>
  <c r="AD174" i="17" s="1"/>
  <c r="W129" i="17"/>
  <c r="W174" i="17" s="1"/>
  <c r="W219" i="17" s="1"/>
  <c r="AA129" i="17"/>
  <c r="AA174" i="17" s="1"/>
  <c r="AA219" i="17" s="1"/>
  <c r="Z129" i="17"/>
  <c r="Z174" i="17" s="1"/>
  <c r="B150" i="10"/>
  <c r="W105" i="10"/>
  <c r="W150" i="10" s="1"/>
  <c r="AD105" i="10"/>
  <c r="AD150" i="10" s="1"/>
  <c r="X105" i="10"/>
  <c r="X150" i="10" s="1"/>
  <c r="X195" i="10" s="1"/>
  <c r="X17" i="28" s="1"/>
  <c r="V105" i="10"/>
  <c r="V150" i="10" s="1"/>
  <c r="AC105" i="10"/>
  <c r="AC150" i="10" s="1"/>
  <c r="U105" i="10"/>
  <c r="U150" i="10" s="1"/>
  <c r="F105" i="10"/>
  <c r="F150" i="10" s="1"/>
  <c r="AA105" i="10"/>
  <c r="AA150" i="10" s="1"/>
  <c r="AA195" i="10" s="1"/>
  <c r="AA17" i="28" s="1"/>
  <c r="G105" i="10"/>
  <c r="G150" i="10" s="1"/>
  <c r="G195" i="10" s="1"/>
  <c r="G17" i="28" s="1"/>
  <c r="I105" i="10"/>
  <c r="I150" i="10" s="1"/>
  <c r="I195" i="10" s="1"/>
  <c r="I17" i="28" s="1"/>
  <c r="H105" i="10"/>
  <c r="H150" i="10" s="1"/>
  <c r="Y105" i="10"/>
  <c r="Y150" i="10" s="1"/>
  <c r="Y195" i="10" s="1"/>
  <c r="Y17" i="28" s="1"/>
  <c r="AB105" i="10"/>
  <c r="AB150" i="10" s="1"/>
  <c r="AB195" i="10" s="1"/>
  <c r="AB17" i="28" s="1"/>
  <c r="S105" i="10"/>
  <c r="S150" i="10" s="1"/>
  <c r="Z105" i="10"/>
  <c r="Z150" i="10" s="1"/>
  <c r="C105" i="10"/>
  <c r="C150" i="10" s="1"/>
  <c r="T105" i="10"/>
  <c r="T150" i="10" s="1"/>
  <c r="T195" i="10" s="1"/>
  <c r="T17" i="28" s="1"/>
  <c r="AF105" i="10"/>
  <c r="AF150" i="10" s="1"/>
  <c r="E105" i="10"/>
  <c r="E150" i="10" s="1"/>
  <c r="AE105" i="10"/>
  <c r="AE150" i="10" s="1"/>
  <c r="L105" i="10"/>
  <c r="L150" i="10" s="1"/>
  <c r="L195" i="10" s="1"/>
  <c r="L17" i="28" s="1"/>
  <c r="O105" i="10"/>
  <c r="O150" i="10" s="1"/>
  <c r="M105" i="10"/>
  <c r="M150" i="10" s="1"/>
  <c r="M195" i="10" s="1"/>
  <c r="M17" i="28" s="1"/>
  <c r="B176" i="10"/>
  <c r="AF131" i="10"/>
  <c r="AF176" i="10" s="1"/>
  <c r="AE131" i="10"/>
  <c r="AE176" i="10" s="1"/>
  <c r="S131" i="10"/>
  <c r="S176" i="10" s="1"/>
  <c r="S221" i="10" s="1"/>
  <c r="S49" i="28" s="1"/>
  <c r="T131" i="10"/>
  <c r="T176" i="10" s="1"/>
  <c r="V131" i="10"/>
  <c r="V176" i="10" s="1"/>
  <c r="AA131" i="10"/>
  <c r="AA176" i="10" s="1"/>
  <c r="AA221" i="10" s="1"/>
  <c r="AA49" i="28" s="1"/>
  <c r="H131" i="10"/>
  <c r="H176" i="10" s="1"/>
  <c r="H221" i="10" s="1"/>
  <c r="H49" i="28" s="1"/>
  <c r="E131" i="10"/>
  <c r="E176" i="10" s="1"/>
  <c r="E221" i="10" s="1"/>
  <c r="E49" i="28" s="1"/>
  <c r="F131" i="10"/>
  <c r="F176" i="10" s="1"/>
  <c r="Y131" i="10"/>
  <c r="Y176" i="10" s="1"/>
  <c r="AC131" i="10"/>
  <c r="AC176" i="10" s="1"/>
  <c r="AC221" i="10" s="1"/>
  <c r="AC49" i="28" s="1"/>
  <c r="X131" i="10"/>
  <c r="X176" i="10" s="1"/>
  <c r="X221" i="10" s="1"/>
  <c r="X49" i="28" s="1"/>
  <c r="U131" i="10"/>
  <c r="U176" i="10" s="1"/>
  <c r="C131" i="10"/>
  <c r="C176" i="10" s="1"/>
  <c r="C221" i="10" s="1"/>
  <c r="C49" i="28" s="1"/>
  <c r="I131" i="10"/>
  <c r="I176" i="10" s="1"/>
  <c r="I221" i="10" s="1"/>
  <c r="I49" i="28" s="1"/>
  <c r="AD131" i="10"/>
  <c r="AD176" i="10" s="1"/>
  <c r="Z131" i="10"/>
  <c r="Z176" i="10" s="1"/>
  <c r="AB131" i="10"/>
  <c r="AB176" i="10" s="1"/>
  <c r="G131" i="10"/>
  <c r="G176" i="10" s="1"/>
  <c r="W131" i="10"/>
  <c r="W176" i="10" s="1"/>
  <c r="W221" i="10" s="1"/>
  <c r="W49" i="28" s="1"/>
  <c r="P131" i="10"/>
  <c r="P176" i="10" s="1"/>
  <c r="P221" i="10" s="1"/>
  <c r="P49" i="28" s="1"/>
  <c r="Q131" i="10"/>
  <c r="Q176" i="10" s="1"/>
  <c r="M131" i="10"/>
  <c r="M176" i="10" s="1"/>
  <c r="B146" i="14"/>
  <c r="K101" i="14"/>
  <c r="K146" i="14" s="1"/>
  <c r="J101" i="14"/>
  <c r="J146" i="14" s="1"/>
  <c r="I101" i="14"/>
  <c r="I146" i="14" s="1"/>
  <c r="X101" i="14"/>
  <c r="X146" i="14" s="1"/>
  <c r="H101" i="14"/>
  <c r="H146" i="14" s="1"/>
  <c r="AF101" i="14"/>
  <c r="AF146" i="14" s="1"/>
  <c r="C101" i="14"/>
  <c r="C146" i="14" s="1"/>
  <c r="S101" i="14"/>
  <c r="S146" i="14" s="1"/>
  <c r="S191" i="14" s="1"/>
  <c r="S13" i="31" s="1"/>
  <c r="R101" i="14"/>
  <c r="R146" i="14" s="1"/>
  <c r="Q101" i="14"/>
  <c r="Q146" i="14" s="1"/>
  <c r="AE101" i="14"/>
  <c r="AE146" i="14" s="1"/>
  <c r="P101" i="14"/>
  <c r="P146" i="14" s="1"/>
  <c r="G101" i="14"/>
  <c r="G146" i="14" s="1"/>
  <c r="G191" i="12" s="1"/>
  <c r="G13" i="29" s="1"/>
  <c r="T101" i="14"/>
  <c r="T146" i="14" s="1"/>
  <c r="T191" i="12" s="1"/>
  <c r="T13" i="29" s="1"/>
  <c r="Z101" i="14"/>
  <c r="Z146" i="14" s="1"/>
  <c r="D101" i="14"/>
  <c r="D146" i="14" s="1"/>
  <c r="AD101" i="14"/>
  <c r="AD146" i="14" s="1"/>
  <c r="AD191" i="14" s="1"/>
  <c r="AD13" i="31" s="1"/>
  <c r="AC101" i="14"/>
  <c r="AC146" i="14" s="1"/>
  <c r="V101" i="14"/>
  <c r="V146" i="14" s="1"/>
  <c r="B177" i="12"/>
  <c r="L132" i="12"/>
  <c r="L177" i="12" s="1"/>
  <c r="Y132" i="12"/>
  <c r="Y177" i="12" s="1"/>
  <c r="X132" i="12"/>
  <c r="X177" i="12" s="1"/>
  <c r="J132" i="12"/>
  <c r="J177" i="12" s="1"/>
  <c r="AA132" i="12"/>
  <c r="AA177" i="12" s="1"/>
  <c r="W132" i="12"/>
  <c r="W177" i="12" s="1"/>
  <c r="V132" i="12"/>
  <c r="V177" i="12" s="1"/>
  <c r="Z132" i="12"/>
  <c r="Z177" i="12" s="1"/>
  <c r="U132" i="12"/>
  <c r="U177" i="12" s="1"/>
  <c r="M132" i="12"/>
  <c r="M177" i="12" s="1"/>
  <c r="AF132" i="12"/>
  <c r="AF177" i="12" s="1"/>
  <c r="AE132" i="12"/>
  <c r="AE177" i="12" s="1"/>
  <c r="B145" i="20"/>
  <c r="D100" i="20"/>
  <c r="D145" i="20" s="1"/>
  <c r="H100" i="20"/>
  <c r="H145" i="20" s="1"/>
  <c r="F100" i="20"/>
  <c r="F145" i="20" s="1"/>
  <c r="K100" i="20"/>
  <c r="K145" i="20" s="1"/>
  <c r="Q100" i="20"/>
  <c r="Q145" i="20" s="1"/>
  <c r="E100" i="20"/>
  <c r="E145" i="20" s="1"/>
  <c r="G100" i="20"/>
  <c r="G145" i="20" s="1"/>
  <c r="J100" i="20"/>
  <c r="J145" i="20" s="1"/>
  <c r="C100" i="20"/>
  <c r="C145" i="20" s="1"/>
  <c r="I100" i="20"/>
  <c r="I145" i="20" s="1"/>
  <c r="AF100" i="20"/>
  <c r="AF145" i="20" s="1"/>
  <c r="R100" i="20"/>
  <c r="R145" i="20" s="1"/>
  <c r="AB100" i="20"/>
  <c r="AB145" i="20" s="1"/>
  <c r="N100" i="20"/>
  <c r="N145" i="20" s="1"/>
  <c r="S100" i="20"/>
  <c r="S145" i="20" s="1"/>
  <c r="B142" i="23"/>
  <c r="K97" i="23"/>
  <c r="K142" i="23" s="1"/>
  <c r="J97" i="23"/>
  <c r="J142" i="23" s="1"/>
  <c r="M97" i="23"/>
  <c r="M142" i="23" s="1"/>
  <c r="C97" i="23"/>
  <c r="C142" i="23" s="1"/>
  <c r="I97" i="23"/>
  <c r="I142" i="23" s="1"/>
  <c r="D97" i="23"/>
  <c r="D142" i="23" s="1"/>
  <c r="G97" i="23"/>
  <c r="G142" i="23" s="1"/>
  <c r="G187" i="23" s="1"/>
  <c r="G9" i="38" s="1"/>
  <c r="H97" i="23"/>
  <c r="H142" i="23" s="1"/>
  <c r="E97" i="23"/>
  <c r="E142" i="23" s="1"/>
  <c r="F97" i="23"/>
  <c r="F142" i="23" s="1"/>
  <c r="Q97" i="23"/>
  <c r="Q142" i="23" s="1"/>
  <c r="P97" i="23"/>
  <c r="P142" i="23" s="1"/>
  <c r="B168" i="24"/>
  <c r="V123" i="24"/>
  <c r="V168" i="24" s="1"/>
  <c r="C123" i="24"/>
  <c r="C168" i="24" s="1"/>
  <c r="C213" i="24" s="1"/>
  <c r="C40" i="39" s="1"/>
  <c r="AA123" i="24"/>
  <c r="AA168" i="24" s="1"/>
  <c r="K123" i="24"/>
  <c r="K168" i="24" s="1"/>
  <c r="K213" i="24" s="1"/>
  <c r="K40" i="39" s="1"/>
  <c r="N123" i="24"/>
  <c r="N168" i="24" s="1"/>
  <c r="N213" i="21" s="1"/>
  <c r="N40" i="36" s="1"/>
  <c r="F123" i="24"/>
  <c r="F168" i="24" s="1"/>
  <c r="F213" i="24" s="1"/>
  <c r="F40" i="39" s="1"/>
  <c r="H123" i="24"/>
  <c r="H168" i="24" s="1"/>
  <c r="J123" i="24"/>
  <c r="J168" i="24" s="1"/>
  <c r="G123" i="24"/>
  <c r="G168" i="24" s="1"/>
  <c r="G213" i="24" s="1"/>
  <c r="G40" i="39" s="1"/>
  <c r="E123" i="24"/>
  <c r="E168" i="24" s="1"/>
  <c r="I123" i="24"/>
  <c r="I168" i="24" s="1"/>
  <c r="O123" i="24"/>
  <c r="O168" i="24" s="1"/>
  <c r="D123" i="24"/>
  <c r="D168" i="24" s="1"/>
  <c r="S123" i="24"/>
  <c r="S168" i="24" s="1"/>
  <c r="Q123" i="24"/>
  <c r="Q168" i="24" s="1"/>
  <c r="Q213" i="24" s="1"/>
  <c r="Q40" i="39" s="1"/>
  <c r="X123" i="24"/>
  <c r="X168" i="24" s="1"/>
  <c r="X213" i="24" s="1"/>
  <c r="X40" i="39" s="1"/>
  <c r="AC123" i="24"/>
  <c r="AC168" i="24" s="1"/>
  <c r="AF123" i="24"/>
  <c r="AF168" i="24" s="1"/>
  <c r="AF213" i="24" s="1"/>
  <c r="AF40" i="39" s="1"/>
  <c r="L123" i="24"/>
  <c r="L168" i="24" s="1"/>
  <c r="B156" i="26"/>
  <c r="I111" i="26"/>
  <c r="I156" i="26" s="1"/>
  <c r="G111" i="26"/>
  <c r="G156" i="26" s="1"/>
  <c r="D111" i="26"/>
  <c r="D156" i="26" s="1"/>
  <c r="Y111" i="26"/>
  <c r="Y156" i="26" s="1"/>
  <c r="H111" i="26"/>
  <c r="H156" i="26" s="1"/>
  <c r="F111" i="26"/>
  <c r="F156" i="26" s="1"/>
  <c r="P111" i="26"/>
  <c r="P156" i="26" s="1"/>
  <c r="E111" i="26"/>
  <c r="E156" i="26" s="1"/>
  <c r="E201" i="26" s="1"/>
  <c r="E23" i="41" s="1"/>
  <c r="J111" i="26"/>
  <c r="J156" i="26" s="1"/>
  <c r="O111" i="26"/>
  <c r="O156" i="26" s="1"/>
  <c r="K111" i="26"/>
  <c r="K156" i="26" s="1"/>
  <c r="K201" i="26" s="1"/>
  <c r="K23" i="41" s="1"/>
  <c r="C111" i="26"/>
  <c r="C156" i="26" s="1"/>
  <c r="C201" i="26" s="1"/>
  <c r="C23" i="41" s="1"/>
  <c r="X111" i="26"/>
  <c r="X156" i="26" s="1"/>
  <c r="B178" i="23"/>
  <c r="D133" i="23"/>
  <c r="D178" i="23" s="1"/>
  <c r="J133" i="23"/>
  <c r="J178" i="23" s="1"/>
  <c r="K133" i="23"/>
  <c r="K178" i="23" s="1"/>
  <c r="H133" i="23"/>
  <c r="H178" i="23" s="1"/>
  <c r="G133" i="23"/>
  <c r="G178" i="23" s="1"/>
  <c r="G223" i="20" s="1"/>
  <c r="E133" i="23"/>
  <c r="E178" i="23" s="1"/>
  <c r="C133" i="23"/>
  <c r="C178" i="23" s="1"/>
  <c r="M133" i="23"/>
  <c r="M178" i="23" s="1"/>
  <c r="I133" i="23"/>
  <c r="I178" i="23" s="1"/>
  <c r="Q133" i="23"/>
  <c r="Q178" i="23" s="1"/>
  <c r="W133" i="23"/>
  <c r="W178" i="23" s="1"/>
  <c r="AB133" i="23"/>
  <c r="AB178" i="23" s="1"/>
  <c r="R133" i="23"/>
  <c r="R178" i="23" s="1"/>
  <c r="X133" i="23"/>
  <c r="X178" i="23" s="1"/>
  <c r="S133" i="23"/>
  <c r="S178" i="23" s="1"/>
  <c r="B172" i="24"/>
  <c r="J127" i="24"/>
  <c r="J172" i="24" s="1"/>
  <c r="H127" i="24"/>
  <c r="H172" i="24" s="1"/>
  <c r="H217" i="24" s="1"/>
  <c r="H44" i="39" s="1"/>
  <c r="F127" i="24"/>
  <c r="F172" i="24" s="1"/>
  <c r="E127" i="24"/>
  <c r="E172" i="24" s="1"/>
  <c r="D127" i="24"/>
  <c r="D172" i="24" s="1"/>
  <c r="AA127" i="24"/>
  <c r="AA172" i="24" s="1"/>
  <c r="C127" i="24"/>
  <c r="C172" i="24" s="1"/>
  <c r="G127" i="24"/>
  <c r="G172" i="24" s="1"/>
  <c r="G217" i="24" s="1"/>
  <c r="G44" i="39" s="1"/>
  <c r="K127" i="24"/>
  <c r="K172" i="24" s="1"/>
  <c r="K217" i="24" s="1"/>
  <c r="K44" i="39" s="1"/>
  <c r="N127" i="24"/>
  <c r="N172" i="24" s="1"/>
  <c r="N217" i="24" s="1"/>
  <c r="N44" i="39" s="1"/>
  <c r="V127" i="24"/>
  <c r="V172" i="24" s="1"/>
  <c r="I127" i="24"/>
  <c r="I172" i="24" s="1"/>
  <c r="O127" i="24"/>
  <c r="O172" i="24" s="1"/>
  <c r="R127" i="24"/>
  <c r="R172" i="24" s="1"/>
  <c r="M127" i="24"/>
  <c r="M172" i="24" s="1"/>
  <c r="AB127" i="24"/>
  <c r="AB172" i="24" s="1"/>
  <c r="AB217" i="24" s="1"/>
  <c r="AB44" i="39" s="1"/>
  <c r="T203" i="24"/>
  <c r="T25" i="39" s="1"/>
  <c r="T205" i="24"/>
  <c r="V130" i="26"/>
  <c r="V175" i="26" s="1"/>
  <c r="V220" i="26" s="1"/>
  <c r="V48" i="41" s="1"/>
  <c r="G223" i="15"/>
  <c r="L194" i="25"/>
  <c r="L16" i="40" s="1"/>
  <c r="D219" i="21"/>
  <c r="Z215" i="18"/>
  <c r="Z42" i="34" s="1"/>
  <c r="Z195" i="18"/>
  <c r="Z17" i="34" s="1"/>
  <c r="L186" i="9"/>
  <c r="L211" i="9"/>
  <c r="L34" i="27" s="1"/>
  <c r="I215" i="10"/>
  <c r="I42" i="28" s="1"/>
  <c r="AF118" i="12"/>
  <c r="AF163" i="12" s="1"/>
  <c r="AF208" i="12" s="1"/>
  <c r="AF31" i="29" s="1"/>
  <c r="AB218" i="10"/>
  <c r="AB45" i="28" s="1"/>
  <c r="N213" i="23"/>
  <c r="N40" i="38" s="1"/>
  <c r="G201" i="15"/>
  <c r="G23" i="32" s="1"/>
  <c r="D127" i="13"/>
  <c r="D172" i="13" s="1"/>
  <c r="T187" i="14"/>
  <c r="T9" i="31" s="1"/>
  <c r="D223" i="14"/>
  <c r="C97" i="12"/>
  <c r="C142" i="12" s="1"/>
  <c r="C210" i="12"/>
  <c r="C33" i="29" s="1"/>
  <c r="P222" i="9"/>
  <c r="P50" i="27" s="1"/>
  <c r="N115" i="21"/>
  <c r="N160" i="21" s="1"/>
  <c r="J223" i="25"/>
  <c r="AF216" i="17"/>
  <c r="AF43" i="33" s="1"/>
  <c r="AF201" i="17"/>
  <c r="AF23" i="33" s="1"/>
  <c r="V104" i="21"/>
  <c r="V149" i="21" s="1"/>
  <c r="B191" i="25"/>
  <c r="B13" i="40" s="1"/>
  <c r="F213" i="21"/>
  <c r="F40" i="36" s="1"/>
  <c r="D198" i="18"/>
  <c r="D20" i="34" s="1"/>
  <c r="Z215" i="20"/>
  <c r="Z42" i="35" s="1"/>
  <c r="U131" i="21"/>
  <c r="U176" i="21" s="1"/>
  <c r="S217" i="22"/>
  <c r="S44" i="37" s="1"/>
  <c r="X200" i="26"/>
  <c r="X22" i="41" s="1"/>
  <c r="E188" i="23"/>
  <c r="E10" i="38" s="1"/>
  <c r="R185" i="22"/>
  <c r="R6" i="37" s="1"/>
  <c r="Y212" i="15"/>
  <c r="Y192" i="14"/>
  <c r="Y14" i="31" s="1"/>
  <c r="Y193" i="14"/>
  <c r="Y15" i="31" s="1"/>
  <c r="Y223" i="15"/>
  <c r="Q98" i="25"/>
  <c r="Q143" i="25" s="1"/>
  <c r="AC195" i="20"/>
  <c r="AC17" i="35" s="1"/>
  <c r="AC100" i="20"/>
  <c r="AC145" i="20" s="1"/>
  <c r="R198" i="17"/>
  <c r="R20" i="33" s="1"/>
  <c r="F211" i="15"/>
  <c r="F34" i="32" s="1"/>
  <c r="AE213" i="18"/>
  <c r="AE40" i="34" s="1"/>
  <c r="AF205" i="10"/>
  <c r="G203" i="10"/>
  <c r="G25" i="28" s="1"/>
  <c r="S214" i="10"/>
  <c r="S41" i="28" s="1"/>
  <c r="M184" i="26"/>
  <c r="M5" i="41" s="1"/>
  <c r="M112" i="26"/>
  <c r="M157" i="26" s="1"/>
  <c r="Q187" i="15"/>
  <c r="Q9" i="32" s="1"/>
  <c r="R190" i="9"/>
  <c r="R12" i="27" s="1"/>
  <c r="L217" i="10"/>
  <c r="L44" i="28" s="1"/>
  <c r="T201" i="25"/>
  <c r="T23" i="40" s="1"/>
  <c r="T126" i="25"/>
  <c r="T171" i="25" s="1"/>
  <c r="Z183" i="25"/>
  <c r="Z197" i="25"/>
  <c r="Z19" i="40" s="1"/>
  <c r="AC189" i="23"/>
  <c r="AC11" i="38" s="1"/>
  <c r="S200" i="14"/>
  <c r="S22" i="31" s="1"/>
  <c r="X192" i="18"/>
  <c r="X14" i="34" s="1"/>
  <c r="V221" i="12"/>
  <c r="V49" i="29" s="1"/>
  <c r="O204" i="18"/>
  <c r="O26" i="34" s="1"/>
  <c r="O121" i="18"/>
  <c r="O166" i="18" s="1"/>
  <c r="AA199" i="15"/>
  <c r="AA21" i="32" s="1"/>
  <c r="AA112" i="14"/>
  <c r="AA157" i="14" s="1"/>
  <c r="AA196" i="15"/>
  <c r="AA18" i="32" s="1"/>
  <c r="F205" i="24"/>
  <c r="R192" i="15"/>
  <c r="R14" i="32" s="1"/>
  <c r="AD224" i="10"/>
  <c r="AD53" i="28" s="1"/>
  <c r="AB206" i="18"/>
  <c r="AB29" i="34" s="1"/>
  <c r="AB132" i="18"/>
  <c r="AB177" i="18" s="1"/>
  <c r="AB222" i="18" s="1"/>
  <c r="AB50" i="34" s="1"/>
  <c r="Y102" i="17"/>
  <c r="Y147" i="17" s="1"/>
  <c r="Y200" i="17"/>
  <c r="Y22" i="33" s="1"/>
  <c r="AF200" i="24"/>
  <c r="AF22" i="39" s="1"/>
  <c r="AF111" i="24"/>
  <c r="AF156" i="24" s="1"/>
  <c r="AF201" i="24" s="1"/>
  <c r="AF23" i="39" s="1"/>
  <c r="AB207" i="13"/>
  <c r="AB30" i="30" s="1"/>
  <c r="AA198" i="17"/>
  <c r="AA20" i="33" s="1"/>
  <c r="AA201" i="17"/>
  <c r="AA23" i="33" s="1"/>
  <c r="J104" i="21"/>
  <c r="J149" i="21" s="1"/>
  <c r="J194" i="21" s="1"/>
  <c r="J16" i="36" s="1"/>
  <c r="I212" i="17"/>
  <c r="W203" i="15"/>
  <c r="W25" i="32" s="1"/>
  <c r="W119" i="15"/>
  <c r="W164" i="15" s="1"/>
  <c r="W209" i="15" s="1"/>
  <c r="W32" i="32" s="1"/>
  <c r="W93" i="14"/>
  <c r="W138" i="14" s="1"/>
  <c r="W183" i="14" s="1"/>
  <c r="W217" i="15"/>
  <c r="W44" i="32" s="1"/>
  <c r="U200" i="25"/>
  <c r="U22" i="40" s="1"/>
  <c r="G220" i="15"/>
  <c r="G48" i="32" s="1"/>
  <c r="X221" i="25"/>
  <c r="X49" i="40" s="1"/>
  <c r="Y104" i="20"/>
  <c r="Y149" i="20" s="1"/>
  <c r="B206" i="14"/>
  <c r="B29" i="31" s="1"/>
  <c r="T96" i="17"/>
  <c r="T141" i="17" s="1"/>
  <c r="T186" i="17" s="1"/>
  <c r="F202" i="9"/>
  <c r="F24" i="27" s="1"/>
  <c r="G197" i="9"/>
  <c r="G19" i="27" s="1"/>
  <c r="U197" i="9"/>
  <c r="U19" i="27" s="1"/>
  <c r="H200" i="9"/>
  <c r="H22" i="27" s="1"/>
  <c r="S186" i="15"/>
  <c r="B191" i="12"/>
  <c r="B13" i="29" s="1"/>
  <c r="W197" i="12"/>
  <c r="W19" i="29" s="1"/>
  <c r="B183" i="9"/>
  <c r="AC187" i="10"/>
  <c r="AC9" i="28" s="1"/>
  <c r="D191" i="17"/>
  <c r="D13" i="33" s="1"/>
  <c r="AE188" i="14"/>
  <c r="AE10" i="31" s="1"/>
  <c r="J97" i="18"/>
  <c r="J142" i="18" s="1"/>
  <c r="J187" i="18" s="1"/>
  <c r="J9" i="34" s="1"/>
  <c r="O188" i="12"/>
  <c r="O10" i="29" s="1"/>
  <c r="O132" i="12"/>
  <c r="O177" i="12" s="1"/>
  <c r="O189" i="25"/>
  <c r="O11" i="40" s="1"/>
  <c r="Z196" i="22"/>
  <c r="Z18" i="37" s="1"/>
  <c r="K213" i="18"/>
  <c r="K40" i="34" s="1"/>
  <c r="K124" i="18"/>
  <c r="K169" i="18" s="1"/>
  <c r="K214" i="18" s="1"/>
  <c r="K41" i="34" s="1"/>
  <c r="V184" i="20"/>
  <c r="V5" i="35" s="1"/>
  <c r="W123" i="20"/>
  <c r="W168" i="20" s="1"/>
  <c r="W121" i="20"/>
  <c r="W166" i="20" s="1"/>
  <c r="M121" i="18"/>
  <c r="M166" i="18" s="1"/>
  <c r="AD190" i="23"/>
  <c r="AD12" i="38" s="1"/>
  <c r="D192" i="14"/>
  <c r="D14" i="31" s="1"/>
  <c r="Y111" i="24"/>
  <c r="Y156" i="24" s="1"/>
  <c r="Y201" i="24" s="1"/>
  <c r="Y23" i="39" s="1"/>
  <c r="Y192" i="24"/>
  <c r="Y14" i="39" s="1"/>
  <c r="H207" i="13"/>
  <c r="H30" i="30" s="1"/>
  <c r="AF209" i="18"/>
  <c r="AF32" i="34" s="1"/>
  <c r="W197" i="22"/>
  <c r="W19" i="37" s="1"/>
  <c r="AB223" i="13"/>
  <c r="Q105" i="12"/>
  <c r="Q150" i="12" s="1"/>
  <c r="P186" i="15"/>
  <c r="AC190" i="12"/>
  <c r="AC12" i="29" s="1"/>
  <c r="AC127" i="12"/>
  <c r="AC172" i="12" s="1"/>
  <c r="E222" i="9"/>
  <c r="E50" i="27" s="1"/>
  <c r="N222" i="15"/>
  <c r="N50" i="32" s="1"/>
  <c r="N200" i="15"/>
  <c r="N22" i="32" s="1"/>
  <c r="N191" i="15"/>
  <c r="N13" i="32" s="1"/>
  <c r="S218" i="23"/>
  <c r="S45" i="38" s="1"/>
  <c r="AD206" i="18"/>
  <c r="AD29" i="34" s="1"/>
  <c r="R200" i="9"/>
  <c r="R22" i="27" s="1"/>
  <c r="AF195" i="15"/>
  <c r="AF17" i="32" s="1"/>
  <c r="L216" i="20"/>
  <c r="L43" i="35" s="1"/>
  <c r="L215" i="20"/>
  <c r="L42" i="35" s="1"/>
  <c r="AC209" i="22"/>
  <c r="AC32" i="37" s="1"/>
  <c r="U105" i="24"/>
  <c r="U150" i="24" s="1"/>
  <c r="S204" i="9"/>
  <c r="S26" i="27" s="1"/>
  <c r="Z201" i="9"/>
  <c r="Z23" i="27" s="1"/>
  <c r="O210" i="20"/>
  <c r="O33" i="35" s="1"/>
  <c r="Q209" i="24"/>
  <c r="Q32" i="39" s="1"/>
  <c r="X121" i="23"/>
  <c r="X166" i="23" s="1"/>
  <c r="X211" i="23" s="1"/>
  <c r="X34" i="38" s="1"/>
  <c r="X222" i="23"/>
  <c r="X50" i="38" s="1"/>
  <c r="AF214" i="14"/>
  <c r="AF41" i="31" s="1"/>
  <c r="AF213" i="9"/>
  <c r="AF40" i="27" s="1"/>
  <c r="AB215" i="13"/>
  <c r="AB42" i="30" s="1"/>
  <c r="J197" i="15"/>
  <c r="J19" i="32" s="1"/>
  <c r="S198" i="26"/>
  <c r="S20" i="41" s="1"/>
  <c r="Y202" i="21"/>
  <c r="Y24" i="36" s="1"/>
  <c r="U224" i="10"/>
  <c r="U53" i="28" s="1"/>
  <c r="P121" i="20"/>
  <c r="P166" i="20" s="1"/>
  <c r="R220" i="14"/>
  <c r="R48" i="31" s="1"/>
  <c r="M222" i="25"/>
  <c r="M50" i="40" s="1"/>
  <c r="Z192" i="15"/>
  <c r="Z14" i="32" s="1"/>
  <c r="G192" i="15"/>
  <c r="G14" i="32" s="1"/>
  <c r="W99" i="18"/>
  <c r="W144" i="18" s="1"/>
  <c r="W189" i="18" s="1"/>
  <c r="W11" i="34" s="1"/>
  <c r="V223" i="17"/>
  <c r="J185" i="17"/>
  <c r="J6" i="33" s="1"/>
  <c r="L207" i="23"/>
  <c r="L30" i="38" s="1"/>
  <c r="L186" i="23"/>
  <c r="D132" i="12"/>
  <c r="D177" i="12" s="1"/>
  <c r="E190" i="15"/>
  <c r="E12" i="32" s="1"/>
  <c r="R203" i="14"/>
  <c r="R25" i="31" s="1"/>
  <c r="X200" i="24"/>
  <c r="X22" i="39" s="1"/>
  <c r="X117" i="24"/>
  <c r="X162" i="24" s="1"/>
  <c r="X207" i="23" s="1"/>
  <c r="X30" i="38" s="1"/>
  <c r="T200" i="9"/>
  <c r="T22" i="27" s="1"/>
  <c r="Q194" i="18"/>
  <c r="Q16" i="34" s="1"/>
  <c r="X191" i="10"/>
  <c r="X13" i="28" s="1"/>
  <c r="F214" i="23"/>
  <c r="F41" i="38" s="1"/>
  <c r="P187" i="14"/>
  <c r="P9" i="31" s="1"/>
  <c r="C191" i="23"/>
  <c r="C13" i="38" s="1"/>
  <c r="AC207" i="21"/>
  <c r="AC30" i="36" s="1"/>
  <c r="C218" i="13"/>
  <c r="C45" i="30" s="1"/>
  <c r="S190" i="15"/>
  <c r="S12" i="32" s="1"/>
  <c r="E28" i="27"/>
  <c r="E27" i="27"/>
  <c r="AF209" i="26"/>
  <c r="AF32" i="41" s="1"/>
  <c r="L111" i="22"/>
  <c r="L156" i="22" s="1"/>
  <c r="W190" i="10"/>
  <c r="W12" i="28" s="1"/>
  <c r="G217" i="9"/>
  <c r="G44" i="27" s="1"/>
  <c r="G217" i="10"/>
  <c r="G44" i="28" s="1"/>
  <c r="D220" i="15"/>
  <c r="D48" i="32" s="1"/>
  <c r="U98" i="26"/>
  <c r="U143" i="26" s="1"/>
  <c r="U188" i="21" s="1"/>
  <c r="U10" i="36" s="1"/>
  <c r="G188" i="12"/>
  <c r="G10" i="29" s="1"/>
  <c r="W190" i="17"/>
  <c r="W12" i="33" s="1"/>
  <c r="W201" i="17"/>
  <c r="W23" i="33" s="1"/>
  <c r="Z193" i="24"/>
  <c r="Z15" i="39" s="1"/>
  <c r="AB128" i="20"/>
  <c r="AB173" i="20" s="1"/>
  <c r="AB131" i="20"/>
  <c r="AB176" i="20" s="1"/>
  <c r="AB221" i="22" s="1"/>
  <c r="AB49" i="37" s="1"/>
  <c r="S105" i="24"/>
  <c r="S150" i="24" s="1"/>
  <c r="V188" i="24"/>
  <c r="V10" i="39" s="1"/>
  <c r="C210" i="18"/>
  <c r="C33" i="34" s="1"/>
  <c r="U196" i="12"/>
  <c r="U18" i="29" s="1"/>
  <c r="AD37" i="34"/>
  <c r="AD35" i="34"/>
  <c r="AD38" i="34"/>
  <c r="AD36" i="34"/>
  <c r="AD39" i="34"/>
  <c r="T186" i="12"/>
  <c r="T126" i="21"/>
  <c r="T171" i="21" s="1"/>
  <c r="T207" i="21"/>
  <c r="T30" i="36" s="1"/>
  <c r="F202" i="12"/>
  <c r="F24" i="29" s="1"/>
  <c r="S222" i="15"/>
  <c r="S50" i="32" s="1"/>
  <c r="AD184" i="10"/>
  <c r="AD5" i="28" s="1"/>
  <c r="R130" i="25"/>
  <c r="R175" i="25" s="1"/>
  <c r="R220" i="25" s="1"/>
  <c r="R48" i="40" s="1"/>
  <c r="R222" i="25"/>
  <c r="R50" i="40" s="1"/>
  <c r="C214" i="20"/>
  <c r="C41" i="35" s="1"/>
  <c r="B190" i="21"/>
  <c r="B12" i="36" s="1"/>
  <c r="P220" i="15"/>
  <c r="P48" i="32" s="1"/>
  <c r="H200" i="25"/>
  <c r="H22" i="40" s="1"/>
  <c r="Y208" i="26"/>
  <c r="Y31" i="41" s="1"/>
  <c r="K198" i="22"/>
  <c r="K20" i="37" s="1"/>
  <c r="AF200" i="18"/>
  <c r="AF22" i="34" s="1"/>
  <c r="P98" i="25"/>
  <c r="P143" i="25" s="1"/>
  <c r="P188" i="25" s="1"/>
  <c r="P10" i="40" s="1"/>
  <c r="Z214" i="14"/>
  <c r="Z41" i="31" s="1"/>
  <c r="AA187" i="21"/>
  <c r="AA9" i="36" s="1"/>
  <c r="T190" i="21"/>
  <c r="T12" i="36" s="1"/>
  <c r="F224" i="12"/>
  <c r="F53" i="29" s="1"/>
  <c r="D203" i="10"/>
  <c r="D25" i="28" s="1"/>
  <c r="K213" i="10"/>
  <c r="K40" i="28" s="1"/>
  <c r="O197" i="26"/>
  <c r="O19" i="41" s="1"/>
  <c r="R192" i="25"/>
  <c r="R14" i="40" s="1"/>
  <c r="AC200" i="9"/>
  <c r="AC22" i="27" s="1"/>
  <c r="L210" i="12"/>
  <c r="L33" i="29" s="1"/>
  <c r="H212" i="25"/>
  <c r="F215" i="18"/>
  <c r="F42" i="34" s="1"/>
  <c r="B185" i="17"/>
  <c r="B6" i="33" s="1"/>
  <c r="P221" i="25"/>
  <c r="P49" i="40" s="1"/>
  <c r="P215" i="25"/>
  <c r="P42" i="40" s="1"/>
  <c r="M4" i="27"/>
  <c r="M2" i="27"/>
  <c r="M3" i="27"/>
  <c r="D197" i="18"/>
  <c r="D19" i="34" s="1"/>
  <c r="AD190" i="22"/>
  <c r="AD12" i="37" s="1"/>
  <c r="U205" i="20"/>
  <c r="Y208" i="25"/>
  <c r="Y31" i="40" s="1"/>
  <c r="AA215" i="18"/>
  <c r="AA42" i="34" s="1"/>
  <c r="AA195" i="18"/>
  <c r="AA17" i="34" s="1"/>
  <c r="V215" i="23"/>
  <c r="V42" i="38" s="1"/>
  <c r="O217" i="22"/>
  <c r="O44" i="37" s="1"/>
  <c r="AF191" i="22"/>
  <c r="AF13" i="37" s="1"/>
  <c r="B174" i="15"/>
  <c r="J129" i="15"/>
  <c r="J174" i="15" s="1"/>
  <c r="J219" i="15" s="1"/>
  <c r="I129" i="15"/>
  <c r="I174" i="15" s="1"/>
  <c r="D129" i="15"/>
  <c r="D174" i="15" s="1"/>
  <c r="Z129" i="15"/>
  <c r="Z174" i="15" s="1"/>
  <c r="Z219" i="15" s="1"/>
  <c r="T129" i="15"/>
  <c r="T174" i="15" s="1"/>
  <c r="T219" i="15" s="1"/>
  <c r="G129" i="15"/>
  <c r="G174" i="15" s="1"/>
  <c r="G219" i="15" s="1"/>
  <c r="K129" i="15"/>
  <c r="K174" i="15" s="1"/>
  <c r="AE129" i="15"/>
  <c r="AE174" i="15" s="1"/>
  <c r="AE219" i="15" s="1"/>
  <c r="P129" i="15"/>
  <c r="P174" i="15" s="1"/>
  <c r="S129" i="15"/>
  <c r="S174" i="15" s="1"/>
  <c r="Q129" i="15"/>
  <c r="Q174" i="15" s="1"/>
  <c r="R129" i="15"/>
  <c r="R174" i="15" s="1"/>
  <c r="R219" i="15" s="1"/>
  <c r="C129" i="15"/>
  <c r="C174" i="15" s="1"/>
  <c r="C219" i="15" s="1"/>
  <c r="X129" i="15"/>
  <c r="X174" i="15" s="1"/>
  <c r="H129" i="15"/>
  <c r="H174" i="15" s="1"/>
  <c r="AF129" i="15"/>
  <c r="AF174" i="15" s="1"/>
  <c r="O222" i="21"/>
  <c r="O50" i="36" s="1"/>
  <c r="AE184" i="26"/>
  <c r="AE5" i="41" s="1"/>
  <c r="AE205" i="26"/>
  <c r="Q190" i="10"/>
  <c r="Q12" i="28" s="1"/>
  <c r="B156" i="18"/>
  <c r="B201" i="18" s="1"/>
  <c r="B23" i="34" s="1"/>
  <c r="S111" i="18"/>
  <c r="S156" i="18" s="1"/>
  <c r="S201" i="18" s="1"/>
  <c r="S23" i="34" s="1"/>
  <c r="Q111" i="18"/>
  <c r="Q156" i="18" s="1"/>
  <c r="Q201" i="18" s="1"/>
  <c r="Q23" i="34" s="1"/>
  <c r="T111" i="18"/>
  <c r="T156" i="18" s="1"/>
  <c r="C111" i="18"/>
  <c r="C156" i="18" s="1"/>
  <c r="C201" i="18" s="1"/>
  <c r="C23" i="34" s="1"/>
  <c r="AD111" i="18"/>
  <c r="AD156" i="18" s="1"/>
  <c r="AD201" i="18" s="1"/>
  <c r="AD23" i="34" s="1"/>
  <c r="R111" i="18"/>
  <c r="R156" i="18" s="1"/>
  <c r="R201" i="18" s="1"/>
  <c r="R23" i="34" s="1"/>
  <c r="D111" i="18"/>
  <c r="D156" i="18" s="1"/>
  <c r="AF111" i="18"/>
  <c r="AF156" i="18" s="1"/>
  <c r="AF201" i="18" s="1"/>
  <c r="AF23" i="34" s="1"/>
  <c r="E111" i="18"/>
  <c r="E156" i="18" s="1"/>
  <c r="F111" i="18"/>
  <c r="F156" i="18" s="1"/>
  <c r="AE111" i="18"/>
  <c r="AE156" i="18" s="1"/>
  <c r="AE201" i="18" s="1"/>
  <c r="AE23" i="34" s="1"/>
  <c r="U111" i="18"/>
  <c r="U156" i="18" s="1"/>
  <c r="U201" i="18" s="1"/>
  <c r="U23" i="34" s="1"/>
  <c r="AB194" i="24"/>
  <c r="AB16" i="39" s="1"/>
  <c r="T183" i="20"/>
  <c r="AF196" i="25"/>
  <c r="AF18" i="40" s="1"/>
  <c r="P213" i="21"/>
  <c r="P40" i="36" s="1"/>
  <c r="S201" i="25"/>
  <c r="S23" i="40" s="1"/>
  <c r="S219" i="25"/>
  <c r="J206" i="22"/>
  <c r="J29" i="37" s="1"/>
  <c r="X197" i="21"/>
  <c r="X19" i="36" s="1"/>
  <c r="X206" i="21"/>
  <c r="X29" i="36" s="1"/>
  <c r="R196" i="23"/>
  <c r="R18" i="38" s="1"/>
  <c r="R218" i="23"/>
  <c r="R45" i="38" s="1"/>
  <c r="R197" i="21"/>
  <c r="R19" i="36" s="1"/>
  <c r="S211" i="13"/>
  <c r="S34" i="30" s="1"/>
  <c r="P209" i="26"/>
  <c r="P32" i="41" s="1"/>
  <c r="M201" i="14"/>
  <c r="M23" i="31" s="1"/>
  <c r="U197" i="22"/>
  <c r="U19" i="37" s="1"/>
  <c r="Z201" i="13"/>
  <c r="Z23" i="30" s="1"/>
  <c r="AC199" i="18"/>
  <c r="AC21" i="34" s="1"/>
  <c r="P197" i="22"/>
  <c r="P19" i="37" s="1"/>
  <c r="M195" i="20"/>
  <c r="M17" i="35" s="1"/>
  <c r="B179" i="13"/>
  <c r="V134" i="13"/>
  <c r="V179" i="13" s="1"/>
  <c r="AD134" i="13"/>
  <c r="AD179" i="13" s="1"/>
  <c r="P134" i="13"/>
  <c r="P179" i="13" s="1"/>
  <c r="X134" i="13"/>
  <c r="X179" i="13" s="1"/>
  <c r="AB134" i="13"/>
  <c r="AB179" i="13" s="1"/>
  <c r="W134" i="13"/>
  <c r="W179" i="13" s="1"/>
  <c r="O134" i="13"/>
  <c r="O179" i="13" s="1"/>
  <c r="J134" i="13"/>
  <c r="J179" i="13" s="1"/>
  <c r="K134" i="13"/>
  <c r="K179" i="13" s="1"/>
  <c r="K224" i="13" s="1"/>
  <c r="K53" i="30" s="1"/>
  <c r="M134" i="13"/>
  <c r="M179" i="13" s="1"/>
  <c r="L134" i="13"/>
  <c r="L179" i="13" s="1"/>
  <c r="AC134" i="13"/>
  <c r="AC179" i="13" s="1"/>
  <c r="Z134" i="13"/>
  <c r="Z179" i="13" s="1"/>
  <c r="N134" i="13"/>
  <c r="N179" i="13" s="1"/>
  <c r="N224" i="13" s="1"/>
  <c r="N53" i="30" s="1"/>
  <c r="Q134" i="13"/>
  <c r="Q179" i="13" s="1"/>
  <c r="G208" i="18"/>
  <c r="G31" i="34" s="1"/>
  <c r="G206" i="18"/>
  <c r="G29" i="34" s="1"/>
  <c r="O206" i="17"/>
  <c r="O29" i="33" s="1"/>
  <c r="U199" i="18"/>
  <c r="U21" i="34" s="1"/>
  <c r="V216" i="15"/>
  <c r="V43" i="32" s="1"/>
  <c r="V193" i="14"/>
  <c r="V15" i="31" s="1"/>
  <c r="N210" i="9"/>
  <c r="N33" i="27" s="1"/>
  <c r="AE190" i="25"/>
  <c r="AE12" i="40" s="1"/>
  <c r="B149" i="9"/>
  <c r="B194" i="9" s="1"/>
  <c r="B16" i="27" s="1"/>
  <c r="C104" i="9"/>
  <c r="C149" i="9" s="1"/>
  <c r="C194" i="9" s="1"/>
  <c r="C16" i="27" s="1"/>
  <c r="F104" i="9"/>
  <c r="F149" i="9" s="1"/>
  <c r="P104" i="9"/>
  <c r="P149" i="9" s="1"/>
  <c r="P194" i="9" s="1"/>
  <c r="P16" i="27" s="1"/>
  <c r="H104" i="9"/>
  <c r="H149" i="9" s="1"/>
  <c r="H194" i="9" s="1"/>
  <c r="H16" i="27" s="1"/>
  <c r="AC104" i="9"/>
  <c r="AC149" i="9" s="1"/>
  <c r="M104" i="9"/>
  <c r="M149" i="9" s="1"/>
  <c r="M194" i="9" s="1"/>
  <c r="M16" i="27" s="1"/>
  <c r="O104" i="9"/>
  <c r="O149" i="9" s="1"/>
  <c r="O194" i="9" s="1"/>
  <c r="O16" i="27" s="1"/>
  <c r="V104" i="9"/>
  <c r="V149" i="9" s="1"/>
  <c r="D104" i="9"/>
  <c r="D149" i="9" s="1"/>
  <c r="D194" i="9" s="1"/>
  <c r="D16" i="27" s="1"/>
  <c r="I104" i="9"/>
  <c r="I149" i="9" s="1"/>
  <c r="I194" i="9" s="1"/>
  <c r="I16" i="27" s="1"/>
  <c r="G104" i="9"/>
  <c r="G149" i="9" s="1"/>
  <c r="G194" i="9" s="1"/>
  <c r="G16" i="27" s="1"/>
  <c r="J104" i="9"/>
  <c r="J149" i="9" s="1"/>
  <c r="U104" i="9"/>
  <c r="U149" i="9" s="1"/>
  <c r="U194" i="9" s="1"/>
  <c r="U16" i="27" s="1"/>
  <c r="AD104" i="9"/>
  <c r="AD149" i="9" s="1"/>
  <c r="AD194" i="9" s="1"/>
  <c r="AD16" i="27" s="1"/>
  <c r="Y104" i="9"/>
  <c r="Y149" i="9" s="1"/>
  <c r="Y194" i="9" s="1"/>
  <c r="Y16" i="27" s="1"/>
  <c r="K104" i="9"/>
  <c r="K149" i="9" s="1"/>
  <c r="K194" i="9" s="1"/>
  <c r="K16" i="27" s="1"/>
  <c r="E104" i="9"/>
  <c r="E149" i="9" s="1"/>
  <c r="E194" i="9" s="1"/>
  <c r="E16" i="27" s="1"/>
  <c r="Z104" i="9"/>
  <c r="Z149" i="9" s="1"/>
  <c r="Z194" i="9" s="1"/>
  <c r="Z16" i="27" s="1"/>
  <c r="AF104" i="9"/>
  <c r="AF149" i="9" s="1"/>
  <c r="AF194" i="9" s="1"/>
  <c r="AF16" i="27" s="1"/>
  <c r="T104" i="9"/>
  <c r="T149" i="9" s="1"/>
  <c r="T194" i="9" s="1"/>
  <c r="T16" i="27" s="1"/>
  <c r="AB104" i="9"/>
  <c r="AB149" i="9" s="1"/>
  <c r="AB194" i="9" s="1"/>
  <c r="AB16" i="27" s="1"/>
  <c r="AA104" i="9"/>
  <c r="AA149" i="9" s="1"/>
  <c r="AA194" i="9" s="1"/>
  <c r="AA16" i="27" s="1"/>
  <c r="AE104" i="9"/>
  <c r="AE149" i="9" s="1"/>
  <c r="AE194" i="9" s="1"/>
  <c r="AE16" i="27" s="1"/>
  <c r="R104" i="9"/>
  <c r="R149" i="9" s="1"/>
  <c r="R194" i="9" s="1"/>
  <c r="R16" i="27" s="1"/>
  <c r="Q104" i="9"/>
  <c r="Q149" i="9" s="1"/>
  <c r="Q194" i="9" s="1"/>
  <c r="Q16" i="27" s="1"/>
  <c r="R212" i="12"/>
  <c r="R221" i="12"/>
  <c r="R49" i="29" s="1"/>
  <c r="AE214" i="21"/>
  <c r="AE41" i="36" s="1"/>
  <c r="Q224" i="21"/>
  <c r="Q53" i="36" s="1"/>
  <c r="E221" i="12"/>
  <c r="E49" i="29" s="1"/>
  <c r="E191" i="12"/>
  <c r="E13" i="29" s="1"/>
  <c r="AC198" i="15"/>
  <c r="AC20" i="32" s="1"/>
  <c r="W209" i="24"/>
  <c r="W32" i="39" s="1"/>
  <c r="N197" i="17"/>
  <c r="N19" i="33" s="1"/>
  <c r="N189" i="17"/>
  <c r="N11" i="33" s="1"/>
  <c r="AA186" i="25"/>
  <c r="AD200" i="26"/>
  <c r="AD22" i="41" s="1"/>
  <c r="AD208" i="25"/>
  <c r="AD31" i="40" s="1"/>
  <c r="AD194" i="25"/>
  <c r="AD16" i="40" s="1"/>
  <c r="AE203" i="20"/>
  <c r="AE25" i="35" s="1"/>
  <c r="AE224" i="20"/>
  <c r="AE53" i="35" s="1"/>
  <c r="AC203" i="13"/>
  <c r="AC25" i="30" s="1"/>
  <c r="N191" i="26"/>
  <c r="N13" i="41" s="1"/>
  <c r="N191" i="10"/>
  <c r="N13" i="28" s="1"/>
  <c r="N224" i="10"/>
  <c r="N53" i="28" s="1"/>
  <c r="K202" i="24"/>
  <c r="K24" i="39" s="1"/>
  <c r="Q192" i="22"/>
  <c r="Q14" i="37" s="1"/>
  <c r="Q215" i="22"/>
  <c r="Q42" i="37" s="1"/>
  <c r="Y193" i="13"/>
  <c r="Y15" i="30" s="1"/>
  <c r="R184" i="10"/>
  <c r="R5" i="28" s="1"/>
  <c r="R192" i="10"/>
  <c r="R14" i="28" s="1"/>
  <c r="AD192" i="15"/>
  <c r="AD14" i="32" s="1"/>
  <c r="J210" i="10"/>
  <c r="J33" i="28" s="1"/>
  <c r="Q193" i="14"/>
  <c r="Q15" i="31" s="1"/>
  <c r="N200" i="22"/>
  <c r="N22" i="37" s="1"/>
  <c r="P218" i="18"/>
  <c r="P45" i="34" s="1"/>
  <c r="Z203" i="13"/>
  <c r="Z25" i="30" s="1"/>
  <c r="AD219" i="21"/>
  <c r="AD190" i="21"/>
  <c r="AD12" i="36" s="1"/>
  <c r="I217" i="23"/>
  <c r="I44" i="38" s="1"/>
  <c r="W224" i="21"/>
  <c r="W53" i="36" s="1"/>
  <c r="K218" i="12"/>
  <c r="K45" i="29" s="1"/>
  <c r="AB208" i="26"/>
  <c r="AB31" i="41" s="1"/>
  <c r="T197" i="13"/>
  <c r="T19" i="30" s="1"/>
  <c r="AC200" i="26"/>
  <c r="AC22" i="41" s="1"/>
  <c r="B176" i="24"/>
  <c r="H131" i="24"/>
  <c r="H176" i="24" s="1"/>
  <c r="I131" i="24"/>
  <c r="I176" i="24" s="1"/>
  <c r="V131" i="24"/>
  <c r="V176" i="24" s="1"/>
  <c r="V221" i="24" s="1"/>
  <c r="V49" i="39" s="1"/>
  <c r="K131" i="24"/>
  <c r="K176" i="24" s="1"/>
  <c r="K221" i="24" s="1"/>
  <c r="K49" i="39" s="1"/>
  <c r="E131" i="24"/>
  <c r="E176" i="24" s="1"/>
  <c r="D131" i="24"/>
  <c r="D176" i="24" s="1"/>
  <c r="J131" i="24"/>
  <c r="J176" i="24" s="1"/>
  <c r="C131" i="24"/>
  <c r="C176" i="24" s="1"/>
  <c r="C221" i="24" s="1"/>
  <c r="C49" i="39" s="1"/>
  <c r="G131" i="24"/>
  <c r="G176" i="24" s="1"/>
  <c r="N131" i="24"/>
  <c r="N176" i="24" s="1"/>
  <c r="O131" i="24"/>
  <c r="O176" i="24" s="1"/>
  <c r="AA131" i="24"/>
  <c r="AA176" i="24" s="1"/>
  <c r="F131" i="24"/>
  <c r="F176" i="24" s="1"/>
  <c r="X189" i="15"/>
  <c r="X11" i="32" s="1"/>
  <c r="AA195" i="23"/>
  <c r="AA17" i="38" s="1"/>
  <c r="B160" i="15"/>
  <c r="B205" i="15" s="1"/>
  <c r="H115" i="15"/>
  <c r="H160" i="15" s="1"/>
  <c r="H205" i="15" s="1"/>
  <c r="J115" i="15"/>
  <c r="J160" i="15" s="1"/>
  <c r="J205" i="15" s="1"/>
  <c r="Q115" i="15"/>
  <c r="Q160" i="15" s="1"/>
  <c r="T115" i="15"/>
  <c r="T160" i="15" s="1"/>
  <c r="AE115" i="15"/>
  <c r="AE160" i="15" s="1"/>
  <c r="AE205" i="15" s="1"/>
  <c r="S115" i="15"/>
  <c r="S160" i="15" s="1"/>
  <c r="D115" i="15"/>
  <c r="D160" i="15" s="1"/>
  <c r="I115" i="15"/>
  <c r="I160" i="15" s="1"/>
  <c r="AF115" i="15"/>
  <c r="AF160" i="15" s="1"/>
  <c r="C115" i="15"/>
  <c r="C160" i="15" s="1"/>
  <c r="C205" i="15" s="1"/>
  <c r="R115" i="15"/>
  <c r="R160" i="15" s="1"/>
  <c r="Z115" i="15"/>
  <c r="Z160" i="15" s="1"/>
  <c r="X115" i="15"/>
  <c r="X160" i="15" s="1"/>
  <c r="G115" i="15"/>
  <c r="G160" i="15" s="1"/>
  <c r="P115" i="15"/>
  <c r="P160" i="15" s="1"/>
  <c r="P205" i="15" s="1"/>
  <c r="K115" i="15"/>
  <c r="K160" i="15" s="1"/>
  <c r="M193" i="24"/>
  <c r="M15" i="39" s="1"/>
  <c r="M223" i="24"/>
  <c r="I221" i="12"/>
  <c r="I49" i="29" s="1"/>
  <c r="I184" i="12"/>
  <c r="I5" i="29" s="1"/>
  <c r="B148" i="25"/>
  <c r="D103" i="25"/>
  <c r="D148" i="25" s="1"/>
  <c r="D193" i="25" s="1"/>
  <c r="D15" i="40" s="1"/>
  <c r="J103" i="25"/>
  <c r="J148" i="25" s="1"/>
  <c r="E103" i="25"/>
  <c r="E148" i="25" s="1"/>
  <c r="X103" i="25"/>
  <c r="X148" i="25" s="1"/>
  <c r="X193" i="25" s="1"/>
  <c r="X15" i="40" s="1"/>
  <c r="AB103" i="25"/>
  <c r="AB148" i="25" s="1"/>
  <c r="AB193" i="25" s="1"/>
  <c r="AB15" i="40" s="1"/>
  <c r="W103" i="25"/>
  <c r="W148" i="25" s="1"/>
  <c r="G103" i="25"/>
  <c r="G148" i="25" s="1"/>
  <c r="G193" i="25" s="1"/>
  <c r="G15" i="40" s="1"/>
  <c r="I103" i="25"/>
  <c r="I148" i="25" s="1"/>
  <c r="I193" i="25" s="1"/>
  <c r="I15" i="40" s="1"/>
  <c r="K103" i="25"/>
  <c r="K148" i="25" s="1"/>
  <c r="K193" i="25" s="1"/>
  <c r="K15" i="40" s="1"/>
  <c r="AC103" i="25"/>
  <c r="AC148" i="25" s="1"/>
  <c r="AC193" i="25" s="1"/>
  <c r="AC15" i="40" s="1"/>
  <c r="C103" i="25"/>
  <c r="C148" i="25" s="1"/>
  <c r="N103" i="25"/>
  <c r="N148" i="25" s="1"/>
  <c r="N193" i="21" s="1"/>
  <c r="N15" i="36" s="1"/>
  <c r="F103" i="25"/>
  <c r="F148" i="25" s="1"/>
  <c r="AB200" i="15"/>
  <c r="AB22" i="32" s="1"/>
  <c r="B177" i="20"/>
  <c r="D132" i="20"/>
  <c r="D177" i="20" s="1"/>
  <c r="J132" i="20"/>
  <c r="J177" i="20" s="1"/>
  <c r="Q132" i="20"/>
  <c r="Q177" i="20" s="1"/>
  <c r="Q222" i="22" s="1"/>
  <c r="Q50" i="37" s="1"/>
  <c r="K132" i="20"/>
  <c r="K177" i="20" s="1"/>
  <c r="G132" i="20"/>
  <c r="G177" i="20" s="1"/>
  <c r="F132" i="20"/>
  <c r="F177" i="20" s="1"/>
  <c r="C132" i="20"/>
  <c r="C177" i="20" s="1"/>
  <c r="C222" i="24" s="1"/>
  <c r="C50" i="39" s="1"/>
  <c r="I132" i="20"/>
  <c r="I177" i="20" s="1"/>
  <c r="E132" i="20"/>
  <c r="E177" i="20" s="1"/>
  <c r="H132" i="20"/>
  <c r="H177" i="20" s="1"/>
  <c r="U223" i="15"/>
  <c r="U191" i="15"/>
  <c r="U13" i="32" s="1"/>
  <c r="U201" i="14"/>
  <c r="U23" i="31" s="1"/>
  <c r="AE205" i="18"/>
  <c r="Y217" i="18"/>
  <c r="Y44" i="34" s="1"/>
  <c r="P199" i="24"/>
  <c r="P21" i="39" s="1"/>
  <c r="P220" i="24"/>
  <c r="P48" i="39" s="1"/>
  <c r="L200" i="24"/>
  <c r="L22" i="39" s="1"/>
  <c r="V218" i="18"/>
  <c r="V45" i="34" s="1"/>
  <c r="V197" i="18"/>
  <c r="V19" i="34" s="1"/>
  <c r="W195" i="26"/>
  <c r="W17" i="41" s="1"/>
  <c r="AF193" i="20"/>
  <c r="AF15" i="35" s="1"/>
  <c r="AF184" i="20"/>
  <c r="AF5" i="35" s="1"/>
  <c r="AD191" i="9"/>
  <c r="AD13" i="27" s="1"/>
  <c r="O196" i="15"/>
  <c r="O18" i="32" s="1"/>
  <c r="O205" i="14"/>
  <c r="R189" i="26"/>
  <c r="R11" i="41" s="1"/>
  <c r="R209" i="26"/>
  <c r="R32" i="41" s="1"/>
  <c r="K209" i="25"/>
  <c r="K32" i="40" s="1"/>
  <c r="V103" i="25"/>
  <c r="V148" i="25" s="1"/>
  <c r="H210" i="12"/>
  <c r="H33" i="29" s="1"/>
  <c r="B170" i="21"/>
  <c r="G125" i="21"/>
  <c r="G170" i="21" s="1"/>
  <c r="D125" i="21"/>
  <c r="D170" i="21" s="1"/>
  <c r="AA125" i="21"/>
  <c r="AA170" i="21" s="1"/>
  <c r="K125" i="21"/>
  <c r="K170" i="21" s="1"/>
  <c r="F125" i="21"/>
  <c r="F170" i="21" s="1"/>
  <c r="AB125" i="21"/>
  <c r="AB170" i="21" s="1"/>
  <c r="H125" i="21"/>
  <c r="H170" i="21" s="1"/>
  <c r="C125" i="21"/>
  <c r="C170" i="21" s="1"/>
  <c r="E125" i="21"/>
  <c r="E170" i="21" s="1"/>
  <c r="I125" i="21"/>
  <c r="I170" i="21" s="1"/>
  <c r="I111" i="18"/>
  <c r="I156" i="18" s="1"/>
  <c r="I201" i="18" s="1"/>
  <c r="I23" i="34" s="1"/>
  <c r="B178" i="17"/>
  <c r="B223" i="17" s="1"/>
  <c r="S133" i="17"/>
  <c r="S178" i="17" s="1"/>
  <c r="S223" i="17" s="1"/>
  <c r="F133" i="17"/>
  <c r="F178" i="17" s="1"/>
  <c r="F223" i="17" s="1"/>
  <c r="AD133" i="17"/>
  <c r="AD178" i="17" s="1"/>
  <c r="X133" i="17"/>
  <c r="X178" i="17" s="1"/>
  <c r="X223" i="17" s="1"/>
  <c r="AC133" i="17"/>
  <c r="AC178" i="17" s="1"/>
  <c r="AC223" i="17" s="1"/>
  <c r="H133" i="17"/>
  <c r="H178" i="17" s="1"/>
  <c r="E133" i="17"/>
  <c r="E178" i="17" s="1"/>
  <c r="E223" i="17" s="1"/>
  <c r="D133" i="17"/>
  <c r="D178" i="17" s="1"/>
  <c r="K133" i="17"/>
  <c r="K178" i="17" s="1"/>
  <c r="K223" i="17" s="1"/>
  <c r="I133" i="17"/>
  <c r="I178" i="17" s="1"/>
  <c r="I223" i="17" s="1"/>
  <c r="L133" i="17"/>
  <c r="L178" i="17" s="1"/>
  <c r="L223" i="17" s="1"/>
  <c r="C133" i="17"/>
  <c r="C178" i="17" s="1"/>
  <c r="C223" i="17" s="1"/>
  <c r="R133" i="17"/>
  <c r="R178" i="17" s="1"/>
  <c r="M133" i="17"/>
  <c r="M178" i="17" s="1"/>
  <c r="M223" i="17" s="1"/>
  <c r="G133" i="17"/>
  <c r="G178" i="17" s="1"/>
  <c r="B174" i="10"/>
  <c r="B219" i="10" s="1"/>
  <c r="F129" i="10"/>
  <c r="F174" i="10" s="1"/>
  <c r="F219" i="10" s="1"/>
  <c r="E129" i="10"/>
  <c r="E174" i="10" s="1"/>
  <c r="E219" i="10" s="1"/>
  <c r="Y129" i="10"/>
  <c r="Y174" i="10" s="1"/>
  <c r="Y219" i="10" s="1"/>
  <c r="AA129" i="10"/>
  <c r="AA174" i="10" s="1"/>
  <c r="AA219" i="10" s="1"/>
  <c r="U129" i="10"/>
  <c r="U174" i="10" s="1"/>
  <c r="U219" i="10" s="1"/>
  <c r="H129" i="10"/>
  <c r="H174" i="10" s="1"/>
  <c r="H219" i="10" s="1"/>
  <c r="AD129" i="10"/>
  <c r="AD174" i="10" s="1"/>
  <c r="AD219" i="10" s="1"/>
  <c r="AC129" i="10"/>
  <c r="AC174" i="10" s="1"/>
  <c r="AC219" i="10" s="1"/>
  <c r="AF129" i="10"/>
  <c r="AF174" i="10" s="1"/>
  <c r="AF219" i="10" s="1"/>
  <c r="V129" i="10"/>
  <c r="V174" i="10" s="1"/>
  <c r="X129" i="10"/>
  <c r="X174" i="10" s="1"/>
  <c r="AE129" i="10"/>
  <c r="AE174" i="10" s="1"/>
  <c r="AE219" i="10" s="1"/>
  <c r="Z129" i="10"/>
  <c r="Z174" i="10" s="1"/>
  <c r="Z219" i="10" s="1"/>
  <c r="S129" i="10"/>
  <c r="S174" i="10" s="1"/>
  <c r="S219" i="10" s="1"/>
  <c r="I129" i="10"/>
  <c r="I174" i="10" s="1"/>
  <c r="I219" i="10" s="1"/>
  <c r="AB129" i="10"/>
  <c r="AB174" i="10" s="1"/>
  <c r="AB219" i="10" s="1"/>
  <c r="W129" i="10"/>
  <c r="W174" i="10" s="1"/>
  <c r="W219" i="10" s="1"/>
  <c r="T129" i="10"/>
  <c r="T174" i="10" s="1"/>
  <c r="T219" i="10" s="1"/>
  <c r="C129" i="10"/>
  <c r="C174" i="10" s="1"/>
  <c r="C219" i="10" s="1"/>
  <c r="G129" i="10"/>
  <c r="G174" i="10" s="1"/>
  <c r="G219" i="10" s="1"/>
  <c r="B141" i="9"/>
  <c r="Y96" i="9"/>
  <c r="Y141" i="9" s="1"/>
  <c r="F96" i="9"/>
  <c r="F141" i="9" s="1"/>
  <c r="T96" i="9"/>
  <c r="T141" i="9" s="1"/>
  <c r="T186" i="9" s="1"/>
  <c r="AD96" i="9"/>
  <c r="AD141" i="9" s="1"/>
  <c r="AD186" i="9" s="1"/>
  <c r="Q96" i="9"/>
  <c r="Q141" i="9" s="1"/>
  <c r="Q186" i="9" s="1"/>
  <c r="AF96" i="9"/>
  <c r="AF141" i="9" s="1"/>
  <c r="AF186" i="9" s="1"/>
  <c r="AB96" i="9"/>
  <c r="AB141" i="9" s="1"/>
  <c r="AB186" i="9" s="1"/>
  <c r="R96" i="9"/>
  <c r="R141" i="9" s="1"/>
  <c r="R186" i="9" s="1"/>
  <c r="G96" i="9"/>
  <c r="G141" i="9" s="1"/>
  <c r="AA96" i="9"/>
  <c r="AA141" i="9" s="1"/>
  <c r="U96" i="9"/>
  <c r="U141" i="9" s="1"/>
  <c r="Z96" i="9"/>
  <c r="Z141" i="9" s="1"/>
  <c r="Z186" i="9" s="1"/>
  <c r="D96" i="9"/>
  <c r="D141" i="9" s="1"/>
  <c r="K96" i="9"/>
  <c r="K141" i="9" s="1"/>
  <c r="K186" i="9" s="1"/>
  <c r="I96" i="9"/>
  <c r="I141" i="9" s="1"/>
  <c r="I186" i="9" s="1"/>
  <c r="E96" i="9"/>
  <c r="E141" i="9" s="1"/>
  <c r="E186" i="9" s="1"/>
  <c r="J96" i="9"/>
  <c r="J141" i="9" s="1"/>
  <c r="H96" i="9"/>
  <c r="H141" i="9" s="1"/>
  <c r="H186" i="9" s="1"/>
  <c r="M96" i="9"/>
  <c r="M141" i="9" s="1"/>
  <c r="M186" i="9" s="1"/>
  <c r="V96" i="9"/>
  <c r="V141" i="9" s="1"/>
  <c r="V186" i="9" s="1"/>
  <c r="AC96" i="9"/>
  <c r="AC141" i="9" s="1"/>
  <c r="AC186" i="9" s="1"/>
  <c r="O96" i="9"/>
  <c r="O141" i="9" s="1"/>
  <c r="O186" i="9" s="1"/>
  <c r="AE96" i="9"/>
  <c r="AE141" i="9" s="1"/>
  <c r="AE186" i="9" s="1"/>
  <c r="C96" i="9"/>
  <c r="C141" i="9" s="1"/>
  <c r="P96" i="9"/>
  <c r="P141" i="9" s="1"/>
  <c r="B173" i="23"/>
  <c r="K128" i="23"/>
  <c r="K173" i="23" s="1"/>
  <c r="K218" i="23" s="1"/>
  <c r="K45" i="38" s="1"/>
  <c r="J128" i="23"/>
  <c r="J173" i="23" s="1"/>
  <c r="J218" i="23" s="1"/>
  <c r="J45" i="38" s="1"/>
  <c r="H128" i="23"/>
  <c r="H173" i="23" s="1"/>
  <c r="H218" i="23" s="1"/>
  <c r="H45" i="38" s="1"/>
  <c r="E128" i="23"/>
  <c r="E173" i="23" s="1"/>
  <c r="E218" i="23" s="1"/>
  <c r="E45" i="38" s="1"/>
  <c r="M128" i="23"/>
  <c r="M173" i="23" s="1"/>
  <c r="D128" i="23"/>
  <c r="D173" i="23" s="1"/>
  <c r="D218" i="23" s="1"/>
  <c r="D45" i="38" s="1"/>
  <c r="G128" i="23"/>
  <c r="G173" i="23" s="1"/>
  <c r="I128" i="23"/>
  <c r="I173" i="23" s="1"/>
  <c r="C128" i="23"/>
  <c r="C173" i="23" s="1"/>
  <c r="C218" i="23" s="1"/>
  <c r="C45" i="38" s="1"/>
  <c r="B179" i="21"/>
  <c r="H134" i="21"/>
  <c r="H179" i="21" s="1"/>
  <c r="F134" i="21"/>
  <c r="F179" i="21" s="1"/>
  <c r="C134" i="21"/>
  <c r="C179" i="21" s="1"/>
  <c r="AA134" i="21"/>
  <c r="AA179" i="21" s="1"/>
  <c r="AB134" i="21"/>
  <c r="AB179" i="21" s="1"/>
  <c r="D134" i="21"/>
  <c r="D179" i="21" s="1"/>
  <c r="I134" i="21"/>
  <c r="I179" i="21" s="1"/>
  <c r="G134" i="21"/>
  <c r="G179" i="21" s="1"/>
  <c r="E134" i="21"/>
  <c r="E179" i="21" s="1"/>
  <c r="K134" i="21"/>
  <c r="K179" i="21" s="1"/>
  <c r="B176" i="9"/>
  <c r="B221" i="9" s="1"/>
  <c r="B49" i="27" s="1"/>
  <c r="M131" i="9"/>
  <c r="M176" i="9" s="1"/>
  <c r="M221" i="9" s="1"/>
  <c r="M49" i="27" s="1"/>
  <c r="O131" i="9"/>
  <c r="O176" i="9" s="1"/>
  <c r="G131" i="9"/>
  <c r="G176" i="9" s="1"/>
  <c r="G221" i="9" s="1"/>
  <c r="G49" i="27" s="1"/>
  <c r="U131" i="9"/>
  <c r="U176" i="9" s="1"/>
  <c r="U221" i="9" s="1"/>
  <c r="U49" i="27" s="1"/>
  <c r="V131" i="9"/>
  <c r="V176" i="9" s="1"/>
  <c r="V221" i="9" s="1"/>
  <c r="V49" i="27" s="1"/>
  <c r="AD131" i="9"/>
  <c r="AD176" i="9" s="1"/>
  <c r="AD221" i="9" s="1"/>
  <c r="AD49" i="27" s="1"/>
  <c r="E131" i="9"/>
  <c r="E176" i="9" s="1"/>
  <c r="H131" i="9"/>
  <c r="H176" i="9" s="1"/>
  <c r="I131" i="9"/>
  <c r="I176" i="9" s="1"/>
  <c r="AE131" i="9"/>
  <c r="AE176" i="9" s="1"/>
  <c r="AE221" i="9" s="1"/>
  <c r="AE49" i="27" s="1"/>
  <c r="J131" i="9"/>
  <c r="J176" i="9" s="1"/>
  <c r="J221" i="9" s="1"/>
  <c r="J49" i="27" s="1"/>
  <c r="R131" i="9"/>
  <c r="R176" i="9" s="1"/>
  <c r="AB131" i="9"/>
  <c r="AB176" i="9" s="1"/>
  <c r="AB221" i="9" s="1"/>
  <c r="AB49" i="27" s="1"/>
  <c r="F131" i="9"/>
  <c r="F176" i="9" s="1"/>
  <c r="F221" i="9" s="1"/>
  <c r="F49" i="27" s="1"/>
  <c r="Y131" i="9"/>
  <c r="Y176" i="9" s="1"/>
  <c r="Y221" i="9" s="1"/>
  <c r="Y49" i="27" s="1"/>
  <c r="Q131" i="9"/>
  <c r="Q176" i="9" s="1"/>
  <c r="Q221" i="9" s="1"/>
  <c r="Q49" i="27" s="1"/>
  <c r="Z131" i="9"/>
  <c r="Z176" i="9" s="1"/>
  <c r="Z221" i="9" s="1"/>
  <c r="Z49" i="27" s="1"/>
  <c r="AF131" i="9"/>
  <c r="AF176" i="9" s="1"/>
  <c r="AF221" i="9" s="1"/>
  <c r="AF49" i="27" s="1"/>
  <c r="AA131" i="9"/>
  <c r="AA176" i="9" s="1"/>
  <c r="K131" i="9"/>
  <c r="K176" i="9" s="1"/>
  <c r="P131" i="9"/>
  <c r="P176" i="9" s="1"/>
  <c r="AC131" i="9"/>
  <c r="AC176" i="9" s="1"/>
  <c r="C131" i="9"/>
  <c r="C176" i="9" s="1"/>
  <c r="T131" i="9"/>
  <c r="T176" i="9" s="1"/>
  <c r="T221" i="9" s="1"/>
  <c r="T49" i="27" s="1"/>
  <c r="D131" i="9"/>
  <c r="D176" i="9" s="1"/>
  <c r="B147" i="25"/>
  <c r="K102" i="25"/>
  <c r="K147" i="25" s="1"/>
  <c r="J102" i="25"/>
  <c r="J147" i="25" s="1"/>
  <c r="J192" i="25" s="1"/>
  <c r="J14" i="40" s="1"/>
  <c r="E102" i="25"/>
  <c r="E147" i="25" s="1"/>
  <c r="C102" i="25"/>
  <c r="C147" i="25" s="1"/>
  <c r="X102" i="25"/>
  <c r="X147" i="25" s="1"/>
  <c r="X192" i="25" s="1"/>
  <c r="X14" i="40" s="1"/>
  <c r="AB102" i="25"/>
  <c r="AB147" i="25" s="1"/>
  <c r="AB192" i="24" s="1"/>
  <c r="AB14" i="39" s="1"/>
  <c r="D102" i="25"/>
  <c r="D147" i="25" s="1"/>
  <c r="W102" i="25"/>
  <c r="W147" i="25" s="1"/>
  <c r="I102" i="25"/>
  <c r="I147" i="25" s="1"/>
  <c r="AC102" i="25"/>
  <c r="AC147" i="25" s="1"/>
  <c r="G102" i="25"/>
  <c r="G147" i="25" s="1"/>
  <c r="F102" i="25"/>
  <c r="F147" i="25" s="1"/>
  <c r="N102" i="25"/>
  <c r="N147" i="25" s="1"/>
  <c r="N192" i="21" s="1"/>
  <c r="N14" i="36" s="1"/>
  <c r="B151" i="14"/>
  <c r="C106" i="14"/>
  <c r="C151" i="14" s="1"/>
  <c r="D106" i="14"/>
  <c r="D151" i="14" s="1"/>
  <c r="D196" i="12" s="1"/>
  <c r="D18" i="29" s="1"/>
  <c r="J106" i="14"/>
  <c r="J151" i="14" s="1"/>
  <c r="Q106" i="14"/>
  <c r="Q151" i="14" s="1"/>
  <c r="AE106" i="14"/>
  <c r="AE151" i="14" s="1"/>
  <c r="S106" i="14"/>
  <c r="S151" i="14" s="1"/>
  <c r="P106" i="14"/>
  <c r="P151" i="14" s="1"/>
  <c r="G106" i="14"/>
  <c r="G151" i="14" s="1"/>
  <c r="T106" i="14"/>
  <c r="T151" i="14" s="1"/>
  <c r="X106" i="14"/>
  <c r="X151" i="14" s="1"/>
  <c r="I106" i="14"/>
  <c r="I151" i="14" s="1"/>
  <c r="K106" i="14"/>
  <c r="K151" i="14" s="1"/>
  <c r="Z106" i="14"/>
  <c r="Z151" i="14" s="1"/>
  <c r="Z196" i="12" s="1"/>
  <c r="Z18" i="29" s="1"/>
  <c r="R106" i="14"/>
  <c r="R151" i="14" s="1"/>
  <c r="R196" i="14" s="1"/>
  <c r="R18" i="31" s="1"/>
  <c r="AF106" i="14"/>
  <c r="AF151" i="14" s="1"/>
  <c r="H106" i="14"/>
  <c r="H151" i="14" s="1"/>
  <c r="B177" i="23"/>
  <c r="B222" i="23" s="1"/>
  <c r="B50" i="38" s="1"/>
  <c r="G132" i="23"/>
  <c r="G177" i="23" s="1"/>
  <c r="G222" i="23" s="1"/>
  <c r="G50" i="38" s="1"/>
  <c r="E132" i="23"/>
  <c r="E177" i="23" s="1"/>
  <c r="M132" i="23"/>
  <c r="M177" i="23" s="1"/>
  <c r="H132" i="23"/>
  <c r="H177" i="23" s="1"/>
  <c r="H222" i="23" s="1"/>
  <c r="H50" i="38" s="1"/>
  <c r="I132" i="23"/>
  <c r="I177" i="23" s="1"/>
  <c r="I222" i="23" s="1"/>
  <c r="I50" i="38" s="1"/>
  <c r="C132" i="23"/>
  <c r="C177" i="23" s="1"/>
  <c r="D132" i="23"/>
  <c r="D177" i="23" s="1"/>
  <c r="K132" i="23"/>
  <c r="K177" i="23" s="1"/>
  <c r="J132" i="23"/>
  <c r="J177" i="23" s="1"/>
  <c r="J222" i="23" s="1"/>
  <c r="J50" i="38" s="1"/>
  <c r="B163" i="24"/>
  <c r="B208" i="24" s="1"/>
  <c r="B31" i="39" s="1"/>
  <c r="F118" i="24"/>
  <c r="F163" i="24" s="1"/>
  <c r="F208" i="24" s="1"/>
  <c r="F31" i="39" s="1"/>
  <c r="O118" i="24"/>
  <c r="O163" i="24" s="1"/>
  <c r="AA118" i="24"/>
  <c r="AA163" i="24" s="1"/>
  <c r="AA208" i="25" s="1"/>
  <c r="AA31" i="40" s="1"/>
  <c r="V118" i="24"/>
  <c r="V163" i="24" s="1"/>
  <c r="V208" i="24" s="1"/>
  <c r="V31" i="39" s="1"/>
  <c r="I118" i="24"/>
  <c r="I163" i="24" s="1"/>
  <c r="I208" i="24" s="1"/>
  <c r="I31" i="39" s="1"/>
  <c r="N118" i="24"/>
  <c r="N163" i="24" s="1"/>
  <c r="N208" i="24" s="1"/>
  <c r="N31" i="39" s="1"/>
  <c r="H118" i="24"/>
  <c r="H163" i="24" s="1"/>
  <c r="H208" i="24" s="1"/>
  <c r="H31" i="39" s="1"/>
  <c r="J118" i="24"/>
  <c r="J163" i="24" s="1"/>
  <c r="E118" i="24"/>
  <c r="E163" i="24" s="1"/>
  <c r="E208" i="24" s="1"/>
  <c r="E31" i="39" s="1"/>
  <c r="G118" i="24"/>
  <c r="G163" i="24" s="1"/>
  <c r="G208" i="24" s="1"/>
  <c r="G31" i="39" s="1"/>
  <c r="K118" i="24"/>
  <c r="K163" i="24" s="1"/>
  <c r="K208" i="24" s="1"/>
  <c r="K31" i="39" s="1"/>
  <c r="C118" i="24"/>
  <c r="C163" i="24" s="1"/>
  <c r="D118" i="24"/>
  <c r="D163" i="24" s="1"/>
  <c r="T211" i="24"/>
  <c r="T34" i="39" s="1"/>
  <c r="V195" i="26"/>
  <c r="V17" i="41" s="1"/>
  <c r="W185" i="9"/>
  <c r="W6" i="27" s="1"/>
  <c r="X196" i="9"/>
  <c r="X18" i="27" s="1"/>
  <c r="L187" i="25"/>
  <c r="L9" i="40" s="1"/>
  <c r="AA219" i="21"/>
  <c r="H218" i="10"/>
  <c r="H45" i="28" s="1"/>
  <c r="N214" i="23"/>
  <c r="N41" i="38" s="1"/>
  <c r="J189" i="25"/>
  <c r="J11" i="40" s="1"/>
  <c r="B190" i="13"/>
  <c r="B12" i="30" s="1"/>
  <c r="AB212" i="17"/>
  <c r="D200" i="13"/>
  <c r="D22" i="30" s="1"/>
  <c r="D202" i="13"/>
  <c r="D24" i="30" s="1"/>
  <c r="E219" i="20"/>
  <c r="D183" i="22"/>
  <c r="B195" i="25"/>
  <c r="B17" i="40" s="1"/>
  <c r="B223" i="14"/>
  <c r="E210" i="18"/>
  <c r="E33" i="34" s="1"/>
  <c r="C218" i="12"/>
  <c r="C45" i="29" s="1"/>
  <c r="AA192" i="24"/>
  <c r="AA14" i="39" s="1"/>
  <c r="AE201" i="13"/>
  <c r="AE23" i="30" s="1"/>
  <c r="AB224" i="9"/>
  <c r="AB53" i="27" s="1"/>
  <c r="N223" i="25"/>
  <c r="AF133" i="17"/>
  <c r="AF178" i="17" s="1"/>
  <c r="H204" i="26"/>
  <c r="H26" i="41" s="1"/>
  <c r="Q212" i="17"/>
  <c r="L193" i="13"/>
  <c r="L15" i="30" s="1"/>
  <c r="U197" i="21"/>
  <c r="U19" i="36" s="1"/>
  <c r="U206" i="21"/>
  <c r="U29" i="36" s="1"/>
  <c r="S209" i="22"/>
  <c r="S32" i="37" s="1"/>
  <c r="X189" i="26"/>
  <c r="X11" i="41" s="1"/>
  <c r="M188" i="23"/>
  <c r="M10" i="38" s="1"/>
  <c r="R196" i="22"/>
  <c r="R18" i="37" s="1"/>
  <c r="O213" i="9"/>
  <c r="O40" i="27" s="1"/>
  <c r="Q212" i="25"/>
  <c r="K200" i="13"/>
  <c r="K22" i="30" s="1"/>
  <c r="AC223" i="20"/>
  <c r="AC106" i="20"/>
  <c r="AC151" i="20" s="1"/>
  <c r="F190" i="15"/>
  <c r="F12" i="32" s="1"/>
  <c r="B211" i="17"/>
  <c r="B34" i="33" s="1"/>
  <c r="G214" i="15"/>
  <c r="G41" i="32" s="1"/>
  <c r="I214" i="10"/>
  <c r="I41" i="28" s="1"/>
  <c r="AC215" i="13"/>
  <c r="AC42" i="30" s="1"/>
  <c r="M213" i="26"/>
  <c r="M40" i="41" s="1"/>
  <c r="M217" i="26"/>
  <c r="M44" i="41" s="1"/>
  <c r="AF190" i="9"/>
  <c r="AF12" i="27" s="1"/>
  <c r="L218" i="10"/>
  <c r="L45" i="28" s="1"/>
  <c r="AC188" i="23"/>
  <c r="AC10" i="38" s="1"/>
  <c r="X184" i="18"/>
  <c r="X5" i="34" s="1"/>
  <c r="W221" i="12"/>
  <c r="W49" i="29" s="1"/>
  <c r="O220" i="18"/>
  <c r="O48" i="34" s="1"/>
  <c r="X209" i="20"/>
  <c r="X32" i="35" s="1"/>
  <c r="X217" i="20"/>
  <c r="X44" i="35" s="1"/>
  <c r="AA223" i="15"/>
  <c r="F199" i="22"/>
  <c r="F21" i="37" s="1"/>
  <c r="P197" i="13"/>
  <c r="P19" i="30" s="1"/>
  <c r="AC189" i="13"/>
  <c r="AC11" i="30" s="1"/>
  <c r="AB100" i="18"/>
  <c r="AB145" i="18" s="1"/>
  <c r="F215" i="10"/>
  <c r="F42" i="28" s="1"/>
  <c r="F188" i="10"/>
  <c r="F10" i="28" s="1"/>
  <c r="AF197" i="24"/>
  <c r="AF19" i="39" s="1"/>
  <c r="AF216" i="24"/>
  <c r="AF43" i="39" s="1"/>
  <c r="Y213" i="10"/>
  <c r="Y40" i="28" s="1"/>
  <c r="B205" i="26"/>
  <c r="J93" i="21"/>
  <c r="J138" i="21" s="1"/>
  <c r="AD216" i="12"/>
  <c r="AD43" i="29" s="1"/>
  <c r="AD192" i="12"/>
  <c r="AD14" i="29" s="1"/>
  <c r="G203" i="15"/>
  <c r="G25" i="32" s="1"/>
  <c r="W201" i="14"/>
  <c r="W23" i="31" s="1"/>
  <c r="U190" i="25"/>
  <c r="U12" i="40" s="1"/>
  <c r="K186" i="26"/>
  <c r="AC208" i="17"/>
  <c r="AC31" i="33" s="1"/>
  <c r="H205" i="9"/>
  <c r="Y184" i="20"/>
  <c r="Y5" i="35" s="1"/>
  <c r="T202" i="9"/>
  <c r="T24" i="27" s="1"/>
  <c r="AB197" i="9"/>
  <c r="AB19" i="27" s="1"/>
  <c r="C197" i="9"/>
  <c r="C19" i="27" s="1"/>
  <c r="M216" i="23"/>
  <c r="M43" i="38" s="1"/>
  <c r="AC213" i="13"/>
  <c r="AC40" i="30" s="1"/>
  <c r="AE196" i="22"/>
  <c r="AE18" i="37" s="1"/>
  <c r="AC198" i="24"/>
  <c r="AC20" i="39" s="1"/>
  <c r="AC209" i="24"/>
  <c r="AC32" i="39" s="1"/>
  <c r="AB187" i="9"/>
  <c r="AB9" i="27" s="1"/>
  <c r="R183" i="9"/>
  <c r="H191" i="17"/>
  <c r="H13" i="33" s="1"/>
  <c r="AF188" i="14"/>
  <c r="AF10" i="31" s="1"/>
  <c r="B218" i="13"/>
  <c r="B45" i="30" s="1"/>
  <c r="O202" i="12"/>
  <c r="O24" i="29" s="1"/>
  <c r="O190" i="12"/>
  <c r="O12" i="29" s="1"/>
  <c r="O209" i="25"/>
  <c r="O32" i="40" s="1"/>
  <c r="O190" i="25"/>
  <c r="O12" i="40" s="1"/>
  <c r="Z192" i="22"/>
  <c r="Z14" i="37" s="1"/>
  <c r="Z195" i="22"/>
  <c r="Z17" i="37" s="1"/>
  <c r="V193" i="20"/>
  <c r="V15" i="35" s="1"/>
  <c r="W195" i="20"/>
  <c r="W17" i="35" s="1"/>
  <c r="M198" i="18"/>
  <c r="M20" i="34" s="1"/>
  <c r="H222" i="13"/>
  <c r="H50" i="30" s="1"/>
  <c r="H200" i="13"/>
  <c r="H22" i="30" s="1"/>
  <c r="W216" i="22"/>
  <c r="W43" i="37" s="1"/>
  <c r="B170" i="15"/>
  <c r="B215" i="15" s="1"/>
  <c r="B42" i="32" s="1"/>
  <c r="C125" i="15"/>
  <c r="C170" i="15" s="1"/>
  <c r="T125" i="15"/>
  <c r="T170" i="15" s="1"/>
  <c r="H125" i="15"/>
  <c r="H170" i="15" s="1"/>
  <c r="H215" i="15" s="1"/>
  <c r="H42" i="32" s="1"/>
  <c r="J125" i="15"/>
  <c r="J170" i="15" s="1"/>
  <c r="S125" i="15"/>
  <c r="S170" i="15" s="1"/>
  <c r="P125" i="15"/>
  <c r="P170" i="15" s="1"/>
  <c r="G125" i="15"/>
  <c r="G170" i="15" s="1"/>
  <c r="G215" i="15" s="1"/>
  <c r="G42" i="32" s="1"/>
  <c r="I125" i="15"/>
  <c r="I170" i="15" s="1"/>
  <c r="AE125" i="15"/>
  <c r="AE170" i="15" s="1"/>
  <c r="Z125" i="15"/>
  <c r="Z170" i="15" s="1"/>
  <c r="Z215" i="15" s="1"/>
  <c r="Z42" i="32" s="1"/>
  <c r="K125" i="15"/>
  <c r="K170" i="15" s="1"/>
  <c r="K215" i="15" s="1"/>
  <c r="K42" i="32" s="1"/>
  <c r="AF125" i="15"/>
  <c r="AF170" i="15" s="1"/>
  <c r="X125" i="15"/>
  <c r="X170" i="15" s="1"/>
  <c r="D125" i="15"/>
  <c r="D170" i="15" s="1"/>
  <c r="Q125" i="15"/>
  <c r="Q170" i="15" s="1"/>
  <c r="R125" i="15"/>
  <c r="R170" i="15" s="1"/>
  <c r="O190" i="23"/>
  <c r="O12" i="38" s="1"/>
  <c r="N216" i="12"/>
  <c r="N43" i="29" s="1"/>
  <c r="N221" i="12"/>
  <c r="N49" i="29" s="1"/>
  <c r="Y223" i="9"/>
  <c r="X202" i="17"/>
  <c r="X24" i="33" s="1"/>
  <c r="C222" i="9"/>
  <c r="C50" i="27" s="1"/>
  <c r="N204" i="15"/>
  <c r="N26" i="32" s="1"/>
  <c r="N205" i="14"/>
  <c r="N220" i="14"/>
  <c r="N48" i="31" s="1"/>
  <c r="W212" i="25"/>
  <c r="S196" i="23"/>
  <c r="S18" i="38" s="1"/>
  <c r="B184" i="9"/>
  <c r="B5" i="27" s="1"/>
  <c r="R191" i="13"/>
  <c r="R13" i="30" s="1"/>
  <c r="D210" i="26"/>
  <c r="D33" i="41" s="1"/>
  <c r="T206" i="15"/>
  <c r="T29" i="32" s="1"/>
  <c r="AE217" i="10"/>
  <c r="AE44" i="28" s="1"/>
  <c r="I213" i="21"/>
  <c r="I40" i="36" s="1"/>
  <c r="C187" i="15"/>
  <c r="C9" i="32" s="1"/>
  <c r="U224" i="24"/>
  <c r="U53" i="39" s="1"/>
  <c r="U200" i="24"/>
  <c r="U22" i="39" s="1"/>
  <c r="Y205" i="22"/>
  <c r="O191" i="26"/>
  <c r="O13" i="41" s="1"/>
  <c r="O224" i="20"/>
  <c r="O53" i="35" s="1"/>
  <c r="O188" i="20"/>
  <c r="O10" i="35" s="1"/>
  <c r="Q192" i="24"/>
  <c r="Q14" i="39" s="1"/>
  <c r="L203" i="17"/>
  <c r="L25" i="33" s="1"/>
  <c r="P207" i="15"/>
  <c r="P30" i="32" s="1"/>
  <c r="AB213" i="9"/>
  <c r="AB40" i="27" s="1"/>
  <c r="AB201" i="9"/>
  <c r="AB23" i="27" s="1"/>
  <c r="B197" i="15"/>
  <c r="B19" i="32" s="1"/>
  <c r="S205" i="26"/>
  <c r="S219" i="26"/>
  <c r="Y212" i="21"/>
  <c r="P215" i="20"/>
  <c r="P42" i="35" s="1"/>
  <c r="P183" i="20"/>
  <c r="M209" i="25"/>
  <c r="M32" i="40" s="1"/>
  <c r="AC197" i="13"/>
  <c r="AC19" i="30" s="1"/>
  <c r="B192" i="15"/>
  <c r="B14" i="32" s="1"/>
  <c r="D186" i="12"/>
  <c r="E203" i="15"/>
  <c r="E25" i="32" s="1"/>
  <c r="AB215" i="12"/>
  <c r="AB42" i="29" s="1"/>
  <c r="X214" i="24"/>
  <c r="X41" i="39" s="1"/>
  <c r="X216" i="24"/>
  <c r="X43" i="39" s="1"/>
  <c r="F218" i="18"/>
  <c r="F45" i="34" s="1"/>
  <c r="M184" i="12"/>
  <c r="M5" i="29" s="1"/>
  <c r="F128" i="23"/>
  <c r="F173" i="23" s="1"/>
  <c r="F218" i="23" s="1"/>
  <c r="F45" i="38" s="1"/>
  <c r="S210" i="12"/>
  <c r="S33" i="29" s="1"/>
  <c r="S186" i="12"/>
  <c r="H194" i="17"/>
  <c r="H16" i="33" s="1"/>
  <c r="C197" i="13"/>
  <c r="C19" i="30" s="1"/>
  <c r="AA198" i="22"/>
  <c r="AA20" i="37" s="1"/>
  <c r="AA199" i="22"/>
  <c r="AA21" i="37" s="1"/>
  <c r="W205" i="10"/>
  <c r="L183" i="22"/>
  <c r="H190" i="10"/>
  <c r="H12" i="28" s="1"/>
  <c r="J217" i="9"/>
  <c r="J44" i="27" s="1"/>
  <c r="J214" i="23"/>
  <c r="J41" i="38" s="1"/>
  <c r="U217" i="23"/>
  <c r="U44" i="38" s="1"/>
  <c r="G192" i="12"/>
  <c r="G14" i="29" s="1"/>
  <c r="G218" i="12"/>
  <c r="G45" i="29" s="1"/>
  <c r="S201" i="10"/>
  <c r="S23" i="28" s="1"/>
  <c r="W189" i="17"/>
  <c r="W11" i="33" s="1"/>
  <c r="O211" i="9"/>
  <c r="O34" i="27" s="1"/>
  <c r="J222" i="9"/>
  <c r="J50" i="27" s="1"/>
  <c r="S223" i="24"/>
  <c r="G220" i="24"/>
  <c r="G48" i="39" s="1"/>
  <c r="G187" i="9"/>
  <c r="G9" i="27" s="1"/>
  <c r="T215" i="12"/>
  <c r="T42" i="29" s="1"/>
  <c r="AE193" i="24"/>
  <c r="AE15" i="39" s="1"/>
  <c r="AE220" i="24"/>
  <c r="AE48" i="39" s="1"/>
  <c r="E211" i="10"/>
  <c r="E34" i="28" s="1"/>
  <c r="F197" i="26"/>
  <c r="F19" i="41" s="1"/>
  <c r="R197" i="25"/>
  <c r="R19" i="40" s="1"/>
  <c r="H191" i="25"/>
  <c r="H13" i="40" s="1"/>
  <c r="Q215" i="18"/>
  <c r="Q42" i="34" s="1"/>
  <c r="W213" i="10"/>
  <c r="W40" i="28" s="1"/>
  <c r="P196" i="25"/>
  <c r="P18" i="40" s="1"/>
  <c r="Q224" i="24"/>
  <c r="Q53" i="39" s="1"/>
  <c r="P199" i="20"/>
  <c r="P21" i="35" s="1"/>
  <c r="L189" i="23"/>
  <c r="L11" i="38" s="1"/>
  <c r="E198" i="14"/>
  <c r="E20" i="31" s="1"/>
  <c r="X197" i="24"/>
  <c r="X19" i="39" s="1"/>
  <c r="AC214" i="21"/>
  <c r="AC41" i="36" s="1"/>
  <c r="AD205" i="10"/>
  <c r="AB197" i="25"/>
  <c r="AB19" i="40" s="1"/>
  <c r="AF197" i="26"/>
  <c r="AF19" i="41" s="1"/>
  <c r="S190" i="10"/>
  <c r="S12" i="28" s="1"/>
  <c r="U193" i="23"/>
  <c r="U15" i="38" s="1"/>
  <c r="E201" i="10"/>
  <c r="E23" i="28" s="1"/>
  <c r="W202" i="17"/>
  <c r="W24" i="33" s="1"/>
  <c r="W211" i="17"/>
  <c r="W34" i="33" s="1"/>
  <c r="Z209" i="24"/>
  <c r="Z32" i="39" s="1"/>
  <c r="AB217" i="20"/>
  <c r="AB44" i="35" s="1"/>
  <c r="V220" i="24"/>
  <c r="V48" i="39" s="1"/>
  <c r="Z218" i="12"/>
  <c r="Z45" i="29" s="1"/>
  <c r="V214" i="24"/>
  <c r="V41" i="39" s="1"/>
  <c r="D200" i="15"/>
  <c r="D22" i="32" s="1"/>
  <c r="T221" i="12"/>
  <c r="T49" i="29" s="1"/>
  <c r="T223" i="12"/>
  <c r="T183" i="21"/>
  <c r="G211" i="10"/>
  <c r="G34" i="28" s="1"/>
  <c r="K188" i="10"/>
  <c r="K10" i="28" s="1"/>
  <c r="Y200" i="9"/>
  <c r="Y22" i="27" s="1"/>
  <c r="V210" i="12"/>
  <c r="V33" i="29" s="1"/>
  <c r="X220" i="15"/>
  <c r="X48" i="32" s="1"/>
  <c r="H205" i="25"/>
  <c r="D215" i="18"/>
  <c r="D42" i="34" s="1"/>
  <c r="K208" i="25"/>
  <c r="K31" i="40" s="1"/>
  <c r="V213" i="10"/>
  <c r="V40" i="28" s="1"/>
  <c r="AD184" i="18"/>
  <c r="AD5" i="34" s="1"/>
  <c r="AD198" i="22"/>
  <c r="AD20" i="37" s="1"/>
  <c r="X192" i="12"/>
  <c r="X14" i="29" s="1"/>
  <c r="P220" i="12"/>
  <c r="P48" i="29" s="1"/>
  <c r="Y221" i="25"/>
  <c r="Y49" i="40" s="1"/>
  <c r="AA200" i="18"/>
  <c r="AA22" i="34" s="1"/>
  <c r="B152" i="20"/>
  <c r="G107" i="20"/>
  <c r="G152" i="20" s="1"/>
  <c r="I107" i="20"/>
  <c r="I152" i="20" s="1"/>
  <c r="I197" i="26" s="1"/>
  <c r="I19" i="41" s="1"/>
  <c r="E107" i="20"/>
  <c r="E152" i="20" s="1"/>
  <c r="K107" i="20"/>
  <c r="K152" i="20" s="1"/>
  <c r="H107" i="20"/>
  <c r="H152" i="20" s="1"/>
  <c r="C107" i="20"/>
  <c r="C152" i="20" s="1"/>
  <c r="C197" i="25" s="1"/>
  <c r="C19" i="40" s="1"/>
  <c r="D107" i="20"/>
  <c r="D152" i="20" s="1"/>
  <c r="D197" i="26" s="1"/>
  <c r="D19" i="41" s="1"/>
  <c r="F107" i="20"/>
  <c r="F152" i="20" s="1"/>
  <c r="Q107" i="20"/>
  <c r="Q152" i="20" s="1"/>
  <c r="J107" i="20"/>
  <c r="J152" i="20" s="1"/>
  <c r="AE198" i="26"/>
  <c r="AE20" i="41" s="1"/>
  <c r="AE210" i="26"/>
  <c r="AE33" i="41" s="1"/>
  <c r="Q203" i="10"/>
  <c r="Q25" i="28" s="1"/>
  <c r="Q191" i="10"/>
  <c r="Q13" i="28" s="1"/>
  <c r="B150" i="18"/>
  <c r="S105" i="18"/>
  <c r="S150" i="18" s="1"/>
  <c r="S195" i="18" s="1"/>
  <c r="S17" i="34" s="1"/>
  <c r="AD105" i="18"/>
  <c r="AD150" i="18" s="1"/>
  <c r="AD195" i="18" s="1"/>
  <c r="AD17" i="34" s="1"/>
  <c r="C105" i="18"/>
  <c r="C150" i="18" s="1"/>
  <c r="C195" i="18" s="1"/>
  <c r="C17" i="34" s="1"/>
  <c r="Q105" i="18"/>
  <c r="Q150" i="18" s="1"/>
  <c r="Q195" i="18" s="1"/>
  <c r="Q17" i="34" s="1"/>
  <c r="AF105" i="18"/>
  <c r="AF150" i="18" s="1"/>
  <c r="AF195" i="18" s="1"/>
  <c r="AF17" i="34" s="1"/>
  <c r="U105" i="18"/>
  <c r="U150" i="18" s="1"/>
  <c r="U195" i="18" s="1"/>
  <c r="U17" i="34" s="1"/>
  <c r="R105" i="18"/>
  <c r="R150" i="18" s="1"/>
  <c r="R195" i="18" s="1"/>
  <c r="R17" i="34" s="1"/>
  <c r="F105" i="18"/>
  <c r="F150" i="18" s="1"/>
  <c r="D105" i="18"/>
  <c r="D150" i="18" s="1"/>
  <c r="T105" i="18"/>
  <c r="T150" i="18" s="1"/>
  <c r="T195" i="18" s="1"/>
  <c r="T17" i="34" s="1"/>
  <c r="AE105" i="18"/>
  <c r="AE150" i="18" s="1"/>
  <c r="E105" i="18"/>
  <c r="E150" i="18" s="1"/>
  <c r="E195" i="18" s="1"/>
  <c r="E17" i="34" s="1"/>
  <c r="AB208" i="24"/>
  <c r="AB31" i="39" s="1"/>
  <c r="T196" i="20"/>
  <c r="T18" i="35" s="1"/>
  <c r="AE193" i="14"/>
  <c r="AE15" i="31" s="1"/>
  <c r="P196" i="9"/>
  <c r="P18" i="27" s="1"/>
  <c r="S183" i="25"/>
  <c r="W215" i="12"/>
  <c r="W42" i="29" s="1"/>
  <c r="X224" i="21"/>
  <c r="X53" i="36" s="1"/>
  <c r="R195" i="23"/>
  <c r="R17" i="38" s="1"/>
  <c r="Z212" i="23"/>
  <c r="S134" i="13"/>
  <c r="S179" i="13" s="1"/>
  <c r="Y209" i="26"/>
  <c r="Y32" i="41" s="1"/>
  <c r="M203" i="15"/>
  <c r="M25" i="32" s="1"/>
  <c r="M220" i="14"/>
  <c r="M48" i="31" s="1"/>
  <c r="Y196" i="9"/>
  <c r="Y18" i="27" s="1"/>
  <c r="AC111" i="18"/>
  <c r="AC156" i="18" s="1"/>
  <c r="B171" i="17"/>
  <c r="X126" i="17"/>
  <c r="X171" i="17" s="1"/>
  <c r="X216" i="17" s="1"/>
  <c r="X43" i="33" s="1"/>
  <c r="K126" i="17"/>
  <c r="K171" i="17" s="1"/>
  <c r="K216" i="17" s="1"/>
  <c r="K43" i="33" s="1"/>
  <c r="L126" i="17"/>
  <c r="L171" i="17" s="1"/>
  <c r="AD126" i="17"/>
  <c r="AD171" i="17" s="1"/>
  <c r="AD216" i="17" s="1"/>
  <c r="AD43" i="33" s="1"/>
  <c r="G126" i="17"/>
  <c r="G171" i="17" s="1"/>
  <c r="M126" i="17"/>
  <c r="M171" i="17" s="1"/>
  <c r="M216" i="17" s="1"/>
  <c r="M43" i="33" s="1"/>
  <c r="F126" i="17"/>
  <c r="F171" i="17" s="1"/>
  <c r="F216" i="17" s="1"/>
  <c r="F43" i="33" s="1"/>
  <c r="I126" i="17"/>
  <c r="I171" i="17" s="1"/>
  <c r="H126" i="17"/>
  <c r="H171" i="17" s="1"/>
  <c r="H216" i="17" s="1"/>
  <c r="H43" i="33" s="1"/>
  <c r="R126" i="17"/>
  <c r="R171" i="17" s="1"/>
  <c r="R216" i="17" s="1"/>
  <c r="R43" i="33" s="1"/>
  <c r="D126" i="17"/>
  <c r="D171" i="17" s="1"/>
  <c r="D216" i="17" s="1"/>
  <c r="D43" i="33" s="1"/>
  <c r="E126" i="17"/>
  <c r="E171" i="17" s="1"/>
  <c r="E216" i="17" s="1"/>
  <c r="E43" i="33" s="1"/>
  <c r="C126" i="17"/>
  <c r="C171" i="17" s="1"/>
  <c r="AC126" i="17"/>
  <c r="AC171" i="17" s="1"/>
  <c r="S126" i="17"/>
  <c r="S171" i="17" s="1"/>
  <c r="AA201" i="13"/>
  <c r="AA23" i="30" s="1"/>
  <c r="M203" i="20"/>
  <c r="M25" i="35" s="1"/>
  <c r="M193" i="20"/>
  <c r="M15" i="35" s="1"/>
  <c r="I213" i="13"/>
  <c r="I40" i="30" s="1"/>
  <c r="I202" i="13"/>
  <c r="I24" i="30" s="1"/>
  <c r="B142" i="26"/>
  <c r="E97" i="26"/>
  <c r="E142" i="26" s="1"/>
  <c r="H97" i="26"/>
  <c r="H142" i="26" s="1"/>
  <c r="I97" i="26"/>
  <c r="I142" i="26" s="1"/>
  <c r="I187" i="26" s="1"/>
  <c r="I9" i="41" s="1"/>
  <c r="P97" i="26"/>
  <c r="P142" i="26" s="1"/>
  <c r="J97" i="26"/>
  <c r="J142" i="26" s="1"/>
  <c r="J187" i="26" s="1"/>
  <c r="J9" i="41" s="1"/>
  <c r="Y97" i="26"/>
  <c r="Y142" i="26" s="1"/>
  <c r="F97" i="26"/>
  <c r="F142" i="26" s="1"/>
  <c r="F187" i="26" s="1"/>
  <c r="F9" i="41" s="1"/>
  <c r="K97" i="26"/>
  <c r="K142" i="26" s="1"/>
  <c r="K187" i="26" s="1"/>
  <c r="K9" i="41" s="1"/>
  <c r="D97" i="26"/>
  <c r="D142" i="26" s="1"/>
  <c r="D187" i="26" s="1"/>
  <c r="D9" i="41" s="1"/>
  <c r="O97" i="26"/>
  <c r="O142" i="26" s="1"/>
  <c r="O187" i="26" s="1"/>
  <c r="O9" i="41" s="1"/>
  <c r="G97" i="26"/>
  <c r="G142" i="26" s="1"/>
  <c r="G199" i="18"/>
  <c r="G21" i="34" s="1"/>
  <c r="G224" i="18"/>
  <c r="G53" i="34" s="1"/>
  <c r="L218" i="15"/>
  <c r="L45" i="32" s="1"/>
  <c r="O224" i="17"/>
  <c r="O53" i="33" s="1"/>
  <c r="X197" i="22"/>
  <c r="X19" i="37" s="1"/>
  <c r="V220" i="14"/>
  <c r="V48" i="31" s="1"/>
  <c r="V200" i="15"/>
  <c r="V22" i="32" s="1"/>
  <c r="H197" i="17"/>
  <c r="H19" i="33" s="1"/>
  <c r="N104" i="9"/>
  <c r="N149" i="9" s="1"/>
  <c r="H192" i="18"/>
  <c r="H14" i="34" s="1"/>
  <c r="H212" i="18"/>
  <c r="R224" i="12"/>
  <c r="R53" i="29" s="1"/>
  <c r="E192" i="18"/>
  <c r="E14" i="34" s="1"/>
  <c r="AE192" i="21"/>
  <c r="AE14" i="36" s="1"/>
  <c r="AE224" i="21"/>
  <c r="AE53" i="36" s="1"/>
  <c r="N209" i="18"/>
  <c r="N32" i="34" s="1"/>
  <c r="N194" i="18"/>
  <c r="N16" i="34" s="1"/>
  <c r="Q207" i="21"/>
  <c r="Q30" i="36" s="1"/>
  <c r="E186" i="12"/>
  <c r="E223" i="12"/>
  <c r="AC201" i="14"/>
  <c r="AC23" i="31" s="1"/>
  <c r="AC196" i="15"/>
  <c r="AC18" i="32" s="1"/>
  <c r="AC193" i="14"/>
  <c r="AC15" i="31" s="1"/>
  <c r="W216" i="24"/>
  <c r="W43" i="39" s="1"/>
  <c r="N185" i="17"/>
  <c r="N6" i="33" s="1"/>
  <c r="AA189" i="25"/>
  <c r="AA11" i="40" s="1"/>
  <c r="AD219" i="26"/>
  <c r="AE214" i="20"/>
  <c r="AE41" i="35" s="1"/>
  <c r="AE193" i="20"/>
  <c r="AE15" i="35" s="1"/>
  <c r="D199" i="14"/>
  <c r="D21" i="31" s="1"/>
  <c r="AD203" i="24"/>
  <c r="AD25" i="39" s="1"/>
  <c r="AD194" i="24"/>
  <c r="AD16" i="39" s="1"/>
  <c r="R216" i="20"/>
  <c r="R43" i="35" s="1"/>
  <c r="F192" i="21"/>
  <c r="F14" i="36" s="1"/>
  <c r="B200" i="24"/>
  <c r="B22" i="39" s="1"/>
  <c r="Q221" i="22"/>
  <c r="Q49" i="37" s="1"/>
  <c r="Y197" i="13"/>
  <c r="Y19" i="30" s="1"/>
  <c r="Y203" i="13"/>
  <c r="Y25" i="30" s="1"/>
  <c r="AD129" i="15"/>
  <c r="AD174" i="15" s="1"/>
  <c r="AD206" i="14"/>
  <c r="AD29" i="31" s="1"/>
  <c r="AD192" i="14"/>
  <c r="AD14" i="31" s="1"/>
  <c r="AD216" i="15"/>
  <c r="AD43" i="32" s="1"/>
  <c r="S207" i="21"/>
  <c r="S30" i="36" s="1"/>
  <c r="O224" i="24"/>
  <c r="O53" i="39" s="1"/>
  <c r="P199" i="18"/>
  <c r="P21" i="34" s="1"/>
  <c r="P198" i="18"/>
  <c r="P20" i="34" s="1"/>
  <c r="AD215" i="21"/>
  <c r="AD42" i="36" s="1"/>
  <c r="W215" i="21"/>
  <c r="W42" i="36" s="1"/>
  <c r="L105" i="18"/>
  <c r="L150" i="18" s="1"/>
  <c r="L195" i="18" s="1"/>
  <c r="L17" i="34" s="1"/>
  <c r="T119" i="13"/>
  <c r="T164" i="13" s="1"/>
  <c r="T134" i="13"/>
  <c r="T179" i="13" s="1"/>
  <c r="AC191" i="26"/>
  <c r="AC13" i="41" s="1"/>
  <c r="AC189" i="26"/>
  <c r="AC11" i="41" s="1"/>
  <c r="Q213" i="23"/>
  <c r="Q40" i="38" s="1"/>
  <c r="B151" i="20"/>
  <c r="B196" i="22" s="1"/>
  <c r="B18" i="37" s="1"/>
  <c r="I106" i="20"/>
  <c r="I151" i="20" s="1"/>
  <c r="Q106" i="20"/>
  <c r="Q151" i="20" s="1"/>
  <c r="H106" i="20"/>
  <c r="H151" i="20" s="1"/>
  <c r="J106" i="20"/>
  <c r="J151" i="20" s="1"/>
  <c r="G106" i="20"/>
  <c r="G151" i="20" s="1"/>
  <c r="G196" i="22" s="1"/>
  <c r="G18" i="37" s="1"/>
  <c r="C106" i="20"/>
  <c r="C151" i="20" s="1"/>
  <c r="D106" i="20"/>
  <c r="D151" i="20" s="1"/>
  <c r="F106" i="20"/>
  <c r="F151" i="20" s="1"/>
  <c r="E106" i="20"/>
  <c r="E151" i="20" s="1"/>
  <c r="K106" i="20"/>
  <c r="K151" i="20" s="1"/>
  <c r="AA212" i="23"/>
  <c r="L200" i="17"/>
  <c r="L22" i="33" s="1"/>
  <c r="M209" i="24"/>
  <c r="M32" i="39" s="1"/>
  <c r="AE204" i="23"/>
  <c r="AE26" i="38" s="1"/>
  <c r="H196" i="15"/>
  <c r="H18" i="32" s="1"/>
  <c r="AB218" i="15"/>
  <c r="AB45" i="32" s="1"/>
  <c r="AB201" i="15"/>
  <c r="AB23" i="32" s="1"/>
  <c r="I185" i="9"/>
  <c r="I6" i="27" s="1"/>
  <c r="U197" i="15"/>
  <c r="U19" i="32" s="1"/>
  <c r="U194" i="15"/>
  <c r="U16" i="32" s="1"/>
  <c r="J196" i="13"/>
  <c r="J18" i="30" s="1"/>
  <c r="F201" i="13"/>
  <c r="F23" i="30" s="1"/>
  <c r="F119" i="13"/>
  <c r="F164" i="13" s="1"/>
  <c r="Y212" i="18"/>
  <c r="P197" i="24"/>
  <c r="P19" i="39" s="1"/>
  <c r="L204" i="24"/>
  <c r="L26" i="39" s="1"/>
  <c r="W191" i="26"/>
  <c r="W13" i="41" s="1"/>
  <c r="AA184" i="20"/>
  <c r="AA5" i="35" s="1"/>
  <c r="Q218" i="26"/>
  <c r="Q45" i="41" s="1"/>
  <c r="W132" i="23"/>
  <c r="W177" i="23" s="1"/>
  <c r="W222" i="23" s="1"/>
  <c r="W50" i="38" s="1"/>
  <c r="H199" i="20"/>
  <c r="H21" i="35" s="1"/>
  <c r="O207" i="15"/>
  <c r="O30" i="32" s="1"/>
  <c r="R133" i="26"/>
  <c r="R178" i="26" s="1"/>
  <c r="R223" i="26" s="1"/>
  <c r="V190" i="25"/>
  <c r="V12" i="40" s="1"/>
  <c r="H184" i="12"/>
  <c r="H5" i="29" s="1"/>
  <c r="B165" i="10"/>
  <c r="C120" i="10"/>
  <c r="C165" i="10" s="1"/>
  <c r="Y120" i="10"/>
  <c r="Y165" i="10" s="1"/>
  <c r="X120" i="10"/>
  <c r="X165" i="10" s="1"/>
  <c r="X210" i="10" s="1"/>
  <c r="X33" i="28" s="1"/>
  <c r="U120" i="10"/>
  <c r="U165" i="10" s="1"/>
  <c r="F120" i="10"/>
  <c r="F165" i="10" s="1"/>
  <c r="G120" i="10"/>
  <c r="G165" i="10" s="1"/>
  <c r="S120" i="10"/>
  <c r="S165" i="10" s="1"/>
  <c r="V120" i="10"/>
  <c r="V165" i="10" s="1"/>
  <c r="W120" i="10"/>
  <c r="W165" i="10" s="1"/>
  <c r="W210" i="10" s="1"/>
  <c r="W33" i="28" s="1"/>
  <c r="AA120" i="10"/>
  <c r="AA165" i="10" s="1"/>
  <c r="AF120" i="10"/>
  <c r="AF165" i="10" s="1"/>
  <c r="AF210" i="10" s="1"/>
  <c r="AF33" i="28" s="1"/>
  <c r="I120" i="10"/>
  <c r="I165" i="10" s="1"/>
  <c r="E120" i="10"/>
  <c r="E165" i="10" s="1"/>
  <c r="Z120" i="10"/>
  <c r="Z165" i="10" s="1"/>
  <c r="Z210" i="10" s="1"/>
  <c r="Z33" i="28" s="1"/>
  <c r="H120" i="10"/>
  <c r="H165" i="10" s="1"/>
  <c r="AB120" i="10"/>
  <c r="AB165" i="10" s="1"/>
  <c r="AC120" i="10"/>
  <c r="AC165" i="10" s="1"/>
  <c r="AC210" i="10" s="1"/>
  <c r="AC33" i="28" s="1"/>
  <c r="AD120" i="10"/>
  <c r="AD165" i="10" s="1"/>
  <c r="AD210" i="10" s="1"/>
  <c r="AD33" i="28" s="1"/>
  <c r="AE120" i="10"/>
  <c r="AE165" i="10" s="1"/>
  <c r="T120" i="10"/>
  <c r="T165" i="10" s="1"/>
  <c r="T210" i="10" s="1"/>
  <c r="T33" i="28" s="1"/>
  <c r="R219" i="24"/>
  <c r="AF221" i="23"/>
  <c r="AF49" i="38" s="1"/>
  <c r="AF214" i="23"/>
  <c r="AF41" i="38" s="1"/>
  <c r="I205" i="18"/>
  <c r="I210" i="18"/>
  <c r="I33" i="34" s="1"/>
  <c r="B158" i="24"/>
  <c r="B203" i="21" s="1"/>
  <c r="B25" i="36" s="1"/>
  <c r="AA113" i="24"/>
  <c r="AA158" i="24" s="1"/>
  <c r="AA203" i="24" s="1"/>
  <c r="AA25" i="39" s="1"/>
  <c r="I113" i="24"/>
  <c r="I158" i="24" s="1"/>
  <c r="E113" i="24"/>
  <c r="E158" i="24" s="1"/>
  <c r="E203" i="24" s="1"/>
  <c r="E25" i="39" s="1"/>
  <c r="O113" i="24"/>
  <c r="O158" i="24" s="1"/>
  <c r="C113" i="24"/>
  <c r="C158" i="24" s="1"/>
  <c r="F113" i="24"/>
  <c r="F158" i="24" s="1"/>
  <c r="V113" i="24"/>
  <c r="V158" i="24" s="1"/>
  <c r="V203" i="26" s="1"/>
  <c r="V25" i="41" s="1"/>
  <c r="G113" i="24"/>
  <c r="G158" i="24" s="1"/>
  <c r="G203" i="24" s="1"/>
  <c r="G25" i="39" s="1"/>
  <c r="N113" i="24"/>
  <c r="N158" i="24" s="1"/>
  <c r="H113" i="24"/>
  <c r="H158" i="24" s="1"/>
  <c r="J113" i="24"/>
  <c r="J158" i="24" s="1"/>
  <c r="J203" i="24" s="1"/>
  <c r="J25" i="39" s="1"/>
  <c r="D113" i="24"/>
  <c r="D158" i="24" s="1"/>
  <c r="D203" i="24" s="1"/>
  <c r="D25" i="39" s="1"/>
  <c r="K113" i="24"/>
  <c r="K158" i="24" s="1"/>
  <c r="B166" i="13"/>
  <c r="O121" i="13"/>
  <c r="O166" i="13" s="1"/>
  <c r="L121" i="13"/>
  <c r="L166" i="13" s="1"/>
  <c r="AB121" i="13"/>
  <c r="AB166" i="13" s="1"/>
  <c r="X121" i="13"/>
  <c r="X166" i="13" s="1"/>
  <c r="K121" i="13"/>
  <c r="K166" i="13" s="1"/>
  <c r="V121" i="13"/>
  <c r="V166" i="13" s="1"/>
  <c r="W121" i="13"/>
  <c r="W166" i="13" s="1"/>
  <c r="W211" i="13" s="1"/>
  <c r="W34" i="30" s="1"/>
  <c r="N121" i="13"/>
  <c r="N166" i="13" s="1"/>
  <c r="N211" i="13" s="1"/>
  <c r="N34" i="30" s="1"/>
  <c r="AD121" i="13"/>
  <c r="AD166" i="13" s="1"/>
  <c r="J121" i="13"/>
  <c r="J166" i="13" s="1"/>
  <c r="P121" i="13"/>
  <c r="P166" i="13" s="1"/>
  <c r="AC121" i="13"/>
  <c r="AC166" i="13" s="1"/>
  <c r="AC211" i="13" s="1"/>
  <c r="AC34" i="30" s="1"/>
  <c r="Z121" i="13"/>
  <c r="Z166" i="13" s="1"/>
  <c r="Z211" i="13" s="1"/>
  <c r="Z34" i="30" s="1"/>
  <c r="M121" i="13"/>
  <c r="M166" i="13" s="1"/>
  <c r="M211" i="13" s="1"/>
  <c r="M34" i="30" s="1"/>
  <c r="Q121" i="13"/>
  <c r="Q166" i="13" s="1"/>
  <c r="B144" i="10"/>
  <c r="B189" i="10" s="1"/>
  <c r="B11" i="28" s="1"/>
  <c r="AA99" i="10"/>
  <c r="AA144" i="10" s="1"/>
  <c r="AA189" i="10" s="1"/>
  <c r="AA11" i="28" s="1"/>
  <c r="E99" i="10"/>
  <c r="E144" i="10" s="1"/>
  <c r="E189" i="10" s="1"/>
  <c r="E11" i="28" s="1"/>
  <c r="G99" i="10"/>
  <c r="G144" i="10" s="1"/>
  <c r="G189" i="10" s="1"/>
  <c r="G11" i="28" s="1"/>
  <c r="AE99" i="10"/>
  <c r="AE144" i="10" s="1"/>
  <c r="AE189" i="10" s="1"/>
  <c r="AE11" i="28" s="1"/>
  <c r="W99" i="10"/>
  <c r="W144" i="10" s="1"/>
  <c r="W189" i="10" s="1"/>
  <c r="W11" i="28" s="1"/>
  <c r="T99" i="10"/>
  <c r="T144" i="10" s="1"/>
  <c r="T189" i="10" s="1"/>
  <c r="T11" i="28" s="1"/>
  <c r="Z99" i="10"/>
  <c r="Z144" i="10" s="1"/>
  <c r="Z189" i="10" s="1"/>
  <c r="Z11" i="28" s="1"/>
  <c r="AB99" i="10"/>
  <c r="AB144" i="10" s="1"/>
  <c r="AB189" i="10" s="1"/>
  <c r="AB11" i="28" s="1"/>
  <c r="S99" i="10"/>
  <c r="S144" i="10" s="1"/>
  <c r="S189" i="10" s="1"/>
  <c r="S11" i="28" s="1"/>
  <c r="U99" i="10"/>
  <c r="U144" i="10" s="1"/>
  <c r="U189" i="10" s="1"/>
  <c r="U11" i="28" s="1"/>
  <c r="H99" i="10"/>
  <c r="H144" i="10" s="1"/>
  <c r="H189" i="10" s="1"/>
  <c r="H11" i="28" s="1"/>
  <c r="C99" i="10"/>
  <c r="C144" i="10" s="1"/>
  <c r="C189" i="10" s="1"/>
  <c r="C11" i="28" s="1"/>
  <c r="Y99" i="10"/>
  <c r="Y144" i="10" s="1"/>
  <c r="Y189" i="10" s="1"/>
  <c r="Y11" i="28" s="1"/>
  <c r="I99" i="10"/>
  <c r="I144" i="10" s="1"/>
  <c r="I189" i="10" s="1"/>
  <c r="I11" i="28" s="1"/>
  <c r="AF99" i="10"/>
  <c r="AF144" i="10" s="1"/>
  <c r="AF189" i="10" s="1"/>
  <c r="AF11" i="28" s="1"/>
  <c r="AC99" i="10"/>
  <c r="AC144" i="10" s="1"/>
  <c r="AC189" i="10" s="1"/>
  <c r="AC11" i="28" s="1"/>
  <c r="F99" i="10"/>
  <c r="F144" i="10" s="1"/>
  <c r="F189" i="10" s="1"/>
  <c r="F11" i="28" s="1"/>
  <c r="AD99" i="10"/>
  <c r="AD144" i="10" s="1"/>
  <c r="AD189" i="10" s="1"/>
  <c r="AD11" i="28" s="1"/>
  <c r="V99" i="10"/>
  <c r="V144" i="10" s="1"/>
  <c r="V189" i="10" s="1"/>
  <c r="V11" i="28" s="1"/>
  <c r="X99" i="10"/>
  <c r="X144" i="10" s="1"/>
  <c r="X189" i="10" s="1"/>
  <c r="X11" i="28" s="1"/>
  <c r="B150" i="23"/>
  <c r="H105" i="23"/>
  <c r="H150" i="23" s="1"/>
  <c r="J105" i="23"/>
  <c r="J150" i="23" s="1"/>
  <c r="C105" i="23"/>
  <c r="C150" i="23" s="1"/>
  <c r="C195" i="23" s="1"/>
  <c r="C17" i="38" s="1"/>
  <c r="E105" i="23"/>
  <c r="E150" i="23" s="1"/>
  <c r="K105" i="23"/>
  <c r="K150" i="23" s="1"/>
  <c r="M105" i="23"/>
  <c r="M150" i="23" s="1"/>
  <c r="G105" i="23"/>
  <c r="G150" i="23" s="1"/>
  <c r="G195" i="23" s="1"/>
  <c r="G17" i="38" s="1"/>
  <c r="I105" i="23"/>
  <c r="I150" i="23" s="1"/>
  <c r="I195" i="23" s="1"/>
  <c r="I17" i="38" s="1"/>
  <c r="D105" i="23"/>
  <c r="D150" i="23" s="1"/>
  <c r="D195" i="23" s="1"/>
  <c r="D17" i="38" s="1"/>
  <c r="B156" i="17"/>
  <c r="K111" i="17"/>
  <c r="K156" i="17" s="1"/>
  <c r="K201" i="17" s="1"/>
  <c r="K23" i="33" s="1"/>
  <c r="I111" i="17"/>
  <c r="I156" i="17" s="1"/>
  <c r="L111" i="17"/>
  <c r="L156" i="17" s="1"/>
  <c r="F111" i="17"/>
  <c r="F156" i="17" s="1"/>
  <c r="F201" i="17" s="1"/>
  <c r="F23" i="33" s="1"/>
  <c r="R111" i="17"/>
  <c r="R156" i="17" s="1"/>
  <c r="M111" i="17"/>
  <c r="M156" i="17" s="1"/>
  <c r="AC111" i="17"/>
  <c r="AC156" i="17" s="1"/>
  <c r="AC201" i="17" s="1"/>
  <c r="AC23" i="33" s="1"/>
  <c r="H111" i="17"/>
  <c r="H156" i="17" s="1"/>
  <c r="S111" i="17"/>
  <c r="S156" i="17" s="1"/>
  <c r="E111" i="17"/>
  <c r="E156" i="17" s="1"/>
  <c r="E201" i="17" s="1"/>
  <c r="E23" i="33" s="1"/>
  <c r="C111" i="17"/>
  <c r="C156" i="17" s="1"/>
  <c r="AD111" i="17"/>
  <c r="AD156" i="17" s="1"/>
  <c r="D111" i="17"/>
  <c r="D156" i="17" s="1"/>
  <c r="D201" i="17" s="1"/>
  <c r="D23" i="33" s="1"/>
  <c r="X111" i="17"/>
  <c r="X156" i="17" s="1"/>
  <c r="G111" i="17"/>
  <c r="G156" i="17" s="1"/>
  <c r="B145" i="22"/>
  <c r="J100" i="22"/>
  <c r="J145" i="22" s="1"/>
  <c r="E100" i="22"/>
  <c r="E145" i="22" s="1"/>
  <c r="E190" i="22" s="1"/>
  <c r="E12" i="37" s="1"/>
  <c r="AC100" i="22"/>
  <c r="AC145" i="22" s="1"/>
  <c r="AC190" i="22" s="1"/>
  <c r="AC12" i="37" s="1"/>
  <c r="H100" i="22"/>
  <c r="H145" i="22" s="1"/>
  <c r="H190" i="22" s="1"/>
  <c r="H12" i="37" s="1"/>
  <c r="F100" i="22"/>
  <c r="F145" i="22" s="1"/>
  <c r="F190" i="22" s="1"/>
  <c r="F12" i="37" s="1"/>
  <c r="G100" i="22"/>
  <c r="G145" i="22" s="1"/>
  <c r="G190" i="22" s="1"/>
  <c r="G12" i="37" s="1"/>
  <c r="K100" i="22"/>
  <c r="K145" i="22" s="1"/>
  <c r="K190" i="22" s="1"/>
  <c r="K12" i="37" s="1"/>
  <c r="D100" i="22"/>
  <c r="D145" i="22" s="1"/>
  <c r="P100" i="22"/>
  <c r="P145" i="22" s="1"/>
  <c r="C100" i="22"/>
  <c r="C145" i="22" s="1"/>
  <c r="I100" i="22"/>
  <c r="I145" i="22" s="1"/>
  <c r="I190" i="22" s="1"/>
  <c r="I12" i="37" s="1"/>
  <c r="B153" i="26"/>
  <c r="B198" i="26" s="1"/>
  <c r="B20" i="41" s="1"/>
  <c r="D108" i="26"/>
  <c r="D153" i="26" s="1"/>
  <c r="D198" i="26" s="1"/>
  <c r="D20" i="41" s="1"/>
  <c r="E108" i="26"/>
  <c r="E153" i="26" s="1"/>
  <c r="P108" i="26"/>
  <c r="P153" i="26" s="1"/>
  <c r="Y108" i="26"/>
  <c r="Y153" i="26" s="1"/>
  <c r="J108" i="26"/>
  <c r="J153" i="26" s="1"/>
  <c r="G108" i="26"/>
  <c r="G153" i="26" s="1"/>
  <c r="O108" i="26"/>
  <c r="O153" i="26" s="1"/>
  <c r="O198" i="22" s="1"/>
  <c r="O20" i="37" s="1"/>
  <c r="I108" i="26"/>
  <c r="I153" i="26" s="1"/>
  <c r="I198" i="26" s="1"/>
  <c r="I20" i="41" s="1"/>
  <c r="F108" i="26"/>
  <c r="F153" i="26" s="1"/>
  <c r="K108" i="26"/>
  <c r="K153" i="26" s="1"/>
  <c r="K198" i="26" s="1"/>
  <c r="K20" i="41" s="1"/>
  <c r="H108" i="26"/>
  <c r="H153" i="26" s="1"/>
  <c r="B177" i="21"/>
  <c r="D132" i="21"/>
  <c r="D177" i="21" s="1"/>
  <c r="D222" i="21" s="1"/>
  <c r="D50" i="36" s="1"/>
  <c r="C132" i="21"/>
  <c r="C177" i="21" s="1"/>
  <c r="C222" i="21" s="1"/>
  <c r="C50" i="36" s="1"/>
  <c r="E132" i="21"/>
  <c r="E177" i="21" s="1"/>
  <c r="G132" i="21"/>
  <c r="G177" i="21" s="1"/>
  <c r="H132" i="21"/>
  <c r="H177" i="21" s="1"/>
  <c r="AB132" i="21"/>
  <c r="AB177" i="21" s="1"/>
  <c r="AA132" i="21"/>
  <c r="AA177" i="21" s="1"/>
  <c r="I132" i="21"/>
  <c r="I177" i="21" s="1"/>
  <c r="F132" i="21"/>
  <c r="F177" i="21" s="1"/>
  <c r="K132" i="21"/>
  <c r="K177" i="21" s="1"/>
  <c r="B174" i="25"/>
  <c r="D129" i="25"/>
  <c r="D174" i="25" s="1"/>
  <c r="F129" i="25"/>
  <c r="F174" i="25" s="1"/>
  <c r="F219" i="25" s="1"/>
  <c r="G129" i="25"/>
  <c r="G174" i="25" s="1"/>
  <c r="C129" i="25"/>
  <c r="C174" i="25" s="1"/>
  <c r="C219" i="25" s="1"/>
  <c r="W129" i="25"/>
  <c r="W174" i="25" s="1"/>
  <c r="J129" i="25"/>
  <c r="J174" i="25" s="1"/>
  <c r="J219" i="24" s="1"/>
  <c r="X129" i="25"/>
  <c r="X174" i="25" s="1"/>
  <c r="N129" i="25"/>
  <c r="N174" i="25" s="1"/>
  <c r="I129" i="25"/>
  <c r="I174" i="25" s="1"/>
  <c r="K129" i="25"/>
  <c r="K174" i="25" s="1"/>
  <c r="E129" i="25"/>
  <c r="E174" i="25" s="1"/>
  <c r="AB129" i="25"/>
  <c r="AB174" i="25" s="1"/>
  <c r="AC129" i="25"/>
  <c r="AC174" i="25" s="1"/>
  <c r="AC219" i="25" s="1"/>
  <c r="D203" i="20"/>
  <c r="D25" i="35" s="1"/>
  <c r="T131" i="24"/>
  <c r="T176" i="24" s="1"/>
  <c r="V200" i="26"/>
  <c r="V22" i="41" s="1"/>
  <c r="X201" i="9"/>
  <c r="X23" i="27" s="1"/>
  <c r="L205" i="25"/>
  <c r="V184" i="12"/>
  <c r="V5" i="29" s="1"/>
  <c r="L224" i="12"/>
  <c r="L53" i="29" s="1"/>
  <c r="Z212" i="18"/>
  <c r="L188" i="9"/>
  <c r="L10" i="27" s="1"/>
  <c r="L202" i="9"/>
  <c r="L24" i="27" s="1"/>
  <c r="Y218" i="10"/>
  <c r="Y45" i="28" s="1"/>
  <c r="L191" i="26"/>
  <c r="L13" i="41" s="1"/>
  <c r="AB133" i="17"/>
  <c r="AB178" i="17" s="1"/>
  <c r="AB223" i="17" s="1"/>
  <c r="AB191" i="17"/>
  <c r="AB13" i="33" s="1"/>
  <c r="K191" i="15"/>
  <c r="K13" i="32" s="1"/>
  <c r="D207" i="13"/>
  <c r="D30" i="30" s="1"/>
  <c r="B219" i="20"/>
  <c r="AD185" i="18"/>
  <c r="AD6" i="34" s="1"/>
  <c r="J194" i="26"/>
  <c r="J16" i="41" s="1"/>
  <c r="C122" i="12"/>
  <c r="C167" i="12" s="1"/>
  <c r="C186" i="12"/>
  <c r="F192" i="24"/>
  <c r="F14" i="39" s="1"/>
  <c r="AE189" i="13"/>
  <c r="AE11" i="30" s="1"/>
  <c r="D213" i="21"/>
  <c r="D40" i="36" s="1"/>
  <c r="AC184" i="22"/>
  <c r="AC5" i="37" s="1"/>
  <c r="N190" i="21"/>
  <c r="N12" i="36" s="1"/>
  <c r="P195" i="26"/>
  <c r="P17" i="41" s="1"/>
  <c r="L197" i="12"/>
  <c r="L19" i="29" s="1"/>
  <c r="U190" i="21"/>
  <c r="U12" i="36" s="1"/>
  <c r="S192" i="22"/>
  <c r="S14" i="37" s="1"/>
  <c r="G188" i="15"/>
  <c r="G10" i="32" s="1"/>
  <c r="X108" i="26"/>
  <c r="X153" i="26" s="1"/>
  <c r="F186" i="26"/>
  <c r="K198" i="17"/>
  <c r="K20" i="33" s="1"/>
  <c r="Y199" i="14"/>
  <c r="Y21" i="31" s="1"/>
  <c r="Y204" i="15"/>
  <c r="Y26" i="32" s="1"/>
  <c r="J220" i="12"/>
  <c r="J48" i="29" s="1"/>
  <c r="AC203" i="20"/>
  <c r="AC25" i="35" s="1"/>
  <c r="E198" i="17"/>
  <c r="E20" i="33" s="1"/>
  <c r="F223" i="15"/>
  <c r="F115" i="15"/>
  <c r="F160" i="15" s="1"/>
  <c r="F221" i="15"/>
  <c r="F49" i="32" s="1"/>
  <c r="AF191" i="15"/>
  <c r="AF13" i="32" s="1"/>
  <c r="G185" i="17"/>
  <c r="G6" i="33" s="1"/>
  <c r="M108" i="26"/>
  <c r="M153" i="26" s="1"/>
  <c r="M198" i="26" s="1"/>
  <c r="M20" i="41" s="1"/>
  <c r="M209" i="26"/>
  <c r="M32" i="41" s="1"/>
  <c r="X197" i="12"/>
  <c r="X19" i="29" s="1"/>
  <c r="G190" i="9"/>
  <c r="G12" i="27" s="1"/>
  <c r="L120" i="10"/>
  <c r="L165" i="10" s="1"/>
  <c r="L214" i="10"/>
  <c r="L41" i="28" s="1"/>
  <c r="T205" i="25"/>
  <c r="Z102" i="25"/>
  <c r="Z147" i="25" s="1"/>
  <c r="AC196" i="23"/>
  <c r="AC18" i="38" s="1"/>
  <c r="AC202" i="23"/>
  <c r="AC24" i="38" s="1"/>
  <c r="X206" i="18"/>
  <c r="X29" i="34" s="1"/>
  <c r="X111" i="18"/>
  <c r="X156" i="18" s="1"/>
  <c r="X201" i="18" s="1"/>
  <c r="X23" i="34" s="1"/>
  <c r="O197" i="18"/>
  <c r="O19" i="34" s="1"/>
  <c r="AA224" i="15"/>
  <c r="AA53" i="32" s="1"/>
  <c r="AA216" i="15"/>
  <c r="AA43" i="32" s="1"/>
  <c r="AA197" i="14"/>
  <c r="AA19" i="31" s="1"/>
  <c r="AA205" i="24"/>
  <c r="F220" i="24"/>
  <c r="F48" i="39" s="1"/>
  <c r="T218" i="10"/>
  <c r="T45" i="28" s="1"/>
  <c r="AB105" i="18"/>
  <c r="AB150" i="18" s="1"/>
  <c r="AB195" i="18" s="1"/>
  <c r="AB17" i="34" s="1"/>
  <c r="AF118" i="24"/>
  <c r="AF163" i="24" s="1"/>
  <c r="K200" i="25"/>
  <c r="K22" i="40" s="1"/>
  <c r="AA193" i="17"/>
  <c r="AA15" i="33" s="1"/>
  <c r="AA133" i="26"/>
  <c r="AA178" i="26" s="1"/>
  <c r="L197" i="21"/>
  <c r="L19" i="36" s="1"/>
  <c r="L132" i="21"/>
  <c r="L177" i="21" s="1"/>
  <c r="V207" i="22"/>
  <c r="V30" i="37" s="1"/>
  <c r="I224" i="9"/>
  <c r="I53" i="27" s="1"/>
  <c r="W115" i="15"/>
  <c r="W160" i="15" s="1"/>
  <c r="W205" i="15" s="1"/>
  <c r="W187" i="15"/>
  <c r="W9" i="32" s="1"/>
  <c r="W223" i="15"/>
  <c r="W191" i="15"/>
  <c r="W13" i="32" s="1"/>
  <c r="U103" i="25"/>
  <c r="U148" i="25" s="1"/>
  <c r="AF197" i="13"/>
  <c r="AF19" i="30" s="1"/>
  <c r="Z203" i="15"/>
  <c r="Z25" i="32" s="1"/>
  <c r="Y220" i="20"/>
  <c r="Y48" i="35" s="1"/>
  <c r="S206" i="14"/>
  <c r="S29" i="31" s="1"/>
  <c r="K188" i="14"/>
  <c r="K10" i="31" s="1"/>
  <c r="I190" i="10"/>
  <c r="I12" i="28" s="1"/>
  <c r="D204" i="18"/>
  <c r="D26" i="34" s="1"/>
  <c r="H197" i="9"/>
  <c r="H19" i="27" s="1"/>
  <c r="Z190" i="17"/>
  <c r="Z12" i="33" s="1"/>
  <c r="Z126" i="17"/>
  <c r="Z171" i="17" s="1"/>
  <c r="J214" i="15"/>
  <c r="J41" i="32" s="1"/>
  <c r="AC206" i="17"/>
  <c r="AC29" i="33" s="1"/>
  <c r="K220" i="15"/>
  <c r="K48" i="32" s="1"/>
  <c r="L191" i="12"/>
  <c r="L13" i="29" s="1"/>
  <c r="AD213" i="13"/>
  <c r="AD40" i="30" s="1"/>
  <c r="J196" i="23"/>
  <c r="J18" i="38" s="1"/>
  <c r="AE195" i="22"/>
  <c r="AE17" i="37" s="1"/>
  <c r="C214" i="21"/>
  <c r="C41" i="36" s="1"/>
  <c r="P212" i="17"/>
  <c r="W191" i="12"/>
  <c r="W13" i="29" s="1"/>
  <c r="K187" i="9"/>
  <c r="K9" i="27" s="1"/>
  <c r="K209" i="24"/>
  <c r="K32" i="39" s="1"/>
  <c r="AA183" i="9"/>
  <c r="G214" i="24"/>
  <c r="G41" i="39" s="1"/>
  <c r="I191" i="17"/>
  <c r="I13" i="33" s="1"/>
  <c r="S188" i="14"/>
  <c r="S10" i="31" s="1"/>
  <c r="J198" i="18"/>
  <c r="J20" i="34" s="1"/>
  <c r="J194" i="18"/>
  <c r="J16" i="34" s="1"/>
  <c r="Y197" i="26"/>
  <c r="Y19" i="41" s="1"/>
  <c r="O184" i="25"/>
  <c r="O5" i="40" s="1"/>
  <c r="V192" i="20"/>
  <c r="V14" i="35" s="1"/>
  <c r="AD215" i="23"/>
  <c r="AD42" i="38" s="1"/>
  <c r="AD209" i="23"/>
  <c r="AD32" i="38" s="1"/>
  <c r="H204" i="15"/>
  <c r="H26" i="32" s="1"/>
  <c r="O224" i="10"/>
  <c r="O53" i="28" s="1"/>
  <c r="O129" i="10"/>
  <c r="O174" i="10" s="1"/>
  <c r="O219" i="10" s="1"/>
  <c r="W206" i="22"/>
  <c r="W29" i="37" s="1"/>
  <c r="I197" i="24"/>
  <c r="I19" i="39" s="1"/>
  <c r="N223" i="12"/>
  <c r="N224" i="12"/>
  <c r="N53" i="29" s="1"/>
  <c r="K202" i="17"/>
  <c r="K24" i="33" s="1"/>
  <c r="AC221" i="12"/>
  <c r="AC49" i="29" s="1"/>
  <c r="I221" i="15"/>
  <c r="I49" i="32" s="1"/>
  <c r="L200" i="13"/>
  <c r="L22" i="30" s="1"/>
  <c r="N207" i="15"/>
  <c r="N30" i="32" s="1"/>
  <c r="S191" i="23"/>
  <c r="S13" i="38" s="1"/>
  <c r="R190" i="13"/>
  <c r="R12" i="30" s="1"/>
  <c r="AF187" i="15"/>
  <c r="AF9" i="32" s="1"/>
  <c r="S184" i="9"/>
  <c r="S5" i="27" s="1"/>
  <c r="P191" i="26"/>
  <c r="P13" i="41" s="1"/>
  <c r="Q95" i="24"/>
  <c r="Q140" i="24" s="1"/>
  <c r="X209" i="23"/>
  <c r="X32" i="38" s="1"/>
  <c r="I206" i="17"/>
  <c r="I29" i="33" s="1"/>
  <c r="K207" i="15"/>
  <c r="K30" i="32" s="1"/>
  <c r="Q213" i="9"/>
  <c r="Q40" i="27" s="1"/>
  <c r="H201" i="9"/>
  <c r="H23" i="27" s="1"/>
  <c r="V193" i="13"/>
  <c r="V15" i="30" s="1"/>
  <c r="S217" i="26"/>
  <c r="S44" i="41" s="1"/>
  <c r="S197" i="26"/>
  <c r="S19" i="41" s="1"/>
  <c r="Y190" i="21"/>
  <c r="Y12" i="36" s="1"/>
  <c r="Y219" i="21"/>
  <c r="P205" i="20"/>
  <c r="M196" i="25"/>
  <c r="M18" i="40" s="1"/>
  <c r="X197" i="13"/>
  <c r="X19" i="30" s="1"/>
  <c r="W209" i="18"/>
  <c r="W32" i="34" s="1"/>
  <c r="G224" i="10"/>
  <c r="G53" i="28" s="1"/>
  <c r="J189" i="17"/>
  <c r="J11" i="33" s="1"/>
  <c r="F185" i="22"/>
  <c r="F6" i="37" s="1"/>
  <c r="L191" i="23"/>
  <c r="L13" i="38" s="1"/>
  <c r="E194" i="15"/>
  <c r="E16" i="32" s="1"/>
  <c r="E220" i="14"/>
  <c r="E48" i="31" s="1"/>
  <c r="X118" i="24"/>
  <c r="X163" i="24" s="1"/>
  <c r="E191" i="17"/>
  <c r="E13" i="33" s="1"/>
  <c r="Y220" i="12"/>
  <c r="Y48" i="29" s="1"/>
  <c r="J203" i="15"/>
  <c r="J25" i="32" s="1"/>
  <c r="G219" i="22"/>
  <c r="S188" i="12"/>
  <c r="S10" i="29" s="1"/>
  <c r="M194" i="17"/>
  <c r="M16" i="33" s="1"/>
  <c r="C119" i="13"/>
  <c r="C164" i="13" s="1"/>
  <c r="E205" i="10"/>
  <c r="K206" i="21"/>
  <c r="K29" i="36" s="1"/>
  <c r="AF108" i="26"/>
  <c r="AF153" i="26" s="1"/>
  <c r="AF198" i="22" s="1"/>
  <c r="AF20" i="37" s="1"/>
  <c r="L185" i="22"/>
  <c r="L6" i="37" s="1"/>
  <c r="AE190" i="10"/>
  <c r="AE12" i="28" s="1"/>
  <c r="Z189" i="13"/>
  <c r="Z11" i="30" s="1"/>
  <c r="AD217" i="9"/>
  <c r="AD44" i="27" s="1"/>
  <c r="T198" i="18"/>
  <c r="T20" i="34" s="1"/>
  <c r="G197" i="12"/>
  <c r="G19" i="29" s="1"/>
  <c r="U201" i="10"/>
  <c r="U23" i="28" s="1"/>
  <c r="W194" i="17"/>
  <c r="W16" i="33" s="1"/>
  <c r="Z192" i="24"/>
  <c r="Z14" i="39" s="1"/>
  <c r="I211" i="9"/>
  <c r="I34" i="27" s="1"/>
  <c r="AB193" i="20"/>
  <c r="AB15" i="35" s="1"/>
  <c r="N220" i="24"/>
  <c r="N48" i="39" s="1"/>
  <c r="V218" i="12"/>
  <c r="V45" i="29" s="1"/>
  <c r="J223" i="22"/>
  <c r="AB213" i="25"/>
  <c r="AB40" i="40" s="1"/>
  <c r="AE209" i="24"/>
  <c r="AE32" i="39" s="1"/>
  <c r="T125" i="21"/>
  <c r="T170" i="21" s="1"/>
  <c r="T132" i="21"/>
  <c r="T177" i="21" s="1"/>
  <c r="F221" i="12"/>
  <c r="F49" i="29" s="1"/>
  <c r="AC211" i="10"/>
  <c r="AC34" i="28" s="1"/>
  <c r="K191" i="10"/>
  <c r="K13" i="28" s="1"/>
  <c r="B197" i="26"/>
  <c r="B19" i="41" s="1"/>
  <c r="S220" i="15"/>
  <c r="S48" i="32" s="1"/>
  <c r="H189" i="25"/>
  <c r="H11" i="40" s="1"/>
  <c r="R215" i="18"/>
  <c r="R42" i="34" s="1"/>
  <c r="M197" i="22"/>
  <c r="M19" i="37" s="1"/>
  <c r="M100" i="22"/>
  <c r="M145" i="22" s="1"/>
  <c r="F208" i="25"/>
  <c r="F31" i="40" s="1"/>
  <c r="G213" i="10"/>
  <c r="G40" i="28" s="1"/>
  <c r="S222" i="9"/>
  <c r="S50" i="27" s="1"/>
  <c r="O209" i="20"/>
  <c r="O32" i="35" s="1"/>
  <c r="X203" i="17"/>
  <c r="X25" i="33" s="1"/>
  <c r="S207" i="15"/>
  <c r="S30" i="32" s="1"/>
  <c r="B201" i="9"/>
  <c r="B23" i="27" s="1"/>
  <c r="W224" i="10"/>
  <c r="W53" i="28" s="1"/>
  <c r="K185" i="22"/>
  <c r="K6" i="37" s="1"/>
  <c r="E187" i="14"/>
  <c r="E9" i="31" s="1"/>
  <c r="R188" i="9"/>
  <c r="R10" i="27" s="1"/>
  <c r="K194" i="17"/>
  <c r="K16" i="33" s="1"/>
  <c r="T218" i="23"/>
  <c r="T45" i="38" s="1"/>
  <c r="Y193" i="25"/>
  <c r="Y15" i="40" s="1"/>
  <c r="V186" i="23"/>
  <c r="AF216" i="22"/>
  <c r="AF43" i="37" s="1"/>
  <c r="B164" i="10"/>
  <c r="H119" i="10"/>
  <c r="H164" i="10" s="1"/>
  <c r="H209" i="10" s="1"/>
  <c r="H32" i="28" s="1"/>
  <c r="S119" i="10"/>
  <c r="S164" i="10" s="1"/>
  <c r="AB119" i="10"/>
  <c r="AB164" i="10" s="1"/>
  <c r="AF119" i="10"/>
  <c r="AF164" i="10" s="1"/>
  <c r="AF209" i="10" s="1"/>
  <c r="AF32" i="28" s="1"/>
  <c r="I119" i="10"/>
  <c r="I164" i="10" s="1"/>
  <c r="I209" i="10" s="1"/>
  <c r="I32" i="28" s="1"/>
  <c r="Y119" i="10"/>
  <c r="Y164" i="10" s="1"/>
  <c r="Y209" i="10" s="1"/>
  <c r="Y32" i="28" s="1"/>
  <c r="AD119" i="10"/>
  <c r="AD164" i="10" s="1"/>
  <c r="AD209" i="10" s="1"/>
  <c r="AD32" i="28" s="1"/>
  <c r="T119" i="10"/>
  <c r="T164" i="10" s="1"/>
  <c r="T209" i="10" s="1"/>
  <c r="T32" i="28" s="1"/>
  <c r="G119" i="10"/>
  <c r="G164" i="10" s="1"/>
  <c r="C119" i="10"/>
  <c r="C164" i="10" s="1"/>
  <c r="C209" i="10" s="1"/>
  <c r="C32" i="28" s="1"/>
  <c r="Z119" i="10"/>
  <c r="Z164" i="10" s="1"/>
  <c r="Z209" i="10" s="1"/>
  <c r="Z32" i="28" s="1"/>
  <c r="X119" i="10"/>
  <c r="X164" i="10" s="1"/>
  <c r="E119" i="10"/>
  <c r="E164" i="10" s="1"/>
  <c r="E209" i="10" s="1"/>
  <c r="E32" i="28" s="1"/>
  <c r="F119" i="10"/>
  <c r="F164" i="10" s="1"/>
  <c r="W119" i="10"/>
  <c r="W164" i="10" s="1"/>
  <c r="W209" i="10" s="1"/>
  <c r="W32" i="28" s="1"/>
  <c r="U119" i="10"/>
  <c r="U164" i="10" s="1"/>
  <c r="U209" i="10" s="1"/>
  <c r="U32" i="28" s="1"/>
  <c r="V119" i="10"/>
  <c r="V164" i="10" s="1"/>
  <c r="AA119" i="10"/>
  <c r="AA164" i="10" s="1"/>
  <c r="AA209" i="10" s="1"/>
  <c r="AA32" i="28" s="1"/>
  <c r="AC119" i="10"/>
  <c r="AC164" i="10" s="1"/>
  <c r="AC209" i="10" s="1"/>
  <c r="AC32" i="28" s="1"/>
  <c r="AE119" i="10"/>
  <c r="AE164" i="10" s="1"/>
  <c r="AE209" i="10" s="1"/>
  <c r="AE32" i="28" s="1"/>
  <c r="I194" i="15"/>
  <c r="I16" i="32" s="1"/>
  <c r="Q184" i="10"/>
  <c r="Q5" i="28" s="1"/>
  <c r="B165" i="24"/>
  <c r="D120" i="24"/>
  <c r="D165" i="24" s="1"/>
  <c r="D210" i="24" s="1"/>
  <c r="D33" i="39" s="1"/>
  <c r="V120" i="24"/>
  <c r="V165" i="24" s="1"/>
  <c r="V210" i="24" s="1"/>
  <c r="V33" i="39" s="1"/>
  <c r="E120" i="24"/>
  <c r="E165" i="24" s="1"/>
  <c r="E210" i="24" s="1"/>
  <c r="E33" i="39" s="1"/>
  <c r="AA120" i="24"/>
  <c r="AA165" i="24" s="1"/>
  <c r="AA210" i="24" s="1"/>
  <c r="AA33" i="39" s="1"/>
  <c r="H120" i="24"/>
  <c r="H165" i="24" s="1"/>
  <c r="J120" i="24"/>
  <c r="J165" i="24" s="1"/>
  <c r="J210" i="24" s="1"/>
  <c r="J33" i="39" s="1"/>
  <c r="N120" i="24"/>
  <c r="N165" i="24" s="1"/>
  <c r="N210" i="24" s="1"/>
  <c r="N33" i="39" s="1"/>
  <c r="F120" i="24"/>
  <c r="F165" i="24" s="1"/>
  <c r="F210" i="26" s="1"/>
  <c r="F33" i="41" s="1"/>
  <c r="K120" i="24"/>
  <c r="K165" i="24" s="1"/>
  <c r="K210" i="24" s="1"/>
  <c r="K33" i="39" s="1"/>
  <c r="I120" i="24"/>
  <c r="I165" i="24" s="1"/>
  <c r="I210" i="24" s="1"/>
  <c r="I33" i="39" s="1"/>
  <c r="C120" i="24"/>
  <c r="C165" i="24" s="1"/>
  <c r="G120" i="24"/>
  <c r="G165" i="24" s="1"/>
  <c r="O120" i="24"/>
  <c r="O165" i="24" s="1"/>
  <c r="O210" i="24" s="1"/>
  <c r="O33" i="39" s="1"/>
  <c r="M189" i="17"/>
  <c r="M11" i="33" s="1"/>
  <c r="S197" i="25"/>
  <c r="S19" i="40" s="1"/>
  <c r="S189" i="25"/>
  <c r="S11" i="40" s="1"/>
  <c r="Q196" i="15"/>
  <c r="Q18" i="32" s="1"/>
  <c r="R224" i="21"/>
  <c r="R53" i="36" s="1"/>
  <c r="Z202" i="23"/>
  <c r="Z24" i="38" s="1"/>
  <c r="S195" i="13"/>
  <c r="S17" i="30" s="1"/>
  <c r="S223" i="13"/>
  <c r="E197" i="18"/>
  <c r="E19" i="34" s="1"/>
  <c r="M187" i="14"/>
  <c r="M9" i="31" s="1"/>
  <c r="U205" i="22"/>
  <c r="AC198" i="18"/>
  <c r="AC20" i="34" s="1"/>
  <c r="AF210" i="9"/>
  <c r="AF33" i="27" s="1"/>
  <c r="AA119" i="13"/>
  <c r="AA164" i="13" s="1"/>
  <c r="AA215" i="13"/>
  <c r="AA42" i="30" s="1"/>
  <c r="I183" i="13"/>
  <c r="I207" i="13"/>
  <c r="I30" i="30" s="1"/>
  <c r="Q223" i="15"/>
  <c r="G204" i="18"/>
  <c r="G26" i="34" s="1"/>
  <c r="L206" i="14"/>
  <c r="L29" i="31" s="1"/>
  <c r="L201" i="15"/>
  <c r="L23" i="32" s="1"/>
  <c r="O185" i="17"/>
  <c r="O6" i="33" s="1"/>
  <c r="X205" i="22"/>
  <c r="X192" i="22"/>
  <c r="X14" i="37" s="1"/>
  <c r="V221" i="15"/>
  <c r="V49" i="32" s="1"/>
  <c r="V186" i="15"/>
  <c r="N190" i="9"/>
  <c r="N12" i="27" s="1"/>
  <c r="H193" i="14"/>
  <c r="H15" i="31" s="1"/>
  <c r="AE212" i="25"/>
  <c r="Z210" i="9"/>
  <c r="Z33" i="27" s="1"/>
  <c r="S217" i="18"/>
  <c r="S44" i="34" s="1"/>
  <c r="M2" i="28"/>
  <c r="M4" i="28"/>
  <c r="M3" i="28"/>
  <c r="M189" i="10"/>
  <c r="M11" i="28" s="1"/>
  <c r="E196" i="12"/>
  <c r="E18" i="29" s="1"/>
  <c r="AC198" i="14"/>
  <c r="AC20" i="31" s="1"/>
  <c r="AC205" i="14"/>
  <c r="AC220" i="14"/>
  <c r="AC48" i="31" s="1"/>
  <c r="W214" i="24"/>
  <c r="W41" i="39" s="1"/>
  <c r="N216" i="17"/>
  <c r="N43" i="33" s="1"/>
  <c r="AA201" i="25"/>
  <c r="AA23" i="40" s="1"/>
  <c r="AD205" i="26"/>
  <c r="AD183" i="25"/>
  <c r="T192" i="22"/>
  <c r="T14" i="37" s="1"/>
  <c r="E200" i="17"/>
  <c r="E22" i="33" s="1"/>
  <c r="AD205" i="24"/>
  <c r="N184" i="26"/>
  <c r="N5" i="41" s="1"/>
  <c r="U119" i="13"/>
  <c r="U164" i="13" s="1"/>
  <c r="U209" i="13" s="1"/>
  <c r="U32" i="30" s="1"/>
  <c r="U222" i="13"/>
  <c r="U50" i="30" s="1"/>
  <c r="N208" i="10"/>
  <c r="N31" i="28" s="1"/>
  <c r="N211" i="10"/>
  <c r="N34" i="28" s="1"/>
  <c r="Q217" i="22"/>
  <c r="Q44" i="37" s="1"/>
  <c r="Q212" i="22"/>
  <c r="R208" i="10"/>
  <c r="R31" i="28" s="1"/>
  <c r="AD223" i="15"/>
  <c r="AD199" i="15"/>
  <c r="AD21" i="32" s="1"/>
  <c r="N191" i="22"/>
  <c r="N13" i="37" s="1"/>
  <c r="P190" i="18"/>
  <c r="P12" i="34" s="1"/>
  <c r="Y193" i="23"/>
  <c r="Y15" i="38" s="1"/>
  <c r="L210" i="18"/>
  <c r="L33" i="34" s="1"/>
  <c r="L224" i="18"/>
  <c r="L53" i="34" s="1"/>
  <c r="B165" i="25"/>
  <c r="B210" i="25" s="1"/>
  <c r="B33" i="40" s="1"/>
  <c r="AC120" i="25"/>
  <c r="AC165" i="25" s="1"/>
  <c r="AC210" i="25" s="1"/>
  <c r="AC33" i="40" s="1"/>
  <c r="W120" i="25"/>
  <c r="W165" i="25" s="1"/>
  <c r="W210" i="25" s="1"/>
  <c r="W33" i="40" s="1"/>
  <c r="C120" i="25"/>
  <c r="C165" i="25" s="1"/>
  <c r="I120" i="25"/>
  <c r="I165" i="25" s="1"/>
  <c r="D120" i="25"/>
  <c r="D165" i="25" s="1"/>
  <c r="X120" i="25"/>
  <c r="X165" i="25" s="1"/>
  <c r="X210" i="25" s="1"/>
  <c r="X33" i="40" s="1"/>
  <c r="F120" i="25"/>
  <c r="F165" i="25" s="1"/>
  <c r="F210" i="25" s="1"/>
  <c r="F33" i="40" s="1"/>
  <c r="E120" i="25"/>
  <c r="E165" i="25" s="1"/>
  <c r="AB120" i="25"/>
  <c r="AB165" i="25" s="1"/>
  <c r="J120" i="25"/>
  <c r="J165" i="25" s="1"/>
  <c r="G120" i="25"/>
  <c r="G165" i="25" s="1"/>
  <c r="G210" i="25" s="1"/>
  <c r="G33" i="40" s="1"/>
  <c r="K120" i="25"/>
  <c r="K165" i="25" s="1"/>
  <c r="N120" i="25"/>
  <c r="N165" i="25" s="1"/>
  <c r="M197" i="24"/>
  <c r="M19" i="39" s="1"/>
  <c r="AD107" i="20"/>
  <c r="AD152" i="20" s="1"/>
  <c r="AD224" i="20"/>
  <c r="AD53" i="35" s="1"/>
  <c r="AE215" i="23"/>
  <c r="AE42" i="38" s="1"/>
  <c r="AB216" i="15"/>
  <c r="AB43" i="32" s="1"/>
  <c r="AB203" i="15"/>
  <c r="AB25" i="32" s="1"/>
  <c r="K203" i="20"/>
  <c r="K25" i="35" s="1"/>
  <c r="M187" i="21"/>
  <c r="M9" i="36" s="1"/>
  <c r="U214" i="15"/>
  <c r="U41" i="32" s="1"/>
  <c r="K196" i="13"/>
  <c r="K18" i="30" s="1"/>
  <c r="L220" i="24"/>
  <c r="L48" i="39" s="1"/>
  <c r="V215" i="18"/>
  <c r="V42" i="34" s="1"/>
  <c r="Z210" i="26"/>
  <c r="Z33" i="41" s="1"/>
  <c r="Q215" i="26"/>
  <c r="Q42" i="41" s="1"/>
  <c r="U183" i="10"/>
  <c r="O217" i="15"/>
  <c r="O44" i="32" s="1"/>
  <c r="O188" i="14"/>
  <c r="O10" i="31" s="1"/>
  <c r="R210" i="26"/>
  <c r="R33" i="41" s="1"/>
  <c r="AB185" i="22"/>
  <c r="AB6" i="37" s="1"/>
  <c r="V205" i="25"/>
  <c r="R211" i="24"/>
  <c r="R34" i="39" s="1"/>
  <c r="I200" i="18"/>
  <c r="I22" i="34" s="1"/>
  <c r="B159" i="9"/>
  <c r="E114" i="9"/>
  <c r="E159" i="9" s="1"/>
  <c r="D114" i="9"/>
  <c r="D159" i="9" s="1"/>
  <c r="C114" i="9"/>
  <c r="C159" i="9" s="1"/>
  <c r="AD114" i="9"/>
  <c r="AD159" i="9" s="1"/>
  <c r="K114" i="9"/>
  <c r="K159" i="9" s="1"/>
  <c r="AB114" i="9"/>
  <c r="AB159" i="9" s="1"/>
  <c r="Q114" i="9"/>
  <c r="Q159" i="9" s="1"/>
  <c r="Q204" i="9" s="1"/>
  <c r="Q26" i="27" s="1"/>
  <c r="Z114" i="9"/>
  <c r="Z159" i="9" s="1"/>
  <c r="AE114" i="9"/>
  <c r="AE159" i="9" s="1"/>
  <c r="AE204" i="9" s="1"/>
  <c r="AE26" i="27" s="1"/>
  <c r="J114" i="9"/>
  <c r="J159" i="9" s="1"/>
  <c r="J204" i="9" s="1"/>
  <c r="J26" i="27" s="1"/>
  <c r="H114" i="9"/>
  <c r="H159" i="9" s="1"/>
  <c r="Y114" i="9"/>
  <c r="Y159" i="9" s="1"/>
  <c r="AA114" i="9"/>
  <c r="AA159" i="9" s="1"/>
  <c r="M114" i="9"/>
  <c r="M159" i="9" s="1"/>
  <c r="T114" i="9"/>
  <c r="T159" i="9" s="1"/>
  <c r="V114" i="9"/>
  <c r="V159" i="9" s="1"/>
  <c r="O114" i="9"/>
  <c r="O159" i="9" s="1"/>
  <c r="O204" i="9" s="1"/>
  <c r="O26" i="27" s="1"/>
  <c r="AF114" i="9"/>
  <c r="AF159" i="9" s="1"/>
  <c r="AF204" i="9" s="1"/>
  <c r="AF26" i="27" s="1"/>
  <c r="AC114" i="9"/>
  <c r="AC159" i="9" s="1"/>
  <c r="R114" i="9"/>
  <c r="R159" i="9" s="1"/>
  <c r="G114" i="9"/>
  <c r="G159" i="9" s="1"/>
  <c r="I114" i="9"/>
  <c r="I159" i="9" s="1"/>
  <c r="I204" i="9" s="1"/>
  <c r="I26" i="27" s="1"/>
  <c r="F114" i="9"/>
  <c r="F159" i="9" s="1"/>
  <c r="P114" i="9"/>
  <c r="P159" i="9" s="1"/>
  <c r="U114" i="9"/>
  <c r="U159" i="9" s="1"/>
  <c r="B179" i="17"/>
  <c r="B224" i="17" s="1"/>
  <c r="B53" i="33" s="1"/>
  <c r="H134" i="17"/>
  <c r="H179" i="17" s="1"/>
  <c r="H224" i="17" s="1"/>
  <c r="H53" i="33" s="1"/>
  <c r="F134" i="17"/>
  <c r="F179" i="17" s="1"/>
  <c r="AC134" i="17"/>
  <c r="AC179" i="17" s="1"/>
  <c r="AC224" i="17" s="1"/>
  <c r="AC53" i="33" s="1"/>
  <c r="X134" i="17"/>
  <c r="X179" i="17" s="1"/>
  <c r="K134" i="17"/>
  <c r="K179" i="17" s="1"/>
  <c r="D134" i="17"/>
  <c r="D179" i="17" s="1"/>
  <c r="D224" i="17" s="1"/>
  <c r="D53" i="33" s="1"/>
  <c r="L134" i="17"/>
  <c r="L179" i="17" s="1"/>
  <c r="L224" i="17" s="1"/>
  <c r="L53" i="33" s="1"/>
  <c r="M134" i="17"/>
  <c r="M179" i="17" s="1"/>
  <c r="S134" i="17"/>
  <c r="S179" i="17" s="1"/>
  <c r="S224" i="17" s="1"/>
  <c r="S53" i="33" s="1"/>
  <c r="R134" i="17"/>
  <c r="R179" i="17" s="1"/>
  <c r="AD134" i="17"/>
  <c r="AD179" i="17" s="1"/>
  <c r="I134" i="17"/>
  <c r="I179" i="17" s="1"/>
  <c r="I224" i="17" s="1"/>
  <c r="I53" i="33" s="1"/>
  <c r="G134" i="17"/>
  <c r="G179" i="17" s="1"/>
  <c r="G224" i="17" s="1"/>
  <c r="G53" i="33" s="1"/>
  <c r="E134" i="17"/>
  <c r="E179" i="17" s="1"/>
  <c r="C134" i="17"/>
  <c r="C179" i="17" s="1"/>
  <c r="B175" i="10"/>
  <c r="B220" i="10" s="1"/>
  <c r="B48" i="28" s="1"/>
  <c r="G130" i="10"/>
  <c r="G175" i="10" s="1"/>
  <c r="G220" i="10" s="1"/>
  <c r="G48" i="28" s="1"/>
  <c r="V130" i="10"/>
  <c r="V175" i="10" s="1"/>
  <c r="S130" i="10"/>
  <c r="S175" i="10" s="1"/>
  <c r="S220" i="10" s="1"/>
  <c r="S48" i="28" s="1"/>
  <c r="Z130" i="10"/>
  <c r="Z175" i="10" s="1"/>
  <c r="Z220" i="10" s="1"/>
  <c r="Z48" i="28" s="1"/>
  <c r="F130" i="10"/>
  <c r="F175" i="10" s="1"/>
  <c r="F220" i="10" s="1"/>
  <c r="F48" i="28" s="1"/>
  <c r="W130" i="10"/>
  <c r="W175" i="10" s="1"/>
  <c r="AE130" i="10"/>
  <c r="AE175" i="10" s="1"/>
  <c r="AB130" i="10"/>
  <c r="AB175" i="10" s="1"/>
  <c r="I130" i="10"/>
  <c r="I175" i="10" s="1"/>
  <c r="T130" i="10"/>
  <c r="T175" i="10" s="1"/>
  <c r="C130" i="10"/>
  <c r="C175" i="10" s="1"/>
  <c r="C220" i="10" s="1"/>
  <c r="C48" i="28" s="1"/>
  <c r="U130" i="10"/>
  <c r="U175" i="10" s="1"/>
  <c r="U220" i="10" s="1"/>
  <c r="U48" i="28" s="1"/>
  <c r="AA130" i="10"/>
  <c r="AA175" i="10" s="1"/>
  <c r="H130" i="10"/>
  <c r="H175" i="10" s="1"/>
  <c r="H220" i="10" s="1"/>
  <c r="H48" i="28" s="1"/>
  <c r="Y130" i="10"/>
  <c r="Y175" i="10" s="1"/>
  <c r="Y220" i="10" s="1"/>
  <c r="Y48" i="28" s="1"/>
  <c r="X130" i="10"/>
  <c r="X175" i="10" s="1"/>
  <c r="AD130" i="10"/>
  <c r="AD175" i="10" s="1"/>
  <c r="AD220" i="10" s="1"/>
  <c r="AD48" i="28" s="1"/>
  <c r="AF130" i="10"/>
  <c r="AF175" i="10" s="1"/>
  <c r="AC130" i="10"/>
  <c r="AC175" i="10" s="1"/>
  <c r="E130" i="10"/>
  <c r="E175" i="10" s="1"/>
  <c r="B167" i="12"/>
  <c r="B212" i="12" s="1"/>
  <c r="J122" i="12"/>
  <c r="J167" i="12" s="1"/>
  <c r="Z122" i="12"/>
  <c r="Z167" i="12" s="1"/>
  <c r="U122" i="12"/>
  <c r="U167" i="12" s="1"/>
  <c r="V122" i="12"/>
  <c r="V167" i="12" s="1"/>
  <c r="X122" i="12"/>
  <c r="X167" i="12" s="1"/>
  <c r="W122" i="12"/>
  <c r="W167" i="12" s="1"/>
  <c r="W212" i="12" s="1"/>
  <c r="AA122" i="12"/>
  <c r="AA167" i="12" s="1"/>
  <c r="M122" i="12"/>
  <c r="M167" i="12" s="1"/>
  <c r="L122" i="12"/>
  <c r="L167" i="12" s="1"/>
  <c r="Y122" i="12"/>
  <c r="Y167" i="12" s="1"/>
  <c r="B175" i="9"/>
  <c r="K130" i="9"/>
  <c r="K175" i="9" s="1"/>
  <c r="J130" i="9"/>
  <c r="J175" i="9" s="1"/>
  <c r="J220" i="9" s="1"/>
  <c r="J48" i="27" s="1"/>
  <c r="H130" i="9"/>
  <c r="H175" i="9" s="1"/>
  <c r="Y130" i="9"/>
  <c r="Y175" i="9" s="1"/>
  <c r="AA130" i="9"/>
  <c r="AA175" i="9" s="1"/>
  <c r="AA220" i="9" s="1"/>
  <c r="AA48" i="27" s="1"/>
  <c r="Z130" i="9"/>
  <c r="Z175" i="9" s="1"/>
  <c r="G130" i="9"/>
  <c r="G175" i="9" s="1"/>
  <c r="R130" i="9"/>
  <c r="R175" i="9" s="1"/>
  <c r="R220" i="9" s="1"/>
  <c r="R48" i="27" s="1"/>
  <c r="AF130" i="9"/>
  <c r="AF175" i="9" s="1"/>
  <c r="AF220" i="9" s="1"/>
  <c r="AF48" i="27" s="1"/>
  <c r="U130" i="9"/>
  <c r="U175" i="9" s="1"/>
  <c r="D130" i="9"/>
  <c r="D175" i="9" s="1"/>
  <c r="D220" i="9" s="1"/>
  <c r="D48" i="27" s="1"/>
  <c r="AC130" i="9"/>
  <c r="AC175" i="9" s="1"/>
  <c r="AC220" i="9" s="1"/>
  <c r="AC48" i="27" s="1"/>
  <c r="F130" i="9"/>
  <c r="F175" i="9" s="1"/>
  <c r="P130" i="9"/>
  <c r="P175" i="9" s="1"/>
  <c r="P220" i="9" s="1"/>
  <c r="P48" i="27" s="1"/>
  <c r="V130" i="9"/>
  <c r="V175" i="9" s="1"/>
  <c r="V220" i="9" s="1"/>
  <c r="V48" i="27" s="1"/>
  <c r="T130" i="9"/>
  <c r="T175" i="9" s="1"/>
  <c r="T220" i="9" s="1"/>
  <c r="T48" i="27" s="1"/>
  <c r="O130" i="9"/>
  <c r="O175" i="9" s="1"/>
  <c r="O220" i="9" s="1"/>
  <c r="O48" i="27" s="1"/>
  <c r="M130" i="9"/>
  <c r="M175" i="9" s="1"/>
  <c r="Q130" i="9"/>
  <c r="Q175" i="9" s="1"/>
  <c r="AD130" i="9"/>
  <c r="AD175" i="9" s="1"/>
  <c r="AE130" i="9"/>
  <c r="AE175" i="9" s="1"/>
  <c r="AE220" i="9" s="1"/>
  <c r="AE48" i="27" s="1"/>
  <c r="C130" i="9"/>
  <c r="C175" i="9" s="1"/>
  <c r="I130" i="9"/>
  <c r="I175" i="9" s="1"/>
  <c r="I220" i="9" s="1"/>
  <c r="I48" i="27" s="1"/>
  <c r="AB130" i="9"/>
  <c r="AB175" i="9" s="1"/>
  <c r="AB220" i="9" s="1"/>
  <c r="AB48" i="27" s="1"/>
  <c r="E130" i="9"/>
  <c r="E175" i="9" s="1"/>
  <c r="E220" i="9" s="1"/>
  <c r="E48" i="27" s="1"/>
  <c r="B140" i="13"/>
  <c r="B185" i="13" s="1"/>
  <c r="B6" i="30" s="1"/>
  <c r="L95" i="13"/>
  <c r="L140" i="13" s="1"/>
  <c r="L185" i="13" s="1"/>
  <c r="L6" i="30" s="1"/>
  <c r="AD95" i="13"/>
  <c r="AD140" i="13" s="1"/>
  <c r="V95" i="13"/>
  <c r="V140" i="13" s="1"/>
  <c r="M95" i="13"/>
  <c r="M140" i="13" s="1"/>
  <c r="M185" i="13" s="1"/>
  <c r="M6" i="30" s="1"/>
  <c r="P95" i="13"/>
  <c r="P140" i="13" s="1"/>
  <c r="W95" i="13"/>
  <c r="W140" i="13" s="1"/>
  <c r="X95" i="13"/>
  <c r="X140" i="13" s="1"/>
  <c r="X185" i="13" s="1"/>
  <c r="X6" i="30" s="1"/>
  <c r="AB95" i="13"/>
  <c r="AB140" i="13" s="1"/>
  <c r="AB185" i="13" s="1"/>
  <c r="AB6" i="30" s="1"/>
  <c r="O95" i="13"/>
  <c r="O140" i="13" s="1"/>
  <c r="J95" i="13"/>
  <c r="J140" i="13" s="1"/>
  <c r="J185" i="13" s="1"/>
  <c r="J6" i="30" s="1"/>
  <c r="AC95" i="13"/>
  <c r="AC140" i="13" s="1"/>
  <c r="AC185" i="13" s="1"/>
  <c r="AC6" i="30" s="1"/>
  <c r="Q95" i="13"/>
  <c r="Q140" i="13" s="1"/>
  <c r="Q185" i="13" s="1"/>
  <c r="Q6" i="30" s="1"/>
  <c r="Z95" i="13"/>
  <c r="Z140" i="13" s="1"/>
  <c r="Z185" i="13" s="1"/>
  <c r="Z6" i="30" s="1"/>
  <c r="K95" i="13"/>
  <c r="K140" i="13" s="1"/>
  <c r="K185" i="13" s="1"/>
  <c r="K6" i="30" s="1"/>
  <c r="N95" i="13"/>
  <c r="N140" i="13" s="1"/>
  <c r="N185" i="13" s="1"/>
  <c r="N6" i="30" s="1"/>
  <c r="B163" i="18"/>
  <c r="AF118" i="18"/>
  <c r="AF163" i="18" s="1"/>
  <c r="AF208" i="18" s="1"/>
  <c r="AF31" i="34" s="1"/>
  <c r="C118" i="18"/>
  <c r="C163" i="18" s="1"/>
  <c r="E118" i="18"/>
  <c r="E163" i="18" s="1"/>
  <c r="D118" i="18"/>
  <c r="D163" i="18" s="1"/>
  <c r="S118" i="18"/>
  <c r="S163" i="18" s="1"/>
  <c r="F118" i="18"/>
  <c r="F163" i="18" s="1"/>
  <c r="T118" i="18"/>
  <c r="T163" i="18" s="1"/>
  <c r="Q118" i="18"/>
  <c r="Q163" i="18" s="1"/>
  <c r="Q208" i="18" s="1"/>
  <c r="Q31" i="34" s="1"/>
  <c r="AD118" i="18"/>
  <c r="AD163" i="18" s="1"/>
  <c r="U118" i="18"/>
  <c r="U163" i="18" s="1"/>
  <c r="AE118" i="18"/>
  <c r="AE163" i="18" s="1"/>
  <c r="R118" i="18"/>
  <c r="R163" i="18" s="1"/>
  <c r="B167" i="24"/>
  <c r="K122" i="24"/>
  <c r="K167" i="24" s="1"/>
  <c r="K212" i="24" s="1"/>
  <c r="D122" i="24"/>
  <c r="D167" i="24" s="1"/>
  <c r="D212" i="24" s="1"/>
  <c r="O122" i="24"/>
  <c r="O167" i="24" s="1"/>
  <c r="I122" i="24"/>
  <c r="I167" i="24" s="1"/>
  <c r="I212" i="24" s="1"/>
  <c r="AA122" i="24"/>
  <c r="AA167" i="24" s="1"/>
  <c r="AA212" i="24" s="1"/>
  <c r="N122" i="24"/>
  <c r="N167" i="24" s="1"/>
  <c r="N212" i="25" s="1"/>
  <c r="E122" i="24"/>
  <c r="E167" i="24" s="1"/>
  <c r="E212" i="24" s="1"/>
  <c r="H122" i="24"/>
  <c r="H167" i="24" s="1"/>
  <c r="F122" i="24"/>
  <c r="F167" i="24" s="1"/>
  <c r="J122" i="24"/>
  <c r="J167" i="24" s="1"/>
  <c r="C122" i="24"/>
  <c r="C167" i="24" s="1"/>
  <c r="G122" i="24"/>
  <c r="G167" i="24" s="1"/>
  <c r="V122" i="24"/>
  <c r="V167" i="24" s="1"/>
  <c r="B153" i="21"/>
  <c r="AA108" i="21"/>
  <c r="AA153" i="21" s="1"/>
  <c r="F108" i="21"/>
  <c r="F153" i="21" s="1"/>
  <c r="E108" i="21"/>
  <c r="E153" i="21" s="1"/>
  <c r="I108" i="21"/>
  <c r="I153" i="21" s="1"/>
  <c r="C108" i="21"/>
  <c r="C153" i="21" s="1"/>
  <c r="G108" i="21"/>
  <c r="G153" i="21" s="1"/>
  <c r="K108" i="21"/>
  <c r="K153" i="21" s="1"/>
  <c r="D108" i="21"/>
  <c r="D153" i="21" s="1"/>
  <c r="D198" i="24" s="1"/>
  <c r="D20" i="39" s="1"/>
  <c r="AB108" i="21"/>
  <c r="AB153" i="21" s="1"/>
  <c r="H108" i="21"/>
  <c r="H153" i="21" s="1"/>
  <c r="B167" i="22"/>
  <c r="B212" i="22" s="1"/>
  <c r="J122" i="22"/>
  <c r="J167" i="22" s="1"/>
  <c r="J212" i="22" s="1"/>
  <c r="E122" i="22"/>
  <c r="E167" i="22" s="1"/>
  <c r="C122" i="22"/>
  <c r="C167" i="22" s="1"/>
  <c r="C212" i="22" s="1"/>
  <c r="G122" i="22"/>
  <c r="G167" i="22" s="1"/>
  <c r="P122" i="22"/>
  <c r="P167" i="22" s="1"/>
  <c r="H122" i="22"/>
  <c r="H167" i="22" s="1"/>
  <c r="H212" i="22" s="1"/>
  <c r="K122" i="22"/>
  <c r="K167" i="22" s="1"/>
  <c r="D122" i="22"/>
  <c r="D167" i="22" s="1"/>
  <c r="I122" i="22"/>
  <c r="I167" i="22" s="1"/>
  <c r="F122" i="22"/>
  <c r="F167" i="22" s="1"/>
  <c r="F212" i="22" s="1"/>
  <c r="AC122" i="22"/>
  <c r="AC167" i="22" s="1"/>
  <c r="B139" i="26"/>
  <c r="B184" i="26" s="1"/>
  <c r="B5" i="41" s="1"/>
  <c r="D94" i="26"/>
  <c r="D139" i="26" s="1"/>
  <c r="J94" i="26"/>
  <c r="J139" i="26" s="1"/>
  <c r="G94" i="26"/>
  <c r="G139" i="26" s="1"/>
  <c r="F94" i="26"/>
  <c r="F139" i="26" s="1"/>
  <c r="P94" i="26"/>
  <c r="P139" i="26" s="1"/>
  <c r="I94" i="26"/>
  <c r="I139" i="26" s="1"/>
  <c r="I184" i="26" s="1"/>
  <c r="I5" i="41" s="1"/>
  <c r="K94" i="26"/>
  <c r="K139" i="26" s="1"/>
  <c r="E94" i="26"/>
  <c r="E139" i="26" s="1"/>
  <c r="Y94" i="26"/>
  <c r="Y139" i="26" s="1"/>
  <c r="Y184" i="26" s="1"/>
  <c r="Y5" i="41" s="1"/>
  <c r="H94" i="26"/>
  <c r="H139" i="26" s="1"/>
  <c r="H184" i="26" s="1"/>
  <c r="H5" i="41" s="1"/>
  <c r="O94" i="26"/>
  <c r="O139" i="26" s="1"/>
  <c r="P199" i="14"/>
  <c r="P21" i="31" s="1"/>
  <c r="T197" i="24"/>
  <c r="T19" i="39" s="1"/>
  <c r="W210" i="9"/>
  <c r="W33" i="27" s="1"/>
  <c r="X131" i="9"/>
  <c r="X176" i="9" s="1"/>
  <c r="L184" i="25"/>
  <c r="L5" i="40" s="1"/>
  <c r="L215" i="25"/>
  <c r="L42" i="40" s="1"/>
  <c r="Q197" i="15"/>
  <c r="Q19" i="32" s="1"/>
  <c r="Z224" i="12"/>
  <c r="Z53" i="29" s="1"/>
  <c r="Z213" i="18"/>
  <c r="Z40" i="34" s="1"/>
  <c r="L190" i="9"/>
  <c r="L12" i="27" s="1"/>
  <c r="G212" i="17"/>
  <c r="S218" i="10"/>
  <c r="S45" i="28" s="1"/>
  <c r="L197" i="26"/>
  <c r="L19" i="41" s="1"/>
  <c r="L195" i="26"/>
  <c r="L17" i="41" s="1"/>
  <c r="I205" i="14"/>
  <c r="M189" i="13"/>
  <c r="M11" i="30" s="1"/>
  <c r="C223" i="12"/>
  <c r="K192" i="24"/>
  <c r="K14" i="39" s="1"/>
  <c r="AE121" i="13"/>
  <c r="AE166" i="13" s="1"/>
  <c r="X214" i="10"/>
  <c r="X41" i="28" s="1"/>
  <c r="C184" i="22"/>
  <c r="C5" i="37" s="1"/>
  <c r="AD187" i="9"/>
  <c r="AD9" i="27" s="1"/>
  <c r="G201" i="13"/>
  <c r="G23" i="30" s="1"/>
  <c r="G119" i="13"/>
  <c r="G164" i="13" s="1"/>
  <c r="X191" i="25"/>
  <c r="X13" i="40" s="1"/>
  <c r="Z195" i="20"/>
  <c r="Z17" i="35" s="1"/>
  <c r="X192" i="26"/>
  <c r="X14" i="41" s="1"/>
  <c r="X133" i="26"/>
  <c r="X178" i="26" s="1"/>
  <c r="X223" i="26" s="1"/>
  <c r="R209" i="22"/>
  <c r="R32" i="37" s="1"/>
  <c r="R223" i="22"/>
  <c r="Y220" i="14"/>
  <c r="Y48" i="31" s="1"/>
  <c r="L220" i="12"/>
  <c r="L48" i="29" s="1"/>
  <c r="Q190" i="25"/>
  <c r="Q12" i="40" s="1"/>
  <c r="AC199" i="20"/>
  <c r="AC21" i="35" s="1"/>
  <c r="H198" i="17"/>
  <c r="H20" i="33" s="1"/>
  <c r="F106" i="14"/>
  <c r="F151" i="14" s="1"/>
  <c r="F196" i="15" s="1"/>
  <c r="F18" i="32" s="1"/>
  <c r="F206" i="15"/>
  <c r="F29" i="32" s="1"/>
  <c r="F204" i="15"/>
  <c r="F26" i="32" s="1"/>
  <c r="S191" i="15"/>
  <c r="S13" i="32" s="1"/>
  <c r="C188" i="9"/>
  <c r="C10" i="27" s="1"/>
  <c r="D224" i="9"/>
  <c r="D53" i="27" s="1"/>
  <c r="M194" i="26"/>
  <c r="M16" i="41" s="1"/>
  <c r="M210" i="26"/>
  <c r="M33" i="41" s="1"/>
  <c r="P198" i="14"/>
  <c r="P20" i="31" s="1"/>
  <c r="L187" i="10"/>
  <c r="L9" i="28" s="1"/>
  <c r="AC204" i="23"/>
  <c r="AC26" i="38" s="1"/>
  <c r="X199" i="18"/>
  <c r="X21" i="34" s="1"/>
  <c r="X193" i="20"/>
  <c r="X15" i="35" s="1"/>
  <c r="X132" i="20"/>
  <c r="X177" i="20" s="1"/>
  <c r="X222" i="22" s="1"/>
  <c r="X50" i="37" s="1"/>
  <c r="AA189" i="15"/>
  <c r="AA11" i="32" s="1"/>
  <c r="AA207" i="15"/>
  <c r="AA30" i="32" s="1"/>
  <c r="AA199" i="14"/>
  <c r="AA21" i="31" s="1"/>
  <c r="AA183" i="15"/>
  <c r="S203" i="15"/>
  <c r="S25" i="32" s="1"/>
  <c r="AF132" i="21"/>
  <c r="AF177" i="21" s="1"/>
  <c r="AB220" i="18"/>
  <c r="AB48" i="34" s="1"/>
  <c r="AB217" i="18"/>
  <c r="AB44" i="34" s="1"/>
  <c r="W215" i="10"/>
  <c r="W42" i="28" s="1"/>
  <c r="Y197" i="17"/>
  <c r="Y19" i="33" s="1"/>
  <c r="AF120" i="24"/>
  <c r="AF165" i="24" s="1"/>
  <c r="AF210" i="24" s="1"/>
  <c r="AF33" i="39" s="1"/>
  <c r="AC200" i="25"/>
  <c r="AC22" i="40" s="1"/>
  <c r="AA203" i="17"/>
  <c r="AA25" i="33" s="1"/>
  <c r="AD223" i="12"/>
  <c r="V206" i="22"/>
  <c r="V29" i="37" s="1"/>
  <c r="V192" i="22"/>
  <c r="V14" i="37" s="1"/>
  <c r="W196" i="15"/>
  <c r="W18" i="32" s="1"/>
  <c r="W197" i="15"/>
  <c r="W19" i="32" s="1"/>
  <c r="U120" i="25"/>
  <c r="U165" i="25" s="1"/>
  <c r="U210" i="25" s="1"/>
  <c r="U33" i="40" s="1"/>
  <c r="AF202" i="13"/>
  <c r="AF24" i="30" s="1"/>
  <c r="Y193" i="20"/>
  <c r="Y15" i="35" s="1"/>
  <c r="X206" i="14"/>
  <c r="X29" i="31" s="1"/>
  <c r="T134" i="17"/>
  <c r="T179" i="17" s="1"/>
  <c r="F219" i="24"/>
  <c r="AF204" i="18"/>
  <c r="AF26" i="34" s="1"/>
  <c r="I197" i="9"/>
  <c r="I19" i="27" s="1"/>
  <c r="Z208" i="17"/>
  <c r="Z31" i="33" s="1"/>
  <c r="R205" i="9"/>
  <c r="S213" i="10"/>
  <c r="S40" i="28" s="1"/>
  <c r="L208" i="17"/>
  <c r="L31" i="33" s="1"/>
  <c r="F206" i="21"/>
  <c r="F29" i="36" s="1"/>
  <c r="AC120" i="24"/>
  <c r="AC165" i="24" s="1"/>
  <c r="Z191" i="12"/>
  <c r="Z13" i="29" s="1"/>
  <c r="J187" i="9"/>
  <c r="J9" i="27" s="1"/>
  <c r="B209" i="24"/>
  <c r="B32" i="39" s="1"/>
  <c r="G183" i="9"/>
  <c r="L191" i="17"/>
  <c r="L13" i="33" s="1"/>
  <c r="T188" i="14"/>
  <c r="T10" i="31" s="1"/>
  <c r="E183" i="20"/>
  <c r="J220" i="18"/>
  <c r="J48" i="34" s="1"/>
  <c r="J118" i="18"/>
  <c r="J163" i="18" s="1"/>
  <c r="R202" i="15"/>
  <c r="R24" i="32" s="1"/>
  <c r="U188" i="12"/>
  <c r="U10" i="29" s="1"/>
  <c r="O222" i="25"/>
  <c r="O50" i="40" s="1"/>
  <c r="O197" i="25"/>
  <c r="O19" i="40" s="1"/>
  <c r="Z199" i="22"/>
  <c r="Z21" i="37" s="1"/>
  <c r="K111" i="18"/>
  <c r="K156" i="18" s="1"/>
  <c r="W132" i="20"/>
  <c r="W177" i="20" s="1"/>
  <c r="AD193" i="23"/>
  <c r="AD15" i="38" s="1"/>
  <c r="I214" i="20"/>
  <c r="I41" i="35" s="1"/>
  <c r="H215" i="13"/>
  <c r="H42" i="30" s="1"/>
  <c r="O193" i="23"/>
  <c r="O15" i="38" s="1"/>
  <c r="O215" i="23"/>
  <c r="O42" i="38" s="1"/>
  <c r="N210" i="12"/>
  <c r="N33" i="29" s="1"/>
  <c r="Q190" i="12"/>
  <c r="Q12" i="29" s="1"/>
  <c r="Q186" i="12"/>
  <c r="G193" i="24"/>
  <c r="G15" i="39" s="1"/>
  <c r="U185" i="17"/>
  <c r="U6" i="33" s="1"/>
  <c r="I202" i="17"/>
  <c r="I24" i="33" s="1"/>
  <c r="AC215" i="12"/>
  <c r="AC42" i="29" s="1"/>
  <c r="N202" i="15"/>
  <c r="N24" i="32" s="1"/>
  <c r="N217" i="15"/>
  <c r="N44" i="32" s="1"/>
  <c r="B212" i="25"/>
  <c r="S189" i="23"/>
  <c r="S11" i="38" s="1"/>
  <c r="C215" i="18"/>
  <c r="C42" i="34" s="1"/>
  <c r="L205" i="20"/>
  <c r="L214" i="20"/>
  <c r="L41" i="35" s="1"/>
  <c r="P222" i="22"/>
  <c r="P50" i="37" s="1"/>
  <c r="K187" i="15"/>
  <c r="K9" i="32" s="1"/>
  <c r="S194" i="17"/>
  <c r="S16" i="33" s="1"/>
  <c r="U205" i="24"/>
  <c r="Y100" i="22"/>
  <c r="Y145" i="22" s="1"/>
  <c r="S130" i="9"/>
  <c r="S175" i="9" s="1"/>
  <c r="G191" i="26"/>
  <c r="G13" i="41" s="1"/>
  <c r="O219" i="20"/>
  <c r="Q118" i="24"/>
  <c r="Q163" i="24" s="1"/>
  <c r="Q208" i="24" s="1"/>
  <c r="Q31" i="39" s="1"/>
  <c r="D207" i="15"/>
  <c r="D30" i="32" s="1"/>
  <c r="C213" i="9"/>
  <c r="C40" i="27" s="1"/>
  <c r="AC193" i="13"/>
  <c r="AC15" i="30" s="1"/>
  <c r="S208" i="26"/>
  <c r="S31" i="41" s="1"/>
  <c r="P210" i="20"/>
  <c r="P33" i="35" s="1"/>
  <c r="P188" i="20"/>
  <c r="P10" i="35" s="1"/>
  <c r="D192" i="9"/>
  <c r="D14" i="27" s="1"/>
  <c r="M221" i="25"/>
  <c r="M49" i="40" s="1"/>
  <c r="W197" i="13"/>
  <c r="W19" i="30" s="1"/>
  <c r="W204" i="18"/>
  <c r="W26" i="34" s="1"/>
  <c r="W213" i="18"/>
  <c r="W40" i="34" s="1"/>
  <c r="Z224" i="10"/>
  <c r="Z53" i="28" s="1"/>
  <c r="V212" i="17"/>
  <c r="V193" i="17"/>
  <c r="V15" i="33" s="1"/>
  <c r="J190" i="17"/>
  <c r="J12" i="33" s="1"/>
  <c r="E199" i="15"/>
  <c r="E21" i="32" s="1"/>
  <c r="E202" i="15"/>
  <c r="E24" i="32" s="1"/>
  <c r="X202" i="24"/>
  <c r="X24" i="39" s="1"/>
  <c r="I187" i="15"/>
  <c r="I9" i="32" s="1"/>
  <c r="P214" i="14"/>
  <c r="P41" i="31" s="1"/>
  <c r="F204" i="23"/>
  <c r="F26" i="38" s="1"/>
  <c r="H219" i="22"/>
  <c r="S192" i="12"/>
  <c r="S14" i="29" s="1"/>
  <c r="AA190" i="12"/>
  <c r="AA12" i="29" s="1"/>
  <c r="I194" i="17"/>
  <c r="I16" i="33" s="1"/>
  <c r="C214" i="24"/>
  <c r="C41" i="39" s="1"/>
  <c r="AC125" i="21"/>
  <c r="AC170" i="21" s="1"/>
  <c r="X218" i="13"/>
  <c r="X45" i="30" s="1"/>
  <c r="Z205" i="10"/>
  <c r="B206" i="21"/>
  <c r="B29" i="36" s="1"/>
  <c r="W197" i="25"/>
  <c r="W19" i="40" s="1"/>
  <c r="AF97" i="26"/>
  <c r="AF142" i="26" s="1"/>
  <c r="L215" i="22"/>
  <c r="L42" i="37" s="1"/>
  <c r="L122" i="22"/>
  <c r="L167" i="22" s="1"/>
  <c r="L212" i="22" s="1"/>
  <c r="E190" i="10"/>
  <c r="E12" i="28" s="1"/>
  <c r="M217" i="9"/>
  <c r="M44" i="27" s="1"/>
  <c r="U197" i="26"/>
  <c r="U19" i="41" s="1"/>
  <c r="U219" i="26"/>
  <c r="AF201" i="10"/>
  <c r="AF23" i="28" s="1"/>
  <c r="W126" i="17"/>
  <c r="W171" i="17" s="1"/>
  <c r="W216" i="17" s="1"/>
  <c r="W43" i="33" s="1"/>
  <c r="Z214" i="24"/>
  <c r="Z41" i="39" s="1"/>
  <c r="AB208" i="20"/>
  <c r="AB31" i="35" s="1"/>
  <c r="O220" i="24"/>
  <c r="O48" i="39" s="1"/>
  <c r="M218" i="12"/>
  <c r="M45" i="29" s="1"/>
  <c r="B223" i="22"/>
  <c r="T202" i="12"/>
  <c r="T24" i="29" s="1"/>
  <c r="AE187" i="24"/>
  <c r="AE9" i="39" s="1"/>
  <c r="H209" i="23"/>
  <c r="H32" i="38" s="1"/>
  <c r="F215" i="12"/>
  <c r="F42" i="29" s="1"/>
  <c r="B211" i="10"/>
  <c r="B34" i="28" s="1"/>
  <c r="K205" i="10"/>
  <c r="R194" i="25"/>
  <c r="R16" i="40" s="1"/>
  <c r="R183" i="25"/>
  <c r="R199" i="15"/>
  <c r="R21" i="32" s="1"/>
  <c r="R220" i="15"/>
  <c r="R48" i="32" s="1"/>
  <c r="E215" i="18"/>
  <c r="E42" i="34" s="1"/>
  <c r="M222" i="22"/>
  <c r="M50" i="37" s="1"/>
  <c r="M223" i="22"/>
  <c r="AC208" i="25"/>
  <c r="AC31" i="40" s="1"/>
  <c r="I213" i="10"/>
  <c r="I40" i="28" s="1"/>
  <c r="P190" i="25"/>
  <c r="P12" i="40" s="1"/>
  <c r="S215" i="9"/>
  <c r="S42" i="27" s="1"/>
  <c r="AB201" i="25"/>
  <c r="AB23" i="40" s="1"/>
  <c r="AC213" i="9"/>
  <c r="AC40" i="27" s="1"/>
  <c r="W193" i="13"/>
  <c r="W15" i="30" s="1"/>
  <c r="M197" i="13"/>
  <c r="M19" i="30" s="1"/>
  <c r="W208" i="18"/>
  <c r="W31" i="34" s="1"/>
  <c r="AB212" i="12"/>
  <c r="S214" i="12"/>
  <c r="S41" i="29" s="1"/>
  <c r="AB193" i="13"/>
  <c r="AB15" i="30" s="1"/>
  <c r="M212" i="23"/>
  <c r="AD217" i="22"/>
  <c r="AD44" i="37" s="1"/>
  <c r="AE192" i="18"/>
  <c r="AE14" i="34" s="1"/>
  <c r="AA3" i="28"/>
  <c r="AA2" i="28"/>
  <c r="AA4" i="28"/>
  <c r="AD192" i="22"/>
  <c r="AD14" i="37" s="1"/>
  <c r="U203" i="20"/>
  <c r="U25" i="35" s="1"/>
  <c r="AE193" i="18"/>
  <c r="AE15" i="34" s="1"/>
  <c r="T195" i="23"/>
  <c r="T17" i="38" s="1"/>
  <c r="T191" i="23"/>
  <c r="T13" i="38" s="1"/>
  <c r="Y223" i="25"/>
  <c r="O190" i="22"/>
  <c r="O12" i="37" s="1"/>
  <c r="O222" i="22"/>
  <c r="O50" i="37" s="1"/>
  <c r="AF217" i="22"/>
  <c r="AF44" i="37" s="1"/>
  <c r="K210" i="9"/>
  <c r="K33" i="27" s="1"/>
  <c r="AE186" i="26"/>
  <c r="B164" i="13"/>
  <c r="B209" i="13" s="1"/>
  <c r="B32" i="30" s="1"/>
  <c r="P119" i="13"/>
  <c r="P164" i="13" s="1"/>
  <c r="Q119" i="13"/>
  <c r="Q164" i="13" s="1"/>
  <c r="O119" i="13"/>
  <c r="O164" i="13" s="1"/>
  <c r="N119" i="13"/>
  <c r="N164" i="13" s="1"/>
  <c r="AD119" i="13"/>
  <c r="AD164" i="13" s="1"/>
  <c r="AB119" i="13"/>
  <c r="AB164" i="13" s="1"/>
  <c r="K119" i="13"/>
  <c r="K164" i="13" s="1"/>
  <c r="V119" i="13"/>
  <c r="V164" i="13" s="1"/>
  <c r="X119" i="13"/>
  <c r="X164" i="13" s="1"/>
  <c r="M119" i="13"/>
  <c r="M164" i="13" s="1"/>
  <c r="M209" i="13" s="1"/>
  <c r="M32" i="30" s="1"/>
  <c r="Z119" i="13"/>
  <c r="Z164" i="13" s="1"/>
  <c r="W119" i="13"/>
  <c r="W164" i="13" s="1"/>
  <c r="L119" i="13"/>
  <c r="L164" i="13" s="1"/>
  <c r="L209" i="13" s="1"/>
  <c r="L32" i="30" s="1"/>
  <c r="AC119" i="13"/>
  <c r="AC164" i="13" s="1"/>
  <c r="J119" i="13"/>
  <c r="J164" i="13" s="1"/>
  <c r="B162" i="23"/>
  <c r="G117" i="23"/>
  <c r="G162" i="23" s="1"/>
  <c r="E117" i="23"/>
  <c r="E162" i="23" s="1"/>
  <c r="I117" i="23"/>
  <c r="I162" i="23" s="1"/>
  <c r="K117" i="23"/>
  <c r="K162" i="23" s="1"/>
  <c r="M117" i="23"/>
  <c r="M162" i="23" s="1"/>
  <c r="M207" i="23" s="1"/>
  <c r="M30" i="38" s="1"/>
  <c r="J117" i="23"/>
  <c r="J162" i="23" s="1"/>
  <c r="J207" i="23" s="1"/>
  <c r="J30" i="38" s="1"/>
  <c r="H117" i="23"/>
  <c r="H162" i="23" s="1"/>
  <c r="C117" i="23"/>
  <c r="C162" i="23" s="1"/>
  <c r="D117" i="23"/>
  <c r="D162" i="23" s="1"/>
  <c r="AB222" i="24"/>
  <c r="AB50" i="39" s="1"/>
  <c r="T199" i="20"/>
  <c r="T21" i="35" s="1"/>
  <c r="AD210" i="9"/>
  <c r="AD33" i="27" s="1"/>
  <c r="AF200" i="25"/>
  <c r="AF22" i="40" s="1"/>
  <c r="AF189" i="25"/>
  <c r="AF11" i="40" s="1"/>
  <c r="P214" i="21"/>
  <c r="P41" i="36" s="1"/>
  <c r="Y214" i="26"/>
  <c r="Y41" i="41" s="1"/>
  <c r="R189" i="23"/>
  <c r="R11" i="38" s="1"/>
  <c r="S202" i="13"/>
  <c r="S24" i="30" s="1"/>
  <c r="Z183" i="10"/>
  <c r="U195" i="22"/>
  <c r="U17" i="37" s="1"/>
  <c r="U221" i="22"/>
  <c r="U49" i="37" s="1"/>
  <c r="AC220" i="18"/>
  <c r="AC48" i="34" s="1"/>
  <c r="B150" i="9"/>
  <c r="B195" i="9" s="1"/>
  <c r="B17" i="27" s="1"/>
  <c r="H105" i="9"/>
  <c r="H150" i="9" s="1"/>
  <c r="H195" i="9" s="1"/>
  <c r="H17" i="27" s="1"/>
  <c r="AC105" i="9"/>
  <c r="AC150" i="9" s="1"/>
  <c r="AC195" i="9" s="1"/>
  <c r="AC17" i="27" s="1"/>
  <c r="T105" i="9"/>
  <c r="T150" i="9" s="1"/>
  <c r="R105" i="9"/>
  <c r="R150" i="9" s="1"/>
  <c r="R195" i="9" s="1"/>
  <c r="R17" i="27" s="1"/>
  <c r="D105" i="9"/>
  <c r="D150" i="9" s="1"/>
  <c r="D195" i="9" s="1"/>
  <c r="D17" i="27" s="1"/>
  <c r="M105" i="9"/>
  <c r="M150" i="9" s="1"/>
  <c r="P105" i="9"/>
  <c r="P150" i="9" s="1"/>
  <c r="C105" i="9"/>
  <c r="C150" i="9" s="1"/>
  <c r="C195" i="9" s="1"/>
  <c r="C17" i="27" s="1"/>
  <c r="K105" i="9"/>
  <c r="K150" i="9" s="1"/>
  <c r="E105" i="9"/>
  <c r="E150" i="9" s="1"/>
  <c r="E195" i="9" s="1"/>
  <c r="E17" i="27" s="1"/>
  <c r="AD105" i="9"/>
  <c r="AD150" i="9" s="1"/>
  <c r="AD195" i="9" s="1"/>
  <c r="AD17" i="27" s="1"/>
  <c r="O105" i="9"/>
  <c r="O150" i="9" s="1"/>
  <c r="O195" i="9" s="1"/>
  <c r="O17" i="27" s="1"/>
  <c r="F105" i="9"/>
  <c r="F150" i="9" s="1"/>
  <c r="F195" i="9" s="1"/>
  <c r="F17" i="27" s="1"/>
  <c r="Q105" i="9"/>
  <c r="Q150" i="9" s="1"/>
  <c r="Q195" i="9" s="1"/>
  <c r="Q17" i="27" s="1"/>
  <c r="V105" i="9"/>
  <c r="V150" i="9" s="1"/>
  <c r="V195" i="9" s="1"/>
  <c r="V17" i="27" s="1"/>
  <c r="I105" i="9"/>
  <c r="I150" i="9" s="1"/>
  <c r="G105" i="9"/>
  <c r="G150" i="9" s="1"/>
  <c r="J105" i="9"/>
  <c r="J150" i="9" s="1"/>
  <c r="J195" i="9" s="1"/>
  <c r="J17" i="27" s="1"/>
  <c r="Y105" i="9"/>
  <c r="Y150" i="9" s="1"/>
  <c r="AF105" i="9"/>
  <c r="AF150" i="9" s="1"/>
  <c r="AF195" i="9" s="1"/>
  <c r="AF17" i="27" s="1"/>
  <c r="Z105" i="9"/>
  <c r="Z150" i="9" s="1"/>
  <c r="Z195" i="9" s="1"/>
  <c r="Z17" i="27" s="1"/>
  <c r="AE105" i="9"/>
  <c r="AE150" i="9" s="1"/>
  <c r="AE195" i="9" s="1"/>
  <c r="AE17" i="27" s="1"/>
  <c r="AA105" i="9"/>
  <c r="AA150" i="9" s="1"/>
  <c r="U105" i="9"/>
  <c r="U150" i="9" s="1"/>
  <c r="U195" i="9" s="1"/>
  <c r="U17" i="27" s="1"/>
  <c r="AB105" i="9"/>
  <c r="AB150" i="9" s="1"/>
  <c r="AA183" i="13"/>
  <c r="M188" i="20"/>
  <c r="M10" i="35" s="1"/>
  <c r="AE212" i="15"/>
  <c r="L192" i="15"/>
  <c r="L14" i="32" s="1"/>
  <c r="L223" i="15"/>
  <c r="O191" i="17"/>
  <c r="O13" i="33" s="1"/>
  <c r="X223" i="22"/>
  <c r="V192" i="14"/>
  <c r="V14" i="31" s="1"/>
  <c r="V206" i="15"/>
  <c r="V29" i="32" s="1"/>
  <c r="N216" i="9"/>
  <c r="N43" i="27" s="1"/>
  <c r="I193" i="14"/>
  <c r="I15" i="31" s="1"/>
  <c r="D212" i="15"/>
  <c r="H217" i="18"/>
  <c r="H44" i="34" s="1"/>
  <c r="AE215" i="21"/>
  <c r="AE42" i="36" s="1"/>
  <c r="M211" i="10"/>
  <c r="M34" i="28" s="1"/>
  <c r="N199" i="18"/>
  <c r="N21" i="34" s="1"/>
  <c r="Q212" i="21"/>
  <c r="E192" i="12"/>
  <c r="E14" i="29" s="1"/>
  <c r="AC200" i="15"/>
  <c r="AC22" i="32" s="1"/>
  <c r="W202" i="24"/>
  <c r="W24" i="39" s="1"/>
  <c r="N190" i="17"/>
  <c r="N12" i="33" s="1"/>
  <c r="AA194" i="25"/>
  <c r="AA16" i="40" s="1"/>
  <c r="AD184" i="26"/>
  <c r="AD5" i="41" s="1"/>
  <c r="AD222" i="25"/>
  <c r="AD50" i="40" s="1"/>
  <c r="AD205" i="25"/>
  <c r="AE198" i="20"/>
  <c r="AE20" i="35" s="1"/>
  <c r="AE208" i="20"/>
  <c r="AE31" i="35" s="1"/>
  <c r="E193" i="18"/>
  <c r="E15" i="34" s="1"/>
  <c r="AD199" i="24"/>
  <c r="AD21" i="39" s="1"/>
  <c r="N200" i="26"/>
  <c r="N22" i="41" s="1"/>
  <c r="U218" i="13"/>
  <c r="U45" i="30" s="1"/>
  <c r="N213" i="10"/>
  <c r="N40" i="28" s="1"/>
  <c r="N204" i="10"/>
  <c r="N26" i="28" s="1"/>
  <c r="AD190" i="15"/>
  <c r="AD12" i="32" s="1"/>
  <c r="AD214" i="14"/>
  <c r="AD41" i="31" s="1"/>
  <c r="AD221" i="15"/>
  <c r="AD49" i="32" s="1"/>
  <c r="J189" i="10"/>
  <c r="J11" i="28" s="1"/>
  <c r="V199" i="24"/>
  <c r="V21" i="39" s="1"/>
  <c r="P215" i="18"/>
  <c r="P42" i="34" s="1"/>
  <c r="W198" i="21"/>
  <c r="W20" i="36" s="1"/>
  <c r="AB195" i="26"/>
  <c r="AB17" i="41" s="1"/>
  <c r="L213" i="18"/>
  <c r="L40" i="34" s="1"/>
  <c r="T201" i="13"/>
  <c r="T23" i="30" s="1"/>
  <c r="AC214" i="26"/>
  <c r="AC41" i="41" s="1"/>
  <c r="Q193" i="23"/>
  <c r="Q15" i="38" s="1"/>
  <c r="F209" i="20"/>
  <c r="F32" i="35" s="1"/>
  <c r="AD223" i="20"/>
  <c r="I223" i="12"/>
  <c r="AB201" i="14"/>
  <c r="AB23" i="31" s="1"/>
  <c r="AB223" i="15"/>
  <c r="J214" i="9"/>
  <c r="J41" i="27" s="1"/>
  <c r="U216" i="15"/>
  <c r="U43" i="32" s="1"/>
  <c r="U192" i="14"/>
  <c r="U14" i="31" s="1"/>
  <c r="U188" i="15"/>
  <c r="U10" i="32" s="1"/>
  <c r="F211" i="13"/>
  <c r="F34" i="30" s="1"/>
  <c r="Y193" i="18"/>
  <c r="Y15" i="34" s="1"/>
  <c r="P131" i="24"/>
  <c r="P176" i="24" s="1"/>
  <c r="C205" i="18"/>
  <c r="L188" i="24"/>
  <c r="L10" i="39" s="1"/>
  <c r="V198" i="18"/>
  <c r="V20" i="34" s="1"/>
  <c r="W205" i="26"/>
  <c r="Z186" i="26"/>
  <c r="Q198" i="26"/>
  <c r="Q20" i="41" s="1"/>
  <c r="Q97" i="26"/>
  <c r="Q142" i="26" s="1"/>
  <c r="Q187" i="26" s="1"/>
  <c r="Q9" i="41" s="1"/>
  <c r="W202" i="23"/>
  <c r="W24" i="38" s="1"/>
  <c r="O198" i="14"/>
  <c r="O20" i="31" s="1"/>
  <c r="O224" i="15"/>
  <c r="O53" i="32" s="1"/>
  <c r="O220" i="14"/>
  <c r="O48" i="31" s="1"/>
  <c r="S209" i="20"/>
  <c r="S32" i="35" s="1"/>
  <c r="S203" i="20"/>
  <c r="S25" i="35" s="1"/>
  <c r="H186" i="12"/>
  <c r="AF128" i="23"/>
  <c r="AF173" i="23" s="1"/>
  <c r="AF217" i="23"/>
  <c r="AF44" i="38" s="1"/>
  <c r="I193" i="18"/>
  <c r="I15" i="34" s="1"/>
  <c r="B173" i="17"/>
  <c r="M128" i="17"/>
  <c r="M173" i="17" s="1"/>
  <c r="S128" i="17"/>
  <c r="S173" i="17" s="1"/>
  <c r="R128" i="17"/>
  <c r="R173" i="17" s="1"/>
  <c r="G128" i="17"/>
  <c r="G173" i="17" s="1"/>
  <c r="H128" i="17"/>
  <c r="H173" i="17" s="1"/>
  <c r="L128" i="17"/>
  <c r="L173" i="17" s="1"/>
  <c r="L218" i="17" s="1"/>
  <c r="L45" i="33" s="1"/>
  <c r="AC128" i="17"/>
  <c r="AC173" i="17" s="1"/>
  <c r="F128" i="17"/>
  <c r="F173" i="17" s="1"/>
  <c r="F218" i="17" s="1"/>
  <c r="F45" i="33" s="1"/>
  <c r="E128" i="17"/>
  <c r="E173" i="17" s="1"/>
  <c r="K128" i="17"/>
  <c r="K173" i="17" s="1"/>
  <c r="C128" i="17"/>
  <c r="C173" i="17" s="1"/>
  <c r="AD128" i="17"/>
  <c r="AD173" i="17" s="1"/>
  <c r="I128" i="17"/>
  <c r="I173" i="17" s="1"/>
  <c r="I218" i="17" s="1"/>
  <c r="I45" i="33" s="1"/>
  <c r="D128" i="17"/>
  <c r="D173" i="17" s="1"/>
  <c r="X128" i="17"/>
  <c r="X173" i="17" s="1"/>
  <c r="B141" i="13"/>
  <c r="B186" i="12" s="1"/>
  <c r="Q96" i="13"/>
  <c r="Q141" i="13" s="1"/>
  <c r="J96" i="13"/>
  <c r="J141" i="13" s="1"/>
  <c r="Z96" i="13"/>
  <c r="Z141" i="13" s="1"/>
  <c r="AB96" i="13"/>
  <c r="AB141" i="13" s="1"/>
  <c r="N96" i="13"/>
  <c r="N141" i="13" s="1"/>
  <c r="AD96" i="13"/>
  <c r="AD141" i="13" s="1"/>
  <c r="AD186" i="13" s="1"/>
  <c r="L96" i="13"/>
  <c r="L141" i="13" s="1"/>
  <c r="X96" i="13"/>
  <c r="X141" i="13" s="1"/>
  <c r="O96" i="13"/>
  <c r="O141" i="13" s="1"/>
  <c r="P96" i="13"/>
  <c r="P141" i="13" s="1"/>
  <c r="V96" i="13"/>
  <c r="V141" i="13" s="1"/>
  <c r="M96" i="13"/>
  <c r="M141" i="13" s="1"/>
  <c r="AC96" i="13"/>
  <c r="AC141" i="13" s="1"/>
  <c r="W96" i="13"/>
  <c r="W141" i="13" s="1"/>
  <c r="W186" i="12" s="1"/>
  <c r="K96" i="13"/>
  <c r="K141" i="13" s="1"/>
  <c r="B147" i="10"/>
  <c r="AA102" i="10"/>
  <c r="AA147" i="10" s="1"/>
  <c r="X102" i="10"/>
  <c r="X147" i="10" s="1"/>
  <c r="C102" i="10"/>
  <c r="C147" i="10" s="1"/>
  <c r="F102" i="10"/>
  <c r="F147" i="10" s="1"/>
  <c r="Z102" i="10"/>
  <c r="Z147" i="10" s="1"/>
  <c r="Z192" i="10" s="1"/>
  <c r="Z14" i="28" s="1"/>
  <c r="AB102" i="10"/>
  <c r="AB147" i="10" s="1"/>
  <c r="E102" i="10"/>
  <c r="E147" i="10" s="1"/>
  <c r="AE102" i="10"/>
  <c r="AE147" i="10" s="1"/>
  <c r="W102" i="10"/>
  <c r="W147" i="10" s="1"/>
  <c r="T102" i="10"/>
  <c r="T147" i="10" s="1"/>
  <c r="G102" i="10"/>
  <c r="G147" i="10" s="1"/>
  <c r="AF102" i="10"/>
  <c r="AF147" i="10" s="1"/>
  <c r="AF192" i="10" s="1"/>
  <c r="AF14" i="28" s="1"/>
  <c r="S102" i="10"/>
  <c r="S147" i="10" s="1"/>
  <c r="S192" i="10" s="1"/>
  <c r="S14" i="28" s="1"/>
  <c r="V102" i="10"/>
  <c r="V147" i="10" s="1"/>
  <c r="AC102" i="10"/>
  <c r="AC147" i="10" s="1"/>
  <c r="Y102" i="10"/>
  <c r="Y147" i="10" s="1"/>
  <c r="AD102" i="10"/>
  <c r="AD147" i="10" s="1"/>
  <c r="H102" i="10"/>
  <c r="H147" i="10" s="1"/>
  <c r="H192" i="10" s="1"/>
  <c r="H14" i="28" s="1"/>
  <c r="U102" i="10"/>
  <c r="U147" i="10" s="1"/>
  <c r="I102" i="10"/>
  <c r="I147" i="10" s="1"/>
  <c r="B163" i="10"/>
  <c r="B208" i="10" s="1"/>
  <c r="B31" i="28" s="1"/>
  <c r="AD118" i="10"/>
  <c r="AD163" i="10" s="1"/>
  <c r="AD208" i="10" s="1"/>
  <c r="AD31" i="28" s="1"/>
  <c r="E118" i="10"/>
  <c r="E163" i="10" s="1"/>
  <c r="E208" i="10" s="1"/>
  <c r="E31" i="28" s="1"/>
  <c r="I118" i="10"/>
  <c r="I163" i="10" s="1"/>
  <c r="I208" i="10" s="1"/>
  <c r="I31" i="28" s="1"/>
  <c r="AB118" i="10"/>
  <c r="AB163" i="10" s="1"/>
  <c r="AB208" i="10" s="1"/>
  <c r="AB31" i="28" s="1"/>
  <c r="U118" i="10"/>
  <c r="U163" i="10" s="1"/>
  <c r="U208" i="10" s="1"/>
  <c r="U31" i="28" s="1"/>
  <c r="T118" i="10"/>
  <c r="T163" i="10" s="1"/>
  <c r="T208" i="10" s="1"/>
  <c r="T31" i="28" s="1"/>
  <c r="S118" i="10"/>
  <c r="S163" i="10" s="1"/>
  <c r="S208" i="10" s="1"/>
  <c r="S31" i="28" s="1"/>
  <c r="W118" i="10"/>
  <c r="W163" i="10" s="1"/>
  <c r="W208" i="10" s="1"/>
  <c r="W31" i="28" s="1"/>
  <c r="V118" i="10"/>
  <c r="V163" i="10" s="1"/>
  <c r="V208" i="10" s="1"/>
  <c r="V31" i="28" s="1"/>
  <c r="AC118" i="10"/>
  <c r="AC163" i="10" s="1"/>
  <c r="AC208" i="10" s="1"/>
  <c r="AC31" i="28" s="1"/>
  <c r="H118" i="10"/>
  <c r="H163" i="10" s="1"/>
  <c r="H208" i="10" s="1"/>
  <c r="H31" i="28" s="1"/>
  <c r="C118" i="10"/>
  <c r="C163" i="10" s="1"/>
  <c r="C208" i="10" s="1"/>
  <c r="C31" i="28" s="1"/>
  <c r="F118" i="10"/>
  <c r="F163" i="10" s="1"/>
  <c r="F208" i="10" s="1"/>
  <c r="F31" i="28" s="1"/>
  <c r="AE118" i="10"/>
  <c r="AE163" i="10" s="1"/>
  <c r="AE208" i="10" s="1"/>
  <c r="AE31" i="28" s="1"/>
  <c r="G118" i="10"/>
  <c r="G163" i="10" s="1"/>
  <c r="G208" i="10" s="1"/>
  <c r="G31" i="28" s="1"/>
  <c r="AF118" i="10"/>
  <c r="AF163" i="10" s="1"/>
  <c r="AF208" i="10" s="1"/>
  <c r="AF31" i="28" s="1"/>
  <c r="X118" i="10"/>
  <c r="X163" i="10" s="1"/>
  <c r="X208" i="10" s="1"/>
  <c r="X31" i="28" s="1"/>
  <c r="AA118" i="10"/>
  <c r="AA163" i="10" s="1"/>
  <c r="AA208" i="10" s="1"/>
  <c r="AA31" i="28" s="1"/>
  <c r="Y118" i="10"/>
  <c r="Y163" i="10" s="1"/>
  <c r="Y208" i="10" s="1"/>
  <c r="Y31" i="28" s="1"/>
  <c r="Z118" i="10"/>
  <c r="Z163" i="10" s="1"/>
  <c r="Z208" i="10" s="1"/>
  <c r="Z31" i="28" s="1"/>
  <c r="B145" i="18"/>
  <c r="B190" i="18" s="1"/>
  <c r="B12" i="34" s="1"/>
  <c r="C100" i="18"/>
  <c r="C145" i="18" s="1"/>
  <c r="U100" i="18"/>
  <c r="U145" i="18" s="1"/>
  <c r="AD100" i="18"/>
  <c r="AD145" i="18" s="1"/>
  <c r="R100" i="18"/>
  <c r="R145" i="18" s="1"/>
  <c r="R190" i="18" s="1"/>
  <c r="R12" i="34" s="1"/>
  <c r="Q100" i="18"/>
  <c r="Q145" i="18" s="1"/>
  <c r="AF100" i="18"/>
  <c r="AF145" i="18" s="1"/>
  <c r="F100" i="18"/>
  <c r="F145" i="18" s="1"/>
  <c r="D100" i="18"/>
  <c r="D145" i="18" s="1"/>
  <c r="T100" i="18"/>
  <c r="T145" i="18" s="1"/>
  <c r="T190" i="18" s="1"/>
  <c r="T12" i="34" s="1"/>
  <c r="S100" i="18"/>
  <c r="S145" i="18" s="1"/>
  <c r="E100" i="18"/>
  <c r="E145" i="18" s="1"/>
  <c r="AE100" i="18"/>
  <c r="AE145" i="18" s="1"/>
  <c r="B138" i="21"/>
  <c r="F93" i="21"/>
  <c r="F138" i="21" s="1"/>
  <c r="C93" i="21"/>
  <c r="C138" i="21" s="1"/>
  <c r="E93" i="21"/>
  <c r="E138" i="21" s="1"/>
  <c r="AA93" i="21"/>
  <c r="AA138" i="21" s="1"/>
  <c r="G93" i="21"/>
  <c r="G138" i="21" s="1"/>
  <c r="H93" i="21"/>
  <c r="H138" i="21" s="1"/>
  <c r="D93" i="21"/>
  <c r="D138" i="21" s="1"/>
  <c r="K93" i="21"/>
  <c r="K138" i="21" s="1"/>
  <c r="I93" i="21"/>
  <c r="I138" i="21" s="1"/>
  <c r="AB93" i="21"/>
  <c r="AB138" i="21" s="1"/>
  <c r="B178" i="26"/>
  <c r="B223" i="26" s="1"/>
  <c r="H133" i="26"/>
  <c r="H178" i="26" s="1"/>
  <c r="H223" i="26" s="1"/>
  <c r="J133" i="26"/>
  <c r="J178" i="26" s="1"/>
  <c r="O133" i="26"/>
  <c r="O178" i="26" s="1"/>
  <c r="K133" i="26"/>
  <c r="K178" i="26" s="1"/>
  <c r="I133" i="26"/>
  <c r="I178" i="26" s="1"/>
  <c r="G133" i="26"/>
  <c r="G178" i="26" s="1"/>
  <c r="D133" i="26"/>
  <c r="D178" i="26" s="1"/>
  <c r="D223" i="26" s="1"/>
  <c r="P133" i="26"/>
  <c r="P178" i="26" s="1"/>
  <c r="Y133" i="26"/>
  <c r="Y178" i="26" s="1"/>
  <c r="F133" i="26"/>
  <c r="F178" i="26" s="1"/>
  <c r="F223" i="26" s="1"/>
  <c r="E133" i="26"/>
  <c r="E178" i="26" s="1"/>
  <c r="B140" i="24"/>
  <c r="V95" i="24"/>
  <c r="V140" i="24" s="1"/>
  <c r="N95" i="24"/>
  <c r="N140" i="24" s="1"/>
  <c r="H95" i="24"/>
  <c r="H140" i="24" s="1"/>
  <c r="H185" i="24" s="1"/>
  <c r="H6" i="39" s="1"/>
  <c r="F95" i="24"/>
  <c r="F140" i="24" s="1"/>
  <c r="O95" i="24"/>
  <c r="O140" i="24" s="1"/>
  <c r="O185" i="24" s="1"/>
  <c r="O6" i="39" s="1"/>
  <c r="C95" i="24"/>
  <c r="C140" i="24" s="1"/>
  <c r="J95" i="24"/>
  <c r="J140" i="24" s="1"/>
  <c r="E95" i="24"/>
  <c r="E140" i="24" s="1"/>
  <c r="AA95" i="24"/>
  <c r="AA140" i="24" s="1"/>
  <c r="AA185" i="24" s="1"/>
  <c r="AA6" i="39" s="1"/>
  <c r="I95" i="24"/>
  <c r="I140" i="24" s="1"/>
  <c r="I185" i="24" s="1"/>
  <c r="I6" i="39" s="1"/>
  <c r="D95" i="24"/>
  <c r="D140" i="24" s="1"/>
  <c r="K95" i="24"/>
  <c r="K140" i="24" s="1"/>
  <c r="K185" i="24" s="1"/>
  <c r="K6" i="39" s="1"/>
  <c r="G95" i="24"/>
  <c r="G140" i="24" s="1"/>
  <c r="B141" i="23"/>
  <c r="C96" i="23"/>
  <c r="C141" i="23" s="1"/>
  <c r="E96" i="23"/>
  <c r="E141" i="23" s="1"/>
  <c r="J96" i="23"/>
  <c r="J141" i="23" s="1"/>
  <c r="J186" i="23" s="1"/>
  <c r="K96" i="23"/>
  <c r="K141" i="23" s="1"/>
  <c r="K186" i="23" s="1"/>
  <c r="M96" i="23"/>
  <c r="M141" i="23" s="1"/>
  <c r="M186" i="25" s="1"/>
  <c r="H96" i="23"/>
  <c r="H141" i="23" s="1"/>
  <c r="D96" i="23"/>
  <c r="D141" i="23" s="1"/>
  <c r="D186" i="23" s="1"/>
  <c r="I96" i="23"/>
  <c r="I141" i="23" s="1"/>
  <c r="G96" i="23"/>
  <c r="G141" i="23" s="1"/>
  <c r="G186" i="23" s="1"/>
  <c r="B161" i="26"/>
  <c r="B206" i="26" s="1"/>
  <c r="B29" i="41" s="1"/>
  <c r="I116" i="26"/>
  <c r="I161" i="26" s="1"/>
  <c r="I206" i="26" s="1"/>
  <c r="I29" i="41" s="1"/>
  <c r="H116" i="26"/>
  <c r="H161" i="26" s="1"/>
  <c r="H206" i="26" s="1"/>
  <c r="H29" i="41" s="1"/>
  <c r="D116" i="26"/>
  <c r="D161" i="26" s="1"/>
  <c r="D206" i="21" s="1"/>
  <c r="D29" i="36" s="1"/>
  <c r="P116" i="26"/>
  <c r="P161" i="26" s="1"/>
  <c r="P206" i="26" s="1"/>
  <c r="P29" i="41" s="1"/>
  <c r="F116" i="26"/>
  <c r="F161" i="26" s="1"/>
  <c r="E116" i="26"/>
  <c r="E161" i="26" s="1"/>
  <c r="E206" i="26" s="1"/>
  <c r="E29" i="41" s="1"/>
  <c r="K116" i="26"/>
  <c r="K161" i="26" s="1"/>
  <c r="J116" i="26"/>
  <c r="J161" i="26" s="1"/>
  <c r="G116" i="26"/>
  <c r="G161" i="26" s="1"/>
  <c r="G206" i="26" s="1"/>
  <c r="G29" i="41" s="1"/>
  <c r="O116" i="26"/>
  <c r="O161" i="26" s="1"/>
  <c r="O206" i="26" s="1"/>
  <c r="O29" i="41" s="1"/>
  <c r="Y116" i="26"/>
  <c r="Y161" i="26" s="1"/>
  <c r="T198" i="24"/>
  <c r="T20" i="39" s="1"/>
  <c r="V197" i="26"/>
  <c r="V19" i="41" s="1"/>
  <c r="W104" i="9"/>
  <c r="W149" i="9" s="1"/>
  <c r="W194" i="9" s="1"/>
  <c r="W16" i="27" s="1"/>
  <c r="X223" i="9"/>
  <c r="X211" i="9"/>
  <c r="X34" i="27" s="1"/>
  <c r="L212" i="25"/>
  <c r="D219" i="20"/>
  <c r="Y224" i="12"/>
  <c r="Y53" i="29" s="1"/>
  <c r="Z194" i="18"/>
  <c r="Z16" i="34" s="1"/>
  <c r="Z100" i="18"/>
  <c r="Z145" i="18" s="1"/>
  <c r="Z190" i="18" s="1"/>
  <c r="Z12" i="34" s="1"/>
  <c r="L197" i="9"/>
  <c r="L19" i="27" s="1"/>
  <c r="L114" i="9"/>
  <c r="L159" i="9" s="1"/>
  <c r="AF211" i="15"/>
  <c r="AF34" i="32" s="1"/>
  <c r="N128" i="23"/>
  <c r="N173" i="23" s="1"/>
  <c r="L208" i="26"/>
  <c r="L31" i="41" s="1"/>
  <c r="L217" i="26"/>
  <c r="L44" i="41" s="1"/>
  <c r="Q205" i="14"/>
  <c r="F188" i="24"/>
  <c r="F10" i="39" s="1"/>
  <c r="C202" i="12"/>
  <c r="C24" i="29" s="1"/>
  <c r="C217" i="10"/>
  <c r="C44" i="28" s="1"/>
  <c r="B192" i="24"/>
  <c r="B14" i="39" s="1"/>
  <c r="AE190" i="13"/>
  <c r="AE12" i="30" s="1"/>
  <c r="AE191" i="13"/>
  <c r="AE13" i="30" s="1"/>
  <c r="H187" i="10"/>
  <c r="H9" i="28" s="1"/>
  <c r="N197" i="21"/>
  <c r="N19" i="36" s="1"/>
  <c r="V108" i="21"/>
  <c r="V153" i="21" s="1"/>
  <c r="Q128" i="17"/>
  <c r="Q173" i="17" s="1"/>
  <c r="Q218" i="17" s="1"/>
  <c r="Q45" i="33" s="1"/>
  <c r="Z106" i="20"/>
  <c r="Z151" i="20" s="1"/>
  <c r="S100" i="22"/>
  <c r="S145" i="22" s="1"/>
  <c r="S221" i="22"/>
  <c r="S49" i="37" s="1"/>
  <c r="C191" i="15"/>
  <c r="C13" i="32" s="1"/>
  <c r="X209" i="26"/>
  <c r="X32" i="41" s="1"/>
  <c r="P186" i="26"/>
  <c r="R183" i="22"/>
  <c r="R184" i="22"/>
  <c r="R5" i="37" s="1"/>
  <c r="Y198" i="14"/>
  <c r="Y20" i="31" s="1"/>
  <c r="Y186" i="15"/>
  <c r="Y201" i="14"/>
  <c r="Y23" i="31" s="1"/>
  <c r="Z220" i="12"/>
  <c r="Z48" i="29" s="1"/>
  <c r="Q191" i="25"/>
  <c r="Q13" i="40" s="1"/>
  <c r="Q223" i="25"/>
  <c r="O222" i="13"/>
  <c r="O50" i="30" s="1"/>
  <c r="B198" i="17"/>
  <c r="B20" i="33" s="1"/>
  <c r="F207" i="15"/>
  <c r="F30" i="32" s="1"/>
  <c r="F214" i="14"/>
  <c r="F41" i="31" s="1"/>
  <c r="F187" i="15"/>
  <c r="F9" i="32" s="1"/>
  <c r="T188" i="9"/>
  <c r="T10" i="27" s="1"/>
  <c r="Y214" i="10"/>
  <c r="Y41" i="28" s="1"/>
  <c r="AD215" i="13"/>
  <c r="AD42" i="30" s="1"/>
  <c r="M215" i="26"/>
  <c r="M42" i="41" s="1"/>
  <c r="M97" i="26"/>
  <c r="M142" i="26" s="1"/>
  <c r="M187" i="26" s="1"/>
  <c r="M9" i="41" s="1"/>
  <c r="R198" i="14"/>
  <c r="R20" i="31" s="1"/>
  <c r="M190" i="9"/>
  <c r="M12" i="27" s="1"/>
  <c r="L99" i="10"/>
  <c r="L144" i="10" s="1"/>
  <c r="L189" i="10" s="1"/>
  <c r="L11" i="28" s="1"/>
  <c r="Z223" i="25"/>
  <c r="Z221" i="25"/>
  <c r="Z49" i="40" s="1"/>
  <c r="C185" i="17"/>
  <c r="C6" i="33" s="1"/>
  <c r="O202" i="18"/>
  <c r="O24" i="34" s="1"/>
  <c r="X214" i="20"/>
  <c r="X41" i="35" s="1"/>
  <c r="O205" i="24"/>
  <c r="AC222" i="25"/>
  <c r="AC50" i="40" s="1"/>
  <c r="AF93" i="21"/>
  <c r="AF138" i="21" s="1"/>
  <c r="AF125" i="21"/>
  <c r="AF170" i="21" s="1"/>
  <c r="AB200" i="18"/>
  <c r="AB22" i="34" s="1"/>
  <c r="E215" i="10"/>
  <c r="E42" i="28" s="1"/>
  <c r="AF122" i="24"/>
  <c r="AF167" i="24" s="1"/>
  <c r="AF212" i="24" s="1"/>
  <c r="G200" i="25"/>
  <c r="G22" i="40" s="1"/>
  <c r="AA197" i="17"/>
  <c r="AA19" i="33" s="1"/>
  <c r="Z197" i="15"/>
  <c r="Z19" i="32" s="1"/>
  <c r="I218" i="26"/>
  <c r="I45" i="41" s="1"/>
  <c r="E221" i="25"/>
  <c r="E49" i="40" s="1"/>
  <c r="AD186" i="12"/>
  <c r="V223" i="22"/>
  <c r="V185" i="22"/>
  <c r="V6" i="37" s="1"/>
  <c r="I188" i="15"/>
  <c r="I10" i="32" s="1"/>
  <c r="W198" i="15"/>
  <c r="W20" i="32" s="1"/>
  <c r="W202" i="15"/>
  <c r="W24" i="32" s="1"/>
  <c r="U223" i="25"/>
  <c r="Z206" i="15"/>
  <c r="Z29" i="32" s="1"/>
  <c r="M196" i="23"/>
  <c r="M18" i="38" s="1"/>
  <c r="Y214" i="20"/>
  <c r="Y41" i="35" s="1"/>
  <c r="Q206" i="14"/>
  <c r="Q29" i="31" s="1"/>
  <c r="T197" i="17"/>
  <c r="T19" i="33" s="1"/>
  <c r="B204" i="18"/>
  <c r="B26" i="34" s="1"/>
  <c r="B197" i="9"/>
  <c r="B19" i="27" s="1"/>
  <c r="Z198" i="17"/>
  <c r="Z20" i="33" s="1"/>
  <c r="Z200" i="17"/>
  <c r="Z22" i="33" s="1"/>
  <c r="I213" i="26"/>
  <c r="I40" i="41" s="1"/>
  <c r="I204" i="23"/>
  <c r="I26" i="38" s="1"/>
  <c r="D196" i="23"/>
  <c r="D18" i="38" s="1"/>
  <c r="AE223" i="22"/>
  <c r="AC223" i="24"/>
  <c r="M191" i="12"/>
  <c r="M13" i="29" s="1"/>
  <c r="B187" i="9"/>
  <c r="B9" i="27" s="1"/>
  <c r="E4" i="27"/>
  <c r="E3" i="27"/>
  <c r="E2" i="27"/>
  <c r="O214" i="24"/>
  <c r="O41" i="39" s="1"/>
  <c r="E223" i="13"/>
  <c r="S191" i="17"/>
  <c r="S13" i="33" s="1"/>
  <c r="E205" i="25"/>
  <c r="C188" i="14"/>
  <c r="C10" i="31" s="1"/>
  <c r="J218" i="18"/>
  <c r="J45" i="34" s="1"/>
  <c r="D202" i="15"/>
  <c r="D24" i="32" s="1"/>
  <c r="S192" i="15"/>
  <c r="S14" i="32" s="1"/>
  <c r="O220" i="12"/>
  <c r="O48" i="29" s="1"/>
  <c r="O191" i="25"/>
  <c r="O13" i="40" s="1"/>
  <c r="K215" i="18"/>
  <c r="K42" i="34" s="1"/>
  <c r="K118" i="18"/>
  <c r="K163" i="18" s="1"/>
  <c r="V132" i="20"/>
  <c r="V177" i="20" s="1"/>
  <c r="M193" i="18"/>
  <c r="M15" i="34" s="1"/>
  <c r="M199" i="18"/>
  <c r="M21" i="34" s="1"/>
  <c r="T94" i="26"/>
  <c r="T139" i="26" s="1"/>
  <c r="AD202" i="23"/>
  <c r="AD24" i="38" s="1"/>
  <c r="Y200" i="24"/>
  <c r="Y22" i="39" s="1"/>
  <c r="Y205" i="24"/>
  <c r="Z214" i="15"/>
  <c r="Z41" i="32" s="1"/>
  <c r="C224" i="15"/>
  <c r="C53" i="32" s="1"/>
  <c r="P130" i="10"/>
  <c r="P175" i="10" s="1"/>
  <c r="W205" i="22"/>
  <c r="W209" i="22"/>
  <c r="W32" i="37" s="1"/>
  <c r="J188" i="12"/>
  <c r="J10" i="29" s="1"/>
  <c r="U111" i="17"/>
  <c r="U156" i="17" s="1"/>
  <c r="B202" i="17"/>
  <c r="B24" i="33" s="1"/>
  <c r="AC196" i="12"/>
  <c r="AC18" i="29" s="1"/>
  <c r="AC191" i="12"/>
  <c r="AC13" i="29" s="1"/>
  <c r="N193" i="14"/>
  <c r="N15" i="31" s="1"/>
  <c r="N192" i="14"/>
  <c r="N14" i="31" s="1"/>
  <c r="N224" i="15"/>
  <c r="N53" i="32" s="1"/>
  <c r="N206" i="14"/>
  <c r="N29" i="31" s="1"/>
  <c r="V220" i="12"/>
  <c r="V48" i="29" s="1"/>
  <c r="T207" i="15"/>
  <c r="T30" i="32" s="1"/>
  <c r="AE220" i="15"/>
  <c r="AE48" i="32" s="1"/>
  <c r="L184" i="20"/>
  <c r="L5" i="35" s="1"/>
  <c r="J222" i="22"/>
  <c r="J50" i="37" s="1"/>
  <c r="X187" i="15"/>
  <c r="X9" i="32" s="1"/>
  <c r="E185" i="17"/>
  <c r="E6" i="33" s="1"/>
  <c r="U194" i="24"/>
  <c r="U16" i="39" s="1"/>
  <c r="S197" i="9"/>
  <c r="S19" i="27" s="1"/>
  <c r="B191" i="26"/>
  <c r="B13" i="41" s="1"/>
  <c r="O193" i="20"/>
  <c r="O15" i="35" s="1"/>
  <c r="Q120" i="24"/>
  <c r="Q165" i="24" s="1"/>
  <c r="X190" i="23"/>
  <c r="X12" i="38" s="1"/>
  <c r="X217" i="23"/>
  <c r="X44" i="38" s="1"/>
  <c r="G214" i="14"/>
  <c r="G41" i="31" s="1"/>
  <c r="M213" i="9"/>
  <c r="M40" i="27" s="1"/>
  <c r="M193" i="13"/>
  <c r="M15" i="30" s="1"/>
  <c r="Q224" i="15"/>
  <c r="Q53" i="32" s="1"/>
  <c r="S209" i="26"/>
  <c r="S32" i="41" s="1"/>
  <c r="Y125" i="21"/>
  <c r="Y170" i="21" s="1"/>
  <c r="J192" i="9"/>
  <c r="J14" i="27" s="1"/>
  <c r="M194" i="25"/>
  <c r="M16" i="40" s="1"/>
  <c r="M208" i="25"/>
  <c r="M31" i="40" s="1"/>
  <c r="V197" i="13"/>
  <c r="V19" i="30" s="1"/>
  <c r="F224" i="10"/>
  <c r="F53" i="28" s="1"/>
  <c r="L215" i="23"/>
  <c r="L42" i="38" s="1"/>
  <c r="AB220" i="12"/>
  <c r="AB48" i="29" s="1"/>
  <c r="X224" i="24"/>
  <c r="X53" i="39" s="1"/>
  <c r="S221" i="12"/>
  <c r="S49" i="29" s="1"/>
  <c r="X194" i="17"/>
  <c r="X16" i="33" s="1"/>
  <c r="H191" i="23"/>
  <c r="H13" i="38" s="1"/>
  <c r="AA223" i="22"/>
  <c r="AA200" i="22"/>
  <c r="AA22" i="37" s="1"/>
  <c r="O202" i="13"/>
  <c r="O24" i="30" s="1"/>
  <c r="AE205" i="10"/>
  <c r="X184" i="25"/>
  <c r="X5" i="40" s="1"/>
  <c r="AB205" i="9"/>
  <c r="G197" i="25"/>
  <c r="G19" i="40" s="1"/>
  <c r="P189" i="13"/>
  <c r="P11" i="30" s="1"/>
  <c r="U217" i="9"/>
  <c r="U44" i="27" s="1"/>
  <c r="AA222" i="24"/>
  <c r="AA50" i="39" s="1"/>
  <c r="U212" i="23"/>
  <c r="U128" i="23"/>
  <c r="U173" i="23" s="1"/>
  <c r="G224" i="12"/>
  <c r="G53" i="29" s="1"/>
  <c r="T201" i="10"/>
  <c r="T23" i="28" s="1"/>
  <c r="Z223" i="24"/>
  <c r="Z197" i="24"/>
  <c r="Z19" i="39" s="1"/>
  <c r="AB106" i="20"/>
  <c r="AB151" i="20" s="1"/>
  <c r="S209" i="24"/>
  <c r="S32" i="39" s="1"/>
  <c r="X218" i="12"/>
  <c r="X45" i="29" s="1"/>
  <c r="T122" i="12"/>
  <c r="T167" i="12" s="1"/>
  <c r="AE222" i="24"/>
  <c r="AE50" i="39" s="1"/>
  <c r="D129" i="10"/>
  <c r="D174" i="10" s="1"/>
  <c r="D219" i="10" s="1"/>
  <c r="D118" i="10"/>
  <c r="D163" i="10" s="1"/>
  <c r="D208" i="10" s="1"/>
  <c r="D31" i="28" s="1"/>
  <c r="C220" i="15"/>
  <c r="C48" i="32" s="1"/>
  <c r="K201" i="10"/>
  <c r="K23" i="28" s="1"/>
  <c r="R189" i="25"/>
  <c r="R11" i="40" s="1"/>
  <c r="O200" i="9"/>
  <c r="O22" i="27" s="1"/>
  <c r="H220" i="15"/>
  <c r="H48" i="32" s="1"/>
  <c r="H120" i="25"/>
  <c r="H165" i="25" s="1"/>
  <c r="B215" i="18"/>
  <c r="B42" i="34" s="1"/>
  <c r="X213" i="10"/>
  <c r="X40" i="28" s="1"/>
  <c r="G28" i="40" l="1"/>
  <c r="G27" i="40"/>
  <c r="M8" i="40"/>
  <c r="M7" i="40"/>
  <c r="M3" i="36"/>
  <c r="M2" i="36"/>
  <c r="M4" i="36"/>
  <c r="J46" i="39"/>
  <c r="J47" i="39"/>
  <c r="AF7" i="38"/>
  <c r="AF8" i="38"/>
  <c r="U8" i="41"/>
  <c r="U7" i="41"/>
  <c r="U4" i="35"/>
  <c r="U3" i="35"/>
  <c r="U2" i="35"/>
  <c r="G51" i="35"/>
  <c r="G52" i="35"/>
  <c r="N37" i="40"/>
  <c r="N39" i="40"/>
  <c r="N35" i="40"/>
  <c r="N36" i="40"/>
  <c r="N38" i="40"/>
  <c r="U3" i="32"/>
  <c r="U2" i="32"/>
  <c r="U4" i="32"/>
  <c r="V222" i="20"/>
  <c r="V50" i="35" s="1"/>
  <c r="V222" i="24"/>
  <c r="V50" i="39" s="1"/>
  <c r="V222" i="22"/>
  <c r="V50" i="37" s="1"/>
  <c r="V222" i="23"/>
  <c r="V50" i="38" s="1"/>
  <c r="V222" i="21"/>
  <c r="V50" i="36" s="1"/>
  <c r="X52" i="37"/>
  <c r="X51" i="37"/>
  <c r="R47" i="39"/>
  <c r="R46" i="39"/>
  <c r="AB215" i="21"/>
  <c r="AB42" i="36" s="1"/>
  <c r="AB215" i="25"/>
  <c r="AB42" i="40" s="1"/>
  <c r="AB215" i="23"/>
  <c r="AB42" i="38" s="1"/>
  <c r="AB215" i="26"/>
  <c r="AB42" i="41" s="1"/>
  <c r="AB215" i="20"/>
  <c r="AB42" i="35" s="1"/>
  <c r="AB215" i="22"/>
  <c r="AB42" i="37" s="1"/>
  <c r="C193" i="25"/>
  <c r="C15" i="40" s="1"/>
  <c r="C193" i="20"/>
  <c r="C15" i="35" s="1"/>
  <c r="C193" i="23"/>
  <c r="C15" i="38" s="1"/>
  <c r="W211" i="20"/>
  <c r="W34" i="35" s="1"/>
  <c r="W211" i="23"/>
  <c r="W34" i="38" s="1"/>
  <c r="W211" i="21"/>
  <c r="W34" i="36" s="1"/>
  <c r="W211" i="26"/>
  <c r="W34" i="41" s="1"/>
  <c r="K221" i="25"/>
  <c r="K49" i="40" s="1"/>
  <c r="F217" i="24"/>
  <c r="F44" i="39" s="1"/>
  <c r="F217" i="23"/>
  <c r="F44" i="38" s="1"/>
  <c r="F217" i="20"/>
  <c r="F44" i="35" s="1"/>
  <c r="F217" i="22"/>
  <c r="F44" i="37" s="1"/>
  <c r="V222" i="12"/>
  <c r="V50" i="29" s="1"/>
  <c r="V222" i="13"/>
  <c r="V50" i="30" s="1"/>
  <c r="V222" i="14"/>
  <c r="V50" i="31" s="1"/>
  <c r="V222" i="15"/>
  <c r="V50" i="32" s="1"/>
  <c r="H191" i="14"/>
  <c r="H13" i="31" s="1"/>
  <c r="H191" i="15"/>
  <c r="H13" i="32" s="1"/>
  <c r="H191" i="13"/>
  <c r="H13" i="30" s="1"/>
  <c r="AA200" i="12"/>
  <c r="AA22" i="29" s="1"/>
  <c r="AA200" i="15"/>
  <c r="AA22" i="32" s="1"/>
  <c r="AA200" i="13"/>
  <c r="AA22" i="30" s="1"/>
  <c r="E46" i="39"/>
  <c r="E47" i="39"/>
  <c r="M46" i="40"/>
  <c r="M47" i="40"/>
  <c r="K208" i="18"/>
  <c r="K31" i="34" s="1"/>
  <c r="K208" i="17"/>
  <c r="K31" i="33" s="1"/>
  <c r="K195" i="9"/>
  <c r="K17" i="27" s="1"/>
  <c r="K195" i="10"/>
  <c r="K17" i="28" s="1"/>
  <c r="AB209" i="13"/>
  <c r="AB32" i="30" s="1"/>
  <c r="AB209" i="12"/>
  <c r="AB32" i="29" s="1"/>
  <c r="AB209" i="15"/>
  <c r="AB32" i="32" s="1"/>
  <c r="R52" i="37"/>
  <c r="R51" i="37"/>
  <c r="D184" i="26"/>
  <c r="D5" i="41" s="1"/>
  <c r="D184" i="25"/>
  <c r="D5" i="40" s="1"/>
  <c r="T208" i="18"/>
  <c r="T31" i="34" s="1"/>
  <c r="T208" i="17"/>
  <c r="T31" i="33" s="1"/>
  <c r="U27" i="37"/>
  <c r="U28" i="37"/>
  <c r="AC46" i="40"/>
  <c r="AC47" i="40"/>
  <c r="O211" i="13"/>
  <c r="O34" i="30" s="1"/>
  <c r="O211" i="14"/>
  <c r="O34" i="31" s="1"/>
  <c r="O211" i="15"/>
  <c r="O34" i="32" s="1"/>
  <c r="P215" i="15"/>
  <c r="P42" i="32" s="1"/>
  <c r="P215" i="13"/>
  <c r="P42" i="30" s="1"/>
  <c r="B28" i="41"/>
  <c r="B27" i="41"/>
  <c r="B196" i="14"/>
  <c r="B18" i="31" s="1"/>
  <c r="B196" i="12"/>
  <c r="B18" i="29" s="1"/>
  <c r="AC8" i="27"/>
  <c r="AC7" i="27"/>
  <c r="M51" i="33"/>
  <c r="M52" i="33"/>
  <c r="W213" i="20"/>
  <c r="W40" i="35" s="1"/>
  <c r="W213" i="25"/>
  <c r="W40" i="40" s="1"/>
  <c r="W213" i="24"/>
  <c r="W40" i="39" s="1"/>
  <c r="W213" i="21"/>
  <c r="W40" i="36" s="1"/>
  <c r="W213" i="23"/>
  <c r="W40" i="38" s="1"/>
  <c r="W213" i="26"/>
  <c r="W40" i="41" s="1"/>
  <c r="O201" i="26"/>
  <c r="O23" i="41" s="1"/>
  <c r="O201" i="25"/>
  <c r="O23" i="40" s="1"/>
  <c r="J213" i="24"/>
  <c r="J40" i="39" s="1"/>
  <c r="J213" i="21"/>
  <c r="J40" i="36" s="1"/>
  <c r="J213" i="26"/>
  <c r="J40" i="41" s="1"/>
  <c r="J213" i="23"/>
  <c r="J40" i="38" s="1"/>
  <c r="W222" i="12"/>
  <c r="W50" i="29" s="1"/>
  <c r="W222" i="13"/>
  <c r="W50" i="30" s="1"/>
  <c r="X191" i="14"/>
  <c r="X13" i="31" s="1"/>
  <c r="X191" i="13"/>
  <c r="X13" i="30" s="1"/>
  <c r="X191" i="12"/>
  <c r="X13" i="29" s="1"/>
  <c r="X191" i="15"/>
  <c r="X13" i="32" s="1"/>
  <c r="AD209" i="13"/>
  <c r="AD32" i="30" s="1"/>
  <c r="AD209" i="12"/>
  <c r="AD32" i="29" s="1"/>
  <c r="AD209" i="15"/>
  <c r="AD32" i="32" s="1"/>
  <c r="K28" i="28"/>
  <c r="K27" i="28"/>
  <c r="E210" i="26"/>
  <c r="E33" i="41" s="1"/>
  <c r="AA198" i="21"/>
  <c r="AA20" i="36" s="1"/>
  <c r="AA198" i="24"/>
  <c r="AA20" i="39" s="1"/>
  <c r="AA198" i="20"/>
  <c r="AA20" i="35" s="1"/>
  <c r="M224" i="17"/>
  <c r="M53" i="33" s="1"/>
  <c r="M224" i="18"/>
  <c r="M53" i="34" s="1"/>
  <c r="U4" i="28"/>
  <c r="U3" i="28"/>
  <c r="U2" i="28"/>
  <c r="C8" i="29"/>
  <c r="C7" i="29"/>
  <c r="AB219" i="25"/>
  <c r="AB219" i="20"/>
  <c r="AB219" i="21"/>
  <c r="AB219" i="22"/>
  <c r="B211" i="13"/>
  <c r="B34" i="30" s="1"/>
  <c r="B211" i="15"/>
  <c r="B34" i="32" s="1"/>
  <c r="R52" i="41"/>
  <c r="R51" i="41"/>
  <c r="AD46" i="41"/>
  <c r="AD47" i="41"/>
  <c r="AF215" i="21"/>
  <c r="AF42" i="36" s="1"/>
  <c r="AF215" i="26"/>
  <c r="AF42" i="41" s="1"/>
  <c r="AF215" i="22"/>
  <c r="AF42" i="37" s="1"/>
  <c r="Q52" i="40"/>
  <c r="Q51" i="40"/>
  <c r="D185" i="24"/>
  <c r="D6" i="39" s="1"/>
  <c r="D185" i="22"/>
  <c r="D6" i="37" s="1"/>
  <c r="H51" i="41"/>
  <c r="H52" i="41"/>
  <c r="C218" i="17"/>
  <c r="C45" i="33" s="1"/>
  <c r="C218" i="18"/>
  <c r="C45" i="34" s="1"/>
  <c r="M195" i="9"/>
  <c r="M17" i="27" s="1"/>
  <c r="E3" i="35"/>
  <c r="E2" i="35"/>
  <c r="E4" i="35"/>
  <c r="V212" i="24"/>
  <c r="V212" i="22"/>
  <c r="V212" i="25"/>
  <c r="V212" i="23"/>
  <c r="D208" i="18"/>
  <c r="D31" i="34" s="1"/>
  <c r="D208" i="17"/>
  <c r="D31" i="33" s="1"/>
  <c r="AA39" i="38"/>
  <c r="AA37" i="38"/>
  <c r="AA38" i="38"/>
  <c r="AA36" i="38"/>
  <c r="AA35" i="38"/>
  <c r="E222" i="23"/>
  <c r="E50" i="38" s="1"/>
  <c r="AA224" i="21"/>
  <c r="AA53" i="36" s="1"/>
  <c r="AA224" i="20"/>
  <c r="AA53" i="35" s="1"/>
  <c r="AA224" i="24"/>
  <c r="AA53" i="39" s="1"/>
  <c r="AA224" i="23"/>
  <c r="AA53" i="38" s="1"/>
  <c r="W47" i="28"/>
  <c r="W46" i="28"/>
  <c r="L52" i="33"/>
  <c r="L51" i="33"/>
  <c r="V52" i="38"/>
  <c r="V51" i="38"/>
  <c r="AE202" i="10"/>
  <c r="AE24" i="28" s="1"/>
  <c r="AE202" i="9"/>
  <c r="AE24" i="27" s="1"/>
  <c r="T211" i="18"/>
  <c r="T34" i="34" s="1"/>
  <c r="T211" i="17"/>
  <c r="T34" i="33" s="1"/>
  <c r="AD223" i="10"/>
  <c r="AD223" i="9"/>
  <c r="AD210" i="13"/>
  <c r="AD33" i="30" s="1"/>
  <c r="AD210" i="15"/>
  <c r="AD33" i="32" s="1"/>
  <c r="AD210" i="14"/>
  <c r="AD33" i="31" s="1"/>
  <c r="AD210" i="12"/>
  <c r="AD33" i="29" s="1"/>
  <c r="Y204" i="20"/>
  <c r="Y26" i="35" s="1"/>
  <c r="Y204" i="26"/>
  <c r="Y26" i="41" s="1"/>
  <c r="Y204" i="23"/>
  <c r="Y26" i="38" s="1"/>
  <c r="Y204" i="24"/>
  <c r="Y26" i="39" s="1"/>
  <c r="AB219" i="26"/>
  <c r="AF221" i="14"/>
  <c r="AF49" i="31" s="1"/>
  <c r="AF221" i="15"/>
  <c r="AF49" i="32" s="1"/>
  <c r="AF221" i="12"/>
  <c r="AF49" i="29" s="1"/>
  <c r="H216" i="14"/>
  <c r="H43" i="31" s="1"/>
  <c r="H216" i="12"/>
  <c r="H43" i="29" s="1"/>
  <c r="G183" i="14"/>
  <c r="G183" i="15"/>
  <c r="G183" i="12"/>
  <c r="G183" i="13"/>
  <c r="N7" i="32"/>
  <c r="N8" i="32"/>
  <c r="AB221" i="18"/>
  <c r="AB49" i="34" s="1"/>
  <c r="AB221" i="17"/>
  <c r="AB49" i="33" s="1"/>
  <c r="Q47" i="33"/>
  <c r="Q46" i="33"/>
  <c r="AB221" i="26"/>
  <c r="AB49" i="41" s="1"/>
  <c r="AF52" i="34"/>
  <c r="AF51" i="34"/>
  <c r="P213" i="20"/>
  <c r="P40" i="35" s="1"/>
  <c r="P213" i="26"/>
  <c r="P40" i="41" s="1"/>
  <c r="P213" i="23"/>
  <c r="P40" i="38" s="1"/>
  <c r="F183" i="23"/>
  <c r="F183" i="25"/>
  <c r="AE213" i="13"/>
  <c r="AE40" i="30" s="1"/>
  <c r="D193" i="22"/>
  <c r="D15" i="37" s="1"/>
  <c r="G215" i="13"/>
  <c r="G42" i="30" s="1"/>
  <c r="O52" i="35"/>
  <c r="O51" i="35"/>
  <c r="Q185" i="25"/>
  <c r="Q6" i="40" s="1"/>
  <c r="Q185" i="22"/>
  <c r="Q6" i="37" s="1"/>
  <c r="F185" i="25"/>
  <c r="F6" i="40" s="1"/>
  <c r="N202" i="25"/>
  <c r="N24" i="40" s="1"/>
  <c r="N202" i="22"/>
  <c r="N24" i="37" s="1"/>
  <c r="N202" i="26"/>
  <c r="N24" i="41" s="1"/>
  <c r="N202" i="24"/>
  <c r="N24" i="39" s="1"/>
  <c r="N202" i="21"/>
  <c r="N24" i="36" s="1"/>
  <c r="AD198" i="13"/>
  <c r="AD20" i="30" s="1"/>
  <c r="AD198" i="14"/>
  <c r="AD20" i="31" s="1"/>
  <c r="V184" i="17"/>
  <c r="V5" i="33" s="1"/>
  <c r="V184" i="18"/>
  <c r="V5" i="34" s="1"/>
  <c r="V38" i="31"/>
  <c r="V37" i="31"/>
  <c r="V36" i="31"/>
  <c r="V39" i="31"/>
  <c r="V35" i="31"/>
  <c r="C35" i="31"/>
  <c r="C39" i="31"/>
  <c r="C36" i="31"/>
  <c r="C38" i="31"/>
  <c r="C37" i="31"/>
  <c r="O204" i="13"/>
  <c r="O26" i="30" s="1"/>
  <c r="O204" i="15"/>
  <c r="O26" i="32" s="1"/>
  <c r="O204" i="12"/>
  <c r="O26" i="29" s="1"/>
  <c r="AB28" i="27"/>
  <c r="AB27" i="27"/>
  <c r="AF183" i="21"/>
  <c r="AF183" i="23"/>
  <c r="AF183" i="20"/>
  <c r="J206" i="26"/>
  <c r="J29" i="41" s="1"/>
  <c r="J206" i="21"/>
  <c r="J29" i="36" s="1"/>
  <c r="B51" i="41"/>
  <c r="B52" i="41"/>
  <c r="K218" i="17"/>
  <c r="K45" i="33" s="1"/>
  <c r="K218" i="18"/>
  <c r="K45" i="34" s="1"/>
  <c r="AE35" i="40"/>
  <c r="AE39" i="40"/>
  <c r="AE38" i="40"/>
  <c r="AE36" i="40"/>
  <c r="AE37" i="40"/>
  <c r="T215" i="15"/>
  <c r="T42" i="32" s="1"/>
  <c r="T215" i="13"/>
  <c r="T42" i="30" s="1"/>
  <c r="C224" i="21"/>
  <c r="C53" i="36" s="1"/>
  <c r="C224" i="24"/>
  <c r="C53" i="39" s="1"/>
  <c r="C224" i="20"/>
  <c r="C53" i="35" s="1"/>
  <c r="AB46" i="28"/>
  <c r="AB47" i="28"/>
  <c r="I52" i="33"/>
  <c r="I51" i="33"/>
  <c r="G215" i="21"/>
  <c r="G42" i="36" s="1"/>
  <c r="G215" i="26"/>
  <c r="G42" i="41" s="1"/>
  <c r="G215" i="23"/>
  <c r="G42" i="38" s="1"/>
  <c r="G215" i="22"/>
  <c r="G42" i="37" s="1"/>
  <c r="G215" i="20"/>
  <c r="G42" i="35" s="1"/>
  <c r="F194" i="9"/>
  <c r="F16" i="27" s="1"/>
  <c r="X224" i="13"/>
  <c r="X53" i="30" s="1"/>
  <c r="X224" i="15"/>
  <c r="X53" i="32" s="1"/>
  <c r="X224" i="12"/>
  <c r="X53" i="29" s="1"/>
  <c r="J51" i="40"/>
  <c r="J52" i="40"/>
  <c r="AA37" i="34"/>
  <c r="AA35" i="34"/>
  <c r="AA38" i="34"/>
  <c r="AA36" i="34"/>
  <c r="AA39" i="34"/>
  <c r="Z223" i="10"/>
  <c r="Z223" i="9"/>
  <c r="B210" i="13"/>
  <c r="B33" i="30" s="1"/>
  <c r="B210" i="12"/>
  <c r="B33" i="29" s="1"/>
  <c r="R204" i="20"/>
  <c r="R26" i="35" s="1"/>
  <c r="R204" i="26"/>
  <c r="R26" i="41" s="1"/>
  <c r="R204" i="22"/>
  <c r="R26" i="37" s="1"/>
  <c r="R204" i="23"/>
  <c r="R26" i="38" s="1"/>
  <c r="Z217" i="13"/>
  <c r="Z44" i="30" s="1"/>
  <c r="Z217" i="15"/>
  <c r="Z44" i="32" s="1"/>
  <c r="Z221" i="14"/>
  <c r="Z49" i="31" s="1"/>
  <c r="Z221" i="15"/>
  <c r="Z49" i="32" s="1"/>
  <c r="AE184" i="14"/>
  <c r="AE5" i="31" s="1"/>
  <c r="Q187" i="18"/>
  <c r="Q9" i="34" s="1"/>
  <c r="Q187" i="17"/>
  <c r="Q9" i="33" s="1"/>
  <c r="I216" i="14"/>
  <c r="I43" i="31" s="1"/>
  <c r="I216" i="15"/>
  <c r="I43" i="32" s="1"/>
  <c r="I216" i="13"/>
  <c r="I43" i="30" s="1"/>
  <c r="I216" i="12"/>
  <c r="I43" i="29" s="1"/>
  <c r="G195" i="24"/>
  <c r="G17" i="39" s="1"/>
  <c r="R213" i="15"/>
  <c r="R40" i="32" s="1"/>
  <c r="R213" i="13"/>
  <c r="R40" i="30" s="1"/>
  <c r="F207" i="23"/>
  <c r="F30" i="38" s="1"/>
  <c r="S224" i="26"/>
  <c r="S53" i="41" s="1"/>
  <c r="S224" i="20"/>
  <c r="S53" i="35" s="1"/>
  <c r="S224" i="25"/>
  <c r="S53" i="40" s="1"/>
  <c r="S224" i="24"/>
  <c r="S53" i="39" s="1"/>
  <c r="I216" i="21"/>
  <c r="I43" i="36" s="1"/>
  <c r="I216" i="23"/>
  <c r="I43" i="38" s="1"/>
  <c r="I216" i="24"/>
  <c r="I43" i="39" s="1"/>
  <c r="I216" i="22"/>
  <c r="I43" i="37" s="1"/>
  <c r="I216" i="20"/>
  <c r="I43" i="35" s="1"/>
  <c r="B196" i="15"/>
  <c r="B18" i="32" s="1"/>
  <c r="AE212" i="20"/>
  <c r="AE212" i="21"/>
  <c r="AE212" i="22"/>
  <c r="AE212" i="24"/>
  <c r="J3" i="30"/>
  <c r="J4" i="30"/>
  <c r="J2" i="30"/>
  <c r="C183" i="14"/>
  <c r="C183" i="15"/>
  <c r="C183" i="12"/>
  <c r="C183" i="13"/>
  <c r="H216" i="15"/>
  <c r="H43" i="32" s="1"/>
  <c r="G205" i="12"/>
  <c r="G205" i="14"/>
  <c r="G192" i="17"/>
  <c r="G14" i="33" s="1"/>
  <c r="G192" i="18"/>
  <c r="G14" i="34" s="1"/>
  <c r="AE27" i="40"/>
  <c r="AE28" i="40"/>
  <c r="I185" i="20"/>
  <c r="I6" i="35" s="1"/>
  <c r="I185" i="22"/>
  <c r="I6" i="37" s="1"/>
  <c r="D7" i="33"/>
  <c r="D8" i="33"/>
  <c r="Q202" i="14"/>
  <c r="Q24" i="31" s="1"/>
  <c r="Q202" i="12"/>
  <c r="Q24" i="29" s="1"/>
  <c r="Q202" i="13"/>
  <c r="Q24" i="30" s="1"/>
  <c r="AE207" i="23"/>
  <c r="AE30" i="38" s="1"/>
  <c r="P221" i="20"/>
  <c r="P49" i="35" s="1"/>
  <c r="P221" i="23"/>
  <c r="P49" i="38" s="1"/>
  <c r="P221" i="21"/>
  <c r="P49" i="36" s="1"/>
  <c r="P221" i="22"/>
  <c r="P49" i="37" s="1"/>
  <c r="AF215" i="25"/>
  <c r="AF42" i="40" s="1"/>
  <c r="D189" i="18"/>
  <c r="D11" i="34" s="1"/>
  <c r="D189" i="17"/>
  <c r="D11" i="33" s="1"/>
  <c r="Q210" i="17"/>
  <c r="Q33" i="33" s="1"/>
  <c r="Q210" i="18"/>
  <c r="Q33" i="34" s="1"/>
  <c r="G221" i="20"/>
  <c r="G49" i="35" s="1"/>
  <c r="G221" i="22"/>
  <c r="G49" i="37" s="1"/>
  <c r="G221" i="25"/>
  <c r="G49" i="40" s="1"/>
  <c r="G221" i="23"/>
  <c r="G49" i="38" s="1"/>
  <c r="L8" i="36"/>
  <c r="L7" i="36"/>
  <c r="P191" i="18"/>
  <c r="P13" i="34" s="1"/>
  <c r="P191" i="17"/>
  <c r="P13" i="33" s="1"/>
  <c r="P193" i="22"/>
  <c r="P15" i="37" s="1"/>
  <c r="P193" i="20"/>
  <c r="P15" i="35" s="1"/>
  <c r="P193" i="26"/>
  <c r="P15" i="41" s="1"/>
  <c r="P193" i="25"/>
  <c r="P15" i="40" s="1"/>
  <c r="P193" i="23"/>
  <c r="P15" i="38" s="1"/>
  <c r="P193" i="21"/>
  <c r="P15" i="36" s="1"/>
  <c r="X218" i="24"/>
  <c r="X45" i="39" s="1"/>
  <c r="X218" i="26"/>
  <c r="X45" i="41" s="1"/>
  <c r="F218" i="24"/>
  <c r="F45" i="39" s="1"/>
  <c r="G199" i="23"/>
  <c r="G21" i="38" s="1"/>
  <c r="D207" i="20"/>
  <c r="D30" i="35" s="1"/>
  <c r="D207" i="22"/>
  <c r="D30" i="37" s="1"/>
  <c r="D207" i="21"/>
  <c r="D30" i="36" s="1"/>
  <c r="C199" i="21"/>
  <c r="C21" i="36" s="1"/>
  <c r="C199" i="20"/>
  <c r="C21" i="35" s="1"/>
  <c r="C199" i="24"/>
  <c r="C21" i="39" s="1"/>
  <c r="C199" i="22"/>
  <c r="C21" i="37" s="1"/>
  <c r="L194" i="13"/>
  <c r="L16" i="30" s="1"/>
  <c r="L194" i="15"/>
  <c r="L16" i="32" s="1"/>
  <c r="Z217" i="14"/>
  <c r="Z44" i="31" s="1"/>
  <c r="C203" i="12"/>
  <c r="C25" i="29" s="1"/>
  <c r="C203" i="14"/>
  <c r="C25" i="31" s="1"/>
  <c r="C203" i="15"/>
  <c r="C25" i="32" s="1"/>
  <c r="C203" i="13"/>
  <c r="C25" i="30" s="1"/>
  <c r="AD220" i="23"/>
  <c r="AD48" i="38" s="1"/>
  <c r="AD220" i="21"/>
  <c r="AD48" i="36" s="1"/>
  <c r="AD220" i="22"/>
  <c r="AD48" i="37" s="1"/>
  <c r="AD220" i="25"/>
  <c r="AD48" i="40" s="1"/>
  <c r="AD220" i="24"/>
  <c r="AD48" i="39" s="1"/>
  <c r="AD220" i="20"/>
  <c r="AD48" i="35" s="1"/>
  <c r="AC206" i="12"/>
  <c r="AC29" i="29" s="1"/>
  <c r="AC206" i="14"/>
  <c r="AC29" i="31" s="1"/>
  <c r="AC206" i="15"/>
  <c r="AC29" i="32" s="1"/>
  <c r="J206" i="12"/>
  <c r="J29" i="29" s="1"/>
  <c r="J206" i="15"/>
  <c r="J29" i="32" s="1"/>
  <c r="J206" i="14"/>
  <c r="J29" i="31" s="1"/>
  <c r="L199" i="12"/>
  <c r="L21" i="29" s="1"/>
  <c r="L199" i="15"/>
  <c r="L21" i="32" s="1"/>
  <c r="L199" i="14"/>
  <c r="L21" i="31" s="1"/>
  <c r="T206" i="20"/>
  <c r="T29" i="35" s="1"/>
  <c r="T206" i="23"/>
  <c r="T29" i="38" s="1"/>
  <c r="T206" i="22"/>
  <c r="T29" i="37" s="1"/>
  <c r="AE27" i="31"/>
  <c r="AE28" i="31"/>
  <c r="N8" i="29"/>
  <c r="N7" i="29"/>
  <c r="T200" i="23"/>
  <c r="T22" i="38" s="1"/>
  <c r="T200" i="25"/>
  <c r="T22" i="40" s="1"/>
  <c r="T200" i="26"/>
  <c r="T22" i="41" s="1"/>
  <c r="T200" i="20"/>
  <c r="T22" i="35" s="1"/>
  <c r="S197" i="23"/>
  <c r="S19" i="38" s="1"/>
  <c r="S197" i="22"/>
  <c r="S19" i="37" s="1"/>
  <c r="S197" i="21"/>
  <c r="S19" i="36" s="1"/>
  <c r="R223" i="25"/>
  <c r="F198" i="26"/>
  <c r="F20" i="41" s="1"/>
  <c r="H210" i="10"/>
  <c r="H33" i="28" s="1"/>
  <c r="H210" i="9"/>
  <c r="H33" i="27" s="1"/>
  <c r="J197" i="20"/>
  <c r="J19" i="35" s="1"/>
  <c r="J197" i="24"/>
  <c r="J19" i="39" s="1"/>
  <c r="J197" i="22"/>
  <c r="J19" i="37" s="1"/>
  <c r="J197" i="26"/>
  <c r="J19" i="41" s="1"/>
  <c r="I222" i="24"/>
  <c r="I50" i="39" s="1"/>
  <c r="C215" i="15"/>
  <c r="C42" i="32" s="1"/>
  <c r="C215" i="13"/>
  <c r="C42" i="30" s="1"/>
  <c r="C215" i="12"/>
  <c r="C42" i="29" s="1"/>
  <c r="AC196" i="20"/>
  <c r="AC18" i="35" s="1"/>
  <c r="AC196" i="25"/>
  <c r="AC18" i="40" s="1"/>
  <c r="AC196" i="22"/>
  <c r="AC18" i="37" s="1"/>
  <c r="AC196" i="21"/>
  <c r="AC18" i="36" s="1"/>
  <c r="C208" i="24"/>
  <c r="C31" i="39" s="1"/>
  <c r="C208" i="26"/>
  <c r="C31" i="41" s="1"/>
  <c r="I192" i="25"/>
  <c r="I14" i="40" s="1"/>
  <c r="I192" i="26"/>
  <c r="I14" i="41" s="1"/>
  <c r="I192" i="22"/>
  <c r="I14" i="37" s="1"/>
  <c r="I192" i="20"/>
  <c r="I14" i="35" s="1"/>
  <c r="I46" i="28"/>
  <c r="I47" i="28"/>
  <c r="E223" i="10"/>
  <c r="E223" i="9"/>
  <c r="D204" i="20"/>
  <c r="D26" i="35" s="1"/>
  <c r="D204" i="24"/>
  <c r="D26" i="39" s="1"/>
  <c r="D204" i="23"/>
  <c r="D26" i="38" s="1"/>
  <c r="D204" i="26"/>
  <c r="D26" i="41" s="1"/>
  <c r="B47" i="30"/>
  <c r="B46" i="30"/>
  <c r="AA216" i="21"/>
  <c r="AA43" i="36" s="1"/>
  <c r="AA216" i="20"/>
  <c r="AA43" i="35" s="1"/>
  <c r="AA216" i="22"/>
  <c r="AA43" i="37" s="1"/>
  <c r="AA216" i="26"/>
  <c r="AA43" i="41" s="1"/>
  <c r="AA216" i="25"/>
  <c r="AA43" i="40" s="1"/>
  <c r="AA216" i="23"/>
  <c r="AA43" i="38" s="1"/>
  <c r="L217" i="17"/>
  <c r="L44" i="33" s="1"/>
  <c r="L217" i="18"/>
  <c r="L44" i="34" s="1"/>
  <c r="K207" i="24"/>
  <c r="K30" i="39" s="1"/>
  <c r="Z221" i="26"/>
  <c r="Z49" i="41" s="1"/>
  <c r="Z221" i="22"/>
  <c r="Z49" i="37" s="1"/>
  <c r="B189" i="21"/>
  <c r="B11" i="36" s="1"/>
  <c r="B189" i="25"/>
  <c r="B11" i="40" s="1"/>
  <c r="B189" i="23"/>
  <c r="B11" i="38" s="1"/>
  <c r="F217" i="25"/>
  <c r="F44" i="40" s="1"/>
  <c r="F207" i="20"/>
  <c r="F30" i="35" s="1"/>
  <c r="F207" i="21"/>
  <c r="F30" i="36" s="1"/>
  <c r="AB199" i="21"/>
  <c r="AB21" i="36" s="1"/>
  <c r="AB199" i="24"/>
  <c r="AB21" i="39" s="1"/>
  <c r="AB199" i="26"/>
  <c r="AB21" i="41" s="1"/>
  <c r="AB199" i="20"/>
  <c r="AB21" i="35" s="1"/>
  <c r="AB199" i="22"/>
  <c r="AB21" i="37" s="1"/>
  <c r="AC203" i="12"/>
  <c r="AC25" i="29" s="1"/>
  <c r="AC203" i="15"/>
  <c r="AC25" i="32" s="1"/>
  <c r="AC203" i="14"/>
  <c r="AC25" i="31" s="1"/>
  <c r="S206" i="12"/>
  <c r="S29" i="29" s="1"/>
  <c r="S206" i="15"/>
  <c r="S29" i="32" s="1"/>
  <c r="S206" i="13"/>
  <c r="S29" i="30" s="1"/>
  <c r="B206" i="12"/>
  <c r="B29" i="29" s="1"/>
  <c r="B206" i="15"/>
  <c r="B29" i="32" s="1"/>
  <c r="Y199" i="12"/>
  <c r="Y21" i="29" s="1"/>
  <c r="Y199" i="13"/>
  <c r="Y21" i="30" s="1"/>
  <c r="Y199" i="15"/>
  <c r="Y21" i="32" s="1"/>
  <c r="AA206" i="20"/>
  <c r="AA29" i="35" s="1"/>
  <c r="AA206" i="26"/>
  <c r="AA29" i="41" s="1"/>
  <c r="K52" i="29"/>
  <c r="K51" i="29"/>
  <c r="D219" i="14"/>
  <c r="D219" i="13"/>
  <c r="J221" i="12"/>
  <c r="J49" i="29" s="1"/>
  <c r="AD216" i="26"/>
  <c r="AD43" i="41" s="1"/>
  <c r="M196" i="18"/>
  <c r="M18" i="34" s="1"/>
  <c r="R194" i="10"/>
  <c r="R16" i="28" s="1"/>
  <c r="B194" i="10"/>
  <c r="B16" i="28" s="1"/>
  <c r="AF187" i="26"/>
  <c r="AF9" i="41" s="1"/>
  <c r="AF187" i="23"/>
  <c r="AF9" i="38" s="1"/>
  <c r="AF187" i="21"/>
  <c r="AF9" i="36" s="1"/>
  <c r="AF187" i="20"/>
  <c r="AF9" i="35" s="1"/>
  <c r="AF187" i="25"/>
  <c r="AF9" i="40" s="1"/>
  <c r="AF187" i="24"/>
  <c r="AF9" i="39" s="1"/>
  <c r="E222" i="21"/>
  <c r="E50" i="36" s="1"/>
  <c r="E222" i="22"/>
  <c r="E50" i="37" s="1"/>
  <c r="C27" i="32"/>
  <c r="C28" i="32"/>
  <c r="B187" i="23"/>
  <c r="B9" i="38" s="1"/>
  <c r="B187" i="21"/>
  <c r="B9" i="36" s="1"/>
  <c r="C46" i="33"/>
  <c r="C47" i="33"/>
  <c r="I214" i="13"/>
  <c r="I41" i="30" s="1"/>
  <c r="I214" i="14"/>
  <c r="I41" i="31" s="1"/>
  <c r="I214" i="15"/>
  <c r="I41" i="32" s="1"/>
  <c r="I214" i="12"/>
  <c r="I41" i="29" s="1"/>
  <c r="U52" i="39"/>
  <c r="U51" i="39"/>
  <c r="B39" i="40"/>
  <c r="B38" i="40"/>
  <c r="B36" i="40"/>
  <c r="B35" i="40"/>
  <c r="B37" i="40"/>
  <c r="G36" i="33"/>
  <c r="G35" i="33"/>
  <c r="G39" i="33"/>
  <c r="G37" i="33"/>
  <c r="G38" i="33"/>
  <c r="F198" i="21"/>
  <c r="F20" i="36" s="1"/>
  <c r="F198" i="20"/>
  <c r="F20" i="35" s="1"/>
  <c r="F198" i="24"/>
  <c r="F20" i="39" s="1"/>
  <c r="F198" i="22"/>
  <c r="F20" i="37" s="1"/>
  <c r="AA204" i="9"/>
  <c r="AA26" i="27" s="1"/>
  <c r="AA204" i="10"/>
  <c r="AA26" i="28" s="1"/>
  <c r="AD213" i="25"/>
  <c r="AD40" i="40" s="1"/>
  <c r="I224" i="21"/>
  <c r="I53" i="36" s="1"/>
  <c r="I224" i="24"/>
  <c r="I53" i="39" s="1"/>
  <c r="I224" i="20"/>
  <c r="I53" i="35" s="1"/>
  <c r="G46" i="28"/>
  <c r="G47" i="28"/>
  <c r="F215" i="21"/>
  <c r="F42" i="36" s="1"/>
  <c r="F215" i="20"/>
  <c r="F42" i="35" s="1"/>
  <c r="F215" i="22"/>
  <c r="F42" i="37" s="1"/>
  <c r="F215" i="26"/>
  <c r="F42" i="41" s="1"/>
  <c r="F215" i="23"/>
  <c r="F42" i="38" s="1"/>
  <c r="AF205" i="15"/>
  <c r="AF205" i="14"/>
  <c r="S190" i="20"/>
  <c r="S12" i="35" s="1"/>
  <c r="S190" i="25"/>
  <c r="S12" i="40" s="1"/>
  <c r="S190" i="23"/>
  <c r="S12" i="38" s="1"/>
  <c r="S190" i="21"/>
  <c r="S12" i="36" s="1"/>
  <c r="AC219" i="17"/>
  <c r="AC219" i="18"/>
  <c r="U211" i="18"/>
  <c r="U34" i="34" s="1"/>
  <c r="U211" i="17"/>
  <c r="U34" i="33" s="1"/>
  <c r="AB28" i="37"/>
  <c r="AB27" i="37"/>
  <c r="L4" i="27"/>
  <c r="L2" i="27"/>
  <c r="L3" i="27"/>
  <c r="P217" i="13"/>
  <c r="P44" i="30" s="1"/>
  <c r="P217" i="15"/>
  <c r="P44" i="32" s="1"/>
  <c r="AD27" i="40"/>
  <c r="AD28" i="40"/>
  <c r="L52" i="32"/>
  <c r="L51" i="32"/>
  <c r="J208" i="18"/>
  <c r="J31" i="34" s="1"/>
  <c r="J208" i="17"/>
  <c r="J31" i="33" s="1"/>
  <c r="F208" i="18"/>
  <c r="F31" i="34" s="1"/>
  <c r="F208" i="17"/>
  <c r="F31" i="33" s="1"/>
  <c r="Y220" i="9"/>
  <c r="Y48" i="27" s="1"/>
  <c r="Y204" i="9"/>
  <c r="Y26" i="27" s="1"/>
  <c r="Y204" i="10"/>
  <c r="Y26" i="28" s="1"/>
  <c r="AE207" i="21"/>
  <c r="AE30" i="36" s="1"/>
  <c r="AE210" i="10"/>
  <c r="AE33" i="28" s="1"/>
  <c r="AE210" i="9"/>
  <c r="AE33" i="27" s="1"/>
  <c r="AD190" i="18"/>
  <c r="AD12" i="34" s="1"/>
  <c r="AD190" i="17"/>
  <c r="AD12" i="33" s="1"/>
  <c r="AA192" i="10"/>
  <c r="AA14" i="28" s="1"/>
  <c r="AA192" i="9"/>
  <c r="AA14" i="27" s="1"/>
  <c r="AE35" i="32"/>
  <c r="AE38" i="32"/>
  <c r="AE39" i="32"/>
  <c r="AE37" i="32"/>
  <c r="AE36" i="32"/>
  <c r="F39" i="37"/>
  <c r="F38" i="37"/>
  <c r="F37" i="37"/>
  <c r="F36" i="37"/>
  <c r="F35" i="37"/>
  <c r="F52" i="32"/>
  <c r="F51" i="32"/>
  <c r="G192" i="25"/>
  <c r="G14" i="40" s="1"/>
  <c r="G192" i="26"/>
  <c r="G14" i="41" s="1"/>
  <c r="G192" i="22"/>
  <c r="G14" i="37" s="1"/>
  <c r="G192" i="24"/>
  <c r="G14" i="39" s="1"/>
  <c r="G192" i="20"/>
  <c r="G14" i="35" s="1"/>
  <c r="G192" i="21"/>
  <c r="G14" i="36" s="1"/>
  <c r="H8" i="27"/>
  <c r="H7" i="27"/>
  <c r="D215" i="21"/>
  <c r="D42" i="36" s="1"/>
  <c r="D215" i="22"/>
  <c r="D42" i="37" s="1"/>
  <c r="D215" i="26"/>
  <c r="D42" i="41" s="1"/>
  <c r="D215" i="20"/>
  <c r="D42" i="35" s="1"/>
  <c r="D215" i="25"/>
  <c r="D42" i="40" s="1"/>
  <c r="D215" i="23"/>
  <c r="D42" i="38" s="1"/>
  <c r="AB224" i="13"/>
  <c r="AB53" i="30" s="1"/>
  <c r="AB224" i="14"/>
  <c r="AB53" i="31" s="1"/>
  <c r="AB224" i="12"/>
  <c r="AB53" i="29" s="1"/>
  <c r="AB224" i="15"/>
  <c r="AB53" i="32" s="1"/>
  <c r="K201" i="22"/>
  <c r="K23" i="37" s="1"/>
  <c r="S184" i="14"/>
  <c r="S5" i="31" s="1"/>
  <c r="S184" i="13"/>
  <c r="S5" i="30" s="1"/>
  <c r="S184" i="12"/>
  <c r="S5" i="29" s="1"/>
  <c r="U187" i="18"/>
  <c r="U9" i="34" s="1"/>
  <c r="U187" i="17"/>
  <c r="U9" i="33" s="1"/>
  <c r="V219" i="13"/>
  <c r="V219" i="15"/>
  <c r="F212" i="23"/>
  <c r="N184" i="15"/>
  <c r="N5" i="32" s="1"/>
  <c r="N184" i="14"/>
  <c r="N5" i="31" s="1"/>
  <c r="Y185" i="20"/>
  <c r="Y6" i="35" s="1"/>
  <c r="Y185" i="24"/>
  <c r="Y6" i="39" s="1"/>
  <c r="X3" i="35"/>
  <c r="X4" i="35"/>
  <c r="X2" i="35"/>
  <c r="D224" i="18"/>
  <c r="D53" i="34" s="1"/>
  <c r="C216" i="21"/>
  <c r="C43" i="36" s="1"/>
  <c r="C216" i="22"/>
  <c r="C43" i="37" s="1"/>
  <c r="C216" i="24"/>
  <c r="C43" i="39" s="1"/>
  <c r="C216" i="23"/>
  <c r="C43" i="38" s="1"/>
  <c r="C216" i="20"/>
  <c r="C43" i="35" s="1"/>
  <c r="M7" i="32"/>
  <c r="M8" i="32"/>
  <c r="B205" i="21"/>
  <c r="B205" i="20"/>
  <c r="B205" i="25"/>
  <c r="B205" i="24"/>
  <c r="B205" i="22"/>
  <c r="U190" i="18"/>
  <c r="U12" i="34" s="1"/>
  <c r="U190" i="17"/>
  <c r="U12" i="33" s="1"/>
  <c r="B192" i="10"/>
  <c r="B14" i="28" s="1"/>
  <c r="B192" i="9"/>
  <c r="B14" i="27" s="1"/>
  <c r="N218" i="26"/>
  <c r="N45" i="41" s="1"/>
  <c r="AA27" i="39"/>
  <c r="AA28" i="39"/>
  <c r="D208" i="24"/>
  <c r="D31" i="39" s="1"/>
  <c r="D208" i="26"/>
  <c r="D31" i="41" s="1"/>
  <c r="AC192" i="25"/>
  <c r="AC14" i="40" s="1"/>
  <c r="AC192" i="21"/>
  <c r="AC14" i="36" s="1"/>
  <c r="AC192" i="24"/>
  <c r="AC14" i="39" s="1"/>
  <c r="AC192" i="20"/>
  <c r="AC14" i="35" s="1"/>
  <c r="AC192" i="22"/>
  <c r="AC14" i="37" s="1"/>
  <c r="AC192" i="26"/>
  <c r="AC14" i="41" s="1"/>
  <c r="J186" i="9"/>
  <c r="J186" i="10"/>
  <c r="S189" i="26"/>
  <c r="S11" i="41" s="1"/>
  <c r="AD217" i="12"/>
  <c r="AD44" i="29" s="1"/>
  <c r="AD217" i="14"/>
  <c r="AD44" i="31" s="1"/>
  <c r="AD217" i="15"/>
  <c r="AD44" i="32" s="1"/>
  <c r="L219" i="13"/>
  <c r="L219" i="15"/>
  <c r="H194" i="21"/>
  <c r="H16" i="36" s="1"/>
  <c r="H194" i="24"/>
  <c r="H16" i="39" s="1"/>
  <c r="T213" i="13"/>
  <c r="T40" i="30" s="1"/>
  <c r="AB36" i="29"/>
  <c r="AB35" i="29"/>
  <c r="AB38" i="29"/>
  <c r="AB37" i="29"/>
  <c r="AB39" i="29"/>
  <c r="I195" i="26"/>
  <c r="I17" i="41" s="1"/>
  <c r="W222" i="26"/>
  <c r="W50" i="41" s="1"/>
  <c r="N219" i="25"/>
  <c r="N219" i="20"/>
  <c r="N219" i="22"/>
  <c r="N219" i="21"/>
  <c r="G201" i="17"/>
  <c r="G23" i="33" s="1"/>
  <c r="G201" i="18"/>
  <c r="G23" i="34" s="1"/>
  <c r="H203" i="24"/>
  <c r="H25" i="39" s="1"/>
  <c r="H203" i="20"/>
  <c r="H25" i="35" s="1"/>
  <c r="S4" i="40"/>
  <c r="S2" i="40"/>
  <c r="S3" i="40"/>
  <c r="F224" i="21"/>
  <c r="F53" i="36" s="1"/>
  <c r="F224" i="24"/>
  <c r="F53" i="39" s="1"/>
  <c r="F224" i="20"/>
  <c r="F53" i="35" s="1"/>
  <c r="F224" i="23"/>
  <c r="F53" i="38" s="1"/>
  <c r="E7" i="27"/>
  <c r="E8" i="27"/>
  <c r="K52" i="33"/>
  <c r="K51" i="33"/>
  <c r="B215" i="21"/>
  <c r="B42" i="36" s="1"/>
  <c r="B215" i="26"/>
  <c r="B42" i="41" s="1"/>
  <c r="B215" i="23"/>
  <c r="B42" i="38" s="1"/>
  <c r="B215" i="20"/>
  <c r="B42" i="35" s="1"/>
  <c r="B215" i="22"/>
  <c r="B42" i="37" s="1"/>
  <c r="R223" i="20"/>
  <c r="S197" i="24"/>
  <c r="S19" i="39" s="1"/>
  <c r="AA202" i="14"/>
  <c r="AA24" i="31" s="1"/>
  <c r="AA202" i="12"/>
  <c r="AA24" i="29" s="1"/>
  <c r="AA202" i="15"/>
  <c r="AA24" i="32" s="1"/>
  <c r="AA202" i="13"/>
  <c r="AA24" i="30" s="1"/>
  <c r="N205" i="21"/>
  <c r="N205" i="25"/>
  <c r="N205" i="20"/>
  <c r="O185" i="23"/>
  <c r="O6" i="38" s="1"/>
  <c r="O185" i="20"/>
  <c r="O6" i="35" s="1"/>
  <c r="AF185" i="23"/>
  <c r="AF6" i="38" s="1"/>
  <c r="AF185" i="21"/>
  <c r="AF6" i="36" s="1"/>
  <c r="AF185" i="25"/>
  <c r="AF6" i="40" s="1"/>
  <c r="N217" i="13"/>
  <c r="N44" i="30" s="1"/>
  <c r="N217" i="12"/>
  <c r="N44" i="29" s="1"/>
  <c r="U217" i="12"/>
  <c r="U44" i="29" s="1"/>
  <c r="U217" i="13"/>
  <c r="U44" i="30" s="1"/>
  <c r="AE221" i="14"/>
  <c r="AE49" i="31" s="1"/>
  <c r="AE221" i="12"/>
  <c r="AE49" i="29" s="1"/>
  <c r="AE221" i="13"/>
  <c r="AE49" i="30" s="1"/>
  <c r="AE221" i="15"/>
  <c r="AE49" i="32" s="1"/>
  <c r="I195" i="24"/>
  <c r="I17" i="39" s="1"/>
  <c r="Q213" i="15"/>
  <c r="Q40" i="32" s="1"/>
  <c r="Q213" i="13"/>
  <c r="Q40" i="30" s="1"/>
  <c r="E208" i="25"/>
  <c r="E31" i="40" s="1"/>
  <c r="B204" i="26"/>
  <c r="B26" i="41" s="1"/>
  <c r="P213" i="24"/>
  <c r="P40" i="39" s="1"/>
  <c r="V4" i="37"/>
  <c r="V3" i="37"/>
  <c r="V2" i="37"/>
  <c r="Y185" i="22"/>
  <c r="Y6" i="37" s="1"/>
  <c r="N195" i="14"/>
  <c r="N17" i="31" s="1"/>
  <c r="N195" i="13"/>
  <c r="N17" i="30" s="1"/>
  <c r="N195" i="15"/>
  <c r="N17" i="32" s="1"/>
  <c r="N195" i="12"/>
  <c r="N17" i="29" s="1"/>
  <c r="F205" i="12"/>
  <c r="F205" i="14"/>
  <c r="M192" i="17"/>
  <c r="M14" i="33" s="1"/>
  <c r="M192" i="18"/>
  <c r="M14" i="34" s="1"/>
  <c r="Q186" i="10"/>
  <c r="Q52" i="36"/>
  <c r="Q51" i="36"/>
  <c r="S223" i="18"/>
  <c r="AA218" i="20"/>
  <c r="AA45" i="35" s="1"/>
  <c r="AA218" i="23"/>
  <c r="AA45" i="38" s="1"/>
  <c r="AA218" i="25"/>
  <c r="AA45" i="40" s="1"/>
  <c r="AA218" i="26"/>
  <c r="AA45" i="41" s="1"/>
  <c r="AA216" i="24"/>
  <c r="AA43" i="39" s="1"/>
  <c r="G195" i="18"/>
  <c r="G17" i="34" s="1"/>
  <c r="E220" i="21"/>
  <c r="E48" i="36" s="1"/>
  <c r="E220" i="20"/>
  <c r="E48" i="35" s="1"/>
  <c r="D204" i="22"/>
  <c r="D26" i="37" s="1"/>
  <c r="C189" i="18"/>
  <c r="C11" i="34" s="1"/>
  <c r="C189" i="17"/>
  <c r="C11" i="33" s="1"/>
  <c r="Y210" i="17"/>
  <c r="Y33" i="33" s="1"/>
  <c r="Y210" i="18"/>
  <c r="Y33" i="34" s="1"/>
  <c r="C207" i="9"/>
  <c r="C30" i="27" s="1"/>
  <c r="I221" i="20"/>
  <c r="I49" i="35" s="1"/>
  <c r="I221" i="22"/>
  <c r="I49" i="37" s="1"/>
  <c r="I221" i="25"/>
  <c r="I49" i="40" s="1"/>
  <c r="I221" i="23"/>
  <c r="I49" i="38" s="1"/>
  <c r="N218" i="24"/>
  <c r="N45" i="39" s="1"/>
  <c r="Q28" i="31"/>
  <c r="Q27" i="31"/>
  <c r="W7" i="29"/>
  <c r="W8" i="29"/>
  <c r="Z7" i="41"/>
  <c r="Z8" i="41"/>
  <c r="B223" i="9"/>
  <c r="G4" i="27"/>
  <c r="G2" i="27"/>
  <c r="G3" i="27"/>
  <c r="AE218" i="26"/>
  <c r="AE45" i="41" s="1"/>
  <c r="X219" i="25"/>
  <c r="X219" i="26"/>
  <c r="X219" i="20"/>
  <c r="X219" i="21"/>
  <c r="X201" i="17"/>
  <c r="X23" i="33" s="1"/>
  <c r="J195" i="23"/>
  <c r="J17" i="38" s="1"/>
  <c r="J195" i="22"/>
  <c r="J17" i="37" s="1"/>
  <c r="J195" i="26"/>
  <c r="J17" i="41" s="1"/>
  <c r="J195" i="25"/>
  <c r="J17" i="40" s="1"/>
  <c r="J195" i="21"/>
  <c r="J17" i="36" s="1"/>
  <c r="J195" i="20"/>
  <c r="J17" i="35" s="1"/>
  <c r="N203" i="24"/>
  <c r="N25" i="39" s="1"/>
  <c r="N203" i="22"/>
  <c r="N25" i="37" s="1"/>
  <c r="N203" i="23"/>
  <c r="N25" i="38" s="1"/>
  <c r="N203" i="20"/>
  <c r="N25" i="35" s="1"/>
  <c r="G187" i="26"/>
  <c r="G9" i="41" s="1"/>
  <c r="Q197" i="20"/>
  <c r="Q19" i="35" s="1"/>
  <c r="Q197" i="26"/>
  <c r="Q19" i="41" s="1"/>
  <c r="Q197" i="23"/>
  <c r="Q19" i="38" s="1"/>
  <c r="Q197" i="25"/>
  <c r="Q19" i="40" s="1"/>
  <c r="Q197" i="24"/>
  <c r="Q19" i="39" s="1"/>
  <c r="H28" i="40"/>
  <c r="H27" i="40"/>
  <c r="S52" i="39"/>
  <c r="S51" i="39"/>
  <c r="AB190" i="18"/>
  <c r="AB12" i="34" s="1"/>
  <c r="AB190" i="17"/>
  <c r="AB12" i="33" s="1"/>
  <c r="AC51" i="35"/>
  <c r="AC52" i="35"/>
  <c r="B52" i="31"/>
  <c r="B51" i="31"/>
  <c r="H196" i="14"/>
  <c r="H18" i="31" s="1"/>
  <c r="H196" i="13"/>
  <c r="H18" i="30" s="1"/>
  <c r="H196" i="12"/>
  <c r="H18" i="29" s="1"/>
  <c r="W192" i="25"/>
  <c r="W14" i="40" s="1"/>
  <c r="W192" i="20"/>
  <c r="W14" i="35" s="1"/>
  <c r="W192" i="22"/>
  <c r="W14" i="37" s="1"/>
  <c r="W192" i="21"/>
  <c r="W14" i="36" s="1"/>
  <c r="R221" i="9"/>
  <c r="R49" i="27" s="1"/>
  <c r="R221" i="10"/>
  <c r="R49" i="28" s="1"/>
  <c r="H224" i="21"/>
  <c r="H53" i="36" s="1"/>
  <c r="H224" i="24"/>
  <c r="H53" i="39" s="1"/>
  <c r="H224" i="20"/>
  <c r="H53" i="35" s="1"/>
  <c r="I8" i="27"/>
  <c r="I7" i="27"/>
  <c r="S47" i="28"/>
  <c r="S46" i="28"/>
  <c r="D223" i="17"/>
  <c r="H191" i="12"/>
  <c r="H13" i="29" s="1"/>
  <c r="R47" i="32"/>
  <c r="R46" i="32"/>
  <c r="S195" i="24"/>
  <c r="S17" i="39" s="1"/>
  <c r="S195" i="21"/>
  <c r="S17" i="36" s="1"/>
  <c r="S195" i="23"/>
  <c r="S17" i="38" s="1"/>
  <c r="AC190" i="20"/>
  <c r="AC12" i="35" s="1"/>
  <c r="AC190" i="23"/>
  <c r="AC12" i="38" s="1"/>
  <c r="AC190" i="25"/>
  <c r="AC12" i="40" s="1"/>
  <c r="AC190" i="21"/>
  <c r="AC12" i="36" s="1"/>
  <c r="W209" i="14"/>
  <c r="W32" i="31" s="1"/>
  <c r="R196" i="15"/>
  <c r="R18" i="32" s="1"/>
  <c r="M51" i="31"/>
  <c r="M52" i="31"/>
  <c r="Y188" i="25"/>
  <c r="Y10" i="40" s="1"/>
  <c r="Y188" i="20"/>
  <c r="Y10" i="35" s="1"/>
  <c r="C223" i="10"/>
  <c r="C223" i="9"/>
  <c r="J204" i="20"/>
  <c r="J26" i="35" s="1"/>
  <c r="J204" i="23"/>
  <c r="J26" i="38" s="1"/>
  <c r="J204" i="24"/>
  <c r="J26" i="39" s="1"/>
  <c r="J204" i="21"/>
  <c r="J26" i="36" s="1"/>
  <c r="J204" i="26"/>
  <c r="J26" i="41" s="1"/>
  <c r="M37" i="40"/>
  <c r="M35" i="40"/>
  <c r="M38" i="40"/>
  <c r="M39" i="40"/>
  <c r="M36" i="40"/>
  <c r="N195" i="24"/>
  <c r="N17" i="39" s="1"/>
  <c r="N195" i="26"/>
  <c r="N17" i="41" s="1"/>
  <c r="N195" i="22"/>
  <c r="N17" i="37" s="1"/>
  <c r="N195" i="20"/>
  <c r="N17" i="35" s="1"/>
  <c r="AB216" i="21"/>
  <c r="AB43" i="36" s="1"/>
  <c r="AB216" i="22"/>
  <c r="AB43" i="37" s="1"/>
  <c r="AB216" i="26"/>
  <c r="AB43" i="41" s="1"/>
  <c r="AB216" i="20"/>
  <c r="AB43" i="35" s="1"/>
  <c r="AB216" i="23"/>
  <c r="AB43" i="38" s="1"/>
  <c r="AB216" i="24"/>
  <c r="AB43" i="39" s="1"/>
  <c r="AA198" i="26"/>
  <c r="AA20" i="41" s="1"/>
  <c r="K28" i="29"/>
  <c r="K27" i="29"/>
  <c r="D217" i="17"/>
  <c r="D44" i="33" s="1"/>
  <c r="D217" i="18"/>
  <c r="D44" i="34" s="1"/>
  <c r="G51" i="31"/>
  <c r="G52" i="31"/>
  <c r="W183" i="15"/>
  <c r="AD198" i="15"/>
  <c r="AD20" i="32" s="1"/>
  <c r="T196" i="21"/>
  <c r="T18" i="36" s="1"/>
  <c r="T196" i="23"/>
  <c r="T18" i="38" s="1"/>
  <c r="T196" i="25"/>
  <c r="T18" i="40" s="1"/>
  <c r="T196" i="24"/>
  <c r="T18" i="39" s="1"/>
  <c r="T196" i="22"/>
  <c r="T18" i="37" s="1"/>
  <c r="D205" i="12"/>
  <c r="D205" i="14"/>
  <c r="L192" i="17"/>
  <c r="L14" i="33" s="1"/>
  <c r="L192" i="18"/>
  <c r="L14" i="34" s="1"/>
  <c r="Y214" i="13"/>
  <c r="Y41" i="30" s="1"/>
  <c r="Y214" i="12"/>
  <c r="Y41" i="29" s="1"/>
  <c r="Y214" i="14"/>
  <c r="Y41" i="31" s="1"/>
  <c r="Y214" i="15"/>
  <c r="Y41" i="32" s="1"/>
  <c r="F218" i="25"/>
  <c r="F45" i="40" s="1"/>
  <c r="V207" i="24"/>
  <c r="V30" i="39" s="1"/>
  <c r="Q209" i="9"/>
  <c r="Q32" i="27" s="1"/>
  <c r="Q209" i="10"/>
  <c r="Q32" i="28" s="1"/>
  <c r="Q46" i="28"/>
  <c r="Q47" i="28"/>
  <c r="R52" i="34"/>
  <c r="R51" i="34"/>
  <c r="Z218" i="25"/>
  <c r="Z45" i="40" s="1"/>
  <c r="C212" i="25"/>
  <c r="R202" i="26"/>
  <c r="R24" i="41" s="1"/>
  <c r="R202" i="24"/>
  <c r="R24" i="39" s="1"/>
  <c r="R202" i="23"/>
  <c r="R24" i="38" s="1"/>
  <c r="R202" i="21"/>
  <c r="R24" i="36" s="1"/>
  <c r="AA220" i="21"/>
  <c r="AA48" i="36" s="1"/>
  <c r="AA220" i="22"/>
  <c r="AA48" i="37" s="1"/>
  <c r="AA220" i="25"/>
  <c r="AA48" i="40" s="1"/>
  <c r="AA220" i="20"/>
  <c r="AA48" i="35" s="1"/>
  <c r="AA220" i="24"/>
  <c r="AA48" i="39" s="1"/>
  <c r="J212" i="21"/>
  <c r="Z46" i="40"/>
  <c r="Z47" i="40"/>
  <c r="I192" i="24"/>
  <c r="I14" i="39" s="1"/>
  <c r="U7" i="29"/>
  <c r="U8" i="29"/>
  <c r="C218" i="24"/>
  <c r="C45" i="39" s="1"/>
  <c r="K199" i="23"/>
  <c r="K21" i="38" s="1"/>
  <c r="Q207" i="20"/>
  <c r="Q30" i="35" s="1"/>
  <c r="Q207" i="25"/>
  <c r="Q30" i="40" s="1"/>
  <c r="Q207" i="24"/>
  <c r="Q30" i="39" s="1"/>
  <c r="Q207" i="22"/>
  <c r="Q30" i="37" s="1"/>
  <c r="Q207" i="26"/>
  <c r="Q30" i="41" s="1"/>
  <c r="D199" i="21"/>
  <c r="D21" i="36" s="1"/>
  <c r="D199" i="24"/>
  <c r="D21" i="39" s="1"/>
  <c r="D199" i="22"/>
  <c r="D21" i="37" s="1"/>
  <c r="D199" i="20"/>
  <c r="D21" i="35" s="1"/>
  <c r="C217" i="14"/>
  <c r="C44" i="31" s="1"/>
  <c r="C217" i="13"/>
  <c r="C44" i="30" s="1"/>
  <c r="K203" i="12"/>
  <c r="K25" i="29" s="1"/>
  <c r="K203" i="13"/>
  <c r="K25" i="30" s="1"/>
  <c r="W220" i="23"/>
  <c r="W48" i="38" s="1"/>
  <c r="W220" i="20"/>
  <c r="W48" i="35" s="1"/>
  <c r="W220" i="24"/>
  <c r="W48" i="39" s="1"/>
  <c r="T206" i="12"/>
  <c r="T29" i="29" s="1"/>
  <c r="T206" i="14"/>
  <c r="T29" i="31" s="1"/>
  <c r="N199" i="12"/>
  <c r="N21" i="29" s="1"/>
  <c r="N199" i="14"/>
  <c r="N21" i="31" s="1"/>
  <c r="N199" i="15"/>
  <c r="N21" i="32" s="1"/>
  <c r="Z199" i="12"/>
  <c r="Z21" i="29" s="1"/>
  <c r="Z199" i="14"/>
  <c r="Z21" i="31" s="1"/>
  <c r="Z199" i="15"/>
  <c r="Z21" i="32" s="1"/>
  <c r="AA47" i="31"/>
  <c r="AA46" i="31"/>
  <c r="R219" i="14"/>
  <c r="N7" i="38"/>
  <c r="N8" i="38"/>
  <c r="F185" i="26"/>
  <c r="F6" i="41" s="1"/>
  <c r="S190" i="26"/>
  <c r="S12" i="41" s="1"/>
  <c r="Q213" i="22"/>
  <c r="Q40" i="37" s="1"/>
  <c r="T184" i="13"/>
  <c r="T5" i="30" s="1"/>
  <c r="T184" i="12"/>
  <c r="T5" i="29" s="1"/>
  <c r="O199" i="17"/>
  <c r="O21" i="33" s="1"/>
  <c r="O199" i="18"/>
  <c r="O21" i="34" s="1"/>
  <c r="M37" i="27"/>
  <c r="M38" i="27"/>
  <c r="M39" i="27"/>
  <c r="M35" i="27"/>
  <c r="M36" i="27"/>
  <c r="C198" i="12"/>
  <c r="C20" i="29" s="1"/>
  <c r="C198" i="15"/>
  <c r="C20" i="32" s="1"/>
  <c r="C198" i="14"/>
  <c r="C20" i="31" s="1"/>
  <c r="R216" i="13"/>
  <c r="R43" i="30" s="1"/>
  <c r="R216" i="12"/>
  <c r="R43" i="29" s="1"/>
  <c r="O27" i="40"/>
  <c r="O28" i="40"/>
  <c r="Q51" i="31"/>
  <c r="Q52" i="31"/>
  <c r="O183" i="18"/>
  <c r="O183" i="17"/>
  <c r="H185" i="25"/>
  <c r="H6" i="40" s="1"/>
  <c r="AE8" i="33"/>
  <c r="AE7" i="33"/>
  <c r="I198" i="23"/>
  <c r="I20" i="38" s="1"/>
  <c r="I198" i="24"/>
  <c r="I20" i="39" s="1"/>
  <c r="I198" i="20"/>
  <c r="I20" i="35" s="1"/>
  <c r="AC219" i="23"/>
  <c r="AC219" i="24"/>
  <c r="AC219" i="26"/>
  <c r="AC219" i="21"/>
  <c r="AC219" i="20"/>
  <c r="AC219" i="22"/>
  <c r="M208" i="21"/>
  <c r="M31" i="36" s="1"/>
  <c r="M208" i="20"/>
  <c r="M31" i="35" s="1"/>
  <c r="M208" i="26"/>
  <c r="M31" i="41" s="1"/>
  <c r="U37" i="38"/>
  <c r="U38" i="38"/>
  <c r="U39" i="38"/>
  <c r="U35" i="38"/>
  <c r="U36" i="38"/>
  <c r="AE27" i="41"/>
  <c r="AE28" i="41"/>
  <c r="Q210" i="24"/>
  <c r="Q33" i="39" s="1"/>
  <c r="Q210" i="21"/>
  <c r="Q33" i="36" s="1"/>
  <c r="Q210" i="26"/>
  <c r="Q33" i="41" s="1"/>
  <c r="AE8" i="41"/>
  <c r="AE7" i="41"/>
  <c r="E210" i="10"/>
  <c r="E33" i="28" s="1"/>
  <c r="E210" i="9"/>
  <c r="E33" i="27" s="1"/>
  <c r="AF196" i="14"/>
  <c r="AF18" i="31" s="1"/>
  <c r="AF196" i="13"/>
  <c r="AF18" i="30" s="1"/>
  <c r="AF196" i="12"/>
  <c r="AF18" i="29" s="1"/>
  <c r="B224" i="21"/>
  <c r="B53" i="36" s="1"/>
  <c r="B224" i="20"/>
  <c r="B53" i="35" s="1"/>
  <c r="B224" i="24"/>
  <c r="B53" i="39" s="1"/>
  <c r="Z47" i="28"/>
  <c r="Z46" i="28"/>
  <c r="W223" i="23"/>
  <c r="W223" i="22"/>
  <c r="W223" i="25"/>
  <c r="W223" i="24"/>
  <c r="D201" i="26"/>
  <c r="D23" i="41" s="1"/>
  <c r="D201" i="25"/>
  <c r="D23" i="40" s="1"/>
  <c r="J190" i="20"/>
  <c r="J12" i="35" s="1"/>
  <c r="J190" i="25"/>
  <c r="J12" i="40" s="1"/>
  <c r="J190" i="21"/>
  <c r="J12" i="36" s="1"/>
  <c r="J190" i="23"/>
  <c r="J12" i="38" s="1"/>
  <c r="W195" i="10"/>
  <c r="W17" i="28" s="1"/>
  <c r="W195" i="9"/>
  <c r="W17" i="27" s="1"/>
  <c r="N186" i="10"/>
  <c r="N186" i="9"/>
  <c r="T223" i="10"/>
  <c r="T223" i="9"/>
  <c r="Z51" i="35"/>
  <c r="Z52" i="35"/>
  <c r="AF8" i="32"/>
  <c r="AF7" i="32"/>
  <c r="B222" i="10"/>
  <c r="B50" i="28" s="1"/>
  <c r="B222" i="9"/>
  <c r="B50" i="27" s="1"/>
  <c r="F192" i="17"/>
  <c r="F14" i="33" s="1"/>
  <c r="F192" i="18"/>
  <c r="F14" i="34" s="1"/>
  <c r="Q46" i="37"/>
  <c r="Q47" i="37"/>
  <c r="X51" i="31"/>
  <c r="X52" i="31"/>
  <c r="I204" i="17"/>
  <c r="I26" i="33" s="1"/>
  <c r="I204" i="18"/>
  <c r="I26" i="34" s="1"/>
  <c r="K189" i="14"/>
  <c r="K11" i="31" s="1"/>
  <c r="K189" i="12"/>
  <c r="K11" i="29" s="1"/>
  <c r="K189" i="13"/>
  <c r="K11" i="30" s="1"/>
  <c r="K189" i="15"/>
  <c r="K11" i="32" s="1"/>
  <c r="D198" i="12"/>
  <c r="D20" i="29" s="1"/>
  <c r="D198" i="14"/>
  <c r="D20" i="31" s="1"/>
  <c r="D198" i="15"/>
  <c r="D20" i="32" s="1"/>
  <c r="L214" i="18"/>
  <c r="L41" i="34" s="1"/>
  <c r="H28" i="32"/>
  <c r="H27" i="32"/>
  <c r="AB218" i="20"/>
  <c r="AB45" i="35" s="1"/>
  <c r="AB218" i="22"/>
  <c r="AB45" i="37" s="1"/>
  <c r="AB218" i="23"/>
  <c r="AB45" i="38" s="1"/>
  <c r="AB218" i="26"/>
  <c r="AB45" i="41" s="1"/>
  <c r="B51" i="28"/>
  <c r="B52" i="28"/>
  <c r="E183" i="14"/>
  <c r="E183" i="12"/>
  <c r="E183" i="13"/>
  <c r="Y52" i="38"/>
  <c r="Y51" i="38"/>
  <c r="W204" i="14"/>
  <c r="W26" i="31" s="1"/>
  <c r="W204" i="15"/>
  <c r="W26" i="32" s="1"/>
  <c r="S192" i="17"/>
  <c r="S14" i="33" s="1"/>
  <c r="S192" i="18"/>
  <c r="S14" i="34" s="1"/>
  <c r="U52" i="34"/>
  <c r="U51" i="34"/>
  <c r="M210" i="17"/>
  <c r="M33" i="33" s="1"/>
  <c r="M210" i="18"/>
  <c r="M33" i="34" s="1"/>
  <c r="K199" i="21"/>
  <c r="K21" i="36" s="1"/>
  <c r="K199" i="20"/>
  <c r="K21" i="35" s="1"/>
  <c r="K199" i="22"/>
  <c r="K21" i="37" s="1"/>
  <c r="W52" i="30"/>
  <c r="W51" i="30"/>
  <c r="P4" i="38"/>
  <c r="P3" i="38"/>
  <c r="P2" i="38"/>
  <c r="AB28" i="41"/>
  <c r="AB27" i="41"/>
  <c r="AC201" i="20"/>
  <c r="AC23" i="35" s="1"/>
  <c r="AC201" i="24"/>
  <c r="AC23" i="39" s="1"/>
  <c r="AC201" i="25"/>
  <c r="AC23" i="40" s="1"/>
  <c r="AC201" i="26"/>
  <c r="AC23" i="41" s="1"/>
  <c r="AA52" i="37"/>
  <c r="AA51" i="37"/>
  <c r="AD192" i="10"/>
  <c r="AD14" i="28" s="1"/>
  <c r="AD192" i="9"/>
  <c r="AD14" i="27" s="1"/>
  <c r="Q38" i="36"/>
  <c r="Q37" i="36"/>
  <c r="Q36" i="36"/>
  <c r="Q35" i="36"/>
  <c r="Q39" i="36"/>
  <c r="M220" i="9"/>
  <c r="M48" i="27" s="1"/>
  <c r="M220" i="10"/>
  <c r="M48" i="28" s="1"/>
  <c r="AA212" i="12"/>
  <c r="AA212" i="15"/>
  <c r="W220" i="10"/>
  <c r="W48" i="28" s="1"/>
  <c r="W220" i="9"/>
  <c r="W48" i="27" s="1"/>
  <c r="AD204" i="9"/>
  <c r="AD26" i="27" s="1"/>
  <c r="AD204" i="10"/>
  <c r="AD26" i="28" s="1"/>
  <c r="P7" i="32"/>
  <c r="P8" i="32"/>
  <c r="D52" i="31"/>
  <c r="D51" i="31"/>
  <c r="AC28" i="41"/>
  <c r="AC27" i="41"/>
  <c r="W183" i="23"/>
  <c r="W183" i="21"/>
  <c r="W183" i="25"/>
  <c r="W183" i="22"/>
  <c r="I47" i="37"/>
  <c r="I46" i="37"/>
  <c r="V217" i="12"/>
  <c r="V44" i="29" s="1"/>
  <c r="V217" i="15"/>
  <c r="V44" i="32" s="1"/>
  <c r="Q208" i="26"/>
  <c r="Q31" i="41" s="1"/>
  <c r="AC28" i="29"/>
  <c r="AC27" i="29"/>
  <c r="H217" i="26"/>
  <c r="H44" i="41" s="1"/>
  <c r="X205" i="12"/>
  <c r="X205" i="14"/>
  <c r="AD188" i="26"/>
  <c r="AD10" i="41" s="1"/>
  <c r="AD188" i="23"/>
  <c r="AD10" i="38" s="1"/>
  <c r="D189" i="24"/>
  <c r="D11" i="39" s="1"/>
  <c r="D189" i="23"/>
  <c r="D11" i="38" s="1"/>
  <c r="G28" i="38"/>
  <c r="G27" i="38"/>
  <c r="T8" i="32"/>
  <c r="T7" i="32"/>
  <c r="F185" i="24"/>
  <c r="F6" i="39" s="1"/>
  <c r="F185" i="23"/>
  <c r="F6" i="38" s="1"/>
  <c r="G218" i="17"/>
  <c r="G45" i="33" s="1"/>
  <c r="G218" i="18"/>
  <c r="G45" i="34" s="1"/>
  <c r="N212" i="24"/>
  <c r="N212" i="21"/>
  <c r="N212" i="22"/>
  <c r="X27" i="37"/>
  <c r="X28" i="37"/>
  <c r="H197" i="20"/>
  <c r="H19" i="35" s="1"/>
  <c r="H197" i="24"/>
  <c r="H19" i="39" s="1"/>
  <c r="H197" i="26"/>
  <c r="H19" i="41" s="1"/>
  <c r="H197" i="22"/>
  <c r="H19" i="37" s="1"/>
  <c r="H197" i="21"/>
  <c r="H19" i="36" s="1"/>
  <c r="H197" i="25"/>
  <c r="H19" i="40" s="1"/>
  <c r="K195" i="25"/>
  <c r="K17" i="40" s="1"/>
  <c r="AB208" i="15"/>
  <c r="AB31" i="32" s="1"/>
  <c r="AB208" i="12"/>
  <c r="AB31" i="29" s="1"/>
  <c r="I2" i="38"/>
  <c r="I3" i="38"/>
  <c r="I4" i="38"/>
  <c r="H216" i="18"/>
  <c r="H43" i="34" s="1"/>
  <c r="W217" i="12"/>
  <c r="W44" i="29" s="1"/>
  <c r="W217" i="14"/>
  <c r="W44" i="31" s="1"/>
  <c r="L222" i="10"/>
  <c r="L50" i="28" s="1"/>
  <c r="L222" i="9"/>
  <c r="L50" i="27" s="1"/>
  <c r="C219" i="18"/>
  <c r="R187" i="20"/>
  <c r="R9" i="35" s="1"/>
  <c r="R187" i="23"/>
  <c r="R9" i="38" s="1"/>
  <c r="R187" i="21"/>
  <c r="R9" i="36" s="1"/>
  <c r="R187" i="26"/>
  <c r="R9" i="41" s="1"/>
  <c r="R187" i="25"/>
  <c r="R9" i="40" s="1"/>
  <c r="AC209" i="9"/>
  <c r="AC32" i="27" s="1"/>
  <c r="I200" i="20"/>
  <c r="I22" i="35" s="1"/>
  <c r="I200" i="22"/>
  <c r="I22" i="37" s="1"/>
  <c r="I200" i="26"/>
  <c r="I22" i="41" s="1"/>
  <c r="I200" i="25"/>
  <c r="I22" i="40" s="1"/>
  <c r="I200" i="24"/>
  <c r="I22" i="39" s="1"/>
  <c r="T223" i="21"/>
  <c r="T223" i="24"/>
  <c r="T223" i="25"/>
  <c r="T223" i="22"/>
  <c r="T223" i="20"/>
  <c r="T223" i="23"/>
  <c r="P223" i="18"/>
  <c r="P223" i="17"/>
  <c r="T199" i="23"/>
  <c r="T21" i="38" s="1"/>
  <c r="T199" i="22"/>
  <c r="T21" i="37" s="1"/>
  <c r="AB186" i="24"/>
  <c r="AB186" i="26"/>
  <c r="O186" i="13"/>
  <c r="O186" i="12"/>
  <c r="O186" i="15"/>
  <c r="D204" i="9"/>
  <c r="D26" i="27" s="1"/>
  <c r="D204" i="10"/>
  <c r="D26" i="28" s="1"/>
  <c r="X198" i="26"/>
  <c r="X20" i="41" s="1"/>
  <c r="X198" i="22"/>
  <c r="X20" i="37" s="1"/>
  <c r="X198" i="24"/>
  <c r="X20" i="39" s="1"/>
  <c r="X198" i="20"/>
  <c r="X20" i="35" s="1"/>
  <c r="G216" i="17"/>
  <c r="G43" i="33" s="1"/>
  <c r="G216" i="18"/>
  <c r="G43" i="34" s="1"/>
  <c r="H27" i="27"/>
  <c r="H28" i="27"/>
  <c r="F222" i="20"/>
  <c r="F50" i="35" s="1"/>
  <c r="F222" i="25"/>
  <c r="F50" i="40" s="1"/>
  <c r="F222" i="23"/>
  <c r="F50" i="38" s="1"/>
  <c r="F222" i="24"/>
  <c r="F50" i="39" s="1"/>
  <c r="F222" i="22"/>
  <c r="F50" i="37" s="1"/>
  <c r="F222" i="26"/>
  <c r="F50" i="41" s="1"/>
  <c r="K3" i="30"/>
  <c r="K4" i="30"/>
  <c r="K2" i="30"/>
  <c r="AB186" i="17"/>
  <c r="AB186" i="18"/>
  <c r="V221" i="25"/>
  <c r="V49" i="40" s="1"/>
  <c r="G7" i="32"/>
  <c r="G8" i="32"/>
  <c r="W8" i="34"/>
  <c r="W7" i="34"/>
  <c r="E183" i="21"/>
  <c r="E183" i="22"/>
  <c r="E183" i="25"/>
  <c r="S218" i="17"/>
  <c r="S45" i="33" s="1"/>
  <c r="S218" i="18"/>
  <c r="S45" i="34" s="1"/>
  <c r="Y51" i="40"/>
  <c r="Y52" i="40"/>
  <c r="AE211" i="13"/>
  <c r="AE34" i="30" s="1"/>
  <c r="AE211" i="12"/>
  <c r="AE34" i="29" s="1"/>
  <c r="AE211" i="15"/>
  <c r="AE34" i="32" s="1"/>
  <c r="V212" i="12"/>
  <c r="V212" i="15"/>
  <c r="E204" i="9"/>
  <c r="E26" i="27" s="1"/>
  <c r="E204" i="10"/>
  <c r="E26" i="28" s="1"/>
  <c r="D201" i="18"/>
  <c r="D23" i="34" s="1"/>
  <c r="Y37" i="32"/>
  <c r="Y36" i="32"/>
  <c r="Y39" i="32"/>
  <c r="Y38" i="32"/>
  <c r="Y35" i="32"/>
  <c r="S7" i="40"/>
  <c r="S8" i="40"/>
  <c r="H209" i="12"/>
  <c r="H32" i="29" s="1"/>
  <c r="H209" i="13"/>
  <c r="H32" i="30" s="1"/>
  <c r="Q191" i="24"/>
  <c r="Q13" i="39" s="1"/>
  <c r="Q191" i="23"/>
  <c r="Q13" i="38" s="1"/>
  <c r="Q191" i="22"/>
  <c r="Q13" i="37" s="1"/>
  <c r="F200" i="10"/>
  <c r="F22" i="28" s="1"/>
  <c r="F200" i="9"/>
  <c r="F22" i="27" s="1"/>
  <c r="S193" i="22"/>
  <c r="S15" i="37" s="1"/>
  <c r="S193" i="21"/>
  <c r="S15" i="36" s="1"/>
  <c r="S193" i="24"/>
  <c r="S15" i="39" s="1"/>
  <c r="S193" i="23"/>
  <c r="S15" i="38" s="1"/>
  <c r="S193" i="20"/>
  <c r="S15" i="35" s="1"/>
  <c r="S193" i="25"/>
  <c r="S15" i="40" s="1"/>
  <c r="S193" i="26"/>
  <c r="S15" i="41" s="1"/>
  <c r="U223" i="17"/>
  <c r="Z218" i="24"/>
  <c r="Z45" i="39" s="1"/>
  <c r="Z218" i="23"/>
  <c r="Z45" i="38" s="1"/>
  <c r="T209" i="21"/>
  <c r="T32" i="36" s="1"/>
  <c r="T209" i="24"/>
  <c r="T32" i="39" s="1"/>
  <c r="T209" i="25"/>
  <c r="T32" i="40" s="1"/>
  <c r="T209" i="22"/>
  <c r="T32" i="37" s="1"/>
  <c r="T209" i="23"/>
  <c r="T32" i="38" s="1"/>
  <c r="T209" i="26"/>
  <c r="T32" i="41" s="1"/>
  <c r="U212" i="12"/>
  <c r="U212" i="15"/>
  <c r="B204" i="9"/>
  <c r="B26" i="27" s="1"/>
  <c r="B204" i="10"/>
  <c r="B26" i="28" s="1"/>
  <c r="Q196" i="20"/>
  <c r="Q18" i="35" s="1"/>
  <c r="Q196" i="25"/>
  <c r="Q18" i="40" s="1"/>
  <c r="Q196" i="23"/>
  <c r="Q18" i="38" s="1"/>
  <c r="Q196" i="22"/>
  <c r="Q18" i="37" s="1"/>
  <c r="Q196" i="21"/>
  <c r="Q18" i="36" s="1"/>
  <c r="L216" i="17"/>
  <c r="L43" i="33" s="1"/>
  <c r="L216" i="18"/>
  <c r="L43" i="34" s="1"/>
  <c r="T51" i="29"/>
  <c r="T52" i="29"/>
  <c r="Q215" i="15"/>
  <c r="Q42" i="32" s="1"/>
  <c r="Q215" i="12"/>
  <c r="Q42" i="29" s="1"/>
  <c r="Q215" i="13"/>
  <c r="Q42" i="30" s="1"/>
  <c r="K216" i="23"/>
  <c r="K43" i="38" s="1"/>
  <c r="T196" i="14"/>
  <c r="T18" i="31" s="1"/>
  <c r="T196" i="15"/>
  <c r="T18" i="32" s="1"/>
  <c r="T196" i="12"/>
  <c r="T18" i="29" s="1"/>
  <c r="AD46" i="28"/>
  <c r="AD47" i="28"/>
  <c r="U188" i="26"/>
  <c r="U10" i="41" s="1"/>
  <c r="U188" i="24"/>
  <c r="U10" i="39" s="1"/>
  <c r="U188" i="23"/>
  <c r="U10" i="38" s="1"/>
  <c r="AC213" i="24"/>
  <c r="AC40" i="39" s="1"/>
  <c r="AC213" i="26"/>
  <c r="AC40" i="41" s="1"/>
  <c r="AC213" i="23"/>
  <c r="AC40" i="38" s="1"/>
  <c r="G191" i="14"/>
  <c r="G13" i="31" s="1"/>
  <c r="G191" i="13"/>
  <c r="G13" i="30" s="1"/>
  <c r="G191" i="15"/>
  <c r="G13" i="32" s="1"/>
  <c r="I47" i="33"/>
  <c r="I46" i="33"/>
  <c r="AA211" i="18"/>
  <c r="AA34" i="34" s="1"/>
  <c r="AA211" i="17"/>
  <c r="AA34" i="33" s="1"/>
  <c r="P216" i="14"/>
  <c r="P43" i="31" s="1"/>
  <c r="P216" i="12"/>
  <c r="P43" i="29" s="1"/>
  <c r="AE200" i="10"/>
  <c r="AE22" i="28" s="1"/>
  <c r="AE200" i="9"/>
  <c r="AE22" i="27" s="1"/>
  <c r="Z191" i="26"/>
  <c r="Z13" i="41" s="1"/>
  <c r="J221" i="10"/>
  <c r="J49" i="28" s="1"/>
  <c r="Q199" i="25"/>
  <c r="Q21" i="40" s="1"/>
  <c r="Q199" i="22"/>
  <c r="Q21" i="37" s="1"/>
  <c r="F186" i="20"/>
  <c r="F186" i="25"/>
  <c r="F186" i="23"/>
  <c r="W222" i="14"/>
  <c r="W50" i="31" s="1"/>
  <c r="Z184" i="24"/>
  <c r="Z5" i="39" s="1"/>
  <c r="Z184" i="22"/>
  <c r="Z5" i="37" s="1"/>
  <c r="Z184" i="26"/>
  <c r="Z5" i="41" s="1"/>
  <c r="Z184" i="25"/>
  <c r="Z5" i="40" s="1"/>
  <c r="Z184" i="23"/>
  <c r="Z5" i="38" s="1"/>
  <c r="F184" i="21"/>
  <c r="F5" i="36" s="1"/>
  <c r="F184" i="25"/>
  <c r="F5" i="40" s="1"/>
  <c r="F184" i="23"/>
  <c r="F5" i="38" s="1"/>
  <c r="F184" i="20"/>
  <c r="F5" i="35" s="1"/>
  <c r="F184" i="22"/>
  <c r="F5" i="37" s="1"/>
  <c r="H209" i="17"/>
  <c r="H32" i="33" s="1"/>
  <c r="H209" i="18"/>
  <c r="H32" i="34" s="1"/>
  <c r="W210" i="22"/>
  <c r="W33" i="37" s="1"/>
  <c r="W210" i="24"/>
  <c r="W33" i="39" s="1"/>
  <c r="W210" i="20"/>
  <c r="W33" i="35" s="1"/>
  <c r="W210" i="26"/>
  <c r="W33" i="41" s="1"/>
  <c r="W210" i="23"/>
  <c r="W33" i="38" s="1"/>
  <c r="W210" i="21"/>
  <c r="W33" i="36" s="1"/>
  <c r="K46" i="37"/>
  <c r="K47" i="37"/>
  <c r="B196" i="13"/>
  <c r="B18" i="30" s="1"/>
  <c r="H198" i="21"/>
  <c r="H20" i="36" s="1"/>
  <c r="H198" i="20"/>
  <c r="H20" i="35" s="1"/>
  <c r="H198" i="22"/>
  <c r="H20" i="37" s="1"/>
  <c r="H198" i="24"/>
  <c r="H20" i="39" s="1"/>
  <c r="F220" i="9"/>
  <c r="F48" i="27" s="1"/>
  <c r="Z212" i="12"/>
  <c r="Z212" i="15"/>
  <c r="K222" i="21"/>
  <c r="K50" i="36" s="1"/>
  <c r="M201" i="17"/>
  <c r="M23" i="33" s="1"/>
  <c r="M201" i="18"/>
  <c r="M23" i="34" s="1"/>
  <c r="AD211" i="13"/>
  <c r="AD34" i="30" s="1"/>
  <c r="AD211" i="14"/>
  <c r="AD34" i="31" s="1"/>
  <c r="G210" i="10"/>
  <c r="G33" i="28" s="1"/>
  <c r="G210" i="9"/>
  <c r="G33" i="27" s="1"/>
  <c r="I196" i="20"/>
  <c r="I18" i="35" s="1"/>
  <c r="I196" i="22"/>
  <c r="I18" i="37" s="1"/>
  <c r="I196" i="23"/>
  <c r="I18" i="38" s="1"/>
  <c r="K8" i="41"/>
  <c r="K7" i="41"/>
  <c r="B192" i="25"/>
  <c r="B14" i="40" s="1"/>
  <c r="B192" i="20"/>
  <c r="B14" i="35" s="1"/>
  <c r="B192" i="21"/>
  <c r="B14" i="36" s="1"/>
  <c r="AB8" i="27"/>
  <c r="AB7" i="27"/>
  <c r="L7" i="38"/>
  <c r="L8" i="38"/>
  <c r="P191" i="14"/>
  <c r="P13" i="31" s="1"/>
  <c r="P191" i="13"/>
  <c r="P13" i="30" s="1"/>
  <c r="P191" i="15"/>
  <c r="P13" i="32" s="1"/>
  <c r="K219" i="17"/>
  <c r="K219" i="18"/>
  <c r="AA224" i="25"/>
  <c r="AA53" i="40" s="1"/>
  <c r="Z216" i="14"/>
  <c r="Z43" i="31" s="1"/>
  <c r="Z216" i="15"/>
  <c r="Z43" i="32" s="1"/>
  <c r="L224" i="22"/>
  <c r="L53" i="37" s="1"/>
  <c r="L224" i="24"/>
  <c r="L53" i="39" s="1"/>
  <c r="L224" i="21"/>
  <c r="L53" i="36" s="1"/>
  <c r="L224" i="25"/>
  <c r="L53" i="40" s="1"/>
  <c r="L224" i="20"/>
  <c r="L53" i="35" s="1"/>
  <c r="E204" i="14"/>
  <c r="E26" i="31" s="1"/>
  <c r="E204" i="15"/>
  <c r="E26" i="32" s="1"/>
  <c r="X188" i="26"/>
  <c r="X10" i="41" s="1"/>
  <c r="AE216" i="18"/>
  <c r="AE43" i="34" s="1"/>
  <c r="AE216" i="17"/>
  <c r="AE43" i="33" s="1"/>
  <c r="I187" i="25"/>
  <c r="I9" i="40" s="1"/>
  <c r="AA8" i="33"/>
  <c r="AA7" i="33"/>
  <c r="AC186" i="21"/>
  <c r="AC186" i="24"/>
  <c r="AC186" i="20"/>
  <c r="AC186" i="25"/>
  <c r="AC186" i="26"/>
  <c r="N184" i="23"/>
  <c r="N5" i="38" s="1"/>
  <c r="N184" i="25"/>
  <c r="N5" i="40" s="1"/>
  <c r="E200" i="10"/>
  <c r="E22" i="28" s="1"/>
  <c r="E200" i="9"/>
  <c r="E22" i="27" s="1"/>
  <c r="V209" i="12"/>
  <c r="V32" i="29" s="1"/>
  <c r="V209" i="15"/>
  <c r="V32" i="32" s="1"/>
  <c r="AA204" i="20"/>
  <c r="AA26" i="35" s="1"/>
  <c r="AA204" i="24"/>
  <c r="AA26" i="39" s="1"/>
  <c r="AA204" i="22"/>
  <c r="AA26" i="37" s="1"/>
  <c r="AA204" i="23"/>
  <c r="AA26" i="38" s="1"/>
  <c r="AA204" i="26"/>
  <c r="AA26" i="41" s="1"/>
  <c r="N183" i="12"/>
  <c r="N183" i="13"/>
  <c r="N183" i="15"/>
  <c r="AB187" i="20"/>
  <c r="AB9" i="35" s="1"/>
  <c r="AB187" i="25"/>
  <c r="AB9" i="40" s="1"/>
  <c r="AB187" i="21"/>
  <c r="AB9" i="36" s="1"/>
  <c r="AB187" i="23"/>
  <c r="AB9" i="38" s="1"/>
  <c r="AB187" i="24"/>
  <c r="AB9" i="39" s="1"/>
  <c r="W51" i="27"/>
  <c r="W52" i="27"/>
  <c r="I223" i="21"/>
  <c r="I223" i="24"/>
  <c r="I223" i="20"/>
  <c r="I223" i="22"/>
  <c r="I223" i="25"/>
  <c r="Z195" i="12"/>
  <c r="Z17" i="29" s="1"/>
  <c r="Z195" i="15"/>
  <c r="Z17" i="32" s="1"/>
  <c r="Z195" i="13"/>
  <c r="Z17" i="30" s="1"/>
  <c r="D195" i="21"/>
  <c r="D17" i="36" s="1"/>
  <c r="D195" i="26"/>
  <c r="D17" i="41" s="1"/>
  <c r="D195" i="25"/>
  <c r="D17" i="40" s="1"/>
  <c r="D195" i="20"/>
  <c r="D17" i="35" s="1"/>
  <c r="G214" i="22"/>
  <c r="G41" i="37" s="1"/>
  <c r="G214" i="23"/>
  <c r="G41" i="38" s="1"/>
  <c r="G214" i="21"/>
  <c r="G41" i="36" s="1"/>
  <c r="G214" i="26"/>
  <c r="G41" i="41" s="1"/>
  <c r="M224" i="22"/>
  <c r="M53" i="37" s="1"/>
  <c r="M224" i="21"/>
  <c r="M53" i="36" s="1"/>
  <c r="M224" i="26"/>
  <c r="M53" i="41" s="1"/>
  <c r="M224" i="24"/>
  <c r="M53" i="39" s="1"/>
  <c r="M224" i="20"/>
  <c r="M53" i="35" s="1"/>
  <c r="D212" i="20"/>
  <c r="D212" i="23"/>
  <c r="D212" i="25"/>
  <c r="D212" i="21"/>
  <c r="C194" i="14"/>
  <c r="C16" i="31" s="1"/>
  <c r="C194" i="13"/>
  <c r="C16" i="30" s="1"/>
  <c r="O204" i="25"/>
  <c r="O26" i="40" s="1"/>
  <c r="O204" i="24"/>
  <c r="O26" i="39" s="1"/>
  <c r="O204" i="23"/>
  <c r="O26" i="38" s="1"/>
  <c r="H210" i="21"/>
  <c r="H33" i="36" s="1"/>
  <c r="H210" i="26"/>
  <c r="H33" i="41" s="1"/>
  <c r="Q194" i="20"/>
  <c r="Q16" i="35" s="1"/>
  <c r="Q194" i="22"/>
  <c r="Q16" i="37" s="1"/>
  <c r="Q194" i="21"/>
  <c r="Q16" i="36" s="1"/>
  <c r="Q194" i="26"/>
  <c r="Q16" i="41" s="1"/>
  <c r="Q194" i="24"/>
  <c r="Q16" i="39" s="1"/>
  <c r="Q194" i="25"/>
  <c r="Q16" i="40" s="1"/>
  <c r="M205" i="13"/>
  <c r="M205" i="15"/>
  <c r="M205" i="14"/>
  <c r="N219" i="26"/>
  <c r="G184" i="15"/>
  <c r="G5" i="32" s="1"/>
  <c r="G184" i="12"/>
  <c r="G5" i="29" s="1"/>
  <c r="N214" i="13"/>
  <c r="N41" i="30" s="1"/>
  <c r="N214" i="12"/>
  <c r="N41" i="29" s="1"/>
  <c r="T205" i="17"/>
  <c r="T205" i="18"/>
  <c r="C28" i="33"/>
  <c r="C27" i="33"/>
  <c r="Q186" i="20"/>
  <c r="Q186" i="21"/>
  <c r="Q186" i="24"/>
  <c r="Q186" i="25"/>
  <c r="Q186" i="22"/>
  <c r="Q186" i="23"/>
  <c r="Q186" i="26"/>
  <c r="R184" i="24"/>
  <c r="R5" i="39" s="1"/>
  <c r="R184" i="26"/>
  <c r="R5" i="41" s="1"/>
  <c r="R184" i="23"/>
  <c r="R5" i="38" s="1"/>
  <c r="R184" i="25"/>
  <c r="R5" i="40" s="1"/>
  <c r="C185" i="12"/>
  <c r="C6" i="29" s="1"/>
  <c r="C185" i="13"/>
  <c r="C6" i="30" s="1"/>
  <c r="Y185" i="12"/>
  <c r="Y6" i="29" s="1"/>
  <c r="Y185" i="13"/>
  <c r="Y6" i="30" s="1"/>
  <c r="E184" i="21"/>
  <c r="E5" i="36" s="1"/>
  <c r="E184" i="22"/>
  <c r="E5" i="37" s="1"/>
  <c r="E184" i="20"/>
  <c r="E5" i="35" s="1"/>
  <c r="S209" i="17"/>
  <c r="S32" i="33" s="1"/>
  <c r="S209" i="18"/>
  <c r="S32" i="34" s="1"/>
  <c r="AC8" i="34"/>
  <c r="AC7" i="34"/>
  <c r="L3" i="34"/>
  <c r="L4" i="34"/>
  <c r="L2" i="34"/>
  <c r="Q203" i="25"/>
  <c r="Q25" i="40" s="1"/>
  <c r="Q203" i="21"/>
  <c r="Q25" i="36" s="1"/>
  <c r="Q203" i="20"/>
  <c r="Q25" i="35" s="1"/>
  <c r="Q203" i="23"/>
  <c r="Q25" i="38" s="1"/>
  <c r="C220" i="13"/>
  <c r="C48" i="30" s="1"/>
  <c r="C220" i="12"/>
  <c r="C48" i="29" s="1"/>
  <c r="C220" i="14"/>
  <c r="C48" i="31" s="1"/>
  <c r="Z187" i="22"/>
  <c r="Z9" i="37" s="1"/>
  <c r="Z187" i="23"/>
  <c r="Z9" i="38" s="1"/>
  <c r="Z187" i="24"/>
  <c r="Z9" i="39" s="1"/>
  <c r="C187" i="22"/>
  <c r="C9" i="37" s="1"/>
  <c r="C187" i="26"/>
  <c r="C9" i="41" s="1"/>
  <c r="S4" i="37"/>
  <c r="S2" i="37"/>
  <c r="S3" i="37"/>
  <c r="G198" i="23"/>
  <c r="G20" i="38" s="1"/>
  <c r="G198" i="24"/>
  <c r="G20" i="39" s="1"/>
  <c r="G198" i="20"/>
  <c r="G20" i="35" s="1"/>
  <c r="T219" i="23"/>
  <c r="T219" i="20"/>
  <c r="T219" i="25"/>
  <c r="T219" i="26"/>
  <c r="T219" i="22"/>
  <c r="T219" i="21"/>
  <c r="T219" i="24"/>
  <c r="U208" i="21"/>
  <c r="U31" i="36" s="1"/>
  <c r="U208" i="26"/>
  <c r="U31" i="41" s="1"/>
  <c r="U208" i="24"/>
  <c r="U31" i="39" s="1"/>
  <c r="AA207" i="17"/>
  <c r="AA30" i="33" s="1"/>
  <c r="C207" i="17"/>
  <c r="C30" i="33" s="1"/>
  <c r="I196" i="25"/>
  <c r="I18" i="40" s="1"/>
  <c r="AB196" i="20"/>
  <c r="AB18" i="35" s="1"/>
  <c r="AB196" i="25"/>
  <c r="AB18" i="40" s="1"/>
  <c r="AB196" i="24"/>
  <c r="AB18" i="39" s="1"/>
  <c r="AB196" i="22"/>
  <c r="AB18" i="37" s="1"/>
  <c r="AB196" i="23"/>
  <c r="AB18" i="38" s="1"/>
  <c r="L220" i="20"/>
  <c r="L48" i="35" s="1"/>
  <c r="AD8" i="29"/>
  <c r="AD7" i="29"/>
  <c r="S190" i="22"/>
  <c r="S12" i="37" s="1"/>
  <c r="U47" i="41"/>
  <c r="U46" i="41"/>
  <c r="E184" i="26"/>
  <c r="E5" i="41" s="1"/>
  <c r="AB198" i="21"/>
  <c r="AB20" i="36" s="1"/>
  <c r="AB198" i="24"/>
  <c r="AB20" i="39" s="1"/>
  <c r="AB198" i="20"/>
  <c r="AB20" i="35" s="1"/>
  <c r="AB198" i="26"/>
  <c r="AB20" i="41" s="1"/>
  <c r="K36" i="39"/>
  <c r="K35" i="39"/>
  <c r="K39" i="39"/>
  <c r="K37" i="39"/>
  <c r="K38" i="39"/>
  <c r="J212" i="12"/>
  <c r="J212" i="15"/>
  <c r="R204" i="9"/>
  <c r="R26" i="27" s="1"/>
  <c r="R204" i="10"/>
  <c r="R26" i="28" s="1"/>
  <c r="AF215" i="23"/>
  <c r="AF42" i="38" s="1"/>
  <c r="X209" i="10"/>
  <c r="X32" i="28" s="1"/>
  <c r="X209" i="9"/>
  <c r="X32" i="27" s="1"/>
  <c r="M187" i="25"/>
  <c r="M9" i="40" s="1"/>
  <c r="F215" i="25"/>
  <c r="F42" i="40" s="1"/>
  <c r="G46" i="37"/>
  <c r="G47" i="37"/>
  <c r="F222" i="21"/>
  <c r="F50" i="36" s="1"/>
  <c r="R201" i="17"/>
  <c r="R23" i="33" s="1"/>
  <c r="B203" i="24"/>
  <c r="B25" i="39" s="1"/>
  <c r="F210" i="10"/>
  <c r="F33" i="28" s="1"/>
  <c r="F210" i="9"/>
  <c r="F33" i="27" s="1"/>
  <c r="B196" i="20"/>
  <c r="B18" i="35" s="1"/>
  <c r="B196" i="25"/>
  <c r="B18" i="40" s="1"/>
  <c r="B196" i="23"/>
  <c r="B18" i="38" s="1"/>
  <c r="R184" i="20"/>
  <c r="R5" i="35" s="1"/>
  <c r="L210" i="20"/>
  <c r="L33" i="35" s="1"/>
  <c r="X215" i="15"/>
  <c r="X42" i="32" s="1"/>
  <c r="X215" i="13"/>
  <c r="X42" i="30" s="1"/>
  <c r="X215" i="12"/>
  <c r="X42" i="29" s="1"/>
  <c r="O208" i="24"/>
  <c r="O31" i="39" s="1"/>
  <c r="O208" i="22"/>
  <c r="O31" i="37" s="1"/>
  <c r="O208" i="25"/>
  <c r="O31" i="40" s="1"/>
  <c r="P196" i="14"/>
  <c r="P18" i="31" s="1"/>
  <c r="P196" i="13"/>
  <c r="P18" i="30" s="1"/>
  <c r="P196" i="12"/>
  <c r="P18" i="29" s="1"/>
  <c r="D221" i="9"/>
  <c r="D49" i="27" s="1"/>
  <c r="D221" i="10"/>
  <c r="D49" i="28" s="1"/>
  <c r="AF8" i="27"/>
  <c r="AF7" i="27"/>
  <c r="U47" i="28"/>
  <c r="U46" i="28"/>
  <c r="D219" i="15"/>
  <c r="T216" i="25"/>
  <c r="T43" i="40" s="1"/>
  <c r="K223" i="23"/>
  <c r="K223" i="24"/>
  <c r="K223" i="22"/>
  <c r="D187" i="23"/>
  <c r="D9" i="38" s="1"/>
  <c r="B190" i="20"/>
  <c r="B12" i="35" s="1"/>
  <c r="B190" i="23"/>
  <c r="B12" i="38" s="1"/>
  <c r="B190" i="25"/>
  <c r="B12" i="40" s="1"/>
  <c r="AE191" i="14"/>
  <c r="AE13" i="31" s="1"/>
  <c r="AE191" i="12"/>
  <c r="AE13" i="29" s="1"/>
  <c r="U221" i="10"/>
  <c r="U49" i="28" s="1"/>
  <c r="Z195" i="10"/>
  <c r="Z17" i="28" s="1"/>
  <c r="S47" i="33"/>
  <c r="S46" i="33"/>
  <c r="AA46" i="35"/>
  <c r="AA47" i="35"/>
  <c r="I211" i="18"/>
  <c r="I34" i="34" s="1"/>
  <c r="I211" i="17"/>
  <c r="I34" i="33" s="1"/>
  <c r="G183" i="23"/>
  <c r="K46" i="28"/>
  <c r="K47" i="28"/>
  <c r="R201" i="22"/>
  <c r="R23" i="37" s="1"/>
  <c r="R201" i="25"/>
  <c r="R23" i="40" s="1"/>
  <c r="R201" i="26"/>
  <c r="R23" i="41" s="1"/>
  <c r="U35" i="39"/>
  <c r="U36" i="39"/>
  <c r="U37" i="39"/>
  <c r="U38" i="39"/>
  <c r="U39" i="39"/>
  <c r="B215" i="12"/>
  <c r="B42" i="29" s="1"/>
  <c r="T7" i="37"/>
  <c r="T8" i="37"/>
  <c r="F216" i="18"/>
  <c r="F43" i="34" s="1"/>
  <c r="G47" i="34"/>
  <c r="G46" i="34"/>
  <c r="I188" i="25"/>
  <c r="I10" i="40" s="1"/>
  <c r="I188" i="24"/>
  <c r="I10" i="39" s="1"/>
  <c r="M183" i="22"/>
  <c r="AD36" i="40"/>
  <c r="AD35" i="40"/>
  <c r="AD37" i="40"/>
  <c r="AD39" i="40"/>
  <c r="AD38" i="40"/>
  <c r="AF207" i="24"/>
  <c r="AF30" i="39" s="1"/>
  <c r="B199" i="9"/>
  <c r="B21" i="27" s="1"/>
  <c r="AA7" i="28"/>
  <c r="AA8" i="28"/>
  <c r="N205" i="22"/>
  <c r="Z200" i="10"/>
  <c r="Z22" i="28" s="1"/>
  <c r="Z200" i="9"/>
  <c r="Z22" i="27" s="1"/>
  <c r="U209" i="12"/>
  <c r="U32" i="29" s="1"/>
  <c r="U209" i="14"/>
  <c r="U32" i="31" s="1"/>
  <c r="U209" i="15"/>
  <c r="U32" i="32" s="1"/>
  <c r="M209" i="14"/>
  <c r="M32" i="31" s="1"/>
  <c r="J204" i="10"/>
  <c r="J26" i="28" s="1"/>
  <c r="AF185" i="24"/>
  <c r="AF6" i="39" s="1"/>
  <c r="AA196" i="21"/>
  <c r="AA18" i="36" s="1"/>
  <c r="AA196" i="22"/>
  <c r="AA18" i="37" s="1"/>
  <c r="AA196" i="25"/>
  <c r="AA18" i="40" s="1"/>
  <c r="AA196" i="23"/>
  <c r="AA18" i="38" s="1"/>
  <c r="AA196" i="20"/>
  <c r="AA18" i="35" s="1"/>
  <c r="Y47" i="37"/>
  <c r="Y46" i="37"/>
  <c r="Q210" i="20"/>
  <c r="Q33" i="35" s="1"/>
  <c r="N51" i="31"/>
  <c r="N52" i="31"/>
  <c r="AE2" i="30"/>
  <c r="AE3" i="30"/>
  <c r="AE4" i="30"/>
  <c r="Z27" i="39"/>
  <c r="Z28" i="39"/>
  <c r="AA223" i="21"/>
  <c r="AA223" i="23"/>
  <c r="AA223" i="25"/>
  <c r="AA223" i="20"/>
  <c r="AA223" i="24"/>
  <c r="AC195" i="17"/>
  <c r="AC17" i="33" s="1"/>
  <c r="AC195" i="18"/>
  <c r="AC17" i="34" s="1"/>
  <c r="V202" i="26"/>
  <c r="V24" i="41" s="1"/>
  <c r="V202" i="23"/>
  <c r="V24" i="38" s="1"/>
  <c r="V202" i="20"/>
  <c r="V24" i="35" s="1"/>
  <c r="V202" i="24"/>
  <c r="V24" i="39" s="1"/>
  <c r="V202" i="21"/>
  <c r="V24" i="36" s="1"/>
  <c r="V202" i="25"/>
  <c r="V24" i="40" s="1"/>
  <c r="V202" i="22"/>
  <c r="V24" i="37" s="1"/>
  <c r="W195" i="12"/>
  <c r="W17" i="29" s="1"/>
  <c r="W195" i="15"/>
  <c r="W17" i="32" s="1"/>
  <c r="W195" i="13"/>
  <c r="W17" i="30" s="1"/>
  <c r="AB195" i="21"/>
  <c r="AB17" i="36" s="1"/>
  <c r="AB195" i="20"/>
  <c r="AB17" i="35" s="1"/>
  <c r="AB195" i="22"/>
  <c r="AB17" i="37" s="1"/>
  <c r="AB195" i="23"/>
  <c r="AB17" i="38" s="1"/>
  <c r="U217" i="15"/>
  <c r="U44" i="32" s="1"/>
  <c r="I224" i="22"/>
  <c r="I53" i="37" s="1"/>
  <c r="F212" i="20"/>
  <c r="F212" i="21"/>
  <c r="F212" i="25"/>
  <c r="K194" i="14"/>
  <c r="K16" i="31" s="1"/>
  <c r="C210" i="21"/>
  <c r="C33" i="36" s="1"/>
  <c r="C210" i="20"/>
  <c r="C33" i="35" s="1"/>
  <c r="C210" i="26"/>
  <c r="C33" i="41" s="1"/>
  <c r="I194" i="20"/>
  <c r="I16" i="35" s="1"/>
  <c r="I194" i="25"/>
  <c r="I16" i="40" s="1"/>
  <c r="I194" i="24"/>
  <c r="I16" i="39" s="1"/>
  <c r="I194" i="26"/>
  <c r="I16" i="41" s="1"/>
  <c r="B205" i="13"/>
  <c r="V216" i="25"/>
  <c r="V43" i="40" s="1"/>
  <c r="V216" i="21"/>
  <c r="V43" i="36" s="1"/>
  <c r="V216" i="24"/>
  <c r="V43" i="39" s="1"/>
  <c r="V216" i="20"/>
  <c r="V43" i="35" s="1"/>
  <c r="V216" i="22"/>
  <c r="V43" i="37" s="1"/>
  <c r="V216" i="23"/>
  <c r="V43" i="38" s="1"/>
  <c r="N203" i="26"/>
  <c r="N25" i="41" s="1"/>
  <c r="N187" i="17"/>
  <c r="N9" i="33" s="1"/>
  <c r="N187" i="18"/>
  <c r="N9" i="34" s="1"/>
  <c r="B214" i="13"/>
  <c r="B41" i="30" s="1"/>
  <c r="B214" i="15"/>
  <c r="B41" i="32" s="1"/>
  <c r="B214" i="12"/>
  <c r="B41" i="29" s="1"/>
  <c r="H221" i="13"/>
  <c r="H49" i="30" s="1"/>
  <c r="H221" i="15"/>
  <c r="H49" i="32" s="1"/>
  <c r="H221" i="12"/>
  <c r="H49" i="29" s="1"/>
  <c r="P221" i="13"/>
  <c r="P49" i="30" s="1"/>
  <c r="P221" i="12"/>
  <c r="P49" i="29" s="1"/>
  <c r="P221" i="15"/>
  <c r="P49" i="32" s="1"/>
  <c r="C189" i="20"/>
  <c r="C11" i="35" s="1"/>
  <c r="C189" i="23"/>
  <c r="C11" i="38" s="1"/>
  <c r="C189" i="25"/>
  <c r="C11" i="40" s="1"/>
  <c r="C189" i="26"/>
  <c r="C11" i="41" s="1"/>
  <c r="V189" i="12"/>
  <c r="V11" i="29" s="1"/>
  <c r="V189" i="15"/>
  <c r="V11" i="32" s="1"/>
  <c r="V189" i="13"/>
  <c r="V11" i="30" s="1"/>
  <c r="P212" i="13"/>
  <c r="P212" i="15"/>
  <c r="P212" i="12"/>
  <c r="T37" i="28"/>
  <c r="T36" i="28"/>
  <c r="T39" i="28"/>
  <c r="T38" i="28"/>
  <c r="T35" i="28"/>
  <c r="P185" i="10"/>
  <c r="P6" i="28" s="1"/>
  <c r="P185" i="9"/>
  <c r="P6" i="27" s="1"/>
  <c r="K187" i="13"/>
  <c r="K9" i="30" s="1"/>
  <c r="K187" i="14"/>
  <c r="K9" i="31" s="1"/>
  <c r="K187" i="12"/>
  <c r="K9" i="29" s="1"/>
  <c r="X216" i="10"/>
  <c r="X43" i="28" s="1"/>
  <c r="X216" i="9"/>
  <c r="X43" i="27" s="1"/>
  <c r="AC184" i="24"/>
  <c r="AC5" i="39" s="1"/>
  <c r="AC184" i="20"/>
  <c r="AC5" i="35" s="1"/>
  <c r="E185" i="12"/>
  <c r="E6" i="29" s="1"/>
  <c r="E185" i="13"/>
  <c r="E6" i="30" s="1"/>
  <c r="B185" i="12"/>
  <c r="B6" i="29" s="1"/>
  <c r="H184" i="21"/>
  <c r="H5" i="36" s="1"/>
  <c r="H184" i="20"/>
  <c r="H5" i="35" s="1"/>
  <c r="H184" i="22"/>
  <c r="H5" i="37" s="1"/>
  <c r="I209" i="17"/>
  <c r="I32" i="33" s="1"/>
  <c r="I209" i="18"/>
  <c r="I32" i="34" s="1"/>
  <c r="I210" i="22"/>
  <c r="I33" i="37" s="1"/>
  <c r="V8" i="35"/>
  <c r="V7" i="35"/>
  <c r="X38" i="41"/>
  <c r="X35" i="41"/>
  <c r="X36" i="41"/>
  <c r="X39" i="41"/>
  <c r="X37" i="41"/>
  <c r="F198" i="23"/>
  <c r="F20" i="38" s="1"/>
  <c r="C198" i="23"/>
  <c r="C20" i="38" s="1"/>
  <c r="C198" i="24"/>
  <c r="C20" i="39" s="1"/>
  <c r="K185" i="14"/>
  <c r="K6" i="31" s="1"/>
  <c r="P219" i="23"/>
  <c r="P219" i="26"/>
  <c r="P219" i="24"/>
  <c r="P219" i="25"/>
  <c r="P219" i="22"/>
  <c r="P219" i="20"/>
  <c r="R208" i="21"/>
  <c r="R31" i="36" s="1"/>
  <c r="R208" i="26"/>
  <c r="R31" i="41" s="1"/>
  <c r="R208" i="25"/>
  <c r="R31" i="40" s="1"/>
  <c r="R208" i="24"/>
  <c r="R31" i="39" s="1"/>
  <c r="R208" i="20"/>
  <c r="R31" i="35" s="1"/>
  <c r="Z46" i="37"/>
  <c r="Z47" i="37"/>
  <c r="Y184" i="24"/>
  <c r="Y5" i="39" s="1"/>
  <c r="Z216" i="17"/>
  <c r="Z43" i="33" s="1"/>
  <c r="Z216" i="18"/>
  <c r="Z43" i="34" s="1"/>
  <c r="S27" i="41"/>
  <c r="S28" i="41"/>
  <c r="W28" i="41"/>
  <c r="W27" i="41"/>
  <c r="V8" i="32"/>
  <c r="V7" i="32"/>
  <c r="V8" i="38"/>
  <c r="V7" i="38"/>
  <c r="F197" i="20"/>
  <c r="F19" i="35" s="1"/>
  <c r="F197" i="22"/>
  <c r="F19" i="37" s="1"/>
  <c r="F197" i="21"/>
  <c r="F19" i="36" s="1"/>
  <c r="F197" i="24"/>
  <c r="F19" i="39" s="1"/>
  <c r="F197" i="25"/>
  <c r="F19" i="40" s="1"/>
  <c r="D192" i="25"/>
  <c r="D14" i="40" s="1"/>
  <c r="D192" i="20"/>
  <c r="D14" i="35" s="1"/>
  <c r="D192" i="26"/>
  <c r="D14" i="41" s="1"/>
  <c r="D192" i="22"/>
  <c r="D14" i="37" s="1"/>
  <c r="D192" i="24"/>
  <c r="D14" i="39" s="1"/>
  <c r="O211" i="18"/>
  <c r="O34" i="34" s="1"/>
  <c r="O211" i="17"/>
  <c r="O34" i="33" s="1"/>
  <c r="V213" i="24"/>
  <c r="V40" i="39" s="1"/>
  <c r="V213" i="21"/>
  <c r="V40" i="36" s="1"/>
  <c r="V213" i="26"/>
  <c r="V40" i="41" s="1"/>
  <c r="V213" i="23"/>
  <c r="V40" i="38" s="1"/>
  <c r="AB4" i="40"/>
  <c r="AB3" i="40"/>
  <c r="AB2" i="40"/>
  <c r="S212" i="20"/>
  <c r="S212" i="22"/>
  <c r="S212" i="24"/>
  <c r="S212" i="21"/>
  <c r="S212" i="23"/>
  <c r="O35" i="38"/>
  <c r="O39" i="38"/>
  <c r="O38" i="38"/>
  <c r="O36" i="38"/>
  <c r="O37" i="38"/>
  <c r="AF8" i="30"/>
  <c r="AF7" i="30"/>
  <c r="S209" i="12"/>
  <c r="S32" i="29" s="1"/>
  <c r="S209" i="13"/>
  <c r="S32" i="30" s="1"/>
  <c r="L205" i="12"/>
  <c r="L205" i="15"/>
  <c r="L205" i="14"/>
  <c r="P208" i="22"/>
  <c r="P31" i="37" s="1"/>
  <c r="P208" i="25"/>
  <c r="P31" i="40" s="1"/>
  <c r="AE184" i="13"/>
  <c r="AE5" i="30" s="1"/>
  <c r="AE184" i="12"/>
  <c r="AE5" i="29" s="1"/>
  <c r="AB199" i="17"/>
  <c r="AB21" i="33" s="1"/>
  <c r="AB199" i="18"/>
  <c r="AB21" i="34" s="1"/>
  <c r="C199" i="17"/>
  <c r="C21" i="33" s="1"/>
  <c r="C199" i="18"/>
  <c r="C21" i="34" s="1"/>
  <c r="Q7" i="29"/>
  <c r="Q8" i="29"/>
  <c r="P208" i="24"/>
  <c r="P31" i="39" s="1"/>
  <c r="Q35" i="40"/>
  <c r="Q36" i="40"/>
  <c r="Q37" i="40"/>
  <c r="Q38" i="40"/>
  <c r="Q39" i="40"/>
  <c r="AB4" i="35"/>
  <c r="AB2" i="35"/>
  <c r="AB3" i="35"/>
  <c r="O223" i="10"/>
  <c r="O223" i="9"/>
  <c r="I217" i="17"/>
  <c r="I44" i="33" s="1"/>
  <c r="I217" i="18"/>
  <c r="I44" i="34" s="1"/>
  <c r="Z213" i="20"/>
  <c r="Z40" i="35" s="1"/>
  <c r="Z213" i="24"/>
  <c r="Z40" i="39" s="1"/>
  <c r="Z213" i="25"/>
  <c r="Z40" i="40" s="1"/>
  <c r="Z213" i="23"/>
  <c r="Z40" i="38" s="1"/>
  <c r="Z213" i="26"/>
  <c r="Z40" i="41" s="1"/>
  <c r="I222" i="22"/>
  <c r="I50" i="37" s="1"/>
  <c r="R222" i="10"/>
  <c r="R50" i="28" s="1"/>
  <c r="R222" i="9"/>
  <c r="R50" i="27" s="1"/>
  <c r="I195" i="25"/>
  <c r="I17" i="40" s="1"/>
  <c r="N209" i="9"/>
  <c r="N32" i="27" s="1"/>
  <c r="N209" i="10"/>
  <c r="N32" i="28" s="1"/>
  <c r="AB214" i="13"/>
  <c r="AB41" i="30" s="1"/>
  <c r="AB214" i="14"/>
  <c r="AB41" i="31" s="1"/>
  <c r="AB214" i="12"/>
  <c r="AB41" i="29" s="1"/>
  <c r="AB214" i="15"/>
  <c r="AB41" i="32" s="1"/>
  <c r="F203" i="12"/>
  <c r="F25" i="29" s="1"/>
  <c r="F203" i="13"/>
  <c r="F25" i="30" s="1"/>
  <c r="F203" i="15"/>
  <c r="F25" i="32" s="1"/>
  <c r="AD46" i="31"/>
  <c r="AD47" i="31"/>
  <c r="H183" i="21"/>
  <c r="H183" i="20"/>
  <c r="H183" i="22"/>
  <c r="V222" i="26"/>
  <c r="V50" i="41" s="1"/>
  <c r="G212" i="22"/>
  <c r="G212" i="21"/>
  <c r="B27" i="32"/>
  <c r="B28" i="32"/>
  <c r="W3" i="31"/>
  <c r="W4" i="31"/>
  <c r="W2" i="31"/>
  <c r="AE188" i="25"/>
  <c r="AE10" i="40" s="1"/>
  <c r="AE188" i="24"/>
  <c r="AE10" i="39" s="1"/>
  <c r="AE188" i="23"/>
  <c r="AE10" i="38" s="1"/>
  <c r="AE188" i="20"/>
  <c r="AE10" i="35" s="1"/>
  <c r="AE188" i="26"/>
  <c r="AE10" i="41" s="1"/>
  <c r="Y51" i="29"/>
  <c r="Y52" i="29"/>
  <c r="Z191" i="24"/>
  <c r="Z13" i="39" s="1"/>
  <c r="Z191" i="22"/>
  <c r="Z13" i="37" s="1"/>
  <c r="Z191" i="23"/>
  <c r="Z13" i="38" s="1"/>
  <c r="AE209" i="12"/>
  <c r="AE32" i="29" s="1"/>
  <c r="AE209" i="13"/>
  <c r="AE32" i="30" s="1"/>
  <c r="B218" i="25"/>
  <c r="B45" i="40" s="1"/>
  <c r="R209" i="9"/>
  <c r="R32" i="27" s="1"/>
  <c r="R209" i="10"/>
  <c r="R32" i="28" s="1"/>
  <c r="O201" i="22"/>
  <c r="O23" i="37" s="1"/>
  <c r="D52" i="34"/>
  <c r="D51" i="34"/>
  <c r="V196" i="21"/>
  <c r="V18" i="36" s="1"/>
  <c r="V196" i="23"/>
  <c r="V18" i="38" s="1"/>
  <c r="V196" i="20"/>
  <c r="V18" i="35" s="1"/>
  <c r="V196" i="22"/>
  <c r="V18" i="37" s="1"/>
  <c r="B220" i="21"/>
  <c r="B48" i="36" s="1"/>
  <c r="B220" i="20"/>
  <c r="B48" i="35" s="1"/>
  <c r="B220" i="24"/>
  <c r="B48" i="39" s="1"/>
  <c r="D221" i="20"/>
  <c r="D49" i="35" s="1"/>
  <c r="D221" i="25"/>
  <c r="D49" i="40" s="1"/>
  <c r="D221" i="23"/>
  <c r="D49" i="38" s="1"/>
  <c r="AC193" i="21"/>
  <c r="AC15" i="36" s="1"/>
  <c r="AC193" i="23"/>
  <c r="AC15" i="38" s="1"/>
  <c r="AC193" i="24"/>
  <c r="AC15" i="39" s="1"/>
  <c r="AC193" i="20"/>
  <c r="AC15" i="35" s="1"/>
  <c r="G220" i="17"/>
  <c r="G48" i="33" s="1"/>
  <c r="G220" i="18"/>
  <c r="G48" i="34" s="1"/>
  <c r="U183" i="24"/>
  <c r="U183" i="21"/>
  <c r="U183" i="23"/>
  <c r="U183" i="25"/>
  <c r="U183" i="22"/>
  <c r="U213" i="12"/>
  <c r="U40" i="29" s="1"/>
  <c r="U213" i="14"/>
  <c r="U40" i="31" s="1"/>
  <c r="S196" i="10"/>
  <c r="S18" i="28" s="1"/>
  <c r="S196" i="9"/>
  <c r="S18" i="27" s="1"/>
  <c r="G183" i="21"/>
  <c r="G183" i="20"/>
  <c r="G183" i="25"/>
  <c r="G183" i="22"/>
  <c r="P186" i="13"/>
  <c r="P186" i="12"/>
  <c r="C28" i="34"/>
  <c r="C27" i="34"/>
  <c r="O47" i="35"/>
  <c r="O46" i="35"/>
  <c r="C36" i="37"/>
  <c r="C35" i="37"/>
  <c r="C39" i="37"/>
  <c r="C37" i="37"/>
  <c r="C38" i="37"/>
  <c r="U204" i="9"/>
  <c r="U26" i="27" s="1"/>
  <c r="U204" i="10"/>
  <c r="U26" i="28" s="1"/>
  <c r="AD4" i="40"/>
  <c r="AD3" i="40"/>
  <c r="AD2" i="40"/>
  <c r="F7" i="41"/>
  <c r="F8" i="41"/>
  <c r="B193" i="25"/>
  <c r="B15" i="40" s="1"/>
  <c r="B193" i="20"/>
  <c r="B15" i="35" s="1"/>
  <c r="B193" i="23"/>
  <c r="B15" i="38" s="1"/>
  <c r="AE207" i="22"/>
  <c r="AE30" i="37" s="1"/>
  <c r="G204" i="20"/>
  <c r="G26" i="35" s="1"/>
  <c r="G204" i="24"/>
  <c r="G26" i="39" s="1"/>
  <c r="M37" i="33"/>
  <c r="M35" i="33"/>
  <c r="M38" i="33"/>
  <c r="M39" i="33"/>
  <c r="M36" i="33"/>
  <c r="F184" i="15"/>
  <c r="F5" i="32" s="1"/>
  <c r="K221" i="20"/>
  <c r="K49" i="35" s="1"/>
  <c r="K221" i="22"/>
  <c r="K49" i="37" s="1"/>
  <c r="K221" i="23"/>
  <c r="K49" i="38" s="1"/>
  <c r="P217" i="17"/>
  <c r="P44" i="33" s="1"/>
  <c r="P217" i="18"/>
  <c r="P44" i="34" s="1"/>
  <c r="F8" i="36"/>
  <c r="F7" i="36"/>
  <c r="K195" i="21"/>
  <c r="K17" i="36" s="1"/>
  <c r="K195" i="22"/>
  <c r="K17" i="37" s="1"/>
  <c r="K195" i="20"/>
  <c r="K17" i="35" s="1"/>
  <c r="K195" i="26"/>
  <c r="K17" i="41" s="1"/>
  <c r="K35" i="36"/>
  <c r="K39" i="36"/>
  <c r="K38" i="36"/>
  <c r="K36" i="36"/>
  <c r="K37" i="36"/>
  <c r="R206" i="12"/>
  <c r="R29" i="29" s="1"/>
  <c r="R206" i="14"/>
  <c r="R29" i="31" s="1"/>
  <c r="R206" i="15"/>
  <c r="R29" i="32" s="1"/>
  <c r="G206" i="20"/>
  <c r="G29" i="35" s="1"/>
  <c r="G206" i="22"/>
  <c r="G29" i="37" s="1"/>
  <c r="B7" i="39"/>
  <c r="B8" i="39"/>
  <c r="Z52" i="40"/>
  <c r="Z51" i="40"/>
  <c r="L204" i="9"/>
  <c r="L26" i="27" s="1"/>
  <c r="L204" i="10"/>
  <c r="L26" i="28" s="1"/>
  <c r="AC192" i="10"/>
  <c r="AC14" i="28" s="1"/>
  <c r="AC192" i="9"/>
  <c r="AC14" i="27" s="1"/>
  <c r="Y187" i="26"/>
  <c r="Y9" i="41" s="1"/>
  <c r="Y187" i="24"/>
  <c r="Y9" i="39" s="1"/>
  <c r="Y187" i="20"/>
  <c r="Y9" i="35" s="1"/>
  <c r="Y187" i="25"/>
  <c r="Y9" i="40" s="1"/>
  <c r="Y187" i="23"/>
  <c r="Y9" i="38" s="1"/>
  <c r="C3" i="38"/>
  <c r="C4" i="38"/>
  <c r="C2" i="38"/>
  <c r="B221" i="14"/>
  <c r="B49" i="31" s="1"/>
  <c r="B221" i="15"/>
  <c r="B49" i="32" s="1"/>
  <c r="S212" i="25"/>
  <c r="L221" i="21"/>
  <c r="L49" i="36" s="1"/>
  <c r="L221" i="23"/>
  <c r="L49" i="38" s="1"/>
  <c r="L221" i="20"/>
  <c r="L49" i="35" s="1"/>
  <c r="L221" i="25"/>
  <c r="L49" i="40" s="1"/>
  <c r="L221" i="24"/>
  <c r="L49" i="39" s="1"/>
  <c r="T187" i="20"/>
  <c r="T9" i="35" s="1"/>
  <c r="T187" i="26"/>
  <c r="T9" i="41" s="1"/>
  <c r="T187" i="21"/>
  <c r="T9" i="36" s="1"/>
  <c r="T187" i="23"/>
  <c r="T9" i="38" s="1"/>
  <c r="T187" i="25"/>
  <c r="T9" i="40" s="1"/>
  <c r="Y195" i="24"/>
  <c r="Y17" i="39" s="1"/>
  <c r="Y195" i="21"/>
  <c r="Y17" i="36" s="1"/>
  <c r="Y195" i="25"/>
  <c r="Y17" i="40" s="1"/>
  <c r="Y195" i="20"/>
  <c r="Y17" i="35" s="1"/>
  <c r="Y195" i="22"/>
  <c r="Y17" i="37" s="1"/>
  <c r="AF215" i="20"/>
  <c r="AF42" i="35" s="1"/>
  <c r="D192" i="17"/>
  <c r="D14" i="33" s="1"/>
  <c r="D192" i="18"/>
  <c r="D14" i="34" s="1"/>
  <c r="AA204" i="21"/>
  <c r="AA26" i="36" s="1"/>
  <c r="N185" i="24"/>
  <c r="N6" i="39" s="1"/>
  <c r="N185" i="22"/>
  <c r="N6" i="37" s="1"/>
  <c r="X186" i="13"/>
  <c r="X186" i="12"/>
  <c r="X186" i="15"/>
  <c r="I35" i="39"/>
  <c r="I36" i="39"/>
  <c r="I37" i="39"/>
  <c r="I39" i="39"/>
  <c r="I38" i="39"/>
  <c r="P35" i="33"/>
  <c r="P37" i="33"/>
  <c r="P38" i="33"/>
  <c r="P39" i="33"/>
  <c r="P36" i="33"/>
  <c r="H196" i="20"/>
  <c r="H18" i="35" s="1"/>
  <c r="H196" i="22"/>
  <c r="H18" i="37" s="1"/>
  <c r="H196" i="23"/>
  <c r="H18" i="38" s="1"/>
  <c r="H196" i="25"/>
  <c r="H18" i="40" s="1"/>
  <c r="E197" i="20"/>
  <c r="E19" i="35" s="1"/>
  <c r="E197" i="26"/>
  <c r="E19" i="41" s="1"/>
  <c r="E197" i="22"/>
  <c r="E19" i="37" s="1"/>
  <c r="E197" i="21"/>
  <c r="E19" i="36" s="1"/>
  <c r="E197" i="25"/>
  <c r="E19" i="40" s="1"/>
  <c r="E197" i="24"/>
  <c r="E19" i="39" s="1"/>
  <c r="G222" i="20"/>
  <c r="G50" i="35" s="1"/>
  <c r="G222" i="25"/>
  <c r="G50" i="40" s="1"/>
  <c r="G222" i="26"/>
  <c r="G50" i="41" s="1"/>
  <c r="G222" i="24"/>
  <c r="G50" i="39" s="1"/>
  <c r="G222" i="22"/>
  <c r="G50" i="37" s="1"/>
  <c r="M200" i="12"/>
  <c r="M22" i="29" s="1"/>
  <c r="M200" i="13"/>
  <c r="M22" i="30" s="1"/>
  <c r="M200" i="15"/>
  <c r="M22" i="32" s="1"/>
  <c r="AD47" i="39"/>
  <c r="AD46" i="39"/>
  <c r="G216" i="14"/>
  <c r="G43" i="31" s="1"/>
  <c r="N46" i="30"/>
  <c r="N47" i="30"/>
  <c r="O218" i="20"/>
  <c r="O45" i="35" s="1"/>
  <c r="O218" i="26"/>
  <c r="O45" i="41" s="1"/>
  <c r="O218" i="23"/>
  <c r="O45" i="38" s="1"/>
  <c r="O218" i="21"/>
  <c r="O45" i="36" s="1"/>
  <c r="Y8" i="28"/>
  <c r="Y7" i="28"/>
  <c r="V222" i="10"/>
  <c r="V50" i="28" s="1"/>
  <c r="V222" i="9"/>
  <c r="V50" i="27" s="1"/>
  <c r="AA205" i="12"/>
  <c r="AA205" i="14"/>
  <c r="AA205" i="15"/>
  <c r="AB189" i="18"/>
  <c r="AB11" i="34" s="1"/>
  <c r="AB189" i="17"/>
  <c r="AB11" i="33" s="1"/>
  <c r="C223" i="21"/>
  <c r="C223" i="20"/>
  <c r="C223" i="25"/>
  <c r="C223" i="24"/>
  <c r="C223" i="26"/>
  <c r="AE199" i="23"/>
  <c r="AE21" i="38" s="1"/>
  <c r="AE199" i="22"/>
  <c r="AE21" i="37" s="1"/>
  <c r="AE199" i="24"/>
  <c r="AE21" i="39" s="1"/>
  <c r="AE199" i="25"/>
  <c r="AE21" i="40" s="1"/>
  <c r="E220" i="24"/>
  <c r="E48" i="39" s="1"/>
  <c r="W27" i="32"/>
  <c r="W28" i="32"/>
  <c r="P187" i="26"/>
  <c r="P9" i="41" s="1"/>
  <c r="P187" i="25"/>
  <c r="P9" i="40" s="1"/>
  <c r="K192" i="25"/>
  <c r="K14" i="40" s="1"/>
  <c r="K192" i="22"/>
  <c r="K14" i="37" s="1"/>
  <c r="K192" i="26"/>
  <c r="K14" i="41" s="1"/>
  <c r="K192" i="21"/>
  <c r="K14" i="36" s="1"/>
  <c r="S51" i="33"/>
  <c r="S52" i="33"/>
  <c r="V217" i="24"/>
  <c r="V44" i="39" s="1"/>
  <c r="V217" i="21"/>
  <c r="V44" i="36" s="1"/>
  <c r="V217" i="22"/>
  <c r="V44" i="37" s="1"/>
  <c r="V217" i="26"/>
  <c r="V44" i="41" s="1"/>
  <c r="V217" i="23"/>
  <c r="V44" i="38" s="1"/>
  <c r="V217" i="20"/>
  <c r="V44" i="35" s="1"/>
  <c r="C195" i="10"/>
  <c r="C17" i="28" s="1"/>
  <c r="Z211" i="18"/>
  <c r="Z34" i="34" s="1"/>
  <c r="Z211" i="17"/>
  <c r="Z34" i="33" s="1"/>
  <c r="H186" i="23"/>
  <c r="H186" i="26"/>
  <c r="AB186" i="13"/>
  <c r="AB186" i="15"/>
  <c r="AB186" i="12"/>
  <c r="W222" i="20"/>
  <c r="W50" i="35" s="1"/>
  <c r="W222" i="22"/>
  <c r="W50" i="37" s="1"/>
  <c r="W222" i="25"/>
  <c r="W50" i="40" s="1"/>
  <c r="W222" i="21"/>
  <c r="W50" i="36" s="1"/>
  <c r="J52" i="37"/>
  <c r="J51" i="37"/>
  <c r="I222" i="21"/>
  <c r="I50" i="36" s="1"/>
  <c r="C190" i="22"/>
  <c r="C12" i="37" s="1"/>
  <c r="O221" i="9"/>
  <c r="O49" i="27" s="1"/>
  <c r="O221" i="10"/>
  <c r="O49" i="28" s="1"/>
  <c r="AA46" i="28"/>
  <c r="AA47" i="28"/>
  <c r="S7" i="32"/>
  <c r="S8" i="32"/>
  <c r="I187" i="23"/>
  <c r="I9" i="38" s="1"/>
  <c r="L219" i="17"/>
  <c r="L219" i="18"/>
  <c r="AE201" i="22"/>
  <c r="AE23" i="37" s="1"/>
  <c r="AE201" i="26"/>
  <c r="AE23" i="41" s="1"/>
  <c r="G204" i="26"/>
  <c r="G26" i="41" s="1"/>
  <c r="X188" i="20"/>
  <c r="X10" i="35" s="1"/>
  <c r="C220" i="24"/>
  <c r="C48" i="39" s="1"/>
  <c r="T36" i="37"/>
  <c r="T37" i="37"/>
  <c r="T38" i="37"/>
  <c r="T39" i="37"/>
  <c r="T35" i="37"/>
  <c r="S7" i="41"/>
  <c r="S8" i="41"/>
  <c r="S27" i="28"/>
  <c r="S28" i="28"/>
  <c r="F223" i="24"/>
  <c r="F204" i="25"/>
  <c r="F26" i="40" s="1"/>
  <c r="B194" i="20"/>
  <c r="B16" i="35" s="1"/>
  <c r="B194" i="25"/>
  <c r="B16" i="40" s="1"/>
  <c r="B194" i="24"/>
  <c r="B16" i="39" s="1"/>
  <c r="B194" i="26"/>
  <c r="B16" i="41" s="1"/>
  <c r="AF218" i="25"/>
  <c r="AF45" i="40" s="1"/>
  <c r="L206" i="23"/>
  <c r="L29" i="38" s="1"/>
  <c r="L206" i="22"/>
  <c r="L29" i="37" s="1"/>
  <c r="L206" i="26"/>
  <c r="L29" i="41" s="1"/>
  <c r="F191" i="20"/>
  <c r="F13" i="35" s="1"/>
  <c r="F191" i="26"/>
  <c r="F13" i="41" s="1"/>
  <c r="F191" i="22"/>
  <c r="F13" i="37" s="1"/>
  <c r="F191" i="23"/>
  <c r="F13" i="38" s="1"/>
  <c r="F191" i="25"/>
  <c r="F13" i="40" s="1"/>
  <c r="J211" i="12"/>
  <c r="J34" i="29" s="1"/>
  <c r="N209" i="21"/>
  <c r="N32" i="36" s="1"/>
  <c r="N209" i="20"/>
  <c r="N32" i="35" s="1"/>
  <c r="N209" i="22"/>
  <c r="N32" i="37" s="1"/>
  <c r="N209" i="23"/>
  <c r="N32" i="38" s="1"/>
  <c r="N209" i="26"/>
  <c r="N32" i="41" s="1"/>
  <c r="N209" i="24"/>
  <c r="N32" i="39" s="1"/>
  <c r="N209" i="25"/>
  <c r="N32" i="40" s="1"/>
  <c r="AC52" i="39"/>
  <c r="AC51" i="39"/>
  <c r="M186" i="23"/>
  <c r="M186" i="22"/>
  <c r="M186" i="21"/>
  <c r="Z186" i="13"/>
  <c r="Z186" i="12"/>
  <c r="Z186" i="15"/>
  <c r="Z209" i="13"/>
  <c r="Z32" i="30" s="1"/>
  <c r="G200" i="9"/>
  <c r="G22" i="27" s="1"/>
  <c r="AD197" i="20"/>
  <c r="AD19" i="35" s="1"/>
  <c r="AD197" i="23"/>
  <c r="AD19" i="38" s="1"/>
  <c r="AD197" i="21"/>
  <c r="AD19" i="36" s="1"/>
  <c r="F210" i="24"/>
  <c r="F33" i="39" s="1"/>
  <c r="E194" i="26"/>
  <c r="E16" i="41" s="1"/>
  <c r="L28" i="40"/>
  <c r="L27" i="40"/>
  <c r="P190" i="22"/>
  <c r="P12" i="37" s="1"/>
  <c r="P190" i="20"/>
  <c r="P12" i="35" s="1"/>
  <c r="P190" i="21"/>
  <c r="P12" i="36" s="1"/>
  <c r="P190" i="23"/>
  <c r="P12" i="38" s="1"/>
  <c r="I28" i="34"/>
  <c r="I27" i="34"/>
  <c r="L3" i="37"/>
  <c r="L2" i="37"/>
  <c r="L4" i="37"/>
  <c r="Q39" i="33"/>
  <c r="Q38" i="33"/>
  <c r="Q36" i="33"/>
  <c r="Q35" i="33"/>
  <c r="Q37" i="33"/>
  <c r="G205" i="15"/>
  <c r="L224" i="23"/>
  <c r="L53" i="38" s="1"/>
  <c r="P202" i="10"/>
  <c r="P24" i="28" s="1"/>
  <c r="P202" i="9"/>
  <c r="P24" i="27" s="1"/>
  <c r="D211" i="18"/>
  <c r="D34" i="34" s="1"/>
  <c r="D211" i="17"/>
  <c r="D34" i="33" s="1"/>
  <c r="AF223" i="10"/>
  <c r="AF223" i="9"/>
  <c r="F36" i="29"/>
  <c r="F39" i="29"/>
  <c r="F38" i="29"/>
  <c r="F37" i="29"/>
  <c r="F35" i="29"/>
  <c r="S28" i="37"/>
  <c r="S27" i="37"/>
  <c r="P210" i="23"/>
  <c r="P33" i="38" s="1"/>
  <c r="P210" i="26"/>
  <c r="P33" i="41" s="1"/>
  <c r="P210" i="24"/>
  <c r="P33" i="39" s="1"/>
  <c r="AD216" i="25"/>
  <c r="AD43" i="40" s="1"/>
  <c r="AD216" i="21"/>
  <c r="AD43" i="36" s="1"/>
  <c r="AD216" i="20"/>
  <c r="AD43" i="35" s="1"/>
  <c r="AD216" i="22"/>
  <c r="AD43" i="37" s="1"/>
  <c r="AD216" i="23"/>
  <c r="AD43" i="38" s="1"/>
  <c r="G224" i="26"/>
  <c r="G53" i="41" s="1"/>
  <c r="U37" i="35"/>
  <c r="U36" i="35"/>
  <c r="U39" i="35"/>
  <c r="U35" i="35"/>
  <c r="U38" i="35"/>
  <c r="AB211" i="20"/>
  <c r="AB34" i="35" s="1"/>
  <c r="AB211" i="26"/>
  <c r="AB34" i="41" s="1"/>
  <c r="AB211" i="24"/>
  <c r="AB34" i="39" s="1"/>
  <c r="F217" i="12"/>
  <c r="F44" i="29" s="1"/>
  <c r="F217" i="15"/>
  <c r="F44" i="32" s="1"/>
  <c r="N52" i="38"/>
  <c r="N51" i="38"/>
  <c r="AC197" i="10"/>
  <c r="AC19" i="28" s="1"/>
  <c r="AC197" i="9"/>
  <c r="AC19" i="27" s="1"/>
  <c r="AF39" i="35"/>
  <c r="AF36" i="35"/>
  <c r="AF38" i="35"/>
  <c r="AF37" i="35"/>
  <c r="AF35" i="35"/>
  <c r="S215" i="24"/>
  <c r="S42" i="39" s="1"/>
  <c r="S215" i="21"/>
  <c r="S42" i="36" s="1"/>
  <c r="S215" i="23"/>
  <c r="S42" i="38" s="1"/>
  <c r="S215" i="25"/>
  <c r="S42" i="40" s="1"/>
  <c r="S215" i="20"/>
  <c r="S42" i="35" s="1"/>
  <c r="W47" i="31"/>
  <c r="W46" i="31"/>
  <c r="U198" i="23"/>
  <c r="U20" i="38" s="1"/>
  <c r="U198" i="22"/>
  <c r="U20" i="37" s="1"/>
  <c r="U198" i="20"/>
  <c r="U20" i="35" s="1"/>
  <c r="U198" i="21"/>
  <c r="U20" i="36" s="1"/>
  <c r="U198" i="24"/>
  <c r="U20" i="39" s="1"/>
  <c r="D185" i="14"/>
  <c r="D6" i="31" s="1"/>
  <c r="D185" i="13"/>
  <c r="D6" i="30" s="1"/>
  <c r="Z208" i="21"/>
  <c r="Z31" i="36" s="1"/>
  <c r="Z208" i="25"/>
  <c r="Z31" i="40" s="1"/>
  <c r="Z208" i="24"/>
  <c r="Z31" i="39" s="1"/>
  <c r="Z208" i="20"/>
  <c r="Z31" i="35" s="1"/>
  <c r="G194" i="24"/>
  <c r="G16" i="39" s="1"/>
  <c r="V198" i="21"/>
  <c r="V20" i="36" s="1"/>
  <c r="V198" i="22"/>
  <c r="V20" i="37" s="1"/>
  <c r="V198" i="20"/>
  <c r="V20" i="35" s="1"/>
  <c r="V198" i="25"/>
  <c r="V20" i="40" s="1"/>
  <c r="V198" i="26"/>
  <c r="V20" i="41" s="1"/>
  <c r="P223" i="26"/>
  <c r="P223" i="20"/>
  <c r="P223" i="22"/>
  <c r="P223" i="23"/>
  <c r="P223" i="25"/>
  <c r="P223" i="21"/>
  <c r="P223" i="24"/>
  <c r="J186" i="13"/>
  <c r="J186" i="12"/>
  <c r="AB222" i="21"/>
  <c r="AB50" i="36" s="1"/>
  <c r="AB222" i="25"/>
  <c r="AB50" i="40" s="1"/>
  <c r="AB222" i="22"/>
  <c r="AB50" i="37" s="1"/>
  <c r="AB222" i="23"/>
  <c r="AB50" i="38" s="1"/>
  <c r="AB222" i="20"/>
  <c r="AB50" i="35" s="1"/>
  <c r="AB222" i="26"/>
  <c r="AB50" i="41" s="1"/>
  <c r="D190" i="22"/>
  <c r="D12" i="37" s="1"/>
  <c r="I201" i="17"/>
  <c r="I23" i="33" s="1"/>
  <c r="K211" i="13"/>
  <c r="K34" i="30" s="1"/>
  <c r="K211" i="12"/>
  <c r="K34" i="29" s="1"/>
  <c r="Y210" i="10"/>
  <c r="Y33" i="28" s="1"/>
  <c r="Y210" i="9"/>
  <c r="Y33" i="27" s="1"/>
  <c r="H183" i="25"/>
  <c r="AA206" i="21"/>
  <c r="AA29" i="36" s="1"/>
  <c r="Y195" i="26"/>
  <c r="Y17" i="41" s="1"/>
  <c r="X205" i="15"/>
  <c r="J221" i="24"/>
  <c r="J49" i="39" s="1"/>
  <c r="AC224" i="13"/>
  <c r="AC53" i="30" s="1"/>
  <c r="AC224" i="14"/>
  <c r="AC53" i="31" s="1"/>
  <c r="AC224" i="15"/>
  <c r="AC53" i="32" s="1"/>
  <c r="AC224" i="12"/>
  <c r="AC53" i="29" s="1"/>
  <c r="T7" i="29"/>
  <c r="T8" i="29"/>
  <c r="T210" i="9"/>
  <c r="T33" i="27" s="1"/>
  <c r="J200" i="12"/>
  <c r="J22" i="29" s="1"/>
  <c r="J200" i="13"/>
  <c r="J22" i="30" s="1"/>
  <c r="J200" i="14"/>
  <c r="J22" i="31" s="1"/>
  <c r="J200" i="15"/>
  <c r="J22" i="32" s="1"/>
  <c r="V222" i="25"/>
  <c r="V50" i="40" s="1"/>
  <c r="AF211" i="18"/>
  <c r="AF34" i="34" s="1"/>
  <c r="AF211" i="17"/>
  <c r="AF34" i="33" s="1"/>
  <c r="V3" i="32"/>
  <c r="V2" i="32"/>
  <c r="V4" i="32"/>
  <c r="E183" i="23"/>
  <c r="I222" i="25"/>
  <c r="I50" i="40" s="1"/>
  <c r="AA223" i="10"/>
  <c r="AA223" i="9"/>
  <c r="H201" i="22"/>
  <c r="H23" i="37" s="1"/>
  <c r="H201" i="25"/>
  <c r="H23" i="40" s="1"/>
  <c r="X7" i="36"/>
  <c r="X8" i="36"/>
  <c r="X207" i="22"/>
  <c r="X30" i="37" s="1"/>
  <c r="B184" i="14"/>
  <c r="B5" i="31" s="1"/>
  <c r="E28" i="31"/>
  <c r="E27" i="31"/>
  <c r="J211" i="15"/>
  <c r="J34" i="32" s="1"/>
  <c r="AE218" i="23"/>
  <c r="AE45" i="38" s="1"/>
  <c r="B215" i="25"/>
  <c r="B42" i="40" s="1"/>
  <c r="N2" i="28"/>
  <c r="N3" i="28"/>
  <c r="N4" i="28"/>
  <c r="E184" i="25"/>
  <c r="E5" i="40" s="1"/>
  <c r="AF191" i="24"/>
  <c r="AF13" i="39" s="1"/>
  <c r="AF191" i="26"/>
  <c r="AF13" i="41" s="1"/>
  <c r="L216" i="26"/>
  <c r="L43" i="41" s="1"/>
  <c r="L216" i="25"/>
  <c r="L43" i="40" s="1"/>
  <c r="L216" i="21"/>
  <c r="L43" i="36" s="1"/>
  <c r="L216" i="23"/>
  <c r="L43" i="38" s="1"/>
  <c r="W8" i="36"/>
  <c r="W7" i="36"/>
  <c r="H213" i="20"/>
  <c r="H40" i="35" s="1"/>
  <c r="H213" i="21"/>
  <c r="H40" i="36" s="1"/>
  <c r="H213" i="25"/>
  <c r="H40" i="40" s="1"/>
  <c r="H213" i="26"/>
  <c r="H40" i="41" s="1"/>
  <c r="AD224" i="14"/>
  <c r="AD53" i="31" s="1"/>
  <c r="AD224" i="12"/>
  <c r="AD53" i="29" s="1"/>
  <c r="H7" i="32"/>
  <c r="H8" i="32"/>
  <c r="G7" i="41"/>
  <c r="G8" i="41"/>
  <c r="AF204" i="20"/>
  <c r="AF26" i="35" s="1"/>
  <c r="AF204" i="25"/>
  <c r="AF26" i="40" s="1"/>
  <c r="AF204" i="24"/>
  <c r="AF26" i="39" s="1"/>
  <c r="AF204" i="23"/>
  <c r="AF26" i="38" s="1"/>
  <c r="AF204" i="26"/>
  <c r="AF26" i="41" s="1"/>
  <c r="G217" i="18"/>
  <c r="G44" i="34" s="1"/>
  <c r="L186" i="17"/>
  <c r="L186" i="18"/>
  <c r="P47" i="28"/>
  <c r="P46" i="28"/>
  <c r="I202" i="9"/>
  <c r="I24" i="27" s="1"/>
  <c r="AF183" i="25"/>
  <c r="E222" i="25"/>
  <c r="E50" i="40" s="1"/>
  <c r="AE51" i="39"/>
  <c r="AE52" i="39"/>
  <c r="AC220" i="21"/>
  <c r="AC48" i="36" s="1"/>
  <c r="AC220" i="20"/>
  <c r="AC48" i="35" s="1"/>
  <c r="AC220" i="26"/>
  <c r="AC48" i="41" s="1"/>
  <c r="AC220" i="24"/>
  <c r="AC48" i="39" s="1"/>
  <c r="M195" i="14"/>
  <c r="M17" i="31" s="1"/>
  <c r="M195" i="13"/>
  <c r="M17" i="30" s="1"/>
  <c r="K210" i="26"/>
  <c r="K33" i="41" s="1"/>
  <c r="L207" i="26"/>
  <c r="L30" i="41" s="1"/>
  <c r="L207" i="20"/>
  <c r="L30" i="35" s="1"/>
  <c r="L207" i="25"/>
  <c r="L30" i="40" s="1"/>
  <c r="L207" i="21"/>
  <c r="L30" i="36" s="1"/>
  <c r="L207" i="22"/>
  <c r="L30" i="37" s="1"/>
  <c r="L207" i="24"/>
  <c r="L30" i="39" s="1"/>
  <c r="C224" i="22"/>
  <c r="C53" i="37" s="1"/>
  <c r="B212" i="20"/>
  <c r="B212" i="23"/>
  <c r="AC204" i="25"/>
  <c r="AC26" i="40" s="1"/>
  <c r="AC204" i="20"/>
  <c r="AC26" i="35" s="1"/>
  <c r="AC204" i="24"/>
  <c r="AC26" i="39" s="1"/>
  <c r="K210" i="21"/>
  <c r="K33" i="36" s="1"/>
  <c r="K210" i="20"/>
  <c r="K33" i="35" s="1"/>
  <c r="G205" i="13"/>
  <c r="S2" i="32"/>
  <c r="S4" i="32"/>
  <c r="S3" i="32"/>
  <c r="AC213" i="20"/>
  <c r="AC40" i="35" s="1"/>
  <c r="R215" i="24"/>
  <c r="R42" i="39" s="1"/>
  <c r="R215" i="26"/>
  <c r="R42" i="41" s="1"/>
  <c r="R215" i="20"/>
  <c r="R42" i="35" s="1"/>
  <c r="R215" i="23"/>
  <c r="R42" i="38" s="1"/>
  <c r="R8" i="36"/>
  <c r="R7" i="36"/>
  <c r="Y4" i="34"/>
  <c r="Y3" i="34"/>
  <c r="Y2" i="34"/>
  <c r="N47" i="33"/>
  <c r="N46" i="33"/>
  <c r="AF200" i="21"/>
  <c r="AF22" i="36" s="1"/>
  <c r="AD8" i="34"/>
  <c r="AD7" i="34"/>
  <c r="I51" i="29"/>
  <c r="I52" i="29"/>
  <c r="K209" i="13"/>
  <c r="K32" i="30" s="1"/>
  <c r="K209" i="12"/>
  <c r="K32" i="29" s="1"/>
  <c r="O198" i="26"/>
  <c r="O20" i="41" s="1"/>
  <c r="O198" i="20"/>
  <c r="O20" i="35" s="1"/>
  <c r="H195" i="23"/>
  <c r="H17" i="38" s="1"/>
  <c r="H195" i="25"/>
  <c r="H17" i="40" s="1"/>
  <c r="H195" i="26"/>
  <c r="H17" i="41" s="1"/>
  <c r="K7" i="27"/>
  <c r="K8" i="27"/>
  <c r="D27" i="35"/>
  <c r="D28" i="35"/>
  <c r="X27" i="41"/>
  <c r="X28" i="41"/>
  <c r="O38" i="32"/>
  <c r="O37" i="32"/>
  <c r="O39" i="32"/>
  <c r="O35" i="32"/>
  <c r="O36" i="32"/>
  <c r="E195" i="24"/>
  <c r="E17" i="39" s="1"/>
  <c r="E195" i="25"/>
  <c r="E17" i="40" s="1"/>
  <c r="AD213" i="20"/>
  <c r="AD40" i="35" s="1"/>
  <c r="AD213" i="24"/>
  <c r="AD40" i="39" s="1"/>
  <c r="AD213" i="21"/>
  <c r="AD40" i="36" s="1"/>
  <c r="AD51" i="34"/>
  <c r="AD52" i="34"/>
  <c r="K38" i="40"/>
  <c r="K36" i="40"/>
  <c r="K39" i="40"/>
  <c r="K35" i="40"/>
  <c r="K37" i="40"/>
  <c r="D184" i="22"/>
  <c r="D5" i="37" s="1"/>
  <c r="M51" i="40"/>
  <c r="M52" i="40"/>
  <c r="Z2" i="33"/>
  <c r="Z3" i="33"/>
  <c r="Z4" i="33"/>
  <c r="P194" i="23"/>
  <c r="P16" i="38" s="1"/>
  <c r="P194" i="24"/>
  <c r="P16" i="39" s="1"/>
  <c r="P194" i="20"/>
  <c r="P16" i="35" s="1"/>
  <c r="G216" i="13"/>
  <c r="G43" i="30" s="1"/>
  <c r="G216" i="12"/>
  <c r="G43" i="29" s="1"/>
  <c r="G216" i="15"/>
  <c r="G43" i="32" s="1"/>
  <c r="O200" i="23"/>
  <c r="O22" i="38" s="1"/>
  <c r="O200" i="20"/>
  <c r="O22" i="35" s="1"/>
  <c r="K207" i="23"/>
  <c r="K30" i="38" s="1"/>
  <c r="K207" i="22"/>
  <c r="K30" i="37" s="1"/>
  <c r="K207" i="21"/>
  <c r="K30" i="36" s="1"/>
  <c r="AA2" i="27"/>
  <c r="AA3" i="27"/>
  <c r="AA4" i="27"/>
  <c r="E52" i="29"/>
  <c r="E51" i="29"/>
  <c r="I216" i="17"/>
  <c r="I43" i="33" s="1"/>
  <c r="I216" i="18"/>
  <c r="I43" i="34" s="1"/>
  <c r="D197" i="20"/>
  <c r="D19" i="35" s="1"/>
  <c r="D197" i="21"/>
  <c r="D19" i="36" s="1"/>
  <c r="D197" i="22"/>
  <c r="D19" i="37" s="1"/>
  <c r="D197" i="24"/>
  <c r="D19" i="39" s="1"/>
  <c r="AB192" i="25"/>
  <c r="AB14" i="40" s="1"/>
  <c r="AB192" i="21"/>
  <c r="AB14" i="36" s="1"/>
  <c r="AB192" i="20"/>
  <c r="AB14" i="35" s="1"/>
  <c r="AB192" i="22"/>
  <c r="AB14" i="37" s="1"/>
  <c r="AE47" i="28"/>
  <c r="AE46" i="28"/>
  <c r="Z205" i="12"/>
  <c r="Z205" i="14"/>
  <c r="N207" i="24"/>
  <c r="N30" i="39" s="1"/>
  <c r="N207" i="26"/>
  <c r="N30" i="41" s="1"/>
  <c r="M209" i="9"/>
  <c r="M32" i="27" s="1"/>
  <c r="M209" i="10"/>
  <c r="M32" i="28" s="1"/>
  <c r="C207" i="20"/>
  <c r="C30" i="35" s="1"/>
  <c r="C207" i="21"/>
  <c r="C30" i="36" s="1"/>
  <c r="AE217" i="14"/>
  <c r="AE44" i="31" s="1"/>
  <c r="AE217" i="13"/>
  <c r="AE44" i="30" s="1"/>
  <c r="AE217" i="12"/>
  <c r="AE44" i="29" s="1"/>
  <c r="AE217" i="15"/>
  <c r="AE44" i="32" s="1"/>
  <c r="AF220" i="23"/>
  <c r="AF48" i="38" s="1"/>
  <c r="AF220" i="21"/>
  <c r="AF48" i="36" s="1"/>
  <c r="AF220" i="22"/>
  <c r="AF48" i="37" s="1"/>
  <c r="AF220" i="24"/>
  <c r="AF48" i="39" s="1"/>
  <c r="AF220" i="20"/>
  <c r="AF48" i="35" s="1"/>
  <c r="AC199" i="12"/>
  <c r="AC21" i="29" s="1"/>
  <c r="AC199" i="15"/>
  <c r="AC21" i="32" s="1"/>
  <c r="H46" i="31"/>
  <c r="H47" i="31"/>
  <c r="U186" i="20"/>
  <c r="U186" i="25"/>
  <c r="U186" i="21"/>
  <c r="U186" i="24"/>
  <c r="F201" i="21"/>
  <c r="F23" i="36" s="1"/>
  <c r="F201" i="25"/>
  <c r="F23" i="40" s="1"/>
  <c r="G189" i="22"/>
  <c r="G11" i="37" s="1"/>
  <c r="G189" i="25"/>
  <c r="G11" i="40" s="1"/>
  <c r="Z51" i="36"/>
  <c r="Z52" i="36"/>
  <c r="H218" i="17"/>
  <c r="H45" i="33" s="1"/>
  <c r="H218" i="18"/>
  <c r="H45" i="34" s="1"/>
  <c r="E37" i="39"/>
  <c r="E36" i="39"/>
  <c r="E39" i="39"/>
  <c r="E35" i="39"/>
  <c r="E38" i="39"/>
  <c r="P28" i="35"/>
  <c r="P27" i="35"/>
  <c r="AD219" i="15"/>
  <c r="E46" i="35"/>
  <c r="E47" i="35"/>
  <c r="AB222" i="10"/>
  <c r="AB50" i="28" s="1"/>
  <c r="AB222" i="9"/>
  <c r="AB50" i="27" s="1"/>
  <c r="W200" i="10"/>
  <c r="W22" i="28" s="1"/>
  <c r="W200" i="9"/>
  <c r="W22" i="27" s="1"/>
  <c r="R221" i="20"/>
  <c r="R49" i="35" s="1"/>
  <c r="R221" i="24"/>
  <c r="R49" i="39" s="1"/>
  <c r="R221" i="22"/>
  <c r="R49" i="37" s="1"/>
  <c r="R221" i="25"/>
  <c r="R49" i="40" s="1"/>
  <c r="R221" i="21"/>
  <c r="R49" i="36" s="1"/>
  <c r="R221" i="23"/>
  <c r="R49" i="38" s="1"/>
  <c r="E200" i="20"/>
  <c r="E22" i="35" s="1"/>
  <c r="E200" i="24"/>
  <c r="E22" i="39" s="1"/>
  <c r="E200" i="25"/>
  <c r="E22" i="40" s="1"/>
  <c r="E200" i="22"/>
  <c r="E22" i="37" s="1"/>
  <c r="D195" i="22"/>
  <c r="D17" i="37" s="1"/>
  <c r="E219" i="14"/>
  <c r="E219" i="13"/>
  <c r="Y206" i="13"/>
  <c r="Y29" i="30" s="1"/>
  <c r="Y206" i="15"/>
  <c r="Y29" i="32" s="1"/>
  <c r="T218" i="14"/>
  <c r="T45" i="31" s="1"/>
  <c r="T218" i="12"/>
  <c r="T45" i="29" s="1"/>
  <c r="T218" i="13"/>
  <c r="T45" i="30" s="1"/>
  <c r="V213" i="25"/>
  <c r="V40" i="40" s="1"/>
  <c r="L28" i="41"/>
  <c r="L27" i="41"/>
  <c r="Y192" i="10"/>
  <c r="Y14" i="28" s="1"/>
  <c r="Y192" i="9"/>
  <c r="Y14" i="27" s="1"/>
  <c r="C204" i="9"/>
  <c r="C26" i="27" s="1"/>
  <c r="C204" i="10"/>
  <c r="C26" i="28" s="1"/>
  <c r="AE200" i="12"/>
  <c r="AE22" i="29" s="1"/>
  <c r="AE200" i="15"/>
  <c r="AE22" i="32" s="1"/>
  <c r="AE200" i="13"/>
  <c r="AE22" i="30" s="1"/>
  <c r="AE200" i="14"/>
  <c r="AE22" i="31" s="1"/>
  <c r="AB28" i="34"/>
  <c r="AB27" i="34"/>
  <c r="O187" i="23"/>
  <c r="O9" i="38" s="1"/>
  <c r="O187" i="21"/>
  <c r="O9" i="36" s="1"/>
  <c r="C200" i="10"/>
  <c r="C22" i="28" s="1"/>
  <c r="C200" i="9"/>
  <c r="C22" i="27" s="1"/>
  <c r="AD192" i="17"/>
  <c r="AD14" i="33" s="1"/>
  <c r="AD192" i="18"/>
  <c r="AD14" i="34" s="1"/>
  <c r="B201" i="24"/>
  <c r="B23" i="39" s="1"/>
  <c r="B201" i="25"/>
  <c r="B23" i="40" s="1"/>
  <c r="O206" i="9"/>
  <c r="O29" i="27" s="1"/>
  <c r="O206" i="10"/>
  <c r="O29" i="28" s="1"/>
  <c r="I207" i="20"/>
  <c r="I30" i="35" s="1"/>
  <c r="I207" i="22"/>
  <c r="I30" i="37" s="1"/>
  <c r="I207" i="21"/>
  <c r="I30" i="36" s="1"/>
  <c r="W194" i="13"/>
  <c r="W16" i="30" s="1"/>
  <c r="W194" i="15"/>
  <c r="W16" i="32" s="1"/>
  <c r="X203" i="12"/>
  <c r="X25" i="29" s="1"/>
  <c r="X203" i="14"/>
  <c r="X25" i="31" s="1"/>
  <c r="X203" i="13"/>
  <c r="X25" i="30" s="1"/>
  <c r="X203" i="15"/>
  <c r="X25" i="32" s="1"/>
  <c r="G199" i="12"/>
  <c r="G21" i="29" s="1"/>
  <c r="G199" i="15"/>
  <c r="G21" i="32" s="1"/>
  <c r="G199" i="13"/>
  <c r="G21" i="30" s="1"/>
  <c r="T212" i="12"/>
  <c r="T212" i="15"/>
  <c r="T212" i="13"/>
  <c r="P7" i="41"/>
  <c r="P8" i="41"/>
  <c r="AA183" i="21"/>
  <c r="AA183" i="25"/>
  <c r="AA183" i="22"/>
  <c r="AA183" i="23"/>
  <c r="R218" i="17"/>
  <c r="R45" i="33" s="1"/>
  <c r="R218" i="18"/>
  <c r="R45" i="34" s="1"/>
  <c r="D222" i="24"/>
  <c r="D50" i="39" s="1"/>
  <c r="E212" i="22"/>
  <c r="C209" i="13"/>
  <c r="C32" i="30" s="1"/>
  <c r="C209" i="12"/>
  <c r="C32" i="29" s="1"/>
  <c r="AE195" i="18"/>
  <c r="AE17" i="34" s="1"/>
  <c r="AE195" i="17"/>
  <c r="AE17" i="33" s="1"/>
  <c r="Y7" i="38"/>
  <c r="Y8" i="38"/>
  <c r="N207" i="9"/>
  <c r="N30" i="27" s="1"/>
  <c r="N207" i="10"/>
  <c r="N30" i="28" s="1"/>
  <c r="F204" i="20"/>
  <c r="F26" i="35" s="1"/>
  <c r="F204" i="26"/>
  <c r="F26" i="41" s="1"/>
  <c r="F204" i="24"/>
  <c r="F26" i="39" s="1"/>
  <c r="M217" i="12"/>
  <c r="M44" i="29" s="1"/>
  <c r="M217" i="15"/>
  <c r="M44" i="32" s="1"/>
  <c r="Q216" i="14"/>
  <c r="Q43" i="31" s="1"/>
  <c r="Q216" i="15"/>
  <c r="Q43" i="32" s="1"/>
  <c r="J3" i="27"/>
  <c r="J4" i="27"/>
  <c r="J2" i="27"/>
  <c r="Y191" i="24"/>
  <c r="Y13" i="39" s="1"/>
  <c r="Y191" i="20"/>
  <c r="Y13" i="35" s="1"/>
  <c r="Y191" i="23"/>
  <c r="Y13" i="38" s="1"/>
  <c r="Y191" i="26"/>
  <c r="Y13" i="41" s="1"/>
  <c r="Y191" i="22"/>
  <c r="Y13" i="37" s="1"/>
  <c r="Y205" i="12"/>
  <c r="Y205" i="15"/>
  <c r="Y205" i="14"/>
  <c r="M201" i="26"/>
  <c r="M23" i="41" s="1"/>
  <c r="M201" i="24"/>
  <c r="M23" i="39" s="1"/>
  <c r="M201" i="25"/>
  <c r="M23" i="40" s="1"/>
  <c r="N2" i="37"/>
  <c r="N3" i="37"/>
  <c r="N4" i="37"/>
  <c r="N202" i="23"/>
  <c r="N24" i="38" s="1"/>
  <c r="R39" i="36"/>
  <c r="R36" i="36"/>
  <c r="R38" i="36"/>
  <c r="R35" i="36"/>
  <c r="R37" i="36"/>
  <c r="H188" i="24"/>
  <c r="H10" i="39" s="1"/>
  <c r="Y186" i="24"/>
  <c r="Y186" i="26"/>
  <c r="V192" i="10"/>
  <c r="V14" i="28" s="1"/>
  <c r="V192" i="9"/>
  <c r="V14" i="27" s="1"/>
  <c r="J35" i="37"/>
  <c r="J38" i="37"/>
  <c r="J37" i="37"/>
  <c r="J39" i="37"/>
  <c r="J36" i="37"/>
  <c r="G46" i="32"/>
  <c r="G47" i="32"/>
  <c r="K211" i="18"/>
  <c r="K34" i="34" s="1"/>
  <c r="K211" i="17"/>
  <c r="K34" i="33" s="1"/>
  <c r="J4" i="38"/>
  <c r="J3" i="38"/>
  <c r="J2" i="38"/>
  <c r="Y4" i="40"/>
  <c r="Y2" i="40"/>
  <c r="Y3" i="40"/>
  <c r="Q204" i="20"/>
  <c r="Q26" i="35" s="1"/>
  <c r="Q204" i="23"/>
  <c r="Q26" i="38" s="1"/>
  <c r="L187" i="17"/>
  <c r="L9" i="33" s="1"/>
  <c r="L187" i="18"/>
  <c r="L9" i="34" s="1"/>
  <c r="Q52" i="30"/>
  <c r="Q51" i="30"/>
  <c r="E195" i="17"/>
  <c r="E17" i="33" s="1"/>
  <c r="G195" i="21"/>
  <c r="G17" i="36" s="1"/>
  <c r="G195" i="26"/>
  <c r="G17" i="41" s="1"/>
  <c r="G195" i="20"/>
  <c r="G17" i="35" s="1"/>
  <c r="H47" i="34"/>
  <c r="H46" i="34"/>
  <c r="AF207" i="20"/>
  <c r="AF30" i="35" s="1"/>
  <c r="AF207" i="21"/>
  <c r="AF30" i="36" s="1"/>
  <c r="AF207" i="22"/>
  <c r="AF30" i="37" s="1"/>
  <c r="Y199" i="21"/>
  <c r="Y21" i="36" s="1"/>
  <c r="Y199" i="25"/>
  <c r="Y21" i="40" s="1"/>
  <c r="Y199" i="24"/>
  <c r="Y21" i="39" s="1"/>
  <c r="Y199" i="20"/>
  <c r="Y21" i="35" s="1"/>
  <c r="Y199" i="23"/>
  <c r="Y21" i="38" s="1"/>
  <c r="E199" i="21"/>
  <c r="E21" i="36" s="1"/>
  <c r="E199" i="24"/>
  <c r="E21" i="39" s="1"/>
  <c r="E199" i="22"/>
  <c r="E21" i="37" s="1"/>
  <c r="E199" i="20"/>
  <c r="E21" i="35" s="1"/>
  <c r="AA203" i="12"/>
  <c r="AA25" i="29" s="1"/>
  <c r="AA203" i="14"/>
  <c r="AA25" i="31" s="1"/>
  <c r="AA203" i="15"/>
  <c r="AA25" i="32" s="1"/>
  <c r="AA203" i="13"/>
  <c r="AA25" i="30" s="1"/>
  <c r="AD206" i="12"/>
  <c r="AD29" i="29" s="1"/>
  <c r="AD206" i="15"/>
  <c r="AD29" i="32" s="1"/>
  <c r="C209" i="21"/>
  <c r="C32" i="36" s="1"/>
  <c r="C209" i="20"/>
  <c r="C32" i="35" s="1"/>
  <c r="C209" i="25"/>
  <c r="C32" i="40" s="1"/>
  <c r="C209" i="22"/>
  <c r="C32" i="37" s="1"/>
  <c r="C209" i="26"/>
  <c r="C32" i="41" s="1"/>
  <c r="C209" i="24"/>
  <c r="C32" i="39" s="1"/>
  <c r="C209" i="23"/>
  <c r="C32" i="38" s="1"/>
  <c r="AC27" i="35"/>
  <c r="AC28" i="35"/>
  <c r="G195" i="25"/>
  <c r="G17" i="40" s="1"/>
  <c r="B38" i="37"/>
  <c r="B36" i="37"/>
  <c r="B37" i="37"/>
  <c r="B35" i="37"/>
  <c r="B39" i="37"/>
  <c r="Y195" i="23"/>
  <c r="Y17" i="38" s="1"/>
  <c r="H187" i="23"/>
  <c r="H9" i="38" s="1"/>
  <c r="H187" i="25"/>
  <c r="H9" i="40" s="1"/>
  <c r="Y200" i="12"/>
  <c r="Y22" i="29" s="1"/>
  <c r="Y200" i="15"/>
  <c r="Y22" i="32" s="1"/>
  <c r="Y200" i="13"/>
  <c r="Y22" i="30" s="1"/>
  <c r="M183" i="23"/>
  <c r="M183" i="20"/>
  <c r="M183" i="24"/>
  <c r="M183" i="25"/>
  <c r="C202" i="9"/>
  <c r="C24" i="27" s="1"/>
  <c r="AB219" i="13"/>
  <c r="AB219" i="15"/>
  <c r="T2" i="28"/>
  <c r="T4" i="28"/>
  <c r="T3" i="28"/>
  <c r="V51" i="40"/>
  <c r="V52" i="40"/>
  <c r="H186" i="10"/>
  <c r="W39" i="38"/>
  <c r="W36" i="38"/>
  <c r="W37" i="38"/>
  <c r="W35" i="38"/>
  <c r="W38" i="38"/>
  <c r="AF7" i="36"/>
  <c r="AF8" i="36"/>
  <c r="Q200" i="20"/>
  <c r="Q22" i="35" s="1"/>
  <c r="Q200" i="26"/>
  <c r="Q22" i="41" s="1"/>
  <c r="Q200" i="21"/>
  <c r="Q22" i="36" s="1"/>
  <c r="Q200" i="24"/>
  <c r="Q22" i="39" s="1"/>
  <c r="B184" i="23"/>
  <c r="B5" i="38" s="1"/>
  <c r="I184" i="15"/>
  <c r="I5" i="32" s="1"/>
  <c r="I184" i="13"/>
  <c r="I5" i="30" s="1"/>
  <c r="O214" i="13"/>
  <c r="O41" i="30" s="1"/>
  <c r="O214" i="14"/>
  <c r="O41" i="31" s="1"/>
  <c r="O214" i="12"/>
  <c r="O41" i="29" s="1"/>
  <c r="O214" i="15"/>
  <c r="O41" i="32" s="1"/>
  <c r="V193" i="22"/>
  <c r="V15" i="37" s="1"/>
  <c r="V193" i="23"/>
  <c r="V15" i="38" s="1"/>
  <c r="J52" i="30"/>
  <c r="J51" i="30"/>
  <c r="Z28" i="36"/>
  <c r="Z27" i="36"/>
  <c r="L190" i="24"/>
  <c r="L12" i="39" s="1"/>
  <c r="L190" i="20"/>
  <c r="L12" i="35" s="1"/>
  <c r="L190" i="22"/>
  <c r="L12" i="37" s="1"/>
  <c r="L190" i="25"/>
  <c r="L12" i="40" s="1"/>
  <c r="L190" i="21"/>
  <c r="L12" i="36" s="1"/>
  <c r="AA209" i="21"/>
  <c r="AA32" i="36" s="1"/>
  <c r="AA209" i="26"/>
  <c r="AA32" i="41" s="1"/>
  <c r="AA209" i="24"/>
  <c r="AA32" i="39" s="1"/>
  <c r="AA209" i="25"/>
  <c r="AA32" i="40" s="1"/>
  <c r="AA209" i="22"/>
  <c r="AA32" i="37" s="1"/>
  <c r="AA209" i="20"/>
  <c r="AA32" i="35" s="1"/>
  <c r="K185" i="12"/>
  <c r="K6" i="29" s="1"/>
  <c r="Y28" i="39"/>
  <c r="Y27" i="39"/>
  <c r="V51" i="37"/>
  <c r="V52" i="37"/>
  <c r="C51" i="29"/>
  <c r="C52" i="29"/>
  <c r="D37" i="39"/>
  <c r="D38" i="39"/>
  <c r="D39" i="39"/>
  <c r="D35" i="39"/>
  <c r="D36" i="39"/>
  <c r="O185" i="13"/>
  <c r="O6" i="30" s="1"/>
  <c r="O185" i="12"/>
  <c r="O6" i="29" s="1"/>
  <c r="G196" i="14"/>
  <c r="G18" i="31" s="1"/>
  <c r="G196" i="15"/>
  <c r="G18" i="32" s="1"/>
  <c r="G196" i="12"/>
  <c r="G18" i="29" s="1"/>
  <c r="B51" i="33"/>
  <c r="B52" i="33"/>
  <c r="AA8" i="40"/>
  <c r="AA7" i="40"/>
  <c r="Z47" i="32"/>
  <c r="Z46" i="32"/>
  <c r="D209" i="14"/>
  <c r="D32" i="31" s="1"/>
  <c r="D209" i="12"/>
  <c r="D32" i="29" s="1"/>
  <c r="D209" i="13"/>
  <c r="D32" i="30" s="1"/>
  <c r="V200" i="12"/>
  <c r="V22" i="29" s="1"/>
  <c r="V200" i="14"/>
  <c r="V22" i="31" s="1"/>
  <c r="V200" i="13"/>
  <c r="V22" i="30" s="1"/>
  <c r="T28" i="37"/>
  <c r="T27" i="37"/>
  <c r="D4" i="38"/>
  <c r="D3" i="38"/>
  <c r="D2" i="38"/>
  <c r="W209" i="13"/>
  <c r="W32" i="30" s="1"/>
  <c r="M51" i="37"/>
  <c r="M52" i="37"/>
  <c r="AF222" i="21"/>
  <c r="AF50" i="36" s="1"/>
  <c r="AF222" i="24"/>
  <c r="AF50" i="39" s="1"/>
  <c r="AF222" i="22"/>
  <c r="AF50" i="37" s="1"/>
  <c r="AF222" i="23"/>
  <c r="AF50" i="38" s="1"/>
  <c r="AF222" i="25"/>
  <c r="AF50" i="40" s="1"/>
  <c r="AF222" i="26"/>
  <c r="AF50" i="41" s="1"/>
  <c r="U210" i="10"/>
  <c r="U33" i="28" s="1"/>
  <c r="U210" i="9"/>
  <c r="U33" i="27" s="1"/>
  <c r="AF183" i="22"/>
  <c r="S196" i="14"/>
  <c r="S18" i="31" s="1"/>
  <c r="S196" i="12"/>
  <c r="S18" i="29" s="1"/>
  <c r="T218" i="15"/>
  <c r="T45" i="32" s="1"/>
  <c r="S213" i="24"/>
  <c r="S40" i="39" s="1"/>
  <c r="S213" i="21"/>
  <c r="S40" i="36" s="1"/>
  <c r="S213" i="23"/>
  <c r="S40" i="38" s="1"/>
  <c r="O210" i="13"/>
  <c r="O33" i="30" s="1"/>
  <c r="O210" i="15"/>
  <c r="O33" i="32" s="1"/>
  <c r="O210" i="14"/>
  <c r="O33" i="31" s="1"/>
  <c r="O210" i="12"/>
  <c r="O33" i="29" s="1"/>
  <c r="D28" i="28"/>
  <c r="D27" i="28"/>
  <c r="U46" i="39"/>
  <c r="U47" i="39"/>
  <c r="R47" i="34"/>
  <c r="R46" i="34"/>
  <c r="R186" i="10"/>
  <c r="AF194" i="21"/>
  <c r="AF16" i="36" s="1"/>
  <c r="AF194" i="20"/>
  <c r="AF16" i="35" s="1"/>
  <c r="AF194" i="24"/>
  <c r="AF16" i="39" s="1"/>
  <c r="AF194" i="25"/>
  <c r="AF16" i="40" s="1"/>
  <c r="AF194" i="26"/>
  <c r="AF16" i="41" s="1"/>
  <c r="AF194" i="23"/>
  <c r="AF16" i="38" s="1"/>
  <c r="R52" i="28"/>
  <c r="R51" i="28"/>
  <c r="V47" i="34"/>
  <c r="V46" i="34"/>
  <c r="H219" i="13"/>
  <c r="AA197" i="10"/>
  <c r="AA19" i="28" s="1"/>
  <c r="AA197" i="9"/>
  <c r="AA19" i="27" s="1"/>
  <c r="AC224" i="22"/>
  <c r="AC53" i="37" s="1"/>
  <c r="AC224" i="20"/>
  <c r="AC53" i="35" s="1"/>
  <c r="AC224" i="26"/>
  <c r="AC53" i="41" s="1"/>
  <c r="AC224" i="23"/>
  <c r="AC53" i="38" s="1"/>
  <c r="AC224" i="24"/>
  <c r="AC53" i="39" s="1"/>
  <c r="I219" i="18"/>
  <c r="Q204" i="17"/>
  <c r="Q26" i="33" s="1"/>
  <c r="Q204" i="18"/>
  <c r="Q26" i="34" s="1"/>
  <c r="S196" i="15"/>
  <c r="S18" i="32" s="1"/>
  <c r="G208" i="14"/>
  <c r="G31" i="31" s="1"/>
  <c r="G208" i="12"/>
  <c r="G31" i="29" s="1"/>
  <c r="W222" i="24"/>
  <c r="W50" i="39" s="1"/>
  <c r="U215" i="24"/>
  <c r="U42" i="39" s="1"/>
  <c r="U215" i="21"/>
  <c r="U42" i="36" s="1"/>
  <c r="U215" i="23"/>
  <c r="U42" i="38" s="1"/>
  <c r="U215" i="22"/>
  <c r="U42" i="37" s="1"/>
  <c r="U215" i="26"/>
  <c r="U42" i="41" s="1"/>
  <c r="U215" i="25"/>
  <c r="U42" i="40" s="1"/>
  <c r="U215" i="20"/>
  <c r="U42" i="35" s="1"/>
  <c r="V211" i="13"/>
  <c r="V34" i="30" s="1"/>
  <c r="V211" i="14"/>
  <c r="V34" i="31" s="1"/>
  <c r="M207" i="21"/>
  <c r="M30" i="36" s="1"/>
  <c r="P4" i="35"/>
  <c r="P3" i="35"/>
  <c r="P2" i="35"/>
  <c r="W211" i="15"/>
  <c r="W34" i="32" s="1"/>
  <c r="I206" i="21"/>
  <c r="I29" i="36" s="1"/>
  <c r="AD211" i="15"/>
  <c r="AD34" i="32" s="1"/>
  <c r="B202" i="10"/>
  <c r="B24" i="28" s="1"/>
  <c r="B202" i="9"/>
  <c r="B24" i="27" s="1"/>
  <c r="K183" i="23"/>
  <c r="K183" i="25"/>
  <c r="AC220" i="25"/>
  <c r="AC48" i="40" s="1"/>
  <c r="W210" i="13"/>
  <c r="W33" i="30" s="1"/>
  <c r="W210" i="12"/>
  <c r="W33" i="29" s="1"/>
  <c r="M202" i="14"/>
  <c r="M24" i="31" s="1"/>
  <c r="M202" i="13"/>
  <c r="M24" i="30" s="1"/>
  <c r="M202" i="12"/>
  <c r="M24" i="29" s="1"/>
  <c r="M202" i="15"/>
  <c r="M24" i="32" s="1"/>
  <c r="J28" i="27"/>
  <c r="J27" i="27"/>
  <c r="X8" i="40"/>
  <c r="X7" i="40"/>
  <c r="I52" i="30"/>
  <c r="I51" i="30"/>
  <c r="I213" i="20"/>
  <c r="I40" i="35" s="1"/>
  <c r="I213" i="25"/>
  <c r="I40" i="40" s="1"/>
  <c r="AB217" i="12"/>
  <c r="AB44" i="29" s="1"/>
  <c r="AB217" i="15"/>
  <c r="AB44" i="32" s="1"/>
  <c r="H217" i="20"/>
  <c r="H44" i="35" s="1"/>
  <c r="AB190" i="22"/>
  <c r="AB12" i="37" s="1"/>
  <c r="V47" i="41"/>
  <c r="V46" i="41"/>
  <c r="AF203" i="9"/>
  <c r="AF25" i="27" s="1"/>
  <c r="AF203" i="10"/>
  <c r="AF25" i="28" s="1"/>
  <c r="J3" i="34"/>
  <c r="J2" i="34"/>
  <c r="J4" i="34"/>
  <c r="B198" i="23"/>
  <c r="B20" i="38" s="1"/>
  <c r="E219" i="23"/>
  <c r="E219" i="21"/>
  <c r="E219" i="26"/>
  <c r="E219" i="22"/>
  <c r="K8" i="38"/>
  <c r="K7" i="38"/>
  <c r="S190" i="18"/>
  <c r="S12" i="34" s="1"/>
  <c r="S190" i="17"/>
  <c r="S12" i="33" s="1"/>
  <c r="AE192" i="10"/>
  <c r="AE14" i="28" s="1"/>
  <c r="AE192" i="9"/>
  <c r="AE14" i="27" s="1"/>
  <c r="I198" i="22"/>
  <c r="I20" i="37" s="1"/>
  <c r="H217" i="23"/>
  <c r="H44" i="38" s="1"/>
  <c r="V39" i="33"/>
  <c r="V38" i="33"/>
  <c r="V37" i="33"/>
  <c r="V36" i="33"/>
  <c r="V35" i="33"/>
  <c r="I27" i="31"/>
  <c r="I28" i="31"/>
  <c r="S195" i="20"/>
  <c r="S17" i="35" s="1"/>
  <c r="G209" i="10"/>
  <c r="G32" i="28" s="1"/>
  <c r="R193" i="13"/>
  <c r="R15" i="30" s="1"/>
  <c r="E192" i="10"/>
  <c r="E14" i="28" s="1"/>
  <c r="E192" i="9"/>
  <c r="E14" i="27" s="1"/>
  <c r="H7" i="29"/>
  <c r="H8" i="29"/>
  <c r="N210" i="25"/>
  <c r="N33" i="40" s="1"/>
  <c r="X219" i="24"/>
  <c r="H222" i="21"/>
  <c r="H50" i="36" s="1"/>
  <c r="H222" i="25"/>
  <c r="H50" i="40" s="1"/>
  <c r="H222" i="22"/>
  <c r="H50" i="37" s="1"/>
  <c r="H222" i="26"/>
  <c r="H50" i="41" s="1"/>
  <c r="X211" i="13"/>
  <c r="X34" i="30" s="1"/>
  <c r="X211" i="15"/>
  <c r="X34" i="32" s="1"/>
  <c r="C210" i="10"/>
  <c r="C33" i="28" s="1"/>
  <c r="C210" i="9"/>
  <c r="C33" i="27" s="1"/>
  <c r="T224" i="13"/>
  <c r="T53" i="30" s="1"/>
  <c r="T224" i="15"/>
  <c r="T53" i="32" s="1"/>
  <c r="T224" i="12"/>
  <c r="T53" i="29" s="1"/>
  <c r="Y39" i="36"/>
  <c r="Y38" i="36"/>
  <c r="Y36" i="36"/>
  <c r="Y35" i="36"/>
  <c r="Y37" i="36"/>
  <c r="F193" i="25"/>
  <c r="F15" i="40" s="1"/>
  <c r="Z205" i="15"/>
  <c r="L224" i="13"/>
  <c r="L53" i="30" s="1"/>
  <c r="L224" i="15"/>
  <c r="L53" i="32" s="1"/>
  <c r="T223" i="26"/>
  <c r="C204" i="23"/>
  <c r="C26" i="38" s="1"/>
  <c r="Q209" i="14"/>
  <c r="Q32" i="31" s="1"/>
  <c r="W192" i="26"/>
  <c r="W14" i="41" s="1"/>
  <c r="Q183" i="23"/>
  <c r="Q183" i="22"/>
  <c r="Q183" i="25"/>
  <c r="Q183" i="21"/>
  <c r="Q183" i="20"/>
  <c r="Q183" i="26"/>
  <c r="W200" i="12"/>
  <c r="W22" i="29" s="1"/>
  <c r="W200" i="14"/>
  <c r="W22" i="31" s="1"/>
  <c r="W200" i="15"/>
  <c r="W22" i="32" s="1"/>
  <c r="W200" i="13"/>
  <c r="W22" i="30" s="1"/>
  <c r="G204" i="23"/>
  <c r="G26" i="38" s="1"/>
  <c r="Q201" i="25"/>
  <c r="Q23" i="40" s="1"/>
  <c r="AF202" i="10"/>
  <c r="AF24" i="28" s="1"/>
  <c r="AF202" i="9"/>
  <c r="AF24" i="27" s="1"/>
  <c r="F220" i="25"/>
  <c r="F48" i="40" s="1"/>
  <c r="F220" i="23"/>
  <c r="F48" i="38" s="1"/>
  <c r="AC223" i="10"/>
  <c r="AC223" i="9"/>
  <c r="K210" i="13"/>
  <c r="K33" i="30" s="1"/>
  <c r="K210" i="12"/>
  <c r="K33" i="29" s="1"/>
  <c r="T217" i="13"/>
  <c r="T44" i="30" s="1"/>
  <c r="T217" i="15"/>
  <c r="T44" i="32" s="1"/>
  <c r="T217" i="12"/>
  <c r="T44" i="29" s="1"/>
  <c r="U27" i="32"/>
  <c r="U28" i="32"/>
  <c r="S219" i="13"/>
  <c r="L2" i="38"/>
  <c r="L3" i="38"/>
  <c r="L4" i="38"/>
  <c r="W222" i="15"/>
  <c r="W50" i="32" s="1"/>
  <c r="AD217" i="18"/>
  <c r="AD44" i="34" s="1"/>
  <c r="T206" i="21"/>
  <c r="T29" i="36" s="1"/>
  <c r="B204" i="23"/>
  <c r="B26" i="38" s="1"/>
  <c r="AF200" i="20"/>
  <c r="AF22" i="35" s="1"/>
  <c r="AF200" i="22"/>
  <c r="AF22" i="37" s="1"/>
  <c r="AD213" i="26"/>
  <c r="AD40" i="41" s="1"/>
  <c r="D216" i="18"/>
  <c r="D43" i="34" s="1"/>
  <c r="H213" i="23"/>
  <c r="H40" i="38" s="1"/>
  <c r="U7" i="28"/>
  <c r="U8" i="28"/>
  <c r="I224" i="26"/>
  <c r="I53" i="41" s="1"/>
  <c r="Q213" i="20"/>
  <c r="Q40" i="35" s="1"/>
  <c r="Q213" i="26"/>
  <c r="Q40" i="41" s="1"/>
  <c r="Q213" i="25"/>
  <c r="Q40" i="40" s="1"/>
  <c r="P187" i="24"/>
  <c r="P9" i="39" s="1"/>
  <c r="D224" i="14"/>
  <c r="D53" i="31" s="1"/>
  <c r="D224" i="13"/>
  <c r="D53" i="30" s="1"/>
  <c r="D224" i="15"/>
  <c r="D53" i="32" s="1"/>
  <c r="K191" i="24"/>
  <c r="K13" i="39" s="1"/>
  <c r="K191" i="25"/>
  <c r="K13" i="40" s="1"/>
  <c r="AC222" i="10"/>
  <c r="AC50" i="28" s="1"/>
  <c r="AC222" i="9"/>
  <c r="AC50" i="27" s="1"/>
  <c r="AD188" i="25"/>
  <c r="AD10" i="40" s="1"/>
  <c r="Y204" i="22"/>
  <c r="Y26" i="37" s="1"/>
  <c r="AA220" i="26"/>
  <c r="AA48" i="41" s="1"/>
  <c r="J213" i="25"/>
  <c r="J40" i="40" s="1"/>
  <c r="AD195" i="21"/>
  <c r="AD17" i="36" s="1"/>
  <c r="AD195" i="24"/>
  <c r="AD17" i="39" s="1"/>
  <c r="AD195" i="26"/>
  <c r="AD17" i="41" s="1"/>
  <c r="AD195" i="25"/>
  <c r="AD17" i="40" s="1"/>
  <c r="AD195" i="23"/>
  <c r="AD17" i="38" s="1"/>
  <c r="AD195" i="22"/>
  <c r="AD17" i="37" s="1"/>
  <c r="AD195" i="20"/>
  <c r="AD17" i="35" s="1"/>
  <c r="I206" i="22"/>
  <c r="I29" i="37" s="1"/>
  <c r="T208" i="12"/>
  <c r="T31" i="29" s="1"/>
  <c r="M187" i="24"/>
  <c r="M9" i="39" s="1"/>
  <c r="H184" i="25"/>
  <c r="H5" i="40" s="1"/>
  <c r="Q39" i="39"/>
  <c r="Q37" i="39"/>
  <c r="Q38" i="39"/>
  <c r="Q35" i="39"/>
  <c r="Q36" i="39"/>
  <c r="T187" i="24"/>
  <c r="T9" i="39" s="1"/>
  <c r="K224" i="25"/>
  <c r="K53" i="40" s="1"/>
  <c r="C221" i="21"/>
  <c r="C49" i="36" s="1"/>
  <c r="C221" i="22"/>
  <c r="C49" i="37" s="1"/>
  <c r="C221" i="25"/>
  <c r="C49" i="40" s="1"/>
  <c r="C221" i="26"/>
  <c r="C49" i="41" s="1"/>
  <c r="Q192" i="13"/>
  <c r="Q14" i="30" s="1"/>
  <c r="Q192" i="14"/>
  <c r="Q14" i="31" s="1"/>
  <c r="Q192" i="15"/>
  <c r="Q14" i="32" s="1"/>
  <c r="F186" i="22"/>
  <c r="C211" i="14"/>
  <c r="C34" i="31" s="1"/>
  <c r="C211" i="15"/>
  <c r="C34" i="32" s="1"/>
  <c r="C211" i="13"/>
  <c r="C34" i="30" s="1"/>
  <c r="C211" i="12"/>
  <c r="C34" i="29" s="1"/>
  <c r="D27" i="39"/>
  <c r="D28" i="39"/>
  <c r="U220" i="21"/>
  <c r="U48" i="36" s="1"/>
  <c r="U220" i="24"/>
  <c r="U48" i="39" s="1"/>
  <c r="AE207" i="18"/>
  <c r="AE30" i="34" s="1"/>
  <c r="T197" i="10"/>
  <c r="T19" i="28" s="1"/>
  <c r="T197" i="9"/>
  <c r="T19" i="27" s="1"/>
  <c r="O4" i="28"/>
  <c r="O2" i="28"/>
  <c r="O3" i="28"/>
  <c r="N217" i="25"/>
  <c r="N44" i="40" s="1"/>
  <c r="I210" i="14"/>
  <c r="I33" i="31" s="1"/>
  <c r="I210" i="12"/>
  <c r="I33" i="29" s="1"/>
  <c r="G217" i="23"/>
  <c r="G44" i="38" s="1"/>
  <c r="Y196" i="26"/>
  <c r="Y18" i="41" s="1"/>
  <c r="Y196" i="23"/>
  <c r="Y18" i="38" s="1"/>
  <c r="Y196" i="22"/>
  <c r="Y18" i="37" s="1"/>
  <c r="Y196" i="25"/>
  <c r="Y18" i="40" s="1"/>
  <c r="Y196" i="20"/>
  <c r="Y18" i="35" s="1"/>
  <c r="N207" i="25"/>
  <c r="N30" i="40" s="1"/>
  <c r="W217" i="21"/>
  <c r="W44" i="36" s="1"/>
  <c r="W217" i="26"/>
  <c r="W44" i="41" s="1"/>
  <c r="W217" i="20"/>
  <c r="W44" i="35" s="1"/>
  <c r="W217" i="22"/>
  <c r="W44" i="37" s="1"/>
  <c r="AF208" i="22"/>
  <c r="AF31" i="37" s="1"/>
  <c r="AF208" i="26"/>
  <c r="AF31" i="41" s="1"/>
  <c r="Z204" i="17"/>
  <c r="Z26" i="33" s="1"/>
  <c r="Z204" i="18"/>
  <c r="Z26" i="34" s="1"/>
  <c r="E2" i="33"/>
  <c r="E3" i="33"/>
  <c r="E4" i="33"/>
  <c r="R189" i="14"/>
  <c r="R11" i="31" s="1"/>
  <c r="R189" i="12"/>
  <c r="R11" i="29" s="1"/>
  <c r="R189" i="15"/>
  <c r="R11" i="32" s="1"/>
  <c r="R189" i="13"/>
  <c r="R11" i="30" s="1"/>
  <c r="W207" i="10"/>
  <c r="W30" i="28" s="1"/>
  <c r="W207" i="9"/>
  <c r="W30" i="27" s="1"/>
  <c r="AB209" i="14"/>
  <c r="AB32" i="31" s="1"/>
  <c r="AB219" i="24"/>
  <c r="B220" i="22"/>
  <c r="B48" i="37" s="1"/>
  <c r="E8" i="30"/>
  <c r="E7" i="30"/>
  <c r="I189" i="24"/>
  <c r="I11" i="39" s="1"/>
  <c r="I189" i="23"/>
  <c r="I11" i="38" s="1"/>
  <c r="H206" i="25"/>
  <c r="H29" i="40" s="1"/>
  <c r="B220" i="17"/>
  <c r="B48" i="33" s="1"/>
  <c r="B220" i="18"/>
  <c r="B48" i="34" s="1"/>
  <c r="E183" i="24"/>
  <c r="AA204" i="12"/>
  <c r="AA26" i="29" s="1"/>
  <c r="AA204" i="14"/>
  <c r="AA26" i="31" s="1"/>
  <c r="AA204" i="15"/>
  <c r="AA26" i="32" s="1"/>
  <c r="O206" i="13"/>
  <c r="O29" i="30" s="1"/>
  <c r="O206" i="15"/>
  <c r="O29" i="32" s="1"/>
  <c r="O206" i="14"/>
  <c r="O29" i="31" s="1"/>
  <c r="O206" i="12"/>
  <c r="O29" i="29" s="1"/>
  <c r="L218" i="22"/>
  <c r="L45" i="37" s="1"/>
  <c r="L218" i="25"/>
  <c r="L45" i="40" s="1"/>
  <c r="L218" i="20"/>
  <c r="L45" i="35" s="1"/>
  <c r="L218" i="26"/>
  <c r="L45" i="41" s="1"/>
  <c r="U38" i="37"/>
  <c r="U37" i="37"/>
  <c r="U35" i="37"/>
  <c r="U39" i="37"/>
  <c r="U36" i="37"/>
  <c r="AE212" i="23"/>
  <c r="B186" i="20"/>
  <c r="B186" i="25"/>
  <c r="B186" i="26"/>
  <c r="L8" i="37"/>
  <c r="L7" i="37"/>
  <c r="Y215" i="21"/>
  <c r="Y42" i="36" s="1"/>
  <c r="Y215" i="26"/>
  <c r="Y42" i="41" s="1"/>
  <c r="Y215" i="24"/>
  <c r="Y42" i="39" s="1"/>
  <c r="Y215" i="22"/>
  <c r="Y42" i="37" s="1"/>
  <c r="Y215" i="23"/>
  <c r="Y42" i="38" s="1"/>
  <c r="Y215" i="20"/>
  <c r="Y42" i="35" s="1"/>
  <c r="L211" i="13"/>
  <c r="L34" i="30" s="1"/>
  <c r="L211" i="14"/>
  <c r="L34" i="31" s="1"/>
  <c r="L211" i="15"/>
  <c r="L34" i="32" s="1"/>
  <c r="B52" i="37"/>
  <c r="B51" i="37"/>
  <c r="J219" i="25"/>
  <c r="J219" i="22"/>
  <c r="J219" i="20"/>
  <c r="E52" i="33"/>
  <c r="E51" i="33"/>
  <c r="AB221" i="20"/>
  <c r="AB49" i="35" s="1"/>
  <c r="AB221" i="25"/>
  <c r="AB49" i="40" s="1"/>
  <c r="AB221" i="24"/>
  <c r="AB49" i="39" s="1"/>
  <c r="V191" i="14"/>
  <c r="V13" i="31" s="1"/>
  <c r="V191" i="13"/>
  <c r="V13" i="30" s="1"/>
  <c r="V191" i="12"/>
  <c r="V13" i="29" s="1"/>
  <c r="L183" i="12"/>
  <c r="L183" i="13"/>
  <c r="L183" i="15"/>
  <c r="Q222" i="10"/>
  <c r="Q50" i="28" s="1"/>
  <c r="Q222" i="9"/>
  <c r="Q50" i="27" s="1"/>
  <c r="AE28" i="39"/>
  <c r="AE27" i="39"/>
  <c r="W38" i="34"/>
  <c r="W35" i="34"/>
  <c r="W39" i="34"/>
  <c r="W37" i="34"/>
  <c r="W36" i="34"/>
  <c r="W38" i="32"/>
  <c r="W37" i="32"/>
  <c r="W36" i="32"/>
  <c r="W39" i="32"/>
  <c r="W35" i="32"/>
  <c r="G213" i="25"/>
  <c r="G40" i="40" s="1"/>
  <c r="Y46" i="40"/>
  <c r="Y47" i="40"/>
  <c r="U196" i="26"/>
  <c r="U18" i="41" s="1"/>
  <c r="U196" i="22"/>
  <c r="U18" i="37" s="1"/>
  <c r="P207" i="25"/>
  <c r="P30" i="40" s="1"/>
  <c r="P207" i="22"/>
  <c r="P30" i="37" s="1"/>
  <c r="C217" i="21"/>
  <c r="C44" i="36" s="1"/>
  <c r="C217" i="20"/>
  <c r="C44" i="35" s="1"/>
  <c r="C217" i="23"/>
  <c r="C44" i="38" s="1"/>
  <c r="C217" i="26"/>
  <c r="C44" i="41" s="1"/>
  <c r="N189" i="14"/>
  <c r="N11" i="31" s="1"/>
  <c r="N189" i="13"/>
  <c r="N11" i="30" s="1"/>
  <c r="R213" i="22"/>
  <c r="R40" i="37" s="1"/>
  <c r="R213" i="26"/>
  <c r="R40" i="41" s="1"/>
  <c r="R213" i="20"/>
  <c r="R40" i="35" s="1"/>
  <c r="R213" i="25"/>
  <c r="R40" i="40" s="1"/>
  <c r="R213" i="21"/>
  <c r="R40" i="36" s="1"/>
  <c r="R213" i="23"/>
  <c r="R40" i="38" s="1"/>
  <c r="R213" i="24"/>
  <c r="R40" i="39" s="1"/>
  <c r="Z38" i="27"/>
  <c r="Z39" i="27"/>
  <c r="Z35" i="27"/>
  <c r="Z37" i="27"/>
  <c r="Z36" i="27"/>
  <c r="AA195" i="9"/>
  <c r="AA17" i="27" s="1"/>
  <c r="D4" i="37"/>
  <c r="D3" i="37"/>
  <c r="D2" i="37"/>
  <c r="U51" i="36"/>
  <c r="U52" i="36"/>
  <c r="AE219" i="18"/>
  <c r="AE219" i="17"/>
  <c r="U183" i="12"/>
  <c r="U183" i="13"/>
  <c r="U183" i="14"/>
  <c r="P47" i="36"/>
  <c r="P46" i="36"/>
  <c r="O198" i="21"/>
  <c r="O20" i="36" s="1"/>
  <c r="H202" i="14"/>
  <c r="H24" i="31" s="1"/>
  <c r="H202" i="15"/>
  <c r="H24" i="32" s="1"/>
  <c r="Z194" i="20"/>
  <c r="Z16" i="35" s="1"/>
  <c r="Z194" i="26"/>
  <c r="Z16" i="41" s="1"/>
  <c r="Z194" i="24"/>
  <c r="Z16" i="39" s="1"/>
  <c r="Z194" i="25"/>
  <c r="Z16" i="40" s="1"/>
  <c r="Z194" i="23"/>
  <c r="Z16" i="38" s="1"/>
  <c r="E195" i="14"/>
  <c r="E17" i="31" s="1"/>
  <c r="E195" i="12"/>
  <c r="E17" i="29" s="1"/>
  <c r="E195" i="15"/>
  <c r="E17" i="32" s="1"/>
  <c r="H221" i="20"/>
  <c r="H49" i="35" s="1"/>
  <c r="H221" i="23"/>
  <c r="H49" i="38" s="1"/>
  <c r="H221" i="22"/>
  <c r="H49" i="37" s="1"/>
  <c r="X214" i="17"/>
  <c r="X41" i="33" s="1"/>
  <c r="X214" i="18"/>
  <c r="X41" i="34" s="1"/>
  <c r="G206" i="12"/>
  <c r="G29" i="29" s="1"/>
  <c r="G206" i="14"/>
  <c r="G29" i="31" s="1"/>
  <c r="Q8" i="31"/>
  <c r="Q7" i="31"/>
  <c r="H213" i="17"/>
  <c r="H40" i="33" s="1"/>
  <c r="H213" i="18"/>
  <c r="H40" i="34" s="1"/>
  <c r="D206" i="26"/>
  <c r="D29" i="41" s="1"/>
  <c r="D206" i="22"/>
  <c r="D29" i="37" s="1"/>
  <c r="V186" i="13"/>
  <c r="V186" i="14"/>
  <c r="V186" i="12"/>
  <c r="H46" i="37"/>
  <c r="H47" i="37"/>
  <c r="AB52" i="33"/>
  <c r="AB51" i="33"/>
  <c r="E8" i="29"/>
  <c r="E7" i="29"/>
  <c r="C197" i="20"/>
  <c r="C19" i="35" s="1"/>
  <c r="C197" i="22"/>
  <c r="C19" i="37" s="1"/>
  <c r="C197" i="24"/>
  <c r="C19" i="39" s="1"/>
  <c r="C197" i="21"/>
  <c r="C19" i="36" s="1"/>
  <c r="C197" i="26"/>
  <c r="C19" i="41" s="1"/>
  <c r="X207" i="24"/>
  <c r="X30" i="39" s="1"/>
  <c r="X207" i="26"/>
  <c r="X30" i="41" s="1"/>
  <c r="E28" i="29"/>
  <c r="E27" i="29"/>
  <c r="D46" i="34"/>
  <c r="D47" i="34"/>
  <c r="AA207" i="24"/>
  <c r="AA30" i="39" s="1"/>
  <c r="AA207" i="23"/>
  <c r="AA30" i="38" s="1"/>
  <c r="AA207" i="21"/>
  <c r="AA30" i="36" s="1"/>
  <c r="AA207" i="20"/>
  <c r="AA30" i="35" s="1"/>
  <c r="AA207" i="22"/>
  <c r="AA30" i="37" s="1"/>
  <c r="AC214" i="13"/>
  <c r="AC41" i="30" s="1"/>
  <c r="AC214" i="14"/>
  <c r="AC41" i="31" s="1"/>
  <c r="AC214" i="15"/>
  <c r="AC41" i="32" s="1"/>
  <c r="S47" i="31"/>
  <c r="S46" i="31"/>
  <c r="G206" i="25"/>
  <c r="G29" i="40" s="1"/>
  <c r="AB204" i="12"/>
  <c r="AB26" i="29" s="1"/>
  <c r="AB204" i="14"/>
  <c r="AB26" i="31" s="1"/>
  <c r="AB204" i="15"/>
  <c r="AB26" i="32" s="1"/>
  <c r="X8" i="31"/>
  <c r="X7" i="31"/>
  <c r="M203" i="22"/>
  <c r="M25" i="37" s="1"/>
  <c r="M203" i="24"/>
  <c r="M25" i="39" s="1"/>
  <c r="M203" i="21"/>
  <c r="M25" i="36" s="1"/>
  <c r="M203" i="26"/>
  <c r="M25" i="41" s="1"/>
  <c r="R2" i="37"/>
  <c r="R3" i="37"/>
  <c r="R4" i="37"/>
  <c r="W39" i="29"/>
  <c r="W36" i="29"/>
  <c r="W35" i="29"/>
  <c r="W37" i="29"/>
  <c r="W38" i="29"/>
  <c r="Y46" i="36"/>
  <c r="Y47" i="36"/>
  <c r="AA52" i="32"/>
  <c r="AA51" i="32"/>
  <c r="C222" i="20"/>
  <c r="C50" i="35" s="1"/>
  <c r="C222" i="22"/>
  <c r="C50" i="37" s="1"/>
  <c r="C222" i="25"/>
  <c r="C50" i="40" s="1"/>
  <c r="C222" i="26"/>
  <c r="C50" i="41" s="1"/>
  <c r="Q195" i="12"/>
  <c r="Q17" i="29" s="1"/>
  <c r="Q195" i="13"/>
  <c r="Q17" i="30" s="1"/>
  <c r="Q195" i="15"/>
  <c r="Q17" i="32" s="1"/>
  <c r="H27" i="34"/>
  <c r="H28" i="34"/>
  <c r="Q4" i="32"/>
  <c r="Q2" i="32"/>
  <c r="Q3" i="32"/>
  <c r="E216" i="14"/>
  <c r="E43" i="31" s="1"/>
  <c r="E216" i="15"/>
  <c r="E43" i="32" s="1"/>
  <c r="B213" i="15"/>
  <c r="B40" i="32" s="1"/>
  <c r="B213" i="13"/>
  <c r="B40" i="30" s="1"/>
  <c r="H202" i="13"/>
  <c r="H24" i="30" s="1"/>
  <c r="P183" i="12"/>
  <c r="P183" i="13"/>
  <c r="P183" i="15"/>
  <c r="O207" i="24"/>
  <c r="O30" i="39" s="1"/>
  <c r="O207" i="21"/>
  <c r="O30" i="36" s="1"/>
  <c r="O207" i="23"/>
  <c r="O30" i="38" s="1"/>
  <c r="O207" i="20"/>
  <c r="O30" i="35" s="1"/>
  <c r="Q4" i="30"/>
  <c r="Q2" i="30"/>
  <c r="Q3" i="30"/>
  <c r="AD195" i="12"/>
  <c r="AD17" i="29" s="1"/>
  <c r="AD195" i="13"/>
  <c r="AD17" i="30" s="1"/>
  <c r="AD195" i="14"/>
  <c r="AD17" i="31" s="1"/>
  <c r="AD195" i="15"/>
  <c r="AD17" i="32" s="1"/>
  <c r="G199" i="21"/>
  <c r="G21" i="36" s="1"/>
  <c r="G199" i="20"/>
  <c r="G21" i="35" s="1"/>
  <c r="G199" i="24"/>
  <c r="G21" i="39" s="1"/>
  <c r="K205" i="23"/>
  <c r="K205" i="24"/>
  <c r="AB214" i="25"/>
  <c r="AB41" i="40" s="1"/>
  <c r="AB214" i="20"/>
  <c r="AB41" i="35" s="1"/>
  <c r="AB214" i="24"/>
  <c r="AB41" i="39" s="1"/>
  <c r="AB214" i="21"/>
  <c r="AB41" i="36" s="1"/>
  <c r="AB214" i="23"/>
  <c r="AB41" i="38" s="1"/>
  <c r="AB214" i="22"/>
  <c r="AB41" i="37" s="1"/>
  <c r="AB214" i="26"/>
  <c r="AB41" i="41" s="1"/>
  <c r="AF196" i="15"/>
  <c r="AF18" i="32" s="1"/>
  <c r="AA36" i="39"/>
  <c r="AA35" i="39"/>
  <c r="AA39" i="39"/>
  <c r="AA37" i="39"/>
  <c r="AA38" i="39"/>
  <c r="X212" i="12"/>
  <c r="X212" i="15"/>
  <c r="P204" i="9"/>
  <c r="P26" i="27" s="1"/>
  <c r="P204" i="10"/>
  <c r="P26" i="28" s="1"/>
  <c r="AD27" i="41"/>
  <c r="AD28" i="41"/>
  <c r="K197" i="20"/>
  <c r="K19" i="35" s="1"/>
  <c r="K197" i="21"/>
  <c r="K19" i="36" s="1"/>
  <c r="K197" i="22"/>
  <c r="K19" i="37" s="1"/>
  <c r="K197" i="24"/>
  <c r="K19" i="39" s="1"/>
  <c r="K197" i="26"/>
  <c r="K19" i="41" s="1"/>
  <c r="K197" i="25"/>
  <c r="K19" i="40" s="1"/>
  <c r="AA200" i="14"/>
  <c r="AA22" i="31" s="1"/>
  <c r="Q200" i="12"/>
  <c r="Q22" i="29" s="1"/>
  <c r="Q200" i="14"/>
  <c r="Q22" i="31" s="1"/>
  <c r="Q200" i="13"/>
  <c r="Q22" i="30" s="1"/>
  <c r="N28" i="41"/>
  <c r="N27" i="41"/>
  <c r="O200" i="22"/>
  <c r="O22" i="37" s="1"/>
  <c r="H187" i="17"/>
  <c r="H9" i="33" s="1"/>
  <c r="H187" i="18"/>
  <c r="H9" i="34" s="1"/>
  <c r="F3" i="28"/>
  <c r="F2" i="28"/>
  <c r="F4" i="28"/>
  <c r="U186" i="22"/>
  <c r="AA209" i="12"/>
  <c r="AA32" i="29" s="1"/>
  <c r="AA209" i="14"/>
  <c r="AA32" i="31" s="1"/>
  <c r="AA209" i="15"/>
  <c r="AA32" i="32" s="1"/>
  <c r="H47" i="40"/>
  <c r="H46" i="40"/>
  <c r="W221" i="20"/>
  <c r="W49" i="35" s="1"/>
  <c r="W221" i="25"/>
  <c r="W49" i="40" s="1"/>
  <c r="W221" i="21"/>
  <c r="W49" i="36" s="1"/>
  <c r="W221" i="24"/>
  <c r="W49" i="39" s="1"/>
  <c r="W221" i="22"/>
  <c r="W49" i="37" s="1"/>
  <c r="J221" i="20"/>
  <c r="J49" i="35" s="1"/>
  <c r="J221" i="23"/>
  <c r="J49" i="38" s="1"/>
  <c r="J221" i="22"/>
  <c r="J49" i="37" s="1"/>
  <c r="J221" i="21"/>
  <c r="J49" i="36" s="1"/>
  <c r="AF27" i="34"/>
  <c r="AF28" i="34"/>
  <c r="H222" i="9"/>
  <c r="H50" i="27" s="1"/>
  <c r="O184" i="26"/>
  <c r="O5" i="41" s="1"/>
  <c r="O184" i="21"/>
  <c r="O5" i="36" s="1"/>
  <c r="O184" i="22"/>
  <c r="O5" i="37" s="1"/>
  <c r="O184" i="20"/>
  <c r="O5" i="35" s="1"/>
  <c r="F204" i="9"/>
  <c r="F26" i="27" s="1"/>
  <c r="F204" i="10"/>
  <c r="F26" i="28" s="1"/>
  <c r="N52" i="29"/>
  <c r="N51" i="29"/>
  <c r="O28" i="31"/>
  <c r="O27" i="31"/>
  <c r="S224" i="18"/>
  <c r="S53" i="34" s="1"/>
  <c r="K217" i="13"/>
  <c r="K44" i="30" s="1"/>
  <c r="K217" i="12"/>
  <c r="K44" i="29" s="1"/>
  <c r="K217" i="15"/>
  <c r="K44" i="32" s="1"/>
  <c r="O220" i="10"/>
  <c r="O48" i="28" s="1"/>
  <c r="AC192" i="17"/>
  <c r="AC14" i="33" s="1"/>
  <c r="AC192" i="18"/>
  <c r="AC14" i="34" s="1"/>
  <c r="O47" i="32"/>
  <c r="O46" i="32"/>
  <c r="Q202" i="26"/>
  <c r="Q24" i="41" s="1"/>
  <c r="Q202" i="21"/>
  <c r="Q24" i="36" s="1"/>
  <c r="Q202" i="23"/>
  <c r="Q24" i="38" s="1"/>
  <c r="Q202" i="22"/>
  <c r="Q24" i="37" s="1"/>
  <c r="Q202" i="24"/>
  <c r="Q24" i="39" s="1"/>
  <c r="Q28" i="39"/>
  <c r="Q27" i="39"/>
  <c r="F207" i="22"/>
  <c r="F30" i="37" s="1"/>
  <c r="B186" i="21"/>
  <c r="R195" i="12"/>
  <c r="R17" i="29" s="1"/>
  <c r="R195" i="15"/>
  <c r="R17" i="32" s="1"/>
  <c r="R195" i="13"/>
  <c r="R17" i="30" s="1"/>
  <c r="Q214" i="13"/>
  <c r="Q41" i="30" s="1"/>
  <c r="Q214" i="14"/>
  <c r="Q41" i="31" s="1"/>
  <c r="Q214" i="12"/>
  <c r="Q41" i="29" s="1"/>
  <c r="K199" i="12"/>
  <c r="K21" i="29" s="1"/>
  <c r="K199" i="14"/>
  <c r="K21" i="31" s="1"/>
  <c r="K199" i="15"/>
  <c r="K21" i="32" s="1"/>
  <c r="AC190" i="24"/>
  <c r="AC12" i="39" s="1"/>
  <c r="E222" i="14"/>
  <c r="E50" i="31" s="1"/>
  <c r="E222" i="15"/>
  <c r="E50" i="32" s="1"/>
  <c r="E222" i="13"/>
  <c r="E50" i="30" s="1"/>
  <c r="J215" i="14"/>
  <c r="J42" i="31" s="1"/>
  <c r="J215" i="12"/>
  <c r="J42" i="29" s="1"/>
  <c r="J215" i="13"/>
  <c r="J42" i="30" s="1"/>
  <c r="O212" i="24"/>
  <c r="O212" i="25"/>
  <c r="V220" i="10"/>
  <c r="V48" i="28" s="1"/>
  <c r="H222" i="24"/>
  <c r="H50" i="39" s="1"/>
  <c r="R7" i="27"/>
  <c r="R8" i="27"/>
  <c r="K222" i="20"/>
  <c r="K50" i="35" s="1"/>
  <c r="K222" i="26"/>
  <c r="K50" i="41" s="1"/>
  <c r="K222" i="25"/>
  <c r="K50" i="40" s="1"/>
  <c r="K222" i="22"/>
  <c r="K50" i="37" s="1"/>
  <c r="K222" i="24"/>
  <c r="K50" i="39" s="1"/>
  <c r="T46" i="32"/>
  <c r="T47" i="32"/>
  <c r="D222" i="12"/>
  <c r="D50" i="29" s="1"/>
  <c r="D222" i="13"/>
  <c r="D50" i="30" s="1"/>
  <c r="D222" i="15"/>
  <c r="D50" i="32" s="1"/>
  <c r="G223" i="23"/>
  <c r="G223" i="22"/>
  <c r="G223" i="24"/>
  <c r="H190" i="20"/>
  <c r="H12" i="35" s="1"/>
  <c r="H190" i="23"/>
  <c r="H12" i="38" s="1"/>
  <c r="H190" i="25"/>
  <c r="H12" i="40" s="1"/>
  <c r="H190" i="21"/>
  <c r="H12" i="36" s="1"/>
  <c r="C209" i="14"/>
  <c r="C32" i="31" s="1"/>
  <c r="M187" i="17"/>
  <c r="M9" i="33" s="1"/>
  <c r="M187" i="18"/>
  <c r="M9" i="34" s="1"/>
  <c r="AD191" i="24"/>
  <c r="AD13" i="39" s="1"/>
  <c r="AD191" i="23"/>
  <c r="AD13" i="38" s="1"/>
  <c r="AD191" i="26"/>
  <c r="AD13" i="41" s="1"/>
  <c r="AD191" i="25"/>
  <c r="AD13" i="40" s="1"/>
  <c r="M28" i="41"/>
  <c r="M27" i="41"/>
  <c r="X209" i="12"/>
  <c r="X32" i="29" s="1"/>
  <c r="H221" i="21"/>
  <c r="H49" i="36" s="1"/>
  <c r="AF186" i="22"/>
  <c r="AF186" i="26"/>
  <c r="AF186" i="25"/>
  <c r="D214" i="22"/>
  <c r="D41" i="37" s="1"/>
  <c r="D214" i="26"/>
  <c r="D41" i="41" s="1"/>
  <c r="D214" i="21"/>
  <c r="D41" i="36" s="1"/>
  <c r="D214" i="20"/>
  <c r="D41" i="35" s="1"/>
  <c r="D214" i="23"/>
  <c r="D41" i="38" s="1"/>
  <c r="D214" i="24"/>
  <c r="D41" i="39" s="1"/>
  <c r="T191" i="18"/>
  <c r="T13" i="34" s="1"/>
  <c r="T191" i="17"/>
  <c r="T13" i="33" s="1"/>
  <c r="H221" i="25"/>
  <c r="H49" i="40" s="1"/>
  <c r="X4" i="39"/>
  <c r="X2" i="39"/>
  <c r="X3" i="39"/>
  <c r="O52" i="37"/>
  <c r="O51" i="37"/>
  <c r="U209" i="21"/>
  <c r="U32" i="36" s="1"/>
  <c r="U209" i="25"/>
  <c r="U32" i="40" s="1"/>
  <c r="U209" i="22"/>
  <c r="U32" i="37" s="1"/>
  <c r="U209" i="20"/>
  <c r="U32" i="35" s="1"/>
  <c r="U209" i="26"/>
  <c r="U32" i="41" s="1"/>
  <c r="U209" i="24"/>
  <c r="U32" i="39" s="1"/>
  <c r="V185" i="12"/>
  <c r="V6" i="29" s="1"/>
  <c r="V185" i="14"/>
  <c r="V6" i="31" s="1"/>
  <c r="U196" i="23"/>
  <c r="U18" i="38" s="1"/>
  <c r="G204" i="9"/>
  <c r="G26" i="27" s="1"/>
  <c r="G204" i="10"/>
  <c r="G26" i="28" s="1"/>
  <c r="Z37" i="34"/>
  <c r="Z35" i="34"/>
  <c r="Z38" i="34"/>
  <c r="Z39" i="34"/>
  <c r="Z36" i="34"/>
  <c r="D215" i="15"/>
  <c r="D42" i="32" s="1"/>
  <c r="D215" i="13"/>
  <c r="D42" i="30" s="1"/>
  <c r="J221" i="15"/>
  <c r="J49" i="32" s="1"/>
  <c r="AA208" i="24"/>
  <c r="AA31" i="39" s="1"/>
  <c r="AA208" i="26"/>
  <c r="AA31" i="41" s="1"/>
  <c r="AA208" i="20"/>
  <c r="AA31" i="35" s="1"/>
  <c r="H46" i="28"/>
  <c r="H47" i="28"/>
  <c r="Z3" i="40"/>
  <c r="Z4" i="40"/>
  <c r="Z2" i="40"/>
  <c r="H223" i="23"/>
  <c r="H223" i="25"/>
  <c r="H223" i="20"/>
  <c r="D190" i="20"/>
  <c r="D12" i="35" s="1"/>
  <c r="D190" i="25"/>
  <c r="D12" i="40" s="1"/>
  <c r="D190" i="23"/>
  <c r="D12" i="38" s="1"/>
  <c r="D190" i="21"/>
  <c r="D12" i="36" s="1"/>
  <c r="Z196" i="20"/>
  <c r="Z18" i="35" s="1"/>
  <c r="Z196" i="24"/>
  <c r="Z18" i="39" s="1"/>
  <c r="Z196" i="21"/>
  <c r="Z18" i="36" s="1"/>
  <c r="Z196" i="25"/>
  <c r="Z18" i="40" s="1"/>
  <c r="Z196" i="23"/>
  <c r="Z18" i="38" s="1"/>
  <c r="F52" i="41"/>
  <c r="F51" i="41"/>
  <c r="AE190" i="18"/>
  <c r="AE12" i="34" s="1"/>
  <c r="AE190" i="17"/>
  <c r="AE12" i="33" s="1"/>
  <c r="T192" i="10"/>
  <c r="T14" i="28" s="1"/>
  <c r="T192" i="9"/>
  <c r="T14" i="27" s="1"/>
  <c r="F196" i="14"/>
  <c r="F18" i="31" s="1"/>
  <c r="F196" i="13"/>
  <c r="F18" i="30" s="1"/>
  <c r="F196" i="12"/>
  <c r="F18" i="29" s="1"/>
  <c r="F194" i="26"/>
  <c r="F16" i="41" s="1"/>
  <c r="AF215" i="15"/>
  <c r="AF42" i="32" s="1"/>
  <c r="AF215" i="13"/>
  <c r="AF42" i="30" s="1"/>
  <c r="AF215" i="12"/>
  <c r="AF42" i="29" s="1"/>
  <c r="Q7" i="27"/>
  <c r="Q8" i="27"/>
  <c r="O200" i="26"/>
  <c r="O22" i="41" s="1"/>
  <c r="J223" i="23"/>
  <c r="J223" i="21"/>
  <c r="J223" i="20"/>
  <c r="J223" i="24"/>
  <c r="AE222" i="12"/>
  <c r="AE50" i="29" s="1"/>
  <c r="AE222" i="13"/>
  <c r="AE50" i="30" s="1"/>
  <c r="Q191" i="14"/>
  <c r="Q13" i="31" s="1"/>
  <c r="Q191" i="13"/>
  <c r="Q13" i="30" s="1"/>
  <c r="Q191" i="15"/>
  <c r="Q13" i="32" s="1"/>
  <c r="S195" i="10"/>
  <c r="S17" i="28" s="1"/>
  <c r="S195" i="9"/>
  <c r="S17" i="27" s="1"/>
  <c r="V191" i="15"/>
  <c r="V13" i="32" s="1"/>
  <c r="T200" i="24"/>
  <c r="T22" i="39" s="1"/>
  <c r="Y202" i="10"/>
  <c r="Y24" i="28" s="1"/>
  <c r="Y202" i="9"/>
  <c r="Y24" i="27" s="1"/>
  <c r="H183" i="23"/>
  <c r="U223" i="10"/>
  <c r="U223" i="9"/>
  <c r="AB221" i="23"/>
  <c r="AB49" i="38" s="1"/>
  <c r="AB186" i="10"/>
  <c r="I212" i="20"/>
  <c r="I212" i="23"/>
  <c r="I212" i="21"/>
  <c r="AA210" i="21"/>
  <c r="AA33" i="36" s="1"/>
  <c r="AA210" i="23"/>
  <c r="AA33" i="38" s="1"/>
  <c r="AA210" i="26"/>
  <c r="AA33" i="41" s="1"/>
  <c r="AA210" i="20"/>
  <c r="AA33" i="35" s="1"/>
  <c r="AA210" i="25"/>
  <c r="AA33" i="40" s="1"/>
  <c r="AA210" i="22"/>
  <c r="AA33" i="37" s="1"/>
  <c r="S197" i="20"/>
  <c r="S19" i="35" s="1"/>
  <c r="AF27" i="37"/>
  <c r="AF28" i="37"/>
  <c r="AC220" i="22"/>
  <c r="AC48" i="37" s="1"/>
  <c r="F193" i="21"/>
  <c r="F15" i="36" s="1"/>
  <c r="F193" i="26"/>
  <c r="F15" i="41" s="1"/>
  <c r="F193" i="24"/>
  <c r="F15" i="39" s="1"/>
  <c r="F193" i="23"/>
  <c r="F15" i="38" s="1"/>
  <c r="F193" i="20"/>
  <c r="F15" i="35" s="1"/>
  <c r="Y190" i="24"/>
  <c r="Y12" i="39" s="1"/>
  <c r="Y190" i="23"/>
  <c r="Y12" i="38" s="1"/>
  <c r="Q199" i="26"/>
  <c r="Q21" i="41" s="1"/>
  <c r="X207" i="21"/>
  <c r="X30" i="36" s="1"/>
  <c r="T184" i="26"/>
  <c r="T5" i="41" s="1"/>
  <c r="T184" i="23"/>
  <c r="T5" i="38" s="1"/>
  <c r="T184" i="25"/>
  <c r="T5" i="40" s="1"/>
  <c r="T184" i="22"/>
  <c r="T5" i="37" s="1"/>
  <c r="L38" i="40"/>
  <c r="L37" i="40"/>
  <c r="L35" i="40"/>
  <c r="L36" i="40"/>
  <c r="L39" i="40"/>
  <c r="Y223" i="26"/>
  <c r="Y223" i="22"/>
  <c r="Y223" i="20"/>
  <c r="Y223" i="21"/>
  <c r="Y223" i="24"/>
  <c r="E190" i="18"/>
  <c r="E12" i="34" s="1"/>
  <c r="E190" i="17"/>
  <c r="E12" i="33" s="1"/>
  <c r="W192" i="10"/>
  <c r="W14" i="28" s="1"/>
  <c r="W192" i="9"/>
  <c r="W14" i="27" s="1"/>
  <c r="AF218" i="23"/>
  <c r="AF45" i="38" s="1"/>
  <c r="AF218" i="26"/>
  <c r="AF45" i="41" s="1"/>
  <c r="K194" i="15"/>
  <c r="K16" i="32" s="1"/>
  <c r="U196" i="20"/>
  <c r="U18" i="35" s="1"/>
  <c r="I183" i="22"/>
  <c r="V27" i="40"/>
  <c r="V28" i="40"/>
  <c r="I2" i="30"/>
  <c r="I3" i="30"/>
  <c r="I4" i="30"/>
  <c r="G196" i="13"/>
  <c r="G18" i="30" s="1"/>
  <c r="AA222" i="21"/>
  <c r="AA50" i="36" s="1"/>
  <c r="AA222" i="20"/>
  <c r="AA50" i="35" s="1"/>
  <c r="AA222" i="22"/>
  <c r="AA50" i="37" s="1"/>
  <c r="AA222" i="23"/>
  <c r="AA50" i="38" s="1"/>
  <c r="L201" i="17"/>
  <c r="L23" i="33" s="1"/>
  <c r="L201" i="18"/>
  <c r="L23" i="34" s="1"/>
  <c r="T216" i="21"/>
  <c r="T43" i="36" s="1"/>
  <c r="T216" i="23"/>
  <c r="T43" i="38" s="1"/>
  <c r="T216" i="24"/>
  <c r="T43" i="39" s="1"/>
  <c r="T216" i="22"/>
  <c r="T43" i="37" s="1"/>
  <c r="Z213" i="21"/>
  <c r="Z40" i="36" s="1"/>
  <c r="N52" i="33"/>
  <c r="N51" i="33"/>
  <c r="AF184" i="14"/>
  <c r="AF5" i="31" s="1"/>
  <c r="AF184" i="12"/>
  <c r="AF5" i="29" s="1"/>
  <c r="Y190" i="25"/>
  <c r="Y12" i="40" s="1"/>
  <c r="O198" i="24"/>
  <c r="O20" i="39" s="1"/>
  <c r="AD216" i="18"/>
  <c r="AD43" i="34" s="1"/>
  <c r="Y186" i="22"/>
  <c r="D8" i="28"/>
  <c r="D7" i="28"/>
  <c r="B8" i="28"/>
  <c r="B7" i="28"/>
  <c r="AE220" i="25"/>
  <c r="AE48" i="40" s="1"/>
  <c r="O183" i="26"/>
  <c r="O183" i="22"/>
  <c r="O183" i="20"/>
  <c r="G203" i="22"/>
  <c r="G25" i="37" s="1"/>
  <c r="G203" i="21"/>
  <c r="G25" i="36" s="1"/>
  <c r="G203" i="20"/>
  <c r="G25" i="35" s="1"/>
  <c r="K190" i="14"/>
  <c r="K12" i="31" s="1"/>
  <c r="K190" i="15"/>
  <c r="K12" i="32" s="1"/>
  <c r="K190" i="12"/>
  <c r="K12" i="29" s="1"/>
  <c r="K190" i="13"/>
  <c r="K12" i="30" s="1"/>
  <c r="E186" i="20"/>
  <c r="E186" i="25"/>
  <c r="E186" i="26"/>
  <c r="AE51" i="37"/>
  <c r="AE52" i="37"/>
  <c r="J197" i="21"/>
  <c r="J19" i="36" s="1"/>
  <c r="X52" i="27"/>
  <c r="X51" i="27"/>
  <c r="J7" i="38"/>
  <c r="J8" i="38"/>
  <c r="D52" i="41"/>
  <c r="D51" i="41"/>
  <c r="Q186" i="13"/>
  <c r="Q186" i="15"/>
  <c r="X209" i="13"/>
  <c r="X32" i="30" s="1"/>
  <c r="F46" i="39"/>
  <c r="F47" i="39"/>
  <c r="N205" i="24"/>
  <c r="AA209" i="13"/>
  <c r="AA32" i="30" s="1"/>
  <c r="X188" i="23"/>
  <c r="X10" i="38" s="1"/>
  <c r="C217" i="22"/>
  <c r="C44" i="37" s="1"/>
  <c r="Y184" i="25"/>
  <c r="Y5" i="40" s="1"/>
  <c r="W28" i="28"/>
  <c r="W27" i="28"/>
  <c r="AE215" i="15"/>
  <c r="AE42" i="32" s="1"/>
  <c r="AE215" i="13"/>
  <c r="AE42" i="30" s="1"/>
  <c r="AE215" i="12"/>
  <c r="AE42" i="29" s="1"/>
  <c r="D221" i="24"/>
  <c r="D49" i="39" s="1"/>
  <c r="C208" i="25"/>
  <c r="C31" i="40" s="1"/>
  <c r="W183" i="20"/>
  <c r="B8" i="29"/>
  <c r="B7" i="29"/>
  <c r="V194" i="15"/>
  <c r="V16" i="32" s="1"/>
  <c r="V209" i="13"/>
  <c r="V32" i="30" s="1"/>
  <c r="T224" i="17"/>
  <c r="T53" i="33" s="1"/>
  <c r="T224" i="18"/>
  <c r="T53" i="34" s="1"/>
  <c r="AA3" i="32"/>
  <c r="AA4" i="32"/>
  <c r="AA2" i="32"/>
  <c r="H210" i="24"/>
  <c r="H33" i="39" s="1"/>
  <c r="X208" i="24"/>
  <c r="X31" i="39" s="1"/>
  <c r="X208" i="20"/>
  <c r="X31" i="35" s="1"/>
  <c r="T221" i="24"/>
  <c r="T49" i="39" s="1"/>
  <c r="T221" i="22"/>
  <c r="T49" i="37" s="1"/>
  <c r="G222" i="21"/>
  <c r="G50" i="36" s="1"/>
  <c r="B201" i="17"/>
  <c r="B23" i="33" s="1"/>
  <c r="AB211" i="13"/>
  <c r="AB34" i="30" s="1"/>
  <c r="AB211" i="14"/>
  <c r="AB34" i="31" s="1"/>
  <c r="AB211" i="15"/>
  <c r="AB34" i="32" s="1"/>
  <c r="R204" i="24"/>
  <c r="R26" i="39" s="1"/>
  <c r="B210" i="10"/>
  <c r="B33" i="28" s="1"/>
  <c r="B210" i="9"/>
  <c r="B33" i="27" s="1"/>
  <c r="T209" i="13"/>
  <c r="T32" i="30" s="1"/>
  <c r="S47" i="41"/>
  <c r="S46" i="41"/>
  <c r="I215" i="15"/>
  <c r="I42" i="32" s="1"/>
  <c r="I215" i="12"/>
  <c r="I42" i="29" s="1"/>
  <c r="I215" i="13"/>
  <c r="I42" i="30" s="1"/>
  <c r="V212" i="21"/>
  <c r="N193" i="25"/>
  <c r="N15" i="40" s="1"/>
  <c r="N193" i="20"/>
  <c r="N15" i="35" s="1"/>
  <c r="N193" i="24"/>
  <c r="N15" i="39" s="1"/>
  <c r="N193" i="26"/>
  <c r="N15" i="41" s="1"/>
  <c r="R205" i="15"/>
  <c r="R205" i="12"/>
  <c r="E221" i="24"/>
  <c r="E49" i="39" s="1"/>
  <c r="M211" i="18"/>
  <c r="M34" i="34" s="1"/>
  <c r="M211" i="17"/>
  <c r="M34" i="33" s="1"/>
  <c r="Y192" i="17"/>
  <c r="Y14" i="33" s="1"/>
  <c r="Y192" i="18"/>
  <c r="Y14" i="34" s="1"/>
  <c r="M202" i="26"/>
  <c r="M24" i="41" s="1"/>
  <c r="M202" i="22"/>
  <c r="M24" i="37" s="1"/>
  <c r="M202" i="24"/>
  <c r="M24" i="39" s="1"/>
  <c r="M202" i="21"/>
  <c r="M24" i="36" s="1"/>
  <c r="E217" i="24"/>
  <c r="E44" i="39" s="1"/>
  <c r="E217" i="23"/>
  <c r="E44" i="38" s="1"/>
  <c r="E213" i="24"/>
  <c r="E40" i="39" s="1"/>
  <c r="E213" i="25"/>
  <c r="E40" i="40" s="1"/>
  <c r="K187" i="23"/>
  <c r="K9" i="38" s="1"/>
  <c r="K187" i="25"/>
  <c r="K9" i="40" s="1"/>
  <c r="K187" i="24"/>
  <c r="K9" i="39" s="1"/>
  <c r="Z222" i="12"/>
  <c r="Z50" i="29" s="1"/>
  <c r="Z222" i="15"/>
  <c r="Z50" i="32" s="1"/>
  <c r="Z222" i="13"/>
  <c r="Z50" i="30" s="1"/>
  <c r="AF191" i="14"/>
  <c r="AF13" i="31" s="1"/>
  <c r="AF191" i="13"/>
  <c r="AF13" i="30" s="1"/>
  <c r="AF191" i="12"/>
  <c r="AF13" i="29" s="1"/>
  <c r="F47" i="33"/>
  <c r="F46" i="33"/>
  <c r="J209" i="14"/>
  <c r="J32" i="31" s="1"/>
  <c r="AC193" i="26"/>
  <c r="AC15" i="41" s="1"/>
  <c r="X200" i="12"/>
  <c r="X22" i="29" s="1"/>
  <c r="X200" i="14"/>
  <c r="X22" i="31" s="1"/>
  <c r="X200" i="13"/>
  <c r="X22" i="30" s="1"/>
  <c r="O212" i="21"/>
  <c r="T221" i="23"/>
  <c r="T49" i="38" s="1"/>
  <c r="H46" i="39"/>
  <c r="H47" i="39"/>
  <c r="AC186" i="23"/>
  <c r="O217" i="13"/>
  <c r="O44" i="30" s="1"/>
  <c r="O217" i="12"/>
  <c r="O44" i="29" s="1"/>
  <c r="AB187" i="15"/>
  <c r="AB9" i="32" s="1"/>
  <c r="G221" i="14"/>
  <c r="G49" i="31" s="1"/>
  <c r="G221" i="12"/>
  <c r="G49" i="29" s="1"/>
  <c r="G221" i="13"/>
  <c r="G49" i="30" s="1"/>
  <c r="G221" i="15"/>
  <c r="G49" i="32" s="1"/>
  <c r="V187" i="17"/>
  <c r="V9" i="33" s="1"/>
  <c r="V187" i="18"/>
  <c r="V9" i="34" s="1"/>
  <c r="AF4" i="32"/>
  <c r="AF3" i="32"/>
  <c r="AF2" i="32"/>
  <c r="Z35" i="37"/>
  <c r="Z37" i="37"/>
  <c r="Z39" i="37"/>
  <c r="Z36" i="37"/>
  <c r="Z38" i="37"/>
  <c r="AC216" i="26"/>
  <c r="AC43" i="41" s="1"/>
  <c r="AC216" i="22"/>
  <c r="AC43" i="37" s="1"/>
  <c r="AC216" i="20"/>
  <c r="AC43" i="35" s="1"/>
  <c r="N219" i="15"/>
  <c r="AC194" i="20"/>
  <c r="AC16" i="35" s="1"/>
  <c r="AC194" i="24"/>
  <c r="AC16" i="39" s="1"/>
  <c r="AC194" i="25"/>
  <c r="AC16" i="40" s="1"/>
  <c r="AC194" i="26"/>
  <c r="AC16" i="41" s="1"/>
  <c r="AC194" i="23"/>
  <c r="AC16" i="38" s="1"/>
  <c r="AC199" i="9"/>
  <c r="AC21" i="27" s="1"/>
  <c r="X186" i="10"/>
  <c r="X186" i="9"/>
  <c r="O216" i="14"/>
  <c r="O43" i="31" s="1"/>
  <c r="O216" i="12"/>
  <c r="O43" i="29" s="1"/>
  <c r="O216" i="15"/>
  <c r="O43" i="32" s="1"/>
  <c r="AA207" i="26"/>
  <c r="AA30" i="41" s="1"/>
  <c r="H224" i="14"/>
  <c r="H53" i="31" s="1"/>
  <c r="H224" i="13"/>
  <c r="H53" i="30" s="1"/>
  <c r="H224" i="12"/>
  <c r="H53" i="29" s="1"/>
  <c r="H224" i="15"/>
  <c r="H53" i="32" s="1"/>
  <c r="E191" i="24"/>
  <c r="E13" i="39" s="1"/>
  <c r="E191" i="23"/>
  <c r="E13" i="38" s="1"/>
  <c r="E191" i="26"/>
  <c r="E13" i="41" s="1"/>
  <c r="W222" i="10"/>
  <c r="W50" i="28" s="1"/>
  <c r="W222" i="9"/>
  <c r="W50" i="27" s="1"/>
  <c r="B212" i="21"/>
  <c r="AA222" i="26"/>
  <c r="AA50" i="41" s="1"/>
  <c r="M186" i="26"/>
  <c r="L216" i="24"/>
  <c r="L43" i="39" s="1"/>
  <c r="M211" i="20"/>
  <c r="M34" i="35" s="1"/>
  <c r="M211" i="21"/>
  <c r="M34" i="36" s="1"/>
  <c r="M211" i="25"/>
  <c r="M34" i="40" s="1"/>
  <c r="M211" i="24"/>
  <c r="M34" i="39" s="1"/>
  <c r="P208" i="20"/>
  <c r="P31" i="35" s="1"/>
  <c r="F190" i="21"/>
  <c r="F12" i="36" s="1"/>
  <c r="V210" i="21"/>
  <c r="V33" i="36" s="1"/>
  <c r="V210" i="25"/>
  <c r="V33" i="40" s="1"/>
  <c r="V210" i="20"/>
  <c r="V33" i="35" s="1"/>
  <c r="V210" i="23"/>
  <c r="V33" i="38" s="1"/>
  <c r="V210" i="26"/>
  <c r="V33" i="41" s="1"/>
  <c r="Y184" i="23"/>
  <c r="Y5" i="38" s="1"/>
  <c r="F224" i="25"/>
  <c r="F53" i="40" s="1"/>
  <c r="B221" i="21"/>
  <c r="B49" i="36" s="1"/>
  <c r="B221" i="22"/>
  <c r="B49" i="37" s="1"/>
  <c r="AB192" i="13"/>
  <c r="AB14" i="30" s="1"/>
  <c r="AB192" i="15"/>
  <c r="AB14" i="32" s="1"/>
  <c r="AB192" i="12"/>
  <c r="AB14" i="29" s="1"/>
  <c r="J186" i="22"/>
  <c r="Y208" i="12"/>
  <c r="Y31" i="29" s="1"/>
  <c r="Y208" i="15"/>
  <c r="Y31" i="32" s="1"/>
  <c r="Q211" i="14"/>
  <c r="Q34" i="31" s="1"/>
  <c r="Q211" i="15"/>
  <c r="Q34" i="32" s="1"/>
  <c r="O183" i="21"/>
  <c r="X202" i="22"/>
  <c r="X24" i="37" s="1"/>
  <c r="X202" i="23"/>
  <c r="X24" i="38" s="1"/>
  <c r="X202" i="26"/>
  <c r="X24" i="41" s="1"/>
  <c r="F197" i="10"/>
  <c r="F19" i="28" s="1"/>
  <c r="F197" i="9"/>
  <c r="F19" i="27" s="1"/>
  <c r="Q203" i="24"/>
  <c r="Q25" i="39" s="1"/>
  <c r="AB207" i="15"/>
  <c r="AB30" i="32" s="1"/>
  <c r="Q197" i="22"/>
  <c r="Q19" i="37" s="1"/>
  <c r="AA212" i="22"/>
  <c r="H186" i="25"/>
  <c r="AD213" i="18"/>
  <c r="AD40" i="34" s="1"/>
  <c r="AE3" i="27"/>
  <c r="AE2" i="27"/>
  <c r="AE4" i="27"/>
  <c r="AE222" i="15"/>
  <c r="AE50" i="32" s="1"/>
  <c r="B184" i="12"/>
  <c r="B5" i="29" s="1"/>
  <c r="Q210" i="25"/>
  <c r="Q33" i="40" s="1"/>
  <c r="AE218" i="22"/>
  <c r="AE45" i="37" s="1"/>
  <c r="J219" i="26"/>
  <c r="AF183" i="26"/>
  <c r="F183" i="26"/>
  <c r="K203" i="22"/>
  <c r="K25" i="37" s="1"/>
  <c r="K203" i="21"/>
  <c r="K25" i="36" s="1"/>
  <c r="X190" i="14"/>
  <c r="X12" i="31" s="1"/>
  <c r="X190" i="15"/>
  <c r="X12" i="32" s="1"/>
  <c r="AA203" i="9"/>
  <c r="AA25" i="27" s="1"/>
  <c r="AA203" i="10"/>
  <c r="AA25" i="28" s="1"/>
  <c r="T196" i="13"/>
  <c r="T18" i="30" s="1"/>
  <c r="V216" i="26"/>
  <c r="V43" i="41" s="1"/>
  <c r="V46" i="40"/>
  <c r="V47" i="40"/>
  <c r="O51" i="36"/>
  <c r="O52" i="36"/>
  <c r="S196" i="13"/>
  <c r="S18" i="30" s="1"/>
  <c r="AB187" i="14"/>
  <c r="AB9" i="31" s="1"/>
  <c r="AD209" i="14"/>
  <c r="AD32" i="31" s="1"/>
  <c r="N219" i="12"/>
  <c r="O46" i="30"/>
  <c r="O47" i="30"/>
  <c r="AF213" i="15"/>
  <c r="AF40" i="32" s="1"/>
  <c r="AF213" i="13"/>
  <c r="AF40" i="30" s="1"/>
  <c r="G215" i="12"/>
  <c r="G42" i="29" s="1"/>
  <c r="AE207" i="24"/>
  <c r="AE30" i="39" s="1"/>
  <c r="O216" i="25"/>
  <c r="O43" i="40" s="1"/>
  <c r="O216" i="24"/>
  <c r="O43" i="39" s="1"/>
  <c r="O216" i="21"/>
  <c r="O43" i="36" s="1"/>
  <c r="O216" i="23"/>
  <c r="O43" i="38" s="1"/>
  <c r="O216" i="22"/>
  <c r="O43" i="37" s="1"/>
  <c r="O216" i="20"/>
  <c r="O43" i="35" s="1"/>
  <c r="AA183" i="20"/>
  <c r="C216" i="26"/>
  <c r="C43" i="41" s="1"/>
  <c r="AA27" i="40"/>
  <c r="AA28" i="40"/>
  <c r="G187" i="20"/>
  <c r="G9" i="35" s="1"/>
  <c r="G187" i="21"/>
  <c r="G9" i="36" s="1"/>
  <c r="G187" i="25"/>
  <c r="G9" i="40" s="1"/>
  <c r="AB205" i="21"/>
  <c r="AB205" i="25"/>
  <c r="AB205" i="20"/>
  <c r="I204" i="10"/>
  <c r="I26" i="28" s="1"/>
  <c r="AC194" i="15"/>
  <c r="AC16" i="32" s="1"/>
  <c r="E219" i="15"/>
  <c r="J221" i="25"/>
  <c r="J49" i="40" s="1"/>
  <c r="K215" i="13"/>
  <c r="K42" i="30" s="1"/>
  <c r="AF200" i="10"/>
  <c r="AF22" i="28" s="1"/>
  <c r="AF200" i="9"/>
  <c r="AF22" i="27" s="1"/>
  <c r="B209" i="12"/>
  <c r="B32" i="29" s="1"/>
  <c r="G187" i="24"/>
  <c r="G9" i="39" s="1"/>
  <c r="N211" i="20"/>
  <c r="N34" i="35" s="1"/>
  <c r="N211" i="26"/>
  <c r="N34" i="41" s="1"/>
  <c r="N211" i="22"/>
  <c r="N34" i="37" s="1"/>
  <c r="N211" i="24"/>
  <c r="N34" i="39" s="1"/>
  <c r="B192" i="26"/>
  <c r="B14" i="41" s="1"/>
  <c r="AD191" i="22"/>
  <c r="AD13" i="37" s="1"/>
  <c r="AA222" i="25"/>
  <c r="AA50" i="40" s="1"/>
  <c r="M37" i="32"/>
  <c r="M38" i="32"/>
  <c r="M35" i="32"/>
  <c r="M36" i="32"/>
  <c r="M39" i="32"/>
  <c r="G213" i="26"/>
  <c r="G40" i="41" s="1"/>
  <c r="AA46" i="41"/>
  <c r="AA47" i="41"/>
  <c r="D197" i="25"/>
  <c r="D19" i="40" s="1"/>
  <c r="O211" i="20"/>
  <c r="O34" i="35" s="1"/>
  <c r="O211" i="26"/>
  <c r="O34" i="41" s="1"/>
  <c r="O211" i="24"/>
  <c r="O34" i="39" s="1"/>
  <c r="O211" i="23"/>
  <c r="O34" i="38" s="1"/>
  <c r="I217" i="12"/>
  <c r="I44" i="29" s="1"/>
  <c r="I217" i="15"/>
  <c r="I44" i="32" s="1"/>
  <c r="AA203" i="23"/>
  <c r="AA25" i="38" s="1"/>
  <c r="AA203" i="21"/>
  <c r="AA25" i="36" s="1"/>
  <c r="AA203" i="22"/>
  <c r="AA25" i="37" s="1"/>
  <c r="AA203" i="20"/>
  <c r="AA25" i="35" s="1"/>
  <c r="O35" i="29"/>
  <c r="O39" i="29"/>
  <c r="O37" i="29"/>
  <c r="O36" i="29"/>
  <c r="O38" i="29"/>
  <c r="J183" i="20"/>
  <c r="C195" i="26"/>
  <c r="C17" i="41" s="1"/>
  <c r="J186" i="15"/>
  <c r="F213" i="18"/>
  <c r="F40" i="34" s="1"/>
  <c r="K218" i="22"/>
  <c r="K45" i="37" s="1"/>
  <c r="K218" i="26"/>
  <c r="K45" i="41" s="1"/>
  <c r="AC183" i="26"/>
  <c r="AC183" i="25"/>
  <c r="E183" i="26"/>
  <c r="C203" i="22"/>
  <c r="C25" i="37" s="1"/>
  <c r="C203" i="21"/>
  <c r="C25" i="36" s="1"/>
  <c r="AE190" i="14"/>
  <c r="AE12" i="31" s="1"/>
  <c r="AE190" i="15"/>
  <c r="AE12" i="32" s="1"/>
  <c r="AE190" i="12"/>
  <c r="AE12" i="29" s="1"/>
  <c r="Y203" i="9"/>
  <c r="Y25" i="27" s="1"/>
  <c r="Y203" i="10"/>
  <c r="Y25" i="28" s="1"/>
  <c r="C184" i="24"/>
  <c r="C5" i="39" s="1"/>
  <c r="C184" i="25"/>
  <c r="C5" i="40" s="1"/>
  <c r="M184" i="21"/>
  <c r="M5" i="36" s="1"/>
  <c r="M184" i="22"/>
  <c r="M5" i="37" s="1"/>
  <c r="M184" i="25"/>
  <c r="M5" i="40" s="1"/>
  <c r="AA209" i="17"/>
  <c r="AA32" i="33" s="1"/>
  <c r="AA209" i="18"/>
  <c r="AA32" i="34" s="1"/>
  <c r="B209" i="17"/>
  <c r="B32" i="33" s="1"/>
  <c r="B209" i="18"/>
  <c r="B32" i="34" s="1"/>
  <c r="AC210" i="22"/>
  <c r="AC33" i="37" s="1"/>
  <c r="AC210" i="20"/>
  <c r="AC33" i="35" s="1"/>
  <c r="P215" i="24"/>
  <c r="P42" i="39" s="1"/>
  <c r="P215" i="22"/>
  <c r="P42" i="37" s="1"/>
  <c r="P215" i="26"/>
  <c r="P42" i="41" s="1"/>
  <c r="P215" i="21"/>
  <c r="P42" i="36" s="1"/>
  <c r="P215" i="23"/>
  <c r="P42" i="38" s="1"/>
  <c r="Q4" i="29"/>
  <c r="Q3" i="29"/>
  <c r="Q2" i="29"/>
  <c r="F184" i="14"/>
  <c r="F5" i="31" s="1"/>
  <c r="F184" i="13"/>
  <c r="F5" i="30" s="1"/>
  <c r="B222" i="22"/>
  <c r="B50" i="37" s="1"/>
  <c r="H195" i="24"/>
  <c r="H17" i="39" s="1"/>
  <c r="P219" i="13"/>
  <c r="P219" i="12"/>
  <c r="AD197" i="26"/>
  <c r="AD19" i="41" s="1"/>
  <c r="G52" i="29"/>
  <c r="G51" i="29"/>
  <c r="N208" i="15"/>
  <c r="N31" i="32" s="1"/>
  <c r="N208" i="12"/>
  <c r="N31" i="29" s="1"/>
  <c r="O200" i="25"/>
  <c r="O22" i="40" s="1"/>
  <c r="R52" i="31"/>
  <c r="R51" i="31"/>
  <c r="AE216" i="21"/>
  <c r="AE43" i="36" s="1"/>
  <c r="AE216" i="20"/>
  <c r="AE43" i="35" s="1"/>
  <c r="AE216" i="25"/>
  <c r="AE43" i="40" s="1"/>
  <c r="AE216" i="24"/>
  <c r="AE43" i="39" s="1"/>
  <c r="AE216" i="22"/>
  <c r="AE43" i="37" s="1"/>
  <c r="Z207" i="26"/>
  <c r="Z30" i="41" s="1"/>
  <c r="Z207" i="21"/>
  <c r="Z30" i="36" s="1"/>
  <c r="Z207" i="22"/>
  <c r="Z30" i="37" s="1"/>
  <c r="P216" i="26"/>
  <c r="P43" i="41" s="1"/>
  <c r="P216" i="24"/>
  <c r="P43" i="39" s="1"/>
  <c r="J220" i="10"/>
  <c r="J48" i="28" s="1"/>
  <c r="AC51" i="30"/>
  <c r="AC52" i="30"/>
  <c r="D187" i="20"/>
  <c r="D9" i="35" s="1"/>
  <c r="D187" i="24"/>
  <c r="D9" i="39" s="1"/>
  <c r="D187" i="25"/>
  <c r="D9" i="40" s="1"/>
  <c r="D187" i="21"/>
  <c r="D9" i="36" s="1"/>
  <c r="Q214" i="15"/>
  <c r="Q41" i="32" s="1"/>
  <c r="N52" i="34"/>
  <c r="N51" i="34"/>
  <c r="E183" i="15"/>
  <c r="X27" i="35"/>
  <c r="X28" i="35"/>
  <c r="Y188" i="23"/>
  <c r="Y10" i="38" s="1"/>
  <c r="L224" i="14"/>
  <c r="L53" i="31" s="1"/>
  <c r="W211" i="24"/>
  <c r="W34" i="39" s="1"/>
  <c r="Z207" i="23"/>
  <c r="Z30" i="38" s="1"/>
  <c r="O212" i="22"/>
  <c r="Q204" i="22"/>
  <c r="Q26" i="37" s="1"/>
  <c r="S189" i="18"/>
  <c r="S11" i="34" s="1"/>
  <c r="S189" i="17"/>
  <c r="S11" i="33" s="1"/>
  <c r="P210" i="17"/>
  <c r="P33" i="33" s="1"/>
  <c r="P210" i="18"/>
  <c r="P33" i="34" s="1"/>
  <c r="P8" i="38"/>
  <c r="P7" i="38"/>
  <c r="AC36" i="29"/>
  <c r="AC35" i="29"/>
  <c r="AC37" i="29"/>
  <c r="AC38" i="29"/>
  <c r="AC39" i="29"/>
  <c r="O183" i="12"/>
  <c r="O183" i="13"/>
  <c r="O183" i="15"/>
  <c r="O183" i="14"/>
  <c r="R216" i="15"/>
  <c r="R43" i="32" s="1"/>
  <c r="S215" i="18"/>
  <c r="S42" i="34" s="1"/>
  <c r="T193" i="21"/>
  <c r="T15" i="36" s="1"/>
  <c r="T193" i="22"/>
  <c r="T15" i="37" s="1"/>
  <c r="T193" i="26"/>
  <c r="T15" i="41" s="1"/>
  <c r="T193" i="20"/>
  <c r="T15" i="35" s="1"/>
  <c r="T193" i="23"/>
  <c r="T15" i="38" s="1"/>
  <c r="T193" i="25"/>
  <c r="T15" i="40" s="1"/>
  <c r="F7" i="32"/>
  <c r="F8" i="32"/>
  <c r="AB186" i="14"/>
  <c r="B8" i="31"/>
  <c r="B7" i="31"/>
  <c r="AB4" i="32"/>
  <c r="AB3" i="32"/>
  <c r="AB2" i="32"/>
  <c r="H201" i="23"/>
  <c r="H23" i="38" s="1"/>
  <c r="D213" i="14"/>
  <c r="D40" i="31" s="1"/>
  <c r="D213" i="13"/>
  <c r="D40" i="30" s="1"/>
  <c r="U219" i="9"/>
  <c r="J219" i="9"/>
  <c r="J219" i="10"/>
  <c r="AC217" i="15"/>
  <c r="AC44" i="32" s="1"/>
  <c r="C193" i="12"/>
  <c r="C15" i="29" s="1"/>
  <c r="C193" i="13"/>
  <c r="C15" i="30" s="1"/>
  <c r="C193" i="14"/>
  <c r="C15" i="31" s="1"/>
  <c r="M193" i="12"/>
  <c r="M15" i="29" s="1"/>
  <c r="M193" i="14"/>
  <c r="M15" i="31" s="1"/>
  <c r="P216" i="20"/>
  <c r="P43" i="35" s="1"/>
  <c r="K188" i="22"/>
  <c r="K10" i="37" s="1"/>
  <c r="N8" i="41"/>
  <c r="N7" i="41"/>
  <c r="R204" i="18"/>
  <c r="R26" i="34" s="1"/>
  <c r="AC219" i="12"/>
  <c r="AC219" i="14"/>
  <c r="AC219" i="15"/>
  <c r="AB196" i="17"/>
  <c r="AB18" i="33" s="1"/>
  <c r="AB196" i="18"/>
  <c r="AB18" i="34" s="1"/>
  <c r="K216" i="14"/>
  <c r="K43" i="31" s="1"/>
  <c r="K216" i="15"/>
  <c r="K43" i="32" s="1"/>
  <c r="O195" i="24"/>
  <c r="O17" i="39" s="1"/>
  <c r="O195" i="21"/>
  <c r="O17" i="36" s="1"/>
  <c r="O195" i="26"/>
  <c r="O17" i="41" s="1"/>
  <c r="O195" i="20"/>
  <c r="O17" i="35" s="1"/>
  <c r="O195" i="23"/>
  <c r="O17" i="38" s="1"/>
  <c r="K47" i="30"/>
  <c r="K46" i="30"/>
  <c r="N209" i="15"/>
  <c r="N32" i="32" s="1"/>
  <c r="AB195" i="25"/>
  <c r="AB17" i="40" s="1"/>
  <c r="H216" i="21"/>
  <c r="H43" i="36" s="1"/>
  <c r="H216" i="25"/>
  <c r="H43" i="40" s="1"/>
  <c r="H216" i="23"/>
  <c r="H43" i="38" s="1"/>
  <c r="H216" i="22"/>
  <c r="H43" i="37" s="1"/>
  <c r="H216" i="20"/>
  <c r="H43" i="35" s="1"/>
  <c r="H216" i="24"/>
  <c r="H43" i="39" s="1"/>
  <c r="W223" i="26"/>
  <c r="S224" i="21"/>
  <c r="S53" i="36" s="1"/>
  <c r="J187" i="20"/>
  <c r="J9" i="35" s="1"/>
  <c r="J187" i="25"/>
  <c r="J9" i="40" s="1"/>
  <c r="J187" i="24"/>
  <c r="J9" i="39" s="1"/>
  <c r="J187" i="21"/>
  <c r="J9" i="36" s="1"/>
  <c r="C205" i="21"/>
  <c r="C205" i="26"/>
  <c r="C205" i="25"/>
  <c r="C205" i="20"/>
  <c r="C205" i="22"/>
  <c r="H214" i="13"/>
  <c r="H41" i="30" s="1"/>
  <c r="H214" i="14"/>
  <c r="H41" i="31" s="1"/>
  <c r="H214" i="15"/>
  <c r="H41" i="32" s="1"/>
  <c r="AE8" i="36"/>
  <c r="AE7" i="36"/>
  <c r="F224" i="26"/>
  <c r="F53" i="41" s="1"/>
  <c r="B213" i="20"/>
  <c r="B40" i="35" s="1"/>
  <c r="B213" i="21"/>
  <c r="B40" i="36" s="1"/>
  <c r="B213" i="23"/>
  <c r="B40" i="38" s="1"/>
  <c r="B213" i="25"/>
  <c r="B40" i="40" s="1"/>
  <c r="T190" i="17"/>
  <c r="T12" i="33" s="1"/>
  <c r="AC216" i="21"/>
  <c r="AC43" i="36" s="1"/>
  <c r="S195" i="26"/>
  <c r="S17" i="41" s="1"/>
  <c r="N46" i="28"/>
  <c r="N47" i="28"/>
  <c r="Q197" i="21"/>
  <c r="Q19" i="36" s="1"/>
  <c r="X36" i="36"/>
  <c r="X35" i="36"/>
  <c r="X37" i="36"/>
  <c r="X38" i="36"/>
  <c r="X39" i="36"/>
  <c r="R215" i="25"/>
  <c r="R42" i="40" s="1"/>
  <c r="C205" i="24"/>
  <c r="S223" i="21"/>
  <c r="S223" i="20"/>
  <c r="S223" i="26"/>
  <c r="S223" i="22"/>
  <c r="S223" i="25"/>
  <c r="X219" i="22"/>
  <c r="O185" i="22"/>
  <c r="O6" i="37" s="1"/>
  <c r="N189" i="15"/>
  <c r="N11" i="32" s="1"/>
  <c r="Z204" i="22"/>
  <c r="Z26" i="37" s="1"/>
  <c r="Z204" i="24"/>
  <c r="Z26" i="39" s="1"/>
  <c r="Z204" i="25"/>
  <c r="Z26" i="40" s="1"/>
  <c r="Z204" i="23"/>
  <c r="Z26" i="38" s="1"/>
  <c r="Z204" i="26"/>
  <c r="Z26" i="41" s="1"/>
  <c r="Z204" i="20"/>
  <c r="Z26" i="35" s="1"/>
  <c r="AF189" i="18"/>
  <c r="AF11" i="34" s="1"/>
  <c r="AF189" i="17"/>
  <c r="AF11" i="33" s="1"/>
  <c r="AE52" i="33"/>
  <c r="AE51" i="33"/>
  <c r="AE46" i="39"/>
  <c r="AE47" i="39"/>
  <c r="T51" i="32"/>
  <c r="T52" i="32"/>
  <c r="I210" i="13"/>
  <c r="I33" i="30" s="1"/>
  <c r="P210" i="21"/>
  <c r="P33" i="36" s="1"/>
  <c r="D193" i="21"/>
  <c r="D15" i="36" s="1"/>
  <c r="D193" i="20"/>
  <c r="D15" i="35" s="1"/>
  <c r="D193" i="23"/>
  <c r="D15" i="38" s="1"/>
  <c r="D193" i="26"/>
  <c r="D15" i="41" s="1"/>
  <c r="D193" i="24"/>
  <c r="D15" i="39" s="1"/>
  <c r="X220" i="22"/>
  <c r="X48" i="37" s="1"/>
  <c r="B214" i="14"/>
  <c r="B41" i="31" s="1"/>
  <c r="N218" i="21"/>
  <c r="N45" i="36" s="1"/>
  <c r="N218" i="20"/>
  <c r="N45" i="35" s="1"/>
  <c r="F218" i="21"/>
  <c r="F45" i="36" s="1"/>
  <c r="F218" i="26"/>
  <c r="F45" i="41" s="1"/>
  <c r="J208" i="9"/>
  <c r="J31" i="27" s="1"/>
  <c r="J208" i="10"/>
  <c r="J31" i="28" s="1"/>
  <c r="I219" i="12"/>
  <c r="I219" i="13"/>
  <c r="G208" i="23"/>
  <c r="G31" i="38" s="1"/>
  <c r="G208" i="25"/>
  <c r="G31" i="40" s="1"/>
  <c r="G208" i="26"/>
  <c r="G31" i="41" s="1"/>
  <c r="D36" i="33"/>
  <c r="D35" i="33"/>
  <c r="D38" i="33"/>
  <c r="D37" i="33"/>
  <c r="D39" i="33"/>
  <c r="C207" i="12"/>
  <c r="C30" i="29" s="1"/>
  <c r="C207" i="15"/>
  <c r="C30" i="32" s="1"/>
  <c r="C207" i="13"/>
  <c r="C30" i="30" s="1"/>
  <c r="B207" i="12"/>
  <c r="B30" i="29" s="1"/>
  <c r="B207" i="13"/>
  <c r="B30" i="30" s="1"/>
  <c r="B207" i="15"/>
  <c r="B30" i="32" s="1"/>
  <c r="AD197" i="24"/>
  <c r="AD19" i="39" s="1"/>
  <c r="E222" i="26"/>
  <c r="E50" i="41" s="1"/>
  <c r="N192" i="25"/>
  <c r="N14" i="40" s="1"/>
  <c r="N192" i="26"/>
  <c r="N14" i="41" s="1"/>
  <c r="N192" i="20"/>
  <c r="N14" i="35" s="1"/>
  <c r="N192" i="22"/>
  <c r="N14" i="37" s="1"/>
  <c r="D224" i="21"/>
  <c r="D53" i="36" s="1"/>
  <c r="D224" i="20"/>
  <c r="D53" i="35" s="1"/>
  <c r="D224" i="24"/>
  <c r="D53" i="39" s="1"/>
  <c r="V8" i="27"/>
  <c r="V7" i="27"/>
  <c r="C47" i="28"/>
  <c r="C46" i="28"/>
  <c r="R223" i="17"/>
  <c r="K215" i="21"/>
  <c r="K42" i="36" s="1"/>
  <c r="K215" i="20"/>
  <c r="K42" i="35" s="1"/>
  <c r="K215" i="26"/>
  <c r="K42" i="41" s="1"/>
  <c r="K215" i="23"/>
  <c r="K42" i="38" s="1"/>
  <c r="K215" i="25"/>
  <c r="K42" i="40" s="1"/>
  <c r="K215" i="22"/>
  <c r="K42" i="37" s="1"/>
  <c r="I205" i="15"/>
  <c r="I205" i="13"/>
  <c r="I205" i="12"/>
  <c r="I221" i="24"/>
  <c r="I49" i="39" s="1"/>
  <c r="O224" i="13"/>
  <c r="O53" i="30" s="1"/>
  <c r="O224" i="12"/>
  <c r="O53" i="29" s="1"/>
  <c r="S47" i="40"/>
  <c r="S46" i="40"/>
  <c r="P211" i="20"/>
  <c r="P34" i="35" s="1"/>
  <c r="P211" i="26"/>
  <c r="P34" i="41" s="1"/>
  <c r="P211" i="24"/>
  <c r="P34" i="39" s="1"/>
  <c r="J217" i="24"/>
  <c r="J44" i="39" s="1"/>
  <c r="J217" i="22"/>
  <c r="J44" i="37" s="1"/>
  <c r="J217" i="26"/>
  <c r="J44" i="41" s="1"/>
  <c r="J217" i="23"/>
  <c r="J44" i="38" s="1"/>
  <c r="J217" i="20"/>
  <c r="J44" i="35" s="1"/>
  <c r="J201" i="26"/>
  <c r="J23" i="41" s="1"/>
  <c r="H213" i="24"/>
  <c r="H40" i="39" s="1"/>
  <c r="N190" i="20"/>
  <c r="N12" i="35" s="1"/>
  <c r="N190" i="23"/>
  <c r="N12" i="38" s="1"/>
  <c r="N190" i="25"/>
  <c r="N12" i="40" s="1"/>
  <c r="N190" i="26"/>
  <c r="N12" i="41" s="1"/>
  <c r="N190" i="22"/>
  <c r="N12" i="37" s="1"/>
  <c r="AA222" i="12"/>
  <c r="AA50" i="29" s="1"/>
  <c r="AA222" i="15"/>
  <c r="AA50" i="32" s="1"/>
  <c r="AA222" i="14"/>
  <c r="AA50" i="31" s="1"/>
  <c r="I191" i="14"/>
  <c r="I13" i="31" s="1"/>
  <c r="I191" i="15"/>
  <c r="I13" i="32" s="1"/>
  <c r="I191" i="12"/>
  <c r="I13" i="29" s="1"/>
  <c r="I191" i="13"/>
  <c r="I13" i="30" s="1"/>
  <c r="V221" i="10"/>
  <c r="V49" i="28" s="1"/>
  <c r="F195" i="10"/>
  <c r="F17" i="28" s="1"/>
  <c r="X219" i="17"/>
  <c r="X219" i="18"/>
  <c r="U220" i="20"/>
  <c r="U48" i="35" s="1"/>
  <c r="E202" i="10"/>
  <c r="E24" i="28" s="1"/>
  <c r="E202" i="9"/>
  <c r="E24" i="27" s="1"/>
  <c r="Q211" i="18"/>
  <c r="Q34" i="34" s="1"/>
  <c r="Q211" i="17"/>
  <c r="Q34" i="33" s="1"/>
  <c r="Z211" i="23"/>
  <c r="Z34" i="38" s="1"/>
  <c r="V51" i="41"/>
  <c r="V52" i="41"/>
  <c r="Q217" i="13"/>
  <c r="Q44" i="30" s="1"/>
  <c r="Q217" i="15"/>
  <c r="Q44" i="32" s="1"/>
  <c r="AA209" i="23"/>
  <c r="AA32" i="38" s="1"/>
  <c r="P221" i="14"/>
  <c r="P49" i="31" s="1"/>
  <c r="L184" i="14"/>
  <c r="L5" i="31" s="1"/>
  <c r="L184" i="15"/>
  <c r="L5" i="32" s="1"/>
  <c r="T216" i="20"/>
  <c r="T43" i="35" s="1"/>
  <c r="M202" i="23"/>
  <c r="M24" i="38" s="1"/>
  <c r="P195" i="9"/>
  <c r="P17" i="27" s="1"/>
  <c r="P195" i="10"/>
  <c r="P17" i="28" s="1"/>
  <c r="AB205" i="24"/>
  <c r="N209" i="13"/>
  <c r="N32" i="30" s="1"/>
  <c r="N209" i="12"/>
  <c r="N32" i="29" s="1"/>
  <c r="N209" i="14"/>
  <c r="N32" i="31" s="1"/>
  <c r="M38" i="38"/>
  <c r="M39" i="38"/>
  <c r="M37" i="38"/>
  <c r="M36" i="38"/>
  <c r="M35" i="38"/>
  <c r="AC212" i="22"/>
  <c r="AC212" i="23"/>
  <c r="B198" i="21"/>
  <c r="B20" i="36" s="1"/>
  <c r="B198" i="20"/>
  <c r="B20" i="35" s="1"/>
  <c r="B198" i="22"/>
  <c r="B20" i="37" s="1"/>
  <c r="B198" i="24"/>
  <c r="B20" i="39" s="1"/>
  <c r="S208" i="18"/>
  <c r="S31" i="34" s="1"/>
  <c r="S208" i="17"/>
  <c r="S31" i="33" s="1"/>
  <c r="H220" i="9"/>
  <c r="H48" i="27" s="1"/>
  <c r="AA220" i="10"/>
  <c r="AA48" i="28" s="1"/>
  <c r="H204" i="9"/>
  <c r="H26" i="27" s="1"/>
  <c r="H204" i="10"/>
  <c r="H26" i="28" s="1"/>
  <c r="Q204" i="26"/>
  <c r="Q26" i="41" s="1"/>
  <c r="M200" i="14"/>
  <c r="M22" i="31" s="1"/>
  <c r="AB209" i="10"/>
  <c r="AB32" i="28" s="1"/>
  <c r="M190" i="22"/>
  <c r="M12" i="37" s="1"/>
  <c r="M190" i="23"/>
  <c r="M12" i="38" s="1"/>
  <c r="M190" i="20"/>
  <c r="M12" i="35" s="1"/>
  <c r="M190" i="21"/>
  <c r="M12" i="36" s="1"/>
  <c r="M190" i="25"/>
  <c r="M12" i="40" s="1"/>
  <c r="L190" i="23"/>
  <c r="L12" i="38" s="1"/>
  <c r="D222" i="22"/>
  <c r="D50" i="37" s="1"/>
  <c r="Q202" i="15"/>
  <c r="Q24" i="32" s="1"/>
  <c r="F205" i="15"/>
  <c r="C212" i="12"/>
  <c r="C212" i="15"/>
  <c r="P213" i="25"/>
  <c r="P40" i="40" s="1"/>
  <c r="U186" i="23"/>
  <c r="V193" i="26"/>
  <c r="V15" i="41" s="1"/>
  <c r="M222" i="23"/>
  <c r="M50" i="38" s="1"/>
  <c r="M222" i="20"/>
  <c r="M50" i="35" s="1"/>
  <c r="M222" i="24"/>
  <c r="M50" i="39" s="1"/>
  <c r="M222" i="21"/>
  <c r="M50" i="36" s="1"/>
  <c r="M222" i="26"/>
  <c r="M50" i="41" s="1"/>
  <c r="F192" i="25"/>
  <c r="F14" i="40" s="1"/>
  <c r="F192" i="22"/>
  <c r="F14" i="37" s="1"/>
  <c r="F192" i="20"/>
  <c r="F14" i="35" s="1"/>
  <c r="AB224" i="21"/>
  <c r="AB53" i="36" s="1"/>
  <c r="AB224" i="23"/>
  <c r="AB53" i="38" s="1"/>
  <c r="AB224" i="26"/>
  <c r="AB53" i="41" s="1"/>
  <c r="M8" i="27"/>
  <c r="M7" i="27"/>
  <c r="T47" i="28"/>
  <c r="T46" i="28"/>
  <c r="C51" i="33"/>
  <c r="C52" i="33"/>
  <c r="AA215" i="21"/>
  <c r="AA42" i="36" s="1"/>
  <c r="AA215" i="26"/>
  <c r="AA42" i="41" s="1"/>
  <c r="AA215" i="20"/>
  <c r="AA42" i="35" s="1"/>
  <c r="AA215" i="25"/>
  <c r="AA42" i="40" s="1"/>
  <c r="AA215" i="22"/>
  <c r="AA42" i="37" s="1"/>
  <c r="AA215" i="23"/>
  <c r="AA42" i="38" s="1"/>
  <c r="AE28" i="34"/>
  <c r="AE27" i="34"/>
  <c r="W224" i="13"/>
  <c r="W53" i="30" s="1"/>
  <c r="W224" i="15"/>
  <c r="W53" i="32" s="1"/>
  <c r="I212" i="25"/>
  <c r="T7" i="33"/>
  <c r="T8" i="33"/>
  <c r="D46" i="36"/>
  <c r="D47" i="36"/>
  <c r="N211" i="18"/>
  <c r="N34" i="34" s="1"/>
  <c r="N211" i="17"/>
  <c r="N34" i="33" s="1"/>
  <c r="O46" i="37"/>
  <c r="O47" i="37"/>
  <c r="AB202" i="10"/>
  <c r="AB24" i="28" s="1"/>
  <c r="AB202" i="9"/>
  <c r="AB24" i="27" s="1"/>
  <c r="S211" i="18"/>
  <c r="S34" i="34" s="1"/>
  <c r="S211" i="17"/>
  <c r="S34" i="33" s="1"/>
  <c r="B206" i="22"/>
  <c r="B29" i="37" s="1"/>
  <c r="I201" i="22"/>
  <c r="I23" i="37" s="1"/>
  <c r="I201" i="25"/>
  <c r="I23" i="40" s="1"/>
  <c r="AD3" i="38"/>
  <c r="AD4" i="38"/>
  <c r="AD2" i="38"/>
  <c r="M204" i="20"/>
  <c r="M26" i="35" s="1"/>
  <c r="M204" i="23"/>
  <c r="M26" i="38" s="1"/>
  <c r="M204" i="22"/>
  <c r="M26" i="37" s="1"/>
  <c r="M204" i="25"/>
  <c r="M26" i="40" s="1"/>
  <c r="M204" i="21"/>
  <c r="M26" i="36" s="1"/>
  <c r="M217" i="13"/>
  <c r="M44" i="30" s="1"/>
  <c r="AC204" i="26"/>
  <c r="AC26" i="41" s="1"/>
  <c r="T221" i="14"/>
  <c r="T49" i="31" s="1"/>
  <c r="T221" i="13"/>
  <c r="T49" i="30" s="1"/>
  <c r="Q184" i="14"/>
  <c r="Q5" i="31" s="1"/>
  <c r="Q184" i="12"/>
  <c r="Q5" i="29" s="1"/>
  <c r="AB195" i="24"/>
  <c r="AB17" i="39" s="1"/>
  <c r="N183" i="14"/>
  <c r="AC196" i="17"/>
  <c r="AC18" i="33" s="1"/>
  <c r="AC196" i="18"/>
  <c r="AC18" i="34" s="1"/>
  <c r="R216" i="14"/>
  <c r="R43" i="31" s="1"/>
  <c r="D28" i="37"/>
  <c r="D27" i="37"/>
  <c r="C195" i="24"/>
  <c r="C17" i="39" s="1"/>
  <c r="W219" i="13"/>
  <c r="W219" i="15"/>
  <c r="AE213" i="15"/>
  <c r="AE40" i="32" s="1"/>
  <c r="N39" i="34"/>
  <c r="N35" i="34"/>
  <c r="N38" i="34"/>
  <c r="N37" i="34"/>
  <c r="N36" i="34"/>
  <c r="S51" i="29"/>
  <c r="S52" i="29"/>
  <c r="Y187" i="21"/>
  <c r="Y9" i="36" s="1"/>
  <c r="N27" i="32"/>
  <c r="N28" i="32"/>
  <c r="K216" i="21"/>
  <c r="K43" i="36" s="1"/>
  <c r="K216" i="24"/>
  <c r="K43" i="39" s="1"/>
  <c r="K216" i="20"/>
  <c r="K43" i="35" s="1"/>
  <c r="K216" i="22"/>
  <c r="K43" i="37" s="1"/>
  <c r="E216" i="26"/>
  <c r="E43" i="41" s="1"/>
  <c r="E216" i="20"/>
  <c r="E43" i="35" s="1"/>
  <c r="E216" i="23"/>
  <c r="E43" i="38" s="1"/>
  <c r="R215" i="21"/>
  <c r="R42" i="36" s="1"/>
  <c r="S209" i="15"/>
  <c r="S32" i="32" s="1"/>
  <c r="AB187" i="26"/>
  <c r="AB9" i="41" s="1"/>
  <c r="G205" i="21"/>
  <c r="G205" i="20"/>
  <c r="G205" i="26"/>
  <c r="G205" i="22"/>
  <c r="G205" i="24"/>
  <c r="AA194" i="21"/>
  <c r="AA16" i="36" s="1"/>
  <c r="AA194" i="24"/>
  <c r="AA16" i="39" s="1"/>
  <c r="AA194" i="26"/>
  <c r="AA16" i="41" s="1"/>
  <c r="AA194" i="20"/>
  <c r="AA16" i="35" s="1"/>
  <c r="K183" i="14"/>
  <c r="K183" i="12"/>
  <c r="K183" i="15"/>
  <c r="O46" i="39"/>
  <c r="O47" i="39"/>
  <c r="G212" i="25"/>
  <c r="O200" i="12"/>
  <c r="O22" i="29" s="1"/>
  <c r="O200" i="13"/>
  <c r="O22" i="30" s="1"/>
  <c r="O200" i="15"/>
  <c r="O22" i="32" s="1"/>
  <c r="E222" i="12"/>
  <c r="E50" i="29" s="1"/>
  <c r="C211" i="20"/>
  <c r="C34" i="35" s="1"/>
  <c r="C211" i="24"/>
  <c r="C34" i="39" s="1"/>
  <c r="C211" i="26"/>
  <c r="C34" i="41" s="1"/>
  <c r="Q221" i="26"/>
  <c r="Q49" i="41" s="1"/>
  <c r="Q221" i="25"/>
  <c r="Q49" i="40" s="1"/>
  <c r="Q221" i="21"/>
  <c r="Q49" i="36" s="1"/>
  <c r="C223" i="18"/>
  <c r="Y202" i="14"/>
  <c r="Y24" i="31" s="1"/>
  <c r="Y202" i="15"/>
  <c r="Y24" i="32" s="1"/>
  <c r="Y202" i="13"/>
  <c r="Y24" i="30" s="1"/>
  <c r="Y202" i="12"/>
  <c r="Y24" i="29" s="1"/>
  <c r="U211" i="25"/>
  <c r="U34" i="40" s="1"/>
  <c r="U211" i="24"/>
  <c r="U34" i="39" s="1"/>
  <c r="U211" i="26"/>
  <c r="U34" i="41" s="1"/>
  <c r="N217" i="23"/>
  <c r="N44" i="38" s="1"/>
  <c r="Y215" i="25"/>
  <c r="Y42" i="40" s="1"/>
  <c r="H217" i="25"/>
  <c r="H44" i="40" s="1"/>
  <c r="AF201" i="22"/>
  <c r="AF23" i="37" s="1"/>
  <c r="AF201" i="25"/>
  <c r="AF23" i="40" s="1"/>
  <c r="C223" i="22"/>
  <c r="S46" i="39"/>
  <c r="S47" i="39"/>
  <c r="B223" i="24"/>
  <c r="AD2" i="29"/>
  <c r="AD4" i="29"/>
  <c r="AD3" i="29"/>
  <c r="D38" i="34"/>
  <c r="D37" i="34"/>
  <c r="D36" i="34"/>
  <c r="D39" i="34"/>
  <c r="D35" i="34"/>
  <c r="M210" i="12"/>
  <c r="M33" i="29" s="1"/>
  <c r="C188" i="22"/>
  <c r="C10" i="37" s="1"/>
  <c r="C188" i="24"/>
  <c r="C10" i="39" s="1"/>
  <c r="C188" i="26"/>
  <c r="C10" i="41" s="1"/>
  <c r="C188" i="20"/>
  <c r="C10" i="35" s="1"/>
  <c r="C188" i="23"/>
  <c r="C10" i="38" s="1"/>
  <c r="O184" i="23"/>
  <c r="O5" i="38" s="1"/>
  <c r="V185" i="15"/>
  <c r="V6" i="32" s="1"/>
  <c r="B185" i="20"/>
  <c r="B6" i="35" s="1"/>
  <c r="AA209" i="9"/>
  <c r="AA32" i="27" s="1"/>
  <c r="AE51" i="36"/>
  <c r="AE52" i="36"/>
  <c r="D185" i="23"/>
  <c r="D6" i="38" s="1"/>
  <c r="Y211" i="20"/>
  <c r="Y34" i="35" s="1"/>
  <c r="Y211" i="26"/>
  <c r="Y34" i="41" s="1"/>
  <c r="Y211" i="25"/>
  <c r="Y34" i="40" s="1"/>
  <c r="Y211" i="23"/>
  <c r="Y34" i="38" s="1"/>
  <c r="K224" i="12"/>
  <c r="K53" i="29" s="1"/>
  <c r="D200" i="20"/>
  <c r="D22" i="35" s="1"/>
  <c r="D200" i="25"/>
  <c r="D22" i="40" s="1"/>
  <c r="D200" i="22"/>
  <c r="D22" i="37" s="1"/>
  <c r="D200" i="26"/>
  <c r="D22" i="41" s="1"/>
  <c r="D200" i="24"/>
  <c r="D22" i="39" s="1"/>
  <c r="AC221" i="26"/>
  <c r="AC49" i="41" s="1"/>
  <c r="AC221" i="22"/>
  <c r="AC49" i="37" s="1"/>
  <c r="T223" i="18"/>
  <c r="T223" i="17"/>
  <c r="AE202" i="14"/>
  <c r="AE24" i="31" s="1"/>
  <c r="AE202" i="15"/>
  <c r="AE24" i="32" s="1"/>
  <c r="AE202" i="13"/>
  <c r="AE24" i="30" s="1"/>
  <c r="AE202" i="12"/>
  <c r="AE24" i="29" s="1"/>
  <c r="R39" i="40"/>
  <c r="R35" i="40"/>
  <c r="R38" i="40"/>
  <c r="R36" i="40"/>
  <c r="R37" i="40"/>
  <c r="H205" i="13"/>
  <c r="H205" i="12"/>
  <c r="H205" i="14"/>
  <c r="L52" i="41"/>
  <c r="L51" i="41"/>
  <c r="C184" i="26"/>
  <c r="C5" i="41" s="1"/>
  <c r="AD51" i="31"/>
  <c r="AD52" i="31"/>
  <c r="AF28" i="40"/>
  <c r="AF27" i="40"/>
  <c r="Z7" i="36"/>
  <c r="Z8" i="36"/>
  <c r="R189" i="18"/>
  <c r="R11" i="34" s="1"/>
  <c r="R189" i="17"/>
  <c r="R11" i="33" s="1"/>
  <c r="O195" i="14"/>
  <c r="O17" i="31" s="1"/>
  <c r="O195" i="12"/>
  <c r="O17" i="29" s="1"/>
  <c r="O195" i="13"/>
  <c r="O17" i="30" s="1"/>
  <c r="AC210" i="17"/>
  <c r="AC33" i="33" s="1"/>
  <c r="AC210" i="18"/>
  <c r="AC33" i="34" s="1"/>
  <c r="O207" i="9"/>
  <c r="O30" i="27" s="1"/>
  <c r="O52" i="32"/>
  <c r="O51" i="32"/>
  <c r="Q221" i="20"/>
  <c r="Q49" i="35" s="1"/>
  <c r="Q221" i="23"/>
  <c r="Q49" i="38" s="1"/>
  <c r="D202" i="23"/>
  <c r="D24" i="38" s="1"/>
  <c r="S223" i="9"/>
  <c r="P211" i="25"/>
  <c r="P34" i="40" s="1"/>
  <c r="D223" i="21"/>
  <c r="D223" i="20"/>
  <c r="D223" i="24"/>
  <c r="D223" i="22"/>
  <c r="D223" i="25"/>
  <c r="L195" i="17"/>
  <c r="L17" i="33" s="1"/>
  <c r="K186" i="21"/>
  <c r="G195" i="12"/>
  <c r="G17" i="29" s="1"/>
  <c r="G195" i="13"/>
  <c r="G17" i="30" s="1"/>
  <c r="AA195" i="21"/>
  <c r="AA17" i="36" s="1"/>
  <c r="AA195" i="26"/>
  <c r="AA17" i="41" s="1"/>
  <c r="K214" i="17"/>
  <c r="K41" i="33" s="1"/>
  <c r="R219" i="13"/>
  <c r="R219" i="12"/>
  <c r="Y4" i="35"/>
  <c r="Y3" i="35"/>
  <c r="Y2" i="35"/>
  <c r="B201" i="12"/>
  <c r="B23" i="29" s="1"/>
  <c r="B201" i="13"/>
  <c r="B23" i="30" s="1"/>
  <c r="B201" i="15"/>
  <c r="B23" i="32" s="1"/>
  <c r="B201" i="14"/>
  <c r="B23" i="31" s="1"/>
  <c r="V214" i="13"/>
  <c r="V41" i="30" s="1"/>
  <c r="V214" i="12"/>
  <c r="V41" i="29" s="1"/>
  <c r="V214" i="14"/>
  <c r="V41" i="31" s="1"/>
  <c r="V214" i="15"/>
  <c r="V41" i="32" s="1"/>
  <c r="T213" i="12"/>
  <c r="T40" i="29" s="1"/>
  <c r="J196" i="26"/>
  <c r="J18" i="41" s="1"/>
  <c r="AE207" i="25"/>
  <c r="AE30" i="40" s="1"/>
  <c r="M217" i="21"/>
  <c r="M44" i="36" s="1"/>
  <c r="M217" i="25"/>
  <c r="M44" i="40" s="1"/>
  <c r="M217" i="22"/>
  <c r="M44" i="37" s="1"/>
  <c r="M217" i="20"/>
  <c r="M44" i="35" s="1"/>
  <c r="Y208" i="22"/>
  <c r="Y31" i="37" s="1"/>
  <c r="Y208" i="21"/>
  <c r="Y31" i="36" s="1"/>
  <c r="Y208" i="20"/>
  <c r="Y31" i="35" s="1"/>
  <c r="X204" i="17"/>
  <c r="X26" i="33" s="1"/>
  <c r="X204" i="18"/>
  <c r="X26" i="34" s="1"/>
  <c r="F3" i="33"/>
  <c r="F4" i="33"/>
  <c r="F2" i="33"/>
  <c r="I189" i="14"/>
  <c r="I11" i="31" s="1"/>
  <c r="I189" i="12"/>
  <c r="I11" i="29" s="1"/>
  <c r="I189" i="13"/>
  <c r="I11" i="30" s="1"/>
  <c r="I189" i="15"/>
  <c r="I11" i="32" s="1"/>
  <c r="F207" i="14"/>
  <c r="F30" i="31" s="1"/>
  <c r="F207" i="12"/>
  <c r="F30" i="29" s="1"/>
  <c r="J218" i="24"/>
  <c r="J45" i="39" s="1"/>
  <c r="M199" i="23"/>
  <c r="M21" i="38" s="1"/>
  <c r="M199" i="21"/>
  <c r="M21" i="36" s="1"/>
  <c r="M199" i="24"/>
  <c r="M21" i="39" s="1"/>
  <c r="M199" i="22"/>
  <c r="M21" i="37" s="1"/>
  <c r="J207" i="20"/>
  <c r="J30" i="35" s="1"/>
  <c r="J207" i="22"/>
  <c r="J30" i="37" s="1"/>
  <c r="AA199" i="21"/>
  <c r="AA21" i="36" s="1"/>
  <c r="AA199" i="24"/>
  <c r="AA21" i="39" s="1"/>
  <c r="AA199" i="25"/>
  <c r="AA21" i="40" s="1"/>
  <c r="R217" i="14"/>
  <c r="R44" i="31" s="1"/>
  <c r="R217" i="15"/>
  <c r="R44" i="32" s="1"/>
  <c r="R217" i="13"/>
  <c r="R44" i="30" s="1"/>
  <c r="AF203" i="12"/>
  <c r="AF25" i="29" s="1"/>
  <c r="AF203" i="14"/>
  <c r="AF25" i="31" s="1"/>
  <c r="AF203" i="13"/>
  <c r="AF25" i="30" s="1"/>
  <c r="S220" i="23"/>
  <c r="S48" i="38" s="1"/>
  <c r="S220" i="24"/>
  <c r="S48" i="39" s="1"/>
  <c r="P206" i="12"/>
  <c r="P29" i="29" s="1"/>
  <c r="P206" i="14"/>
  <c r="P29" i="31" s="1"/>
  <c r="P206" i="15"/>
  <c r="P29" i="32" s="1"/>
  <c r="H199" i="12"/>
  <c r="H21" i="29" s="1"/>
  <c r="H199" i="14"/>
  <c r="H21" i="31" s="1"/>
  <c r="B199" i="12"/>
  <c r="B21" i="29" s="1"/>
  <c r="B199" i="14"/>
  <c r="B21" i="31" s="1"/>
  <c r="B199" i="15"/>
  <c r="B21" i="32" s="1"/>
  <c r="O206" i="20"/>
  <c r="O29" i="35" s="1"/>
  <c r="O206" i="21"/>
  <c r="O29" i="36" s="1"/>
  <c r="K52" i="32"/>
  <c r="K51" i="32"/>
  <c r="X47" i="31"/>
  <c r="X46" i="31"/>
  <c r="R199" i="25"/>
  <c r="R21" i="40" s="1"/>
  <c r="R199" i="24"/>
  <c r="R21" i="39" s="1"/>
  <c r="T194" i="22"/>
  <c r="T16" i="37" s="1"/>
  <c r="T194" i="26"/>
  <c r="T16" i="41" s="1"/>
  <c r="C221" i="13"/>
  <c r="C49" i="30" s="1"/>
  <c r="C221" i="15"/>
  <c r="C49" i="32" s="1"/>
  <c r="C221" i="12"/>
  <c r="C49" i="29" s="1"/>
  <c r="K221" i="13"/>
  <c r="K49" i="30" s="1"/>
  <c r="K221" i="15"/>
  <c r="K49" i="32" s="1"/>
  <c r="K221" i="12"/>
  <c r="K49" i="29" s="1"/>
  <c r="D189" i="20"/>
  <c r="D11" i="35" s="1"/>
  <c r="D189" i="25"/>
  <c r="D11" i="40" s="1"/>
  <c r="D189" i="26"/>
  <c r="D11" i="41" s="1"/>
  <c r="L189" i="12"/>
  <c r="L11" i="29" s="1"/>
  <c r="L189" i="14"/>
  <c r="L11" i="31" s="1"/>
  <c r="L189" i="15"/>
  <c r="L11" i="32" s="1"/>
  <c r="L189" i="13"/>
  <c r="L11" i="30" s="1"/>
  <c r="AD212" i="13"/>
  <c r="AD212" i="15"/>
  <c r="S35" i="28"/>
  <c r="S36" i="28"/>
  <c r="S37" i="28"/>
  <c r="S39" i="28"/>
  <c r="S38" i="28"/>
  <c r="AC185" i="10"/>
  <c r="AC6" i="28" s="1"/>
  <c r="AC185" i="9"/>
  <c r="AC6" i="27" s="1"/>
  <c r="AD51" i="40"/>
  <c r="AD52" i="40"/>
  <c r="AE189" i="24"/>
  <c r="AE11" i="39" s="1"/>
  <c r="AE189" i="23"/>
  <c r="AE11" i="38" s="1"/>
  <c r="AE189" i="21"/>
  <c r="AE11" i="36" s="1"/>
  <c r="M220" i="17"/>
  <c r="M48" i="33" s="1"/>
  <c r="M220" i="18"/>
  <c r="M48" i="34" s="1"/>
  <c r="AE183" i="24"/>
  <c r="AE183" i="22"/>
  <c r="AE183" i="20"/>
  <c r="AE183" i="26"/>
  <c r="AE183" i="21"/>
  <c r="D204" i="12"/>
  <c r="D26" i="29" s="1"/>
  <c r="D204" i="15"/>
  <c r="D26" i="32" s="1"/>
  <c r="T206" i="13"/>
  <c r="T29" i="30" s="1"/>
  <c r="B206" i="13"/>
  <c r="B29" i="30" s="1"/>
  <c r="M213" i="12"/>
  <c r="M40" i="29" s="1"/>
  <c r="M213" i="14"/>
  <c r="M40" i="31" s="1"/>
  <c r="M213" i="13"/>
  <c r="M40" i="30" s="1"/>
  <c r="S218" i="14"/>
  <c r="S45" i="31" s="1"/>
  <c r="S218" i="13"/>
  <c r="S45" i="30" s="1"/>
  <c r="S218" i="12"/>
  <c r="S45" i="29" s="1"/>
  <c r="S218" i="15"/>
  <c r="S45" i="32" s="1"/>
  <c r="H193" i="25"/>
  <c r="H15" i="40" s="1"/>
  <c r="T190" i="24"/>
  <c r="T12" i="39" s="1"/>
  <c r="T190" i="23"/>
  <c r="T12" i="38" s="1"/>
  <c r="J190" i="24"/>
  <c r="J12" i="39" s="1"/>
  <c r="AC218" i="22"/>
  <c r="AC45" i="37" s="1"/>
  <c r="Y198" i="22"/>
  <c r="Y20" i="37" s="1"/>
  <c r="W203" i="9"/>
  <c r="W25" i="27" s="1"/>
  <c r="W203" i="10"/>
  <c r="W25" i="28" s="1"/>
  <c r="J183" i="26"/>
  <c r="G211" i="21"/>
  <c r="G34" i="36" s="1"/>
  <c r="E203" i="22"/>
  <c r="E25" i="37" s="1"/>
  <c r="E203" i="21"/>
  <c r="E25" i="36" s="1"/>
  <c r="Q190" i="14"/>
  <c r="Q12" i="31" s="1"/>
  <c r="Q190" i="13"/>
  <c r="Q12" i="30" s="1"/>
  <c r="AB210" i="22"/>
  <c r="AB33" i="37" s="1"/>
  <c r="AC206" i="23"/>
  <c r="AC29" i="38" s="1"/>
  <c r="K206" i="23"/>
  <c r="K29" i="38" s="1"/>
  <c r="K206" i="22"/>
  <c r="K29" i="37" s="1"/>
  <c r="D191" i="20"/>
  <c r="D13" i="35" s="1"/>
  <c r="D191" i="25"/>
  <c r="D13" i="40" s="1"/>
  <c r="D191" i="22"/>
  <c r="D13" i="37" s="1"/>
  <c r="Y211" i="12"/>
  <c r="Y34" i="29" s="1"/>
  <c r="Y211" i="15"/>
  <c r="Y34" i="32" s="1"/>
  <c r="Y211" i="14"/>
  <c r="Y34" i="31" s="1"/>
  <c r="Y211" i="13"/>
  <c r="Y34" i="30" s="1"/>
  <c r="K208" i="14"/>
  <c r="K31" i="31" s="1"/>
  <c r="V8" i="40"/>
  <c r="V7" i="40"/>
  <c r="AE200" i="23"/>
  <c r="AE22" i="38" s="1"/>
  <c r="AE200" i="24"/>
  <c r="AE22" i="39" s="1"/>
  <c r="AE200" i="26"/>
  <c r="AE22" i="41" s="1"/>
  <c r="R2" i="39"/>
  <c r="R4" i="39"/>
  <c r="R3" i="39"/>
  <c r="AD215" i="24"/>
  <c r="AD42" i="39" s="1"/>
  <c r="AD215" i="25"/>
  <c r="AD42" i="40" s="1"/>
  <c r="AD215" i="22"/>
  <c r="AD42" i="37" s="1"/>
  <c r="AD215" i="20"/>
  <c r="AD42" i="35" s="1"/>
  <c r="AA217" i="14"/>
  <c r="AA44" i="31" s="1"/>
  <c r="AC2" i="34"/>
  <c r="AC4" i="34"/>
  <c r="AC3" i="34"/>
  <c r="L210" i="15"/>
  <c r="L33" i="32" s="1"/>
  <c r="X194" i="10"/>
  <c r="X16" i="28" s="1"/>
  <c r="X194" i="9"/>
  <c r="X16" i="27" s="1"/>
  <c r="X4" i="37"/>
  <c r="X3" i="37"/>
  <c r="X2" i="37"/>
  <c r="AE4" i="40"/>
  <c r="AE2" i="40"/>
  <c r="AE3" i="40"/>
  <c r="AA8" i="41"/>
  <c r="AA7" i="41"/>
  <c r="G216" i="21"/>
  <c r="G43" i="36" s="1"/>
  <c r="G216" i="20"/>
  <c r="G43" i="35" s="1"/>
  <c r="G216" i="24"/>
  <c r="G43" i="39" s="1"/>
  <c r="G216" i="23"/>
  <c r="G43" i="38" s="1"/>
  <c r="I216" i="26"/>
  <c r="I43" i="41" s="1"/>
  <c r="C47" i="41"/>
  <c r="C46" i="41"/>
  <c r="F219" i="18"/>
  <c r="H209" i="15"/>
  <c r="H32" i="32" s="1"/>
  <c r="E217" i="17"/>
  <c r="E44" i="33" s="1"/>
  <c r="E217" i="18"/>
  <c r="E44" i="34" s="1"/>
  <c r="AA47" i="40"/>
  <c r="AA46" i="40"/>
  <c r="S28" i="40"/>
  <c r="S27" i="40"/>
  <c r="K199" i="9"/>
  <c r="K21" i="27" s="1"/>
  <c r="K199" i="10"/>
  <c r="K21" i="28" s="1"/>
  <c r="F8" i="28"/>
  <c r="F7" i="28"/>
  <c r="V194" i="20"/>
  <c r="V16" i="35" s="1"/>
  <c r="J4" i="31"/>
  <c r="J3" i="31"/>
  <c r="J2" i="31"/>
  <c r="D224" i="26"/>
  <c r="D53" i="41" s="1"/>
  <c r="F183" i="12"/>
  <c r="F183" i="15"/>
  <c r="F183" i="13"/>
  <c r="AF224" i="14"/>
  <c r="AF53" i="31" s="1"/>
  <c r="AF224" i="12"/>
  <c r="AF53" i="29" s="1"/>
  <c r="Y200" i="20"/>
  <c r="Y22" i="35" s="1"/>
  <c r="Y200" i="23"/>
  <c r="Y22" i="38" s="1"/>
  <c r="AF187" i="12"/>
  <c r="AF9" i="29" s="1"/>
  <c r="AF187" i="14"/>
  <c r="AF9" i="31" s="1"/>
  <c r="S200" i="10"/>
  <c r="S22" i="28" s="1"/>
  <c r="S200" i="9"/>
  <c r="S22" i="27" s="1"/>
  <c r="Y209" i="12"/>
  <c r="Y32" i="29" s="1"/>
  <c r="Y209" i="13"/>
  <c r="Y32" i="30" s="1"/>
  <c r="Y209" i="14"/>
  <c r="Y32" i="31" s="1"/>
  <c r="Y209" i="15"/>
  <c r="Y32" i="32" s="1"/>
  <c r="V205" i="12"/>
  <c r="V205" i="15"/>
  <c r="V205" i="14"/>
  <c r="U8" i="30"/>
  <c r="U7" i="30"/>
  <c r="O203" i="23"/>
  <c r="O25" i="38" s="1"/>
  <c r="O203" i="20"/>
  <c r="O25" i="35" s="1"/>
  <c r="O203" i="21"/>
  <c r="O25" i="36" s="1"/>
  <c r="AB185" i="20"/>
  <c r="AB6" i="35" s="1"/>
  <c r="AB185" i="24"/>
  <c r="AB6" i="39" s="1"/>
  <c r="P209" i="9"/>
  <c r="P32" i="27" s="1"/>
  <c r="P209" i="10"/>
  <c r="P32" i="28" s="1"/>
  <c r="AF209" i="9"/>
  <c r="AF32" i="27" s="1"/>
  <c r="AF188" i="26"/>
  <c r="AF10" i="41" s="1"/>
  <c r="AF188" i="25"/>
  <c r="AF10" i="40" s="1"/>
  <c r="L52" i="35"/>
  <c r="L51" i="35"/>
  <c r="J200" i="20"/>
  <c r="J22" i="35" s="1"/>
  <c r="J200" i="24"/>
  <c r="J22" i="39" s="1"/>
  <c r="J200" i="22"/>
  <c r="J22" i="37" s="1"/>
  <c r="J200" i="26"/>
  <c r="J22" i="41" s="1"/>
  <c r="J200" i="25"/>
  <c r="J22" i="40" s="1"/>
  <c r="Y221" i="26"/>
  <c r="Y49" i="41" s="1"/>
  <c r="Y221" i="24"/>
  <c r="Y49" i="39" s="1"/>
  <c r="Y221" i="21"/>
  <c r="Y49" i="36" s="1"/>
  <c r="Y221" i="20"/>
  <c r="Y49" i="35" s="1"/>
  <c r="Q223" i="18"/>
  <c r="Q223" i="17"/>
  <c r="D221" i="21"/>
  <c r="D49" i="36" s="1"/>
  <c r="G186" i="22"/>
  <c r="M224" i="23"/>
  <c r="M53" i="38" s="1"/>
  <c r="O196" i="21"/>
  <c r="O18" i="36" s="1"/>
  <c r="O196" i="22"/>
  <c r="O18" i="37" s="1"/>
  <c r="O196" i="25"/>
  <c r="O18" i="40" s="1"/>
  <c r="G214" i="18"/>
  <c r="G41" i="34" s="1"/>
  <c r="R37" i="33"/>
  <c r="R39" i="33"/>
  <c r="R36" i="33"/>
  <c r="R38" i="33"/>
  <c r="R35" i="33"/>
  <c r="AF38" i="38"/>
  <c r="AF39" i="38"/>
  <c r="AF35" i="38"/>
  <c r="AF37" i="38"/>
  <c r="AF36" i="38"/>
  <c r="C202" i="22"/>
  <c r="C24" i="37" s="1"/>
  <c r="C202" i="26"/>
  <c r="C24" i="41" s="1"/>
  <c r="C202" i="23"/>
  <c r="C24" i="38" s="1"/>
  <c r="E207" i="18"/>
  <c r="E30" i="34" s="1"/>
  <c r="AF220" i="26"/>
  <c r="AF48" i="41" s="1"/>
  <c r="K211" i="25"/>
  <c r="K34" i="40" s="1"/>
  <c r="AB223" i="21"/>
  <c r="AB223" i="25"/>
  <c r="AB223" i="26"/>
  <c r="AB223" i="20"/>
  <c r="C195" i="17"/>
  <c r="C17" i="33" s="1"/>
  <c r="S202" i="26"/>
  <c r="S24" i="41" s="1"/>
  <c r="S202" i="20"/>
  <c r="S24" i="35" s="1"/>
  <c r="S202" i="24"/>
  <c r="S24" i="39" s="1"/>
  <c r="S202" i="23"/>
  <c r="S24" i="38" s="1"/>
  <c r="S202" i="22"/>
  <c r="S24" i="37" s="1"/>
  <c r="V195" i="12"/>
  <c r="V17" i="29" s="1"/>
  <c r="V195" i="13"/>
  <c r="V17" i="30" s="1"/>
  <c r="V195" i="14"/>
  <c r="V17" i="31" s="1"/>
  <c r="AA206" i="9"/>
  <c r="AA29" i="27" s="1"/>
  <c r="C195" i="21"/>
  <c r="C17" i="36" s="1"/>
  <c r="C195" i="22"/>
  <c r="C17" i="37" s="1"/>
  <c r="C195" i="20"/>
  <c r="C17" i="35" s="1"/>
  <c r="C195" i="25"/>
  <c r="C17" i="40" s="1"/>
  <c r="C214" i="22"/>
  <c r="C41" i="37" s="1"/>
  <c r="C214" i="26"/>
  <c r="C41" i="41" s="1"/>
  <c r="C214" i="23"/>
  <c r="C41" i="38" s="1"/>
  <c r="H214" i="17"/>
  <c r="H41" i="33" s="1"/>
  <c r="H214" i="18"/>
  <c r="H41" i="34" s="1"/>
  <c r="V46" i="36"/>
  <c r="V47" i="36"/>
  <c r="J224" i="22"/>
  <c r="J53" i="37" s="1"/>
  <c r="J224" i="20"/>
  <c r="J53" i="35" s="1"/>
  <c r="J224" i="24"/>
  <c r="J53" i="39" s="1"/>
  <c r="J224" i="21"/>
  <c r="J53" i="36" s="1"/>
  <c r="V194" i="14"/>
  <c r="V16" i="31" s="1"/>
  <c r="D204" i="25"/>
  <c r="D26" i="40" s="1"/>
  <c r="AB210" i="21"/>
  <c r="AB33" i="36" s="1"/>
  <c r="AB210" i="26"/>
  <c r="AB33" i="41" s="1"/>
  <c r="AB210" i="24"/>
  <c r="AB33" i="39" s="1"/>
  <c r="D205" i="13"/>
  <c r="O51" i="31"/>
  <c r="O52" i="31"/>
  <c r="T211" i="23"/>
  <c r="T34" i="38" s="1"/>
  <c r="T211" i="20"/>
  <c r="T34" i="35" s="1"/>
  <c r="AB216" i="25"/>
  <c r="AB43" i="40" s="1"/>
  <c r="S27" i="39"/>
  <c r="S28" i="39"/>
  <c r="AB218" i="24"/>
  <c r="AB45" i="39" s="1"/>
  <c r="U199" i="23"/>
  <c r="U21" i="38" s="1"/>
  <c r="U199" i="20"/>
  <c r="U21" i="35" s="1"/>
  <c r="R207" i="20"/>
  <c r="R30" i="35" s="1"/>
  <c r="R207" i="26"/>
  <c r="R30" i="41" s="1"/>
  <c r="AC199" i="21"/>
  <c r="AC21" i="36" s="1"/>
  <c r="AC199" i="23"/>
  <c r="AC21" i="38" s="1"/>
  <c r="AC199" i="24"/>
  <c r="AC21" i="39" s="1"/>
  <c r="AC199" i="22"/>
  <c r="AC21" i="37" s="1"/>
  <c r="B199" i="21"/>
  <c r="B21" i="36" s="1"/>
  <c r="B199" i="20"/>
  <c r="B21" i="35" s="1"/>
  <c r="N194" i="13"/>
  <c r="N16" i="30" s="1"/>
  <c r="N194" i="15"/>
  <c r="N16" i="32" s="1"/>
  <c r="N194" i="14"/>
  <c r="N16" i="31" s="1"/>
  <c r="V203" i="12"/>
  <c r="V25" i="29" s="1"/>
  <c r="V203" i="13"/>
  <c r="V25" i="30" s="1"/>
  <c r="V203" i="14"/>
  <c r="V25" i="31" s="1"/>
  <c r="L220" i="23"/>
  <c r="L48" i="38" s="1"/>
  <c r="L220" i="21"/>
  <c r="L48" i="36" s="1"/>
  <c r="L220" i="25"/>
  <c r="L48" i="40" s="1"/>
  <c r="N206" i="12"/>
  <c r="N29" i="29" s="1"/>
  <c r="N206" i="15"/>
  <c r="N29" i="32" s="1"/>
  <c r="AF199" i="12"/>
  <c r="AF21" i="29" s="1"/>
  <c r="AF199" i="14"/>
  <c r="AF21" i="31" s="1"/>
  <c r="Y28" i="34"/>
  <c r="Y27" i="34"/>
  <c r="L201" i="21"/>
  <c r="L23" i="36" s="1"/>
  <c r="L201" i="25"/>
  <c r="L23" i="40" s="1"/>
  <c r="H185" i="26"/>
  <c r="H6" i="41" s="1"/>
  <c r="L196" i="24"/>
  <c r="L18" i="39" s="1"/>
  <c r="L196" i="21"/>
  <c r="L18" i="36" s="1"/>
  <c r="L196" i="20"/>
  <c r="L18" i="35" s="1"/>
  <c r="L196" i="23"/>
  <c r="L18" i="38" s="1"/>
  <c r="L196" i="22"/>
  <c r="L18" i="37" s="1"/>
  <c r="O194" i="23"/>
  <c r="O16" i="38" s="1"/>
  <c r="O213" i="22"/>
  <c r="O40" i="37" s="1"/>
  <c r="O213" i="26"/>
  <c r="O40" i="41" s="1"/>
  <c r="O213" i="20"/>
  <c r="O40" i="35" s="1"/>
  <c r="O213" i="23"/>
  <c r="O40" i="38" s="1"/>
  <c r="AC184" i="13"/>
  <c r="AC5" i="30" s="1"/>
  <c r="AC184" i="12"/>
  <c r="AC5" i="29" s="1"/>
  <c r="AC184" i="15"/>
  <c r="AC5" i="32" s="1"/>
  <c r="L199" i="17"/>
  <c r="L21" i="33" s="1"/>
  <c r="L199" i="18"/>
  <c r="L21" i="34" s="1"/>
  <c r="AB35" i="27"/>
  <c r="AB39" i="27"/>
  <c r="AB36" i="27"/>
  <c r="AB37" i="27"/>
  <c r="AB38" i="27"/>
  <c r="Q198" i="12"/>
  <c r="Q20" i="29" s="1"/>
  <c r="Q198" i="15"/>
  <c r="Q20" i="32" s="1"/>
  <c r="Q198" i="14"/>
  <c r="Q20" i="31" s="1"/>
  <c r="S216" i="13"/>
  <c r="S43" i="30" s="1"/>
  <c r="S216" i="15"/>
  <c r="S43" i="32" s="1"/>
  <c r="S216" i="12"/>
  <c r="S43" i="29" s="1"/>
  <c r="V216" i="13"/>
  <c r="V43" i="30" s="1"/>
  <c r="V216" i="14"/>
  <c r="V43" i="31" s="1"/>
  <c r="L196" i="18"/>
  <c r="L18" i="34" s="1"/>
  <c r="X183" i="26"/>
  <c r="X183" i="25"/>
  <c r="B183" i="26"/>
  <c r="AA211" i="21"/>
  <c r="AA34" i="36" s="1"/>
  <c r="AA211" i="24"/>
  <c r="AA34" i="39" s="1"/>
  <c r="AA211" i="20"/>
  <c r="AA34" i="35" s="1"/>
  <c r="AA211" i="26"/>
  <c r="AA34" i="41" s="1"/>
  <c r="I203" i="22"/>
  <c r="I25" i="37" s="1"/>
  <c r="I203" i="21"/>
  <c r="I25" i="36" s="1"/>
  <c r="G190" i="14"/>
  <c r="G12" i="31" s="1"/>
  <c r="G190" i="12"/>
  <c r="G12" i="29" s="1"/>
  <c r="G190" i="13"/>
  <c r="G12" i="30" s="1"/>
  <c r="G190" i="15"/>
  <c r="G12" i="32" s="1"/>
  <c r="W186" i="20"/>
  <c r="W186" i="25"/>
  <c r="W186" i="23"/>
  <c r="W186" i="26"/>
  <c r="AB206" i="24"/>
  <c r="AB29" i="39" s="1"/>
  <c r="AB206" i="21"/>
  <c r="AB29" i="36" s="1"/>
  <c r="AB202" i="20"/>
  <c r="AB24" i="35" s="1"/>
  <c r="AB202" i="21"/>
  <c r="AB24" i="36" s="1"/>
  <c r="AB202" i="22"/>
  <c r="AB24" i="37" s="1"/>
  <c r="AB202" i="23"/>
  <c r="AB24" i="38" s="1"/>
  <c r="B202" i="20"/>
  <c r="B24" i="35" s="1"/>
  <c r="B202" i="24"/>
  <c r="B24" i="39" s="1"/>
  <c r="B202" i="21"/>
  <c r="B24" i="36" s="1"/>
  <c r="B202" i="23"/>
  <c r="B24" i="38" s="1"/>
  <c r="I188" i="21"/>
  <c r="I10" i="36" s="1"/>
  <c r="I188" i="23"/>
  <c r="I10" i="38" s="1"/>
  <c r="T189" i="9"/>
  <c r="T11" i="27" s="1"/>
  <c r="S222" i="17"/>
  <c r="S50" i="33" s="1"/>
  <c r="T4" i="33"/>
  <c r="T3" i="33"/>
  <c r="T2" i="33"/>
  <c r="V201" i="21"/>
  <c r="V23" i="36" s="1"/>
  <c r="V201" i="25"/>
  <c r="V23" i="40" s="1"/>
  <c r="V201" i="26"/>
  <c r="V23" i="41" s="1"/>
  <c r="AA188" i="22"/>
  <c r="AA10" i="37" s="1"/>
  <c r="AA188" i="23"/>
  <c r="AA10" i="38" s="1"/>
  <c r="AA188" i="20"/>
  <c r="AA10" i="35" s="1"/>
  <c r="U215" i="14"/>
  <c r="U42" i="31" s="1"/>
  <c r="U215" i="13"/>
  <c r="U42" i="30" s="1"/>
  <c r="U215" i="15"/>
  <c r="U42" i="32" s="1"/>
  <c r="AF46" i="29"/>
  <c r="AF47" i="29"/>
  <c r="C183" i="21"/>
  <c r="C183" i="25"/>
  <c r="C183" i="20"/>
  <c r="B210" i="24"/>
  <c r="B33" i="39" s="1"/>
  <c r="B222" i="21"/>
  <c r="B50" i="36" s="1"/>
  <c r="K203" i="24"/>
  <c r="K25" i="39" s="1"/>
  <c r="AD27" i="28"/>
  <c r="AD28" i="28"/>
  <c r="S215" i="15"/>
  <c r="S42" i="32" s="1"/>
  <c r="S215" i="13"/>
  <c r="S42" i="30" s="1"/>
  <c r="AC194" i="9"/>
  <c r="AC16" i="27" s="1"/>
  <c r="C217" i="24"/>
  <c r="C44" i="39" s="1"/>
  <c r="AA212" i="20"/>
  <c r="AA212" i="21"/>
  <c r="U200" i="12"/>
  <c r="U22" i="29" s="1"/>
  <c r="U200" i="15"/>
  <c r="U22" i="32" s="1"/>
  <c r="U200" i="13"/>
  <c r="U22" i="30" s="1"/>
  <c r="B2" i="38"/>
  <c r="B3" i="38"/>
  <c r="B4" i="38"/>
  <c r="E47" i="34"/>
  <c r="E46" i="34"/>
  <c r="H52" i="30"/>
  <c r="H51" i="30"/>
  <c r="S185" i="20"/>
  <c r="S6" i="35" s="1"/>
  <c r="S185" i="22"/>
  <c r="S6" i="37" s="1"/>
  <c r="C7" i="37"/>
  <c r="C8" i="37"/>
  <c r="D191" i="23"/>
  <c r="D13" i="38" s="1"/>
  <c r="I209" i="12"/>
  <c r="I32" i="29" s="1"/>
  <c r="T220" i="26"/>
  <c r="T48" i="41" s="1"/>
  <c r="T220" i="20"/>
  <c r="T48" i="35" s="1"/>
  <c r="T220" i="24"/>
  <c r="T48" i="39" s="1"/>
  <c r="AC211" i="25"/>
  <c r="AC34" i="40" s="1"/>
  <c r="AC211" i="26"/>
  <c r="AC34" i="41" s="1"/>
  <c r="J195" i="12"/>
  <c r="J17" i="29" s="1"/>
  <c r="J195" i="15"/>
  <c r="J17" i="32" s="1"/>
  <c r="V206" i="9"/>
  <c r="V29" i="27" s="1"/>
  <c r="B195" i="21"/>
  <c r="B17" i="36" s="1"/>
  <c r="B195" i="20"/>
  <c r="B17" i="35" s="1"/>
  <c r="W210" i="14"/>
  <c r="W33" i="31" s="1"/>
  <c r="P201" i="12"/>
  <c r="P23" i="29" s="1"/>
  <c r="P201" i="13"/>
  <c r="P23" i="30" s="1"/>
  <c r="P201" i="15"/>
  <c r="P23" i="32" s="1"/>
  <c r="P201" i="14"/>
  <c r="P23" i="31" s="1"/>
  <c r="J216" i="25"/>
  <c r="J43" i="40" s="1"/>
  <c r="J216" i="22"/>
  <c r="J43" i="37" s="1"/>
  <c r="J216" i="20"/>
  <c r="J43" i="35" s="1"/>
  <c r="J216" i="24"/>
  <c r="J43" i="39" s="1"/>
  <c r="J216" i="23"/>
  <c r="J43" i="38" s="1"/>
  <c r="T28" i="35"/>
  <c r="T27" i="35"/>
  <c r="K193" i="22"/>
  <c r="K15" i="37" s="1"/>
  <c r="O220" i="22"/>
  <c r="O48" i="37" s="1"/>
  <c r="J27" i="37"/>
  <c r="J28" i="37"/>
  <c r="K38" i="32"/>
  <c r="K36" i="32"/>
  <c r="K35" i="32"/>
  <c r="K37" i="32"/>
  <c r="K39" i="32"/>
  <c r="T8" i="35"/>
  <c r="T7" i="35"/>
  <c r="H51" i="32"/>
  <c r="H52" i="32"/>
  <c r="AF36" i="32"/>
  <c r="AF39" i="32"/>
  <c r="AF38" i="32"/>
  <c r="AF35" i="32"/>
  <c r="AF37" i="32"/>
  <c r="AE47" i="37"/>
  <c r="AE46" i="37"/>
  <c r="C183" i="26"/>
  <c r="B203" i="22"/>
  <c r="B25" i="37" s="1"/>
  <c r="B203" i="20"/>
  <c r="B25" i="35" s="1"/>
  <c r="AF190" i="14"/>
  <c r="AF12" i="31" s="1"/>
  <c r="AF190" i="15"/>
  <c r="AF12" i="32" s="1"/>
  <c r="AF190" i="12"/>
  <c r="AF12" i="29" s="1"/>
  <c r="AC203" i="9"/>
  <c r="AC25" i="27" s="1"/>
  <c r="AC203" i="10"/>
  <c r="AC25" i="28" s="1"/>
  <c r="AD202" i="20"/>
  <c r="AD24" i="35" s="1"/>
  <c r="AD202" i="24"/>
  <c r="AD24" i="39" s="1"/>
  <c r="AD202" i="26"/>
  <c r="AD24" i="41" s="1"/>
  <c r="AD202" i="22"/>
  <c r="AD24" i="37" s="1"/>
  <c r="T188" i="21"/>
  <c r="T10" i="36" s="1"/>
  <c r="T188" i="24"/>
  <c r="T10" i="39" s="1"/>
  <c r="T188" i="25"/>
  <c r="T10" i="40" s="1"/>
  <c r="T188" i="20"/>
  <c r="T10" i="35" s="1"/>
  <c r="B188" i="21"/>
  <c r="B10" i="36" s="1"/>
  <c r="B188" i="23"/>
  <c r="B10" i="38" s="1"/>
  <c r="B188" i="24"/>
  <c r="B10" i="39" s="1"/>
  <c r="U189" i="9"/>
  <c r="U11" i="27" s="1"/>
  <c r="E222" i="17"/>
  <c r="E50" i="33" s="1"/>
  <c r="U207" i="17"/>
  <c r="U30" i="33" s="1"/>
  <c r="AE28" i="28"/>
  <c r="AE27" i="28"/>
  <c r="G8" i="38"/>
  <c r="G7" i="38"/>
  <c r="V185" i="24"/>
  <c r="V6" i="39" s="1"/>
  <c r="V185" i="23"/>
  <c r="V6" i="38" s="1"/>
  <c r="L186" i="13"/>
  <c r="L186" i="12"/>
  <c r="M218" i="17"/>
  <c r="M45" i="33" s="1"/>
  <c r="M218" i="18"/>
  <c r="M45" i="34" s="1"/>
  <c r="P221" i="24"/>
  <c r="P49" i="39" s="1"/>
  <c r="D207" i="23"/>
  <c r="D30" i="38" s="1"/>
  <c r="O209" i="13"/>
  <c r="O32" i="30" s="1"/>
  <c r="O209" i="14"/>
  <c r="O32" i="31" s="1"/>
  <c r="O209" i="12"/>
  <c r="O32" i="29" s="1"/>
  <c r="S220" i="9"/>
  <c r="S48" i="27" s="1"/>
  <c r="AD28" i="39"/>
  <c r="AD27" i="39"/>
  <c r="S51" i="30"/>
  <c r="S52" i="30"/>
  <c r="S209" i="10"/>
  <c r="S32" i="28" s="1"/>
  <c r="U193" i="25"/>
  <c r="U15" i="40" s="1"/>
  <c r="U193" i="26"/>
  <c r="U15" i="41" s="1"/>
  <c r="U193" i="22"/>
  <c r="U15" i="37" s="1"/>
  <c r="E219" i="25"/>
  <c r="M195" i="23"/>
  <c r="M17" i="38" s="1"/>
  <c r="M195" i="22"/>
  <c r="M17" i="37" s="1"/>
  <c r="W36" i="40"/>
  <c r="W35" i="40"/>
  <c r="W39" i="40"/>
  <c r="W38" i="40"/>
  <c r="W37" i="40"/>
  <c r="R2" i="27"/>
  <c r="R3" i="27"/>
  <c r="R4" i="27"/>
  <c r="M224" i="13"/>
  <c r="M53" i="30" s="1"/>
  <c r="M224" i="12"/>
  <c r="M53" i="29" s="1"/>
  <c r="M224" i="15"/>
  <c r="M53" i="32" s="1"/>
  <c r="T201" i="18"/>
  <c r="T23" i="34" s="1"/>
  <c r="T201" i="17"/>
  <c r="T23" i="33" s="1"/>
  <c r="I219" i="15"/>
  <c r="H38" i="40"/>
  <c r="H39" i="40"/>
  <c r="H36" i="40"/>
  <c r="H35" i="40"/>
  <c r="H37" i="40"/>
  <c r="O222" i="12"/>
  <c r="O50" i="29" s="1"/>
  <c r="O222" i="15"/>
  <c r="O50" i="32" s="1"/>
  <c r="D223" i="23"/>
  <c r="D213" i="24"/>
  <c r="D40" i="39" s="1"/>
  <c r="D213" i="25"/>
  <c r="D40" i="40" s="1"/>
  <c r="C187" i="23"/>
  <c r="C9" i="38" s="1"/>
  <c r="AF222" i="12"/>
  <c r="AF50" i="29" s="1"/>
  <c r="AF222" i="15"/>
  <c r="AF50" i="32" s="1"/>
  <c r="AF222" i="13"/>
  <c r="AF50" i="30" s="1"/>
  <c r="R191" i="14"/>
  <c r="R13" i="31" s="1"/>
  <c r="R191" i="15"/>
  <c r="R13" i="32" s="1"/>
  <c r="M219" i="17"/>
  <c r="M219" i="18"/>
  <c r="Z209" i="14"/>
  <c r="Z32" i="31" s="1"/>
  <c r="AD202" i="10"/>
  <c r="AD24" i="28" s="1"/>
  <c r="AD202" i="9"/>
  <c r="AD24" i="27" s="1"/>
  <c r="AC183" i="14"/>
  <c r="AC183" i="12"/>
  <c r="AC183" i="13"/>
  <c r="I204" i="20"/>
  <c r="I26" i="35" s="1"/>
  <c r="I204" i="24"/>
  <c r="I26" i="39" s="1"/>
  <c r="X217" i="12"/>
  <c r="X44" i="29" s="1"/>
  <c r="X217" i="15"/>
  <c r="X44" i="32" s="1"/>
  <c r="R221" i="14"/>
  <c r="R49" i="31" s="1"/>
  <c r="R221" i="15"/>
  <c r="R49" i="32" s="1"/>
  <c r="D213" i="26"/>
  <c r="D40" i="41" s="1"/>
  <c r="B46" i="41"/>
  <c r="B47" i="41"/>
  <c r="AD187" i="18"/>
  <c r="AD9" i="34" s="1"/>
  <c r="AE216" i="14"/>
  <c r="AE43" i="31" s="1"/>
  <c r="AE216" i="15"/>
  <c r="AE43" i="32" s="1"/>
  <c r="AE216" i="13"/>
  <c r="AE43" i="30" s="1"/>
  <c r="AB51" i="31"/>
  <c r="AB52" i="31"/>
  <c r="W204" i="20"/>
  <c r="W26" i="35" s="1"/>
  <c r="W204" i="23"/>
  <c r="W26" i="38" s="1"/>
  <c r="W204" i="26"/>
  <c r="W26" i="41" s="1"/>
  <c r="W204" i="24"/>
  <c r="W26" i="39" s="1"/>
  <c r="E186" i="10"/>
  <c r="R216" i="25"/>
  <c r="R43" i="40" s="1"/>
  <c r="R216" i="24"/>
  <c r="R43" i="39" s="1"/>
  <c r="R216" i="21"/>
  <c r="R43" i="36" s="1"/>
  <c r="R216" i="22"/>
  <c r="R43" i="37" s="1"/>
  <c r="H224" i="26"/>
  <c r="H53" i="41" s="1"/>
  <c r="J183" i="12"/>
  <c r="J183" i="15"/>
  <c r="M209" i="12"/>
  <c r="M32" i="29" s="1"/>
  <c r="W205" i="14"/>
  <c r="O220" i="21"/>
  <c r="O48" i="36" s="1"/>
  <c r="O220" i="20"/>
  <c r="O48" i="35" s="1"/>
  <c r="AD211" i="20"/>
  <c r="AD34" i="35" s="1"/>
  <c r="AD211" i="24"/>
  <c r="AD34" i="39" s="1"/>
  <c r="AD211" i="23"/>
  <c r="AD34" i="38" s="1"/>
  <c r="AD211" i="25"/>
  <c r="AD34" i="40" s="1"/>
  <c r="AD211" i="26"/>
  <c r="AD34" i="41" s="1"/>
  <c r="AD211" i="21"/>
  <c r="AD34" i="36" s="1"/>
  <c r="AC38" i="34"/>
  <c r="AC37" i="34"/>
  <c r="AC36" i="34"/>
  <c r="AC35" i="34"/>
  <c r="AC39" i="34"/>
  <c r="AD185" i="23"/>
  <c r="AD6" i="38" s="1"/>
  <c r="AD185" i="21"/>
  <c r="AD6" i="36" s="1"/>
  <c r="D207" i="24"/>
  <c r="D30" i="39" s="1"/>
  <c r="AD209" i="9"/>
  <c r="AD32" i="27" s="1"/>
  <c r="E188" i="26"/>
  <c r="E10" i="41" s="1"/>
  <c r="O210" i="17"/>
  <c r="O33" i="33" s="1"/>
  <c r="O210" i="18"/>
  <c r="O33" i="34" s="1"/>
  <c r="D46" i="39"/>
  <c r="D47" i="39"/>
  <c r="G211" i="20"/>
  <c r="G34" i="35" s="1"/>
  <c r="G211" i="24"/>
  <c r="G34" i="39" s="1"/>
  <c r="G211" i="26"/>
  <c r="G34" i="41" s="1"/>
  <c r="C7" i="33"/>
  <c r="C8" i="33"/>
  <c r="N210" i="18"/>
  <c r="N33" i="34" s="1"/>
  <c r="P221" i="26"/>
  <c r="P49" i="41" s="1"/>
  <c r="E223" i="18"/>
  <c r="AE218" i="20"/>
  <c r="AE45" i="35" s="1"/>
  <c r="L3" i="40"/>
  <c r="L2" i="40"/>
  <c r="L4" i="40"/>
  <c r="AB221" i="21"/>
  <c r="AB49" i="36" s="1"/>
  <c r="F192" i="13"/>
  <c r="F14" i="30" s="1"/>
  <c r="F192" i="12"/>
  <c r="F14" i="29" s="1"/>
  <c r="F192" i="14"/>
  <c r="F14" i="31" s="1"/>
  <c r="D224" i="23"/>
  <c r="D53" i="38" s="1"/>
  <c r="R216" i="26"/>
  <c r="R43" i="41" s="1"/>
  <c r="J202" i="22"/>
  <c r="J24" i="37" s="1"/>
  <c r="J202" i="24"/>
  <c r="J24" i="39" s="1"/>
  <c r="E223" i="21"/>
  <c r="E223" i="20"/>
  <c r="E223" i="22"/>
  <c r="E223" i="25"/>
  <c r="E223" i="24"/>
  <c r="D47" i="28"/>
  <c r="D46" i="28"/>
  <c r="I186" i="23"/>
  <c r="B185" i="24"/>
  <c r="B6" i="39" s="1"/>
  <c r="F183" i="21"/>
  <c r="F183" i="22"/>
  <c r="F183" i="20"/>
  <c r="AD7" i="30"/>
  <c r="AD8" i="30"/>
  <c r="B218" i="17"/>
  <c r="B45" i="33" s="1"/>
  <c r="B218" i="18"/>
  <c r="B45" i="34" s="1"/>
  <c r="AC183" i="15"/>
  <c r="AA2" i="30"/>
  <c r="AA4" i="30"/>
  <c r="AA3" i="30"/>
  <c r="C207" i="23"/>
  <c r="C30" i="38" s="1"/>
  <c r="Q209" i="13"/>
  <c r="Q32" i="30" s="1"/>
  <c r="D184" i="12"/>
  <c r="D5" i="29" s="1"/>
  <c r="Y190" i="22"/>
  <c r="Y12" i="37" s="1"/>
  <c r="Y190" i="20"/>
  <c r="Y12" i="35" s="1"/>
  <c r="X222" i="20"/>
  <c r="X50" i="35" s="1"/>
  <c r="X222" i="25"/>
  <c r="X50" i="40" s="1"/>
  <c r="X222" i="26"/>
  <c r="X50" i="41" s="1"/>
  <c r="X222" i="21"/>
  <c r="X50" i="36" s="1"/>
  <c r="G184" i="26"/>
  <c r="G5" i="41" s="1"/>
  <c r="G184" i="22"/>
  <c r="G5" i="37" s="1"/>
  <c r="I198" i="21"/>
  <c r="I20" i="36" s="1"/>
  <c r="AD208" i="18"/>
  <c r="AD31" i="34" s="1"/>
  <c r="AD208" i="17"/>
  <c r="AD31" i="33" s="1"/>
  <c r="V185" i="13"/>
  <c r="V6" i="30" s="1"/>
  <c r="G220" i="9"/>
  <c r="G48" i="27" s="1"/>
  <c r="AD224" i="17"/>
  <c r="AD53" i="33" s="1"/>
  <c r="AD224" i="18"/>
  <c r="AD53" i="34" s="1"/>
  <c r="T204" i="9"/>
  <c r="T26" i="27" s="1"/>
  <c r="T204" i="10"/>
  <c r="T26" i="28" s="1"/>
  <c r="Q185" i="24"/>
  <c r="Q6" i="39" s="1"/>
  <c r="K219" i="25"/>
  <c r="K219" i="21"/>
  <c r="K219" i="20"/>
  <c r="H198" i="26"/>
  <c r="H20" i="41" s="1"/>
  <c r="J190" i="22"/>
  <c r="J12" i="37" s="1"/>
  <c r="K195" i="23"/>
  <c r="K17" i="38" s="1"/>
  <c r="S8" i="29"/>
  <c r="S7" i="29"/>
  <c r="J215" i="15"/>
  <c r="J42" i="32" s="1"/>
  <c r="R39" i="29"/>
  <c r="R36" i="29"/>
  <c r="R35" i="29"/>
  <c r="R38" i="29"/>
  <c r="R37" i="29"/>
  <c r="J46" i="32"/>
  <c r="J47" i="32"/>
  <c r="AC217" i="12"/>
  <c r="AC44" i="29" s="1"/>
  <c r="AC217" i="14"/>
  <c r="AC44" i="31" s="1"/>
  <c r="AF27" i="28"/>
  <c r="AF28" i="28"/>
  <c r="V194" i="21"/>
  <c r="V16" i="36" s="1"/>
  <c r="AA217" i="24"/>
  <c r="AA44" i="39" s="1"/>
  <c r="AA217" i="25"/>
  <c r="AA44" i="40" s="1"/>
  <c r="B223" i="23"/>
  <c r="O213" i="24"/>
  <c r="O40" i="39" s="1"/>
  <c r="M187" i="23"/>
  <c r="M9" i="38" s="1"/>
  <c r="M187" i="20"/>
  <c r="M9" i="35" s="1"/>
  <c r="M222" i="12"/>
  <c r="M50" i="29" s="1"/>
  <c r="M222" i="15"/>
  <c r="M50" i="32" s="1"/>
  <c r="M222" i="13"/>
  <c r="M50" i="30" s="1"/>
  <c r="Y221" i="10"/>
  <c r="Y49" i="28" s="1"/>
  <c r="R219" i="17"/>
  <c r="X209" i="14"/>
  <c r="X32" i="31" s="1"/>
  <c r="Z188" i="26"/>
  <c r="Z10" i="41" s="1"/>
  <c r="Z188" i="22"/>
  <c r="Z10" i="37" s="1"/>
  <c r="Z188" i="25"/>
  <c r="Z10" i="40" s="1"/>
  <c r="Z188" i="20"/>
  <c r="Z10" i="35" s="1"/>
  <c r="L200" i="12"/>
  <c r="L22" i="29" s="1"/>
  <c r="L200" i="14"/>
  <c r="L22" i="31" s="1"/>
  <c r="L200" i="15"/>
  <c r="L22" i="32" s="1"/>
  <c r="N197" i="9"/>
  <c r="N19" i="27" s="1"/>
  <c r="T210" i="23"/>
  <c r="T33" i="38" s="1"/>
  <c r="T210" i="24"/>
  <c r="T33" i="39" s="1"/>
  <c r="T210" i="20"/>
  <c r="T33" i="35" s="1"/>
  <c r="T210" i="21"/>
  <c r="T33" i="36" s="1"/>
  <c r="P27" i="41"/>
  <c r="P28" i="41"/>
  <c r="R211" i="18"/>
  <c r="R34" i="34" s="1"/>
  <c r="R211" i="17"/>
  <c r="R34" i="33" s="1"/>
  <c r="AA219" i="13"/>
  <c r="E38" i="29"/>
  <c r="E37" i="29"/>
  <c r="E35" i="29"/>
  <c r="E39" i="29"/>
  <c r="E36" i="29"/>
  <c r="G223" i="10"/>
  <c r="G223" i="9"/>
  <c r="V210" i="13"/>
  <c r="V33" i="30" s="1"/>
  <c r="Y27" i="35"/>
  <c r="Y28" i="35"/>
  <c r="E204" i="20"/>
  <c r="E26" i="35" s="1"/>
  <c r="E204" i="23"/>
  <c r="E26" i="38" s="1"/>
  <c r="E204" i="24"/>
  <c r="E26" i="39" s="1"/>
  <c r="E204" i="26"/>
  <c r="E26" i="41" s="1"/>
  <c r="X217" i="13"/>
  <c r="X44" i="30" s="1"/>
  <c r="L217" i="12"/>
  <c r="L44" i="29" s="1"/>
  <c r="L217" i="15"/>
  <c r="L44" i="32" s="1"/>
  <c r="D184" i="14"/>
  <c r="D5" i="31" s="1"/>
  <c r="AE187" i="18"/>
  <c r="AE9" i="34" s="1"/>
  <c r="AE187" i="17"/>
  <c r="AE9" i="33" s="1"/>
  <c r="I192" i="15"/>
  <c r="I14" i="32" s="1"/>
  <c r="F219" i="13"/>
  <c r="F219" i="15"/>
  <c r="P213" i="15"/>
  <c r="P40" i="32" s="1"/>
  <c r="P213" i="13"/>
  <c r="P40" i="30" s="1"/>
  <c r="P213" i="12"/>
  <c r="P40" i="29" s="1"/>
  <c r="W27" i="35"/>
  <c r="W28" i="35"/>
  <c r="M47" i="41"/>
  <c r="M46" i="41"/>
  <c r="D216" i="21"/>
  <c r="D43" i="36" s="1"/>
  <c r="D216" i="24"/>
  <c r="D43" i="39" s="1"/>
  <c r="D216" i="20"/>
  <c r="D43" i="35" s="1"/>
  <c r="D216" i="22"/>
  <c r="D43" i="37" s="1"/>
  <c r="D216" i="23"/>
  <c r="D43" i="38" s="1"/>
  <c r="U219" i="18"/>
  <c r="U219" i="17"/>
  <c r="B209" i="15"/>
  <c r="B32" i="32" s="1"/>
  <c r="AC216" i="14"/>
  <c r="AC43" i="31" s="1"/>
  <c r="AC216" i="12"/>
  <c r="AC43" i="29" s="1"/>
  <c r="M199" i="9"/>
  <c r="M21" i="27" s="1"/>
  <c r="M199" i="10"/>
  <c r="M21" i="28" s="1"/>
  <c r="AD186" i="10"/>
  <c r="B3" i="31"/>
  <c r="B4" i="31"/>
  <c r="B2" i="31"/>
  <c r="AF47" i="36"/>
  <c r="AF46" i="36"/>
  <c r="X224" i="14"/>
  <c r="X53" i="31" s="1"/>
  <c r="M27" i="27"/>
  <c r="M28" i="27"/>
  <c r="AF205" i="13"/>
  <c r="AF205" i="12"/>
  <c r="E27" i="39"/>
  <c r="E28" i="39"/>
  <c r="C186" i="26"/>
  <c r="Z209" i="12"/>
  <c r="Z32" i="29" s="1"/>
  <c r="I8" i="30"/>
  <c r="I7" i="30"/>
  <c r="K187" i="18"/>
  <c r="K9" i="34" s="1"/>
  <c r="AE2" i="38"/>
  <c r="AE3" i="38"/>
  <c r="AE4" i="38"/>
  <c r="H218" i="25"/>
  <c r="H45" i="40" s="1"/>
  <c r="T187" i="12"/>
  <c r="T9" i="29" s="1"/>
  <c r="T187" i="15"/>
  <c r="T9" i="32" s="1"/>
  <c r="AD203" i="23"/>
  <c r="AD25" i="38" s="1"/>
  <c r="AD203" i="21"/>
  <c r="AD25" i="36" s="1"/>
  <c r="AD203" i="22"/>
  <c r="AD25" i="37" s="1"/>
  <c r="I211" i="20"/>
  <c r="I34" i="35" s="1"/>
  <c r="I211" i="26"/>
  <c r="I34" i="41" s="1"/>
  <c r="I211" i="24"/>
  <c r="I34" i="39" s="1"/>
  <c r="G221" i="26"/>
  <c r="G49" i="41" s="1"/>
  <c r="B223" i="18"/>
  <c r="AB207" i="18"/>
  <c r="AB30" i="34" s="1"/>
  <c r="AA221" i="20"/>
  <c r="AA49" i="35" s="1"/>
  <c r="AA221" i="25"/>
  <c r="AA49" i="40" s="1"/>
  <c r="AA221" i="22"/>
  <c r="AA49" i="37" s="1"/>
  <c r="AA221" i="23"/>
  <c r="AA49" i="38" s="1"/>
  <c r="AC192" i="14"/>
  <c r="AC14" i="31" s="1"/>
  <c r="I209" i="13"/>
  <c r="I32" i="30" s="1"/>
  <c r="L210" i="21"/>
  <c r="L33" i="36" s="1"/>
  <c r="L210" i="25"/>
  <c r="L33" i="40" s="1"/>
  <c r="L210" i="24"/>
  <c r="L33" i="39" s="1"/>
  <c r="X222" i="24"/>
  <c r="X50" i="39" s="1"/>
  <c r="T210" i="17"/>
  <c r="T33" i="33" s="1"/>
  <c r="T210" i="18"/>
  <c r="T33" i="34" s="1"/>
  <c r="L7" i="40"/>
  <c r="L8" i="40"/>
  <c r="K51" i="27"/>
  <c r="K52" i="27"/>
  <c r="P214" i="18"/>
  <c r="P41" i="34" s="1"/>
  <c r="P214" i="17"/>
  <c r="P41" i="33" s="1"/>
  <c r="AD187" i="20"/>
  <c r="AD9" i="35" s="1"/>
  <c r="AD187" i="23"/>
  <c r="AD9" i="38" s="1"/>
  <c r="AD187" i="26"/>
  <c r="AD9" i="41" s="1"/>
  <c r="AD187" i="24"/>
  <c r="AD9" i="39" s="1"/>
  <c r="AD187" i="21"/>
  <c r="AD9" i="36" s="1"/>
  <c r="AD187" i="25"/>
  <c r="AD9" i="40" s="1"/>
  <c r="Y210" i="14"/>
  <c r="Y33" i="31" s="1"/>
  <c r="Y210" i="12"/>
  <c r="Y33" i="29" s="1"/>
  <c r="Y210" i="13"/>
  <c r="Y33" i="30" s="1"/>
  <c r="M214" i="17"/>
  <c r="M41" i="33" s="1"/>
  <c r="M214" i="18"/>
  <c r="M41" i="34" s="1"/>
  <c r="O207" i="26"/>
  <c r="O30" i="41" s="1"/>
  <c r="F224" i="22"/>
  <c r="F53" i="37" s="1"/>
  <c r="N204" i="25"/>
  <c r="N26" i="40" s="1"/>
  <c r="N204" i="26"/>
  <c r="N26" i="41" s="1"/>
  <c r="N204" i="23"/>
  <c r="N26" i="38" s="1"/>
  <c r="D210" i="21"/>
  <c r="D33" i="36" s="1"/>
  <c r="D210" i="20"/>
  <c r="D33" i="35" s="1"/>
  <c r="Z199" i="10"/>
  <c r="Z21" i="28" s="1"/>
  <c r="AA205" i="13"/>
  <c r="T201" i="12"/>
  <c r="T23" i="29" s="1"/>
  <c r="T201" i="15"/>
  <c r="T23" i="32" s="1"/>
  <c r="T201" i="14"/>
  <c r="T23" i="31" s="1"/>
  <c r="F216" i="25"/>
  <c r="F43" i="40" s="1"/>
  <c r="S221" i="9"/>
  <c r="S49" i="27" s="1"/>
  <c r="AB196" i="26"/>
  <c r="AB18" i="41" s="1"/>
  <c r="O196" i="26"/>
  <c r="O18" i="41" s="1"/>
  <c r="X207" i="25"/>
  <c r="X30" i="40" s="1"/>
  <c r="I217" i="21"/>
  <c r="I44" i="36" s="1"/>
  <c r="I217" i="22"/>
  <c r="I44" i="37" s="1"/>
  <c r="I217" i="20"/>
  <c r="I44" i="35" s="1"/>
  <c r="Z208" i="22"/>
  <c r="Z31" i="37" s="1"/>
  <c r="V3" i="33"/>
  <c r="V4" i="33"/>
  <c r="V2" i="33"/>
  <c r="B2" i="33"/>
  <c r="B3" i="33"/>
  <c r="B4" i="33"/>
  <c r="AC207" i="10"/>
  <c r="AC30" i="28" s="1"/>
  <c r="E205" i="17"/>
  <c r="E205" i="18"/>
  <c r="U52" i="31"/>
  <c r="U51" i="31"/>
  <c r="AA223" i="17"/>
  <c r="AC8" i="31"/>
  <c r="AC7" i="31"/>
  <c r="H186" i="14"/>
  <c r="H186" i="13"/>
  <c r="H52" i="29"/>
  <c r="H51" i="29"/>
  <c r="AE35" i="30"/>
  <c r="AE39" i="30"/>
  <c r="AE36" i="30"/>
  <c r="AE37" i="30"/>
  <c r="AE38" i="30"/>
  <c r="AE185" i="12"/>
  <c r="AE6" i="29" s="1"/>
  <c r="AE185" i="13"/>
  <c r="AE6" i="30" s="1"/>
  <c r="N183" i="26"/>
  <c r="N183" i="20"/>
  <c r="N183" i="21"/>
  <c r="P211" i="21"/>
  <c r="P34" i="36" s="1"/>
  <c r="B211" i="21"/>
  <c r="B34" i="36" s="1"/>
  <c r="B211" i="24"/>
  <c r="B34" i="39" s="1"/>
  <c r="AD186" i="20"/>
  <c r="AD186" i="25"/>
  <c r="AD186" i="26"/>
  <c r="AD186" i="23"/>
  <c r="W185" i="21"/>
  <c r="W6" i="36" s="1"/>
  <c r="W185" i="24"/>
  <c r="W6" i="39" s="1"/>
  <c r="X46" i="27"/>
  <c r="X47" i="27"/>
  <c r="V47" i="27"/>
  <c r="V46" i="27"/>
  <c r="K184" i="24"/>
  <c r="K5" i="39" s="1"/>
  <c r="K184" i="22"/>
  <c r="K5" i="37" s="1"/>
  <c r="K184" i="25"/>
  <c r="K5" i="40" s="1"/>
  <c r="X184" i="21"/>
  <c r="X5" i="36" s="1"/>
  <c r="X184" i="23"/>
  <c r="X5" i="38" s="1"/>
  <c r="X184" i="20"/>
  <c r="X5" i="35" s="1"/>
  <c r="B184" i="21"/>
  <c r="B5" i="36" s="1"/>
  <c r="B184" i="22"/>
  <c r="B5" i="37" s="1"/>
  <c r="B184" i="20"/>
  <c r="B5" i="35" s="1"/>
  <c r="B184" i="25"/>
  <c r="B5" i="40" s="1"/>
  <c r="F209" i="17"/>
  <c r="F32" i="33" s="1"/>
  <c r="F209" i="18"/>
  <c r="F32" i="34" s="1"/>
  <c r="F210" i="22"/>
  <c r="F33" i="37" s="1"/>
  <c r="W185" i="25"/>
  <c r="W6" i="40" s="1"/>
  <c r="AB202" i="25"/>
  <c r="AB24" i="40" s="1"/>
  <c r="AE184" i="17"/>
  <c r="AE5" i="33" s="1"/>
  <c r="AE184" i="18"/>
  <c r="AE5" i="34" s="1"/>
  <c r="Y35" i="31"/>
  <c r="Y39" i="31"/>
  <c r="Y36" i="31"/>
  <c r="Y37" i="31"/>
  <c r="Y38" i="31"/>
  <c r="AF38" i="31"/>
  <c r="AF37" i="31"/>
  <c r="AF39" i="31"/>
  <c r="AF35" i="31"/>
  <c r="AF36" i="31"/>
  <c r="P204" i="13"/>
  <c r="P26" i="30" s="1"/>
  <c r="I210" i="15"/>
  <c r="I33" i="32" s="1"/>
  <c r="AC188" i="13"/>
  <c r="AC10" i="30" s="1"/>
  <c r="AC188" i="15"/>
  <c r="AC10" i="32" s="1"/>
  <c r="AC188" i="12"/>
  <c r="AC10" i="29" s="1"/>
  <c r="Z8" i="34"/>
  <c r="Z7" i="34"/>
  <c r="C188" i="17"/>
  <c r="C10" i="33" s="1"/>
  <c r="L198" i="25"/>
  <c r="L20" i="40" s="1"/>
  <c r="L198" i="20"/>
  <c r="L20" i="35" s="1"/>
  <c r="L198" i="26"/>
  <c r="L20" i="41" s="1"/>
  <c r="AC198" i="25"/>
  <c r="AC20" i="40" s="1"/>
  <c r="AC198" i="23"/>
  <c r="AC20" i="38" s="1"/>
  <c r="AC198" i="22"/>
  <c r="AC20" i="37" s="1"/>
  <c r="AC198" i="21"/>
  <c r="AC20" i="36" s="1"/>
  <c r="AC198" i="26"/>
  <c r="AC20" i="41" s="1"/>
  <c r="AC198" i="20"/>
  <c r="AC20" i="35" s="1"/>
  <c r="K208" i="13"/>
  <c r="K31" i="30" s="1"/>
  <c r="L221" i="17"/>
  <c r="L49" i="33" s="1"/>
  <c r="L221" i="18"/>
  <c r="L49" i="34" s="1"/>
  <c r="D47" i="35"/>
  <c r="D46" i="35"/>
  <c r="D7" i="38"/>
  <c r="D8" i="38"/>
  <c r="E223" i="26"/>
  <c r="B183" i="21"/>
  <c r="B183" i="20"/>
  <c r="B183" i="22"/>
  <c r="B183" i="25"/>
  <c r="G192" i="10"/>
  <c r="G14" i="28" s="1"/>
  <c r="G192" i="9"/>
  <c r="G14" i="27" s="1"/>
  <c r="N186" i="13"/>
  <c r="F203" i="20"/>
  <c r="F25" i="35" s="1"/>
  <c r="AB195" i="9"/>
  <c r="AB17" i="27" s="1"/>
  <c r="T195" i="9"/>
  <c r="T17" i="27" s="1"/>
  <c r="H207" i="23"/>
  <c r="H30" i="38" s="1"/>
  <c r="H207" i="21"/>
  <c r="H30" i="36" s="1"/>
  <c r="P209" i="13"/>
  <c r="P32" i="30" s="1"/>
  <c r="B185" i="22"/>
  <c r="B6" i="37" s="1"/>
  <c r="U27" i="39"/>
  <c r="U28" i="39"/>
  <c r="X51" i="41"/>
  <c r="X52" i="41"/>
  <c r="J184" i="26"/>
  <c r="J5" i="41" s="1"/>
  <c r="E198" i="21"/>
  <c r="E20" i="36" s="1"/>
  <c r="E198" i="22"/>
  <c r="E20" i="37" s="1"/>
  <c r="E198" i="20"/>
  <c r="E20" i="35" s="1"/>
  <c r="AD185" i="13"/>
  <c r="AD6" i="30" s="1"/>
  <c r="Z220" i="9"/>
  <c r="Z48" i="27" s="1"/>
  <c r="X220" i="10"/>
  <c r="X48" i="28" s="1"/>
  <c r="X220" i="9"/>
  <c r="X48" i="27" s="1"/>
  <c r="R224" i="17"/>
  <c r="R53" i="33" s="1"/>
  <c r="R224" i="18"/>
  <c r="R53" i="34" s="1"/>
  <c r="M204" i="9"/>
  <c r="M26" i="27" s="1"/>
  <c r="M204" i="10"/>
  <c r="M26" i="28" s="1"/>
  <c r="B209" i="10"/>
  <c r="B32" i="28" s="1"/>
  <c r="O46" i="28"/>
  <c r="O47" i="28"/>
  <c r="AC211" i="24"/>
  <c r="AC34" i="39" s="1"/>
  <c r="W52" i="32"/>
  <c r="W51" i="32"/>
  <c r="B47" i="35"/>
  <c r="B46" i="35"/>
  <c r="I219" i="25"/>
  <c r="I219" i="20"/>
  <c r="I219" i="26"/>
  <c r="I219" i="24"/>
  <c r="I219" i="21"/>
  <c r="B190" i="22"/>
  <c r="B12" i="37" s="1"/>
  <c r="E195" i="23"/>
  <c r="E17" i="38" s="1"/>
  <c r="AB210" i="10"/>
  <c r="AB33" i="28" s="1"/>
  <c r="AB210" i="9"/>
  <c r="AB33" i="27" s="1"/>
  <c r="T4" i="36"/>
  <c r="T3" i="36"/>
  <c r="T2" i="36"/>
  <c r="N28" i="31"/>
  <c r="N27" i="31"/>
  <c r="M218" i="26"/>
  <c r="M45" i="41" s="1"/>
  <c r="I222" i="20"/>
  <c r="I50" i="35" s="1"/>
  <c r="I222" i="26"/>
  <c r="I50" i="41" s="1"/>
  <c r="J193" i="25"/>
  <c r="J15" i="40" s="1"/>
  <c r="J193" i="24"/>
  <c r="J15" i="39" s="1"/>
  <c r="J28" i="32"/>
  <c r="J27" i="32"/>
  <c r="E185" i="9"/>
  <c r="E6" i="27" s="1"/>
  <c r="J224" i="13"/>
  <c r="J53" i="30" s="1"/>
  <c r="J224" i="12"/>
  <c r="J53" i="29" s="1"/>
  <c r="B219" i="15"/>
  <c r="AF203" i="15"/>
  <c r="AF25" i="32" s="1"/>
  <c r="L8" i="27"/>
  <c r="L7" i="27"/>
  <c r="D217" i="24"/>
  <c r="D44" i="39" s="1"/>
  <c r="X201" i="26"/>
  <c r="X23" i="41" s="1"/>
  <c r="I213" i="24"/>
  <c r="I40" i="39" s="1"/>
  <c r="J187" i="23"/>
  <c r="J9" i="38" s="1"/>
  <c r="U222" i="12"/>
  <c r="U50" i="29" s="1"/>
  <c r="U222" i="14"/>
  <c r="U50" i="31" s="1"/>
  <c r="U222" i="15"/>
  <c r="U50" i="32" s="1"/>
  <c r="C191" i="14"/>
  <c r="C13" i="31" s="1"/>
  <c r="C191" i="12"/>
  <c r="C13" i="29" s="1"/>
  <c r="C191" i="13"/>
  <c r="C13" i="30" s="1"/>
  <c r="F221" i="10"/>
  <c r="F49" i="28" s="1"/>
  <c r="H195" i="10"/>
  <c r="H17" i="28" s="1"/>
  <c r="G219" i="17"/>
  <c r="R209" i="14"/>
  <c r="R32" i="31" s="1"/>
  <c r="R209" i="13"/>
  <c r="R32" i="30" s="1"/>
  <c r="R209" i="12"/>
  <c r="R32" i="29" s="1"/>
  <c r="Z200" i="12"/>
  <c r="Z22" i="29" s="1"/>
  <c r="Z200" i="15"/>
  <c r="Z22" i="32" s="1"/>
  <c r="Z200" i="14"/>
  <c r="Z22" i="31" s="1"/>
  <c r="Z200" i="13"/>
  <c r="Z22" i="30" s="1"/>
  <c r="AD203" i="26"/>
  <c r="AD25" i="41" s="1"/>
  <c r="I220" i="24"/>
  <c r="I48" i="39" s="1"/>
  <c r="H52" i="27"/>
  <c r="H51" i="27"/>
  <c r="G211" i="15"/>
  <c r="G34" i="32" s="1"/>
  <c r="Z202" i="10"/>
  <c r="Z24" i="28" s="1"/>
  <c r="Z202" i="9"/>
  <c r="Z24" i="27" s="1"/>
  <c r="AA200" i="20"/>
  <c r="AA22" i="35" s="1"/>
  <c r="AA200" i="24"/>
  <c r="AA22" i="39" s="1"/>
  <c r="AA200" i="26"/>
  <c r="AA22" i="41" s="1"/>
  <c r="S220" i="25"/>
  <c r="S48" i="40" s="1"/>
  <c r="X52" i="28"/>
  <c r="X51" i="28"/>
  <c r="X210" i="13"/>
  <c r="X33" i="30" s="1"/>
  <c r="X210" i="12"/>
  <c r="X33" i="29" s="1"/>
  <c r="N212" i="20"/>
  <c r="K204" i="20"/>
  <c r="K26" i="35" s="1"/>
  <c r="K204" i="23"/>
  <c r="K26" i="38" s="1"/>
  <c r="K204" i="26"/>
  <c r="K26" i="41" s="1"/>
  <c r="J217" i="12"/>
  <c r="J44" i="29" s="1"/>
  <c r="J217" i="15"/>
  <c r="J44" i="32" s="1"/>
  <c r="D221" i="14"/>
  <c r="D49" i="31" s="1"/>
  <c r="D221" i="12"/>
  <c r="D49" i="29" s="1"/>
  <c r="P184" i="25"/>
  <c r="P5" i="40" s="1"/>
  <c r="M221" i="26"/>
  <c r="M49" i="41" s="1"/>
  <c r="M221" i="23"/>
  <c r="M49" i="38" s="1"/>
  <c r="M221" i="20"/>
  <c r="M49" i="35" s="1"/>
  <c r="M221" i="22"/>
  <c r="M49" i="37" s="1"/>
  <c r="AC187" i="17"/>
  <c r="AC9" i="33" s="1"/>
  <c r="AC187" i="18"/>
  <c r="AC9" i="34" s="1"/>
  <c r="D187" i="18"/>
  <c r="D9" i="34" s="1"/>
  <c r="I192" i="14"/>
  <c r="I14" i="31" s="1"/>
  <c r="D213" i="18"/>
  <c r="D40" i="34" s="1"/>
  <c r="G219" i="13"/>
  <c r="S213" i="15"/>
  <c r="S40" i="32" s="1"/>
  <c r="S213" i="13"/>
  <c r="S40" i="30" s="1"/>
  <c r="V221" i="20"/>
  <c r="V49" i="35" s="1"/>
  <c r="V221" i="21"/>
  <c r="V49" i="36" s="1"/>
  <c r="V221" i="23"/>
  <c r="V49" i="38" s="1"/>
  <c r="V221" i="22"/>
  <c r="V49" i="37" s="1"/>
  <c r="V221" i="26"/>
  <c r="V49" i="41" s="1"/>
  <c r="F216" i="21"/>
  <c r="F43" i="36" s="1"/>
  <c r="F216" i="24"/>
  <c r="F43" i="39" s="1"/>
  <c r="F216" i="23"/>
  <c r="F43" i="38" s="1"/>
  <c r="J216" i="26"/>
  <c r="J43" i="41" s="1"/>
  <c r="N188" i="25"/>
  <c r="N10" i="40" s="1"/>
  <c r="N188" i="21"/>
  <c r="N10" i="36" s="1"/>
  <c r="N188" i="24"/>
  <c r="N10" i="39" s="1"/>
  <c r="N188" i="23"/>
  <c r="N10" i="38" s="1"/>
  <c r="N188" i="22"/>
  <c r="N10" i="37" s="1"/>
  <c r="N188" i="26"/>
  <c r="N10" i="41" s="1"/>
  <c r="V187" i="20"/>
  <c r="V9" i="35" s="1"/>
  <c r="V187" i="22"/>
  <c r="V9" i="37" s="1"/>
  <c r="V187" i="23"/>
  <c r="V9" i="38" s="1"/>
  <c r="V187" i="21"/>
  <c r="V9" i="36" s="1"/>
  <c r="V187" i="25"/>
  <c r="V9" i="40" s="1"/>
  <c r="V187" i="26"/>
  <c r="V9" i="41" s="1"/>
  <c r="AD47" i="34"/>
  <c r="AD46" i="34"/>
  <c r="S204" i="20"/>
  <c r="S26" i="35" s="1"/>
  <c r="S204" i="24"/>
  <c r="S26" i="39" s="1"/>
  <c r="S204" i="25"/>
  <c r="S26" i="40" s="1"/>
  <c r="S204" i="26"/>
  <c r="S26" i="41" s="1"/>
  <c r="S204" i="23"/>
  <c r="S26" i="38" s="1"/>
  <c r="S47" i="36"/>
  <c r="S46" i="36"/>
  <c r="B217" i="17"/>
  <c r="B44" i="33" s="1"/>
  <c r="B217" i="18"/>
  <c r="B44" i="34" s="1"/>
  <c r="R204" i="25"/>
  <c r="R26" i="40" s="1"/>
  <c r="Q199" i="9"/>
  <c r="Q21" i="27" s="1"/>
  <c r="Q199" i="10"/>
  <c r="Q21" i="28" s="1"/>
  <c r="V186" i="10"/>
  <c r="X183" i="12"/>
  <c r="X183" i="13"/>
  <c r="X183" i="15"/>
  <c r="Q224" i="12"/>
  <c r="Q53" i="29" s="1"/>
  <c r="B199" i="22"/>
  <c r="B21" i="37" s="1"/>
  <c r="AD200" i="10"/>
  <c r="AD22" i="28" s="1"/>
  <c r="AD200" i="9"/>
  <c r="AD22" i="27" s="1"/>
  <c r="W209" i="12"/>
  <c r="W32" i="29" s="1"/>
  <c r="W221" i="26"/>
  <c r="W49" i="41" s="1"/>
  <c r="J208" i="15"/>
  <c r="J31" i="32" s="1"/>
  <c r="V218" i="25"/>
  <c r="V45" i="40" s="1"/>
  <c r="V218" i="20"/>
  <c r="V45" i="35" s="1"/>
  <c r="V218" i="23"/>
  <c r="V45" i="38" s="1"/>
  <c r="V218" i="26"/>
  <c r="V45" i="41" s="1"/>
  <c r="M203" i="23"/>
  <c r="M25" i="38" s="1"/>
  <c r="J211" i="20"/>
  <c r="J34" i="35" s="1"/>
  <c r="J211" i="26"/>
  <c r="J34" i="41" s="1"/>
  <c r="J211" i="24"/>
  <c r="J34" i="39" s="1"/>
  <c r="L198" i="21"/>
  <c r="L20" i="36" s="1"/>
  <c r="AF219" i="13"/>
  <c r="J224" i="25"/>
  <c r="J53" i="40" s="1"/>
  <c r="I221" i="21"/>
  <c r="I49" i="36" s="1"/>
  <c r="P192" i="13"/>
  <c r="P14" i="30" s="1"/>
  <c r="P192" i="12"/>
  <c r="P14" i="29" s="1"/>
  <c r="P192" i="14"/>
  <c r="P14" i="31" s="1"/>
  <c r="P192" i="15"/>
  <c r="P14" i="32" s="1"/>
  <c r="K186" i="22"/>
  <c r="AC208" i="12"/>
  <c r="AC31" i="29" s="1"/>
  <c r="AC208" i="15"/>
  <c r="AC31" i="32" s="1"/>
  <c r="AE211" i="14"/>
  <c r="AE34" i="31" s="1"/>
  <c r="AD205" i="21"/>
  <c r="AD205" i="22"/>
  <c r="AD205" i="20"/>
  <c r="M195" i="25"/>
  <c r="M17" i="40" s="1"/>
  <c r="Q208" i="17"/>
  <c r="Q31" i="33" s="1"/>
  <c r="S211" i="15"/>
  <c r="S34" i="32" s="1"/>
  <c r="B39" i="32"/>
  <c r="B37" i="32"/>
  <c r="B36" i="32"/>
  <c r="B35" i="32"/>
  <c r="B38" i="32"/>
  <c r="X187" i="12"/>
  <c r="X9" i="29" s="1"/>
  <c r="X187" i="14"/>
  <c r="X9" i="31" s="1"/>
  <c r="AB46" i="34"/>
  <c r="AB47" i="34"/>
  <c r="P202" i="22"/>
  <c r="P24" i="37" s="1"/>
  <c r="P202" i="23"/>
  <c r="P24" i="38" s="1"/>
  <c r="P202" i="24"/>
  <c r="P24" i="39" s="1"/>
  <c r="AD197" i="10"/>
  <c r="AD19" i="28" s="1"/>
  <c r="AD197" i="9"/>
  <c r="AD19" i="27" s="1"/>
  <c r="Y219" i="17"/>
  <c r="Y219" i="18"/>
  <c r="G216" i="22"/>
  <c r="G43" i="37" s="1"/>
  <c r="M191" i="24"/>
  <c r="M13" i="39" s="1"/>
  <c r="M191" i="23"/>
  <c r="M13" i="38" s="1"/>
  <c r="M191" i="26"/>
  <c r="M13" i="41" s="1"/>
  <c r="M191" i="22"/>
  <c r="M13" i="37" s="1"/>
  <c r="AD202" i="14"/>
  <c r="AD24" i="31" s="1"/>
  <c r="AD202" i="13"/>
  <c r="AD24" i="30" s="1"/>
  <c r="AD202" i="15"/>
  <c r="AD24" i="32" s="1"/>
  <c r="AD202" i="12"/>
  <c r="AD24" i="29" s="1"/>
  <c r="V217" i="25"/>
  <c r="V44" i="40" s="1"/>
  <c r="N7" i="36"/>
  <c r="N8" i="36"/>
  <c r="K207" i="26"/>
  <c r="K30" i="41" s="1"/>
  <c r="P224" i="22"/>
  <c r="P53" i="37" s="1"/>
  <c r="P224" i="23"/>
  <c r="P53" i="38" s="1"/>
  <c r="P224" i="20"/>
  <c r="P53" i="35" s="1"/>
  <c r="P224" i="21"/>
  <c r="P53" i="36" s="1"/>
  <c r="P224" i="24"/>
  <c r="P53" i="39" s="1"/>
  <c r="L194" i="14"/>
  <c r="L16" i="31" s="1"/>
  <c r="X204" i="25"/>
  <c r="X26" i="40" s="1"/>
  <c r="X204" i="24"/>
  <c r="X26" i="39" s="1"/>
  <c r="X204" i="20"/>
  <c r="X26" i="35" s="1"/>
  <c r="X204" i="21"/>
  <c r="X26" i="36" s="1"/>
  <c r="X204" i="22"/>
  <c r="X26" i="37" s="1"/>
  <c r="X204" i="26"/>
  <c r="X26" i="41" s="1"/>
  <c r="X204" i="23"/>
  <c r="X26" i="38" s="1"/>
  <c r="F210" i="21"/>
  <c r="F33" i="36" s="1"/>
  <c r="F210" i="20"/>
  <c r="F33" i="35" s="1"/>
  <c r="F210" i="23"/>
  <c r="F33" i="38" s="1"/>
  <c r="Y199" i="10"/>
  <c r="Y21" i="28" s="1"/>
  <c r="L205" i="13"/>
  <c r="L223" i="18"/>
  <c r="L196" i="26"/>
  <c r="L18" i="41" s="1"/>
  <c r="J207" i="25"/>
  <c r="J30" i="40" s="1"/>
  <c r="H217" i="21"/>
  <c r="H44" i="36" s="1"/>
  <c r="H217" i="22"/>
  <c r="H44" i="37" s="1"/>
  <c r="AB208" i="22"/>
  <c r="AB31" i="37" s="1"/>
  <c r="AB208" i="25"/>
  <c r="AB31" i="40" s="1"/>
  <c r="T204" i="17"/>
  <c r="T26" i="33" s="1"/>
  <c r="T204" i="18"/>
  <c r="T26" i="34" s="1"/>
  <c r="N3" i="33"/>
  <c r="N2" i="33"/>
  <c r="N4" i="33"/>
  <c r="AE189" i="14"/>
  <c r="AE11" i="31" s="1"/>
  <c r="AE189" i="12"/>
  <c r="AE11" i="29" s="1"/>
  <c r="AE189" i="15"/>
  <c r="AE11" i="32" s="1"/>
  <c r="AF207" i="10"/>
  <c r="AF30" i="28" s="1"/>
  <c r="R220" i="22"/>
  <c r="R48" i="37" s="1"/>
  <c r="R220" i="23"/>
  <c r="R48" i="38" s="1"/>
  <c r="R220" i="20"/>
  <c r="R48" i="35" s="1"/>
  <c r="R220" i="21"/>
  <c r="R48" i="36" s="1"/>
  <c r="R220" i="26"/>
  <c r="R48" i="41" s="1"/>
  <c r="J193" i="26"/>
  <c r="J15" i="41" s="1"/>
  <c r="Q190" i="15"/>
  <c r="Q12" i="32" s="1"/>
  <c r="V28" i="27"/>
  <c r="V27" i="27"/>
  <c r="G199" i="25"/>
  <c r="G21" i="40" s="1"/>
  <c r="H194" i="22"/>
  <c r="H16" i="37" s="1"/>
  <c r="AD221" i="13"/>
  <c r="AD49" i="30" s="1"/>
  <c r="AD221" i="14"/>
  <c r="AD49" i="31" s="1"/>
  <c r="AC189" i="20"/>
  <c r="AC11" i="35" s="1"/>
  <c r="AC189" i="25"/>
  <c r="AC11" i="40" s="1"/>
  <c r="G189" i="12"/>
  <c r="G11" i="29" s="1"/>
  <c r="G189" i="15"/>
  <c r="G11" i="32" s="1"/>
  <c r="G189" i="13"/>
  <c r="G11" i="30" s="1"/>
  <c r="Y212" i="13"/>
  <c r="M212" i="10"/>
  <c r="V37" i="28"/>
  <c r="V36" i="28"/>
  <c r="V39" i="28"/>
  <c r="V38" i="28"/>
  <c r="V35" i="28"/>
  <c r="D187" i="13"/>
  <c r="D9" i="30" s="1"/>
  <c r="D187" i="14"/>
  <c r="D9" i="31" s="1"/>
  <c r="D187" i="15"/>
  <c r="D9" i="32" s="1"/>
  <c r="D187" i="12"/>
  <c r="D9" i="29" s="1"/>
  <c r="K216" i="10"/>
  <c r="K43" i="28" s="1"/>
  <c r="K216" i="9"/>
  <c r="K43" i="27" s="1"/>
  <c r="C216" i="10"/>
  <c r="C43" i="28" s="1"/>
  <c r="C216" i="9"/>
  <c r="C43" i="27" s="1"/>
  <c r="E211" i="22"/>
  <c r="E34" i="37" s="1"/>
  <c r="E211" i="26"/>
  <c r="E34" i="41" s="1"/>
  <c r="R205" i="17"/>
  <c r="R205" i="18"/>
  <c r="AA221" i="26"/>
  <c r="AA49" i="41" s="1"/>
  <c r="W183" i="26"/>
  <c r="S211" i="21"/>
  <c r="S34" i="36" s="1"/>
  <c r="S211" i="26"/>
  <c r="S34" i="41" s="1"/>
  <c r="S211" i="24"/>
  <c r="S34" i="39" s="1"/>
  <c r="S211" i="20"/>
  <c r="S34" i="35" s="1"/>
  <c r="W203" i="22"/>
  <c r="W25" i="37" s="1"/>
  <c r="W203" i="24"/>
  <c r="W25" i="39" s="1"/>
  <c r="W203" i="26"/>
  <c r="W25" i="41" s="1"/>
  <c r="W203" i="20"/>
  <c r="W25" i="35" s="1"/>
  <c r="O190" i="14"/>
  <c r="O12" i="31" s="1"/>
  <c r="O190" i="15"/>
  <c r="O12" i="32" s="1"/>
  <c r="I190" i="14"/>
  <c r="I12" i="31" s="1"/>
  <c r="I190" i="15"/>
  <c r="I12" i="32" s="1"/>
  <c r="I190" i="13"/>
  <c r="I12" i="30" s="1"/>
  <c r="I190" i="12"/>
  <c r="I12" i="29" s="1"/>
  <c r="O203" i="9"/>
  <c r="O25" i="27" s="1"/>
  <c r="O203" i="10"/>
  <c r="O25" i="28" s="1"/>
  <c r="L201" i="23"/>
  <c r="L23" i="38" s="1"/>
  <c r="S185" i="21"/>
  <c r="S6" i="36" s="1"/>
  <c r="N213" i="14"/>
  <c r="N40" i="31" s="1"/>
  <c r="N213" i="13"/>
  <c r="N40" i="30" s="1"/>
  <c r="W219" i="9"/>
  <c r="D219" i="9"/>
  <c r="AA2" i="33"/>
  <c r="AA4" i="33"/>
  <c r="AA3" i="33"/>
  <c r="D185" i="25"/>
  <c r="D6" i="40" s="1"/>
  <c r="C202" i="25"/>
  <c r="C24" i="40" s="1"/>
  <c r="X203" i="25"/>
  <c r="X25" i="40" s="1"/>
  <c r="X203" i="26"/>
  <c r="X25" i="41" s="1"/>
  <c r="X203" i="23"/>
  <c r="X25" i="38" s="1"/>
  <c r="X203" i="24"/>
  <c r="X25" i="39" s="1"/>
  <c r="X203" i="21"/>
  <c r="X25" i="36" s="1"/>
  <c r="M220" i="13"/>
  <c r="M48" i="30" s="1"/>
  <c r="M220" i="15"/>
  <c r="M48" i="32" s="1"/>
  <c r="S187" i="22"/>
  <c r="S9" i="37" s="1"/>
  <c r="S187" i="24"/>
  <c r="S9" i="39" s="1"/>
  <c r="S187" i="20"/>
  <c r="S9" i="35" s="1"/>
  <c r="S187" i="26"/>
  <c r="S9" i="41" s="1"/>
  <c r="S187" i="23"/>
  <c r="S9" i="38" s="1"/>
  <c r="S187" i="25"/>
  <c r="S9" i="40" s="1"/>
  <c r="H215" i="17"/>
  <c r="H42" i="33" s="1"/>
  <c r="H215" i="18"/>
  <c r="H42" i="34" s="1"/>
  <c r="AE46" i="41"/>
  <c r="AE47" i="41"/>
  <c r="D191" i="26"/>
  <c r="D13" i="41" s="1"/>
  <c r="W215" i="14"/>
  <c r="W42" i="31" s="1"/>
  <c r="W215" i="13"/>
  <c r="W42" i="30" s="1"/>
  <c r="W215" i="15"/>
  <c r="W42" i="32" s="1"/>
  <c r="R4" i="38"/>
  <c r="R2" i="38"/>
  <c r="R3" i="38"/>
  <c r="B216" i="21"/>
  <c r="B43" i="36" s="1"/>
  <c r="B216" i="24"/>
  <c r="B43" i="39" s="1"/>
  <c r="K216" i="26"/>
  <c r="K43" i="41" s="1"/>
  <c r="O8" i="40"/>
  <c r="O7" i="40"/>
  <c r="T219" i="18"/>
  <c r="T219" i="17"/>
  <c r="R221" i="26"/>
  <c r="R49" i="41" s="1"/>
  <c r="AE211" i="20"/>
  <c r="AE34" i="35" s="1"/>
  <c r="AE211" i="25"/>
  <c r="AE34" i="40" s="1"/>
  <c r="AF7" i="29"/>
  <c r="AF8" i="29"/>
  <c r="N2" i="40"/>
  <c r="N4" i="40"/>
  <c r="N3" i="40"/>
  <c r="C8" i="28"/>
  <c r="C7" i="28"/>
  <c r="O194" i="21"/>
  <c r="O16" i="36" s="1"/>
  <c r="O194" i="24"/>
  <c r="O16" i="39" s="1"/>
  <c r="B224" i="26"/>
  <c r="B53" i="41" s="1"/>
  <c r="W183" i="12"/>
  <c r="W183" i="13"/>
  <c r="AE224" i="14"/>
  <c r="AE53" i="31" s="1"/>
  <c r="AE224" i="15"/>
  <c r="AE53" i="32" s="1"/>
  <c r="AE224" i="12"/>
  <c r="AE53" i="29" s="1"/>
  <c r="I191" i="24"/>
  <c r="I13" i="39" s="1"/>
  <c r="I191" i="25"/>
  <c r="I13" i="40" s="1"/>
  <c r="AD222" i="10"/>
  <c r="AD50" i="28" s="1"/>
  <c r="AD222" i="9"/>
  <c r="AD50" i="27" s="1"/>
  <c r="P2" i="40"/>
  <c r="P4" i="40"/>
  <c r="P3" i="40"/>
  <c r="G208" i="15"/>
  <c r="G31" i="32" s="1"/>
  <c r="P189" i="21"/>
  <c r="P11" i="36" s="1"/>
  <c r="P189" i="26"/>
  <c r="P11" i="41" s="1"/>
  <c r="P189" i="23"/>
  <c r="P11" i="38" s="1"/>
  <c r="Y200" i="25"/>
  <c r="Y22" i="40" s="1"/>
  <c r="S211" i="23"/>
  <c r="S34" i="38" s="1"/>
  <c r="T217" i="24"/>
  <c r="T44" i="39" s="1"/>
  <c r="T217" i="20"/>
  <c r="T44" i="35" s="1"/>
  <c r="T217" i="23"/>
  <c r="T44" i="38" s="1"/>
  <c r="T217" i="26"/>
  <c r="T44" i="41" s="1"/>
  <c r="D224" i="25"/>
  <c r="D53" i="40" s="1"/>
  <c r="L192" i="13"/>
  <c r="L14" i="30" s="1"/>
  <c r="L192" i="14"/>
  <c r="L14" i="31" s="1"/>
  <c r="E186" i="22"/>
  <c r="AC194" i="14"/>
  <c r="AC16" i="31" s="1"/>
  <c r="L27" i="37"/>
  <c r="L28" i="37"/>
  <c r="E214" i="13"/>
  <c r="E41" i="30" s="1"/>
  <c r="E214" i="12"/>
  <c r="E41" i="29" s="1"/>
  <c r="E214" i="15"/>
  <c r="E41" i="32" s="1"/>
  <c r="E214" i="14"/>
  <c r="E41" i="31" s="1"/>
  <c r="V2" i="36"/>
  <c r="V3" i="36"/>
  <c r="V4" i="36"/>
  <c r="W187" i="12"/>
  <c r="W9" i="29" s="1"/>
  <c r="W187" i="14"/>
  <c r="W9" i="31" s="1"/>
  <c r="AB184" i="14"/>
  <c r="AB5" i="31" s="1"/>
  <c r="AB184" i="12"/>
  <c r="AB5" i="29" s="1"/>
  <c r="B216" i="25"/>
  <c r="B43" i="40" s="1"/>
  <c r="L192" i="12"/>
  <c r="L14" i="29" s="1"/>
  <c r="Z220" i="22"/>
  <c r="Z48" i="37" s="1"/>
  <c r="Z220" i="24"/>
  <c r="Z48" i="39" s="1"/>
  <c r="Z220" i="25"/>
  <c r="Z48" i="40" s="1"/>
  <c r="Z220" i="21"/>
  <c r="Z48" i="36" s="1"/>
  <c r="Z220" i="20"/>
  <c r="Z48" i="35" s="1"/>
  <c r="AA28" i="37"/>
  <c r="AA27" i="37"/>
  <c r="V28" i="28"/>
  <c r="V27" i="28"/>
  <c r="S194" i="22"/>
  <c r="S16" i="37" s="1"/>
  <c r="S194" i="25"/>
  <c r="S16" i="40" s="1"/>
  <c r="AB199" i="25"/>
  <c r="AB21" i="40" s="1"/>
  <c r="G194" i="22"/>
  <c r="G16" i="37" s="1"/>
  <c r="J221" i="13"/>
  <c r="J49" i="30" s="1"/>
  <c r="V189" i="20"/>
  <c r="V11" i="35" s="1"/>
  <c r="V189" i="23"/>
  <c r="V11" i="38" s="1"/>
  <c r="V189" i="25"/>
  <c r="V11" i="40" s="1"/>
  <c r="V189" i="21"/>
  <c r="V11" i="36" s="1"/>
  <c r="H189" i="12"/>
  <c r="H11" i="29" s="1"/>
  <c r="H189" i="15"/>
  <c r="H11" i="32" s="1"/>
  <c r="G212" i="13"/>
  <c r="G212" i="12"/>
  <c r="G212" i="15"/>
  <c r="R35" i="28"/>
  <c r="R37" i="28"/>
  <c r="R39" i="28"/>
  <c r="R36" i="28"/>
  <c r="R38" i="28"/>
  <c r="Z212" i="10"/>
  <c r="R216" i="10"/>
  <c r="R43" i="28" s="1"/>
  <c r="R216" i="9"/>
  <c r="R43" i="27" s="1"/>
  <c r="B216" i="10"/>
  <c r="B43" i="28" s="1"/>
  <c r="B216" i="9"/>
  <c r="B43" i="27" s="1"/>
  <c r="P211" i="22"/>
  <c r="P34" i="37" s="1"/>
  <c r="G185" i="26"/>
  <c r="G6" i="41" s="1"/>
  <c r="V196" i="24"/>
  <c r="V18" i="39" s="1"/>
  <c r="U213" i="22"/>
  <c r="U40" i="37" s="1"/>
  <c r="U213" i="25"/>
  <c r="U40" i="40" s="1"/>
  <c r="U213" i="20"/>
  <c r="U40" i="35" s="1"/>
  <c r="U213" i="26"/>
  <c r="U40" i="41" s="1"/>
  <c r="R184" i="13"/>
  <c r="R5" i="30" s="1"/>
  <c r="Q199" i="17"/>
  <c r="Q21" i="33" s="1"/>
  <c r="Q199" i="18"/>
  <c r="Q21" i="34" s="1"/>
  <c r="AA37" i="27"/>
  <c r="AA38" i="27"/>
  <c r="AA39" i="27"/>
  <c r="AA35" i="27"/>
  <c r="AA36" i="27"/>
  <c r="AB198" i="12"/>
  <c r="AB20" i="29" s="1"/>
  <c r="AB198" i="14"/>
  <c r="AB20" i="31" s="1"/>
  <c r="AB198" i="15"/>
  <c r="AB20" i="32" s="1"/>
  <c r="B216" i="13"/>
  <c r="B43" i="30" s="1"/>
  <c r="B216" i="15"/>
  <c r="B43" i="32" s="1"/>
  <c r="B216" i="12"/>
  <c r="B43" i="29" s="1"/>
  <c r="N7" i="31"/>
  <c r="N8" i="31"/>
  <c r="J186" i="14"/>
  <c r="K193" i="15"/>
  <c r="K15" i="32" s="1"/>
  <c r="K193" i="13"/>
  <c r="K15" i="30" s="1"/>
  <c r="P52" i="31"/>
  <c r="P51" i="31"/>
  <c r="J27" i="40"/>
  <c r="J28" i="40"/>
  <c r="N184" i="24"/>
  <c r="N5" i="39" s="1"/>
  <c r="AF185" i="12"/>
  <c r="AF6" i="29" s="1"/>
  <c r="J184" i="21"/>
  <c r="J5" i="36" s="1"/>
  <c r="J184" i="20"/>
  <c r="J5" i="35" s="1"/>
  <c r="J184" i="22"/>
  <c r="J5" i="37" s="1"/>
  <c r="U209" i="17"/>
  <c r="U32" i="33" s="1"/>
  <c r="U209" i="18"/>
  <c r="U32" i="34" s="1"/>
  <c r="C209" i="17"/>
  <c r="C32" i="33" s="1"/>
  <c r="C209" i="18"/>
  <c r="C32" i="34" s="1"/>
  <c r="C210" i="22"/>
  <c r="C33" i="37" s="1"/>
  <c r="AA8" i="31"/>
  <c r="AA7" i="31"/>
  <c r="S185" i="25"/>
  <c r="S6" i="40" s="1"/>
  <c r="N185" i="25"/>
  <c r="N6" i="40" s="1"/>
  <c r="M36" i="31"/>
  <c r="M37" i="31"/>
  <c r="M39" i="31"/>
  <c r="M35" i="31"/>
  <c r="M38" i="31"/>
  <c r="P212" i="14"/>
  <c r="Z204" i="13"/>
  <c r="Z26" i="30" s="1"/>
  <c r="R191" i="21"/>
  <c r="R13" i="36" s="1"/>
  <c r="R191" i="22"/>
  <c r="R13" i="37" s="1"/>
  <c r="R191" i="23"/>
  <c r="R13" i="38" s="1"/>
  <c r="R191" i="25"/>
  <c r="R13" i="40" s="1"/>
  <c r="R191" i="26"/>
  <c r="R13" i="41" s="1"/>
  <c r="AE8" i="32"/>
  <c r="AE7" i="32"/>
  <c r="R200" i="21"/>
  <c r="R22" i="36" s="1"/>
  <c r="R200" i="22"/>
  <c r="R22" i="37" s="1"/>
  <c r="R200" i="24"/>
  <c r="R22" i="39" s="1"/>
  <c r="R200" i="20"/>
  <c r="R22" i="35" s="1"/>
  <c r="K8" i="34"/>
  <c r="K7" i="34"/>
  <c r="X189" i="21"/>
  <c r="X11" i="36" s="1"/>
  <c r="X189" i="25"/>
  <c r="X11" i="40" s="1"/>
  <c r="M209" i="15"/>
  <c r="M32" i="32" s="1"/>
  <c r="V205" i="21"/>
  <c r="V205" i="24"/>
  <c r="V205" i="20"/>
  <c r="V205" i="22"/>
  <c r="V205" i="26"/>
  <c r="U36" i="40"/>
  <c r="U38" i="40"/>
  <c r="U37" i="40"/>
  <c r="U35" i="40"/>
  <c r="U39" i="40"/>
  <c r="D8" i="40"/>
  <c r="D7" i="40"/>
  <c r="AF27" i="39"/>
  <c r="AF28" i="39"/>
  <c r="AC194" i="21"/>
  <c r="AC16" i="36" s="1"/>
  <c r="Y183" i="14"/>
  <c r="Y183" i="15"/>
  <c r="Q47" i="39"/>
  <c r="Q46" i="39"/>
  <c r="X213" i="20"/>
  <c r="X40" i="35" s="1"/>
  <c r="X213" i="22"/>
  <c r="X40" i="37" s="1"/>
  <c r="X213" i="26"/>
  <c r="X40" i="41" s="1"/>
  <c r="X213" i="25"/>
  <c r="X40" i="40" s="1"/>
  <c r="X213" i="21"/>
  <c r="X40" i="36" s="1"/>
  <c r="Z183" i="12"/>
  <c r="Z183" i="13"/>
  <c r="Z183" i="15"/>
  <c r="W214" i="18"/>
  <c r="W41" i="34" s="1"/>
  <c r="W214" i="17"/>
  <c r="W41" i="33" s="1"/>
  <c r="H224" i="25"/>
  <c r="H53" i="40" s="1"/>
  <c r="AB194" i="20"/>
  <c r="AB16" i="35" s="1"/>
  <c r="AB194" i="26"/>
  <c r="AB16" i="41" s="1"/>
  <c r="AB194" i="25"/>
  <c r="AB16" i="40" s="1"/>
  <c r="W39" i="37"/>
  <c r="W38" i="37"/>
  <c r="W37" i="37"/>
  <c r="W36" i="37"/>
  <c r="W35" i="37"/>
  <c r="U192" i="17"/>
  <c r="U14" i="33" s="1"/>
  <c r="U192" i="18"/>
  <c r="U14" i="34" s="1"/>
  <c r="AE208" i="15"/>
  <c r="AE31" i="32" s="1"/>
  <c r="AE208" i="12"/>
  <c r="AE31" i="29" s="1"/>
  <c r="AA51" i="34"/>
  <c r="AA52" i="34"/>
  <c r="C185" i="20"/>
  <c r="C6" i="35" s="1"/>
  <c r="C185" i="22"/>
  <c r="C6" i="37" s="1"/>
  <c r="G188" i="26"/>
  <c r="G10" i="41" s="1"/>
  <c r="Y7" i="33"/>
  <c r="Y8" i="33"/>
  <c r="AF202" i="14"/>
  <c r="AF24" i="31" s="1"/>
  <c r="AF202" i="12"/>
  <c r="AF24" i="29" s="1"/>
  <c r="G218" i="20"/>
  <c r="G45" i="35" s="1"/>
  <c r="G218" i="26"/>
  <c r="G45" i="41" s="1"/>
  <c r="G224" i="25"/>
  <c r="G53" i="40" s="1"/>
  <c r="Q203" i="26"/>
  <c r="Q25" i="41" s="1"/>
  <c r="K192" i="13"/>
  <c r="K14" i="30" s="1"/>
  <c r="K192" i="14"/>
  <c r="K14" i="31" s="1"/>
  <c r="K192" i="15"/>
  <c r="K14" i="32" s="1"/>
  <c r="I186" i="22"/>
  <c r="I186" i="25"/>
  <c r="AA208" i="12"/>
  <c r="AA31" i="29" s="1"/>
  <c r="AA208" i="15"/>
  <c r="AA31" i="32" s="1"/>
  <c r="E210" i="23"/>
  <c r="E33" i="38" s="1"/>
  <c r="F52" i="27"/>
  <c r="F51" i="27"/>
  <c r="Y220" i="21"/>
  <c r="Y48" i="36" s="1"/>
  <c r="Y220" i="22"/>
  <c r="Y48" i="37" s="1"/>
  <c r="N37" i="29"/>
  <c r="N39" i="29"/>
  <c r="N35" i="29"/>
  <c r="N36" i="29"/>
  <c r="N38" i="29"/>
  <c r="X189" i="18"/>
  <c r="X11" i="34" s="1"/>
  <c r="X189" i="17"/>
  <c r="X11" i="33" s="1"/>
  <c r="AF46" i="35"/>
  <c r="AF47" i="35"/>
  <c r="N222" i="12"/>
  <c r="N50" i="29" s="1"/>
  <c r="N222" i="13"/>
  <c r="N50" i="30" s="1"/>
  <c r="K52" i="30"/>
  <c r="K51" i="30"/>
  <c r="AF35" i="36"/>
  <c r="AF36" i="36"/>
  <c r="AF37" i="36"/>
  <c r="AF39" i="36"/>
  <c r="AF38" i="36"/>
  <c r="Y214" i="22"/>
  <c r="Y41" i="37" s="1"/>
  <c r="Y214" i="24"/>
  <c r="Y41" i="39" s="1"/>
  <c r="Y214" i="23"/>
  <c r="Y41" i="38" s="1"/>
  <c r="K8" i="32"/>
  <c r="K7" i="32"/>
  <c r="K2" i="28"/>
  <c r="K4" i="28"/>
  <c r="K3" i="28"/>
  <c r="H207" i="25"/>
  <c r="H30" i="40" s="1"/>
  <c r="K207" i="25"/>
  <c r="K30" i="40" s="1"/>
  <c r="K217" i="21"/>
  <c r="K44" i="36" s="1"/>
  <c r="K217" i="22"/>
  <c r="K44" i="37" s="1"/>
  <c r="K217" i="20"/>
  <c r="K44" i="35" s="1"/>
  <c r="K217" i="23"/>
  <c r="K44" i="38" s="1"/>
  <c r="E208" i="22"/>
  <c r="E31" i="37" s="1"/>
  <c r="E208" i="26"/>
  <c r="E31" i="41" s="1"/>
  <c r="E208" i="20"/>
  <c r="E31" i="35" s="1"/>
  <c r="E204" i="17"/>
  <c r="E26" i="33" s="1"/>
  <c r="E204" i="18"/>
  <c r="E26" i="34" s="1"/>
  <c r="AF3" i="33"/>
  <c r="AF2" i="33"/>
  <c r="AF4" i="33"/>
  <c r="AA189" i="14"/>
  <c r="AA11" i="31" s="1"/>
  <c r="AA189" i="13"/>
  <c r="AA11" i="30" s="1"/>
  <c r="O193" i="9"/>
  <c r="O15" i="27" s="1"/>
  <c r="O193" i="10"/>
  <c r="O15" i="28" s="1"/>
  <c r="H193" i="22"/>
  <c r="H15" i="37" s="1"/>
  <c r="H193" i="20"/>
  <c r="H15" i="35" s="1"/>
  <c r="H193" i="26"/>
  <c r="H15" i="41" s="1"/>
  <c r="H193" i="24"/>
  <c r="H15" i="39" s="1"/>
  <c r="Y193" i="10"/>
  <c r="Y15" i="28" s="1"/>
  <c r="L46" i="40"/>
  <c r="L47" i="40"/>
  <c r="J185" i="26"/>
  <c r="J6" i="41" s="1"/>
  <c r="C190" i="26"/>
  <c r="C12" i="41" s="1"/>
  <c r="Y194" i="23"/>
  <c r="Y16" i="38" s="1"/>
  <c r="AD213" i="22"/>
  <c r="AD40" i="37" s="1"/>
  <c r="E184" i="13"/>
  <c r="E5" i="30" s="1"/>
  <c r="E184" i="14"/>
  <c r="E5" i="31" s="1"/>
  <c r="E184" i="12"/>
  <c r="E5" i="29" s="1"/>
  <c r="AF199" i="17"/>
  <c r="AF21" i="33" s="1"/>
  <c r="AF199" i="18"/>
  <c r="AF21" i="34" s="1"/>
  <c r="C38" i="27"/>
  <c r="C37" i="27"/>
  <c r="C35" i="27"/>
  <c r="C36" i="27"/>
  <c r="C39" i="27"/>
  <c r="K198" i="12"/>
  <c r="K20" i="29" s="1"/>
  <c r="K198" i="14"/>
  <c r="K20" i="31" s="1"/>
  <c r="K198" i="15"/>
  <c r="K20" i="32" s="1"/>
  <c r="D216" i="13"/>
  <c r="D43" i="30" s="1"/>
  <c r="D216" i="12"/>
  <c r="D43" i="29" s="1"/>
  <c r="D216" i="15"/>
  <c r="D43" i="32" s="1"/>
  <c r="I190" i="24"/>
  <c r="I12" i="39" s="1"/>
  <c r="G218" i="21"/>
  <c r="G45" i="36" s="1"/>
  <c r="D208" i="9"/>
  <c r="D31" i="27" s="1"/>
  <c r="R186" i="24"/>
  <c r="R186" i="26"/>
  <c r="R186" i="23"/>
  <c r="R186" i="25"/>
  <c r="C205" i="23"/>
  <c r="J201" i="23"/>
  <c r="J23" i="38" s="1"/>
  <c r="E185" i="21"/>
  <c r="E6" i="36" s="1"/>
  <c r="T213" i="14"/>
  <c r="T40" i="31" s="1"/>
  <c r="Z219" i="9"/>
  <c r="C219" i="9"/>
  <c r="S201" i="22"/>
  <c r="S23" i="37" s="1"/>
  <c r="L214" i="25"/>
  <c r="L41" i="40" s="1"/>
  <c r="L214" i="21"/>
  <c r="L41" i="36" s="1"/>
  <c r="L214" i="26"/>
  <c r="L41" i="41" s="1"/>
  <c r="L214" i="22"/>
  <c r="L41" i="37" s="1"/>
  <c r="E186" i="23"/>
  <c r="D190" i="18"/>
  <c r="D12" i="34" s="1"/>
  <c r="D190" i="17"/>
  <c r="D12" i="33" s="1"/>
  <c r="B186" i="13"/>
  <c r="B186" i="15"/>
  <c r="Z28" i="28"/>
  <c r="Z27" i="28"/>
  <c r="AC210" i="24"/>
  <c r="AC33" i="39" s="1"/>
  <c r="I212" i="22"/>
  <c r="G212" i="24"/>
  <c r="K224" i="17"/>
  <c r="K53" i="33" s="1"/>
  <c r="K224" i="18"/>
  <c r="K53" i="34" s="1"/>
  <c r="K210" i="25"/>
  <c r="K33" i="40" s="1"/>
  <c r="K219" i="26"/>
  <c r="AF223" i="17"/>
  <c r="C221" i="9"/>
  <c r="C49" i="27" s="1"/>
  <c r="Y46" i="28"/>
  <c r="Y47" i="28"/>
  <c r="Q222" i="20"/>
  <c r="Q50" i="35" s="1"/>
  <c r="Q222" i="21"/>
  <c r="Q50" i="36" s="1"/>
  <c r="Q222" i="26"/>
  <c r="Q50" i="41" s="1"/>
  <c r="Q222" i="23"/>
  <c r="Q50" i="38" s="1"/>
  <c r="B217" i="24"/>
  <c r="B44" i="39" s="1"/>
  <c r="B217" i="20"/>
  <c r="B44" i="35" s="1"/>
  <c r="B217" i="26"/>
  <c r="B44" i="41" s="1"/>
  <c r="J191" i="14"/>
  <c r="J13" i="31" s="1"/>
  <c r="J191" i="15"/>
  <c r="J13" i="32" s="1"/>
  <c r="J191" i="13"/>
  <c r="J13" i="30" s="1"/>
  <c r="H219" i="17"/>
  <c r="V202" i="10"/>
  <c r="V24" i="28" s="1"/>
  <c r="V202" i="9"/>
  <c r="V24" i="27" s="1"/>
  <c r="W51" i="28"/>
  <c r="W52" i="28"/>
  <c r="F201" i="22"/>
  <c r="F23" i="37" s="1"/>
  <c r="T222" i="9"/>
  <c r="T50" i="27" s="1"/>
  <c r="Z214" i="17"/>
  <c r="Z41" i="33" s="1"/>
  <c r="Z214" i="18"/>
  <c r="Z41" i="34" s="1"/>
  <c r="M216" i="18"/>
  <c r="M43" i="34" s="1"/>
  <c r="AA52" i="31"/>
  <c r="AA51" i="31"/>
  <c r="AA183" i="12"/>
  <c r="AA183" i="14"/>
  <c r="I38" i="29"/>
  <c r="I35" i="29"/>
  <c r="I39" i="29"/>
  <c r="I37" i="29"/>
  <c r="I36" i="29"/>
  <c r="S208" i="15"/>
  <c r="S31" i="32" s="1"/>
  <c r="S208" i="12"/>
  <c r="S31" i="29" s="1"/>
  <c r="X8" i="38"/>
  <c r="X7" i="38"/>
  <c r="AE7" i="37"/>
  <c r="AE8" i="37"/>
  <c r="X211" i="20"/>
  <c r="X34" i="35" s="1"/>
  <c r="X211" i="26"/>
  <c r="X34" i="41" s="1"/>
  <c r="K197" i="10"/>
  <c r="K19" i="28" s="1"/>
  <c r="K197" i="9"/>
  <c r="K19" i="27" s="1"/>
  <c r="N220" i="21"/>
  <c r="N48" i="36" s="1"/>
  <c r="N220" i="23"/>
  <c r="N48" i="38" s="1"/>
  <c r="N220" i="20"/>
  <c r="N48" i="35" s="1"/>
  <c r="H189" i="21"/>
  <c r="H11" i="36" s="1"/>
  <c r="H189" i="23"/>
  <c r="H11" i="38" s="1"/>
  <c r="H189" i="26"/>
  <c r="H11" i="41" s="1"/>
  <c r="U51" i="41"/>
  <c r="U52" i="41"/>
  <c r="Q204" i="25"/>
  <c r="Q26" i="40" s="1"/>
  <c r="AD214" i="22"/>
  <c r="AD41" i="37" s="1"/>
  <c r="AD214" i="24"/>
  <c r="AD41" i="39" s="1"/>
  <c r="AD214" i="23"/>
  <c r="AD41" i="38" s="1"/>
  <c r="U46" i="37"/>
  <c r="U47" i="37"/>
  <c r="T196" i="26"/>
  <c r="T18" i="41" s="1"/>
  <c r="V207" i="25"/>
  <c r="V30" i="40" s="1"/>
  <c r="D217" i="21"/>
  <c r="D44" i="36" s="1"/>
  <c r="D217" i="22"/>
  <c r="D44" i="37" s="1"/>
  <c r="D217" i="26"/>
  <c r="D44" i="41" s="1"/>
  <c r="D217" i="20"/>
  <c r="D44" i="35" s="1"/>
  <c r="D217" i="23"/>
  <c r="D44" i="38" s="1"/>
  <c r="F204" i="17"/>
  <c r="F26" i="33" s="1"/>
  <c r="F204" i="18"/>
  <c r="F26" i="34" s="1"/>
  <c r="J183" i="17"/>
  <c r="V189" i="14"/>
  <c r="V11" i="31" s="1"/>
  <c r="J207" i="14"/>
  <c r="J30" i="31" s="1"/>
  <c r="J207" i="15"/>
  <c r="J30" i="32" s="1"/>
  <c r="Y207" i="10"/>
  <c r="Y30" i="28" s="1"/>
  <c r="J193" i="9"/>
  <c r="J15" i="27" s="1"/>
  <c r="J193" i="10"/>
  <c r="J15" i="28" s="1"/>
  <c r="C193" i="22"/>
  <c r="C15" i="37" s="1"/>
  <c r="AF193" i="10"/>
  <c r="AF15" i="28" s="1"/>
  <c r="T220" i="17"/>
  <c r="T48" i="33" s="1"/>
  <c r="T220" i="18"/>
  <c r="T48" i="34" s="1"/>
  <c r="U193" i="24"/>
  <c r="U15" i="39" s="1"/>
  <c r="E190" i="24"/>
  <c r="E12" i="39" s="1"/>
  <c r="AD214" i="20"/>
  <c r="AD41" i="35" s="1"/>
  <c r="AF186" i="24"/>
  <c r="D28" i="38"/>
  <c r="D27" i="38"/>
  <c r="AB204" i="21"/>
  <c r="AB26" i="36" s="1"/>
  <c r="AB204" i="20"/>
  <c r="AB26" i="35" s="1"/>
  <c r="AB204" i="26"/>
  <c r="AB26" i="41" s="1"/>
  <c r="AB204" i="24"/>
  <c r="AB26" i="39" s="1"/>
  <c r="U186" i="18"/>
  <c r="U186" i="17"/>
  <c r="F188" i="23"/>
  <c r="F10" i="38" s="1"/>
  <c r="D192" i="21"/>
  <c r="D14" i="36" s="1"/>
  <c r="AF208" i="13"/>
  <c r="AF31" i="30" s="1"/>
  <c r="O208" i="13"/>
  <c r="O31" i="30" s="1"/>
  <c r="O208" i="12"/>
  <c r="O31" i="29" s="1"/>
  <c r="E27" i="40"/>
  <c r="E28" i="40"/>
  <c r="G223" i="26"/>
  <c r="AB192" i="10"/>
  <c r="AB14" i="28" s="1"/>
  <c r="AB192" i="9"/>
  <c r="AB14" i="27" s="1"/>
  <c r="K220" i="9"/>
  <c r="K48" i="27" s="1"/>
  <c r="K220" i="10"/>
  <c r="K48" i="28" s="1"/>
  <c r="Z192" i="25"/>
  <c r="Z14" i="40" s="1"/>
  <c r="Z192" i="26"/>
  <c r="Z14" i="41" s="1"/>
  <c r="Z192" i="20"/>
  <c r="Z14" i="35" s="1"/>
  <c r="Z192" i="21"/>
  <c r="Z14" i="36" s="1"/>
  <c r="AE196" i="14"/>
  <c r="AE18" i="31" s="1"/>
  <c r="AE196" i="12"/>
  <c r="AE18" i="29" s="1"/>
  <c r="AE196" i="15"/>
  <c r="AE18" i="32" s="1"/>
  <c r="B218" i="23"/>
  <c r="B45" i="38" s="1"/>
  <c r="AD46" i="36"/>
  <c r="AD47" i="36"/>
  <c r="P224" i="13"/>
  <c r="P53" i="30" s="1"/>
  <c r="P224" i="15"/>
  <c r="P53" i="32" s="1"/>
  <c r="P224" i="12"/>
  <c r="P53" i="29" s="1"/>
  <c r="AB190" i="20"/>
  <c r="AB12" i="35" s="1"/>
  <c r="AB190" i="21"/>
  <c r="AB12" i="36" s="1"/>
  <c r="AB190" i="25"/>
  <c r="AB12" i="40" s="1"/>
  <c r="AB190" i="23"/>
  <c r="AB12" i="38" s="1"/>
  <c r="T221" i="10"/>
  <c r="T49" i="28" s="1"/>
  <c r="B200" i="12"/>
  <c r="B22" i="29" s="1"/>
  <c r="B200" i="14"/>
  <c r="B22" i="31" s="1"/>
  <c r="B200" i="13"/>
  <c r="B22" i="30" s="1"/>
  <c r="O213" i="21"/>
  <c r="O40" i="36" s="1"/>
  <c r="AF51" i="40"/>
  <c r="AF52" i="40"/>
  <c r="Z210" i="13"/>
  <c r="Z33" i="30" s="1"/>
  <c r="Z210" i="12"/>
  <c r="Z33" i="29" s="1"/>
  <c r="T187" i="18"/>
  <c r="T9" i="34" s="1"/>
  <c r="B216" i="14"/>
  <c r="B43" i="31" s="1"/>
  <c r="S28" i="36"/>
  <c r="S27" i="36"/>
  <c r="M27" i="37"/>
  <c r="M28" i="37"/>
  <c r="Q209" i="15"/>
  <c r="Q32" i="32" s="1"/>
  <c r="Q217" i="17"/>
  <c r="Q44" i="33" s="1"/>
  <c r="Q217" i="18"/>
  <c r="Q44" i="34" s="1"/>
  <c r="AC187" i="20"/>
  <c r="AC9" i="35" s="1"/>
  <c r="AC187" i="25"/>
  <c r="AC9" i="40" s="1"/>
  <c r="AC187" i="24"/>
  <c r="AC9" i="39" s="1"/>
  <c r="E218" i="20"/>
  <c r="E45" i="35" s="1"/>
  <c r="E218" i="26"/>
  <c r="E45" i="41" s="1"/>
  <c r="AD184" i="23"/>
  <c r="AD5" i="38" s="1"/>
  <c r="AD184" i="25"/>
  <c r="AD5" i="40" s="1"/>
  <c r="AD184" i="22"/>
  <c r="AD5" i="37" s="1"/>
  <c r="AA203" i="26"/>
  <c r="AA25" i="41" s="1"/>
  <c r="P186" i="22"/>
  <c r="P186" i="25"/>
  <c r="I183" i="12"/>
  <c r="I183" i="15"/>
  <c r="I223" i="26"/>
  <c r="AA217" i="22"/>
  <c r="AA44" i="37" s="1"/>
  <c r="G209" i="13"/>
  <c r="G32" i="30" s="1"/>
  <c r="G209" i="12"/>
  <c r="G32" i="29" s="1"/>
  <c r="D212" i="22"/>
  <c r="C208" i="18"/>
  <c r="C31" i="34" s="1"/>
  <c r="C208" i="17"/>
  <c r="C31" i="33" s="1"/>
  <c r="T220" i="10"/>
  <c r="T48" i="28" s="1"/>
  <c r="Z204" i="9"/>
  <c r="Z26" i="27" s="1"/>
  <c r="Z204" i="10"/>
  <c r="Z26" i="28" s="1"/>
  <c r="AE216" i="12"/>
  <c r="AE43" i="29" s="1"/>
  <c r="T28" i="40"/>
  <c r="T27" i="40"/>
  <c r="I204" i="26"/>
  <c r="I26" i="41" s="1"/>
  <c r="N52" i="40"/>
  <c r="N51" i="40"/>
  <c r="AA221" i="24"/>
  <c r="AA49" i="39" s="1"/>
  <c r="AD224" i="13"/>
  <c r="AD53" i="30" s="1"/>
  <c r="AD224" i="15"/>
  <c r="AD53" i="32" s="1"/>
  <c r="AF219" i="15"/>
  <c r="S223" i="23"/>
  <c r="R190" i="20"/>
  <c r="R12" i="35" s="1"/>
  <c r="R190" i="22"/>
  <c r="R12" i="37" s="1"/>
  <c r="R190" i="21"/>
  <c r="R12" i="36" s="1"/>
  <c r="S52" i="28"/>
  <c r="S51" i="28"/>
  <c r="AF52" i="41"/>
  <c r="AF51" i="41"/>
  <c r="J209" i="15"/>
  <c r="J32" i="32" s="1"/>
  <c r="E187" i="20"/>
  <c r="E9" i="35" s="1"/>
  <c r="E187" i="24"/>
  <c r="E9" i="39" s="1"/>
  <c r="E187" i="25"/>
  <c r="E9" i="40" s="1"/>
  <c r="L194" i="21"/>
  <c r="L16" i="36" s="1"/>
  <c r="L194" i="23"/>
  <c r="L16" i="38" s="1"/>
  <c r="L194" i="22"/>
  <c r="L16" i="37" s="1"/>
  <c r="L194" i="26"/>
  <c r="L16" i="41" s="1"/>
  <c r="L194" i="24"/>
  <c r="L16" i="39" s="1"/>
  <c r="AF183" i="14"/>
  <c r="AF183" i="13"/>
  <c r="AF183" i="12"/>
  <c r="F222" i="10"/>
  <c r="F50" i="28" s="1"/>
  <c r="F222" i="9"/>
  <c r="F50" i="27" s="1"/>
  <c r="AF208" i="15"/>
  <c r="AF31" i="32" s="1"/>
  <c r="C185" i="23"/>
  <c r="C6" i="38" s="1"/>
  <c r="Q218" i="20"/>
  <c r="Q45" i="35" s="1"/>
  <c r="Q218" i="22"/>
  <c r="Q45" i="37" s="1"/>
  <c r="Q218" i="23"/>
  <c r="Q45" i="38" s="1"/>
  <c r="V192" i="13"/>
  <c r="V14" i="30" s="1"/>
  <c r="V192" i="15"/>
  <c r="V14" i="32" s="1"/>
  <c r="V192" i="12"/>
  <c r="V14" i="29" s="1"/>
  <c r="X212" i="20"/>
  <c r="X212" i="25"/>
  <c r="X212" i="22"/>
  <c r="X212" i="24"/>
  <c r="AC211" i="20"/>
  <c r="AC34" i="35" s="1"/>
  <c r="AA189" i="21"/>
  <c r="AA11" i="36" s="1"/>
  <c r="AA189" i="26"/>
  <c r="AA11" i="41" s="1"/>
  <c r="AA189" i="22"/>
  <c r="AA11" i="37" s="1"/>
  <c r="AA189" i="20"/>
  <c r="AA11" i="35" s="1"/>
  <c r="AA189" i="23"/>
  <c r="AA11" i="38" s="1"/>
  <c r="N211" i="25"/>
  <c r="N34" i="40" s="1"/>
  <c r="T195" i="21"/>
  <c r="T17" i="36" s="1"/>
  <c r="T195" i="25"/>
  <c r="T17" i="40" s="1"/>
  <c r="T195" i="26"/>
  <c r="T17" i="41" s="1"/>
  <c r="T195" i="20"/>
  <c r="T17" i="35" s="1"/>
  <c r="T195" i="22"/>
  <c r="T17" i="37" s="1"/>
  <c r="T195" i="24"/>
  <c r="T17" i="39" s="1"/>
  <c r="Y220" i="23"/>
  <c r="Y48" i="38" s="1"/>
  <c r="E197" i="23"/>
  <c r="E19" i="38" s="1"/>
  <c r="X211" i="24"/>
  <c r="X34" i="39" s="1"/>
  <c r="W28" i="37"/>
  <c r="W27" i="37"/>
  <c r="E52" i="30"/>
  <c r="E51" i="30"/>
  <c r="U51" i="40"/>
  <c r="U52" i="40"/>
  <c r="Y221" i="15"/>
  <c r="Y49" i="32" s="1"/>
  <c r="B186" i="23"/>
  <c r="K223" i="26"/>
  <c r="AF190" i="18"/>
  <c r="AF12" i="34" s="1"/>
  <c r="AF190" i="17"/>
  <c r="AF12" i="33" s="1"/>
  <c r="F192" i="10"/>
  <c r="F14" i="28" s="1"/>
  <c r="F192" i="9"/>
  <c r="F14" i="27" s="1"/>
  <c r="D218" i="17"/>
  <c r="D45" i="33" s="1"/>
  <c r="D218" i="18"/>
  <c r="D45" i="34" s="1"/>
  <c r="AB223" i="22"/>
  <c r="B207" i="22"/>
  <c r="B30" i="37" s="1"/>
  <c r="K212" i="22"/>
  <c r="J212" i="24"/>
  <c r="Y212" i="12"/>
  <c r="I220" i="10"/>
  <c r="I48" i="28" s="1"/>
  <c r="J210" i="25"/>
  <c r="J33" i="40" s="1"/>
  <c r="B210" i="26"/>
  <c r="B33" i="41" s="1"/>
  <c r="U213" i="21"/>
  <c r="U40" i="36" s="1"/>
  <c r="C196" i="20"/>
  <c r="C18" i="35" s="1"/>
  <c r="C196" i="22"/>
  <c r="C18" i="37" s="1"/>
  <c r="C196" i="23"/>
  <c r="C18" i="38" s="1"/>
  <c r="C196" i="26"/>
  <c r="C18" i="41" s="1"/>
  <c r="C196" i="25"/>
  <c r="C18" i="40" s="1"/>
  <c r="S216" i="17"/>
  <c r="S43" i="33" s="1"/>
  <c r="Z37" i="38"/>
  <c r="Z38" i="38"/>
  <c r="Z39" i="38"/>
  <c r="Z36" i="38"/>
  <c r="Z35" i="38"/>
  <c r="B195" i="18"/>
  <c r="B17" i="34" s="1"/>
  <c r="U193" i="20"/>
  <c r="U15" i="35" s="1"/>
  <c r="I191" i="26"/>
  <c r="I13" i="41" s="1"/>
  <c r="K222" i="23"/>
  <c r="K50" i="38" s="1"/>
  <c r="J196" i="14"/>
  <c r="J18" i="31" s="1"/>
  <c r="J196" i="12"/>
  <c r="J18" i="29" s="1"/>
  <c r="J196" i="15"/>
  <c r="J18" i="32" s="1"/>
  <c r="P221" i="9"/>
  <c r="P49" i="27" s="1"/>
  <c r="K224" i="21"/>
  <c r="K53" i="36" s="1"/>
  <c r="K224" i="20"/>
  <c r="K53" i="35" s="1"/>
  <c r="K224" i="24"/>
  <c r="K53" i="39" s="1"/>
  <c r="C186" i="9"/>
  <c r="F186" i="9"/>
  <c r="F46" i="28"/>
  <c r="F47" i="28"/>
  <c r="E215" i="21"/>
  <c r="E42" i="36" s="1"/>
  <c r="E215" i="25"/>
  <c r="E42" i="40" s="1"/>
  <c r="E215" i="23"/>
  <c r="E42" i="38" s="1"/>
  <c r="E215" i="22"/>
  <c r="E42" i="37" s="1"/>
  <c r="D222" i="20"/>
  <c r="D50" i="35" s="1"/>
  <c r="D222" i="25"/>
  <c r="D50" i="40" s="1"/>
  <c r="D222" i="26"/>
  <c r="D50" i="41" s="1"/>
  <c r="O221" i="24"/>
  <c r="O49" i="39" s="1"/>
  <c r="O221" i="20"/>
  <c r="O49" i="35" s="1"/>
  <c r="O221" i="25"/>
  <c r="O49" i="40" s="1"/>
  <c r="E203" i="20"/>
  <c r="E25" i="35" s="1"/>
  <c r="V224" i="13"/>
  <c r="V53" i="30" s="1"/>
  <c r="V224" i="15"/>
  <c r="V53" i="32" s="1"/>
  <c r="V224" i="12"/>
  <c r="V53" i="29" s="1"/>
  <c r="V224" i="14"/>
  <c r="V53" i="31" s="1"/>
  <c r="H219" i="15"/>
  <c r="I38" i="33"/>
  <c r="I39" i="33"/>
  <c r="I37" i="33"/>
  <c r="I35" i="33"/>
  <c r="I36" i="33"/>
  <c r="Y52" i="32"/>
  <c r="Y51" i="32"/>
  <c r="G51" i="32"/>
  <c r="G52" i="32"/>
  <c r="X223" i="23"/>
  <c r="F201" i="26"/>
  <c r="F23" i="41" s="1"/>
  <c r="AF190" i="20"/>
  <c r="AF12" i="35" s="1"/>
  <c r="AF190" i="24"/>
  <c r="AF12" i="39" s="1"/>
  <c r="AF190" i="25"/>
  <c r="AF12" i="40" s="1"/>
  <c r="Y222" i="12"/>
  <c r="Y50" i="29" s="1"/>
  <c r="Y222" i="15"/>
  <c r="Y50" i="32" s="1"/>
  <c r="Y222" i="13"/>
  <c r="Y50" i="30" s="1"/>
  <c r="B191" i="14"/>
  <c r="B13" i="31" s="1"/>
  <c r="B191" i="15"/>
  <c r="B13" i="32" s="1"/>
  <c r="AE221" i="10"/>
  <c r="AE49" i="28" s="1"/>
  <c r="V195" i="10"/>
  <c r="V17" i="28" s="1"/>
  <c r="E219" i="17"/>
  <c r="R207" i="24"/>
  <c r="R30" i="39" s="1"/>
  <c r="S189" i="20"/>
  <c r="S11" i="35" s="1"/>
  <c r="AB202" i="24"/>
  <c r="AB24" i="39" s="1"/>
  <c r="E211" i="18"/>
  <c r="E34" i="34" s="1"/>
  <c r="E211" i="17"/>
  <c r="E34" i="33" s="1"/>
  <c r="AB210" i="23"/>
  <c r="AB33" i="38" s="1"/>
  <c r="I223" i="10"/>
  <c r="I223" i="9"/>
  <c r="J210" i="13"/>
  <c r="J33" i="30" s="1"/>
  <c r="J210" i="12"/>
  <c r="J33" i="29" s="1"/>
  <c r="E201" i="22"/>
  <c r="E23" i="37" s="1"/>
  <c r="E201" i="25"/>
  <c r="E23" i="40" s="1"/>
  <c r="AB223" i="24"/>
  <c r="P184" i="14"/>
  <c r="P5" i="31" s="1"/>
  <c r="P184" i="12"/>
  <c r="P5" i="29" s="1"/>
  <c r="F187" i="17"/>
  <c r="F9" i="33" s="1"/>
  <c r="Y183" i="13"/>
  <c r="U207" i="23"/>
  <c r="U30" i="38" s="1"/>
  <c r="P51" i="30"/>
  <c r="P52" i="30"/>
  <c r="V223" i="21"/>
  <c r="V223" i="24"/>
  <c r="V223" i="20"/>
  <c r="AD218" i="20"/>
  <c r="AD45" i="35" s="1"/>
  <c r="AD218" i="23"/>
  <c r="AD45" i="38" s="1"/>
  <c r="AD218" i="24"/>
  <c r="AD45" i="39" s="1"/>
  <c r="AD218" i="21"/>
  <c r="AD45" i="36" s="1"/>
  <c r="AD218" i="26"/>
  <c r="AD45" i="41" s="1"/>
  <c r="R216" i="18"/>
  <c r="R43" i="34" s="1"/>
  <c r="N52" i="27"/>
  <c r="N51" i="27"/>
  <c r="Z186" i="17"/>
  <c r="D209" i="15"/>
  <c r="D32" i="32" s="1"/>
  <c r="Y223" i="18"/>
  <c r="Y223" i="17"/>
  <c r="I187" i="20"/>
  <c r="I9" i="35" s="1"/>
  <c r="I187" i="24"/>
  <c r="I9" i="39" s="1"/>
  <c r="I187" i="21"/>
  <c r="I9" i="36" s="1"/>
  <c r="E205" i="21"/>
  <c r="E205" i="22"/>
  <c r="E205" i="26"/>
  <c r="E205" i="20"/>
  <c r="AA224" i="22"/>
  <c r="AA53" i="37" s="1"/>
  <c r="G199" i="9"/>
  <c r="G21" i="27" s="1"/>
  <c r="I186" i="10"/>
  <c r="AC216" i="15"/>
  <c r="AC43" i="32" s="1"/>
  <c r="Z194" i="21"/>
  <c r="Z16" i="36" s="1"/>
  <c r="I183" i="14"/>
  <c r="S213" i="22"/>
  <c r="S40" i="37" s="1"/>
  <c r="T224" i="14"/>
  <c r="T53" i="31" s="1"/>
  <c r="N191" i="24"/>
  <c r="N13" i="39" s="1"/>
  <c r="N191" i="20"/>
  <c r="N13" i="35" s="1"/>
  <c r="N191" i="21"/>
  <c r="N13" i="36" s="1"/>
  <c r="N191" i="23"/>
  <c r="N13" i="38" s="1"/>
  <c r="N51" i="39"/>
  <c r="N52" i="39"/>
  <c r="J191" i="12"/>
  <c r="J13" i="29" s="1"/>
  <c r="S221" i="20"/>
  <c r="S49" i="35" s="1"/>
  <c r="S221" i="26"/>
  <c r="S49" i="41" s="1"/>
  <c r="S221" i="25"/>
  <c r="S49" i="40" s="1"/>
  <c r="K208" i="15"/>
  <c r="K31" i="32" s="1"/>
  <c r="P205" i="12"/>
  <c r="Y224" i="22"/>
  <c r="Y53" i="37" s="1"/>
  <c r="Y224" i="24"/>
  <c r="Y53" i="39" s="1"/>
  <c r="Y224" i="23"/>
  <c r="Y53" i="38" s="1"/>
  <c r="Y224" i="25"/>
  <c r="Y53" i="40" s="1"/>
  <c r="U204" i="25"/>
  <c r="U26" i="40" s="1"/>
  <c r="U204" i="22"/>
  <c r="U26" i="37" s="1"/>
  <c r="U204" i="20"/>
  <c r="U26" i="35" s="1"/>
  <c r="U204" i="26"/>
  <c r="U26" i="41" s="1"/>
  <c r="U204" i="21"/>
  <c r="U26" i="36" s="1"/>
  <c r="U204" i="23"/>
  <c r="U26" i="38" s="1"/>
  <c r="AD214" i="26"/>
  <c r="AD41" i="41" s="1"/>
  <c r="AC218" i="25"/>
  <c r="AC45" i="40" s="1"/>
  <c r="L198" i="24"/>
  <c r="L20" i="39" s="1"/>
  <c r="R7" i="33"/>
  <c r="R8" i="33"/>
  <c r="O223" i="18"/>
  <c r="O223" i="17"/>
  <c r="J51" i="29"/>
  <c r="J52" i="29"/>
  <c r="D3" i="28"/>
  <c r="D2" i="28"/>
  <c r="D4" i="28"/>
  <c r="B188" i="20"/>
  <c r="B10" i="35" s="1"/>
  <c r="M217" i="23"/>
  <c r="M44" i="38" s="1"/>
  <c r="B187" i="12"/>
  <c r="B9" i="29" s="1"/>
  <c r="B187" i="14"/>
  <c r="B9" i="31" s="1"/>
  <c r="B187" i="15"/>
  <c r="B9" i="32" s="1"/>
  <c r="AF204" i="22"/>
  <c r="AF26" i="37" s="1"/>
  <c r="Q189" i="18"/>
  <c r="Q11" i="34" s="1"/>
  <c r="Q189" i="17"/>
  <c r="Q11" i="33" s="1"/>
  <c r="AA186" i="23"/>
  <c r="E189" i="21"/>
  <c r="E11" i="36" s="1"/>
  <c r="G195" i="14"/>
  <c r="G17" i="31" s="1"/>
  <c r="AF199" i="15"/>
  <c r="AF21" i="32" s="1"/>
  <c r="Y200" i="22"/>
  <c r="Y22" i="37" s="1"/>
  <c r="AB187" i="18"/>
  <c r="AB9" i="34" s="1"/>
  <c r="AB187" i="17"/>
  <c r="AB9" i="33" s="1"/>
  <c r="AA201" i="12"/>
  <c r="AA23" i="29" s="1"/>
  <c r="AA201" i="15"/>
  <c r="AA23" i="32" s="1"/>
  <c r="AA201" i="14"/>
  <c r="AA23" i="31" s="1"/>
  <c r="K224" i="15"/>
  <c r="K53" i="32" s="1"/>
  <c r="AA193" i="21"/>
  <c r="AA15" i="36" s="1"/>
  <c r="AA193" i="24"/>
  <c r="AA15" i="39" s="1"/>
  <c r="AA193" i="26"/>
  <c r="AA15" i="41" s="1"/>
  <c r="AA193" i="25"/>
  <c r="AA15" i="40" s="1"/>
  <c r="AA193" i="23"/>
  <c r="AA15" i="38" s="1"/>
  <c r="AA193" i="20"/>
  <c r="AA15" i="35" s="1"/>
  <c r="N51" i="32"/>
  <c r="N52" i="32"/>
  <c r="L47" i="41"/>
  <c r="L46" i="41"/>
  <c r="O8" i="34"/>
  <c r="O7" i="34"/>
  <c r="W186" i="24"/>
  <c r="Z205" i="23"/>
  <c r="Z205" i="26"/>
  <c r="Z205" i="20"/>
  <c r="Z205" i="25"/>
  <c r="J205" i="23"/>
  <c r="J205" i="21"/>
  <c r="J205" i="20"/>
  <c r="J205" i="26"/>
  <c r="J205" i="24"/>
  <c r="AF222" i="14"/>
  <c r="AF50" i="31" s="1"/>
  <c r="I209" i="21"/>
  <c r="I32" i="36" s="1"/>
  <c r="I209" i="20"/>
  <c r="I32" i="35" s="1"/>
  <c r="I209" i="26"/>
  <c r="I32" i="41" s="1"/>
  <c r="I209" i="22"/>
  <c r="I32" i="37" s="1"/>
  <c r="I209" i="23"/>
  <c r="I32" i="38" s="1"/>
  <c r="I209" i="24"/>
  <c r="I32" i="39" s="1"/>
  <c r="V208" i="23"/>
  <c r="V31" i="38" s="1"/>
  <c r="K208" i="23"/>
  <c r="K31" i="38" s="1"/>
  <c r="K208" i="26"/>
  <c r="K31" i="41" s="1"/>
  <c r="O194" i="12"/>
  <c r="O16" i="29" s="1"/>
  <c r="O194" i="15"/>
  <c r="O16" i="32" s="1"/>
  <c r="X194" i="12"/>
  <c r="X16" i="29" s="1"/>
  <c r="X194" i="15"/>
  <c r="X16" i="32" s="1"/>
  <c r="AB3" i="34"/>
  <c r="AB2" i="34"/>
  <c r="AB4" i="34"/>
  <c r="B183" i="18"/>
  <c r="K204" i="21"/>
  <c r="K26" i="36" s="1"/>
  <c r="R185" i="25"/>
  <c r="R6" i="40" s="1"/>
  <c r="L202" i="25"/>
  <c r="L24" i="40" s="1"/>
  <c r="Q198" i="13"/>
  <c r="Q20" i="30" s="1"/>
  <c r="U212" i="14"/>
  <c r="J204" i="13"/>
  <c r="J26" i="30" s="1"/>
  <c r="Y194" i="10"/>
  <c r="Y16" i="28" s="1"/>
  <c r="AB194" i="23"/>
  <c r="AB16" i="38" s="1"/>
  <c r="L4" i="35"/>
  <c r="L2" i="35"/>
  <c r="L3" i="35"/>
  <c r="B185" i="15"/>
  <c r="B6" i="32" s="1"/>
  <c r="Y198" i="25"/>
  <c r="Y20" i="40" s="1"/>
  <c r="Y198" i="21"/>
  <c r="Y20" i="36" s="1"/>
  <c r="O27" i="39"/>
  <c r="O28" i="39"/>
  <c r="L27" i="35"/>
  <c r="L28" i="35"/>
  <c r="AD52" i="29"/>
  <c r="AD51" i="29"/>
  <c r="E208" i="18"/>
  <c r="E31" i="34" s="1"/>
  <c r="E208" i="17"/>
  <c r="E31" i="33" s="1"/>
  <c r="AF198" i="26"/>
  <c r="AF20" i="41" s="1"/>
  <c r="AF198" i="24"/>
  <c r="AF20" i="39" s="1"/>
  <c r="AF198" i="23"/>
  <c r="AF20" i="38" s="1"/>
  <c r="AD8" i="27"/>
  <c r="AD7" i="27"/>
  <c r="F221" i="24"/>
  <c r="F49" i="39" s="1"/>
  <c r="F221" i="23"/>
  <c r="F49" i="38" s="1"/>
  <c r="F221" i="22"/>
  <c r="F49" i="37" s="1"/>
  <c r="J222" i="12"/>
  <c r="J50" i="29" s="1"/>
  <c r="J222" i="13"/>
  <c r="J50" i="30" s="1"/>
  <c r="U195" i="10"/>
  <c r="U17" i="28" s="1"/>
  <c r="K209" i="14"/>
  <c r="K32" i="31" s="1"/>
  <c r="T214" i="13"/>
  <c r="T41" i="30" s="1"/>
  <c r="T214" i="15"/>
  <c r="T41" i="32" s="1"/>
  <c r="T214" i="12"/>
  <c r="T41" i="29" s="1"/>
  <c r="T214" i="14"/>
  <c r="T41" i="31" s="1"/>
  <c r="AF207" i="26"/>
  <c r="AF30" i="41" s="1"/>
  <c r="T219" i="13"/>
  <c r="S35" i="32"/>
  <c r="S39" i="32"/>
  <c r="S37" i="32"/>
  <c r="S38" i="32"/>
  <c r="S36" i="32"/>
  <c r="AF51" i="31"/>
  <c r="AF52" i="31"/>
  <c r="M205" i="21"/>
  <c r="M205" i="20"/>
  <c r="M205" i="24"/>
  <c r="S4" i="31"/>
  <c r="S3" i="31"/>
  <c r="S2" i="31"/>
  <c r="L213" i="20"/>
  <c r="L40" i="35" s="1"/>
  <c r="L213" i="26"/>
  <c r="L40" i="41" s="1"/>
  <c r="L213" i="25"/>
  <c r="L40" i="40" s="1"/>
  <c r="AE224" i="13"/>
  <c r="AE53" i="30" s="1"/>
  <c r="J192" i="17"/>
  <c r="J14" i="33" s="1"/>
  <c r="J192" i="18"/>
  <c r="J14" i="34" s="1"/>
  <c r="S27" i="34"/>
  <c r="S28" i="34"/>
  <c r="Y220" i="25"/>
  <c r="Y48" i="40" s="1"/>
  <c r="K203" i="23"/>
  <c r="K25" i="38" s="1"/>
  <c r="AF7" i="33"/>
  <c r="AF8" i="33"/>
  <c r="AE36" i="29"/>
  <c r="AE37" i="29"/>
  <c r="AE35" i="29"/>
  <c r="AE39" i="29"/>
  <c r="AE38" i="29"/>
  <c r="K202" i="14"/>
  <c r="K24" i="31" s="1"/>
  <c r="K202" i="15"/>
  <c r="K24" i="32" s="1"/>
  <c r="AC192" i="13"/>
  <c r="AC14" i="30" s="1"/>
  <c r="AC192" i="12"/>
  <c r="AC14" i="29" s="1"/>
  <c r="K211" i="14"/>
  <c r="K34" i="31" s="1"/>
  <c r="C210" i="23"/>
  <c r="C33" i="38" s="1"/>
  <c r="T28" i="28"/>
  <c r="T27" i="28"/>
  <c r="K195" i="14"/>
  <c r="K17" i="31" s="1"/>
  <c r="K195" i="12"/>
  <c r="K17" i="29" s="1"/>
  <c r="K195" i="15"/>
  <c r="K17" i="32" s="1"/>
  <c r="K195" i="13"/>
  <c r="K17" i="30" s="1"/>
  <c r="Z207" i="13"/>
  <c r="Z30" i="30" s="1"/>
  <c r="AD8" i="36"/>
  <c r="AD7" i="36"/>
  <c r="F190" i="18"/>
  <c r="F12" i="34" s="1"/>
  <c r="F190" i="17"/>
  <c r="F12" i="33" s="1"/>
  <c r="X218" i="17"/>
  <c r="X45" i="33" s="1"/>
  <c r="X218" i="18"/>
  <c r="X45" i="34" s="1"/>
  <c r="C220" i="9"/>
  <c r="C48" i="27" s="1"/>
  <c r="S224" i="13"/>
  <c r="S53" i="30" s="1"/>
  <c r="S224" i="15"/>
  <c r="S53" i="32" s="1"/>
  <c r="S224" i="12"/>
  <c r="S53" i="29" s="1"/>
  <c r="AA46" i="36"/>
  <c r="AA47" i="36"/>
  <c r="AC221" i="9"/>
  <c r="AC49" i="27" s="1"/>
  <c r="T7" i="27"/>
  <c r="T8" i="27"/>
  <c r="I215" i="21"/>
  <c r="I42" i="36" s="1"/>
  <c r="I215" i="23"/>
  <c r="I42" i="38" s="1"/>
  <c r="I215" i="20"/>
  <c r="I42" i="35" s="1"/>
  <c r="I215" i="25"/>
  <c r="I42" i="40" s="1"/>
  <c r="I215" i="22"/>
  <c r="I42" i="37" s="1"/>
  <c r="J222" i="20"/>
  <c r="J50" i="35" s="1"/>
  <c r="J222" i="25"/>
  <c r="J50" i="40" s="1"/>
  <c r="J222" i="24"/>
  <c r="J50" i="39" s="1"/>
  <c r="J222" i="21"/>
  <c r="J50" i="36" s="1"/>
  <c r="L201" i="22"/>
  <c r="L23" i="37" s="1"/>
  <c r="AE193" i="13"/>
  <c r="AE15" i="30" s="1"/>
  <c r="P201" i="26"/>
  <c r="P23" i="41" s="1"/>
  <c r="X222" i="12"/>
  <c r="X50" i="29" s="1"/>
  <c r="X222" i="15"/>
  <c r="X50" i="32" s="1"/>
  <c r="D219" i="17"/>
  <c r="T211" i="26"/>
  <c r="T34" i="41" s="1"/>
  <c r="AC210" i="13"/>
  <c r="AC33" i="30" s="1"/>
  <c r="H28" i="37"/>
  <c r="H27" i="37"/>
  <c r="G184" i="14"/>
  <c r="G5" i="31" s="1"/>
  <c r="G184" i="13"/>
  <c r="G5" i="30" s="1"/>
  <c r="U37" i="36"/>
  <c r="U38" i="36"/>
  <c r="U35" i="36"/>
  <c r="U39" i="36"/>
  <c r="U36" i="36"/>
  <c r="C187" i="17"/>
  <c r="C9" i="33" s="1"/>
  <c r="AE194" i="25"/>
  <c r="AE16" i="40" s="1"/>
  <c r="L205" i="21"/>
  <c r="L205" i="24"/>
  <c r="H191" i="24"/>
  <c r="H13" i="39" s="1"/>
  <c r="H191" i="22"/>
  <c r="H13" i="37" s="1"/>
  <c r="AD35" i="29"/>
  <c r="AD38" i="29"/>
  <c r="AD37" i="29"/>
  <c r="AD39" i="29"/>
  <c r="AD36" i="29"/>
  <c r="C192" i="17"/>
  <c r="C14" i="33" s="1"/>
  <c r="C192" i="18"/>
  <c r="C14" i="34" s="1"/>
  <c r="AA202" i="22"/>
  <c r="AA24" i="37" s="1"/>
  <c r="AA202" i="24"/>
  <c r="AA24" i="39" s="1"/>
  <c r="AA202" i="21"/>
  <c r="AA24" i="36" s="1"/>
  <c r="AA202" i="20"/>
  <c r="AA24" i="35" s="1"/>
  <c r="AA202" i="23"/>
  <c r="AA24" i="38" s="1"/>
  <c r="H186" i="17"/>
  <c r="H186" i="18"/>
  <c r="R202" i="14"/>
  <c r="R24" i="31" s="1"/>
  <c r="R202" i="13"/>
  <c r="R24" i="30" s="1"/>
  <c r="V184" i="23"/>
  <c r="V5" i="38" s="1"/>
  <c r="V184" i="21"/>
  <c r="V5" i="36" s="1"/>
  <c r="V184" i="25"/>
  <c r="V5" i="40" s="1"/>
  <c r="Z203" i="26"/>
  <c r="Z25" i="41" s="1"/>
  <c r="Z203" i="23"/>
  <c r="Z25" i="38" s="1"/>
  <c r="Z203" i="21"/>
  <c r="Z25" i="36" s="1"/>
  <c r="J195" i="14"/>
  <c r="J17" i="31" s="1"/>
  <c r="Z192" i="9"/>
  <c r="Z14" i="27" s="1"/>
  <c r="K220" i="26"/>
  <c r="K48" i="41" s="1"/>
  <c r="AA7" i="36"/>
  <c r="AA8" i="36"/>
  <c r="M206" i="9"/>
  <c r="M29" i="27" s="1"/>
  <c r="D195" i="10"/>
  <c r="D17" i="28" s="1"/>
  <c r="R8" i="30"/>
  <c r="R7" i="30"/>
  <c r="AF191" i="18"/>
  <c r="AF13" i="34" s="1"/>
  <c r="AF191" i="17"/>
  <c r="AF13" i="33" s="1"/>
  <c r="V207" i="20"/>
  <c r="V30" i="35" s="1"/>
  <c r="V207" i="21"/>
  <c r="V30" i="36" s="1"/>
  <c r="V207" i="23"/>
  <c r="V30" i="38" s="1"/>
  <c r="AB217" i="14"/>
  <c r="AB44" i="31" s="1"/>
  <c r="Y206" i="12"/>
  <c r="Y29" i="29" s="1"/>
  <c r="Y206" i="14"/>
  <c r="Y29" i="31" s="1"/>
  <c r="N206" i="20"/>
  <c r="N29" i="35" s="1"/>
  <c r="N206" i="23"/>
  <c r="N29" i="38" s="1"/>
  <c r="N206" i="26"/>
  <c r="N29" i="41" s="1"/>
  <c r="O7" i="35"/>
  <c r="O8" i="35"/>
  <c r="Z215" i="14"/>
  <c r="Z42" i="31" s="1"/>
  <c r="Z215" i="13"/>
  <c r="Z42" i="30" s="1"/>
  <c r="K3" i="34"/>
  <c r="K2" i="34"/>
  <c r="K4" i="34"/>
  <c r="U2" i="34"/>
  <c r="U3" i="34"/>
  <c r="U4" i="34"/>
  <c r="P35" i="28"/>
  <c r="P38" i="28"/>
  <c r="P37" i="28"/>
  <c r="P36" i="28"/>
  <c r="P39" i="28"/>
  <c r="L202" i="20"/>
  <c r="L24" i="35" s="1"/>
  <c r="L202" i="26"/>
  <c r="L24" i="41" s="1"/>
  <c r="L202" i="22"/>
  <c r="L24" i="37" s="1"/>
  <c r="L202" i="21"/>
  <c r="L24" i="36" s="1"/>
  <c r="L202" i="24"/>
  <c r="L24" i="39" s="1"/>
  <c r="W188" i="21"/>
  <c r="W10" i="36" s="1"/>
  <c r="W188" i="24"/>
  <c r="W10" i="39" s="1"/>
  <c r="W188" i="26"/>
  <c r="W10" i="41" s="1"/>
  <c r="Y189" i="9"/>
  <c r="Y11" i="27" s="1"/>
  <c r="I222" i="17"/>
  <c r="I50" i="33" s="1"/>
  <c r="I222" i="18"/>
  <c r="I50" i="34" s="1"/>
  <c r="Y7" i="32"/>
  <c r="Y8" i="32"/>
  <c r="Y206" i="26"/>
  <c r="Y29" i="41" s="1"/>
  <c r="Y206" i="22"/>
  <c r="Y29" i="37" s="1"/>
  <c r="Y206" i="21"/>
  <c r="Y29" i="36" s="1"/>
  <c r="O223" i="26"/>
  <c r="O223" i="25"/>
  <c r="O223" i="23"/>
  <c r="O223" i="24"/>
  <c r="C192" i="10"/>
  <c r="C14" i="28" s="1"/>
  <c r="C192" i="9"/>
  <c r="C14" i="27" s="1"/>
  <c r="R200" i="26"/>
  <c r="R22" i="41" s="1"/>
  <c r="AB52" i="32"/>
  <c r="AB51" i="32"/>
  <c r="X221" i="9"/>
  <c r="X49" i="27" s="1"/>
  <c r="F212" i="24"/>
  <c r="AB220" i="10"/>
  <c r="AB48" i="28" s="1"/>
  <c r="F224" i="17"/>
  <c r="F53" i="33" s="1"/>
  <c r="F224" i="18"/>
  <c r="F53" i="34" s="1"/>
  <c r="AB204" i="9"/>
  <c r="AB26" i="27" s="1"/>
  <c r="AB204" i="10"/>
  <c r="AB26" i="28" s="1"/>
  <c r="AD51" i="32"/>
  <c r="AD52" i="32"/>
  <c r="AC28" i="31"/>
  <c r="AC27" i="31"/>
  <c r="T222" i="21"/>
  <c r="T50" i="36" s="1"/>
  <c r="T222" i="23"/>
  <c r="T50" i="38" s="1"/>
  <c r="T222" i="26"/>
  <c r="T50" i="41" s="1"/>
  <c r="T222" i="24"/>
  <c r="T50" i="39" s="1"/>
  <c r="E28" i="28"/>
  <c r="E27" i="28"/>
  <c r="L210" i="10"/>
  <c r="L33" i="28" s="1"/>
  <c r="L210" i="9"/>
  <c r="L33" i="27" s="1"/>
  <c r="D219" i="25"/>
  <c r="D219" i="22"/>
  <c r="E198" i="26"/>
  <c r="E20" i="41" s="1"/>
  <c r="H201" i="17"/>
  <c r="H23" i="33" s="1"/>
  <c r="H201" i="18"/>
  <c r="H23" i="34" s="1"/>
  <c r="P211" i="13"/>
  <c r="P34" i="30" s="1"/>
  <c r="P211" i="15"/>
  <c r="P34" i="32" s="1"/>
  <c r="V210" i="10"/>
  <c r="V33" i="28" s="1"/>
  <c r="V210" i="9"/>
  <c r="V33" i="27" s="1"/>
  <c r="Y36" i="34"/>
  <c r="Y35" i="34"/>
  <c r="Y37" i="34"/>
  <c r="Y39" i="34"/>
  <c r="Y38" i="34"/>
  <c r="G196" i="20"/>
  <c r="G18" i="35" s="1"/>
  <c r="G196" i="23"/>
  <c r="G18" i="38" s="1"/>
  <c r="G196" i="25"/>
  <c r="G18" i="40" s="1"/>
  <c r="AC216" i="17"/>
  <c r="AC43" i="33" s="1"/>
  <c r="AC216" i="18"/>
  <c r="AC43" i="34" s="1"/>
  <c r="S185" i="24"/>
  <c r="S6" i="39" s="1"/>
  <c r="AA190" i="21"/>
  <c r="AA12" i="36" s="1"/>
  <c r="D222" i="23"/>
  <c r="D50" i="38" s="1"/>
  <c r="D196" i="14"/>
  <c r="D18" i="31" s="1"/>
  <c r="D196" i="13"/>
  <c r="D18" i="30" s="1"/>
  <c r="D196" i="15"/>
  <c r="D18" i="32" s="1"/>
  <c r="K221" i="9"/>
  <c r="K49" i="27" s="1"/>
  <c r="K221" i="10"/>
  <c r="K49" i="28" s="1"/>
  <c r="E224" i="21"/>
  <c r="E53" i="36" s="1"/>
  <c r="E224" i="24"/>
  <c r="E53" i="39" s="1"/>
  <c r="E224" i="20"/>
  <c r="E53" i="35" s="1"/>
  <c r="AE8" i="27"/>
  <c r="AE7" i="27"/>
  <c r="Y186" i="9"/>
  <c r="B47" i="28"/>
  <c r="B46" i="28"/>
  <c r="C215" i="21"/>
  <c r="C42" i="36" s="1"/>
  <c r="C215" i="22"/>
  <c r="C42" i="37" s="1"/>
  <c r="C215" i="23"/>
  <c r="C42" i="38" s="1"/>
  <c r="C215" i="25"/>
  <c r="C42" i="40" s="1"/>
  <c r="B222" i="20"/>
  <c r="B50" i="35" s="1"/>
  <c r="B222" i="25"/>
  <c r="B50" i="40" s="1"/>
  <c r="B222" i="24"/>
  <c r="B50" i="39" s="1"/>
  <c r="B222" i="26"/>
  <c r="B50" i="41" s="1"/>
  <c r="K205" i="15"/>
  <c r="K205" i="14"/>
  <c r="N221" i="24"/>
  <c r="N49" i="39" s="1"/>
  <c r="N221" i="22"/>
  <c r="N49" i="37" s="1"/>
  <c r="V195" i="15"/>
  <c r="V17" i="32" s="1"/>
  <c r="B224" i="13"/>
  <c r="B53" i="30" s="1"/>
  <c r="B224" i="12"/>
  <c r="B53" i="29" s="1"/>
  <c r="B224" i="15"/>
  <c r="B53" i="32" s="1"/>
  <c r="K217" i="26"/>
  <c r="K44" i="41" s="1"/>
  <c r="X219" i="15"/>
  <c r="T188" i="23"/>
  <c r="T10" i="38" s="1"/>
  <c r="R223" i="23"/>
  <c r="R223" i="21"/>
  <c r="R223" i="24"/>
  <c r="H201" i="26"/>
  <c r="H23" i="41" s="1"/>
  <c r="AA213" i="24"/>
  <c r="AA40" i="39" s="1"/>
  <c r="AA213" i="23"/>
  <c r="AA40" i="38" s="1"/>
  <c r="AA213" i="26"/>
  <c r="AA40" i="41" s="1"/>
  <c r="AA213" i="20"/>
  <c r="AA40" i="35" s="1"/>
  <c r="I190" i="20"/>
  <c r="I12" i="35" s="1"/>
  <c r="I190" i="21"/>
  <c r="I12" i="36" s="1"/>
  <c r="I190" i="23"/>
  <c r="I12" i="38" s="1"/>
  <c r="L222" i="12"/>
  <c r="L50" i="29" s="1"/>
  <c r="L222" i="14"/>
  <c r="L50" i="31" s="1"/>
  <c r="M221" i="10"/>
  <c r="M49" i="28" s="1"/>
  <c r="AF221" i="10"/>
  <c r="AF49" i="28" s="1"/>
  <c r="B46" i="33"/>
  <c r="B47" i="33"/>
  <c r="H183" i="12"/>
  <c r="H183" i="15"/>
  <c r="H183" i="13"/>
  <c r="L47" i="39"/>
  <c r="L46" i="39"/>
  <c r="L186" i="15"/>
  <c r="Q197" i="10"/>
  <c r="Q19" i="28" s="1"/>
  <c r="Q197" i="9"/>
  <c r="Q19" i="27" s="1"/>
  <c r="V2" i="35"/>
  <c r="V4" i="35"/>
  <c r="V3" i="35"/>
  <c r="AC202" i="10"/>
  <c r="AC24" i="28" s="1"/>
  <c r="AC202" i="9"/>
  <c r="AC24" i="27" s="1"/>
  <c r="L207" i="18"/>
  <c r="L30" i="34" s="1"/>
  <c r="P51" i="27"/>
  <c r="P52" i="27"/>
  <c r="AE223" i="10"/>
  <c r="AE223" i="9"/>
  <c r="L210" i="13"/>
  <c r="L33" i="30" s="1"/>
  <c r="L210" i="14"/>
  <c r="L33" i="31" s="1"/>
  <c r="C201" i="22"/>
  <c r="C23" i="37" s="1"/>
  <c r="Q201" i="17"/>
  <c r="Q23" i="33" s="1"/>
  <c r="C196" i="17"/>
  <c r="C18" i="33" s="1"/>
  <c r="AA216" i="14"/>
  <c r="AA43" i="31" s="1"/>
  <c r="V194" i="25"/>
  <c r="V16" i="40" s="1"/>
  <c r="AD2" i="36"/>
  <c r="AD3" i="36"/>
  <c r="AD4" i="36"/>
  <c r="J195" i="24"/>
  <c r="J17" i="39" s="1"/>
  <c r="Z219" i="13"/>
  <c r="C193" i="24"/>
  <c r="C15" i="39" s="1"/>
  <c r="F27" i="40"/>
  <c r="F28" i="40"/>
  <c r="AA202" i="9"/>
  <c r="AA24" i="27" s="1"/>
  <c r="E216" i="18"/>
  <c r="E43" i="34" s="1"/>
  <c r="AE7" i="29"/>
  <c r="AE8" i="29"/>
  <c r="AB183" i="12"/>
  <c r="AB183" i="13"/>
  <c r="AB183" i="14"/>
  <c r="AF197" i="9"/>
  <c r="AF19" i="27" s="1"/>
  <c r="AE209" i="15"/>
  <c r="AE32" i="32" s="1"/>
  <c r="R7" i="29"/>
  <c r="R8" i="29"/>
  <c r="Q211" i="26"/>
  <c r="Q34" i="41" s="1"/>
  <c r="G7" i="28"/>
  <c r="G8" i="28"/>
  <c r="AE183" i="14"/>
  <c r="AE183" i="12"/>
  <c r="AE183" i="15"/>
  <c r="AD185" i="24"/>
  <c r="AD6" i="39" s="1"/>
  <c r="P224" i="14"/>
  <c r="P53" i="31" s="1"/>
  <c r="F183" i="14"/>
  <c r="F191" i="24"/>
  <c r="F13" i="39" s="1"/>
  <c r="AA222" i="10"/>
  <c r="AA50" i="28" s="1"/>
  <c r="AA222" i="9"/>
  <c r="AA50" i="27" s="1"/>
  <c r="C28" i="27"/>
  <c r="C27" i="27"/>
  <c r="U200" i="10"/>
  <c r="U22" i="28" s="1"/>
  <c r="U200" i="9"/>
  <c r="U22" i="27" s="1"/>
  <c r="AC39" i="32"/>
  <c r="AC37" i="32"/>
  <c r="AC35" i="32"/>
  <c r="AC36" i="32"/>
  <c r="AC38" i="32"/>
  <c r="W195" i="14"/>
  <c r="W17" i="31" s="1"/>
  <c r="N191" i="17"/>
  <c r="N13" i="33" s="1"/>
  <c r="J218" i="25"/>
  <c r="J45" i="40" s="1"/>
  <c r="F27" i="28"/>
  <c r="F28" i="28"/>
  <c r="U207" i="24"/>
  <c r="U30" i="39" s="1"/>
  <c r="U207" i="20"/>
  <c r="U30" i="35" s="1"/>
  <c r="U207" i="22"/>
  <c r="U30" i="37" s="1"/>
  <c r="U207" i="25"/>
  <c r="U30" i="40" s="1"/>
  <c r="N201" i="24"/>
  <c r="N23" i="39" s="1"/>
  <c r="N201" i="22"/>
  <c r="N23" i="37" s="1"/>
  <c r="N201" i="20"/>
  <c r="N23" i="35" s="1"/>
  <c r="D185" i="20"/>
  <c r="D6" i="35" s="1"/>
  <c r="J209" i="9"/>
  <c r="J32" i="27" s="1"/>
  <c r="J209" i="10"/>
  <c r="J32" i="28" s="1"/>
  <c r="F188" i="26"/>
  <c r="F10" i="41" s="1"/>
  <c r="M185" i="23"/>
  <c r="M6" i="38" s="1"/>
  <c r="M185" i="22"/>
  <c r="M6" i="37" s="1"/>
  <c r="M185" i="26"/>
  <c r="M6" i="41" s="1"/>
  <c r="I7" i="33"/>
  <c r="I8" i="33"/>
  <c r="I223" i="18"/>
  <c r="N220" i="26"/>
  <c r="N48" i="41" s="1"/>
  <c r="F218" i="20"/>
  <c r="F45" i="35" s="1"/>
  <c r="Y3" i="27"/>
  <c r="Y4" i="27"/>
  <c r="Y2" i="27"/>
  <c r="V184" i="22"/>
  <c r="V5" i="37" s="1"/>
  <c r="I196" i="21"/>
  <c r="I18" i="36" s="1"/>
  <c r="B199" i="24"/>
  <c r="B21" i="39" s="1"/>
  <c r="B210" i="23"/>
  <c r="B33" i="38" s="1"/>
  <c r="AC28" i="34"/>
  <c r="AC27" i="34"/>
  <c r="V204" i="22"/>
  <c r="V26" i="37" s="1"/>
  <c r="V204" i="23"/>
  <c r="V26" i="38" s="1"/>
  <c r="V204" i="24"/>
  <c r="V26" i="39" s="1"/>
  <c r="V204" i="21"/>
  <c r="V26" i="36" s="1"/>
  <c r="V204" i="26"/>
  <c r="V26" i="41" s="1"/>
  <c r="U189" i="18"/>
  <c r="U11" i="34" s="1"/>
  <c r="U189" i="17"/>
  <c r="U11" i="33" s="1"/>
  <c r="Q47" i="40"/>
  <c r="Q46" i="40"/>
  <c r="L47" i="37"/>
  <c r="L46" i="37"/>
  <c r="R28" i="37"/>
  <c r="R27" i="37"/>
  <c r="N212" i="23"/>
  <c r="U199" i="24"/>
  <c r="U21" i="39" s="1"/>
  <c r="P207" i="26"/>
  <c r="P30" i="41" s="1"/>
  <c r="C212" i="20"/>
  <c r="C212" i="23"/>
  <c r="C212" i="21"/>
  <c r="G194" i="14"/>
  <c r="G16" i="31" s="1"/>
  <c r="G194" i="13"/>
  <c r="G16" i="30" s="1"/>
  <c r="G194" i="15"/>
  <c r="G16" i="32" s="1"/>
  <c r="AC210" i="21"/>
  <c r="AC33" i="36" s="1"/>
  <c r="AC210" i="23"/>
  <c r="AC33" i="38" s="1"/>
  <c r="AC210" i="26"/>
  <c r="AC33" i="41" s="1"/>
  <c r="K194" i="20"/>
  <c r="K16" i="35" s="1"/>
  <c r="K194" i="24"/>
  <c r="K16" i="39" s="1"/>
  <c r="I199" i="10"/>
  <c r="I21" i="28" s="1"/>
  <c r="J205" i="13"/>
  <c r="J205" i="14"/>
  <c r="Z216" i="25"/>
  <c r="Z43" i="40" s="1"/>
  <c r="Z216" i="20"/>
  <c r="Z43" i="35" s="1"/>
  <c r="Z216" i="21"/>
  <c r="Z43" i="36" s="1"/>
  <c r="Z216" i="26"/>
  <c r="Z43" i="41" s="1"/>
  <c r="F207" i="13"/>
  <c r="F30" i="30" s="1"/>
  <c r="M199" i="25"/>
  <c r="M21" i="40" s="1"/>
  <c r="C194" i="22"/>
  <c r="C16" i="37" s="1"/>
  <c r="F189" i="20"/>
  <c r="F11" i="35" s="1"/>
  <c r="F189" i="23"/>
  <c r="F11" i="38" s="1"/>
  <c r="F189" i="25"/>
  <c r="F11" i="40" s="1"/>
  <c r="Z189" i="12"/>
  <c r="Z11" i="29" s="1"/>
  <c r="Z189" i="15"/>
  <c r="Z11" i="32" s="1"/>
  <c r="L212" i="13"/>
  <c r="U37" i="28"/>
  <c r="U36" i="28"/>
  <c r="U38" i="28"/>
  <c r="U39" i="28"/>
  <c r="U35" i="28"/>
  <c r="Y185" i="10"/>
  <c r="Y6" i="28" s="1"/>
  <c r="Y185" i="9"/>
  <c r="Y6" i="27" s="1"/>
  <c r="W187" i="13"/>
  <c r="W9" i="30" s="1"/>
  <c r="V216" i="10"/>
  <c r="V43" i="28" s="1"/>
  <c r="V216" i="9"/>
  <c r="V43" i="27" s="1"/>
  <c r="AA211" i="22"/>
  <c r="AA34" i="37" s="1"/>
  <c r="AF224" i="15"/>
  <c r="AF53" i="32" s="1"/>
  <c r="AA190" i="24"/>
  <c r="AA12" i="39" s="1"/>
  <c r="AA190" i="22"/>
  <c r="AA12" i="37" s="1"/>
  <c r="AA190" i="20"/>
  <c r="AA12" i="35" s="1"/>
  <c r="AA190" i="25"/>
  <c r="AA12" i="40" s="1"/>
  <c r="AA190" i="23"/>
  <c r="AA12" i="38" s="1"/>
  <c r="U218" i="22"/>
  <c r="U45" i="37" s="1"/>
  <c r="U218" i="26"/>
  <c r="U45" i="41" s="1"/>
  <c r="T204" i="13"/>
  <c r="T26" i="30" s="1"/>
  <c r="T204" i="15"/>
  <c r="T26" i="32" s="1"/>
  <c r="T204" i="12"/>
  <c r="T26" i="29" s="1"/>
  <c r="E190" i="25"/>
  <c r="E12" i="40" s="1"/>
  <c r="AE222" i="14"/>
  <c r="AE50" i="31" s="1"/>
  <c r="AB209" i="21"/>
  <c r="AB32" i="36" s="1"/>
  <c r="AB209" i="26"/>
  <c r="AB32" i="41" s="1"/>
  <c r="AB209" i="20"/>
  <c r="AB32" i="35" s="1"/>
  <c r="AB209" i="25"/>
  <c r="AB32" i="40" s="1"/>
  <c r="AB209" i="22"/>
  <c r="AB32" i="37" s="1"/>
  <c r="AB209" i="23"/>
  <c r="AB32" i="38" s="1"/>
  <c r="AB209" i="24"/>
  <c r="AB32" i="39" s="1"/>
  <c r="Z205" i="22"/>
  <c r="D204" i="21"/>
  <c r="D26" i="36" s="1"/>
  <c r="W188" i="20"/>
  <c r="W10" i="35" s="1"/>
  <c r="O194" i="10"/>
  <c r="O16" i="28" s="1"/>
  <c r="X191" i="21"/>
  <c r="X13" i="36" s="1"/>
  <c r="X191" i="20"/>
  <c r="X13" i="35" s="1"/>
  <c r="X191" i="24"/>
  <c r="X13" i="39" s="1"/>
  <c r="X191" i="22"/>
  <c r="X13" i="37" s="1"/>
  <c r="O28" i="33"/>
  <c r="O27" i="33"/>
  <c r="AF198" i="21"/>
  <c r="AF20" i="36" s="1"/>
  <c r="AC186" i="15"/>
  <c r="C186" i="23"/>
  <c r="C212" i="24"/>
  <c r="B220" i="9"/>
  <c r="B48" i="27" s="1"/>
  <c r="X224" i="17"/>
  <c r="X53" i="33" s="1"/>
  <c r="X224" i="18"/>
  <c r="X53" i="34" s="1"/>
  <c r="L222" i="21"/>
  <c r="L50" i="36" s="1"/>
  <c r="L222" i="23"/>
  <c r="L50" i="38" s="1"/>
  <c r="L222" i="24"/>
  <c r="L50" i="39" s="1"/>
  <c r="L222" i="26"/>
  <c r="L50" i="41" s="1"/>
  <c r="L222" i="22"/>
  <c r="L50" i="37" s="1"/>
  <c r="AA212" i="25"/>
  <c r="Q196" i="14"/>
  <c r="Q18" i="31" s="1"/>
  <c r="Q196" i="13"/>
  <c r="Q18" i="30" s="1"/>
  <c r="Q196" i="12"/>
  <c r="Q18" i="29" s="1"/>
  <c r="P186" i="9"/>
  <c r="P186" i="10"/>
  <c r="E46" i="28"/>
  <c r="E47" i="28"/>
  <c r="M51" i="39"/>
  <c r="M52" i="39"/>
  <c r="AE211" i="17"/>
  <c r="AE34" i="33" s="1"/>
  <c r="B4" i="27"/>
  <c r="B2" i="27"/>
  <c r="B3" i="27"/>
  <c r="Q188" i="25"/>
  <c r="Q10" i="40" s="1"/>
  <c r="Q188" i="24"/>
  <c r="Q10" i="39" s="1"/>
  <c r="Q188" i="20"/>
  <c r="Q10" i="35" s="1"/>
  <c r="N213" i="24"/>
  <c r="N40" i="39" s="1"/>
  <c r="N213" i="20"/>
  <c r="N40" i="35" s="1"/>
  <c r="N213" i="25"/>
  <c r="N40" i="40" s="1"/>
  <c r="K191" i="14"/>
  <c r="K13" i="31" s="1"/>
  <c r="K191" i="13"/>
  <c r="K13" i="30" s="1"/>
  <c r="K191" i="12"/>
  <c r="K13" i="29" s="1"/>
  <c r="AC195" i="10"/>
  <c r="AC17" i="28" s="1"/>
  <c r="B209" i="14"/>
  <c r="B32" i="31" s="1"/>
  <c r="AF224" i="22"/>
  <c r="AF53" i="37" s="1"/>
  <c r="AF224" i="25"/>
  <c r="AF53" i="40" s="1"/>
  <c r="AF224" i="24"/>
  <c r="AF53" i="39" s="1"/>
  <c r="AF224" i="21"/>
  <c r="AF53" i="36" s="1"/>
  <c r="AF224" i="23"/>
  <c r="AF53" i="38" s="1"/>
  <c r="AA28" i="27"/>
  <c r="AA27" i="27"/>
  <c r="D201" i="22"/>
  <c r="D23" i="37" s="1"/>
  <c r="B187" i="18"/>
  <c r="B9" i="34" s="1"/>
  <c r="K202" i="12"/>
  <c r="K24" i="29" s="1"/>
  <c r="AA47" i="34"/>
  <c r="AA46" i="34"/>
  <c r="AC209" i="12"/>
  <c r="AC32" i="29" s="1"/>
  <c r="S37" i="29"/>
  <c r="S36" i="29"/>
  <c r="S35" i="29"/>
  <c r="S39" i="29"/>
  <c r="S38" i="29"/>
  <c r="AD52" i="41"/>
  <c r="AD51" i="41"/>
  <c r="V3" i="31"/>
  <c r="V4" i="31"/>
  <c r="V2" i="31"/>
  <c r="K219" i="24"/>
  <c r="X224" i="25"/>
  <c r="X53" i="40" s="1"/>
  <c r="AC186" i="22"/>
  <c r="R211" i="14"/>
  <c r="R34" i="31" s="1"/>
  <c r="R211" i="15"/>
  <c r="R34" i="32" s="1"/>
  <c r="R211" i="12"/>
  <c r="R34" i="29" s="1"/>
  <c r="B183" i="13"/>
  <c r="X212" i="23"/>
  <c r="Y184" i="15"/>
  <c r="Y5" i="32" s="1"/>
  <c r="Y184" i="12"/>
  <c r="Y5" i="29" s="1"/>
  <c r="M195" i="17"/>
  <c r="M17" i="33" s="1"/>
  <c r="M195" i="18"/>
  <c r="M17" i="34" s="1"/>
  <c r="D202" i="26"/>
  <c r="D24" i="41" s="1"/>
  <c r="AC193" i="22"/>
  <c r="AC15" i="37" s="1"/>
  <c r="K218" i="24"/>
  <c r="K45" i="39" s="1"/>
  <c r="Z199" i="23"/>
  <c r="Z21" i="38" s="1"/>
  <c r="Z199" i="21"/>
  <c r="Z21" i="36" s="1"/>
  <c r="Z199" i="24"/>
  <c r="Z21" i="39" s="1"/>
  <c r="X199" i="21"/>
  <c r="X21" i="36" s="1"/>
  <c r="X199" i="24"/>
  <c r="X21" i="39" s="1"/>
  <c r="X199" i="20"/>
  <c r="X21" i="35" s="1"/>
  <c r="X199" i="22"/>
  <c r="X21" i="37" s="1"/>
  <c r="I203" i="12"/>
  <c r="I25" i="29" s="1"/>
  <c r="I203" i="15"/>
  <c r="I25" i="32" s="1"/>
  <c r="I203" i="14"/>
  <c r="I25" i="31" s="1"/>
  <c r="I203" i="13"/>
  <c r="I25" i="30" s="1"/>
  <c r="J220" i="23"/>
  <c r="J48" i="38" s="1"/>
  <c r="M199" i="12"/>
  <c r="M21" i="29" s="1"/>
  <c r="M199" i="15"/>
  <c r="M21" i="32" s="1"/>
  <c r="X194" i="24"/>
  <c r="X16" i="39" s="1"/>
  <c r="E7" i="32"/>
  <c r="E8" i="32"/>
  <c r="H189" i="9"/>
  <c r="H11" i="27" s="1"/>
  <c r="P220" i="10"/>
  <c r="P48" i="28" s="1"/>
  <c r="U201" i="25"/>
  <c r="U23" i="40" s="1"/>
  <c r="C183" i="22"/>
  <c r="G185" i="24"/>
  <c r="G6" i="39" s="1"/>
  <c r="Q190" i="18"/>
  <c r="Q12" i="34" s="1"/>
  <c r="Q190" i="17"/>
  <c r="Q12" i="33" s="1"/>
  <c r="J209" i="13"/>
  <c r="J32" i="30" s="1"/>
  <c r="E187" i="21"/>
  <c r="E9" i="36" s="1"/>
  <c r="M205" i="25"/>
  <c r="B200" i="15"/>
  <c r="B22" i="32" s="1"/>
  <c r="H37" i="37"/>
  <c r="H38" i="37"/>
  <c r="H39" i="37"/>
  <c r="H35" i="37"/>
  <c r="H36" i="37"/>
  <c r="B208" i="18"/>
  <c r="B31" i="34" s="1"/>
  <c r="B208" i="17"/>
  <c r="B31" i="33" s="1"/>
  <c r="AD220" i="9"/>
  <c r="AD48" i="27" s="1"/>
  <c r="L212" i="12"/>
  <c r="L212" i="15"/>
  <c r="AB210" i="25"/>
  <c r="AB33" i="40" s="1"/>
  <c r="J223" i="26"/>
  <c r="X192" i="10"/>
  <c r="X14" i="28" s="1"/>
  <c r="X192" i="9"/>
  <c r="X14" i="27" s="1"/>
  <c r="AD218" i="17"/>
  <c r="AD45" i="33" s="1"/>
  <c r="AD218" i="18"/>
  <c r="AD45" i="34" s="1"/>
  <c r="AC209" i="13"/>
  <c r="AC32" i="30" s="1"/>
  <c r="AC215" i="21"/>
  <c r="AC42" i="36" s="1"/>
  <c r="AC215" i="26"/>
  <c r="AC42" i="41" s="1"/>
  <c r="AC215" i="25"/>
  <c r="AC42" i="40" s="1"/>
  <c r="AC215" i="22"/>
  <c r="AC42" i="37" s="1"/>
  <c r="AC215" i="23"/>
  <c r="AC42" i="38" s="1"/>
  <c r="V194" i="24"/>
  <c r="V16" i="39" s="1"/>
  <c r="T210" i="26"/>
  <c r="T33" i="41" s="1"/>
  <c r="P212" i="22"/>
  <c r="P212" i="23"/>
  <c r="P212" i="24"/>
  <c r="P212" i="25"/>
  <c r="P212" i="20"/>
  <c r="P212" i="21"/>
  <c r="H212" i="24"/>
  <c r="Q220" i="9"/>
  <c r="Q48" i="27" s="1"/>
  <c r="Q220" i="10"/>
  <c r="Q48" i="28" s="1"/>
  <c r="M212" i="12"/>
  <c r="AE220" i="10"/>
  <c r="AE48" i="28" s="1"/>
  <c r="K204" i="9"/>
  <c r="K26" i="27" s="1"/>
  <c r="K204" i="10"/>
  <c r="K26" i="28" s="1"/>
  <c r="E210" i="25"/>
  <c r="E33" i="40" s="1"/>
  <c r="AD186" i="15"/>
  <c r="C210" i="24"/>
  <c r="C33" i="39" s="1"/>
  <c r="T215" i="21"/>
  <c r="T42" i="36" s="1"/>
  <c r="T215" i="23"/>
  <c r="T42" i="38" s="1"/>
  <c r="T215" i="22"/>
  <c r="T42" i="37" s="1"/>
  <c r="T215" i="20"/>
  <c r="T42" i="35" s="1"/>
  <c r="T215" i="25"/>
  <c r="T42" i="40" s="1"/>
  <c r="AA195" i="22"/>
  <c r="AA17" i="37" s="1"/>
  <c r="AF192" i="9"/>
  <c r="AF14" i="27" s="1"/>
  <c r="AA223" i="26"/>
  <c r="B219" i="25"/>
  <c r="B219" i="22"/>
  <c r="B219" i="21"/>
  <c r="B219" i="24"/>
  <c r="J211" i="13"/>
  <c r="J34" i="30" s="1"/>
  <c r="I203" i="24"/>
  <c r="I25" i="39" s="1"/>
  <c r="S210" i="10"/>
  <c r="S33" i="28" s="1"/>
  <c r="S210" i="9"/>
  <c r="S33" i="27" s="1"/>
  <c r="F209" i="13"/>
  <c r="F32" i="30" s="1"/>
  <c r="F209" i="15"/>
  <c r="F32" i="32" s="1"/>
  <c r="J196" i="20"/>
  <c r="J18" i="35" s="1"/>
  <c r="J196" i="25"/>
  <c r="J18" i="40" s="1"/>
  <c r="J196" i="22"/>
  <c r="J18" i="37" s="1"/>
  <c r="J196" i="21"/>
  <c r="J18" i="36" s="1"/>
  <c r="C216" i="17"/>
  <c r="C43" i="33" s="1"/>
  <c r="S194" i="24"/>
  <c r="S16" i="39" s="1"/>
  <c r="R215" i="15"/>
  <c r="R42" i="32" s="1"/>
  <c r="R215" i="13"/>
  <c r="R42" i="30" s="1"/>
  <c r="R215" i="12"/>
  <c r="R42" i="29" s="1"/>
  <c r="AE204" i="18"/>
  <c r="AE26" i="34" s="1"/>
  <c r="B216" i="20"/>
  <c r="B43" i="35" s="1"/>
  <c r="C222" i="23"/>
  <c r="C50" i="38" s="1"/>
  <c r="C196" i="14"/>
  <c r="C18" i="31" s="1"/>
  <c r="C196" i="12"/>
  <c r="C18" i="29" s="1"/>
  <c r="C196" i="15"/>
  <c r="C18" i="32" s="1"/>
  <c r="AA221" i="9"/>
  <c r="AA49" i="27" s="1"/>
  <c r="G224" i="21"/>
  <c r="G53" i="36" s="1"/>
  <c r="G224" i="20"/>
  <c r="G53" i="35" s="1"/>
  <c r="G224" i="24"/>
  <c r="G53" i="39" s="1"/>
  <c r="O7" i="27"/>
  <c r="O8" i="27"/>
  <c r="B186" i="9"/>
  <c r="G223" i="17"/>
  <c r="G223" i="18"/>
  <c r="H215" i="21"/>
  <c r="H42" i="36" s="1"/>
  <c r="H215" i="26"/>
  <c r="H42" i="41" s="1"/>
  <c r="H215" i="20"/>
  <c r="H42" i="35" s="1"/>
  <c r="H215" i="25"/>
  <c r="H42" i="40" s="1"/>
  <c r="H215" i="23"/>
  <c r="H42" i="38" s="1"/>
  <c r="P28" i="32"/>
  <c r="P27" i="32"/>
  <c r="G221" i="24"/>
  <c r="G49" i="39" s="1"/>
  <c r="I211" i="13"/>
  <c r="I34" i="30" s="1"/>
  <c r="T2" i="35"/>
  <c r="T3" i="35"/>
  <c r="T4" i="35"/>
  <c r="C47" i="32"/>
  <c r="C46" i="32"/>
  <c r="U28" i="35"/>
  <c r="U27" i="35"/>
  <c r="J207" i="21"/>
  <c r="J30" i="36" s="1"/>
  <c r="C187" i="12"/>
  <c r="C9" i="29" s="1"/>
  <c r="C187" i="14"/>
  <c r="C9" i="31" s="1"/>
  <c r="T28" i="39"/>
  <c r="T27" i="39"/>
  <c r="AB223" i="23"/>
  <c r="Y201" i="26"/>
  <c r="Y23" i="41" s="1"/>
  <c r="C190" i="20"/>
  <c r="C12" i="35" s="1"/>
  <c r="C190" i="21"/>
  <c r="C12" i="36" s="1"/>
  <c r="C190" i="23"/>
  <c r="C12" i="38" s="1"/>
  <c r="C190" i="25"/>
  <c r="C12" i="40" s="1"/>
  <c r="B222" i="12"/>
  <c r="B50" i="29" s="1"/>
  <c r="B222" i="13"/>
  <c r="B50" i="30" s="1"/>
  <c r="B222" i="15"/>
  <c r="B50" i="32" s="1"/>
  <c r="Q221" i="10"/>
  <c r="Q49" i="28" s="1"/>
  <c r="B221" i="10"/>
  <c r="B49" i="28" s="1"/>
  <c r="AD195" i="10"/>
  <c r="AD17" i="28" s="1"/>
  <c r="AF188" i="23"/>
  <c r="AF10" i="38" s="1"/>
  <c r="H187" i="12"/>
  <c r="H9" i="29" s="1"/>
  <c r="H187" i="14"/>
  <c r="H9" i="31" s="1"/>
  <c r="H187" i="15"/>
  <c r="H9" i="32" s="1"/>
  <c r="S27" i="31"/>
  <c r="S28" i="31"/>
  <c r="I51" i="32"/>
  <c r="I52" i="32"/>
  <c r="O183" i="25"/>
  <c r="K38" i="29"/>
  <c r="K37" i="29"/>
  <c r="K35" i="29"/>
  <c r="K39" i="29"/>
  <c r="K36" i="29"/>
  <c r="R3" i="36"/>
  <c r="R4" i="36"/>
  <c r="R2" i="36"/>
  <c r="O186" i="10"/>
  <c r="N220" i="25"/>
  <c r="N48" i="40" s="1"/>
  <c r="H52" i="28"/>
  <c r="H51" i="28"/>
  <c r="AB210" i="13"/>
  <c r="AB33" i="30" s="1"/>
  <c r="AB210" i="14"/>
  <c r="AB33" i="31" s="1"/>
  <c r="AB210" i="12"/>
  <c r="AB33" i="29" s="1"/>
  <c r="J201" i="22"/>
  <c r="J23" i="37" s="1"/>
  <c r="J201" i="25"/>
  <c r="J23" i="40" s="1"/>
  <c r="I190" i="25"/>
  <c r="I12" i="40" s="1"/>
  <c r="AA199" i="20"/>
  <c r="AA21" i="35" s="1"/>
  <c r="S52" i="32"/>
  <c r="S51" i="32"/>
  <c r="L222" i="13"/>
  <c r="L50" i="30" s="1"/>
  <c r="G187" i="17"/>
  <c r="G9" i="33" s="1"/>
  <c r="G187" i="18"/>
  <c r="G9" i="34" s="1"/>
  <c r="AB216" i="14"/>
  <c r="AB43" i="31" s="1"/>
  <c r="AB216" i="12"/>
  <c r="AB43" i="29" s="1"/>
  <c r="V195" i="24"/>
  <c r="V17" i="39" s="1"/>
  <c r="V195" i="21"/>
  <c r="V17" i="36" s="1"/>
  <c r="V195" i="25"/>
  <c r="V17" i="40" s="1"/>
  <c r="V195" i="20"/>
  <c r="V17" i="35" s="1"/>
  <c r="V195" i="22"/>
  <c r="V17" i="37" s="1"/>
  <c r="V195" i="23"/>
  <c r="V17" i="38" s="1"/>
  <c r="Q46" i="30"/>
  <c r="Q47" i="30"/>
  <c r="R200" i="25"/>
  <c r="R22" i="40" s="1"/>
  <c r="AB195" i="12"/>
  <c r="AB17" i="29" s="1"/>
  <c r="AB195" i="14"/>
  <c r="AB17" i="31" s="1"/>
  <c r="AB195" i="13"/>
  <c r="AB17" i="30" s="1"/>
  <c r="AB195" i="15"/>
  <c r="AB17" i="32" s="1"/>
  <c r="Q216" i="18"/>
  <c r="Q43" i="34" s="1"/>
  <c r="Q216" i="17"/>
  <c r="Q43" i="33" s="1"/>
  <c r="R188" i="25"/>
  <c r="R10" i="40" s="1"/>
  <c r="R188" i="21"/>
  <c r="R10" i="36" s="1"/>
  <c r="R188" i="24"/>
  <c r="R10" i="39" s="1"/>
  <c r="U208" i="15"/>
  <c r="U31" i="32" s="1"/>
  <c r="L199" i="9"/>
  <c r="L21" i="27" s="1"/>
  <c r="L199" i="10"/>
  <c r="L21" i="28" s="1"/>
  <c r="O199" i="9"/>
  <c r="O21" i="27" s="1"/>
  <c r="W186" i="10"/>
  <c r="W186" i="9"/>
  <c r="AB194" i="21"/>
  <c r="AB16" i="36" s="1"/>
  <c r="T4" i="31"/>
  <c r="T3" i="31"/>
  <c r="T2" i="31"/>
  <c r="T4" i="37"/>
  <c r="T3" i="37"/>
  <c r="T2" i="37"/>
  <c r="Q28" i="29"/>
  <c r="Q27" i="29"/>
  <c r="R224" i="14"/>
  <c r="R53" i="31" s="1"/>
  <c r="R224" i="13"/>
  <c r="R53" i="30" s="1"/>
  <c r="R224" i="15"/>
  <c r="R53" i="32" s="1"/>
  <c r="G200" i="12"/>
  <c r="G22" i="29" s="1"/>
  <c r="G200" i="14"/>
  <c r="G22" i="31" s="1"/>
  <c r="G200" i="13"/>
  <c r="G22" i="30" s="1"/>
  <c r="AB205" i="12"/>
  <c r="AB205" i="15"/>
  <c r="AD36" i="38"/>
  <c r="AD38" i="38"/>
  <c r="AD35" i="38"/>
  <c r="AD37" i="38"/>
  <c r="AD39" i="38"/>
  <c r="T52" i="31"/>
  <c r="T51" i="31"/>
  <c r="D37" i="29"/>
  <c r="D38" i="29"/>
  <c r="D39" i="29"/>
  <c r="D35" i="29"/>
  <c r="D36" i="29"/>
  <c r="B200" i="10"/>
  <c r="B22" i="28" s="1"/>
  <c r="B200" i="9"/>
  <c r="B22" i="27" s="1"/>
  <c r="R217" i="26"/>
  <c r="R44" i="41" s="1"/>
  <c r="AA188" i="25"/>
  <c r="AA10" i="40" s="1"/>
  <c r="AA211" i="23"/>
  <c r="AA34" i="38" s="1"/>
  <c r="B188" i="26"/>
  <c r="B10" i="41" s="1"/>
  <c r="B203" i="23"/>
  <c r="B25" i="38" s="1"/>
  <c r="M189" i="21"/>
  <c r="M11" i="36" s="1"/>
  <c r="M189" i="25"/>
  <c r="M11" i="40" s="1"/>
  <c r="F8" i="33"/>
  <c r="F7" i="33"/>
  <c r="E215" i="20"/>
  <c r="E42" i="35" s="1"/>
  <c r="AE52" i="34"/>
  <c r="AE51" i="34"/>
  <c r="R47" i="28"/>
  <c r="R46" i="28"/>
  <c r="AD46" i="40"/>
  <c r="AD47" i="40"/>
  <c r="B218" i="20"/>
  <c r="B45" i="35" s="1"/>
  <c r="B218" i="26"/>
  <c r="B45" i="41" s="1"/>
  <c r="AB3" i="28"/>
  <c r="AB2" i="28"/>
  <c r="AB4" i="28"/>
  <c r="N187" i="12"/>
  <c r="N9" i="29" s="1"/>
  <c r="N187" i="15"/>
  <c r="N9" i="32" s="1"/>
  <c r="B196" i="21"/>
  <c r="B18" i="36" s="1"/>
  <c r="AB204" i="22"/>
  <c r="AB26" i="37" s="1"/>
  <c r="E189" i="18"/>
  <c r="E11" i="34" s="1"/>
  <c r="E189" i="17"/>
  <c r="E11" i="33" s="1"/>
  <c r="AB189" i="21"/>
  <c r="AB11" i="36" s="1"/>
  <c r="AB189" i="26"/>
  <c r="AB11" i="41" s="1"/>
  <c r="AB189" i="20"/>
  <c r="AB11" i="35" s="1"/>
  <c r="AB189" i="25"/>
  <c r="AB11" i="40" s="1"/>
  <c r="AB189" i="24"/>
  <c r="AB11" i="39" s="1"/>
  <c r="B195" i="14"/>
  <c r="B17" i="31" s="1"/>
  <c r="B195" i="13"/>
  <c r="B17" i="30" s="1"/>
  <c r="B195" i="15"/>
  <c r="B17" i="32" s="1"/>
  <c r="AF214" i="15"/>
  <c r="AF41" i="32" s="1"/>
  <c r="L198" i="22"/>
  <c r="L20" i="37" s="1"/>
  <c r="J217" i="25"/>
  <c r="J44" i="40" s="1"/>
  <c r="F52" i="29"/>
  <c r="F51" i="29"/>
  <c r="D4" i="30"/>
  <c r="D3" i="30"/>
  <c r="D2" i="30"/>
  <c r="U213" i="24"/>
  <c r="U40" i="39" s="1"/>
  <c r="AC215" i="20"/>
  <c r="AC42" i="35" s="1"/>
  <c r="P214" i="13"/>
  <c r="P41" i="30" s="1"/>
  <c r="P214" i="12"/>
  <c r="P41" i="29" s="1"/>
  <c r="P214" i="15"/>
  <c r="P41" i="32" s="1"/>
  <c r="P218" i="25"/>
  <c r="P45" i="40" s="1"/>
  <c r="U221" i="24"/>
  <c r="U49" i="39" s="1"/>
  <c r="Z47" i="41"/>
  <c r="Z46" i="41"/>
  <c r="B193" i="22"/>
  <c r="B15" i="37" s="1"/>
  <c r="B193" i="24"/>
  <c r="B15" i="39" s="1"/>
  <c r="T218" i="24"/>
  <c r="T45" i="39" s="1"/>
  <c r="T218" i="22"/>
  <c r="T45" i="37" s="1"/>
  <c r="T218" i="21"/>
  <c r="T45" i="36" s="1"/>
  <c r="T218" i="25"/>
  <c r="T45" i="40" s="1"/>
  <c r="I218" i="24"/>
  <c r="I45" i="39" s="1"/>
  <c r="J199" i="23"/>
  <c r="J21" i="38" s="1"/>
  <c r="J199" i="20"/>
  <c r="J21" i="35" s="1"/>
  <c r="J199" i="22"/>
  <c r="J21" i="37" s="1"/>
  <c r="G207" i="20"/>
  <c r="G30" i="35" s="1"/>
  <c r="G207" i="21"/>
  <c r="G30" i="36" s="1"/>
  <c r="F199" i="21"/>
  <c r="F21" i="36" s="1"/>
  <c r="F199" i="20"/>
  <c r="F21" i="35" s="1"/>
  <c r="F199" i="24"/>
  <c r="F21" i="39" s="1"/>
  <c r="F199" i="23"/>
  <c r="F21" i="38" s="1"/>
  <c r="X217" i="14"/>
  <c r="X44" i="31" s="1"/>
  <c r="E203" i="12"/>
  <c r="E25" i="29" s="1"/>
  <c r="E203" i="13"/>
  <c r="E25" i="30" s="1"/>
  <c r="E203" i="14"/>
  <c r="E25" i="31" s="1"/>
  <c r="X220" i="23"/>
  <c r="X48" i="38" s="1"/>
  <c r="X220" i="21"/>
  <c r="X48" i="36" s="1"/>
  <c r="X220" i="26"/>
  <c r="X48" i="41" s="1"/>
  <c r="X220" i="20"/>
  <c r="X48" i="35" s="1"/>
  <c r="X220" i="24"/>
  <c r="X48" i="39" s="1"/>
  <c r="E206" i="12"/>
  <c r="E29" i="29" s="1"/>
  <c r="E206" i="14"/>
  <c r="E29" i="31" s="1"/>
  <c r="W199" i="12"/>
  <c r="W21" i="29" s="1"/>
  <c r="W199" i="14"/>
  <c r="W21" i="31" s="1"/>
  <c r="W199" i="15"/>
  <c r="W21" i="32" s="1"/>
  <c r="S206" i="20"/>
  <c r="S29" i="35" s="1"/>
  <c r="S206" i="21"/>
  <c r="S29" i="36" s="1"/>
  <c r="S206" i="22"/>
  <c r="S29" i="37" s="1"/>
  <c r="S206" i="26"/>
  <c r="S29" i="41" s="1"/>
  <c r="U200" i="14"/>
  <c r="U22" i="31" s="1"/>
  <c r="K193" i="21"/>
  <c r="K15" i="36" s="1"/>
  <c r="K193" i="26"/>
  <c r="K15" i="41" s="1"/>
  <c r="K193" i="23"/>
  <c r="K15" i="38" s="1"/>
  <c r="K193" i="24"/>
  <c r="K15" i="39" s="1"/>
  <c r="AE189" i="25"/>
  <c r="AE11" i="40" s="1"/>
  <c r="W186" i="22"/>
  <c r="R224" i="20"/>
  <c r="R53" i="35" s="1"/>
  <c r="M3" i="30"/>
  <c r="M4" i="30"/>
  <c r="M2" i="30"/>
  <c r="V194" i="26"/>
  <c r="V16" i="41" s="1"/>
  <c r="K190" i="24"/>
  <c r="K12" i="39" s="1"/>
  <c r="D205" i="25"/>
  <c r="W218" i="22"/>
  <c r="W45" i="37" s="1"/>
  <c r="W218" i="21"/>
  <c r="W45" i="36" s="1"/>
  <c r="W218" i="24"/>
  <c r="W45" i="39" s="1"/>
  <c r="W218" i="20"/>
  <c r="W45" i="35" s="1"/>
  <c r="AE186" i="24"/>
  <c r="AE186" i="23"/>
  <c r="AE186" i="25"/>
  <c r="V205" i="23"/>
  <c r="M205" i="23"/>
  <c r="V191" i="21"/>
  <c r="V13" i="36" s="1"/>
  <c r="V191" i="22"/>
  <c r="V13" i="37" s="1"/>
  <c r="V191" i="26"/>
  <c r="V13" i="41" s="1"/>
  <c r="AB205" i="14"/>
  <c r="AE218" i="25"/>
  <c r="AE45" i="40" s="1"/>
  <c r="G196" i="26"/>
  <c r="G18" i="41" s="1"/>
  <c r="D207" i="25"/>
  <c r="D30" i="40" s="1"/>
  <c r="AB217" i="21"/>
  <c r="AB44" i="36" s="1"/>
  <c r="M208" i="22"/>
  <c r="M31" i="37" s="1"/>
  <c r="Y204" i="17"/>
  <c r="Y26" i="33" s="1"/>
  <c r="Y204" i="18"/>
  <c r="Y26" i="34" s="1"/>
  <c r="AE4" i="33"/>
  <c r="AE3" i="33"/>
  <c r="AE2" i="33"/>
  <c r="C2" i="33"/>
  <c r="C4" i="33"/>
  <c r="C3" i="33"/>
  <c r="C189" i="14"/>
  <c r="C11" i="31" s="1"/>
  <c r="C189" i="12"/>
  <c r="C11" i="29" s="1"/>
  <c r="C189" i="15"/>
  <c r="C11" i="32" s="1"/>
  <c r="C189" i="13"/>
  <c r="C11" i="30" s="1"/>
  <c r="AE198" i="9"/>
  <c r="AE20" i="27" s="1"/>
  <c r="I220" i="22"/>
  <c r="I48" i="37" s="1"/>
  <c r="E218" i="24"/>
  <c r="E45" i="39" s="1"/>
  <c r="W199" i="23"/>
  <c r="W21" i="38" s="1"/>
  <c r="AB207" i="20"/>
  <c r="AB30" i="35" s="1"/>
  <c r="AB207" i="21"/>
  <c r="AB30" i="36" s="1"/>
  <c r="AB207" i="23"/>
  <c r="AB30" i="38" s="1"/>
  <c r="AF199" i="21"/>
  <c r="AF21" i="36" s="1"/>
  <c r="AF199" i="24"/>
  <c r="AF21" i="39" s="1"/>
  <c r="AF199" i="20"/>
  <c r="AF21" i="35" s="1"/>
  <c r="AF199" i="22"/>
  <c r="AF21" i="37" s="1"/>
  <c r="V217" i="14"/>
  <c r="V44" i="31" s="1"/>
  <c r="O203" i="12"/>
  <c r="O25" i="29" s="1"/>
  <c r="O203" i="13"/>
  <c r="O25" i="30" s="1"/>
  <c r="O220" i="23"/>
  <c r="O48" i="38" s="1"/>
  <c r="C220" i="23"/>
  <c r="C48" i="38" s="1"/>
  <c r="Z206" i="12"/>
  <c r="Z29" i="29" s="1"/>
  <c r="Z206" i="14"/>
  <c r="Z29" i="31" s="1"/>
  <c r="X199" i="12"/>
  <c r="X21" i="29" s="1"/>
  <c r="X199" i="15"/>
  <c r="X21" i="32" s="1"/>
  <c r="X199" i="14"/>
  <c r="X21" i="31" s="1"/>
  <c r="I193" i="21"/>
  <c r="I15" i="36" s="1"/>
  <c r="I193" i="20"/>
  <c r="I15" i="35" s="1"/>
  <c r="I193" i="23"/>
  <c r="I15" i="38" s="1"/>
  <c r="I193" i="26"/>
  <c r="I15" i="41" s="1"/>
  <c r="L219" i="14"/>
  <c r="T3" i="38"/>
  <c r="T2" i="38"/>
  <c r="T4" i="38"/>
  <c r="AC199" i="25"/>
  <c r="AC21" i="40" s="1"/>
  <c r="I194" i="22"/>
  <c r="I16" i="37" s="1"/>
  <c r="V221" i="13"/>
  <c r="V49" i="30" s="1"/>
  <c r="V221" i="14"/>
  <c r="V49" i="31" s="1"/>
  <c r="K189" i="20"/>
  <c r="K11" i="35" s="1"/>
  <c r="K189" i="23"/>
  <c r="K11" i="38" s="1"/>
  <c r="K189" i="25"/>
  <c r="K11" i="40" s="1"/>
  <c r="J189" i="12"/>
  <c r="J11" i="29" s="1"/>
  <c r="J189" i="13"/>
  <c r="J11" i="30" s="1"/>
  <c r="J212" i="13"/>
  <c r="J36" i="28"/>
  <c r="J39" i="28"/>
  <c r="J38" i="28"/>
  <c r="J35" i="28"/>
  <c r="J37" i="28"/>
  <c r="M185" i="10"/>
  <c r="M6" i="28" s="1"/>
  <c r="M185" i="9"/>
  <c r="M6" i="27" s="1"/>
  <c r="L187" i="13"/>
  <c r="L9" i="30" s="1"/>
  <c r="L187" i="14"/>
  <c r="L9" i="31" s="1"/>
  <c r="AE216" i="10"/>
  <c r="AE43" i="28" s="1"/>
  <c r="AE216" i="9"/>
  <c r="AE43" i="27" s="1"/>
  <c r="Y211" i="22"/>
  <c r="Y34" i="37" s="1"/>
  <c r="X28" i="33"/>
  <c r="X27" i="33"/>
  <c r="C189" i="24"/>
  <c r="C11" i="39" s="1"/>
  <c r="C206" i="25"/>
  <c r="C29" i="40" s="1"/>
  <c r="K199" i="13"/>
  <c r="K21" i="30" s="1"/>
  <c r="AD183" i="24"/>
  <c r="AD183" i="22"/>
  <c r="R204" i="12"/>
  <c r="R26" i="29" s="1"/>
  <c r="V204" i="12"/>
  <c r="V26" i="29" s="1"/>
  <c r="V204" i="15"/>
  <c r="V26" i="32" s="1"/>
  <c r="V204" i="14"/>
  <c r="V26" i="31" s="1"/>
  <c r="Z213" i="12"/>
  <c r="Z40" i="29" s="1"/>
  <c r="Z213" i="13"/>
  <c r="Z40" i="30" s="1"/>
  <c r="K218" i="14"/>
  <c r="K45" i="31" s="1"/>
  <c r="K218" i="15"/>
  <c r="K45" i="32" s="1"/>
  <c r="K218" i="13"/>
  <c r="K45" i="30" s="1"/>
  <c r="L213" i="22"/>
  <c r="L40" i="37" s="1"/>
  <c r="M196" i="24"/>
  <c r="M18" i="39" s="1"/>
  <c r="M196" i="20"/>
  <c r="M18" i="35" s="1"/>
  <c r="F196" i="24"/>
  <c r="F18" i="39" s="1"/>
  <c r="D190" i="26"/>
  <c r="D12" i="41" s="1"/>
  <c r="E194" i="23"/>
  <c r="E16" i="38" s="1"/>
  <c r="I213" i="22"/>
  <c r="I40" i="37" s="1"/>
  <c r="K184" i="13"/>
  <c r="K5" i="30" s="1"/>
  <c r="T199" i="17"/>
  <c r="T21" i="33" s="1"/>
  <c r="T199" i="18"/>
  <c r="T21" i="34" s="1"/>
  <c r="L37" i="27"/>
  <c r="L38" i="27"/>
  <c r="L35" i="27"/>
  <c r="L36" i="27"/>
  <c r="L39" i="27"/>
  <c r="E38" i="27"/>
  <c r="E37" i="27"/>
  <c r="E36" i="27"/>
  <c r="E39" i="27"/>
  <c r="E35" i="27"/>
  <c r="W216" i="13"/>
  <c r="W43" i="30" s="1"/>
  <c r="W216" i="14"/>
  <c r="W43" i="31" s="1"/>
  <c r="W216" i="12"/>
  <c r="W43" i="29" s="1"/>
  <c r="AE184" i="21"/>
  <c r="AE5" i="36" s="1"/>
  <c r="AE184" i="22"/>
  <c r="AE5" i="37" s="1"/>
  <c r="AA218" i="21"/>
  <c r="AA45" i="36" s="1"/>
  <c r="T208" i="9"/>
  <c r="T31" i="27" s="1"/>
  <c r="W35" i="35"/>
  <c r="W36" i="35"/>
  <c r="W37" i="35"/>
  <c r="W39" i="35"/>
  <c r="W38" i="35"/>
  <c r="Z201" i="23"/>
  <c r="Z23" i="38" s="1"/>
  <c r="Z201" i="25"/>
  <c r="Z23" i="40" s="1"/>
  <c r="C213" i="14"/>
  <c r="C40" i="31" s="1"/>
  <c r="AE219" i="9"/>
  <c r="AE184" i="24"/>
  <c r="AE5" i="39" s="1"/>
  <c r="J184" i="24"/>
  <c r="J5" i="39" s="1"/>
  <c r="U184" i="21"/>
  <c r="U5" i="36" s="1"/>
  <c r="U184" i="20"/>
  <c r="U5" i="35" s="1"/>
  <c r="X210" i="22"/>
  <c r="X33" i="37" s="1"/>
  <c r="X210" i="23"/>
  <c r="X33" i="38" s="1"/>
  <c r="X210" i="20"/>
  <c r="X33" i="35" s="1"/>
  <c r="L215" i="14"/>
  <c r="L42" i="31" s="1"/>
  <c r="L215" i="12"/>
  <c r="L42" i="29" s="1"/>
  <c r="L215" i="15"/>
  <c r="L42" i="32" s="1"/>
  <c r="X215" i="14"/>
  <c r="X42" i="31" s="1"/>
  <c r="Y203" i="25"/>
  <c r="Y25" i="40" s="1"/>
  <c r="Y203" i="23"/>
  <c r="Y25" i="38" s="1"/>
  <c r="Y203" i="22"/>
  <c r="Y25" i="37" s="1"/>
  <c r="Y203" i="24"/>
  <c r="Y25" i="39" s="1"/>
  <c r="B203" i="25"/>
  <c r="B25" i="40" s="1"/>
  <c r="P187" i="22"/>
  <c r="P9" i="37" s="1"/>
  <c r="P187" i="21"/>
  <c r="P9" i="36" s="1"/>
  <c r="P187" i="20"/>
  <c r="P9" i="35" s="1"/>
  <c r="U196" i="18"/>
  <c r="U18" i="34" s="1"/>
  <c r="O215" i="17"/>
  <c r="O42" i="33" s="1"/>
  <c r="O215" i="18"/>
  <c r="O42" i="34" s="1"/>
  <c r="AF207" i="12"/>
  <c r="AF30" i="29" s="1"/>
  <c r="AF207" i="15"/>
  <c r="AF30" i="32" s="1"/>
  <c r="AF207" i="13"/>
  <c r="AF30" i="30" s="1"/>
  <c r="Z193" i="12"/>
  <c r="Z15" i="29" s="1"/>
  <c r="Z193" i="14"/>
  <c r="Z15" i="31" s="1"/>
  <c r="U185" i="9"/>
  <c r="U6" i="27" s="1"/>
  <c r="AE27" i="36"/>
  <c r="AE28" i="36"/>
  <c r="AE28" i="37"/>
  <c r="AE27" i="37"/>
  <c r="V208" i="21"/>
  <c r="V31" i="36" s="1"/>
  <c r="V208" i="25"/>
  <c r="V31" i="40" s="1"/>
  <c r="V208" i="26"/>
  <c r="V31" i="41" s="1"/>
  <c r="V208" i="20"/>
  <c r="V31" i="35" s="1"/>
  <c r="C200" i="21"/>
  <c r="C22" i="36" s="1"/>
  <c r="T201" i="21"/>
  <c r="T23" i="36" s="1"/>
  <c r="T201" i="24"/>
  <c r="T23" i="39" s="1"/>
  <c r="T201" i="26"/>
  <c r="T23" i="41" s="1"/>
  <c r="W201" i="20"/>
  <c r="W23" i="35" s="1"/>
  <c r="W201" i="22"/>
  <c r="W23" i="37" s="1"/>
  <c r="W201" i="25"/>
  <c r="W23" i="40" s="1"/>
  <c r="I198" i="25"/>
  <c r="I20" i="40" s="1"/>
  <c r="R208" i="13"/>
  <c r="R31" i="30" s="1"/>
  <c r="R208" i="12"/>
  <c r="R31" i="29" s="1"/>
  <c r="N221" i="17"/>
  <c r="N49" i="33" s="1"/>
  <c r="N221" i="18"/>
  <c r="N49" i="34" s="1"/>
  <c r="W28" i="33"/>
  <c r="W27" i="33"/>
  <c r="D205" i="17"/>
  <c r="D205" i="18"/>
  <c r="H189" i="24"/>
  <c r="H11" i="39" s="1"/>
  <c r="X206" i="25"/>
  <c r="X29" i="40" s="1"/>
  <c r="X206" i="23"/>
  <c r="X29" i="38" s="1"/>
  <c r="R220" i="17"/>
  <c r="R48" i="33" s="1"/>
  <c r="R220" i="18"/>
  <c r="R48" i="34" s="1"/>
  <c r="W183" i="24"/>
  <c r="G204" i="12"/>
  <c r="G26" i="29" s="1"/>
  <c r="G204" i="15"/>
  <c r="G26" i="32" s="1"/>
  <c r="B204" i="12"/>
  <c r="B26" i="29" s="1"/>
  <c r="B204" i="15"/>
  <c r="B26" i="32" s="1"/>
  <c r="AC206" i="13"/>
  <c r="AC29" i="30" s="1"/>
  <c r="AA213" i="12"/>
  <c r="AA40" i="29" s="1"/>
  <c r="AA213" i="13"/>
  <c r="AA40" i="30" s="1"/>
  <c r="AA213" i="15"/>
  <c r="AA40" i="32" s="1"/>
  <c r="V196" i="10"/>
  <c r="V18" i="28" s="1"/>
  <c r="V196" i="9"/>
  <c r="V18" i="27" s="1"/>
  <c r="Z218" i="14"/>
  <c r="Z45" i="31" s="1"/>
  <c r="Z218" i="15"/>
  <c r="Z45" i="32" s="1"/>
  <c r="Z218" i="13"/>
  <c r="Z45" i="30" s="1"/>
  <c r="S185" i="26"/>
  <c r="S6" i="41" s="1"/>
  <c r="AF196" i="24"/>
  <c r="AF18" i="39" s="1"/>
  <c r="AF196" i="22"/>
  <c r="AF18" i="37" s="1"/>
  <c r="AF196" i="21"/>
  <c r="AF18" i="36" s="1"/>
  <c r="AA196" i="24"/>
  <c r="AA18" i="39" s="1"/>
  <c r="H190" i="26"/>
  <c r="H12" i="41" s="1"/>
  <c r="C213" i="22"/>
  <c r="C40" i="37" s="1"/>
  <c r="O184" i="13"/>
  <c r="O5" i="30" s="1"/>
  <c r="O184" i="15"/>
  <c r="O5" i="32" s="1"/>
  <c r="S212" i="9"/>
  <c r="P39" i="27"/>
  <c r="P37" i="27"/>
  <c r="P36" i="27"/>
  <c r="P38" i="27"/>
  <c r="P35" i="27"/>
  <c r="U198" i="12"/>
  <c r="U20" i="29" s="1"/>
  <c r="U198" i="15"/>
  <c r="U20" i="32" s="1"/>
  <c r="Z216" i="13"/>
  <c r="Z43" i="30" s="1"/>
  <c r="Z216" i="12"/>
  <c r="Z43" i="29" s="1"/>
  <c r="C218" i="21"/>
  <c r="C45" i="36" s="1"/>
  <c r="I208" i="9"/>
  <c r="I31" i="27" s="1"/>
  <c r="K219" i="12"/>
  <c r="N197" i="23"/>
  <c r="N19" i="38" s="1"/>
  <c r="N197" i="25"/>
  <c r="N19" i="40" s="1"/>
  <c r="N197" i="26"/>
  <c r="N19" i="41" s="1"/>
  <c r="N197" i="22"/>
  <c r="N19" i="37" s="1"/>
  <c r="N197" i="24"/>
  <c r="N19" i="39" s="1"/>
  <c r="F199" i="26"/>
  <c r="F21" i="41" s="1"/>
  <c r="W191" i="20"/>
  <c r="W13" i="35" s="1"/>
  <c r="W191" i="25"/>
  <c r="W13" i="40" s="1"/>
  <c r="W191" i="22"/>
  <c r="W13" i="37" s="1"/>
  <c r="W191" i="24"/>
  <c r="W13" i="39" s="1"/>
  <c r="AC211" i="12"/>
  <c r="AC34" i="29" s="1"/>
  <c r="AC211" i="15"/>
  <c r="AC34" i="32" s="1"/>
  <c r="AC211" i="14"/>
  <c r="AC34" i="31" s="1"/>
  <c r="AA208" i="14"/>
  <c r="AA31" i="31" s="1"/>
  <c r="C208" i="14"/>
  <c r="C31" i="31" s="1"/>
  <c r="AE201" i="23"/>
  <c r="AE23" i="38" s="1"/>
  <c r="Q185" i="21"/>
  <c r="Q6" i="36" s="1"/>
  <c r="B213" i="14"/>
  <c r="B40" i="31" s="1"/>
  <c r="Q46" i="27"/>
  <c r="Q47" i="27"/>
  <c r="Y198" i="10"/>
  <c r="Y20" i="28" s="1"/>
  <c r="AA208" i="23"/>
  <c r="AA31" i="38" s="1"/>
  <c r="P184" i="24"/>
  <c r="P5" i="39" s="1"/>
  <c r="V184" i="24"/>
  <c r="V5" i="39" s="1"/>
  <c r="L185" i="12"/>
  <c r="L6" i="29" s="1"/>
  <c r="I184" i="21"/>
  <c r="I5" i="36" s="1"/>
  <c r="I184" i="22"/>
  <c r="I5" i="37" s="1"/>
  <c r="I184" i="20"/>
  <c r="I5" i="35" s="1"/>
  <c r="I184" i="25"/>
  <c r="I5" i="40" s="1"/>
  <c r="D209" i="17"/>
  <c r="D32" i="33" s="1"/>
  <c r="D209" i="18"/>
  <c r="D32" i="34" s="1"/>
  <c r="N210" i="22"/>
  <c r="N33" i="37" s="1"/>
  <c r="S27" i="35"/>
  <c r="S28" i="35"/>
  <c r="K194" i="12"/>
  <c r="K16" i="29" s="1"/>
  <c r="E215" i="14"/>
  <c r="E42" i="31" s="1"/>
  <c r="E215" i="15"/>
  <c r="E42" i="32" s="1"/>
  <c r="E215" i="12"/>
  <c r="E42" i="29" s="1"/>
  <c r="E215" i="13"/>
  <c r="E42" i="30" s="1"/>
  <c r="B215" i="14"/>
  <c r="B42" i="31" s="1"/>
  <c r="AE187" i="25"/>
  <c r="AE9" i="40" s="1"/>
  <c r="P52" i="32"/>
  <c r="P51" i="32"/>
  <c r="W188" i="13"/>
  <c r="W10" i="30" s="1"/>
  <c r="W188" i="12"/>
  <c r="W10" i="29" s="1"/>
  <c r="N218" i="15"/>
  <c r="N45" i="32" s="1"/>
  <c r="M198" i="23"/>
  <c r="M20" i="38" s="1"/>
  <c r="M198" i="22"/>
  <c r="M20" i="37" s="1"/>
  <c r="M198" i="24"/>
  <c r="M20" i="39" s="1"/>
  <c r="AF185" i="14"/>
  <c r="AF6" i="31" s="1"/>
  <c r="F219" i="23"/>
  <c r="F219" i="22"/>
  <c r="F219" i="26"/>
  <c r="F219" i="21"/>
  <c r="F219" i="20"/>
  <c r="J208" i="21"/>
  <c r="J31" i="36" s="1"/>
  <c r="J208" i="26"/>
  <c r="J31" i="41" s="1"/>
  <c r="J208" i="20"/>
  <c r="J31" i="35" s="1"/>
  <c r="V46" i="37"/>
  <c r="V47" i="37"/>
  <c r="E212" i="26"/>
  <c r="X192" i="23"/>
  <c r="X14" i="38" s="1"/>
  <c r="X192" i="20"/>
  <c r="X14" i="35" s="1"/>
  <c r="G220" i="22"/>
  <c r="G48" i="37" s="1"/>
  <c r="H218" i="24"/>
  <c r="H45" i="39" s="1"/>
  <c r="AA199" i="23"/>
  <c r="AA21" i="38" s="1"/>
  <c r="E207" i="20"/>
  <c r="E30" i="35" s="1"/>
  <c r="E207" i="21"/>
  <c r="E30" i="36" s="1"/>
  <c r="S199" i="21"/>
  <c r="S21" i="36" s="1"/>
  <c r="S199" i="22"/>
  <c r="S21" i="37" s="1"/>
  <c r="S199" i="20"/>
  <c r="S21" i="35" s="1"/>
  <c r="F217" i="14"/>
  <c r="F44" i="31" s="1"/>
  <c r="AB203" i="12"/>
  <c r="AB25" i="29" s="1"/>
  <c r="AB203" i="13"/>
  <c r="AB25" i="30" s="1"/>
  <c r="AB203" i="14"/>
  <c r="AB25" i="31" s="1"/>
  <c r="AB220" i="23"/>
  <c r="AB48" i="38" s="1"/>
  <c r="B220" i="23"/>
  <c r="B48" i="38" s="1"/>
  <c r="U199" i="12"/>
  <c r="U21" i="29" s="1"/>
  <c r="U199" i="15"/>
  <c r="U21" i="32" s="1"/>
  <c r="AB206" i="20"/>
  <c r="AB29" i="35" s="1"/>
  <c r="AB206" i="22"/>
  <c r="AB29" i="37" s="1"/>
  <c r="AB206" i="26"/>
  <c r="AB29" i="41" s="1"/>
  <c r="E193" i="21"/>
  <c r="E15" i="36" s="1"/>
  <c r="E193" i="26"/>
  <c r="E15" i="41" s="1"/>
  <c r="E193" i="24"/>
  <c r="E15" i="39" s="1"/>
  <c r="E193" i="20"/>
  <c r="E15" i="35" s="1"/>
  <c r="E193" i="23"/>
  <c r="E15" i="38" s="1"/>
  <c r="M219" i="14"/>
  <c r="X216" i="20"/>
  <c r="X43" i="35" s="1"/>
  <c r="K199" i="25"/>
  <c r="K21" i="40" s="1"/>
  <c r="K194" i="22"/>
  <c r="K16" i="37" s="1"/>
  <c r="E189" i="20"/>
  <c r="E11" i="35" s="1"/>
  <c r="E189" i="26"/>
  <c r="E11" i="41" s="1"/>
  <c r="E189" i="23"/>
  <c r="E11" i="38" s="1"/>
  <c r="E189" i="25"/>
  <c r="E11" i="40" s="1"/>
  <c r="M189" i="12"/>
  <c r="M11" i="29" s="1"/>
  <c r="M189" i="14"/>
  <c r="M11" i="31" s="1"/>
  <c r="AB212" i="13"/>
  <c r="AB212" i="15"/>
  <c r="E212" i="10"/>
  <c r="C185" i="10"/>
  <c r="C6" i="28" s="1"/>
  <c r="C185" i="9"/>
  <c r="C6" i="27" s="1"/>
  <c r="Q187" i="13"/>
  <c r="Q9" i="30" s="1"/>
  <c r="Q187" i="14"/>
  <c r="Q9" i="31" s="1"/>
  <c r="AA216" i="10"/>
  <c r="AA43" i="28" s="1"/>
  <c r="AA216" i="9"/>
  <c r="AA43" i="27" s="1"/>
  <c r="X211" i="22"/>
  <c r="X34" i="37" s="1"/>
  <c r="P205" i="17"/>
  <c r="P205" i="18"/>
  <c r="K205" i="17"/>
  <c r="K205" i="18"/>
  <c r="I218" i="21"/>
  <c r="I45" i="36" s="1"/>
  <c r="E208" i="9"/>
  <c r="E31" i="27" s="1"/>
  <c r="Y219" i="23"/>
  <c r="Y219" i="20"/>
  <c r="Y219" i="26"/>
  <c r="Y219" i="24"/>
  <c r="AE8" i="31"/>
  <c r="AE7" i="31"/>
  <c r="S7" i="30"/>
  <c r="S8" i="30"/>
  <c r="AD46" i="35"/>
  <c r="AD47" i="35"/>
  <c r="V215" i="14"/>
  <c r="V42" i="31" s="1"/>
  <c r="V215" i="13"/>
  <c r="V42" i="30" s="1"/>
  <c r="V215" i="12"/>
  <c r="V42" i="29" s="1"/>
  <c r="V215" i="15"/>
  <c r="V42" i="32" s="1"/>
  <c r="AA186" i="24"/>
  <c r="AF205" i="23"/>
  <c r="AF205" i="21"/>
  <c r="AF205" i="26"/>
  <c r="AF205" i="20"/>
  <c r="O199" i="26"/>
  <c r="O21" i="41" s="1"/>
  <c r="O199" i="21"/>
  <c r="O21" i="36" s="1"/>
  <c r="O199" i="24"/>
  <c r="O21" i="39" s="1"/>
  <c r="P191" i="20"/>
  <c r="P13" i="35" s="1"/>
  <c r="P191" i="21"/>
  <c r="P13" i="36" s="1"/>
  <c r="AD211" i="12"/>
  <c r="AD34" i="29" s="1"/>
  <c r="O208" i="14"/>
  <c r="O31" i="31" s="1"/>
  <c r="Q208" i="14"/>
  <c r="Q31" i="31" s="1"/>
  <c r="Q208" i="12"/>
  <c r="Q31" i="29" s="1"/>
  <c r="AC194" i="12"/>
  <c r="AC16" i="29" s="1"/>
  <c r="W215" i="24"/>
  <c r="W42" i="39" s="1"/>
  <c r="W215" i="22"/>
  <c r="W42" i="37" s="1"/>
  <c r="D215" i="24"/>
  <c r="D42" i="39" s="1"/>
  <c r="U210" i="15"/>
  <c r="U33" i="32" s="1"/>
  <c r="U210" i="14"/>
  <c r="U33" i="31" s="1"/>
  <c r="Q210" i="15"/>
  <c r="Q33" i="32" s="1"/>
  <c r="V3" i="40"/>
  <c r="V4" i="40"/>
  <c r="V2" i="40"/>
  <c r="H39" i="32"/>
  <c r="H38" i="32"/>
  <c r="H37" i="32"/>
  <c r="H36" i="32"/>
  <c r="H35" i="32"/>
  <c r="Y212" i="26"/>
  <c r="Y212" i="23"/>
  <c r="Y212" i="25"/>
  <c r="Y212" i="24"/>
  <c r="AB192" i="23"/>
  <c r="AB14" i="38" s="1"/>
  <c r="AB192" i="26"/>
  <c r="AB14" i="41" s="1"/>
  <c r="Z219" i="12"/>
  <c r="AD220" i="26"/>
  <c r="AD48" i="41" s="1"/>
  <c r="M200" i="20"/>
  <c r="M22" i="35" s="1"/>
  <c r="M200" i="24"/>
  <c r="M22" i="39" s="1"/>
  <c r="AF202" i="22"/>
  <c r="AF24" i="37" s="1"/>
  <c r="AF202" i="21"/>
  <c r="AF24" i="36" s="1"/>
  <c r="AF202" i="24"/>
  <c r="AF24" i="39" s="1"/>
  <c r="AB218" i="25"/>
  <c r="AB45" i="40" s="1"/>
  <c r="H185" i="22"/>
  <c r="H6" i="37" s="1"/>
  <c r="K185" i="23"/>
  <c r="K6" i="38" s="1"/>
  <c r="J203" i="23"/>
  <c r="J25" i="38" s="1"/>
  <c r="J203" i="21"/>
  <c r="J25" i="36" s="1"/>
  <c r="J203" i="20"/>
  <c r="J25" i="35" s="1"/>
  <c r="F211" i="20"/>
  <c r="F34" i="35" s="1"/>
  <c r="F211" i="26"/>
  <c r="F34" i="41" s="1"/>
  <c r="F211" i="24"/>
  <c r="F34" i="39" s="1"/>
  <c r="E8" i="33"/>
  <c r="E7" i="33"/>
  <c r="C200" i="20"/>
  <c r="C22" i="35" s="1"/>
  <c r="C200" i="25"/>
  <c r="C22" i="40" s="1"/>
  <c r="C200" i="24"/>
  <c r="C22" i="39" s="1"/>
  <c r="C200" i="22"/>
  <c r="C22" i="37" s="1"/>
  <c r="B202" i="14"/>
  <c r="B24" i="31" s="1"/>
  <c r="B202" i="13"/>
  <c r="B24" i="30" s="1"/>
  <c r="I218" i="20"/>
  <c r="I45" i="35" s="1"/>
  <c r="N224" i="26"/>
  <c r="N53" i="41" s="1"/>
  <c r="I210" i="23"/>
  <c r="I33" i="38" s="1"/>
  <c r="M200" i="26"/>
  <c r="M22" i="41" s="1"/>
  <c r="Z47" i="35"/>
  <c r="Z46" i="35"/>
  <c r="AB220" i="21"/>
  <c r="AB48" i="36" s="1"/>
  <c r="AB220" i="22"/>
  <c r="AB48" i="37" s="1"/>
  <c r="AB220" i="24"/>
  <c r="AB48" i="39" s="1"/>
  <c r="G189" i="21"/>
  <c r="G11" i="36" s="1"/>
  <c r="AE195" i="14"/>
  <c r="AE17" i="31" s="1"/>
  <c r="AE195" i="12"/>
  <c r="AE17" i="29" s="1"/>
  <c r="E207" i="9"/>
  <c r="E30" i="27" s="1"/>
  <c r="S4" i="36"/>
  <c r="S3" i="36"/>
  <c r="S2" i="36"/>
  <c r="Q2" i="27"/>
  <c r="Q3" i="27"/>
  <c r="Q4" i="27"/>
  <c r="V211" i="25"/>
  <c r="V34" i="40" s="1"/>
  <c r="V211" i="24"/>
  <c r="V34" i="39" s="1"/>
  <c r="K223" i="21"/>
  <c r="K223" i="20"/>
  <c r="K223" i="25"/>
  <c r="AD195" i="17"/>
  <c r="AD17" i="33" s="1"/>
  <c r="T202" i="26"/>
  <c r="T24" i="41" s="1"/>
  <c r="T202" i="22"/>
  <c r="T24" i="37" s="1"/>
  <c r="T202" i="20"/>
  <c r="T24" i="35" s="1"/>
  <c r="T202" i="25"/>
  <c r="T24" i="40" s="1"/>
  <c r="T202" i="23"/>
  <c r="T24" i="38" s="1"/>
  <c r="M195" i="12"/>
  <c r="M17" i="29" s="1"/>
  <c r="M195" i="15"/>
  <c r="M17" i="32" s="1"/>
  <c r="AF206" i="9"/>
  <c r="AF29" i="27" s="1"/>
  <c r="I195" i="21"/>
  <c r="I17" i="36" s="1"/>
  <c r="I195" i="22"/>
  <c r="I17" i="37" s="1"/>
  <c r="I195" i="20"/>
  <c r="I17" i="35" s="1"/>
  <c r="Y185" i="23"/>
  <c r="Y6" i="38" s="1"/>
  <c r="G217" i="25"/>
  <c r="G44" i="40" s="1"/>
  <c r="AE208" i="26"/>
  <c r="AE31" i="41" s="1"/>
  <c r="K224" i="22"/>
  <c r="K53" i="37" s="1"/>
  <c r="J212" i="20"/>
  <c r="J212" i="23"/>
  <c r="J212" i="25"/>
  <c r="G204" i="25"/>
  <c r="G26" i="40" s="1"/>
  <c r="G210" i="21"/>
  <c r="G33" i="36" s="1"/>
  <c r="G210" i="20"/>
  <c r="G33" i="35" s="1"/>
  <c r="P199" i="10"/>
  <c r="P21" i="28" s="1"/>
  <c r="F205" i="13"/>
  <c r="D216" i="25"/>
  <c r="D43" i="40" s="1"/>
  <c r="AC191" i="18"/>
  <c r="AC13" i="34" s="1"/>
  <c r="AC191" i="17"/>
  <c r="AC13" i="33" s="1"/>
  <c r="S193" i="9"/>
  <c r="S15" i="27" s="1"/>
  <c r="V193" i="9"/>
  <c r="V15" i="27" s="1"/>
  <c r="G193" i="22"/>
  <c r="G15" i="37" s="1"/>
  <c r="F220" i="22"/>
  <c r="F48" i="37" s="1"/>
  <c r="F220" i="20"/>
  <c r="F48" i="35" s="1"/>
  <c r="Z206" i="20"/>
  <c r="Z29" i="35" s="1"/>
  <c r="Z206" i="24"/>
  <c r="Z29" i="39" s="1"/>
  <c r="Z206" i="26"/>
  <c r="Z29" i="41" s="1"/>
  <c r="Z206" i="22"/>
  <c r="Z29" i="37" s="1"/>
  <c r="Z206" i="23"/>
  <c r="Z29" i="38" s="1"/>
  <c r="Z206" i="21"/>
  <c r="Z29" i="36" s="1"/>
  <c r="AB193" i="21"/>
  <c r="AB15" i="36" s="1"/>
  <c r="AE219" i="14"/>
  <c r="AE219" i="13"/>
  <c r="Z2" i="38"/>
  <c r="Z4" i="38"/>
  <c r="Z3" i="38"/>
  <c r="T189" i="24"/>
  <c r="T11" i="39" s="1"/>
  <c r="N189" i="24"/>
  <c r="N11" i="39" s="1"/>
  <c r="AB206" i="25"/>
  <c r="AB29" i="40" s="1"/>
  <c r="Z183" i="24"/>
  <c r="Z183" i="22"/>
  <c r="Z183" i="21"/>
  <c r="Z183" i="20"/>
  <c r="P206" i="13"/>
  <c r="P29" i="30" s="1"/>
  <c r="W213" i="12"/>
  <c r="W40" i="29" s="1"/>
  <c r="W213" i="13"/>
  <c r="W40" i="30" s="1"/>
  <c r="AB196" i="10"/>
  <c r="AB18" i="28" s="1"/>
  <c r="AB196" i="9"/>
  <c r="AB18" i="27" s="1"/>
  <c r="AE218" i="14"/>
  <c r="AE45" i="31" s="1"/>
  <c r="AE218" i="15"/>
  <c r="AE45" i="32" s="1"/>
  <c r="AE218" i="12"/>
  <c r="AE45" i="29" s="1"/>
  <c r="AD3" i="30"/>
  <c r="AD2" i="30"/>
  <c r="AD4" i="30"/>
  <c r="H218" i="21"/>
  <c r="H45" i="36" s="1"/>
  <c r="O208" i="9"/>
  <c r="O31" i="27" s="1"/>
  <c r="O208" i="10"/>
  <c r="O31" i="28" s="1"/>
  <c r="AF204" i="21"/>
  <c r="AF26" i="36" s="1"/>
  <c r="S8" i="39"/>
  <c r="S7" i="39"/>
  <c r="O186" i="24"/>
  <c r="O186" i="23"/>
  <c r="O186" i="26"/>
  <c r="O186" i="21"/>
  <c r="U205" i="23"/>
  <c r="U205" i="25"/>
  <c r="U205" i="21"/>
  <c r="U205" i="26"/>
  <c r="J192" i="26"/>
  <c r="J14" i="41" s="1"/>
  <c r="Q201" i="23"/>
  <c r="Q23" i="38" s="1"/>
  <c r="J185" i="21"/>
  <c r="J6" i="36" s="1"/>
  <c r="Y213" i="14"/>
  <c r="Y40" i="31" s="1"/>
  <c r="Y213" i="15"/>
  <c r="Y40" i="32" s="1"/>
  <c r="Y213" i="13"/>
  <c r="Y40" i="30" s="1"/>
  <c r="N46" i="27"/>
  <c r="N47" i="27"/>
  <c r="O219" i="9"/>
  <c r="E198" i="10"/>
  <c r="E20" i="28" s="1"/>
  <c r="AD39" i="39"/>
  <c r="AD38" i="39"/>
  <c r="AD35" i="39"/>
  <c r="AD36" i="39"/>
  <c r="AD37" i="39"/>
  <c r="T215" i="24"/>
  <c r="T42" i="39" s="1"/>
  <c r="B215" i="24"/>
  <c r="B42" i="39" s="1"/>
  <c r="E185" i="25"/>
  <c r="E6" i="40" s="1"/>
  <c r="D202" i="25"/>
  <c r="D24" i="40" s="1"/>
  <c r="C198" i="13"/>
  <c r="C20" i="30" s="1"/>
  <c r="W212" i="14"/>
  <c r="G212" i="14"/>
  <c r="Q204" i="13"/>
  <c r="Q26" i="30" s="1"/>
  <c r="AE206" i="24"/>
  <c r="AE29" i="39" s="1"/>
  <c r="AE206" i="23"/>
  <c r="AE29" i="38" s="1"/>
  <c r="AE206" i="20"/>
  <c r="AE29" i="35" s="1"/>
  <c r="B206" i="24"/>
  <c r="B29" i="39" s="1"/>
  <c r="G202" i="20"/>
  <c r="G24" i="35" s="1"/>
  <c r="G202" i="21"/>
  <c r="G24" i="36" s="1"/>
  <c r="G202" i="24"/>
  <c r="G24" i="39" s="1"/>
  <c r="K188" i="21"/>
  <c r="K10" i="36" s="1"/>
  <c r="K188" i="20"/>
  <c r="K10" i="35" s="1"/>
  <c r="K188" i="24"/>
  <c r="K10" i="39" s="1"/>
  <c r="AF222" i="17"/>
  <c r="AF50" i="33" s="1"/>
  <c r="T7" i="39"/>
  <c r="T8" i="39"/>
  <c r="H39" i="29"/>
  <c r="H38" i="29"/>
  <c r="H35" i="29"/>
  <c r="H36" i="29"/>
  <c r="H37" i="29"/>
  <c r="N208" i="26"/>
  <c r="N31" i="41" s="1"/>
  <c r="R207" i="17"/>
  <c r="R30" i="33" s="1"/>
  <c r="X8" i="41"/>
  <c r="X7" i="41"/>
  <c r="P212" i="26"/>
  <c r="N192" i="23"/>
  <c r="N14" i="38" s="1"/>
  <c r="N192" i="24"/>
  <c r="N14" i="39" s="1"/>
  <c r="G198" i="25"/>
  <c r="G20" i="40" s="1"/>
  <c r="I208" i="13"/>
  <c r="I31" i="30" s="1"/>
  <c r="K221" i="17"/>
  <c r="K49" i="33" s="1"/>
  <c r="K221" i="18"/>
  <c r="K49" i="34" s="1"/>
  <c r="N51" i="37"/>
  <c r="N52" i="37"/>
  <c r="AE193" i="9"/>
  <c r="AE15" i="27" s="1"/>
  <c r="J193" i="22"/>
  <c r="J15" i="37" s="1"/>
  <c r="J192" i="20"/>
  <c r="J14" i="35" s="1"/>
  <c r="P206" i="20"/>
  <c r="P29" i="35" s="1"/>
  <c r="P206" i="22"/>
  <c r="P29" i="37" s="1"/>
  <c r="P206" i="24"/>
  <c r="P29" i="39" s="1"/>
  <c r="B193" i="26"/>
  <c r="B15" i="41" s="1"/>
  <c r="AC193" i="10"/>
  <c r="AC15" i="28" s="1"/>
  <c r="L212" i="23"/>
  <c r="W215" i="25"/>
  <c r="W42" i="40" s="1"/>
  <c r="AC217" i="24"/>
  <c r="AC44" i="39" s="1"/>
  <c r="N189" i="23"/>
  <c r="N11" i="38" s="1"/>
  <c r="E52" i="31"/>
  <c r="E51" i="31"/>
  <c r="N213" i="15"/>
  <c r="N40" i="32" s="1"/>
  <c r="T201" i="22"/>
  <c r="T23" i="37" s="1"/>
  <c r="AE205" i="12"/>
  <c r="T7" i="30"/>
  <c r="T8" i="30"/>
  <c r="P190" i="24"/>
  <c r="P12" i="39" s="1"/>
  <c r="H190" i="24"/>
  <c r="H12" i="39" s="1"/>
  <c r="S208" i="9"/>
  <c r="S31" i="27" s="1"/>
  <c r="Z208" i="9"/>
  <c r="Z31" i="27" s="1"/>
  <c r="G193" i="15"/>
  <c r="G15" i="32" s="1"/>
  <c r="G193" i="13"/>
  <c r="G15" i="30" s="1"/>
  <c r="AD186" i="24"/>
  <c r="L205" i="23"/>
  <c r="E205" i="23"/>
  <c r="D186" i="20"/>
  <c r="D186" i="26"/>
  <c r="X199" i="26"/>
  <c r="X21" i="41" s="1"/>
  <c r="G199" i="26"/>
  <c r="G21" i="41" s="1"/>
  <c r="H206" i="23"/>
  <c r="H29" i="38" s="1"/>
  <c r="G191" i="20"/>
  <c r="G13" i="35" s="1"/>
  <c r="G191" i="22"/>
  <c r="G13" i="37" s="1"/>
  <c r="O211" i="12"/>
  <c r="O34" i="29" s="1"/>
  <c r="L51" i="30"/>
  <c r="L52" i="30"/>
  <c r="M201" i="23"/>
  <c r="M23" i="38" s="1"/>
  <c r="H185" i="21"/>
  <c r="H6" i="36" s="1"/>
  <c r="G213" i="14"/>
  <c r="G40" i="31" s="1"/>
  <c r="T219" i="9"/>
  <c r="B219" i="9"/>
  <c r="AB198" i="10"/>
  <c r="AB20" i="28" s="1"/>
  <c r="I213" i="17"/>
  <c r="I40" i="33" s="1"/>
  <c r="I213" i="18"/>
  <c r="I40" i="34" s="1"/>
  <c r="W189" i="15"/>
  <c r="W11" i="32" s="1"/>
  <c r="Y194" i="12"/>
  <c r="Y16" i="29" s="1"/>
  <c r="Y194" i="15"/>
  <c r="Y16" i="32" s="1"/>
  <c r="L218" i="18"/>
  <c r="L45" i="34" s="1"/>
  <c r="H204" i="21"/>
  <c r="H26" i="36" s="1"/>
  <c r="S186" i="9"/>
  <c r="T206" i="24"/>
  <c r="T29" i="39" s="1"/>
  <c r="O202" i="20"/>
  <c r="O24" i="35" s="1"/>
  <c r="O202" i="24"/>
  <c r="O24" i="39" s="1"/>
  <c r="O202" i="22"/>
  <c r="O24" i="37" s="1"/>
  <c r="L188" i="21"/>
  <c r="L10" i="36" s="1"/>
  <c r="L188" i="26"/>
  <c r="L10" i="41" s="1"/>
  <c r="L188" i="23"/>
  <c r="L10" i="38" s="1"/>
  <c r="L188" i="20"/>
  <c r="L10" i="35" s="1"/>
  <c r="W189" i="9"/>
  <c r="W11" i="27" s="1"/>
  <c r="H222" i="17"/>
  <c r="H50" i="33" s="1"/>
  <c r="H222" i="18"/>
  <c r="H50" i="34" s="1"/>
  <c r="AF188" i="13"/>
  <c r="AF10" i="30" s="1"/>
  <c r="AF188" i="15"/>
  <c r="AF10" i="32" s="1"/>
  <c r="AF188" i="12"/>
  <c r="AF10" i="29" s="1"/>
  <c r="Q188" i="13"/>
  <c r="Q10" i="30" s="1"/>
  <c r="Q188" i="14"/>
  <c r="Q10" i="31" s="1"/>
  <c r="Q188" i="12"/>
  <c r="Q10" i="29" s="1"/>
  <c r="D194" i="10"/>
  <c r="D16" i="28" s="1"/>
  <c r="S198" i="23"/>
  <c r="S20" i="38" s="1"/>
  <c r="S198" i="24"/>
  <c r="S20" i="39" s="1"/>
  <c r="AC185" i="14"/>
  <c r="AC6" i="31" s="1"/>
  <c r="Q185" i="14"/>
  <c r="Q6" i="31" s="1"/>
  <c r="H219" i="23"/>
  <c r="H219" i="26"/>
  <c r="H219" i="20"/>
  <c r="H219" i="21"/>
  <c r="P208" i="21"/>
  <c r="P31" i="36" s="1"/>
  <c r="P208" i="26"/>
  <c r="P31" i="41" s="1"/>
  <c r="Q35" i="28"/>
  <c r="Q37" i="28"/>
  <c r="Q36" i="28"/>
  <c r="Q39" i="28"/>
  <c r="Q38" i="28"/>
  <c r="D186" i="15"/>
  <c r="Y194" i="20"/>
  <c r="Y16" i="35" s="1"/>
  <c r="Y194" i="26"/>
  <c r="Y16" i="41" s="1"/>
  <c r="Y194" i="21"/>
  <c r="Y16" i="36" s="1"/>
  <c r="Y194" i="24"/>
  <c r="Y16" i="39" s="1"/>
  <c r="Q223" i="23"/>
  <c r="Q223" i="20"/>
  <c r="Q223" i="26"/>
  <c r="Q223" i="24"/>
  <c r="Q223" i="22"/>
  <c r="O195" i="10"/>
  <c r="O17" i="28" s="1"/>
  <c r="E209" i="14"/>
  <c r="E32" i="31" s="1"/>
  <c r="E209" i="13"/>
  <c r="E32" i="30" s="1"/>
  <c r="E209" i="12"/>
  <c r="E32" i="29" s="1"/>
  <c r="AC27" i="32"/>
  <c r="AC28" i="32"/>
  <c r="H202" i="10"/>
  <c r="H24" i="28" s="1"/>
  <c r="H202" i="9"/>
  <c r="H24" i="27" s="1"/>
  <c r="H204" i="20"/>
  <c r="H26" i="35" s="1"/>
  <c r="H204" i="25"/>
  <c r="H26" i="40" s="1"/>
  <c r="AA217" i="12"/>
  <c r="AA44" i="29" s="1"/>
  <c r="AA217" i="15"/>
  <c r="AA44" i="32" s="1"/>
  <c r="AE35" i="34"/>
  <c r="AE37" i="34"/>
  <c r="AE39" i="34"/>
  <c r="AE36" i="34"/>
  <c r="AE38" i="34"/>
  <c r="I188" i="26"/>
  <c r="I10" i="41" s="1"/>
  <c r="H211" i="20"/>
  <c r="H34" i="35" s="1"/>
  <c r="H211" i="26"/>
  <c r="H34" i="41" s="1"/>
  <c r="H211" i="24"/>
  <c r="H34" i="39" s="1"/>
  <c r="H211" i="25"/>
  <c r="H34" i="40" s="1"/>
  <c r="K52" i="31"/>
  <c r="K51" i="31"/>
  <c r="M192" i="13"/>
  <c r="M14" i="30" s="1"/>
  <c r="M192" i="12"/>
  <c r="M14" i="29" s="1"/>
  <c r="Y39" i="37"/>
  <c r="Y35" i="37"/>
  <c r="Y37" i="37"/>
  <c r="Y38" i="37"/>
  <c r="Y36" i="37"/>
  <c r="Z187" i="12"/>
  <c r="Z9" i="29" s="1"/>
  <c r="Z187" i="14"/>
  <c r="Z9" i="31" s="1"/>
  <c r="N214" i="18"/>
  <c r="N41" i="34" s="1"/>
  <c r="B211" i="25"/>
  <c r="B34" i="40" s="1"/>
  <c r="F202" i="26"/>
  <c r="F24" i="41" s="1"/>
  <c r="AF195" i="21"/>
  <c r="AF17" i="36" s="1"/>
  <c r="AF195" i="24"/>
  <c r="AF17" i="39" s="1"/>
  <c r="AF195" i="22"/>
  <c r="AF17" i="37" s="1"/>
  <c r="AF195" i="23"/>
  <c r="AF17" i="38" s="1"/>
  <c r="S214" i="22"/>
  <c r="S41" i="37" s="1"/>
  <c r="S214" i="26"/>
  <c r="S41" i="41" s="1"/>
  <c r="S214" i="20"/>
  <c r="S41" i="35" s="1"/>
  <c r="S214" i="24"/>
  <c r="S41" i="39" s="1"/>
  <c r="E217" i="25"/>
  <c r="E44" i="40" s="1"/>
  <c r="K210" i="14"/>
  <c r="K33" i="31" s="1"/>
  <c r="AF47" i="41"/>
  <c r="AF46" i="41"/>
  <c r="Y28" i="36"/>
  <c r="Y27" i="36"/>
  <c r="X52" i="32"/>
  <c r="X51" i="32"/>
  <c r="B207" i="26"/>
  <c r="B30" i="41" s="1"/>
  <c r="E212" i="20"/>
  <c r="E212" i="25"/>
  <c r="E212" i="21"/>
  <c r="E212" i="23"/>
  <c r="F221" i="18"/>
  <c r="F49" i="34" s="1"/>
  <c r="AF210" i="21"/>
  <c r="AF33" i="36" s="1"/>
  <c r="AF210" i="20"/>
  <c r="AF33" i="35" s="1"/>
  <c r="AF210" i="23"/>
  <c r="AF33" i="38" s="1"/>
  <c r="AF210" i="25"/>
  <c r="AF33" i="40" s="1"/>
  <c r="E194" i="20"/>
  <c r="E16" i="35" s="1"/>
  <c r="E194" i="25"/>
  <c r="E16" i="40" s="1"/>
  <c r="T199" i="10"/>
  <c r="T21" i="28" s="1"/>
  <c r="Q27" i="30"/>
  <c r="Q28" i="30"/>
  <c r="L201" i="12"/>
  <c r="L23" i="29" s="1"/>
  <c r="L201" i="14"/>
  <c r="L23" i="31" s="1"/>
  <c r="M211" i="23"/>
  <c r="M34" i="38" s="1"/>
  <c r="AE51" i="41"/>
  <c r="AE52" i="41"/>
  <c r="O8" i="37"/>
  <c r="O7" i="37"/>
  <c r="AC27" i="39"/>
  <c r="AC28" i="39"/>
  <c r="AF4" i="28"/>
  <c r="AF2" i="28"/>
  <c r="AF3" i="28"/>
  <c r="D196" i="26"/>
  <c r="D18" i="41" s="1"/>
  <c r="E207" i="25"/>
  <c r="E30" i="40" s="1"/>
  <c r="AE217" i="21"/>
  <c r="AE44" i="36" s="1"/>
  <c r="AE217" i="20"/>
  <c r="AE44" i="35" s="1"/>
  <c r="AE217" i="24"/>
  <c r="AE44" i="39" s="1"/>
  <c r="AE217" i="25"/>
  <c r="AE44" i="40" s="1"/>
  <c r="C204" i="17"/>
  <c r="C26" i="33" s="1"/>
  <c r="C204" i="18"/>
  <c r="C26" i="34" s="1"/>
  <c r="AF198" i="9"/>
  <c r="AF20" i="27" s="1"/>
  <c r="I206" i="12"/>
  <c r="I29" i="29" s="1"/>
  <c r="I206" i="13"/>
  <c r="I29" i="30" s="1"/>
  <c r="I206" i="14"/>
  <c r="I29" i="31" s="1"/>
  <c r="N193" i="23"/>
  <c r="N15" i="38" s="1"/>
  <c r="O193" i="21"/>
  <c r="O15" i="36" s="1"/>
  <c r="O193" i="24"/>
  <c r="O15" i="39" s="1"/>
  <c r="O193" i="26"/>
  <c r="O15" i="41" s="1"/>
  <c r="O193" i="25"/>
  <c r="O15" i="40" s="1"/>
  <c r="O219" i="14"/>
  <c r="AF219" i="14"/>
  <c r="Y216" i="24"/>
  <c r="Y43" i="39" s="1"/>
  <c r="I199" i="25"/>
  <c r="I21" i="40" s="1"/>
  <c r="AC194" i="22"/>
  <c r="AC16" i="37" s="1"/>
  <c r="W221" i="13"/>
  <c r="W49" i="30" s="1"/>
  <c r="W221" i="14"/>
  <c r="W49" i="31" s="1"/>
  <c r="W189" i="20"/>
  <c r="W11" i="35" s="1"/>
  <c r="W189" i="25"/>
  <c r="W11" i="40" s="1"/>
  <c r="W189" i="26"/>
  <c r="W11" i="41" s="1"/>
  <c r="W189" i="21"/>
  <c r="W11" i="36" s="1"/>
  <c r="F189" i="12"/>
  <c r="F11" i="29" s="1"/>
  <c r="F189" i="13"/>
  <c r="F11" i="30" s="1"/>
  <c r="C212" i="13"/>
  <c r="O38" i="28"/>
  <c r="O37" i="28"/>
  <c r="O36" i="28"/>
  <c r="O39" i="28"/>
  <c r="O35" i="28"/>
  <c r="I36" i="28"/>
  <c r="I39" i="28"/>
  <c r="I38" i="28"/>
  <c r="I35" i="28"/>
  <c r="I37" i="28"/>
  <c r="V185" i="10"/>
  <c r="V6" i="28" s="1"/>
  <c r="V185" i="9"/>
  <c r="V6" i="27" s="1"/>
  <c r="AC187" i="13"/>
  <c r="AC9" i="30" s="1"/>
  <c r="AC187" i="12"/>
  <c r="AC9" i="29" s="1"/>
  <c r="AC187" i="15"/>
  <c r="AC9" i="32" s="1"/>
  <c r="O216" i="10"/>
  <c r="O43" i="28" s="1"/>
  <c r="O216" i="9"/>
  <c r="O43" i="27" s="1"/>
  <c r="AD211" i="22"/>
  <c r="AD34" i="37" s="1"/>
  <c r="G211" i="22"/>
  <c r="G34" i="37" s="1"/>
  <c r="L205" i="17"/>
  <c r="L205" i="18"/>
  <c r="K185" i="26"/>
  <c r="K6" i="41" s="1"/>
  <c r="E196" i="24"/>
  <c r="E18" i="39" s="1"/>
  <c r="T190" i="26"/>
  <c r="T12" i="41" s="1"/>
  <c r="S194" i="23"/>
  <c r="S16" i="38" s="1"/>
  <c r="Z213" i="22"/>
  <c r="Z40" i="37" s="1"/>
  <c r="C184" i="13"/>
  <c r="C5" i="30" s="1"/>
  <c r="S199" i="17"/>
  <c r="S21" i="33" s="1"/>
  <c r="S199" i="18"/>
  <c r="S21" i="34" s="1"/>
  <c r="AF37" i="27"/>
  <c r="AF38" i="27"/>
  <c r="AF39" i="27"/>
  <c r="AF36" i="27"/>
  <c r="AF35" i="27"/>
  <c r="S198" i="12"/>
  <c r="S20" i="29" s="1"/>
  <c r="S198" i="14"/>
  <c r="S20" i="31" s="1"/>
  <c r="AF208" i="23"/>
  <c r="AF31" i="38" s="1"/>
  <c r="AF199" i="23"/>
  <c r="AF21" i="38" s="1"/>
  <c r="Y201" i="23"/>
  <c r="Y23" i="38" s="1"/>
  <c r="G222" i="14"/>
  <c r="G50" i="31" s="1"/>
  <c r="G222" i="15"/>
  <c r="G50" i="32" s="1"/>
  <c r="G222" i="12"/>
  <c r="G50" i="29" s="1"/>
  <c r="G222" i="13"/>
  <c r="G50" i="30" s="1"/>
  <c r="AC209" i="21"/>
  <c r="AC32" i="36" s="1"/>
  <c r="AC209" i="23"/>
  <c r="AC32" i="38" s="1"/>
  <c r="AC209" i="20"/>
  <c r="AC32" i="35" s="1"/>
  <c r="R208" i="23"/>
  <c r="R31" i="38" s="1"/>
  <c r="M208" i="23"/>
  <c r="M31" i="38" s="1"/>
  <c r="X52" i="34"/>
  <c r="X51" i="34"/>
  <c r="O204" i="21"/>
  <c r="O26" i="36" s="1"/>
  <c r="O204" i="22"/>
  <c r="O26" i="37" s="1"/>
  <c r="O204" i="26"/>
  <c r="O26" i="41" s="1"/>
  <c r="M201" i="21"/>
  <c r="M23" i="36" s="1"/>
  <c r="H206" i="24"/>
  <c r="H29" i="39" s="1"/>
  <c r="AE202" i="20"/>
  <c r="AE24" i="35" s="1"/>
  <c r="AE202" i="21"/>
  <c r="AE24" i="36" s="1"/>
  <c r="AE202" i="23"/>
  <c r="AE24" i="38" s="1"/>
  <c r="AE202" i="26"/>
  <c r="AE24" i="41" s="1"/>
  <c r="V188" i="21"/>
  <c r="V10" i="36" s="1"/>
  <c r="V188" i="26"/>
  <c r="V10" i="41" s="1"/>
  <c r="V188" i="25"/>
  <c r="V10" i="40" s="1"/>
  <c r="I189" i="9"/>
  <c r="I11" i="27" s="1"/>
  <c r="X222" i="17"/>
  <c r="X50" i="33" s="1"/>
  <c r="P207" i="12"/>
  <c r="P30" i="29" s="1"/>
  <c r="P207" i="13"/>
  <c r="P30" i="30" s="1"/>
  <c r="F193" i="12"/>
  <c r="F15" i="29" s="1"/>
  <c r="F193" i="14"/>
  <c r="F15" i="31" s="1"/>
  <c r="F193" i="13"/>
  <c r="F15" i="30" s="1"/>
  <c r="AE27" i="30"/>
  <c r="AE28" i="30"/>
  <c r="Z201" i="24"/>
  <c r="Z23" i="39" s="1"/>
  <c r="G208" i="13"/>
  <c r="G31" i="30" s="1"/>
  <c r="N208" i="13"/>
  <c r="N31" i="30" s="1"/>
  <c r="E221" i="17"/>
  <c r="E49" i="33" s="1"/>
  <c r="Y51" i="27"/>
  <c r="Y52" i="27"/>
  <c r="AE217" i="22"/>
  <c r="AE44" i="37" s="1"/>
  <c r="J208" i="24"/>
  <c r="J31" i="39" s="1"/>
  <c r="Z196" i="14"/>
  <c r="Z18" i="31" s="1"/>
  <c r="Z196" i="13"/>
  <c r="Z18" i="30" s="1"/>
  <c r="I221" i="9"/>
  <c r="I49" i="27" s="1"/>
  <c r="I218" i="23"/>
  <c r="I45" i="38" s="1"/>
  <c r="Z8" i="27"/>
  <c r="Z7" i="27"/>
  <c r="X219" i="10"/>
  <c r="AC52" i="33"/>
  <c r="AC51" i="33"/>
  <c r="V193" i="25"/>
  <c r="V15" i="40" s="1"/>
  <c r="U52" i="32"/>
  <c r="U51" i="32"/>
  <c r="W193" i="25"/>
  <c r="W15" i="40" s="1"/>
  <c r="W193" i="23"/>
  <c r="W15" i="38" s="1"/>
  <c r="W193" i="21"/>
  <c r="W15" i="36" s="1"/>
  <c r="W193" i="20"/>
  <c r="W15" i="35" s="1"/>
  <c r="W193" i="22"/>
  <c r="W15" i="37" s="1"/>
  <c r="W193" i="26"/>
  <c r="W15" i="41" s="1"/>
  <c r="S205" i="15"/>
  <c r="S205" i="13"/>
  <c r="S205" i="12"/>
  <c r="B221" i="24"/>
  <c r="B49" i="39" s="1"/>
  <c r="S219" i="15"/>
  <c r="V51" i="33"/>
  <c r="V52" i="33"/>
  <c r="D217" i="13"/>
  <c r="D44" i="30" s="1"/>
  <c r="D217" i="15"/>
  <c r="D44" i="32" s="1"/>
  <c r="D217" i="12"/>
  <c r="D44" i="29" s="1"/>
  <c r="M217" i="24"/>
  <c r="M44" i="39" s="1"/>
  <c r="I223" i="23"/>
  <c r="I201" i="26"/>
  <c r="I23" i="41" s="1"/>
  <c r="P187" i="23"/>
  <c r="P9" i="38" s="1"/>
  <c r="E190" i="20"/>
  <c r="E12" i="35" s="1"/>
  <c r="E190" i="23"/>
  <c r="E12" i="38" s="1"/>
  <c r="E190" i="21"/>
  <c r="E12" i="36" s="1"/>
  <c r="G221" i="10"/>
  <c r="G49" i="28" s="1"/>
  <c r="Z219" i="17"/>
  <c r="Z219" i="18"/>
  <c r="G209" i="14"/>
  <c r="G32" i="31" s="1"/>
  <c r="S47" i="35"/>
  <c r="S46" i="35"/>
  <c r="U202" i="10"/>
  <c r="U24" i="28" s="1"/>
  <c r="U202" i="9"/>
  <c r="U24" i="27" s="1"/>
  <c r="S198" i="21"/>
  <c r="S20" i="36" s="1"/>
  <c r="F51" i="28"/>
  <c r="F52" i="28"/>
  <c r="G201" i="22"/>
  <c r="G23" i="37" s="1"/>
  <c r="G201" i="25"/>
  <c r="G23" i="40" s="1"/>
  <c r="AD37" i="37"/>
  <c r="AD39" i="37"/>
  <c r="AD35" i="37"/>
  <c r="AD38" i="37"/>
  <c r="AD36" i="37"/>
  <c r="I27" i="27"/>
  <c r="I28" i="27"/>
  <c r="C204" i="20"/>
  <c r="C26" i="35" s="1"/>
  <c r="C204" i="24"/>
  <c r="C26" i="39" s="1"/>
  <c r="Y217" i="12"/>
  <c r="Y44" i="29" s="1"/>
  <c r="Y217" i="14"/>
  <c r="Y44" i="31" s="1"/>
  <c r="I184" i="14"/>
  <c r="I5" i="31" s="1"/>
  <c r="S187" i="18"/>
  <c r="S9" i="34" s="1"/>
  <c r="M47" i="35"/>
  <c r="M46" i="35"/>
  <c r="O219" i="18"/>
  <c r="O219" i="17"/>
  <c r="F52" i="31"/>
  <c r="F51" i="31"/>
  <c r="AE7" i="30"/>
  <c r="AE8" i="30"/>
  <c r="H216" i="26"/>
  <c r="H43" i="41" s="1"/>
  <c r="S7" i="38"/>
  <c r="S8" i="38"/>
  <c r="W219" i="18"/>
  <c r="R209" i="15"/>
  <c r="R32" i="32" s="1"/>
  <c r="O186" i="17"/>
  <c r="F187" i="20"/>
  <c r="F9" i="35" s="1"/>
  <c r="F187" i="25"/>
  <c r="F9" i="40" s="1"/>
  <c r="F187" i="24"/>
  <c r="F9" i="39" s="1"/>
  <c r="F187" i="21"/>
  <c r="F9" i="36" s="1"/>
  <c r="K205" i="21"/>
  <c r="K205" i="26"/>
  <c r="K205" i="25"/>
  <c r="K205" i="22"/>
  <c r="K205" i="20"/>
  <c r="N185" i="23"/>
  <c r="N6" i="38" s="1"/>
  <c r="R199" i="9"/>
  <c r="R21" i="27" s="1"/>
  <c r="S7" i="28"/>
  <c r="S8" i="28"/>
  <c r="B194" i="21"/>
  <c r="B16" i="36" s="1"/>
  <c r="H183" i="14"/>
  <c r="R27" i="36"/>
  <c r="R28" i="36"/>
  <c r="S213" i="20"/>
  <c r="S40" i="35" s="1"/>
  <c r="S213" i="25"/>
  <c r="S40" i="40" s="1"/>
  <c r="S213" i="26"/>
  <c r="S40" i="41" s="1"/>
  <c r="M183" i="12"/>
  <c r="M183" i="15"/>
  <c r="G224" i="14"/>
  <c r="G53" i="31" s="1"/>
  <c r="G224" i="15"/>
  <c r="G53" i="32" s="1"/>
  <c r="AF195" i="26"/>
  <c r="AF17" i="41" s="1"/>
  <c r="R191" i="24"/>
  <c r="R13" i="39" s="1"/>
  <c r="AE222" i="10"/>
  <c r="AE50" i="28" s="1"/>
  <c r="AE222" i="9"/>
  <c r="AE50" i="27" s="1"/>
  <c r="T27" i="41"/>
  <c r="T28" i="41"/>
  <c r="H204" i="23"/>
  <c r="H26" i="38" s="1"/>
  <c r="L47" i="28"/>
  <c r="L46" i="28"/>
  <c r="V8" i="41"/>
  <c r="V7" i="41"/>
  <c r="J189" i="15"/>
  <c r="J11" i="32" s="1"/>
  <c r="B205" i="12"/>
  <c r="B205" i="14"/>
  <c r="AC188" i="26"/>
  <c r="AC10" i="41" s="1"/>
  <c r="N189" i="26"/>
  <c r="N11" i="41" s="1"/>
  <c r="C217" i="12"/>
  <c r="C44" i="29" s="1"/>
  <c r="C217" i="15"/>
  <c r="C44" i="32" s="1"/>
  <c r="U46" i="30"/>
  <c r="U47" i="30"/>
  <c r="K218" i="25"/>
  <c r="K45" i="40" s="1"/>
  <c r="AF217" i="12"/>
  <c r="AF44" i="29" s="1"/>
  <c r="AF217" i="15"/>
  <c r="AF44" i="32" s="1"/>
  <c r="F207" i="24"/>
  <c r="F30" i="39" s="1"/>
  <c r="AA185" i="20"/>
  <c r="AA6" i="35" s="1"/>
  <c r="AA185" i="25"/>
  <c r="AA6" i="40" s="1"/>
  <c r="AA185" i="22"/>
  <c r="AA6" i="37" s="1"/>
  <c r="I209" i="9"/>
  <c r="I32" i="27" s="1"/>
  <c r="D188" i="26"/>
  <c r="D10" i="41" s="1"/>
  <c r="E211" i="20"/>
  <c r="E34" i="35" s="1"/>
  <c r="E211" i="24"/>
  <c r="E34" i="39" s="1"/>
  <c r="W200" i="20"/>
  <c r="W22" i="35" s="1"/>
  <c r="W200" i="25"/>
  <c r="W22" i="40" s="1"/>
  <c r="W200" i="22"/>
  <c r="W22" i="37" s="1"/>
  <c r="W200" i="26"/>
  <c r="W22" i="41" s="1"/>
  <c r="O221" i="26"/>
  <c r="O49" i="41" s="1"/>
  <c r="G202" i="14"/>
  <c r="G24" i="31" s="1"/>
  <c r="G202" i="12"/>
  <c r="G24" i="29" s="1"/>
  <c r="K218" i="20"/>
  <c r="K45" i="35" s="1"/>
  <c r="AC51" i="37"/>
  <c r="AC52" i="37"/>
  <c r="E28" i="32"/>
  <c r="E27" i="32"/>
  <c r="AC207" i="22"/>
  <c r="AC30" i="37" s="1"/>
  <c r="K196" i="21"/>
  <c r="K18" i="36" s="1"/>
  <c r="Z195" i="24"/>
  <c r="Z17" i="39" s="1"/>
  <c r="N210" i="14"/>
  <c r="N33" i="31" s="1"/>
  <c r="H220" i="24"/>
  <c r="H48" i="39" s="1"/>
  <c r="F189" i="21"/>
  <c r="F11" i="36" s="1"/>
  <c r="H195" i="14"/>
  <c r="H17" i="31" s="1"/>
  <c r="H195" i="13"/>
  <c r="H17" i="30" s="1"/>
  <c r="AD210" i="17"/>
  <c r="AD33" i="33" s="1"/>
  <c r="AD210" i="18"/>
  <c r="AD33" i="34" s="1"/>
  <c r="AA207" i="9"/>
  <c r="AA30" i="27" s="1"/>
  <c r="AE214" i="18"/>
  <c r="AE41" i="34" s="1"/>
  <c r="Y220" i="26"/>
  <c r="Y48" i="41" s="1"/>
  <c r="AC223" i="21"/>
  <c r="AC223" i="23"/>
  <c r="AC223" i="26"/>
  <c r="H195" i="17"/>
  <c r="H17" i="33" s="1"/>
  <c r="H195" i="18"/>
  <c r="H17" i="34" s="1"/>
  <c r="D186" i="21"/>
  <c r="AB206" i="9"/>
  <c r="AB29" i="27" s="1"/>
  <c r="N195" i="21"/>
  <c r="N17" i="36" s="1"/>
  <c r="N195" i="25"/>
  <c r="N17" i="40" s="1"/>
  <c r="N195" i="23"/>
  <c r="N17" i="38" s="1"/>
  <c r="I217" i="25"/>
  <c r="I44" i="40" s="1"/>
  <c r="H210" i="14"/>
  <c r="H33" i="31" s="1"/>
  <c r="X187" i="18"/>
  <c r="X9" i="34" s="1"/>
  <c r="O224" i="22"/>
  <c r="O53" i="37" s="1"/>
  <c r="O224" i="21"/>
  <c r="O53" i="36" s="1"/>
  <c r="K212" i="20"/>
  <c r="K212" i="23"/>
  <c r="N210" i="21"/>
  <c r="N33" i="36" s="1"/>
  <c r="N210" i="20"/>
  <c r="N33" i="35" s="1"/>
  <c r="N210" i="23"/>
  <c r="N33" i="38" s="1"/>
  <c r="F194" i="20"/>
  <c r="F16" i="35" s="1"/>
  <c r="F194" i="24"/>
  <c r="F16" i="39" s="1"/>
  <c r="F194" i="25"/>
  <c r="F16" i="40" s="1"/>
  <c r="AD205" i="13"/>
  <c r="AD205" i="12"/>
  <c r="AD205" i="15"/>
  <c r="AD205" i="14"/>
  <c r="M201" i="12"/>
  <c r="M23" i="29" s="1"/>
  <c r="M201" i="13"/>
  <c r="M23" i="30" s="1"/>
  <c r="J211" i="23"/>
  <c r="J34" i="38" s="1"/>
  <c r="M39" i="35"/>
  <c r="M35" i="35"/>
  <c r="M37" i="35"/>
  <c r="M38" i="35"/>
  <c r="M36" i="35"/>
  <c r="AF3" i="27"/>
  <c r="AF4" i="27"/>
  <c r="AF2" i="27"/>
  <c r="C220" i="22"/>
  <c r="C48" i="37" s="1"/>
  <c r="M207" i="22"/>
  <c r="M30" i="37" s="1"/>
  <c r="AE193" i="21"/>
  <c r="AE15" i="36" s="1"/>
  <c r="AE193" i="23"/>
  <c r="AE15" i="38" s="1"/>
  <c r="AE193" i="22"/>
  <c r="AE15" i="37" s="1"/>
  <c r="AB219" i="14"/>
  <c r="I219" i="14"/>
  <c r="S3" i="39"/>
  <c r="S2" i="39"/>
  <c r="S4" i="39"/>
  <c r="AB194" i="14"/>
  <c r="AB16" i="31" s="1"/>
  <c r="O204" i="20"/>
  <c r="O26" i="35" s="1"/>
  <c r="AE206" i="25"/>
  <c r="AE29" i="40" s="1"/>
  <c r="H199" i="13"/>
  <c r="H21" i="30" s="1"/>
  <c r="AF183" i="24"/>
  <c r="H183" i="24"/>
  <c r="M206" i="13"/>
  <c r="M29" i="30" s="1"/>
  <c r="M206" i="15"/>
  <c r="M29" i="32" s="1"/>
  <c r="M206" i="14"/>
  <c r="M29" i="31" s="1"/>
  <c r="AD213" i="12"/>
  <c r="AD40" i="29" s="1"/>
  <c r="AD213" i="15"/>
  <c r="AD40" i="32" s="1"/>
  <c r="C196" i="10"/>
  <c r="C18" i="28" s="1"/>
  <c r="C196" i="9"/>
  <c r="C18" i="27" s="1"/>
  <c r="L218" i="14"/>
  <c r="L45" i="31" s="1"/>
  <c r="L218" i="13"/>
  <c r="L45" i="30" s="1"/>
  <c r="AB185" i="26"/>
  <c r="AB6" i="41" s="1"/>
  <c r="I185" i="26"/>
  <c r="I6" i="41" s="1"/>
  <c r="C196" i="24"/>
  <c r="C18" i="39" s="1"/>
  <c r="F190" i="26"/>
  <c r="F12" i="41" s="1"/>
  <c r="H194" i="23"/>
  <c r="H16" i="38" s="1"/>
  <c r="E213" i="22"/>
  <c r="E40" i="37" s="1"/>
  <c r="N184" i="13"/>
  <c r="N5" i="30" s="1"/>
  <c r="N184" i="12"/>
  <c r="N5" i="29" s="1"/>
  <c r="D199" i="17"/>
  <c r="D21" i="33" s="1"/>
  <c r="D199" i="18"/>
  <c r="D21" i="34" s="1"/>
  <c r="F35" i="27"/>
  <c r="F39" i="27"/>
  <c r="F36" i="27"/>
  <c r="F38" i="27"/>
  <c r="F37" i="27"/>
  <c r="H198" i="12"/>
  <c r="H20" i="29" s="1"/>
  <c r="H198" i="15"/>
  <c r="H20" i="32" s="1"/>
  <c r="H198" i="14"/>
  <c r="H20" i="31" s="1"/>
  <c r="AF216" i="13"/>
  <c r="AF43" i="30" s="1"/>
  <c r="AF216" i="15"/>
  <c r="AF43" i="32" s="1"/>
  <c r="AF216" i="12"/>
  <c r="AF43" i="29" s="1"/>
  <c r="W190" i="24"/>
  <c r="W12" i="39" s="1"/>
  <c r="W190" i="20"/>
  <c r="W12" i="35" s="1"/>
  <c r="W190" i="21"/>
  <c r="W12" i="36" s="1"/>
  <c r="W190" i="22"/>
  <c r="W12" i="37" s="1"/>
  <c r="U218" i="21"/>
  <c r="U45" i="36" s="1"/>
  <c r="U218" i="20"/>
  <c r="U45" i="35" s="1"/>
  <c r="U218" i="25"/>
  <c r="U45" i="40" s="1"/>
  <c r="F208" i="9"/>
  <c r="F31" i="27" s="1"/>
  <c r="B208" i="9"/>
  <c r="B31" i="27" s="1"/>
  <c r="C219" i="21"/>
  <c r="I218" i="22"/>
  <c r="I45" i="37" s="1"/>
  <c r="AD183" i="26"/>
  <c r="T211" i="21"/>
  <c r="T34" i="36" s="1"/>
  <c r="T211" i="25"/>
  <c r="T34" i="40" s="1"/>
  <c r="T211" i="22"/>
  <c r="T34" i="37" s="1"/>
  <c r="AE203" i="22"/>
  <c r="AE25" i="37" s="1"/>
  <c r="AE203" i="23"/>
  <c r="AE25" i="38" s="1"/>
  <c r="AE203" i="21"/>
  <c r="AE25" i="36" s="1"/>
  <c r="AB190" i="14"/>
  <c r="AB12" i="31" s="1"/>
  <c r="AB190" i="13"/>
  <c r="AB12" i="30" s="1"/>
  <c r="AB190" i="12"/>
  <c r="AB12" i="29" s="1"/>
  <c r="AB190" i="15"/>
  <c r="AB12" i="32" s="1"/>
  <c r="H190" i="14"/>
  <c r="H12" i="31" s="1"/>
  <c r="H190" i="12"/>
  <c r="H12" i="29" s="1"/>
  <c r="H190" i="15"/>
  <c r="H12" i="32" s="1"/>
  <c r="H190" i="13"/>
  <c r="H12" i="30" s="1"/>
  <c r="AC199" i="26"/>
  <c r="AC21" i="41" s="1"/>
  <c r="Y206" i="23"/>
  <c r="Y29" i="38" s="1"/>
  <c r="AE191" i="20"/>
  <c r="AE13" i="35" s="1"/>
  <c r="AE191" i="22"/>
  <c r="AE13" i="37" s="1"/>
  <c r="N211" i="12"/>
  <c r="N34" i="29" s="1"/>
  <c r="N211" i="15"/>
  <c r="N34" i="32" s="1"/>
  <c r="N211" i="14"/>
  <c r="N34" i="31" s="1"/>
  <c r="AA211" i="12"/>
  <c r="AA34" i="29" s="1"/>
  <c r="AA211" i="14"/>
  <c r="AA34" i="31" s="1"/>
  <c r="AF208" i="14"/>
  <c r="AF31" i="31" s="1"/>
  <c r="N208" i="23"/>
  <c r="N31" i="38" s="1"/>
  <c r="B208" i="23"/>
  <c r="B31" i="38" s="1"/>
  <c r="B208" i="25"/>
  <c r="B31" i="40" s="1"/>
  <c r="K189" i="26"/>
  <c r="K11" i="41" s="1"/>
  <c r="H215" i="14"/>
  <c r="H42" i="31" s="1"/>
  <c r="H215" i="12"/>
  <c r="H42" i="29" s="1"/>
  <c r="U203" i="25"/>
  <c r="U25" i="40" s="1"/>
  <c r="U203" i="21"/>
  <c r="U25" i="36" s="1"/>
  <c r="U203" i="24"/>
  <c r="U25" i="39" s="1"/>
  <c r="E203" i="25"/>
  <c r="E25" i="40" s="1"/>
  <c r="V220" i="13"/>
  <c r="V48" i="30" s="1"/>
  <c r="V220" i="15"/>
  <c r="V48" i="32" s="1"/>
  <c r="H187" i="22"/>
  <c r="H9" i="37" s="1"/>
  <c r="K196" i="18"/>
  <c r="K18" i="34" s="1"/>
  <c r="U215" i="17"/>
  <c r="U42" i="33" s="1"/>
  <c r="U215" i="18"/>
  <c r="U42" i="34" s="1"/>
  <c r="Z210" i="15"/>
  <c r="Z33" i="32" s="1"/>
  <c r="R207" i="12"/>
  <c r="R30" i="29" s="1"/>
  <c r="R207" i="15"/>
  <c r="R30" i="32" s="1"/>
  <c r="AF193" i="26"/>
  <c r="AF15" i="41" s="1"/>
  <c r="R27" i="35"/>
  <c r="R28" i="35"/>
  <c r="W188" i="22"/>
  <c r="W10" i="37" s="1"/>
  <c r="D188" i="22"/>
  <c r="D10" i="37" s="1"/>
  <c r="X28" i="40"/>
  <c r="X27" i="40"/>
  <c r="R188" i="17"/>
  <c r="R10" i="33" s="1"/>
  <c r="M198" i="25"/>
  <c r="M20" i="40" s="1"/>
  <c r="T208" i="13"/>
  <c r="T31" i="30" s="1"/>
  <c r="M208" i="13"/>
  <c r="M31" i="30" s="1"/>
  <c r="M221" i="17"/>
  <c r="M49" i="33" s="1"/>
  <c r="M221" i="18"/>
  <c r="M49" i="34" s="1"/>
  <c r="X4" i="34"/>
  <c r="X3" i="34"/>
  <c r="X2" i="34"/>
  <c r="H223" i="17"/>
  <c r="H223" i="18"/>
  <c r="D205" i="15"/>
  <c r="J194" i="9"/>
  <c r="J16" i="27" s="1"/>
  <c r="Q219" i="15"/>
  <c r="AB52" i="30"/>
  <c r="AB51" i="30"/>
  <c r="V52" i="32"/>
  <c r="V51" i="32"/>
  <c r="X219" i="13"/>
  <c r="N47" i="34"/>
  <c r="N46" i="34"/>
  <c r="M217" i="17"/>
  <c r="M44" i="33" s="1"/>
  <c r="M217" i="18"/>
  <c r="M44" i="34" s="1"/>
  <c r="C187" i="20"/>
  <c r="C9" i="35" s="1"/>
  <c r="C187" i="25"/>
  <c r="C9" i="40" s="1"/>
  <c r="C187" i="24"/>
  <c r="C9" i="39" s="1"/>
  <c r="C187" i="21"/>
  <c r="C9" i="36" s="1"/>
  <c r="AB213" i="20"/>
  <c r="AB40" i="35" s="1"/>
  <c r="AB213" i="23"/>
  <c r="AB40" i="38" s="1"/>
  <c r="R185" i="20"/>
  <c r="R6" i="35" s="1"/>
  <c r="R185" i="23"/>
  <c r="R6" i="38" s="1"/>
  <c r="R185" i="24"/>
  <c r="R6" i="39" s="1"/>
  <c r="L200" i="20"/>
  <c r="L22" i="35" s="1"/>
  <c r="L200" i="22"/>
  <c r="L22" i="37" s="1"/>
  <c r="L200" i="25"/>
  <c r="L22" i="40" s="1"/>
  <c r="J218" i="20"/>
  <c r="J45" i="35" s="1"/>
  <c r="J218" i="26"/>
  <c r="J45" i="41" s="1"/>
  <c r="X208" i="12"/>
  <c r="X31" i="29" s="1"/>
  <c r="T207" i="26"/>
  <c r="T30" i="41" s="1"/>
  <c r="T207" i="25"/>
  <c r="T30" i="40" s="1"/>
  <c r="H186" i="21"/>
  <c r="G4" i="33"/>
  <c r="G3" i="33"/>
  <c r="G2" i="33"/>
  <c r="AB183" i="21"/>
  <c r="AB183" i="24"/>
  <c r="AB183" i="23"/>
  <c r="AB183" i="22"/>
  <c r="E218" i="17"/>
  <c r="E45" i="33" s="1"/>
  <c r="E218" i="18"/>
  <c r="E45" i="34" s="1"/>
  <c r="AE217" i="23"/>
  <c r="AE44" i="38" s="1"/>
  <c r="Y195" i="9"/>
  <c r="Y17" i="27" s="1"/>
  <c r="I207" i="23"/>
  <c r="I30" i="38" s="1"/>
  <c r="K184" i="26"/>
  <c r="K5" i="41" s="1"/>
  <c r="H36" i="34"/>
  <c r="H35" i="34"/>
  <c r="H37" i="34"/>
  <c r="H38" i="34"/>
  <c r="H39" i="34"/>
  <c r="H187" i="26"/>
  <c r="H9" i="41" s="1"/>
  <c r="U201" i="17"/>
  <c r="U23" i="33" s="1"/>
  <c r="I183" i="21"/>
  <c r="I183" i="25"/>
  <c r="I183" i="20"/>
  <c r="E207" i="23"/>
  <c r="E30" i="38" s="1"/>
  <c r="K198" i="21"/>
  <c r="K20" i="36" s="1"/>
  <c r="R208" i="18"/>
  <c r="R31" i="34" s="1"/>
  <c r="R208" i="17"/>
  <c r="R31" i="33" s="1"/>
  <c r="U220" i="9"/>
  <c r="U48" i="27" s="1"/>
  <c r="E224" i="17"/>
  <c r="E53" i="33" s="1"/>
  <c r="E224" i="18"/>
  <c r="E53" i="34" s="1"/>
  <c r="D210" i="25"/>
  <c r="D33" i="40" s="1"/>
  <c r="Q36" i="37"/>
  <c r="Q39" i="37"/>
  <c r="Q37" i="37"/>
  <c r="Q38" i="37"/>
  <c r="Q35" i="37"/>
  <c r="AF208" i="24"/>
  <c r="AF31" i="39" s="1"/>
  <c r="C47" i="40"/>
  <c r="C46" i="40"/>
  <c r="J198" i="26"/>
  <c r="J20" i="41" s="1"/>
  <c r="J198" i="21"/>
  <c r="J20" i="36" s="1"/>
  <c r="C201" i="17"/>
  <c r="C23" i="33" s="1"/>
  <c r="F203" i="24"/>
  <c r="F25" i="39" s="1"/>
  <c r="E196" i="20"/>
  <c r="E18" i="35" s="1"/>
  <c r="E196" i="25"/>
  <c r="E18" i="40" s="1"/>
  <c r="E196" i="22"/>
  <c r="E18" i="37" s="1"/>
  <c r="Y216" i="23"/>
  <c r="Y43" i="38" s="1"/>
  <c r="E187" i="26"/>
  <c r="E9" i="41" s="1"/>
  <c r="F195" i="18"/>
  <c r="F17" i="34" s="1"/>
  <c r="G197" i="20"/>
  <c r="G19" i="35" s="1"/>
  <c r="G197" i="26"/>
  <c r="G19" i="41" s="1"/>
  <c r="G197" i="21"/>
  <c r="G19" i="36" s="1"/>
  <c r="G197" i="22"/>
  <c r="G19" i="37" s="1"/>
  <c r="G197" i="24"/>
  <c r="G19" i="39" s="1"/>
  <c r="D8" i="29"/>
  <c r="D7" i="29"/>
  <c r="Y27" i="37"/>
  <c r="Y28" i="37"/>
  <c r="K196" i="14"/>
  <c r="K18" i="31" s="1"/>
  <c r="K196" i="15"/>
  <c r="K18" i="32" s="1"/>
  <c r="C192" i="25"/>
  <c r="C14" i="40" s="1"/>
  <c r="C192" i="26"/>
  <c r="C14" i="41" s="1"/>
  <c r="C192" i="21"/>
  <c r="C14" i="36" s="1"/>
  <c r="C192" i="24"/>
  <c r="C14" i="39" s="1"/>
  <c r="H221" i="9"/>
  <c r="H49" i="27" s="1"/>
  <c r="G218" i="23"/>
  <c r="G45" i="38" s="1"/>
  <c r="U186" i="9"/>
  <c r="V219" i="10"/>
  <c r="X51" i="33"/>
  <c r="X52" i="33"/>
  <c r="AE27" i="32"/>
  <c r="AE28" i="32"/>
  <c r="AC187" i="14"/>
  <c r="AC9" i="31" s="1"/>
  <c r="Q224" i="13"/>
  <c r="Q53" i="30" s="1"/>
  <c r="F201" i="18"/>
  <c r="F23" i="34" s="1"/>
  <c r="P219" i="15"/>
  <c r="Y216" i="22"/>
  <c r="Y43" i="37" s="1"/>
  <c r="U221" i="21"/>
  <c r="U49" i="36" s="1"/>
  <c r="U221" i="20"/>
  <c r="U49" i="35" s="1"/>
  <c r="U221" i="23"/>
  <c r="U49" i="38" s="1"/>
  <c r="R217" i="24"/>
  <c r="R44" i="39" s="1"/>
  <c r="R217" i="21"/>
  <c r="R44" i="36" s="1"/>
  <c r="M223" i="23"/>
  <c r="M223" i="20"/>
  <c r="B201" i="26"/>
  <c r="B23" i="41" s="1"/>
  <c r="Q187" i="23"/>
  <c r="Q9" i="38" s="1"/>
  <c r="Q190" i="20"/>
  <c r="Q12" i="35" s="1"/>
  <c r="D191" i="14"/>
  <c r="D13" i="31" s="1"/>
  <c r="D191" i="12"/>
  <c r="D13" i="29" s="1"/>
  <c r="AB221" i="10"/>
  <c r="AB49" i="28" s="1"/>
  <c r="AE195" i="10"/>
  <c r="AE17" i="28" s="1"/>
  <c r="AA46" i="33"/>
  <c r="AA47" i="33"/>
  <c r="I209" i="14"/>
  <c r="I32" i="31" s="1"/>
  <c r="Q206" i="22"/>
  <c r="Q29" i="37" s="1"/>
  <c r="E217" i="12"/>
  <c r="E44" i="29" s="1"/>
  <c r="Q201" i="24"/>
  <c r="Q23" i="39" s="1"/>
  <c r="AC211" i="23"/>
  <c r="AC34" i="38" s="1"/>
  <c r="G202" i="10"/>
  <c r="G24" i="28" s="1"/>
  <c r="G202" i="9"/>
  <c r="G24" i="27" s="1"/>
  <c r="AC183" i="23"/>
  <c r="AC183" i="22"/>
  <c r="AC183" i="21"/>
  <c r="AC183" i="20"/>
  <c r="V223" i="10"/>
  <c r="V223" i="9"/>
  <c r="Q210" i="13"/>
  <c r="Q33" i="30" s="1"/>
  <c r="Q210" i="12"/>
  <c r="Q33" i="29" s="1"/>
  <c r="B201" i="22"/>
  <c r="B23" i="37" s="1"/>
  <c r="B204" i="20"/>
  <c r="B26" i="35" s="1"/>
  <c r="B204" i="24"/>
  <c r="B26" i="39" s="1"/>
  <c r="Z217" i="12"/>
  <c r="Z44" i="29" s="1"/>
  <c r="T184" i="14"/>
  <c r="T5" i="31" s="1"/>
  <c r="K207" i="18"/>
  <c r="K30" i="34" s="1"/>
  <c r="AF187" i="18"/>
  <c r="AF9" i="34" s="1"/>
  <c r="D216" i="14"/>
  <c r="D43" i="31" s="1"/>
  <c r="AC219" i="13"/>
  <c r="X51" i="29"/>
  <c r="X52" i="29"/>
  <c r="D210" i="18"/>
  <c r="D33" i="34" s="1"/>
  <c r="C205" i="13"/>
  <c r="C205" i="12"/>
  <c r="C205" i="14"/>
  <c r="T216" i="26"/>
  <c r="T43" i="41" s="1"/>
  <c r="O209" i="15"/>
  <c r="O32" i="32" s="1"/>
  <c r="B216" i="26"/>
  <c r="B43" i="41" s="1"/>
  <c r="AC188" i="25"/>
  <c r="AC10" i="40" s="1"/>
  <c r="AC188" i="24"/>
  <c r="AC10" i="39" s="1"/>
  <c r="AB35" i="40"/>
  <c r="AB37" i="40"/>
  <c r="AB36" i="40"/>
  <c r="AB39" i="40"/>
  <c r="AB38" i="40"/>
  <c r="AD183" i="20"/>
  <c r="U198" i="14"/>
  <c r="U20" i="31" s="1"/>
  <c r="H187" i="20"/>
  <c r="H9" i="35" s="1"/>
  <c r="H187" i="24"/>
  <c r="H9" i="39" s="1"/>
  <c r="H187" i="21"/>
  <c r="H9" i="36" s="1"/>
  <c r="I205" i="21"/>
  <c r="I205" i="26"/>
  <c r="I205" i="24"/>
  <c r="I205" i="20"/>
  <c r="I205" i="22"/>
  <c r="I205" i="25"/>
  <c r="AF210" i="12"/>
  <c r="AF33" i="29" s="1"/>
  <c r="U199" i="9"/>
  <c r="U21" i="27" s="1"/>
  <c r="AF186" i="10"/>
  <c r="G213" i="20"/>
  <c r="G40" i="35" s="1"/>
  <c r="G213" i="21"/>
  <c r="G40" i="36" s="1"/>
  <c r="G213" i="23"/>
  <c r="G40" i="38" s="1"/>
  <c r="B183" i="12"/>
  <c r="B183" i="15"/>
  <c r="C191" i="24"/>
  <c r="C13" i="39" s="1"/>
  <c r="L51" i="37"/>
  <c r="L52" i="37"/>
  <c r="U27" i="31"/>
  <c r="U28" i="31"/>
  <c r="B52" i="29"/>
  <c r="B51" i="29"/>
  <c r="E218" i="25"/>
  <c r="E45" i="40" s="1"/>
  <c r="W186" i="17"/>
  <c r="L27" i="27"/>
  <c r="L28" i="27"/>
  <c r="B207" i="24"/>
  <c r="B30" i="39" s="1"/>
  <c r="Z185" i="20"/>
  <c r="Z6" i="35" s="1"/>
  <c r="Z185" i="23"/>
  <c r="Z6" i="38" s="1"/>
  <c r="Z185" i="25"/>
  <c r="Z6" i="40" s="1"/>
  <c r="Z185" i="21"/>
  <c r="Z6" i="36" s="1"/>
  <c r="Z185" i="22"/>
  <c r="Z6" i="37" s="1"/>
  <c r="T209" i="9"/>
  <c r="T32" i="27" s="1"/>
  <c r="D199" i="10"/>
  <c r="D21" i="28" s="1"/>
  <c r="Q211" i="20"/>
  <c r="Q34" i="35" s="1"/>
  <c r="Q211" i="24"/>
  <c r="Q34" i="39" s="1"/>
  <c r="Q211" i="22"/>
  <c r="Q34" i="37" s="1"/>
  <c r="Q211" i="21"/>
  <c r="Q34" i="36" s="1"/>
  <c r="S183" i="12"/>
  <c r="V200" i="20"/>
  <c r="V22" i="35" s="1"/>
  <c r="V200" i="24"/>
  <c r="V22" i="39" s="1"/>
  <c r="V200" i="25"/>
  <c r="V22" i="40" s="1"/>
  <c r="U216" i="14"/>
  <c r="U43" i="31" s="1"/>
  <c r="I202" i="14"/>
  <c r="I24" i="31" s="1"/>
  <c r="I202" i="12"/>
  <c r="I24" i="29" s="1"/>
  <c r="T189" i="26"/>
  <c r="T11" i="41" s="1"/>
  <c r="I184" i="23"/>
  <c r="I5" i="38" s="1"/>
  <c r="C224" i="25"/>
  <c r="C53" i="40" s="1"/>
  <c r="P203" i="26"/>
  <c r="P25" i="41" s="1"/>
  <c r="Z192" i="13"/>
  <c r="Z14" i="30" s="1"/>
  <c r="Z192" i="14"/>
  <c r="Z14" i="31" s="1"/>
  <c r="Z192" i="12"/>
  <c r="Z14" i="29" s="1"/>
  <c r="X224" i="23"/>
  <c r="X53" i="38" s="1"/>
  <c r="M208" i="12"/>
  <c r="M31" i="29" s="1"/>
  <c r="B211" i="14"/>
  <c r="B34" i="31" s="1"/>
  <c r="H196" i="21"/>
  <c r="H18" i="36" s="1"/>
  <c r="M223" i="10"/>
  <c r="M223" i="9"/>
  <c r="P204" i="25"/>
  <c r="P26" i="40" s="1"/>
  <c r="P204" i="24"/>
  <c r="P26" i="39" s="1"/>
  <c r="W205" i="18"/>
  <c r="W224" i="14"/>
  <c r="W53" i="31" s="1"/>
  <c r="P27" i="36"/>
  <c r="P28" i="36"/>
  <c r="AA187" i="12"/>
  <c r="AA9" i="29" s="1"/>
  <c r="AA187" i="15"/>
  <c r="AA9" i="32" s="1"/>
  <c r="AA187" i="14"/>
  <c r="AA9" i="31" s="1"/>
  <c r="U52" i="29"/>
  <c r="U51" i="29"/>
  <c r="Z207" i="18"/>
  <c r="Z30" i="34" s="1"/>
  <c r="W197" i="10"/>
  <c r="W19" i="28" s="1"/>
  <c r="W197" i="9"/>
  <c r="W19" i="27" s="1"/>
  <c r="X205" i="18"/>
  <c r="I189" i="21"/>
  <c r="I11" i="36" s="1"/>
  <c r="S195" i="14"/>
  <c r="S17" i="31" s="1"/>
  <c r="S195" i="15"/>
  <c r="S17" i="32" s="1"/>
  <c r="AD214" i="18"/>
  <c r="AD41" i="34" s="1"/>
  <c r="Z39" i="40"/>
  <c r="Z38" i="40"/>
  <c r="Z37" i="40"/>
  <c r="Z36" i="40"/>
  <c r="Z35" i="40"/>
  <c r="O27" i="32"/>
  <c r="O28" i="32"/>
  <c r="T214" i="22"/>
  <c r="T41" i="37" s="1"/>
  <c r="T214" i="26"/>
  <c r="T41" i="41" s="1"/>
  <c r="T214" i="20"/>
  <c r="T41" i="35" s="1"/>
  <c r="T214" i="23"/>
  <c r="T41" i="38" s="1"/>
  <c r="O47" i="41"/>
  <c r="O46" i="41"/>
  <c r="C217" i="25"/>
  <c r="C44" i="40" s="1"/>
  <c r="C210" i="14"/>
  <c r="C33" i="31" s="1"/>
  <c r="C210" i="13"/>
  <c r="C33" i="30" s="1"/>
  <c r="K198" i="20"/>
  <c r="K20" i="35" s="1"/>
  <c r="I211" i="23"/>
  <c r="I34" i="38" s="1"/>
  <c r="C214" i="13"/>
  <c r="C41" i="30" s="1"/>
  <c r="C214" i="15"/>
  <c r="C41" i="32" s="1"/>
  <c r="C214" i="12"/>
  <c r="C41" i="29" s="1"/>
  <c r="C214" i="14"/>
  <c r="C41" i="31" s="1"/>
  <c r="W202" i="9"/>
  <c r="W24" i="27" s="1"/>
  <c r="H196" i="26"/>
  <c r="H18" i="41" s="1"/>
  <c r="W207" i="25"/>
  <c r="W30" i="40" s="1"/>
  <c r="W207" i="22"/>
  <c r="W30" i="37" s="1"/>
  <c r="W207" i="26"/>
  <c r="W30" i="41" s="1"/>
  <c r="W207" i="20"/>
  <c r="W30" i="35" s="1"/>
  <c r="Z217" i="21"/>
  <c r="Z44" i="36" s="1"/>
  <c r="Z217" i="24"/>
  <c r="Z44" i="39" s="1"/>
  <c r="Z217" i="25"/>
  <c r="Z44" i="40" s="1"/>
  <c r="Z217" i="20"/>
  <c r="Z44" i="35" s="1"/>
  <c r="Z217" i="23"/>
  <c r="Z44" i="38" s="1"/>
  <c r="Q208" i="22"/>
  <c r="Q31" i="37" s="1"/>
  <c r="Q208" i="25"/>
  <c r="Q31" i="40" s="1"/>
  <c r="AA204" i="17"/>
  <c r="AA26" i="33" s="1"/>
  <c r="AA204" i="18"/>
  <c r="AA26" i="34" s="1"/>
  <c r="H4" i="33"/>
  <c r="H3" i="33"/>
  <c r="H2" i="33"/>
  <c r="M210" i="24"/>
  <c r="M33" i="39" s="1"/>
  <c r="E220" i="22"/>
  <c r="E48" i="37" s="1"/>
  <c r="L206" i="20"/>
  <c r="L29" i="35" s="1"/>
  <c r="L206" i="21"/>
  <c r="L29" i="36" s="1"/>
  <c r="H206" i="20"/>
  <c r="H29" i="35" s="1"/>
  <c r="H206" i="22"/>
  <c r="H29" i="37" s="1"/>
  <c r="H206" i="21"/>
  <c r="H29" i="36" s="1"/>
  <c r="N219" i="14"/>
  <c r="B219" i="14"/>
  <c r="Q193" i="10"/>
  <c r="Q15" i="28" s="1"/>
  <c r="C193" i="10"/>
  <c r="C15" i="28" s="1"/>
  <c r="J199" i="25"/>
  <c r="J21" i="40" s="1"/>
  <c r="J194" i="22"/>
  <c r="J16" i="37" s="1"/>
  <c r="M221" i="13"/>
  <c r="M49" i="30" s="1"/>
  <c r="M221" i="12"/>
  <c r="M49" i="29" s="1"/>
  <c r="M221" i="15"/>
  <c r="M49" i="32" s="1"/>
  <c r="M221" i="14"/>
  <c r="M49" i="31" s="1"/>
  <c r="R189" i="20"/>
  <c r="R11" i="35" s="1"/>
  <c r="R189" i="24"/>
  <c r="R11" i="39" s="1"/>
  <c r="N189" i="12"/>
  <c r="N11" i="29" s="1"/>
  <c r="R212" i="13"/>
  <c r="R212" i="15"/>
  <c r="K38" i="28"/>
  <c r="K39" i="28"/>
  <c r="K36" i="28"/>
  <c r="K35" i="28"/>
  <c r="K37" i="28"/>
  <c r="C212" i="10"/>
  <c r="AE185" i="10"/>
  <c r="AE6" i="28" s="1"/>
  <c r="AE185" i="9"/>
  <c r="AE6" i="27" s="1"/>
  <c r="AD187" i="13"/>
  <c r="AD9" i="30" s="1"/>
  <c r="AD187" i="15"/>
  <c r="AD9" i="32" s="1"/>
  <c r="AD187" i="12"/>
  <c r="AD9" i="29" s="1"/>
  <c r="AC216" i="10"/>
  <c r="AC43" i="28" s="1"/>
  <c r="AC216" i="9"/>
  <c r="AC43" i="27" s="1"/>
  <c r="W211" i="22"/>
  <c r="W34" i="37" s="1"/>
  <c r="D211" i="22"/>
  <c r="D34" i="37" s="1"/>
  <c r="AC28" i="33"/>
  <c r="AC27" i="33"/>
  <c r="G189" i="24"/>
  <c r="G11" i="39" s="1"/>
  <c r="T206" i="25"/>
  <c r="T29" i="40" s="1"/>
  <c r="AF199" i="13"/>
  <c r="AF21" i="30" s="1"/>
  <c r="L183" i="24"/>
  <c r="L183" i="26"/>
  <c r="C183" i="24"/>
  <c r="AC196" i="10"/>
  <c r="AC18" i="28" s="1"/>
  <c r="AC196" i="9"/>
  <c r="AC18" i="27" s="1"/>
  <c r="M218" i="14"/>
  <c r="M45" i="31" s="1"/>
  <c r="M218" i="13"/>
  <c r="M45" i="30" s="1"/>
  <c r="S218" i="21"/>
  <c r="S45" i="36" s="1"/>
  <c r="S218" i="25"/>
  <c r="S45" i="40" s="1"/>
  <c r="AA208" i="9"/>
  <c r="AA31" i="27" s="1"/>
  <c r="P186" i="14"/>
  <c r="C219" i="20"/>
  <c r="AA212" i="14"/>
  <c r="J200" i="21"/>
  <c r="J22" i="36" s="1"/>
  <c r="T199" i="26"/>
  <c r="T21" i="41" s="1"/>
  <c r="AB191" i="20"/>
  <c r="AB13" i="35" s="1"/>
  <c r="AB191" i="25"/>
  <c r="AB13" i="40" s="1"/>
  <c r="G211" i="12"/>
  <c r="G34" i="29" s="1"/>
  <c r="U211" i="12"/>
  <c r="U34" i="29" s="1"/>
  <c r="U211" i="14"/>
  <c r="U34" i="31" s="1"/>
  <c r="U211" i="13"/>
  <c r="U34" i="30" s="1"/>
  <c r="U211" i="15"/>
  <c r="U34" i="32" s="1"/>
  <c r="T208" i="14"/>
  <c r="T31" i="31" s="1"/>
  <c r="R222" i="14"/>
  <c r="R50" i="31" s="1"/>
  <c r="R222" i="12"/>
  <c r="R50" i="29" s="1"/>
  <c r="R222" i="15"/>
  <c r="R50" i="32" s="1"/>
  <c r="O209" i="21"/>
  <c r="O32" i="36" s="1"/>
  <c r="O209" i="26"/>
  <c r="O32" i="41" s="1"/>
  <c r="O209" i="22"/>
  <c r="O32" i="37" s="1"/>
  <c r="O209" i="23"/>
  <c r="O32" i="38" s="1"/>
  <c r="V185" i="20"/>
  <c r="V6" i="35" s="1"/>
  <c r="F208" i="23"/>
  <c r="F31" i="38" s="1"/>
  <c r="F208" i="26"/>
  <c r="F31" i="41" s="1"/>
  <c r="D200" i="23"/>
  <c r="D22" i="38" s="1"/>
  <c r="H194" i="12"/>
  <c r="H16" i="29" s="1"/>
  <c r="H194" i="13"/>
  <c r="H16" i="30" s="1"/>
  <c r="B194" i="12"/>
  <c r="B16" i="29" s="1"/>
  <c r="B194" i="15"/>
  <c r="B16" i="32" s="1"/>
  <c r="Y3" i="38"/>
  <c r="Y2" i="38"/>
  <c r="Y4" i="38"/>
  <c r="H203" i="25"/>
  <c r="H25" i="40" s="1"/>
  <c r="N203" i="25"/>
  <c r="N25" i="40" s="1"/>
  <c r="K220" i="13"/>
  <c r="K48" i="30" s="1"/>
  <c r="K220" i="14"/>
  <c r="K48" i="31" s="1"/>
  <c r="D187" i="22"/>
  <c r="D9" i="37" s="1"/>
  <c r="O184" i="14"/>
  <c r="O5" i="31" s="1"/>
  <c r="AD188" i="22"/>
  <c r="AD10" i="37" s="1"/>
  <c r="AD188" i="20"/>
  <c r="AD10" i="35" s="1"/>
  <c r="AD188" i="24"/>
  <c r="AD10" i="39" s="1"/>
  <c r="H188" i="22"/>
  <c r="H10" i="37" s="1"/>
  <c r="AB200" i="21"/>
  <c r="AB22" i="36" s="1"/>
  <c r="AB200" i="25"/>
  <c r="AB22" i="40" s="1"/>
  <c r="AB200" i="24"/>
  <c r="AB22" i="39" s="1"/>
  <c r="AB200" i="22"/>
  <c r="AB22" i="37" s="1"/>
  <c r="Z7" i="37"/>
  <c r="Z8" i="37"/>
  <c r="P201" i="21"/>
  <c r="P23" i="36" s="1"/>
  <c r="O189" i="22"/>
  <c r="O11" i="37" s="1"/>
  <c r="O189" i="21"/>
  <c r="O11" i="36" s="1"/>
  <c r="P201" i="20"/>
  <c r="P23" i="35" s="1"/>
  <c r="P201" i="23"/>
  <c r="P23" i="38" s="1"/>
  <c r="P201" i="25"/>
  <c r="P23" i="40" s="1"/>
  <c r="P201" i="24"/>
  <c r="P23" i="39" s="1"/>
  <c r="AC223" i="25"/>
  <c r="F188" i="17"/>
  <c r="F10" i="33" s="1"/>
  <c r="D186" i="9"/>
  <c r="B213" i="24"/>
  <c r="B40" i="39" s="1"/>
  <c r="S189" i="21"/>
  <c r="S11" i="36" s="1"/>
  <c r="AF35" i="40"/>
  <c r="AF38" i="40"/>
  <c r="AF39" i="40"/>
  <c r="AF37" i="40"/>
  <c r="AF36" i="40"/>
  <c r="K51" i="28"/>
  <c r="K52" i="28"/>
  <c r="AC201" i="22"/>
  <c r="AC23" i="37" s="1"/>
  <c r="V214" i="18"/>
  <c r="V41" i="34" s="1"/>
  <c r="O189" i="18"/>
  <c r="O11" i="34" s="1"/>
  <c r="O189" i="17"/>
  <c r="O11" i="33" s="1"/>
  <c r="L3" i="36"/>
  <c r="L4" i="36"/>
  <c r="L2" i="36"/>
  <c r="AE186" i="10"/>
  <c r="AE52" i="38"/>
  <c r="AE51" i="38"/>
  <c r="C207" i="24"/>
  <c r="C30" i="39" s="1"/>
  <c r="E209" i="9"/>
  <c r="E32" i="27" s="1"/>
  <c r="O35" i="34"/>
  <c r="O38" i="34"/>
  <c r="O39" i="34"/>
  <c r="O37" i="34"/>
  <c r="O36" i="34"/>
  <c r="U220" i="25"/>
  <c r="U48" i="40" s="1"/>
  <c r="D7" i="30"/>
  <c r="D8" i="30"/>
  <c r="E220" i="26"/>
  <c r="E48" i="41" s="1"/>
  <c r="Z51" i="39"/>
  <c r="Z52" i="39"/>
  <c r="AF38" i="39"/>
  <c r="AF37" i="39"/>
  <c r="AF35" i="39"/>
  <c r="AF39" i="39"/>
  <c r="AF36" i="39"/>
  <c r="K206" i="26"/>
  <c r="K29" i="41" s="1"/>
  <c r="C190" i="18"/>
  <c r="C12" i="34" s="1"/>
  <c r="C190" i="17"/>
  <c r="C12" i="33" s="1"/>
  <c r="D198" i="21"/>
  <c r="D20" i="36" s="1"/>
  <c r="D198" i="20"/>
  <c r="D20" i="35" s="1"/>
  <c r="D198" i="22"/>
  <c r="D20" i="37" s="1"/>
  <c r="B212" i="24"/>
  <c r="B39" i="29"/>
  <c r="B38" i="29"/>
  <c r="B37" i="29"/>
  <c r="B35" i="29"/>
  <c r="B36" i="29"/>
  <c r="G198" i="26"/>
  <c r="G20" i="41" s="1"/>
  <c r="B195" i="23"/>
  <c r="B17" i="38" s="1"/>
  <c r="V203" i="24"/>
  <c r="V25" i="39" s="1"/>
  <c r="V203" i="25"/>
  <c r="V25" i="40" s="1"/>
  <c r="V203" i="22"/>
  <c r="V25" i="37" s="1"/>
  <c r="V203" i="23"/>
  <c r="V25" i="38" s="1"/>
  <c r="I197" i="20"/>
  <c r="I19" i="35" s="1"/>
  <c r="I197" i="21"/>
  <c r="I19" i="36" s="1"/>
  <c r="E185" i="24"/>
  <c r="E6" i="39" s="1"/>
  <c r="I192" i="10"/>
  <c r="I14" i="28" s="1"/>
  <c r="I192" i="9"/>
  <c r="I14" i="27" s="1"/>
  <c r="W186" i="13"/>
  <c r="W186" i="15"/>
  <c r="V203" i="20"/>
  <c r="V25" i="35" s="1"/>
  <c r="E220" i="10"/>
  <c r="E48" i="28" s="1"/>
  <c r="F206" i="26"/>
  <c r="F29" i="41" s="1"/>
  <c r="K183" i="21"/>
  <c r="K183" i="20"/>
  <c r="AC186" i="13"/>
  <c r="AC186" i="12"/>
  <c r="AF212" i="22"/>
  <c r="AB200" i="9"/>
  <c r="AB22" i="27" s="1"/>
  <c r="AF204" i="10"/>
  <c r="AF26" i="28" s="1"/>
  <c r="P184" i="26"/>
  <c r="P5" i="41" s="1"/>
  <c r="G198" i="21"/>
  <c r="G20" i="36" s="1"/>
  <c r="G198" i="22"/>
  <c r="G20" i="37" s="1"/>
  <c r="AE208" i="18"/>
  <c r="AE31" i="34" s="1"/>
  <c r="AE208" i="17"/>
  <c r="AE31" i="33" s="1"/>
  <c r="P185" i="13"/>
  <c r="P6" i="30" s="1"/>
  <c r="AC220" i="10"/>
  <c r="AC48" i="28" s="1"/>
  <c r="Y199" i="18"/>
  <c r="Y21" i="34" s="1"/>
  <c r="I210" i="25"/>
  <c r="I33" i="40" s="1"/>
  <c r="Q190" i="21"/>
  <c r="Q12" i="36" s="1"/>
  <c r="Q52" i="32"/>
  <c r="Q51" i="32"/>
  <c r="I193" i="24"/>
  <c r="I15" i="39" s="1"/>
  <c r="G219" i="25"/>
  <c r="G219" i="21"/>
  <c r="G219" i="24"/>
  <c r="Y198" i="26"/>
  <c r="Y20" i="41" s="1"/>
  <c r="C203" i="24"/>
  <c r="C25" i="39" s="1"/>
  <c r="AA210" i="10"/>
  <c r="AA33" i="28" s="1"/>
  <c r="AA210" i="9"/>
  <c r="AA33" i="27" s="1"/>
  <c r="F196" i="20"/>
  <c r="F18" i="35" s="1"/>
  <c r="F196" i="25"/>
  <c r="F18" i="40" s="1"/>
  <c r="F196" i="23"/>
  <c r="F18" i="38" s="1"/>
  <c r="B187" i="26"/>
  <c r="B9" i="41" s="1"/>
  <c r="B216" i="17"/>
  <c r="B43" i="33" s="1"/>
  <c r="B197" i="20"/>
  <c r="B19" i="35" s="1"/>
  <c r="B197" i="22"/>
  <c r="B19" i="37" s="1"/>
  <c r="B197" i="21"/>
  <c r="B19" i="36" s="1"/>
  <c r="J183" i="21"/>
  <c r="J183" i="25"/>
  <c r="J183" i="22"/>
  <c r="AB36" i="33"/>
  <c r="AB37" i="33"/>
  <c r="AB35" i="33"/>
  <c r="AB38" i="33"/>
  <c r="AB39" i="33"/>
  <c r="I196" i="14"/>
  <c r="I18" i="31" s="1"/>
  <c r="I196" i="15"/>
  <c r="I18" i="32" s="1"/>
  <c r="I196" i="12"/>
  <c r="I18" i="29" s="1"/>
  <c r="I196" i="13"/>
  <c r="I18" i="30" s="1"/>
  <c r="E192" i="25"/>
  <c r="E14" i="40" s="1"/>
  <c r="E192" i="21"/>
  <c r="E14" i="36" s="1"/>
  <c r="E221" i="9"/>
  <c r="E49" i="27" s="1"/>
  <c r="AA186" i="9"/>
  <c r="AF47" i="28"/>
  <c r="AF46" i="28"/>
  <c r="AD223" i="17"/>
  <c r="H222" i="20"/>
  <c r="H50" i="35" s="1"/>
  <c r="T205" i="15"/>
  <c r="T205" i="12"/>
  <c r="T205" i="14"/>
  <c r="T205" i="13"/>
  <c r="E201" i="18"/>
  <c r="E23" i="34" s="1"/>
  <c r="AE46" i="32"/>
  <c r="AE47" i="32"/>
  <c r="U195" i="24"/>
  <c r="U17" i="39" s="1"/>
  <c r="U195" i="23"/>
  <c r="U17" i="38" s="1"/>
  <c r="U195" i="25"/>
  <c r="U17" i="40" s="1"/>
  <c r="U195" i="21"/>
  <c r="U17" i="36" s="1"/>
  <c r="U195" i="20"/>
  <c r="U17" i="35" s="1"/>
  <c r="U195" i="26"/>
  <c r="U17" i="41" s="1"/>
  <c r="F27" i="39"/>
  <c r="F28" i="39"/>
  <c r="C191" i="26"/>
  <c r="C13" i="41" s="1"/>
  <c r="O217" i="24"/>
  <c r="O44" i="39" s="1"/>
  <c r="O217" i="20"/>
  <c r="O44" i="35" s="1"/>
  <c r="O217" i="26"/>
  <c r="O44" i="41" s="1"/>
  <c r="O217" i="23"/>
  <c r="O44" i="38" s="1"/>
  <c r="O217" i="21"/>
  <c r="O44" i="36" s="1"/>
  <c r="C223" i="23"/>
  <c r="L213" i="24"/>
  <c r="L40" i="39" s="1"/>
  <c r="F187" i="23"/>
  <c r="F9" i="38" s="1"/>
  <c r="K190" i="20"/>
  <c r="K12" i="35" s="1"/>
  <c r="K190" i="21"/>
  <c r="K12" i="36" s="1"/>
  <c r="K190" i="25"/>
  <c r="K12" i="40" s="1"/>
  <c r="K190" i="23"/>
  <c r="K12" i="38" s="1"/>
  <c r="Z191" i="14"/>
  <c r="Z13" i="31" s="1"/>
  <c r="Z191" i="13"/>
  <c r="Z13" i="30" s="1"/>
  <c r="Z191" i="15"/>
  <c r="Z13" i="32" s="1"/>
  <c r="Z221" i="10"/>
  <c r="Z49" i="28" s="1"/>
  <c r="E195" i="10"/>
  <c r="E17" i="28" s="1"/>
  <c r="W47" i="33"/>
  <c r="W46" i="33"/>
  <c r="AF209" i="14"/>
  <c r="AF32" i="31" s="1"/>
  <c r="AF209" i="12"/>
  <c r="AF32" i="29" s="1"/>
  <c r="O208" i="15"/>
  <c r="O31" i="32" s="1"/>
  <c r="E201" i="12"/>
  <c r="E23" i="29" s="1"/>
  <c r="E201" i="15"/>
  <c r="E23" i="32" s="1"/>
  <c r="E201" i="14"/>
  <c r="E23" i="31" s="1"/>
  <c r="Q51" i="27"/>
  <c r="Q52" i="27"/>
  <c r="H211" i="18"/>
  <c r="H34" i="34" s="1"/>
  <c r="H211" i="17"/>
  <c r="H34" i="33" s="1"/>
  <c r="X183" i="23"/>
  <c r="AE184" i="23"/>
  <c r="AE5" i="38" s="1"/>
  <c r="K198" i="24"/>
  <c r="K20" i="39" s="1"/>
  <c r="AD201" i="12"/>
  <c r="AD23" i="29" s="1"/>
  <c r="AD201" i="13"/>
  <c r="AD23" i="30" s="1"/>
  <c r="AD201" i="15"/>
  <c r="AD23" i="32" s="1"/>
  <c r="B217" i="15"/>
  <c r="B44" i="32" s="1"/>
  <c r="AB223" i="10"/>
  <c r="AB223" i="9"/>
  <c r="S7" i="37"/>
  <c r="S8" i="37"/>
  <c r="S217" i="13"/>
  <c r="S44" i="30" s="1"/>
  <c r="S217" i="15"/>
  <c r="S44" i="32" s="1"/>
  <c r="B217" i="12"/>
  <c r="B44" i="29" s="1"/>
  <c r="H184" i="14"/>
  <c r="H5" i="31" s="1"/>
  <c r="R187" i="18"/>
  <c r="R9" i="34" s="1"/>
  <c r="S216" i="14"/>
  <c r="S43" i="31" s="1"/>
  <c r="E217" i="15"/>
  <c r="E44" i="32" s="1"/>
  <c r="Q195" i="24"/>
  <c r="Q17" i="39" s="1"/>
  <c r="Q195" i="26"/>
  <c r="Q17" i="41" s="1"/>
  <c r="Q195" i="22"/>
  <c r="Q17" i="37" s="1"/>
  <c r="M46" i="30"/>
  <c r="M47" i="30"/>
  <c r="L213" i="15"/>
  <c r="L40" i="32" s="1"/>
  <c r="N7" i="37"/>
  <c r="N8" i="37"/>
  <c r="R8" i="32"/>
  <c r="R7" i="32"/>
  <c r="AC218" i="20"/>
  <c r="AC45" i="35" s="1"/>
  <c r="AC218" i="23"/>
  <c r="AC45" i="38" s="1"/>
  <c r="AC218" i="26"/>
  <c r="AC45" i="41" s="1"/>
  <c r="P216" i="21"/>
  <c r="P43" i="36" s="1"/>
  <c r="P216" i="23"/>
  <c r="P43" i="38" s="1"/>
  <c r="P216" i="22"/>
  <c r="P43" i="37" s="1"/>
  <c r="C188" i="25"/>
  <c r="C10" i="40" s="1"/>
  <c r="Q46" i="34"/>
  <c r="Q47" i="34"/>
  <c r="P209" i="15"/>
  <c r="P32" i="32" s="1"/>
  <c r="F217" i="17"/>
  <c r="F44" i="33" s="1"/>
  <c r="F217" i="18"/>
  <c r="F44" i="34" s="1"/>
  <c r="K187" i="20"/>
  <c r="K9" i="35" s="1"/>
  <c r="K187" i="21"/>
  <c r="K9" i="36" s="1"/>
  <c r="H205" i="21"/>
  <c r="H205" i="26"/>
  <c r="H205" i="24"/>
  <c r="H205" i="20"/>
  <c r="T186" i="10"/>
  <c r="W3" i="28"/>
  <c r="W4" i="28"/>
  <c r="W2" i="28"/>
  <c r="R183" i="14"/>
  <c r="R183" i="13"/>
  <c r="R183" i="12"/>
  <c r="R183" i="15"/>
  <c r="F213" i="20"/>
  <c r="F40" i="35" s="1"/>
  <c r="F213" i="25"/>
  <c r="F40" i="40" s="1"/>
  <c r="F213" i="26"/>
  <c r="F40" i="41" s="1"/>
  <c r="F213" i="23"/>
  <c r="F40" i="38" s="1"/>
  <c r="H3" i="28"/>
  <c r="H2" i="28"/>
  <c r="H4" i="28"/>
  <c r="Z195" i="21"/>
  <c r="Z17" i="36" s="1"/>
  <c r="Z195" i="23"/>
  <c r="Z17" i="38" s="1"/>
  <c r="Z195" i="26"/>
  <c r="Z17" i="41" s="1"/>
  <c r="AE187" i="20"/>
  <c r="AE9" i="35" s="1"/>
  <c r="X218" i="25"/>
  <c r="X45" i="40" s="1"/>
  <c r="G217" i="12"/>
  <c r="G44" i="29" s="1"/>
  <c r="G217" i="15"/>
  <c r="G44" i="32" s="1"/>
  <c r="R201" i="24"/>
  <c r="R23" i="39" s="1"/>
  <c r="AC185" i="20"/>
  <c r="AC6" i="35" s="1"/>
  <c r="AC185" i="23"/>
  <c r="AC6" i="38" s="1"/>
  <c r="AC185" i="26"/>
  <c r="AC6" i="41" s="1"/>
  <c r="U209" i="9"/>
  <c r="U32" i="27" s="1"/>
  <c r="K211" i="20"/>
  <c r="K34" i="35" s="1"/>
  <c r="K211" i="24"/>
  <c r="K34" i="39" s="1"/>
  <c r="AD2" i="32"/>
  <c r="AD4" i="32"/>
  <c r="AD3" i="32"/>
  <c r="X7" i="33"/>
  <c r="X8" i="33"/>
  <c r="X200" i="20"/>
  <c r="X22" i="35" s="1"/>
  <c r="X200" i="25"/>
  <c r="X22" i="40" s="1"/>
  <c r="M223" i="21"/>
  <c r="C218" i="20"/>
  <c r="C45" i="35" s="1"/>
  <c r="C218" i="26"/>
  <c r="C45" i="41" s="1"/>
  <c r="E184" i="23"/>
  <c r="E5" i="38" s="1"/>
  <c r="E224" i="25"/>
  <c r="E53" i="40" s="1"/>
  <c r="I203" i="26"/>
  <c r="I25" i="41" s="1"/>
  <c r="W224" i="23"/>
  <c r="W53" i="38" s="1"/>
  <c r="W224" i="26"/>
  <c r="W53" i="41" s="1"/>
  <c r="W224" i="22"/>
  <c r="W53" i="37" s="1"/>
  <c r="W224" i="20"/>
  <c r="W53" i="35" s="1"/>
  <c r="Z208" i="12"/>
  <c r="Z31" i="29" s="1"/>
  <c r="G196" i="21"/>
  <c r="G18" i="36" s="1"/>
  <c r="AB39" i="39"/>
  <c r="AB36" i="39"/>
  <c r="AB38" i="39"/>
  <c r="AB37" i="39"/>
  <c r="AB35" i="39"/>
  <c r="N27" i="29"/>
  <c r="N28" i="29"/>
  <c r="Z197" i="10"/>
  <c r="Z19" i="28" s="1"/>
  <c r="Z197" i="9"/>
  <c r="Z19" i="27" s="1"/>
  <c r="AF217" i="13"/>
  <c r="AF44" i="30" s="1"/>
  <c r="T7" i="40"/>
  <c r="T8" i="40"/>
  <c r="D220" i="26"/>
  <c r="D48" i="41" s="1"/>
  <c r="X223" i="21"/>
  <c r="X223" i="24"/>
  <c r="X223" i="25"/>
  <c r="X223" i="20"/>
  <c r="I186" i="21"/>
  <c r="I186" i="26"/>
  <c r="B202" i="26"/>
  <c r="B24" i="41" s="1"/>
  <c r="F195" i="21"/>
  <c r="F17" i="36" s="1"/>
  <c r="F195" i="20"/>
  <c r="F17" i="35" s="1"/>
  <c r="F195" i="22"/>
  <c r="F17" i="37" s="1"/>
  <c r="F195" i="25"/>
  <c r="F17" i="40" s="1"/>
  <c r="F195" i="23"/>
  <c r="F17" i="38" s="1"/>
  <c r="F195" i="26"/>
  <c r="F17" i="41" s="1"/>
  <c r="F214" i="22"/>
  <c r="F41" i="37" s="1"/>
  <c r="F214" i="26"/>
  <c r="F41" i="41" s="1"/>
  <c r="F214" i="21"/>
  <c r="F41" i="36" s="1"/>
  <c r="F214" i="24"/>
  <c r="F41" i="39" s="1"/>
  <c r="D217" i="25"/>
  <c r="D44" i="40" s="1"/>
  <c r="AE210" i="14"/>
  <c r="AE33" i="31" s="1"/>
  <c r="AE210" i="13"/>
  <c r="AE33" i="30" s="1"/>
  <c r="K186" i="10"/>
  <c r="B190" i="17"/>
  <c r="B12" i="33" s="1"/>
  <c r="T224" i="22"/>
  <c r="T53" i="37" s="1"/>
  <c r="T224" i="23"/>
  <c r="T53" i="38" s="1"/>
  <c r="T224" i="20"/>
  <c r="T53" i="35" s="1"/>
  <c r="G212" i="20"/>
  <c r="G212" i="23"/>
  <c r="X194" i="14"/>
  <c r="X16" i="31" s="1"/>
  <c r="Y204" i="25"/>
  <c r="Y26" i="40" s="1"/>
  <c r="O210" i="21"/>
  <c r="O33" i="36" s="1"/>
  <c r="O210" i="25"/>
  <c r="O33" i="40" s="1"/>
  <c r="O210" i="26"/>
  <c r="O33" i="41" s="1"/>
  <c r="J194" i="20"/>
  <c r="J16" i="35" s="1"/>
  <c r="J194" i="25"/>
  <c r="J16" i="40" s="1"/>
  <c r="V205" i="13"/>
  <c r="U201" i="12"/>
  <c r="U23" i="29" s="1"/>
  <c r="U201" i="13"/>
  <c r="U23" i="30" s="1"/>
  <c r="M46" i="36"/>
  <c r="M47" i="36"/>
  <c r="R220" i="10"/>
  <c r="R48" i="28" s="1"/>
  <c r="AA8" i="30"/>
  <c r="AA7" i="30"/>
  <c r="R214" i="13"/>
  <c r="R41" i="30" s="1"/>
  <c r="R214" i="12"/>
  <c r="R41" i="29" s="1"/>
  <c r="R214" i="14"/>
  <c r="R41" i="31" s="1"/>
  <c r="P207" i="20"/>
  <c r="P30" i="35" s="1"/>
  <c r="P207" i="24"/>
  <c r="P30" i="39" s="1"/>
  <c r="P207" i="21"/>
  <c r="P30" i="36" s="1"/>
  <c r="P207" i="23"/>
  <c r="P30" i="38" s="1"/>
  <c r="AC196" i="26"/>
  <c r="AC18" i="41" s="1"/>
  <c r="E196" i="26"/>
  <c r="E18" i="41" s="1"/>
  <c r="AC207" i="25"/>
  <c r="AC30" i="40" s="1"/>
  <c r="AA217" i="21"/>
  <c r="AA44" i="36" s="1"/>
  <c r="AA217" i="26"/>
  <c r="AA44" i="41" s="1"/>
  <c r="AA217" i="23"/>
  <c r="AA44" i="38" s="1"/>
  <c r="X208" i="22"/>
  <c r="X31" i="37" s="1"/>
  <c r="X208" i="25"/>
  <c r="X31" i="40" s="1"/>
  <c r="AB204" i="17"/>
  <c r="AB26" i="33" s="1"/>
  <c r="AB204" i="18"/>
  <c r="AB26" i="34" s="1"/>
  <c r="W3" i="33"/>
  <c r="W2" i="33"/>
  <c r="W4" i="33"/>
  <c r="AC183" i="17"/>
  <c r="H207" i="14"/>
  <c r="H30" i="31" s="1"/>
  <c r="H207" i="15"/>
  <c r="H30" i="32" s="1"/>
  <c r="S183" i="13"/>
  <c r="J199" i="15"/>
  <c r="J21" i="32" s="1"/>
  <c r="AC206" i="20"/>
  <c r="AC29" i="35" s="1"/>
  <c r="AC206" i="22"/>
  <c r="AC29" i="37" s="1"/>
  <c r="AC206" i="26"/>
  <c r="AC29" i="41" s="1"/>
  <c r="I206" i="20"/>
  <c r="I29" i="35" s="1"/>
  <c r="AF193" i="21"/>
  <c r="AF15" i="36" s="1"/>
  <c r="AF193" i="23"/>
  <c r="AF15" i="38" s="1"/>
  <c r="AF193" i="22"/>
  <c r="AF15" i="37" s="1"/>
  <c r="V219" i="14"/>
  <c r="X199" i="25"/>
  <c r="X21" i="40" s="1"/>
  <c r="E194" i="22"/>
  <c r="E16" i="37" s="1"/>
  <c r="AF189" i="20"/>
  <c r="AF11" i="35" s="1"/>
  <c r="AF189" i="21"/>
  <c r="AF11" i="36" s="1"/>
  <c r="I212" i="13"/>
  <c r="I212" i="15"/>
  <c r="N38" i="28"/>
  <c r="N37" i="28"/>
  <c r="N36" i="28"/>
  <c r="N39" i="28"/>
  <c r="N35" i="28"/>
  <c r="H36" i="28"/>
  <c r="H39" i="28"/>
  <c r="H37" i="28"/>
  <c r="H35" i="28"/>
  <c r="H38" i="28"/>
  <c r="Z185" i="10"/>
  <c r="Z6" i="28" s="1"/>
  <c r="Z185" i="9"/>
  <c r="Z6" i="27" s="1"/>
  <c r="AB187" i="13"/>
  <c r="AB9" i="30" s="1"/>
  <c r="U216" i="10"/>
  <c r="U43" i="28" s="1"/>
  <c r="U216" i="9"/>
  <c r="U43" i="27" s="1"/>
  <c r="U211" i="22"/>
  <c r="U34" i="37" s="1"/>
  <c r="U211" i="23"/>
  <c r="U34" i="38" s="1"/>
  <c r="U211" i="20"/>
  <c r="U34" i="35" s="1"/>
  <c r="B211" i="22"/>
  <c r="B34" i="37" s="1"/>
  <c r="F205" i="17"/>
  <c r="F205" i="18"/>
  <c r="AE195" i="15"/>
  <c r="AE17" i="32" s="1"/>
  <c r="F189" i="24"/>
  <c r="F11" i="39" s="1"/>
  <c r="Q206" i="25"/>
  <c r="Q29" i="40" s="1"/>
  <c r="N199" i="13"/>
  <c r="N21" i="30" s="1"/>
  <c r="P183" i="24"/>
  <c r="P183" i="21"/>
  <c r="P183" i="22"/>
  <c r="B183" i="24"/>
  <c r="Z204" i="12"/>
  <c r="Z26" i="29" s="1"/>
  <c r="Z204" i="15"/>
  <c r="Z26" i="32" s="1"/>
  <c r="Q206" i="13"/>
  <c r="Q29" i="30" s="1"/>
  <c r="Q206" i="12"/>
  <c r="Q29" i="29" s="1"/>
  <c r="O213" i="12"/>
  <c r="O40" i="29" s="1"/>
  <c r="O213" i="15"/>
  <c r="O40" i="32" s="1"/>
  <c r="X218" i="14"/>
  <c r="X45" i="31" s="1"/>
  <c r="X218" i="15"/>
  <c r="X45" i="32" s="1"/>
  <c r="O213" i="13"/>
  <c r="O40" i="30" s="1"/>
  <c r="AA185" i="26"/>
  <c r="AA6" i="41" s="1"/>
  <c r="B185" i="26"/>
  <c r="B6" i="41" s="1"/>
  <c r="O196" i="24"/>
  <c r="O18" i="39" s="1"/>
  <c r="E190" i="26"/>
  <c r="E12" i="41" s="1"/>
  <c r="J194" i="23"/>
  <c r="J16" i="38" s="1"/>
  <c r="D213" i="22"/>
  <c r="D40" i="37" s="1"/>
  <c r="L184" i="13"/>
  <c r="L5" i="30" s="1"/>
  <c r="L184" i="12"/>
  <c r="L5" i="29" s="1"/>
  <c r="V199" i="17"/>
  <c r="V21" i="33" s="1"/>
  <c r="V199" i="18"/>
  <c r="V21" i="34" s="1"/>
  <c r="W38" i="27"/>
  <c r="W39" i="27"/>
  <c r="W35" i="27"/>
  <c r="W36" i="27"/>
  <c r="W37" i="27"/>
  <c r="H212" i="9"/>
  <c r="V198" i="12"/>
  <c r="V20" i="29" s="1"/>
  <c r="V198" i="15"/>
  <c r="V20" i="32" s="1"/>
  <c r="P216" i="13"/>
  <c r="P43" i="30" s="1"/>
  <c r="P216" i="15"/>
  <c r="P43" i="32" s="1"/>
  <c r="Q195" i="21"/>
  <c r="Q17" i="36" s="1"/>
  <c r="AE197" i="23"/>
  <c r="AE19" i="38" s="1"/>
  <c r="AE197" i="21"/>
  <c r="AE19" i="36" s="1"/>
  <c r="AE197" i="20"/>
  <c r="AE19" i="35" s="1"/>
  <c r="AE197" i="24"/>
  <c r="AE19" i="39" s="1"/>
  <c r="D8" i="31"/>
  <c r="D7" i="31"/>
  <c r="S188" i="13"/>
  <c r="S10" i="30" s="1"/>
  <c r="S188" i="15"/>
  <c r="S10" i="32" s="1"/>
  <c r="F218" i="22"/>
  <c r="F45" i="37" s="1"/>
  <c r="X208" i="23"/>
  <c r="X31" i="38" s="1"/>
  <c r="Q185" i="26"/>
  <c r="Q6" i="41" s="1"/>
  <c r="AA200" i="23"/>
  <c r="AA22" i="38" s="1"/>
  <c r="M200" i="23"/>
  <c r="M22" i="38" s="1"/>
  <c r="I193" i="13"/>
  <c r="I15" i="30" s="1"/>
  <c r="AD215" i="14"/>
  <c r="AD42" i="31" s="1"/>
  <c r="AD215" i="15"/>
  <c r="AD42" i="32" s="1"/>
  <c r="G215" i="14"/>
  <c r="G42" i="31" s="1"/>
  <c r="V215" i="24"/>
  <c r="V42" i="39" s="1"/>
  <c r="V215" i="22"/>
  <c r="V42" i="37" s="1"/>
  <c r="J185" i="25"/>
  <c r="J6" i="40" s="1"/>
  <c r="AD202" i="25"/>
  <c r="AD24" i="40" s="1"/>
  <c r="S198" i="13"/>
  <c r="S20" i="30" s="1"/>
  <c r="S184" i="17"/>
  <c r="S5" i="33" s="1"/>
  <c r="S184" i="18"/>
  <c r="S5" i="34" s="1"/>
  <c r="Z212" i="14"/>
  <c r="AB204" i="13"/>
  <c r="AB26" i="30" s="1"/>
  <c r="W212" i="26"/>
  <c r="W212" i="21"/>
  <c r="W212" i="24"/>
  <c r="E207" i="12"/>
  <c r="E30" i="29" s="1"/>
  <c r="E207" i="14"/>
  <c r="E30" i="31" s="1"/>
  <c r="E207" i="15"/>
  <c r="E30" i="32" s="1"/>
  <c r="AD214" i="25"/>
  <c r="AD41" i="40" s="1"/>
  <c r="AF189" i="23"/>
  <c r="AF11" i="38" s="1"/>
  <c r="Q218" i="18"/>
  <c r="Q45" i="34" s="1"/>
  <c r="K183" i="22"/>
  <c r="Z183" i="26"/>
  <c r="H221" i="24"/>
  <c r="H49" i="39" s="1"/>
  <c r="G201" i="26"/>
  <c r="G23" i="41" s="1"/>
  <c r="G190" i="20"/>
  <c r="G12" i="35" s="1"/>
  <c r="G190" i="23"/>
  <c r="G12" i="38" s="1"/>
  <c r="G190" i="25"/>
  <c r="G12" i="40" s="1"/>
  <c r="G190" i="21"/>
  <c r="G12" i="36" s="1"/>
  <c r="AC191" i="14"/>
  <c r="AC13" i="31" s="1"/>
  <c r="AC191" i="13"/>
  <c r="AC13" i="30" s="1"/>
  <c r="AC191" i="15"/>
  <c r="AC13" i="32" s="1"/>
  <c r="B195" i="10"/>
  <c r="B17" i="28" s="1"/>
  <c r="AB217" i="26"/>
  <c r="AB44" i="41" s="1"/>
  <c r="W52" i="29"/>
  <c r="W51" i="29"/>
  <c r="W187" i="18"/>
  <c r="W9" i="34" s="1"/>
  <c r="AC52" i="31"/>
  <c r="AC51" i="31"/>
  <c r="T209" i="15"/>
  <c r="T32" i="32" s="1"/>
  <c r="X224" i="22"/>
  <c r="X53" i="37" s="1"/>
  <c r="D205" i="21"/>
  <c r="D205" i="26"/>
  <c r="K194" i="21"/>
  <c r="K16" i="36" s="1"/>
  <c r="V183" i="12"/>
  <c r="V183" i="13"/>
  <c r="AC4" i="28"/>
  <c r="AC3" i="28"/>
  <c r="AC2" i="28"/>
  <c r="S184" i="23"/>
  <c r="S5" i="38" s="1"/>
  <c r="S184" i="22"/>
  <c r="S5" i="37" s="1"/>
  <c r="S184" i="21"/>
  <c r="S5" i="36" s="1"/>
  <c r="F203" i="26"/>
  <c r="F25" i="41" s="1"/>
  <c r="H186" i="22"/>
  <c r="F196" i="21"/>
  <c r="F18" i="36" s="1"/>
  <c r="Z8" i="40"/>
  <c r="Z7" i="40"/>
  <c r="Q195" i="14"/>
  <c r="Q17" i="31" s="1"/>
  <c r="B221" i="20"/>
  <c r="B49" i="35" s="1"/>
  <c r="B221" i="23"/>
  <c r="B49" i="38" s="1"/>
  <c r="B221" i="25"/>
  <c r="B49" i="40" s="1"/>
  <c r="M207" i="14"/>
  <c r="M30" i="31" s="1"/>
  <c r="M207" i="15"/>
  <c r="M30" i="32" s="1"/>
  <c r="K186" i="13"/>
  <c r="K186" i="12"/>
  <c r="C224" i="17"/>
  <c r="C53" i="33" s="1"/>
  <c r="C224" i="18"/>
  <c r="C53" i="34" s="1"/>
  <c r="AC204" i="9"/>
  <c r="AC26" i="27" s="1"/>
  <c r="AC204" i="10"/>
  <c r="AC26" i="28" s="1"/>
  <c r="V209" i="10"/>
  <c r="V32" i="28" s="1"/>
  <c r="W219" i="25"/>
  <c r="W219" i="23"/>
  <c r="W219" i="22"/>
  <c r="W219" i="24"/>
  <c r="W219" i="26"/>
  <c r="W219" i="20"/>
  <c r="W219" i="21"/>
  <c r="AD201" i="17"/>
  <c r="AD23" i="33" s="1"/>
  <c r="Q211" i="13"/>
  <c r="Q34" i="30" s="1"/>
  <c r="I210" i="10"/>
  <c r="I33" i="28" s="1"/>
  <c r="I210" i="9"/>
  <c r="I33" i="27" s="1"/>
  <c r="K196" i="20"/>
  <c r="K18" i="35" s="1"/>
  <c r="K196" i="25"/>
  <c r="K18" i="40" s="1"/>
  <c r="K196" i="22"/>
  <c r="K18" i="37" s="1"/>
  <c r="K196" i="23"/>
  <c r="K18" i="38" s="1"/>
  <c r="D195" i="18"/>
  <c r="D17" i="34" s="1"/>
  <c r="AD51" i="35"/>
  <c r="AD52" i="35"/>
  <c r="D39" i="32"/>
  <c r="D37" i="32"/>
  <c r="D35" i="32"/>
  <c r="D36" i="32"/>
  <c r="D38" i="32"/>
  <c r="W185" i="13"/>
  <c r="W6" i="30" s="1"/>
  <c r="N218" i="23"/>
  <c r="N45" i="38" s="1"/>
  <c r="J185" i="24"/>
  <c r="J6" i="39" s="1"/>
  <c r="U192" i="10"/>
  <c r="U14" i="28" s="1"/>
  <c r="U192" i="9"/>
  <c r="U14" i="27" s="1"/>
  <c r="AC218" i="17"/>
  <c r="AC45" i="33" s="1"/>
  <c r="AC218" i="18"/>
  <c r="AC45" i="34" s="1"/>
  <c r="G195" i="9"/>
  <c r="G17" i="27" s="1"/>
  <c r="G207" i="23"/>
  <c r="G30" i="38" s="1"/>
  <c r="H210" i="25"/>
  <c r="H33" i="40" s="1"/>
  <c r="U218" i="23"/>
  <c r="U45" i="38" s="1"/>
  <c r="AE214" i="15"/>
  <c r="AE41" i="32" s="1"/>
  <c r="C185" i="24"/>
  <c r="C6" i="39" s="1"/>
  <c r="D183" i="21"/>
  <c r="D183" i="20"/>
  <c r="D183" i="25"/>
  <c r="M186" i="13"/>
  <c r="M186" i="12"/>
  <c r="I195" i="9"/>
  <c r="I17" i="27" s="1"/>
  <c r="Z3" i="28"/>
  <c r="Z4" i="28"/>
  <c r="Z2" i="28"/>
  <c r="B207" i="23"/>
  <c r="B30" i="38" s="1"/>
  <c r="R4" i="40"/>
  <c r="R3" i="40"/>
  <c r="R2" i="40"/>
  <c r="L39" i="37"/>
  <c r="L36" i="37"/>
  <c r="L35" i="37"/>
  <c r="L37" i="37"/>
  <c r="L38" i="37"/>
  <c r="K201" i="18"/>
  <c r="K23" i="34" s="1"/>
  <c r="R28" i="27"/>
  <c r="R27" i="27"/>
  <c r="F184" i="26"/>
  <c r="F5" i="41" s="1"/>
  <c r="C198" i="21"/>
  <c r="C20" i="36" s="1"/>
  <c r="C198" i="22"/>
  <c r="C20" i="37" s="1"/>
  <c r="C198" i="20"/>
  <c r="C20" i="35" s="1"/>
  <c r="C198" i="26"/>
  <c r="C20" i="41" s="1"/>
  <c r="U208" i="18"/>
  <c r="U31" i="34" s="1"/>
  <c r="U208" i="17"/>
  <c r="U31" i="33" s="1"/>
  <c r="AF220" i="10"/>
  <c r="AF48" i="28" s="1"/>
  <c r="V204" i="9"/>
  <c r="V26" i="27" s="1"/>
  <c r="V204" i="10"/>
  <c r="V26" i="28" s="1"/>
  <c r="C210" i="25"/>
  <c r="C33" i="40" s="1"/>
  <c r="G210" i="24"/>
  <c r="G33" i="39" s="1"/>
  <c r="F209" i="10"/>
  <c r="F32" i="28" s="1"/>
  <c r="F47" i="40"/>
  <c r="F46" i="40"/>
  <c r="P198" i="26"/>
  <c r="P20" i="41" s="1"/>
  <c r="P198" i="21"/>
  <c r="P20" i="36" s="1"/>
  <c r="P198" i="22"/>
  <c r="P20" i="37" s="1"/>
  <c r="P198" i="20"/>
  <c r="P20" i="35" s="1"/>
  <c r="P198" i="23"/>
  <c r="P20" i="38" s="1"/>
  <c r="S201" i="17"/>
  <c r="S23" i="33" s="1"/>
  <c r="O203" i="24"/>
  <c r="O25" i="39" s="1"/>
  <c r="D196" i="20"/>
  <c r="D18" i="35" s="1"/>
  <c r="D196" i="25"/>
  <c r="D18" i="40" s="1"/>
  <c r="N194" i="9"/>
  <c r="N16" i="27" s="1"/>
  <c r="N194" i="10"/>
  <c r="N16" i="28" s="1"/>
  <c r="AC201" i="18"/>
  <c r="AC23" i="34" s="1"/>
  <c r="AC185" i="22"/>
  <c r="AC6" i="37" s="1"/>
  <c r="X196" i="14"/>
  <c r="X18" i="31" s="1"/>
  <c r="X196" i="13"/>
  <c r="X18" i="30" s="1"/>
  <c r="X196" i="12"/>
  <c r="X18" i="29" s="1"/>
  <c r="X196" i="15"/>
  <c r="X18" i="32" s="1"/>
  <c r="M218" i="23"/>
  <c r="M45" i="38" s="1"/>
  <c r="G186" i="9"/>
  <c r="AC46" i="28"/>
  <c r="AC47" i="28"/>
  <c r="F52" i="33"/>
  <c r="F51" i="33"/>
  <c r="E222" i="20"/>
  <c r="E50" i="35" s="1"/>
  <c r="E222" i="24"/>
  <c r="E50" i="39" s="1"/>
  <c r="E193" i="25"/>
  <c r="E15" i="40" s="1"/>
  <c r="Q205" i="15"/>
  <c r="T189" i="13"/>
  <c r="T11" i="30" s="1"/>
  <c r="V194" i="9"/>
  <c r="V16" i="27" s="1"/>
  <c r="Z224" i="13"/>
  <c r="Z53" i="30" s="1"/>
  <c r="Z224" i="15"/>
  <c r="Z53" i="32" s="1"/>
  <c r="K219" i="15"/>
  <c r="I217" i="24"/>
  <c r="I44" i="39" s="1"/>
  <c r="E223" i="23"/>
  <c r="E187" i="23"/>
  <c r="E9" i="38" s="1"/>
  <c r="F190" i="20"/>
  <c r="F12" i="35" s="1"/>
  <c r="F190" i="25"/>
  <c r="F12" i="40" s="1"/>
  <c r="F190" i="23"/>
  <c r="F12" i="38" s="1"/>
  <c r="T191" i="14"/>
  <c r="T13" i="31" s="1"/>
  <c r="T191" i="13"/>
  <c r="T13" i="30" s="1"/>
  <c r="AD221" i="10"/>
  <c r="AD49" i="28" s="1"/>
  <c r="AF195" i="10"/>
  <c r="AF17" i="28" s="1"/>
  <c r="AD219" i="17"/>
  <c r="H209" i="14"/>
  <c r="H32" i="31" s="1"/>
  <c r="G193" i="23"/>
  <c r="G15" i="38" s="1"/>
  <c r="M223" i="26"/>
  <c r="X202" i="10"/>
  <c r="X24" i="28" s="1"/>
  <c r="X202" i="9"/>
  <c r="X24" i="27" s="1"/>
  <c r="O183" i="23"/>
  <c r="AA185" i="23"/>
  <c r="AA6" i="38" s="1"/>
  <c r="M198" i="20"/>
  <c r="M20" i="35" s="1"/>
  <c r="AA188" i="26"/>
  <c r="AA10" i="41" s="1"/>
  <c r="L215" i="13"/>
  <c r="L42" i="30" s="1"/>
  <c r="Y52" i="28"/>
  <c r="Y51" i="28"/>
  <c r="P210" i="13"/>
  <c r="P33" i="30" s="1"/>
  <c r="P210" i="12"/>
  <c r="P33" i="29" s="1"/>
  <c r="AE184" i="20"/>
  <c r="AE5" i="35" s="1"/>
  <c r="W51" i="33"/>
  <c r="W52" i="33"/>
  <c r="F217" i="13"/>
  <c r="F44" i="30" s="1"/>
  <c r="AF213" i="20"/>
  <c r="AF40" i="35" s="1"/>
  <c r="AF213" i="21"/>
  <c r="AF40" i="36" s="1"/>
  <c r="Z184" i="14"/>
  <c r="Z5" i="31" s="1"/>
  <c r="AD3" i="27"/>
  <c r="AD4" i="27"/>
  <c r="AD2" i="27"/>
  <c r="D195" i="24"/>
  <c r="D17" i="39" s="1"/>
  <c r="J219" i="13"/>
  <c r="E213" i="15"/>
  <c r="E40" i="32" s="1"/>
  <c r="P27" i="40"/>
  <c r="P28" i="40"/>
  <c r="S191" i="24"/>
  <c r="S13" i="39" s="1"/>
  <c r="S191" i="20"/>
  <c r="S13" i="35" s="1"/>
  <c r="S191" i="22"/>
  <c r="S13" i="37" s="1"/>
  <c r="S191" i="26"/>
  <c r="S13" i="41" s="1"/>
  <c r="E36" i="34"/>
  <c r="E38" i="34"/>
  <c r="E39" i="34"/>
  <c r="E35" i="34"/>
  <c r="E37" i="34"/>
  <c r="K38" i="33"/>
  <c r="K37" i="33"/>
  <c r="K36" i="33"/>
  <c r="K39" i="33"/>
  <c r="K35" i="33"/>
  <c r="AC184" i="23"/>
  <c r="AC5" i="38" s="1"/>
  <c r="AC184" i="25"/>
  <c r="AC5" i="40" s="1"/>
  <c r="AC184" i="21"/>
  <c r="AC5" i="36" s="1"/>
  <c r="AE211" i="23"/>
  <c r="AE34" i="38" s="1"/>
  <c r="K216" i="18"/>
  <c r="K43" i="34" s="1"/>
  <c r="S219" i="18"/>
  <c r="K209" i="15"/>
  <c r="K32" i="32" s="1"/>
  <c r="Q187" i="20"/>
  <c r="Q9" i="35" s="1"/>
  <c r="Q187" i="25"/>
  <c r="Q9" i="40" s="1"/>
  <c r="Q187" i="21"/>
  <c r="Q9" i="36" s="1"/>
  <c r="AA205" i="21"/>
  <c r="AA205" i="20"/>
  <c r="AA205" i="26"/>
  <c r="H211" i="15"/>
  <c r="H34" i="32" s="1"/>
  <c r="P183" i="14"/>
  <c r="E213" i="20"/>
  <c r="E40" i="35" s="1"/>
  <c r="E213" i="23"/>
  <c r="E40" i="38" s="1"/>
  <c r="E213" i="21"/>
  <c r="E40" i="36" s="1"/>
  <c r="AA191" i="24"/>
  <c r="AA13" i="39" s="1"/>
  <c r="AA191" i="22"/>
  <c r="AA13" i="37" s="1"/>
  <c r="U222" i="10"/>
  <c r="U50" i="28" s="1"/>
  <c r="U222" i="9"/>
  <c r="U50" i="27" s="1"/>
  <c r="H3" i="27"/>
  <c r="H2" i="27"/>
  <c r="H4" i="27"/>
  <c r="V220" i="25"/>
  <c r="V48" i="40" s="1"/>
  <c r="AE194" i="20"/>
  <c r="AE16" i="35" s="1"/>
  <c r="AE194" i="21"/>
  <c r="AE16" i="36" s="1"/>
  <c r="AE194" i="24"/>
  <c r="AE16" i="39" s="1"/>
  <c r="R204" i="15"/>
  <c r="R26" i="32" s="1"/>
  <c r="C218" i="25"/>
  <c r="C45" i="40" s="1"/>
  <c r="W201" i="24"/>
  <c r="W23" i="39" s="1"/>
  <c r="K185" i="20"/>
  <c r="K6" i="35" s="1"/>
  <c r="P203" i="23"/>
  <c r="P25" i="38" s="1"/>
  <c r="P203" i="20"/>
  <c r="P25" i="35" s="1"/>
  <c r="D211" i="20"/>
  <c r="D34" i="35" s="1"/>
  <c r="D211" i="24"/>
  <c r="D34" i="39" s="1"/>
  <c r="D211" i="26"/>
  <c r="D34" i="41" s="1"/>
  <c r="P200" i="20"/>
  <c r="P22" i="35" s="1"/>
  <c r="P200" i="26"/>
  <c r="P22" i="41" s="1"/>
  <c r="P200" i="24"/>
  <c r="P22" i="39" s="1"/>
  <c r="P200" i="22"/>
  <c r="P22" i="37" s="1"/>
  <c r="D218" i="20"/>
  <c r="D45" i="35" s="1"/>
  <c r="D218" i="26"/>
  <c r="D45" i="41" s="1"/>
  <c r="E194" i="24"/>
  <c r="E16" i="39" s="1"/>
  <c r="Z196" i="15"/>
  <c r="Z18" i="32" s="1"/>
  <c r="J210" i="23"/>
  <c r="J33" i="38" s="1"/>
  <c r="J187" i="12"/>
  <c r="J9" i="29" s="1"/>
  <c r="J187" i="15"/>
  <c r="J9" i="32" s="1"/>
  <c r="J187" i="14"/>
  <c r="J9" i="31" s="1"/>
  <c r="T38" i="36"/>
  <c r="T39" i="36"/>
  <c r="T35" i="36"/>
  <c r="T37" i="36"/>
  <c r="T36" i="36"/>
  <c r="D189" i="21"/>
  <c r="D11" i="36" s="1"/>
  <c r="AF195" i="14"/>
  <c r="AF17" i="31" s="1"/>
  <c r="AF195" i="13"/>
  <c r="AF17" i="30" s="1"/>
  <c r="M207" i="9"/>
  <c r="M30" i="27" s="1"/>
  <c r="F214" i="18"/>
  <c r="F41" i="34" s="1"/>
  <c r="G202" i="13"/>
  <c r="G24" i="30" s="1"/>
  <c r="B220" i="26"/>
  <c r="B48" i="41" s="1"/>
  <c r="AD223" i="21"/>
  <c r="AD223" i="24"/>
  <c r="AD223" i="23"/>
  <c r="AB186" i="21"/>
  <c r="AB186" i="23"/>
  <c r="AB186" i="22"/>
  <c r="P195" i="12"/>
  <c r="P17" i="29" s="1"/>
  <c r="P195" i="15"/>
  <c r="P17" i="32" s="1"/>
  <c r="P195" i="13"/>
  <c r="P17" i="30" s="1"/>
  <c r="Z206" i="9"/>
  <c r="Z29" i="27" s="1"/>
  <c r="H195" i="21"/>
  <c r="H17" i="36" s="1"/>
  <c r="H195" i="22"/>
  <c r="H17" i="37" s="1"/>
  <c r="H195" i="20"/>
  <c r="H17" i="35" s="1"/>
  <c r="S210" i="14"/>
  <c r="S33" i="31" s="1"/>
  <c r="S210" i="13"/>
  <c r="S33" i="30" s="1"/>
  <c r="C219" i="13"/>
  <c r="AC207" i="24"/>
  <c r="AC30" i="39" s="1"/>
  <c r="AC207" i="20"/>
  <c r="AC30" i="35" s="1"/>
  <c r="H204" i="24"/>
  <c r="H26" i="39" s="1"/>
  <c r="Q224" i="22"/>
  <c r="Q53" i="37" s="1"/>
  <c r="Q224" i="20"/>
  <c r="Q53" i="35" s="1"/>
  <c r="Q224" i="25"/>
  <c r="Q53" i="40" s="1"/>
  <c r="Q224" i="26"/>
  <c r="Q53" i="41" s="1"/>
  <c r="Q212" i="20"/>
  <c r="Q212" i="23"/>
  <c r="AE204" i="25"/>
  <c r="AE26" i="40" s="1"/>
  <c r="AE204" i="20"/>
  <c r="AE26" i="35" s="1"/>
  <c r="AE204" i="24"/>
  <c r="AE26" i="39" s="1"/>
  <c r="E210" i="21"/>
  <c r="E33" i="36" s="1"/>
  <c r="E210" i="20"/>
  <c r="E33" i="35" s="1"/>
  <c r="G194" i="20"/>
  <c r="G16" i="35" s="1"/>
  <c r="G194" i="25"/>
  <c r="G16" i="40" s="1"/>
  <c r="G194" i="26"/>
  <c r="G16" i="41" s="1"/>
  <c r="H199" i="10"/>
  <c r="H21" i="28" s="1"/>
  <c r="Z205" i="13"/>
  <c r="V201" i="12"/>
  <c r="V23" i="29" s="1"/>
  <c r="V201" i="13"/>
  <c r="V23" i="30" s="1"/>
  <c r="V201" i="15"/>
  <c r="V23" i="32" s="1"/>
  <c r="M39" i="36"/>
  <c r="M36" i="36"/>
  <c r="M35" i="36"/>
  <c r="M37" i="36"/>
  <c r="M38" i="36"/>
  <c r="C211" i="23"/>
  <c r="C34" i="38" s="1"/>
  <c r="Q216" i="25"/>
  <c r="Q43" i="40" s="1"/>
  <c r="Q216" i="22"/>
  <c r="Q43" i="37" s="1"/>
  <c r="Q216" i="20"/>
  <c r="Q43" i="35" s="1"/>
  <c r="Q216" i="21"/>
  <c r="Q43" i="36" s="1"/>
  <c r="Q216" i="24"/>
  <c r="Q43" i="39" s="1"/>
  <c r="O28" i="28"/>
  <c r="O27" i="28"/>
  <c r="F196" i="22"/>
  <c r="F18" i="37" s="1"/>
  <c r="I196" i="26"/>
  <c r="I18" i="41" s="1"/>
  <c r="I207" i="25"/>
  <c r="I30" i="40" s="1"/>
  <c r="E217" i="21"/>
  <c r="E44" i="36" s="1"/>
  <c r="E217" i="26"/>
  <c r="E44" i="41" s="1"/>
  <c r="E217" i="20"/>
  <c r="E44" i="35" s="1"/>
  <c r="E217" i="22"/>
  <c r="E44" i="37" s="1"/>
  <c r="T208" i="22"/>
  <c r="T31" i="37" s="1"/>
  <c r="T208" i="21"/>
  <c r="T31" i="36" s="1"/>
  <c r="Y183" i="17"/>
  <c r="S4" i="33"/>
  <c r="S3" i="33"/>
  <c r="S2" i="33"/>
  <c r="AF189" i="14"/>
  <c r="AF11" i="31" s="1"/>
  <c r="AF189" i="15"/>
  <c r="AF11" i="32" s="1"/>
  <c r="AF189" i="12"/>
  <c r="AF11" i="29" s="1"/>
  <c r="D207" i="14"/>
  <c r="D30" i="31" s="1"/>
  <c r="V207" i="10"/>
  <c r="V30" i="28" s="1"/>
  <c r="X183" i="21"/>
  <c r="J220" i="22"/>
  <c r="J48" i="37" s="1"/>
  <c r="J220" i="21"/>
  <c r="J48" i="36" s="1"/>
  <c r="J220" i="20"/>
  <c r="J48" i="35" s="1"/>
  <c r="J220" i="24"/>
  <c r="J48" i="39" s="1"/>
  <c r="V206" i="20"/>
  <c r="V29" i="35" s="1"/>
  <c r="B206" i="20"/>
  <c r="B29" i="35" s="1"/>
  <c r="J193" i="21"/>
  <c r="J15" i="36" s="1"/>
  <c r="J193" i="23"/>
  <c r="J15" i="38" s="1"/>
  <c r="Y216" i="25"/>
  <c r="Y43" i="40" s="1"/>
  <c r="E199" i="25"/>
  <c r="E21" i="40" s="1"/>
  <c r="F194" i="22"/>
  <c r="F16" i="37" s="1"/>
  <c r="X221" i="13"/>
  <c r="X49" i="30" s="1"/>
  <c r="X221" i="12"/>
  <c r="X49" i="29" s="1"/>
  <c r="T189" i="20"/>
  <c r="T11" i="35" s="1"/>
  <c r="T189" i="25"/>
  <c r="T11" i="40" s="1"/>
  <c r="T189" i="23"/>
  <c r="T11" i="38" s="1"/>
  <c r="U189" i="12"/>
  <c r="U11" i="29" s="1"/>
  <c r="U189" i="14"/>
  <c r="U11" i="31" s="1"/>
  <c r="AC35" i="30"/>
  <c r="AC37" i="30"/>
  <c r="AC36" i="30"/>
  <c r="AC39" i="30"/>
  <c r="AC38" i="30"/>
  <c r="D39" i="28"/>
  <c r="D37" i="28"/>
  <c r="D35" i="28"/>
  <c r="D36" i="28"/>
  <c r="D38" i="28"/>
  <c r="B39" i="28"/>
  <c r="B36" i="28"/>
  <c r="B35" i="28"/>
  <c r="B37" i="28"/>
  <c r="B38" i="28"/>
  <c r="X187" i="13"/>
  <c r="X9" i="30" s="1"/>
  <c r="G216" i="10"/>
  <c r="G43" i="28" s="1"/>
  <c r="G216" i="9"/>
  <c r="G43" i="27" s="1"/>
  <c r="S211" i="22"/>
  <c r="S34" i="37" s="1"/>
  <c r="M205" i="17"/>
  <c r="M205" i="18"/>
  <c r="U210" i="12"/>
  <c r="U33" i="29" s="1"/>
  <c r="AA189" i="24"/>
  <c r="AA11" i="39" s="1"/>
  <c r="AA206" i="25"/>
  <c r="AA29" i="40" s="1"/>
  <c r="Y220" i="17"/>
  <c r="Y48" i="33" s="1"/>
  <c r="Y220" i="18"/>
  <c r="Y48" i="34" s="1"/>
  <c r="Q183" i="24"/>
  <c r="L204" i="12"/>
  <c r="L26" i="29" s="1"/>
  <c r="L204" i="15"/>
  <c r="L26" i="32" s="1"/>
  <c r="N206" i="13"/>
  <c r="N29" i="30" s="1"/>
  <c r="G213" i="12"/>
  <c r="G40" i="29" s="1"/>
  <c r="G213" i="13"/>
  <c r="G40" i="30" s="1"/>
  <c r="AF218" i="14"/>
  <c r="AF45" i="31" s="1"/>
  <c r="AF218" i="12"/>
  <c r="AF45" i="29" s="1"/>
  <c r="AF218" i="15"/>
  <c r="AF45" i="32" s="1"/>
  <c r="AF218" i="13"/>
  <c r="AF45" i="30" s="1"/>
  <c r="R191" i="17"/>
  <c r="R13" i="33" s="1"/>
  <c r="Y185" i="15"/>
  <c r="Y6" i="32" s="1"/>
  <c r="X196" i="21"/>
  <c r="X18" i="36" s="1"/>
  <c r="AE218" i="21"/>
  <c r="AE45" i="36" s="1"/>
  <c r="S8" i="31"/>
  <c r="S7" i="31"/>
  <c r="M201" i="15"/>
  <c r="M23" i="32" s="1"/>
  <c r="C218" i="22"/>
  <c r="C45" i="37" s="1"/>
  <c r="AD223" i="22"/>
  <c r="U199" i="26"/>
  <c r="U21" i="41" s="1"/>
  <c r="W206" i="23"/>
  <c r="W29" i="38" s="1"/>
  <c r="AF191" i="20"/>
  <c r="AF13" i="35" s="1"/>
  <c r="AF191" i="25"/>
  <c r="AF13" i="40" s="1"/>
  <c r="AF191" i="23"/>
  <c r="AF13" i="38" s="1"/>
  <c r="W211" i="12"/>
  <c r="W34" i="29" s="1"/>
  <c r="W211" i="14"/>
  <c r="W34" i="31" s="1"/>
  <c r="D208" i="14"/>
  <c r="D31" i="31" s="1"/>
  <c r="J222" i="14"/>
  <c r="J50" i="31" s="1"/>
  <c r="S209" i="21"/>
  <c r="S32" i="36" s="1"/>
  <c r="S209" i="23"/>
  <c r="S32" i="38" s="1"/>
  <c r="T208" i="23"/>
  <c r="T31" i="38" s="1"/>
  <c r="AB217" i="23"/>
  <c r="AB44" i="38" s="1"/>
  <c r="AE197" i="25"/>
  <c r="AE19" i="40" s="1"/>
  <c r="O209" i="10"/>
  <c r="O32" i="28" s="1"/>
  <c r="O215" i="24"/>
  <c r="O42" i="39" s="1"/>
  <c r="O215" i="26"/>
  <c r="O42" i="41" s="1"/>
  <c r="O215" i="20"/>
  <c r="O42" i="35" s="1"/>
  <c r="O215" i="25"/>
  <c r="O42" i="40" s="1"/>
  <c r="G185" i="25"/>
  <c r="G6" i="40" s="1"/>
  <c r="O202" i="25"/>
  <c r="O24" i="40" s="1"/>
  <c r="H198" i="13"/>
  <c r="H20" i="30" s="1"/>
  <c r="U184" i="17"/>
  <c r="U5" i="33" s="1"/>
  <c r="U184" i="18"/>
  <c r="U5" i="34" s="1"/>
  <c r="H212" i="14"/>
  <c r="H212" i="13"/>
  <c r="Q211" i="25"/>
  <c r="Q34" i="40" s="1"/>
  <c r="J203" i="25"/>
  <c r="J25" i="40" s="1"/>
  <c r="AB220" i="13"/>
  <c r="AB48" i="30" s="1"/>
  <c r="AB220" i="14"/>
  <c r="AB48" i="31" s="1"/>
  <c r="AB220" i="15"/>
  <c r="AB48" i="32" s="1"/>
  <c r="AC187" i="22"/>
  <c r="AC9" i="37" s="1"/>
  <c r="AF196" i="18"/>
  <c r="AF18" i="34" s="1"/>
  <c r="AF196" i="17"/>
  <c r="AF18" i="33" s="1"/>
  <c r="V193" i="12"/>
  <c r="V15" i="29" s="1"/>
  <c r="U219" i="15"/>
  <c r="X215" i="24"/>
  <c r="X42" i="39" s="1"/>
  <c r="X215" i="25"/>
  <c r="X42" i="40" s="1"/>
  <c r="X215" i="21"/>
  <c r="X42" i="36" s="1"/>
  <c r="X215" i="22"/>
  <c r="X42" i="37" s="1"/>
  <c r="X215" i="23"/>
  <c r="X42" i="38" s="1"/>
  <c r="X215" i="26"/>
  <c r="X42" i="41" s="1"/>
  <c r="X200" i="21"/>
  <c r="X22" i="36" s="1"/>
  <c r="H207" i="17"/>
  <c r="H30" i="33" s="1"/>
  <c r="U201" i="21"/>
  <c r="U23" i="36" s="1"/>
  <c r="U201" i="24"/>
  <c r="U23" i="39" s="1"/>
  <c r="M189" i="22"/>
  <c r="M11" i="37" s="1"/>
  <c r="AD201" i="20"/>
  <c r="AD23" i="35" s="1"/>
  <c r="AD201" i="24"/>
  <c r="AD23" i="39" s="1"/>
  <c r="I191" i="21"/>
  <c r="I13" i="36" s="1"/>
  <c r="I191" i="23"/>
  <c r="I13" i="38" s="1"/>
  <c r="AD36" i="35"/>
  <c r="AD39" i="35"/>
  <c r="AD37" i="35"/>
  <c r="AD35" i="35"/>
  <c r="AD38" i="35"/>
  <c r="AD188" i="17"/>
  <c r="AD10" i="33" s="1"/>
  <c r="S183" i="20"/>
  <c r="W204" i="13"/>
  <c r="W26" i="30" s="1"/>
  <c r="K222" i="12"/>
  <c r="K50" i="29" s="1"/>
  <c r="X206" i="24"/>
  <c r="X29" i="39" s="1"/>
  <c r="X206" i="20"/>
  <c r="X29" i="35" s="1"/>
  <c r="M202" i="20"/>
  <c r="M24" i="35" s="1"/>
  <c r="Q202" i="20"/>
  <c r="Q24" i="35" s="1"/>
  <c r="G188" i="21"/>
  <c r="G10" i="36" s="1"/>
  <c r="G188" i="20"/>
  <c r="G10" i="35" s="1"/>
  <c r="G188" i="23"/>
  <c r="G10" i="38" s="1"/>
  <c r="V189" i="9"/>
  <c r="V11" i="27" s="1"/>
  <c r="AA222" i="17"/>
  <c r="AA50" i="33" s="1"/>
  <c r="W193" i="9"/>
  <c r="W15" i="27" s="1"/>
  <c r="AB203" i="25"/>
  <c r="AB25" i="40" s="1"/>
  <c r="O187" i="22"/>
  <c r="O9" i="37" s="1"/>
  <c r="O187" i="20"/>
  <c r="O9" i="35" s="1"/>
  <c r="AD196" i="20"/>
  <c r="AD18" i="35" s="1"/>
  <c r="M188" i="22"/>
  <c r="M10" i="37" s="1"/>
  <c r="M200" i="21"/>
  <c r="M22" i="36" s="1"/>
  <c r="H198" i="23"/>
  <c r="H20" i="38" s="1"/>
  <c r="X185" i="14"/>
  <c r="X6" i="31" s="1"/>
  <c r="V219" i="23"/>
  <c r="V219" i="20"/>
  <c r="O208" i="21"/>
  <c r="O31" i="36" s="1"/>
  <c r="O208" i="26"/>
  <c r="O31" i="41" s="1"/>
  <c r="D207" i="17"/>
  <c r="D30" i="33" s="1"/>
  <c r="F186" i="18"/>
  <c r="N212" i="26"/>
  <c r="V192" i="23"/>
  <c r="V14" i="38" s="1"/>
  <c r="V192" i="26"/>
  <c r="V14" i="41" s="1"/>
  <c r="D197" i="23"/>
  <c r="D19" i="38" s="1"/>
  <c r="L199" i="26"/>
  <c r="L21" i="41" s="1"/>
  <c r="L185" i="15"/>
  <c r="L6" i="32" s="1"/>
  <c r="K185" i="15"/>
  <c r="K6" i="32" s="1"/>
  <c r="M219" i="12"/>
  <c r="M219" i="15"/>
  <c r="L196" i="10"/>
  <c r="L18" i="28" s="1"/>
  <c r="L196" i="9"/>
  <c r="L18" i="27" s="1"/>
  <c r="R211" i="20"/>
  <c r="R34" i="35" s="1"/>
  <c r="Y185" i="26"/>
  <c r="Y6" i="41" s="1"/>
  <c r="I196" i="24"/>
  <c r="I18" i="39" s="1"/>
  <c r="X190" i="26"/>
  <c r="X12" i="41" s="1"/>
  <c r="X190" i="24"/>
  <c r="X12" i="39" s="1"/>
  <c r="X194" i="23"/>
  <c r="X16" i="38" s="1"/>
  <c r="W213" i="22"/>
  <c r="W40" i="37" s="1"/>
  <c r="AA184" i="13"/>
  <c r="AA5" i="30" s="1"/>
  <c r="B184" i="13"/>
  <c r="B5" i="30" s="1"/>
  <c r="E199" i="17"/>
  <c r="E21" i="33" s="1"/>
  <c r="E199" i="18"/>
  <c r="E21" i="34" s="1"/>
  <c r="V212" i="9"/>
  <c r="T216" i="13"/>
  <c r="T43" i="30" s="1"/>
  <c r="AC216" i="13"/>
  <c r="AC43" i="30" s="1"/>
  <c r="V190" i="24"/>
  <c r="V12" i="39" s="1"/>
  <c r="V190" i="20"/>
  <c r="V12" i="35" s="1"/>
  <c r="V190" i="26"/>
  <c r="V12" i="41" s="1"/>
  <c r="Y218" i="21"/>
  <c r="Y45" i="36" s="1"/>
  <c r="Y218" i="26"/>
  <c r="Y45" i="41" s="1"/>
  <c r="Y218" i="20"/>
  <c r="Y45" i="35" s="1"/>
  <c r="C208" i="9"/>
  <c r="C31" i="27" s="1"/>
  <c r="AF7" i="31"/>
  <c r="AF8" i="31"/>
  <c r="AD218" i="22"/>
  <c r="AD45" i="37" s="1"/>
  <c r="Y208" i="23"/>
  <c r="Y31" i="38" s="1"/>
  <c r="X186" i="24"/>
  <c r="K186" i="24"/>
  <c r="Y205" i="23"/>
  <c r="Y205" i="26"/>
  <c r="Y205" i="25"/>
  <c r="U51" i="35"/>
  <c r="U52" i="35"/>
  <c r="N203" i="13"/>
  <c r="N25" i="30" s="1"/>
  <c r="R3" i="41"/>
  <c r="R2" i="41"/>
  <c r="R4" i="41"/>
  <c r="H183" i="26"/>
  <c r="AB211" i="21"/>
  <c r="AB34" i="36" s="1"/>
  <c r="D203" i="22"/>
  <c r="D25" i="37" s="1"/>
  <c r="R190" i="14"/>
  <c r="R12" i="31" s="1"/>
  <c r="R190" i="15"/>
  <c r="R12" i="32" s="1"/>
  <c r="H186" i="20"/>
  <c r="J194" i="12"/>
  <c r="J16" i="29" s="1"/>
  <c r="J194" i="15"/>
  <c r="J16" i="32" s="1"/>
  <c r="K215" i="14"/>
  <c r="K42" i="31" s="1"/>
  <c r="E215" i="24"/>
  <c r="E42" i="39" s="1"/>
  <c r="F7" i="30"/>
  <c r="F8" i="30"/>
  <c r="N183" i="18"/>
  <c r="C204" i="21"/>
  <c r="C26" i="36" s="1"/>
  <c r="S206" i="24"/>
  <c r="S29" i="39" s="1"/>
  <c r="Y202" i="20"/>
  <c r="Y24" i="35" s="1"/>
  <c r="C202" i="20"/>
  <c r="C24" i="35" s="1"/>
  <c r="AB188" i="21"/>
  <c r="AB10" i="36" s="1"/>
  <c r="AB188" i="20"/>
  <c r="AB10" i="35" s="1"/>
  <c r="AB189" i="9"/>
  <c r="AB11" i="27" s="1"/>
  <c r="W222" i="17"/>
  <c r="W50" i="33" s="1"/>
  <c r="AD207" i="12"/>
  <c r="AD30" i="29" s="1"/>
  <c r="L207" i="12"/>
  <c r="L30" i="29" s="1"/>
  <c r="L207" i="13"/>
  <c r="L30" i="30" s="1"/>
  <c r="I214" i="25"/>
  <c r="I41" i="40" s="1"/>
  <c r="Q193" i="12"/>
  <c r="Q15" i="29" s="1"/>
  <c r="Q193" i="13"/>
  <c r="Q15" i="30" s="1"/>
  <c r="K199" i="18"/>
  <c r="K21" i="34" s="1"/>
  <c r="T194" i="10"/>
  <c r="T16" i="28" s="1"/>
  <c r="M47" i="39"/>
  <c r="M46" i="39"/>
  <c r="Y188" i="22"/>
  <c r="Y10" i="37" s="1"/>
  <c r="Y188" i="24"/>
  <c r="Y10" i="39" s="1"/>
  <c r="D198" i="23"/>
  <c r="D20" i="38" s="1"/>
  <c r="AB219" i="23"/>
  <c r="AE208" i="21"/>
  <c r="AE31" i="36" s="1"/>
  <c r="AE208" i="25"/>
  <c r="AE31" i="40" s="1"/>
  <c r="Z210" i="22"/>
  <c r="Z33" i="37" s="1"/>
  <c r="Z210" i="21"/>
  <c r="Z33" i="36" s="1"/>
  <c r="AC201" i="21"/>
  <c r="AC23" i="36" s="1"/>
  <c r="AF189" i="22"/>
  <c r="AF11" i="37" s="1"/>
  <c r="AF201" i="20"/>
  <c r="AF23" i="35" s="1"/>
  <c r="AF201" i="26"/>
  <c r="AF23" i="41" s="1"/>
  <c r="B201" i="20"/>
  <c r="B23" i="35" s="1"/>
  <c r="E191" i="21"/>
  <c r="E13" i="36" s="1"/>
  <c r="N27" i="33"/>
  <c r="N28" i="33"/>
  <c r="I186" i="18"/>
  <c r="B186" i="18"/>
  <c r="AA212" i="26"/>
  <c r="K197" i="23"/>
  <c r="K19" i="38" s="1"/>
  <c r="Q198" i="25"/>
  <c r="Q20" i="40" s="1"/>
  <c r="Q198" i="20"/>
  <c r="Q20" i="35" s="1"/>
  <c r="B198" i="25"/>
  <c r="B20" i="40" s="1"/>
  <c r="Z208" i="13"/>
  <c r="Z31" i="30" s="1"/>
  <c r="S221" i="17"/>
  <c r="S49" i="33" s="1"/>
  <c r="AB188" i="18"/>
  <c r="AB10" i="34" s="1"/>
  <c r="AB185" i="15"/>
  <c r="AB6" i="32" s="1"/>
  <c r="M203" i="10"/>
  <c r="M25" i="28" s="1"/>
  <c r="W219" i="12"/>
  <c r="V217" i="13"/>
  <c r="V44" i="30" s="1"/>
  <c r="Q221" i="14"/>
  <c r="Q49" i="31" s="1"/>
  <c r="R184" i="14"/>
  <c r="R5" i="31" s="1"/>
  <c r="J27" i="34"/>
  <c r="J28" i="34"/>
  <c r="J187" i="17"/>
  <c r="J9" i="33" s="1"/>
  <c r="E187" i="18"/>
  <c r="E9" i="34" s="1"/>
  <c r="AD219" i="13"/>
  <c r="B27" i="28"/>
  <c r="B28" i="28"/>
  <c r="C220" i="26"/>
  <c r="C48" i="41" s="1"/>
  <c r="O216" i="26"/>
  <c r="O43" i="41" s="1"/>
  <c r="T216" i="18"/>
  <c r="T43" i="34" s="1"/>
  <c r="T216" i="17"/>
  <c r="T43" i="33" s="1"/>
  <c r="V51" i="31"/>
  <c r="V52" i="31"/>
  <c r="Y27" i="28"/>
  <c r="Y28" i="28"/>
  <c r="AF219" i="18"/>
  <c r="AF219" i="17"/>
  <c r="G209" i="15"/>
  <c r="G32" i="32" s="1"/>
  <c r="M222" i="10"/>
  <c r="M50" i="28" s="1"/>
  <c r="M222" i="9"/>
  <c r="M50" i="27" s="1"/>
  <c r="R188" i="26"/>
  <c r="R10" i="41" s="1"/>
  <c r="N187" i="20"/>
  <c r="N9" i="35" s="1"/>
  <c r="N187" i="24"/>
  <c r="N9" i="39" s="1"/>
  <c r="N187" i="25"/>
  <c r="N9" i="40" s="1"/>
  <c r="N187" i="21"/>
  <c r="N9" i="36" s="1"/>
  <c r="V213" i="20"/>
  <c r="V40" i="35" s="1"/>
  <c r="M186" i="10"/>
  <c r="T194" i="21"/>
  <c r="T16" i="36" s="1"/>
  <c r="T194" i="25"/>
  <c r="T16" i="40" s="1"/>
  <c r="Z183" i="14"/>
  <c r="O224" i="26"/>
  <c r="O53" i="41" s="1"/>
  <c r="Y183" i="12"/>
  <c r="W185" i="20"/>
  <c r="W6" i="35" s="1"/>
  <c r="W202" i="14"/>
  <c r="W24" i="31" s="1"/>
  <c r="W202" i="12"/>
  <c r="W24" i="29" s="1"/>
  <c r="F209" i="12"/>
  <c r="F32" i="29" s="1"/>
  <c r="C208" i="15"/>
  <c r="C31" i="32" s="1"/>
  <c r="O27" i="37"/>
  <c r="O28" i="37"/>
  <c r="D51" i="32"/>
  <c r="D52" i="32"/>
  <c r="W218" i="25"/>
  <c r="W45" i="40" s="1"/>
  <c r="T183" i="12"/>
  <c r="T183" i="15"/>
  <c r="T183" i="13"/>
  <c r="I207" i="24"/>
  <c r="I30" i="39" s="1"/>
  <c r="O201" i="24"/>
  <c r="O23" i="39" s="1"/>
  <c r="W209" i="9"/>
  <c r="W32" i="27" s="1"/>
  <c r="Y209" i="9"/>
  <c r="Y32" i="27" s="1"/>
  <c r="W195" i="24"/>
  <c r="W17" i="39" s="1"/>
  <c r="W195" i="25"/>
  <c r="W17" i="40" s="1"/>
  <c r="I185" i="23"/>
  <c r="I6" i="38" s="1"/>
  <c r="AF211" i="20"/>
  <c r="AF34" i="35" s="1"/>
  <c r="AF211" i="23"/>
  <c r="AF34" i="38" s="1"/>
  <c r="B7" i="33"/>
  <c r="B8" i="33"/>
  <c r="N221" i="26"/>
  <c r="N49" i="41" s="1"/>
  <c r="F223" i="18"/>
  <c r="H218" i="20"/>
  <c r="H45" i="35" s="1"/>
  <c r="L203" i="23"/>
  <c r="L25" i="38" s="1"/>
  <c r="L203" i="26"/>
  <c r="L25" i="41" s="1"/>
  <c r="I224" i="25"/>
  <c r="I53" i="40" s="1"/>
  <c r="E221" i="21"/>
  <c r="E49" i="36" s="1"/>
  <c r="H192" i="13"/>
  <c r="H14" i="30" s="1"/>
  <c r="H192" i="14"/>
  <c r="H14" i="31" s="1"/>
  <c r="H192" i="12"/>
  <c r="H14" i="29" s="1"/>
  <c r="D186" i="22"/>
  <c r="B224" i="23"/>
  <c r="B53" i="38" s="1"/>
  <c r="O194" i="14"/>
  <c r="O16" i="31" s="1"/>
  <c r="G210" i="23"/>
  <c r="G33" i="38" s="1"/>
  <c r="P3" i="27"/>
  <c r="P2" i="27"/>
  <c r="P4" i="27"/>
  <c r="U210" i="21"/>
  <c r="U33" i="36" s="1"/>
  <c r="D220" i="21"/>
  <c r="D48" i="36" s="1"/>
  <c r="D220" i="20"/>
  <c r="D48" i="35" s="1"/>
  <c r="E197" i="10"/>
  <c r="E19" i="28" s="1"/>
  <c r="E197" i="9"/>
  <c r="E19" i="27" s="1"/>
  <c r="X28" i="36"/>
  <c r="X27" i="36"/>
  <c r="C189" i="21"/>
  <c r="C11" i="36" s="1"/>
  <c r="P195" i="14"/>
  <c r="P17" i="31" s="1"/>
  <c r="F210" i="17"/>
  <c r="F33" i="33" s="1"/>
  <c r="F210" i="18"/>
  <c r="F33" i="34" s="1"/>
  <c r="D207" i="9"/>
  <c r="D30" i="27" s="1"/>
  <c r="E221" i="20"/>
  <c r="E49" i="35" s="1"/>
  <c r="G7" i="29"/>
  <c r="G8" i="29"/>
  <c r="I220" i="26"/>
  <c r="I48" i="41" s="1"/>
  <c r="W223" i="21"/>
  <c r="R195" i="17"/>
  <c r="R17" i="33" s="1"/>
  <c r="E186" i="21"/>
  <c r="D204" i="14"/>
  <c r="D26" i="31" s="1"/>
  <c r="F206" i="9"/>
  <c r="F29" i="27" s="1"/>
  <c r="AC195" i="21"/>
  <c r="AC17" i="36" s="1"/>
  <c r="AC195" i="22"/>
  <c r="AC17" i="37" s="1"/>
  <c r="AB36" i="37"/>
  <c r="AB35" i="37"/>
  <c r="AB39" i="37"/>
  <c r="AB37" i="37"/>
  <c r="AB38" i="37"/>
  <c r="U213" i="15"/>
  <c r="U40" i="32" s="1"/>
  <c r="B214" i="22"/>
  <c r="B41" i="37" s="1"/>
  <c r="B214" i="20"/>
  <c r="B41" i="35" s="1"/>
  <c r="B214" i="26"/>
  <c r="B41" i="41" s="1"/>
  <c r="AB217" i="25"/>
  <c r="AB44" i="40" s="1"/>
  <c r="G210" i="14"/>
  <c r="G33" i="31" s="1"/>
  <c r="G210" i="12"/>
  <c r="G33" i="29" s="1"/>
  <c r="AC223" i="18"/>
  <c r="Y214" i="17"/>
  <c r="Y41" i="33" s="1"/>
  <c r="Y214" i="18"/>
  <c r="Y41" i="34" s="1"/>
  <c r="S206" i="9"/>
  <c r="S29" i="27" s="1"/>
  <c r="S224" i="22"/>
  <c r="S53" i="37" s="1"/>
  <c r="S224" i="23"/>
  <c r="S53" i="38" s="1"/>
  <c r="H212" i="20"/>
  <c r="H212" i="23"/>
  <c r="H212" i="21"/>
  <c r="P194" i="14"/>
  <c r="P16" i="31" s="1"/>
  <c r="V204" i="25"/>
  <c r="V26" i="40" s="1"/>
  <c r="J210" i="21"/>
  <c r="J33" i="36" s="1"/>
  <c r="J210" i="20"/>
  <c r="J33" i="35" s="1"/>
  <c r="J210" i="26"/>
  <c r="J33" i="41" s="1"/>
  <c r="C194" i="20"/>
  <c r="C16" i="35" s="1"/>
  <c r="C194" i="24"/>
  <c r="C16" i="39" s="1"/>
  <c r="C194" i="25"/>
  <c r="C16" i="40" s="1"/>
  <c r="AC28" i="30"/>
  <c r="AC27" i="30"/>
  <c r="G211" i="23"/>
  <c r="G34" i="38" s="1"/>
  <c r="J184" i="15"/>
  <c r="J5" i="32" s="1"/>
  <c r="M214" i="13"/>
  <c r="M41" i="30" s="1"/>
  <c r="M214" i="12"/>
  <c r="M41" i="29" s="1"/>
  <c r="G207" i="25"/>
  <c r="G30" i="40" s="1"/>
  <c r="X3" i="33"/>
  <c r="X4" i="33"/>
  <c r="X2" i="33"/>
  <c r="J189" i="14"/>
  <c r="J11" i="31" s="1"/>
  <c r="C207" i="14"/>
  <c r="C30" i="31" s="1"/>
  <c r="I207" i="10"/>
  <c r="I30" i="28" s="1"/>
  <c r="M193" i="9"/>
  <c r="M15" i="27" s="1"/>
  <c r="AA193" i="9"/>
  <c r="AA15" i="27" s="1"/>
  <c r="I193" i="22"/>
  <c r="I15" i="37" s="1"/>
  <c r="K220" i="22"/>
  <c r="K48" i="37" s="1"/>
  <c r="N212" i="15"/>
  <c r="O218" i="24"/>
  <c r="O45" i="39" s="1"/>
  <c r="H199" i="23"/>
  <c r="H21" i="38" s="1"/>
  <c r="H207" i="20"/>
  <c r="H30" i="35" s="1"/>
  <c r="U199" i="21"/>
  <c r="U21" i="36" s="1"/>
  <c r="J194" i="13"/>
  <c r="J16" i="30" s="1"/>
  <c r="I217" i="14"/>
  <c r="I44" i="31" s="1"/>
  <c r="AA220" i="23"/>
  <c r="AA48" i="38" s="1"/>
  <c r="AE206" i="12"/>
  <c r="AE29" i="29" s="1"/>
  <c r="AE206" i="14"/>
  <c r="AE29" i="31" s="1"/>
  <c r="U206" i="12"/>
  <c r="U29" i="29" s="1"/>
  <c r="W206" i="20"/>
  <c r="W29" i="35" s="1"/>
  <c r="W206" i="21"/>
  <c r="W29" i="36" s="1"/>
  <c r="W195" i="23"/>
  <c r="W17" i="38" s="1"/>
  <c r="V193" i="21"/>
  <c r="V15" i="36" s="1"/>
  <c r="V193" i="24"/>
  <c r="V15" i="39" s="1"/>
  <c r="Y219" i="14"/>
  <c r="Y219" i="13"/>
  <c r="Z219" i="14"/>
  <c r="E193" i="10"/>
  <c r="E15" i="28" s="1"/>
  <c r="T183" i="25"/>
  <c r="D199" i="25"/>
  <c r="D21" i="40" s="1"/>
  <c r="P194" i="22"/>
  <c r="P16" i="37" s="1"/>
  <c r="P194" i="25"/>
  <c r="P16" i="40" s="1"/>
  <c r="P194" i="26"/>
  <c r="P16" i="41" s="1"/>
  <c r="P194" i="21"/>
  <c r="P16" i="36" s="1"/>
  <c r="Z221" i="13"/>
  <c r="Z49" i="30" s="1"/>
  <c r="Z221" i="12"/>
  <c r="Z49" i="29" s="1"/>
  <c r="P189" i="20"/>
  <c r="P11" i="35" s="1"/>
  <c r="P189" i="25"/>
  <c r="P11" i="40" s="1"/>
  <c r="T189" i="12"/>
  <c r="T11" i="29" s="1"/>
  <c r="T189" i="15"/>
  <c r="T11" i="32" s="1"/>
  <c r="E38" i="30"/>
  <c r="E37" i="30"/>
  <c r="E39" i="30"/>
  <c r="E35" i="30"/>
  <c r="E36" i="30"/>
  <c r="L212" i="10"/>
  <c r="AC36" i="28"/>
  <c r="AC39" i="28"/>
  <c r="AC37" i="28"/>
  <c r="AC35" i="28"/>
  <c r="AC38" i="28"/>
  <c r="AF185" i="10"/>
  <c r="AF6" i="28" s="1"/>
  <c r="AF185" i="9"/>
  <c r="AF6" i="27" s="1"/>
  <c r="M187" i="13"/>
  <c r="M9" i="30" s="1"/>
  <c r="E216" i="10"/>
  <c r="E43" i="28" s="1"/>
  <c r="E216" i="9"/>
  <c r="E43" i="27" s="1"/>
  <c r="Z211" i="22"/>
  <c r="Z34" i="37" s="1"/>
  <c r="AC211" i="22"/>
  <c r="AC34" i="37" s="1"/>
  <c r="H27" i="33"/>
  <c r="H28" i="33"/>
  <c r="U52" i="37"/>
  <c r="U51" i="37"/>
  <c r="L52" i="38"/>
  <c r="L51" i="38"/>
  <c r="K189" i="24"/>
  <c r="K11" i="39" s="1"/>
  <c r="S206" i="25"/>
  <c r="S29" i="40" s="1"/>
  <c r="U199" i="13"/>
  <c r="U21" i="30" s="1"/>
  <c r="Q220" i="17"/>
  <c r="Q48" i="33" s="1"/>
  <c r="Q220" i="18"/>
  <c r="Q48" i="34" s="1"/>
  <c r="AC183" i="24"/>
  <c r="G183" i="24"/>
  <c r="U205" i="13"/>
  <c r="L194" i="9"/>
  <c r="L16" i="27" s="1"/>
  <c r="E185" i="26"/>
  <c r="E6" i="41" s="1"/>
  <c r="D196" i="24"/>
  <c r="D18" i="39" s="1"/>
  <c r="AC190" i="26"/>
  <c r="AC12" i="41" s="1"/>
  <c r="Q194" i="23"/>
  <c r="Q16" i="38" s="1"/>
  <c r="Y213" i="22"/>
  <c r="Y40" i="37" s="1"/>
  <c r="Y213" i="21"/>
  <c r="Y40" i="36" s="1"/>
  <c r="H184" i="13"/>
  <c r="H5" i="30" s="1"/>
  <c r="AC212" i="9"/>
  <c r="AD198" i="12"/>
  <c r="AD20" i="29" s="1"/>
  <c r="F216" i="13"/>
  <c r="F43" i="30" s="1"/>
  <c r="F216" i="14"/>
  <c r="F43" i="31" s="1"/>
  <c r="M216" i="13"/>
  <c r="M43" i="30" s="1"/>
  <c r="M216" i="12"/>
  <c r="M43" i="29" s="1"/>
  <c r="O190" i="24"/>
  <c r="O12" i="39" s="1"/>
  <c r="D218" i="21"/>
  <c r="D45" i="36" s="1"/>
  <c r="AB208" i="9"/>
  <c r="AB31" i="27" s="1"/>
  <c r="K186" i="14"/>
  <c r="U206" i="14"/>
  <c r="U29" i="31" s="1"/>
  <c r="N218" i="22"/>
  <c r="N45" i="37" s="1"/>
  <c r="P221" i="18"/>
  <c r="P49" i="34" s="1"/>
  <c r="Z186" i="24"/>
  <c r="Z186" i="23"/>
  <c r="Z186" i="20"/>
  <c r="D186" i="24"/>
  <c r="AA205" i="23"/>
  <c r="M183" i="26"/>
  <c r="D183" i="26"/>
  <c r="I211" i="21"/>
  <c r="I34" i="36" s="1"/>
  <c r="H203" i="22"/>
  <c r="H25" i="37" s="1"/>
  <c r="H203" i="21"/>
  <c r="H25" i="36" s="1"/>
  <c r="S190" i="14"/>
  <c r="S12" i="31" s="1"/>
  <c r="S190" i="13"/>
  <c r="S12" i="30" s="1"/>
  <c r="J186" i="20"/>
  <c r="J186" i="26"/>
  <c r="C199" i="26"/>
  <c r="C21" i="41" s="1"/>
  <c r="R206" i="23"/>
  <c r="R29" i="38" s="1"/>
  <c r="R206" i="20"/>
  <c r="R29" i="35" s="1"/>
  <c r="R206" i="22"/>
  <c r="R29" i="37" s="1"/>
  <c r="I206" i="23"/>
  <c r="I29" i="38" s="1"/>
  <c r="H191" i="20"/>
  <c r="H13" i="35" s="1"/>
  <c r="M211" i="12"/>
  <c r="M34" i="29" s="1"/>
  <c r="M211" i="15"/>
  <c r="M34" i="32" s="1"/>
  <c r="P208" i="14"/>
  <c r="P31" i="31" s="1"/>
  <c r="F222" i="14"/>
  <c r="F50" i="31" s="1"/>
  <c r="F222" i="15"/>
  <c r="F50" i="32" s="1"/>
  <c r="B222" i="14"/>
  <c r="B50" i="31" s="1"/>
  <c r="H209" i="21"/>
  <c r="H32" i="36" s="1"/>
  <c r="H209" i="26"/>
  <c r="H32" i="41" s="1"/>
  <c r="H209" i="20"/>
  <c r="H32" i="35" s="1"/>
  <c r="H209" i="24"/>
  <c r="H32" i="39" s="1"/>
  <c r="H209" i="25"/>
  <c r="H32" i="40" s="1"/>
  <c r="E208" i="23"/>
  <c r="E31" i="38" s="1"/>
  <c r="AE194" i="12"/>
  <c r="AE16" i="29" s="1"/>
  <c r="U194" i="12"/>
  <c r="U16" i="29" s="1"/>
  <c r="P215" i="14"/>
  <c r="P42" i="31" s="1"/>
  <c r="P215" i="12"/>
  <c r="P42" i="29" s="1"/>
  <c r="K215" i="24"/>
  <c r="K42" i="39" s="1"/>
  <c r="M183" i="18"/>
  <c r="E204" i="21"/>
  <c r="E26" i="36" s="1"/>
  <c r="R39" i="35"/>
  <c r="R38" i="35"/>
  <c r="R37" i="35"/>
  <c r="R36" i="35"/>
  <c r="R35" i="35"/>
  <c r="U206" i="24"/>
  <c r="U29" i="39" s="1"/>
  <c r="U202" i="20"/>
  <c r="U24" i="35" s="1"/>
  <c r="U202" i="25"/>
  <c r="U24" i="40" s="1"/>
  <c r="U202" i="21"/>
  <c r="U24" i="36" s="1"/>
  <c r="E202" i="20"/>
  <c r="E24" i="35" s="1"/>
  <c r="E202" i="21"/>
  <c r="E24" i="36" s="1"/>
  <c r="E202" i="24"/>
  <c r="E24" i="39" s="1"/>
  <c r="E202" i="23"/>
  <c r="E24" i="38" s="1"/>
  <c r="D188" i="21"/>
  <c r="D10" i="36" s="1"/>
  <c r="D188" i="20"/>
  <c r="D10" i="35" s="1"/>
  <c r="D188" i="23"/>
  <c r="D10" i="38" s="1"/>
  <c r="Z189" i="9"/>
  <c r="Z11" i="27" s="1"/>
  <c r="V222" i="17"/>
  <c r="V50" i="33" s="1"/>
  <c r="V222" i="18"/>
  <c r="V50" i="34" s="1"/>
  <c r="C7" i="32"/>
  <c r="C8" i="32"/>
  <c r="I193" i="12"/>
  <c r="I15" i="29" s="1"/>
  <c r="Q191" i="17"/>
  <c r="Q13" i="33" s="1"/>
  <c r="W194" i="10"/>
  <c r="W16" i="28" s="1"/>
  <c r="AC207" i="17"/>
  <c r="AC30" i="33" s="1"/>
  <c r="AD201" i="21"/>
  <c r="AD23" i="36" s="1"/>
  <c r="V189" i="22"/>
  <c r="V11" i="37" s="1"/>
  <c r="Y201" i="20"/>
  <c r="Y23" i="35" s="1"/>
  <c r="Y201" i="22"/>
  <c r="Y23" i="37" s="1"/>
  <c r="H191" i="21"/>
  <c r="H13" i="36" s="1"/>
  <c r="Y207" i="14"/>
  <c r="Y30" i="31" s="1"/>
  <c r="W185" i="26"/>
  <c r="W6" i="41" s="1"/>
  <c r="L212" i="26"/>
  <c r="U192" i="23"/>
  <c r="U14" i="38" s="1"/>
  <c r="U192" i="21"/>
  <c r="U14" i="36" s="1"/>
  <c r="U192" i="22"/>
  <c r="U14" i="37" s="1"/>
  <c r="I197" i="23"/>
  <c r="I19" i="38" s="1"/>
  <c r="AF198" i="25"/>
  <c r="AF20" i="40" s="1"/>
  <c r="AF198" i="20"/>
  <c r="AF20" i="35" s="1"/>
  <c r="C208" i="13"/>
  <c r="C31" i="30" s="1"/>
  <c r="P208" i="13"/>
  <c r="P31" i="30" s="1"/>
  <c r="G221" i="17"/>
  <c r="G49" i="33" s="1"/>
  <c r="AD188" i="15"/>
  <c r="AD10" i="32" s="1"/>
  <c r="S188" i="18"/>
  <c r="S10" i="34" s="1"/>
  <c r="AD185" i="15"/>
  <c r="AD6" i="32" s="1"/>
  <c r="Y189" i="26"/>
  <c r="Y11" i="41" s="1"/>
  <c r="AF52" i="37"/>
  <c r="AF51" i="37"/>
  <c r="U28" i="27"/>
  <c r="U27" i="27"/>
  <c r="AF51" i="39"/>
  <c r="AF52" i="39"/>
  <c r="Q196" i="26"/>
  <c r="Q18" i="41" s="1"/>
  <c r="B196" i="26"/>
  <c r="B18" i="41" s="1"/>
  <c r="AB207" i="25"/>
  <c r="AB30" i="40" s="1"/>
  <c r="G217" i="21"/>
  <c r="G44" i="36" s="1"/>
  <c r="G217" i="22"/>
  <c r="G44" i="37" s="1"/>
  <c r="G208" i="22"/>
  <c r="G31" i="37" s="1"/>
  <c r="AB183" i="17"/>
  <c r="Q207" i="10"/>
  <c r="Q30" i="28" s="1"/>
  <c r="C191" i="18"/>
  <c r="C13" i="34" s="1"/>
  <c r="C191" i="17"/>
  <c r="C13" i="33" s="1"/>
  <c r="F193" i="22"/>
  <c r="F15" i="37" s="1"/>
  <c r="N220" i="22"/>
  <c r="N48" i="37" s="1"/>
  <c r="U218" i="24"/>
  <c r="U45" i="39" s="1"/>
  <c r="AD199" i="23"/>
  <c r="AD21" i="38" s="1"/>
  <c r="C199" i="23"/>
  <c r="C21" i="38" s="1"/>
  <c r="K207" i="20"/>
  <c r="K30" i="35" s="1"/>
  <c r="H199" i="21"/>
  <c r="H21" i="36" s="1"/>
  <c r="AD194" i="13"/>
  <c r="AD16" i="30" s="1"/>
  <c r="H217" i="14"/>
  <c r="H44" i="31" s="1"/>
  <c r="H217" i="13"/>
  <c r="H44" i="30" s="1"/>
  <c r="S203" i="12"/>
  <c r="S25" i="29" s="1"/>
  <c r="S203" i="14"/>
  <c r="S25" i="31" s="1"/>
  <c r="T220" i="23"/>
  <c r="T48" i="38" s="1"/>
  <c r="K206" i="12"/>
  <c r="K29" i="29" s="1"/>
  <c r="K206" i="15"/>
  <c r="K29" i="32" s="1"/>
  <c r="L206" i="10"/>
  <c r="L29" i="28" s="1"/>
  <c r="G193" i="21"/>
  <c r="G15" i="36" s="1"/>
  <c r="U219" i="14"/>
  <c r="N7" i="40"/>
  <c r="N8" i="40"/>
  <c r="Z193" i="10"/>
  <c r="Z15" i="28" s="1"/>
  <c r="U199" i="25"/>
  <c r="U21" i="40" s="1"/>
  <c r="C199" i="25"/>
  <c r="C21" i="40" s="1"/>
  <c r="B194" i="22"/>
  <c r="B16" i="37" s="1"/>
  <c r="H189" i="20"/>
  <c r="H11" i="35" s="1"/>
  <c r="AA189" i="12"/>
  <c r="AA11" i="29" s="1"/>
  <c r="N37" i="30"/>
  <c r="N36" i="30"/>
  <c r="N35" i="30"/>
  <c r="N38" i="30"/>
  <c r="N39" i="30"/>
  <c r="F212" i="10"/>
  <c r="O211" i="22"/>
  <c r="O34" i="37" s="1"/>
  <c r="U205" i="17"/>
  <c r="U205" i="18"/>
  <c r="G205" i="17"/>
  <c r="G205" i="18"/>
  <c r="T194" i="24"/>
  <c r="T16" i="39" s="1"/>
  <c r="V189" i="24"/>
  <c r="V11" i="39" s="1"/>
  <c r="D206" i="25"/>
  <c r="D29" i="40" s="1"/>
  <c r="P199" i="13"/>
  <c r="P21" i="30" s="1"/>
  <c r="T3" i="39"/>
  <c r="T4" i="39"/>
  <c r="T2" i="39"/>
  <c r="I204" i="12"/>
  <c r="I26" i="29" s="1"/>
  <c r="E206" i="13"/>
  <c r="E29" i="30" s="1"/>
  <c r="AB206" i="13"/>
  <c r="AB29" i="30" s="1"/>
  <c r="X213" i="12"/>
  <c r="X40" i="29" s="1"/>
  <c r="J218" i="14"/>
  <c r="J45" i="31" s="1"/>
  <c r="J218" i="12"/>
  <c r="J45" i="29" s="1"/>
  <c r="T27" i="36"/>
  <c r="T28" i="36"/>
  <c r="C185" i="26"/>
  <c r="C6" i="41" s="1"/>
  <c r="P185" i="26"/>
  <c r="P6" i="41" s="1"/>
  <c r="P185" i="23"/>
  <c r="P6" i="38" s="1"/>
  <c r="N196" i="24"/>
  <c r="N18" i="39" s="1"/>
  <c r="K190" i="26"/>
  <c r="K12" i="41" s="1"/>
  <c r="C194" i="23"/>
  <c r="C16" i="38" s="1"/>
  <c r="K213" i="22"/>
  <c r="K40" i="37" s="1"/>
  <c r="V184" i="13"/>
  <c r="V5" i="30" s="1"/>
  <c r="AE199" i="17"/>
  <c r="AE21" i="33" s="1"/>
  <c r="AE199" i="18"/>
  <c r="AE21" i="34" s="1"/>
  <c r="B199" i="17"/>
  <c r="B21" i="33" s="1"/>
  <c r="B199" i="18"/>
  <c r="B21" i="34" s="1"/>
  <c r="G35" i="27"/>
  <c r="G36" i="27"/>
  <c r="G39" i="27"/>
  <c r="G37" i="27"/>
  <c r="G38" i="27"/>
  <c r="L198" i="12"/>
  <c r="L20" i="29" s="1"/>
  <c r="C216" i="13"/>
  <c r="C43" i="30" s="1"/>
  <c r="C216" i="15"/>
  <c r="C43" i="32" s="1"/>
  <c r="W200" i="21"/>
  <c r="W22" i="36" s="1"/>
  <c r="AE190" i="24"/>
  <c r="AE12" i="39" s="1"/>
  <c r="N190" i="24"/>
  <c r="N12" i="39" s="1"/>
  <c r="S203" i="10"/>
  <c r="S25" i="28" s="1"/>
  <c r="G218" i="22"/>
  <c r="G45" i="37" s="1"/>
  <c r="R218" i="20"/>
  <c r="R45" i="35" s="1"/>
  <c r="L186" i="24"/>
  <c r="L186" i="26"/>
  <c r="L186" i="20"/>
  <c r="X27" i="38"/>
  <c r="X28" i="38"/>
  <c r="I205" i="23"/>
  <c r="AE204" i="13"/>
  <c r="AE26" i="30" s="1"/>
  <c r="Y219" i="15"/>
  <c r="AB183" i="26"/>
  <c r="Y211" i="21"/>
  <c r="Y34" i="36" s="1"/>
  <c r="X203" i="22"/>
  <c r="X25" i="37" s="1"/>
  <c r="Y190" i="14"/>
  <c r="Y12" i="31" s="1"/>
  <c r="Y190" i="15"/>
  <c r="Y12" i="32" s="1"/>
  <c r="R186" i="20"/>
  <c r="R186" i="22"/>
  <c r="D194" i="12"/>
  <c r="D16" i="29" s="1"/>
  <c r="D194" i="15"/>
  <c r="D16" i="32" s="1"/>
  <c r="AA184" i="14"/>
  <c r="AA5" i="31" s="1"/>
  <c r="W199" i="26"/>
  <c r="W21" i="41" s="1"/>
  <c r="AB206" i="23"/>
  <c r="AB29" i="38" s="1"/>
  <c r="U191" i="20"/>
  <c r="U13" i="35" s="1"/>
  <c r="AB211" i="12"/>
  <c r="AB34" i="29" s="1"/>
  <c r="V211" i="12"/>
  <c r="V34" i="29" s="1"/>
  <c r="R208" i="14"/>
  <c r="R31" i="31" s="1"/>
  <c r="Z222" i="14"/>
  <c r="Z50" i="31" s="1"/>
  <c r="I201" i="23"/>
  <c r="I23" i="38" s="1"/>
  <c r="T185" i="21"/>
  <c r="T6" i="36" s="1"/>
  <c r="T185" i="24"/>
  <c r="T6" i="39" s="1"/>
  <c r="W213" i="14"/>
  <c r="W40" i="31" s="1"/>
  <c r="L46" i="27"/>
  <c r="L47" i="27"/>
  <c r="H219" i="9"/>
  <c r="X198" i="10"/>
  <c r="X20" i="28" s="1"/>
  <c r="Z208" i="23"/>
  <c r="Z31" i="38" s="1"/>
  <c r="U186" i="15"/>
  <c r="M184" i="24"/>
  <c r="M5" i="39" s="1"/>
  <c r="T185" i="12"/>
  <c r="T6" i="29" s="1"/>
  <c r="T184" i="21"/>
  <c r="T5" i="36" s="1"/>
  <c r="T184" i="20"/>
  <c r="T5" i="35" s="1"/>
  <c r="G184" i="21"/>
  <c r="G5" i="36" s="1"/>
  <c r="G210" i="22"/>
  <c r="G33" i="37" s="1"/>
  <c r="I218" i="13"/>
  <c r="I45" i="30" s="1"/>
  <c r="E213" i="17"/>
  <c r="E40" i="33" s="1"/>
  <c r="E213" i="18"/>
  <c r="E40" i="34" s="1"/>
  <c r="N212" i="14"/>
  <c r="H200" i="23"/>
  <c r="H22" i="38" s="1"/>
  <c r="N194" i="12"/>
  <c r="N16" i="29" s="1"/>
  <c r="Q215" i="14"/>
  <c r="Q42" i="31" s="1"/>
  <c r="P27" i="27"/>
  <c r="P28" i="27"/>
  <c r="X205" i="24"/>
  <c r="P52" i="29"/>
  <c r="P51" i="29"/>
  <c r="I204" i="21"/>
  <c r="I26" i="36" s="1"/>
  <c r="V199" i="15"/>
  <c r="V21" i="32" s="1"/>
  <c r="AE215" i="17"/>
  <c r="AE42" i="33" s="1"/>
  <c r="AE215" i="18"/>
  <c r="AE42" i="34" s="1"/>
  <c r="V210" i="15"/>
  <c r="V33" i="32" s="1"/>
  <c r="J210" i="15"/>
  <c r="J33" i="32" s="1"/>
  <c r="X193" i="12"/>
  <c r="X15" i="29" s="1"/>
  <c r="X193" i="14"/>
  <c r="X15" i="31" s="1"/>
  <c r="X193" i="13"/>
  <c r="X15" i="30" s="1"/>
  <c r="M198" i="10"/>
  <c r="M20" i="28" s="1"/>
  <c r="AF194" i="10"/>
  <c r="AF16" i="28" s="1"/>
  <c r="W199" i="18"/>
  <c r="W21" i="34" s="1"/>
  <c r="Z221" i="17"/>
  <c r="Z49" i="33" s="1"/>
  <c r="H200" i="21"/>
  <c r="H22" i="36" s="1"/>
  <c r="N185" i="14"/>
  <c r="N6" i="31" s="1"/>
  <c r="C185" i="14"/>
  <c r="C6" i="31" s="1"/>
  <c r="J219" i="23"/>
  <c r="J219" i="21"/>
  <c r="L208" i="21"/>
  <c r="L31" i="36" s="1"/>
  <c r="P186" i="18"/>
  <c r="P186" i="17"/>
  <c r="K188" i="17"/>
  <c r="K10" i="33" s="1"/>
  <c r="F201" i="23"/>
  <c r="F23" i="38" s="1"/>
  <c r="L197" i="23"/>
  <c r="L19" i="38" s="1"/>
  <c r="L197" i="20"/>
  <c r="L19" i="35" s="1"/>
  <c r="Y202" i="22"/>
  <c r="Y24" i="37" s="1"/>
  <c r="R218" i="13"/>
  <c r="R45" i="30" s="1"/>
  <c r="N196" i="25"/>
  <c r="N18" i="40" s="1"/>
  <c r="N224" i="14"/>
  <c r="N53" i="31" s="1"/>
  <c r="W213" i="15"/>
  <c r="W40" i="32" s="1"/>
  <c r="C207" i="26"/>
  <c r="C30" i="41" s="1"/>
  <c r="AB224" i="25"/>
  <c r="AB53" i="40" s="1"/>
  <c r="K203" i="26"/>
  <c r="K25" i="41" s="1"/>
  <c r="B186" i="22"/>
  <c r="P211" i="14"/>
  <c r="P34" i="31" s="1"/>
  <c r="AB196" i="21"/>
  <c r="AB18" i="36" s="1"/>
  <c r="T37" i="35"/>
  <c r="T36" i="35"/>
  <c r="T35" i="35"/>
  <c r="T38" i="35"/>
  <c r="T39" i="35"/>
  <c r="Q28" i="40"/>
  <c r="Q27" i="40"/>
  <c r="AC51" i="29"/>
  <c r="AC52" i="29"/>
  <c r="W220" i="21"/>
  <c r="W48" i="36" s="1"/>
  <c r="W220" i="26"/>
  <c r="W48" i="41" s="1"/>
  <c r="E204" i="22"/>
  <c r="E26" i="37" s="1"/>
  <c r="F189" i="18"/>
  <c r="F11" i="34" s="1"/>
  <c r="F189" i="17"/>
  <c r="F11" i="33" s="1"/>
  <c r="P47" i="34"/>
  <c r="P46" i="34"/>
  <c r="K202" i="22"/>
  <c r="K24" i="37" s="1"/>
  <c r="H210" i="17"/>
  <c r="H33" i="33" s="1"/>
  <c r="H210" i="18"/>
  <c r="H33" i="34" s="1"/>
  <c r="AE207" i="9"/>
  <c r="AE30" i="27" s="1"/>
  <c r="AB36" i="38"/>
  <c r="AB35" i="38"/>
  <c r="AB38" i="38"/>
  <c r="AB37" i="38"/>
  <c r="AB39" i="38"/>
  <c r="Z220" i="26"/>
  <c r="Z48" i="41" s="1"/>
  <c r="J211" i="25"/>
  <c r="J34" i="40" s="1"/>
  <c r="F223" i="21"/>
  <c r="F223" i="22"/>
  <c r="F223" i="25"/>
  <c r="F223" i="20"/>
  <c r="F223" i="23"/>
  <c r="AC202" i="26"/>
  <c r="AC24" i="41" s="1"/>
  <c r="G204" i="14"/>
  <c r="G26" i="31" s="1"/>
  <c r="G206" i="9"/>
  <c r="G29" i="27" s="1"/>
  <c r="E195" i="21"/>
  <c r="E17" i="36" s="1"/>
  <c r="E195" i="26"/>
  <c r="E17" i="41" s="1"/>
  <c r="E195" i="22"/>
  <c r="E17" i="37" s="1"/>
  <c r="X214" i="22"/>
  <c r="X41" i="37" s="1"/>
  <c r="X214" i="26"/>
  <c r="X41" i="41" s="1"/>
  <c r="X217" i="25"/>
  <c r="X44" i="40" s="1"/>
  <c r="X217" i="21"/>
  <c r="X44" i="36" s="1"/>
  <c r="D214" i="17"/>
  <c r="D41" i="33" s="1"/>
  <c r="W194" i="20"/>
  <c r="W16" i="35" s="1"/>
  <c r="W194" i="21"/>
  <c r="W16" i="36" s="1"/>
  <c r="Z51" i="32"/>
  <c r="Z52" i="32"/>
  <c r="G207" i="26"/>
  <c r="G30" i="41" s="1"/>
  <c r="D224" i="22"/>
  <c r="D53" i="37" s="1"/>
  <c r="C204" i="25"/>
  <c r="C26" i="40" s="1"/>
  <c r="I210" i="21"/>
  <c r="I33" i="36" s="1"/>
  <c r="I210" i="20"/>
  <c r="I33" i="35" s="1"/>
  <c r="I210" i="26"/>
  <c r="I33" i="41" s="1"/>
  <c r="AF199" i="10"/>
  <c r="AF21" i="28" s="1"/>
  <c r="Y205" i="13"/>
  <c r="R28" i="39"/>
  <c r="R27" i="39"/>
  <c r="P216" i="25"/>
  <c r="P43" i="40" s="1"/>
  <c r="O27" i="36"/>
  <c r="O28" i="36"/>
  <c r="C7" i="30"/>
  <c r="C8" i="30"/>
  <c r="D197" i="9"/>
  <c r="D19" i="27" s="1"/>
  <c r="AA196" i="26"/>
  <c r="AA18" i="41" s="1"/>
  <c r="S207" i="25"/>
  <c r="S30" i="40" s="1"/>
  <c r="S207" i="20"/>
  <c r="S30" i="35" s="1"/>
  <c r="C207" i="25"/>
  <c r="C30" i="40" s="1"/>
  <c r="F217" i="21"/>
  <c r="F44" i="36" s="1"/>
  <c r="H208" i="22"/>
  <c r="H31" i="37" s="1"/>
  <c r="U183" i="17"/>
  <c r="AD189" i="14"/>
  <c r="AD11" i="31" s="1"/>
  <c r="AD189" i="15"/>
  <c r="AD11" i="32" s="1"/>
  <c r="AD189" i="13"/>
  <c r="AD11" i="30" s="1"/>
  <c r="P189" i="14"/>
  <c r="P11" i="31" s="1"/>
  <c r="P189" i="15"/>
  <c r="P11" i="32" s="1"/>
  <c r="AC198" i="9"/>
  <c r="AC20" i="27" s="1"/>
  <c r="K207" i="10"/>
  <c r="K30" i="28" s="1"/>
  <c r="B207" i="10"/>
  <c r="B30" i="28" s="1"/>
  <c r="AB193" i="22"/>
  <c r="AB15" i="37" s="1"/>
  <c r="L220" i="22"/>
  <c r="L48" i="37" s="1"/>
  <c r="Q218" i="24"/>
  <c r="Q45" i="39" s="1"/>
  <c r="Q199" i="23"/>
  <c r="Q21" i="38" s="1"/>
  <c r="B199" i="23"/>
  <c r="B21" i="38" s="1"/>
  <c r="B207" i="20"/>
  <c r="B30" i="35" s="1"/>
  <c r="B207" i="21"/>
  <c r="B30" i="36" s="1"/>
  <c r="I199" i="21"/>
  <c r="I21" i="36" s="1"/>
  <c r="I199" i="22"/>
  <c r="I21" i="37" s="1"/>
  <c r="I199" i="24"/>
  <c r="I21" i="39" s="1"/>
  <c r="I199" i="20"/>
  <c r="I21" i="35" s="1"/>
  <c r="M194" i="13"/>
  <c r="M16" i="30" s="1"/>
  <c r="M194" i="15"/>
  <c r="M16" i="32" s="1"/>
  <c r="P217" i="14"/>
  <c r="P44" i="31" s="1"/>
  <c r="J203" i="12"/>
  <c r="J25" i="29" s="1"/>
  <c r="J203" i="14"/>
  <c r="J25" i="31" s="1"/>
  <c r="V220" i="23"/>
  <c r="V48" i="38" s="1"/>
  <c r="AD199" i="12"/>
  <c r="AD21" i="29" s="1"/>
  <c r="D206" i="10"/>
  <c r="D29" i="28" s="1"/>
  <c r="AC206" i="10"/>
  <c r="AC29" i="28" s="1"/>
  <c r="AD206" i="20"/>
  <c r="AD29" i="35" s="1"/>
  <c r="C193" i="21"/>
  <c r="C15" i="36" s="1"/>
  <c r="C193" i="26"/>
  <c r="C15" i="41" s="1"/>
  <c r="F219" i="14"/>
  <c r="U193" i="10"/>
  <c r="U15" i="28" s="1"/>
  <c r="V199" i="25"/>
  <c r="V21" i="40" s="1"/>
  <c r="V199" i="26"/>
  <c r="V21" i="41" s="1"/>
  <c r="AA194" i="22"/>
  <c r="AA16" i="37" s="1"/>
  <c r="N221" i="13"/>
  <c r="N49" i="30" s="1"/>
  <c r="N221" i="14"/>
  <c r="N49" i="31" s="1"/>
  <c r="X189" i="12"/>
  <c r="X11" i="29" s="1"/>
  <c r="Z212" i="13"/>
  <c r="Y39" i="28"/>
  <c r="Y35" i="28"/>
  <c r="Y37" i="28"/>
  <c r="Y38" i="28"/>
  <c r="Y36" i="28"/>
  <c r="S185" i="10"/>
  <c r="S6" i="28" s="1"/>
  <c r="S185" i="9"/>
  <c r="S6" i="27" s="1"/>
  <c r="Z187" i="13"/>
  <c r="Z9" i="30" s="1"/>
  <c r="M211" i="22"/>
  <c r="M34" i="37" s="1"/>
  <c r="Y28" i="33"/>
  <c r="Y27" i="33"/>
  <c r="AD28" i="33"/>
  <c r="AD27" i="33"/>
  <c r="L203" i="20"/>
  <c r="L25" i="35" s="1"/>
  <c r="X189" i="24"/>
  <c r="X11" i="39" s="1"/>
  <c r="O189" i="24"/>
  <c r="O11" i="39" s="1"/>
  <c r="I206" i="25"/>
  <c r="I29" i="40" s="1"/>
  <c r="D220" i="17"/>
  <c r="D48" i="33" s="1"/>
  <c r="D220" i="18"/>
  <c r="D48" i="34" s="1"/>
  <c r="Y4" i="39"/>
  <c r="Y3" i="39"/>
  <c r="Y2" i="39"/>
  <c r="Q204" i="12"/>
  <c r="Q26" i="29" s="1"/>
  <c r="Q204" i="15"/>
  <c r="Q26" i="32" s="1"/>
  <c r="C206" i="13"/>
  <c r="C29" i="30" s="1"/>
  <c r="AD206" i="13"/>
  <c r="AD29" i="30" s="1"/>
  <c r="L213" i="12"/>
  <c r="L40" i="29" s="1"/>
  <c r="L213" i="13"/>
  <c r="L40" i="30" s="1"/>
  <c r="AE52" i="40"/>
  <c r="AE51" i="40"/>
  <c r="S196" i="25"/>
  <c r="S18" i="40" s="1"/>
  <c r="AF185" i="26"/>
  <c r="AF6" i="41" s="1"/>
  <c r="X196" i="24"/>
  <c r="X18" i="39" s="1"/>
  <c r="X196" i="23"/>
  <c r="X18" i="38" s="1"/>
  <c r="X196" i="25"/>
  <c r="X18" i="40" s="1"/>
  <c r="G196" i="24"/>
  <c r="G18" i="39" s="1"/>
  <c r="G194" i="23"/>
  <c r="G16" i="38" s="1"/>
  <c r="F213" i="22"/>
  <c r="F40" i="37" s="1"/>
  <c r="X184" i="13"/>
  <c r="X5" i="30" s="1"/>
  <c r="J199" i="17"/>
  <c r="J21" i="33" s="1"/>
  <c r="J199" i="18"/>
  <c r="J21" i="34" s="1"/>
  <c r="N212" i="9"/>
  <c r="Q39" i="27"/>
  <c r="Q37" i="27"/>
  <c r="Q36" i="27"/>
  <c r="Q38" i="27"/>
  <c r="Q35" i="27"/>
  <c r="AD216" i="13"/>
  <c r="AD43" i="30" s="1"/>
  <c r="AB218" i="21"/>
  <c r="AB45" i="36" s="1"/>
  <c r="H208" i="9"/>
  <c r="H31" i="27" s="1"/>
  <c r="W186" i="14"/>
  <c r="I186" i="14"/>
  <c r="I186" i="15"/>
  <c r="I186" i="12"/>
  <c r="E218" i="22"/>
  <c r="E45" i="37" s="1"/>
  <c r="H51" i="31"/>
  <c r="H52" i="31"/>
  <c r="M203" i="13"/>
  <c r="M25" i="30" s="1"/>
  <c r="AF199" i="26"/>
  <c r="AF21" i="41" s="1"/>
  <c r="O206" i="23"/>
  <c r="O29" i="38" s="1"/>
  <c r="AA191" i="20"/>
  <c r="AA13" i="35" s="1"/>
  <c r="I211" i="12"/>
  <c r="I34" i="29" s="1"/>
  <c r="B211" i="12"/>
  <c r="B34" i="29" s="1"/>
  <c r="I208" i="14"/>
  <c r="I31" i="31" s="1"/>
  <c r="AE209" i="21"/>
  <c r="AE32" i="36" s="1"/>
  <c r="AE209" i="25"/>
  <c r="AE32" i="40" s="1"/>
  <c r="AE27" i="35"/>
  <c r="AE28" i="35"/>
  <c r="C201" i="23"/>
  <c r="C23" i="38" s="1"/>
  <c r="D185" i="21"/>
  <c r="D6" i="36" s="1"/>
  <c r="X213" i="14"/>
  <c r="X40" i="31" s="1"/>
  <c r="M47" i="27"/>
  <c r="M46" i="27"/>
  <c r="K47" i="27"/>
  <c r="K46" i="27"/>
  <c r="AA198" i="10"/>
  <c r="AA20" i="28" s="1"/>
  <c r="E184" i="24"/>
  <c r="E5" i="39" s="1"/>
  <c r="Q185" i="12"/>
  <c r="Q6" i="29" s="1"/>
  <c r="AF184" i="21"/>
  <c r="AF5" i="36" s="1"/>
  <c r="AF184" i="24"/>
  <c r="AF5" i="39" s="1"/>
  <c r="T209" i="17"/>
  <c r="T32" i="33" s="1"/>
  <c r="T209" i="18"/>
  <c r="T32" i="34" s="1"/>
  <c r="R209" i="17"/>
  <c r="R32" i="33" s="1"/>
  <c r="R209" i="18"/>
  <c r="R32" i="34" s="1"/>
  <c r="H210" i="22"/>
  <c r="H33" i="37" s="1"/>
  <c r="G213" i="17"/>
  <c r="G40" i="33" s="1"/>
  <c r="G213" i="18"/>
  <c r="G40" i="34" s="1"/>
  <c r="Q52" i="29"/>
  <c r="Q51" i="29"/>
  <c r="X214" i="21"/>
  <c r="X41" i="36" s="1"/>
  <c r="AC28" i="40"/>
  <c r="AC27" i="40"/>
  <c r="B204" i="21"/>
  <c r="B26" i="36" s="1"/>
  <c r="Y210" i="15"/>
  <c r="Y33" i="32" s="1"/>
  <c r="K210" i="15"/>
  <c r="K33" i="32" s="1"/>
  <c r="I207" i="12"/>
  <c r="I30" i="29" s="1"/>
  <c r="N186" i="18"/>
  <c r="N186" i="17"/>
  <c r="AD199" i="20"/>
  <c r="AD21" i="35" s="1"/>
  <c r="Z194" i="10"/>
  <c r="Z16" i="28" s="1"/>
  <c r="AF188" i="22"/>
  <c r="AF10" i="37" s="1"/>
  <c r="AF188" i="21"/>
  <c r="AF10" i="36" s="1"/>
  <c r="P188" i="22"/>
  <c r="P10" i="37" s="1"/>
  <c r="P188" i="23"/>
  <c r="P10" i="38" s="1"/>
  <c r="AA200" i="21"/>
  <c r="AA22" i="36" s="1"/>
  <c r="C201" i="21"/>
  <c r="C23" i="36" s="1"/>
  <c r="J189" i="22"/>
  <c r="J11" i="37" s="1"/>
  <c r="AB201" i="20"/>
  <c r="AB23" i="35" s="1"/>
  <c r="AB201" i="26"/>
  <c r="AB23" i="41" s="1"/>
  <c r="AF186" i="18"/>
  <c r="P204" i="18"/>
  <c r="P26" i="34" s="1"/>
  <c r="G220" i="13"/>
  <c r="G48" i="30" s="1"/>
  <c r="G220" i="12"/>
  <c r="G48" i="29" s="1"/>
  <c r="Z212" i="26"/>
  <c r="Z212" i="21"/>
  <c r="G212" i="26"/>
  <c r="E192" i="23"/>
  <c r="E14" i="38" s="1"/>
  <c r="K198" i="25"/>
  <c r="K20" i="40" s="1"/>
  <c r="D208" i="13"/>
  <c r="D31" i="30" s="1"/>
  <c r="AD221" i="17"/>
  <c r="AD49" i="33" s="1"/>
  <c r="N215" i="26"/>
  <c r="N42" i="41" s="1"/>
  <c r="O189" i="12"/>
  <c r="O11" i="29" s="1"/>
  <c r="AB185" i="23"/>
  <c r="AB6" i="38" s="1"/>
  <c r="B219" i="18"/>
  <c r="R217" i="17"/>
  <c r="R44" i="33" s="1"/>
  <c r="R217" i="18"/>
  <c r="R44" i="34" s="1"/>
  <c r="AF46" i="37"/>
  <c r="AF47" i="37"/>
  <c r="B187" i="20"/>
  <c r="B9" i="35" s="1"/>
  <c r="B187" i="25"/>
  <c r="B9" i="40" s="1"/>
  <c r="B187" i="24"/>
  <c r="B9" i="39" s="1"/>
  <c r="F205" i="21"/>
  <c r="F205" i="26"/>
  <c r="F205" i="22"/>
  <c r="F205" i="20"/>
  <c r="AA199" i="9"/>
  <c r="AA21" i="27" s="1"/>
  <c r="AC186" i="10"/>
  <c r="N204" i="22"/>
  <c r="N26" i="37" s="1"/>
  <c r="D194" i="21"/>
  <c r="D16" i="36" s="1"/>
  <c r="X183" i="14"/>
  <c r="Z224" i="26"/>
  <c r="Z53" i="41" s="1"/>
  <c r="J213" i="20"/>
  <c r="J40" i="35" s="1"/>
  <c r="I224" i="14"/>
  <c r="I53" i="31" s="1"/>
  <c r="I224" i="15"/>
  <c r="I53" i="32" s="1"/>
  <c r="F209" i="14"/>
  <c r="F32" i="31" s="1"/>
  <c r="T209" i="12"/>
  <c r="T32" i="29" s="1"/>
  <c r="E221" i="14"/>
  <c r="E49" i="31" s="1"/>
  <c r="Y183" i="22"/>
  <c r="R224" i="22"/>
  <c r="R53" i="37" s="1"/>
  <c r="R224" i="26"/>
  <c r="R53" i="41" s="1"/>
  <c r="R224" i="23"/>
  <c r="R53" i="38" s="1"/>
  <c r="R224" i="24"/>
  <c r="R53" i="39" s="1"/>
  <c r="V200" i="10"/>
  <c r="V22" i="28" s="1"/>
  <c r="V200" i="9"/>
  <c r="V22" i="27" s="1"/>
  <c r="L209" i="12"/>
  <c r="L32" i="29" s="1"/>
  <c r="U28" i="29"/>
  <c r="U27" i="29"/>
  <c r="AE52" i="29"/>
  <c r="AE51" i="29"/>
  <c r="H208" i="15"/>
  <c r="H31" i="32" s="1"/>
  <c r="T39" i="34"/>
  <c r="T38" i="34"/>
  <c r="T35" i="34"/>
  <c r="T37" i="34"/>
  <c r="T36" i="34"/>
  <c r="D218" i="25"/>
  <c r="D45" i="40" s="1"/>
  <c r="Y207" i="24"/>
  <c r="Y30" i="39" s="1"/>
  <c r="E201" i="24"/>
  <c r="E23" i="39" s="1"/>
  <c r="G185" i="20"/>
  <c r="G6" i="35" s="1"/>
  <c r="G185" i="22"/>
  <c r="G6" i="37" s="1"/>
  <c r="C209" i="9"/>
  <c r="C32" i="27" s="1"/>
  <c r="Y188" i="26"/>
  <c r="Y10" i="41" s="1"/>
  <c r="I203" i="23"/>
  <c r="I25" i="38" s="1"/>
  <c r="B211" i="20"/>
  <c r="B34" i="35" s="1"/>
  <c r="B211" i="26"/>
  <c r="B34" i="41" s="1"/>
  <c r="S7" i="33"/>
  <c r="S8" i="33"/>
  <c r="AE200" i="22"/>
  <c r="AE22" i="37" s="1"/>
  <c r="G200" i="20"/>
  <c r="G22" i="35" s="1"/>
  <c r="G200" i="24"/>
  <c r="G22" i="39" s="1"/>
  <c r="G200" i="22"/>
  <c r="G22" i="37" s="1"/>
  <c r="H221" i="26"/>
  <c r="H49" i="41" s="1"/>
  <c r="X202" i="14"/>
  <c r="X24" i="31" s="1"/>
  <c r="X202" i="13"/>
  <c r="X24" i="30" s="1"/>
  <c r="X202" i="12"/>
  <c r="X24" i="29" s="1"/>
  <c r="G184" i="23"/>
  <c r="G5" i="38" s="1"/>
  <c r="AC224" i="25"/>
  <c r="AC53" i="40" s="1"/>
  <c r="G203" i="26"/>
  <c r="G25" i="41" s="1"/>
  <c r="Z224" i="23"/>
  <c r="Z53" i="38" s="1"/>
  <c r="L195" i="24"/>
  <c r="L17" i="39" s="1"/>
  <c r="Y184" i="14"/>
  <c r="Y5" i="31" s="1"/>
  <c r="S220" i="21"/>
  <c r="S48" i="36" s="1"/>
  <c r="S220" i="20"/>
  <c r="S48" i="35" s="1"/>
  <c r="G204" i="22"/>
  <c r="G26" i="37" s="1"/>
  <c r="R47" i="35"/>
  <c r="R46" i="35"/>
  <c r="G202" i="22"/>
  <c r="G24" i="37" s="1"/>
  <c r="W27" i="39"/>
  <c r="W28" i="39"/>
  <c r="R195" i="14"/>
  <c r="R17" i="31" s="1"/>
  <c r="R210" i="17"/>
  <c r="R33" i="33" s="1"/>
  <c r="R210" i="18"/>
  <c r="R33" i="34" s="1"/>
  <c r="U207" i="9"/>
  <c r="U30" i="27" s="1"/>
  <c r="Q193" i="26"/>
  <c r="Q15" i="41" s="1"/>
  <c r="R214" i="18"/>
  <c r="R41" i="34" s="1"/>
  <c r="T7" i="36"/>
  <c r="T8" i="36"/>
  <c r="AB214" i="17"/>
  <c r="AB41" i="33" s="1"/>
  <c r="AB214" i="18"/>
  <c r="AB41" i="34" s="1"/>
  <c r="U220" i="26"/>
  <c r="U48" i="41" s="1"/>
  <c r="W211" i="25"/>
  <c r="W34" i="40" s="1"/>
  <c r="H223" i="21"/>
  <c r="H223" i="24"/>
  <c r="H223" i="22"/>
  <c r="V7" i="36"/>
  <c r="V8" i="36"/>
  <c r="H202" i="26"/>
  <c r="H24" i="41" s="1"/>
  <c r="Y195" i="12"/>
  <c r="Y17" i="29" s="1"/>
  <c r="Y195" i="14"/>
  <c r="Y17" i="31" s="1"/>
  <c r="B204" i="14"/>
  <c r="B26" i="31" s="1"/>
  <c r="E206" i="9"/>
  <c r="E29" i="27" s="1"/>
  <c r="J214" i="22"/>
  <c r="J41" i="37" s="1"/>
  <c r="J214" i="24"/>
  <c r="J41" i="39" s="1"/>
  <c r="J214" i="26"/>
  <c r="J41" i="41" s="1"/>
  <c r="K217" i="25"/>
  <c r="K44" i="40" s="1"/>
  <c r="R210" i="14"/>
  <c r="R33" i="31" s="1"/>
  <c r="X190" i="21"/>
  <c r="X12" i="36" s="1"/>
  <c r="S214" i="17"/>
  <c r="S41" i="33" s="1"/>
  <c r="T204" i="25"/>
  <c r="T26" i="40" s="1"/>
  <c r="T204" i="21"/>
  <c r="T26" i="36" s="1"/>
  <c r="R38" i="37"/>
  <c r="R35" i="37"/>
  <c r="R39" i="37"/>
  <c r="R37" i="37"/>
  <c r="R36" i="37"/>
  <c r="H207" i="26"/>
  <c r="H30" i="41" s="1"/>
  <c r="G224" i="22"/>
  <c r="G53" i="37" s="1"/>
  <c r="J204" i="25"/>
  <c r="J26" i="40" s="1"/>
  <c r="B210" i="21"/>
  <c r="B33" i="36" s="1"/>
  <c r="B210" i="20"/>
  <c r="B33" i="35" s="1"/>
  <c r="AB199" i="10"/>
  <c r="AB21" i="28" s="1"/>
  <c r="W205" i="13"/>
  <c r="AC201" i="12"/>
  <c r="AC23" i="29" s="1"/>
  <c r="AC201" i="13"/>
  <c r="AC23" i="30" s="1"/>
  <c r="AC201" i="15"/>
  <c r="AC23" i="32" s="1"/>
  <c r="AB211" i="23"/>
  <c r="AB34" i="38" s="1"/>
  <c r="AC216" i="25"/>
  <c r="AC43" i="40" s="1"/>
  <c r="AC216" i="23"/>
  <c r="AC43" i="38" s="1"/>
  <c r="C184" i="15"/>
  <c r="C5" i="32" s="1"/>
  <c r="L214" i="13"/>
  <c r="L41" i="30" s="1"/>
  <c r="L214" i="15"/>
  <c r="L41" i="32" s="1"/>
  <c r="S208" i="24"/>
  <c r="S31" i="39" s="1"/>
  <c r="S199" i="12"/>
  <c r="S21" i="29" s="1"/>
  <c r="S199" i="14"/>
  <c r="S21" i="31" s="1"/>
  <c r="S199" i="15"/>
  <c r="S21" i="32" s="1"/>
  <c r="AF196" i="26"/>
  <c r="AF18" i="41" s="1"/>
  <c r="O207" i="25"/>
  <c r="O30" i="40" s="1"/>
  <c r="T217" i="21"/>
  <c r="T44" i="36" s="1"/>
  <c r="T217" i="25"/>
  <c r="T44" i="40" s="1"/>
  <c r="B217" i="21"/>
  <c r="B44" i="36" s="1"/>
  <c r="B217" i="23"/>
  <c r="B44" i="38" s="1"/>
  <c r="B217" i="22"/>
  <c r="B44" i="37" s="1"/>
  <c r="F208" i="22"/>
  <c r="F31" i="37" s="1"/>
  <c r="M2" i="33"/>
  <c r="M3" i="33"/>
  <c r="M4" i="33"/>
  <c r="W189" i="14"/>
  <c r="W11" i="31" s="1"/>
  <c r="T207" i="10"/>
  <c r="T30" i="28" s="1"/>
  <c r="P193" i="9"/>
  <c r="P15" i="27" s="1"/>
  <c r="M193" i="22"/>
  <c r="M15" i="37" s="1"/>
  <c r="M220" i="22"/>
  <c r="M48" i="37" s="1"/>
  <c r="M220" i="25"/>
  <c r="M48" i="40" s="1"/>
  <c r="S218" i="24"/>
  <c r="S45" i="39" s="1"/>
  <c r="O199" i="23"/>
  <c r="O21" i="38" s="1"/>
  <c r="O199" i="22"/>
  <c r="O21" i="37" s="1"/>
  <c r="Y207" i="20"/>
  <c r="Y30" i="35" s="1"/>
  <c r="T199" i="21"/>
  <c r="T21" i="36" s="1"/>
  <c r="E194" i="13"/>
  <c r="E16" i="30" s="1"/>
  <c r="E194" i="12"/>
  <c r="E16" i="29" s="1"/>
  <c r="Q194" i="13"/>
  <c r="Q16" i="30" s="1"/>
  <c r="K217" i="14"/>
  <c r="K44" i="31" s="1"/>
  <c r="L203" i="12"/>
  <c r="L25" i="29" s="1"/>
  <c r="L203" i="15"/>
  <c r="L25" i="32" s="1"/>
  <c r="I220" i="23"/>
  <c r="I48" i="38" s="1"/>
  <c r="F206" i="12"/>
  <c r="F29" i="29" s="1"/>
  <c r="O199" i="12"/>
  <c r="O21" i="29" s="1"/>
  <c r="Q206" i="10"/>
  <c r="Q29" i="28" s="1"/>
  <c r="C206" i="10"/>
  <c r="C29" i="28" s="1"/>
  <c r="J206" i="20"/>
  <c r="J29" i="35" s="1"/>
  <c r="Q193" i="21"/>
  <c r="Q15" i="36" s="1"/>
  <c r="H193" i="21"/>
  <c r="H15" i="36" s="1"/>
  <c r="K219" i="14"/>
  <c r="D193" i="10"/>
  <c r="D15" i="28" s="1"/>
  <c r="B193" i="10"/>
  <c r="B15" i="28" s="1"/>
  <c r="Y183" i="21"/>
  <c r="S199" i="25"/>
  <c r="S21" i="40" s="1"/>
  <c r="V194" i="22"/>
  <c r="V16" i="37" s="1"/>
  <c r="AF221" i="13"/>
  <c r="AF49" i="30" s="1"/>
  <c r="O189" i="20"/>
  <c r="O11" i="35" s="1"/>
  <c r="O189" i="26"/>
  <c r="O11" i="41" s="1"/>
  <c r="J189" i="20"/>
  <c r="J11" i="35" s="1"/>
  <c r="J189" i="26"/>
  <c r="J11" i="41" s="1"/>
  <c r="B189" i="12"/>
  <c r="B11" i="29" s="1"/>
  <c r="B189" i="15"/>
  <c r="B11" i="32" s="1"/>
  <c r="W212" i="13"/>
  <c r="AF212" i="10"/>
  <c r="X185" i="10"/>
  <c r="X6" i="28" s="1"/>
  <c r="X185" i="9"/>
  <c r="X6" i="27" s="1"/>
  <c r="C187" i="13"/>
  <c r="C9" i="30" s="1"/>
  <c r="AB216" i="10"/>
  <c r="AB43" i="28" s="1"/>
  <c r="AB216" i="9"/>
  <c r="AB43" i="27" s="1"/>
  <c r="L211" i="22"/>
  <c r="L34" i="37" s="1"/>
  <c r="L211" i="20"/>
  <c r="L34" i="35" s="1"/>
  <c r="L211" i="25"/>
  <c r="L34" i="40" s="1"/>
  <c r="L211" i="24"/>
  <c r="L34" i="39" s="1"/>
  <c r="L211" i="21"/>
  <c r="L34" i="36" s="1"/>
  <c r="V205" i="17"/>
  <c r="V205" i="18"/>
  <c r="AA28" i="34"/>
  <c r="AA27" i="34"/>
  <c r="Y189" i="24"/>
  <c r="Y11" i="39" s="1"/>
  <c r="B189" i="24"/>
  <c r="B11" i="39" s="1"/>
  <c r="E206" i="25"/>
  <c r="E29" i="40" s="1"/>
  <c r="V199" i="13"/>
  <c r="V21" i="30" s="1"/>
  <c r="O183" i="24"/>
  <c r="C204" i="12"/>
  <c r="C26" i="29" s="1"/>
  <c r="C204" i="15"/>
  <c r="C26" i="32" s="1"/>
  <c r="AA206" i="13"/>
  <c r="AA29" i="30" s="1"/>
  <c r="C213" i="12"/>
  <c r="C40" i="29" s="1"/>
  <c r="Y213" i="12"/>
  <c r="Y40" i="29" s="1"/>
  <c r="Z196" i="10"/>
  <c r="Z18" i="28" s="1"/>
  <c r="Z196" i="9"/>
  <c r="Z18" i="27" s="1"/>
  <c r="Q218" i="14"/>
  <c r="Q45" i="31" s="1"/>
  <c r="Q218" i="12"/>
  <c r="Q45" i="29" s="1"/>
  <c r="L185" i="26"/>
  <c r="L6" i="41" s="1"/>
  <c r="AC196" i="24"/>
  <c r="AC18" i="39" s="1"/>
  <c r="B196" i="24"/>
  <c r="B18" i="39" s="1"/>
  <c r="P190" i="26"/>
  <c r="P12" i="41" s="1"/>
  <c r="M194" i="23"/>
  <c r="M16" i="38" s="1"/>
  <c r="H213" i="22"/>
  <c r="H40" i="37" s="1"/>
  <c r="P184" i="13"/>
  <c r="P5" i="30" s="1"/>
  <c r="O212" i="9"/>
  <c r="I212" i="9"/>
  <c r="AB216" i="13"/>
  <c r="AB43" i="30" s="1"/>
  <c r="G7" i="30"/>
  <c r="G8" i="30"/>
  <c r="AE208" i="9"/>
  <c r="AE31" i="27" s="1"/>
  <c r="Y186" i="14"/>
  <c r="Y186" i="13"/>
  <c r="Y186" i="12"/>
  <c r="E193" i="15"/>
  <c r="E15" i="32" s="1"/>
  <c r="M218" i="22"/>
  <c r="M45" i="37" s="1"/>
  <c r="M218" i="20"/>
  <c r="M45" i="35" s="1"/>
  <c r="H218" i="22"/>
  <c r="H45" i="37" s="1"/>
  <c r="H199" i="26"/>
  <c r="H21" i="41" s="1"/>
  <c r="AA206" i="23"/>
  <c r="AA29" i="38" s="1"/>
  <c r="O191" i="20"/>
  <c r="O13" i="35" s="1"/>
  <c r="D211" i="12"/>
  <c r="D34" i="29" s="1"/>
  <c r="D211" i="15"/>
  <c r="D34" i="32" s="1"/>
  <c r="N208" i="14"/>
  <c r="N31" i="31" s="1"/>
  <c r="X208" i="14"/>
  <c r="X31" i="31" s="1"/>
  <c r="G201" i="23"/>
  <c r="G23" i="38" s="1"/>
  <c r="F185" i="21"/>
  <c r="F6" i="36" s="1"/>
  <c r="AE213" i="14"/>
  <c r="AE40" i="31" s="1"/>
  <c r="G219" i="9"/>
  <c r="J198" i="10"/>
  <c r="J20" i="28" s="1"/>
  <c r="F198" i="10"/>
  <c r="F20" i="28" s="1"/>
  <c r="AE191" i="21"/>
  <c r="AE13" i="36" s="1"/>
  <c r="Z212" i="20"/>
  <c r="O184" i="24"/>
  <c r="O5" i="39" s="1"/>
  <c r="AB185" i="12"/>
  <c r="AB6" i="29" s="1"/>
  <c r="N184" i="21"/>
  <c r="N5" i="36" s="1"/>
  <c r="N184" i="22"/>
  <c r="N5" i="37" s="1"/>
  <c r="AD210" i="22"/>
  <c r="AD33" i="37" s="1"/>
  <c r="AD210" i="24"/>
  <c r="AD33" i="39" s="1"/>
  <c r="AD210" i="26"/>
  <c r="AD33" i="41" s="1"/>
  <c r="P210" i="22"/>
  <c r="P33" i="37" s="1"/>
  <c r="P210" i="25"/>
  <c r="P33" i="40" s="1"/>
  <c r="C213" i="17"/>
  <c r="C40" i="33" s="1"/>
  <c r="C213" i="18"/>
  <c r="C40" i="34" s="1"/>
  <c r="F7" i="29"/>
  <c r="F8" i="29"/>
  <c r="W200" i="23"/>
  <c r="W22" i="38" s="1"/>
  <c r="G200" i="23"/>
  <c r="G22" i="38" s="1"/>
  <c r="C194" i="12"/>
  <c r="C16" i="29" s="1"/>
  <c r="C194" i="15"/>
  <c r="C16" i="32" s="1"/>
  <c r="Q214" i="23"/>
  <c r="Q41" i="38" s="1"/>
  <c r="AA184" i="12"/>
  <c r="AA5" i="29" s="1"/>
  <c r="C213" i="13"/>
  <c r="C40" i="30" s="1"/>
  <c r="W204" i="21"/>
  <c r="W26" i="36" s="1"/>
  <c r="Y185" i="25"/>
  <c r="Y6" i="40" s="1"/>
  <c r="M202" i="25"/>
  <c r="M24" i="40" s="1"/>
  <c r="G202" i="25"/>
  <c r="G24" i="40" s="1"/>
  <c r="Z198" i="13"/>
  <c r="Z20" i="30" s="1"/>
  <c r="F212" i="14"/>
  <c r="D204" i="13"/>
  <c r="D26" i="30" s="1"/>
  <c r="B204" i="13"/>
  <c r="B26" i="30" s="1"/>
  <c r="Z210" i="20"/>
  <c r="Z33" i="35" s="1"/>
  <c r="Z203" i="25"/>
  <c r="Z25" i="40" s="1"/>
  <c r="Y187" i="22"/>
  <c r="Y9" i="37" s="1"/>
  <c r="B187" i="22"/>
  <c r="B9" i="37" s="1"/>
  <c r="S196" i="18"/>
  <c r="S18" i="34" s="1"/>
  <c r="M210" i="15"/>
  <c r="M33" i="32" s="1"/>
  <c r="H207" i="12"/>
  <c r="H30" i="29" s="1"/>
  <c r="T193" i="12"/>
  <c r="T15" i="29" s="1"/>
  <c r="T193" i="14"/>
  <c r="T15" i="31" s="1"/>
  <c r="L193" i="12"/>
  <c r="L15" i="29" s="1"/>
  <c r="R47" i="38"/>
  <c r="R46" i="38"/>
  <c r="M190" i="26"/>
  <c r="M12" i="41" s="1"/>
  <c r="L188" i="22"/>
  <c r="L10" i="37" s="1"/>
  <c r="E188" i="22"/>
  <c r="E10" i="37" s="1"/>
  <c r="Z52" i="38"/>
  <c r="Z51" i="38"/>
  <c r="AC214" i="24"/>
  <c r="AC41" i="39" s="1"/>
  <c r="W198" i="23"/>
  <c r="W20" i="38" s="1"/>
  <c r="W198" i="24"/>
  <c r="W20" i="39" s="1"/>
  <c r="U185" i="14"/>
  <c r="U6" i="31" s="1"/>
  <c r="B185" i="14"/>
  <c r="B6" i="31" s="1"/>
  <c r="C219" i="23"/>
  <c r="C219" i="24"/>
  <c r="C219" i="22"/>
  <c r="H208" i="21"/>
  <c r="H31" i="36" s="1"/>
  <c r="H208" i="20"/>
  <c r="H31" i="35" s="1"/>
  <c r="V207" i="17"/>
  <c r="V30" i="33" s="1"/>
  <c r="V207" i="18"/>
  <c r="V30" i="34" s="1"/>
  <c r="AF214" i="25"/>
  <c r="AF41" i="40" s="1"/>
  <c r="AF214" i="26"/>
  <c r="AF41" i="41" s="1"/>
  <c r="T199" i="24"/>
  <c r="T21" i="39" s="1"/>
  <c r="E201" i="21"/>
  <c r="E23" i="36" s="1"/>
  <c r="K189" i="22"/>
  <c r="K11" i="37" s="1"/>
  <c r="H201" i="20"/>
  <c r="H23" i="35" s="1"/>
  <c r="U191" i="21"/>
  <c r="U13" i="36" s="1"/>
  <c r="Y189" i="20"/>
  <c r="Y11" i="35" s="1"/>
  <c r="L188" i="18"/>
  <c r="L10" i="34" s="1"/>
  <c r="L47" i="36"/>
  <c r="L46" i="36"/>
  <c r="U187" i="20"/>
  <c r="U9" i="35" s="1"/>
  <c r="Z202" i="22"/>
  <c r="Z24" i="37" s="1"/>
  <c r="W198" i="25"/>
  <c r="W20" i="40" s="1"/>
  <c r="Y208" i="13"/>
  <c r="Y31" i="30" s="1"/>
  <c r="W221" i="17"/>
  <c r="W49" i="33" s="1"/>
  <c r="B221" i="17"/>
  <c r="B49" i="33" s="1"/>
  <c r="W188" i="18"/>
  <c r="W10" i="34" s="1"/>
  <c r="I185" i="15"/>
  <c r="I6" i="32" s="1"/>
  <c r="G219" i="12"/>
  <c r="AD46" i="38"/>
  <c r="AD47" i="38"/>
  <c r="V196" i="17"/>
  <c r="V18" i="33" s="1"/>
  <c r="Z207" i="24"/>
  <c r="Z30" i="39" s="1"/>
  <c r="K201" i="24"/>
  <c r="K23" i="39" s="1"/>
  <c r="Q185" i="20"/>
  <c r="Q6" i="35" s="1"/>
  <c r="Q185" i="23"/>
  <c r="Q6" i="38" s="1"/>
  <c r="K188" i="26"/>
  <c r="K10" i="41" s="1"/>
  <c r="E203" i="23"/>
  <c r="E25" i="38" s="1"/>
  <c r="G7" i="33"/>
  <c r="G8" i="33"/>
  <c r="H200" i="20"/>
  <c r="H22" i="35" s="1"/>
  <c r="H200" i="26"/>
  <c r="H22" i="41" s="1"/>
  <c r="H200" i="24"/>
  <c r="H22" i="39" s="1"/>
  <c r="H200" i="22"/>
  <c r="H22" i="37" s="1"/>
  <c r="K221" i="26"/>
  <c r="K49" i="41" s="1"/>
  <c r="C36" i="34"/>
  <c r="C35" i="34"/>
  <c r="C37" i="34"/>
  <c r="C39" i="34"/>
  <c r="C38" i="34"/>
  <c r="AD222" i="12"/>
  <c r="AD50" i="29" s="1"/>
  <c r="AD222" i="13"/>
  <c r="AD50" i="30" s="1"/>
  <c r="AD222" i="14"/>
  <c r="AD50" i="31" s="1"/>
  <c r="AC212" i="20"/>
  <c r="AC212" i="25"/>
  <c r="AC212" i="24"/>
  <c r="AC212" i="21"/>
  <c r="D184" i="23"/>
  <c r="D5" i="38" s="1"/>
  <c r="B224" i="25"/>
  <c r="B53" i="40" s="1"/>
  <c r="Y203" i="26"/>
  <c r="Y25" i="41" s="1"/>
  <c r="X192" i="13"/>
  <c r="X14" i="30" s="1"/>
  <c r="X192" i="15"/>
  <c r="X14" i="32" s="1"/>
  <c r="H224" i="23"/>
  <c r="H53" i="38" s="1"/>
  <c r="L208" i="12"/>
  <c r="L31" i="29" s="1"/>
  <c r="R51" i="29"/>
  <c r="R52" i="29"/>
  <c r="L210" i="23"/>
  <c r="L33" i="38" s="1"/>
  <c r="L212" i="20"/>
  <c r="K220" i="21"/>
  <c r="K48" i="36" s="1"/>
  <c r="J204" i="22"/>
  <c r="J26" i="37" s="1"/>
  <c r="B189" i="18"/>
  <c r="B11" i="34" s="1"/>
  <c r="B189" i="17"/>
  <c r="B11" i="33" s="1"/>
  <c r="AC202" i="22"/>
  <c r="AC24" i="37" s="1"/>
  <c r="AC202" i="20"/>
  <c r="AC24" i="35" s="1"/>
  <c r="AC202" i="21"/>
  <c r="AC24" i="36" s="1"/>
  <c r="AC202" i="24"/>
  <c r="AC24" i="39" s="1"/>
  <c r="Q47" i="36"/>
  <c r="Q46" i="36"/>
  <c r="Z207" i="9"/>
  <c r="Z30" i="27" s="1"/>
  <c r="X211" i="25"/>
  <c r="X34" i="40" s="1"/>
  <c r="G223" i="21"/>
  <c r="J186" i="21"/>
  <c r="P202" i="26"/>
  <c r="P24" i="41" s="1"/>
  <c r="X195" i="12"/>
  <c r="X17" i="29" s="1"/>
  <c r="H206" i="9"/>
  <c r="H29" i="27" s="1"/>
  <c r="H214" i="22"/>
  <c r="H41" i="37" s="1"/>
  <c r="H214" i="26"/>
  <c r="H41" i="41" s="1"/>
  <c r="B217" i="25"/>
  <c r="B44" i="40" s="1"/>
  <c r="D210" i="14"/>
  <c r="D33" i="31" s="1"/>
  <c r="D210" i="12"/>
  <c r="D33" i="29" s="1"/>
  <c r="I214" i="17"/>
  <c r="I41" i="33" s="1"/>
  <c r="I214" i="18"/>
  <c r="I41" i="34" s="1"/>
  <c r="J52" i="27"/>
  <c r="J51" i="27"/>
  <c r="E207" i="26"/>
  <c r="E30" i="41" s="1"/>
  <c r="H224" i="22"/>
  <c r="H53" i="37" s="1"/>
  <c r="S194" i="14"/>
  <c r="S16" i="31" s="1"/>
  <c r="Q221" i="18"/>
  <c r="Q49" i="34" s="1"/>
  <c r="I204" i="25"/>
  <c r="I26" i="40" s="1"/>
  <c r="S194" i="20"/>
  <c r="S16" i="35" s="1"/>
  <c r="AE199" i="10"/>
  <c r="AE21" i="28" s="1"/>
  <c r="X205" i="13"/>
  <c r="AB213" i="15"/>
  <c r="AB40" i="32" s="1"/>
  <c r="N211" i="23"/>
  <c r="N34" i="38" s="1"/>
  <c r="X216" i="25"/>
  <c r="X43" i="40" s="1"/>
  <c r="X184" i="15"/>
  <c r="X5" i="32" s="1"/>
  <c r="X214" i="13"/>
  <c r="X41" i="30" s="1"/>
  <c r="X214" i="15"/>
  <c r="X41" i="32" s="1"/>
  <c r="X214" i="12"/>
  <c r="X41" i="29" s="1"/>
  <c r="X27" i="28"/>
  <c r="X28" i="28"/>
  <c r="U46" i="40"/>
  <c r="U47" i="40"/>
  <c r="M207" i="25"/>
  <c r="M30" i="40" s="1"/>
  <c r="U217" i="21"/>
  <c r="U44" i="36" s="1"/>
  <c r="U217" i="26"/>
  <c r="U44" i="41" s="1"/>
  <c r="D208" i="22"/>
  <c r="D31" i="37" s="1"/>
  <c r="I4" i="33"/>
  <c r="I3" i="33"/>
  <c r="I2" i="33"/>
  <c r="AC189" i="14"/>
  <c r="AC11" i="31" s="1"/>
  <c r="AC189" i="12"/>
  <c r="AC11" i="29" s="1"/>
  <c r="Q207" i="14"/>
  <c r="Q30" i="31" s="1"/>
  <c r="Q207" i="12"/>
  <c r="Q30" i="29" s="1"/>
  <c r="Q207" i="15"/>
  <c r="Q30" i="32" s="1"/>
  <c r="S207" i="10"/>
  <c r="S30" i="28" s="1"/>
  <c r="K191" i="18"/>
  <c r="K13" i="34" s="1"/>
  <c r="K191" i="17"/>
  <c r="K13" i="33" s="1"/>
  <c r="AD193" i="9"/>
  <c r="AD15" i="27" s="1"/>
  <c r="N193" i="22"/>
  <c r="N15" i="37" s="1"/>
  <c r="AE220" i="22"/>
  <c r="AE48" i="37" s="1"/>
  <c r="X199" i="23"/>
  <c r="X21" i="38" s="1"/>
  <c r="AE207" i="20"/>
  <c r="AE30" i="35" s="1"/>
  <c r="R199" i="21"/>
  <c r="R21" i="36" s="1"/>
  <c r="R199" i="20"/>
  <c r="R21" i="35" s="1"/>
  <c r="S194" i="13"/>
  <c r="S16" i="30" s="1"/>
  <c r="B194" i="13"/>
  <c r="B16" i="30" s="1"/>
  <c r="G217" i="14"/>
  <c r="G44" i="31" s="1"/>
  <c r="Z203" i="12"/>
  <c r="Z25" i="29" s="1"/>
  <c r="Z203" i="14"/>
  <c r="Z25" i="31" s="1"/>
  <c r="E220" i="23"/>
  <c r="E48" i="38" s="1"/>
  <c r="D206" i="12"/>
  <c r="D29" i="29" s="1"/>
  <c r="D206" i="15"/>
  <c r="D29" i="32" s="1"/>
  <c r="D206" i="14"/>
  <c r="D29" i="31" s="1"/>
  <c r="D206" i="13"/>
  <c r="D29" i="30" s="1"/>
  <c r="J206" i="10"/>
  <c r="J29" i="28" s="1"/>
  <c r="C206" i="20"/>
  <c r="C29" i="35" s="1"/>
  <c r="C206" i="22"/>
  <c r="C29" i="37" s="1"/>
  <c r="M193" i="21"/>
  <c r="M15" i="36" s="1"/>
  <c r="M193" i="23"/>
  <c r="M15" i="38" s="1"/>
  <c r="B193" i="21"/>
  <c r="B15" i="36" s="1"/>
  <c r="P219" i="14"/>
  <c r="AE46" i="35"/>
  <c r="AE47" i="35"/>
  <c r="O51" i="30"/>
  <c r="O52" i="30"/>
  <c r="L199" i="25"/>
  <c r="L21" i="40" s="1"/>
  <c r="M194" i="22"/>
  <c r="M16" i="37" s="1"/>
  <c r="Y221" i="13"/>
  <c r="Y49" i="30" s="1"/>
  <c r="Y221" i="12"/>
  <c r="Y49" i="29" s="1"/>
  <c r="M189" i="20"/>
  <c r="M11" i="35" s="1"/>
  <c r="M189" i="23"/>
  <c r="M11" i="38" s="1"/>
  <c r="G189" i="20"/>
  <c r="G11" i="35" s="1"/>
  <c r="G189" i="23"/>
  <c r="G11" i="38" s="1"/>
  <c r="U212" i="13"/>
  <c r="X212" i="13"/>
  <c r="AE36" i="28"/>
  <c r="AE35" i="28"/>
  <c r="AE37" i="28"/>
  <c r="AE39" i="28"/>
  <c r="AE38" i="28"/>
  <c r="Y187" i="13"/>
  <c r="Y9" i="30" s="1"/>
  <c r="J187" i="13"/>
  <c r="J9" i="30" s="1"/>
  <c r="Z216" i="10"/>
  <c r="Z43" i="28" s="1"/>
  <c r="Z216" i="9"/>
  <c r="Z43" i="27" s="1"/>
  <c r="C211" i="22"/>
  <c r="C34" i="37" s="1"/>
  <c r="AE27" i="33"/>
  <c r="AE28" i="33"/>
  <c r="M189" i="24"/>
  <c r="M11" i="39" s="1"/>
  <c r="Y206" i="25"/>
  <c r="Y29" i="40" s="1"/>
  <c r="J206" i="25"/>
  <c r="J29" i="40" s="1"/>
  <c r="L199" i="13"/>
  <c r="L21" i="30" s="1"/>
  <c r="S220" i="17"/>
  <c r="S48" i="33" s="1"/>
  <c r="S220" i="18"/>
  <c r="S48" i="34" s="1"/>
  <c r="D183" i="24"/>
  <c r="AE204" i="12"/>
  <c r="AE26" i="29" s="1"/>
  <c r="AE204" i="15"/>
  <c r="AE26" i="32" s="1"/>
  <c r="Q213" i="12"/>
  <c r="Q40" i="29" s="1"/>
  <c r="V213" i="12"/>
  <c r="V40" i="29" s="1"/>
  <c r="V213" i="14"/>
  <c r="V40" i="31" s="1"/>
  <c r="AE196" i="10"/>
  <c r="AE18" i="28" s="1"/>
  <c r="AE196" i="9"/>
  <c r="AE18" i="27" s="1"/>
  <c r="L212" i="21"/>
  <c r="AD193" i="13"/>
  <c r="AD15" i="30" s="1"/>
  <c r="N185" i="26"/>
  <c r="N6" i="41" s="1"/>
  <c r="S196" i="24"/>
  <c r="S18" i="39" s="1"/>
  <c r="I190" i="26"/>
  <c r="I12" i="41" s="1"/>
  <c r="I194" i="23"/>
  <c r="I16" i="38" s="1"/>
  <c r="AC213" i="22"/>
  <c r="AC40" i="37" s="1"/>
  <c r="M184" i="13"/>
  <c r="M5" i="30" s="1"/>
  <c r="T212" i="9"/>
  <c r="J212" i="9"/>
  <c r="Z198" i="12"/>
  <c r="Z20" i="29" s="1"/>
  <c r="Z198" i="15"/>
  <c r="Z20" i="32" s="1"/>
  <c r="K216" i="13"/>
  <c r="K43" i="30" s="1"/>
  <c r="F204" i="13"/>
  <c r="F26" i="30" s="1"/>
  <c r="X208" i="9"/>
  <c r="X31" i="27" s="1"/>
  <c r="AD208" i="9"/>
  <c r="AD31" i="27" s="1"/>
  <c r="AD186" i="14"/>
  <c r="R211" i="22"/>
  <c r="R34" i="37" s="1"/>
  <c r="P218" i="22"/>
  <c r="P45" i="37" s="1"/>
  <c r="H186" i="24"/>
  <c r="AB205" i="23"/>
  <c r="Q188" i="21"/>
  <c r="Q10" i="36" s="1"/>
  <c r="Q188" i="23"/>
  <c r="Q10" i="38" s="1"/>
  <c r="U183" i="26"/>
  <c r="AC211" i="21"/>
  <c r="AC34" i="36" s="1"/>
  <c r="AB203" i="22"/>
  <c r="AB25" i="37" s="1"/>
  <c r="AB203" i="20"/>
  <c r="AB25" i="35" s="1"/>
  <c r="AB203" i="21"/>
  <c r="AB25" i="36" s="1"/>
  <c r="V190" i="14"/>
  <c r="V12" i="31" s="1"/>
  <c r="V190" i="12"/>
  <c r="V12" i="29" s="1"/>
  <c r="V190" i="15"/>
  <c r="V12" i="32" s="1"/>
  <c r="T203" i="9"/>
  <c r="T25" i="27" s="1"/>
  <c r="T203" i="10"/>
  <c r="T25" i="28" s="1"/>
  <c r="M186" i="20"/>
  <c r="L195" i="20"/>
  <c r="L17" i="35" s="1"/>
  <c r="O201" i="23"/>
  <c r="O23" i="38" s="1"/>
  <c r="K201" i="23"/>
  <c r="K23" i="38" s="1"/>
  <c r="AB185" i="21"/>
  <c r="AB6" i="36" s="1"/>
  <c r="AF213" i="14"/>
  <c r="AF40" i="31" s="1"/>
  <c r="AD219" i="9"/>
  <c r="D198" i="10"/>
  <c r="D20" i="28" s="1"/>
  <c r="AD198" i="10"/>
  <c r="AD20" i="28" s="1"/>
  <c r="P208" i="23"/>
  <c r="P31" i="38" s="1"/>
  <c r="R200" i="23"/>
  <c r="R22" i="38" s="1"/>
  <c r="J200" i="23"/>
  <c r="J22" i="38" s="1"/>
  <c r="Q194" i="12"/>
  <c r="Q16" i="29" s="1"/>
  <c r="Q194" i="15"/>
  <c r="Q16" i="32" s="1"/>
  <c r="F183" i="18"/>
  <c r="AC213" i="25"/>
  <c r="AC40" i="40" s="1"/>
  <c r="AE185" i="25"/>
  <c r="AE6" i="40" s="1"/>
  <c r="AE185" i="21"/>
  <c r="AE6" i="36" s="1"/>
  <c r="AE185" i="23"/>
  <c r="AE6" i="38" s="1"/>
  <c r="Y202" i="25"/>
  <c r="Y24" i="40" s="1"/>
  <c r="R184" i="17"/>
  <c r="R5" i="33" s="1"/>
  <c r="R184" i="18"/>
  <c r="R5" i="34" s="1"/>
  <c r="D35" i="31"/>
  <c r="D36" i="31"/>
  <c r="D39" i="31"/>
  <c r="D37" i="31"/>
  <c r="D38" i="31"/>
  <c r="S204" i="13"/>
  <c r="S26" i="30" s="1"/>
  <c r="V206" i="24"/>
  <c r="V29" i="39" s="1"/>
  <c r="K202" i="20"/>
  <c r="K24" i="35" s="1"/>
  <c r="K202" i="21"/>
  <c r="K24" i="36" s="1"/>
  <c r="K202" i="23"/>
  <c r="K24" i="38" s="1"/>
  <c r="AD189" i="9"/>
  <c r="AD11" i="27" s="1"/>
  <c r="T222" i="17"/>
  <c r="T50" i="33" s="1"/>
  <c r="R222" i="17"/>
  <c r="R50" i="33" s="1"/>
  <c r="P203" i="25"/>
  <c r="P25" i="40" s="1"/>
  <c r="S220" i="13"/>
  <c r="S48" i="30" s="1"/>
  <c r="S220" i="12"/>
  <c r="S48" i="29" s="1"/>
  <c r="S220" i="14"/>
  <c r="S48" i="31" s="1"/>
  <c r="R187" i="22"/>
  <c r="R9" i="37" s="1"/>
  <c r="I196" i="18"/>
  <c r="I18" i="34" s="1"/>
  <c r="AE196" i="18"/>
  <c r="AE18" i="34" s="1"/>
  <c r="W210" i="15"/>
  <c r="W33" i="32" s="1"/>
  <c r="N207" i="12"/>
  <c r="N30" i="29" s="1"/>
  <c r="F214" i="25"/>
  <c r="F41" i="40" s="1"/>
  <c r="AF47" i="40"/>
  <c r="AF46" i="40"/>
  <c r="AE188" i="13"/>
  <c r="AE10" i="30" s="1"/>
  <c r="AE188" i="15"/>
  <c r="AE10" i="32" s="1"/>
  <c r="O27" i="41"/>
  <c r="O28" i="41"/>
  <c r="B188" i="22"/>
  <c r="B10" i="37" s="1"/>
  <c r="U47" i="35"/>
  <c r="U46" i="35"/>
  <c r="AD189" i="12"/>
  <c r="AD11" i="29" s="1"/>
  <c r="R4" i="35"/>
  <c r="R3" i="35"/>
  <c r="R2" i="35"/>
  <c r="AC200" i="21"/>
  <c r="AC22" i="36" s="1"/>
  <c r="AC200" i="20"/>
  <c r="AC22" i="35" s="1"/>
  <c r="F200" i="21"/>
  <c r="F22" i="36" s="1"/>
  <c r="T188" i="17"/>
  <c r="T10" i="33" s="1"/>
  <c r="AF212" i="26"/>
  <c r="B212" i="26"/>
  <c r="C192" i="23"/>
  <c r="C14" i="38" s="1"/>
  <c r="AA197" i="23"/>
  <c r="AA19" i="38" s="1"/>
  <c r="AA197" i="21"/>
  <c r="AA19" i="36" s="1"/>
  <c r="X213" i="13"/>
  <c r="X40" i="30" s="1"/>
  <c r="AF211" i="22"/>
  <c r="AF34" i="37" s="1"/>
  <c r="Q185" i="15"/>
  <c r="Q6" i="32" s="1"/>
  <c r="D219" i="12"/>
  <c r="X196" i="20"/>
  <c r="X18" i="35" s="1"/>
  <c r="AF206" i="24"/>
  <c r="AF29" i="39" s="1"/>
  <c r="AB207" i="24"/>
  <c r="AB30" i="39" s="1"/>
  <c r="C201" i="24"/>
  <c r="C23" i="39" s="1"/>
  <c r="H185" i="20"/>
  <c r="H6" i="35" s="1"/>
  <c r="H209" i="9"/>
  <c r="H32" i="27" s="1"/>
  <c r="H188" i="26"/>
  <c r="H10" i="41" s="1"/>
  <c r="R38" i="38"/>
  <c r="R35" i="38"/>
  <c r="R36" i="38"/>
  <c r="R37" i="38"/>
  <c r="R39" i="38"/>
  <c r="D203" i="23"/>
  <c r="D25" i="38" s="1"/>
  <c r="M7" i="33"/>
  <c r="M8" i="33"/>
  <c r="F200" i="20"/>
  <c r="F22" i="35" s="1"/>
  <c r="F200" i="26"/>
  <c r="F22" i="41" s="1"/>
  <c r="F200" i="22"/>
  <c r="F22" i="37" s="1"/>
  <c r="F200" i="24"/>
  <c r="F22" i="39" s="1"/>
  <c r="I221" i="26"/>
  <c r="I49" i="41" s="1"/>
  <c r="J202" i="14"/>
  <c r="J24" i="31" s="1"/>
  <c r="J202" i="12"/>
  <c r="J24" i="29" s="1"/>
  <c r="J202" i="13"/>
  <c r="J24" i="30" s="1"/>
  <c r="N224" i="23"/>
  <c r="N53" i="38" s="1"/>
  <c r="N224" i="22"/>
  <c r="N53" i="37" s="1"/>
  <c r="C184" i="23"/>
  <c r="C5" i="38" s="1"/>
  <c r="N221" i="21"/>
  <c r="N49" i="36" s="1"/>
  <c r="J203" i="26"/>
  <c r="J25" i="41" s="1"/>
  <c r="J192" i="13"/>
  <c r="J14" i="30" s="1"/>
  <c r="J192" i="15"/>
  <c r="J14" i="32" s="1"/>
  <c r="E224" i="23"/>
  <c r="E53" i="38" s="1"/>
  <c r="B208" i="12"/>
  <c r="B31" i="29" s="1"/>
  <c r="L195" i="13"/>
  <c r="L17" i="30" s="1"/>
  <c r="M51" i="29"/>
  <c r="M52" i="29"/>
  <c r="H220" i="21"/>
  <c r="H48" i="36" s="1"/>
  <c r="H220" i="20"/>
  <c r="H48" i="35" s="1"/>
  <c r="I187" i="12"/>
  <c r="I9" i="29" s="1"/>
  <c r="I187" i="14"/>
  <c r="I9" i="31" s="1"/>
  <c r="K223" i="18"/>
  <c r="I204" i="22"/>
  <c r="I26" i="37" s="1"/>
  <c r="I187" i="18"/>
  <c r="I9" i="34" s="1"/>
  <c r="D203" i="21"/>
  <c r="D25" i="36" s="1"/>
  <c r="F202" i="22"/>
  <c r="F24" i="37" s="1"/>
  <c r="Z195" i="14"/>
  <c r="Z17" i="31" s="1"/>
  <c r="U214" i="18"/>
  <c r="U41" i="34" s="1"/>
  <c r="T221" i="20"/>
  <c r="T49" i="35" s="1"/>
  <c r="Z187" i="20"/>
  <c r="Z9" i="35" s="1"/>
  <c r="Z187" i="25"/>
  <c r="Z9" i="40" s="1"/>
  <c r="Z187" i="21"/>
  <c r="Z9" i="36" s="1"/>
  <c r="F220" i="26"/>
  <c r="F48" i="41" s="1"/>
  <c r="AB211" i="25"/>
  <c r="AB34" i="40" s="1"/>
  <c r="B223" i="21"/>
  <c r="B223" i="20"/>
  <c r="B223" i="25"/>
  <c r="Y186" i="21"/>
  <c r="G202" i="26"/>
  <c r="G24" i="41" s="1"/>
  <c r="AA195" i="12"/>
  <c r="AA17" i="29" s="1"/>
  <c r="AA195" i="13"/>
  <c r="AA17" i="30" s="1"/>
  <c r="N206" i="9"/>
  <c r="N29" i="27" s="1"/>
  <c r="P206" i="9"/>
  <c r="P29" i="27" s="1"/>
  <c r="X210" i="14"/>
  <c r="X33" i="31" s="1"/>
  <c r="AC214" i="17"/>
  <c r="AC41" i="33" s="1"/>
  <c r="Z187" i="17"/>
  <c r="Z9" i="33" s="1"/>
  <c r="Z187" i="18"/>
  <c r="Z9" i="34" s="1"/>
  <c r="S47" i="37"/>
  <c r="S46" i="37"/>
  <c r="E224" i="22"/>
  <c r="E53" i="37" s="1"/>
  <c r="W204" i="25"/>
  <c r="W26" i="40" s="1"/>
  <c r="U194" i="20"/>
  <c r="U16" i="35" s="1"/>
  <c r="U194" i="23"/>
  <c r="U16" i="38" s="1"/>
  <c r="U194" i="22"/>
  <c r="U16" i="37" s="1"/>
  <c r="F199" i="10"/>
  <c r="F21" i="28" s="1"/>
  <c r="P205" i="13"/>
  <c r="P205" i="14"/>
  <c r="O201" i="12"/>
  <c r="O23" i="29" s="1"/>
  <c r="O201" i="13"/>
  <c r="O23" i="30" s="1"/>
  <c r="F211" i="23"/>
  <c r="F34" i="38" s="1"/>
  <c r="I216" i="25"/>
  <c r="I43" i="40" s="1"/>
  <c r="K184" i="15"/>
  <c r="K5" i="32" s="1"/>
  <c r="W214" i="13"/>
  <c r="W41" i="30" s="1"/>
  <c r="W214" i="12"/>
  <c r="W41" i="29" s="1"/>
  <c r="Z196" i="26"/>
  <c r="Z18" i="41" s="1"/>
  <c r="Y207" i="25"/>
  <c r="Y30" i="40" s="1"/>
  <c r="Q217" i="21"/>
  <c r="Q44" i="36" s="1"/>
  <c r="Q217" i="23"/>
  <c r="Q44" i="38" s="1"/>
  <c r="V208" i="22"/>
  <c r="V31" i="37" s="1"/>
  <c r="K208" i="22"/>
  <c r="K31" i="37" s="1"/>
  <c r="AD204" i="17"/>
  <c r="AD26" i="33" s="1"/>
  <c r="AD204" i="18"/>
  <c r="AD26" i="34" s="1"/>
  <c r="K183" i="17"/>
  <c r="T193" i="9"/>
  <c r="T15" i="27" s="1"/>
  <c r="U220" i="22"/>
  <c r="U48" i="37" s="1"/>
  <c r="L218" i="24"/>
  <c r="L45" i="39" s="1"/>
  <c r="R199" i="23"/>
  <c r="R21" i="38" s="1"/>
  <c r="Z207" i="20"/>
  <c r="Z30" i="35" s="1"/>
  <c r="Z207" i="25"/>
  <c r="Z30" i="40" s="1"/>
  <c r="J199" i="21"/>
  <c r="J21" i="36" s="1"/>
  <c r="J199" i="24"/>
  <c r="J21" i="39" s="1"/>
  <c r="L217" i="14"/>
  <c r="L44" i="31" s="1"/>
  <c r="J217" i="14"/>
  <c r="J44" i="31" s="1"/>
  <c r="G220" i="23"/>
  <c r="G48" i="38" s="1"/>
  <c r="AB206" i="12"/>
  <c r="AB29" i="29" s="1"/>
  <c r="AB206" i="15"/>
  <c r="AB29" i="32" s="1"/>
  <c r="K206" i="10"/>
  <c r="K29" i="28" s="1"/>
  <c r="I195" i="18"/>
  <c r="I17" i="34" s="1"/>
  <c r="E206" i="20"/>
  <c r="E29" i="35" s="1"/>
  <c r="E206" i="22"/>
  <c r="E29" i="37" s="1"/>
  <c r="U193" i="21"/>
  <c r="U15" i="36" s="1"/>
  <c r="T219" i="14"/>
  <c r="F217" i="26"/>
  <c r="F44" i="41" s="1"/>
  <c r="O52" i="29"/>
  <c r="O51" i="29"/>
  <c r="V220" i="21"/>
  <c r="V48" i="36" s="1"/>
  <c r="T199" i="25"/>
  <c r="T21" i="40" s="1"/>
  <c r="Z194" i="22"/>
  <c r="Z16" i="37" s="1"/>
  <c r="I221" i="13"/>
  <c r="I49" i="30" s="1"/>
  <c r="N189" i="20"/>
  <c r="N11" i="35" s="1"/>
  <c r="N189" i="25"/>
  <c r="N11" i="40" s="1"/>
  <c r="B189" i="20"/>
  <c r="B11" i="35" s="1"/>
  <c r="B189" i="26"/>
  <c r="B11" i="41" s="1"/>
  <c r="AF212" i="13"/>
  <c r="AF212" i="12"/>
  <c r="Q212" i="13"/>
  <c r="Q212" i="12"/>
  <c r="Q212" i="15"/>
  <c r="W212" i="10"/>
  <c r="T185" i="10"/>
  <c r="T6" i="28" s="1"/>
  <c r="T185" i="9"/>
  <c r="T6" i="27" s="1"/>
  <c r="AF187" i="13"/>
  <c r="AF9" i="30" s="1"/>
  <c r="B187" i="13"/>
  <c r="B9" i="30" s="1"/>
  <c r="F216" i="10"/>
  <c r="F43" i="28" s="1"/>
  <c r="F216" i="9"/>
  <c r="F43" i="27" s="1"/>
  <c r="K211" i="22"/>
  <c r="K34" i="37" s="1"/>
  <c r="AF28" i="33"/>
  <c r="AF27" i="33"/>
  <c r="W189" i="24"/>
  <c r="W11" i="39" s="1"/>
  <c r="L206" i="25"/>
  <c r="L29" i="40" s="1"/>
  <c r="F206" i="25"/>
  <c r="F29" i="40" s="1"/>
  <c r="X199" i="13"/>
  <c r="X21" i="30" s="1"/>
  <c r="AD220" i="17"/>
  <c r="AD48" i="33" s="1"/>
  <c r="AD220" i="18"/>
  <c r="AD48" i="34" s="1"/>
  <c r="F183" i="24"/>
  <c r="AF204" i="12"/>
  <c r="AF26" i="29" s="1"/>
  <c r="R206" i="13"/>
  <c r="R29" i="30" s="1"/>
  <c r="AF213" i="12"/>
  <c r="AF40" i="29" s="1"/>
  <c r="B213" i="12"/>
  <c r="B40" i="29" s="1"/>
  <c r="G196" i="10"/>
  <c r="G18" i="28" s="1"/>
  <c r="G196" i="9"/>
  <c r="G18" i="27" s="1"/>
  <c r="AF211" i="21"/>
  <c r="AF34" i="36" s="1"/>
  <c r="J51" i="32"/>
  <c r="J52" i="32"/>
  <c r="Z185" i="26"/>
  <c r="Z6" i="41" s="1"/>
  <c r="Y196" i="24"/>
  <c r="Y18" i="39" s="1"/>
  <c r="Y196" i="21"/>
  <c r="Y18" i="36" s="1"/>
  <c r="G190" i="26"/>
  <c r="G12" i="41" s="1"/>
  <c r="K194" i="23"/>
  <c r="K16" i="38" s="1"/>
  <c r="P213" i="22"/>
  <c r="P40" i="37" s="1"/>
  <c r="Z184" i="13"/>
  <c r="Z5" i="30" s="1"/>
  <c r="Z184" i="12"/>
  <c r="Z5" i="29" s="1"/>
  <c r="AD35" i="27"/>
  <c r="AD38" i="27"/>
  <c r="AD37" i="27"/>
  <c r="AD36" i="27"/>
  <c r="AD39" i="27"/>
  <c r="K212" i="9"/>
  <c r="L216" i="13"/>
  <c r="L43" i="30" s="1"/>
  <c r="L216" i="12"/>
  <c r="L43" i="29" s="1"/>
  <c r="AD190" i="24"/>
  <c r="AD12" i="39" s="1"/>
  <c r="AD190" i="20"/>
  <c r="AD12" i="35" s="1"/>
  <c r="AC218" i="21"/>
  <c r="AC45" i="36" s="1"/>
  <c r="O186" i="14"/>
  <c r="V199" i="23"/>
  <c r="V21" i="38" s="1"/>
  <c r="O218" i="22"/>
  <c r="O45" i="37" s="1"/>
  <c r="J218" i="22"/>
  <c r="J45" i="37" s="1"/>
  <c r="N7" i="39"/>
  <c r="N8" i="39"/>
  <c r="Q205" i="23"/>
  <c r="Q205" i="20"/>
  <c r="V199" i="20"/>
  <c r="V21" i="35" s="1"/>
  <c r="K183" i="26"/>
  <c r="Z211" i="21"/>
  <c r="Z34" i="36" s="1"/>
  <c r="Z211" i="20"/>
  <c r="Z34" i="35" s="1"/>
  <c r="Z211" i="26"/>
  <c r="Z34" i="41" s="1"/>
  <c r="O203" i="22"/>
  <c r="O25" i="37" s="1"/>
  <c r="R203" i="9"/>
  <c r="R25" i="27" s="1"/>
  <c r="R203" i="10"/>
  <c r="R25" i="28" s="1"/>
  <c r="AA186" i="20"/>
  <c r="AA186" i="22"/>
  <c r="W201" i="23"/>
  <c r="W23" i="38" s="1"/>
  <c r="D201" i="23"/>
  <c r="D23" i="38" s="1"/>
  <c r="I185" i="21"/>
  <c r="I6" i="36" s="1"/>
  <c r="J213" i="14"/>
  <c r="J40" i="31" s="1"/>
  <c r="AA219" i="9"/>
  <c r="T198" i="10"/>
  <c r="T20" i="28" s="1"/>
  <c r="I184" i="24"/>
  <c r="I5" i="39" s="1"/>
  <c r="R185" i="12"/>
  <c r="R6" i="29" s="1"/>
  <c r="P184" i="21"/>
  <c r="P5" i="36" s="1"/>
  <c r="P184" i="22"/>
  <c r="P5" i="37" s="1"/>
  <c r="R210" i="22"/>
  <c r="R33" i="37" s="1"/>
  <c r="R210" i="21"/>
  <c r="R33" i="36" s="1"/>
  <c r="E210" i="22"/>
  <c r="E33" i="37" s="1"/>
  <c r="R213" i="17"/>
  <c r="R40" i="33" s="1"/>
  <c r="R213" i="18"/>
  <c r="R40" i="34" s="1"/>
  <c r="AB200" i="23"/>
  <c r="AB22" i="38" s="1"/>
  <c r="I200" i="23"/>
  <c r="I22" i="38" s="1"/>
  <c r="P194" i="12"/>
  <c r="P16" i="29" s="1"/>
  <c r="P194" i="15"/>
  <c r="P16" i="32" s="1"/>
  <c r="N215" i="14"/>
  <c r="N42" i="31" s="1"/>
  <c r="N215" i="12"/>
  <c r="N42" i="29" s="1"/>
  <c r="N224" i="21"/>
  <c r="N53" i="36" s="1"/>
  <c r="AA51" i="29"/>
  <c r="AA52" i="29"/>
  <c r="Q183" i="18"/>
  <c r="Q183" i="17"/>
  <c r="E210" i="15"/>
  <c r="E33" i="32" s="1"/>
  <c r="E210" i="12"/>
  <c r="E33" i="29" s="1"/>
  <c r="AA206" i="24"/>
  <c r="AA29" i="39" s="1"/>
  <c r="I202" i="20"/>
  <c r="I24" i="35" s="1"/>
  <c r="I202" i="23"/>
  <c r="I24" i="38" s="1"/>
  <c r="H188" i="21"/>
  <c r="H10" i="36" s="1"/>
  <c r="H188" i="20"/>
  <c r="H10" i="35" s="1"/>
  <c r="H188" i="23"/>
  <c r="H10" i="38" s="1"/>
  <c r="AF189" i="9"/>
  <c r="AF11" i="27" s="1"/>
  <c r="AB222" i="17"/>
  <c r="AB50" i="33" s="1"/>
  <c r="AD222" i="17"/>
  <c r="AD50" i="33" s="1"/>
  <c r="AF193" i="12"/>
  <c r="AF15" i="29" s="1"/>
  <c r="AF193" i="14"/>
  <c r="AF15" i="31" s="1"/>
  <c r="J193" i="12"/>
  <c r="J15" i="29" s="1"/>
  <c r="O28" i="35"/>
  <c r="O27" i="35"/>
  <c r="P218" i="21"/>
  <c r="P45" i="36" s="1"/>
  <c r="M212" i="26"/>
  <c r="M212" i="24"/>
  <c r="V52" i="29"/>
  <c r="V51" i="29"/>
  <c r="AB201" i="22"/>
  <c r="AB23" i="37" s="1"/>
  <c r="N52" i="41"/>
  <c r="N51" i="41"/>
  <c r="I200" i="21"/>
  <c r="I22" i="36" s="1"/>
  <c r="T212" i="24"/>
  <c r="W28" i="36"/>
  <c r="W27" i="36"/>
  <c r="AD184" i="24"/>
  <c r="AD5" i="39" s="1"/>
  <c r="U37" i="41"/>
  <c r="U38" i="41"/>
  <c r="U39" i="41"/>
  <c r="U35" i="41"/>
  <c r="U36" i="41"/>
  <c r="D192" i="23"/>
  <c r="D14" i="38" s="1"/>
  <c r="R197" i="23"/>
  <c r="R19" i="38" s="1"/>
  <c r="R197" i="20"/>
  <c r="R19" i="35" s="1"/>
  <c r="N187" i="26"/>
  <c r="N9" i="41" s="1"/>
  <c r="AE185" i="15"/>
  <c r="AE6" i="32" s="1"/>
  <c r="L203" i="10"/>
  <c r="L25" i="28" s="1"/>
  <c r="U195" i="14"/>
  <c r="U17" i="31" s="1"/>
  <c r="V213" i="22"/>
  <c r="V40" i="37" s="1"/>
  <c r="S37" i="33"/>
  <c r="S39" i="33"/>
  <c r="S36" i="33"/>
  <c r="S38" i="33"/>
  <c r="S35" i="33"/>
  <c r="H184" i="23"/>
  <c r="H5" i="38" s="1"/>
  <c r="AC221" i="21"/>
  <c r="AC49" i="36" s="1"/>
  <c r="H203" i="26"/>
  <c r="H25" i="41" s="1"/>
  <c r="C224" i="23"/>
  <c r="C53" i="38" s="1"/>
  <c r="M210" i="23"/>
  <c r="M33" i="38" s="1"/>
  <c r="AE51" i="31"/>
  <c r="AE52" i="31"/>
  <c r="C220" i="21"/>
  <c r="C48" i="36" s="1"/>
  <c r="C220" i="20"/>
  <c r="C48" i="35" s="1"/>
  <c r="AD38" i="36"/>
  <c r="AD36" i="36"/>
  <c r="AD35" i="36"/>
  <c r="AD39" i="36"/>
  <c r="AD37" i="36"/>
  <c r="R187" i="12"/>
  <c r="R9" i="29" s="1"/>
  <c r="R187" i="15"/>
  <c r="R9" i="32" s="1"/>
  <c r="R187" i="14"/>
  <c r="R9" i="31" s="1"/>
  <c r="H204" i="22"/>
  <c r="H26" i="37" s="1"/>
  <c r="AE197" i="10"/>
  <c r="AE19" i="28" s="1"/>
  <c r="AE197" i="9"/>
  <c r="AE19" i="27" s="1"/>
  <c r="I195" i="14"/>
  <c r="I17" i="31" s="1"/>
  <c r="I195" i="15"/>
  <c r="I17" i="32" s="1"/>
  <c r="H207" i="9"/>
  <c r="H30" i="27" s="1"/>
  <c r="Z221" i="20"/>
  <c r="Z49" i="35" s="1"/>
  <c r="Z221" i="23"/>
  <c r="Z49" i="38" s="1"/>
  <c r="Z221" i="24"/>
  <c r="Z49" i="39" s="1"/>
  <c r="Z221" i="21"/>
  <c r="Z49" i="36" s="1"/>
  <c r="J220" i="26"/>
  <c r="J48" i="41" s="1"/>
  <c r="F211" i="25"/>
  <c r="F34" i="40" s="1"/>
  <c r="Q195" i="17"/>
  <c r="Q17" i="33" s="1"/>
  <c r="P186" i="21"/>
  <c r="E202" i="26"/>
  <c r="E24" i="41" s="1"/>
  <c r="L195" i="12"/>
  <c r="L17" i="29" s="1"/>
  <c r="AD206" i="9"/>
  <c r="AD29" i="27" s="1"/>
  <c r="P214" i="22"/>
  <c r="P41" i="37" s="1"/>
  <c r="P214" i="20"/>
  <c r="P41" i="35" s="1"/>
  <c r="L183" i="14"/>
  <c r="AF210" i="14"/>
  <c r="AF33" i="31" s="1"/>
  <c r="E214" i="17"/>
  <c r="E41" i="33" s="1"/>
  <c r="Z224" i="24"/>
  <c r="Z53" i="39" s="1"/>
  <c r="N192" i="12"/>
  <c r="N14" i="29" s="1"/>
  <c r="L221" i="26"/>
  <c r="L49" i="41" s="1"/>
  <c r="F207" i="26"/>
  <c r="F30" i="41" s="1"/>
  <c r="B224" i="22"/>
  <c r="B53" i="37" s="1"/>
  <c r="H194" i="14"/>
  <c r="H16" i="31" s="1"/>
  <c r="K204" i="25"/>
  <c r="K26" i="40" s="1"/>
  <c r="O194" i="20"/>
  <c r="O16" i="35" s="1"/>
  <c r="O194" i="26"/>
  <c r="O16" i="41" s="1"/>
  <c r="O194" i="22"/>
  <c r="O16" i="37" s="1"/>
  <c r="AD199" i="10"/>
  <c r="AD21" i="28" s="1"/>
  <c r="O205" i="13"/>
  <c r="O205" i="12"/>
  <c r="X201" i="12"/>
  <c r="X23" i="29" s="1"/>
  <c r="X201" i="14"/>
  <c r="X23" i="31" s="1"/>
  <c r="X201" i="13"/>
  <c r="X23" i="30" s="1"/>
  <c r="H211" i="23"/>
  <c r="H34" i="38" s="1"/>
  <c r="G216" i="25"/>
  <c r="G43" i="40" s="1"/>
  <c r="D184" i="15"/>
  <c r="D5" i="32" s="1"/>
  <c r="J202" i="15"/>
  <c r="J24" i="32" s="1"/>
  <c r="B37" i="34"/>
  <c r="B36" i="34"/>
  <c r="B35" i="34"/>
  <c r="B39" i="34"/>
  <c r="B38" i="34"/>
  <c r="Z224" i="25"/>
  <c r="Z53" i="40" s="1"/>
  <c r="AA207" i="25"/>
  <c r="AA30" i="40" s="1"/>
  <c r="N217" i="21"/>
  <c r="N44" i="36" s="1"/>
  <c r="N217" i="20"/>
  <c r="N44" i="35" s="1"/>
  <c r="AA208" i="22"/>
  <c r="AA31" i="37" s="1"/>
  <c r="C208" i="22"/>
  <c r="C31" i="37" s="1"/>
  <c r="AD4" i="33"/>
  <c r="AD2" i="33"/>
  <c r="AD3" i="33"/>
  <c r="Y191" i="18"/>
  <c r="Y13" i="34" s="1"/>
  <c r="Y191" i="17"/>
  <c r="Y13" i="33" s="1"/>
  <c r="M47" i="28"/>
  <c r="M46" i="28"/>
  <c r="R193" i="9"/>
  <c r="R15" i="27" s="1"/>
  <c r="R193" i="10"/>
  <c r="R15" i="28" s="1"/>
  <c r="O193" i="22"/>
  <c r="O15" i="37" s="1"/>
  <c r="AE51" i="32"/>
  <c r="AE52" i="32"/>
  <c r="S220" i="22"/>
  <c r="S48" i="37" s="1"/>
  <c r="C206" i="12"/>
  <c r="C29" i="29" s="1"/>
  <c r="C206" i="15"/>
  <c r="C29" i="32" s="1"/>
  <c r="G218" i="24"/>
  <c r="G45" i="39" s="1"/>
  <c r="M207" i="20"/>
  <c r="M30" i="35" s="1"/>
  <c r="M207" i="24"/>
  <c r="M30" i="39" s="1"/>
  <c r="L199" i="21"/>
  <c r="L21" i="36" s="1"/>
  <c r="L199" i="20"/>
  <c r="L21" i="35" s="1"/>
  <c r="Y194" i="13"/>
  <c r="Y16" i="30" s="1"/>
  <c r="U217" i="14"/>
  <c r="U44" i="31" s="1"/>
  <c r="Q217" i="14"/>
  <c r="Q44" i="31" s="1"/>
  <c r="W203" i="12"/>
  <c r="W25" i="29" s="1"/>
  <c r="W203" i="13"/>
  <c r="W25" i="30" s="1"/>
  <c r="W203" i="14"/>
  <c r="W25" i="31" s="1"/>
  <c r="D220" i="23"/>
  <c r="D48" i="38" s="1"/>
  <c r="L206" i="12"/>
  <c r="L29" i="29" s="1"/>
  <c r="L206" i="15"/>
  <c r="L29" i="32" s="1"/>
  <c r="W206" i="10"/>
  <c r="W29" i="28" s="1"/>
  <c r="W206" i="9"/>
  <c r="W29" i="27" s="1"/>
  <c r="F206" i="20"/>
  <c r="F29" i="35" s="1"/>
  <c r="F206" i="22"/>
  <c r="F29" i="37" s="1"/>
  <c r="Z193" i="21"/>
  <c r="Z15" i="36" s="1"/>
  <c r="Z193" i="22"/>
  <c r="Z15" i="37" s="1"/>
  <c r="Q219" i="14"/>
  <c r="AF51" i="36"/>
  <c r="AF52" i="36"/>
  <c r="Z199" i="25"/>
  <c r="Z21" i="40" s="1"/>
  <c r="R194" i="22"/>
  <c r="R16" i="37" s="1"/>
  <c r="R194" i="21"/>
  <c r="R16" i="36" s="1"/>
  <c r="R194" i="23"/>
  <c r="R16" i="38" s="1"/>
  <c r="AA221" i="13"/>
  <c r="AA49" i="30" s="1"/>
  <c r="AA221" i="14"/>
  <c r="AA49" i="31" s="1"/>
  <c r="X189" i="20"/>
  <c r="X11" i="35" s="1"/>
  <c r="X189" i="23"/>
  <c r="X11" i="38" s="1"/>
  <c r="X189" i="22"/>
  <c r="X11" i="37" s="1"/>
  <c r="D189" i="12"/>
  <c r="D11" i="29" s="1"/>
  <c r="S36" i="30"/>
  <c r="S38" i="30"/>
  <c r="S35" i="30"/>
  <c r="S37" i="30"/>
  <c r="S39" i="30"/>
  <c r="O37" i="30"/>
  <c r="O36" i="30"/>
  <c r="O35" i="30"/>
  <c r="O38" i="30"/>
  <c r="O39" i="30"/>
  <c r="X212" i="10"/>
  <c r="X212" i="9"/>
  <c r="H211" i="22"/>
  <c r="H34" i="37" s="1"/>
  <c r="J28" i="33"/>
  <c r="J27" i="33"/>
  <c r="L51" i="36"/>
  <c r="L52" i="36"/>
  <c r="P189" i="24"/>
  <c r="P11" i="39" s="1"/>
  <c r="P206" i="25"/>
  <c r="P29" i="40" s="1"/>
  <c r="K206" i="25"/>
  <c r="K29" i="40" s="1"/>
  <c r="M199" i="13"/>
  <c r="M21" i="30" s="1"/>
  <c r="I183" i="24"/>
  <c r="H204" i="12"/>
  <c r="H26" i="29" s="1"/>
  <c r="N213" i="12"/>
  <c r="N40" i="29" s="1"/>
  <c r="J213" i="12"/>
  <c r="J40" i="29" s="1"/>
  <c r="J213" i="13"/>
  <c r="J40" i="30" s="1"/>
  <c r="J52" i="31"/>
  <c r="J51" i="31"/>
  <c r="AD196" i="24"/>
  <c r="AD18" i="39" s="1"/>
  <c r="AF190" i="26"/>
  <c r="AF12" i="41" s="1"/>
  <c r="J190" i="26"/>
  <c r="J12" i="41" s="1"/>
  <c r="B194" i="23"/>
  <c r="B16" i="38" s="1"/>
  <c r="J213" i="22"/>
  <c r="J40" i="37" s="1"/>
  <c r="W184" i="13"/>
  <c r="W5" i="30" s="1"/>
  <c r="W184" i="12"/>
  <c r="W5" i="29" s="1"/>
  <c r="R199" i="17"/>
  <c r="R21" i="33" s="1"/>
  <c r="R199" i="18"/>
  <c r="R21" i="34" s="1"/>
  <c r="R212" i="9"/>
  <c r="B212" i="9"/>
  <c r="M198" i="12"/>
  <c r="M20" i="29" s="1"/>
  <c r="M198" i="14"/>
  <c r="M20" i="31" s="1"/>
  <c r="Q216" i="13"/>
  <c r="Q43" i="30" s="1"/>
  <c r="Z218" i="21"/>
  <c r="Z45" i="36" s="1"/>
  <c r="W208" i="9"/>
  <c r="W31" i="27" s="1"/>
  <c r="Y208" i="9"/>
  <c r="Y31" i="27" s="1"/>
  <c r="L186" i="14"/>
  <c r="D193" i="15"/>
  <c r="D15" i="32" s="1"/>
  <c r="D193" i="13"/>
  <c r="D15" i="30" s="1"/>
  <c r="D193" i="14"/>
  <c r="D15" i="31" s="1"/>
  <c r="J222" i="17"/>
  <c r="J50" i="33" s="1"/>
  <c r="Y218" i="22"/>
  <c r="Y45" i="37" s="1"/>
  <c r="D218" i="22"/>
  <c r="D45" i="37" s="1"/>
  <c r="E186" i="24"/>
  <c r="AD205" i="23"/>
  <c r="Y183" i="26"/>
  <c r="X211" i="21"/>
  <c r="X34" i="36" s="1"/>
  <c r="F203" i="22"/>
  <c r="F25" i="37" s="1"/>
  <c r="F203" i="21"/>
  <c r="F25" i="36" s="1"/>
  <c r="W190" i="14"/>
  <c r="W12" i="31" s="1"/>
  <c r="W190" i="12"/>
  <c r="W12" i="29" s="1"/>
  <c r="F203" i="9"/>
  <c r="F25" i="27" s="1"/>
  <c r="F203" i="10"/>
  <c r="F25" i="28" s="1"/>
  <c r="K186" i="20"/>
  <c r="K186" i="25"/>
  <c r="X222" i="14"/>
  <c r="X50" i="31" s="1"/>
  <c r="X209" i="21"/>
  <c r="X32" i="36" s="1"/>
  <c r="X209" i="25"/>
  <c r="X32" i="40" s="1"/>
  <c r="V201" i="23"/>
  <c r="V23" i="38" s="1"/>
  <c r="E201" i="23"/>
  <c r="E23" i="38" s="1"/>
  <c r="AA185" i="21"/>
  <c r="AA6" i="36" s="1"/>
  <c r="P213" i="14"/>
  <c r="P40" i="31" s="1"/>
  <c r="AB219" i="9"/>
  <c r="Q198" i="10"/>
  <c r="Q20" i="28" s="1"/>
  <c r="O208" i="23"/>
  <c r="O31" i="38" s="1"/>
  <c r="M201" i="20"/>
  <c r="M23" i="35" s="1"/>
  <c r="M201" i="22"/>
  <c r="M23" i="37" s="1"/>
  <c r="G184" i="24"/>
  <c r="G5" i="39" s="1"/>
  <c r="N185" i="12"/>
  <c r="N6" i="29" s="1"/>
  <c r="Y184" i="21"/>
  <c r="Y5" i="36" s="1"/>
  <c r="Y184" i="22"/>
  <c r="Y5" i="37" s="1"/>
  <c r="M210" i="22"/>
  <c r="M33" i="37" s="1"/>
  <c r="K210" i="22"/>
  <c r="K33" i="37" s="1"/>
  <c r="O213" i="17"/>
  <c r="O40" i="33" s="1"/>
  <c r="O213" i="18"/>
  <c r="O40" i="34" s="1"/>
  <c r="AC195" i="23"/>
  <c r="AC17" i="38" s="1"/>
  <c r="X200" i="23"/>
  <c r="X22" i="38" s="1"/>
  <c r="T194" i="12"/>
  <c r="T16" i="29" s="1"/>
  <c r="T194" i="15"/>
  <c r="T16" i="32" s="1"/>
  <c r="AC215" i="14"/>
  <c r="AC42" i="31" s="1"/>
  <c r="AC215" i="15"/>
  <c r="AC42" i="32" s="1"/>
  <c r="N215" i="24"/>
  <c r="N42" i="39" s="1"/>
  <c r="N215" i="25"/>
  <c r="N42" i="40" s="1"/>
  <c r="AA52" i="30"/>
  <c r="AA51" i="30"/>
  <c r="R4" i="34"/>
  <c r="R2" i="34"/>
  <c r="R3" i="34"/>
  <c r="AE209" i="22"/>
  <c r="AE32" i="37" s="1"/>
  <c r="U185" i="25"/>
  <c r="U6" i="40" s="1"/>
  <c r="AE202" i="25"/>
  <c r="AE24" i="40" s="1"/>
  <c r="D198" i="13"/>
  <c r="D20" i="30" s="1"/>
  <c r="X212" i="14"/>
  <c r="C204" i="13"/>
  <c r="C26" i="30" s="1"/>
  <c r="AF51" i="32"/>
  <c r="AF52" i="32"/>
  <c r="D206" i="24"/>
  <c r="D29" i="39" s="1"/>
  <c r="J202" i="20"/>
  <c r="J24" i="35" s="1"/>
  <c r="J202" i="23"/>
  <c r="J24" i="38" s="1"/>
  <c r="J202" i="21"/>
  <c r="J24" i="36" s="1"/>
  <c r="E188" i="21"/>
  <c r="E10" i="36" s="1"/>
  <c r="E188" i="24"/>
  <c r="E10" i="39" s="1"/>
  <c r="AE222" i="17"/>
  <c r="AE50" i="33" s="1"/>
  <c r="D222" i="17"/>
  <c r="D50" i="33" s="1"/>
  <c r="D203" i="25"/>
  <c r="D25" i="40" s="1"/>
  <c r="AB187" i="22"/>
  <c r="AB9" i="37" s="1"/>
  <c r="O196" i="18"/>
  <c r="O18" i="34" s="1"/>
  <c r="Q196" i="18"/>
  <c r="Q18" i="34" s="1"/>
  <c r="AD215" i="17"/>
  <c r="AD42" i="33" s="1"/>
  <c r="AD215" i="18"/>
  <c r="AD42" i="34" s="1"/>
  <c r="N210" i="15"/>
  <c r="N33" i="32" s="1"/>
  <c r="AB207" i="12"/>
  <c r="AB30" i="29" s="1"/>
  <c r="G214" i="25"/>
  <c r="G41" i="40" s="1"/>
  <c r="B193" i="12"/>
  <c r="B15" i="29" s="1"/>
  <c r="S189" i="22"/>
  <c r="S11" i="37" s="1"/>
  <c r="X188" i="22"/>
  <c r="X10" i="37" s="1"/>
  <c r="AE200" i="21"/>
  <c r="AE22" i="36" s="1"/>
  <c r="AF191" i="21"/>
  <c r="AF13" i="36" s="1"/>
  <c r="H192" i="15"/>
  <c r="H14" i="32" s="1"/>
  <c r="AD199" i="22"/>
  <c r="AD21" i="37" s="1"/>
  <c r="N185" i="15"/>
  <c r="N6" i="32" s="1"/>
  <c r="R185" i="15"/>
  <c r="R6" i="32" s="1"/>
  <c r="S219" i="12"/>
  <c r="M186" i="24"/>
  <c r="Q4" i="31"/>
  <c r="Q2" i="31"/>
  <c r="Q3" i="31"/>
  <c r="J224" i="26"/>
  <c r="J53" i="41" s="1"/>
  <c r="K213" i="20"/>
  <c r="K40" i="35" s="1"/>
  <c r="K213" i="26"/>
  <c r="K40" i="41" s="1"/>
  <c r="K213" i="25"/>
  <c r="K40" i="40" s="1"/>
  <c r="K213" i="21"/>
  <c r="K40" i="36" s="1"/>
  <c r="Q205" i="26"/>
  <c r="AC189" i="15"/>
  <c r="AC11" i="32" s="1"/>
  <c r="K224" i="14"/>
  <c r="K53" i="31" s="1"/>
  <c r="D220" i="24"/>
  <c r="D48" i="39" s="1"/>
  <c r="V191" i="24"/>
  <c r="V13" i="39" s="1"/>
  <c r="L46" i="35"/>
  <c r="L47" i="35"/>
  <c r="AF193" i="13"/>
  <c r="AF15" i="30" s="1"/>
  <c r="U196" i="21"/>
  <c r="U18" i="36" s="1"/>
  <c r="M212" i="22"/>
  <c r="H195" i="12"/>
  <c r="H17" i="29" s="1"/>
  <c r="H195" i="15"/>
  <c r="H17" i="32" s="1"/>
  <c r="W205" i="12"/>
  <c r="I192" i="17"/>
  <c r="I14" i="33" s="1"/>
  <c r="I192" i="18"/>
  <c r="I14" i="34" s="1"/>
  <c r="O214" i="26"/>
  <c r="O41" i="41" s="1"/>
  <c r="AE221" i="26"/>
  <c r="AE49" i="41" s="1"/>
  <c r="AE221" i="25"/>
  <c r="AE49" i="40" s="1"/>
  <c r="AE221" i="21"/>
  <c r="AE49" i="36" s="1"/>
  <c r="H201" i="12"/>
  <c r="H23" i="29" s="1"/>
  <c r="H201" i="15"/>
  <c r="H23" i="32" s="1"/>
  <c r="H201" i="13"/>
  <c r="H23" i="30" s="1"/>
  <c r="AC202" i="14"/>
  <c r="AC24" i="31" s="1"/>
  <c r="AC202" i="15"/>
  <c r="AC24" i="32" s="1"/>
  <c r="AC202" i="12"/>
  <c r="AC24" i="29" s="1"/>
  <c r="X206" i="26"/>
  <c r="X29" i="41" s="1"/>
  <c r="AB188" i="23"/>
  <c r="AB10" i="38" s="1"/>
  <c r="AD207" i="24"/>
  <c r="AD30" i="39" s="1"/>
  <c r="AD207" i="20"/>
  <c r="AD30" i="35" s="1"/>
  <c r="D201" i="24"/>
  <c r="D23" i="39" s="1"/>
  <c r="E185" i="20"/>
  <c r="E6" i="35" s="1"/>
  <c r="E185" i="22"/>
  <c r="E6" i="37" s="1"/>
  <c r="AF52" i="35"/>
  <c r="AF51" i="35"/>
  <c r="J188" i="26"/>
  <c r="J10" i="41" s="1"/>
  <c r="X185" i="23"/>
  <c r="X6" i="38" s="1"/>
  <c r="G203" i="23"/>
  <c r="G25" i="38" s="1"/>
  <c r="K186" i="17"/>
  <c r="K200" i="20"/>
  <c r="K22" i="35" s="1"/>
  <c r="K200" i="22"/>
  <c r="K22" i="37" s="1"/>
  <c r="Y207" i="22"/>
  <c r="Y30" i="37" s="1"/>
  <c r="B221" i="26"/>
  <c r="B49" i="41" s="1"/>
  <c r="Z218" i="20"/>
  <c r="Z45" i="35" s="1"/>
  <c r="Z218" i="26"/>
  <c r="Z45" i="41" s="1"/>
  <c r="Z212" i="24"/>
  <c r="O224" i="25"/>
  <c r="O53" i="40" s="1"/>
  <c r="V219" i="24"/>
  <c r="D208" i="25"/>
  <c r="D31" i="40" s="1"/>
  <c r="J184" i="23"/>
  <c r="J5" i="38" s="1"/>
  <c r="K221" i="21"/>
  <c r="K49" i="36" s="1"/>
  <c r="O203" i="26"/>
  <c r="O25" i="41" s="1"/>
  <c r="B192" i="13"/>
  <c r="B14" i="30" s="1"/>
  <c r="B192" i="12"/>
  <c r="B14" i="29" s="1"/>
  <c r="I224" i="23"/>
  <c r="I53" i="38" s="1"/>
  <c r="Z211" i="14"/>
  <c r="Z34" i="31" s="1"/>
  <c r="Y52" i="30"/>
  <c r="Y51" i="30"/>
  <c r="M204" i="14"/>
  <c r="M26" i="31" s="1"/>
  <c r="H210" i="23"/>
  <c r="H33" i="38" s="1"/>
  <c r="J186" i="25"/>
  <c r="R205" i="13"/>
  <c r="R205" i="14"/>
  <c r="R199" i="22"/>
  <c r="R21" i="37" s="1"/>
  <c r="H207" i="22"/>
  <c r="H30" i="37" s="1"/>
  <c r="I220" i="21"/>
  <c r="I48" i="36" s="1"/>
  <c r="I220" i="20"/>
  <c r="I48" i="35" s="1"/>
  <c r="U187" i="12"/>
  <c r="U9" i="29" s="1"/>
  <c r="E210" i="13"/>
  <c r="E33" i="30" s="1"/>
  <c r="N189" i="21"/>
  <c r="N11" i="36" s="1"/>
  <c r="AC204" i="22"/>
  <c r="AC26" i="37" s="1"/>
  <c r="AF206" i="26"/>
  <c r="AF29" i="41" s="1"/>
  <c r="P189" i="10"/>
  <c r="P11" i="28" s="1"/>
  <c r="X196" i="22"/>
  <c r="X18" i="37" s="1"/>
  <c r="E221" i="15"/>
  <c r="E49" i="32" s="1"/>
  <c r="R189" i="21"/>
  <c r="R11" i="36" s="1"/>
  <c r="C195" i="14"/>
  <c r="C17" i="31" s="1"/>
  <c r="C195" i="15"/>
  <c r="C17" i="32" s="1"/>
  <c r="P207" i="9"/>
  <c r="P30" i="27" s="1"/>
  <c r="AC221" i="20"/>
  <c r="AC49" i="35" s="1"/>
  <c r="AC221" i="25"/>
  <c r="AC49" i="40" s="1"/>
  <c r="AA201" i="26"/>
  <c r="AA23" i="41" s="1"/>
  <c r="O220" i="26"/>
  <c r="O48" i="41" s="1"/>
  <c r="C211" i="25"/>
  <c r="C34" i="40" s="1"/>
  <c r="T195" i="17"/>
  <c r="T17" i="33" s="1"/>
  <c r="S186" i="21"/>
  <c r="I202" i="26"/>
  <c r="I24" i="41" s="1"/>
  <c r="B195" i="12"/>
  <c r="B17" i="29" s="1"/>
  <c r="T206" i="9"/>
  <c r="T29" i="27" s="1"/>
  <c r="R206" i="9"/>
  <c r="R29" i="27" s="1"/>
  <c r="P188" i="24"/>
  <c r="P10" i="39" s="1"/>
  <c r="K216" i="12"/>
  <c r="K43" i="29" s="1"/>
  <c r="N217" i="26"/>
  <c r="N44" i="41" s="1"/>
  <c r="B210" i="14"/>
  <c r="B33" i="31" s="1"/>
  <c r="C214" i="17"/>
  <c r="C41" i="33" s="1"/>
  <c r="Z211" i="24"/>
  <c r="Z34" i="39" s="1"/>
  <c r="Z51" i="37"/>
  <c r="Z52" i="37"/>
  <c r="I207" i="26"/>
  <c r="I30" i="41" s="1"/>
  <c r="Y212" i="20"/>
  <c r="Z194" i="14"/>
  <c r="Z16" i="31" s="1"/>
  <c r="AB204" i="25"/>
  <c r="AB26" i="40" s="1"/>
  <c r="M194" i="20"/>
  <c r="M16" i="35" s="1"/>
  <c r="C199" i="10"/>
  <c r="C21" i="28" s="1"/>
  <c r="K205" i="13"/>
  <c r="Z201" i="12"/>
  <c r="Z23" i="29" s="1"/>
  <c r="Z201" i="15"/>
  <c r="Z23" i="32" s="1"/>
  <c r="D211" i="23"/>
  <c r="D34" i="38" s="1"/>
  <c r="E216" i="25"/>
  <c r="E43" i="40" s="1"/>
  <c r="S184" i="15"/>
  <c r="S5" i="32" s="1"/>
  <c r="K214" i="13"/>
  <c r="K41" i="30" s="1"/>
  <c r="K214" i="15"/>
  <c r="K41" i="32" s="1"/>
  <c r="J189" i="23"/>
  <c r="J11" i="38" s="1"/>
  <c r="V186" i="22"/>
  <c r="R207" i="25"/>
  <c r="R30" i="40" s="1"/>
  <c r="P217" i="21"/>
  <c r="P44" i="36" s="1"/>
  <c r="P217" i="26"/>
  <c r="P44" i="41" s="1"/>
  <c r="P217" i="23"/>
  <c r="P44" i="38" s="1"/>
  <c r="U208" i="22"/>
  <c r="U31" i="37" s="1"/>
  <c r="AC208" i="22"/>
  <c r="AC31" i="37" s="1"/>
  <c r="L183" i="17"/>
  <c r="Q189" i="14"/>
  <c r="Q11" i="31" s="1"/>
  <c r="Q189" i="12"/>
  <c r="Q11" i="29" s="1"/>
  <c r="Q189" i="15"/>
  <c r="Q11" i="32" s="1"/>
  <c r="L207" i="14"/>
  <c r="L30" i="31" s="1"/>
  <c r="B207" i="14"/>
  <c r="B30" i="31" s="1"/>
  <c r="G198" i="9"/>
  <c r="G20" i="27" s="1"/>
  <c r="G207" i="10"/>
  <c r="G30" i="28" s="1"/>
  <c r="H193" i="9"/>
  <c r="H15" i="27" s="1"/>
  <c r="U199" i="22"/>
  <c r="U21" i="37" s="1"/>
  <c r="T220" i="22"/>
  <c r="T48" i="37" s="1"/>
  <c r="X195" i="15"/>
  <c r="X17" i="32" s="1"/>
  <c r="V218" i="24"/>
  <c r="V45" i="39" s="1"/>
  <c r="V218" i="21"/>
  <c r="V45" i="36" s="1"/>
  <c r="N207" i="20"/>
  <c r="N30" i="35" s="1"/>
  <c r="N207" i="23"/>
  <c r="N30" i="38" s="1"/>
  <c r="N207" i="22"/>
  <c r="N30" i="37" s="1"/>
  <c r="N199" i="21"/>
  <c r="N21" i="36" s="1"/>
  <c r="N199" i="24"/>
  <c r="N21" i="39" s="1"/>
  <c r="T194" i="13"/>
  <c r="T16" i="30" s="1"/>
  <c r="O217" i="14"/>
  <c r="O44" i="31" s="1"/>
  <c r="B217" i="14"/>
  <c r="B44" i="31" s="1"/>
  <c r="U203" i="12"/>
  <c r="U25" i="29" s="1"/>
  <c r="U203" i="13"/>
  <c r="U25" i="30" s="1"/>
  <c r="H220" i="23"/>
  <c r="H48" i="38" s="1"/>
  <c r="M206" i="12"/>
  <c r="M29" i="29" s="1"/>
  <c r="AB199" i="12"/>
  <c r="AB21" i="29" s="1"/>
  <c r="AB199" i="15"/>
  <c r="AB21" i="32" s="1"/>
  <c r="Y206" i="10"/>
  <c r="Y29" i="28" s="1"/>
  <c r="K206" i="20"/>
  <c r="K29" i="35" s="1"/>
  <c r="X193" i="21"/>
  <c r="X15" i="36" s="1"/>
  <c r="X193" i="22"/>
  <c r="X15" i="37" s="1"/>
  <c r="X193" i="23"/>
  <c r="X15" i="38" s="1"/>
  <c r="X193" i="24"/>
  <c r="X15" i="39" s="1"/>
  <c r="G219" i="14"/>
  <c r="G193" i="10"/>
  <c r="G15" i="28" s="1"/>
  <c r="E199" i="13"/>
  <c r="E21" i="30" s="1"/>
  <c r="P199" i="25"/>
  <c r="P21" i="40" s="1"/>
  <c r="AF194" i="22"/>
  <c r="AF16" i="37" s="1"/>
  <c r="D221" i="13"/>
  <c r="D49" i="30" s="1"/>
  <c r="D221" i="15"/>
  <c r="D49" i="32" s="1"/>
  <c r="Z189" i="20"/>
  <c r="Z11" i="35" s="1"/>
  <c r="Z189" i="26"/>
  <c r="Z11" i="41" s="1"/>
  <c r="E189" i="12"/>
  <c r="E11" i="29" s="1"/>
  <c r="AA212" i="13"/>
  <c r="V212" i="13"/>
  <c r="AD212" i="10"/>
  <c r="F185" i="10"/>
  <c r="F6" i="28" s="1"/>
  <c r="F185" i="9"/>
  <c r="F6" i="27" s="1"/>
  <c r="S187" i="13"/>
  <c r="S9" i="30" s="1"/>
  <c r="S187" i="14"/>
  <c r="S9" i="31" s="1"/>
  <c r="D216" i="10"/>
  <c r="D43" i="28" s="1"/>
  <c r="D216" i="9"/>
  <c r="D43" i="27" s="1"/>
  <c r="S216" i="10"/>
  <c r="S43" i="28" s="1"/>
  <c r="S216" i="9"/>
  <c r="S43" i="27" s="1"/>
  <c r="J211" i="22"/>
  <c r="J34" i="37" s="1"/>
  <c r="Q205" i="17"/>
  <c r="Q205" i="18"/>
  <c r="C199" i="13"/>
  <c r="C21" i="30" s="1"/>
  <c r="Q189" i="24"/>
  <c r="Q11" i="39" s="1"/>
  <c r="V206" i="25"/>
  <c r="V29" i="40" s="1"/>
  <c r="AC206" i="25"/>
  <c r="AC29" i="40" s="1"/>
  <c r="AC199" i="13"/>
  <c r="AC21" i="30" s="1"/>
  <c r="N183" i="24"/>
  <c r="P204" i="12"/>
  <c r="P26" i="29" s="1"/>
  <c r="P204" i="15"/>
  <c r="P26" i="32" s="1"/>
  <c r="G206" i="13"/>
  <c r="G29" i="30" s="1"/>
  <c r="I213" i="12"/>
  <c r="I40" i="29" s="1"/>
  <c r="R196" i="10"/>
  <c r="R18" i="28" s="1"/>
  <c r="R196" i="9"/>
  <c r="R18" i="27" s="1"/>
  <c r="H218" i="14"/>
  <c r="H45" i="31" s="1"/>
  <c r="H218" i="15"/>
  <c r="H45" i="32" s="1"/>
  <c r="H218" i="12"/>
  <c r="H45" i="29" s="1"/>
  <c r="K215" i="12"/>
  <c r="K42" i="29" s="1"/>
  <c r="L198" i="15"/>
  <c r="L20" i="32" s="1"/>
  <c r="T186" i="26"/>
  <c r="AF211" i="24"/>
  <c r="AF34" i="39" s="1"/>
  <c r="J52" i="33"/>
  <c r="J51" i="33"/>
  <c r="AD185" i="26"/>
  <c r="AD6" i="41" s="1"/>
  <c r="W196" i="24"/>
  <c r="W18" i="39" s="1"/>
  <c r="U190" i="26"/>
  <c r="U12" i="41" s="1"/>
  <c r="Y190" i="26"/>
  <c r="Y12" i="41" s="1"/>
  <c r="AB213" i="22"/>
  <c r="AB40" i="37" s="1"/>
  <c r="G213" i="22"/>
  <c r="G40" i="37" s="1"/>
  <c r="J184" i="13"/>
  <c r="J5" i="30" s="1"/>
  <c r="J184" i="12"/>
  <c r="J5" i="29" s="1"/>
  <c r="F199" i="17"/>
  <c r="F21" i="33" s="1"/>
  <c r="F199" i="18"/>
  <c r="F21" i="34" s="1"/>
  <c r="Y212" i="9"/>
  <c r="J198" i="12"/>
  <c r="J20" i="29" s="1"/>
  <c r="J198" i="15"/>
  <c r="J20" i="32" s="1"/>
  <c r="J198" i="14"/>
  <c r="J20" i="31" s="1"/>
  <c r="J216" i="13"/>
  <c r="J43" i="30" s="1"/>
  <c r="J216" i="15"/>
  <c r="J43" i="32" s="1"/>
  <c r="J216" i="12"/>
  <c r="J43" i="29" s="1"/>
  <c r="U194" i="14"/>
  <c r="U16" i="31" s="1"/>
  <c r="U214" i="20"/>
  <c r="U41" i="35" s="1"/>
  <c r="S190" i="24"/>
  <c r="S12" i="39" s="1"/>
  <c r="X218" i="21"/>
  <c r="X45" i="36" s="1"/>
  <c r="X218" i="20"/>
  <c r="X45" i="35" s="1"/>
  <c r="G208" i="9"/>
  <c r="G31" i="27" s="1"/>
  <c r="U8" i="31"/>
  <c r="U7" i="31"/>
  <c r="AD206" i="24"/>
  <c r="AD29" i="39" s="1"/>
  <c r="M193" i="15"/>
  <c r="M15" i="32" s="1"/>
  <c r="Q193" i="15"/>
  <c r="Q15" i="32" s="1"/>
  <c r="V210" i="22"/>
  <c r="V33" i="37" s="1"/>
  <c r="AE211" i="21"/>
  <c r="AE34" i="36" s="1"/>
  <c r="W220" i="22"/>
  <c r="W48" i="37" s="1"/>
  <c r="Q222" i="14"/>
  <c r="Q50" i="31" s="1"/>
  <c r="K209" i="21"/>
  <c r="K32" i="36" s="1"/>
  <c r="K209" i="22"/>
  <c r="K32" i="37" s="1"/>
  <c r="S201" i="23"/>
  <c r="S23" i="38" s="1"/>
  <c r="B201" i="23"/>
  <c r="B23" i="38" s="1"/>
  <c r="C185" i="21"/>
  <c r="C6" i="36" s="1"/>
  <c r="H213" i="14"/>
  <c r="H40" i="31" s="1"/>
  <c r="P47" i="27"/>
  <c r="P46" i="27"/>
  <c r="P198" i="10"/>
  <c r="P20" i="28" s="1"/>
  <c r="Z198" i="10"/>
  <c r="Z20" i="28" s="1"/>
  <c r="F184" i="24"/>
  <c r="F5" i="39" s="1"/>
  <c r="F185" i="12"/>
  <c r="F6" i="29" s="1"/>
  <c r="F185" i="13"/>
  <c r="F6" i="30" s="1"/>
  <c r="AD184" i="21"/>
  <c r="AD5" i="36" s="1"/>
  <c r="AF210" i="22"/>
  <c r="AF33" i="37" s="1"/>
  <c r="B210" i="22"/>
  <c r="B33" i="37" s="1"/>
  <c r="N217" i="22"/>
  <c r="N44" i="37" s="1"/>
  <c r="I194" i="12"/>
  <c r="I16" i="29" s="1"/>
  <c r="AA215" i="14"/>
  <c r="AA42" i="31" s="1"/>
  <c r="AA215" i="12"/>
  <c r="AA42" i="29" s="1"/>
  <c r="AA215" i="15"/>
  <c r="AA42" i="32" s="1"/>
  <c r="Y202" i="23"/>
  <c r="Y24" i="38" s="1"/>
  <c r="C215" i="24"/>
  <c r="C42" i="39" s="1"/>
  <c r="U190" i="22"/>
  <c r="U12" i="37" s="1"/>
  <c r="M185" i="25"/>
  <c r="M6" i="40" s="1"/>
  <c r="R198" i="13"/>
  <c r="R20" i="30" s="1"/>
  <c r="R198" i="12"/>
  <c r="R20" i="29" s="1"/>
  <c r="R198" i="15"/>
  <c r="R20" i="32" s="1"/>
  <c r="AC198" i="13"/>
  <c r="AC20" i="30" s="1"/>
  <c r="D184" i="17"/>
  <c r="D5" i="33" s="1"/>
  <c r="D184" i="18"/>
  <c r="D5" i="34" s="1"/>
  <c r="I212" i="14"/>
  <c r="E204" i="13"/>
  <c r="E26" i="30" s="1"/>
  <c r="E204" i="12"/>
  <c r="E26" i="29" s="1"/>
  <c r="AF52" i="29"/>
  <c r="AF51" i="29"/>
  <c r="E206" i="24"/>
  <c r="E29" i="39" s="1"/>
  <c r="H202" i="20"/>
  <c r="H24" i="35" s="1"/>
  <c r="H202" i="24"/>
  <c r="H24" i="39" s="1"/>
  <c r="C188" i="21"/>
  <c r="C10" i="36" s="1"/>
  <c r="Q222" i="17"/>
  <c r="Q50" i="33" s="1"/>
  <c r="B222" i="17"/>
  <c r="B50" i="33" s="1"/>
  <c r="AC203" i="25"/>
  <c r="AC25" i="40" s="1"/>
  <c r="X187" i="22"/>
  <c r="X9" i="37" s="1"/>
  <c r="X187" i="23"/>
  <c r="X9" i="38" s="1"/>
  <c r="B196" i="18"/>
  <c r="B18" i="34" s="1"/>
  <c r="Q205" i="21"/>
  <c r="S202" i="15"/>
  <c r="S24" i="32" s="1"/>
  <c r="X214" i="25"/>
  <c r="X41" i="40" s="1"/>
  <c r="AB193" i="12"/>
  <c r="AB15" i="29" s="1"/>
  <c r="AB193" i="14"/>
  <c r="AB15" i="31" s="1"/>
  <c r="C51" i="31"/>
  <c r="C52" i="31"/>
  <c r="AC195" i="24"/>
  <c r="AC17" i="39" s="1"/>
  <c r="AA194" i="10"/>
  <c r="AA16" i="28" s="1"/>
  <c r="AF46" i="39"/>
  <c r="AF47" i="39"/>
  <c r="X188" i="24"/>
  <c r="X10" i="39" s="1"/>
  <c r="T188" i="22"/>
  <c r="T10" i="37" s="1"/>
  <c r="AA214" i="17"/>
  <c r="AA41" i="33" s="1"/>
  <c r="AF217" i="20"/>
  <c r="AF44" i="35" s="1"/>
  <c r="T200" i="21"/>
  <c r="T22" i="36" s="1"/>
  <c r="T200" i="22"/>
  <c r="T22" i="37" s="1"/>
  <c r="AE198" i="23"/>
  <c r="AE20" i="38" s="1"/>
  <c r="AE198" i="24"/>
  <c r="AE20" i="39" s="1"/>
  <c r="AB185" i="14"/>
  <c r="AB6" i="31" s="1"/>
  <c r="O219" i="23"/>
  <c r="O219" i="25"/>
  <c r="O219" i="21"/>
  <c r="AD208" i="21"/>
  <c r="AD31" i="36" s="1"/>
  <c r="AD208" i="20"/>
  <c r="AD31" i="35" s="1"/>
  <c r="F208" i="21"/>
  <c r="F31" i="36" s="1"/>
  <c r="F208" i="20"/>
  <c r="F31" i="35" s="1"/>
  <c r="S207" i="17"/>
  <c r="S30" i="33" s="1"/>
  <c r="AA184" i="18"/>
  <c r="AA5" i="34" s="1"/>
  <c r="O187" i="24"/>
  <c r="O9" i="39" s="1"/>
  <c r="C186" i="18"/>
  <c r="T221" i="26"/>
  <c r="T49" i="41" s="1"/>
  <c r="Q198" i="21"/>
  <c r="Q20" i="36" s="1"/>
  <c r="AF222" i="9"/>
  <c r="AF50" i="27" s="1"/>
  <c r="X203" i="20"/>
  <c r="X25" i="35" s="1"/>
  <c r="C212" i="26"/>
  <c r="I192" i="23"/>
  <c r="I14" i="38" s="1"/>
  <c r="I192" i="21"/>
  <c r="I14" i="36" s="1"/>
  <c r="L219" i="12"/>
  <c r="W196" i="21"/>
  <c r="W18" i="36" s="1"/>
  <c r="D193" i="12"/>
  <c r="D15" i="29" s="1"/>
  <c r="T212" i="25"/>
  <c r="P224" i="26"/>
  <c r="P53" i="41" s="1"/>
  <c r="D213" i="20"/>
  <c r="D40" i="35" s="1"/>
  <c r="D213" i="23"/>
  <c r="D40" i="38" s="1"/>
  <c r="J224" i="14"/>
  <c r="J53" i="31" s="1"/>
  <c r="J214" i="12"/>
  <c r="J41" i="29" s="1"/>
  <c r="Z200" i="20"/>
  <c r="Z22" i="35" s="1"/>
  <c r="Z200" i="22"/>
  <c r="Z22" i="37" s="1"/>
  <c r="Z200" i="25"/>
  <c r="Z22" i="40" s="1"/>
  <c r="J205" i="12"/>
  <c r="Y216" i="9"/>
  <c r="Y43" i="27" s="1"/>
  <c r="L208" i="15"/>
  <c r="L31" i="32" s="1"/>
  <c r="AE220" i="26"/>
  <c r="AE48" i="41" s="1"/>
  <c r="L208" i="20"/>
  <c r="L31" i="35" s="1"/>
  <c r="N221" i="25"/>
  <c r="N49" i="40" s="1"/>
  <c r="M183" i="14"/>
  <c r="Q199" i="24"/>
  <c r="Q21" i="39" s="1"/>
  <c r="G207" i="24"/>
  <c r="G30" i="39" s="1"/>
  <c r="AA201" i="24"/>
  <c r="AA23" i="39" s="1"/>
  <c r="J185" i="20"/>
  <c r="J6" i="35" s="1"/>
  <c r="J185" i="22"/>
  <c r="J6" i="37" s="1"/>
  <c r="AE209" i="9"/>
  <c r="AE32" i="27" s="1"/>
  <c r="C203" i="23"/>
  <c r="C25" i="38" s="1"/>
  <c r="AD186" i="17"/>
  <c r="B200" i="20"/>
  <c r="B22" i="35" s="1"/>
  <c r="M223" i="18"/>
  <c r="AF218" i="20"/>
  <c r="AF45" i="35" s="1"/>
  <c r="T7" i="38"/>
  <c r="T8" i="38"/>
  <c r="B214" i="23"/>
  <c r="B41" i="38" s="1"/>
  <c r="O187" i="25"/>
  <c r="O9" i="40" s="1"/>
  <c r="Z223" i="17"/>
  <c r="X38" i="34"/>
  <c r="X35" i="34"/>
  <c r="X36" i="34"/>
  <c r="X39" i="34"/>
  <c r="X37" i="34"/>
  <c r="L51" i="27"/>
  <c r="L52" i="27"/>
  <c r="K184" i="23"/>
  <c r="K5" i="38" s="1"/>
  <c r="G221" i="21"/>
  <c r="G49" i="36" s="1"/>
  <c r="E203" i="26"/>
  <c r="E25" i="41" s="1"/>
  <c r="AD186" i="22"/>
  <c r="J224" i="23"/>
  <c r="J53" i="38" s="1"/>
  <c r="X211" i="14"/>
  <c r="X34" i="31" s="1"/>
  <c r="U206" i="15"/>
  <c r="U29" i="32" s="1"/>
  <c r="Q205" i="22"/>
  <c r="D210" i="23"/>
  <c r="D33" i="38" s="1"/>
  <c r="T212" i="23"/>
  <c r="AA197" i="24"/>
  <c r="AA19" i="39" s="1"/>
  <c r="M197" i="9"/>
  <c r="M19" i="27" s="1"/>
  <c r="AC27" i="37"/>
  <c r="AC28" i="37"/>
  <c r="C201" i="14"/>
  <c r="C23" i="31" s="1"/>
  <c r="F220" i="21"/>
  <c r="F48" i="36" s="1"/>
  <c r="L187" i="12"/>
  <c r="L9" i="29" s="1"/>
  <c r="S201" i="12"/>
  <c r="S23" i="29" s="1"/>
  <c r="S201" i="14"/>
  <c r="S23" i="31" s="1"/>
  <c r="F204" i="22"/>
  <c r="F26" i="37" s="1"/>
  <c r="R27" i="41"/>
  <c r="R28" i="41"/>
  <c r="I202" i="22"/>
  <c r="I24" i="37" s="1"/>
  <c r="AB223" i="18"/>
  <c r="Q189" i="21"/>
  <c r="Q11" i="36" s="1"/>
  <c r="AD207" i="9"/>
  <c r="AD30" i="27" s="1"/>
  <c r="C221" i="20"/>
  <c r="C49" i="35" s="1"/>
  <c r="C221" i="23"/>
  <c r="C49" i="38" s="1"/>
  <c r="S183" i="23"/>
  <c r="AA191" i="26"/>
  <c r="AA13" i="41" s="1"/>
  <c r="G220" i="26"/>
  <c r="G48" i="41" s="1"/>
  <c r="G211" i="25"/>
  <c r="G34" i="40" s="1"/>
  <c r="AB195" i="17"/>
  <c r="AB17" i="33" s="1"/>
  <c r="G186" i="21"/>
  <c r="J202" i="26"/>
  <c r="J24" i="41" s="1"/>
  <c r="I206" i="9"/>
  <c r="I29" i="27" s="1"/>
  <c r="K201" i="12"/>
  <c r="K23" i="29" s="1"/>
  <c r="K201" i="15"/>
  <c r="K23" i="32" s="1"/>
  <c r="K201" i="14"/>
  <c r="K23" i="31" s="1"/>
  <c r="B214" i="17"/>
  <c r="B41" i="33" s="1"/>
  <c r="E212" i="15"/>
  <c r="AA224" i="26"/>
  <c r="AA53" i="41" s="1"/>
  <c r="Z193" i="20"/>
  <c r="Z15" i="35" s="1"/>
  <c r="D207" i="26"/>
  <c r="D30" i="41" s="1"/>
  <c r="V212" i="20"/>
  <c r="R221" i="18"/>
  <c r="R49" i="34" s="1"/>
  <c r="B204" i="25"/>
  <c r="B26" i="40" s="1"/>
  <c r="D194" i="20"/>
  <c r="D16" i="35" s="1"/>
  <c r="D194" i="25"/>
  <c r="D16" i="40" s="1"/>
  <c r="D194" i="26"/>
  <c r="D16" i="41" s="1"/>
  <c r="W199" i="10"/>
  <c r="W21" i="28" s="1"/>
  <c r="N27" i="30"/>
  <c r="N28" i="30"/>
  <c r="J201" i="12"/>
  <c r="J23" i="29" s="1"/>
  <c r="J201" i="15"/>
  <c r="J23" i="32" s="1"/>
  <c r="J201" i="14"/>
  <c r="J23" i="31" s="1"/>
  <c r="K211" i="23"/>
  <c r="K34" i="38" s="1"/>
  <c r="C216" i="25"/>
  <c r="C43" i="40" s="1"/>
  <c r="AF184" i="15"/>
  <c r="AF5" i="32" s="1"/>
  <c r="AD206" i="22"/>
  <c r="AD29" i="37" s="1"/>
  <c r="T220" i="25"/>
  <c r="T48" i="40" s="1"/>
  <c r="V196" i="26"/>
  <c r="V18" i="41" s="1"/>
  <c r="AF207" i="25"/>
  <c r="AF30" i="40" s="1"/>
  <c r="N208" i="22"/>
  <c r="N31" i="37" s="1"/>
  <c r="I208" i="22"/>
  <c r="I31" i="37" s="1"/>
  <c r="D2" i="33"/>
  <c r="D4" i="33"/>
  <c r="D3" i="33"/>
  <c r="H189" i="14"/>
  <c r="H11" i="31" s="1"/>
  <c r="AC207" i="14"/>
  <c r="AC30" i="31" s="1"/>
  <c r="AC207" i="15"/>
  <c r="AC30" i="32" s="1"/>
  <c r="L198" i="9"/>
  <c r="L20" i="27" s="1"/>
  <c r="L198" i="10"/>
  <c r="L20" i="28" s="1"/>
  <c r="U198" i="9"/>
  <c r="U20" i="27" s="1"/>
  <c r="F207" i="10"/>
  <c r="F30" i="28" s="1"/>
  <c r="AA193" i="22"/>
  <c r="AA15" i="37" s="1"/>
  <c r="D220" i="22"/>
  <c r="D48" i="37" s="1"/>
  <c r="N215" i="15"/>
  <c r="N42" i="32" s="1"/>
  <c r="P202" i="13"/>
  <c r="P24" i="30" s="1"/>
  <c r="AA218" i="24"/>
  <c r="AA45" i="39" s="1"/>
  <c r="AB199" i="23"/>
  <c r="AB21" i="38" s="1"/>
  <c r="T207" i="20"/>
  <c r="T30" i="35" s="1"/>
  <c r="T207" i="24"/>
  <c r="T30" i="39" s="1"/>
  <c r="Q199" i="21"/>
  <c r="Q21" i="36" s="1"/>
  <c r="Q199" i="20"/>
  <c r="Q21" i="35" s="1"/>
  <c r="D194" i="13"/>
  <c r="D16" i="30" s="1"/>
  <c r="N217" i="14"/>
  <c r="N44" i="31" s="1"/>
  <c r="T203" i="12"/>
  <c r="T25" i="29" s="1"/>
  <c r="T203" i="14"/>
  <c r="T25" i="31" s="1"/>
  <c r="M220" i="23"/>
  <c r="M48" i="38" s="1"/>
  <c r="J199" i="12"/>
  <c r="J21" i="29" s="1"/>
  <c r="J199" i="14"/>
  <c r="J21" i="31" s="1"/>
  <c r="U206" i="10"/>
  <c r="U29" i="28" s="1"/>
  <c r="D206" i="20"/>
  <c r="D29" i="35" s="1"/>
  <c r="L193" i="21"/>
  <c r="L15" i="36" s="1"/>
  <c r="L193" i="20"/>
  <c r="L15" i="35" s="1"/>
  <c r="L193" i="22"/>
  <c r="L15" i="37" s="1"/>
  <c r="C219" i="14"/>
  <c r="F193" i="10"/>
  <c r="F15" i="28" s="1"/>
  <c r="I218" i="15"/>
  <c r="I45" i="32" s="1"/>
  <c r="N199" i="25"/>
  <c r="N21" i="40" s="1"/>
  <c r="X194" i="22"/>
  <c r="X16" i="37" s="1"/>
  <c r="R221" i="13"/>
  <c r="R49" i="30" s="1"/>
  <c r="L189" i="20"/>
  <c r="L11" i="35" s="1"/>
  <c r="L189" i="25"/>
  <c r="L11" i="40" s="1"/>
  <c r="AB189" i="12"/>
  <c r="AB11" i="29" s="1"/>
  <c r="D212" i="13"/>
  <c r="M212" i="13"/>
  <c r="G212" i="10"/>
  <c r="AB185" i="10"/>
  <c r="AB6" i="28" s="1"/>
  <c r="AB185" i="9"/>
  <c r="AB6" i="27" s="1"/>
  <c r="G187" i="13"/>
  <c r="G9" i="30" s="1"/>
  <c r="I211" i="22"/>
  <c r="I34" i="37" s="1"/>
  <c r="S27" i="33"/>
  <c r="S28" i="33"/>
  <c r="C202" i="24"/>
  <c r="C24" i="39" s="1"/>
  <c r="AD199" i="21"/>
  <c r="AD21" i="36" s="1"/>
  <c r="X192" i="14"/>
  <c r="X14" i="31" s="1"/>
  <c r="C195" i="12"/>
  <c r="C17" i="29" s="1"/>
  <c r="O206" i="25"/>
  <c r="O29" i="40" s="1"/>
  <c r="N206" i="25"/>
  <c r="N29" i="40" s="1"/>
  <c r="W199" i="13"/>
  <c r="W21" i="30" s="1"/>
  <c r="E220" i="17"/>
  <c r="E48" i="33" s="1"/>
  <c r="E220" i="18"/>
  <c r="E48" i="34" s="1"/>
  <c r="K183" i="24"/>
  <c r="K204" i="12"/>
  <c r="K26" i="29" s="1"/>
  <c r="K204" i="15"/>
  <c r="K26" i="32" s="1"/>
  <c r="W206" i="13"/>
  <c r="W29" i="30" s="1"/>
  <c r="H213" i="12"/>
  <c r="H40" i="29" s="1"/>
  <c r="H213" i="13"/>
  <c r="H40" i="30" s="1"/>
  <c r="D196" i="10"/>
  <c r="D18" i="28" s="1"/>
  <c r="D196" i="9"/>
  <c r="D18" i="27" s="1"/>
  <c r="K220" i="24"/>
  <c r="K48" i="39" s="1"/>
  <c r="E214" i="21"/>
  <c r="E41" i="36" s="1"/>
  <c r="E221" i="23"/>
  <c r="E49" i="38" s="1"/>
  <c r="M186" i="18"/>
  <c r="G190" i="24"/>
  <c r="G12" i="39" s="1"/>
  <c r="R201" i="21"/>
  <c r="R23" i="36" s="1"/>
  <c r="AF218" i="21"/>
  <c r="AF45" i="36" s="1"/>
  <c r="AC208" i="9"/>
  <c r="AC31" i="27" s="1"/>
  <c r="R8" i="31"/>
  <c r="R7" i="31"/>
  <c r="AA199" i="13"/>
  <c r="AA21" i="30" s="1"/>
  <c r="O193" i="15"/>
  <c r="O15" i="32" s="1"/>
  <c r="Z193" i="15"/>
  <c r="Z15" i="32" s="1"/>
  <c r="O214" i="22"/>
  <c r="O41" i="37" s="1"/>
  <c r="G183" i="26"/>
  <c r="E211" i="21"/>
  <c r="E34" i="36" s="1"/>
  <c r="P203" i="22"/>
  <c r="P25" i="37" s="1"/>
  <c r="G186" i="20"/>
  <c r="G186" i="25"/>
  <c r="Z199" i="26"/>
  <c r="Z21" i="41" s="1"/>
  <c r="K199" i="26"/>
  <c r="K21" i="41" s="1"/>
  <c r="M206" i="23"/>
  <c r="M29" i="38" s="1"/>
  <c r="M206" i="20"/>
  <c r="M29" i="35" s="1"/>
  <c r="M206" i="24"/>
  <c r="M29" i="39" s="1"/>
  <c r="C191" i="20"/>
  <c r="C13" i="35" s="1"/>
  <c r="C191" i="25"/>
  <c r="C13" i="40" s="1"/>
  <c r="Q211" i="12"/>
  <c r="Q34" i="29" s="1"/>
  <c r="F208" i="14"/>
  <c r="F31" i="31" s="1"/>
  <c r="E209" i="21"/>
  <c r="E32" i="36" s="1"/>
  <c r="E209" i="20"/>
  <c r="E32" i="35" s="1"/>
  <c r="E209" i="22"/>
  <c r="E32" i="37" s="1"/>
  <c r="E209" i="23"/>
  <c r="E32" i="38" s="1"/>
  <c r="E209" i="25"/>
  <c r="E32" i="40" s="1"/>
  <c r="C208" i="23"/>
  <c r="C31" i="38" s="1"/>
  <c r="AF194" i="12"/>
  <c r="AF16" i="29" s="1"/>
  <c r="AF194" i="15"/>
  <c r="AF16" i="32" s="1"/>
  <c r="C215" i="14"/>
  <c r="C42" i="31" s="1"/>
  <c r="AE185" i="20"/>
  <c r="AE6" i="35" s="1"/>
  <c r="Y193" i="21"/>
  <c r="Y15" i="36" s="1"/>
  <c r="I183" i="18"/>
  <c r="T2" i="34"/>
  <c r="T4" i="34"/>
  <c r="T3" i="34"/>
  <c r="T207" i="17"/>
  <c r="T30" i="33" s="1"/>
  <c r="G210" i="13"/>
  <c r="G33" i="30" s="1"/>
  <c r="R204" i="21"/>
  <c r="R26" i="36" s="1"/>
  <c r="J206" i="24"/>
  <c r="J29" i="39" s="1"/>
  <c r="D202" i="20"/>
  <c r="D24" i="35" s="1"/>
  <c r="D202" i="21"/>
  <c r="D24" i="36" s="1"/>
  <c r="D202" i="24"/>
  <c r="D24" i="39" s="1"/>
  <c r="F188" i="21"/>
  <c r="F10" i="36" s="1"/>
  <c r="AC189" i="9"/>
  <c r="AC11" i="27" s="1"/>
  <c r="O189" i="15"/>
  <c r="O11" i="32" s="1"/>
  <c r="AA207" i="12"/>
  <c r="AA30" i="29" s="1"/>
  <c r="G223" i="25"/>
  <c r="E214" i="25"/>
  <c r="E41" i="40" s="1"/>
  <c r="AC215" i="24"/>
  <c r="AC42" i="39" s="1"/>
  <c r="H194" i="10"/>
  <c r="H16" i="28" s="1"/>
  <c r="G220" i="14"/>
  <c r="G48" i="31" s="1"/>
  <c r="Z203" i="20"/>
  <c r="Z25" i="35" s="1"/>
  <c r="Q188" i="22"/>
  <c r="Q10" i="37" s="1"/>
  <c r="AE221" i="20"/>
  <c r="AE49" i="35" s="1"/>
  <c r="Y186" i="25"/>
  <c r="O198" i="23"/>
  <c r="O20" i="38" s="1"/>
  <c r="O198" i="25"/>
  <c r="O20" i="40" s="1"/>
  <c r="S47" i="38"/>
  <c r="S46" i="38"/>
  <c r="W208" i="21"/>
  <c r="W31" i="36" s="1"/>
  <c r="W208" i="22"/>
  <c r="W31" i="37" s="1"/>
  <c r="C208" i="21"/>
  <c r="C31" i="36" s="1"/>
  <c r="C208" i="20"/>
  <c r="C31" i="35" s="1"/>
  <c r="Z201" i="21"/>
  <c r="Z23" i="36" s="1"/>
  <c r="W189" i="22"/>
  <c r="W11" i="37" s="1"/>
  <c r="B189" i="22"/>
  <c r="B11" i="37" s="1"/>
  <c r="D201" i="20"/>
  <c r="D23" i="35" s="1"/>
  <c r="AC191" i="21"/>
  <c r="AC13" i="36" s="1"/>
  <c r="AC191" i="20"/>
  <c r="AC13" i="35" s="1"/>
  <c r="T186" i="18"/>
  <c r="S207" i="12"/>
  <c r="S30" i="29" s="1"/>
  <c r="S200" i="20"/>
  <c r="S22" i="35" s="1"/>
  <c r="AB201" i="23"/>
  <c r="AB23" i="38" s="1"/>
  <c r="S212" i="26"/>
  <c r="B192" i="23"/>
  <c r="B14" i="38" s="1"/>
  <c r="H197" i="23"/>
  <c r="H19" i="38" s="1"/>
  <c r="H198" i="25"/>
  <c r="H20" i="40" s="1"/>
  <c r="E198" i="25"/>
  <c r="E20" i="40" s="1"/>
  <c r="Q208" i="13"/>
  <c r="Q31" i="30" s="1"/>
  <c r="T221" i="17"/>
  <c r="T49" i="33" s="1"/>
  <c r="M51" i="30"/>
  <c r="M52" i="30"/>
  <c r="S202" i="12"/>
  <c r="S24" i="29" s="1"/>
  <c r="O185" i="15"/>
  <c r="O6" i="32" s="1"/>
  <c r="L189" i="21"/>
  <c r="L11" i="36" s="1"/>
  <c r="W208" i="14"/>
  <c r="W31" i="31" s="1"/>
  <c r="E216" i="21"/>
  <c r="E43" i="36" s="1"/>
  <c r="L212" i="24"/>
  <c r="N216" i="26"/>
  <c r="N43" i="41" s="1"/>
  <c r="P211" i="23"/>
  <c r="P34" i="38" s="1"/>
  <c r="U193" i="13"/>
  <c r="U15" i="30" s="1"/>
  <c r="AE47" i="40"/>
  <c r="AE46" i="40"/>
  <c r="F188" i="25"/>
  <c r="F10" i="40" s="1"/>
  <c r="AF209" i="15"/>
  <c r="AF32" i="32" s="1"/>
  <c r="U195" i="13"/>
  <c r="U17" i="30" s="1"/>
  <c r="AD206" i="26"/>
  <c r="AD29" i="41" s="1"/>
  <c r="X198" i="15"/>
  <c r="X20" i="32" s="1"/>
  <c r="E199" i="9"/>
  <c r="E21" i="27" s="1"/>
  <c r="Z186" i="10"/>
  <c r="X217" i="24"/>
  <c r="X44" i="39" s="1"/>
  <c r="W4" i="27"/>
  <c r="W2" i="27"/>
  <c r="W3" i="27"/>
  <c r="D2" i="31"/>
  <c r="D4" i="31"/>
  <c r="D3" i="31"/>
  <c r="E224" i="26"/>
  <c r="E53" i="41" s="1"/>
  <c r="C213" i="20"/>
  <c r="C40" i="35" s="1"/>
  <c r="C213" i="21"/>
  <c r="C40" i="36" s="1"/>
  <c r="C213" i="26"/>
  <c r="C40" i="41" s="1"/>
  <c r="S224" i="14"/>
  <c r="S53" i="31" s="1"/>
  <c r="Y222" i="10"/>
  <c r="Y50" i="28" s="1"/>
  <c r="Y222" i="9"/>
  <c r="Y50" i="27" s="1"/>
  <c r="N27" i="27"/>
  <c r="N28" i="27"/>
  <c r="D52" i="30"/>
  <c r="D51" i="30"/>
  <c r="M205" i="12"/>
  <c r="B192" i="17"/>
  <c r="B14" i="33" s="1"/>
  <c r="B192" i="18"/>
  <c r="B14" i="34" s="1"/>
  <c r="N185" i="20"/>
  <c r="N6" i="35" s="1"/>
  <c r="N185" i="21"/>
  <c r="N6" i="36" s="1"/>
  <c r="G184" i="25"/>
  <c r="G5" i="40" s="1"/>
  <c r="F39" i="32"/>
  <c r="F37" i="32"/>
  <c r="F35" i="32"/>
  <c r="F38" i="32"/>
  <c r="F36" i="32"/>
  <c r="R218" i="26"/>
  <c r="R45" i="41" s="1"/>
  <c r="W195" i="21"/>
  <c r="W17" i="36" s="1"/>
  <c r="P217" i="12"/>
  <c r="P44" i="29" s="1"/>
  <c r="J207" i="24"/>
  <c r="J30" i="39" s="1"/>
  <c r="H201" i="24"/>
  <c r="H23" i="39" s="1"/>
  <c r="F185" i="20"/>
  <c r="F6" i="35" s="1"/>
  <c r="Z209" i="9"/>
  <c r="Z32" i="27" s="1"/>
  <c r="P188" i="26"/>
  <c r="P10" i="41" s="1"/>
  <c r="H185" i="23"/>
  <c r="H6" i="38" s="1"/>
  <c r="AE185" i="22"/>
  <c r="AE6" i="37" s="1"/>
  <c r="H203" i="23"/>
  <c r="H25" i="38" s="1"/>
  <c r="Z187" i="26"/>
  <c r="Z9" i="41" s="1"/>
  <c r="AC186" i="17"/>
  <c r="F200" i="25"/>
  <c r="F22" i="40" s="1"/>
  <c r="G184" i="20"/>
  <c r="G5" i="35" s="1"/>
  <c r="Z52" i="34"/>
  <c r="Z51" i="34"/>
  <c r="P218" i="20"/>
  <c r="P45" i="35" s="1"/>
  <c r="Q222" i="12"/>
  <c r="Q50" i="29" s="1"/>
  <c r="Q222" i="13"/>
  <c r="Q50" i="30" s="1"/>
  <c r="M184" i="23"/>
  <c r="M5" i="38" s="1"/>
  <c r="F221" i="21"/>
  <c r="F49" i="36" s="1"/>
  <c r="D203" i="26"/>
  <c r="D25" i="41" s="1"/>
  <c r="X186" i="22"/>
  <c r="X186" i="20"/>
  <c r="K224" i="23"/>
  <c r="K53" i="38" s="1"/>
  <c r="AB224" i="22"/>
  <c r="AB53" i="37" s="1"/>
  <c r="M195" i="21"/>
  <c r="M17" i="36" s="1"/>
  <c r="K210" i="23"/>
  <c r="K33" i="38" s="1"/>
  <c r="S185" i="23"/>
  <c r="S6" i="38" s="1"/>
  <c r="Z198" i="14"/>
  <c r="Z20" i="31" s="1"/>
  <c r="Y213" i="26"/>
  <c r="Y40" i="41" s="1"/>
  <c r="G220" i="21"/>
  <c r="G48" i="36" s="1"/>
  <c r="G220" i="20"/>
  <c r="G48" i="35" s="1"/>
  <c r="G189" i="26"/>
  <c r="G11" i="41" s="1"/>
  <c r="V187" i="12"/>
  <c r="V9" i="29" s="1"/>
  <c r="P204" i="22"/>
  <c r="P26" i="37" s="1"/>
  <c r="P204" i="20"/>
  <c r="P26" i="35" s="1"/>
  <c r="AE210" i="25"/>
  <c r="AE33" i="40" s="1"/>
  <c r="B188" i="12"/>
  <c r="B10" i="29" s="1"/>
  <c r="D52" i="27"/>
  <c r="D51" i="27"/>
  <c r="B202" i="22"/>
  <c r="B24" i="37" s="1"/>
  <c r="AC189" i="21"/>
  <c r="AC11" i="36" s="1"/>
  <c r="T195" i="14"/>
  <c r="T17" i="31" s="1"/>
  <c r="T195" i="12"/>
  <c r="T17" i="29" s="1"/>
  <c r="R207" i="9"/>
  <c r="R30" i="27" s="1"/>
  <c r="F221" i="20"/>
  <c r="F49" i="35" s="1"/>
  <c r="F221" i="25"/>
  <c r="F49" i="40" s="1"/>
  <c r="N183" i="23"/>
  <c r="H220" i="26"/>
  <c r="H48" i="41" s="1"/>
  <c r="D211" i="25"/>
  <c r="D34" i="40" s="1"/>
  <c r="S195" i="17"/>
  <c r="S17" i="33" s="1"/>
  <c r="C186" i="21"/>
  <c r="O202" i="26"/>
  <c r="O24" i="41" s="1"/>
  <c r="O204" i="14"/>
  <c r="O26" i="31" s="1"/>
  <c r="B206" i="9"/>
  <c r="B29" i="27" s="1"/>
  <c r="K214" i="22"/>
  <c r="K41" i="37" s="1"/>
  <c r="K214" i="26"/>
  <c r="K41" i="41" s="1"/>
  <c r="M210" i="14"/>
  <c r="M33" i="31" s="1"/>
  <c r="I202" i="24"/>
  <c r="I24" i="39" s="1"/>
  <c r="Q27" i="28"/>
  <c r="Q28" i="28"/>
  <c r="H202" i="23"/>
  <c r="H24" i="38" s="1"/>
  <c r="D183" i="12"/>
  <c r="D183" i="15"/>
  <c r="O220" i="25"/>
  <c r="O48" i="40" s="1"/>
  <c r="J207" i="26"/>
  <c r="J30" i="41" s="1"/>
  <c r="O212" i="20"/>
  <c r="AF194" i="14"/>
  <c r="AF16" i="31" s="1"/>
  <c r="Y210" i="21"/>
  <c r="Y33" i="36" s="1"/>
  <c r="Y210" i="25"/>
  <c r="Y33" i="40" s="1"/>
  <c r="H194" i="20"/>
  <c r="H16" i="35" s="1"/>
  <c r="H194" i="26"/>
  <c r="H16" i="41" s="1"/>
  <c r="H194" i="25"/>
  <c r="H16" i="40" s="1"/>
  <c r="V199" i="10"/>
  <c r="V21" i="28" s="1"/>
  <c r="AB205" i="13"/>
  <c r="W201" i="12"/>
  <c r="W23" i="29" s="1"/>
  <c r="W201" i="13"/>
  <c r="W23" i="30" s="1"/>
  <c r="AD214" i="15"/>
  <c r="AD41" i="32" s="1"/>
  <c r="E211" i="23"/>
  <c r="E34" i="38" s="1"/>
  <c r="W216" i="25"/>
  <c r="W43" i="40" s="1"/>
  <c r="W216" i="26"/>
  <c r="W43" i="41" s="1"/>
  <c r="R47" i="36"/>
  <c r="R46" i="36"/>
  <c r="AE184" i="15"/>
  <c r="AE5" i="32" s="1"/>
  <c r="H191" i="26"/>
  <c r="H13" i="41" s="1"/>
  <c r="W223" i="20"/>
  <c r="K196" i="26"/>
  <c r="K18" i="41" s="1"/>
  <c r="AD207" i="25"/>
  <c r="AD30" i="40" s="1"/>
  <c r="AC217" i="21"/>
  <c r="AC44" i="36" s="1"/>
  <c r="AC217" i="22"/>
  <c r="AC44" i="37" s="1"/>
  <c r="R208" i="22"/>
  <c r="R31" i="37" s="1"/>
  <c r="B208" i="22"/>
  <c r="B31" i="37" s="1"/>
  <c r="R183" i="17"/>
  <c r="G189" i="14"/>
  <c r="G11" i="31" s="1"/>
  <c r="W198" i="9"/>
  <c r="W20" i="27" s="1"/>
  <c r="O198" i="9"/>
  <c r="O20" i="27" s="1"/>
  <c r="AB207" i="10"/>
  <c r="AB30" i="28" s="1"/>
  <c r="Q189" i="26"/>
  <c r="Q11" i="41" s="1"/>
  <c r="X193" i="9"/>
  <c r="X15" i="27" s="1"/>
  <c r="AB193" i="9"/>
  <c r="AB15" i="27" s="1"/>
  <c r="P220" i="22"/>
  <c r="P48" i="37" s="1"/>
  <c r="P220" i="23"/>
  <c r="P48" i="38" s="1"/>
  <c r="U216" i="17"/>
  <c r="U43" i="33" s="1"/>
  <c r="E221" i="22"/>
  <c r="E49" i="37" s="1"/>
  <c r="D218" i="24"/>
  <c r="D45" i="39" s="1"/>
  <c r="P199" i="23"/>
  <c r="P21" i="38" s="1"/>
  <c r="P199" i="21"/>
  <c r="P21" i="36" s="1"/>
  <c r="X207" i="20"/>
  <c r="X30" i="35" s="1"/>
  <c r="AE199" i="21"/>
  <c r="AE21" i="36" s="1"/>
  <c r="R194" i="13"/>
  <c r="R16" i="30" s="1"/>
  <c r="M217" i="14"/>
  <c r="M44" i="31" s="1"/>
  <c r="AD203" i="12"/>
  <c r="AD25" i="29" s="1"/>
  <c r="AD203" i="13"/>
  <c r="AD25" i="30" s="1"/>
  <c r="AD203" i="15"/>
  <c r="AD25" i="32" s="1"/>
  <c r="B203" i="12"/>
  <c r="B25" i="29" s="1"/>
  <c r="B203" i="14"/>
  <c r="B25" i="31" s="1"/>
  <c r="K220" i="23"/>
  <c r="K48" i="38" s="1"/>
  <c r="AE206" i="10"/>
  <c r="AE29" i="28" s="1"/>
  <c r="O215" i="15"/>
  <c r="O42" i="32" s="1"/>
  <c r="Q206" i="20"/>
  <c r="Q29" i="35" s="1"/>
  <c r="Q206" i="26"/>
  <c r="Q29" i="41" s="1"/>
  <c r="R193" i="21"/>
  <c r="R15" i="36" s="1"/>
  <c r="AB184" i="26"/>
  <c r="AB5" i="41" s="1"/>
  <c r="J219" i="14"/>
  <c r="I193" i="10"/>
  <c r="I15" i="28" s="1"/>
  <c r="R28" i="40"/>
  <c r="R27" i="40"/>
  <c r="F199" i="25"/>
  <c r="F21" i="40" s="1"/>
  <c r="D194" i="22"/>
  <c r="D16" i="37" s="1"/>
  <c r="L221" i="13"/>
  <c r="L49" i="30" s="1"/>
  <c r="L221" i="12"/>
  <c r="L49" i="29" s="1"/>
  <c r="AE189" i="20"/>
  <c r="AE11" i="35" s="1"/>
  <c r="AE189" i="22"/>
  <c r="AE11" i="37" s="1"/>
  <c r="S189" i="12"/>
  <c r="S11" i="29" s="1"/>
  <c r="S189" i="15"/>
  <c r="S11" i="32" s="1"/>
  <c r="F39" i="30"/>
  <c r="F35" i="30"/>
  <c r="F37" i="30"/>
  <c r="F38" i="30"/>
  <c r="F36" i="30"/>
  <c r="B212" i="13"/>
  <c r="AB212" i="10"/>
  <c r="H185" i="10"/>
  <c r="H6" i="28" s="1"/>
  <c r="H185" i="9"/>
  <c r="H6" i="27" s="1"/>
  <c r="T187" i="13"/>
  <c r="T9" i="30" s="1"/>
  <c r="J216" i="10"/>
  <c r="J43" i="28" s="1"/>
  <c r="J216" i="9"/>
  <c r="J43" i="27" s="1"/>
  <c r="T216" i="10"/>
  <c r="T43" i="28" s="1"/>
  <c r="T216" i="9"/>
  <c r="T43" i="27" s="1"/>
  <c r="F211" i="22"/>
  <c r="F34" i="37" s="1"/>
  <c r="I28" i="33"/>
  <c r="I27" i="33"/>
  <c r="E191" i="22"/>
  <c r="E13" i="37" s="1"/>
  <c r="Z189" i="24"/>
  <c r="Z11" i="39" s="1"/>
  <c r="R206" i="25"/>
  <c r="R29" i="40" s="1"/>
  <c r="B206" i="25"/>
  <c r="B29" i="40" s="1"/>
  <c r="B199" i="13"/>
  <c r="B21" i="30" s="1"/>
  <c r="AA183" i="24"/>
  <c r="J204" i="12"/>
  <c r="J26" i="29" s="1"/>
  <c r="J204" i="15"/>
  <c r="J26" i="32" s="1"/>
  <c r="V206" i="13"/>
  <c r="V29" i="30" s="1"/>
  <c r="S213" i="12"/>
  <c r="S40" i="29" s="1"/>
  <c r="Q196" i="10"/>
  <c r="Q18" i="28" s="1"/>
  <c r="Q196" i="9"/>
  <c r="Q18" i="27" s="1"/>
  <c r="K220" i="20"/>
  <c r="K48" i="35" s="1"/>
  <c r="AC213" i="21"/>
  <c r="AC40" i="36" s="1"/>
  <c r="AB189" i="15"/>
  <c r="AB11" i="32" s="1"/>
  <c r="M186" i="14"/>
  <c r="W206" i="15"/>
  <c r="W29" i="32" s="1"/>
  <c r="F190" i="24"/>
  <c r="F12" i="39" s="1"/>
  <c r="AD205" i="18"/>
  <c r="R218" i="21"/>
  <c r="R45" i="36" s="1"/>
  <c r="R218" i="25"/>
  <c r="R45" i="40" s="1"/>
  <c r="R218" i="24"/>
  <c r="R45" i="39" s="1"/>
  <c r="U208" i="9"/>
  <c r="U31" i="27" s="1"/>
  <c r="Z186" i="14"/>
  <c r="Q194" i="10"/>
  <c r="Q16" i="28" s="1"/>
  <c r="J209" i="21"/>
  <c r="J32" i="36" s="1"/>
  <c r="J209" i="23"/>
  <c r="J32" i="38" s="1"/>
  <c r="J209" i="25"/>
  <c r="J32" i="40" s="1"/>
  <c r="J209" i="22"/>
  <c r="J32" i="37" s="1"/>
  <c r="J209" i="26"/>
  <c r="J32" i="41" s="1"/>
  <c r="J209" i="20"/>
  <c r="J32" i="35" s="1"/>
  <c r="J209" i="24"/>
  <c r="J32" i="39" s="1"/>
  <c r="AF38" i="33"/>
  <c r="AF35" i="33"/>
  <c r="AF36" i="33"/>
  <c r="AF37" i="33"/>
  <c r="AF39" i="33"/>
  <c r="AF200" i="23"/>
  <c r="AF22" i="38" s="1"/>
  <c r="C186" i="24"/>
  <c r="AE27" i="38"/>
  <c r="AE28" i="38"/>
  <c r="V3" i="38"/>
  <c r="V2" i="38"/>
  <c r="V4" i="38"/>
  <c r="R206" i="26"/>
  <c r="R29" i="41" s="1"/>
  <c r="V190" i="22"/>
  <c r="V12" i="37" s="1"/>
  <c r="W202" i="13"/>
  <c r="W24" i="30" s="1"/>
  <c r="I183" i="26"/>
  <c r="C211" i="21"/>
  <c r="C34" i="36" s="1"/>
  <c r="V203" i="9"/>
  <c r="V25" i="27" s="1"/>
  <c r="V203" i="10"/>
  <c r="V25" i="28" s="1"/>
  <c r="B203" i="9"/>
  <c r="B25" i="27" s="1"/>
  <c r="B203" i="10"/>
  <c r="B25" i="28" s="1"/>
  <c r="C186" i="20"/>
  <c r="R199" i="26"/>
  <c r="R21" i="41" s="1"/>
  <c r="D199" i="26"/>
  <c r="D21" i="41" s="1"/>
  <c r="D206" i="23"/>
  <c r="D29" i="38" s="1"/>
  <c r="E191" i="20"/>
  <c r="E13" i="35" s="1"/>
  <c r="E191" i="25"/>
  <c r="E13" i="40" s="1"/>
  <c r="H211" i="12"/>
  <c r="H34" i="29" s="1"/>
  <c r="H211" i="13"/>
  <c r="H34" i="30" s="1"/>
  <c r="Y208" i="14"/>
  <c r="Y31" i="31" s="1"/>
  <c r="I208" i="23"/>
  <c r="I31" i="38" s="1"/>
  <c r="AC200" i="22"/>
  <c r="AC22" i="37" s="1"/>
  <c r="N207" i="21"/>
  <c r="N30" i="36" s="1"/>
  <c r="C186" i="25"/>
  <c r="F206" i="14"/>
  <c r="F29" i="31" s="1"/>
  <c r="Z194" i="12"/>
  <c r="Z16" i="29" s="1"/>
  <c r="Z194" i="15"/>
  <c r="Z16" i="32" s="1"/>
  <c r="D215" i="14"/>
  <c r="D42" i="31" s="1"/>
  <c r="D215" i="12"/>
  <c r="D42" i="29" s="1"/>
  <c r="AF184" i="23"/>
  <c r="AF5" i="38" s="1"/>
  <c r="G215" i="24"/>
  <c r="G42" i="39" s="1"/>
  <c r="V183" i="18"/>
  <c r="AF183" i="18"/>
  <c r="J196" i="17"/>
  <c r="J18" i="33" s="1"/>
  <c r="AD204" i="21"/>
  <c r="AD26" i="36" s="1"/>
  <c r="AD204" i="20"/>
  <c r="AD26" i="35" s="1"/>
  <c r="I185" i="25"/>
  <c r="I6" i="40" s="1"/>
  <c r="H202" i="25"/>
  <c r="H24" i="40" s="1"/>
  <c r="AA198" i="13"/>
  <c r="AA20" i="30" s="1"/>
  <c r="AE38" i="31"/>
  <c r="AE37" i="31"/>
  <c r="AE39" i="31"/>
  <c r="AE35" i="31"/>
  <c r="AE36" i="31"/>
  <c r="Y204" i="13"/>
  <c r="Y26" i="30" s="1"/>
  <c r="F220" i="13"/>
  <c r="F48" i="30" s="1"/>
  <c r="F220" i="12"/>
  <c r="F48" i="29" s="1"/>
  <c r="F220" i="15"/>
  <c r="F48" i="32" s="1"/>
  <c r="R206" i="24"/>
  <c r="R29" i="39" s="1"/>
  <c r="C206" i="24"/>
  <c r="C29" i="39" s="1"/>
  <c r="F202" i="20"/>
  <c r="F24" i="35" s="1"/>
  <c r="F202" i="24"/>
  <c r="F24" i="39" s="1"/>
  <c r="F202" i="21"/>
  <c r="F24" i="36" s="1"/>
  <c r="F202" i="23"/>
  <c r="F24" i="38" s="1"/>
  <c r="AA188" i="21"/>
  <c r="AA10" i="36" s="1"/>
  <c r="AA188" i="24"/>
  <c r="AA10" i="39" s="1"/>
  <c r="P222" i="17"/>
  <c r="P50" i="33" s="1"/>
  <c r="P203" i="24"/>
  <c r="P25" i="39" s="1"/>
  <c r="F203" i="25"/>
  <c r="F25" i="40" s="1"/>
  <c r="W196" i="18"/>
  <c r="W18" i="34" s="1"/>
  <c r="J215" i="17"/>
  <c r="J42" i="33" s="1"/>
  <c r="J215" i="18"/>
  <c r="J42" i="34" s="1"/>
  <c r="S210" i="15"/>
  <c r="S33" i="32" s="1"/>
  <c r="J214" i="25"/>
  <c r="J41" i="40" s="1"/>
  <c r="O199" i="25"/>
  <c r="O21" i="40" s="1"/>
  <c r="L203" i="22"/>
  <c r="L25" i="37" s="1"/>
  <c r="AC203" i="24"/>
  <c r="AC25" i="39" s="1"/>
  <c r="X208" i="26"/>
  <c r="X31" i="41" s="1"/>
  <c r="M207" i="26"/>
  <c r="M30" i="41" s="1"/>
  <c r="E216" i="24"/>
  <c r="E43" i="39" s="1"/>
  <c r="N200" i="21"/>
  <c r="N22" i="36" s="1"/>
  <c r="O201" i="21"/>
  <c r="O23" i="36" s="1"/>
  <c r="O201" i="20"/>
  <c r="O23" i="35" s="1"/>
  <c r="Z189" i="22"/>
  <c r="Z11" i="37" s="1"/>
  <c r="AA201" i="20"/>
  <c r="AA23" i="35" s="1"/>
  <c r="Q201" i="20"/>
  <c r="Q23" i="35" s="1"/>
  <c r="Q201" i="26"/>
  <c r="Q23" i="41" s="1"/>
  <c r="Z191" i="21"/>
  <c r="Z13" i="36" s="1"/>
  <c r="S204" i="15"/>
  <c r="S26" i="32" s="1"/>
  <c r="AD198" i="25"/>
  <c r="AD20" i="40" s="1"/>
  <c r="X184" i="12"/>
  <c r="X5" i="29" s="1"/>
  <c r="V7" i="33"/>
  <c r="V8" i="33"/>
  <c r="O192" i="23"/>
  <c r="O14" i="38" s="1"/>
  <c r="O192" i="25"/>
  <c r="O14" i="40" s="1"/>
  <c r="X187" i="20"/>
  <c r="X9" i="35" s="1"/>
  <c r="AB212" i="26"/>
  <c r="AB212" i="21"/>
  <c r="AB212" i="20"/>
  <c r="F192" i="23"/>
  <c r="F14" i="38" s="1"/>
  <c r="F192" i="26"/>
  <c r="F14" i="41" s="1"/>
  <c r="S207" i="22"/>
  <c r="S30" i="37" s="1"/>
  <c r="U219" i="12"/>
  <c r="AE198" i="21"/>
  <c r="AE20" i="36" s="1"/>
  <c r="K198" i="13"/>
  <c r="K20" i="30" s="1"/>
  <c r="L212" i="14"/>
  <c r="T212" i="14"/>
  <c r="N204" i="13"/>
  <c r="N26" i="30" s="1"/>
  <c r="I203" i="25"/>
  <c r="I25" i="40" s="1"/>
  <c r="E187" i="22"/>
  <c r="E9" i="37" s="1"/>
  <c r="R196" i="18"/>
  <c r="R18" i="34" s="1"/>
  <c r="H193" i="12"/>
  <c r="H15" i="29" s="1"/>
  <c r="W193" i="12"/>
  <c r="W15" i="29" s="1"/>
  <c r="M194" i="10"/>
  <c r="M16" i="28" s="1"/>
  <c r="E194" i="10"/>
  <c r="E16" i="28" s="1"/>
  <c r="I188" i="22"/>
  <c r="I10" i="37" s="1"/>
  <c r="K198" i="23"/>
  <c r="K20" i="38" s="1"/>
  <c r="J185" i="14"/>
  <c r="J6" i="31" s="1"/>
  <c r="X219" i="23"/>
  <c r="AF208" i="21"/>
  <c r="AF31" i="36" s="1"/>
  <c r="AF208" i="25"/>
  <c r="AF31" i="40" s="1"/>
  <c r="B208" i="21"/>
  <c r="B31" i="36" s="1"/>
  <c r="G207" i="17"/>
  <c r="G30" i="33" s="1"/>
  <c r="AB201" i="21"/>
  <c r="AB23" i="36" s="1"/>
  <c r="C189" i="22"/>
  <c r="C11" i="37" s="1"/>
  <c r="F201" i="20"/>
  <c r="F23" i="35" s="1"/>
  <c r="R46" i="37"/>
  <c r="R47" i="37"/>
  <c r="Y186" i="18"/>
  <c r="V212" i="26"/>
  <c r="S192" i="23"/>
  <c r="S14" i="38" s="1"/>
  <c r="S192" i="24"/>
  <c r="S14" i="39" s="1"/>
  <c r="G192" i="23"/>
  <c r="G14" i="38" s="1"/>
  <c r="W197" i="23"/>
  <c r="W19" i="38" s="1"/>
  <c r="W197" i="26"/>
  <c r="W19" i="41" s="1"/>
  <c r="W197" i="24"/>
  <c r="W19" i="39" s="1"/>
  <c r="C198" i="25"/>
  <c r="C20" i="40" s="1"/>
  <c r="AE208" i="13"/>
  <c r="AE31" i="30" s="1"/>
  <c r="C221" i="17"/>
  <c r="C49" i="33" s="1"/>
  <c r="AF188" i="18"/>
  <c r="AF10" i="34" s="1"/>
  <c r="X185" i="15"/>
  <c r="X6" i="32" s="1"/>
  <c r="Q219" i="12"/>
  <c r="Q47" i="35"/>
  <c r="Q46" i="35"/>
  <c r="D200" i="21"/>
  <c r="D22" i="36" s="1"/>
  <c r="X198" i="23"/>
  <c r="X20" i="38" s="1"/>
  <c r="J198" i="23"/>
  <c r="J20" i="38" s="1"/>
  <c r="J198" i="24"/>
  <c r="J20" i="39" s="1"/>
  <c r="J198" i="22"/>
  <c r="J20" i="37" s="1"/>
  <c r="G185" i="14"/>
  <c r="G6" i="31" s="1"/>
  <c r="D219" i="23"/>
  <c r="D219" i="26"/>
  <c r="S208" i="21"/>
  <c r="S31" i="36" s="1"/>
  <c r="W207" i="17"/>
  <c r="W30" i="33" s="1"/>
  <c r="X207" i="17"/>
  <c r="X30" i="33" s="1"/>
  <c r="AE201" i="21"/>
  <c r="AE23" i="36" s="1"/>
  <c r="AE201" i="24"/>
  <c r="AE23" i="39" s="1"/>
  <c r="Y189" i="22"/>
  <c r="Y11" i="37" s="1"/>
  <c r="V201" i="20"/>
  <c r="V23" i="35" s="1"/>
  <c r="V201" i="22"/>
  <c r="V23" i="37" s="1"/>
  <c r="I201" i="20"/>
  <c r="I23" i="35" s="1"/>
  <c r="Q191" i="21"/>
  <c r="Q13" i="36" s="1"/>
  <c r="D188" i="17"/>
  <c r="D10" i="33" s="1"/>
  <c r="P4" i="34"/>
  <c r="P2" i="34"/>
  <c r="P3" i="34"/>
  <c r="AD35" i="41"/>
  <c r="AD36" i="41"/>
  <c r="AD38" i="41"/>
  <c r="AD39" i="41"/>
  <c r="AD37" i="41"/>
  <c r="W192" i="23"/>
  <c r="W14" i="38" s="1"/>
  <c r="W192" i="24"/>
  <c r="W14" i="39" s="1"/>
  <c r="C197" i="23"/>
  <c r="C19" i="38" s="1"/>
  <c r="AE198" i="25"/>
  <c r="AE20" i="40" s="1"/>
  <c r="J198" i="25"/>
  <c r="J20" i="40" s="1"/>
  <c r="AD208" i="13"/>
  <c r="AD31" i="30" s="1"/>
  <c r="AD208" i="14"/>
  <c r="AD31" i="31" s="1"/>
  <c r="AE221" i="17"/>
  <c r="AE49" i="33" s="1"/>
  <c r="Q188" i="18"/>
  <c r="Q10" i="34" s="1"/>
  <c r="F185" i="15"/>
  <c r="F6" i="32" s="1"/>
  <c r="Z185" i="15"/>
  <c r="Z6" i="32" s="1"/>
  <c r="Y219" i="12"/>
  <c r="S203" i="24"/>
  <c r="S25" i="39" s="1"/>
  <c r="R35" i="41"/>
  <c r="R36" i="41"/>
  <c r="R38" i="41"/>
  <c r="R39" i="41"/>
  <c r="R37" i="41"/>
  <c r="S186" i="20"/>
  <c r="N199" i="26"/>
  <c r="N21" i="41" s="1"/>
  <c r="B199" i="26"/>
  <c r="B21" i="41" s="1"/>
  <c r="G206" i="23"/>
  <c r="G29" i="38" s="1"/>
  <c r="J191" i="20"/>
  <c r="J13" i="35" s="1"/>
  <c r="J191" i="25"/>
  <c r="J13" i="40" s="1"/>
  <c r="L211" i="12"/>
  <c r="L34" i="29" s="1"/>
  <c r="S208" i="14"/>
  <c r="S31" i="31" s="1"/>
  <c r="M222" i="14"/>
  <c r="M50" i="31" s="1"/>
  <c r="C222" i="14"/>
  <c r="C50" i="31" s="1"/>
  <c r="C222" i="15"/>
  <c r="C50" i="32" s="1"/>
  <c r="D209" i="21"/>
  <c r="D32" i="36" s="1"/>
  <c r="D209" i="24"/>
  <c r="D32" i="39" s="1"/>
  <c r="D209" i="20"/>
  <c r="D32" i="35" s="1"/>
  <c r="AD201" i="23"/>
  <c r="AD23" i="38" s="1"/>
  <c r="U185" i="21"/>
  <c r="U6" i="36" s="1"/>
  <c r="U185" i="20"/>
  <c r="U6" i="35" s="1"/>
  <c r="G185" i="21"/>
  <c r="G6" i="36" s="1"/>
  <c r="S213" i="14"/>
  <c r="S40" i="31" s="1"/>
  <c r="Y219" i="9"/>
  <c r="K198" i="10"/>
  <c r="K20" i="28" s="1"/>
  <c r="C198" i="10"/>
  <c r="C20" i="28" s="1"/>
  <c r="D184" i="24"/>
  <c r="D5" i="39" s="1"/>
  <c r="D185" i="12"/>
  <c r="D6" i="29" s="1"/>
  <c r="Z184" i="21"/>
  <c r="Z5" i="36" s="1"/>
  <c r="AE210" i="22"/>
  <c r="AE33" i="37" s="1"/>
  <c r="J210" i="22"/>
  <c r="J33" i="37" s="1"/>
  <c r="U200" i="23"/>
  <c r="U22" i="38" s="1"/>
  <c r="V194" i="12"/>
  <c r="V16" i="29" s="1"/>
  <c r="AF215" i="14"/>
  <c r="AF42" i="31" s="1"/>
  <c r="K194" i="10"/>
  <c r="K16" i="28" s="1"/>
  <c r="AB215" i="24"/>
  <c r="AB42" i="39" s="1"/>
  <c r="W183" i="18"/>
  <c r="N204" i="21"/>
  <c r="N26" i="36" s="1"/>
  <c r="N204" i="20"/>
  <c r="N26" i="35" s="1"/>
  <c r="N204" i="24"/>
  <c r="N26" i="39" s="1"/>
  <c r="AC185" i="25"/>
  <c r="AC6" i="40" s="1"/>
  <c r="AF202" i="25"/>
  <c r="AF24" i="40" s="1"/>
  <c r="T198" i="13"/>
  <c r="T20" i="30" s="1"/>
  <c r="O198" i="13"/>
  <c r="O20" i="30" s="1"/>
  <c r="O198" i="12"/>
  <c r="O20" i="29" s="1"/>
  <c r="S212" i="14"/>
  <c r="H204" i="13"/>
  <c r="H26" i="30" s="1"/>
  <c r="Q206" i="24"/>
  <c r="Q29" i="39" s="1"/>
  <c r="Z202" i="20"/>
  <c r="Z24" i="35" s="1"/>
  <c r="Z188" i="21"/>
  <c r="Z10" i="36" s="1"/>
  <c r="Z188" i="23"/>
  <c r="Z10" i="38" s="1"/>
  <c r="C189" i="9"/>
  <c r="C11" i="27" s="1"/>
  <c r="W203" i="25"/>
  <c r="W25" i="40" s="1"/>
  <c r="AA187" i="22"/>
  <c r="AA9" i="37" s="1"/>
  <c r="AA187" i="24"/>
  <c r="AA9" i="39" s="1"/>
  <c r="H196" i="18"/>
  <c r="H18" i="34" s="1"/>
  <c r="AF210" i="15"/>
  <c r="AF33" i="32" s="1"/>
  <c r="Y214" i="25"/>
  <c r="Y41" i="40" s="1"/>
  <c r="K193" i="12"/>
  <c r="K15" i="29" s="1"/>
  <c r="K193" i="14"/>
  <c r="K15" i="31" s="1"/>
  <c r="R188" i="22"/>
  <c r="R10" i="37" s="1"/>
  <c r="R188" i="23"/>
  <c r="R10" i="38" s="1"/>
  <c r="R188" i="20"/>
  <c r="R10" i="35" s="1"/>
  <c r="J201" i="21"/>
  <c r="J23" i="36" s="1"/>
  <c r="T189" i="22"/>
  <c r="T11" i="37" s="1"/>
  <c r="L201" i="20"/>
  <c r="L23" i="35" s="1"/>
  <c r="L201" i="24"/>
  <c r="L23" i="39" s="1"/>
  <c r="W191" i="21"/>
  <c r="W13" i="36" s="1"/>
  <c r="Q186" i="18"/>
  <c r="Q186" i="17"/>
  <c r="I188" i="17"/>
  <c r="I10" i="33" s="1"/>
  <c r="P198" i="25"/>
  <c r="P20" i="40" s="1"/>
  <c r="P198" i="24"/>
  <c r="P20" i="39" s="1"/>
  <c r="F208" i="13"/>
  <c r="F31" i="30" s="1"/>
  <c r="L208" i="13"/>
  <c r="L31" i="30" s="1"/>
  <c r="U185" i="15"/>
  <c r="U6" i="32" s="1"/>
  <c r="E188" i="12"/>
  <c r="E10" i="29" s="1"/>
  <c r="AF215" i="24"/>
  <c r="AF42" i="39" s="1"/>
  <c r="AE188" i="21"/>
  <c r="AE10" i="36" s="1"/>
  <c r="V186" i="24"/>
  <c r="O27" i="38"/>
  <c r="O28" i="38"/>
  <c r="AE199" i="26"/>
  <c r="AE21" i="41" s="1"/>
  <c r="U206" i="23"/>
  <c r="U29" i="38" s="1"/>
  <c r="B206" i="23"/>
  <c r="B29" i="38" s="1"/>
  <c r="Q191" i="20"/>
  <c r="Q13" i="35" s="1"/>
  <c r="X211" i="12"/>
  <c r="X34" i="29" s="1"/>
  <c r="J208" i="14"/>
  <c r="J31" i="31" s="1"/>
  <c r="G209" i="21"/>
  <c r="G32" i="36" s="1"/>
  <c r="G209" i="20"/>
  <c r="G32" i="35" s="1"/>
  <c r="G209" i="25"/>
  <c r="G32" i="40" s="1"/>
  <c r="G209" i="26"/>
  <c r="G32" i="41" s="1"/>
  <c r="G209" i="22"/>
  <c r="G32" i="37" s="1"/>
  <c r="S208" i="23"/>
  <c r="S31" i="38" s="1"/>
  <c r="J208" i="23"/>
  <c r="J31" i="38" s="1"/>
  <c r="X185" i="12"/>
  <c r="X6" i="29" s="1"/>
  <c r="L184" i="21"/>
  <c r="L5" i="36" s="1"/>
  <c r="Q210" i="22"/>
  <c r="Q33" i="37" s="1"/>
  <c r="Q210" i="23"/>
  <c r="Q33" i="38" s="1"/>
  <c r="E200" i="23"/>
  <c r="E22" i="38" s="1"/>
  <c r="AA3" i="34"/>
  <c r="AA2" i="34"/>
  <c r="AA4" i="34"/>
  <c r="F204" i="21"/>
  <c r="F26" i="36" s="1"/>
  <c r="C185" i="25"/>
  <c r="C6" i="40" s="1"/>
  <c r="S202" i="25"/>
  <c r="S24" i="40" s="1"/>
  <c r="R212" i="14"/>
  <c r="AD203" i="25"/>
  <c r="AD25" i="40" s="1"/>
  <c r="G203" i="25"/>
  <c r="G25" i="40" s="1"/>
  <c r="P210" i="15"/>
  <c r="P33" i="32" s="1"/>
  <c r="U207" i="12"/>
  <c r="U30" i="29" s="1"/>
  <c r="C214" i="25"/>
  <c r="C41" i="40" s="1"/>
  <c r="AA193" i="12"/>
  <c r="AA15" i="29" s="1"/>
  <c r="G194" i="10"/>
  <c r="G16" i="28" s="1"/>
  <c r="P200" i="21"/>
  <c r="P22" i="36" s="1"/>
  <c r="Y198" i="23"/>
  <c r="Y20" i="38" s="1"/>
  <c r="Y185" i="14"/>
  <c r="Y6" i="31" s="1"/>
  <c r="L46" i="38"/>
  <c r="L47" i="38"/>
  <c r="B219" i="23"/>
  <c r="AA208" i="21"/>
  <c r="AA31" i="36" s="1"/>
  <c r="J207" i="17"/>
  <c r="J30" i="33" s="1"/>
  <c r="D201" i="21"/>
  <c r="D23" i="36" s="1"/>
  <c r="P189" i="22"/>
  <c r="P11" i="37" s="1"/>
  <c r="S201" i="20"/>
  <c r="S23" i="35" s="1"/>
  <c r="S201" i="26"/>
  <c r="S23" i="41" s="1"/>
  <c r="D191" i="21"/>
  <c r="D13" i="36" s="1"/>
  <c r="W184" i="20"/>
  <c r="W5" i="35" s="1"/>
  <c r="G186" i="18"/>
  <c r="AE212" i="26"/>
  <c r="H212" i="26"/>
  <c r="J192" i="23"/>
  <c r="J14" i="38" s="1"/>
  <c r="Y188" i="18"/>
  <c r="Y10" i="34" s="1"/>
  <c r="E188" i="15"/>
  <c r="E10" i="32" s="1"/>
  <c r="AD219" i="12"/>
  <c r="B219" i="12"/>
  <c r="AA218" i="22"/>
  <c r="AA45" i="37" s="1"/>
  <c r="G186" i="24"/>
  <c r="F205" i="23"/>
  <c r="AC185" i="15"/>
  <c r="AC6" i="32" s="1"/>
  <c r="AA199" i="26"/>
  <c r="AA21" i="41" s="1"/>
  <c r="AF206" i="23"/>
  <c r="AF29" i="38" s="1"/>
  <c r="L191" i="20"/>
  <c r="L13" i="35" s="1"/>
  <c r="L191" i="24"/>
  <c r="L13" i="39" s="1"/>
  <c r="L191" i="25"/>
  <c r="L13" i="40" s="1"/>
  <c r="B191" i="20"/>
  <c r="B13" i="35" s="1"/>
  <c r="Z211" i="12"/>
  <c r="Z34" i="29" s="1"/>
  <c r="Z208" i="14"/>
  <c r="Z31" i="31" s="1"/>
  <c r="O222" i="14"/>
  <c r="O50" i="31" s="1"/>
  <c r="B209" i="21"/>
  <c r="B32" i="36" s="1"/>
  <c r="B209" i="25"/>
  <c r="B32" i="40" s="1"/>
  <c r="B209" i="20"/>
  <c r="B32" i="35" s="1"/>
  <c r="B209" i="26"/>
  <c r="B32" i="41" s="1"/>
  <c r="B209" i="22"/>
  <c r="B32" i="37" s="1"/>
  <c r="L51" i="29"/>
  <c r="L52" i="29"/>
  <c r="N201" i="23"/>
  <c r="N23" i="38" s="1"/>
  <c r="L185" i="21"/>
  <c r="L6" i="36" s="1"/>
  <c r="O213" i="14"/>
  <c r="O40" i="31" s="1"/>
  <c r="R213" i="14"/>
  <c r="R40" i="31" s="1"/>
  <c r="R213" i="12"/>
  <c r="R40" i="29" s="1"/>
  <c r="AF219" i="9"/>
  <c r="I198" i="10"/>
  <c r="I20" i="28" s="1"/>
  <c r="AE208" i="23"/>
  <c r="AE31" i="38" s="1"/>
  <c r="D208" i="23"/>
  <c r="D31" i="38" s="1"/>
  <c r="X184" i="24"/>
  <c r="X5" i="39" s="1"/>
  <c r="H184" i="24"/>
  <c r="H5" i="39" s="1"/>
  <c r="Z185" i="12"/>
  <c r="Z6" i="29" s="1"/>
  <c r="G209" i="17"/>
  <c r="G32" i="33" s="1"/>
  <c r="G209" i="18"/>
  <c r="G32" i="34" s="1"/>
  <c r="C200" i="23"/>
  <c r="C22" i="38" s="1"/>
  <c r="U206" i="22"/>
  <c r="U29" i="37" s="1"/>
  <c r="J215" i="24"/>
  <c r="J42" i="39" s="1"/>
  <c r="J215" i="26"/>
  <c r="J42" i="41" s="1"/>
  <c r="S183" i="18"/>
  <c r="W184" i="17"/>
  <c r="W5" i="33" s="1"/>
  <c r="W184" i="18"/>
  <c r="W5" i="34" s="1"/>
  <c r="G204" i="21"/>
  <c r="G26" i="36" s="1"/>
  <c r="K185" i="25"/>
  <c r="K6" i="40" s="1"/>
  <c r="P202" i="25"/>
  <c r="P24" i="40" s="1"/>
  <c r="U198" i="13"/>
  <c r="U20" i="30" s="1"/>
  <c r="B184" i="17"/>
  <c r="B5" i="33" s="1"/>
  <c r="B184" i="18"/>
  <c r="B5" i="34" s="1"/>
  <c r="K39" i="31"/>
  <c r="K36" i="31"/>
  <c r="K37" i="31"/>
  <c r="K35" i="31"/>
  <c r="K38" i="31"/>
  <c r="K204" i="13"/>
  <c r="K26" i="30" s="1"/>
  <c r="R202" i="22"/>
  <c r="R24" i="37" s="1"/>
  <c r="AE47" i="36"/>
  <c r="AE46" i="36"/>
  <c r="K203" i="25"/>
  <c r="K25" i="40" s="1"/>
  <c r="J220" i="13"/>
  <c r="J48" i="30" s="1"/>
  <c r="J220" i="14"/>
  <c r="J48" i="31" s="1"/>
  <c r="Q187" i="22"/>
  <c r="Q9" i="37" s="1"/>
  <c r="G196" i="18"/>
  <c r="G18" i="34" s="1"/>
  <c r="Y215" i="17"/>
  <c r="Y42" i="33" s="1"/>
  <c r="Y215" i="18"/>
  <c r="Y42" i="34" s="1"/>
  <c r="X210" i="15"/>
  <c r="X33" i="32" s="1"/>
  <c r="M207" i="12"/>
  <c r="M30" i="29" s="1"/>
  <c r="M207" i="13"/>
  <c r="M30" i="30" s="1"/>
  <c r="S193" i="12"/>
  <c r="S15" i="29" s="1"/>
  <c r="S193" i="14"/>
  <c r="S15" i="31" s="1"/>
  <c r="B191" i="23"/>
  <c r="B13" i="38" s="1"/>
  <c r="AD200" i="21"/>
  <c r="AD22" i="36" s="1"/>
  <c r="V198" i="23"/>
  <c r="V20" i="38" s="1"/>
  <c r="M185" i="14"/>
  <c r="M6" i="31" s="1"/>
  <c r="AF46" i="38"/>
  <c r="AF47" i="38"/>
  <c r="N208" i="21"/>
  <c r="N31" i="36" s="1"/>
  <c r="N208" i="20"/>
  <c r="N31" i="35" s="1"/>
  <c r="N208" i="25"/>
  <c r="N31" i="40" s="1"/>
  <c r="AB208" i="21"/>
  <c r="AB31" i="36" s="1"/>
  <c r="AA201" i="21"/>
  <c r="AA23" i="36" s="1"/>
  <c r="F189" i="22"/>
  <c r="F11" i="37" s="1"/>
  <c r="R201" i="20"/>
  <c r="R23" i="35" s="1"/>
  <c r="AA191" i="21"/>
  <c r="AA13" i="36" s="1"/>
  <c r="X186" i="18"/>
  <c r="O188" i="15"/>
  <c r="O10" i="32" s="1"/>
  <c r="L51" i="39"/>
  <c r="L52" i="39"/>
  <c r="AC212" i="26"/>
  <c r="J212" i="26"/>
  <c r="H192" i="23"/>
  <c r="H14" i="38" s="1"/>
  <c r="H192" i="26"/>
  <c r="H14" i="41" s="1"/>
  <c r="AA198" i="25"/>
  <c r="AA20" i="40" s="1"/>
  <c r="S208" i="13"/>
  <c r="S31" i="30" s="1"/>
  <c r="B208" i="13"/>
  <c r="B31" i="30" s="1"/>
  <c r="D221" i="17"/>
  <c r="D49" i="33" s="1"/>
  <c r="J185" i="15"/>
  <c r="J6" i="32" s="1"/>
  <c r="C219" i="12"/>
  <c r="X185" i="25"/>
  <c r="X6" i="40" s="1"/>
  <c r="E202" i="25"/>
  <c r="E24" i="40" s="1"/>
  <c r="AB212" i="14"/>
  <c r="J212" i="14"/>
  <c r="L204" i="13"/>
  <c r="L26" i="30" s="1"/>
  <c r="O206" i="24"/>
  <c r="O29" i="39" s="1"/>
  <c r="W202" i="20"/>
  <c r="W24" i="35" s="1"/>
  <c r="J188" i="21"/>
  <c r="J10" i="36" s="1"/>
  <c r="J188" i="23"/>
  <c r="J10" i="38" s="1"/>
  <c r="F189" i="9"/>
  <c r="F11" i="27" s="1"/>
  <c r="G189" i="9"/>
  <c r="G11" i="27" s="1"/>
  <c r="L222" i="17"/>
  <c r="L50" i="33" s="1"/>
  <c r="O203" i="25"/>
  <c r="O25" i="40" s="1"/>
  <c r="C203" i="25"/>
  <c r="C25" i="40" s="1"/>
  <c r="J187" i="22"/>
  <c r="J9" i="37" s="1"/>
  <c r="Z196" i="18"/>
  <c r="Z18" i="34" s="1"/>
  <c r="G210" i="15"/>
  <c r="G33" i="32" s="1"/>
  <c r="Z207" i="12"/>
  <c r="Z30" i="29" s="1"/>
  <c r="D214" i="25"/>
  <c r="D41" i="40" s="1"/>
  <c r="P193" i="12"/>
  <c r="P15" i="29" s="1"/>
  <c r="P193" i="14"/>
  <c r="P15" i="31" s="1"/>
  <c r="U193" i="12"/>
  <c r="U15" i="29" s="1"/>
  <c r="N188" i="13"/>
  <c r="N10" i="30" s="1"/>
  <c r="N188" i="14"/>
  <c r="N10" i="31" s="1"/>
  <c r="U194" i="10"/>
  <c r="U16" i="28" s="1"/>
  <c r="P183" i="17"/>
  <c r="L218" i="21"/>
  <c r="L45" i="36" s="1"/>
  <c r="G183" i="18"/>
  <c r="Y200" i="21"/>
  <c r="Y22" i="36" s="1"/>
  <c r="I201" i="21"/>
  <c r="I23" i="36" s="1"/>
  <c r="I189" i="22"/>
  <c r="I11" i="37" s="1"/>
  <c r="U201" i="20"/>
  <c r="U23" i="35" s="1"/>
  <c r="K191" i="21"/>
  <c r="K13" i="36" s="1"/>
  <c r="AA186" i="18"/>
  <c r="B188" i="17"/>
  <c r="B10" i="33" s="1"/>
  <c r="J8" i="33"/>
  <c r="J7" i="33"/>
  <c r="W27" i="40"/>
  <c r="W28" i="40"/>
  <c r="U208" i="13"/>
  <c r="U31" i="30" s="1"/>
  <c r="U221" i="17"/>
  <c r="U49" i="33" s="1"/>
  <c r="C185" i="15"/>
  <c r="C6" i="32" s="1"/>
  <c r="H219" i="12"/>
  <c r="J215" i="23"/>
  <c r="J42" i="38" s="1"/>
  <c r="P183" i="26"/>
  <c r="O211" i="21"/>
  <c r="O34" i="36" s="1"/>
  <c r="J203" i="22"/>
  <c r="J25" i="37" s="1"/>
  <c r="I186" i="20"/>
  <c r="M199" i="26"/>
  <c r="M21" i="41" s="1"/>
  <c r="I199" i="26"/>
  <c r="I21" i="41" s="1"/>
  <c r="J206" i="23"/>
  <c r="J29" i="38" s="1"/>
  <c r="K191" i="20"/>
  <c r="K13" i="35" s="1"/>
  <c r="K191" i="26"/>
  <c r="K13" i="41" s="1"/>
  <c r="T211" i="12"/>
  <c r="T34" i="29" s="1"/>
  <c r="AB208" i="14"/>
  <c r="AB31" i="31" s="1"/>
  <c r="F209" i="21"/>
  <c r="F32" i="36" s="1"/>
  <c r="F209" i="26"/>
  <c r="F32" i="41" s="1"/>
  <c r="F209" i="25"/>
  <c r="F32" i="40" s="1"/>
  <c r="R201" i="23"/>
  <c r="R23" i="38" s="1"/>
  <c r="M185" i="21"/>
  <c r="M6" i="36" s="1"/>
  <c r="AB213" i="14"/>
  <c r="AB40" i="31" s="1"/>
  <c r="S219" i="9"/>
  <c r="F219" i="9"/>
  <c r="S198" i="10"/>
  <c r="S20" i="28" s="1"/>
  <c r="H208" i="23"/>
  <c r="H31" i="38" s="1"/>
  <c r="T184" i="24"/>
  <c r="T5" i="39" s="1"/>
  <c r="AC185" i="12"/>
  <c r="AC6" i="29" s="1"/>
  <c r="R184" i="21"/>
  <c r="R5" i="36" s="1"/>
  <c r="AB184" i="21"/>
  <c r="AB5" i="36" s="1"/>
  <c r="D210" i="22"/>
  <c r="D33" i="37" s="1"/>
  <c r="Q200" i="23"/>
  <c r="Q22" i="38" s="1"/>
  <c r="AD194" i="12"/>
  <c r="AD16" i="29" s="1"/>
  <c r="T215" i="14"/>
  <c r="T42" i="31" s="1"/>
  <c r="H215" i="24"/>
  <c r="H42" i="39" s="1"/>
  <c r="E183" i="18"/>
  <c r="Q204" i="21"/>
  <c r="Q26" i="36" s="1"/>
  <c r="V185" i="25"/>
  <c r="V6" i="40" s="1"/>
  <c r="AA202" i="25"/>
  <c r="AA24" i="40" s="1"/>
  <c r="B202" i="25"/>
  <c r="B24" i="40" s="1"/>
  <c r="AB198" i="13"/>
  <c r="AB20" i="30" s="1"/>
  <c r="Q212" i="14"/>
  <c r="AA204" i="13"/>
  <c r="AA26" i="30" s="1"/>
  <c r="O185" i="14"/>
  <c r="O6" i="31" s="1"/>
  <c r="U222" i="17"/>
  <c r="U50" i="33" s="1"/>
  <c r="N206" i="24"/>
  <c r="N29" i="39" s="1"/>
  <c r="N202" i="20"/>
  <c r="N24" i="35" s="1"/>
  <c r="Y188" i="21"/>
  <c r="Y10" i="36" s="1"/>
  <c r="N222" i="17"/>
  <c r="N50" i="33" s="1"/>
  <c r="F222" i="17"/>
  <c r="F50" i="33" s="1"/>
  <c r="N187" i="22"/>
  <c r="N9" i="37" s="1"/>
  <c r="E196" i="18"/>
  <c r="E18" i="34" s="1"/>
  <c r="AB210" i="15"/>
  <c r="AB33" i="32" s="1"/>
  <c r="B210" i="15"/>
  <c r="B33" i="32" s="1"/>
  <c r="T207" i="12"/>
  <c r="T30" i="29" s="1"/>
  <c r="R193" i="12"/>
  <c r="R15" i="29" s="1"/>
  <c r="R193" i="14"/>
  <c r="R15" i="31" s="1"/>
  <c r="M188" i="13"/>
  <c r="M10" i="30" s="1"/>
  <c r="M188" i="12"/>
  <c r="M10" i="29" s="1"/>
  <c r="AD194" i="10"/>
  <c r="AD16" i="28" s="1"/>
  <c r="L206" i="24"/>
  <c r="L29" i="39" s="1"/>
  <c r="AB188" i="22"/>
  <c r="AB10" i="37" s="1"/>
  <c r="AC188" i="22"/>
  <c r="AC10" i="37" s="1"/>
  <c r="Z46" i="39"/>
  <c r="Z47" i="39"/>
  <c r="E200" i="21"/>
  <c r="E22" i="36" s="1"/>
  <c r="W185" i="14"/>
  <c r="W6" i="31" s="1"/>
  <c r="N219" i="23"/>
  <c r="N219" i="24"/>
  <c r="Q208" i="21"/>
  <c r="Q31" i="36" s="1"/>
  <c r="Q208" i="20"/>
  <c r="Q31" i="35" s="1"/>
  <c r="E208" i="21"/>
  <c r="E31" i="36" s="1"/>
  <c r="N207" i="17"/>
  <c r="N30" i="33" s="1"/>
  <c r="X201" i="21"/>
  <c r="X23" i="36" s="1"/>
  <c r="U189" i="22"/>
  <c r="U11" i="37" s="1"/>
  <c r="T201" i="20"/>
  <c r="T23" i="35" s="1"/>
  <c r="C201" i="20"/>
  <c r="C23" i="35" s="1"/>
  <c r="C201" i="25"/>
  <c r="C23" i="40" s="1"/>
  <c r="O191" i="21"/>
  <c r="O13" i="36" s="1"/>
  <c r="Z47" i="38"/>
  <c r="Z46" i="38"/>
  <c r="R198" i="23"/>
  <c r="R20" i="38" s="1"/>
  <c r="E186" i="18"/>
  <c r="N188" i="17"/>
  <c r="N10" i="33" s="1"/>
  <c r="T211" i="15"/>
  <c r="T34" i="32" s="1"/>
  <c r="Q212" i="26"/>
  <c r="O212" i="26"/>
  <c r="U198" i="25"/>
  <c r="U20" i="40" s="1"/>
  <c r="X198" i="25"/>
  <c r="X20" i="40" s="1"/>
  <c r="AB208" i="13"/>
  <c r="AB31" i="30" s="1"/>
  <c r="H185" i="15"/>
  <c r="H6" i="32" s="1"/>
  <c r="AB219" i="12"/>
  <c r="AC204" i="14"/>
  <c r="AC26" i="31" s="1"/>
  <c r="T187" i="22"/>
  <c r="T9" i="37" s="1"/>
  <c r="X196" i="18"/>
  <c r="X18" i="34" s="1"/>
  <c r="D210" i="15"/>
  <c r="D33" i="32" s="1"/>
  <c r="AE207" i="12"/>
  <c r="AE30" i="29" s="1"/>
  <c r="AE207" i="15"/>
  <c r="AE30" i="32" s="1"/>
  <c r="X201" i="20"/>
  <c r="X23" i="35" s="1"/>
  <c r="X201" i="25"/>
  <c r="X23" i="40" s="1"/>
  <c r="AC214" i="25"/>
  <c r="AC41" i="40" s="1"/>
  <c r="AC193" i="12"/>
  <c r="AC15" i="29" s="1"/>
  <c r="C52" i="30"/>
  <c r="C51" i="30"/>
  <c r="AE213" i="25"/>
  <c r="AE40" i="40" s="1"/>
  <c r="P194" i="10"/>
  <c r="P16" i="28" s="1"/>
  <c r="I194" i="10"/>
  <c r="I16" i="28" s="1"/>
  <c r="M46" i="37"/>
  <c r="M47" i="37"/>
  <c r="U188" i="22"/>
  <c r="U10" i="37" s="1"/>
  <c r="Z191" i="20"/>
  <c r="Z13" i="35" s="1"/>
  <c r="L200" i="21"/>
  <c r="L22" i="36" s="1"/>
  <c r="E198" i="23"/>
  <c r="E20" i="38" s="1"/>
  <c r="Z185" i="14"/>
  <c r="Z6" i="31" s="1"/>
  <c r="AA46" i="38"/>
  <c r="AA47" i="38"/>
  <c r="AC208" i="21"/>
  <c r="AC31" i="36" s="1"/>
  <c r="AD194" i="21"/>
  <c r="AD16" i="36" s="1"/>
  <c r="M207" i="17"/>
  <c r="M30" i="33" s="1"/>
  <c r="Y201" i="21"/>
  <c r="Y23" i="36" s="1"/>
  <c r="L189" i="22"/>
  <c r="L11" i="37" s="1"/>
  <c r="AE201" i="20"/>
  <c r="AE23" i="35" s="1"/>
  <c r="G191" i="21"/>
  <c r="G13" i="36" s="1"/>
  <c r="J8" i="34"/>
  <c r="J7" i="34"/>
  <c r="AC201" i="23"/>
  <c r="AC23" i="38" s="1"/>
  <c r="T212" i="26"/>
  <c r="F197" i="23"/>
  <c r="F19" i="38" s="1"/>
  <c r="AA208" i="13"/>
  <c r="AA31" i="30" s="1"/>
  <c r="X208" i="13"/>
  <c r="X31" i="30" s="1"/>
  <c r="U188" i="18"/>
  <c r="U10" i="34" s="1"/>
  <c r="M185" i="15"/>
  <c r="M6" i="32" s="1"/>
  <c r="T185" i="15"/>
  <c r="T6" i="32" s="1"/>
  <c r="E219" i="12"/>
  <c r="U46" i="38"/>
  <c r="U47" i="38"/>
  <c r="AB211" i="22"/>
  <c r="AB34" i="37" s="1"/>
  <c r="Z28" i="33"/>
  <c r="Z27" i="33"/>
  <c r="B205" i="17"/>
  <c r="B205" i="18"/>
  <c r="AD189" i="24"/>
  <c r="AD11" i="39" s="1"/>
  <c r="M206" i="25"/>
  <c r="M29" i="40" s="1"/>
  <c r="V3" i="39"/>
  <c r="V4" i="39"/>
  <c r="V2" i="39"/>
  <c r="W204" i="12"/>
  <c r="W26" i="29" s="1"/>
  <c r="J206" i="13"/>
  <c r="J29" i="30" s="1"/>
  <c r="E213" i="12"/>
  <c r="E40" i="29" s="1"/>
  <c r="O196" i="10"/>
  <c r="O18" i="28" s="1"/>
  <c r="O196" i="9"/>
  <c r="O18" i="27" s="1"/>
  <c r="E196" i="10"/>
  <c r="E18" i="28" s="1"/>
  <c r="E196" i="9"/>
  <c r="E18" i="27" s="1"/>
  <c r="U185" i="26"/>
  <c r="U6" i="41" s="1"/>
  <c r="R196" i="24"/>
  <c r="R18" i="39" s="1"/>
  <c r="W190" i="26"/>
  <c r="W12" i="41" s="1"/>
  <c r="B190" i="26"/>
  <c r="B12" i="41" s="1"/>
  <c r="N213" i="22"/>
  <c r="N40" i="37" s="1"/>
  <c r="B213" i="22"/>
  <c r="B40" i="37" s="1"/>
  <c r="Q184" i="13"/>
  <c r="Q5" i="30" s="1"/>
  <c r="D212" i="9"/>
  <c r="G198" i="12"/>
  <c r="G20" i="29" s="1"/>
  <c r="G198" i="15"/>
  <c r="G20" i="32" s="1"/>
  <c r="B198" i="12"/>
  <c r="B20" i="29" s="1"/>
  <c r="B198" i="15"/>
  <c r="B20" i="32" s="1"/>
  <c r="AE186" i="20"/>
  <c r="AD187" i="22"/>
  <c r="AD9" i="37" s="1"/>
  <c r="R190" i="24"/>
  <c r="R12" i="39" s="1"/>
  <c r="E218" i="21"/>
  <c r="E45" i="36" s="1"/>
  <c r="V208" i="9"/>
  <c r="V31" i="27" s="1"/>
  <c r="C8" i="31"/>
  <c r="C7" i="31"/>
  <c r="T191" i="20"/>
  <c r="T13" i="35" s="1"/>
  <c r="V218" i="22"/>
  <c r="V45" i="37" s="1"/>
  <c r="B218" i="22"/>
  <c r="B45" i="37" s="1"/>
  <c r="P186" i="24"/>
  <c r="P28" i="38"/>
  <c r="P27" i="38"/>
  <c r="H205" i="23"/>
  <c r="P205" i="24"/>
  <c r="T183" i="26"/>
  <c r="V211" i="21"/>
  <c r="V34" i="36" s="1"/>
  <c r="S203" i="22"/>
  <c r="S25" i="37" s="1"/>
  <c r="Y186" i="20"/>
  <c r="Y199" i="26"/>
  <c r="Y21" i="41" s="1"/>
  <c r="P206" i="23"/>
  <c r="P29" i="38" s="1"/>
  <c r="M191" i="20"/>
  <c r="M13" i="35" s="1"/>
  <c r="E211" i="12"/>
  <c r="E34" i="29" s="1"/>
  <c r="M208" i="14"/>
  <c r="M31" i="31" s="1"/>
  <c r="H208" i="14"/>
  <c r="H31" i="31" s="1"/>
  <c r="U201" i="23"/>
  <c r="U23" i="38" s="1"/>
  <c r="Y185" i="21"/>
  <c r="Y6" i="36" s="1"/>
  <c r="K185" i="21"/>
  <c r="K6" i="36" s="1"/>
  <c r="Z213" i="14"/>
  <c r="Z40" i="31" s="1"/>
  <c r="R46" i="27"/>
  <c r="R47" i="27"/>
  <c r="N198" i="10"/>
  <c r="N20" i="28" s="1"/>
  <c r="B198" i="10"/>
  <c r="B20" i="28" s="1"/>
  <c r="U208" i="23"/>
  <c r="U31" i="38" s="1"/>
  <c r="Q184" i="24"/>
  <c r="Q5" i="39" s="1"/>
  <c r="B184" i="24"/>
  <c r="B5" i="39" s="1"/>
  <c r="W185" i="12"/>
  <c r="W6" i="29" s="1"/>
  <c r="D184" i="21"/>
  <c r="D5" i="36" s="1"/>
  <c r="D184" i="20"/>
  <c r="D5" i="35" s="1"/>
  <c r="T210" i="22"/>
  <c r="T33" i="37" s="1"/>
  <c r="AE201" i="25"/>
  <c r="AE23" i="40" s="1"/>
  <c r="P200" i="23"/>
  <c r="P22" i="38" s="1"/>
  <c r="B200" i="23"/>
  <c r="B22" i="38" s="1"/>
  <c r="R194" i="12"/>
  <c r="R16" i="29" s="1"/>
  <c r="R194" i="15"/>
  <c r="R16" i="32" s="1"/>
  <c r="W194" i="12"/>
  <c r="W16" i="29" s="1"/>
  <c r="AE215" i="14"/>
  <c r="AE42" i="31" s="1"/>
  <c r="C183" i="18"/>
  <c r="P204" i="21"/>
  <c r="P26" i="36" s="1"/>
  <c r="O200" i="21"/>
  <c r="O22" i="36" s="1"/>
  <c r="O200" i="24"/>
  <c r="O22" i="39" s="1"/>
  <c r="L185" i="25"/>
  <c r="L6" i="40" s="1"/>
  <c r="AB185" i="25"/>
  <c r="AB6" i="40" s="1"/>
  <c r="X202" i="25"/>
  <c r="X24" i="40" s="1"/>
  <c r="X198" i="13"/>
  <c r="X20" i="30" s="1"/>
  <c r="O212" i="14"/>
  <c r="B212" i="14"/>
  <c r="X204" i="13"/>
  <c r="X26" i="30" s="1"/>
  <c r="J38" i="33"/>
  <c r="J35" i="33"/>
  <c r="J37" i="33"/>
  <c r="J36" i="33"/>
  <c r="J39" i="33"/>
  <c r="W206" i="24"/>
  <c r="W29" i="39" s="1"/>
  <c r="AF202" i="20"/>
  <c r="AF24" i="35" s="1"/>
  <c r="AD188" i="21"/>
  <c r="AD10" i="36" s="1"/>
  <c r="S189" i="9"/>
  <c r="S11" i="27" s="1"/>
  <c r="AA189" i="9"/>
  <c r="AA11" i="27" s="1"/>
  <c r="C222" i="17"/>
  <c r="C50" i="33" s="1"/>
  <c r="AE203" i="25"/>
  <c r="AE25" i="40" s="1"/>
  <c r="K187" i="22"/>
  <c r="K9" i="37" s="1"/>
  <c r="T196" i="18"/>
  <c r="T18" i="34" s="1"/>
  <c r="M191" i="21"/>
  <c r="M13" i="36" s="1"/>
  <c r="H210" i="15"/>
  <c r="H33" i="32" s="1"/>
  <c r="K207" i="12"/>
  <c r="K30" i="29" s="1"/>
  <c r="J207" i="12"/>
  <c r="J30" i="29" s="1"/>
  <c r="B214" i="25"/>
  <c r="B41" i="40" s="1"/>
  <c r="AE193" i="12"/>
  <c r="AE15" i="29" s="1"/>
  <c r="C194" i="10"/>
  <c r="C16" i="28" s="1"/>
  <c r="AA219" i="24"/>
  <c r="O188" i="22"/>
  <c r="O10" i="37" s="1"/>
  <c r="J207" i="13"/>
  <c r="J30" i="30" s="1"/>
  <c r="W187" i="24"/>
  <c r="W9" i="39" s="1"/>
  <c r="AC209" i="18"/>
  <c r="AC32" i="34" s="1"/>
  <c r="V200" i="21"/>
  <c r="V22" i="36" s="1"/>
  <c r="AA198" i="23"/>
  <c r="AA20" i="38" s="1"/>
  <c r="AD185" i="14"/>
  <c r="AD6" i="31" s="1"/>
  <c r="P185" i="14"/>
  <c r="P6" i="31" s="1"/>
  <c r="G219" i="23"/>
  <c r="G219" i="26"/>
  <c r="G219" i="20"/>
  <c r="K208" i="21"/>
  <c r="K31" i="36" s="1"/>
  <c r="K208" i="20"/>
  <c r="K31" i="35" s="1"/>
  <c r="Q207" i="17"/>
  <c r="Q30" i="33" s="1"/>
  <c r="AD207" i="17"/>
  <c r="AD30" i="33" s="1"/>
  <c r="N201" i="21"/>
  <c r="N23" i="36" s="1"/>
  <c r="K201" i="21"/>
  <c r="K23" i="36" s="1"/>
  <c r="AC189" i="22"/>
  <c r="AC11" i="37" s="1"/>
  <c r="K201" i="20"/>
  <c r="K23" i="35" s="1"/>
  <c r="K201" i="25"/>
  <c r="K23" i="40" s="1"/>
  <c r="AB191" i="21"/>
  <c r="AB13" i="36" s="1"/>
  <c r="S186" i="18"/>
  <c r="I212" i="26"/>
  <c r="G197" i="23"/>
  <c r="G19" i="38" s="1"/>
  <c r="F198" i="25"/>
  <c r="F20" i="40" s="1"/>
  <c r="V208" i="13"/>
  <c r="V31" i="30" s="1"/>
  <c r="Y221" i="17"/>
  <c r="Y49" i="33" s="1"/>
  <c r="P188" i="18"/>
  <c r="P10" i="34" s="1"/>
  <c r="AC205" i="21"/>
  <c r="E185" i="15"/>
  <c r="E6" i="32" s="1"/>
  <c r="AA219" i="12"/>
  <c r="AD199" i="25"/>
  <c r="AD21" i="40" s="1"/>
  <c r="W194" i="22"/>
  <c r="W16" i="37" s="1"/>
  <c r="S221" i="13"/>
  <c r="S49" i="30" s="1"/>
  <c r="B221" i="13"/>
  <c r="B49" i="30" s="1"/>
  <c r="I189" i="20"/>
  <c r="I11" i="35" s="1"/>
  <c r="I189" i="26"/>
  <c r="I11" i="41" s="1"/>
  <c r="Y189" i="12"/>
  <c r="Y11" i="29" s="1"/>
  <c r="K212" i="13"/>
  <c r="AA212" i="10"/>
  <c r="AD185" i="10"/>
  <c r="AD6" i="28" s="1"/>
  <c r="AD185" i="9"/>
  <c r="AD6" i="27" s="1"/>
  <c r="I187" i="13"/>
  <c r="I9" i="30" s="1"/>
  <c r="N187" i="13"/>
  <c r="N9" i="30" s="1"/>
  <c r="AF216" i="10"/>
  <c r="AF43" i="28" s="1"/>
  <c r="AF216" i="9"/>
  <c r="AF43" i="27" s="1"/>
  <c r="V211" i="22"/>
  <c r="V34" i="37" s="1"/>
  <c r="AA28" i="33"/>
  <c r="AA27" i="33"/>
  <c r="R47" i="40"/>
  <c r="R46" i="40"/>
  <c r="AC189" i="24"/>
  <c r="AC11" i="39" s="1"/>
  <c r="AF206" i="25"/>
  <c r="AF29" i="40" s="1"/>
  <c r="D199" i="13"/>
  <c r="D21" i="30" s="1"/>
  <c r="C220" i="17"/>
  <c r="C48" i="33" s="1"/>
  <c r="C220" i="18"/>
  <c r="C48" i="34" s="1"/>
  <c r="J183" i="24"/>
  <c r="Y204" i="12"/>
  <c r="Y26" i="29" s="1"/>
  <c r="Z206" i="13"/>
  <c r="Z29" i="30" s="1"/>
  <c r="D213" i="12"/>
  <c r="D40" i="29" s="1"/>
  <c r="K196" i="10"/>
  <c r="K18" i="28" s="1"/>
  <c r="K196" i="9"/>
  <c r="K18" i="27" s="1"/>
  <c r="I215" i="18"/>
  <c r="I42" i="34" s="1"/>
  <c r="R185" i="26"/>
  <c r="R6" i="41" s="1"/>
  <c r="U196" i="24"/>
  <c r="U18" i="39" s="1"/>
  <c r="L190" i="26"/>
  <c r="L12" i="41" s="1"/>
  <c r="AA213" i="22"/>
  <c r="AA40" i="37" s="1"/>
  <c r="AA213" i="21"/>
  <c r="AA40" i="36" s="1"/>
  <c r="AF184" i="13"/>
  <c r="AF5" i="30" s="1"/>
  <c r="AB184" i="13"/>
  <c r="AB5" i="30" s="1"/>
  <c r="U212" i="9"/>
  <c r="H216" i="13"/>
  <c r="H43" i="30" s="1"/>
  <c r="O216" i="13"/>
  <c r="O43" i="30" s="1"/>
  <c r="M218" i="21"/>
  <c r="M45" i="36" s="1"/>
  <c r="AB190" i="24"/>
  <c r="AB12" i="39" s="1"/>
  <c r="K218" i="21"/>
  <c r="K45" i="36" s="1"/>
  <c r="G7" i="31"/>
  <c r="G8" i="31"/>
  <c r="AB193" i="15"/>
  <c r="AB15" i="32" s="1"/>
  <c r="AF218" i="22"/>
  <c r="AF45" i="37" s="1"/>
  <c r="I186" i="24"/>
  <c r="S28" i="38"/>
  <c r="S27" i="38"/>
  <c r="B205" i="23"/>
  <c r="R189" i="22"/>
  <c r="R11" i="37" s="1"/>
  <c r="V183" i="26"/>
  <c r="R211" i="21"/>
  <c r="R34" i="36" s="1"/>
  <c r="U203" i="22"/>
  <c r="U25" i="37" s="1"/>
  <c r="AB186" i="20"/>
  <c r="AB186" i="25"/>
  <c r="R191" i="20"/>
  <c r="R13" i="35" s="1"/>
  <c r="E199" i="26"/>
  <c r="E21" i="41" s="1"/>
  <c r="S206" i="23"/>
  <c r="S29" i="38" s="1"/>
  <c r="V191" i="20"/>
  <c r="V13" i="35" s="1"/>
  <c r="S211" i="12"/>
  <c r="S34" i="29" s="1"/>
  <c r="AC208" i="14"/>
  <c r="AC31" i="31" s="1"/>
  <c r="AE208" i="14"/>
  <c r="AE31" i="31" s="1"/>
  <c r="D222" i="14"/>
  <c r="D50" i="31" s="1"/>
  <c r="Q209" i="21"/>
  <c r="Q32" i="36" s="1"/>
  <c r="Q209" i="20"/>
  <c r="Q32" i="35" s="1"/>
  <c r="C3" i="28"/>
  <c r="C2" i="28"/>
  <c r="C4" i="28"/>
  <c r="T201" i="23"/>
  <c r="T23" i="38" s="1"/>
  <c r="X185" i="21"/>
  <c r="X6" i="36" s="1"/>
  <c r="B185" i="21"/>
  <c r="B6" i="36" s="1"/>
  <c r="I213" i="14"/>
  <c r="I40" i="31" s="1"/>
  <c r="I219" i="9"/>
  <c r="R198" i="10"/>
  <c r="R20" i="28" s="1"/>
  <c r="AB208" i="23"/>
  <c r="AB31" i="38" s="1"/>
  <c r="U184" i="24"/>
  <c r="U5" i="39" s="1"/>
  <c r="M185" i="12"/>
  <c r="M6" i="29" s="1"/>
  <c r="K184" i="21"/>
  <c r="K5" i="36" s="1"/>
  <c r="O210" i="22"/>
  <c r="O33" i="37" s="1"/>
  <c r="O188" i="17"/>
  <c r="O10" i="33" s="1"/>
  <c r="L200" i="23"/>
  <c r="L22" i="38" s="1"/>
  <c r="AB194" i="12"/>
  <c r="AB16" i="29" s="1"/>
  <c r="L194" i="12"/>
  <c r="L16" i="29" s="1"/>
  <c r="R215" i="14"/>
  <c r="R42" i="31" s="1"/>
  <c r="T199" i="12"/>
  <c r="T21" i="29" s="1"/>
  <c r="F215" i="24"/>
  <c r="F42" i="39" s="1"/>
  <c r="AD183" i="18"/>
  <c r="S204" i="21"/>
  <c r="S26" i="36" s="1"/>
  <c r="T185" i="25"/>
  <c r="T6" i="40" s="1"/>
  <c r="B185" i="25"/>
  <c r="B6" i="40" s="1"/>
  <c r="J202" i="25"/>
  <c r="J24" i="40" s="1"/>
  <c r="E184" i="17"/>
  <c r="E5" i="33" s="1"/>
  <c r="E184" i="18"/>
  <c r="E5" i="34" s="1"/>
  <c r="E212" i="14"/>
  <c r="R204" i="13"/>
  <c r="R26" i="30" s="1"/>
  <c r="V204" i="13"/>
  <c r="V26" i="30" s="1"/>
  <c r="K206" i="24"/>
  <c r="K29" i="39" s="1"/>
  <c r="X202" i="20"/>
  <c r="X24" i="35" s="1"/>
  <c r="O188" i="21"/>
  <c r="O10" i="36" s="1"/>
  <c r="O188" i="24"/>
  <c r="O10" i="39" s="1"/>
  <c r="L189" i="9"/>
  <c r="L11" i="27" s="1"/>
  <c r="AE189" i="9"/>
  <c r="AE11" i="27" s="1"/>
  <c r="AC222" i="17"/>
  <c r="AC50" i="33" s="1"/>
  <c r="M203" i="25"/>
  <c r="M25" i="40" s="1"/>
  <c r="AF220" i="13"/>
  <c r="AF48" i="30" s="1"/>
  <c r="AF220" i="14"/>
  <c r="AF48" i="31" s="1"/>
  <c r="G187" i="22"/>
  <c r="G9" i="37" s="1"/>
  <c r="F196" i="18"/>
  <c r="F18" i="34" s="1"/>
  <c r="C210" i="15"/>
  <c r="C33" i="32" s="1"/>
  <c r="O207" i="12"/>
  <c r="O30" i="29" s="1"/>
  <c r="X207" i="12"/>
  <c r="X30" i="29" s="1"/>
  <c r="X207" i="13"/>
  <c r="X30" i="30" s="1"/>
  <c r="P214" i="25"/>
  <c r="P41" i="40" s="1"/>
  <c r="N193" i="12"/>
  <c r="N15" i="29" s="1"/>
  <c r="N193" i="13"/>
  <c r="N15" i="30" s="1"/>
  <c r="U188" i="25"/>
  <c r="U10" i="40" s="1"/>
  <c r="AE188" i="22"/>
  <c r="AE10" i="37" s="1"/>
  <c r="Z200" i="21"/>
  <c r="Z22" i="36" s="1"/>
  <c r="AB198" i="23"/>
  <c r="AB20" i="38" s="1"/>
  <c r="E185" i="14"/>
  <c r="E6" i="31" s="1"/>
  <c r="H185" i="14"/>
  <c r="H6" i="31" s="1"/>
  <c r="K219" i="23"/>
  <c r="D208" i="21"/>
  <c r="D31" i="36" s="1"/>
  <c r="D208" i="20"/>
  <c r="D31" i="35" s="1"/>
  <c r="AF207" i="17"/>
  <c r="AF30" i="33" s="1"/>
  <c r="F207" i="17"/>
  <c r="F30" i="33" s="1"/>
  <c r="Q201" i="21"/>
  <c r="Q23" i="36" s="1"/>
  <c r="G201" i="21"/>
  <c r="G23" i="36" s="1"/>
  <c r="H189" i="22"/>
  <c r="H11" i="37" s="1"/>
  <c r="G201" i="20"/>
  <c r="G23" i="35" s="1"/>
  <c r="AD191" i="21"/>
  <c r="AD13" i="36" s="1"/>
  <c r="F191" i="21"/>
  <c r="F13" i="36" s="1"/>
  <c r="R186" i="18"/>
  <c r="AE188" i="17"/>
  <c r="AE10" i="33" s="1"/>
  <c r="F212" i="26"/>
  <c r="Z192" i="23"/>
  <c r="Z14" i="38" s="1"/>
  <c r="J197" i="23"/>
  <c r="J19" i="38" s="1"/>
  <c r="N198" i="25"/>
  <c r="N20" i="40" s="1"/>
  <c r="AC208" i="13"/>
  <c r="AC31" i="30" s="1"/>
  <c r="AF221" i="17"/>
  <c r="AF49" i="33" s="1"/>
  <c r="X188" i="18"/>
  <c r="X10" i="34" s="1"/>
  <c r="AA185" i="15"/>
  <c r="AA6" i="32" s="1"/>
  <c r="O219" i="12"/>
  <c r="V219" i="12"/>
  <c r="AB213" i="18"/>
  <c r="AB40" i="34" s="1"/>
  <c r="X218" i="22"/>
  <c r="X45" i="37" s="1"/>
  <c r="T220" i="13"/>
  <c r="T48" i="30" s="1"/>
  <c r="T220" i="14"/>
  <c r="T48" i="31" s="1"/>
  <c r="AC210" i="15"/>
  <c r="AC33" i="32" s="1"/>
  <c r="J186" i="24"/>
  <c r="AC28" i="38"/>
  <c r="AC27" i="38"/>
  <c r="AA183" i="26"/>
  <c r="N211" i="21"/>
  <c r="N34" i="36" s="1"/>
  <c r="Z203" i="22"/>
  <c r="Z25" i="37" s="1"/>
  <c r="P186" i="20"/>
  <c r="V2" i="28"/>
  <c r="V3" i="28"/>
  <c r="V4" i="28"/>
  <c r="P199" i="26"/>
  <c r="P21" i="41" s="1"/>
  <c r="F206" i="23"/>
  <c r="F29" i="38" s="1"/>
  <c r="AD191" i="20"/>
  <c r="AD13" i="35" s="1"/>
  <c r="P211" i="12"/>
  <c r="P34" i="29" s="1"/>
  <c r="E208" i="14"/>
  <c r="E31" i="31" s="1"/>
  <c r="B208" i="14"/>
  <c r="B31" i="31" s="1"/>
  <c r="J46" i="33"/>
  <c r="J47" i="33"/>
  <c r="AF201" i="23"/>
  <c r="AF23" i="38" s="1"/>
  <c r="V185" i="21"/>
  <c r="V6" i="36" s="1"/>
  <c r="F213" i="14"/>
  <c r="F40" i="31" s="1"/>
  <c r="K213" i="14"/>
  <c r="K40" i="31" s="1"/>
  <c r="AC219" i="9"/>
  <c r="H198" i="10"/>
  <c r="H20" i="28" s="1"/>
  <c r="Q208" i="23"/>
  <c r="Q31" i="38" s="1"/>
  <c r="Q189" i="22"/>
  <c r="Q11" i="37" s="1"/>
  <c r="AB184" i="24"/>
  <c r="AB5" i="39" s="1"/>
  <c r="S185" i="12"/>
  <c r="S6" i="29" s="1"/>
  <c r="AA185" i="12"/>
  <c r="AA6" i="29" s="1"/>
  <c r="C184" i="21"/>
  <c r="C5" i="36" s="1"/>
  <c r="C184" i="20"/>
  <c r="C5" i="35" s="1"/>
  <c r="U210" i="22"/>
  <c r="U33" i="37" s="1"/>
  <c r="AC200" i="23"/>
  <c r="AC22" i="38" s="1"/>
  <c r="Z183" i="18"/>
  <c r="G194" i="12"/>
  <c r="G16" i="29" s="1"/>
  <c r="I215" i="14"/>
  <c r="I42" i="31" s="1"/>
  <c r="AD194" i="20"/>
  <c r="AD16" i="35" s="1"/>
  <c r="AA215" i="24"/>
  <c r="AA42" i="39" s="1"/>
  <c r="AE183" i="18"/>
  <c r="Z204" i="21"/>
  <c r="Z26" i="36" s="1"/>
  <c r="O185" i="25"/>
  <c r="O6" i="40" s="1"/>
  <c r="Q202" i="25"/>
  <c r="Q24" i="40" s="1"/>
  <c r="K202" i="25"/>
  <c r="K24" i="40" s="1"/>
  <c r="N198" i="13"/>
  <c r="N20" i="30" s="1"/>
  <c r="AC212" i="14"/>
  <c r="AF204" i="13"/>
  <c r="AF26" i="30" s="1"/>
  <c r="M204" i="13"/>
  <c r="M26" i="30" s="1"/>
  <c r="I206" i="24"/>
  <c r="I29" i="39" s="1"/>
  <c r="P202" i="20"/>
  <c r="P24" i="35" s="1"/>
  <c r="X188" i="21"/>
  <c r="X10" i="36" s="1"/>
  <c r="X189" i="9"/>
  <c r="X11" i="27" s="1"/>
  <c r="B189" i="9"/>
  <c r="B11" i="27" s="1"/>
  <c r="M187" i="22"/>
  <c r="M9" i="37" s="1"/>
  <c r="F187" i="22"/>
  <c r="F9" i="37" s="1"/>
  <c r="AD196" i="18"/>
  <c r="AD18" i="34" s="1"/>
  <c r="T210" i="15"/>
  <c r="T33" i="32" s="1"/>
  <c r="AC207" i="12"/>
  <c r="AC30" i="29" s="1"/>
  <c r="AC207" i="13"/>
  <c r="AC30" i="30" s="1"/>
  <c r="V207" i="12"/>
  <c r="V30" i="29" s="1"/>
  <c r="V207" i="13"/>
  <c r="V30" i="30" s="1"/>
  <c r="S214" i="25"/>
  <c r="S41" i="40" s="1"/>
  <c r="AD193" i="12"/>
  <c r="AD15" i="29" s="1"/>
  <c r="X188" i="13"/>
  <c r="X10" i="30" s="1"/>
  <c r="X188" i="14"/>
  <c r="X10" i="31" s="1"/>
  <c r="X188" i="12"/>
  <c r="X10" i="29" s="1"/>
  <c r="AB194" i="10"/>
  <c r="AB16" i="28" s="1"/>
  <c r="Z201" i="20"/>
  <c r="Z23" i="35" s="1"/>
  <c r="AF186" i="20"/>
  <c r="G188" i="22"/>
  <c r="G10" i="37" s="1"/>
  <c r="AC192" i="23"/>
  <c r="AC14" i="38" s="1"/>
  <c r="K200" i="21"/>
  <c r="K22" i="36" s="1"/>
  <c r="Q198" i="23"/>
  <c r="Q20" i="38" s="1"/>
  <c r="F185" i="14"/>
  <c r="F6" i="31" s="1"/>
  <c r="S185" i="14"/>
  <c r="S6" i="31" s="1"/>
  <c r="M46" i="38"/>
  <c r="M47" i="38"/>
  <c r="G208" i="21"/>
  <c r="G31" i="36" s="1"/>
  <c r="G208" i="20"/>
  <c r="G31" i="35" s="1"/>
  <c r="B207" i="17"/>
  <c r="B30" i="33" s="1"/>
  <c r="S201" i="21"/>
  <c r="S23" i="36" s="1"/>
  <c r="H201" i="21"/>
  <c r="H23" i="36" s="1"/>
  <c r="E189" i="22"/>
  <c r="E11" i="37" s="1"/>
  <c r="E201" i="20"/>
  <c r="E23" i="35" s="1"/>
  <c r="J191" i="21"/>
  <c r="J13" i="36" s="1"/>
  <c r="B191" i="21"/>
  <c r="B13" i="36" s="1"/>
  <c r="H183" i="18"/>
  <c r="AE8" i="34"/>
  <c r="AE7" i="34"/>
  <c r="Z188" i="17"/>
  <c r="Z10" i="33" s="1"/>
  <c r="E188" i="17"/>
  <c r="E10" i="33" s="1"/>
  <c r="U203" i="23"/>
  <c r="U25" i="38" s="1"/>
  <c r="D212" i="26"/>
  <c r="B197" i="23"/>
  <c r="B19" i="38" s="1"/>
  <c r="D198" i="25"/>
  <c r="D20" i="40" s="1"/>
  <c r="W208" i="13"/>
  <c r="W31" i="30" s="1"/>
  <c r="O221" i="17"/>
  <c r="O49" i="33" s="1"/>
  <c r="Q46" i="41"/>
  <c r="Q47" i="41"/>
  <c r="M188" i="18"/>
  <c r="M10" i="34" s="1"/>
  <c r="F219" i="12"/>
  <c r="P185" i="15"/>
  <c r="P6" i="32" s="1"/>
  <c r="T219" i="12"/>
  <c r="X219" i="12"/>
  <c r="AA219" i="15"/>
  <c r="X204" i="12"/>
  <c r="X26" i="29" s="1"/>
  <c r="X204" i="15"/>
  <c r="X26" i="32" s="1"/>
  <c r="X206" i="13"/>
  <c r="X29" i="30" s="1"/>
  <c r="K213" i="12"/>
  <c r="K40" i="29" s="1"/>
  <c r="K213" i="13"/>
  <c r="K40" i="30" s="1"/>
  <c r="T191" i="21"/>
  <c r="T13" i="36" s="1"/>
  <c r="AF52" i="30"/>
  <c r="AF51" i="30"/>
  <c r="AF198" i="12"/>
  <c r="AF20" i="29" s="1"/>
  <c r="AF198" i="15"/>
  <c r="AF20" i="32" s="1"/>
  <c r="O185" i="26"/>
  <c r="O6" i="41" s="1"/>
  <c r="Q190" i="26"/>
  <c r="Q12" i="41" s="1"/>
  <c r="F194" i="23"/>
  <c r="F16" i="38" s="1"/>
  <c r="Y184" i="13"/>
  <c r="Y5" i="30" s="1"/>
  <c r="AE212" i="9"/>
  <c r="E216" i="13"/>
  <c r="E43" i="30" s="1"/>
  <c r="X216" i="13"/>
  <c r="X43" i="30" s="1"/>
  <c r="X216" i="12"/>
  <c r="X43" i="29" s="1"/>
  <c r="AE47" i="38"/>
  <c r="AE46" i="38"/>
  <c r="M190" i="24"/>
  <c r="M12" i="39" s="1"/>
  <c r="B218" i="21"/>
  <c r="B45" i="36" s="1"/>
  <c r="AF208" i="9"/>
  <c r="AF31" i="27" s="1"/>
  <c r="T8" i="31"/>
  <c r="T7" i="31"/>
  <c r="F193" i="15"/>
  <c r="F15" i="32" s="1"/>
  <c r="Z218" i="22"/>
  <c r="Z45" i="37" s="1"/>
  <c r="E190" i="12"/>
  <c r="E12" i="29" s="1"/>
  <c r="F186" i="24"/>
  <c r="N205" i="23"/>
  <c r="X201" i="22"/>
  <c r="X23" i="37" s="1"/>
  <c r="AA47" i="37"/>
  <c r="AA46" i="37"/>
  <c r="S183" i="26"/>
  <c r="U211" i="21"/>
  <c r="U34" i="36" s="1"/>
  <c r="Q203" i="22"/>
  <c r="Q25" i="37" s="1"/>
  <c r="N186" i="20"/>
  <c r="S199" i="26"/>
  <c r="S21" i="41" s="1"/>
  <c r="J199" i="26"/>
  <c r="J21" i="41" s="1"/>
  <c r="E206" i="23"/>
  <c r="E29" i="38" s="1"/>
  <c r="I191" i="20"/>
  <c r="I13" i="35" s="1"/>
  <c r="I191" i="22"/>
  <c r="I13" i="37" s="1"/>
  <c r="AF211" i="12"/>
  <c r="AF34" i="29" s="1"/>
  <c r="U208" i="14"/>
  <c r="U31" i="31" s="1"/>
  <c r="X201" i="23"/>
  <c r="X23" i="38" s="1"/>
  <c r="O185" i="21"/>
  <c r="O6" i="36" s="1"/>
  <c r="AD213" i="14"/>
  <c r="AD40" i="31" s="1"/>
  <c r="Q213" i="14"/>
  <c r="Q40" i="31" s="1"/>
  <c r="E219" i="9"/>
  <c r="V198" i="10"/>
  <c r="V20" i="28" s="1"/>
  <c r="L208" i="23"/>
  <c r="L31" i="38" s="1"/>
  <c r="N51" i="35"/>
  <c r="N52" i="35"/>
  <c r="S184" i="24"/>
  <c r="S5" i="39" s="1"/>
  <c r="G185" i="12"/>
  <c r="G6" i="29" s="1"/>
  <c r="J185" i="12"/>
  <c r="J6" i="29" s="1"/>
  <c r="AA184" i="21"/>
  <c r="AA5" i="36" s="1"/>
  <c r="Y210" i="22"/>
  <c r="Y33" i="37" s="1"/>
  <c r="S200" i="23"/>
  <c r="S22" i="38" s="1"/>
  <c r="M194" i="12"/>
  <c r="M16" i="29" s="1"/>
  <c r="S215" i="14"/>
  <c r="S42" i="31" s="1"/>
  <c r="I215" i="24"/>
  <c r="I42" i="39" s="1"/>
  <c r="D183" i="18"/>
  <c r="N216" i="14"/>
  <c r="N43" i="31" s="1"/>
  <c r="AC204" i="21"/>
  <c r="AC26" i="36" s="1"/>
  <c r="P185" i="25"/>
  <c r="P6" i="40" s="1"/>
  <c r="R202" i="25"/>
  <c r="R24" i="40" s="1"/>
  <c r="I202" i="25"/>
  <c r="I24" i="40" s="1"/>
  <c r="W198" i="13"/>
  <c r="W20" i="30" s="1"/>
  <c r="AD212" i="14"/>
  <c r="U204" i="13"/>
  <c r="U26" i="30" s="1"/>
  <c r="G206" i="24"/>
  <c r="G29" i="39" s="1"/>
  <c r="R202" i="20"/>
  <c r="R24" i="35" s="1"/>
  <c r="P188" i="21"/>
  <c r="P10" i="36" s="1"/>
  <c r="E189" i="9"/>
  <c r="E11" i="27" s="1"/>
  <c r="P205" i="22"/>
  <c r="AA203" i="25"/>
  <c r="AA25" i="40" s="1"/>
  <c r="AF187" i="22"/>
  <c r="AF9" i="37" s="1"/>
  <c r="I187" i="22"/>
  <c r="I9" i="37" s="1"/>
  <c r="D196" i="18"/>
  <c r="D18" i="34" s="1"/>
  <c r="AE210" i="15"/>
  <c r="AE33" i="32" s="1"/>
  <c r="G207" i="12"/>
  <c r="G30" i="29" s="1"/>
  <c r="W207" i="12"/>
  <c r="W30" i="29" s="1"/>
  <c r="Q214" i="25"/>
  <c r="Q41" i="40" s="1"/>
  <c r="G193" i="12"/>
  <c r="G15" i="29" s="1"/>
  <c r="G193" i="14"/>
  <c r="G15" i="31" s="1"/>
  <c r="N213" i="26"/>
  <c r="N40" i="41" s="1"/>
  <c r="Q220" i="12"/>
  <c r="Q48" i="29" s="1"/>
  <c r="P188" i="13"/>
  <c r="P10" i="30" s="1"/>
  <c r="P188" i="15"/>
  <c r="P10" i="32" s="1"/>
  <c r="M188" i="15"/>
  <c r="M10" i="32" s="1"/>
  <c r="AE194" i="10"/>
  <c r="AE16" i="28" s="1"/>
  <c r="H185" i="13"/>
  <c r="H6" i="30" s="1"/>
  <c r="X208" i="21"/>
  <c r="X31" i="36" s="1"/>
  <c r="W194" i="14"/>
  <c r="W16" i="31" s="1"/>
  <c r="J188" i="22"/>
  <c r="J10" i="37" s="1"/>
  <c r="Q218" i="21"/>
  <c r="Q45" i="36" s="1"/>
  <c r="Z200" i="23"/>
  <c r="Z22" i="38" s="1"/>
  <c r="G200" i="21"/>
  <c r="G22" i="36" s="1"/>
  <c r="L198" i="23"/>
  <c r="L20" i="38" s="1"/>
  <c r="L185" i="14"/>
  <c r="L6" i="31" s="1"/>
  <c r="I185" i="14"/>
  <c r="I6" i="31" s="1"/>
  <c r="I219" i="23"/>
  <c r="I208" i="21"/>
  <c r="I31" i="36" s="1"/>
  <c r="I208" i="26"/>
  <c r="I31" i="41" s="1"/>
  <c r="P207" i="17"/>
  <c r="P30" i="33" s="1"/>
  <c r="AF201" i="21"/>
  <c r="AF23" i="36" s="1"/>
  <c r="B201" i="21"/>
  <c r="B23" i="36" s="1"/>
  <c r="D189" i="22"/>
  <c r="D11" i="37" s="1"/>
  <c r="J201" i="20"/>
  <c r="J23" i="35" s="1"/>
  <c r="Y191" i="21"/>
  <c r="Y13" i="36" s="1"/>
  <c r="AF203" i="20"/>
  <c r="AF25" i="35" s="1"/>
  <c r="D186" i="18"/>
  <c r="AA188" i="17"/>
  <c r="AA10" i="33" s="1"/>
  <c r="Y191" i="25"/>
  <c r="Y13" i="40" s="1"/>
  <c r="K212" i="26"/>
  <c r="K192" i="23"/>
  <c r="K14" i="38" s="1"/>
  <c r="K192" i="20"/>
  <c r="K14" i="35" s="1"/>
  <c r="AB198" i="25"/>
  <c r="AB20" i="40" s="1"/>
  <c r="J208" i="13"/>
  <c r="J31" i="30" s="1"/>
  <c r="AA221" i="17"/>
  <c r="AA49" i="33" s="1"/>
  <c r="J188" i="18"/>
  <c r="J10" i="34" s="1"/>
  <c r="Z205" i="18"/>
  <c r="D185" i="15"/>
  <c r="D6" i="32" s="1"/>
  <c r="AE219" i="12"/>
  <c r="J219" i="12"/>
  <c r="L38" i="41" l="1"/>
  <c r="L37" i="41"/>
  <c r="L39" i="41"/>
  <c r="L35" i="41"/>
  <c r="L36" i="41"/>
  <c r="G47" i="39"/>
  <c r="G46" i="39"/>
  <c r="R39" i="30"/>
  <c r="R38" i="30"/>
  <c r="R37" i="30"/>
  <c r="R36" i="30"/>
  <c r="R35" i="30"/>
  <c r="S46" i="32"/>
  <c r="S47" i="32"/>
  <c r="O46" i="27"/>
  <c r="O47" i="27"/>
  <c r="AE46" i="30"/>
  <c r="AE47" i="30"/>
  <c r="F47" i="41"/>
  <c r="F46" i="41"/>
  <c r="J52" i="41"/>
  <c r="J51" i="41"/>
  <c r="AF46" i="32"/>
  <c r="AF47" i="32"/>
  <c r="H46" i="33"/>
  <c r="H47" i="33"/>
  <c r="G39" i="30"/>
  <c r="G35" i="30"/>
  <c r="G36" i="30"/>
  <c r="G38" i="30"/>
  <c r="G37" i="30"/>
  <c r="C4" i="36"/>
  <c r="C2" i="36"/>
  <c r="C3" i="36"/>
  <c r="X4" i="40"/>
  <c r="X2" i="40"/>
  <c r="X3" i="40"/>
  <c r="W47" i="32"/>
  <c r="W46" i="32"/>
  <c r="H3" i="36"/>
  <c r="H2" i="36"/>
  <c r="H4" i="36"/>
  <c r="F38" i="36"/>
  <c r="F39" i="36"/>
  <c r="F36" i="36"/>
  <c r="F37" i="36"/>
  <c r="F35" i="36"/>
  <c r="T51" i="40"/>
  <c r="T52" i="40"/>
  <c r="E4" i="30"/>
  <c r="E3" i="30"/>
  <c r="E2" i="30"/>
  <c r="U36" i="27"/>
  <c r="U35" i="27"/>
  <c r="U38" i="27"/>
  <c r="U37" i="27"/>
  <c r="U39" i="27"/>
  <c r="AB39" i="28"/>
  <c r="AB37" i="28"/>
  <c r="AB35" i="28"/>
  <c r="AB36" i="28"/>
  <c r="AB38" i="28"/>
  <c r="C7" i="34"/>
  <c r="C8" i="34"/>
  <c r="AF37" i="41"/>
  <c r="AF35" i="41"/>
  <c r="AF39" i="41"/>
  <c r="AF38" i="41"/>
  <c r="AF36" i="41"/>
  <c r="L38" i="35"/>
  <c r="L39" i="35"/>
  <c r="L37" i="35"/>
  <c r="L35" i="35"/>
  <c r="L36" i="35"/>
  <c r="F28" i="41"/>
  <c r="F27" i="41"/>
  <c r="L8" i="41"/>
  <c r="L7" i="41"/>
  <c r="AA28" i="38"/>
  <c r="AA27" i="38"/>
  <c r="J46" i="30"/>
  <c r="J47" i="30"/>
  <c r="G46" i="36"/>
  <c r="G47" i="36"/>
  <c r="I27" i="35"/>
  <c r="I28" i="35"/>
  <c r="P46" i="32"/>
  <c r="P47" i="32"/>
  <c r="E35" i="38"/>
  <c r="E38" i="38"/>
  <c r="E36" i="38"/>
  <c r="E37" i="38"/>
  <c r="E39" i="38"/>
  <c r="D8" i="32"/>
  <c r="D7" i="32"/>
  <c r="T46" i="27"/>
  <c r="T47" i="27"/>
  <c r="AE46" i="31"/>
  <c r="AE47" i="31"/>
  <c r="J38" i="38"/>
  <c r="J36" i="38"/>
  <c r="J37" i="38"/>
  <c r="J39" i="38"/>
  <c r="J35" i="38"/>
  <c r="F47" i="37"/>
  <c r="F46" i="37"/>
  <c r="C37" i="39"/>
  <c r="C39" i="39"/>
  <c r="C38" i="39"/>
  <c r="C35" i="39"/>
  <c r="C36" i="39"/>
  <c r="D38" i="27"/>
  <c r="D36" i="27"/>
  <c r="D39" i="27"/>
  <c r="D37" i="27"/>
  <c r="D35" i="27"/>
  <c r="V8" i="39"/>
  <c r="V7" i="39"/>
  <c r="B39" i="30"/>
  <c r="B36" i="30"/>
  <c r="B37" i="30"/>
  <c r="B38" i="30"/>
  <c r="B35" i="30"/>
  <c r="AB28" i="30"/>
  <c r="AB27" i="30"/>
  <c r="S39" i="41"/>
  <c r="S36" i="41"/>
  <c r="S37" i="41"/>
  <c r="S35" i="41"/>
  <c r="S38" i="41"/>
  <c r="I36" i="31"/>
  <c r="I39" i="31"/>
  <c r="I38" i="31"/>
  <c r="I35" i="31"/>
  <c r="I37" i="31"/>
  <c r="L3" i="31"/>
  <c r="L4" i="31"/>
  <c r="L2" i="31"/>
  <c r="M37" i="41"/>
  <c r="M38" i="41"/>
  <c r="M35" i="41"/>
  <c r="M39" i="41"/>
  <c r="M36" i="41"/>
  <c r="AA8" i="37"/>
  <c r="AA7" i="37"/>
  <c r="AF38" i="29"/>
  <c r="AF35" i="29"/>
  <c r="AF39" i="29"/>
  <c r="AF36" i="29"/>
  <c r="AF37" i="29"/>
  <c r="W28" i="30"/>
  <c r="W27" i="30"/>
  <c r="F28" i="36"/>
  <c r="F27" i="36"/>
  <c r="AF8" i="34"/>
  <c r="AF7" i="34"/>
  <c r="Z38" i="30"/>
  <c r="Z35" i="30"/>
  <c r="Z37" i="30"/>
  <c r="Z39" i="30"/>
  <c r="Z36" i="30"/>
  <c r="N38" i="31"/>
  <c r="N36" i="31"/>
  <c r="N35" i="31"/>
  <c r="N39" i="31"/>
  <c r="N37" i="31"/>
  <c r="L7" i="39"/>
  <c r="L8" i="39"/>
  <c r="U27" i="34"/>
  <c r="U28" i="34"/>
  <c r="D7" i="39"/>
  <c r="D8" i="39"/>
  <c r="N38" i="32"/>
  <c r="N35" i="32"/>
  <c r="N36" i="32"/>
  <c r="N37" i="32"/>
  <c r="N39" i="32"/>
  <c r="M51" i="41"/>
  <c r="M52" i="41"/>
  <c r="R4" i="29"/>
  <c r="R3" i="29"/>
  <c r="R2" i="29"/>
  <c r="AB51" i="27"/>
  <c r="AB52" i="27"/>
  <c r="G47" i="40"/>
  <c r="G46" i="40"/>
  <c r="AC52" i="40"/>
  <c r="AC51" i="40"/>
  <c r="I27" i="39"/>
  <c r="I28" i="39"/>
  <c r="O47" i="33"/>
  <c r="O46" i="33"/>
  <c r="S28" i="29"/>
  <c r="S27" i="29"/>
  <c r="E38" i="36"/>
  <c r="E35" i="36"/>
  <c r="E36" i="36"/>
  <c r="E39" i="36"/>
  <c r="E37" i="36"/>
  <c r="J39" i="35"/>
  <c r="J38" i="35"/>
  <c r="J37" i="35"/>
  <c r="J36" i="35"/>
  <c r="J35" i="35"/>
  <c r="Y47" i="39"/>
  <c r="Y46" i="39"/>
  <c r="F47" i="38"/>
  <c r="F46" i="38"/>
  <c r="AB27" i="31"/>
  <c r="AB28" i="31"/>
  <c r="L39" i="32"/>
  <c r="L36" i="32"/>
  <c r="L35" i="32"/>
  <c r="L38" i="32"/>
  <c r="L37" i="32"/>
  <c r="C7" i="38"/>
  <c r="C8" i="38"/>
  <c r="L39" i="30"/>
  <c r="L38" i="30"/>
  <c r="L36" i="30"/>
  <c r="L35" i="30"/>
  <c r="L37" i="30"/>
  <c r="F3" i="31"/>
  <c r="F2" i="31"/>
  <c r="F4" i="31"/>
  <c r="AE4" i="34"/>
  <c r="AE2" i="34"/>
  <c r="AE3" i="34"/>
  <c r="V47" i="29"/>
  <c r="V46" i="29"/>
  <c r="K47" i="38"/>
  <c r="K46" i="38"/>
  <c r="P4" i="41"/>
  <c r="P3" i="41"/>
  <c r="P2" i="41"/>
  <c r="C8" i="35"/>
  <c r="C7" i="35"/>
  <c r="C7" i="36"/>
  <c r="C8" i="36"/>
  <c r="G4" i="41"/>
  <c r="G2" i="41"/>
  <c r="G3" i="41"/>
  <c r="K3" i="39"/>
  <c r="K4" i="39"/>
  <c r="K2" i="39"/>
  <c r="Z51" i="33"/>
  <c r="Z52" i="33"/>
  <c r="J28" i="29"/>
  <c r="J27" i="29"/>
  <c r="T8" i="41"/>
  <c r="T7" i="41"/>
  <c r="S8" i="36"/>
  <c r="S7" i="36"/>
  <c r="AB46" i="27"/>
  <c r="AB47" i="27"/>
  <c r="AA8" i="35"/>
  <c r="AA7" i="35"/>
  <c r="K37" i="27"/>
  <c r="K36" i="27"/>
  <c r="K39" i="27"/>
  <c r="K38" i="27"/>
  <c r="K35" i="27"/>
  <c r="AF35" i="30"/>
  <c r="AF39" i="30"/>
  <c r="AF37" i="30"/>
  <c r="AF38" i="30"/>
  <c r="AF36" i="30"/>
  <c r="Y7" i="36"/>
  <c r="Y8" i="36"/>
  <c r="F39" i="31"/>
  <c r="F36" i="31"/>
  <c r="F37" i="31"/>
  <c r="F35" i="31"/>
  <c r="F38" i="31"/>
  <c r="U27" i="33"/>
  <c r="U28" i="33"/>
  <c r="Z8" i="35"/>
  <c r="Z7" i="35"/>
  <c r="Y4" i="29"/>
  <c r="Y3" i="29"/>
  <c r="Y2" i="29"/>
  <c r="W46" i="36"/>
  <c r="W47" i="36"/>
  <c r="Z35" i="31"/>
  <c r="Z36" i="31"/>
  <c r="Z37" i="31"/>
  <c r="Z38" i="31"/>
  <c r="Z39" i="31"/>
  <c r="R4" i="30"/>
  <c r="R3" i="30"/>
  <c r="R2" i="30"/>
  <c r="AB51" i="28"/>
  <c r="AB52" i="28"/>
  <c r="I28" i="41"/>
  <c r="I27" i="41"/>
  <c r="O47" i="34"/>
  <c r="O46" i="34"/>
  <c r="S28" i="30"/>
  <c r="S27" i="30"/>
  <c r="E38" i="40"/>
  <c r="E35" i="40"/>
  <c r="E39" i="40"/>
  <c r="E36" i="40"/>
  <c r="E37" i="40"/>
  <c r="Y37" i="39"/>
  <c r="Y39" i="39"/>
  <c r="Y35" i="39"/>
  <c r="Y38" i="39"/>
  <c r="Y36" i="39"/>
  <c r="Y47" i="41"/>
  <c r="Y46" i="41"/>
  <c r="L46" i="31"/>
  <c r="L47" i="31"/>
  <c r="H36" i="39"/>
  <c r="H35" i="39"/>
  <c r="H39" i="39"/>
  <c r="H37" i="39"/>
  <c r="H38" i="39"/>
  <c r="L38" i="29"/>
  <c r="L39" i="29"/>
  <c r="L35" i="29"/>
  <c r="L36" i="29"/>
  <c r="L37" i="29"/>
  <c r="X39" i="38"/>
  <c r="X38" i="38"/>
  <c r="X37" i="38"/>
  <c r="X36" i="38"/>
  <c r="X35" i="38"/>
  <c r="AC7" i="32"/>
  <c r="AC8" i="32"/>
  <c r="Z47" i="30"/>
  <c r="Z46" i="30"/>
  <c r="R52" i="39"/>
  <c r="R51" i="39"/>
  <c r="AF3" i="30"/>
  <c r="AF4" i="30"/>
  <c r="AF2" i="30"/>
  <c r="B8" i="30"/>
  <c r="B7" i="30"/>
  <c r="W46" i="27"/>
  <c r="W47" i="27"/>
  <c r="K7" i="37"/>
  <c r="K8" i="37"/>
  <c r="G52" i="27"/>
  <c r="G51" i="27"/>
  <c r="F4" i="36"/>
  <c r="F3" i="36"/>
  <c r="F2" i="36"/>
  <c r="E52" i="34"/>
  <c r="E51" i="34"/>
  <c r="M47" i="33"/>
  <c r="M46" i="33"/>
  <c r="B52" i="39"/>
  <c r="B51" i="39"/>
  <c r="X8" i="28"/>
  <c r="X7" i="28"/>
  <c r="Y51" i="39"/>
  <c r="Y52" i="39"/>
  <c r="Y27" i="31"/>
  <c r="Y28" i="31"/>
  <c r="AA28" i="32"/>
  <c r="AA27" i="32"/>
  <c r="X7" i="32"/>
  <c r="X8" i="32"/>
  <c r="N2" i="32"/>
  <c r="N3" i="32"/>
  <c r="N4" i="32"/>
  <c r="F8" i="38"/>
  <c r="F7" i="38"/>
  <c r="U37" i="32"/>
  <c r="U38" i="32"/>
  <c r="U36" i="32"/>
  <c r="U39" i="32"/>
  <c r="U35" i="32"/>
  <c r="E4" i="40"/>
  <c r="E3" i="40"/>
  <c r="E2" i="40"/>
  <c r="W51" i="37"/>
  <c r="W52" i="37"/>
  <c r="W2" i="32"/>
  <c r="W4" i="32"/>
  <c r="W3" i="32"/>
  <c r="C4" i="29"/>
  <c r="C2" i="29"/>
  <c r="C3" i="29"/>
  <c r="AB47" i="40"/>
  <c r="AB46" i="40"/>
  <c r="M2" i="41"/>
  <c r="M4" i="41"/>
  <c r="M3" i="41"/>
  <c r="S46" i="34"/>
  <c r="S47" i="34"/>
  <c r="W36" i="36"/>
  <c r="W39" i="36"/>
  <c r="W37" i="36"/>
  <c r="W38" i="36"/>
  <c r="W35" i="36"/>
  <c r="I35" i="30"/>
  <c r="I39" i="30"/>
  <c r="I36" i="30"/>
  <c r="I38" i="30"/>
  <c r="I37" i="30"/>
  <c r="K3" i="36"/>
  <c r="K4" i="36"/>
  <c r="K2" i="36"/>
  <c r="C27" i="30"/>
  <c r="C28" i="30"/>
  <c r="AB47" i="31"/>
  <c r="AB46" i="31"/>
  <c r="B46" i="27"/>
  <c r="B47" i="27"/>
  <c r="J35" i="40"/>
  <c r="J38" i="40"/>
  <c r="J39" i="40"/>
  <c r="J36" i="40"/>
  <c r="J37" i="40"/>
  <c r="Z46" i="29"/>
  <c r="Z47" i="29"/>
  <c r="W2" i="39"/>
  <c r="W3" i="39"/>
  <c r="W4" i="39"/>
  <c r="M28" i="35"/>
  <c r="M27" i="35"/>
  <c r="AB51" i="37"/>
  <c r="AB52" i="37"/>
  <c r="Y35" i="30"/>
  <c r="Y37" i="30"/>
  <c r="Y38" i="30"/>
  <c r="Y39" i="30"/>
  <c r="Y36" i="30"/>
  <c r="Y47" i="34"/>
  <c r="Y46" i="34"/>
  <c r="G28" i="36"/>
  <c r="G27" i="36"/>
  <c r="AB8" i="31"/>
  <c r="AB7" i="31"/>
  <c r="K28" i="39"/>
  <c r="K27" i="39"/>
  <c r="AB47" i="39"/>
  <c r="AB46" i="39"/>
  <c r="L28" i="31"/>
  <c r="L27" i="31"/>
  <c r="AA51" i="40"/>
  <c r="AA52" i="40"/>
  <c r="W4" i="34"/>
  <c r="W3" i="34"/>
  <c r="W2" i="34"/>
  <c r="M27" i="29"/>
  <c r="M28" i="29"/>
  <c r="M35" i="39"/>
  <c r="M39" i="39"/>
  <c r="M37" i="39"/>
  <c r="M36" i="39"/>
  <c r="M38" i="39"/>
  <c r="Q39" i="30"/>
  <c r="Q36" i="30"/>
  <c r="Q37" i="30"/>
  <c r="Q35" i="30"/>
  <c r="Q38" i="30"/>
  <c r="J28" i="35"/>
  <c r="J27" i="35"/>
  <c r="O52" i="33"/>
  <c r="O51" i="33"/>
  <c r="Y51" i="33"/>
  <c r="Y52" i="33"/>
  <c r="AB52" i="39"/>
  <c r="AB51" i="39"/>
  <c r="AA46" i="32"/>
  <c r="AA47" i="32"/>
  <c r="O47" i="29"/>
  <c r="O46" i="29"/>
  <c r="AB7" i="40"/>
  <c r="AB8" i="40"/>
  <c r="T2" i="41"/>
  <c r="T4" i="41"/>
  <c r="T3" i="41"/>
  <c r="C46" i="29"/>
  <c r="C47" i="29"/>
  <c r="AF3" i="34"/>
  <c r="AF4" i="34"/>
  <c r="AF2" i="34"/>
  <c r="R28" i="31"/>
  <c r="R27" i="31"/>
  <c r="F2" i="39"/>
  <c r="F4" i="39"/>
  <c r="F3" i="39"/>
  <c r="B52" i="40"/>
  <c r="B51" i="40"/>
  <c r="Y7" i="29"/>
  <c r="Y8" i="29"/>
  <c r="AF36" i="28"/>
  <c r="AF37" i="28"/>
  <c r="AF39" i="28"/>
  <c r="AF35" i="28"/>
  <c r="AF38" i="28"/>
  <c r="N39" i="27"/>
  <c r="N38" i="27"/>
  <c r="N37" i="27"/>
  <c r="N36" i="27"/>
  <c r="N35" i="27"/>
  <c r="B7" i="37"/>
  <c r="B8" i="37"/>
  <c r="Z7" i="38"/>
  <c r="Z8" i="38"/>
  <c r="T3" i="40"/>
  <c r="T4" i="40"/>
  <c r="T2" i="40"/>
  <c r="AA39" i="41"/>
  <c r="AA38" i="41"/>
  <c r="AA35" i="41"/>
  <c r="AA37" i="41"/>
  <c r="AA36" i="41"/>
  <c r="H7" i="35"/>
  <c r="H8" i="35"/>
  <c r="M46" i="32"/>
  <c r="M47" i="32"/>
  <c r="AB8" i="37"/>
  <c r="AB7" i="37"/>
  <c r="W46" i="35"/>
  <c r="W47" i="35"/>
  <c r="H8" i="37"/>
  <c r="H7" i="37"/>
  <c r="R4" i="31"/>
  <c r="R2" i="31"/>
  <c r="R3" i="31"/>
  <c r="W8" i="32"/>
  <c r="W7" i="32"/>
  <c r="W7" i="33"/>
  <c r="W8" i="33"/>
  <c r="I28" i="36"/>
  <c r="I27" i="36"/>
  <c r="AC47" i="30"/>
  <c r="AC46" i="30"/>
  <c r="AB3" i="37"/>
  <c r="AB4" i="37"/>
  <c r="AB2" i="37"/>
  <c r="S28" i="32"/>
  <c r="S27" i="32"/>
  <c r="AF46" i="31"/>
  <c r="AF47" i="31"/>
  <c r="E39" i="35"/>
  <c r="E37" i="35"/>
  <c r="E35" i="35"/>
  <c r="E36" i="35"/>
  <c r="E38" i="35"/>
  <c r="AE27" i="29"/>
  <c r="AE28" i="29"/>
  <c r="Y39" i="40"/>
  <c r="Y38" i="40"/>
  <c r="Y35" i="40"/>
  <c r="Y37" i="40"/>
  <c r="Y36" i="40"/>
  <c r="Y47" i="35"/>
  <c r="Y46" i="35"/>
  <c r="B47" i="39"/>
  <c r="B46" i="39"/>
  <c r="P37" i="36"/>
  <c r="P39" i="36"/>
  <c r="P36" i="36"/>
  <c r="P38" i="36"/>
  <c r="P35" i="36"/>
  <c r="B4" i="30"/>
  <c r="B2" i="30"/>
  <c r="B3" i="30"/>
  <c r="C38" i="36"/>
  <c r="C35" i="36"/>
  <c r="C36" i="36"/>
  <c r="C39" i="36"/>
  <c r="C37" i="36"/>
  <c r="R51" i="36"/>
  <c r="R52" i="36"/>
  <c r="J28" i="36"/>
  <c r="J27" i="36"/>
  <c r="O52" i="34"/>
  <c r="O51" i="34"/>
  <c r="Y51" i="34"/>
  <c r="Y52" i="34"/>
  <c r="AF4" i="31"/>
  <c r="AF2" i="31"/>
  <c r="AF3" i="31"/>
  <c r="Z4" i="32"/>
  <c r="Z3" i="32"/>
  <c r="Z2" i="32"/>
  <c r="V28" i="41"/>
  <c r="V27" i="41"/>
  <c r="P36" i="31"/>
  <c r="P39" i="31"/>
  <c r="P35" i="31"/>
  <c r="P37" i="31"/>
  <c r="P38" i="31"/>
  <c r="R28" i="34"/>
  <c r="R27" i="34"/>
  <c r="AD8" i="38"/>
  <c r="AD7" i="38"/>
  <c r="G51" i="28"/>
  <c r="G52" i="28"/>
  <c r="C39" i="32"/>
  <c r="C35" i="32"/>
  <c r="C37" i="32"/>
  <c r="C36" i="32"/>
  <c r="C38" i="32"/>
  <c r="X47" i="37"/>
  <c r="X46" i="37"/>
  <c r="Y52" i="36"/>
  <c r="Y51" i="36"/>
  <c r="U4" i="31"/>
  <c r="U3" i="31"/>
  <c r="U2" i="31"/>
  <c r="M4" i="40"/>
  <c r="M3" i="40"/>
  <c r="M2" i="40"/>
  <c r="Y27" i="32"/>
  <c r="Y28" i="32"/>
  <c r="J8" i="29"/>
  <c r="J7" i="29"/>
  <c r="AA27" i="31"/>
  <c r="AA28" i="31"/>
  <c r="X7" i="29"/>
  <c r="X8" i="29"/>
  <c r="N28" i="37"/>
  <c r="N27" i="37"/>
  <c r="K52" i="37"/>
  <c r="K51" i="37"/>
  <c r="N3" i="30"/>
  <c r="N4" i="30"/>
  <c r="N2" i="30"/>
  <c r="F7" i="40"/>
  <c r="F8" i="40"/>
  <c r="U39" i="29"/>
  <c r="U38" i="29"/>
  <c r="U36" i="29"/>
  <c r="U37" i="29"/>
  <c r="U35" i="29"/>
  <c r="E2" i="37"/>
  <c r="E4" i="37"/>
  <c r="E3" i="37"/>
  <c r="W52" i="38"/>
  <c r="W51" i="38"/>
  <c r="R51" i="40"/>
  <c r="R52" i="40"/>
  <c r="C2" i="32"/>
  <c r="C4" i="32"/>
  <c r="C3" i="32"/>
  <c r="AE2" i="32"/>
  <c r="AE4" i="32"/>
  <c r="AE3" i="32"/>
  <c r="L8" i="32"/>
  <c r="L7" i="32"/>
  <c r="R52" i="38"/>
  <c r="R51" i="38"/>
  <c r="Y7" i="27"/>
  <c r="Y8" i="27"/>
  <c r="B4" i="34"/>
  <c r="B2" i="34"/>
  <c r="B3" i="34"/>
  <c r="J27" i="38"/>
  <c r="J28" i="38"/>
  <c r="Z2" i="30"/>
  <c r="Z4" i="30"/>
  <c r="Z3" i="30"/>
  <c r="V27" i="37"/>
  <c r="V28" i="37"/>
  <c r="R27" i="33"/>
  <c r="R28" i="33"/>
  <c r="X4" i="32"/>
  <c r="X2" i="32"/>
  <c r="X3" i="32"/>
  <c r="N7" i="30"/>
  <c r="N8" i="30"/>
  <c r="AD7" i="41"/>
  <c r="AD8" i="41"/>
  <c r="AA52" i="33"/>
  <c r="AA51" i="33"/>
  <c r="I7" i="38"/>
  <c r="I8" i="38"/>
  <c r="C37" i="29"/>
  <c r="C39" i="29"/>
  <c r="C35" i="29"/>
  <c r="C38" i="29"/>
  <c r="C36" i="29"/>
  <c r="S51" i="40"/>
  <c r="S52" i="40"/>
  <c r="O39" i="37"/>
  <c r="O37" i="37"/>
  <c r="O36" i="37"/>
  <c r="O38" i="37"/>
  <c r="O35" i="37"/>
  <c r="O2" i="36"/>
  <c r="O4" i="36"/>
  <c r="O3" i="36"/>
  <c r="V38" i="36"/>
  <c r="V36" i="36"/>
  <c r="V39" i="36"/>
  <c r="V37" i="36"/>
  <c r="V35" i="36"/>
  <c r="O4" i="35"/>
  <c r="O3" i="35"/>
  <c r="O2" i="35"/>
  <c r="Y52" i="35"/>
  <c r="Y51" i="35"/>
  <c r="B7" i="36"/>
  <c r="B8" i="36"/>
  <c r="U2" i="30"/>
  <c r="U3" i="30"/>
  <c r="U4" i="30"/>
  <c r="M2" i="39"/>
  <c r="M4" i="39"/>
  <c r="M3" i="39"/>
  <c r="Y27" i="29"/>
  <c r="Y28" i="29"/>
  <c r="J8" i="30"/>
  <c r="J7" i="30"/>
  <c r="AA28" i="29"/>
  <c r="AA27" i="29"/>
  <c r="X8" i="30"/>
  <c r="X7" i="30"/>
  <c r="S36" i="40"/>
  <c r="S39" i="40"/>
  <c r="S38" i="40"/>
  <c r="S35" i="40"/>
  <c r="S37" i="40"/>
  <c r="K52" i="39"/>
  <c r="K51" i="39"/>
  <c r="Q7" i="41"/>
  <c r="Q8" i="41"/>
  <c r="N3" i="29"/>
  <c r="N2" i="29"/>
  <c r="N4" i="29"/>
  <c r="F7" i="35"/>
  <c r="F8" i="35"/>
  <c r="E3" i="36"/>
  <c r="E2" i="36"/>
  <c r="E4" i="36"/>
  <c r="X27" i="31"/>
  <c r="X28" i="31"/>
  <c r="D51" i="33"/>
  <c r="D52" i="33"/>
  <c r="X46" i="36"/>
  <c r="X47" i="36"/>
  <c r="C4" i="31"/>
  <c r="C2" i="31"/>
  <c r="C3" i="31"/>
  <c r="R27" i="30"/>
  <c r="R28" i="30"/>
  <c r="G4" i="39"/>
  <c r="G3" i="39"/>
  <c r="G2" i="39"/>
  <c r="Z46" i="31"/>
  <c r="Z47" i="31"/>
  <c r="H35" i="36"/>
  <c r="H39" i="36"/>
  <c r="H37" i="36"/>
  <c r="H36" i="36"/>
  <c r="H38" i="36"/>
  <c r="I8" i="34"/>
  <c r="I7" i="34"/>
  <c r="H37" i="31"/>
  <c r="H36" i="31"/>
  <c r="H39" i="31"/>
  <c r="H38" i="31"/>
  <c r="H35" i="31"/>
  <c r="X2" i="36"/>
  <c r="X3" i="36"/>
  <c r="X4" i="36"/>
  <c r="AB8" i="36"/>
  <c r="AB7" i="36"/>
  <c r="W47" i="39"/>
  <c r="W46" i="39"/>
  <c r="AB2" i="39"/>
  <c r="AB4" i="39"/>
  <c r="AB3" i="39"/>
  <c r="K38" i="35"/>
  <c r="K35" i="35"/>
  <c r="K36" i="35"/>
  <c r="K37" i="35"/>
  <c r="K39" i="35"/>
  <c r="K27" i="37"/>
  <c r="K28" i="37"/>
  <c r="Y35" i="41"/>
  <c r="Y36" i="41"/>
  <c r="Y38" i="41"/>
  <c r="Y39" i="41"/>
  <c r="Y37" i="41"/>
  <c r="D27" i="34"/>
  <c r="D28" i="34"/>
  <c r="M28" i="38"/>
  <c r="M27" i="38"/>
  <c r="B46" i="37"/>
  <c r="B47" i="37"/>
  <c r="P35" i="40"/>
  <c r="P37" i="40"/>
  <c r="P36" i="40"/>
  <c r="P39" i="40"/>
  <c r="P38" i="40"/>
  <c r="C39" i="35"/>
  <c r="C38" i="35"/>
  <c r="C37" i="35"/>
  <c r="C36" i="35"/>
  <c r="C35" i="35"/>
  <c r="AE2" i="29"/>
  <c r="AE4" i="29"/>
  <c r="AE3" i="29"/>
  <c r="Z28" i="40"/>
  <c r="Z27" i="40"/>
  <c r="Z7" i="33"/>
  <c r="Z8" i="33"/>
  <c r="X52" i="38"/>
  <c r="X51" i="38"/>
  <c r="G52" i="41"/>
  <c r="G51" i="41"/>
  <c r="E7" i="38"/>
  <c r="E8" i="38"/>
  <c r="Z4" i="29"/>
  <c r="Z3" i="29"/>
  <c r="Z2" i="29"/>
  <c r="V27" i="35"/>
  <c r="V28" i="35"/>
  <c r="X4" i="30"/>
  <c r="X3" i="30"/>
  <c r="X2" i="30"/>
  <c r="AD7" i="40"/>
  <c r="AD8" i="40"/>
  <c r="R47" i="33"/>
  <c r="R46" i="33"/>
  <c r="R47" i="29"/>
  <c r="R46" i="29"/>
  <c r="C52" i="37"/>
  <c r="C51" i="37"/>
  <c r="F28" i="32"/>
  <c r="F27" i="32"/>
  <c r="AC36" i="38"/>
  <c r="AC35" i="38"/>
  <c r="AC38" i="38"/>
  <c r="AC37" i="38"/>
  <c r="AC39" i="38"/>
  <c r="S52" i="37"/>
  <c r="S51" i="37"/>
  <c r="F4" i="41"/>
  <c r="F2" i="41"/>
  <c r="F3" i="41"/>
  <c r="Q7" i="32"/>
  <c r="Q8" i="32"/>
  <c r="O2" i="37"/>
  <c r="O3" i="37"/>
  <c r="O4" i="37"/>
  <c r="Y51" i="37"/>
  <c r="Y52" i="37"/>
  <c r="U7" i="37"/>
  <c r="U8" i="37"/>
  <c r="U2" i="29"/>
  <c r="U4" i="29"/>
  <c r="U3" i="29"/>
  <c r="K2" i="40"/>
  <c r="K4" i="40"/>
  <c r="K3" i="40"/>
  <c r="M2" i="35"/>
  <c r="M3" i="35"/>
  <c r="M4" i="35"/>
  <c r="G28" i="30"/>
  <c r="G27" i="30"/>
  <c r="P51" i="39"/>
  <c r="P52" i="39"/>
  <c r="AF52" i="27"/>
  <c r="AF51" i="27"/>
  <c r="P35" i="29"/>
  <c r="P37" i="29"/>
  <c r="P36" i="29"/>
  <c r="P39" i="29"/>
  <c r="P38" i="29"/>
  <c r="K51" i="38"/>
  <c r="K52" i="38"/>
  <c r="T46" i="39"/>
  <c r="T47" i="39"/>
  <c r="Q8" i="38"/>
  <c r="Q7" i="38"/>
  <c r="X28" i="29"/>
  <c r="X27" i="29"/>
  <c r="X46" i="35"/>
  <c r="X47" i="35"/>
  <c r="F36" i="38"/>
  <c r="F37" i="38"/>
  <c r="F35" i="38"/>
  <c r="F39" i="38"/>
  <c r="F38" i="38"/>
  <c r="AC46" i="34"/>
  <c r="AC47" i="34"/>
  <c r="W7" i="31"/>
  <c r="W8" i="31"/>
  <c r="S4" i="35"/>
  <c r="S2" i="35"/>
  <c r="S3" i="35"/>
  <c r="AD7" i="39"/>
  <c r="AD8" i="39"/>
  <c r="H8" i="28"/>
  <c r="H7" i="28"/>
  <c r="E47" i="31"/>
  <c r="E46" i="31"/>
  <c r="Z8" i="30"/>
  <c r="Z7" i="30"/>
  <c r="G37" i="36"/>
  <c r="G36" i="36"/>
  <c r="G35" i="36"/>
  <c r="G38" i="36"/>
  <c r="G39" i="36"/>
  <c r="AE35" i="41"/>
  <c r="AE38" i="41"/>
  <c r="AE39" i="41"/>
  <c r="AE37" i="41"/>
  <c r="AE36" i="41"/>
  <c r="F7" i="39"/>
  <c r="F8" i="39"/>
  <c r="G46" i="38"/>
  <c r="G47" i="38"/>
  <c r="V8" i="37"/>
  <c r="V7" i="37"/>
  <c r="X38" i="27"/>
  <c r="X37" i="27"/>
  <c r="X39" i="27"/>
  <c r="X36" i="27"/>
  <c r="X35" i="27"/>
  <c r="O8" i="31"/>
  <c r="O7" i="31"/>
  <c r="Q3" i="33"/>
  <c r="Q2" i="33"/>
  <c r="Q4" i="33"/>
  <c r="C4" i="39"/>
  <c r="C3" i="39"/>
  <c r="C2" i="39"/>
  <c r="C28" i="31"/>
  <c r="C27" i="31"/>
  <c r="H52" i="33"/>
  <c r="H51" i="33"/>
  <c r="AC52" i="38"/>
  <c r="AC51" i="38"/>
  <c r="E47" i="27"/>
  <c r="E46" i="27"/>
  <c r="AD27" i="38"/>
  <c r="AD28" i="38"/>
  <c r="Q38" i="32"/>
  <c r="Q39" i="32"/>
  <c r="Q36" i="32"/>
  <c r="Q37" i="32"/>
  <c r="Q35" i="32"/>
  <c r="AB47" i="29"/>
  <c r="AB46" i="29"/>
  <c r="V36" i="41"/>
  <c r="V37" i="41"/>
  <c r="V39" i="41"/>
  <c r="V35" i="41"/>
  <c r="V38" i="41"/>
  <c r="B52" i="35"/>
  <c r="B51" i="35"/>
  <c r="F3" i="34"/>
  <c r="F2" i="34"/>
  <c r="F4" i="34"/>
  <c r="Y7" i="30"/>
  <c r="Y8" i="30"/>
  <c r="Z8" i="39"/>
  <c r="Z7" i="39"/>
  <c r="Q4" i="39"/>
  <c r="Q3" i="39"/>
  <c r="Q2" i="39"/>
  <c r="V47" i="31"/>
  <c r="V46" i="31"/>
  <c r="K38" i="38"/>
  <c r="K37" i="38"/>
  <c r="K39" i="38"/>
  <c r="K35" i="38"/>
  <c r="K36" i="38"/>
  <c r="O46" i="31"/>
  <c r="O47" i="31"/>
  <c r="B46" i="36"/>
  <c r="B47" i="36"/>
  <c r="P35" i="35"/>
  <c r="P39" i="35"/>
  <c r="P38" i="35"/>
  <c r="P37" i="35"/>
  <c r="P36" i="35"/>
  <c r="AA46" i="39"/>
  <c r="AA47" i="39"/>
  <c r="H28" i="38"/>
  <c r="H27" i="38"/>
  <c r="N47" i="39"/>
  <c r="N46" i="39"/>
  <c r="B47" i="38"/>
  <c r="B46" i="38"/>
  <c r="Y8" i="34"/>
  <c r="Y7" i="34"/>
  <c r="R3" i="33"/>
  <c r="R4" i="33"/>
  <c r="R2" i="33"/>
  <c r="G8" i="36"/>
  <c r="G7" i="36"/>
  <c r="K8" i="33"/>
  <c r="K7" i="33"/>
  <c r="B37" i="31"/>
  <c r="B39" i="31"/>
  <c r="B38" i="31"/>
  <c r="B35" i="31"/>
  <c r="B36" i="31"/>
  <c r="N46" i="38"/>
  <c r="N47" i="38"/>
  <c r="Q37" i="38"/>
  <c r="Q38" i="38"/>
  <c r="Q36" i="38"/>
  <c r="Q39" i="38"/>
  <c r="Q35" i="38"/>
  <c r="W47" i="37"/>
  <c r="W46" i="37"/>
  <c r="J3" i="37"/>
  <c r="J2" i="37"/>
  <c r="J4" i="37"/>
  <c r="Z47" i="34"/>
  <c r="Z46" i="34"/>
  <c r="P39" i="41"/>
  <c r="P35" i="41"/>
  <c r="P38" i="41"/>
  <c r="P36" i="41"/>
  <c r="P37" i="41"/>
  <c r="D27" i="33"/>
  <c r="D28" i="33"/>
  <c r="B47" i="40"/>
  <c r="B46" i="40"/>
  <c r="X47" i="32"/>
  <c r="X46" i="32"/>
  <c r="Z27" i="35"/>
  <c r="Z28" i="35"/>
  <c r="AD8" i="35"/>
  <c r="AD7" i="35"/>
  <c r="AC35" i="37"/>
  <c r="AC37" i="37"/>
  <c r="AC38" i="37"/>
  <c r="AC39" i="37"/>
  <c r="AC36" i="37"/>
  <c r="S51" i="41"/>
  <c r="S52" i="41"/>
  <c r="O3" i="41"/>
  <c r="O2" i="41"/>
  <c r="O4" i="41"/>
  <c r="R7" i="28"/>
  <c r="R8" i="28"/>
  <c r="M4" i="38"/>
  <c r="M2" i="38"/>
  <c r="M3" i="38"/>
  <c r="P38" i="32"/>
  <c r="P39" i="32"/>
  <c r="P36" i="32"/>
  <c r="P35" i="32"/>
  <c r="P37" i="32"/>
  <c r="T47" i="36"/>
  <c r="T46" i="36"/>
  <c r="AA37" i="32"/>
  <c r="AA36" i="32"/>
  <c r="AA35" i="32"/>
  <c r="AA38" i="32"/>
  <c r="AA39" i="32"/>
  <c r="X47" i="41"/>
  <c r="X46" i="41"/>
  <c r="L47" i="32"/>
  <c r="L46" i="32"/>
  <c r="AC47" i="33"/>
  <c r="AC46" i="33"/>
  <c r="F2" i="40"/>
  <c r="F3" i="40"/>
  <c r="F4" i="40"/>
  <c r="I47" i="27"/>
  <c r="I46" i="27"/>
  <c r="AF47" i="27"/>
  <c r="AF46" i="27"/>
  <c r="T37" i="38"/>
  <c r="T36" i="38"/>
  <c r="T39" i="38"/>
  <c r="T38" i="38"/>
  <c r="T35" i="38"/>
  <c r="M7" i="39"/>
  <c r="M8" i="39"/>
  <c r="L36" i="36"/>
  <c r="L37" i="36"/>
  <c r="L38" i="36"/>
  <c r="L39" i="36"/>
  <c r="L35" i="36"/>
  <c r="H52" i="37"/>
  <c r="H51" i="37"/>
  <c r="Y3" i="37"/>
  <c r="Y2" i="37"/>
  <c r="Y4" i="37"/>
  <c r="Y47" i="31"/>
  <c r="Y46" i="31"/>
  <c r="H36" i="35"/>
  <c r="H37" i="35"/>
  <c r="H38" i="35"/>
  <c r="H35" i="35"/>
  <c r="H39" i="35"/>
  <c r="M7" i="28"/>
  <c r="M8" i="28"/>
  <c r="AD47" i="30"/>
  <c r="AD46" i="30"/>
  <c r="Q35" i="35"/>
  <c r="Q39" i="35"/>
  <c r="Q38" i="35"/>
  <c r="Q37" i="35"/>
  <c r="Q36" i="35"/>
  <c r="AD51" i="39"/>
  <c r="AD52" i="39"/>
  <c r="T28" i="30"/>
  <c r="T27" i="30"/>
  <c r="AA52" i="41"/>
  <c r="AA51" i="41"/>
  <c r="AC8" i="37"/>
  <c r="AC7" i="37"/>
  <c r="H2" i="30"/>
  <c r="H3" i="30"/>
  <c r="H4" i="30"/>
  <c r="I52" i="27"/>
  <c r="I51" i="27"/>
  <c r="N2" i="31"/>
  <c r="N3" i="31"/>
  <c r="N4" i="31"/>
  <c r="AC2" i="40"/>
  <c r="AC4" i="40"/>
  <c r="AC3" i="40"/>
  <c r="J47" i="41"/>
  <c r="J46" i="41"/>
  <c r="U7" i="36"/>
  <c r="U8" i="36"/>
  <c r="AA38" i="29"/>
  <c r="AA35" i="29"/>
  <c r="AA37" i="29"/>
  <c r="AA39" i="29"/>
  <c r="AA36" i="29"/>
  <c r="P8" i="39"/>
  <c r="P7" i="39"/>
  <c r="F28" i="38"/>
  <c r="F27" i="38"/>
  <c r="I3" i="41"/>
  <c r="I4" i="41"/>
  <c r="I2" i="41"/>
  <c r="M52" i="34"/>
  <c r="M51" i="34"/>
  <c r="O47" i="36"/>
  <c r="O46" i="36"/>
  <c r="Q27" i="36"/>
  <c r="Q28" i="36"/>
  <c r="W28" i="29"/>
  <c r="W27" i="29"/>
  <c r="S46" i="29"/>
  <c r="S47" i="29"/>
  <c r="I2" i="39"/>
  <c r="I4" i="39"/>
  <c r="I3" i="39"/>
  <c r="O27" i="29"/>
  <c r="O28" i="29"/>
  <c r="J7" i="36"/>
  <c r="J8" i="36"/>
  <c r="H52" i="39"/>
  <c r="H51" i="39"/>
  <c r="K8" i="31"/>
  <c r="K7" i="31"/>
  <c r="L38" i="28"/>
  <c r="L35" i="28"/>
  <c r="L39" i="28"/>
  <c r="L36" i="28"/>
  <c r="L37" i="28"/>
  <c r="E7" i="36"/>
  <c r="E8" i="36"/>
  <c r="H2" i="41"/>
  <c r="H3" i="41"/>
  <c r="H4" i="41"/>
  <c r="AD52" i="37"/>
  <c r="AD51" i="37"/>
  <c r="AD52" i="36"/>
  <c r="AD51" i="36"/>
  <c r="W47" i="40"/>
  <c r="W46" i="40"/>
  <c r="G36" i="38"/>
  <c r="G35" i="38"/>
  <c r="G39" i="38"/>
  <c r="G37" i="38"/>
  <c r="G38" i="38"/>
  <c r="I8" i="36"/>
  <c r="I7" i="36"/>
  <c r="H28" i="35"/>
  <c r="H27" i="35"/>
  <c r="T27" i="31"/>
  <c r="T28" i="31"/>
  <c r="J3" i="36"/>
  <c r="J2" i="36"/>
  <c r="J4" i="36"/>
  <c r="AD3" i="35"/>
  <c r="AD2" i="35"/>
  <c r="AD4" i="35"/>
  <c r="V47" i="28"/>
  <c r="V46" i="28"/>
  <c r="K27" i="36"/>
  <c r="K28" i="36"/>
  <c r="H47" i="36"/>
  <c r="H46" i="36"/>
  <c r="G37" i="31"/>
  <c r="G35" i="31"/>
  <c r="G39" i="31"/>
  <c r="G36" i="31"/>
  <c r="G38" i="31"/>
  <c r="U28" i="41"/>
  <c r="U27" i="41"/>
  <c r="AF28" i="35"/>
  <c r="AF27" i="35"/>
  <c r="K28" i="33"/>
  <c r="K27" i="33"/>
  <c r="M46" i="31"/>
  <c r="M47" i="31"/>
  <c r="K46" i="29"/>
  <c r="K47" i="29"/>
  <c r="AE7" i="38"/>
  <c r="AE8" i="38"/>
  <c r="P39" i="37"/>
  <c r="P35" i="37"/>
  <c r="P37" i="37"/>
  <c r="P36" i="37"/>
  <c r="P38" i="37"/>
  <c r="P8" i="28"/>
  <c r="P7" i="28"/>
  <c r="N38" i="38"/>
  <c r="N37" i="38"/>
  <c r="N35" i="38"/>
  <c r="N36" i="38"/>
  <c r="N39" i="38"/>
  <c r="H2" i="32"/>
  <c r="H3" i="32"/>
  <c r="H4" i="32"/>
  <c r="L28" i="39"/>
  <c r="L27" i="39"/>
  <c r="T46" i="30"/>
  <c r="T47" i="30"/>
  <c r="Z28" i="38"/>
  <c r="Z27" i="38"/>
  <c r="I52" i="28"/>
  <c r="I51" i="28"/>
  <c r="AA3" i="31"/>
  <c r="AA2" i="31"/>
  <c r="AA4" i="31"/>
  <c r="B2" i="37"/>
  <c r="B4" i="37"/>
  <c r="B3" i="37"/>
  <c r="E27" i="33"/>
  <c r="E28" i="33"/>
  <c r="F47" i="32"/>
  <c r="F46" i="32"/>
  <c r="E51" i="40"/>
  <c r="E52" i="40"/>
  <c r="L8" i="29"/>
  <c r="L7" i="29"/>
  <c r="AA38" i="36"/>
  <c r="AA35" i="36"/>
  <c r="AA39" i="36"/>
  <c r="AA37" i="36"/>
  <c r="AA36" i="36"/>
  <c r="W7" i="40"/>
  <c r="W8" i="40"/>
  <c r="R51" i="33"/>
  <c r="R52" i="33"/>
  <c r="S52" i="36"/>
  <c r="S51" i="36"/>
  <c r="AC4" i="41"/>
  <c r="AC3" i="41"/>
  <c r="AC2" i="41"/>
  <c r="E46" i="32"/>
  <c r="E47" i="32"/>
  <c r="AC7" i="38"/>
  <c r="AC8" i="38"/>
  <c r="O37" i="40"/>
  <c r="O38" i="40"/>
  <c r="O36" i="40"/>
  <c r="O39" i="40"/>
  <c r="O35" i="40"/>
  <c r="Q4" i="41"/>
  <c r="Q3" i="41"/>
  <c r="Q2" i="41"/>
  <c r="U8" i="40"/>
  <c r="U7" i="40"/>
  <c r="Z27" i="29"/>
  <c r="Z28" i="29"/>
  <c r="AF3" i="40"/>
  <c r="AF2" i="40"/>
  <c r="AF4" i="40"/>
  <c r="P52" i="38"/>
  <c r="P51" i="38"/>
  <c r="G3" i="37"/>
  <c r="G4" i="37"/>
  <c r="G2" i="37"/>
  <c r="T46" i="41"/>
  <c r="T47" i="41"/>
  <c r="Q7" i="39"/>
  <c r="Q8" i="39"/>
  <c r="AC47" i="35"/>
  <c r="AC46" i="35"/>
  <c r="C51" i="27"/>
  <c r="C52" i="27"/>
  <c r="N27" i="40"/>
  <c r="N28" i="40"/>
  <c r="B28" i="39"/>
  <c r="B27" i="39"/>
  <c r="AE37" i="39"/>
  <c r="AE36" i="39"/>
  <c r="AE38" i="39"/>
  <c r="AE35" i="39"/>
  <c r="AE39" i="39"/>
  <c r="V27" i="38"/>
  <c r="V28" i="38"/>
  <c r="P38" i="39"/>
  <c r="P35" i="39"/>
  <c r="P39" i="39"/>
  <c r="P37" i="39"/>
  <c r="P36" i="39"/>
  <c r="AE2" i="31"/>
  <c r="AE4" i="31"/>
  <c r="AE3" i="31"/>
  <c r="K51" i="41"/>
  <c r="K52" i="41"/>
  <c r="V28" i="39"/>
  <c r="V27" i="39"/>
  <c r="X2" i="29"/>
  <c r="X3" i="29"/>
  <c r="X4" i="29"/>
  <c r="AA28" i="30"/>
  <c r="AA27" i="30"/>
  <c r="W8" i="41"/>
  <c r="W7" i="41"/>
  <c r="R47" i="30"/>
  <c r="R46" i="30"/>
  <c r="E3" i="41"/>
  <c r="E4" i="41"/>
  <c r="E2" i="41"/>
  <c r="AF4" i="41"/>
  <c r="AF3" i="41"/>
  <c r="AF2" i="41"/>
  <c r="Q8" i="30"/>
  <c r="Q7" i="30"/>
  <c r="Y51" i="41"/>
  <c r="Y52" i="41"/>
  <c r="X37" i="32"/>
  <c r="X39" i="32"/>
  <c r="X36" i="32"/>
  <c r="X35" i="32"/>
  <c r="X38" i="32"/>
  <c r="AE47" i="33"/>
  <c r="AE46" i="33"/>
  <c r="K4" i="38"/>
  <c r="K2" i="38"/>
  <c r="K3" i="38"/>
  <c r="E37" i="37"/>
  <c r="E36" i="37"/>
  <c r="E35" i="37"/>
  <c r="E38" i="37"/>
  <c r="E39" i="37"/>
  <c r="U8" i="39"/>
  <c r="U7" i="39"/>
  <c r="P51" i="36"/>
  <c r="P52" i="36"/>
  <c r="AF52" i="28"/>
  <c r="AF51" i="28"/>
  <c r="P7" i="29"/>
  <c r="P8" i="29"/>
  <c r="Q7" i="37"/>
  <c r="Q8" i="37"/>
  <c r="V47" i="32"/>
  <c r="V46" i="32"/>
  <c r="F46" i="29"/>
  <c r="F47" i="29"/>
  <c r="Z3" i="34"/>
  <c r="Z2" i="34"/>
  <c r="Z4" i="34"/>
  <c r="V2" i="41"/>
  <c r="V3" i="41"/>
  <c r="V4" i="41"/>
  <c r="O38" i="31"/>
  <c r="O35" i="31"/>
  <c r="O39" i="31"/>
  <c r="O36" i="31"/>
  <c r="O37" i="31"/>
  <c r="S46" i="27"/>
  <c r="S47" i="27"/>
  <c r="C47" i="31"/>
  <c r="C46" i="31"/>
  <c r="P8" i="36"/>
  <c r="P7" i="36"/>
  <c r="C28" i="39"/>
  <c r="C27" i="39"/>
  <c r="J7" i="37"/>
  <c r="J8" i="37"/>
  <c r="B36" i="36"/>
  <c r="B38" i="36"/>
  <c r="B35" i="36"/>
  <c r="B37" i="36"/>
  <c r="B39" i="36"/>
  <c r="N47" i="32"/>
  <c r="N46" i="32"/>
  <c r="O38" i="39"/>
  <c r="O35" i="39"/>
  <c r="O39" i="39"/>
  <c r="O37" i="39"/>
  <c r="O36" i="39"/>
  <c r="L4" i="32"/>
  <c r="L3" i="32"/>
  <c r="L2" i="32"/>
  <c r="Q2" i="35"/>
  <c r="Q4" i="35"/>
  <c r="Q3" i="35"/>
  <c r="I46" i="34"/>
  <c r="I47" i="34"/>
  <c r="Y7" i="41"/>
  <c r="Y8" i="41"/>
  <c r="U7" i="35"/>
  <c r="U8" i="35"/>
  <c r="AA51" i="27"/>
  <c r="AA52" i="27"/>
  <c r="X28" i="32"/>
  <c r="X27" i="32"/>
  <c r="P52" i="37"/>
  <c r="P51" i="37"/>
  <c r="G3" i="40"/>
  <c r="G4" i="40"/>
  <c r="G2" i="40"/>
  <c r="P46" i="35"/>
  <c r="P47" i="35"/>
  <c r="T46" i="40"/>
  <c r="T47" i="40"/>
  <c r="Q7" i="36"/>
  <c r="Q8" i="36"/>
  <c r="O8" i="32"/>
  <c r="O7" i="32"/>
  <c r="AC46" i="36"/>
  <c r="AC47" i="36"/>
  <c r="C51" i="28"/>
  <c r="C52" i="28"/>
  <c r="N28" i="36"/>
  <c r="N27" i="36"/>
  <c r="B28" i="40"/>
  <c r="B27" i="40"/>
  <c r="AE39" i="37"/>
  <c r="AE36" i="37"/>
  <c r="AE37" i="37"/>
  <c r="AE35" i="37"/>
  <c r="AE38" i="37"/>
  <c r="H39" i="41"/>
  <c r="H35" i="41"/>
  <c r="H38" i="41"/>
  <c r="H36" i="41"/>
  <c r="H37" i="41"/>
  <c r="P8" i="33"/>
  <c r="P7" i="33"/>
  <c r="D4" i="36"/>
  <c r="D2" i="36"/>
  <c r="D3" i="36"/>
  <c r="AC4" i="33"/>
  <c r="AC2" i="33"/>
  <c r="AC3" i="33"/>
  <c r="AC3" i="35"/>
  <c r="AC2" i="35"/>
  <c r="AC4" i="35"/>
  <c r="AD7" i="32"/>
  <c r="AD8" i="32"/>
  <c r="AB4" i="29"/>
  <c r="AB2" i="29"/>
  <c r="AB3" i="29"/>
  <c r="U46" i="33"/>
  <c r="U47" i="33"/>
  <c r="AE3" i="37"/>
  <c r="AE4" i="37"/>
  <c r="AE2" i="37"/>
  <c r="X46" i="39"/>
  <c r="X47" i="39"/>
  <c r="Y46" i="29"/>
  <c r="Y47" i="29"/>
  <c r="K46" i="31"/>
  <c r="K47" i="31"/>
  <c r="V46" i="38"/>
  <c r="V47" i="38"/>
  <c r="AF38" i="37"/>
  <c r="AF39" i="37"/>
  <c r="AF37" i="37"/>
  <c r="AF36" i="37"/>
  <c r="AF35" i="37"/>
  <c r="AF7" i="28"/>
  <c r="AF8" i="28"/>
  <c r="G52" i="34"/>
  <c r="G51" i="34"/>
  <c r="AE7" i="35"/>
  <c r="AE8" i="35"/>
  <c r="Z37" i="36"/>
  <c r="Z39" i="36"/>
  <c r="Z38" i="36"/>
  <c r="Z36" i="36"/>
  <c r="Z35" i="36"/>
  <c r="G3" i="34"/>
  <c r="G2" i="34"/>
  <c r="G4" i="34"/>
  <c r="Z38" i="41"/>
  <c r="Z36" i="41"/>
  <c r="Z35" i="41"/>
  <c r="Z37" i="41"/>
  <c r="Z39" i="41"/>
  <c r="AC8" i="30"/>
  <c r="AC7" i="30"/>
  <c r="AC2" i="38"/>
  <c r="AC3" i="38"/>
  <c r="AC4" i="38"/>
  <c r="K51" i="35"/>
  <c r="K52" i="35"/>
  <c r="D38" i="30"/>
  <c r="D35" i="30"/>
  <c r="D39" i="30"/>
  <c r="D37" i="30"/>
  <c r="D36" i="30"/>
  <c r="Z39" i="39"/>
  <c r="Z36" i="39"/>
  <c r="Z38" i="39"/>
  <c r="Z35" i="39"/>
  <c r="Z37" i="39"/>
  <c r="Q28" i="41"/>
  <c r="Q27" i="41"/>
  <c r="Q47" i="31"/>
  <c r="Q46" i="31"/>
  <c r="Q2" i="34"/>
  <c r="Q3" i="34"/>
  <c r="Q4" i="34"/>
  <c r="P28" i="39"/>
  <c r="P27" i="39"/>
  <c r="P46" i="31"/>
  <c r="P47" i="31"/>
  <c r="F37" i="28"/>
  <c r="F39" i="28"/>
  <c r="F36" i="28"/>
  <c r="F35" i="28"/>
  <c r="F38" i="28"/>
  <c r="Z2" i="31"/>
  <c r="Z3" i="31"/>
  <c r="Z4" i="31"/>
  <c r="B8" i="34"/>
  <c r="B7" i="34"/>
  <c r="H37" i="30"/>
  <c r="H39" i="30"/>
  <c r="H35" i="30"/>
  <c r="H36" i="30"/>
  <c r="H38" i="30"/>
  <c r="AB7" i="38"/>
  <c r="AB8" i="38"/>
  <c r="Y36" i="38"/>
  <c r="Y38" i="38"/>
  <c r="Y37" i="38"/>
  <c r="Y35" i="38"/>
  <c r="Y39" i="38"/>
  <c r="Y47" i="38"/>
  <c r="Y46" i="38"/>
  <c r="S7" i="34"/>
  <c r="S8" i="34"/>
  <c r="T7" i="34"/>
  <c r="T8" i="34"/>
  <c r="J8" i="40"/>
  <c r="J7" i="40"/>
  <c r="D4" i="34"/>
  <c r="D3" i="34"/>
  <c r="D2" i="34"/>
  <c r="F47" i="27"/>
  <c r="F46" i="27"/>
  <c r="U2" i="41"/>
  <c r="U4" i="41"/>
  <c r="U3" i="41"/>
  <c r="Z35" i="35"/>
  <c r="Z39" i="35"/>
  <c r="Z38" i="35"/>
  <c r="Z36" i="35"/>
  <c r="Z37" i="35"/>
  <c r="O3" i="39"/>
  <c r="O4" i="39"/>
  <c r="O2" i="39"/>
  <c r="AC2" i="39"/>
  <c r="AC4" i="39"/>
  <c r="AC3" i="39"/>
  <c r="Y47" i="30"/>
  <c r="Y46" i="30"/>
  <c r="AD51" i="38"/>
  <c r="AD52" i="38"/>
  <c r="AB4" i="36"/>
  <c r="AB2" i="36"/>
  <c r="AB3" i="36"/>
  <c r="K27" i="40"/>
  <c r="K28" i="40"/>
  <c r="K28" i="34"/>
  <c r="K27" i="34"/>
  <c r="J7" i="31"/>
  <c r="J8" i="31"/>
  <c r="E52" i="39"/>
  <c r="E51" i="39"/>
  <c r="G36" i="40"/>
  <c r="G37" i="40"/>
  <c r="G35" i="40"/>
  <c r="G39" i="40"/>
  <c r="G38" i="40"/>
  <c r="M7" i="41"/>
  <c r="M8" i="41"/>
  <c r="X39" i="29"/>
  <c r="X38" i="29"/>
  <c r="X35" i="29"/>
  <c r="X36" i="29"/>
  <c r="X37" i="29"/>
  <c r="D46" i="32"/>
  <c r="D47" i="32"/>
  <c r="O38" i="41"/>
  <c r="O35" i="41"/>
  <c r="O37" i="41"/>
  <c r="O36" i="41"/>
  <c r="O39" i="41"/>
  <c r="O46" i="40"/>
  <c r="O47" i="40"/>
  <c r="AD36" i="28"/>
  <c r="AD37" i="28"/>
  <c r="AD35" i="28"/>
  <c r="AD39" i="28"/>
  <c r="AD38" i="28"/>
  <c r="X4" i="38"/>
  <c r="X2" i="38"/>
  <c r="X3" i="38"/>
  <c r="AA35" i="31"/>
  <c r="AA36" i="31"/>
  <c r="AA37" i="31"/>
  <c r="AA38" i="31"/>
  <c r="AA39" i="31"/>
  <c r="H46" i="35"/>
  <c r="H47" i="35"/>
  <c r="U28" i="36"/>
  <c r="U27" i="36"/>
  <c r="AF27" i="41"/>
  <c r="AF28" i="41"/>
  <c r="P27" i="34"/>
  <c r="P28" i="34"/>
  <c r="AE7" i="39"/>
  <c r="AE8" i="39"/>
  <c r="K47" i="39"/>
  <c r="K46" i="39"/>
  <c r="P7" i="27"/>
  <c r="P8" i="27"/>
  <c r="H3" i="29"/>
  <c r="H2" i="29"/>
  <c r="H4" i="29"/>
  <c r="L27" i="36"/>
  <c r="L28" i="36"/>
  <c r="W7" i="39"/>
  <c r="W8" i="39"/>
  <c r="X37" i="39"/>
  <c r="X35" i="39"/>
  <c r="X39" i="39"/>
  <c r="X38" i="39"/>
  <c r="X36" i="39"/>
  <c r="AA4" i="29"/>
  <c r="AA2" i="29"/>
  <c r="AA3" i="29"/>
  <c r="T47" i="33"/>
  <c r="T46" i="33"/>
  <c r="AF46" i="30"/>
  <c r="AF47" i="30"/>
  <c r="B3" i="35"/>
  <c r="B2" i="35"/>
  <c r="B4" i="35"/>
  <c r="F47" i="30"/>
  <c r="F46" i="30"/>
  <c r="AA47" i="30"/>
  <c r="AA46" i="30"/>
  <c r="E52" i="37"/>
  <c r="E51" i="37"/>
  <c r="L8" i="30"/>
  <c r="L7" i="30"/>
  <c r="AA38" i="35"/>
  <c r="AA39" i="35"/>
  <c r="AA36" i="35"/>
  <c r="AA35" i="35"/>
  <c r="AA37" i="35"/>
  <c r="W8" i="35"/>
  <c r="W7" i="35"/>
  <c r="AB51" i="35"/>
  <c r="AB52" i="35"/>
  <c r="AE47" i="29"/>
  <c r="AE46" i="29"/>
  <c r="I46" i="38"/>
  <c r="I47" i="38"/>
  <c r="N7" i="35"/>
  <c r="N8" i="35"/>
  <c r="AE35" i="27"/>
  <c r="AE37" i="27"/>
  <c r="AE39" i="27"/>
  <c r="AE36" i="27"/>
  <c r="AE38" i="27"/>
  <c r="K38" i="30"/>
  <c r="K36" i="30"/>
  <c r="K39" i="30"/>
  <c r="K35" i="30"/>
  <c r="K37" i="30"/>
  <c r="Q39" i="41"/>
  <c r="Q36" i="41"/>
  <c r="Q38" i="41"/>
  <c r="Q35" i="41"/>
  <c r="Q37" i="41"/>
  <c r="Q36" i="31"/>
  <c r="Q35" i="31"/>
  <c r="Q39" i="31"/>
  <c r="Q38" i="31"/>
  <c r="Q37" i="31"/>
  <c r="S8" i="35"/>
  <c r="S7" i="35"/>
  <c r="Z8" i="31"/>
  <c r="Z7" i="31"/>
  <c r="X8" i="37"/>
  <c r="X7" i="37"/>
  <c r="S3" i="38"/>
  <c r="S2" i="38"/>
  <c r="S4" i="38"/>
  <c r="AD7" i="33"/>
  <c r="AD8" i="33"/>
  <c r="O47" i="38"/>
  <c r="O46" i="38"/>
  <c r="Y38" i="27"/>
  <c r="Y39" i="27"/>
  <c r="Y35" i="27"/>
  <c r="Y37" i="27"/>
  <c r="Y36" i="27"/>
  <c r="V36" i="30"/>
  <c r="V35" i="30"/>
  <c r="V37" i="30"/>
  <c r="V38" i="30"/>
  <c r="V39" i="30"/>
  <c r="Y39" i="35"/>
  <c r="Y35" i="35"/>
  <c r="Y38" i="35"/>
  <c r="Y36" i="35"/>
  <c r="Y37" i="35"/>
  <c r="K8" i="40"/>
  <c r="K7" i="40"/>
  <c r="H7" i="39"/>
  <c r="H8" i="39"/>
  <c r="X28" i="30"/>
  <c r="X27" i="30"/>
  <c r="G47" i="27"/>
  <c r="G46" i="27"/>
  <c r="I35" i="27"/>
  <c r="I39" i="27"/>
  <c r="I36" i="27"/>
  <c r="I37" i="27"/>
  <c r="I38" i="27"/>
  <c r="R8" i="35"/>
  <c r="R7" i="35"/>
  <c r="W51" i="36"/>
  <c r="W52" i="36"/>
  <c r="M28" i="34"/>
  <c r="M27" i="34"/>
  <c r="H35" i="27"/>
  <c r="H36" i="27"/>
  <c r="H37" i="27"/>
  <c r="H38" i="27"/>
  <c r="H39" i="27"/>
  <c r="X52" i="40"/>
  <c r="X51" i="40"/>
  <c r="H27" i="41"/>
  <c r="H28" i="41"/>
  <c r="T27" i="32"/>
  <c r="T28" i="32"/>
  <c r="C46" i="35"/>
  <c r="C47" i="35"/>
  <c r="W28" i="34"/>
  <c r="W27" i="34"/>
  <c r="S4" i="29"/>
  <c r="S3" i="29"/>
  <c r="S2" i="29"/>
  <c r="I3" i="40"/>
  <c r="I2" i="40"/>
  <c r="I4" i="40"/>
  <c r="H8" i="36"/>
  <c r="H7" i="36"/>
  <c r="X46" i="30"/>
  <c r="X47" i="30"/>
  <c r="H46" i="41"/>
  <c r="H47" i="41"/>
  <c r="U27" i="40"/>
  <c r="U28" i="40"/>
  <c r="AF27" i="36"/>
  <c r="AF28" i="36"/>
  <c r="P27" i="33"/>
  <c r="P28" i="33"/>
  <c r="O8" i="28"/>
  <c r="O7" i="28"/>
  <c r="F39" i="39"/>
  <c r="F36" i="39"/>
  <c r="F37" i="39"/>
  <c r="F35" i="39"/>
  <c r="F38" i="39"/>
  <c r="AA8" i="38"/>
  <c r="AA7" i="38"/>
  <c r="X38" i="37"/>
  <c r="X36" i="37"/>
  <c r="X35" i="37"/>
  <c r="X37" i="37"/>
  <c r="X39" i="37"/>
  <c r="T47" i="34"/>
  <c r="T46" i="34"/>
  <c r="B2" i="36"/>
  <c r="B3" i="36"/>
  <c r="B4" i="36"/>
  <c r="N2" i="36"/>
  <c r="N4" i="36"/>
  <c r="N3" i="36"/>
  <c r="AD7" i="28"/>
  <c r="AD8" i="28"/>
  <c r="E51" i="35"/>
  <c r="E52" i="35"/>
  <c r="W28" i="31"/>
  <c r="W27" i="31"/>
  <c r="AB52" i="41"/>
  <c r="AB51" i="41"/>
  <c r="F3" i="30"/>
  <c r="F2" i="30"/>
  <c r="F4" i="30"/>
  <c r="AD39" i="32"/>
  <c r="AD35" i="32"/>
  <c r="AD36" i="32"/>
  <c r="AD38" i="32"/>
  <c r="AD37" i="32"/>
  <c r="K3" i="32"/>
  <c r="K2" i="32"/>
  <c r="K4" i="32"/>
  <c r="C28" i="37"/>
  <c r="C27" i="37"/>
  <c r="J46" i="28"/>
  <c r="J47" i="28"/>
  <c r="O2" i="31"/>
  <c r="O3" i="31"/>
  <c r="O4" i="31"/>
  <c r="J51" i="39"/>
  <c r="J52" i="39"/>
  <c r="L3" i="30"/>
  <c r="L2" i="30"/>
  <c r="L4" i="30"/>
  <c r="S47" i="30"/>
  <c r="S46" i="30"/>
  <c r="Q3" i="36"/>
  <c r="Q2" i="36"/>
  <c r="Q4" i="36"/>
  <c r="Y7" i="39"/>
  <c r="Y8" i="39"/>
  <c r="AA3" i="38"/>
  <c r="AA2" i="38"/>
  <c r="AA4" i="38"/>
  <c r="AA51" i="28"/>
  <c r="AA52" i="28"/>
  <c r="P52" i="35"/>
  <c r="P51" i="35"/>
  <c r="AB8" i="29"/>
  <c r="AB7" i="29"/>
  <c r="G4" i="35"/>
  <c r="G2" i="35"/>
  <c r="G3" i="35"/>
  <c r="P46" i="37"/>
  <c r="P47" i="37"/>
  <c r="G2" i="38"/>
  <c r="G4" i="38"/>
  <c r="G3" i="38"/>
  <c r="T47" i="35"/>
  <c r="T46" i="35"/>
  <c r="Q7" i="35"/>
  <c r="Q8" i="35"/>
  <c r="AB8" i="34"/>
  <c r="AB7" i="34"/>
  <c r="O7" i="29"/>
  <c r="O8" i="29"/>
  <c r="T51" i="27"/>
  <c r="T52" i="27"/>
  <c r="AC47" i="41"/>
  <c r="AC46" i="41"/>
  <c r="B27" i="35"/>
  <c r="B28" i="35"/>
  <c r="AE37" i="36"/>
  <c r="AE36" i="36"/>
  <c r="AE35" i="36"/>
  <c r="AE38" i="36"/>
  <c r="AE39" i="36"/>
  <c r="L3" i="29"/>
  <c r="L2" i="29"/>
  <c r="L4" i="29"/>
  <c r="Q4" i="40"/>
  <c r="Q3" i="40"/>
  <c r="Q2" i="40"/>
  <c r="AA4" i="37"/>
  <c r="AA3" i="37"/>
  <c r="AA2" i="37"/>
  <c r="B39" i="38"/>
  <c r="B38" i="38"/>
  <c r="B35" i="38"/>
  <c r="B36" i="38"/>
  <c r="B37" i="38"/>
  <c r="P52" i="41"/>
  <c r="P51" i="41"/>
  <c r="AB7" i="32"/>
  <c r="AB8" i="32"/>
  <c r="G3" i="36"/>
  <c r="G2" i="36"/>
  <c r="G4" i="36"/>
  <c r="S37" i="38"/>
  <c r="S35" i="38"/>
  <c r="S39" i="38"/>
  <c r="S38" i="38"/>
  <c r="S36" i="38"/>
  <c r="P46" i="40"/>
  <c r="P47" i="40"/>
  <c r="B27" i="30"/>
  <c r="B28" i="30"/>
  <c r="T47" i="38"/>
  <c r="T46" i="38"/>
  <c r="AB8" i="33"/>
  <c r="AB7" i="33"/>
  <c r="O7" i="30"/>
  <c r="O8" i="30"/>
  <c r="N38" i="37"/>
  <c r="N39" i="37"/>
  <c r="N36" i="37"/>
  <c r="N37" i="37"/>
  <c r="N35" i="37"/>
  <c r="T52" i="28"/>
  <c r="T51" i="28"/>
  <c r="AC46" i="39"/>
  <c r="AC47" i="39"/>
  <c r="B28" i="36"/>
  <c r="B27" i="36"/>
  <c r="AF27" i="31"/>
  <c r="AF28" i="31"/>
  <c r="AE39" i="35"/>
  <c r="AE37" i="35"/>
  <c r="AE36" i="35"/>
  <c r="AE38" i="35"/>
  <c r="AE35" i="35"/>
  <c r="F51" i="37"/>
  <c r="F52" i="37"/>
  <c r="Q52" i="35"/>
  <c r="Q51" i="35"/>
  <c r="I47" i="40"/>
  <c r="I46" i="40"/>
  <c r="D51" i="39"/>
  <c r="D52" i="39"/>
  <c r="I38" i="40"/>
  <c r="I37" i="40"/>
  <c r="I39" i="40"/>
  <c r="I35" i="40"/>
  <c r="I36" i="40"/>
  <c r="B8" i="35"/>
  <c r="B7" i="35"/>
  <c r="C7" i="39"/>
  <c r="C8" i="39"/>
  <c r="AB4" i="33"/>
  <c r="AB2" i="33"/>
  <c r="AB3" i="33"/>
  <c r="Y27" i="38"/>
  <c r="Y28" i="38"/>
  <c r="J8" i="39"/>
  <c r="J7" i="39"/>
  <c r="AA46" i="27"/>
  <c r="AA47" i="27"/>
  <c r="K52" i="34"/>
  <c r="K51" i="34"/>
  <c r="Z8" i="28"/>
  <c r="Z7" i="28"/>
  <c r="X39" i="28"/>
  <c r="X35" i="28"/>
  <c r="X38" i="28"/>
  <c r="X37" i="28"/>
  <c r="X36" i="28"/>
  <c r="W37" i="28"/>
  <c r="W38" i="28"/>
  <c r="W39" i="28"/>
  <c r="W35" i="28"/>
  <c r="W36" i="28"/>
  <c r="U2" i="33"/>
  <c r="U4" i="33"/>
  <c r="U3" i="33"/>
  <c r="J46" i="36"/>
  <c r="J47" i="36"/>
  <c r="X8" i="39"/>
  <c r="X7" i="39"/>
  <c r="E36" i="32"/>
  <c r="E39" i="32"/>
  <c r="E35" i="32"/>
  <c r="E38" i="32"/>
  <c r="E37" i="32"/>
  <c r="J37" i="27"/>
  <c r="J39" i="27"/>
  <c r="J35" i="27"/>
  <c r="J36" i="27"/>
  <c r="J38" i="27"/>
  <c r="AB8" i="35"/>
  <c r="AB7" i="35"/>
  <c r="H47" i="29"/>
  <c r="H46" i="29"/>
  <c r="D46" i="41"/>
  <c r="D47" i="41"/>
  <c r="V4" i="34"/>
  <c r="V3" i="34"/>
  <c r="V2" i="34"/>
  <c r="AE8" i="28"/>
  <c r="AE7" i="28"/>
  <c r="AB3" i="38"/>
  <c r="AB2" i="38"/>
  <c r="AB4" i="38"/>
  <c r="C36" i="38"/>
  <c r="C35" i="38"/>
  <c r="C39" i="38"/>
  <c r="C37" i="38"/>
  <c r="C38" i="38"/>
  <c r="T46" i="29"/>
  <c r="T47" i="29"/>
  <c r="T38" i="31"/>
  <c r="T35" i="31"/>
  <c r="T37" i="31"/>
  <c r="T36" i="31"/>
  <c r="T39" i="31"/>
  <c r="B52" i="36"/>
  <c r="B51" i="36"/>
  <c r="E46" i="29"/>
  <c r="E47" i="29"/>
  <c r="K27" i="41"/>
  <c r="K28" i="41"/>
  <c r="Z27" i="41"/>
  <c r="Z28" i="41"/>
  <c r="B8" i="38"/>
  <c r="B7" i="38"/>
  <c r="V8" i="28"/>
  <c r="V7" i="28"/>
  <c r="B2" i="40"/>
  <c r="B4" i="40"/>
  <c r="B3" i="40"/>
  <c r="E28" i="34"/>
  <c r="E27" i="34"/>
  <c r="T46" i="37"/>
  <c r="T47" i="37"/>
  <c r="E39" i="31"/>
  <c r="E36" i="31"/>
  <c r="E35" i="31"/>
  <c r="E38" i="31"/>
  <c r="E37" i="31"/>
  <c r="B27" i="38"/>
  <c r="B28" i="38"/>
  <c r="G8" i="39"/>
  <c r="G7" i="39"/>
  <c r="U46" i="29"/>
  <c r="U47" i="29"/>
  <c r="X7" i="35"/>
  <c r="X8" i="35"/>
  <c r="Q27" i="37"/>
  <c r="Q28" i="37"/>
  <c r="Q8" i="33"/>
  <c r="Q7" i="33"/>
  <c r="K2" i="33"/>
  <c r="K3" i="33"/>
  <c r="K4" i="33"/>
  <c r="AC38" i="36"/>
  <c r="AC36" i="36"/>
  <c r="AC37" i="36"/>
  <c r="AC35" i="36"/>
  <c r="AC39" i="36"/>
  <c r="U8" i="32"/>
  <c r="U7" i="32"/>
  <c r="M4" i="34"/>
  <c r="M3" i="34"/>
  <c r="M2" i="34"/>
  <c r="V36" i="27"/>
  <c r="V35" i="27"/>
  <c r="V39" i="27"/>
  <c r="V38" i="27"/>
  <c r="V37" i="27"/>
  <c r="H28" i="36"/>
  <c r="H27" i="36"/>
  <c r="P7" i="31"/>
  <c r="P8" i="31"/>
  <c r="B47" i="31"/>
  <c r="B46" i="31"/>
  <c r="I4" i="36"/>
  <c r="I3" i="36"/>
  <c r="I2" i="36"/>
  <c r="Z4" i="35"/>
  <c r="Z3" i="35"/>
  <c r="Z2" i="35"/>
  <c r="X39" i="40"/>
  <c r="X38" i="40"/>
  <c r="X37" i="40"/>
  <c r="X36" i="40"/>
  <c r="X35" i="40"/>
  <c r="L52" i="34"/>
  <c r="L51" i="34"/>
  <c r="E52" i="36"/>
  <c r="E51" i="36"/>
  <c r="F3" i="32"/>
  <c r="F2" i="32"/>
  <c r="F4" i="32"/>
  <c r="K3" i="29"/>
  <c r="K2" i="29"/>
  <c r="K4" i="29"/>
  <c r="C28" i="35"/>
  <c r="C27" i="35"/>
  <c r="O3" i="32"/>
  <c r="O2" i="32"/>
  <c r="O4" i="32"/>
  <c r="Q7" i="34"/>
  <c r="Q8" i="34"/>
  <c r="C7" i="40"/>
  <c r="C8" i="40"/>
  <c r="M8" i="29"/>
  <c r="M7" i="29"/>
  <c r="V2" i="29"/>
  <c r="V3" i="29"/>
  <c r="V4" i="29"/>
  <c r="Z4" i="41"/>
  <c r="Z3" i="41"/>
  <c r="Z2" i="41"/>
  <c r="X52" i="36"/>
  <c r="X51" i="36"/>
  <c r="AD52" i="33"/>
  <c r="AD51" i="33"/>
  <c r="N46" i="31"/>
  <c r="N47" i="31"/>
  <c r="B4" i="32"/>
  <c r="B3" i="32"/>
  <c r="B2" i="32"/>
  <c r="AF4" i="39"/>
  <c r="AF2" i="39"/>
  <c r="AF3" i="39"/>
  <c r="S7" i="27"/>
  <c r="S8" i="27"/>
  <c r="D7" i="41"/>
  <c r="D8" i="41"/>
  <c r="O7" i="36"/>
  <c r="O8" i="36"/>
  <c r="Z4" i="36"/>
  <c r="Z3" i="36"/>
  <c r="Z2" i="36"/>
  <c r="AA8" i="39"/>
  <c r="AA7" i="39"/>
  <c r="M28" i="40"/>
  <c r="M27" i="40"/>
  <c r="C8" i="27"/>
  <c r="C7" i="27"/>
  <c r="X39" i="35"/>
  <c r="X36" i="35"/>
  <c r="X38" i="35"/>
  <c r="X35" i="35"/>
  <c r="X37" i="35"/>
  <c r="Z46" i="27"/>
  <c r="Z47" i="27"/>
  <c r="L27" i="30"/>
  <c r="L28" i="30"/>
  <c r="I47" i="36"/>
  <c r="I46" i="36"/>
  <c r="N3" i="41"/>
  <c r="N2" i="41"/>
  <c r="N4" i="41"/>
  <c r="K46" i="35"/>
  <c r="K47" i="35"/>
  <c r="J2" i="32"/>
  <c r="J3" i="32"/>
  <c r="J4" i="32"/>
  <c r="AB51" i="36"/>
  <c r="AB52" i="36"/>
  <c r="G7" i="37"/>
  <c r="G8" i="37"/>
  <c r="F4" i="29"/>
  <c r="F3" i="29"/>
  <c r="F2" i="29"/>
  <c r="K8" i="36"/>
  <c r="K7" i="36"/>
  <c r="T52" i="34"/>
  <c r="T51" i="34"/>
  <c r="K3" i="31"/>
  <c r="K4" i="31"/>
  <c r="K2" i="31"/>
  <c r="X47" i="34"/>
  <c r="X46" i="34"/>
  <c r="C27" i="40"/>
  <c r="C28" i="40"/>
  <c r="U47" i="27"/>
  <c r="U46" i="27"/>
  <c r="O2" i="30"/>
  <c r="O4" i="30"/>
  <c r="O3" i="30"/>
  <c r="J8" i="32"/>
  <c r="J7" i="32"/>
  <c r="AB27" i="40"/>
  <c r="AB28" i="40"/>
  <c r="O37" i="36"/>
  <c r="O39" i="36"/>
  <c r="O36" i="36"/>
  <c r="O35" i="36"/>
  <c r="O38" i="36"/>
  <c r="Y7" i="37"/>
  <c r="Y8" i="37"/>
  <c r="J51" i="36"/>
  <c r="J52" i="36"/>
  <c r="E3" i="39"/>
  <c r="E2" i="39"/>
  <c r="E4" i="39"/>
  <c r="Q2" i="37"/>
  <c r="Q3" i="37"/>
  <c r="Q4" i="37"/>
  <c r="AA3" i="40"/>
  <c r="AA4" i="40"/>
  <c r="AA2" i="40"/>
  <c r="AD47" i="32"/>
  <c r="AD46" i="32"/>
  <c r="B39" i="35"/>
  <c r="B36" i="35"/>
  <c r="B38" i="35"/>
  <c r="B37" i="35"/>
  <c r="B35" i="35"/>
  <c r="L8" i="34"/>
  <c r="L7" i="34"/>
  <c r="E3" i="38"/>
  <c r="E4" i="38"/>
  <c r="E2" i="38"/>
  <c r="H4" i="40"/>
  <c r="H2" i="40"/>
  <c r="H3" i="40"/>
  <c r="G28" i="32"/>
  <c r="G27" i="32"/>
  <c r="AB8" i="30"/>
  <c r="AB7" i="30"/>
  <c r="S39" i="36"/>
  <c r="S35" i="36"/>
  <c r="S38" i="36"/>
  <c r="S37" i="36"/>
  <c r="S36" i="36"/>
  <c r="P46" i="39"/>
  <c r="P47" i="39"/>
  <c r="I52" i="40"/>
  <c r="I51" i="40"/>
  <c r="U52" i="33"/>
  <c r="U51" i="33"/>
  <c r="AB7" i="41"/>
  <c r="AB8" i="41"/>
  <c r="N37" i="36"/>
  <c r="N35" i="36"/>
  <c r="N36" i="36"/>
  <c r="N38" i="36"/>
  <c r="N39" i="36"/>
  <c r="N7" i="27"/>
  <c r="N8" i="27"/>
  <c r="AC47" i="38"/>
  <c r="AC46" i="38"/>
  <c r="J35" i="36"/>
  <c r="J39" i="36"/>
  <c r="J36" i="36"/>
  <c r="J37" i="36"/>
  <c r="J38" i="36"/>
  <c r="B52" i="27"/>
  <c r="B51" i="27"/>
  <c r="J7" i="28"/>
  <c r="J8" i="28"/>
  <c r="AF27" i="32"/>
  <c r="AF28" i="32"/>
  <c r="T8" i="28"/>
  <c r="T7" i="28"/>
  <c r="J4" i="40"/>
  <c r="J2" i="40"/>
  <c r="J3" i="40"/>
  <c r="AE8" i="40"/>
  <c r="AE7" i="40"/>
  <c r="P35" i="38"/>
  <c r="P36" i="38"/>
  <c r="P39" i="38"/>
  <c r="P37" i="38"/>
  <c r="P38" i="38"/>
  <c r="V28" i="36"/>
  <c r="V27" i="36"/>
  <c r="W8" i="38"/>
  <c r="W7" i="38"/>
  <c r="AE47" i="34"/>
  <c r="AE46" i="34"/>
  <c r="P8" i="30"/>
  <c r="P7" i="30"/>
  <c r="Q7" i="40"/>
  <c r="Q8" i="40"/>
  <c r="AC47" i="37"/>
  <c r="AC46" i="37"/>
  <c r="X47" i="40"/>
  <c r="X46" i="40"/>
  <c r="N28" i="35"/>
  <c r="N27" i="35"/>
  <c r="L47" i="30"/>
  <c r="L46" i="30"/>
  <c r="B27" i="37"/>
  <c r="B28" i="37"/>
  <c r="F3" i="38"/>
  <c r="F4" i="38"/>
  <c r="F2" i="38"/>
  <c r="AB46" i="41"/>
  <c r="AB47" i="41"/>
  <c r="O37" i="35"/>
  <c r="O35" i="35"/>
  <c r="O39" i="35"/>
  <c r="O38" i="35"/>
  <c r="O36" i="35"/>
  <c r="L36" i="39"/>
  <c r="L39" i="39"/>
  <c r="L35" i="39"/>
  <c r="L37" i="39"/>
  <c r="L38" i="39"/>
  <c r="AB27" i="38"/>
  <c r="AB28" i="38"/>
  <c r="G51" i="36"/>
  <c r="G52" i="36"/>
  <c r="F47" i="31"/>
  <c r="F46" i="31"/>
  <c r="R8" i="37"/>
  <c r="R7" i="37"/>
  <c r="G36" i="35"/>
  <c r="G37" i="35"/>
  <c r="G39" i="35"/>
  <c r="G35" i="35"/>
  <c r="G38" i="35"/>
  <c r="W39" i="31"/>
  <c r="W37" i="31"/>
  <c r="W36" i="31"/>
  <c r="W38" i="31"/>
  <c r="W35" i="31"/>
  <c r="T37" i="40"/>
  <c r="T39" i="40"/>
  <c r="T36" i="40"/>
  <c r="T38" i="40"/>
  <c r="T35" i="40"/>
  <c r="L3" i="33"/>
  <c r="L4" i="33"/>
  <c r="L2" i="33"/>
  <c r="M38" i="37"/>
  <c r="M37" i="37"/>
  <c r="M39" i="37"/>
  <c r="M36" i="37"/>
  <c r="M35" i="37"/>
  <c r="K7" i="35"/>
  <c r="K8" i="35"/>
  <c r="Q27" i="35"/>
  <c r="Q28" i="35"/>
  <c r="O39" i="27"/>
  <c r="O38" i="27"/>
  <c r="O37" i="27"/>
  <c r="O36" i="27"/>
  <c r="O35" i="27"/>
  <c r="D8" i="37"/>
  <c r="D7" i="37"/>
  <c r="N35" i="41"/>
  <c r="N36" i="41"/>
  <c r="N38" i="41"/>
  <c r="N37" i="41"/>
  <c r="N39" i="41"/>
  <c r="V3" i="30"/>
  <c r="V2" i="30"/>
  <c r="V4" i="30"/>
  <c r="X51" i="39"/>
  <c r="X52" i="39"/>
  <c r="H4" i="39"/>
  <c r="H3" i="39"/>
  <c r="H2" i="39"/>
  <c r="H46" i="38"/>
  <c r="H47" i="38"/>
  <c r="L39" i="38"/>
  <c r="L38" i="38"/>
  <c r="L36" i="38"/>
  <c r="L35" i="38"/>
  <c r="L37" i="38"/>
  <c r="AF28" i="38"/>
  <c r="AF27" i="38"/>
  <c r="C46" i="27"/>
  <c r="C47" i="27"/>
  <c r="E52" i="41"/>
  <c r="E51" i="41"/>
  <c r="D52" i="38"/>
  <c r="D51" i="38"/>
  <c r="AB51" i="40"/>
  <c r="AB52" i="40"/>
  <c r="E3" i="32"/>
  <c r="E2" i="32"/>
  <c r="E4" i="32"/>
  <c r="AB28" i="35"/>
  <c r="AB27" i="35"/>
  <c r="N46" i="29"/>
  <c r="N47" i="29"/>
  <c r="P7" i="35"/>
  <c r="P8" i="35"/>
  <c r="AD46" i="29"/>
  <c r="AD47" i="29"/>
  <c r="D4" i="32"/>
  <c r="D3" i="32"/>
  <c r="D2" i="32"/>
  <c r="Q28" i="38"/>
  <c r="Q27" i="38"/>
  <c r="AD47" i="27"/>
  <c r="AD46" i="27"/>
  <c r="X35" i="30"/>
  <c r="X37" i="30"/>
  <c r="X39" i="30"/>
  <c r="X36" i="30"/>
  <c r="X38" i="30"/>
  <c r="AC39" i="39"/>
  <c r="AC37" i="39"/>
  <c r="AC38" i="39"/>
  <c r="AC36" i="39"/>
  <c r="AC35" i="39"/>
  <c r="Y28" i="30"/>
  <c r="Y27" i="30"/>
  <c r="T2" i="32"/>
  <c r="T4" i="32"/>
  <c r="T3" i="32"/>
  <c r="F8" i="34"/>
  <c r="F7" i="34"/>
  <c r="P4" i="31"/>
  <c r="P2" i="31"/>
  <c r="P3" i="31"/>
  <c r="S4" i="41"/>
  <c r="S2" i="41"/>
  <c r="S3" i="41"/>
  <c r="R7" i="34"/>
  <c r="R8" i="34"/>
  <c r="T37" i="41"/>
  <c r="T39" i="41"/>
  <c r="T36" i="41"/>
  <c r="T38" i="41"/>
  <c r="T35" i="41"/>
  <c r="E8" i="34"/>
  <c r="E7" i="34"/>
  <c r="AA8" i="34"/>
  <c r="AA7" i="34"/>
  <c r="S37" i="31"/>
  <c r="S38" i="31"/>
  <c r="S35" i="31"/>
  <c r="S36" i="31"/>
  <c r="S39" i="31"/>
  <c r="Y46" i="27"/>
  <c r="Y47" i="27"/>
  <c r="AB38" i="35"/>
  <c r="AB39" i="35"/>
  <c r="AB35" i="35"/>
  <c r="AB36" i="35"/>
  <c r="AB37" i="35"/>
  <c r="D4" i="29"/>
  <c r="D2" i="29"/>
  <c r="D3" i="29"/>
  <c r="M7" i="34"/>
  <c r="M8" i="34"/>
  <c r="AD8" i="37"/>
  <c r="AD7" i="37"/>
  <c r="B38" i="27"/>
  <c r="B37" i="27"/>
  <c r="B35" i="27"/>
  <c r="B36" i="27"/>
  <c r="B39" i="27"/>
  <c r="AD7" i="31"/>
  <c r="AD8" i="31"/>
  <c r="U38" i="30"/>
  <c r="U36" i="30"/>
  <c r="U35" i="30"/>
  <c r="U37" i="30"/>
  <c r="U39" i="30"/>
  <c r="AC36" i="40"/>
  <c r="AC35" i="40"/>
  <c r="AC38" i="40"/>
  <c r="AC39" i="40"/>
  <c r="AC37" i="40"/>
  <c r="V27" i="34"/>
  <c r="V28" i="34"/>
  <c r="N8" i="33"/>
  <c r="N7" i="33"/>
  <c r="I7" i="29"/>
  <c r="I8" i="29"/>
  <c r="F51" i="38"/>
  <c r="F52" i="38"/>
  <c r="J8" i="41"/>
  <c r="J7" i="41"/>
  <c r="AC52" i="34"/>
  <c r="AC51" i="34"/>
  <c r="T4" i="29"/>
  <c r="T2" i="29"/>
  <c r="T3" i="29"/>
  <c r="E52" i="38"/>
  <c r="E51" i="38"/>
  <c r="M8" i="30"/>
  <c r="M7" i="30"/>
  <c r="K3" i="37"/>
  <c r="K4" i="37"/>
  <c r="K2" i="37"/>
  <c r="B4" i="39"/>
  <c r="B3" i="39"/>
  <c r="B2" i="39"/>
  <c r="S4" i="30"/>
  <c r="S3" i="30"/>
  <c r="S2" i="30"/>
  <c r="M52" i="27"/>
  <c r="M51" i="27"/>
  <c r="B2" i="29"/>
  <c r="B3" i="29"/>
  <c r="B4" i="29"/>
  <c r="AD4" i="41"/>
  <c r="AD3" i="41"/>
  <c r="AD2" i="41"/>
  <c r="M4" i="32"/>
  <c r="M3" i="32"/>
  <c r="M2" i="32"/>
  <c r="O8" i="33"/>
  <c r="O7" i="33"/>
  <c r="C39" i="30"/>
  <c r="C37" i="30"/>
  <c r="C36" i="30"/>
  <c r="C38" i="30"/>
  <c r="C35" i="30"/>
  <c r="Q51" i="37"/>
  <c r="Q52" i="37"/>
  <c r="D8" i="35"/>
  <c r="D7" i="35"/>
  <c r="O7" i="41"/>
  <c r="O8" i="41"/>
  <c r="Z3" i="37"/>
  <c r="Z2" i="37"/>
  <c r="Z4" i="37"/>
  <c r="E39" i="41"/>
  <c r="E36" i="41"/>
  <c r="E37" i="41"/>
  <c r="E38" i="41"/>
  <c r="E35" i="41"/>
  <c r="AE47" i="27"/>
  <c r="AE46" i="27"/>
  <c r="W7" i="27"/>
  <c r="W8" i="27"/>
  <c r="AA38" i="40"/>
  <c r="AA39" i="40"/>
  <c r="AA37" i="40"/>
  <c r="AA35" i="40"/>
  <c r="AA36" i="40"/>
  <c r="Z28" i="37"/>
  <c r="Z27" i="37"/>
  <c r="D47" i="37"/>
  <c r="D46" i="37"/>
  <c r="U7" i="33"/>
  <c r="U8" i="33"/>
  <c r="J2" i="33"/>
  <c r="J4" i="33"/>
  <c r="J3" i="33"/>
  <c r="AF52" i="33"/>
  <c r="AF51" i="33"/>
  <c r="Y2" i="32"/>
  <c r="Y3" i="32"/>
  <c r="Y4" i="32"/>
  <c r="Z39" i="28"/>
  <c r="Z35" i="28"/>
  <c r="Z37" i="28"/>
  <c r="Z38" i="28"/>
  <c r="Z36" i="28"/>
  <c r="I46" i="39"/>
  <c r="I47" i="39"/>
  <c r="B52" i="38"/>
  <c r="B51" i="38"/>
  <c r="K47" i="36"/>
  <c r="K46" i="36"/>
  <c r="J3" i="29"/>
  <c r="J4" i="29"/>
  <c r="J2" i="29"/>
  <c r="E46" i="40"/>
  <c r="E47" i="40"/>
  <c r="AE4" i="36"/>
  <c r="AE3" i="36"/>
  <c r="AE2" i="36"/>
  <c r="X47" i="33"/>
  <c r="X46" i="33"/>
  <c r="C28" i="41"/>
  <c r="C27" i="41"/>
  <c r="O3" i="29"/>
  <c r="O2" i="29"/>
  <c r="O4" i="29"/>
  <c r="AB27" i="36"/>
  <c r="AB28" i="36"/>
  <c r="I37" i="36"/>
  <c r="I39" i="36"/>
  <c r="I36" i="36"/>
  <c r="I38" i="36"/>
  <c r="I35" i="36"/>
  <c r="J51" i="38"/>
  <c r="J52" i="38"/>
  <c r="G51" i="39"/>
  <c r="G52" i="39"/>
  <c r="Q4" i="38"/>
  <c r="Q2" i="38"/>
  <c r="Q3" i="38"/>
  <c r="AA4" i="36"/>
  <c r="AA3" i="36"/>
  <c r="AA2" i="36"/>
  <c r="L8" i="33"/>
  <c r="L7" i="33"/>
  <c r="H8" i="41"/>
  <c r="H7" i="41"/>
  <c r="S37" i="39"/>
  <c r="S38" i="39"/>
  <c r="S35" i="39"/>
  <c r="S39" i="39"/>
  <c r="S36" i="39"/>
  <c r="P46" i="41"/>
  <c r="P47" i="41"/>
  <c r="M2" i="37"/>
  <c r="M4" i="37"/>
  <c r="M3" i="37"/>
  <c r="T28" i="34"/>
  <c r="T27" i="34"/>
  <c r="I51" i="37"/>
  <c r="I52" i="37"/>
  <c r="AB7" i="39"/>
  <c r="AB8" i="39"/>
  <c r="C46" i="34"/>
  <c r="C47" i="34"/>
  <c r="N38" i="39"/>
  <c r="N37" i="39"/>
  <c r="N35" i="39"/>
  <c r="N36" i="39"/>
  <c r="N39" i="39"/>
  <c r="N8" i="28"/>
  <c r="N7" i="28"/>
  <c r="J8" i="27"/>
  <c r="J7" i="27"/>
  <c r="J4" i="39"/>
  <c r="J3" i="39"/>
  <c r="J2" i="39"/>
  <c r="Q47" i="29"/>
  <c r="Q46" i="29"/>
  <c r="AB38" i="36"/>
  <c r="AB37" i="36"/>
  <c r="AB36" i="36"/>
  <c r="AB39" i="36"/>
  <c r="AB35" i="36"/>
  <c r="L47" i="29"/>
  <c r="L46" i="29"/>
  <c r="N4" i="39"/>
  <c r="N3" i="39"/>
  <c r="N2" i="39"/>
  <c r="R37" i="27"/>
  <c r="R36" i="27"/>
  <c r="R38" i="27"/>
  <c r="R39" i="27"/>
  <c r="R35" i="27"/>
  <c r="T46" i="31"/>
  <c r="T47" i="31"/>
  <c r="D46" i="29"/>
  <c r="D47" i="29"/>
  <c r="AC36" i="35"/>
  <c r="AC35" i="35"/>
  <c r="AC39" i="35"/>
  <c r="AC38" i="35"/>
  <c r="AC37" i="35"/>
  <c r="V27" i="33"/>
  <c r="V28" i="33"/>
  <c r="Y4" i="36"/>
  <c r="Y2" i="36"/>
  <c r="Y3" i="36"/>
  <c r="N7" i="34"/>
  <c r="N8" i="34"/>
  <c r="I8" i="32"/>
  <c r="I7" i="32"/>
  <c r="F51" i="35"/>
  <c r="F52" i="35"/>
  <c r="H47" i="27"/>
  <c r="H46" i="27"/>
  <c r="J7" i="35"/>
  <c r="J8" i="35"/>
  <c r="Y2" i="33"/>
  <c r="Y4" i="33"/>
  <c r="Y3" i="33"/>
  <c r="AA27" i="41"/>
  <c r="AA28" i="41"/>
  <c r="D3" i="40"/>
  <c r="D2" i="40"/>
  <c r="D4" i="40"/>
  <c r="K8" i="29"/>
  <c r="K7" i="29"/>
  <c r="D28" i="41"/>
  <c r="D27" i="41"/>
  <c r="P2" i="37"/>
  <c r="P3" i="37"/>
  <c r="P4" i="37"/>
  <c r="K7" i="28"/>
  <c r="K8" i="28"/>
  <c r="C39" i="28"/>
  <c r="C35" i="28"/>
  <c r="C36" i="28"/>
  <c r="C37" i="28"/>
  <c r="C38" i="28"/>
  <c r="M51" i="28"/>
  <c r="M52" i="28"/>
  <c r="V52" i="27"/>
  <c r="V51" i="27"/>
  <c r="M51" i="35"/>
  <c r="M52" i="35"/>
  <c r="M3" i="29"/>
  <c r="M2" i="29"/>
  <c r="M4" i="29"/>
  <c r="I51" i="38"/>
  <c r="I52" i="38"/>
  <c r="L28" i="34"/>
  <c r="L27" i="34"/>
  <c r="Q52" i="39"/>
  <c r="Q51" i="39"/>
  <c r="E28" i="38"/>
  <c r="E27" i="38"/>
  <c r="O7" i="38"/>
  <c r="O8" i="38"/>
  <c r="Z4" i="39"/>
  <c r="Z2" i="39"/>
  <c r="Z3" i="39"/>
  <c r="AD3" i="37"/>
  <c r="AD4" i="37"/>
  <c r="AD2" i="37"/>
  <c r="D28" i="40"/>
  <c r="D27" i="40"/>
  <c r="W8" i="28"/>
  <c r="W7" i="28"/>
  <c r="J27" i="31"/>
  <c r="J28" i="31"/>
  <c r="AB3" i="31"/>
  <c r="AB2" i="31"/>
  <c r="AB4" i="31"/>
  <c r="AE52" i="27"/>
  <c r="AE51" i="27"/>
  <c r="K28" i="31"/>
  <c r="K27" i="31"/>
  <c r="D46" i="40"/>
  <c r="D47" i="40"/>
  <c r="H7" i="34"/>
  <c r="H8" i="34"/>
  <c r="I8" i="28"/>
  <c r="I7" i="28"/>
  <c r="V52" i="35"/>
  <c r="V51" i="35"/>
  <c r="D35" i="37"/>
  <c r="D36" i="37"/>
  <c r="D37" i="37"/>
  <c r="D39" i="37"/>
  <c r="D38" i="37"/>
  <c r="U7" i="34"/>
  <c r="U8" i="34"/>
  <c r="K47" i="41"/>
  <c r="K46" i="41"/>
  <c r="I8" i="40"/>
  <c r="I7" i="40"/>
  <c r="Y2" i="31"/>
  <c r="Y3" i="31"/>
  <c r="Y4" i="31"/>
  <c r="E8" i="37"/>
  <c r="E7" i="37"/>
  <c r="B47" i="32"/>
  <c r="B46" i="32"/>
  <c r="I47" i="41"/>
  <c r="I46" i="41"/>
  <c r="K47" i="40"/>
  <c r="K46" i="40"/>
  <c r="Q52" i="33"/>
  <c r="Q51" i="33"/>
  <c r="AE3" i="41"/>
  <c r="AE2" i="41"/>
  <c r="AE4" i="41"/>
  <c r="D52" i="40"/>
  <c r="D51" i="40"/>
  <c r="I46" i="30"/>
  <c r="I47" i="30"/>
  <c r="C27" i="36"/>
  <c r="C28" i="36"/>
  <c r="J2" i="35"/>
  <c r="J3" i="35"/>
  <c r="J4" i="35"/>
  <c r="I35" i="38"/>
  <c r="I39" i="38"/>
  <c r="I36" i="38"/>
  <c r="I37" i="38"/>
  <c r="I38" i="38"/>
  <c r="G51" i="37"/>
  <c r="G52" i="37"/>
  <c r="B7" i="41"/>
  <c r="B8" i="41"/>
  <c r="Z7" i="32"/>
  <c r="Z8" i="32"/>
  <c r="H7" i="38"/>
  <c r="H8" i="38"/>
  <c r="S35" i="37"/>
  <c r="S36" i="37"/>
  <c r="S38" i="37"/>
  <c r="S39" i="37"/>
  <c r="S37" i="37"/>
  <c r="P47" i="38"/>
  <c r="P46" i="38"/>
  <c r="T27" i="33"/>
  <c r="T28" i="33"/>
  <c r="D36" i="36"/>
  <c r="D38" i="36"/>
  <c r="D39" i="36"/>
  <c r="D35" i="36"/>
  <c r="D37" i="36"/>
  <c r="I52" i="35"/>
  <c r="I51" i="35"/>
  <c r="W3" i="37"/>
  <c r="W2" i="37"/>
  <c r="W4" i="37"/>
  <c r="N46" i="36"/>
  <c r="N47" i="36"/>
  <c r="G46" i="35"/>
  <c r="G47" i="35"/>
  <c r="E4" i="34"/>
  <c r="E3" i="34"/>
  <c r="E2" i="34"/>
  <c r="X8" i="34"/>
  <c r="X7" i="34"/>
  <c r="S2" i="34"/>
  <c r="S4" i="34"/>
  <c r="S3" i="34"/>
  <c r="X37" i="31"/>
  <c r="X36" i="31"/>
  <c r="X35" i="31"/>
  <c r="X38" i="31"/>
  <c r="X39" i="31"/>
  <c r="Y47" i="32"/>
  <c r="Y46" i="32"/>
  <c r="V46" i="35"/>
  <c r="V47" i="35"/>
  <c r="AA27" i="36"/>
  <c r="AA28" i="36"/>
  <c r="F28" i="30"/>
  <c r="F27" i="30"/>
  <c r="AB7" i="28"/>
  <c r="AB8" i="28"/>
  <c r="L47" i="33"/>
  <c r="L46" i="33"/>
  <c r="U4" i="37"/>
  <c r="U2" i="37"/>
  <c r="U3" i="37"/>
  <c r="C38" i="41"/>
  <c r="C37" i="41"/>
  <c r="C39" i="41"/>
  <c r="C35" i="41"/>
  <c r="C36" i="41"/>
  <c r="R39" i="31"/>
  <c r="R38" i="31"/>
  <c r="R37" i="31"/>
  <c r="R35" i="31"/>
  <c r="R36" i="31"/>
  <c r="M7" i="31"/>
  <c r="M8" i="31"/>
  <c r="G36" i="28"/>
  <c r="G38" i="28"/>
  <c r="G37" i="28"/>
  <c r="G39" i="28"/>
  <c r="G35" i="28"/>
  <c r="V47" i="39"/>
  <c r="V46" i="39"/>
  <c r="M7" i="35"/>
  <c r="M8" i="35"/>
  <c r="AC7" i="28"/>
  <c r="AC8" i="28"/>
  <c r="K37" i="41"/>
  <c r="K35" i="41"/>
  <c r="K39" i="41"/>
  <c r="K38" i="41"/>
  <c r="K36" i="41"/>
  <c r="Y7" i="40"/>
  <c r="Y8" i="40"/>
  <c r="G7" i="40"/>
  <c r="G8" i="40"/>
  <c r="Q28" i="34"/>
  <c r="Q27" i="34"/>
  <c r="C46" i="39"/>
  <c r="C47" i="39"/>
  <c r="X47" i="29"/>
  <c r="X46" i="29"/>
  <c r="I35" i="41"/>
  <c r="I37" i="41"/>
  <c r="I38" i="41"/>
  <c r="I36" i="41"/>
  <c r="I39" i="41"/>
  <c r="W36" i="30"/>
  <c r="W35" i="30"/>
  <c r="W37" i="30"/>
  <c r="W39" i="30"/>
  <c r="W38" i="30"/>
  <c r="U28" i="30"/>
  <c r="U27" i="30"/>
  <c r="M47" i="29"/>
  <c r="M46" i="29"/>
  <c r="AD46" i="33"/>
  <c r="AD47" i="33"/>
  <c r="W46" i="41"/>
  <c r="W47" i="41"/>
  <c r="W7" i="30"/>
  <c r="W8" i="30"/>
  <c r="K28" i="35"/>
  <c r="K27" i="35"/>
  <c r="D46" i="38"/>
  <c r="D47" i="38"/>
  <c r="K27" i="30"/>
  <c r="K28" i="30"/>
  <c r="P28" i="31"/>
  <c r="P27" i="31"/>
  <c r="Y7" i="31"/>
  <c r="Y8" i="31"/>
  <c r="L39" i="31"/>
  <c r="L38" i="31"/>
  <c r="L37" i="31"/>
  <c r="L36" i="31"/>
  <c r="L35" i="31"/>
  <c r="AA2" i="39"/>
  <c r="AA4" i="39"/>
  <c r="AA3" i="39"/>
  <c r="N3" i="38"/>
  <c r="N2" i="38"/>
  <c r="N4" i="38"/>
  <c r="G52" i="40"/>
  <c r="G51" i="40"/>
  <c r="L7" i="31"/>
  <c r="L8" i="31"/>
  <c r="P27" i="30"/>
  <c r="P28" i="30"/>
  <c r="H38" i="38"/>
  <c r="H35" i="38"/>
  <c r="H39" i="38"/>
  <c r="H37" i="38"/>
  <c r="H36" i="38"/>
  <c r="G8" i="27"/>
  <c r="G7" i="27"/>
  <c r="W47" i="38"/>
  <c r="W46" i="38"/>
  <c r="I8" i="41"/>
  <c r="I7" i="41"/>
  <c r="Z46" i="33"/>
  <c r="Z47" i="33"/>
  <c r="F46" i="34"/>
  <c r="F47" i="34"/>
  <c r="S52" i="35"/>
  <c r="S51" i="35"/>
  <c r="Z27" i="31"/>
  <c r="Z28" i="31"/>
  <c r="P52" i="40"/>
  <c r="P51" i="40"/>
  <c r="P37" i="30"/>
  <c r="P38" i="30"/>
  <c r="P36" i="30"/>
  <c r="P35" i="30"/>
  <c r="P39" i="30"/>
  <c r="V46" i="30"/>
  <c r="V47" i="30"/>
  <c r="J46" i="29"/>
  <c r="J47" i="29"/>
  <c r="AA39" i="28"/>
  <c r="AA35" i="28"/>
  <c r="AA38" i="28"/>
  <c r="AA37" i="28"/>
  <c r="AA36" i="28"/>
  <c r="O27" i="30"/>
  <c r="O28" i="30"/>
  <c r="K3" i="41"/>
  <c r="K4" i="41"/>
  <c r="K2" i="41"/>
  <c r="H52" i="36"/>
  <c r="H51" i="36"/>
  <c r="B46" i="34"/>
  <c r="B47" i="34"/>
  <c r="X52" i="35"/>
  <c r="X51" i="35"/>
  <c r="H27" i="39"/>
  <c r="H28" i="39"/>
  <c r="T28" i="29"/>
  <c r="T27" i="29"/>
  <c r="U8" i="27"/>
  <c r="U7" i="27"/>
  <c r="I2" i="35"/>
  <c r="I3" i="35"/>
  <c r="I4" i="35"/>
  <c r="F36" i="41"/>
  <c r="F38" i="41"/>
  <c r="F39" i="41"/>
  <c r="F37" i="41"/>
  <c r="F35" i="41"/>
  <c r="J38" i="41"/>
  <c r="J37" i="41"/>
  <c r="J35" i="41"/>
  <c r="J39" i="41"/>
  <c r="J36" i="41"/>
  <c r="B47" i="29"/>
  <c r="B46" i="29"/>
  <c r="AA38" i="30"/>
  <c r="AA37" i="30"/>
  <c r="AA35" i="30"/>
  <c r="AA39" i="30"/>
  <c r="AA36" i="30"/>
  <c r="T2" i="30"/>
  <c r="T3" i="30"/>
  <c r="T4" i="30"/>
  <c r="M28" i="33"/>
  <c r="M27" i="33"/>
  <c r="C52" i="38"/>
  <c r="C51" i="38"/>
  <c r="U27" i="38"/>
  <c r="U28" i="38"/>
  <c r="J35" i="30"/>
  <c r="J38" i="30"/>
  <c r="J36" i="30"/>
  <c r="J39" i="30"/>
  <c r="J37" i="30"/>
  <c r="I52" i="34"/>
  <c r="I51" i="34"/>
  <c r="I2" i="31"/>
  <c r="I3" i="31"/>
  <c r="I4" i="31"/>
  <c r="F7" i="27"/>
  <c r="F8" i="27"/>
  <c r="N4" i="35"/>
  <c r="N2" i="35"/>
  <c r="N3" i="35"/>
  <c r="AD37" i="30"/>
  <c r="AD35" i="30"/>
  <c r="AD36" i="30"/>
  <c r="AD39" i="30"/>
  <c r="AD38" i="30"/>
  <c r="T51" i="33"/>
  <c r="T52" i="33"/>
  <c r="J47" i="27"/>
  <c r="J46" i="27"/>
  <c r="W2" i="35"/>
  <c r="W4" i="35"/>
  <c r="W3" i="35"/>
  <c r="J51" i="35"/>
  <c r="J52" i="35"/>
  <c r="Z28" i="34"/>
  <c r="Z27" i="34"/>
  <c r="I7" i="39"/>
  <c r="I8" i="39"/>
  <c r="AC36" i="41"/>
  <c r="AC39" i="41"/>
  <c r="AC38" i="41"/>
  <c r="AC35" i="41"/>
  <c r="AC37" i="41"/>
  <c r="W52" i="35"/>
  <c r="W51" i="35"/>
  <c r="P27" i="37"/>
  <c r="P28" i="37"/>
  <c r="D38" i="41"/>
  <c r="D39" i="41"/>
  <c r="D35" i="41"/>
  <c r="D37" i="41"/>
  <c r="D36" i="41"/>
  <c r="AA2" i="41"/>
  <c r="AA4" i="41"/>
  <c r="AA3" i="41"/>
  <c r="AD4" i="34"/>
  <c r="AD3" i="34"/>
  <c r="AD2" i="34"/>
  <c r="C4" i="34"/>
  <c r="C2" i="34"/>
  <c r="C3" i="34"/>
  <c r="X46" i="38"/>
  <c r="X47" i="38"/>
  <c r="AB39" i="41"/>
  <c r="AB36" i="41"/>
  <c r="AB35" i="41"/>
  <c r="AB37" i="41"/>
  <c r="AB38" i="41"/>
  <c r="AD28" i="34"/>
  <c r="AD27" i="34"/>
  <c r="AB51" i="34"/>
  <c r="AB52" i="34"/>
  <c r="T35" i="39"/>
  <c r="T37" i="39"/>
  <c r="T39" i="39"/>
  <c r="T36" i="39"/>
  <c r="T38" i="39"/>
  <c r="D2" i="39"/>
  <c r="D3" i="39"/>
  <c r="D4" i="39"/>
  <c r="X3" i="31"/>
  <c r="X2" i="31"/>
  <c r="X4" i="31"/>
  <c r="I7" i="31"/>
  <c r="I8" i="31"/>
  <c r="F52" i="40"/>
  <c r="F51" i="40"/>
  <c r="AB3" i="41"/>
  <c r="AB2" i="41"/>
  <c r="AB4" i="41"/>
  <c r="W47" i="29"/>
  <c r="W46" i="29"/>
  <c r="Y28" i="40"/>
  <c r="Y27" i="40"/>
  <c r="C47" i="30"/>
  <c r="C46" i="30"/>
  <c r="AA27" i="35"/>
  <c r="AA28" i="35"/>
  <c r="K46" i="32"/>
  <c r="K47" i="32"/>
  <c r="D3" i="35"/>
  <c r="D2" i="35"/>
  <c r="D4" i="35"/>
  <c r="K8" i="30"/>
  <c r="K7" i="30"/>
  <c r="D27" i="36"/>
  <c r="D28" i="36"/>
  <c r="P2" i="36"/>
  <c r="P4" i="36"/>
  <c r="P3" i="36"/>
  <c r="M51" i="36"/>
  <c r="M52" i="36"/>
  <c r="AA8" i="27"/>
  <c r="AA7" i="27"/>
  <c r="V51" i="28"/>
  <c r="V52" i="28"/>
  <c r="M51" i="38"/>
  <c r="M52" i="38"/>
  <c r="Q46" i="32"/>
  <c r="Q47" i="32"/>
  <c r="C46" i="36"/>
  <c r="C47" i="36"/>
  <c r="D8" i="36"/>
  <c r="D7" i="36"/>
  <c r="W46" i="34"/>
  <c r="W47" i="34"/>
  <c r="X47" i="28"/>
  <c r="X46" i="28"/>
  <c r="L28" i="33"/>
  <c r="L27" i="33"/>
  <c r="Q52" i="41"/>
  <c r="Q51" i="41"/>
  <c r="L28" i="38"/>
  <c r="L27" i="38"/>
  <c r="O8" i="39"/>
  <c r="O7" i="39"/>
  <c r="AD4" i="39"/>
  <c r="AD3" i="39"/>
  <c r="AD2" i="39"/>
  <c r="J27" i="30"/>
  <c r="J28" i="30"/>
  <c r="AB3" i="30"/>
  <c r="AB4" i="30"/>
  <c r="AB2" i="30"/>
  <c r="AE51" i="28"/>
  <c r="AE52" i="28"/>
  <c r="K28" i="32"/>
  <c r="K27" i="32"/>
  <c r="H7" i="33"/>
  <c r="H8" i="33"/>
  <c r="V52" i="39"/>
  <c r="V51" i="39"/>
  <c r="E46" i="33"/>
  <c r="E47" i="33"/>
  <c r="H46" i="32"/>
  <c r="H47" i="32"/>
  <c r="I7" i="37"/>
  <c r="I8" i="37"/>
  <c r="I47" i="35"/>
  <c r="I46" i="35"/>
  <c r="C4" i="41"/>
  <c r="C3" i="41"/>
  <c r="C2" i="41"/>
  <c r="Q52" i="34"/>
  <c r="Q51" i="34"/>
  <c r="J4" i="41"/>
  <c r="J2" i="41"/>
  <c r="J3" i="41"/>
  <c r="AE3" i="35"/>
  <c r="AE4" i="35"/>
  <c r="AE2" i="35"/>
  <c r="D52" i="37"/>
  <c r="D51" i="37"/>
  <c r="AB27" i="39"/>
  <c r="AB28" i="39"/>
  <c r="I47" i="29"/>
  <c r="I46" i="29"/>
  <c r="I3" i="37"/>
  <c r="I4" i="37"/>
  <c r="I2" i="37"/>
  <c r="I38" i="35"/>
  <c r="I35" i="35"/>
  <c r="I37" i="35"/>
  <c r="I39" i="35"/>
  <c r="I36" i="35"/>
  <c r="G51" i="38"/>
  <c r="G52" i="38"/>
  <c r="P3" i="32"/>
  <c r="P4" i="32"/>
  <c r="P2" i="32"/>
  <c r="B7" i="40"/>
  <c r="B8" i="40"/>
  <c r="E46" i="30"/>
  <c r="E47" i="30"/>
  <c r="Z7" i="29"/>
  <c r="Z8" i="29"/>
  <c r="L47" i="34"/>
  <c r="L46" i="34"/>
  <c r="S39" i="35"/>
  <c r="S37" i="35"/>
  <c r="S38" i="35"/>
  <c r="S35" i="35"/>
  <c r="S36" i="35"/>
  <c r="D35" i="40"/>
  <c r="D37" i="40"/>
  <c r="D39" i="40"/>
  <c r="D36" i="40"/>
  <c r="D38" i="40"/>
  <c r="I52" i="39"/>
  <c r="I51" i="39"/>
  <c r="K47" i="34"/>
  <c r="K46" i="34"/>
  <c r="V38" i="32"/>
  <c r="V36" i="32"/>
  <c r="V37" i="32"/>
  <c r="V39" i="32"/>
  <c r="V35" i="32"/>
  <c r="W4" i="40"/>
  <c r="W2" i="40"/>
  <c r="W3" i="40"/>
  <c r="R52" i="35"/>
  <c r="R51" i="35"/>
  <c r="N46" i="37"/>
  <c r="N47" i="37"/>
  <c r="AF3" i="35"/>
  <c r="AF4" i="35"/>
  <c r="AF2" i="35"/>
  <c r="D39" i="38"/>
  <c r="D35" i="38"/>
  <c r="D36" i="38"/>
  <c r="D37" i="38"/>
  <c r="D38" i="38"/>
  <c r="I51" i="36"/>
  <c r="I52" i="36"/>
  <c r="AC7" i="41"/>
  <c r="AC8" i="41"/>
  <c r="K47" i="33"/>
  <c r="K46" i="33"/>
  <c r="V35" i="29"/>
  <c r="V36" i="29"/>
  <c r="V37" i="29"/>
  <c r="V38" i="29"/>
  <c r="V39" i="29"/>
  <c r="P52" i="33"/>
  <c r="P51" i="33"/>
  <c r="W3" i="36"/>
  <c r="W4" i="36"/>
  <c r="W2" i="36"/>
  <c r="D27" i="31"/>
  <c r="D28" i="31"/>
  <c r="S52" i="34"/>
  <c r="S51" i="34"/>
  <c r="N47" i="35"/>
  <c r="N46" i="35"/>
  <c r="AF4" i="38"/>
  <c r="AF3" i="38"/>
  <c r="AF2" i="38"/>
  <c r="AD52" i="27"/>
  <c r="AD51" i="27"/>
  <c r="O51" i="39"/>
  <c r="O52" i="39"/>
  <c r="E28" i="35"/>
  <c r="E27" i="35"/>
  <c r="Y38" i="29"/>
  <c r="Y39" i="29"/>
  <c r="Y36" i="29"/>
  <c r="Y35" i="29"/>
  <c r="Y37" i="29"/>
  <c r="R7" i="40"/>
  <c r="R8" i="40"/>
  <c r="W2" i="29"/>
  <c r="W3" i="29"/>
  <c r="W4" i="29"/>
  <c r="U47" i="34"/>
  <c r="U46" i="34"/>
  <c r="AC4" i="32"/>
  <c r="AC3" i="32"/>
  <c r="AC2" i="32"/>
  <c r="AC3" i="30"/>
  <c r="AC4" i="30"/>
  <c r="AC2" i="30"/>
  <c r="V28" i="31"/>
  <c r="V27" i="31"/>
  <c r="AE3" i="39"/>
  <c r="AE2" i="39"/>
  <c r="AE4" i="39"/>
  <c r="D51" i="35"/>
  <c r="D52" i="35"/>
  <c r="G27" i="39"/>
  <c r="G28" i="39"/>
  <c r="AA36" i="37"/>
  <c r="AA35" i="37"/>
  <c r="AA39" i="37"/>
  <c r="AA37" i="37"/>
  <c r="AA38" i="37"/>
  <c r="E8" i="40"/>
  <c r="E7" i="40"/>
  <c r="H52" i="35"/>
  <c r="H51" i="35"/>
  <c r="AF8" i="40"/>
  <c r="AF7" i="40"/>
  <c r="P4" i="29"/>
  <c r="P3" i="29"/>
  <c r="P2" i="29"/>
  <c r="AE35" i="38"/>
  <c r="AE38" i="38"/>
  <c r="AE39" i="38"/>
  <c r="AE36" i="38"/>
  <c r="AE37" i="38"/>
  <c r="T52" i="41"/>
  <c r="T51" i="41"/>
  <c r="H46" i="30"/>
  <c r="H47" i="30"/>
  <c r="T37" i="32"/>
  <c r="T35" i="32"/>
  <c r="T39" i="32"/>
  <c r="T38" i="32"/>
  <c r="T36" i="32"/>
  <c r="M7" i="36"/>
  <c r="M8" i="36"/>
  <c r="C51" i="41"/>
  <c r="C52" i="41"/>
  <c r="U2" i="40"/>
  <c r="U3" i="40"/>
  <c r="U4" i="40"/>
  <c r="G35" i="37"/>
  <c r="G39" i="37"/>
  <c r="G38" i="37"/>
  <c r="G37" i="37"/>
  <c r="G36" i="37"/>
  <c r="D39" i="35"/>
  <c r="D35" i="35"/>
  <c r="D37" i="35"/>
  <c r="D38" i="35"/>
  <c r="D36" i="35"/>
  <c r="AC8" i="40"/>
  <c r="AC7" i="40"/>
  <c r="Z37" i="32"/>
  <c r="Z36" i="32"/>
  <c r="Z39" i="32"/>
  <c r="Z35" i="32"/>
  <c r="Z38" i="32"/>
  <c r="P51" i="34"/>
  <c r="P52" i="34"/>
  <c r="W2" i="38"/>
  <c r="W3" i="38"/>
  <c r="W4" i="38"/>
  <c r="D27" i="29"/>
  <c r="D28" i="29"/>
  <c r="N46" i="40"/>
  <c r="N47" i="40"/>
  <c r="AF3" i="36"/>
  <c r="AF2" i="36"/>
  <c r="AF4" i="36"/>
  <c r="AD51" i="28"/>
  <c r="AD52" i="28"/>
  <c r="I28" i="38"/>
  <c r="I27" i="38"/>
  <c r="U47" i="31"/>
  <c r="U46" i="31"/>
  <c r="AF46" i="34"/>
  <c r="AF47" i="34"/>
  <c r="AB47" i="38"/>
  <c r="AB46" i="38"/>
  <c r="N4" i="34"/>
  <c r="N3" i="34"/>
  <c r="N2" i="34"/>
  <c r="K7" i="39"/>
  <c r="K8" i="39"/>
  <c r="Z28" i="30"/>
  <c r="Z27" i="30"/>
  <c r="AC8" i="29"/>
  <c r="AC7" i="29"/>
  <c r="AC4" i="37"/>
  <c r="AC2" i="37"/>
  <c r="AC3" i="37"/>
  <c r="H52" i="34"/>
  <c r="H51" i="34"/>
  <c r="AD28" i="29"/>
  <c r="AD27" i="29"/>
  <c r="AC51" i="41"/>
  <c r="AC52" i="41"/>
  <c r="K51" i="40"/>
  <c r="K52" i="40"/>
  <c r="E39" i="28"/>
  <c r="E38" i="28"/>
  <c r="E35" i="28"/>
  <c r="E36" i="28"/>
  <c r="E37" i="28"/>
  <c r="AB28" i="32"/>
  <c r="AB27" i="32"/>
  <c r="G52" i="33"/>
  <c r="G51" i="33"/>
  <c r="C4" i="37"/>
  <c r="C3" i="37"/>
  <c r="C2" i="37"/>
  <c r="O51" i="38"/>
  <c r="O52" i="38"/>
  <c r="E27" i="41"/>
  <c r="E28" i="41"/>
  <c r="J38" i="39"/>
  <c r="J35" i="39"/>
  <c r="J39" i="39"/>
  <c r="J36" i="39"/>
  <c r="J37" i="39"/>
  <c r="I51" i="41"/>
  <c r="I52" i="41"/>
  <c r="G39" i="39"/>
  <c r="G36" i="39"/>
  <c r="G35" i="39"/>
  <c r="G38" i="39"/>
  <c r="G37" i="39"/>
  <c r="R8" i="38"/>
  <c r="R7" i="38"/>
  <c r="AD28" i="35"/>
  <c r="AD27" i="35"/>
  <c r="AC2" i="29"/>
  <c r="AC4" i="29"/>
  <c r="AC3" i="29"/>
  <c r="V28" i="32"/>
  <c r="V27" i="32"/>
  <c r="D52" i="36"/>
  <c r="D51" i="36"/>
  <c r="C51" i="34"/>
  <c r="C52" i="34"/>
  <c r="G28" i="37"/>
  <c r="G27" i="37"/>
  <c r="AC47" i="32"/>
  <c r="AC46" i="32"/>
  <c r="P46" i="29"/>
  <c r="P47" i="29"/>
  <c r="E8" i="35"/>
  <c r="E7" i="35"/>
  <c r="U52" i="27"/>
  <c r="U51" i="27"/>
  <c r="H52" i="40"/>
  <c r="H51" i="40"/>
  <c r="AF8" i="41"/>
  <c r="AF7" i="41"/>
  <c r="V7" i="29"/>
  <c r="V8" i="29"/>
  <c r="AC52" i="27"/>
  <c r="AC51" i="27"/>
  <c r="E47" i="37"/>
  <c r="E46" i="37"/>
  <c r="T37" i="29"/>
  <c r="T36" i="29"/>
  <c r="T35" i="29"/>
  <c r="T39" i="29"/>
  <c r="T38" i="29"/>
  <c r="M7" i="37"/>
  <c r="M8" i="37"/>
  <c r="C51" i="39"/>
  <c r="C52" i="39"/>
  <c r="U3" i="38"/>
  <c r="U4" i="38"/>
  <c r="U2" i="38"/>
  <c r="AC8" i="35"/>
  <c r="AC7" i="35"/>
  <c r="Z35" i="29"/>
  <c r="Z37" i="29"/>
  <c r="Z39" i="29"/>
  <c r="Z38" i="29"/>
  <c r="Z36" i="29"/>
  <c r="T51" i="38"/>
  <c r="T52" i="38"/>
  <c r="V37" i="38"/>
  <c r="V39" i="38"/>
  <c r="V36" i="38"/>
  <c r="V38" i="38"/>
  <c r="V35" i="38"/>
  <c r="AB39" i="32"/>
  <c r="AB37" i="32"/>
  <c r="AB38" i="32"/>
  <c r="AB36" i="32"/>
  <c r="AB35" i="32"/>
  <c r="F46" i="35"/>
  <c r="F47" i="35"/>
  <c r="AB28" i="29"/>
  <c r="AB27" i="29"/>
  <c r="O3" i="40"/>
  <c r="O2" i="40"/>
  <c r="O4" i="40"/>
  <c r="B8" i="27"/>
  <c r="B7" i="27"/>
  <c r="O52" i="40"/>
  <c r="O51" i="40"/>
  <c r="P27" i="29"/>
  <c r="P28" i="29"/>
  <c r="E27" i="37"/>
  <c r="E28" i="37"/>
  <c r="K37" i="37"/>
  <c r="K35" i="37"/>
  <c r="K38" i="37"/>
  <c r="K39" i="37"/>
  <c r="K36" i="37"/>
  <c r="I2" i="32"/>
  <c r="I3" i="32"/>
  <c r="I4" i="32"/>
  <c r="I37" i="37"/>
  <c r="I38" i="37"/>
  <c r="I35" i="37"/>
  <c r="I39" i="37"/>
  <c r="I36" i="37"/>
  <c r="R8" i="41"/>
  <c r="R7" i="41"/>
  <c r="G39" i="32"/>
  <c r="G37" i="32"/>
  <c r="G38" i="32"/>
  <c r="G36" i="32"/>
  <c r="G35" i="32"/>
  <c r="AD28" i="37"/>
  <c r="AD27" i="37"/>
  <c r="N37" i="35"/>
  <c r="N36" i="35"/>
  <c r="N39" i="35"/>
  <c r="N35" i="35"/>
  <c r="N38" i="35"/>
  <c r="C7" i="41"/>
  <c r="C8" i="41"/>
  <c r="E7" i="28"/>
  <c r="E8" i="28"/>
  <c r="AC2" i="31"/>
  <c r="AC3" i="31"/>
  <c r="AC4" i="31"/>
  <c r="I46" i="32"/>
  <c r="I47" i="32"/>
  <c r="C3" i="35"/>
  <c r="C2" i="35"/>
  <c r="C4" i="35"/>
  <c r="V28" i="29"/>
  <c r="V27" i="29"/>
  <c r="G27" i="41"/>
  <c r="G28" i="41"/>
  <c r="AC46" i="31"/>
  <c r="AC47" i="31"/>
  <c r="P46" i="30"/>
  <c r="P47" i="30"/>
  <c r="U51" i="28"/>
  <c r="U52" i="28"/>
  <c r="H52" i="38"/>
  <c r="H51" i="38"/>
  <c r="AF8" i="37"/>
  <c r="AF7" i="37"/>
  <c r="V8" i="31"/>
  <c r="V7" i="31"/>
  <c r="AC51" i="28"/>
  <c r="AC52" i="28"/>
  <c r="E47" i="41"/>
  <c r="E46" i="41"/>
  <c r="M7" i="38"/>
  <c r="M8" i="38"/>
  <c r="C51" i="40"/>
  <c r="C52" i="40"/>
  <c r="U2" i="36"/>
  <c r="U4" i="36"/>
  <c r="U3" i="36"/>
  <c r="H4" i="37"/>
  <c r="H2" i="37"/>
  <c r="H3" i="37"/>
  <c r="AA52" i="39"/>
  <c r="AA51" i="39"/>
  <c r="N46" i="41"/>
  <c r="N47" i="41"/>
  <c r="AC8" i="39"/>
  <c r="AC7" i="39"/>
  <c r="T52" i="35"/>
  <c r="T51" i="35"/>
  <c r="O4" i="33"/>
  <c r="O2" i="33"/>
  <c r="O3" i="33"/>
  <c r="Q7" i="28"/>
  <c r="Q8" i="28"/>
  <c r="V36" i="40"/>
  <c r="V35" i="40"/>
  <c r="V37" i="40"/>
  <c r="V38" i="40"/>
  <c r="V39" i="40"/>
  <c r="V51" i="36"/>
  <c r="V52" i="36"/>
  <c r="C27" i="38"/>
  <c r="C28" i="38"/>
  <c r="W2" i="30"/>
  <c r="W4" i="30"/>
  <c r="W3" i="30"/>
  <c r="H8" i="40"/>
  <c r="H7" i="40"/>
  <c r="N27" i="38"/>
  <c r="N28" i="38"/>
  <c r="G46" i="41"/>
  <c r="G47" i="41"/>
  <c r="P7" i="34"/>
  <c r="P8" i="34"/>
  <c r="AF47" i="33"/>
  <c r="AF46" i="33"/>
  <c r="D27" i="32"/>
  <c r="D28" i="32"/>
  <c r="AB52" i="38"/>
  <c r="AB51" i="38"/>
  <c r="AC46" i="27"/>
  <c r="AC47" i="27"/>
  <c r="AA46" i="29"/>
  <c r="AA47" i="29"/>
  <c r="G7" i="34"/>
  <c r="G8" i="34"/>
  <c r="J47" i="31"/>
  <c r="J46" i="31"/>
  <c r="M37" i="30"/>
  <c r="M38" i="30"/>
  <c r="M36" i="30"/>
  <c r="M35" i="30"/>
  <c r="M39" i="30"/>
  <c r="AD27" i="30"/>
  <c r="AD28" i="30"/>
  <c r="B27" i="31"/>
  <c r="B28" i="31"/>
  <c r="F51" i="34"/>
  <c r="F52" i="34"/>
  <c r="S51" i="38"/>
  <c r="S52" i="38"/>
  <c r="I4" i="29"/>
  <c r="I3" i="29"/>
  <c r="I2" i="29"/>
  <c r="R8" i="39"/>
  <c r="R7" i="39"/>
  <c r="G36" i="29"/>
  <c r="G35" i="29"/>
  <c r="G39" i="29"/>
  <c r="G38" i="29"/>
  <c r="G37" i="29"/>
  <c r="M38" i="28"/>
  <c r="M39" i="28"/>
  <c r="M36" i="28"/>
  <c r="M35" i="28"/>
  <c r="M37" i="28"/>
  <c r="AD28" i="36"/>
  <c r="AD27" i="36"/>
  <c r="G46" i="33"/>
  <c r="G47" i="33"/>
  <c r="C4" i="40"/>
  <c r="C3" i="40"/>
  <c r="C2" i="40"/>
  <c r="B4" i="41"/>
  <c r="B3" i="41"/>
  <c r="B2" i="41"/>
  <c r="S51" i="27"/>
  <c r="S52" i="27"/>
  <c r="G28" i="35"/>
  <c r="G27" i="35"/>
  <c r="W52" i="41"/>
  <c r="W51" i="41"/>
  <c r="AC46" i="29"/>
  <c r="AC47" i="29"/>
  <c r="AA3" i="35"/>
  <c r="AA2" i="35"/>
  <c r="AA4" i="35"/>
  <c r="R28" i="29"/>
  <c r="R27" i="29"/>
  <c r="H4" i="38"/>
  <c r="H2" i="38"/>
  <c r="H3" i="38"/>
  <c r="V8" i="30"/>
  <c r="V7" i="30"/>
  <c r="J47" i="35"/>
  <c r="J46" i="35"/>
  <c r="F7" i="37"/>
  <c r="F8" i="37"/>
  <c r="Z27" i="32"/>
  <c r="Z28" i="32"/>
  <c r="E47" i="36"/>
  <c r="E46" i="36"/>
  <c r="C51" i="35"/>
  <c r="C52" i="35"/>
  <c r="U2" i="39"/>
  <c r="U3" i="39"/>
  <c r="U4" i="39"/>
  <c r="H3" i="35"/>
  <c r="H2" i="35"/>
  <c r="H4" i="35"/>
  <c r="F38" i="40"/>
  <c r="F37" i="40"/>
  <c r="F39" i="40"/>
  <c r="F36" i="40"/>
  <c r="F35" i="40"/>
  <c r="AA51" i="35"/>
  <c r="AA52" i="35"/>
  <c r="J36" i="32"/>
  <c r="J38" i="32"/>
  <c r="J35" i="32"/>
  <c r="J37" i="32"/>
  <c r="J39" i="32"/>
  <c r="M28" i="31"/>
  <c r="M27" i="31"/>
  <c r="AC7" i="36"/>
  <c r="AC8" i="36"/>
  <c r="T52" i="37"/>
  <c r="T51" i="37"/>
  <c r="O2" i="34"/>
  <c r="O3" i="34"/>
  <c r="O4" i="34"/>
  <c r="G28" i="31"/>
  <c r="G27" i="31"/>
  <c r="G2" i="30"/>
  <c r="G4" i="30"/>
  <c r="G3" i="30"/>
  <c r="V36" i="37"/>
  <c r="V37" i="37"/>
  <c r="V39" i="37"/>
  <c r="V38" i="37"/>
  <c r="V35" i="37"/>
  <c r="W36" i="41"/>
  <c r="W35" i="41"/>
  <c r="W39" i="41"/>
  <c r="W37" i="41"/>
  <c r="W38" i="41"/>
  <c r="F28" i="33"/>
  <c r="F27" i="33"/>
  <c r="V28" i="30"/>
  <c r="V27" i="30"/>
  <c r="R4" i="32"/>
  <c r="R3" i="32"/>
  <c r="R2" i="32"/>
  <c r="M28" i="36"/>
  <c r="M27" i="36"/>
  <c r="J27" i="39"/>
  <c r="J28" i="39"/>
  <c r="P7" i="37"/>
  <c r="P8" i="37"/>
  <c r="Y46" i="33"/>
  <c r="Y47" i="33"/>
  <c r="H7" i="30"/>
  <c r="H8" i="30"/>
  <c r="AF28" i="29"/>
  <c r="AF27" i="29"/>
  <c r="F3" i="35"/>
  <c r="F4" i="35"/>
  <c r="F2" i="35"/>
  <c r="X4" i="41"/>
  <c r="X2" i="41"/>
  <c r="X3" i="41"/>
  <c r="D27" i="30"/>
  <c r="D28" i="30"/>
  <c r="H28" i="29"/>
  <c r="H27" i="29"/>
  <c r="W46" i="30"/>
  <c r="W47" i="30"/>
  <c r="I27" i="30"/>
  <c r="I28" i="30"/>
  <c r="K28" i="38"/>
  <c r="K27" i="38"/>
  <c r="J47" i="40"/>
  <c r="J46" i="40"/>
  <c r="AB47" i="32"/>
  <c r="AB46" i="32"/>
  <c r="F52" i="39"/>
  <c r="F51" i="39"/>
  <c r="O51" i="27"/>
  <c r="O52" i="27"/>
  <c r="L27" i="32"/>
  <c r="L28" i="32"/>
  <c r="F38" i="35"/>
  <c r="F37" i="35"/>
  <c r="F35" i="35"/>
  <c r="F39" i="35"/>
  <c r="F36" i="35"/>
  <c r="AA52" i="38"/>
  <c r="AA51" i="38"/>
  <c r="M27" i="30"/>
  <c r="M28" i="30"/>
  <c r="T51" i="39"/>
  <c r="T52" i="39"/>
  <c r="E4" i="29"/>
  <c r="E3" i="29"/>
  <c r="E2" i="29"/>
  <c r="W52" i="39"/>
  <c r="W51" i="39"/>
  <c r="R46" i="31"/>
  <c r="R47" i="31"/>
  <c r="C39" i="40"/>
  <c r="C37" i="40"/>
  <c r="C38" i="40"/>
  <c r="C36" i="40"/>
  <c r="C35" i="40"/>
  <c r="F28" i="31"/>
  <c r="F27" i="31"/>
  <c r="D46" i="31"/>
  <c r="D47" i="31"/>
  <c r="E52" i="27"/>
  <c r="E51" i="27"/>
  <c r="Z51" i="28"/>
  <c r="Z52" i="28"/>
  <c r="G4" i="32"/>
  <c r="G2" i="32"/>
  <c r="G3" i="32"/>
  <c r="AB46" i="36"/>
  <c r="AB47" i="36"/>
  <c r="V39" i="35"/>
  <c r="V35" i="35"/>
  <c r="V37" i="35"/>
  <c r="V38" i="35"/>
  <c r="V36" i="35"/>
  <c r="Y27" i="41"/>
  <c r="Y28" i="41"/>
  <c r="U46" i="32"/>
  <c r="U47" i="32"/>
  <c r="P3" i="39"/>
  <c r="P2" i="39"/>
  <c r="P4" i="39"/>
  <c r="AD28" i="31"/>
  <c r="AD27" i="31"/>
  <c r="E7" i="41"/>
  <c r="E8" i="41"/>
  <c r="P4" i="30"/>
  <c r="P2" i="30"/>
  <c r="P3" i="30"/>
  <c r="T36" i="30"/>
  <c r="T38" i="30"/>
  <c r="T39" i="30"/>
  <c r="T35" i="30"/>
  <c r="T37" i="30"/>
  <c r="AF7" i="35"/>
  <c r="AF8" i="35"/>
  <c r="G46" i="29"/>
  <c r="G47" i="29"/>
  <c r="G39" i="41"/>
  <c r="G38" i="41"/>
  <c r="G37" i="41"/>
  <c r="G36" i="41"/>
  <c r="G35" i="41"/>
  <c r="F52" i="36"/>
  <c r="F51" i="36"/>
  <c r="X28" i="39"/>
  <c r="X27" i="39"/>
  <c r="AC35" i="27"/>
  <c r="AC39" i="27"/>
  <c r="AC37" i="27"/>
  <c r="AC38" i="27"/>
  <c r="AC36" i="27"/>
  <c r="AC3" i="36"/>
  <c r="AC4" i="36"/>
  <c r="AC2" i="36"/>
  <c r="AD28" i="32"/>
  <c r="AD27" i="32"/>
  <c r="Q52" i="38"/>
  <c r="Q51" i="38"/>
  <c r="AC37" i="31"/>
  <c r="AC35" i="31"/>
  <c r="AC38" i="31"/>
  <c r="AC39" i="31"/>
  <c r="AC36" i="31"/>
  <c r="M4" i="31"/>
  <c r="M3" i="31"/>
  <c r="M2" i="31"/>
  <c r="Y4" i="41"/>
  <c r="Y3" i="41"/>
  <c r="Y2" i="41"/>
  <c r="C47" i="37"/>
  <c r="C46" i="37"/>
  <c r="AC28" i="36"/>
  <c r="AC27" i="36"/>
  <c r="F28" i="35"/>
  <c r="F27" i="35"/>
  <c r="J46" i="38"/>
  <c r="J47" i="38"/>
  <c r="D3" i="41"/>
  <c r="D2" i="41"/>
  <c r="D4" i="41"/>
  <c r="O4" i="38"/>
  <c r="O2" i="38"/>
  <c r="O3" i="38"/>
  <c r="Q28" i="32"/>
  <c r="Q27" i="32"/>
  <c r="W39" i="39"/>
  <c r="W38" i="39"/>
  <c r="W36" i="39"/>
  <c r="W37" i="39"/>
  <c r="W35" i="39"/>
  <c r="I39" i="32"/>
  <c r="I35" i="32"/>
  <c r="I37" i="32"/>
  <c r="I36" i="32"/>
  <c r="I38" i="32"/>
  <c r="K2" i="35"/>
  <c r="K4" i="35"/>
  <c r="K3" i="35"/>
  <c r="L4" i="41"/>
  <c r="L3" i="41"/>
  <c r="L2" i="41"/>
  <c r="R39" i="32"/>
  <c r="R37" i="32"/>
  <c r="R36" i="32"/>
  <c r="R38" i="32"/>
  <c r="R35" i="32"/>
  <c r="X27" i="34"/>
  <c r="X28" i="34"/>
  <c r="I28" i="40"/>
  <c r="I27" i="40"/>
  <c r="C27" i="29"/>
  <c r="C28" i="29"/>
  <c r="I46" i="31"/>
  <c r="I47" i="31"/>
  <c r="AC52" i="36"/>
  <c r="AC51" i="36"/>
  <c r="B27" i="29"/>
  <c r="B28" i="29"/>
  <c r="H3" i="31"/>
  <c r="H4" i="31"/>
  <c r="H2" i="31"/>
  <c r="K52" i="36"/>
  <c r="K51" i="36"/>
  <c r="AB35" i="30"/>
  <c r="AB37" i="30"/>
  <c r="AB36" i="30"/>
  <c r="AB38" i="30"/>
  <c r="AB39" i="30"/>
  <c r="F46" i="36"/>
  <c r="F47" i="36"/>
  <c r="S36" i="27"/>
  <c r="S35" i="27"/>
  <c r="S38" i="27"/>
  <c r="S39" i="27"/>
  <c r="S37" i="27"/>
  <c r="O51" i="41"/>
  <c r="O52" i="41"/>
  <c r="M28" i="39"/>
  <c r="M27" i="39"/>
  <c r="E27" i="36"/>
  <c r="E28" i="36"/>
  <c r="Y4" i="30"/>
  <c r="Y3" i="30"/>
  <c r="Y2" i="30"/>
  <c r="AD37" i="31"/>
  <c r="AD36" i="31"/>
  <c r="AD38" i="31"/>
  <c r="AD39" i="31"/>
  <c r="AD35" i="31"/>
  <c r="H2" i="34"/>
  <c r="H4" i="34"/>
  <c r="H3" i="34"/>
  <c r="B28" i="34"/>
  <c r="B27" i="34"/>
  <c r="I7" i="35"/>
  <c r="I8" i="35"/>
  <c r="P3" i="33"/>
  <c r="P4" i="33"/>
  <c r="P2" i="33"/>
  <c r="J38" i="31"/>
  <c r="J39" i="31"/>
  <c r="J36" i="31"/>
  <c r="J37" i="31"/>
  <c r="J35" i="31"/>
  <c r="AC7" i="33"/>
  <c r="AC8" i="33"/>
  <c r="I3" i="34"/>
  <c r="I2" i="34"/>
  <c r="I4" i="34"/>
  <c r="G8" i="35"/>
  <c r="G7" i="35"/>
  <c r="Q27" i="33"/>
  <c r="Q28" i="33"/>
  <c r="G46" i="31"/>
  <c r="G47" i="31"/>
  <c r="E7" i="39"/>
  <c r="E8" i="39"/>
  <c r="Q36" i="29"/>
  <c r="Q39" i="29"/>
  <c r="Q35" i="29"/>
  <c r="Q37" i="29"/>
  <c r="Q38" i="29"/>
  <c r="B35" i="41"/>
  <c r="B38" i="41"/>
  <c r="B36" i="41"/>
  <c r="B37" i="41"/>
  <c r="B39" i="41"/>
  <c r="T36" i="27"/>
  <c r="T35" i="27"/>
  <c r="T38" i="27"/>
  <c r="T39" i="27"/>
  <c r="T37" i="27"/>
  <c r="C47" i="38"/>
  <c r="C46" i="38"/>
  <c r="F28" i="37"/>
  <c r="F27" i="37"/>
  <c r="L8" i="35"/>
  <c r="L7" i="35"/>
  <c r="G28" i="34"/>
  <c r="G27" i="34"/>
  <c r="F28" i="34"/>
  <c r="F27" i="34"/>
  <c r="B37" i="39"/>
  <c r="B36" i="39"/>
  <c r="B38" i="39"/>
  <c r="B39" i="39"/>
  <c r="B35" i="39"/>
  <c r="D8" i="27"/>
  <c r="D7" i="27"/>
  <c r="L4" i="39"/>
  <c r="L2" i="39"/>
  <c r="L3" i="39"/>
  <c r="I28" i="37"/>
  <c r="I27" i="37"/>
  <c r="W8" i="37"/>
  <c r="W7" i="37"/>
  <c r="M38" i="29"/>
  <c r="M37" i="29"/>
  <c r="M39" i="29"/>
  <c r="M36" i="29"/>
  <c r="M35" i="29"/>
  <c r="U38" i="31"/>
  <c r="U37" i="31"/>
  <c r="U35" i="31"/>
  <c r="U36" i="31"/>
  <c r="U39" i="31"/>
  <c r="P7" i="40"/>
  <c r="P8" i="40"/>
  <c r="AF7" i="39"/>
  <c r="AF8" i="39"/>
  <c r="H27" i="31"/>
  <c r="H28" i="31"/>
  <c r="I28" i="29"/>
  <c r="I27" i="29"/>
  <c r="R28" i="32"/>
  <c r="R27" i="32"/>
  <c r="J47" i="37"/>
  <c r="J46" i="37"/>
  <c r="E47" i="38"/>
  <c r="E46" i="38"/>
  <c r="C52" i="36"/>
  <c r="C51" i="36"/>
  <c r="J38" i="29"/>
  <c r="J35" i="29"/>
  <c r="J36" i="29"/>
  <c r="J39" i="29"/>
  <c r="J37" i="29"/>
  <c r="M27" i="32"/>
  <c r="M28" i="32"/>
  <c r="D46" i="30"/>
  <c r="D47" i="30"/>
  <c r="G28" i="29"/>
  <c r="G27" i="29"/>
  <c r="Z52" i="27"/>
  <c r="Z51" i="27"/>
  <c r="G4" i="29"/>
  <c r="G3" i="29"/>
  <c r="G2" i="29"/>
  <c r="V37" i="39"/>
  <c r="V39" i="39"/>
  <c r="V36" i="39"/>
  <c r="V35" i="39"/>
  <c r="V38" i="39"/>
  <c r="AB47" i="37"/>
  <c r="AB46" i="37"/>
  <c r="D7" i="34"/>
  <c r="D8" i="34"/>
  <c r="Y8" i="35"/>
  <c r="Y7" i="35"/>
  <c r="B27" i="33"/>
  <c r="B28" i="33"/>
  <c r="AB39" i="31"/>
  <c r="AB36" i="31"/>
  <c r="AB35" i="31"/>
  <c r="AB37" i="31"/>
  <c r="AB38" i="31"/>
  <c r="G28" i="33"/>
  <c r="G27" i="33"/>
  <c r="D46" i="33"/>
  <c r="D47" i="33"/>
  <c r="J28" i="41"/>
  <c r="J27" i="41"/>
  <c r="AF3" i="29"/>
  <c r="AF4" i="29"/>
  <c r="AF2" i="29"/>
  <c r="B7" i="32"/>
  <c r="B8" i="32"/>
  <c r="D46" i="27"/>
  <c r="D47" i="27"/>
  <c r="W2" i="41"/>
  <c r="W4" i="41"/>
  <c r="W3" i="41"/>
  <c r="G46" i="30"/>
  <c r="G47" i="30"/>
  <c r="H7" i="31"/>
  <c r="H8" i="31"/>
  <c r="B51" i="34"/>
  <c r="B52" i="34"/>
  <c r="AF27" i="30"/>
  <c r="AF28" i="30"/>
  <c r="F3" i="37"/>
  <c r="F4" i="37"/>
  <c r="F2" i="37"/>
  <c r="M46" i="34"/>
  <c r="M47" i="34"/>
  <c r="H27" i="30"/>
  <c r="H28" i="30"/>
  <c r="U7" i="38"/>
  <c r="U8" i="38"/>
  <c r="I27" i="32"/>
  <c r="I28" i="32"/>
  <c r="X7" i="27"/>
  <c r="X8" i="27"/>
  <c r="N28" i="39"/>
  <c r="N27" i="39"/>
  <c r="AF2" i="37"/>
  <c r="AF4" i="37"/>
  <c r="AF3" i="37"/>
  <c r="AB47" i="30"/>
  <c r="AB46" i="30"/>
  <c r="O51" i="28"/>
  <c r="O52" i="28"/>
  <c r="L28" i="29"/>
  <c r="L27" i="29"/>
  <c r="AA51" i="36"/>
  <c r="AA52" i="36"/>
  <c r="T51" i="36"/>
  <c r="T52" i="36"/>
  <c r="E3" i="31"/>
  <c r="E4" i="31"/>
  <c r="E2" i="31"/>
  <c r="W51" i="40"/>
  <c r="W52" i="40"/>
  <c r="F28" i="29"/>
  <c r="F27" i="29"/>
  <c r="E51" i="28"/>
  <c r="E52" i="28"/>
  <c r="C4" i="30"/>
  <c r="C3" i="30"/>
  <c r="C2" i="30"/>
  <c r="G2" i="31"/>
  <c r="G4" i="31"/>
  <c r="G3" i="31"/>
  <c r="AB46" i="35"/>
  <c r="AB47" i="35"/>
</calcChain>
</file>

<file path=xl/sharedStrings.xml><?xml version="1.0" encoding="utf-8"?>
<sst xmlns="http://schemas.openxmlformats.org/spreadsheetml/2006/main" count="5902" uniqueCount="576">
  <si>
    <t>DoEbIC Demographics of Employees by ISIC Code</t>
  </si>
  <si>
    <t>Sources:</t>
  </si>
  <si>
    <t>Base-year demographics of employees by industry</t>
  </si>
  <si>
    <t>U.S. Bureau of Labor Statistics</t>
  </si>
  <si>
    <t>CPS Table 18/18b (employed persons by industry, sex, race, ethnicity, age) — tabs pasted with the stock projection machinery intact</t>
  </si>
  <si>
    <t>https://www.bls.gov/cps/tables.htm</t>
  </si>
  <si>
    <t>Projected to 2050 with BLS labor-force projection ratios and S-curve trends (stock methodology, all calculation tabs preserved).</t>
  </si>
  <si>
    <t>Projections</t>
  </si>
  <si>
    <t>Labor force projections (see 'BLS LF projections' tab)</t>
  </si>
  <si>
    <t>https://www.bls.gov/emp/</t>
  </si>
  <si>
    <t>S-curve convergence per demographic group.</t>
  </si>
  <si>
    <t>Notes:</t>
  </si>
  <si>
    <t>52-code treatment</t>
  </si>
  <si>
    <t>The ten new child codes reference their PARENT's projected trajectory — the CPS industry tables carry no finer granularity at these splits. Refinement path: IPUMS ACS detailed-industry crosstabs per child.</t>
  </si>
  <si>
    <t>Export</t>
  </si>
  <si>
    <t>Each DoEbIC-&lt;group&gt;.csv = its output tab (52 rows x 2020-2050).</t>
  </si>
  <si>
    <t>ISIC Code</t>
  </si>
  <si>
    <t>ISIC Code Meaning</t>
  </si>
  <si>
    <t>ISIC 01T03</t>
  </si>
  <si>
    <t>Agriculture, forestry and fishing</t>
  </si>
  <si>
    <t>ISIC 05</t>
  </si>
  <si>
    <t>Coal mining</t>
  </si>
  <si>
    <t>ISIC 06</t>
  </si>
  <si>
    <t>Oil and gas extraction</t>
  </si>
  <si>
    <t>ISIC 07T08</t>
  </si>
  <si>
    <t>Mining and quarrying of non-energy producing products (and uranium)</t>
  </si>
  <si>
    <t>ISIC 09</t>
  </si>
  <si>
    <t>Mining support service activities</t>
  </si>
  <si>
    <t>ISIC 10T12</t>
  </si>
  <si>
    <t>Food products, beverages and tobacco</t>
  </si>
  <si>
    <t>ISIC 13T15</t>
  </si>
  <si>
    <t>Textiles, wearing apparel, leather and related products</t>
  </si>
  <si>
    <t>ISIC 16</t>
  </si>
  <si>
    <t>Wood and products of wood and cork</t>
  </si>
  <si>
    <t>ISIC 17T18</t>
  </si>
  <si>
    <t>Paper products and printing</t>
  </si>
  <si>
    <t>ISIC 19</t>
  </si>
  <si>
    <t>Coke and refined petroleum products</t>
  </si>
  <si>
    <t>ISIC 20</t>
  </si>
  <si>
    <t>Chemicals</t>
  </si>
  <si>
    <t>ISIC 21</t>
  </si>
  <si>
    <t>Pharmaceuticals</t>
  </si>
  <si>
    <t>ISIC 22</t>
  </si>
  <si>
    <t>Rubber and plastic products</t>
  </si>
  <si>
    <t>ISIC 231</t>
  </si>
  <si>
    <t>Glass</t>
  </si>
  <si>
    <t>ISIC 239</t>
  </si>
  <si>
    <t>Cement and other nometallic minerals</t>
  </si>
  <si>
    <t>ISIC 241</t>
  </si>
  <si>
    <t>Iron and steel</t>
  </si>
  <si>
    <t>ISIC 242</t>
  </si>
  <si>
    <t>Other metals</t>
  </si>
  <si>
    <t>ISIC 25</t>
  </si>
  <si>
    <t>Fabricated metal products</t>
  </si>
  <si>
    <t>ISIC 26</t>
  </si>
  <si>
    <t>Computer, electronic and optical products</t>
  </si>
  <si>
    <t>ISIC 27</t>
  </si>
  <si>
    <t>Electrical equipment</t>
  </si>
  <si>
    <t>ISIC 28</t>
  </si>
  <si>
    <t>Machinery and equipment, nec</t>
  </si>
  <si>
    <t>ISIC 29</t>
  </si>
  <si>
    <t>Motor vehicles, trailers and semi-trailers</t>
  </si>
  <si>
    <t>ISIC 30</t>
  </si>
  <si>
    <t>Other transport equipment</t>
  </si>
  <si>
    <t>ISIC 31T33</t>
  </si>
  <si>
    <t>Other manufacturing; repair and installation of machinery and equipment</t>
  </si>
  <si>
    <t>ISIC 351</t>
  </si>
  <si>
    <t>Electricity generation and distribution</t>
  </si>
  <si>
    <t>ISIC 352T353</t>
  </si>
  <si>
    <t>Energy pipelines and gas processing</t>
  </si>
  <si>
    <t>ISIC 36T39</t>
  </si>
  <si>
    <t>Water and waste</t>
  </si>
  <si>
    <t>ISIC 41T43</t>
  </si>
  <si>
    <t>Construction</t>
  </si>
  <si>
    <t>ISIC 45T47</t>
  </si>
  <si>
    <t>Wholesale and retail trade; repair of motor vehicles</t>
  </si>
  <si>
    <t>ISIC 49T53</t>
  </si>
  <si>
    <t>Transportation and storage</t>
  </si>
  <si>
    <t>ISIC 55T56</t>
  </si>
  <si>
    <t>Accomodation and food services</t>
  </si>
  <si>
    <t>ISIC 58T60</t>
  </si>
  <si>
    <t>Publishing, audiovisual and broadcasting activities</t>
  </si>
  <si>
    <t>ISIC 61</t>
  </si>
  <si>
    <t>Telecommunications</t>
  </si>
  <si>
    <t>ISIC 62T63</t>
  </si>
  <si>
    <t>IT and other information services</t>
  </si>
  <si>
    <t>ISIC 64T66</t>
  </si>
  <si>
    <t>Financial and insurance activities</t>
  </si>
  <si>
    <t>ISIC 68</t>
  </si>
  <si>
    <t>Real estate activities</t>
  </si>
  <si>
    <t>ISIC 69T82</t>
  </si>
  <si>
    <t>Other business sector services</t>
  </si>
  <si>
    <t>ISIC 84</t>
  </si>
  <si>
    <t>Public admin. and defence; compulsory social security</t>
  </si>
  <si>
    <t>ISIC 85</t>
  </si>
  <si>
    <t>Education</t>
  </si>
  <si>
    <t>ISIC 86T88</t>
  </si>
  <si>
    <t>Human health and social work</t>
  </si>
  <si>
    <t>ISIC 90T96</t>
  </si>
  <si>
    <t>Arts, entertainment, recreation and other service activities</t>
  </si>
  <si>
    <t>ISIC 97T98</t>
  </si>
  <si>
    <t>Private households with employed persons</t>
  </si>
  <si>
    <t>HOUSEHOLD DATA
ANNUAL AVERAGES
18.  Employed persons by detailed industry, sex, race, and Hispanic or Latino ethnicity</t>
  </si>
  <si>
    <t>[Numbers in thousands]</t>
  </si>
  <si>
    <t>Industry</t>
  </si>
  <si>
    <t>Total
employed</t>
  </si>
  <si>
    <t>Percent of total employed</t>
  </si>
  <si>
    <t>Women</t>
  </si>
  <si>
    <t>White</t>
  </si>
  <si>
    <t>Black or
African
American</t>
  </si>
  <si>
    <t>Asian</t>
  </si>
  <si>
    <t>Hispanic
or Latino</t>
  </si>
  <si>
    <t>Matching ISIC Code</t>
  </si>
  <si>
    <t>Other Race or 2+ Races</t>
  </si>
  <si>
    <t>Total, 16 years and over</t>
  </si>
  <si>
    <t>Agriculture, forestry, fishing, and hunting</t>
  </si>
  <si>
    <t>Crop production</t>
  </si>
  <si>
    <t>Animal production and aquaculture</t>
  </si>
  <si>
    <t>Support activities for agriculture and forestry</t>
  </si>
  <si>
    <t>Forestry, except logging</t>
  </si>
  <si>
    <t>Logging</t>
  </si>
  <si>
    <t>Fishing, hunting, and trapping</t>
  </si>
  <si>
    <t>–</t>
  </si>
  <si>
    <t>Mining, quarrying, and oil and gas extraction</t>
  </si>
  <si>
    <t>Metal ore mining</t>
  </si>
  <si>
    <t>Nonmetallic mineral mining and quarrying</t>
  </si>
  <si>
    <t>Not specified type of mining</t>
  </si>
  <si>
    <t>Support activities for mining</t>
  </si>
  <si>
    <t>Manufacturing</t>
  </si>
  <si>
    <t>Durable goods manufacturing</t>
  </si>
  <si>
    <t>Nonmetallic mineral products manufacturing</t>
  </si>
  <si>
    <t>see at bottom</t>
  </si>
  <si>
    <t>Pottery, ceramics, and plumbing fixture manufacturing</t>
  </si>
  <si>
    <t>Clay building material and refractories manufacturing</t>
  </si>
  <si>
    <t>Glass and glass product manufacturing</t>
  </si>
  <si>
    <t>Cement, concrete, lime, and gypsum product manufacturing</t>
  </si>
  <si>
    <t>Miscellaneous nonmetallic mineral product manufacturing</t>
  </si>
  <si>
    <t>Primary metals and fabricated metal products manufacturing</t>
  </si>
  <si>
    <t>Iron and steel mills and steel product manufacturing</t>
  </si>
  <si>
    <t>Aluminum production and processing</t>
  </si>
  <si>
    <t>Nonferrous metal (except aluminum) production and processing</t>
  </si>
  <si>
    <t>Foundries</t>
  </si>
  <si>
    <t>Metal forgings and stampings</t>
  </si>
  <si>
    <t>Cutlery and hand tool manufacturing</t>
  </si>
  <si>
    <t>Structural metals, and boiler, tank, and shipping container manufacturing</t>
  </si>
  <si>
    <t>Machine shops; turned product; screw, nut, and bolt manufacturing</t>
  </si>
  <si>
    <t>Coating, engraving, heat treating, and allied activities</t>
  </si>
  <si>
    <t>Ordnance</t>
  </si>
  <si>
    <t>Miscellaneous fabricated metal products manufacturing</t>
  </si>
  <si>
    <t>Not specified metal industries</t>
  </si>
  <si>
    <t>Machinery manufacturing</t>
  </si>
  <si>
    <t>Agricultural implement manufacturing</t>
  </si>
  <si>
    <t>Construction, and mining and oil and gas field machinery manufacturing</t>
  </si>
  <si>
    <t>Commercial and service industry machinery manufacturing</t>
  </si>
  <si>
    <t>Metalworking machinery manufacturing</t>
  </si>
  <si>
    <t>Engine, turbine, and power transmission equipment manufacturing</t>
  </si>
  <si>
    <t>Machinery manufacturing, n.e.c. or not specified</t>
  </si>
  <si>
    <t>Computers and electronic products manufacturing</t>
  </si>
  <si>
    <t>Computer and peripheral equipment manufacturing</t>
  </si>
  <si>
    <t>Communications, audio, and video equipment manufacturing</t>
  </si>
  <si>
    <t>Navigational, measuring, electromedical, and control instruments manufacturing</t>
  </si>
  <si>
    <t>Electronic component and product manufacturing, n.e.c.</t>
  </si>
  <si>
    <t>Electrical equipment and appliances manufacturing</t>
  </si>
  <si>
    <t>Household appliance manufacturing</t>
  </si>
  <si>
    <t>Electrical lighting and electrical equipment manufacturing, and other electrical component manufacturing, n.e.c.</t>
  </si>
  <si>
    <t>Transportation equipment manufacturing</t>
  </si>
  <si>
    <t>Motor vehicles and motor vehicle equipment manufacturing</t>
  </si>
  <si>
    <t>Aircraft and parts manufacturing</t>
  </si>
  <si>
    <t>Aerospace products and parts manufacturing</t>
  </si>
  <si>
    <t>Railroad rolling stock manufacturing</t>
  </si>
  <si>
    <t>Ship and boat building</t>
  </si>
  <si>
    <t>Other transportation equipment manufacturing</t>
  </si>
  <si>
    <t>Wood products manufacturing</t>
  </si>
  <si>
    <t>Sawmills and wood preservation</t>
  </si>
  <si>
    <t>Veneer, plywood, and engineered wood products</t>
  </si>
  <si>
    <t>Prefabricated wood buildings and mobile homes manufacturing</t>
  </si>
  <si>
    <t>Miscellaneous wood products</t>
  </si>
  <si>
    <t>Furniture and related product manufacturing</t>
  </si>
  <si>
    <t>Miscellaneous manufacturing</t>
  </si>
  <si>
    <t>Medical equipment and supplies manufacturing</t>
  </si>
  <si>
    <t>Sporting and athletic goods, and doll, toy and game manufacturing</t>
  </si>
  <si>
    <t>Miscellaneous manufacturing, n.e.c.</t>
  </si>
  <si>
    <t>Not specified manufacturing industries</t>
  </si>
  <si>
    <t>Nondurable goods manufacturing</t>
  </si>
  <si>
    <t>Food manufacturing</t>
  </si>
  <si>
    <t>Animal food, grain, and oilseed milling</t>
  </si>
  <si>
    <t>Sugar and confectionery products</t>
  </si>
  <si>
    <t>Fruit and vegetable preserving and specialty food manufacturing</t>
  </si>
  <si>
    <t>Dairy product manufacturing</t>
  </si>
  <si>
    <t>Animal slaughtering and processing</t>
  </si>
  <si>
    <t>Retail bakeries</t>
  </si>
  <si>
    <t>Bakeries and tortilla manufacturing, except retail bakeries</t>
  </si>
  <si>
    <t>Seafood and other miscellaneous foods, n.e.c.</t>
  </si>
  <si>
    <t>Not specified food industries</t>
  </si>
  <si>
    <t>Beverages and tobacco products manufacturing</t>
  </si>
  <si>
    <t>Beverage manufacturing</t>
  </si>
  <si>
    <t>Tobacco manufacturing</t>
  </si>
  <si>
    <t>Textiles, apparel, and leather manufacturing</t>
  </si>
  <si>
    <t>Fiber, yarn, and thread mills</t>
  </si>
  <si>
    <t>Fabric mills, except knitting mills</t>
  </si>
  <si>
    <t>Textile and fabric finishing and coating mills</t>
  </si>
  <si>
    <t>Carpet and rug mills</t>
  </si>
  <si>
    <t>Textile product mills, except carpet and rug</t>
  </si>
  <si>
    <t>Knitting fabric mills, and apparel knitting mills</t>
  </si>
  <si>
    <t>Cut and sew, and apparel accessories and other apparel manufacturing</t>
  </si>
  <si>
    <t>Footwear manufacturing</t>
  </si>
  <si>
    <t>Leather and hide tanning and finishing, and other leather and allied product manufacturing</t>
  </si>
  <si>
    <t>Paper manufacturing and printing</t>
  </si>
  <si>
    <t>Pulp, paper, and paperboard mills</t>
  </si>
  <si>
    <t>Paperboard container manufacturing</t>
  </si>
  <si>
    <t>Miscellaneous paper and pulp products</t>
  </si>
  <si>
    <t>Printing and related support activities</t>
  </si>
  <si>
    <t>Petroleum and coal products manufacturing</t>
  </si>
  <si>
    <t>Petroleum refining</t>
  </si>
  <si>
    <t>Miscellaneous petroleum and coal products</t>
  </si>
  <si>
    <t>Chemicals manufacturing</t>
  </si>
  <si>
    <t>Resin, synthetic rubber, and fibers and filaments manufacturing</t>
  </si>
  <si>
    <t>Agricultural chemical manufacturing</t>
  </si>
  <si>
    <t>Pharmaceutical and medicine manufacturing</t>
  </si>
  <si>
    <t>Paint, coating, and adhesive manufacturing</t>
  </si>
  <si>
    <t>Soap, cleaning compound, and cosmetics manufacturing</t>
  </si>
  <si>
    <t>Industrial and miscellaneous chemicals</t>
  </si>
  <si>
    <t>Plastics and rubber products manufacturing</t>
  </si>
  <si>
    <t>Plastics product manufacturing</t>
  </si>
  <si>
    <t>Tire manufacturing</t>
  </si>
  <si>
    <t>Rubber product, except tire, manufacturing</t>
  </si>
  <si>
    <t>Wholesale and retail trade</t>
  </si>
  <si>
    <t>Wholesale trade</t>
  </si>
  <si>
    <t>Motor vehicle and motor vehicle parts and supplies merchant wholesalers</t>
  </si>
  <si>
    <t>Furniture and home furnishing merchant wholesalers</t>
  </si>
  <si>
    <t>Lumber and other construction materials merchant wholesalers</t>
  </si>
  <si>
    <t>Professional and commercial equipment and supplies merchant wholesalers</t>
  </si>
  <si>
    <t>Metals and minerals, except petroleum, merchant wholesalers</t>
  </si>
  <si>
    <t>Household appliances and electrical and electronic goods merchant wholesalers</t>
  </si>
  <si>
    <t>Hardware, and plumbing and heating equipment, and supplies merchant wholesalers</t>
  </si>
  <si>
    <t>Machinery, equipment, and supplies merchant wholesalers</t>
  </si>
  <si>
    <t>Recyclable material merchant wholesalers</t>
  </si>
  <si>
    <t>Miscellaneous durable goods merchant wholesalers</t>
  </si>
  <si>
    <t>Paper and paper products merchant wholesalers</t>
  </si>
  <si>
    <t>Drugs, sundries, and chemical and allied products merchant wholesalers</t>
  </si>
  <si>
    <t>Apparel, piece goods, and notions merchant wholesalers</t>
  </si>
  <si>
    <t>Grocery and related product merchant wholesalers</t>
  </si>
  <si>
    <t>Farm product raw material merchant wholesalers</t>
  </si>
  <si>
    <t>Petroleum and petroleum products merchant wholesalers</t>
  </si>
  <si>
    <t>Alcoholic beverages merchant wholesalers</t>
  </si>
  <si>
    <t>Farm supplies merchant wholesalers</t>
  </si>
  <si>
    <t>Miscellaneous nondurable goods merchant wholesalers</t>
  </si>
  <si>
    <t>Wholesale electronic markets and agents and brokers</t>
  </si>
  <si>
    <t>Not specified wholesale trade</t>
  </si>
  <si>
    <t>Retail trade</t>
  </si>
  <si>
    <t>Automobile dealers</t>
  </si>
  <si>
    <t>Other motor vehicle dealers</t>
  </si>
  <si>
    <t>Automotive parts, accessories, and tire stores</t>
  </si>
  <si>
    <t>Furniture and home furnishings stores</t>
  </si>
  <si>
    <t>Household appliance stores</t>
  </si>
  <si>
    <t>Electronics stores</t>
  </si>
  <si>
    <t>Building material and supplies dealers</t>
  </si>
  <si>
    <t>Hardware stores</t>
  </si>
  <si>
    <t>Lawn and garden equipment and supplies stores</t>
  </si>
  <si>
    <t>Supermarkets and other grocery (except convenience) stores</t>
  </si>
  <si>
    <t>Convenience stores</t>
  </si>
  <si>
    <t>Specialty food stores</t>
  </si>
  <si>
    <t>Beer, wine, and liquor stores</t>
  </si>
  <si>
    <t>Pharmacies and drug stores</t>
  </si>
  <si>
    <t>Health and personal care, except drug, stores</t>
  </si>
  <si>
    <t>Gasoline stations</t>
  </si>
  <si>
    <t>Clothing stores</t>
  </si>
  <si>
    <t>Shoe stores</t>
  </si>
  <si>
    <t>Jewelry, luggage, and leather goods stores</t>
  </si>
  <si>
    <t>Sporting goods, and hobby and toy stores</t>
  </si>
  <si>
    <t>Sewing, needlework, and piece goods stores</t>
  </si>
  <si>
    <t>Musical instrument and supplies stores</t>
  </si>
  <si>
    <t>Book stores and news dealers</t>
  </si>
  <si>
    <t>Department stores</t>
  </si>
  <si>
    <t>General merchandise stores, including warehouse clubs and supercenters</t>
  </si>
  <si>
    <t>Florists</t>
  </si>
  <si>
    <t>Office supplies and stationery stores</t>
  </si>
  <si>
    <t>Used merchandise stores</t>
  </si>
  <si>
    <t>Gift, novelty, and souvenir shops</t>
  </si>
  <si>
    <t>Miscellaneous retail stores</t>
  </si>
  <si>
    <t>Electronic shopping and mail-order houses</t>
  </si>
  <si>
    <t>Vending machine operators</t>
  </si>
  <si>
    <t>Fuel dealers</t>
  </si>
  <si>
    <t>Other direct selling establishments</t>
  </si>
  <si>
    <t>Not specified retail trade</t>
  </si>
  <si>
    <t>Transportation and utilities</t>
  </si>
  <si>
    <t>Transportation and warehousing</t>
  </si>
  <si>
    <t>Air transportation</t>
  </si>
  <si>
    <t>Rail transportation</t>
  </si>
  <si>
    <t>Water transportation</t>
  </si>
  <si>
    <t>Truck transportation</t>
  </si>
  <si>
    <t>Bus service and urban transit</t>
  </si>
  <si>
    <t>Taxi and limousine service</t>
  </si>
  <si>
    <t>Pipeline transportation</t>
  </si>
  <si>
    <t>Scenic and sightseeing transportation</t>
  </si>
  <si>
    <t>Services incidental to transportation</t>
  </si>
  <si>
    <t>Postal Service</t>
  </si>
  <si>
    <t>Couriers and messengers</t>
  </si>
  <si>
    <t>Warehousing and storage</t>
  </si>
  <si>
    <t>Utilities</t>
  </si>
  <si>
    <t>Electric power generation, transmission and distribution</t>
  </si>
  <si>
    <t>Natural gas distribution</t>
  </si>
  <si>
    <t>Electric and gas, and other combinations</t>
  </si>
  <si>
    <t>Water, steam, air-conditioning, and irrigation systems</t>
  </si>
  <si>
    <t>Sewage treatment facilities</t>
  </si>
  <si>
    <t>Not specified utilities</t>
  </si>
  <si>
    <t>Information</t>
  </si>
  <si>
    <t>Newspaper publishers</t>
  </si>
  <si>
    <t>Periodical, book, and directory publishers</t>
  </si>
  <si>
    <t>Software publishers</t>
  </si>
  <si>
    <t>Motion pictures and video industries</t>
  </si>
  <si>
    <t>Sound recording industries</t>
  </si>
  <si>
    <t>Broadcasting (except internet)</t>
  </si>
  <si>
    <t>Internet publishing and broadcasting and web search portals</t>
  </si>
  <si>
    <t>Wired telecommunications carriers</t>
  </si>
  <si>
    <t>Telecommunications, except wired telecommunications carriers</t>
  </si>
  <si>
    <t>Data processing, hosting, and related services</t>
  </si>
  <si>
    <t>Libraries and archives</t>
  </si>
  <si>
    <t>Other information services, except libraries and archives, and internet publishing and broadcasting and web search portals</t>
  </si>
  <si>
    <t>Financial activities</t>
  </si>
  <si>
    <t>Finance and insurance</t>
  </si>
  <si>
    <t>Banking and related activities</t>
  </si>
  <si>
    <t>Savings institutions, including credit unions</t>
  </si>
  <si>
    <t>Nondepository credit and related activities</t>
  </si>
  <si>
    <t>Securities, commodities, funds, trusts, and other financial investments</t>
  </si>
  <si>
    <t>Insurance carriers and related activities</t>
  </si>
  <si>
    <t>Insurance carriers</t>
  </si>
  <si>
    <t>Agencies, brokerages, and other insurance related activities</t>
  </si>
  <si>
    <t>Real estate and rental and leasing</t>
  </si>
  <si>
    <t>Real estate</t>
  </si>
  <si>
    <t>Lessors of real estate, and offices of real estate agents and brokers</t>
  </si>
  <si>
    <t>Real estate property managers, offices of real estate appraisers, and other activities related to real estate</t>
  </si>
  <si>
    <t>Rental and leasing services</t>
  </si>
  <si>
    <t>Automotive equipment rental and leasing</t>
  </si>
  <si>
    <t>Other consumer goods rental</t>
  </si>
  <si>
    <t>Commercial, industrial, and other intangible assets rental and leasing</t>
  </si>
  <si>
    <t>Professional and business services</t>
  </si>
  <si>
    <t>Professional and technical services</t>
  </si>
  <si>
    <t>Legal services</t>
  </si>
  <si>
    <t>Accounting, tax preparation, bookkeeping, and payroll services</t>
  </si>
  <si>
    <t>Architectural, engineering, and related services</t>
  </si>
  <si>
    <t>Specialized design services</t>
  </si>
  <si>
    <t>Computer systems design and related services</t>
  </si>
  <si>
    <t>Management, scientific, and technical consulting services</t>
  </si>
  <si>
    <t>Scientific research and development services</t>
  </si>
  <si>
    <t>Advertising, public relations, and related services</t>
  </si>
  <si>
    <t>Veterinary services</t>
  </si>
  <si>
    <t>Other professional, scientific, and technical services</t>
  </si>
  <si>
    <t>Management, administrative, and waste services</t>
  </si>
  <si>
    <t>Management of companies and enterprises</t>
  </si>
  <si>
    <t>Administrative and support services</t>
  </si>
  <si>
    <t>appears to be an error in BLS data, but it does not affect us, because we are not using this row</t>
  </si>
  <si>
    <t>Employment services</t>
  </si>
  <si>
    <t>Business support services</t>
  </si>
  <si>
    <t>Travel arrangement and reservation services</t>
  </si>
  <si>
    <t>Investigation and security services</t>
  </si>
  <si>
    <t>Services to buildings and dwellings (except cleaning during construction and immediately after construction)</t>
  </si>
  <si>
    <t>Landscaping services</t>
  </si>
  <si>
    <t>Other administrative and other support services</t>
  </si>
  <si>
    <t>Waste management and remediation services</t>
  </si>
  <si>
    <t>Education and health services</t>
  </si>
  <si>
    <t>Educational services</t>
  </si>
  <si>
    <t>Elementary and secondary schools</t>
  </si>
  <si>
    <t>Colleges, universities, and professional schools, including junior colleges</t>
  </si>
  <si>
    <t>Business, technical, and trade schools and training</t>
  </si>
  <si>
    <t>Other schools and instruction, and educational support services</t>
  </si>
  <si>
    <t>Health care and social assistance</t>
  </si>
  <si>
    <t>Hospitals</t>
  </si>
  <si>
    <t>General medical and surgical hospitals, and specialty (except psychiatric and substance abuse) hospitals</t>
  </si>
  <si>
    <t>Psychiatric and substance abuse hospitals</t>
  </si>
  <si>
    <t>Health services, except hospitals</t>
  </si>
  <si>
    <t>Offices of physicians</t>
  </si>
  <si>
    <t>Offices of dentists</t>
  </si>
  <si>
    <t>Offices of chiropractors</t>
  </si>
  <si>
    <t>Offices of optometrists</t>
  </si>
  <si>
    <t>Offices of other health practitioners</t>
  </si>
  <si>
    <t>Outpatient care centers</t>
  </si>
  <si>
    <t>Home health care services</t>
  </si>
  <si>
    <t>Other health care services</t>
  </si>
  <si>
    <t>Nursing care facilities (skilled nursing facilities)</t>
  </si>
  <si>
    <t>Residential care facilities, except skilled nursing facilities</t>
  </si>
  <si>
    <t>Social assistance</t>
  </si>
  <si>
    <t>Individual and family services</t>
  </si>
  <si>
    <t>Community food and housing, and emergency services</t>
  </si>
  <si>
    <t>Vocational rehabilitation services</t>
  </si>
  <si>
    <t>Child day care services</t>
  </si>
  <si>
    <t>Leisure and hospitality</t>
  </si>
  <si>
    <t>Arts, entertainment, and recreation</t>
  </si>
  <si>
    <t>Performing arts companies</t>
  </si>
  <si>
    <t>Spectator sports</t>
  </si>
  <si>
    <t>Promoters of performing arts, sports, and similar events, agents and managers for artists, athletes, entertainers, and other public figures</t>
  </si>
  <si>
    <t>Independent artists, writers, and performers</t>
  </si>
  <si>
    <t>Museums, art galleries, historical sites, and similar institutions</t>
  </si>
  <si>
    <t>Bowling centers</t>
  </si>
  <si>
    <t>Other amusement, gambling, and recreation industries</t>
  </si>
  <si>
    <t>Accommodation and food services</t>
  </si>
  <si>
    <t>Accommodation</t>
  </si>
  <si>
    <t>Traveler accommodation</t>
  </si>
  <si>
    <t>Recreational vehicle parks and camps, and rooming and boarding houses, dormitories, and workers' camps</t>
  </si>
  <si>
    <t>Food services and drinking places</t>
  </si>
  <si>
    <t>Restaurants and other food services</t>
  </si>
  <si>
    <t>Drinking places, alcoholic beverages</t>
  </si>
  <si>
    <t>Other services</t>
  </si>
  <si>
    <t>Other services, except private households</t>
  </si>
  <si>
    <t>Repair and maintenance</t>
  </si>
  <si>
    <t>Automotive repair and maintenance</t>
  </si>
  <si>
    <t>Car washes</t>
  </si>
  <si>
    <t>Electronic and precision equipment repair and maintenance</t>
  </si>
  <si>
    <t>Commercial and industrial machinery and equipment repair and maintenance</t>
  </si>
  <si>
    <t>Personal and household goods repair and maintenance</t>
  </si>
  <si>
    <t>Personal and laundry services</t>
  </si>
  <si>
    <t>Barber shops</t>
  </si>
  <si>
    <t>Beauty salons</t>
  </si>
  <si>
    <t>Nail salons and other personal care services</t>
  </si>
  <si>
    <t>Drycleaning and laundry services</t>
  </si>
  <si>
    <t>Funeral homes, and cemeteries and crematories</t>
  </si>
  <si>
    <t>Other personal services</t>
  </si>
  <si>
    <t>Membership associations and organizations</t>
  </si>
  <si>
    <t>Religious organizations</t>
  </si>
  <si>
    <t>Civic, social, advocacy organizations, and grantmaking and giving services</t>
  </si>
  <si>
    <t>Labor unions</t>
  </si>
  <si>
    <t>Business, professional, political, and similar organizations</t>
  </si>
  <si>
    <t>Other services, private households</t>
  </si>
  <si>
    <t>Public administration</t>
  </si>
  <si>
    <t>Executive offices and legislative bodies</t>
  </si>
  <si>
    <t>Public finance activities</t>
  </si>
  <si>
    <t>Other general government and support</t>
  </si>
  <si>
    <t>Justice, public order, and safety activities</t>
  </si>
  <si>
    <t>Administration of human resource programs</t>
  </si>
  <si>
    <t>Administration of environmental quality and housing programs</t>
  </si>
  <si>
    <t>Administration of economic programs and space research</t>
  </si>
  <si>
    <t>National security and international affairs</t>
  </si>
  <si>
    <t>n.e.c. = not elsewhere classified.
NOTE: Estimates for the above race groups (White, Black or African American, and Asian) do not sum to totals because data are not shown for all races. Persons whose ethnicity is identified as Hispanic or Latino may be of any race. Updated population controls are introduced annually with the release of January data. Effective with January 2020 data, industries reflect the introduction of the 2017 Census industry classification system, derived from the 2017 North American Industry Classification System (NAICS). No historical data have been revised. Data for 2020 are not strictly comparable with earlier years. Dash indicates no data or data that do not meet publication criteria (values not shown where base is less than 50,000).</t>
  </si>
  <si>
    <t>Calculated Data Series for EPS</t>
  </si>
  <si>
    <t>Total Employed</t>
  </si>
  <si>
    <t>Food, Beverage, and Tobacco</t>
  </si>
  <si>
    <t>Chemicals Excl. Pharmaceuticals</t>
  </si>
  <si>
    <t>Nonmetallic Minerals Excl. Glass</t>
  </si>
  <si>
    <t>Fabricated Metal Products</t>
  </si>
  <si>
    <t>Transport Equipment Excl. Motor Vehicles &amp; Parts</t>
  </si>
  <si>
    <t>Water and Waste</t>
  </si>
  <si>
    <t>HOUSEHOLD DATA
 ANNUAL AVERAGES
 18b. Employed persons by detailed industry and age</t>
  </si>
  <si>
    <t>Total, 16
years and
 over</t>
  </si>
  <si>
    <t>16 to 19 
years</t>
  </si>
  <si>
    <t>20 to 24 
years</t>
  </si>
  <si>
    <t>25 to 34 
years</t>
  </si>
  <si>
    <t>35 to 44 
years</t>
  </si>
  <si>
    <t>45 to 54 
years</t>
  </si>
  <si>
    <t>55 to 64 
years</t>
  </si>
  <si>
    <t>65 years
and over</t>
  </si>
  <si>
    <t>Median
 age</t>
  </si>
  <si>
    <t>n.e.c. = not elsewhere classified.
NOTE: Median age represents the midpoint in the age distribution such that half of workers are younger and half are older. Updated population controls are introduced annually with the release of January data. Effective with January 2020 data, industries reflect the introduction of the 2017 Census industry classification system, derived from the 2017 North American Industry Classification System (NAICS). No historical data have been revised. Data for 2020 are not strictly comparable with earlier years. Dash indicates no data or data that do not meet publication criteria (values not shown where base is less than 50,000).</t>
  </si>
  <si>
    <t>Civilian Labor Force (LF) Projections 2019-29 (numbers in thousands)</t>
  </si>
  <si>
    <t>This file was updated on February 24, 2021, to correct data for "all other" men.</t>
  </si>
  <si>
    <t>Total Labor Force</t>
  </si>
  <si>
    <t xml:space="preserve">      16 and 17</t>
  </si>
  <si>
    <t xml:space="preserve">      18 and 19</t>
  </si>
  <si>
    <t xml:space="preserve">      20 to 24</t>
  </si>
  <si>
    <t xml:space="preserve">      25 to 29</t>
  </si>
  <si>
    <t xml:space="preserve">      30 to 34</t>
  </si>
  <si>
    <t xml:space="preserve">      35 to 39</t>
  </si>
  <si>
    <t xml:space="preserve">      40 to 44</t>
  </si>
  <si>
    <t xml:space="preserve">      45 to 49</t>
  </si>
  <si>
    <t xml:space="preserve">      50 to 54</t>
  </si>
  <si>
    <t xml:space="preserve">      55 to 59</t>
  </si>
  <si>
    <t xml:space="preserve">      60 to 64</t>
  </si>
  <si>
    <t xml:space="preserve">      65 to 69</t>
  </si>
  <si>
    <t xml:space="preserve">      70 to 74</t>
  </si>
  <si>
    <t xml:space="preserve">      75 and over</t>
  </si>
  <si>
    <t>LF Men</t>
  </si>
  <si>
    <t>LF Women</t>
  </si>
  <si>
    <t xml:space="preserve">LF  White men </t>
  </si>
  <si>
    <t>LF  White Women</t>
  </si>
  <si>
    <t>LF Black Men</t>
  </si>
  <si>
    <t>LF Black Women</t>
  </si>
  <si>
    <t>LF "All Other" Men</t>
  </si>
  <si>
    <t>LF "All Other" Women</t>
  </si>
  <si>
    <t>LF Hispanic Men</t>
  </si>
  <si>
    <t>LF Hispanic Women</t>
  </si>
  <si>
    <t>LF non Hispanic Men</t>
  </si>
  <si>
    <t>LF non Hispanic Women</t>
  </si>
  <si>
    <t>1 The “all other groups" category includes (1) those classified as being of multiple racial origin and (2) the racial categories of (2a) Asians (2b) American Indian and Alaska</t>
  </si>
  <si>
    <t xml:space="preserve"> Native and (2c) Native Hawaiian and Other Pacific Islanders.                       </t>
  </si>
  <si>
    <t>Note:  2020-29 Labor force projections are based on U.S. Census Bureau's 2017 projections of the resident population.</t>
  </si>
  <si>
    <t>Note:  Details may not sum to totals because of rounding.</t>
  </si>
  <si>
    <t>Source: U.S. Bureau of Labor Statistics</t>
  </si>
  <si>
    <t>Ratios of Labor Force Participants with Particular Demographic Traits</t>
  </si>
  <si>
    <t>Sex</t>
  </si>
  <si>
    <t>Men</t>
  </si>
  <si>
    <t>Race</t>
  </si>
  <si>
    <t>Black</t>
  </si>
  <si>
    <t>Other (inc. Asian)</t>
  </si>
  <si>
    <t>Hispanic Status</t>
  </si>
  <si>
    <t>Hispanic</t>
  </si>
  <si>
    <t>Non-Hispanic</t>
  </si>
  <si>
    <t>Age Bracket</t>
  </si>
  <si>
    <t>16 to 19 years</t>
  </si>
  <si>
    <t>20 to 24 years</t>
  </si>
  <si>
    <t>65 years and over</t>
  </si>
  <si>
    <t>If Positive: Fraction of Jobs Not Held by People with This Trait in 2020 Held by People with This Trait in Each Year</t>
  </si>
  <si>
    <t>If Negative: Fraction of Jobs Held by People with This Trait in 2020 No Longer Held by People with This Trait in Each Year</t>
  </si>
  <si>
    <t>We model growth or shrinkage in the percentage of jobs held by people with a given demographic</t>
  </si>
  <si>
    <t>characteristic along an S-curve, which more realistically represents the change near the extremes.</t>
  </si>
  <si>
    <t>For example, suppose people with a certain characteristic are 10% of the labor force but only hold</t>
  </si>
  <si>
    <t>0.1% of the jobs in a given industry.  If they increase to be 15% of the labor force, a linear estimate</t>
  </si>
  <si>
    <t>would suggest they become around 5% of the jobs in that industry, but this growth is too rapid for</t>
  </si>
  <si>
    <t>starting from such a small base.  An S-curve slows down the changes as they approach 0% or 100%,</t>
  </si>
  <si>
    <t>making for more realistic behavior that approaches asymptotes.</t>
  </si>
  <si>
    <t>Sigmoid Property</t>
  </si>
  <si>
    <t>Value</t>
  </si>
  <si>
    <t>Note</t>
  </si>
  <si>
    <t>Steepness</t>
  </si>
  <si>
    <t>Only this value may be edited</t>
  </si>
  <si>
    <t>Horizontal Shift</t>
  </si>
  <si>
    <t>positive is rightward</t>
  </si>
  <si>
    <t>Horizontal Compression</t>
  </si>
  <si>
    <t>positive is more compressed</t>
  </si>
  <si>
    <t>Y-shift</t>
  </si>
  <si>
    <t>Calculated to align 0% X and 0% Y</t>
  </si>
  <si>
    <t>Y-stretch</t>
  </si>
  <si>
    <t>Calculated to align 100% X and 100% Y</t>
  </si>
  <si>
    <t>% w Factor (Avg)</t>
  </si>
  <si>
    <t>% w Factor (This Industry)</t>
  </si>
  <si>
    <t>Fraction of Workers with This Demographic Trait in the Year for Which We Have Present-Day Data Disaggregated by ISIC Code</t>
  </si>
  <si>
    <t>Reverse sigmoid (i.e. convert from Y value to X value)</t>
  </si>
  <si>
    <t>Add or subtract linear segment (along X axis) - i.e. moving a percentage of the distance from 2020 value to 100% or to 0%</t>
  </si>
  <si>
    <t>Reapply sigmoid (i.e. convert from X value to Y value)</t>
  </si>
  <si>
    <t>Rescale to Sum to 1 Across Traits</t>
  </si>
  <si>
    <t>Unit: dimensionless (% of workers)</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</si>
  <si>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</si>
  <si>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</si>
  <si>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</si>
  <si>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</si>
  <si>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</si>
  <si>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</si>
  <si>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</si>
  <si>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</si>
  <si>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</si>
  <si>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</si>
  <si>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</si>
  <si>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</si>
  <si>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</si>
  <si>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</si>
  <si>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</si>
  <si>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</si>
  <si>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</si>
  <si>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</si>
  <si>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</si>
  <si>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</si>
  <si>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</si>
  <si>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</si>
  <si>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</si>
  <si>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</si>
  <si>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</si>
  <si>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</si>
  <si>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</si>
  <si>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</si>
  <si>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</si>
  <si>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</si>
  <si>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</si>
  <si>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ISIC 01</t>
  </si>
  <si>
    <t>ISIC 02</t>
  </si>
  <si>
    <t>ISIC 03</t>
  </si>
  <si>
    <t>ISIC 07</t>
  </si>
  <si>
    <t>ISIC 08</t>
  </si>
  <si>
    <t>ISIC 301</t>
  </si>
  <si>
    <t>ISIC 302T309</t>
  </si>
  <si>
    <t>ISIC 49</t>
  </si>
  <si>
    <t>ISIC 50</t>
  </si>
  <si>
    <t>ISIC 51</t>
  </si>
  <si>
    <t>ISIC 52</t>
  </si>
  <si>
    <t>ISIC 53</t>
  </si>
  <si>
    <t>ISIC 69T75</t>
  </si>
  <si>
    <t>ISIC 77T82</t>
  </si>
  <si>
    <t>ISIC 90T93</t>
  </si>
  <si>
    <t>ISIC 94T96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</si>
</sst>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rgb="FF0563C1"/>
      <name val="Calibri"/>
    </font>
  </fonts>
  <fills count="3">
    <fill>
      <patternFill patternType="none"/>
    </fill>
    <fill>
      <patternFill patternType="gray125"/>
    </fill>
    <fill>
      <patternFill patternType="solid">
        <fgColor rgb="FFD9D9D9"/>
        <bgColor rgb="FFD9D9D9"/>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2" borderId="0" xfId="0" applyFont="1" applyFill="1" applyAlignment="1">
      <alignment horizontal="left" vertical="top" wrapText="1"/>
    </xf>
    <xf numFmtId="0" fontId="0" fillId="0" borderId="0" xfId="0" applyAlignment="1">
      <alignment horizontal="left" vertical="top" wrapText="1"/>
    </xf>
    <xf numFmtId="0" fontId="2" fillId="0" borderId="0" xfId="0" applyFont="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0" Type="http://schemas.openxmlformats.org/officeDocument/2006/relationships/worksheet" Target="worksheets/sheet20.xml"/><Relationship Id="rId41" Type="http://schemas.openxmlformats.org/officeDocument/2006/relationships/worksheet" Target="worksheets/sheet4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bls.gov/emp/" TargetMode="External"/><Relationship Id="rId1" Type="http://schemas.openxmlformats.org/officeDocument/2006/relationships/hyperlink" Target="https://www.bls.gov/cps/tables.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0"/>
  <sheetViews>
    <sheetView tabSelected="1" workbookViewId="0"/>
  </sheetViews>
  <sheetFormatPr defaultRowHeight="15" x14ac:dyDescent="0.25"/>
  <cols>
    <col min="1" max="1" width="14" customWidth="1"/>
    <col min="2" max="2" width="110" customWidth="1"/>
  </cols>
  <sheetData>
    <row r="1" spans="1:2" x14ac:dyDescent="0.25">
      <c r="A1" s="1" t="s">
        <v>0</v>
      </c>
    </row>
    <row r="3" spans="1:2" x14ac:dyDescent="0.25">
      <c r="A3" s="1" t="s">
        <v>1</v>
      </c>
      <c r="B3" s="2" t="s">
        <v>2</v>
      </c>
    </row>
    <row r="4" spans="1:2" x14ac:dyDescent="0.25">
      <c r="B4" s="3" t="s">
        <v>3</v>
      </c>
    </row>
    <row r="5" spans="1:2" ht="30" x14ac:dyDescent="0.25">
      <c r="B5" s="3" t="s">
        <v>4</v>
      </c>
    </row>
    <row r="6" spans="1:2" x14ac:dyDescent="0.25">
      <c r="B6" s="3">
        <v>2024</v>
      </c>
    </row>
    <row r="7" spans="1:2" x14ac:dyDescent="0.25">
      <c r="B7" s="4" t="s">
        <v>5</v>
      </c>
    </row>
    <row r="8" spans="1:2" ht="30" x14ac:dyDescent="0.25">
      <c r="B8" s="3" t="s">
        <v>6</v>
      </c>
    </row>
    <row r="10" spans="1:2" x14ac:dyDescent="0.25">
      <c r="B10" s="2" t="s">
        <v>7</v>
      </c>
    </row>
    <row r="11" spans="1:2" x14ac:dyDescent="0.25">
      <c r="B11" s="3" t="s">
        <v>3</v>
      </c>
    </row>
    <row r="12" spans="1:2" x14ac:dyDescent="0.25">
      <c r="B12" s="3" t="s">
        <v>8</v>
      </c>
    </row>
    <row r="13" spans="1:2" x14ac:dyDescent="0.25">
      <c r="B13" s="3">
        <v>2024</v>
      </c>
    </row>
    <row r="14" spans="1:2" x14ac:dyDescent="0.25">
      <c r="B14" s="4" t="s">
        <v>9</v>
      </c>
    </row>
    <row r="15" spans="1:2" x14ac:dyDescent="0.25">
      <c r="B15" s="3" t="s">
        <v>10</v>
      </c>
    </row>
    <row r="18" spans="1:2" x14ac:dyDescent="0.25">
      <c r="A18" s="1" t="s">
        <v>11</v>
      </c>
    </row>
    <row r="19" spans="1:2" ht="30" x14ac:dyDescent="0.25">
      <c r="A19" s="1" t="s">
        <v>12</v>
      </c>
      <c r="B19" s="3" t="s">
        <v>13</v>
      </c>
    </row>
    <row r="20" spans="1:2" x14ac:dyDescent="0.25">
      <c r="A20" s="1" t="s">
        <v>14</v>
      </c>
      <c r="B20" s="3" t="s">
        <v>15</v>
      </c>
    </row>
  </sheetData>
  <hyperlinks>
    <hyperlink ref="B7" r:id="rId1" xr:uid="{00000000-0004-0000-0000-000000000000}"/>
    <hyperlink ref="B14" r:id="rId2" xr:uid="{00000000-0004-0000-0000-000001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3"/>
  <sheetViews>
    <sheetView workbookViewId="0"/>
  </sheetViews>
  <sheetFormatPr defaultRowHeight="15" x14ac:dyDescent="0.25"/>
  <sheetData>
    <row r="1" spans="1:2" x14ac:dyDescent="0.25">
      <c r="A1" t="s">
        <v>16</v>
      </c>
      <c r="B1" t="s">
        <v>17</v>
      </c>
    </row>
    <row r="2" spans="1:2" x14ac:dyDescent="0.25">
      <c r="A2" t="s">
        <v>18</v>
      </c>
      <c r="B2" t="s">
        <v>19</v>
      </c>
    </row>
    <row r="3" spans="1:2" x14ac:dyDescent="0.25">
      <c r="A3" t="s">
        <v>20</v>
      </c>
      <c r="B3" t="s">
        <v>21</v>
      </c>
    </row>
    <row r="4" spans="1:2" x14ac:dyDescent="0.25">
      <c r="A4" t="s">
        <v>22</v>
      </c>
      <c r="B4" t="s">
        <v>23</v>
      </c>
    </row>
    <row r="5" spans="1:2" x14ac:dyDescent="0.25">
      <c r="A5" t="s">
        <v>24</v>
      </c>
      <c r="B5" t="s">
        <v>25</v>
      </c>
    </row>
    <row r="6" spans="1:2" x14ac:dyDescent="0.25">
      <c r="A6" t="s">
        <v>26</v>
      </c>
      <c r="B6" t="s">
        <v>27</v>
      </c>
    </row>
    <row r="7" spans="1:2" x14ac:dyDescent="0.25">
      <c r="A7" t="s">
        <v>28</v>
      </c>
      <c r="B7" t="s">
        <v>29</v>
      </c>
    </row>
    <row r="8" spans="1:2" x14ac:dyDescent="0.25">
      <c r="A8" t="s">
        <v>30</v>
      </c>
      <c r="B8" t="s">
        <v>31</v>
      </c>
    </row>
    <row r="9" spans="1:2" x14ac:dyDescent="0.25">
      <c r="A9" t="s">
        <v>32</v>
      </c>
      <c r="B9" t="s">
        <v>33</v>
      </c>
    </row>
    <row r="10" spans="1:2" x14ac:dyDescent="0.25">
      <c r="A10" t="s">
        <v>34</v>
      </c>
      <c r="B10" t="s">
        <v>35</v>
      </c>
    </row>
    <row r="11" spans="1:2" x14ac:dyDescent="0.25">
      <c r="A11" t="s">
        <v>36</v>
      </c>
      <c r="B11" t="s">
        <v>37</v>
      </c>
    </row>
    <row r="12" spans="1:2" x14ac:dyDescent="0.25">
      <c r="A12" t="s">
        <v>38</v>
      </c>
      <c r="B12" t="s">
        <v>39</v>
      </c>
    </row>
    <row r="13" spans="1:2" x14ac:dyDescent="0.25">
      <c r="A13" t="s">
        <v>40</v>
      </c>
      <c r="B13" t="s">
        <v>41</v>
      </c>
    </row>
    <row r="14" spans="1:2" x14ac:dyDescent="0.25">
      <c r="A14" t="s">
        <v>42</v>
      </c>
      <c r="B14" t="s">
        <v>43</v>
      </c>
    </row>
    <row r="15" spans="1:2" x14ac:dyDescent="0.25">
      <c r="A15" t="s">
        <v>44</v>
      </c>
      <c r="B15" t="s">
        <v>45</v>
      </c>
    </row>
    <row r="16" spans="1:2" x14ac:dyDescent="0.25">
      <c r="A16" t="s">
        <v>46</v>
      </c>
      <c r="B16" t="s">
        <v>47</v>
      </c>
    </row>
    <row r="17" spans="1:2" x14ac:dyDescent="0.25">
      <c r="A17" t="s">
        <v>48</v>
      </c>
      <c r="B17" t="s">
        <v>49</v>
      </c>
    </row>
    <row r="18" spans="1:2" x14ac:dyDescent="0.25">
      <c r="A18" t="s">
        <v>50</v>
      </c>
      <c r="B18" t="s">
        <v>51</v>
      </c>
    </row>
    <row r="19" spans="1:2" x14ac:dyDescent="0.25">
      <c r="A19" t="s">
        <v>52</v>
      </c>
      <c r="B19" t="s">
        <v>53</v>
      </c>
    </row>
    <row r="20" spans="1:2" x14ac:dyDescent="0.25">
      <c r="A20" t="s">
        <v>54</v>
      </c>
      <c r="B20" t="s">
        <v>55</v>
      </c>
    </row>
    <row r="21" spans="1:2" x14ac:dyDescent="0.25">
      <c r="A21" t="s">
        <v>56</v>
      </c>
      <c r="B21" t="s">
        <v>57</v>
      </c>
    </row>
    <row r="22" spans="1:2" x14ac:dyDescent="0.25">
      <c r="A22" t="s">
        <v>58</v>
      </c>
      <c r="B22" t="s">
        <v>59</v>
      </c>
    </row>
    <row r="23" spans="1:2" x14ac:dyDescent="0.25">
      <c r="A23" t="s">
        <v>60</v>
      </c>
      <c r="B23" t="s">
        <v>61</v>
      </c>
    </row>
    <row r="24" spans="1:2" x14ac:dyDescent="0.25">
      <c r="A24" t="s">
        <v>62</v>
      </c>
      <c r="B24" t="s">
        <v>63</v>
      </c>
    </row>
    <row r="25" spans="1:2" x14ac:dyDescent="0.25">
      <c r="A25" t="s">
        <v>64</v>
      </c>
      <c r="B25" t="s">
        <v>65</v>
      </c>
    </row>
    <row r="26" spans="1:2" x14ac:dyDescent="0.25">
      <c r="A26" t="s">
        <v>66</v>
      </c>
      <c r="B26" t="s">
        <v>67</v>
      </c>
    </row>
    <row r="27" spans="1:2" x14ac:dyDescent="0.25">
      <c r="A27" t="s">
        <v>68</v>
      </c>
      <c r="B27" t="s">
        <v>69</v>
      </c>
    </row>
    <row r="28" spans="1:2" x14ac:dyDescent="0.25">
      <c r="A28" t="s">
        <v>70</v>
      </c>
      <c r="B28" t="s">
        <v>71</v>
      </c>
    </row>
    <row r="29" spans="1:2" x14ac:dyDescent="0.25">
      <c r="A29" t="s">
        <v>72</v>
      </c>
      <c r="B29" t="s">
        <v>73</v>
      </c>
    </row>
    <row r="30" spans="1:2" x14ac:dyDescent="0.25">
      <c r="A30" t="s">
        <v>74</v>
      </c>
      <c r="B30" t="s">
        <v>75</v>
      </c>
    </row>
    <row r="31" spans="1:2" x14ac:dyDescent="0.25">
      <c r="A31" t="s">
        <v>76</v>
      </c>
      <c r="B31" t="s">
        <v>77</v>
      </c>
    </row>
    <row r="32" spans="1:2" x14ac:dyDescent="0.25">
      <c r="A32" t="s">
        <v>78</v>
      </c>
      <c r="B32" t="s">
        <v>79</v>
      </c>
    </row>
    <row r="33" spans="1:2" x14ac:dyDescent="0.25">
      <c r="A33" t="s">
        <v>80</v>
      </c>
      <c r="B33" t="s">
        <v>81</v>
      </c>
    </row>
    <row r="34" spans="1:2" x14ac:dyDescent="0.25">
      <c r="A34" t="s">
        <v>82</v>
      </c>
      <c r="B34" t="s">
        <v>83</v>
      </c>
    </row>
    <row r="35" spans="1:2" x14ac:dyDescent="0.25">
      <c r="A35" t="s">
        <v>84</v>
      </c>
      <c r="B35" t="s">
        <v>85</v>
      </c>
    </row>
    <row r="36" spans="1:2" x14ac:dyDescent="0.25">
      <c r="A36" t="s">
        <v>86</v>
      </c>
      <c r="B36" t="s">
        <v>87</v>
      </c>
    </row>
    <row r="37" spans="1:2" x14ac:dyDescent="0.25">
      <c r="A37" t="s">
        <v>88</v>
      </c>
      <c r="B37" t="s">
        <v>89</v>
      </c>
    </row>
    <row r="38" spans="1:2" x14ac:dyDescent="0.25">
      <c r="A38" t="s">
        <v>90</v>
      </c>
      <c r="B38" t="s">
        <v>91</v>
      </c>
    </row>
    <row r="39" spans="1:2" x14ac:dyDescent="0.25">
      <c r="A39" t="s">
        <v>92</v>
      </c>
      <c r="B39" t="s">
        <v>93</v>
      </c>
    </row>
    <row r="40" spans="1:2" x14ac:dyDescent="0.25">
      <c r="A40" t="s">
        <v>94</v>
      </c>
      <c r="B40" t="s">
        <v>95</v>
      </c>
    </row>
    <row r="41" spans="1:2" x14ac:dyDescent="0.25">
      <c r="A41" t="s">
        <v>96</v>
      </c>
      <c r="B41" t="s">
        <v>97</v>
      </c>
    </row>
    <row r="42" spans="1:2" x14ac:dyDescent="0.25">
      <c r="A42" t="s">
        <v>98</v>
      </c>
      <c r="B42" t="s">
        <v>99</v>
      </c>
    </row>
    <row r="43" spans="1:2" x14ac:dyDescent="0.25">
      <c r="A43" t="s">
        <v>100</v>
      </c>
      <c r="B43" t="s">
        <v>101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51"/>
  <sheetViews>
    <sheetView workbookViewId="0"/>
  </sheetViews>
  <sheetFormatPr defaultRowHeight="15" x14ac:dyDescent="0.25"/>
  <sheetData>
    <row r="1" spans="1:9" x14ac:dyDescent="0.25">
      <c r="A1" t="s">
        <v>102</v>
      </c>
    </row>
    <row r="2" spans="1:9" x14ac:dyDescent="0.25">
      <c r="A2" t="s">
        <v>103</v>
      </c>
    </row>
    <row r="4" spans="1:9" x14ac:dyDescent="0.25">
      <c r="A4" t="s">
        <v>104</v>
      </c>
      <c r="B4">
        <v>2020</v>
      </c>
    </row>
    <row r="5" spans="1:9" x14ac:dyDescent="0.25">
      <c r="B5" t="s">
        <v>105</v>
      </c>
      <c r="C5" t="s">
        <v>106</v>
      </c>
    </row>
    <row r="6" spans="1:9" x14ac:dyDescent="0.25">
      <c r="C6" t="s">
        <v>107</v>
      </c>
      <c r="D6" t="s">
        <v>108</v>
      </c>
      <c r="E6" t="s">
        <v>109</v>
      </c>
      <c r="F6" t="s">
        <v>110</v>
      </c>
      <c r="G6" t="s">
        <v>111</v>
      </c>
      <c r="H6" t="s">
        <v>112</v>
      </c>
      <c r="I6" t="s">
        <v>113</v>
      </c>
    </row>
    <row r="8" spans="1:9" x14ac:dyDescent="0.25">
      <c r="A8" t="s">
        <v>114</v>
      </c>
      <c r="B8">
        <v>147795</v>
      </c>
      <c r="C8">
        <v>46.8</v>
      </c>
      <c r="D8">
        <v>78</v>
      </c>
      <c r="E8">
        <v>12.1</v>
      </c>
      <c r="F8">
        <v>6.4</v>
      </c>
      <c r="G8">
        <v>17.600000000000001</v>
      </c>
      <c r="I8">
        <f t="shared" ref="I8:I71" si="0">IF(OR(ISBLANK(D8),NOT(ISNUMBER(D8))),"",MAX(0,100-SUM(D8:F8)))</f>
        <v>3.5</v>
      </c>
    </row>
    <row r="9" spans="1:9" x14ac:dyDescent="0.25">
      <c r="I9" t="str">
        <f t="shared" si="0"/>
        <v/>
      </c>
    </row>
    <row r="10" spans="1:9" x14ac:dyDescent="0.25">
      <c r="A10" t="s">
        <v>115</v>
      </c>
      <c r="B10">
        <v>2349</v>
      </c>
      <c r="C10">
        <v>27.7</v>
      </c>
      <c r="D10">
        <v>92.4</v>
      </c>
      <c r="E10">
        <v>2.8</v>
      </c>
      <c r="F10">
        <v>1.2</v>
      </c>
      <c r="G10">
        <v>24.2</v>
      </c>
      <c r="H10" t="s">
        <v>18</v>
      </c>
      <c r="I10">
        <f t="shared" si="0"/>
        <v>3.5999999999999943</v>
      </c>
    </row>
    <row r="11" spans="1:9" x14ac:dyDescent="0.25">
      <c r="A11" t="s">
        <v>116</v>
      </c>
      <c r="B11">
        <v>1186</v>
      </c>
      <c r="C11">
        <v>28.9</v>
      </c>
      <c r="D11">
        <v>92.7</v>
      </c>
      <c r="E11">
        <v>2.2000000000000002</v>
      </c>
      <c r="F11">
        <v>1.7</v>
      </c>
      <c r="G11">
        <v>30.3</v>
      </c>
      <c r="I11">
        <f t="shared" si="0"/>
        <v>3.3999999999999915</v>
      </c>
    </row>
    <row r="12" spans="1:9" x14ac:dyDescent="0.25">
      <c r="A12" t="s">
        <v>117</v>
      </c>
      <c r="B12">
        <v>832</v>
      </c>
      <c r="C12">
        <v>28.1</v>
      </c>
      <c r="D12">
        <v>92.9</v>
      </c>
      <c r="E12">
        <v>3.3</v>
      </c>
      <c r="F12">
        <v>0.4</v>
      </c>
      <c r="G12">
        <v>17.899999999999999</v>
      </c>
      <c r="I12">
        <f t="shared" si="0"/>
        <v>3.3999999999999915</v>
      </c>
    </row>
    <row r="13" spans="1:9" x14ac:dyDescent="0.25">
      <c r="A13" t="s">
        <v>118</v>
      </c>
      <c r="B13">
        <v>145</v>
      </c>
      <c r="C13">
        <v>33.9</v>
      </c>
      <c r="D13">
        <v>90.4</v>
      </c>
      <c r="E13">
        <v>5.7</v>
      </c>
      <c r="F13">
        <v>0.4</v>
      </c>
      <c r="G13">
        <v>26</v>
      </c>
      <c r="I13">
        <f t="shared" si="0"/>
        <v>3.4999999999999858</v>
      </c>
    </row>
    <row r="14" spans="1:9" x14ac:dyDescent="0.25">
      <c r="A14" t="s">
        <v>119</v>
      </c>
      <c r="B14">
        <v>53</v>
      </c>
      <c r="C14">
        <v>25.5</v>
      </c>
      <c r="D14">
        <v>97.8</v>
      </c>
      <c r="E14">
        <v>0</v>
      </c>
      <c r="F14">
        <v>0.5</v>
      </c>
      <c r="G14">
        <v>9.9</v>
      </c>
      <c r="I14">
        <f t="shared" si="0"/>
        <v>1.7000000000000028</v>
      </c>
    </row>
    <row r="15" spans="1:9" x14ac:dyDescent="0.25">
      <c r="A15" t="s">
        <v>120</v>
      </c>
      <c r="B15">
        <v>88</v>
      </c>
      <c r="C15">
        <v>7.3</v>
      </c>
      <c r="D15">
        <v>89.9</v>
      </c>
      <c r="E15">
        <v>3.8</v>
      </c>
      <c r="F15">
        <v>2</v>
      </c>
      <c r="G15">
        <v>13.1</v>
      </c>
      <c r="I15">
        <f t="shared" si="0"/>
        <v>4.2999999999999972</v>
      </c>
    </row>
    <row r="16" spans="1:9" x14ac:dyDescent="0.25">
      <c r="A16" t="s">
        <v>121</v>
      </c>
      <c r="B16">
        <v>45</v>
      </c>
      <c r="C16" t="s">
        <v>122</v>
      </c>
      <c r="D16" t="s">
        <v>122</v>
      </c>
      <c r="E16" t="s">
        <v>122</v>
      </c>
      <c r="F16" t="s">
        <v>122</v>
      </c>
      <c r="G16" t="s">
        <v>122</v>
      </c>
      <c r="I16" t="str">
        <f t="shared" si="0"/>
        <v/>
      </c>
    </row>
    <row r="17" spans="1:9" x14ac:dyDescent="0.25">
      <c r="I17" t="str">
        <f t="shared" si="0"/>
        <v/>
      </c>
    </row>
    <row r="18" spans="1:9" x14ac:dyDescent="0.25">
      <c r="A18" t="s">
        <v>123</v>
      </c>
      <c r="B18">
        <v>684</v>
      </c>
      <c r="C18">
        <v>14.5</v>
      </c>
      <c r="D18">
        <v>87.2</v>
      </c>
      <c r="E18">
        <v>4.5999999999999996</v>
      </c>
      <c r="F18">
        <v>4.2</v>
      </c>
      <c r="G18">
        <v>17</v>
      </c>
      <c r="I18">
        <f t="shared" si="0"/>
        <v>4</v>
      </c>
    </row>
    <row r="19" spans="1:9" x14ac:dyDescent="0.25">
      <c r="A19" t="s">
        <v>23</v>
      </c>
      <c r="B19">
        <v>97</v>
      </c>
      <c r="C19">
        <v>14.9</v>
      </c>
      <c r="D19">
        <v>80.599999999999994</v>
      </c>
      <c r="E19">
        <v>4.0999999999999996</v>
      </c>
      <c r="F19">
        <v>10.5</v>
      </c>
      <c r="G19">
        <v>13</v>
      </c>
      <c r="H19" t="s">
        <v>22</v>
      </c>
      <c r="I19">
        <f t="shared" si="0"/>
        <v>4.8000000000000114</v>
      </c>
    </row>
    <row r="20" spans="1:9" x14ac:dyDescent="0.25">
      <c r="A20" t="s">
        <v>21</v>
      </c>
      <c r="B20">
        <v>51</v>
      </c>
      <c r="C20">
        <v>10.1</v>
      </c>
      <c r="D20">
        <v>93.1</v>
      </c>
      <c r="E20">
        <v>3.1</v>
      </c>
      <c r="F20">
        <v>0</v>
      </c>
      <c r="G20">
        <v>4.2</v>
      </c>
      <c r="H20" t="s">
        <v>20</v>
      </c>
      <c r="I20">
        <f t="shared" si="0"/>
        <v>3.8000000000000114</v>
      </c>
    </row>
    <row r="21" spans="1:9" x14ac:dyDescent="0.25">
      <c r="A21" t="s">
        <v>124</v>
      </c>
      <c r="B21">
        <v>36</v>
      </c>
      <c r="C21" t="s">
        <v>122</v>
      </c>
      <c r="D21" t="s">
        <v>122</v>
      </c>
      <c r="E21" t="s">
        <v>122</v>
      </c>
      <c r="F21" t="s">
        <v>122</v>
      </c>
      <c r="G21" t="s">
        <v>122</v>
      </c>
      <c r="I21" t="str">
        <f t="shared" si="0"/>
        <v/>
      </c>
    </row>
    <row r="22" spans="1:9" x14ac:dyDescent="0.25">
      <c r="A22" t="s">
        <v>125</v>
      </c>
      <c r="B22">
        <v>83</v>
      </c>
      <c r="C22">
        <v>10.7</v>
      </c>
      <c r="D22">
        <v>90.4</v>
      </c>
      <c r="E22">
        <v>0.8</v>
      </c>
      <c r="F22">
        <v>2.5</v>
      </c>
      <c r="G22">
        <v>12.7</v>
      </c>
      <c r="H22" t="s">
        <v>24</v>
      </c>
      <c r="I22">
        <f t="shared" si="0"/>
        <v>6.2999999999999972</v>
      </c>
    </row>
    <row r="23" spans="1:9" x14ac:dyDescent="0.25">
      <c r="A23" t="s">
        <v>126</v>
      </c>
      <c r="B23">
        <v>0</v>
      </c>
      <c r="C23" t="s">
        <v>122</v>
      </c>
      <c r="D23" t="s">
        <v>122</v>
      </c>
      <c r="E23" t="s">
        <v>122</v>
      </c>
      <c r="F23" t="s">
        <v>122</v>
      </c>
      <c r="G23" t="s">
        <v>122</v>
      </c>
      <c r="I23" t="str">
        <f t="shared" si="0"/>
        <v/>
      </c>
    </row>
    <row r="24" spans="1:9" x14ac:dyDescent="0.25">
      <c r="A24" t="s">
        <v>127</v>
      </c>
      <c r="B24">
        <v>417</v>
      </c>
      <c r="C24">
        <v>15.2</v>
      </c>
      <c r="D24">
        <v>86.5</v>
      </c>
      <c r="E24">
        <v>6</v>
      </c>
      <c r="F24">
        <v>3.9</v>
      </c>
      <c r="G24">
        <v>20.7</v>
      </c>
      <c r="H24" t="s">
        <v>26</v>
      </c>
      <c r="I24">
        <f t="shared" si="0"/>
        <v>3.5999999999999943</v>
      </c>
    </row>
    <row r="25" spans="1:9" x14ac:dyDescent="0.25">
      <c r="I25" t="str">
        <f t="shared" si="0"/>
        <v/>
      </c>
    </row>
    <row r="26" spans="1:9" x14ac:dyDescent="0.25">
      <c r="A26" t="s">
        <v>73</v>
      </c>
      <c r="B26">
        <v>10786</v>
      </c>
      <c r="C26">
        <v>10.9</v>
      </c>
      <c r="D26">
        <v>88.6</v>
      </c>
      <c r="E26">
        <v>6</v>
      </c>
      <c r="F26">
        <v>2</v>
      </c>
      <c r="G26">
        <v>30</v>
      </c>
      <c r="H26" t="s">
        <v>72</v>
      </c>
      <c r="I26">
        <f t="shared" si="0"/>
        <v>3.4000000000000057</v>
      </c>
    </row>
    <row r="27" spans="1:9" x14ac:dyDescent="0.25">
      <c r="I27" t="str">
        <f t="shared" si="0"/>
        <v/>
      </c>
    </row>
    <row r="28" spans="1:9" x14ac:dyDescent="0.25">
      <c r="A28" t="s">
        <v>128</v>
      </c>
      <c r="B28">
        <v>14550</v>
      </c>
      <c r="C28">
        <v>29.5</v>
      </c>
      <c r="D28">
        <v>79.7</v>
      </c>
      <c r="E28">
        <v>10.3</v>
      </c>
      <c r="F28">
        <v>7</v>
      </c>
      <c r="G28">
        <v>17.3</v>
      </c>
      <c r="I28">
        <f t="shared" si="0"/>
        <v>3</v>
      </c>
    </row>
    <row r="29" spans="1:9" x14ac:dyDescent="0.25">
      <c r="A29" t="s">
        <v>129</v>
      </c>
      <c r="B29">
        <v>9129</v>
      </c>
      <c r="C29">
        <v>25.4</v>
      </c>
      <c r="D29">
        <v>80.3</v>
      </c>
      <c r="E29">
        <v>9.5</v>
      </c>
      <c r="F29">
        <v>7.4</v>
      </c>
      <c r="G29">
        <v>15.5</v>
      </c>
      <c r="I29">
        <f t="shared" si="0"/>
        <v>2.7999999999999972</v>
      </c>
    </row>
    <row r="30" spans="1:9" x14ac:dyDescent="0.25">
      <c r="A30" t="s">
        <v>130</v>
      </c>
      <c r="B30">
        <v>410</v>
      </c>
      <c r="C30">
        <v>21.3</v>
      </c>
      <c r="D30">
        <v>84</v>
      </c>
      <c r="E30">
        <v>8.8000000000000007</v>
      </c>
      <c r="F30">
        <v>2.4</v>
      </c>
      <c r="G30">
        <v>24.4</v>
      </c>
      <c r="H30" t="s">
        <v>131</v>
      </c>
      <c r="I30">
        <f t="shared" si="0"/>
        <v>4.7999999999999972</v>
      </c>
    </row>
    <row r="31" spans="1:9" x14ac:dyDescent="0.25">
      <c r="A31" t="s">
        <v>132</v>
      </c>
      <c r="B31">
        <v>17</v>
      </c>
      <c r="C31" t="s">
        <v>122</v>
      </c>
      <c r="D31" t="s">
        <v>122</v>
      </c>
      <c r="E31" t="s">
        <v>122</v>
      </c>
      <c r="F31" t="s">
        <v>122</v>
      </c>
      <c r="G31" t="s">
        <v>122</v>
      </c>
      <c r="I31" t="str">
        <f t="shared" si="0"/>
        <v/>
      </c>
    </row>
    <row r="32" spans="1:9" x14ac:dyDescent="0.25">
      <c r="A32" t="s">
        <v>133</v>
      </c>
      <c r="B32">
        <v>38</v>
      </c>
      <c r="C32" t="s">
        <v>122</v>
      </c>
      <c r="D32" t="s">
        <v>122</v>
      </c>
      <c r="E32" t="s">
        <v>122</v>
      </c>
      <c r="F32" t="s">
        <v>122</v>
      </c>
      <c r="G32" t="s">
        <v>122</v>
      </c>
      <c r="I32" t="str">
        <f t="shared" si="0"/>
        <v/>
      </c>
    </row>
    <row r="33" spans="1:9" x14ac:dyDescent="0.25">
      <c r="A33" t="s">
        <v>134</v>
      </c>
      <c r="B33">
        <v>123</v>
      </c>
      <c r="C33">
        <v>22.9</v>
      </c>
      <c r="D33">
        <v>78.900000000000006</v>
      </c>
      <c r="E33">
        <v>10.6</v>
      </c>
      <c r="F33">
        <v>4.3</v>
      </c>
      <c r="G33">
        <v>21.8</v>
      </c>
      <c r="H33" t="s">
        <v>44</v>
      </c>
      <c r="I33">
        <f t="shared" si="0"/>
        <v>6.2000000000000028</v>
      </c>
    </row>
    <row r="34" spans="1:9" x14ac:dyDescent="0.25">
      <c r="A34" t="s">
        <v>135</v>
      </c>
      <c r="B34">
        <v>157</v>
      </c>
      <c r="C34">
        <v>12.9</v>
      </c>
      <c r="D34">
        <v>89.3</v>
      </c>
      <c r="E34">
        <v>7.1</v>
      </c>
      <c r="F34">
        <v>2.1</v>
      </c>
      <c r="G34">
        <v>29.8</v>
      </c>
      <c r="I34">
        <f t="shared" si="0"/>
        <v>1.5000000000000142</v>
      </c>
    </row>
    <row r="35" spans="1:9" x14ac:dyDescent="0.25">
      <c r="A35" t="s">
        <v>136</v>
      </c>
      <c r="B35">
        <v>75</v>
      </c>
      <c r="C35">
        <v>29.6</v>
      </c>
      <c r="D35">
        <v>84.5</v>
      </c>
      <c r="E35">
        <v>7.9</v>
      </c>
      <c r="F35">
        <v>1.6</v>
      </c>
      <c r="G35">
        <v>23.1</v>
      </c>
      <c r="I35">
        <f t="shared" si="0"/>
        <v>6</v>
      </c>
    </row>
    <row r="36" spans="1:9" x14ac:dyDescent="0.25">
      <c r="A36" t="s">
        <v>137</v>
      </c>
      <c r="B36">
        <v>1534</v>
      </c>
      <c r="C36">
        <v>16.399999999999999</v>
      </c>
      <c r="D36">
        <v>89.3</v>
      </c>
      <c r="E36">
        <v>5.7</v>
      </c>
      <c r="F36">
        <v>2.4</v>
      </c>
      <c r="G36">
        <v>14.9</v>
      </c>
      <c r="I36">
        <f t="shared" si="0"/>
        <v>2.5999999999999943</v>
      </c>
    </row>
    <row r="37" spans="1:9" x14ac:dyDescent="0.25">
      <c r="A37" t="s">
        <v>138</v>
      </c>
      <c r="B37">
        <v>256</v>
      </c>
      <c r="C37">
        <v>12.1</v>
      </c>
      <c r="D37">
        <v>87.4</v>
      </c>
      <c r="E37">
        <v>8.1999999999999993</v>
      </c>
      <c r="F37">
        <v>1</v>
      </c>
      <c r="G37">
        <v>13.5</v>
      </c>
      <c r="H37" t="s">
        <v>48</v>
      </c>
      <c r="I37">
        <f t="shared" si="0"/>
        <v>3.3999999999999915</v>
      </c>
    </row>
    <row r="38" spans="1:9" x14ac:dyDescent="0.25">
      <c r="A38" t="s">
        <v>139</v>
      </c>
      <c r="B38">
        <v>71</v>
      </c>
      <c r="C38">
        <v>26.9</v>
      </c>
      <c r="D38">
        <v>92.2</v>
      </c>
      <c r="E38">
        <v>6.1</v>
      </c>
      <c r="F38">
        <v>0.8</v>
      </c>
      <c r="G38">
        <v>23.4</v>
      </c>
      <c r="H38" t="s">
        <v>50</v>
      </c>
      <c r="I38">
        <f t="shared" si="0"/>
        <v>0.90000000000000568</v>
      </c>
    </row>
    <row r="39" spans="1:9" x14ac:dyDescent="0.25">
      <c r="A39" t="s">
        <v>140</v>
      </c>
      <c r="B39">
        <v>31</v>
      </c>
      <c r="C39" t="s">
        <v>122</v>
      </c>
      <c r="D39" t="s">
        <v>122</v>
      </c>
      <c r="E39" t="s">
        <v>122</v>
      </c>
      <c r="F39" t="s">
        <v>122</v>
      </c>
      <c r="G39" t="s">
        <v>122</v>
      </c>
      <c r="I39" t="str">
        <f t="shared" si="0"/>
        <v/>
      </c>
    </row>
    <row r="40" spans="1:9" x14ac:dyDescent="0.25">
      <c r="A40" t="s">
        <v>141</v>
      </c>
      <c r="B40">
        <v>59</v>
      </c>
      <c r="C40">
        <v>18.5</v>
      </c>
      <c r="D40">
        <v>94.6</v>
      </c>
      <c r="E40">
        <v>4.7</v>
      </c>
      <c r="F40">
        <v>0.4</v>
      </c>
      <c r="G40">
        <v>8</v>
      </c>
      <c r="H40" t="s">
        <v>131</v>
      </c>
      <c r="I40">
        <f t="shared" si="0"/>
        <v>0.29999999999999716</v>
      </c>
    </row>
    <row r="41" spans="1:9" x14ac:dyDescent="0.25">
      <c r="A41" t="s">
        <v>142</v>
      </c>
      <c r="B41">
        <v>45</v>
      </c>
      <c r="C41" t="s">
        <v>122</v>
      </c>
      <c r="D41" t="s">
        <v>122</v>
      </c>
      <c r="E41" t="s">
        <v>122</v>
      </c>
      <c r="F41" t="s">
        <v>122</v>
      </c>
      <c r="G41" t="s">
        <v>122</v>
      </c>
      <c r="I41" t="str">
        <f t="shared" si="0"/>
        <v/>
      </c>
    </row>
    <row r="42" spans="1:9" x14ac:dyDescent="0.25">
      <c r="A42" t="s">
        <v>143</v>
      </c>
      <c r="B42">
        <v>46</v>
      </c>
      <c r="C42" t="s">
        <v>122</v>
      </c>
      <c r="D42" t="s">
        <v>122</v>
      </c>
      <c r="E42" t="s">
        <v>122</v>
      </c>
      <c r="F42" t="s">
        <v>122</v>
      </c>
      <c r="G42" t="s">
        <v>122</v>
      </c>
      <c r="I42" t="str">
        <f t="shared" si="0"/>
        <v/>
      </c>
    </row>
    <row r="43" spans="1:9" x14ac:dyDescent="0.25">
      <c r="A43" t="s">
        <v>144</v>
      </c>
      <c r="B43">
        <v>304</v>
      </c>
      <c r="C43">
        <v>16.100000000000001</v>
      </c>
      <c r="D43">
        <v>86.4</v>
      </c>
      <c r="E43">
        <v>6.9</v>
      </c>
      <c r="F43">
        <v>2.6</v>
      </c>
      <c r="G43">
        <v>15.6</v>
      </c>
      <c r="H43" t="s">
        <v>131</v>
      </c>
      <c r="I43">
        <f t="shared" si="0"/>
        <v>4.0999999999999943</v>
      </c>
    </row>
    <row r="44" spans="1:9" x14ac:dyDescent="0.25">
      <c r="A44" t="s">
        <v>145</v>
      </c>
      <c r="B44">
        <v>287</v>
      </c>
      <c r="C44">
        <v>14</v>
      </c>
      <c r="D44">
        <v>90.9</v>
      </c>
      <c r="E44">
        <v>3.9</v>
      </c>
      <c r="F44">
        <v>4.5999999999999996</v>
      </c>
      <c r="G44">
        <v>13.8</v>
      </c>
      <c r="H44" t="s">
        <v>131</v>
      </c>
      <c r="I44">
        <f t="shared" si="0"/>
        <v>0.59999999999999432</v>
      </c>
    </row>
    <row r="45" spans="1:9" x14ac:dyDescent="0.25">
      <c r="A45" t="s">
        <v>146</v>
      </c>
      <c r="B45">
        <v>61</v>
      </c>
      <c r="C45">
        <v>18.5</v>
      </c>
      <c r="D45">
        <v>91.8</v>
      </c>
      <c r="E45">
        <v>1</v>
      </c>
      <c r="F45">
        <v>2.2999999999999998</v>
      </c>
      <c r="G45">
        <v>20.9</v>
      </c>
      <c r="H45" t="s">
        <v>131</v>
      </c>
      <c r="I45">
        <f t="shared" si="0"/>
        <v>4.9000000000000057</v>
      </c>
    </row>
    <row r="46" spans="1:9" x14ac:dyDescent="0.25">
      <c r="A46" t="s">
        <v>147</v>
      </c>
      <c r="B46">
        <v>46</v>
      </c>
      <c r="C46" t="s">
        <v>122</v>
      </c>
      <c r="D46" t="s">
        <v>122</v>
      </c>
      <c r="E46" t="s">
        <v>122</v>
      </c>
      <c r="F46" t="s">
        <v>122</v>
      </c>
      <c r="G46" t="s">
        <v>122</v>
      </c>
      <c r="I46" t="str">
        <f t="shared" si="0"/>
        <v/>
      </c>
    </row>
    <row r="47" spans="1:9" x14ac:dyDescent="0.25">
      <c r="A47" t="s">
        <v>148</v>
      </c>
      <c r="B47">
        <v>310</v>
      </c>
      <c r="C47">
        <v>18.600000000000001</v>
      </c>
      <c r="D47">
        <v>89.8</v>
      </c>
      <c r="E47">
        <v>5.7</v>
      </c>
      <c r="F47">
        <v>1.9</v>
      </c>
      <c r="G47">
        <v>15.3</v>
      </c>
      <c r="H47" t="s">
        <v>131</v>
      </c>
      <c r="I47">
        <f t="shared" si="0"/>
        <v>2.5999999999999943</v>
      </c>
    </row>
    <row r="48" spans="1:9" x14ac:dyDescent="0.25">
      <c r="A48" t="s">
        <v>149</v>
      </c>
      <c r="B48">
        <v>18</v>
      </c>
      <c r="C48" t="s">
        <v>122</v>
      </c>
      <c r="D48" t="s">
        <v>122</v>
      </c>
      <c r="E48" t="s">
        <v>122</v>
      </c>
      <c r="F48" t="s">
        <v>122</v>
      </c>
      <c r="G48" t="s">
        <v>122</v>
      </c>
      <c r="I48" t="str">
        <f t="shared" si="0"/>
        <v/>
      </c>
    </row>
    <row r="49" spans="1:9" x14ac:dyDescent="0.25">
      <c r="A49" t="s">
        <v>150</v>
      </c>
      <c r="B49">
        <v>1119</v>
      </c>
      <c r="C49">
        <v>23.3</v>
      </c>
      <c r="D49">
        <v>85.4</v>
      </c>
      <c r="E49">
        <v>7.7</v>
      </c>
      <c r="F49">
        <v>4.5999999999999996</v>
      </c>
      <c r="G49">
        <v>11.2</v>
      </c>
      <c r="H49" t="s">
        <v>58</v>
      </c>
      <c r="I49">
        <f t="shared" si="0"/>
        <v>2.2999999999999972</v>
      </c>
    </row>
    <row r="50" spans="1:9" x14ac:dyDescent="0.25">
      <c r="A50" t="s">
        <v>151</v>
      </c>
      <c r="B50">
        <v>93</v>
      </c>
      <c r="C50">
        <v>18.3</v>
      </c>
      <c r="D50">
        <v>84.7</v>
      </c>
      <c r="E50">
        <v>9.4</v>
      </c>
      <c r="F50">
        <v>3.8</v>
      </c>
      <c r="G50">
        <v>4.3</v>
      </c>
      <c r="I50">
        <f t="shared" si="0"/>
        <v>2.0999999999999943</v>
      </c>
    </row>
    <row r="51" spans="1:9" x14ac:dyDescent="0.25">
      <c r="A51" t="s">
        <v>152</v>
      </c>
      <c r="B51">
        <v>129</v>
      </c>
      <c r="C51">
        <v>21.5</v>
      </c>
      <c r="D51">
        <v>89.7</v>
      </c>
      <c r="E51">
        <v>4.8</v>
      </c>
      <c r="F51">
        <v>3.9</v>
      </c>
      <c r="G51">
        <v>10</v>
      </c>
      <c r="I51">
        <f t="shared" si="0"/>
        <v>1.5999999999999943</v>
      </c>
    </row>
    <row r="52" spans="1:9" x14ac:dyDescent="0.25">
      <c r="A52" t="s">
        <v>153</v>
      </c>
      <c r="B52">
        <v>81</v>
      </c>
      <c r="C52">
        <v>26.1</v>
      </c>
      <c r="D52">
        <v>84</v>
      </c>
      <c r="E52">
        <v>4</v>
      </c>
      <c r="F52">
        <v>6.1</v>
      </c>
      <c r="G52">
        <v>16.5</v>
      </c>
      <c r="I52">
        <f t="shared" si="0"/>
        <v>5.9000000000000057</v>
      </c>
    </row>
    <row r="53" spans="1:9" x14ac:dyDescent="0.25">
      <c r="A53" t="s">
        <v>154</v>
      </c>
      <c r="B53">
        <v>91</v>
      </c>
      <c r="C53">
        <v>13.5</v>
      </c>
      <c r="D53">
        <v>91.1</v>
      </c>
      <c r="E53">
        <v>1.2</v>
      </c>
      <c r="F53">
        <v>4.5</v>
      </c>
      <c r="G53">
        <v>6.7</v>
      </c>
      <c r="I53">
        <f t="shared" si="0"/>
        <v>3.2000000000000028</v>
      </c>
    </row>
    <row r="54" spans="1:9" x14ac:dyDescent="0.25">
      <c r="A54" t="s">
        <v>155</v>
      </c>
      <c r="B54">
        <v>41</v>
      </c>
      <c r="C54" t="s">
        <v>122</v>
      </c>
      <c r="D54" t="s">
        <v>122</v>
      </c>
      <c r="E54" t="s">
        <v>122</v>
      </c>
      <c r="F54" t="s">
        <v>122</v>
      </c>
      <c r="G54" t="s">
        <v>122</v>
      </c>
      <c r="I54" t="str">
        <f t="shared" si="0"/>
        <v/>
      </c>
    </row>
    <row r="55" spans="1:9" x14ac:dyDescent="0.25">
      <c r="A55" t="s">
        <v>156</v>
      </c>
      <c r="B55">
        <v>684</v>
      </c>
      <c r="C55">
        <v>25</v>
      </c>
      <c r="D55">
        <v>84.5</v>
      </c>
      <c r="E55">
        <v>9</v>
      </c>
      <c r="F55">
        <v>4.5</v>
      </c>
      <c r="G55">
        <v>12.1</v>
      </c>
      <c r="I55">
        <f t="shared" si="0"/>
        <v>2</v>
      </c>
    </row>
    <row r="56" spans="1:9" x14ac:dyDescent="0.25">
      <c r="A56" t="s">
        <v>157</v>
      </c>
      <c r="B56">
        <v>1039</v>
      </c>
      <c r="C56">
        <v>30.5</v>
      </c>
      <c r="D56">
        <v>68.099999999999994</v>
      </c>
      <c r="E56">
        <v>5.9</v>
      </c>
      <c r="F56">
        <v>22.8</v>
      </c>
      <c r="G56">
        <v>11.6</v>
      </c>
      <c r="H56" t="s">
        <v>54</v>
      </c>
      <c r="I56">
        <f t="shared" si="0"/>
        <v>3.2000000000000028</v>
      </c>
    </row>
    <row r="57" spans="1:9" x14ac:dyDescent="0.25">
      <c r="A57" t="s">
        <v>158</v>
      </c>
      <c r="B57">
        <v>155</v>
      </c>
      <c r="C57">
        <v>27.3</v>
      </c>
      <c r="D57">
        <v>58.7</v>
      </c>
      <c r="E57">
        <v>7.4</v>
      </c>
      <c r="F57">
        <v>31.4</v>
      </c>
      <c r="G57">
        <v>12.7</v>
      </c>
      <c r="I57">
        <f t="shared" si="0"/>
        <v>2.5</v>
      </c>
    </row>
    <row r="58" spans="1:9" x14ac:dyDescent="0.25">
      <c r="A58" t="s">
        <v>159</v>
      </c>
      <c r="B58">
        <v>103</v>
      </c>
      <c r="C58">
        <v>21.5</v>
      </c>
      <c r="D58">
        <v>73.3</v>
      </c>
      <c r="E58">
        <v>8.6</v>
      </c>
      <c r="F58">
        <v>18.100000000000001</v>
      </c>
      <c r="G58">
        <v>10</v>
      </c>
      <c r="I58">
        <f t="shared" si="0"/>
        <v>0</v>
      </c>
    </row>
    <row r="59" spans="1:9" x14ac:dyDescent="0.25">
      <c r="A59" t="s">
        <v>160</v>
      </c>
      <c r="B59">
        <v>175</v>
      </c>
      <c r="C59">
        <v>28.7</v>
      </c>
      <c r="D59">
        <v>82.3</v>
      </c>
      <c r="E59">
        <v>7.2</v>
      </c>
      <c r="F59">
        <v>9</v>
      </c>
      <c r="G59">
        <v>12.6</v>
      </c>
      <c r="I59">
        <f t="shared" si="0"/>
        <v>1.5</v>
      </c>
    </row>
    <row r="60" spans="1:9" x14ac:dyDescent="0.25">
      <c r="A60" t="s">
        <v>161</v>
      </c>
      <c r="B60">
        <v>606</v>
      </c>
      <c r="C60">
        <v>33.4</v>
      </c>
      <c r="D60">
        <v>65.599999999999994</v>
      </c>
      <c r="E60">
        <v>4.7</v>
      </c>
      <c r="F60">
        <v>25.4</v>
      </c>
      <c r="G60">
        <v>11.2</v>
      </c>
      <c r="I60">
        <f t="shared" si="0"/>
        <v>4.3000000000000114</v>
      </c>
    </row>
    <row r="61" spans="1:9" x14ac:dyDescent="0.25">
      <c r="A61" t="s">
        <v>162</v>
      </c>
      <c r="B61">
        <v>376</v>
      </c>
      <c r="C61">
        <v>28.9</v>
      </c>
      <c r="D61">
        <v>81.599999999999994</v>
      </c>
      <c r="E61">
        <v>9.4</v>
      </c>
      <c r="F61">
        <v>5.5</v>
      </c>
      <c r="G61">
        <v>15.3</v>
      </c>
      <c r="H61" t="s">
        <v>56</v>
      </c>
      <c r="I61">
        <f t="shared" si="0"/>
        <v>3.5</v>
      </c>
    </row>
    <row r="62" spans="1:9" x14ac:dyDescent="0.25">
      <c r="A62" t="s">
        <v>163</v>
      </c>
      <c r="B62">
        <v>68</v>
      </c>
      <c r="C62">
        <v>33</v>
      </c>
      <c r="D62">
        <v>70.599999999999994</v>
      </c>
      <c r="E62">
        <v>17.7</v>
      </c>
      <c r="F62">
        <v>3.6</v>
      </c>
      <c r="G62">
        <v>13.2</v>
      </c>
      <c r="I62">
        <f t="shared" si="0"/>
        <v>8.1000000000000085</v>
      </c>
    </row>
    <row r="63" spans="1:9" x14ac:dyDescent="0.25">
      <c r="A63" t="s">
        <v>164</v>
      </c>
      <c r="B63">
        <v>307</v>
      </c>
      <c r="C63">
        <v>28</v>
      </c>
      <c r="D63">
        <v>84</v>
      </c>
      <c r="E63">
        <v>7.5</v>
      </c>
      <c r="F63">
        <v>6</v>
      </c>
      <c r="G63">
        <v>15.8</v>
      </c>
      <c r="I63">
        <f t="shared" si="0"/>
        <v>2.5</v>
      </c>
    </row>
    <row r="64" spans="1:9" x14ac:dyDescent="0.25">
      <c r="A64" t="s">
        <v>165</v>
      </c>
      <c r="B64">
        <v>2304</v>
      </c>
      <c r="C64">
        <v>24</v>
      </c>
      <c r="D64">
        <v>76.5</v>
      </c>
      <c r="E64">
        <v>14.3</v>
      </c>
      <c r="F64">
        <v>6.9</v>
      </c>
      <c r="G64">
        <v>12.9</v>
      </c>
      <c r="H64" t="s">
        <v>131</v>
      </c>
      <c r="I64">
        <f t="shared" si="0"/>
        <v>2.2999999999999972</v>
      </c>
    </row>
    <row r="65" spans="1:9" x14ac:dyDescent="0.25">
      <c r="A65" t="s">
        <v>166</v>
      </c>
      <c r="B65">
        <v>1266</v>
      </c>
      <c r="C65">
        <v>26.1</v>
      </c>
      <c r="D65">
        <v>73.099999999999994</v>
      </c>
      <c r="E65">
        <v>18.2</v>
      </c>
      <c r="F65">
        <v>6.5</v>
      </c>
      <c r="G65">
        <v>9.9</v>
      </c>
      <c r="H65" t="s">
        <v>60</v>
      </c>
      <c r="I65">
        <f t="shared" si="0"/>
        <v>2.2000000000000028</v>
      </c>
    </row>
    <row r="66" spans="1:9" x14ac:dyDescent="0.25">
      <c r="A66" t="s">
        <v>167</v>
      </c>
      <c r="B66">
        <v>772</v>
      </c>
      <c r="C66">
        <v>22.7</v>
      </c>
      <c r="D66">
        <v>81.099999999999994</v>
      </c>
      <c r="E66">
        <v>7.6</v>
      </c>
      <c r="F66">
        <v>8.6</v>
      </c>
      <c r="G66">
        <v>16.7</v>
      </c>
      <c r="I66">
        <f t="shared" si="0"/>
        <v>2.7000000000000171</v>
      </c>
    </row>
    <row r="67" spans="1:9" x14ac:dyDescent="0.25">
      <c r="A67" t="s">
        <v>168</v>
      </c>
      <c r="B67">
        <v>44</v>
      </c>
      <c r="C67" t="s">
        <v>122</v>
      </c>
      <c r="D67" t="s">
        <v>122</v>
      </c>
      <c r="E67" t="s">
        <v>122</v>
      </c>
      <c r="F67" t="s">
        <v>122</v>
      </c>
      <c r="G67" t="s">
        <v>122</v>
      </c>
      <c r="I67" t="str">
        <f t="shared" si="0"/>
        <v/>
      </c>
    </row>
    <row r="68" spans="1:9" x14ac:dyDescent="0.25">
      <c r="A68" t="s">
        <v>169</v>
      </c>
      <c r="B68">
        <v>27</v>
      </c>
      <c r="C68" t="s">
        <v>122</v>
      </c>
      <c r="D68" t="s">
        <v>122</v>
      </c>
      <c r="E68" t="s">
        <v>122</v>
      </c>
      <c r="F68" t="s">
        <v>122</v>
      </c>
      <c r="G68" t="s">
        <v>122</v>
      </c>
      <c r="I68" t="str">
        <f t="shared" si="0"/>
        <v/>
      </c>
    </row>
    <row r="69" spans="1:9" x14ac:dyDescent="0.25">
      <c r="A69" t="s">
        <v>170</v>
      </c>
      <c r="B69">
        <v>176</v>
      </c>
      <c r="C69">
        <v>16</v>
      </c>
      <c r="D69">
        <v>76.900000000000006</v>
      </c>
      <c r="E69">
        <v>16.100000000000001</v>
      </c>
      <c r="F69">
        <v>4.9000000000000004</v>
      </c>
      <c r="G69">
        <v>19.2</v>
      </c>
      <c r="I69">
        <f t="shared" si="0"/>
        <v>2.0999999999999943</v>
      </c>
    </row>
    <row r="70" spans="1:9" x14ac:dyDescent="0.25">
      <c r="A70" t="s">
        <v>171</v>
      </c>
      <c r="B70">
        <v>20</v>
      </c>
      <c r="C70" t="s">
        <v>122</v>
      </c>
      <c r="D70" t="s">
        <v>122</v>
      </c>
      <c r="E70" t="s">
        <v>122</v>
      </c>
      <c r="F70" t="s">
        <v>122</v>
      </c>
      <c r="G70" t="s">
        <v>122</v>
      </c>
      <c r="I70" t="str">
        <f t="shared" si="0"/>
        <v/>
      </c>
    </row>
    <row r="71" spans="1:9" x14ac:dyDescent="0.25">
      <c r="A71" t="s">
        <v>172</v>
      </c>
      <c r="B71">
        <v>430</v>
      </c>
      <c r="C71">
        <v>16.600000000000001</v>
      </c>
      <c r="D71">
        <v>85.1</v>
      </c>
      <c r="E71">
        <v>9.1</v>
      </c>
      <c r="F71">
        <v>1.7</v>
      </c>
      <c r="G71">
        <v>23.6</v>
      </c>
      <c r="H71" t="s">
        <v>32</v>
      </c>
      <c r="I71">
        <f t="shared" si="0"/>
        <v>4.1000000000000085</v>
      </c>
    </row>
    <row r="72" spans="1:9" x14ac:dyDescent="0.25">
      <c r="A72" t="s">
        <v>173</v>
      </c>
      <c r="B72">
        <v>141</v>
      </c>
      <c r="C72">
        <v>13.5</v>
      </c>
      <c r="D72">
        <v>86.5</v>
      </c>
      <c r="E72">
        <v>7.5</v>
      </c>
      <c r="F72">
        <v>0.5</v>
      </c>
      <c r="G72">
        <v>21.9</v>
      </c>
      <c r="I72">
        <f t="shared" ref="I72:I135" si="1">IF(OR(ISBLANK(D72),NOT(ISNUMBER(D72))),"",MAX(0,100-SUM(D72:F72)))</f>
        <v>5.5</v>
      </c>
    </row>
    <row r="73" spans="1:9" x14ac:dyDescent="0.25">
      <c r="A73" t="s">
        <v>174</v>
      </c>
      <c r="B73">
        <v>30</v>
      </c>
      <c r="C73" t="s">
        <v>122</v>
      </c>
      <c r="D73" t="s">
        <v>122</v>
      </c>
      <c r="E73" t="s">
        <v>122</v>
      </c>
      <c r="F73" t="s">
        <v>122</v>
      </c>
      <c r="G73" t="s">
        <v>122</v>
      </c>
      <c r="I73" t="str">
        <f t="shared" si="1"/>
        <v/>
      </c>
    </row>
    <row r="74" spans="1:9" x14ac:dyDescent="0.25">
      <c r="A74" t="s">
        <v>175</v>
      </c>
      <c r="B74">
        <v>29</v>
      </c>
      <c r="C74" t="s">
        <v>122</v>
      </c>
      <c r="D74" t="s">
        <v>122</v>
      </c>
      <c r="E74" t="s">
        <v>122</v>
      </c>
      <c r="F74" t="s">
        <v>122</v>
      </c>
      <c r="G74" t="s">
        <v>122</v>
      </c>
      <c r="I74" t="str">
        <f t="shared" si="1"/>
        <v/>
      </c>
    </row>
    <row r="75" spans="1:9" x14ac:dyDescent="0.25">
      <c r="A75" t="s">
        <v>176</v>
      </c>
      <c r="B75">
        <v>230</v>
      </c>
      <c r="C75">
        <v>19.7</v>
      </c>
      <c r="D75">
        <v>86.3</v>
      </c>
      <c r="E75">
        <v>8</v>
      </c>
      <c r="F75">
        <v>2.4</v>
      </c>
      <c r="G75">
        <v>28.1</v>
      </c>
      <c r="I75">
        <f t="shared" si="1"/>
        <v>3.2999999999999972</v>
      </c>
    </row>
    <row r="76" spans="1:9" x14ac:dyDescent="0.25">
      <c r="A76" t="s">
        <v>177</v>
      </c>
      <c r="B76">
        <v>395</v>
      </c>
      <c r="C76">
        <v>27.9</v>
      </c>
      <c r="D76">
        <v>86.7</v>
      </c>
      <c r="E76">
        <v>8.6</v>
      </c>
      <c r="F76">
        <v>3.6</v>
      </c>
      <c r="G76">
        <v>24.2</v>
      </c>
      <c r="I76">
        <f t="shared" si="1"/>
        <v>1.1000000000000085</v>
      </c>
    </row>
    <row r="77" spans="1:9" x14ac:dyDescent="0.25">
      <c r="A77" t="s">
        <v>178</v>
      </c>
      <c r="B77">
        <v>1522</v>
      </c>
      <c r="C77">
        <v>36.4</v>
      </c>
      <c r="D77">
        <v>77.3</v>
      </c>
      <c r="E77">
        <v>10.4</v>
      </c>
      <c r="F77">
        <v>9.1</v>
      </c>
      <c r="G77">
        <v>18.7</v>
      </c>
      <c r="H77" t="s">
        <v>64</v>
      </c>
      <c r="I77">
        <f t="shared" si="1"/>
        <v>3.2000000000000028</v>
      </c>
    </row>
    <row r="78" spans="1:9" x14ac:dyDescent="0.25">
      <c r="A78" t="s">
        <v>179</v>
      </c>
      <c r="B78">
        <v>660</v>
      </c>
      <c r="C78">
        <v>39.700000000000003</v>
      </c>
      <c r="D78">
        <v>76.900000000000006</v>
      </c>
      <c r="E78">
        <v>8.4</v>
      </c>
      <c r="F78">
        <v>11.5</v>
      </c>
      <c r="G78">
        <v>13.9</v>
      </c>
      <c r="I78">
        <f t="shared" si="1"/>
        <v>3.1999999999999886</v>
      </c>
    </row>
    <row r="79" spans="1:9" x14ac:dyDescent="0.25">
      <c r="A79" t="s">
        <v>180</v>
      </c>
      <c r="B79">
        <v>97</v>
      </c>
      <c r="C79">
        <v>33.1</v>
      </c>
      <c r="D79">
        <v>85</v>
      </c>
      <c r="E79">
        <v>8</v>
      </c>
      <c r="F79">
        <v>6.2</v>
      </c>
      <c r="G79">
        <v>13.6</v>
      </c>
      <c r="I79">
        <f t="shared" si="1"/>
        <v>0.79999999999999716</v>
      </c>
    </row>
    <row r="80" spans="1:9" x14ac:dyDescent="0.25">
      <c r="A80" t="s">
        <v>181</v>
      </c>
      <c r="B80">
        <v>455</v>
      </c>
      <c r="C80">
        <v>36.4</v>
      </c>
      <c r="D80">
        <v>79.3</v>
      </c>
      <c r="E80">
        <v>10.4</v>
      </c>
      <c r="F80">
        <v>6.6</v>
      </c>
      <c r="G80">
        <v>19</v>
      </c>
      <c r="I80">
        <f t="shared" si="1"/>
        <v>3.7000000000000028</v>
      </c>
    </row>
    <row r="81" spans="1:9" x14ac:dyDescent="0.25">
      <c r="A81" t="s">
        <v>182</v>
      </c>
      <c r="B81">
        <v>310</v>
      </c>
      <c r="C81">
        <v>30.4</v>
      </c>
      <c r="D81">
        <v>72.5</v>
      </c>
      <c r="E81">
        <v>15.7</v>
      </c>
      <c r="F81">
        <v>8.6</v>
      </c>
      <c r="G81">
        <v>30.3</v>
      </c>
      <c r="I81">
        <f t="shared" si="1"/>
        <v>3.2000000000000028</v>
      </c>
    </row>
    <row r="82" spans="1:9" x14ac:dyDescent="0.25">
      <c r="A82" t="s">
        <v>183</v>
      </c>
      <c r="B82">
        <v>5421</v>
      </c>
      <c r="C82">
        <v>36.5</v>
      </c>
      <c r="D82">
        <v>78.7</v>
      </c>
      <c r="E82">
        <v>11.5</v>
      </c>
      <c r="F82">
        <v>6.4</v>
      </c>
      <c r="G82">
        <v>20.5</v>
      </c>
      <c r="I82">
        <f t="shared" si="1"/>
        <v>3.3999999999999915</v>
      </c>
    </row>
    <row r="83" spans="1:9" x14ac:dyDescent="0.25">
      <c r="A83" t="s">
        <v>184</v>
      </c>
      <c r="B83">
        <v>1672</v>
      </c>
      <c r="C83">
        <v>42.2</v>
      </c>
      <c r="D83">
        <v>77.400000000000006</v>
      </c>
      <c r="E83">
        <v>13.2</v>
      </c>
      <c r="F83">
        <v>5.3</v>
      </c>
      <c r="G83">
        <v>31</v>
      </c>
      <c r="H83" t="s">
        <v>131</v>
      </c>
      <c r="I83">
        <f t="shared" si="1"/>
        <v>4.0999999999999943</v>
      </c>
    </row>
    <row r="84" spans="1:9" x14ac:dyDescent="0.25">
      <c r="A84" t="s">
        <v>185</v>
      </c>
      <c r="B84">
        <v>149</v>
      </c>
      <c r="C84">
        <v>33.5</v>
      </c>
      <c r="D84">
        <v>85</v>
      </c>
      <c r="E84">
        <v>10.1</v>
      </c>
      <c r="F84">
        <v>2.7</v>
      </c>
      <c r="G84">
        <v>12.6</v>
      </c>
      <c r="I84">
        <f t="shared" si="1"/>
        <v>2.2000000000000028</v>
      </c>
    </row>
    <row r="85" spans="1:9" x14ac:dyDescent="0.25">
      <c r="A85" t="s">
        <v>186</v>
      </c>
      <c r="B85">
        <v>60</v>
      </c>
      <c r="C85">
        <v>41.7</v>
      </c>
      <c r="D85">
        <v>74.7</v>
      </c>
      <c r="E85">
        <v>17.2</v>
      </c>
      <c r="F85">
        <v>5.6</v>
      </c>
      <c r="G85">
        <v>27.1</v>
      </c>
      <c r="I85">
        <f t="shared" si="1"/>
        <v>2.5</v>
      </c>
    </row>
    <row r="86" spans="1:9" x14ac:dyDescent="0.25">
      <c r="A86" t="s">
        <v>187</v>
      </c>
      <c r="B86">
        <v>138</v>
      </c>
      <c r="C86">
        <v>38.5</v>
      </c>
      <c r="D86">
        <v>81.400000000000006</v>
      </c>
      <c r="E86">
        <v>8.8000000000000007</v>
      </c>
      <c r="F86">
        <v>5.7</v>
      </c>
      <c r="G86">
        <v>35.5</v>
      </c>
      <c r="I86">
        <f t="shared" si="1"/>
        <v>4.0999999999999943</v>
      </c>
    </row>
    <row r="87" spans="1:9" x14ac:dyDescent="0.25">
      <c r="A87" t="s">
        <v>188</v>
      </c>
      <c r="B87">
        <v>136</v>
      </c>
      <c r="C87">
        <v>24.4</v>
      </c>
      <c r="D87">
        <v>88.4</v>
      </c>
      <c r="E87">
        <v>5.2</v>
      </c>
      <c r="F87">
        <v>2.5</v>
      </c>
      <c r="G87">
        <v>23.7</v>
      </c>
      <c r="I87">
        <f t="shared" si="1"/>
        <v>3.8999999999999915</v>
      </c>
    </row>
    <row r="88" spans="1:9" x14ac:dyDescent="0.25">
      <c r="A88" t="s">
        <v>189</v>
      </c>
      <c r="B88">
        <v>485</v>
      </c>
      <c r="C88">
        <v>43</v>
      </c>
      <c r="D88">
        <v>69.5</v>
      </c>
      <c r="E88">
        <v>20</v>
      </c>
      <c r="F88">
        <v>6.5</v>
      </c>
      <c r="G88">
        <v>36.9</v>
      </c>
      <c r="I88">
        <f t="shared" si="1"/>
        <v>4</v>
      </c>
    </row>
    <row r="89" spans="1:9" x14ac:dyDescent="0.25">
      <c r="A89" t="s">
        <v>190</v>
      </c>
      <c r="B89">
        <v>236</v>
      </c>
      <c r="C89">
        <v>68.099999999999994</v>
      </c>
      <c r="D89">
        <v>83.4</v>
      </c>
      <c r="E89">
        <v>9</v>
      </c>
      <c r="F89">
        <v>4.3</v>
      </c>
      <c r="G89">
        <v>22.5</v>
      </c>
      <c r="I89">
        <f t="shared" si="1"/>
        <v>3.2999999999999972</v>
      </c>
    </row>
    <row r="90" spans="1:9" x14ac:dyDescent="0.25">
      <c r="A90" t="s">
        <v>191</v>
      </c>
      <c r="B90">
        <v>193</v>
      </c>
      <c r="C90">
        <v>41.1</v>
      </c>
      <c r="D90">
        <v>77.7</v>
      </c>
      <c r="E90">
        <v>10.199999999999999</v>
      </c>
      <c r="F90">
        <v>5.5</v>
      </c>
      <c r="G90">
        <v>40.5</v>
      </c>
      <c r="I90">
        <f t="shared" si="1"/>
        <v>6.5999999999999943</v>
      </c>
    </row>
    <row r="91" spans="1:9" x14ac:dyDescent="0.25">
      <c r="A91" t="s">
        <v>192</v>
      </c>
      <c r="B91">
        <v>188</v>
      </c>
      <c r="C91">
        <v>32.6</v>
      </c>
      <c r="D91">
        <v>75.099999999999994</v>
      </c>
      <c r="E91">
        <v>14.4</v>
      </c>
      <c r="F91">
        <v>6.3</v>
      </c>
      <c r="G91">
        <v>30.8</v>
      </c>
      <c r="I91">
        <f t="shared" si="1"/>
        <v>4.2000000000000028</v>
      </c>
    </row>
    <row r="92" spans="1:9" x14ac:dyDescent="0.25">
      <c r="A92" t="s">
        <v>193</v>
      </c>
      <c r="B92">
        <v>87</v>
      </c>
      <c r="C92">
        <v>39.299999999999997</v>
      </c>
      <c r="D92">
        <v>73.8</v>
      </c>
      <c r="E92">
        <v>12.5</v>
      </c>
      <c r="F92">
        <v>6.9</v>
      </c>
      <c r="G92">
        <v>38.5</v>
      </c>
      <c r="I92">
        <f t="shared" si="1"/>
        <v>6.7999999999999972</v>
      </c>
    </row>
    <row r="93" spans="1:9" x14ac:dyDescent="0.25">
      <c r="A93" t="s">
        <v>194</v>
      </c>
      <c r="B93">
        <v>285</v>
      </c>
      <c r="C93">
        <v>24.9</v>
      </c>
      <c r="D93">
        <v>83.3</v>
      </c>
      <c r="E93">
        <v>10.8</v>
      </c>
      <c r="F93">
        <v>2.4</v>
      </c>
      <c r="G93">
        <v>15</v>
      </c>
      <c r="H93" t="s">
        <v>131</v>
      </c>
      <c r="I93">
        <f t="shared" si="1"/>
        <v>3.5</v>
      </c>
    </row>
    <row r="94" spans="1:9" x14ac:dyDescent="0.25">
      <c r="A94" t="s">
        <v>195</v>
      </c>
      <c r="B94">
        <v>263</v>
      </c>
      <c r="C94">
        <v>24</v>
      </c>
      <c r="D94">
        <v>85.5</v>
      </c>
      <c r="E94">
        <v>10.5</v>
      </c>
      <c r="F94">
        <v>1.9</v>
      </c>
      <c r="G94">
        <v>16</v>
      </c>
      <c r="I94">
        <f t="shared" si="1"/>
        <v>2.0999999999999943</v>
      </c>
    </row>
    <row r="95" spans="1:9" x14ac:dyDescent="0.25">
      <c r="A95" t="s">
        <v>196</v>
      </c>
      <c r="B95">
        <v>22</v>
      </c>
      <c r="C95" t="s">
        <v>122</v>
      </c>
      <c r="D95" t="s">
        <v>122</v>
      </c>
      <c r="E95" t="s">
        <v>122</v>
      </c>
      <c r="F95" t="s">
        <v>122</v>
      </c>
      <c r="G95" t="s">
        <v>122</v>
      </c>
      <c r="I95" t="str">
        <f t="shared" si="1"/>
        <v/>
      </c>
    </row>
    <row r="96" spans="1:9" x14ac:dyDescent="0.25">
      <c r="A96" t="s">
        <v>197</v>
      </c>
      <c r="B96">
        <v>444</v>
      </c>
      <c r="C96">
        <v>52.2</v>
      </c>
      <c r="D96">
        <v>75.900000000000006</v>
      </c>
      <c r="E96">
        <v>11.9</v>
      </c>
      <c r="F96">
        <v>8.5</v>
      </c>
      <c r="G96">
        <v>22.6</v>
      </c>
      <c r="H96" t="s">
        <v>30</v>
      </c>
      <c r="I96">
        <f t="shared" si="1"/>
        <v>3.6999999999999886</v>
      </c>
    </row>
    <row r="97" spans="1:9" x14ac:dyDescent="0.25">
      <c r="A97" t="s">
        <v>198</v>
      </c>
      <c r="B97">
        <v>5</v>
      </c>
      <c r="C97" t="s">
        <v>122</v>
      </c>
      <c r="D97" t="s">
        <v>122</v>
      </c>
      <c r="E97" t="s">
        <v>122</v>
      </c>
      <c r="F97" t="s">
        <v>122</v>
      </c>
      <c r="G97" t="s">
        <v>122</v>
      </c>
      <c r="I97" t="str">
        <f t="shared" si="1"/>
        <v/>
      </c>
    </row>
    <row r="98" spans="1:9" x14ac:dyDescent="0.25">
      <c r="A98" t="s">
        <v>199</v>
      </c>
      <c r="B98">
        <v>84</v>
      </c>
      <c r="C98">
        <v>45.1</v>
      </c>
      <c r="D98">
        <v>70</v>
      </c>
      <c r="E98">
        <v>16</v>
      </c>
      <c r="F98">
        <v>3.8</v>
      </c>
      <c r="G98">
        <v>19.600000000000001</v>
      </c>
      <c r="I98">
        <f t="shared" si="1"/>
        <v>10.200000000000003</v>
      </c>
    </row>
    <row r="99" spans="1:9" x14ac:dyDescent="0.25">
      <c r="A99" t="s">
        <v>200</v>
      </c>
      <c r="B99">
        <v>7</v>
      </c>
      <c r="C99" t="s">
        <v>122</v>
      </c>
      <c r="D99" t="s">
        <v>122</v>
      </c>
      <c r="E99" t="s">
        <v>122</v>
      </c>
      <c r="F99" t="s">
        <v>122</v>
      </c>
      <c r="G99" t="s">
        <v>122</v>
      </c>
      <c r="I99" t="str">
        <f t="shared" si="1"/>
        <v/>
      </c>
    </row>
    <row r="100" spans="1:9" x14ac:dyDescent="0.25">
      <c r="A100" t="s">
        <v>201</v>
      </c>
      <c r="B100">
        <v>52</v>
      </c>
      <c r="C100">
        <v>41.1</v>
      </c>
      <c r="D100">
        <v>86.9</v>
      </c>
      <c r="E100">
        <v>8</v>
      </c>
      <c r="F100">
        <v>0.8</v>
      </c>
      <c r="G100">
        <v>26.1</v>
      </c>
      <c r="I100">
        <f t="shared" si="1"/>
        <v>4.2999999999999972</v>
      </c>
    </row>
    <row r="101" spans="1:9" x14ac:dyDescent="0.25">
      <c r="A101" t="s">
        <v>202</v>
      </c>
      <c r="B101">
        <v>63</v>
      </c>
      <c r="C101">
        <v>48.1</v>
      </c>
      <c r="D101">
        <v>78.8</v>
      </c>
      <c r="E101">
        <v>11.6</v>
      </c>
      <c r="F101">
        <v>8.6999999999999993</v>
      </c>
      <c r="G101">
        <v>6.8</v>
      </c>
      <c r="I101">
        <f t="shared" si="1"/>
        <v>0.90000000000000568</v>
      </c>
    </row>
    <row r="102" spans="1:9" x14ac:dyDescent="0.25">
      <c r="A102" t="s">
        <v>203</v>
      </c>
      <c r="B102">
        <v>6</v>
      </c>
      <c r="C102" t="s">
        <v>122</v>
      </c>
      <c r="D102" t="s">
        <v>122</v>
      </c>
      <c r="E102" t="s">
        <v>122</v>
      </c>
      <c r="F102" t="s">
        <v>122</v>
      </c>
      <c r="G102" t="s">
        <v>122</v>
      </c>
      <c r="I102" t="str">
        <f t="shared" si="1"/>
        <v/>
      </c>
    </row>
    <row r="103" spans="1:9" x14ac:dyDescent="0.25">
      <c r="A103" t="s">
        <v>204</v>
      </c>
      <c r="B103">
        <v>186</v>
      </c>
      <c r="C103">
        <v>59.7</v>
      </c>
      <c r="D103">
        <v>73.599999999999994</v>
      </c>
      <c r="E103">
        <v>11</v>
      </c>
      <c r="F103">
        <v>12.9</v>
      </c>
      <c r="G103">
        <v>29.9</v>
      </c>
      <c r="I103">
        <f t="shared" si="1"/>
        <v>2.5</v>
      </c>
    </row>
    <row r="104" spans="1:9" x14ac:dyDescent="0.25">
      <c r="A104" t="s">
        <v>205</v>
      </c>
      <c r="B104">
        <v>18</v>
      </c>
      <c r="C104" t="s">
        <v>122</v>
      </c>
      <c r="D104" t="s">
        <v>122</v>
      </c>
      <c r="E104" t="s">
        <v>122</v>
      </c>
      <c r="F104" t="s">
        <v>122</v>
      </c>
      <c r="G104" t="s">
        <v>122</v>
      </c>
      <c r="I104" t="str">
        <f t="shared" si="1"/>
        <v/>
      </c>
    </row>
    <row r="105" spans="1:9" x14ac:dyDescent="0.25">
      <c r="A105" t="s">
        <v>206</v>
      </c>
      <c r="B105">
        <v>25</v>
      </c>
      <c r="C105" t="s">
        <v>122</v>
      </c>
      <c r="D105" t="s">
        <v>122</v>
      </c>
      <c r="E105" t="s">
        <v>122</v>
      </c>
      <c r="F105" t="s">
        <v>122</v>
      </c>
      <c r="G105" t="s">
        <v>122</v>
      </c>
      <c r="I105" t="str">
        <f t="shared" si="1"/>
        <v/>
      </c>
    </row>
    <row r="106" spans="1:9" x14ac:dyDescent="0.25">
      <c r="A106" t="s">
        <v>207</v>
      </c>
      <c r="B106">
        <v>801</v>
      </c>
      <c r="C106">
        <v>28.1</v>
      </c>
      <c r="D106">
        <v>83.4</v>
      </c>
      <c r="E106">
        <v>10.8</v>
      </c>
      <c r="F106">
        <v>2.7</v>
      </c>
      <c r="G106">
        <v>16.3</v>
      </c>
      <c r="H106" t="s">
        <v>34</v>
      </c>
      <c r="I106">
        <f t="shared" si="1"/>
        <v>3.0999999999999943</v>
      </c>
    </row>
    <row r="107" spans="1:9" x14ac:dyDescent="0.25">
      <c r="A107" t="s">
        <v>208</v>
      </c>
      <c r="B107">
        <v>193</v>
      </c>
      <c r="C107">
        <v>17.5</v>
      </c>
      <c r="D107">
        <v>84.9</v>
      </c>
      <c r="E107">
        <v>12.9</v>
      </c>
      <c r="F107">
        <v>0</v>
      </c>
      <c r="G107">
        <v>14.2</v>
      </c>
      <c r="I107">
        <f t="shared" si="1"/>
        <v>2.1999999999999886</v>
      </c>
    </row>
    <row r="108" spans="1:9" x14ac:dyDescent="0.25">
      <c r="A108" t="s">
        <v>209</v>
      </c>
      <c r="B108">
        <v>91</v>
      </c>
      <c r="C108">
        <v>23.4</v>
      </c>
      <c r="D108">
        <v>81.7</v>
      </c>
      <c r="E108">
        <v>11.9</v>
      </c>
      <c r="F108">
        <v>3.5</v>
      </c>
      <c r="G108">
        <v>16.399999999999999</v>
      </c>
      <c r="I108">
        <f t="shared" si="1"/>
        <v>2.8999999999999915</v>
      </c>
    </row>
    <row r="109" spans="1:9" x14ac:dyDescent="0.25">
      <c r="A109" t="s">
        <v>210</v>
      </c>
      <c r="B109">
        <v>98</v>
      </c>
      <c r="C109">
        <v>36.1</v>
      </c>
      <c r="D109">
        <v>76.7</v>
      </c>
      <c r="E109">
        <v>16.899999999999999</v>
      </c>
      <c r="F109">
        <v>1.2</v>
      </c>
      <c r="G109">
        <v>11.1</v>
      </c>
      <c r="I109">
        <f t="shared" si="1"/>
        <v>5.2000000000000028</v>
      </c>
    </row>
    <row r="110" spans="1:9" x14ac:dyDescent="0.25">
      <c r="A110" t="s">
        <v>211</v>
      </c>
      <c r="B110">
        <v>419</v>
      </c>
      <c r="C110">
        <v>32.1</v>
      </c>
      <c r="D110">
        <v>84.6</v>
      </c>
      <c r="E110">
        <v>8.1</v>
      </c>
      <c r="F110">
        <v>4.0999999999999996</v>
      </c>
      <c r="G110">
        <v>18.399999999999999</v>
      </c>
      <c r="I110">
        <f t="shared" si="1"/>
        <v>3.2000000000000171</v>
      </c>
    </row>
    <row r="111" spans="1:9" x14ac:dyDescent="0.25">
      <c r="A111" t="s">
        <v>212</v>
      </c>
      <c r="B111">
        <v>194</v>
      </c>
      <c r="C111">
        <v>17.8</v>
      </c>
      <c r="D111">
        <v>78.099999999999994</v>
      </c>
      <c r="E111">
        <v>11.2</v>
      </c>
      <c r="F111">
        <v>4.9000000000000004</v>
      </c>
      <c r="G111">
        <v>16.7</v>
      </c>
      <c r="H111" t="s">
        <v>36</v>
      </c>
      <c r="I111">
        <f t="shared" si="1"/>
        <v>5.7999999999999972</v>
      </c>
    </row>
    <row r="112" spans="1:9" x14ac:dyDescent="0.25">
      <c r="A112" t="s">
        <v>213</v>
      </c>
      <c r="B112">
        <v>173</v>
      </c>
      <c r="C112">
        <v>19</v>
      </c>
      <c r="D112">
        <v>76.8</v>
      </c>
      <c r="E112">
        <v>12.1</v>
      </c>
      <c r="F112">
        <v>5.3</v>
      </c>
      <c r="G112">
        <v>17.7</v>
      </c>
      <c r="I112">
        <f t="shared" si="1"/>
        <v>5.8000000000000114</v>
      </c>
    </row>
    <row r="113" spans="1:9" x14ac:dyDescent="0.25">
      <c r="A113" t="s">
        <v>214</v>
      </c>
      <c r="B113">
        <v>20</v>
      </c>
      <c r="C113" t="s">
        <v>122</v>
      </c>
      <c r="D113" t="s">
        <v>122</v>
      </c>
      <c r="E113" t="s">
        <v>122</v>
      </c>
      <c r="F113" t="s">
        <v>122</v>
      </c>
      <c r="G113" t="s">
        <v>122</v>
      </c>
      <c r="I113" t="str">
        <f t="shared" si="1"/>
        <v/>
      </c>
    </row>
    <row r="114" spans="1:9" x14ac:dyDescent="0.25">
      <c r="A114" t="s">
        <v>215</v>
      </c>
      <c r="B114">
        <v>1479</v>
      </c>
      <c r="C114">
        <v>36.299999999999997</v>
      </c>
      <c r="D114">
        <v>76.7</v>
      </c>
      <c r="E114">
        <v>9.8000000000000007</v>
      </c>
      <c r="F114">
        <v>11.1</v>
      </c>
      <c r="G114">
        <v>14.3</v>
      </c>
      <c r="H114" t="s">
        <v>131</v>
      </c>
      <c r="I114">
        <f t="shared" si="1"/>
        <v>2.4000000000000057</v>
      </c>
    </row>
    <row r="115" spans="1:9" x14ac:dyDescent="0.25">
      <c r="A115" t="s">
        <v>216</v>
      </c>
      <c r="B115">
        <v>157</v>
      </c>
      <c r="C115">
        <v>27.8</v>
      </c>
      <c r="D115">
        <v>76.2</v>
      </c>
      <c r="E115">
        <v>9.6</v>
      </c>
      <c r="F115">
        <v>9.5</v>
      </c>
      <c r="G115">
        <v>17.100000000000001</v>
      </c>
      <c r="I115">
        <f t="shared" si="1"/>
        <v>4.7000000000000028</v>
      </c>
    </row>
    <row r="116" spans="1:9" x14ac:dyDescent="0.25">
      <c r="A116" t="s">
        <v>217</v>
      </c>
      <c r="B116">
        <v>35</v>
      </c>
      <c r="C116" t="s">
        <v>122</v>
      </c>
      <c r="D116" t="s">
        <v>122</v>
      </c>
      <c r="E116" t="s">
        <v>122</v>
      </c>
      <c r="F116" t="s">
        <v>122</v>
      </c>
      <c r="G116" t="s">
        <v>122</v>
      </c>
      <c r="I116" t="str">
        <f t="shared" si="1"/>
        <v/>
      </c>
    </row>
    <row r="117" spans="1:9" x14ac:dyDescent="0.25">
      <c r="A117" t="s">
        <v>218</v>
      </c>
      <c r="B117">
        <v>669</v>
      </c>
      <c r="C117">
        <v>43.2</v>
      </c>
      <c r="D117">
        <v>72.099999999999994</v>
      </c>
      <c r="E117">
        <v>9.1999999999999993</v>
      </c>
      <c r="F117">
        <v>17.100000000000001</v>
      </c>
      <c r="G117">
        <v>14.2</v>
      </c>
      <c r="H117" t="s">
        <v>40</v>
      </c>
      <c r="I117">
        <f t="shared" si="1"/>
        <v>1.5999999999999943</v>
      </c>
    </row>
    <row r="118" spans="1:9" x14ac:dyDescent="0.25">
      <c r="A118" t="s">
        <v>219</v>
      </c>
      <c r="B118">
        <v>66</v>
      </c>
      <c r="C118">
        <v>30.2</v>
      </c>
      <c r="D118">
        <v>81.5</v>
      </c>
      <c r="E118">
        <v>13.9</v>
      </c>
      <c r="F118">
        <v>2.7</v>
      </c>
      <c r="G118">
        <v>18.2</v>
      </c>
      <c r="I118">
        <f t="shared" si="1"/>
        <v>1.8999999999999915</v>
      </c>
    </row>
    <row r="119" spans="1:9" x14ac:dyDescent="0.25">
      <c r="A119" t="s">
        <v>220</v>
      </c>
      <c r="B119">
        <v>146</v>
      </c>
      <c r="C119">
        <v>56.6</v>
      </c>
      <c r="D119">
        <v>77.8</v>
      </c>
      <c r="E119">
        <v>12.3</v>
      </c>
      <c r="F119">
        <v>6.7</v>
      </c>
      <c r="G119">
        <v>19</v>
      </c>
      <c r="I119">
        <f t="shared" si="1"/>
        <v>3.2000000000000028</v>
      </c>
    </row>
    <row r="120" spans="1:9" x14ac:dyDescent="0.25">
      <c r="A120" t="s">
        <v>221</v>
      </c>
      <c r="B120">
        <v>405</v>
      </c>
      <c r="C120">
        <v>23.4</v>
      </c>
      <c r="D120">
        <v>82.2</v>
      </c>
      <c r="E120">
        <v>10.4</v>
      </c>
      <c r="F120">
        <v>4.9000000000000004</v>
      </c>
      <c r="G120">
        <v>11.3</v>
      </c>
      <c r="I120">
        <f t="shared" si="1"/>
        <v>2.4999999999999858</v>
      </c>
    </row>
    <row r="121" spans="1:9" x14ac:dyDescent="0.25">
      <c r="A121" t="s">
        <v>222</v>
      </c>
      <c r="B121">
        <v>548</v>
      </c>
      <c r="C121">
        <v>32.1</v>
      </c>
      <c r="D121">
        <v>81.7</v>
      </c>
      <c r="E121">
        <v>12.1</v>
      </c>
      <c r="F121">
        <v>3.9</v>
      </c>
      <c r="G121">
        <v>14.1</v>
      </c>
      <c r="H121" t="s">
        <v>42</v>
      </c>
      <c r="I121">
        <f t="shared" si="1"/>
        <v>2.2999999999999972</v>
      </c>
    </row>
    <row r="122" spans="1:9" x14ac:dyDescent="0.25">
      <c r="A122" t="s">
        <v>223</v>
      </c>
      <c r="B122">
        <v>435</v>
      </c>
      <c r="C122">
        <v>33.4</v>
      </c>
      <c r="D122">
        <v>80.400000000000006</v>
      </c>
      <c r="E122">
        <v>13.3</v>
      </c>
      <c r="F122">
        <v>3.8</v>
      </c>
      <c r="G122">
        <v>15</v>
      </c>
      <c r="I122">
        <f t="shared" si="1"/>
        <v>2.5</v>
      </c>
    </row>
    <row r="123" spans="1:9" x14ac:dyDescent="0.25">
      <c r="A123" t="s">
        <v>224</v>
      </c>
      <c r="B123">
        <v>49</v>
      </c>
      <c r="C123" t="s">
        <v>122</v>
      </c>
      <c r="D123" t="s">
        <v>122</v>
      </c>
      <c r="E123" t="s">
        <v>122</v>
      </c>
      <c r="F123" t="s">
        <v>122</v>
      </c>
      <c r="G123" t="s">
        <v>122</v>
      </c>
      <c r="I123" t="str">
        <f t="shared" si="1"/>
        <v/>
      </c>
    </row>
    <row r="124" spans="1:9" x14ac:dyDescent="0.25">
      <c r="A124" t="s">
        <v>225</v>
      </c>
      <c r="B124">
        <v>65</v>
      </c>
      <c r="C124">
        <v>35.4</v>
      </c>
      <c r="D124">
        <v>90.4</v>
      </c>
      <c r="E124">
        <v>4</v>
      </c>
      <c r="F124">
        <v>4.3</v>
      </c>
      <c r="G124">
        <v>10.3</v>
      </c>
      <c r="I124">
        <f t="shared" si="1"/>
        <v>1.2999999999999972</v>
      </c>
    </row>
    <row r="125" spans="1:9" x14ac:dyDescent="0.25">
      <c r="I125" t="str">
        <f t="shared" si="1"/>
        <v/>
      </c>
    </row>
    <row r="126" spans="1:9" x14ac:dyDescent="0.25">
      <c r="A126" t="s">
        <v>226</v>
      </c>
      <c r="B126">
        <v>18989</v>
      </c>
      <c r="C126">
        <v>44</v>
      </c>
      <c r="D126">
        <v>78.5</v>
      </c>
      <c r="E126">
        <v>11.8</v>
      </c>
      <c r="F126">
        <v>5.7</v>
      </c>
      <c r="G126">
        <v>18.5</v>
      </c>
      <c r="H126" t="s">
        <v>74</v>
      </c>
      <c r="I126">
        <f t="shared" si="1"/>
        <v>4</v>
      </c>
    </row>
    <row r="127" spans="1:9" x14ac:dyDescent="0.25">
      <c r="A127" t="s">
        <v>227</v>
      </c>
      <c r="B127">
        <v>3380</v>
      </c>
      <c r="C127">
        <v>30.2</v>
      </c>
      <c r="D127">
        <v>83</v>
      </c>
      <c r="E127">
        <v>8.8000000000000007</v>
      </c>
      <c r="F127">
        <v>5.4</v>
      </c>
      <c r="G127">
        <v>18.8</v>
      </c>
      <c r="I127">
        <f t="shared" si="1"/>
        <v>2.7999999999999972</v>
      </c>
    </row>
    <row r="128" spans="1:9" x14ac:dyDescent="0.25">
      <c r="A128" t="s">
        <v>228</v>
      </c>
      <c r="B128">
        <v>151</v>
      </c>
      <c r="C128">
        <v>22</v>
      </c>
      <c r="D128">
        <v>85.5</v>
      </c>
      <c r="E128">
        <v>8.6</v>
      </c>
      <c r="F128">
        <v>4.4000000000000004</v>
      </c>
      <c r="G128">
        <v>10.4</v>
      </c>
      <c r="I128">
        <f t="shared" si="1"/>
        <v>1.5</v>
      </c>
    </row>
    <row r="129" spans="1:9" x14ac:dyDescent="0.25">
      <c r="A129" t="s">
        <v>229</v>
      </c>
      <c r="B129">
        <v>58</v>
      </c>
      <c r="C129">
        <v>50.3</v>
      </c>
      <c r="D129">
        <v>79.900000000000006</v>
      </c>
      <c r="E129">
        <v>3.2</v>
      </c>
      <c r="F129">
        <v>6.3</v>
      </c>
      <c r="G129">
        <v>19.7</v>
      </c>
      <c r="I129">
        <f t="shared" si="1"/>
        <v>10.599999999999994</v>
      </c>
    </row>
    <row r="130" spans="1:9" x14ac:dyDescent="0.25">
      <c r="A130" t="s">
        <v>230</v>
      </c>
      <c r="B130">
        <v>151</v>
      </c>
      <c r="C130">
        <v>15.9</v>
      </c>
      <c r="D130">
        <v>89</v>
      </c>
      <c r="E130">
        <v>5.9</v>
      </c>
      <c r="F130">
        <v>0.9</v>
      </c>
      <c r="G130">
        <v>23.8</v>
      </c>
      <c r="I130">
        <f t="shared" si="1"/>
        <v>4.1999999999999886</v>
      </c>
    </row>
    <row r="131" spans="1:9" x14ac:dyDescent="0.25">
      <c r="A131" t="s">
        <v>231</v>
      </c>
      <c r="B131">
        <v>317</v>
      </c>
      <c r="C131">
        <v>36.1</v>
      </c>
      <c r="D131">
        <v>82.3</v>
      </c>
      <c r="E131">
        <v>10.4</v>
      </c>
      <c r="F131">
        <v>5.2</v>
      </c>
      <c r="G131">
        <v>11.8</v>
      </c>
      <c r="I131">
        <f t="shared" si="1"/>
        <v>2.0999999999999943</v>
      </c>
    </row>
    <row r="132" spans="1:9" x14ac:dyDescent="0.25">
      <c r="A132" t="s">
        <v>232</v>
      </c>
      <c r="B132">
        <v>51</v>
      </c>
      <c r="C132">
        <v>23.2</v>
      </c>
      <c r="D132">
        <v>92.5</v>
      </c>
      <c r="E132">
        <v>7.1</v>
      </c>
      <c r="F132">
        <v>0</v>
      </c>
      <c r="G132">
        <v>22.6</v>
      </c>
      <c r="I132">
        <f t="shared" si="1"/>
        <v>0.40000000000000568</v>
      </c>
    </row>
    <row r="133" spans="1:9" x14ac:dyDescent="0.25">
      <c r="A133" t="s">
        <v>233</v>
      </c>
      <c r="B133">
        <v>165</v>
      </c>
      <c r="C133">
        <v>22.1</v>
      </c>
      <c r="D133">
        <v>79.8</v>
      </c>
      <c r="E133">
        <v>6</v>
      </c>
      <c r="F133">
        <v>11.5</v>
      </c>
      <c r="G133">
        <v>18.100000000000001</v>
      </c>
      <c r="I133">
        <f t="shared" si="1"/>
        <v>2.7000000000000028</v>
      </c>
    </row>
    <row r="134" spans="1:9" x14ac:dyDescent="0.25">
      <c r="A134" t="s">
        <v>234</v>
      </c>
      <c r="B134">
        <v>156</v>
      </c>
      <c r="C134">
        <v>32.200000000000003</v>
      </c>
      <c r="D134">
        <v>89.3</v>
      </c>
      <c r="E134">
        <v>9.5</v>
      </c>
      <c r="F134">
        <v>0.3</v>
      </c>
      <c r="G134">
        <v>14.3</v>
      </c>
      <c r="I134">
        <f t="shared" si="1"/>
        <v>0.90000000000000568</v>
      </c>
    </row>
    <row r="135" spans="1:9" x14ac:dyDescent="0.25">
      <c r="A135" t="s">
        <v>235</v>
      </c>
      <c r="B135">
        <v>344</v>
      </c>
      <c r="C135">
        <v>27.7</v>
      </c>
      <c r="D135">
        <v>91.5</v>
      </c>
      <c r="E135">
        <v>2.8</v>
      </c>
      <c r="F135">
        <v>1.5</v>
      </c>
      <c r="G135">
        <v>12</v>
      </c>
      <c r="I135">
        <f t="shared" si="1"/>
        <v>4.2000000000000028</v>
      </c>
    </row>
    <row r="136" spans="1:9" x14ac:dyDescent="0.25">
      <c r="A136" t="s">
        <v>236</v>
      </c>
      <c r="B136">
        <v>88</v>
      </c>
      <c r="C136">
        <v>16</v>
      </c>
      <c r="D136">
        <v>82.4</v>
      </c>
      <c r="E136">
        <v>13.5</v>
      </c>
      <c r="F136">
        <v>2.9</v>
      </c>
      <c r="G136">
        <v>21.1</v>
      </c>
      <c r="I136">
        <f t="shared" ref="I136:I199" si="2">IF(OR(ISBLANK(D136),NOT(ISNUMBER(D136))),"",MAX(0,100-SUM(D136:F136)))</f>
        <v>1.1999999999999886</v>
      </c>
    </row>
    <row r="137" spans="1:9" x14ac:dyDescent="0.25">
      <c r="A137" t="s">
        <v>237</v>
      </c>
      <c r="B137">
        <v>60</v>
      </c>
      <c r="C137">
        <v>36.5</v>
      </c>
      <c r="D137">
        <v>89.9</v>
      </c>
      <c r="E137">
        <v>1.3</v>
      </c>
      <c r="F137">
        <v>5.9</v>
      </c>
      <c r="G137">
        <v>9.6</v>
      </c>
      <c r="I137">
        <f t="shared" si="2"/>
        <v>2.8999999999999915</v>
      </c>
    </row>
    <row r="138" spans="1:9" x14ac:dyDescent="0.25">
      <c r="A138" t="s">
        <v>238</v>
      </c>
      <c r="B138">
        <v>43</v>
      </c>
      <c r="C138" t="s">
        <v>122</v>
      </c>
      <c r="D138" t="s">
        <v>122</v>
      </c>
      <c r="E138" t="s">
        <v>122</v>
      </c>
      <c r="F138" t="s">
        <v>122</v>
      </c>
      <c r="G138" t="s">
        <v>122</v>
      </c>
      <c r="I138" t="str">
        <f t="shared" si="2"/>
        <v/>
      </c>
    </row>
    <row r="139" spans="1:9" x14ac:dyDescent="0.25">
      <c r="A139" t="s">
        <v>239</v>
      </c>
      <c r="B139">
        <v>241</v>
      </c>
      <c r="C139">
        <v>46.3</v>
      </c>
      <c r="D139">
        <v>79.900000000000006</v>
      </c>
      <c r="E139">
        <v>8.4</v>
      </c>
      <c r="F139">
        <v>10.4</v>
      </c>
      <c r="G139">
        <v>14</v>
      </c>
      <c r="I139">
        <f t="shared" si="2"/>
        <v>1.2999999999999829</v>
      </c>
    </row>
    <row r="140" spans="1:9" x14ac:dyDescent="0.25">
      <c r="A140" t="s">
        <v>240</v>
      </c>
      <c r="B140">
        <v>73</v>
      </c>
      <c r="C140">
        <v>51.1</v>
      </c>
      <c r="D140">
        <v>67</v>
      </c>
      <c r="E140">
        <v>11.2</v>
      </c>
      <c r="F140">
        <v>17.100000000000001</v>
      </c>
      <c r="G140">
        <v>27.7</v>
      </c>
      <c r="I140">
        <f t="shared" si="2"/>
        <v>4.6999999999999886</v>
      </c>
    </row>
    <row r="141" spans="1:9" x14ac:dyDescent="0.25">
      <c r="A141" t="s">
        <v>241</v>
      </c>
      <c r="B141">
        <v>833</v>
      </c>
      <c r="C141">
        <v>26.9</v>
      </c>
      <c r="D141">
        <v>77.400000000000006</v>
      </c>
      <c r="E141">
        <v>15.1</v>
      </c>
      <c r="F141">
        <v>4.5999999999999996</v>
      </c>
      <c r="G141">
        <v>26.6</v>
      </c>
      <c r="I141">
        <f t="shared" si="2"/>
        <v>2.9000000000000057</v>
      </c>
    </row>
    <row r="142" spans="1:9" x14ac:dyDescent="0.25">
      <c r="A142" t="s">
        <v>242</v>
      </c>
      <c r="B142">
        <v>61</v>
      </c>
      <c r="C142">
        <v>26.5</v>
      </c>
      <c r="D142">
        <v>91.7</v>
      </c>
      <c r="E142">
        <v>1.8</v>
      </c>
      <c r="F142">
        <v>3.5</v>
      </c>
      <c r="G142">
        <v>14.3</v>
      </c>
      <c r="I142">
        <f t="shared" si="2"/>
        <v>3</v>
      </c>
    </row>
    <row r="143" spans="1:9" x14ac:dyDescent="0.25">
      <c r="A143" t="s">
        <v>243</v>
      </c>
      <c r="B143">
        <v>97</v>
      </c>
      <c r="C143">
        <v>22.8</v>
      </c>
      <c r="D143">
        <v>84.5</v>
      </c>
      <c r="E143">
        <v>5.8</v>
      </c>
      <c r="F143">
        <v>3.7</v>
      </c>
      <c r="G143">
        <v>13.1</v>
      </c>
      <c r="I143">
        <f t="shared" si="2"/>
        <v>6</v>
      </c>
    </row>
    <row r="144" spans="1:9" x14ac:dyDescent="0.25">
      <c r="A144" t="s">
        <v>244</v>
      </c>
      <c r="B144">
        <v>102</v>
      </c>
      <c r="C144">
        <v>25.8</v>
      </c>
      <c r="D144">
        <v>96.9</v>
      </c>
      <c r="E144">
        <v>1.8</v>
      </c>
      <c r="F144">
        <v>0.4</v>
      </c>
      <c r="G144">
        <v>18.899999999999999</v>
      </c>
      <c r="I144">
        <f t="shared" si="2"/>
        <v>0.89999999999999147</v>
      </c>
    </row>
    <row r="145" spans="1:9" x14ac:dyDescent="0.25">
      <c r="A145" t="s">
        <v>245</v>
      </c>
      <c r="B145">
        <v>41</v>
      </c>
      <c r="C145" t="s">
        <v>122</v>
      </c>
      <c r="D145" t="s">
        <v>122</v>
      </c>
      <c r="E145" t="s">
        <v>122</v>
      </c>
      <c r="F145" t="s">
        <v>122</v>
      </c>
      <c r="G145" t="s">
        <v>122</v>
      </c>
      <c r="I145" t="str">
        <f t="shared" si="2"/>
        <v/>
      </c>
    </row>
    <row r="146" spans="1:9" x14ac:dyDescent="0.25">
      <c r="A146" t="s">
        <v>246</v>
      </c>
      <c r="B146">
        <v>205</v>
      </c>
      <c r="C146">
        <v>37.799999999999997</v>
      </c>
      <c r="D146">
        <v>85.2</v>
      </c>
      <c r="E146">
        <v>6.1</v>
      </c>
      <c r="F146">
        <v>4.7</v>
      </c>
      <c r="G146">
        <v>20.7</v>
      </c>
      <c r="I146">
        <f t="shared" si="2"/>
        <v>4</v>
      </c>
    </row>
    <row r="147" spans="1:9" x14ac:dyDescent="0.25">
      <c r="A147" t="s">
        <v>247</v>
      </c>
      <c r="B147">
        <v>73</v>
      </c>
      <c r="C147">
        <v>35.700000000000003</v>
      </c>
      <c r="D147">
        <v>71.099999999999994</v>
      </c>
      <c r="E147">
        <v>8.3000000000000007</v>
      </c>
      <c r="F147">
        <v>18.5</v>
      </c>
      <c r="G147">
        <v>21.7</v>
      </c>
      <c r="I147">
        <f t="shared" si="2"/>
        <v>2.1000000000000085</v>
      </c>
    </row>
    <row r="148" spans="1:9" x14ac:dyDescent="0.25">
      <c r="A148" t="s">
        <v>248</v>
      </c>
      <c r="B148">
        <v>69</v>
      </c>
      <c r="C148">
        <v>42.3</v>
      </c>
      <c r="D148">
        <v>76.5</v>
      </c>
      <c r="E148">
        <v>3.6</v>
      </c>
      <c r="F148">
        <v>19.3</v>
      </c>
      <c r="G148">
        <v>25.7</v>
      </c>
      <c r="I148">
        <f t="shared" si="2"/>
        <v>0.60000000000000853</v>
      </c>
    </row>
    <row r="149" spans="1:9" x14ac:dyDescent="0.25">
      <c r="A149" t="s">
        <v>249</v>
      </c>
      <c r="B149">
        <v>15609</v>
      </c>
      <c r="C149">
        <v>47</v>
      </c>
      <c r="D149">
        <v>77.599999999999994</v>
      </c>
      <c r="E149">
        <v>12.4</v>
      </c>
      <c r="F149">
        <v>5.8</v>
      </c>
      <c r="G149">
        <v>18.399999999999999</v>
      </c>
      <c r="I149">
        <f t="shared" si="2"/>
        <v>4.2000000000000028</v>
      </c>
    </row>
    <row r="150" spans="1:9" x14ac:dyDescent="0.25">
      <c r="A150" t="s">
        <v>250</v>
      </c>
      <c r="B150">
        <v>1179</v>
      </c>
      <c r="C150">
        <v>21.1</v>
      </c>
      <c r="D150">
        <v>83.5</v>
      </c>
      <c r="E150">
        <v>10.1</v>
      </c>
      <c r="F150">
        <v>2.5</v>
      </c>
      <c r="G150">
        <v>19.3</v>
      </c>
      <c r="I150">
        <f t="shared" si="2"/>
        <v>3.9000000000000057</v>
      </c>
    </row>
    <row r="151" spans="1:9" x14ac:dyDescent="0.25">
      <c r="A151" t="s">
        <v>251</v>
      </c>
      <c r="B151">
        <v>165</v>
      </c>
      <c r="C151">
        <v>19.2</v>
      </c>
      <c r="D151">
        <v>95.5</v>
      </c>
      <c r="E151">
        <v>0.9</v>
      </c>
      <c r="F151">
        <v>0.4</v>
      </c>
      <c r="G151">
        <v>14.5</v>
      </c>
      <c r="I151">
        <f t="shared" si="2"/>
        <v>3.1999999999999886</v>
      </c>
    </row>
    <row r="152" spans="1:9" x14ac:dyDescent="0.25">
      <c r="A152" t="s">
        <v>252</v>
      </c>
      <c r="B152">
        <v>481</v>
      </c>
      <c r="C152">
        <v>16.899999999999999</v>
      </c>
      <c r="D152">
        <v>85.4</v>
      </c>
      <c r="E152">
        <v>9.3000000000000007</v>
      </c>
      <c r="F152">
        <v>2.1</v>
      </c>
      <c r="G152">
        <v>21.6</v>
      </c>
      <c r="I152">
        <f t="shared" si="2"/>
        <v>3.2000000000000028</v>
      </c>
    </row>
    <row r="153" spans="1:9" x14ac:dyDescent="0.25">
      <c r="A153" t="s">
        <v>253</v>
      </c>
      <c r="B153">
        <v>496</v>
      </c>
      <c r="C153">
        <v>40.9</v>
      </c>
      <c r="D153">
        <v>81.5</v>
      </c>
      <c r="E153">
        <v>11.6</v>
      </c>
      <c r="F153">
        <v>3.4</v>
      </c>
      <c r="G153">
        <v>20.100000000000001</v>
      </c>
      <c r="I153">
        <f t="shared" si="2"/>
        <v>3.5</v>
      </c>
    </row>
    <row r="154" spans="1:9" x14ac:dyDescent="0.25">
      <c r="A154" t="s">
        <v>254</v>
      </c>
      <c r="B154">
        <v>48</v>
      </c>
      <c r="C154" t="s">
        <v>122</v>
      </c>
      <c r="D154" t="s">
        <v>122</v>
      </c>
      <c r="E154" t="s">
        <v>122</v>
      </c>
      <c r="F154" t="s">
        <v>122</v>
      </c>
      <c r="G154" t="s">
        <v>122</v>
      </c>
      <c r="I154" t="str">
        <f t="shared" si="2"/>
        <v/>
      </c>
    </row>
    <row r="155" spans="1:9" x14ac:dyDescent="0.25">
      <c r="A155" t="s">
        <v>255</v>
      </c>
      <c r="B155">
        <v>475</v>
      </c>
      <c r="C155">
        <v>29.3</v>
      </c>
      <c r="D155">
        <v>74.599999999999994</v>
      </c>
      <c r="E155">
        <v>13.2</v>
      </c>
      <c r="F155">
        <v>8.1999999999999993</v>
      </c>
      <c r="G155">
        <v>19</v>
      </c>
      <c r="I155">
        <f t="shared" si="2"/>
        <v>4</v>
      </c>
    </row>
    <row r="156" spans="1:9" x14ac:dyDescent="0.25">
      <c r="A156" t="s">
        <v>256</v>
      </c>
      <c r="B156">
        <v>1110</v>
      </c>
      <c r="C156">
        <v>31.6</v>
      </c>
      <c r="D156">
        <v>80.7</v>
      </c>
      <c r="E156">
        <v>11.6</v>
      </c>
      <c r="F156">
        <v>2.5</v>
      </c>
      <c r="G156">
        <v>16.5</v>
      </c>
      <c r="I156">
        <f t="shared" si="2"/>
        <v>5.2000000000000028</v>
      </c>
    </row>
    <row r="157" spans="1:9" x14ac:dyDescent="0.25">
      <c r="A157" t="s">
        <v>257</v>
      </c>
      <c r="B157">
        <v>202</v>
      </c>
      <c r="C157">
        <v>32.4</v>
      </c>
      <c r="D157">
        <v>86.3</v>
      </c>
      <c r="E157">
        <v>6.5</v>
      </c>
      <c r="F157">
        <v>3.1</v>
      </c>
      <c r="G157">
        <v>7.6</v>
      </c>
      <c r="I157">
        <f t="shared" si="2"/>
        <v>4.1000000000000085</v>
      </c>
    </row>
    <row r="158" spans="1:9" x14ac:dyDescent="0.25">
      <c r="A158" t="s">
        <v>258</v>
      </c>
      <c r="B158">
        <v>292</v>
      </c>
      <c r="C158">
        <v>33.700000000000003</v>
      </c>
      <c r="D158">
        <v>94.5</v>
      </c>
      <c r="E158">
        <v>1</v>
      </c>
      <c r="F158">
        <v>0.8</v>
      </c>
      <c r="G158">
        <v>16.899999999999999</v>
      </c>
      <c r="I158">
        <f t="shared" si="2"/>
        <v>3.7000000000000028</v>
      </c>
    </row>
    <row r="159" spans="1:9" x14ac:dyDescent="0.25">
      <c r="A159" t="s">
        <v>259</v>
      </c>
      <c r="B159">
        <v>2368</v>
      </c>
      <c r="C159">
        <v>46.1</v>
      </c>
      <c r="D159">
        <v>78.400000000000006</v>
      </c>
      <c r="E159">
        <v>12.4</v>
      </c>
      <c r="F159">
        <v>5.0999999999999996</v>
      </c>
      <c r="G159">
        <v>20.8</v>
      </c>
      <c r="I159">
        <f t="shared" si="2"/>
        <v>4.0999999999999943</v>
      </c>
    </row>
    <row r="160" spans="1:9" x14ac:dyDescent="0.25">
      <c r="A160" t="s">
        <v>260</v>
      </c>
      <c r="B160">
        <v>336</v>
      </c>
      <c r="C160">
        <v>53.3</v>
      </c>
      <c r="D160">
        <v>72.099999999999994</v>
      </c>
      <c r="E160">
        <v>10.4</v>
      </c>
      <c r="F160">
        <v>11.6</v>
      </c>
      <c r="G160">
        <v>15.1</v>
      </c>
      <c r="I160">
        <f t="shared" si="2"/>
        <v>5.9000000000000057</v>
      </c>
    </row>
    <row r="161" spans="1:9" x14ac:dyDescent="0.25">
      <c r="A161" t="s">
        <v>261</v>
      </c>
      <c r="B161">
        <v>208</v>
      </c>
      <c r="C161">
        <v>51.1</v>
      </c>
      <c r="D161">
        <v>82.3</v>
      </c>
      <c r="E161">
        <v>7.6</v>
      </c>
      <c r="F161">
        <v>7.1</v>
      </c>
      <c r="G161">
        <v>23.9</v>
      </c>
      <c r="I161">
        <f t="shared" si="2"/>
        <v>3.0000000000000142</v>
      </c>
    </row>
    <row r="162" spans="1:9" x14ac:dyDescent="0.25">
      <c r="A162" t="s">
        <v>262</v>
      </c>
      <c r="B162">
        <v>140</v>
      </c>
      <c r="C162">
        <v>34.200000000000003</v>
      </c>
      <c r="D162">
        <v>73.900000000000006</v>
      </c>
      <c r="E162">
        <v>8.9</v>
      </c>
      <c r="F162">
        <v>12.2</v>
      </c>
      <c r="G162">
        <v>14.9</v>
      </c>
      <c r="I162">
        <f t="shared" si="2"/>
        <v>4.9999999999999858</v>
      </c>
    </row>
    <row r="163" spans="1:9" x14ac:dyDescent="0.25">
      <c r="A163" t="s">
        <v>263</v>
      </c>
      <c r="B163">
        <v>845</v>
      </c>
      <c r="C163">
        <v>66.8</v>
      </c>
      <c r="D163">
        <v>73.099999999999994</v>
      </c>
      <c r="E163">
        <v>12.6</v>
      </c>
      <c r="F163">
        <v>10</v>
      </c>
      <c r="G163">
        <v>15.2</v>
      </c>
      <c r="I163">
        <f t="shared" si="2"/>
        <v>4.3000000000000114</v>
      </c>
    </row>
    <row r="164" spans="1:9" x14ac:dyDescent="0.25">
      <c r="A164" t="s">
        <v>264</v>
      </c>
      <c r="B164">
        <v>411</v>
      </c>
      <c r="C164">
        <v>74.599999999999994</v>
      </c>
      <c r="D164">
        <v>81.2</v>
      </c>
      <c r="E164">
        <v>9.1999999999999993</v>
      </c>
      <c r="F164">
        <v>6.3</v>
      </c>
      <c r="G164">
        <v>23</v>
      </c>
      <c r="I164">
        <f t="shared" si="2"/>
        <v>3.2999999999999972</v>
      </c>
    </row>
    <row r="165" spans="1:9" x14ac:dyDescent="0.25">
      <c r="A165" t="s">
        <v>265</v>
      </c>
      <c r="B165">
        <v>485</v>
      </c>
      <c r="C165">
        <v>51.4</v>
      </c>
      <c r="D165">
        <v>70.400000000000006</v>
      </c>
      <c r="E165">
        <v>11.7</v>
      </c>
      <c r="F165">
        <v>15.3</v>
      </c>
      <c r="G165">
        <v>13.5</v>
      </c>
      <c r="I165">
        <f t="shared" si="2"/>
        <v>2.5999999999999943</v>
      </c>
    </row>
    <row r="166" spans="1:9" x14ac:dyDescent="0.25">
      <c r="A166" t="s">
        <v>266</v>
      </c>
      <c r="B166">
        <v>765</v>
      </c>
      <c r="C166">
        <v>71.5</v>
      </c>
      <c r="D166">
        <v>72.7</v>
      </c>
      <c r="E166">
        <v>14.8</v>
      </c>
      <c r="F166">
        <v>7.2</v>
      </c>
      <c r="G166">
        <v>24.1</v>
      </c>
      <c r="I166">
        <f t="shared" si="2"/>
        <v>5.2999999999999972</v>
      </c>
    </row>
    <row r="167" spans="1:9" x14ac:dyDescent="0.25">
      <c r="A167" t="s">
        <v>267</v>
      </c>
      <c r="B167">
        <v>110</v>
      </c>
      <c r="C167">
        <v>64.099999999999994</v>
      </c>
      <c r="D167">
        <v>73.400000000000006</v>
      </c>
      <c r="E167">
        <v>14.7</v>
      </c>
      <c r="F167">
        <v>6.6</v>
      </c>
      <c r="G167">
        <v>26.2</v>
      </c>
      <c r="I167">
        <f t="shared" si="2"/>
        <v>5.2999999999999972</v>
      </c>
    </row>
    <row r="168" spans="1:9" x14ac:dyDescent="0.25">
      <c r="A168" t="s">
        <v>268</v>
      </c>
      <c r="B168">
        <v>151</v>
      </c>
      <c r="C168">
        <v>66.3</v>
      </c>
      <c r="D168">
        <v>83.8</v>
      </c>
      <c r="E168">
        <v>9.6999999999999993</v>
      </c>
      <c r="F168">
        <v>3.6</v>
      </c>
      <c r="G168">
        <v>18.7</v>
      </c>
      <c r="I168">
        <f t="shared" si="2"/>
        <v>2.9000000000000057</v>
      </c>
    </row>
    <row r="169" spans="1:9" x14ac:dyDescent="0.25">
      <c r="A169" t="s">
        <v>269</v>
      </c>
      <c r="B169">
        <v>421</v>
      </c>
      <c r="C169">
        <v>44</v>
      </c>
      <c r="D169">
        <v>84.7</v>
      </c>
      <c r="E169">
        <v>6.5</v>
      </c>
      <c r="F169">
        <v>4.5</v>
      </c>
      <c r="G169">
        <v>9.6</v>
      </c>
      <c r="I169">
        <f t="shared" si="2"/>
        <v>4.2999999999999972</v>
      </c>
    </row>
    <row r="170" spans="1:9" x14ac:dyDescent="0.25">
      <c r="A170" t="s">
        <v>270</v>
      </c>
      <c r="B170">
        <v>41</v>
      </c>
      <c r="C170" t="s">
        <v>122</v>
      </c>
      <c r="D170" t="s">
        <v>122</v>
      </c>
      <c r="E170" t="s">
        <v>122</v>
      </c>
      <c r="F170" t="s">
        <v>122</v>
      </c>
      <c r="G170" t="s">
        <v>122</v>
      </c>
      <c r="I170" t="str">
        <f t="shared" si="2"/>
        <v/>
      </c>
    </row>
    <row r="171" spans="1:9" x14ac:dyDescent="0.25">
      <c r="A171" t="s">
        <v>271</v>
      </c>
      <c r="B171">
        <v>37</v>
      </c>
      <c r="C171" t="s">
        <v>122</v>
      </c>
      <c r="D171" t="s">
        <v>122</v>
      </c>
      <c r="E171" t="s">
        <v>122</v>
      </c>
      <c r="F171" t="s">
        <v>122</v>
      </c>
      <c r="G171" t="s">
        <v>122</v>
      </c>
      <c r="I171" t="str">
        <f t="shared" si="2"/>
        <v/>
      </c>
    </row>
    <row r="172" spans="1:9" x14ac:dyDescent="0.25">
      <c r="A172" t="s">
        <v>272</v>
      </c>
      <c r="B172">
        <v>70</v>
      </c>
      <c r="C172">
        <v>59</v>
      </c>
      <c r="D172">
        <v>85.6</v>
      </c>
      <c r="E172">
        <v>8.3000000000000007</v>
      </c>
      <c r="F172">
        <v>2</v>
      </c>
      <c r="G172">
        <v>11.4</v>
      </c>
      <c r="I172">
        <f t="shared" si="2"/>
        <v>4.1000000000000085</v>
      </c>
    </row>
    <row r="173" spans="1:9" x14ac:dyDescent="0.25">
      <c r="A173" t="s">
        <v>273</v>
      </c>
      <c r="B173">
        <v>352</v>
      </c>
      <c r="C173">
        <v>70.400000000000006</v>
      </c>
      <c r="D173">
        <v>72</v>
      </c>
      <c r="E173">
        <v>14.4</v>
      </c>
      <c r="F173">
        <v>7.4</v>
      </c>
      <c r="G173">
        <v>23.7</v>
      </c>
      <c r="I173">
        <f t="shared" si="2"/>
        <v>6.1999999999999886</v>
      </c>
    </row>
    <row r="174" spans="1:9" x14ac:dyDescent="0.25">
      <c r="A174" t="s">
        <v>274</v>
      </c>
      <c r="B174">
        <v>1958</v>
      </c>
      <c r="C174">
        <v>54.1</v>
      </c>
      <c r="D174">
        <v>69.2</v>
      </c>
      <c r="E174">
        <v>20.3</v>
      </c>
      <c r="F174">
        <v>4.5999999999999996</v>
      </c>
      <c r="G174">
        <v>19.2</v>
      </c>
      <c r="I174">
        <f t="shared" si="2"/>
        <v>5.9000000000000057</v>
      </c>
    </row>
    <row r="175" spans="1:9" x14ac:dyDescent="0.25">
      <c r="A175" t="s">
        <v>275</v>
      </c>
      <c r="B175">
        <v>89</v>
      </c>
      <c r="C175">
        <v>72.599999999999994</v>
      </c>
      <c r="D175">
        <v>90.6</v>
      </c>
      <c r="E175">
        <v>4.4000000000000004</v>
      </c>
      <c r="F175">
        <v>0.8</v>
      </c>
      <c r="G175">
        <v>18.2</v>
      </c>
      <c r="I175">
        <f t="shared" si="2"/>
        <v>4.2000000000000028</v>
      </c>
    </row>
    <row r="176" spans="1:9" x14ac:dyDescent="0.25">
      <c r="A176" t="s">
        <v>276</v>
      </c>
      <c r="B176">
        <v>94</v>
      </c>
      <c r="C176">
        <v>42.4</v>
      </c>
      <c r="D176">
        <v>85.2</v>
      </c>
      <c r="E176">
        <v>8.1</v>
      </c>
      <c r="F176">
        <v>5.8</v>
      </c>
      <c r="G176">
        <v>14.2</v>
      </c>
      <c r="I176">
        <f t="shared" si="2"/>
        <v>0.90000000000000568</v>
      </c>
    </row>
    <row r="177" spans="1:9" x14ac:dyDescent="0.25">
      <c r="A177" t="s">
        <v>277</v>
      </c>
      <c r="B177">
        <v>228</v>
      </c>
      <c r="C177">
        <v>64.400000000000006</v>
      </c>
      <c r="D177">
        <v>82.8</v>
      </c>
      <c r="E177">
        <v>10.8</v>
      </c>
      <c r="F177">
        <v>2.2000000000000002</v>
      </c>
      <c r="G177">
        <v>13.8</v>
      </c>
      <c r="I177">
        <f t="shared" si="2"/>
        <v>4.2000000000000028</v>
      </c>
    </row>
    <row r="178" spans="1:9" x14ac:dyDescent="0.25">
      <c r="A178" t="s">
        <v>278</v>
      </c>
      <c r="B178">
        <v>96</v>
      </c>
      <c r="C178">
        <v>68.599999999999994</v>
      </c>
      <c r="D178">
        <v>82.7</v>
      </c>
      <c r="E178">
        <v>6.2</v>
      </c>
      <c r="F178">
        <v>7.4</v>
      </c>
      <c r="G178">
        <v>8</v>
      </c>
      <c r="I178">
        <f t="shared" si="2"/>
        <v>3.6999999999999886</v>
      </c>
    </row>
    <row r="179" spans="1:9" x14ac:dyDescent="0.25">
      <c r="A179" t="s">
        <v>279</v>
      </c>
      <c r="B179">
        <v>504</v>
      </c>
      <c r="C179">
        <v>52.4</v>
      </c>
      <c r="D179">
        <v>85.6</v>
      </c>
      <c r="E179">
        <v>5.9</v>
      </c>
      <c r="F179">
        <v>4.5</v>
      </c>
      <c r="G179">
        <v>18.2</v>
      </c>
      <c r="I179">
        <f t="shared" si="2"/>
        <v>4</v>
      </c>
    </row>
    <row r="180" spans="1:9" x14ac:dyDescent="0.25">
      <c r="A180" t="s">
        <v>280</v>
      </c>
      <c r="B180">
        <v>799</v>
      </c>
      <c r="C180">
        <v>44.5</v>
      </c>
      <c r="D180">
        <v>63.5</v>
      </c>
      <c r="E180">
        <v>19.600000000000001</v>
      </c>
      <c r="F180">
        <v>13.6</v>
      </c>
      <c r="G180">
        <v>16.100000000000001</v>
      </c>
      <c r="I180">
        <f t="shared" si="2"/>
        <v>3.3000000000000114</v>
      </c>
    </row>
    <row r="181" spans="1:9" x14ac:dyDescent="0.25">
      <c r="A181" t="s">
        <v>281</v>
      </c>
      <c r="B181">
        <v>34</v>
      </c>
      <c r="C181" t="s">
        <v>122</v>
      </c>
      <c r="D181" t="s">
        <v>122</v>
      </c>
      <c r="E181" t="s">
        <v>122</v>
      </c>
      <c r="F181" t="s">
        <v>122</v>
      </c>
      <c r="G181" t="s">
        <v>122</v>
      </c>
      <c r="I181" t="str">
        <f t="shared" si="2"/>
        <v/>
      </c>
    </row>
    <row r="182" spans="1:9" x14ac:dyDescent="0.25">
      <c r="A182" t="s">
        <v>282</v>
      </c>
      <c r="B182">
        <v>92</v>
      </c>
      <c r="C182">
        <v>24</v>
      </c>
      <c r="D182">
        <v>93.9</v>
      </c>
      <c r="E182">
        <v>1.6</v>
      </c>
      <c r="F182">
        <v>0.1</v>
      </c>
      <c r="G182">
        <v>11</v>
      </c>
      <c r="I182">
        <f t="shared" si="2"/>
        <v>4.4000000000000057</v>
      </c>
    </row>
    <row r="183" spans="1:9" x14ac:dyDescent="0.25">
      <c r="A183" t="s">
        <v>283</v>
      </c>
      <c r="B183">
        <v>142</v>
      </c>
      <c r="C183">
        <v>61.6</v>
      </c>
      <c r="D183">
        <v>83.8</v>
      </c>
      <c r="E183">
        <v>12.5</v>
      </c>
      <c r="F183">
        <v>1.1000000000000001</v>
      </c>
      <c r="G183">
        <v>21.1</v>
      </c>
      <c r="I183">
        <f t="shared" si="2"/>
        <v>2.6000000000000085</v>
      </c>
    </row>
    <row r="184" spans="1:9" x14ac:dyDescent="0.25">
      <c r="A184" t="s">
        <v>284</v>
      </c>
      <c r="B184">
        <v>384</v>
      </c>
      <c r="C184">
        <v>52.2</v>
      </c>
      <c r="D184">
        <v>73.099999999999994</v>
      </c>
      <c r="E184">
        <v>14.3</v>
      </c>
      <c r="F184">
        <v>8.1999999999999993</v>
      </c>
      <c r="G184">
        <v>20.2</v>
      </c>
      <c r="I184">
        <f t="shared" si="2"/>
        <v>4.4000000000000057</v>
      </c>
    </row>
    <row r="185" spans="1:9" x14ac:dyDescent="0.25">
      <c r="I185" t="str">
        <f t="shared" si="2"/>
        <v/>
      </c>
    </row>
    <row r="186" spans="1:9" x14ac:dyDescent="0.25">
      <c r="A186" t="s">
        <v>285</v>
      </c>
      <c r="B186">
        <v>8552</v>
      </c>
      <c r="C186">
        <v>24.1</v>
      </c>
      <c r="D186">
        <v>72.400000000000006</v>
      </c>
      <c r="E186">
        <v>18.7</v>
      </c>
      <c r="F186">
        <v>5.4</v>
      </c>
      <c r="G186">
        <v>19.7</v>
      </c>
      <c r="I186">
        <f t="shared" si="2"/>
        <v>3.4999999999999858</v>
      </c>
    </row>
    <row r="187" spans="1:9" x14ac:dyDescent="0.25">
      <c r="A187" t="s">
        <v>286</v>
      </c>
      <c r="B187">
        <v>7170</v>
      </c>
      <c r="C187">
        <v>24.6</v>
      </c>
      <c r="D187">
        <v>70.099999999999994</v>
      </c>
      <c r="E187">
        <v>20.7</v>
      </c>
      <c r="F187">
        <v>5.6</v>
      </c>
      <c r="G187">
        <v>20.8</v>
      </c>
      <c r="H187" t="s">
        <v>76</v>
      </c>
      <c r="I187">
        <f t="shared" si="2"/>
        <v>3.6000000000000085</v>
      </c>
    </row>
    <row r="188" spans="1:9" x14ac:dyDescent="0.25">
      <c r="A188" t="s">
        <v>287</v>
      </c>
      <c r="B188">
        <v>589</v>
      </c>
      <c r="C188">
        <v>31.6</v>
      </c>
      <c r="D188">
        <v>71.8</v>
      </c>
      <c r="E188">
        <v>15.5</v>
      </c>
      <c r="F188">
        <v>8.3000000000000007</v>
      </c>
      <c r="G188">
        <v>14.2</v>
      </c>
      <c r="I188">
        <f t="shared" si="2"/>
        <v>4.4000000000000057</v>
      </c>
    </row>
    <row r="189" spans="1:9" x14ac:dyDescent="0.25">
      <c r="A189" t="s">
        <v>288</v>
      </c>
      <c r="B189">
        <v>210</v>
      </c>
      <c r="C189">
        <v>7.4</v>
      </c>
      <c r="D189">
        <v>80.2</v>
      </c>
      <c r="E189">
        <v>13.7</v>
      </c>
      <c r="F189">
        <v>1.6</v>
      </c>
      <c r="G189">
        <v>19.3</v>
      </c>
      <c r="I189">
        <f t="shared" si="2"/>
        <v>4.5</v>
      </c>
    </row>
    <row r="190" spans="1:9" x14ac:dyDescent="0.25">
      <c r="A190" t="s">
        <v>289</v>
      </c>
      <c r="B190">
        <v>70</v>
      </c>
      <c r="C190">
        <v>29.4</v>
      </c>
      <c r="D190">
        <v>72.900000000000006</v>
      </c>
      <c r="E190">
        <v>14.6</v>
      </c>
      <c r="F190">
        <v>4.7</v>
      </c>
      <c r="G190">
        <v>12.9</v>
      </c>
      <c r="I190">
        <f t="shared" si="2"/>
        <v>7.7999999999999972</v>
      </c>
    </row>
    <row r="191" spans="1:9" x14ac:dyDescent="0.25">
      <c r="A191" t="s">
        <v>290</v>
      </c>
      <c r="B191">
        <v>2004</v>
      </c>
      <c r="C191">
        <v>12.4</v>
      </c>
      <c r="D191">
        <v>76.599999999999994</v>
      </c>
      <c r="E191">
        <v>17.100000000000001</v>
      </c>
      <c r="F191">
        <v>3.6</v>
      </c>
      <c r="G191">
        <v>22.6</v>
      </c>
      <c r="I191">
        <f t="shared" si="2"/>
        <v>2.7000000000000171</v>
      </c>
    </row>
    <row r="192" spans="1:9" x14ac:dyDescent="0.25">
      <c r="A192" t="s">
        <v>291</v>
      </c>
      <c r="B192">
        <v>389</v>
      </c>
      <c r="C192">
        <v>39.299999999999997</v>
      </c>
      <c r="D192">
        <v>58.2</v>
      </c>
      <c r="E192">
        <v>33.4</v>
      </c>
      <c r="F192">
        <v>5.0999999999999996</v>
      </c>
      <c r="G192">
        <v>16.5</v>
      </c>
      <c r="I192">
        <f t="shared" si="2"/>
        <v>3.3000000000000114</v>
      </c>
    </row>
    <row r="193" spans="1:9" x14ac:dyDescent="0.25">
      <c r="A193" t="s">
        <v>292</v>
      </c>
      <c r="B193">
        <v>425</v>
      </c>
      <c r="C193">
        <v>18.2</v>
      </c>
      <c r="D193">
        <v>57</v>
      </c>
      <c r="E193">
        <v>27.1</v>
      </c>
      <c r="F193">
        <v>13.7</v>
      </c>
      <c r="G193">
        <v>22.6</v>
      </c>
      <c r="I193">
        <f t="shared" si="2"/>
        <v>2.2000000000000028</v>
      </c>
    </row>
    <row r="194" spans="1:9" x14ac:dyDescent="0.25">
      <c r="A194" t="s">
        <v>293</v>
      </c>
      <c r="B194">
        <v>49</v>
      </c>
      <c r="C194" t="s">
        <v>122</v>
      </c>
      <c r="D194" t="s">
        <v>122</v>
      </c>
      <c r="E194" t="s">
        <v>122</v>
      </c>
      <c r="F194" t="s">
        <v>122</v>
      </c>
      <c r="G194" t="s">
        <v>122</v>
      </c>
      <c r="I194" t="str">
        <f t="shared" si="2"/>
        <v/>
      </c>
    </row>
    <row r="195" spans="1:9" x14ac:dyDescent="0.25">
      <c r="A195" t="s">
        <v>294</v>
      </c>
      <c r="B195">
        <v>23</v>
      </c>
      <c r="C195" t="s">
        <v>122</v>
      </c>
      <c r="D195" t="s">
        <v>122</v>
      </c>
      <c r="E195" t="s">
        <v>122</v>
      </c>
      <c r="F195" t="s">
        <v>122</v>
      </c>
      <c r="G195" t="s">
        <v>122</v>
      </c>
      <c r="I195" t="str">
        <f t="shared" si="2"/>
        <v/>
      </c>
    </row>
    <row r="196" spans="1:9" x14ac:dyDescent="0.25">
      <c r="A196" t="s">
        <v>295</v>
      </c>
      <c r="B196">
        <v>822</v>
      </c>
      <c r="C196">
        <v>26.9</v>
      </c>
      <c r="D196">
        <v>73.099999999999994</v>
      </c>
      <c r="E196">
        <v>17.8</v>
      </c>
      <c r="F196">
        <v>5</v>
      </c>
      <c r="G196">
        <v>18.2</v>
      </c>
      <c r="I196">
        <f t="shared" si="2"/>
        <v>4.1000000000000085</v>
      </c>
    </row>
    <row r="197" spans="1:9" x14ac:dyDescent="0.25">
      <c r="A197" t="s">
        <v>296</v>
      </c>
      <c r="B197">
        <v>622</v>
      </c>
      <c r="C197">
        <v>41.6</v>
      </c>
      <c r="D197">
        <v>64.8</v>
      </c>
      <c r="E197">
        <v>24.8</v>
      </c>
      <c r="F197">
        <v>8.5</v>
      </c>
      <c r="G197">
        <v>10.8</v>
      </c>
      <c r="I197">
        <f t="shared" si="2"/>
        <v>1.9000000000000057</v>
      </c>
    </row>
    <row r="198" spans="1:9" x14ac:dyDescent="0.25">
      <c r="A198" t="s">
        <v>297</v>
      </c>
      <c r="B198">
        <v>1155</v>
      </c>
      <c r="C198">
        <v>25.5</v>
      </c>
      <c r="D198">
        <v>67.2</v>
      </c>
      <c r="E198">
        <v>23.9</v>
      </c>
      <c r="F198">
        <v>4.5</v>
      </c>
      <c r="G198">
        <v>20.7</v>
      </c>
      <c r="I198">
        <f t="shared" si="2"/>
        <v>4.4000000000000057</v>
      </c>
    </row>
    <row r="199" spans="1:9" x14ac:dyDescent="0.25">
      <c r="A199" t="s">
        <v>298</v>
      </c>
      <c r="B199">
        <v>813</v>
      </c>
      <c r="C199">
        <v>33.6</v>
      </c>
      <c r="D199">
        <v>65.599999999999994</v>
      </c>
      <c r="E199">
        <v>23.5</v>
      </c>
      <c r="F199">
        <v>5.6</v>
      </c>
      <c r="G199">
        <v>34.299999999999997</v>
      </c>
      <c r="I199">
        <f t="shared" si="2"/>
        <v>5.3000000000000114</v>
      </c>
    </row>
    <row r="200" spans="1:9" x14ac:dyDescent="0.25">
      <c r="A200" t="s">
        <v>299</v>
      </c>
      <c r="B200">
        <v>1382</v>
      </c>
      <c r="C200">
        <v>21.4</v>
      </c>
      <c r="D200">
        <v>84.9</v>
      </c>
      <c r="E200">
        <v>8.1</v>
      </c>
      <c r="F200">
        <v>4.5</v>
      </c>
      <c r="G200">
        <v>14.2</v>
      </c>
      <c r="I200">
        <f t="shared" ref="I200:I263" si="3">IF(OR(ISBLANK(D200),NOT(ISNUMBER(D200))),"",MAX(0,100-SUM(D200:F200)))</f>
        <v>2.5</v>
      </c>
    </row>
    <row r="201" spans="1:9" x14ac:dyDescent="0.25">
      <c r="A201" t="s">
        <v>300</v>
      </c>
      <c r="B201">
        <v>741</v>
      </c>
      <c r="C201">
        <v>19.5</v>
      </c>
      <c r="D201">
        <v>85.5</v>
      </c>
      <c r="E201">
        <v>7.9</v>
      </c>
      <c r="F201">
        <v>4.0999999999999996</v>
      </c>
      <c r="G201">
        <v>14</v>
      </c>
      <c r="H201" t="s">
        <v>66</v>
      </c>
      <c r="I201">
        <f t="shared" si="3"/>
        <v>2.5</v>
      </c>
    </row>
    <row r="202" spans="1:9" x14ac:dyDescent="0.25">
      <c r="A202" t="s">
        <v>301</v>
      </c>
      <c r="B202">
        <v>100</v>
      </c>
      <c r="C202">
        <v>19.100000000000001</v>
      </c>
      <c r="D202">
        <v>85.5</v>
      </c>
      <c r="E202">
        <v>7.4</v>
      </c>
      <c r="F202">
        <v>3.9</v>
      </c>
      <c r="G202">
        <v>10.8</v>
      </c>
      <c r="H202" t="s">
        <v>68</v>
      </c>
      <c r="I202">
        <f t="shared" si="3"/>
        <v>3.1999999999999886</v>
      </c>
    </row>
    <row r="203" spans="1:9" x14ac:dyDescent="0.25">
      <c r="A203" t="s">
        <v>302</v>
      </c>
      <c r="B203">
        <v>129</v>
      </c>
      <c r="C203">
        <v>34.700000000000003</v>
      </c>
      <c r="D203">
        <v>78.599999999999994</v>
      </c>
      <c r="E203">
        <v>12.3</v>
      </c>
      <c r="F203">
        <v>8.6</v>
      </c>
      <c r="G203">
        <v>19.2</v>
      </c>
      <c r="I203">
        <f t="shared" si="3"/>
        <v>0.50000000000001421</v>
      </c>
    </row>
    <row r="204" spans="1:9" x14ac:dyDescent="0.25">
      <c r="A204" t="s">
        <v>303</v>
      </c>
      <c r="B204">
        <v>272</v>
      </c>
      <c r="C204">
        <v>20.100000000000001</v>
      </c>
      <c r="D204">
        <v>87</v>
      </c>
      <c r="E204">
        <v>6.8</v>
      </c>
      <c r="F204">
        <v>3.5</v>
      </c>
      <c r="G204">
        <v>15.4</v>
      </c>
      <c r="H204" t="s">
        <v>131</v>
      </c>
      <c r="I204">
        <f t="shared" si="3"/>
        <v>2.7000000000000028</v>
      </c>
    </row>
    <row r="205" spans="1:9" x14ac:dyDescent="0.25">
      <c r="A205" t="s">
        <v>304</v>
      </c>
      <c r="B205">
        <v>104</v>
      </c>
      <c r="C205">
        <v>17</v>
      </c>
      <c r="D205">
        <v>86.8</v>
      </c>
      <c r="E205">
        <v>7.4</v>
      </c>
      <c r="F205">
        <v>2.1</v>
      </c>
      <c r="G205">
        <v>9.3000000000000007</v>
      </c>
      <c r="H205" t="s">
        <v>131</v>
      </c>
      <c r="I205">
        <f t="shared" si="3"/>
        <v>3.7000000000000028</v>
      </c>
    </row>
    <row r="206" spans="1:9" x14ac:dyDescent="0.25">
      <c r="A206" t="s">
        <v>305</v>
      </c>
      <c r="B206">
        <v>37</v>
      </c>
      <c r="C206" t="s">
        <v>122</v>
      </c>
      <c r="D206" t="s">
        <v>122</v>
      </c>
      <c r="E206" t="s">
        <v>122</v>
      </c>
      <c r="F206" t="s">
        <v>122</v>
      </c>
      <c r="G206" t="s">
        <v>122</v>
      </c>
      <c r="I206" t="str">
        <f t="shared" si="3"/>
        <v/>
      </c>
    </row>
    <row r="207" spans="1:9" x14ac:dyDescent="0.25">
      <c r="I207" t="str">
        <f t="shared" si="3"/>
        <v/>
      </c>
    </row>
    <row r="208" spans="1:9" x14ac:dyDescent="0.25">
      <c r="A208" t="s">
        <v>306</v>
      </c>
      <c r="B208">
        <v>2594</v>
      </c>
      <c r="C208">
        <v>40.5</v>
      </c>
      <c r="D208">
        <v>76.099999999999994</v>
      </c>
      <c r="E208">
        <v>11.5</v>
      </c>
      <c r="F208">
        <v>9.6999999999999993</v>
      </c>
      <c r="G208">
        <v>13.1</v>
      </c>
      <c r="I208">
        <f t="shared" si="3"/>
        <v>2.7000000000000028</v>
      </c>
    </row>
    <row r="209" spans="1:9" x14ac:dyDescent="0.25">
      <c r="A209" t="s">
        <v>307</v>
      </c>
      <c r="B209">
        <v>129</v>
      </c>
      <c r="C209">
        <v>53.3</v>
      </c>
      <c r="D209">
        <v>87.8</v>
      </c>
      <c r="E209">
        <v>7.3</v>
      </c>
      <c r="F209">
        <v>2</v>
      </c>
      <c r="G209">
        <v>7.6</v>
      </c>
      <c r="H209" t="s">
        <v>131</v>
      </c>
      <c r="I209">
        <f t="shared" si="3"/>
        <v>2.9000000000000057</v>
      </c>
    </row>
    <row r="210" spans="1:9" x14ac:dyDescent="0.25">
      <c r="A210" t="s">
        <v>308</v>
      </c>
      <c r="B210">
        <v>173</v>
      </c>
      <c r="C210">
        <v>53.9</v>
      </c>
      <c r="D210">
        <v>84.8</v>
      </c>
      <c r="E210">
        <v>5.2</v>
      </c>
      <c r="F210">
        <v>7</v>
      </c>
      <c r="G210">
        <v>4.7</v>
      </c>
      <c r="H210" t="s">
        <v>131</v>
      </c>
      <c r="I210">
        <f t="shared" si="3"/>
        <v>3</v>
      </c>
    </row>
    <row r="211" spans="1:9" x14ac:dyDescent="0.25">
      <c r="A211" t="s">
        <v>309</v>
      </c>
      <c r="B211">
        <v>98</v>
      </c>
      <c r="C211">
        <v>32.700000000000003</v>
      </c>
      <c r="D211">
        <v>79.099999999999994</v>
      </c>
      <c r="E211">
        <v>0.4</v>
      </c>
      <c r="F211">
        <v>16.399999999999999</v>
      </c>
      <c r="G211">
        <v>12.8</v>
      </c>
      <c r="H211" t="s">
        <v>131</v>
      </c>
      <c r="I211">
        <f t="shared" si="3"/>
        <v>4.0999999999999943</v>
      </c>
    </row>
    <row r="212" spans="1:9" x14ac:dyDescent="0.25">
      <c r="A212" t="s">
        <v>310</v>
      </c>
      <c r="B212">
        <v>383</v>
      </c>
      <c r="C212">
        <v>38</v>
      </c>
      <c r="D212">
        <v>81.099999999999994</v>
      </c>
      <c r="E212">
        <v>11.6</v>
      </c>
      <c r="F212">
        <v>4.5</v>
      </c>
      <c r="G212">
        <v>17.2</v>
      </c>
      <c r="H212" t="s">
        <v>131</v>
      </c>
      <c r="I212">
        <f t="shared" si="3"/>
        <v>2.8000000000000114</v>
      </c>
    </row>
    <row r="213" spans="1:9" x14ac:dyDescent="0.25">
      <c r="A213" t="s">
        <v>311</v>
      </c>
      <c r="B213">
        <v>46</v>
      </c>
      <c r="C213" t="s">
        <v>122</v>
      </c>
      <c r="D213" t="s">
        <v>122</v>
      </c>
      <c r="E213" t="s">
        <v>122</v>
      </c>
      <c r="F213" t="s">
        <v>122</v>
      </c>
      <c r="G213" t="s">
        <v>122</v>
      </c>
      <c r="I213" t="str">
        <f t="shared" si="3"/>
        <v/>
      </c>
    </row>
    <row r="214" spans="1:9" x14ac:dyDescent="0.25">
      <c r="A214" t="s">
        <v>312</v>
      </c>
      <c r="B214">
        <v>411</v>
      </c>
      <c r="C214">
        <v>36.5</v>
      </c>
      <c r="D214">
        <v>80.5</v>
      </c>
      <c r="E214">
        <v>11.3</v>
      </c>
      <c r="F214">
        <v>6</v>
      </c>
      <c r="G214">
        <v>14.5</v>
      </c>
      <c r="H214" t="s">
        <v>131</v>
      </c>
      <c r="I214">
        <f t="shared" si="3"/>
        <v>2.2000000000000028</v>
      </c>
    </row>
    <row r="215" spans="1:9" x14ac:dyDescent="0.25">
      <c r="A215" t="s">
        <v>313</v>
      </c>
      <c r="B215">
        <v>231</v>
      </c>
      <c r="C215">
        <v>39</v>
      </c>
      <c r="D215">
        <v>58.9</v>
      </c>
      <c r="E215">
        <v>10.9</v>
      </c>
      <c r="F215">
        <v>26.9</v>
      </c>
      <c r="G215">
        <v>7.8</v>
      </c>
      <c r="H215" t="s">
        <v>131</v>
      </c>
      <c r="I215">
        <f t="shared" si="3"/>
        <v>3.3000000000000114</v>
      </c>
    </row>
    <row r="216" spans="1:9" x14ac:dyDescent="0.25">
      <c r="A216" t="s">
        <v>314</v>
      </c>
      <c r="B216">
        <v>441</v>
      </c>
      <c r="C216">
        <v>26.2</v>
      </c>
      <c r="D216">
        <v>72.7</v>
      </c>
      <c r="E216">
        <v>15.6</v>
      </c>
      <c r="F216">
        <v>9</v>
      </c>
      <c r="G216">
        <v>15.1</v>
      </c>
      <c r="H216" t="s">
        <v>131</v>
      </c>
      <c r="I216">
        <f t="shared" si="3"/>
        <v>2.7000000000000028</v>
      </c>
    </row>
    <row r="217" spans="1:9" x14ac:dyDescent="0.25">
      <c r="A217" t="s">
        <v>315</v>
      </c>
      <c r="B217">
        <v>374</v>
      </c>
      <c r="C217">
        <v>36.799999999999997</v>
      </c>
      <c r="D217">
        <v>69.900000000000006</v>
      </c>
      <c r="E217">
        <v>15.7</v>
      </c>
      <c r="F217">
        <v>11.7</v>
      </c>
      <c r="G217">
        <v>17</v>
      </c>
      <c r="H217" t="s">
        <v>131</v>
      </c>
      <c r="I217">
        <f t="shared" si="3"/>
        <v>2.6999999999999886</v>
      </c>
    </row>
    <row r="218" spans="1:9" x14ac:dyDescent="0.25">
      <c r="A218" t="s">
        <v>316</v>
      </c>
      <c r="B218">
        <v>99</v>
      </c>
      <c r="C218">
        <v>46.7</v>
      </c>
      <c r="D218">
        <v>71.7</v>
      </c>
      <c r="E218">
        <v>6.7</v>
      </c>
      <c r="F218">
        <v>19</v>
      </c>
      <c r="G218">
        <v>8.1</v>
      </c>
      <c r="H218" t="s">
        <v>131</v>
      </c>
      <c r="I218">
        <f t="shared" si="3"/>
        <v>2.5999999999999943</v>
      </c>
    </row>
    <row r="219" spans="1:9" x14ac:dyDescent="0.25">
      <c r="A219" t="s">
        <v>317</v>
      </c>
      <c r="B219">
        <v>190</v>
      </c>
      <c r="C219">
        <v>78.099999999999994</v>
      </c>
      <c r="D219">
        <v>83.2</v>
      </c>
      <c r="E219">
        <v>9.6</v>
      </c>
      <c r="F219">
        <v>4.9000000000000004</v>
      </c>
      <c r="G219">
        <v>10.3</v>
      </c>
      <c r="H219" t="s">
        <v>131</v>
      </c>
      <c r="I219">
        <f t="shared" si="3"/>
        <v>2.2999999999999972</v>
      </c>
    </row>
    <row r="220" spans="1:9" x14ac:dyDescent="0.25">
      <c r="A220" t="s">
        <v>318</v>
      </c>
      <c r="B220">
        <v>19</v>
      </c>
      <c r="C220" t="s">
        <v>122</v>
      </c>
      <c r="D220" t="s">
        <v>122</v>
      </c>
      <c r="E220" t="s">
        <v>122</v>
      </c>
      <c r="F220" t="s">
        <v>122</v>
      </c>
      <c r="G220" t="s">
        <v>122</v>
      </c>
      <c r="I220" t="str">
        <f t="shared" si="3"/>
        <v/>
      </c>
    </row>
    <row r="221" spans="1:9" x14ac:dyDescent="0.25">
      <c r="I221" t="str">
        <f t="shared" si="3"/>
        <v/>
      </c>
    </row>
    <row r="222" spans="1:9" x14ac:dyDescent="0.25">
      <c r="A222" t="s">
        <v>319</v>
      </c>
      <c r="B222">
        <v>10646</v>
      </c>
      <c r="C222">
        <v>51.9</v>
      </c>
      <c r="D222">
        <v>79.2</v>
      </c>
      <c r="E222">
        <v>10.5</v>
      </c>
      <c r="F222">
        <v>7.9</v>
      </c>
      <c r="G222">
        <v>12.8</v>
      </c>
      <c r="I222">
        <f t="shared" si="3"/>
        <v>2.3999999999999915</v>
      </c>
    </row>
    <row r="223" spans="1:9" x14ac:dyDescent="0.25">
      <c r="A223" t="s">
        <v>320</v>
      </c>
      <c r="B223">
        <v>7605</v>
      </c>
      <c r="C223">
        <v>53.4</v>
      </c>
      <c r="D223">
        <v>77.5</v>
      </c>
      <c r="E223">
        <v>10.8</v>
      </c>
      <c r="F223">
        <v>9.3000000000000007</v>
      </c>
      <c r="G223">
        <v>11.4</v>
      </c>
      <c r="H223" t="s">
        <v>86</v>
      </c>
      <c r="I223">
        <f t="shared" si="3"/>
        <v>2.4000000000000057</v>
      </c>
    </row>
    <row r="224" spans="1:9" x14ac:dyDescent="0.25">
      <c r="A224" t="s">
        <v>321</v>
      </c>
      <c r="B224">
        <v>2106</v>
      </c>
      <c r="C224">
        <v>57.4</v>
      </c>
      <c r="D224">
        <v>75</v>
      </c>
      <c r="E224">
        <v>12.5</v>
      </c>
      <c r="F224">
        <v>10.199999999999999</v>
      </c>
      <c r="G224">
        <v>12.2</v>
      </c>
      <c r="I224">
        <f t="shared" si="3"/>
        <v>2.2999999999999972</v>
      </c>
    </row>
    <row r="225" spans="1:9" x14ac:dyDescent="0.25">
      <c r="A225" t="s">
        <v>322</v>
      </c>
      <c r="B225">
        <v>321</v>
      </c>
      <c r="C225">
        <v>66.599999999999994</v>
      </c>
      <c r="D225">
        <v>79.599999999999994</v>
      </c>
      <c r="E225">
        <v>12.8</v>
      </c>
      <c r="F225">
        <v>3.6</v>
      </c>
      <c r="G225">
        <v>10.9</v>
      </c>
      <c r="I225">
        <f t="shared" si="3"/>
        <v>4.0000000000000142</v>
      </c>
    </row>
    <row r="226" spans="1:9" x14ac:dyDescent="0.25">
      <c r="A226" t="s">
        <v>323</v>
      </c>
      <c r="B226">
        <v>1075</v>
      </c>
      <c r="C226">
        <v>48.1</v>
      </c>
      <c r="D226">
        <v>75</v>
      </c>
      <c r="E226">
        <v>10.3</v>
      </c>
      <c r="F226">
        <v>11.9</v>
      </c>
      <c r="G226">
        <v>12.4</v>
      </c>
      <c r="I226">
        <f t="shared" si="3"/>
        <v>2.7999999999999972</v>
      </c>
    </row>
    <row r="227" spans="1:9" x14ac:dyDescent="0.25">
      <c r="A227" t="s">
        <v>324</v>
      </c>
      <c r="B227">
        <v>1340</v>
      </c>
      <c r="C227">
        <v>37.4</v>
      </c>
      <c r="D227">
        <v>80.5</v>
      </c>
      <c r="E227">
        <v>5.8</v>
      </c>
      <c r="F227">
        <v>11.5</v>
      </c>
      <c r="G227">
        <v>8.1</v>
      </c>
      <c r="I227">
        <f t="shared" si="3"/>
        <v>2.2000000000000028</v>
      </c>
    </row>
    <row r="228" spans="1:9" x14ac:dyDescent="0.25">
      <c r="A228" t="s">
        <v>325</v>
      </c>
      <c r="B228">
        <v>2764</v>
      </c>
      <c r="C228">
        <v>58.6</v>
      </c>
      <c r="D228">
        <v>78.599999999999994</v>
      </c>
      <c r="E228">
        <v>12</v>
      </c>
      <c r="F228">
        <v>7.1</v>
      </c>
      <c r="G228">
        <v>12.1</v>
      </c>
      <c r="I228">
        <f t="shared" si="3"/>
        <v>2.3000000000000114</v>
      </c>
    </row>
    <row r="229" spans="1:9" x14ac:dyDescent="0.25">
      <c r="A229" t="s">
        <v>326</v>
      </c>
      <c r="B229">
        <v>1752</v>
      </c>
      <c r="C229">
        <v>60.3</v>
      </c>
      <c r="D229">
        <v>76.5</v>
      </c>
      <c r="E229">
        <v>13.7</v>
      </c>
      <c r="F229">
        <v>7.2</v>
      </c>
      <c r="G229">
        <v>13</v>
      </c>
      <c r="I229">
        <f t="shared" si="3"/>
        <v>2.5999999999999943</v>
      </c>
    </row>
    <row r="230" spans="1:9" x14ac:dyDescent="0.25">
      <c r="A230" t="s">
        <v>327</v>
      </c>
      <c r="B230">
        <v>1012</v>
      </c>
      <c r="C230">
        <v>55.8</v>
      </c>
      <c r="D230">
        <v>82.3</v>
      </c>
      <c r="E230">
        <v>8.9</v>
      </c>
      <c r="F230">
        <v>6.8</v>
      </c>
      <c r="G230">
        <v>10.6</v>
      </c>
      <c r="I230">
        <f t="shared" si="3"/>
        <v>2</v>
      </c>
    </row>
    <row r="231" spans="1:9" x14ac:dyDescent="0.25">
      <c r="A231" t="s">
        <v>328</v>
      </c>
      <c r="B231">
        <v>3040</v>
      </c>
      <c r="C231">
        <v>48.1</v>
      </c>
      <c r="D231">
        <v>83.5</v>
      </c>
      <c r="E231">
        <v>9.6</v>
      </c>
      <c r="F231">
        <v>4.3</v>
      </c>
      <c r="G231">
        <v>16.399999999999999</v>
      </c>
      <c r="I231">
        <f t="shared" si="3"/>
        <v>2.6000000000000085</v>
      </c>
    </row>
    <row r="232" spans="1:9" x14ac:dyDescent="0.25">
      <c r="A232" t="s">
        <v>329</v>
      </c>
      <c r="B232">
        <v>2738</v>
      </c>
      <c r="C232">
        <v>50</v>
      </c>
      <c r="D232">
        <v>83.6</v>
      </c>
      <c r="E232">
        <v>9.3000000000000007</v>
      </c>
      <c r="F232">
        <v>4.5</v>
      </c>
      <c r="G232">
        <v>16.2</v>
      </c>
      <c r="H232" t="s">
        <v>88</v>
      </c>
      <c r="I232">
        <f t="shared" si="3"/>
        <v>2.6000000000000085</v>
      </c>
    </row>
    <row r="233" spans="1:9" x14ac:dyDescent="0.25">
      <c r="A233" t="s">
        <v>330</v>
      </c>
      <c r="B233">
        <v>2198</v>
      </c>
      <c r="C233">
        <v>51.7</v>
      </c>
      <c r="D233">
        <v>84.1</v>
      </c>
      <c r="E233">
        <v>8.6999999999999993</v>
      </c>
      <c r="F233">
        <v>4.5999999999999996</v>
      </c>
      <c r="G233">
        <v>16.2</v>
      </c>
      <c r="I233">
        <f t="shared" si="3"/>
        <v>2.6000000000000085</v>
      </c>
    </row>
    <row r="234" spans="1:9" x14ac:dyDescent="0.25">
      <c r="A234" t="s">
        <v>331</v>
      </c>
      <c r="B234">
        <v>540</v>
      </c>
      <c r="C234">
        <v>43.3</v>
      </c>
      <c r="D234">
        <v>81.7</v>
      </c>
      <c r="E234">
        <v>11.8</v>
      </c>
      <c r="F234">
        <v>4.0999999999999996</v>
      </c>
      <c r="G234">
        <v>16.100000000000001</v>
      </c>
      <c r="I234">
        <f t="shared" si="3"/>
        <v>2.4000000000000057</v>
      </c>
    </row>
    <row r="235" spans="1:9" x14ac:dyDescent="0.25">
      <c r="A235" t="s">
        <v>332</v>
      </c>
      <c r="B235">
        <v>303</v>
      </c>
      <c r="C235">
        <v>31.2</v>
      </c>
      <c r="D235">
        <v>82.1</v>
      </c>
      <c r="E235">
        <v>12.4</v>
      </c>
      <c r="F235">
        <v>3.1</v>
      </c>
      <c r="G235">
        <v>18.100000000000001</v>
      </c>
      <c r="I235">
        <f t="shared" si="3"/>
        <v>2.4000000000000057</v>
      </c>
    </row>
    <row r="236" spans="1:9" x14ac:dyDescent="0.25">
      <c r="A236" t="s">
        <v>333</v>
      </c>
      <c r="B236">
        <v>110</v>
      </c>
      <c r="C236">
        <v>35.1</v>
      </c>
      <c r="D236">
        <v>77.099999999999994</v>
      </c>
      <c r="E236">
        <v>15.4</v>
      </c>
      <c r="F236">
        <v>4.8</v>
      </c>
      <c r="G236">
        <v>21.9</v>
      </c>
      <c r="I236">
        <f t="shared" si="3"/>
        <v>2.7000000000000028</v>
      </c>
    </row>
    <row r="237" spans="1:9" x14ac:dyDescent="0.25">
      <c r="A237" t="s">
        <v>334</v>
      </c>
      <c r="B237">
        <v>82</v>
      </c>
      <c r="C237">
        <v>26.8</v>
      </c>
      <c r="D237">
        <v>81.7</v>
      </c>
      <c r="E237">
        <v>15.2</v>
      </c>
      <c r="F237">
        <v>1.1000000000000001</v>
      </c>
      <c r="G237">
        <v>15</v>
      </c>
      <c r="I237">
        <f t="shared" si="3"/>
        <v>2</v>
      </c>
    </row>
    <row r="238" spans="1:9" x14ac:dyDescent="0.25">
      <c r="A238" t="s">
        <v>335</v>
      </c>
      <c r="B238">
        <v>111</v>
      </c>
      <c r="C238">
        <v>30.6</v>
      </c>
      <c r="D238">
        <v>87.4</v>
      </c>
      <c r="E238">
        <v>7.4</v>
      </c>
      <c r="F238">
        <v>2.8</v>
      </c>
      <c r="G238">
        <v>16.600000000000001</v>
      </c>
      <c r="I238">
        <f t="shared" si="3"/>
        <v>2.3999999999999915</v>
      </c>
    </row>
    <row r="239" spans="1:9" x14ac:dyDescent="0.25">
      <c r="I239" t="str">
        <f t="shared" si="3"/>
        <v/>
      </c>
    </row>
    <row r="240" spans="1:9" x14ac:dyDescent="0.25">
      <c r="A240" t="s">
        <v>336</v>
      </c>
      <c r="B240">
        <v>18816</v>
      </c>
      <c r="C240">
        <v>41.4</v>
      </c>
      <c r="D240">
        <v>77.599999999999994</v>
      </c>
      <c r="E240">
        <v>9.9</v>
      </c>
      <c r="F240">
        <v>9.5</v>
      </c>
      <c r="G240">
        <v>16.100000000000001</v>
      </c>
      <c r="H240" t="s">
        <v>90</v>
      </c>
      <c r="I240">
        <f t="shared" si="3"/>
        <v>3</v>
      </c>
    </row>
    <row r="241" spans="1:10" x14ac:dyDescent="0.25">
      <c r="A241" t="s">
        <v>337</v>
      </c>
      <c r="B241">
        <v>12643</v>
      </c>
      <c r="C241">
        <v>42</v>
      </c>
      <c r="D241">
        <v>77.7</v>
      </c>
      <c r="E241">
        <v>7.4</v>
      </c>
      <c r="F241">
        <v>12.6</v>
      </c>
      <c r="G241">
        <v>9.6</v>
      </c>
      <c r="I241">
        <f t="shared" si="3"/>
        <v>2.2999999999999972</v>
      </c>
    </row>
    <row r="242" spans="1:10" x14ac:dyDescent="0.25">
      <c r="A242" t="s">
        <v>338</v>
      </c>
      <c r="B242">
        <v>1626</v>
      </c>
      <c r="C242">
        <v>55</v>
      </c>
      <c r="D242">
        <v>84.7</v>
      </c>
      <c r="E242">
        <v>7.9</v>
      </c>
      <c r="F242">
        <v>5.6</v>
      </c>
      <c r="G242">
        <v>9.8000000000000007</v>
      </c>
      <c r="I242">
        <f t="shared" si="3"/>
        <v>1.7999999999999972</v>
      </c>
    </row>
    <row r="243" spans="1:10" x14ac:dyDescent="0.25">
      <c r="A243" t="s">
        <v>339</v>
      </c>
      <c r="B243">
        <v>1127</v>
      </c>
      <c r="C243">
        <v>61.9</v>
      </c>
      <c r="D243">
        <v>79.599999999999994</v>
      </c>
      <c r="E243">
        <v>8.4</v>
      </c>
      <c r="F243">
        <v>9.1</v>
      </c>
      <c r="G243">
        <v>13.6</v>
      </c>
      <c r="I243">
        <f t="shared" si="3"/>
        <v>2.9000000000000057</v>
      </c>
    </row>
    <row r="244" spans="1:10" x14ac:dyDescent="0.25">
      <c r="A244" t="s">
        <v>340</v>
      </c>
      <c r="B244">
        <v>1795</v>
      </c>
      <c r="C244">
        <v>27</v>
      </c>
      <c r="D244">
        <v>85</v>
      </c>
      <c r="E244">
        <v>6</v>
      </c>
      <c r="F244">
        <v>7.5</v>
      </c>
      <c r="G244">
        <v>8.6999999999999993</v>
      </c>
      <c r="I244">
        <f t="shared" si="3"/>
        <v>1.5</v>
      </c>
    </row>
    <row r="245" spans="1:10" x14ac:dyDescent="0.25">
      <c r="A245" t="s">
        <v>341</v>
      </c>
      <c r="B245">
        <v>424</v>
      </c>
      <c r="C245">
        <v>63.2</v>
      </c>
      <c r="D245">
        <v>81.400000000000006</v>
      </c>
      <c r="E245">
        <v>7.4</v>
      </c>
      <c r="F245">
        <v>8.3000000000000007</v>
      </c>
      <c r="G245">
        <v>11.7</v>
      </c>
      <c r="I245">
        <f t="shared" si="3"/>
        <v>2.8999999999999915</v>
      </c>
    </row>
    <row r="246" spans="1:10" x14ac:dyDescent="0.25">
      <c r="A246" t="s">
        <v>342</v>
      </c>
      <c r="B246">
        <v>3836</v>
      </c>
      <c r="C246">
        <v>27</v>
      </c>
      <c r="D246">
        <v>67.5</v>
      </c>
      <c r="E246">
        <v>7.8</v>
      </c>
      <c r="F246">
        <v>22.6</v>
      </c>
      <c r="G246">
        <v>7.5</v>
      </c>
      <c r="I246">
        <f t="shared" si="3"/>
        <v>2.0999999999999943</v>
      </c>
    </row>
    <row r="247" spans="1:10" x14ac:dyDescent="0.25">
      <c r="A247" t="s">
        <v>343</v>
      </c>
      <c r="B247">
        <v>1808</v>
      </c>
      <c r="C247">
        <v>43</v>
      </c>
      <c r="D247">
        <v>79.599999999999994</v>
      </c>
      <c r="E247">
        <v>8.3000000000000007</v>
      </c>
      <c r="F247">
        <v>9.6</v>
      </c>
      <c r="G247">
        <v>10.6</v>
      </c>
      <c r="I247">
        <f t="shared" si="3"/>
        <v>2.5000000000000142</v>
      </c>
    </row>
    <row r="248" spans="1:10" x14ac:dyDescent="0.25">
      <c r="A248" t="s">
        <v>344</v>
      </c>
      <c r="B248">
        <v>649</v>
      </c>
      <c r="C248">
        <v>48</v>
      </c>
      <c r="D248">
        <v>72.5</v>
      </c>
      <c r="E248">
        <v>5.8</v>
      </c>
      <c r="F248">
        <v>19.100000000000001</v>
      </c>
      <c r="G248">
        <v>10.3</v>
      </c>
      <c r="I248">
        <f t="shared" si="3"/>
        <v>2.5999999999999943</v>
      </c>
    </row>
    <row r="249" spans="1:10" x14ac:dyDescent="0.25">
      <c r="A249" t="s">
        <v>345</v>
      </c>
      <c r="B249">
        <v>542</v>
      </c>
      <c r="C249">
        <v>52.5</v>
      </c>
      <c r="D249">
        <v>85.4</v>
      </c>
      <c r="E249">
        <v>6.6</v>
      </c>
      <c r="F249">
        <v>6</v>
      </c>
      <c r="G249">
        <v>7.9</v>
      </c>
      <c r="I249">
        <f t="shared" si="3"/>
        <v>2</v>
      </c>
    </row>
    <row r="250" spans="1:10" x14ac:dyDescent="0.25">
      <c r="A250" t="s">
        <v>346</v>
      </c>
      <c r="B250">
        <v>379</v>
      </c>
      <c r="C250">
        <v>82.4</v>
      </c>
      <c r="D250">
        <v>91.3</v>
      </c>
      <c r="E250">
        <v>3</v>
      </c>
      <c r="F250">
        <v>1.9</v>
      </c>
      <c r="G250">
        <v>10.4</v>
      </c>
      <c r="I250">
        <f t="shared" si="3"/>
        <v>3.7999999999999972</v>
      </c>
    </row>
    <row r="251" spans="1:10" x14ac:dyDescent="0.25">
      <c r="A251" t="s">
        <v>347</v>
      </c>
      <c r="B251">
        <v>457</v>
      </c>
      <c r="C251">
        <v>54</v>
      </c>
      <c r="D251">
        <v>82.8</v>
      </c>
      <c r="E251">
        <v>7.4</v>
      </c>
      <c r="F251">
        <v>6.9</v>
      </c>
      <c r="G251">
        <v>13.6</v>
      </c>
      <c r="I251">
        <f t="shared" si="3"/>
        <v>2.8999999999999915</v>
      </c>
    </row>
    <row r="252" spans="1:10" x14ac:dyDescent="0.25">
      <c r="A252" t="s">
        <v>348</v>
      </c>
      <c r="B252">
        <v>6173</v>
      </c>
      <c r="C252">
        <v>40</v>
      </c>
      <c r="D252">
        <v>77.400000000000006</v>
      </c>
      <c r="E252">
        <v>15.2</v>
      </c>
      <c r="F252">
        <v>3.1</v>
      </c>
      <c r="G252">
        <v>29.6</v>
      </c>
      <c r="I252">
        <f t="shared" si="3"/>
        <v>4.2999999999999972</v>
      </c>
    </row>
    <row r="253" spans="1:10" x14ac:dyDescent="0.25">
      <c r="A253" t="s">
        <v>349</v>
      </c>
      <c r="B253">
        <v>87</v>
      </c>
      <c r="C253">
        <v>47.6</v>
      </c>
      <c r="D253">
        <v>69.599999999999994</v>
      </c>
      <c r="E253">
        <v>16.399999999999999</v>
      </c>
      <c r="F253">
        <v>8.1</v>
      </c>
      <c r="G253">
        <v>8.5</v>
      </c>
      <c r="I253">
        <f t="shared" si="3"/>
        <v>5.9000000000000057</v>
      </c>
    </row>
    <row r="254" spans="1:10" x14ac:dyDescent="0.25">
      <c r="A254" t="s">
        <v>350</v>
      </c>
      <c r="B254">
        <v>5629</v>
      </c>
      <c r="C254">
        <v>3.4</v>
      </c>
      <c r="D254">
        <v>3.8</v>
      </c>
      <c r="E254">
        <v>4.8</v>
      </c>
      <c r="F254">
        <v>1.8</v>
      </c>
      <c r="G254">
        <v>6.6</v>
      </c>
      <c r="I254">
        <f t="shared" si="3"/>
        <v>89.6</v>
      </c>
      <c r="J254" t="s">
        <v>351</v>
      </c>
    </row>
    <row r="255" spans="1:10" x14ac:dyDescent="0.25">
      <c r="A255" t="s">
        <v>352</v>
      </c>
      <c r="B255">
        <v>808</v>
      </c>
      <c r="C255">
        <v>59.4</v>
      </c>
      <c r="D255">
        <v>72.599999999999994</v>
      </c>
      <c r="E255">
        <v>18.899999999999999</v>
      </c>
      <c r="F255">
        <v>4.3</v>
      </c>
      <c r="G255">
        <v>17.399999999999999</v>
      </c>
      <c r="I255">
        <f t="shared" si="3"/>
        <v>4.2000000000000028</v>
      </c>
    </row>
    <row r="256" spans="1:10" x14ac:dyDescent="0.25">
      <c r="A256" t="s">
        <v>353</v>
      </c>
      <c r="B256">
        <v>552</v>
      </c>
      <c r="C256">
        <v>65.900000000000006</v>
      </c>
      <c r="D256">
        <v>72</v>
      </c>
      <c r="E256">
        <v>20.100000000000001</v>
      </c>
      <c r="F256">
        <v>3.2</v>
      </c>
      <c r="G256">
        <v>18.8</v>
      </c>
      <c r="I256">
        <f t="shared" si="3"/>
        <v>4.7000000000000028</v>
      </c>
    </row>
    <row r="257" spans="1:9" x14ac:dyDescent="0.25">
      <c r="A257" t="s">
        <v>354</v>
      </c>
      <c r="B257">
        <v>195</v>
      </c>
      <c r="C257">
        <v>58.9</v>
      </c>
      <c r="D257">
        <v>85</v>
      </c>
      <c r="E257">
        <v>7.5</v>
      </c>
      <c r="F257">
        <v>6.9</v>
      </c>
      <c r="G257">
        <v>9.3000000000000007</v>
      </c>
      <c r="I257">
        <f t="shared" si="3"/>
        <v>0.59999999999999432</v>
      </c>
    </row>
    <row r="258" spans="1:9" x14ac:dyDescent="0.25">
      <c r="A258" t="s">
        <v>355</v>
      </c>
      <c r="B258">
        <v>753</v>
      </c>
      <c r="C258">
        <v>27.3</v>
      </c>
      <c r="D258">
        <v>63.1</v>
      </c>
      <c r="E258">
        <v>28.4</v>
      </c>
      <c r="F258">
        <v>4.2</v>
      </c>
      <c r="G258">
        <v>18</v>
      </c>
      <c r="I258">
        <f t="shared" si="3"/>
        <v>4.2999999999999972</v>
      </c>
    </row>
    <row r="259" spans="1:9" x14ac:dyDescent="0.25">
      <c r="A259" t="s">
        <v>356</v>
      </c>
      <c r="B259">
        <v>1631</v>
      </c>
      <c r="C259">
        <v>54.4</v>
      </c>
      <c r="D259">
        <v>79.900000000000006</v>
      </c>
      <c r="E259">
        <v>12.9</v>
      </c>
      <c r="F259">
        <v>2.4</v>
      </c>
      <c r="G259">
        <v>42.1</v>
      </c>
      <c r="I259">
        <f t="shared" si="3"/>
        <v>4.7999999999999829</v>
      </c>
    </row>
    <row r="260" spans="1:9" x14ac:dyDescent="0.25">
      <c r="A260" t="s">
        <v>357</v>
      </c>
      <c r="B260">
        <v>1293</v>
      </c>
      <c r="C260">
        <v>8.8000000000000007</v>
      </c>
      <c r="D260">
        <v>86.5</v>
      </c>
      <c r="E260">
        <v>8.1</v>
      </c>
      <c r="F260">
        <v>1.2</v>
      </c>
      <c r="G260">
        <v>42.5</v>
      </c>
      <c r="I260">
        <f t="shared" si="3"/>
        <v>4.2000000000000028</v>
      </c>
    </row>
    <row r="261" spans="1:9" x14ac:dyDescent="0.25">
      <c r="A261" t="s">
        <v>358</v>
      </c>
      <c r="B261">
        <v>397</v>
      </c>
      <c r="C261">
        <v>48.9</v>
      </c>
      <c r="D261">
        <v>76.400000000000006</v>
      </c>
      <c r="E261">
        <v>12.6</v>
      </c>
      <c r="F261">
        <v>5.6</v>
      </c>
      <c r="G261">
        <v>18.7</v>
      </c>
      <c r="I261">
        <f t="shared" si="3"/>
        <v>5.4000000000000057</v>
      </c>
    </row>
    <row r="262" spans="1:9" x14ac:dyDescent="0.25">
      <c r="A262" t="s">
        <v>359</v>
      </c>
      <c r="B262">
        <v>457</v>
      </c>
      <c r="C262">
        <v>15.5</v>
      </c>
      <c r="D262">
        <v>79.8</v>
      </c>
      <c r="E262">
        <v>14.5</v>
      </c>
      <c r="F262">
        <v>2.4</v>
      </c>
      <c r="G262">
        <v>24.8</v>
      </c>
      <c r="H262" t="s">
        <v>131</v>
      </c>
      <c r="I262">
        <f t="shared" si="3"/>
        <v>3.2999999999999972</v>
      </c>
    </row>
    <row r="263" spans="1:9" x14ac:dyDescent="0.25">
      <c r="I263" t="str">
        <f t="shared" si="3"/>
        <v/>
      </c>
    </row>
    <row r="264" spans="1:9" x14ac:dyDescent="0.25">
      <c r="A264" t="s">
        <v>360</v>
      </c>
      <c r="B264">
        <v>34105</v>
      </c>
      <c r="C264">
        <v>74.599999999999994</v>
      </c>
      <c r="D264">
        <v>75.7</v>
      </c>
      <c r="E264">
        <v>14.8</v>
      </c>
      <c r="F264">
        <v>6.3</v>
      </c>
      <c r="G264">
        <v>13.2</v>
      </c>
      <c r="I264">
        <f t="shared" ref="I264:I327" si="4">IF(OR(ISBLANK(D264),NOT(ISNUMBER(D264))),"",MAX(0,100-SUM(D264:F264)))</f>
        <v>3.2000000000000028</v>
      </c>
    </row>
    <row r="265" spans="1:9" x14ac:dyDescent="0.25">
      <c r="A265" t="s">
        <v>361</v>
      </c>
      <c r="B265">
        <v>13369</v>
      </c>
      <c r="C265">
        <v>69.5</v>
      </c>
      <c r="D265">
        <v>80.7</v>
      </c>
      <c r="E265">
        <v>10.8</v>
      </c>
      <c r="F265">
        <v>5.4</v>
      </c>
      <c r="G265">
        <v>12.5</v>
      </c>
      <c r="H265" t="s">
        <v>94</v>
      </c>
      <c r="I265">
        <f t="shared" si="4"/>
        <v>3.0999999999999943</v>
      </c>
    </row>
    <row r="266" spans="1:9" x14ac:dyDescent="0.25">
      <c r="A266" t="s">
        <v>362</v>
      </c>
      <c r="B266">
        <v>8671</v>
      </c>
      <c r="C266">
        <v>75.7</v>
      </c>
      <c r="D266">
        <v>82.6</v>
      </c>
      <c r="E266">
        <v>11.6</v>
      </c>
      <c r="F266">
        <v>3.1</v>
      </c>
      <c r="G266">
        <v>13.6</v>
      </c>
      <c r="I266">
        <f t="shared" si="4"/>
        <v>2.7000000000000171</v>
      </c>
    </row>
    <row r="267" spans="1:9" x14ac:dyDescent="0.25">
      <c r="A267" t="s">
        <v>363</v>
      </c>
      <c r="B267">
        <v>3772</v>
      </c>
      <c r="C267">
        <v>55.4</v>
      </c>
      <c r="D267">
        <v>75.7</v>
      </c>
      <c r="E267">
        <v>10.199999999999999</v>
      </c>
      <c r="F267">
        <v>10.4</v>
      </c>
      <c r="G267">
        <v>10.1</v>
      </c>
      <c r="I267">
        <f t="shared" si="4"/>
        <v>3.6999999999999886</v>
      </c>
    </row>
    <row r="268" spans="1:9" x14ac:dyDescent="0.25">
      <c r="A268" t="s">
        <v>364</v>
      </c>
      <c r="B268">
        <v>77</v>
      </c>
      <c r="C268">
        <v>57.8</v>
      </c>
      <c r="D268">
        <v>84.9</v>
      </c>
      <c r="E268">
        <v>5.8</v>
      </c>
      <c r="F268">
        <v>7.9</v>
      </c>
      <c r="G268">
        <v>14.1</v>
      </c>
      <c r="I268">
        <f t="shared" si="4"/>
        <v>1.3999999999999915</v>
      </c>
    </row>
    <row r="269" spans="1:9" x14ac:dyDescent="0.25">
      <c r="A269" t="s">
        <v>365</v>
      </c>
      <c r="B269">
        <v>850</v>
      </c>
      <c r="C269">
        <v>69.8</v>
      </c>
      <c r="D269">
        <v>83.8</v>
      </c>
      <c r="E269">
        <v>6.7</v>
      </c>
      <c r="F269">
        <v>6.5</v>
      </c>
      <c r="G269">
        <v>11.1</v>
      </c>
      <c r="I269">
        <f t="shared" si="4"/>
        <v>3</v>
      </c>
    </row>
    <row r="270" spans="1:9" x14ac:dyDescent="0.25">
      <c r="A270" t="s">
        <v>366</v>
      </c>
      <c r="B270">
        <v>20736</v>
      </c>
      <c r="C270">
        <v>77.8</v>
      </c>
      <c r="D270">
        <v>72.5</v>
      </c>
      <c r="E270">
        <v>17.399999999999999</v>
      </c>
      <c r="F270">
        <v>6.8</v>
      </c>
      <c r="G270">
        <v>13.6</v>
      </c>
      <c r="H270" t="s">
        <v>96</v>
      </c>
      <c r="I270">
        <f t="shared" si="4"/>
        <v>3.2999999999999972</v>
      </c>
    </row>
    <row r="271" spans="1:9" x14ac:dyDescent="0.25">
      <c r="A271" t="s">
        <v>367</v>
      </c>
      <c r="B271">
        <v>7305</v>
      </c>
      <c r="C271">
        <v>74.900000000000006</v>
      </c>
      <c r="D271">
        <v>72.099999999999994</v>
      </c>
      <c r="E271">
        <v>16.2</v>
      </c>
      <c r="F271">
        <v>8.6999999999999993</v>
      </c>
      <c r="G271">
        <v>10.6</v>
      </c>
      <c r="I271">
        <f t="shared" si="4"/>
        <v>3</v>
      </c>
    </row>
    <row r="272" spans="1:9" x14ac:dyDescent="0.25">
      <c r="A272" t="s">
        <v>368</v>
      </c>
      <c r="B272">
        <v>7197</v>
      </c>
      <c r="C272">
        <v>74.900000000000006</v>
      </c>
      <c r="D272">
        <v>72.3</v>
      </c>
      <c r="E272">
        <v>15.9</v>
      </c>
      <c r="F272">
        <v>8.8000000000000007</v>
      </c>
      <c r="G272">
        <v>10.6</v>
      </c>
      <c r="I272">
        <f t="shared" si="4"/>
        <v>3</v>
      </c>
    </row>
    <row r="273" spans="1:9" x14ac:dyDescent="0.25">
      <c r="A273" t="s">
        <v>369</v>
      </c>
      <c r="B273">
        <v>109</v>
      </c>
      <c r="C273">
        <v>73.2</v>
      </c>
      <c r="D273">
        <v>63.2</v>
      </c>
      <c r="E273">
        <v>30.6</v>
      </c>
      <c r="F273">
        <v>4.5</v>
      </c>
      <c r="G273">
        <v>12.9</v>
      </c>
      <c r="I273">
        <f t="shared" si="4"/>
        <v>1.6999999999999886</v>
      </c>
    </row>
    <row r="274" spans="1:9" x14ac:dyDescent="0.25">
      <c r="A274" t="s">
        <v>370</v>
      </c>
      <c r="B274">
        <v>10284</v>
      </c>
      <c r="C274">
        <v>77.599999999999994</v>
      </c>
      <c r="D274">
        <v>73</v>
      </c>
      <c r="E274">
        <v>17.5</v>
      </c>
      <c r="F274">
        <v>6.1</v>
      </c>
      <c r="G274">
        <v>14.6</v>
      </c>
      <c r="I274">
        <f t="shared" si="4"/>
        <v>3.4000000000000057</v>
      </c>
    </row>
    <row r="275" spans="1:9" x14ac:dyDescent="0.25">
      <c r="A275" t="s">
        <v>371</v>
      </c>
      <c r="B275">
        <v>1548</v>
      </c>
      <c r="C275">
        <v>74.5</v>
      </c>
      <c r="D275">
        <v>79</v>
      </c>
      <c r="E275">
        <v>10.5</v>
      </c>
      <c r="F275">
        <v>7.1</v>
      </c>
      <c r="G275">
        <v>15.1</v>
      </c>
      <c r="I275">
        <f t="shared" si="4"/>
        <v>3.4000000000000057</v>
      </c>
    </row>
    <row r="276" spans="1:9" x14ac:dyDescent="0.25">
      <c r="A276" t="s">
        <v>372</v>
      </c>
      <c r="B276">
        <v>879</v>
      </c>
      <c r="C276">
        <v>79.8</v>
      </c>
      <c r="D276">
        <v>84.9</v>
      </c>
      <c r="E276">
        <v>4.7</v>
      </c>
      <c r="F276">
        <v>8.1999999999999993</v>
      </c>
      <c r="G276">
        <v>18.600000000000001</v>
      </c>
      <c r="I276">
        <f t="shared" si="4"/>
        <v>2.1999999999999886</v>
      </c>
    </row>
    <row r="277" spans="1:9" x14ac:dyDescent="0.25">
      <c r="A277" t="s">
        <v>373</v>
      </c>
      <c r="B277">
        <v>142</v>
      </c>
      <c r="C277">
        <v>59.3</v>
      </c>
      <c r="D277">
        <v>90.5</v>
      </c>
      <c r="E277">
        <v>3.6</v>
      </c>
      <c r="F277">
        <v>3.2</v>
      </c>
      <c r="G277">
        <v>9.8000000000000007</v>
      </c>
      <c r="I277">
        <f t="shared" si="4"/>
        <v>2.7000000000000028</v>
      </c>
    </row>
    <row r="278" spans="1:9" x14ac:dyDescent="0.25">
      <c r="A278" t="s">
        <v>374</v>
      </c>
      <c r="B278">
        <v>139</v>
      </c>
      <c r="C278">
        <v>79.8</v>
      </c>
      <c r="D278">
        <v>81.900000000000006</v>
      </c>
      <c r="E278">
        <v>6.9</v>
      </c>
      <c r="F278">
        <v>8.1999999999999993</v>
      </c>
      <c r="G278">
        <v>10.6</v>
      </c>
      <c r="I278">
        <f t="shared" si="4"/>
        <v>2.9999999999999858</v>
      </c>
    </row>
    <row r="279" spans="1:9" x14ac:dyDescent="0.25">
      <c r="A279" t="s">
        <v>375</v>
      </c>
      <c r="B279">
        <v>348</v>
      </c>
      <c r="C279">
        <v>80.400000000000006</v>
      </c>
      <c r="D279">
        <v>83.8</v>
      </c>
      <c r="E279">
        <v>8.1</v>
      </c>
      <c r="F279">
        <v>5.6</v>
      </c>
      <c r="G279">
        <v>8.6999999999999993</v>
      </c>
      <c r="I279">
        <f t="shared" si="4"/>
        <v>2.5000000000000142</v>
      </c>
    </row>
    <row r="280" spans="1:9" x14ac:dyDescent="0.25">
      <c r="A280" t="s">
        <v>376</v>
      </c>
      <c r="B280">
        <v>1934</v>
      </c>
      <c r="C280">
        <v>76.5</v>
      </c>
      <c r="D280">
        <v>76.7</v>
      </c>
      <c r="E280">
        <v>13.8</v>
      </c>
      <c r="F280">
        <v>5.8</v>
      </c>
      <c r="G280">
        <v>15.4</v>
      </c>
      <c r="I280">
        <f t="shared" si="4"/>
        <v>3.7000000000000028</v>
      </c>
    </row>
    <row r="281" spans="1:9" x14ac:dyDescent="0.25">
      <c r="A281" t="s">
        <v>377</v>
      </c>
      <c r="B281">
        <v>1338</v>
      </c>
      <c r="C281">
        <v>87.5</v>
      </c>
      <c r="D281">
        <v>62.8</v>
      </c>
      <c r="E281">
        <v>28.8</v>
      </c>
      <c r="F281">
        <v>4.9000000000000004</v>
      </c>
      <c r="G281">
        <v>19</v>
      </c>
      <c r="I281">
        <f t="shared" si="4"/>
        <v>3.5</v>
      </c>
    </row>
    <row r="282" spans="1:9" x14ac:dyDescent="0.25">
      <c r="A282" t="s">
        <v>378</v>
      </c>
      <c r="B282">
        <v>1560</v>
      </c>
      <c r="C282">
        <v>69.2</v>
      </c>
      <c r="D282">
        <v>69.5</v>
      </c>
      <c r="E282">
        <v>18.7</v>
      </c>
      <c r="F282">
        <v>7.7</v>
      </c>
      <c r="G282">
        <v>13.8</v>
      </c>
      <c r="I282">
        <f t="shared" si="4"/>
        <v>4.0999999999999943</v>
      </c>
    </row>
    <row r="283" spans="1:9" x14ac:dyDescent="0.25">
      <c r="A283" t="s">
        <v>379</v>
      </c>
      <c r="B283">
        <v>1431</v>
      </c>
      <c r="C283">
        <v>83.6</v>
      </c>
      <c r="D283">
        <v>64.599999999999994</v>
      </c>
      <c r="E283">
        <v>27.7</v>
      </c>
      <c r="F283">
        <v>5.0999999999999996</v>
      </c>
      <c r="G283">
        <v>10.7</v>
      </c>
      <c r="I283">
        <f t="shared" si="4"/>
        <v>2.6000000000000085</v>
      </c>
    </row>
    <row r="284" spans="1:9" x14ac:dyDescent="0.25">
      <c r="A284" t="s">
        <v>380</v>
      </c>
      <c r="B284">
        <v>967</v>
      </c>
      <c r="C284">
        <v>74.8</v>
      </c>
      <c r="D284">
        <v>69.8</v>
      </c>
      <c r="E284">
        <v>21.7</v>
      </c>
      <c r="F284">
        <v>4.3</v>
      </c>
      <c r="G284">
        <v>13.4</v>
      </c>
      <c r="I284">
        <f t="shared" si="4"/>
        <v>4.2000000000000028</v>
      </c>
    </row>
    <row r="285" spans="1:9" x14ac:dyDescent="0.25">
      <c r="A285" t="s">
        <v>381</v>
      </c>
      <c r="B285">
        <v>3147</v>
      </c>
      <c r="C285">
        <v>85.6</v>
      </c>
      <c r="D285">
        <v>71.400000000000006</v>
      </c>
      <c r="E285">
        <v>19.899999999999999</v>
      </c>
      <c r="F285">
        <v>4.5</v>
      </c>
      <c r="G285">
        <v>17.399999999999999</v>
      </c>
      <c r="I285">
        <f t="shared" si="4"/>
        <v>4.1999999999999886</v>
      </c>
    </row>
    <row r="286" spans="1:9" x14ac:dyDescent="0.25">
      <c r="A286" t="s">
        <v>382</v>
      </c>
      <c r="B286">
        <v>1707</v>
      </c>
      <c r="C286">
        <v>80.5</v>
      </c>
      <c r="D286">
        <v>68.900000000000006</v>
      </c>
      <c r="E286">
        <v>20.6</v>
      </c>
      <c r="F286">
        <v>5.8</v>
      </c>
      <c r="G286">
        <v>15.7</v>
      </c>
      <c r="I286">
        <f t="shared" si="4"/>
        <v>4.7000000000000028</v>
      </c>
    </row>
    <row r="287" spans="1:9" x14ac:dyDescent="0.25">
      <c r="A287" t="s">
        <v>383</v>
      </c>
      <c r="B287">
        <v>146</v>
      </c>
      <c r="C287">
        <v>72</v>
      </c>
      <c r="D287">
        <v>67.400000000000006</v>
      </c>
      <c r="E287">
        <v>27.3</v>
      </c>
      <c r="F287">
        <v>1.9</v>
      </c>
      <c r="G287">
        <v>14.2</v>
      </c>
      <c r="I287">
        <f t="shared" si="4"/>
        <v>3.3999999999999915</v>
      </c>
    </row>
    <row r="288" spans="1:9" x14ac:dyDescent="0.25">
      <c r="A288" t="s">
        <v>384</v>
      </c>
      <c r="B288">
        <v>65</v>
      </c>
      <c r="C288">
        <v>62.5</v>
      </c>
      <c r="D288">
        <v>75.5</v>
      </c>
      <c r="E288">
        <v>18.5</v>
      </c>
      <c r="F288">
        <v>0.9</v>
      </c>
      <c r="G288">
        <v>13.2</v>
      </c>
      <c r="I288">
        <f t="shared" si="4"/>
        <v>5.0999999999999943</v>
      </c>
    </row>
    <row r="289" spans="1:9" x14ac:dyDescent="0.25">
      <c r="A289" t="s">
        <v>385</v>
      </c>
      <c r="B289">
        <v>1229</v>
      </c>
      <c r="C289">
        <v>95.6</v>
      </c>
      <c r="D289">
        <v>75.099999999999994</v>
      </c>
      <c r="E289">
        <v>18.2</v>
      </c>
      <c r="F289">
        <v>3.1</v>
      </c>
      <c r="G289">
        <v>20.2</v>
      </c>
      <c r="I289">
        <f t="shared" si="4"/>
        <v>3.6000000000000085</v>
      </c>
    </row>
    <row r="290" spans="1:9" x14ac:dyDescent="0.25">
      <c r="I290" t="str">
        <f t="shared" si="4"/>
        <v/>
      </c>
    </row>
    <row r="291" spans="1:9" x14ac:dyDescent="0.25">
      <c r="A291" t="s">
        <v>386</v>
      </c>
      <c r="B291">
        <v>11480</v>
      </c>
      <c r="C291">
        <v>50.4</v>
      </c>
      <c r="D291">
        <v>75.7</v>
      </c>
      <c r="E291">
        <v>12.7</v>
      </c>
      <c r="F291">
        <v>6.3</v>
      </c>
      <c r="G291">
        <v>24.1</v>
      </c>
      <c r="I291">
        <f t="shared" si="4"/>
        <v>5.2999999999999972</v>
      </c>
    </row>
    <row r="292" spans="1:9" x14ac:dyDescent="0.25">
      <c r="A292" t="s">
        <v>387</v>
      </c>
      <c r="B292">
        <v>2601</v>
      </c>
      <c r="C292">
        <v>45.5</v>
      </c>
      <c r="D292">
        <v>80.3</v>
      </c>
      <c r="E292">
        <v>9.4</v>
      </c>
      <c r="F292">
        <v>4.3</v>
      </c>
      <c r="G292">
        <v>13.1</v>
      </c>
      <c r="H292" t="s">
        <v>98</v>
      </c>
      <c r="I292">
        <f t="shared" si="4"/>
        <v>6</v>
      </c>
    </row>
    <row r="293" spans="1:9" x14ac:dyDescent="0.25">
      <c r="A293" t="s">
        <v>388</v>
      </c>
      <c r="B293">
        <v>140</v>
      </c>
      <c r="C293">
        <v>53</v>
      </c>
      <c r="D293">
        <v>79.400000000000006</v>
      </c>
      <c r="E293">
        <v>13.6</v>
      </c>
      <c r="F293">
        <v>4.5</v>
      </c>
      <c r="G293">
        <v>12.9</v>
      </c>
      <c r="I293">
        <f t="shared" si="4"/>
        <v>2.5</v>
      </c>
    </row>
    <row r="294" spans="1:9" x14ac:dyDescent="0.25">
      <c r="A294" t="s">
        <v>389</v>
      </c>
      <c r="B294">
        <v>126</v>
      </c>
      <c r="C294">
        <v>19.3</v>
      </c>
      <c r="D294">
        <v>89.1</v>
      </c>
      <c r="E294">
        <v>7.9</v>
      </c>
      <c r="F294">
        <v>0.2</v>
      </c>
      <c r="G294">
        <v>12.9</v>
      </c>
      <c r="I294">
        <f t="shared" si="4"/>
        <v>2.7999999999999972</v>
      </c>
    </row>
    <row r="295" spans="1:9" x14ac:dyDescent="0.25">
      <c r="A295" t="s">
        <v>390</v>
      </c>
      <c r="B295">
        <v>118</v>
      </c>
      <c r="C295">
        <v>49.2</v>
      </c>
      <c r="D295">
        <v>79.099999999999994</v>
      </c>
      <c r="E295">
        <v>12.6</v>
      </c>
      <c r="F295">
        <v>3.7</v>
      </c>
      <c r="G295">
        <v>15.4</v>
      </c>
      <c r="I295">
        <f t="shared" si="4"/>
        <v>4.6000000000000085</v>
      </c>
    </row>
    <row r="296" spans="1:9" x14ac:dyDescent="0.25">
      <c r="A296" t="s">
        <v>391</v>
      </c>
      <c r="B296">
        <v>331</v>
      </c>
      <c r="C296">
        <v>47.8</v>
      </c>
      <c r="D296">
        <v>83.4</v>
      </c>
      <c r="E296">
        <v>8</v>
      </c>
      <c r="F296">
        <v>3.3</v>
      </c>
      <c r="G296">
        <v>9.9</v>
      </c>
      <c r="I296">
        <f t="shared" si="4"/>
        <v>5.2999999999999972</v>
      </c>
    </row>
    <row r="297" spans="1:9" x14ac:dyDescent="0.25">
      <c r="A297" t="s">
        <v>392</v>
      </c>
      <c r="B297">
        <v>307</v>
      </c>
      <c r="C297">
        <v>51.5</v>
      </c>
      <c r="D297">
        <v>82.2</v>
      </c>
      <c r="E297">
        <v>7.5</v>
      </c>
      <c r="F297">
        <v>3.6</v>
      </c>
      <c r="G297">
        <v>9.3000000000000007</v>
      </c>
      <c r="I297">
        <f t="shared" si="4"/>
        <v>6.7000000000000028</v>
      </c>
    </row>
    <row r="298" spans="1:9" x14ac:dyDescent="0.25">
      <c r="A298" t="s">
        <v>393</v>
      </c>
      <c r="B298">
        <v>30</v>
      </c>
      <c r="C298" t="s">
        <v>122</v>
      </c>
      <c r="D298" t="s">
        <v>122</v>
      </c>
      <c r="E298" t="s">
        <v>122</v>
      </c>
      <c r="F298" t="s">
        <v>122</v>
      </c>
      <c r="G298" t="s">
        <v>122</v>
      </c>
      <c r="I298" t="str">
        <f t="shared" si="4"/>
        <v/>
      </c>
    </row>
    <row r="299" spans="1:9" x14ac:dyDescent="0.25">
      <c r="A299" t="s">
        <v>394</v>
      </c>
      <c r="B299">
        <v>1548</v>
      </c>
      <c r="C299">
        <v>45.2</v>
      </c>
      <c r="D299">
        <v>78.8</v>
      </c>
      <c r="E299">
        <v>9.4</v>
      </c>
      <c r="F299">
        <v>5.0999999999999996</v>
      </c>
      <c r="G299">
        <v>14.6</v>
      </c>
      <c r="I299">
        <f t="shared" si="4"/>
        <v>6.7000000000000028</v>
      </c>
    </row>
    <row r="300" spans="1:9" x14ac:dyDescent="0.25">
      <c r="A300" t="s">
        <v>395</v>
      </c>
      <c r="B300">
        <v>8879</v>
      </c>
      <c r="C300">
        <v>51.8</v>
      </c>
      <c r="D300">
        <v>74.3</v>
      </c>
      <c r="E300">
        <v>13.7</v>
      </c>
      <c r="F300">
        <v>6.9</v>
      </c>
      <c r="G300">
        <v>27.3</v>
      </c>
      <c r="H300" t="s">
        <v>78</v>
      </c>
      <c r="I300">
        <f t="shared" si="4"/>
        <v>5.0999999999999943</v>
      </c>
    </row>
    <row r="301" spans="1:9" x14ac:dyDescent="0.25">
      <c r="A301" t="s">
        <v>396</v>
      </c>
      <c r="B301">
        <v>967</v>
      </c>
      <c r="C301">
        <v>59</v>
      </c>
      <c r="D301">
        <v>69.8</v>
      </c>
      <c r="E301">
        <v>16.7</v>
      </c>
      <c r="F301">
        <v>8.1999999999999993</v>
      </c>
      <c r="G301">
        <v>25.9</v>
      </c>
      <c r="I301">
        <f t="shared" si="4"/>
        <v>5.2999999999999972</v>
      </c>
    </row>
    <row r="302" spans="1:9" x14ac:dyDescent="0.25">
      <c r="A302" t="s">
        <v>397</v>
      </c>
      <c r="B302">
        <v>906</v>
      </c>
      <c r="C302">
        <v>59.7</v>
      </c>
      <c r="D302">
        <v>68.7</v>
      </c>
      <c r="E302">
        <v>17.5</v>
      </c>
      <c r="F302">
        <v>8.6</v>
      </c>
      <c r="G302">
        <v>27.2</v>
      </c>
      <c r="I302">
        <f t="shared" si="4"/>
        <v>5.2000000000000028</v>
      </c>
    </row>
    <row r="303" spans="1:9" x14ac:dyDescent="0.25">
      <c r="A303" t="s">
        <v>398</v>
      </c>
      <c r="B303">
        <v>60</v>
      </c>
      <c r="C303">
        <v>48.3</v>
      </c>
      <c r="D303">
        <v>87.2</v>
      </c>
      <c r="E303">
        <v>6.1</v>
      </c>
      <c r="F303">
        <v>1.5</v>
      </c>
      <c r="G303">
        <v>7.2</v>
      </c>
      <c r="I303">
        <f t="shared" si="4"/>
        <v>5.2000000000000028</v>
      </c>
    </row>
    <row r="304" spans="1:9" x14ac:dyDescent="0.25">
      <c r="A304" t="s">
        <v>399</v>
      </c>
      <c r="B304">
        <v>7912</v>
      </c>
      <c r="C304">
        <v>51</v>
      </c>
      <c r="D304">
        <v>74.900000000000006</v>
      </c>
      <c r="E304">
        <v>13.4</v>
      </c>
      <c r="F304">
        <v>6.8</v>
      </c>
      <c r="G304">
        <v>27.5</v>
      </c>
      <c r="I304">
        <f t="shared" si="4"/>
        <v>4.8999999999999915</v>
      </c>
    </row>
    <row r="305" spans="1:9" x14ac:dyDescent="0.25">
      <c r="A305" t="s">
        <v>400</v>
      </c>
      <c r="B305">
        <v>7763</v>
      </c>
      <c r="C305">
        <v>51</v>
      </c>
      <c r="D305">
        <v>74.7</v>
      </c>
      <c r="E305">
        <v>13.5</v>
      </c>
      <c r="F305">
        <v>6.8</v>
      </c>
      <c r="G305">
        <v>27.7</v>
      </c>
      <c r="I305">
        <f t="shared" si="4"/>
        <v>5</v>
      </c>
    </row>
    <row r="306" spans="1:9" x14ac:dyDescent="0.25">
      <c r="A306" t="s">
        <v>401</v>
      </c>
      <c r="B306">
        <v>149</v>
      </c>
      <c r="C306">
        <v>47.1</v>
      </c>
      <c r="D306">
        <v>83.7</v>
      </c>
      <c r="E306">
        <v>7.2</v>
      </c>
      <c r="F306">
        <v>4</v>
      </c>
      <c r="G306">
        <v>13.7</v>
      </c>
      <c r="I306">
        <f t="shared" si="4"/>
        <v>5.0999999999999943</v>
      </c>
    </row>
    <row r="307" spans="1:9" x14ac:dyDescent="0.25">
      <c r="I307" t="str">
        <f t="shared" si="4"/>
        <v/>
      </c>
    </row>
    <row r="308" spans="1:9" x14ac:dyDescent="0.25">
      <c r="A308" t="s">
        <v>402</v>
      </c>
      <c r="B308">
        <v>6742</v>
      </c>
      <c r="C308">
        <v>52.6</v>
      </c>
      <c r="D308">
        <v>78.5</v>
      </c>
      <c r="E308">
        <v>10.3</v>
      </c>
      <c r="F308">
        <v>7.7</v>
      </c>
      <c r="G308">
        <v>19.7</v>
      </c>
      <c r="I308">
        <f t="shared" si="4"/>
        <v>3.5</v>
      </c>
    </row>
    <row r="309" spans="1:9" x14ac:dyDescent="0.25">
      <c r="A309" t="s">
        <v>403</v>
      </c>
      <c r="B309">
        <v>6088</v>
      </c>
      <c r="C309">
        <v>48.7</v>
      </c>
      <c r="D309">
        <v>78.400000000000006</v>
      </c>
      <c r="E309">
        <v>10.4</v>
      </c>
      <c r="F309">
        <v>7.8</v>
      </c>
      <c r="G309">
        <v>18.100000000000001</v>
      </c>
      <c r="I309">
        <f t="shared" si="4"/>
        <v>3.3999999999999915</v>
      </c>
    </row>
    <row r="310" spans="1:9" x14ac:dyDescent="0.25">
      <c r="A310" t="s">
        <v>404</v>
      </c>
      <c r="B310">
        <v>1907</v>
      </c>
      <c r="C310">
        <v>12.1</v>
      </c>
      <c r="D310">
        <v>85.9</v>
      </c>
      <c r="E310">
        <v>7.2</v>
      </c>
      <c r="F310">
        <v>3.7</v>
      </c>
      <c r="G310">
        <v>27</v>
      </c>
      <c r="I310">
        <f t="shared" si="4"/>
        <v>3.1999999999999886</v>
      </c>
    </row>
    <row r="311" spans="1:9" x14ac:dyDescent="0.25">
      <c r="A311" t="s">
        <v>405</v>
      </c>
      <c r="B311">
        <v>1167</v>
      </c>
      <c r="C311">
        <v>9</v>
      </c>
      <c r="D311">
        <v>87</v>
      </c>
      <c r="E311">
        <v>6.6</v>
      </c>
      <c r="F311">
        <v>2.8</v>
      </c>
      <c r="G311">
        <v>26.6</v>
      </c>
      <c r="I311">
        <f t="shared" si="4"/>
        <v>3.6000000000000085</v>
      </c>
    </row>
    <row r="312" spans="1:9" x14ac:dyDescent="0.25">
      <c r="A312" t="s">
        <v>406</v>
      </c>
      <c r="B312">
        <v>180</v>
      </c>
      <c r="C312">
        <v>18.899999999999999</v>
      </c>
      <c r="D312">
        <v>76.5</v>
      </c>
      <c r="E312">
        <v>17.399999999999999</v>
      </c>
      <c r="F312">
        <v>2.2000000000000002</v>
      </c>
      <c r="G312">
        <v>42.2</v>
      </c>
      <c r="I312">
        <f t="shared" si="4"/>
        <v>3.8999999999999915</v>
      </c>
    </row>
    <row r="313" spans="1:9" x14ac:dyDescent="0.25">
      <c r="A313" t="s">
        <v>407</v>
      </c>
      <c r="B313">
        <v>94</v>
      </c>
      <c r="C313">
        <v>18.2</v>
      </c>
      <c r="D313">
        <v>79.599999999999994</v>
      </c>
      <c r="E313">
        <v>1.7</v>
      </c>
      <c r="F313">
        <v>13.4</v>
      </c>
      <c r="G313">
        <v>22.2</v>
      </c>
      <c r="I313">
        <f t="shared" si="4"/>
        <v>5.2999999999999972</v>
      </c>
    </row>
    <row r="314" spans="1:9" x14ac:dyDescent="0.25">
      <c r="A314" t="s">
        <v>408</v>
      </c>
      <c r="B314">
        <v>282</v>
      </c>
      <c r="C314">
        <v>9.5</v>
      </c>
      <c r="D314">
        <v>88.2</v>
      </c>
      <c r="E314">
        <v>7.3</v>
      </c>
      <c r="F314">
        <v>2.8</v>
      </c>
      <c r="G314">
        <v>23.2</v>
      </c>
      <c r="I314">
        <f t="shared" si="4"/>
        <v>1.7000000000000028</v>
      </c>
    </row>
    <row r="315" spans="1:9" x14ac:dyDescent="0.25">
      <c r="A315" t="s">
        <v>409</v>
      </c>
      <c r="B315">
        <v>184</v>
      </c>
      <c r="C315">
        <v>26.5</v>
      </c>
      <c r="D315">
        <v>87.2</v>
      </c>
      <c r="E315">
        <v>3.5</v>
      </c>
      <c r="F315">
        <v>7.3</v>
      </c>
      <c r="G315">
        <v>23.2</v>
      </c>
      <c r="I315">
        <f t="shared" si="4"/>
        <v>2</v>
      </c>
    </row>
    <row r="316" spans="1:9" x14ac:dyDescent="0.25">
      <c r="A316" t="s">
        <v>410</v>
      </c>
      <c r="B316">
        <v>2207</v>
      </c>
      <c r="C316">
        <v>73.400000000000006</v>
      </c>
      <c r="D316">
        <v>69.5</v>
      </c>
      <c r="E316">
        <v>11.8</v>
      </c>
      <c r="F316">
        <v>15.2</v>
      </c>
      <c r="G316">
        <v>16.3</v>
      </c>
      <c r="I316">
        <f t="shared" si="4"/>
        <v>3.5</v>
      </c>
    </row>
    <row r="317" spans="1:9" x14ac:dyDescent="0.25">
      <c r="A317" t="s">
        <v>411</v>
      </c>
      <c r="B317">
        <v>108</v>
      </c>
      <c r="C317">
        <v>30.3</v>
      </c>
      <c r="D317">
        <v>63.2</v>
      </c>
      <c r="E317">
        <v>28</v>
      </c>
      <c r="F317">
        <v>4.5999999999999996</v>
      </c>
      <c r="G317">
        <v>34.6</v>
      </c>
      <c r="I317">
        <f t="shared" si="4"/>
        <v>4.2000000000000028</v>
      </c>
    </row>
    <row r="318" spans="1:9" x14ac:dyDescent="0.25">
      <c r="A318" t="s">
        <v>412</v>
      </c>
      <c r="B318">
        <v>869</v>
      </c>
      <c r="C318">
        <v>89.6</v>
      </c>
      <c r="D318">
        <v>76.2</v>
      </c>
      <c r="E318">
        <v>13.4</v>
      </c>
      <c r="F318">
        <v>6.8</v>
      </c>
      <c r="G318">
        <v>16</v>
      </c>
      <c r="I318">
        <f t="shared" si="4"/>
        <v>3.5999999999999943</v>
      </c>
    </row>
    <row r="319" spans="1:9" x14ac:dyDescent="0.25">
      <c r="A319" t="s">
        <v>413</v>
      </c>
      <c r="B319">
        <v>500</v>
      </c>
      <c r="C319">
        <v>74.7</v>
      </c>
      <c r="D319">
        <v>47.4</v>
      </c>
      <c r="E319">
        <v>6.4</v>
      </c>
      <c r="F319">
        <v>43.5</v>
      </c>
      <c r="G319">
        <v>10.9</v>
      </c>
      <c r="I319">
        <f t="shared" si="4"/>
        <v>2.7000000000000028</v>
      </c>
    </row>
    <row r="320" spans="1:9" x14ac:dyDescent="0.25">
      <c r="A320" t="s">
        <v>414</v>
      </c>
      <c r="B320">
        <v>213</v>
      </c>
      <c r="C320">
        <v>54.3</v>
      </c>
      <c r="D320">
        <v>64.3</v>
      </c>
      <c r="E320">
        <v>11.6</v>
      </c>
      <c r="F320">
        <v>17.3</v>
      </c>
      <c r="G320">
        <v>26.3</v>
      </c>
      <c r="I320">
        <f t="shared" si="4"/>
        <v>6.8000000000000114</v>
      </c>
    </row>
    <row r="321" spans="1:9" x14ac:dyDescent="0.25">
      <c r="A321" t="s">
        <v>415</v>
      </c>
      <c r="B321">
        <v>111</v>
      </c>
      <c r="C321">
        <v>36.1</v>
      </c>
      <c r="D321">
        <v>85.6</v>
      </c>
      <c r="E321">
        <v>9.6999999999999993</v>
      </c>
      <c r="F321">
        <v>1.1000000000000001</v>
      </c>
      <c r="G321">
        <v>13</v>
      </c>
      <c r="I321">
        <f t="shared" si="4"/>
        <v>3.6000000000000085</v>
      </c>
    </row>
    <row r="322" spans="1:9" x14ac:dyDescent="0.25">
      <c r="A322" t="s">
        <v>416</v>
      </c>
      <c r="B322">
        <v>407</v>
      </c>
      <c r="C322">
        <v>69.099999999999994</v>
      </c>
      <c r="D322">
        <v>82.4</v>
      </c>
      <c r="E322">
        <v>11.5</v>
      </c>
      <c r="F322">
        <v>3.7</v>
      </c>
      <c r="G322">
        <v>14.4</v>
      </c>
      <c r="I322">
        <f t="shared" si="4"/>
        <v>2.3999999999999915</v>
      </c>
    </row>
    <row r="323" spans="1:9" x14ac:dyDescent="0.25">
      <c r="A323" t="s">
        <v>417</v>
      </c>
      <c r="B323">
        <v>1974</v>
      </c>
      <c r="C323">
        <v>56.2</v>
      </c>
      <c r="D323">
        <v>81.099999999999994</v>
      </c>
      <c r="E323">
        <v>11.8</v>
      </c>
      <c r="F323">
        <v>3.7</v>
      </c>
      <c r="G323">
        <v>11.4</v>
      </c>
      <c r="I323">
        <f t="shared" si="4"/>
        <v>3.4000000000000057</v>
      </c>
    </row>
    <row r="324" spans="1:9" x14ac:dyDescent="0.25">
      <c r="A324" t="s">
        <v>418</v>
      </c>
      <c r="B324">
        <v>989</v>
      </c>
      <c r="C324">
        <v>45.7</v>
      </c>
      <c r="D324">
        <v>84.4</v>
      </c>
      <c r="E324">
        <v>10.3</v>
      </c>
      <c r="F324">
        <v>3.1</v>
      </c>
      <c r="G324">
        <v>11.5</v>
      </c>
      <c r="I324">
        <f t="shared" si="4"/>
        <v>2.2000000000000028</v>
      </c>
    </row>
    <row r="325" spans="1:9" x14ac:dyDescent="0.25">
      <c r="A325" t="s">
        <v>419</v>
      </c>
      <c r="B325">
        <v>758</v>
      </c>
      <c r="C325">
        <v>68.7</v>
      </c>
      <c r="D325">
        <v>75.7</v>
      </c>
      <c r="E325">
        <v>14.8</v>
      </c>
      <c r="F325">
        <v>4.3</v>
      </c>
      <c r="G325">
        <v>11.2</v>
      </c>
      <c r="I325">
        <f t="shared" si="4"/>
        <v>5.2000000000000028</v>
      </c>
    </row>
    <row r="326" spans="1:9" x14ac:dyDescent="0.25">
      <c r="A326" t="s">
        <v>420</v>
      </c>
      <c r="B326">
        <v>66</v>
      </c>
      <c r="C326">
        <v>47.2</v>
      </c>
      <c r="D326">
        <v>84.9</v>
      </c>
      <c r="E326">
        <v>13.1</v>
      </c>
      <c r="F326">
        <v>0.8</v>
      </c>
      <c r="G326">
        <v>24</v>
      </c>
      <c r="I326">
        <f t="shared" si="4"/>
        <v>1.2000000000000028</v>
      </c>
    </row>
    <row r="327" spans="1:9" x14ac:dyDescent="0.25">
      <c r="A327" t="s">
        <v>421</v>
      </c>
      <c r="B327">
        <v>161</v>
      </c>
      <c r="C327">
        <v>66.099999999999994</v>
      </c>
      <c r="D327">
        <v>84.9</v>
      </c>
      <c r="E327">
        <v>6</v>
      </c>
      <c r="F327">
        <v>5.6</v>
      </c>
      <c r="G327">
        <v>6.5</v>
      </c>
      <c r="I327">
        <f t="shared" si="4"/>
        <v>3.5</v>
      </c>
    </row>
    <row r="328" spans="1:9" x14ac:dyDescent="0.25">
      <c r="A328" t="s">
        <v>422</v>
      </c>
      <c r="B328">
        <v>654</v>
      </c>
      <c r="C328">
        <v>88.9</v>
      </c>
      <c r="D328">
        <v>80</v>
      </c>
      <c r="E328">
        <v>9.5</v>
      </c>
      <c r="F328">
        <v>5.9</v>
      </c>
      <c r="G328">
        <v>35.200000000000003</v>
      </c>
      <c r="H328" t="s">
        <v>100</v>
      </c>
      <c r="I328">
        <f t="shared" ref="I328:I351" si="5">IF(OR(ISBLANK(D328),NOT(ISNUMBER(D328))),"",MAX(0,100-SUM(D328:F328)))</f>
        <v>4.5999999999999943</v>
      </c>
    </row>
    <row r="329" spans="1:9" x14ac:dyDescent="0.25">
      <c r="I329" t="str">
        <f t="shared" si="5"/>
        <v/>
      </c>
    </row>
    <row r="330" spans="1:9" x14ac:dyDescent="0.25">
      <c r="A330" t="s">
        <v>423</v>
      </c>
      <c r="B330">
        <v>7501</v>
      </c>
      <c r="C330">
        <v>46.4</v>
      </c>
      <c r="D330">
        <v>73.3</v>
      </c>
      <c r="E330">
        <v>17.5</v>
      </c>
      <c r="F330">
        <v>4.5999999999999996</v>
      </c>
      <c r="G330">
        <v>13.1</v>
      </c>
      <c r="H330" t="s">
        <v>92</v>
      </c>
      <c r="I330">
        <f t="shared" si="5"/>
        <v>4.6000000000000085</v>
      </c>
    </row>
    <row r="331" spans="1:9" x14ac:dyDescent="0.25">
      <c r="A331" t="s">
        <v>424</v>
      </c>
      <c r="B331">
        <v>1122</v>
      </c>
      <c r="C331">
        <v>53.1</v>
      </c>
      <c r="D331">
        <v>69.400000000000006</v>
      </c>
      <c r="E331">
        <v>17.8</v>
      </c>
      <c r="F331">
        <v>5</v>
      </c>
      <c r="G331">
        <v>12.8</v>
      </c>
      <c r="I331">
        <f t="shared" si="5"/>
        <v>7.7999999999999972</v>
      </c>
    </row>
    <row r="332" spans="1:9" x14ac:dyDescent="0.25">
      <c r="A332" t="s">
        <v>425</v>
      </c>
      <c r="B332">
        <v>310</v>
      </c>
      <c r="C332">
        <v>57</v>
      </c>
      <c r="D332">
        <v>72.8</v>
      </c>
      <c r="E332">
        <v>17.600000000000001</v>
      </c>
      <c r="F332">
        <v>5.6</v>
      </c>
      <c r="G332">
        <v>12.7</v>
      </c>
      <c r="I332">
        <f t="shared" si="5"/>
        <v>4</v>
      </c>
    </row>
    <row r="333" spans="1:9" x14ac:dyDescent="0.25">
      <c r="A333" t="s">
        <v>426</v>
      </c>
      <c r="B333">
        <v>166</v>
      </c>
      <c r="C333">
        <v>39.9</v>
      </c>
      <c r="D333">
        <v>76.599999999999994</v>
      </c>
      <c r="E333">
        <v>18.2</v>
      </c>
      <c r="F333">
        <v>2.1</v>
      </c>
      <c r="G333">
        <v>20</v>
      </c>
      <c r="I333">
        <f t="shared" si="5"/>
        <v>3.1000000000000085</v>
      </c>
    </row>
    <row r="334" spans="1:9" x14ac:dyDescent="0.25">
      <c r="A334" t="s">
        <v>427</v>
      </c>
      <c r="B334">
        <v>2771</v>
      </c>
      <c r="C334">
        <v>35.5</v>
      </c>
      <c r="D334">
        <v>78.2</v>
      </c>
      <c r="E334">
        <v>16.100000000000001</v>
      </c>
      <c r="F334">
        <v>2.7</v>
      </c>
      <c r="G334">
        <v>12.5</v>
      </c>
      <c r="I334">
        <f t="shared" si="5"/>
        <v>2.9999999999999858</v>
      </c>
    </row>
    <row r="335" spans="1:9" x14ac:dyDescent="0.25">
      <c r="A335" t="s">
        <v>428</v>
      </c>
      <c r="B335">
        <v>1186</v>
      </c>
      <c r="C335">
        <v>70.8</v>
      </c>
      <c r="D335">
        <v>65.400000000000006</v>
      </c>
      <c r="E335">
        <v>22.8</v>
      </c>
      <c r="F335">
        <v>6.1</v>
      </c>
      <c r="G335">
        <v>15.9</v>
      </c>
      <c r="I335">
        <f t="shared" si="5"/>
        <v>5.7000000000000028</v>
      </c>
    </row>
    <row r="336" spans="1:9" x14ac:dyDescent="0.25">
      <c r="A336" t="s">
        <v>429</v>
      </c>
      <c r="B336">
        <v>296</v>
      </c>
      <c r="C336">
        <v>45.5</v>
      </c>
      <c r="D336">
        <v>78.5</v>
      </c>
      <c r="E336">
        <v>11.3</v>
      </c>
      <c r="F336">
        <v>4.3</v>
      </c>
      <c r="G336">
        <v>6.8</v>
      </c>
      <c r="I336">
        <f t="shared" si="5"/>
        <v>5.9000000000000057</v>
      </c>
    </row>
    <row r="337" spans="1:9" x14ac:dyDescent="0.25">
      <c r="A337" t="s">
        <v>430</v>
      </c>
      <c r="B337">
        <v>682</v>
      </c>
      <c r="C337">
        <v>46.7</v>
      </c>
      <c r="D337">
        <v>74.099999999999994</v>
      </c>
      <c r="E337">
        <v>15</v>
      </c>
      <c r="F337">
        <v>6.8</v>
      </c>
      <c r="G337">
        <v>13.1</v>
      </c>
      <c r="I337">
        <f t="shared" si="5"/>
        <v>4.1000000000000085</v>
      </c>
    </row>
    <row r="338" spans="1:9" x14ac:dyDescent="0.25">
      <c r="A338" t="s">
        <v>431</v>
      </c>
      <c r="B338">
        <v>968</v>
      </c>
      <c r="C338">
        <v>37.799999999999997</v>
      </c>
      <c r="D338">
        <v>71.3</v>
      </c>
      <c r="E338">
        <v>18.399999999999999</v>
      </c>
      <c r="F338">
        <v>6.3</v>
      </c>
      <c r="G338">
        <v>12.2</v>
      </c>
      <c r="I338">
        <f t="shared" si="5"/>
        <v>4.0000000000000142</v>
      </c>
    </row>
    <row r="339" spans="1:9" x14ac:dyDescent="0.25">
      <c r="I339" t="str">
        <f t="shared" si="5"/>
        <v/>
      </c>
    </row>
    <row r="340" spans="1:9" x14ac:dyDescent="0.25">
      <c r="A340" t="s">
        <v>432</v>
      </c>
      <c r="I340" t="str">
        <f t="shared" si="5"/>
        <v/>
      </c>
    </row>
    <row r="341" spans="1:9" x14ac:dyDescent="0.25">
      <c r="I341" t="str">
        <f t="shared" si="5"/>
        <v/>
      </c>
    </row>
    <row r="342" spans="1:9" x14ac:dyDescent="0.25">
      <c r="A342" t="s">
        <v>433</v>
      </c>
      <c r="B342" t="s">
        <v>434</v>
      </c>
      <c r="C342" t="s">
        <v>107</v>
      </c>
      <c r="D342" t="s">
        <v>108</v>
      </c>
      <c r="E342" t="s">
        <v>109</v>
      </c>
      <c r="F342" t="s">
        <v>110</v>
      </c>
      <c r="G342" t="s">
        <v>111</v>
      </c>
      <c r="I342" t="str">
        <f t="shared" si="5"/>
        <v/>
      </c>
    </row>
    <row r="343" spans="1:9" x14ac:dyDescent="0.25">
      <c r="A343" t="s">
        <v>435</v>
      </c>
      <c r="B343">
        <f>SUM(B83,B93)</f>
        <v>1957</v>
      </c>
      <c r="C343">
        <f>SUM($B83*C83,$B93*C93)/SUM($B83,$B93)</f>
        <v>39.680582524271848</v>
      </c>
      <c r="D343">
        <f>SUM($B83*D83,$B93*D93)/SUM($B83,$B93)</f>
        <v>78.259223300970874</v>
      </c>
      <c r="E343">
        <f>SUM($B83*E83,$B93*E93)/SUM($B83,$B93)</f>
        <v>12.850485436893203</v>
      </c>
      <c r="F343">
        <f>SUM($B83*F83,$B93*F93)/SUM($B83,$B93)</f>
        <v>4.8776699029126211</v>
      </c>
      <c r="G343">
        <f>SUM($B83*G83,$B93*G93)/SUM($B83,$B93)</f>
        <v>28.66990291262136</v>
      </c>
      <c r="H343" t="s">
        <v>28</v>
      </c>
      <c r="I343">
        <f t="shared" si="5"/>
        <v>4.0126213592233029</v>
      </c>
    </row>
    <row r="344" spans="1:9" x14ac:dyDescent="0.25">
      <c r="A344" t="s">
        <v>436</v>
      </c>
      <c r="B344">
        <f>B114-B117</f>
        <v>810</v>
      </c>
      <c r="C344">
        <f>($B114*C114-$B117*C117)/($B114-$B117)</f>
        <v>30.601111111111106</v>
      </c>
      <c r="D344">
        <f>($B114*D114-$B117*D117)/($B114-$B117)</f>
        <v>80.499259259259276</v>
      </c>
      <c r="E344">
        <f>($B114*E114-$B117*E117)/($B114-$B117)</f>
        <v>10.295555555555557</v>
      </c>
      <c r="F344">
        <f>($B114*F114-$B117*F117)/($B114-$B117)</f>
        <v>6.1444444444444404</v>
      </c>
      <c r="G344">
        <f>($B114*G114-$B117*G117)/($B114-$B117)</f>
        <v>14.382592592592594</v>
      </c>
      <c r="H344" t="s">
        <v>38</v>
      </c>
      <c r="I344">
        <f t="shared" si="5"/>
        <v>3.0607407407407266</v>
      </c>
    </row>
    <row r="345" spans="1:9" x14ac:dyDescent="0.25">
      <c r="A345" t="s">
        <v>437</v>
      </c>
      <c r="B345">
        <f>B30-B33</f>
        <v>287</v>
      </c>
      <c r="C345">
        <f>($B30*C30-$B33*C33)/($B30-$B33)</f>
        <v>20.614285714285714</v>
      </c>
      <c r="D345">
        <f>($B30*D30-$B33*D33)/($B30-$B33)</f>
        <v>86.185714285714283</v>
      </c>
      <c r="E345">
        <f>($B30*E30-$B33*E33)/($B30-$B33)</f>
        <v>8.0285714285714302</v>
      </c>
      <c r="F345">
        <f>($B30*F30-$B33*F33)/($B30-$B33)</f>
        <v>1.5857142857142859</v>
      </c>
      <c r="G345">
        <f>($B30*G30-$B33*G33)/($B30-$B33)</f>
        <v>25.514285714285716</v>
      </c>
      <c r="H345" t="s">
        <v>46</v>
      </c>
      <c r="I345">
        <f t="shared" si="5"/>
        <v>4.2000000000000028</v>
      </c>
    </row>
    <row r="346" spans="1:9" x14ac:dyDescent="0.25">
      <c r="A346" t="s">
        <v>438</v>
      </c>
      <c r="B346">
        <f>SUM(B40,B43:B45,B47)</f>
        <v>1021</v>
      </c>
      <c r="C346">
        <f>SUM($B40*C40,$B43*C43,$B44*C44,$B45*C45,$B47*C47)/SUM($B40,$B43:$B45,$B47)</f>
        <v>16.550832517140059</v>
      </c>
      <c r="D346">
        <f>SUM($B40*D40,$B43*D43,$B44*D44,$B45*D45,$B47*D47)/SUM($B40,$B43:$B45,$B47)</f>
        <v>89.493731635651329</v>
      </c>
      <c r="E346">
        <f>SUM($B40*E40,$B43*E43,$B44*E44,$B45*E45,$B47*E47)/SUM($B40,$B43:$B45,$B47)</f>
        <v>5.2127326150832518</v>
      </c>
      <c r="F346">
        <f>SUM($B40*F40,$B43*F43,$B44*F44,$B45*F45,$B47*F47)/SUM($B40,$B43:$B45,$B47)</f>
        <v>2.8046033300685602</v>
      </c>
      <c r="G346">
        <f>SUM($B40*G40,$B43*G43,$B44*G44,$B45*G45,$B47*G47)/SUM($B40,$B43:$B45,$B47)</f>
        <v>14.880411361410381</v>
      </c>
      <c r="H346" t="s">
        <v>52</v>
      </c>
      <c r="I346">
        <f t="shared" si="5"/>
        <v>2.4889324191968569</v>
      </c>
    </row>
    <row r="347" spans="1:9" x14ac:dyDescent="0.25">
      <c r="A347" t="s">
        <v>439</v>
      </c>
      <c r="B347">
        <f>B64-B65</f>
        <v>1038</v>
      </c>
      <c r="C347">
        <f>($B64*C64-$B65*C65)/($B64-$B65)</f>
        <v>21.438728323699422</v>
      </c>
      <c r="D347">
        <f>($B64*D64-$B65*D65)/($B64-$B65)</f>
        <v>80.646820809248567</v>
      </c>
      <c r="E347">
        <f>($B64*E64-$B65*E65)/($B64-$B65)</f>
        <v>9.543352601156073</v>
      </c>
      <c r="F347">
        <f>($B64*F64-$B65*F65)/($B64-$B65)</f>
        <v>7.387861271676301</v>
      </c>
      <c r="G347">
        <f>($B64*G64-$B65*G65)/($B64-$B65)</f>
        <v>16.55895953757226</v>
      </c>
      <c r="H347" t="s">
        <v>62</v>
      </c>
      <c r="I347">
        <f t="shared" si="5"/>
        <v>2.4219653179190601</v>
      </c>
    </row>
    <row r="348" spans="1:9" x14ac:dyDescent="0.25">
      <c r="A348" t="s">
        <v>440</v>
      </c>
      <c r="B348">
        <f>SUM(B204:B205,B262)</f>
        <v>833</v>
      </c>
      <c r="C348">
        <f>SUM($B204*C204,$B205*C205,$B262*C262)/SUM($B204:$B205,$B262)</f>
        <v>17.189315726290516</v>
      </c>
      <c r="D348">
        <f>SUM($B204*D204,$B205*D205,$B262*D262)/SUM($B204:$B205,$B262)</f>
        <v>83.024969987995178</v>
      </c>
      <c r="E348">
        <f>SUM($B204*E204,$B205*E205,$B262*E262)/SUM($B204:$B205,$B262)</f>
        <v>11.099279711884755</v>
      </c>
      <c r="F348">
        <f>SUM($B204*F204,$B205*F205,$B262*F262)/SUM($B204:$B205,$B262)</f>
        <v>2.7217286914765904</v>
      </c>
      <c r="G348">
        <f>SUM($B204*G204,$B205*G205,$B262*G262)/SUM($B204:$B205,$B262)</f>
        <v>19.795438175270107</v>
      </c>
      <c r="H348" t="s">
        <v>70</v>
      </c>
      <c r="I348">
        <f t="shared" si="5"/>
        <v>3.1540216086434896</v>
      </c>
    </row>
    <row r="349" spans="1:9" x14ac:dyDescent="0.25">
      <c r="A349" t="s">
        <v>81</v>
      </c>
      <c r="B349">
        <f>SUM(B209:B210,B212,B214)</f>
        <v>1096</v>
      </c>
      <c r="C349">
        <f>SUM($B209*C209,$B210*C210,$B212*C212,$B214*C214)/SUM($B209:$B210,$B212,$B214)</f>
        <v>41.748083941605834</v>
      </c>
      <c r="D349">
        <f>SUM($B209*D209,$B210*D210,$B212*D212,$B214*D214)/SUM($B209:$B210,$B212,$B214)</f>
        <v>82.247627737226267</v>
      </c>
      <c r="E349">
        <f>SUM($B209*E209,$B210*E210,$B212*E212,$B214*E214)/SUM($B209:$B210,$B212,$B214)</f>
        <v>9.971167883211681</v>
      </c>
      <c r="F349">
        <f>SUM($B209*F209,$B210*F210,$B212*F212,$B214*F214)/SUM($B209:$B210,$B212,$B214)</f>
        <v>5.1628649635036492</v>
      </c>
      <c r="G349">
        <f>SUM($B209*G209,$B210*G210,$B212*G212,$B214*G214)/SUM($B209:$B210,$B212,$B214)</f>
        <v>13.08448905109489</v>
      </c>
      <c r="H349" t="s">
        <v>80</v>
      </c>
      <c r="I349">
        <f t="shared" si="5"/>
        <v>2.6183394160584044</v>
      </c>
    </row>
    <row r="350" spans="1:9" x14ac:dyDescent="0.25">
      <c r="A350" t="s">
        <v>83</v>
      </c>
      <c r="B350">
        <f>SUM(B216:B217)</f>
        <v>815</v>
      </c>
      <c r="C350">
        <f>SUM($B216*C216,$B217*C217)/SUM($B216,$B217)</f>
        <v>31.064294478527604</v>
      </c>
      <c r="D350">
        <f>SUM($B216*D216,$B217*D217)/SUM($B216,$B217)</f>
        <v>71.415092024539888</v>
      </c>
      <c r="E350">
        <f>SUM($B216*E216,$B217*E217)/SUM($B216,$B217)</f>
        <v>15.645889570552146</v>
      </c>
      <c r="F350">
        <f>SUM($B216*F216,$B217*F217)/SUM($B216,$B217)</f>
        <v>10.239018404907975</v>
      </c>
      <c r="G350">
        <f>SUM($B216*G216,$B217*G217)/SUM($B216,$B217)</f>
        <v>15.971901840490796</v>
      </c>
      <c r="H350" t="s">
        <v>82</v>
      </c>
      <c r="I350">
        <f t="shared" si="5"/>
        <v>2.6999999999999886</v>
      </c>
    </row>
    <row r="351" spans="1:9" x14ac:dyDescent="0.25">
      <c r="A351" t="s">
        <v>85</v>
      </c>
      <c r="B351">
        <f>SUM(B211,B215,B218:B219)</f>
        <v>618</v>
      </c>
      <c r="C351">
        <f>SUM($B211*C211,$B215*C215,$B218*C218,$B219*C219)/SUM($B211,$B215,$B218:$B219)</f>
        <v>51.255501618122977</v>
      </c>
      <c r="D351">
        <f>SUM($B211*D211,$B215*D215,$B218*D218,$B219*D219)/SUM($B211,$B215,$B218:$B219)</f>
        <v>71.624595469255667</v>
      </c>
      <c r="E351">
        <f>SUM($B211*E211,$B215*E215,$B218*E218,$B219*E219)/SUM($B211,$B215,$B218:$B219)</f>
        <v>8.1624595469255663</v>
      </c>
      <c r="F351">
        <f>SUM($B211*F211,$B215*F215,$B218*F218,$B219*F219)/SUM($B211,$B215,$B218:$B219)</f>
        <v>17.20566343042071</v>
      </c>
      <c r="G351">
        <f>SUM($B211*G211,$B215*G215,$B218*G218,$B219*G219)/SUM($B211,$B215,$B218:$B219)</f>
        <v>9.4095469255663442</v>
      </c>
      <c r="H351" t="s">
        <v>84</v>
      </c>
      <c r="I351">
        <f t="shared" si="5"/>
        <v>3.0072815533980588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350"/>
  <sheetViews>
    <sheetView workbookViewId="0"/>
  </sheetViews>
  <sheetFormatPr defaultRowHeight="15" x14ac:dyDescent="0.25"/>
  <sheetData>
    <row r="1" spans="1:11" x14ac:dyDescent="0.25">
      <c r="A1" t="s">
        <v>441</v>
      </c>
    </row>
    <row r="2" spans="1:11" x14ac:dyDescent="0.25">
      <c r="A2" t="s">
        <v>103</v>
      </c>
    </row>
    <row r="4" spans="1:11" x14ac:dyDescent="0.25">
      <c r="A4" t="s">
        <v>104</v>
      </c>
      <c r="B4">
        <v>2020</v>
      </c>
    </row>
    <row r="5" spans="1:11" x14ac:dyDescent="0.25">
      <c r="B5" t="s">
        <v>442</v>
      </c>
      <c r="C5" t="s">
        <v>443</v>
      </c>
      <c r="D5" t="s">
        <v>444</v>
      </c>
      <c r="E5" t="s">
        <v>445</v>
      </c>
      <c r="F5" t="s">
        <v>446</v>
      </c>
      <c r="G5" t="s">
        <v>447</v>
      </c>
      <c r="H5" t="s">
        <v>448</v>
      </c>
      <c r="I5" t="s">
        <v>449</v>
      </c>
      <c r="J5" t="s">
        <v>450</v>
      </c>
      <c r="K5" t="s">
        <v>112</v>
      </c>
    </row>
    <row r="7" spans="1:11" x14ac:dyDescent="0.25">
      <c r="A7" t="s">
        <v>114</v>
      </c>
      <c r="B7">
        <v>147795</v>
      </c>
      <c r="C7">
        <v>4695</v>
      </c>
      <c r="D7">
        <v>12497</v>
      </c>
      <c r="E7">
        <v>33426</v>
      </c>
      <c r="F7">
        <v>31807</v>
      </c>
      <c r="G7">
        <v>30099</v>
      </c>
      <c r="H7">
        <v>25454</v>
      </c>
      <c r="I7">
        <v>9818</v>
      </c>
      <c r="J7">
        <v>42.5</v>
      </c>
    </row>
    <row r="9" spans="1:11" x14ac:dyDescent="0.25">
      <c r="A9" t="s">
        <v>115</v>
      </c>
      <c r="B9">
        <v>2349</v>
      </c>
      <c r="C9">
        <v>93</v>
      </c>
      <c r="D9">
        <v>161</v>
      </c>
      <c r="E9">
        <v>386</v>
      </c>
      <c r="F9">
        <v>403</v>
      </c>
      <c r="G9">
        <v>409</v>
      </c>
      <c r="H9">
        <v>462</v>
      </c>
      <c r="I9">
        <v>435</v>
      </c>
      <c r="J9">
        <v>48.5</v>
      </c>
      <c r="K9" t="s">
        <v>18</v>
      </c>
    </row>
    <row r="10" spans="1:11" x14ac:dyDescent="0.25">
      <c r="A10" t="s">
        <v>116</v>
      </c>
      <c r="B10">
        <v>1186</v>
      </c>
      <c r="C10">
        <v>41</v>
      </c>
      <c r="D10">
        <v>74</v>
      </c>
      <c r="E10">
        <v>208</v>
      </c>
      <c r="F10">
        <v>199</v>
      </c>
      <c r="G10">
        <v>205</v>
      </c>
      <c r="H10">
        <v>243</v>
      </c>
      <c r="I10">
        <v>216</v>
      </c>
      <c r="J10">
        <v>48.6</v>
      </c>
    </row>
    <row r="11" spans="1:11" x14ac:dyDescent="0.25">
      <c r="A11" t="s">
        <v>117</v>
      </c>
      <c r="B11">
        <v>832</v>
      </c>
      <c r="C11">
        <v>40</v>
      </c>
      <c r="D11">
        <v>63</v>
      </c>
      <c r="E11">
        <v>114</v>
      </c>
      <c r="F11">
        <v>143</v>
      </c>
      <c r="G11">
        <v>144</v>
      </c>
      <c r="H11">
        <v>148</v>
      </c>
      <c r="I11">
        <v>180</v>
      </c>
      <c r="J11">
        <v>49.2</v>
      </c>
    </row>
    <row r="12" spans="1:11" x14ac:dyDescent="0.25">
      <c r="A12" t="s">
        <v>118</v>
      </c>
      <c r="B12">
        <v>145</v>
      </c>
      <c r="C12">
        <v>9</v>
      </c>
      <c r="D12">
        <v>13</v>
      </c>
      <c r="E12">
        <v>28</v>
      </c>
      <c r="F12">
        <v>27</v>
      </c>
      <c r="G12">
        <v>26</v>
      </c>
      <c r="H12">
        <v>32</v>
      </c>
      <c r="I12">
        <v>11</v>
      </c>
      <c r="J12">
        <v>44.3</v>
      </c>
    </row>
    <row r="13" spans="1:11" x14ac:dyDescent="0.25">
      <c r="A13" t="s">
        <v>119</v>
      </c>
      <c r="B13">
        <v>53</v>
      </c>
      <c r="C13">
        <v>1</v>
      </c>
      <c r="D13">
        <v>2</v>
      </c>
      <c r="E13">
        <v>9</v>
      </c>
      <c r="F13">
        <v>12</v>
      </c>
      <c r="G13">
        <v>10</v>
      </c>
      <c r="H13">
        <v>12</v>
      </c>
      <c r="I13">
        <v>5</v>
      </c>
      <c r="J13">
        <v>46.6</v>
      </c>
    </row>
    <row r="14" spans="1:11" x14ac:dyDescent="0.25">
      <c r="A14" t="s">
        <v>120</v>
      </c>
      <c r="B14">
        <v>88</v>
      </c>
      <c r="C14">
        <v>2</v>
      </c>
      <c r="D14">
        <v>7</v>
      </c>
      <c r="E14">
        <v>16</v>
      </c>
      <c r="F14">
        <v>15</v>
      </c>
      <c r="G14">
        <v>18</v>
      </c>
      <c r="H14">
        <v>18</v>
      </c>
      <c r="I14">
        <v>12</v>
      </c>
      <c r="J14">
        <v>48.7</v>
      </c>
    </row>
    <row r="15" spans="1:11" x14ac:dyDescent="0.25">
      <c r="A15" t="s">
        <v>121</v>
      </c>
      <c r="B15">
        <v>45</v>
      </c>
      <c r="C15">
        <v>1</v>
      </c>
      <c r="D15">
        <v>2</v>
      </c>
      <c r="E15">
        <v>11</v>
      </c>
      <c r="F15">
        <v>7</v>
      </c>
      <c r="G15">
        <v>6</v>
      </c>
      <c r="H15">
        <v>8</v>
      </c>
      <c r="I15">
        <v>11</v>
      </c>
      <c r="J15" t="s">
        <v>122</v>
      </c>
    </row>
    <row r="17" spans="1:11" x14ac:dyDescent="0.25">
      <c r="A17" t="s">
        <v>123</v>
      </c>
      <c r="B17">
        <v>684</v>
      </c>
      <c r="C17">
        <v>5</v>
      </c>
      <c r="D17">
        <v>41</v>
      </c>
      <c r="E17">
        <v>147</v>
      </c>
      <c r="F17">
        <v>198</v>
      </c>
      <c r="G17">
        <v>153</v>
      </c>
      <c r="H17">
        <v>107</v>
      </c>
      <c r="I17">
        <v>33</v>
      </c>
      <c r="J17">
        <v>42.8</v>
      </c>
    </row>
    <row r="18" spans="1:11" x14ac:dyDescent="0.25">
      <c r="A18" t="s">
        <v>23</v>
      </c>
      <c r="B18">
        <v>97</v>
      </c>
      <c r="C18">
        <v>0</v>
      </c>
      <c r="D18">
        <v>3</v>
      </c>
      <c r="E18">
        <v>23</v>
      </c>
      <c r="F18">
        <v>29</v>
      </c>
      <c r="G18">
        <v>23</v>
      </c>
      <c r="H18">
        <v>13</v>
      </c>
      <c r="I18">
        <v>7</v>
      </c>
      <c r="J18">
        <v>43.3</v>
      </c>
      <c r="K18" t="s">
        <v>22</v>
      </c>
    </row>
    <row r="19" spans="1:11" x14ac:dyDescent="0.25">
      <c r="A19" t="s">
        <v>21</v>
      </c>
      <c r="B19">
        <v>51</v>
      </c>
      <c r="C19">
        <v>0</v>
      </c>
      <c r="D19">
        <v>2</v>
      </c>
      <c r="E19">
        <v>10</v>
      </c>
      <c r="F19">
        <v>16</v>
      </c>
      <c r="G19">
        <v>12</v>
      </c>
      <c r="H19">
        <v>10</v>
      </c>
      <c r="I19">
        <v>1</v>
      </c>
      <c r="J19">
        <v>44.1</v>
      </c>
      <c r="K19" t="s">
        <v>20</v>
      </c>
    </row>
    <row r="20" spans="1:11" x14ac:dyDescent="0.25">
      <c r="A20" t="s">
        <v>124</v>
      </c>
      <c r="B20">
        <v>36</v>
      </c>
      <c r="C20">
        <v>0</v>
      </c>
      <c r="D20">
        <v>0</v>
      </c>
      <c r="E20">
        <v>10</v>
      </c>
      <c r="F20">
        <v>5</v>
      </c>
      <c r="G20">
        <v>12</v>
      </c>
      <c r="H20">
        <v>6</v>
      </c>
      <c r="I20">
        <v>2</v>
      </c>
      <c r="J20" t="s">
        <v>122</v>
      </c>
    </row>
    <row r="21" spans="1:11" x14ac:dyDescent="0.25">
      <c r="A21" t="s">
        <v>125</v>
      </c>
      <c r="B21">
        <v>83</v>
      </c>
      <c r="C21">
        <v>0</v>
      </c>
      <c r="D21">
        <v>9</v>
      </c>
      <c r="E21">
        <v>12</v>
      </c>
      <c r="F21">
        <v>19</v>
      </c>
      <c r="G21">
        <v>14</v>
      </c>
      <c r="H21">
        <v>21</v>
      </c>
      <c r="I21">
        <v>7</v>
      </c>
      <c r="J21">
        <v>48</v>
      </c>
      <c r="K21" t="s">
        <v>24</v>
      </c>
    </row>
    <row r="22" spans="1:11" x14ac:dyDescent="0.25">
      <c r="A22" t="s">
        <v>126</v>
      </c>
      <c r="B22">
        <v>0</v>
      </c>
      <c r="C22">
        <v>0</v>
      </c>
      <c r="D22">
        <v>0</v>
      </c>
      <c r="E22">
        <v>0</v>
      </c>
      <c r="F22">
        <v>0</v>
      </c>
      <c r="G22">
        <v>0</v>
      </c>
      <c r="H22">
        <v>0</v>
      </c>
      <c r="I22">
        <v>0</v>
      </c>
      <c r="J22" t="s">
        <v>122</v>
      </c>
    </row>
    <row r="23" spans="1:11" x14ac:dyDescent="0.25">
      <c r="A23" t="s">
        <v>127</v>
      </c>
      <c r="B23">
        <v>417</v>
      </c>
      <c r="C23">
        <v>4</v>
      </c>
      <c r="D23">
        <v>27</v>
      </c>
      <c r="E23">
        <v>92</v>
      </c>
      <c r="F23">
        <v>130</v>
      </c>
      <c r="G23">
        <v>92</v>
      </c>
      <c r="H23">
        <v>57</v>
      </c>
      <c r="I23">
        <v>16</v>
      </c>
      <c r="J23">
        <v>41.8</v>
      </c>
      <c r="K23" t="s">
        <v>26</v>
      </c>
    </row>
    <row r="25" spans="1:11" x14ac:dyDescent="0.25">
      <c r="A25" t="s">
        <v>73</v>
      </c>
      <c r="B25">
        <v>10786</v>
      </c>
      <c r="C25">
        <v>199</v>
      </c>
      <c r="D25">
        <v>817</v>
      </c>
      <c r="E25">
        <v>2321</v>
      </c>
      <c r="F25">
        <v>2650</v>
      </c>
      <c r="G25">
        <v>2352</v>
      </c>
      <c r="H25">
        <v>1850</v>
      </c>
      <c r="I25">
        <v>598</v>
      </c>
      <c r="J25">
        <v>42.9</v>
      </c>
      <c r="K25" t="s">
        <v>72</v>
      </c>
    </row>
    <row r="27" spans="1:11" x14ac:dyDescent="0.25">
      <c r="A27" t="s">
        <v>128</v>
      </c>
      <c r="B27">
        <v>14550</v>
      </c>
      <c r="C27">
        <v>169</v>
      </c>
      <c r="D27">
        <v>940</v>
      </c>
      <c r="E27">
        <v>3200</v>
      </c>
      <c r="F27">
        <v>3145</v>
      </c>
      <c r="G27">
        <v>3388</v>
      </c>
      <c r="H27">
        <v>2929</v>
      </c>
      <c r="I27">
        <v>780</v>
      </c>
      <c r="J27">
        <v>44.4</v>
      </c>
    </row>
    <row r="28" spans="1:11" x14ac:dyDescent="0.25">
      <c r="A28" t="s">
        <v>129</v>
      </c>
      <c r="B28">
        <v>9129</v>
      </c>
      <c r="C28">
        <v>100</v>
      </c>
      <c r="D28">
        <v>593</v>
      </c>
      <c r="E28">
        <v>1980</v>
      </c>
      <c r="F28">
        <v>1947</v>
      </c>
      <c r="G28">
        <v>2118</v>
      </c>
      <c r="H28">
        <v>1900</v>
      </c>
      <c r="I28">
        <v>491</v>
      </c>
      <c r="J28">
        <v>44.6</v>
      </c>
    </row>
    <row r="29" spans="1:11" x14ac:dyDescent="0.25">
      <c r="A29" t="s">
        <v>130</v>
      </c>
      <c r="B29">
        <v>410</v>
      </c>
      <c r="C29">
        <v>6</v>
      </c>
      <c r="D29">
        <v>28</v>
      </c>
      <c r="E29">
        <v>70</v>
      </c>
      <c r="F29">
        <v>96</v>
      </c>
      <c r="G29">
        <v>91</v>
      </c>
      <c r="H29">
        <v>95</v>
      </c>
      <c r="I29">
        <v>24</v>
      </c>
      <c r="J29">
        <v>45.8</v>
      </c>
      <c r="K29" t="s">
        <v>131</v>
      </c>
    </row>
    <row r="30" spans="1:11" x14ac:dyDescent="0.25">
      <c r="A30" t="s">
        <v>132</v>
      </c>
      <c r="B30">
        <v>17</v>
      </c>
      <c r="C30">
        <v>0</v>
      </c>
      <c r="D30">
        <v>0</v>
      </c>
      <c r="E30">
        <v>2</v>
      </c>
      <c r="F30">
        <v>5</v>
      </c>
      <c r="G30">
        <v>4</v>
      </c>
      <c r="H30">
        <v>3</v>
      </c>
      <c r="I30">
        <v>3</v>
      </c>
      <c r="J30" t="s">
        <v>122</v>
      </c>
    </row>
    <row r="31" spans="1:11" x14ac:dyDescent="0.25">
      <c r="A31" t="s">
        <v>133</v>
      </c>
      <c r="B31">
        <v>38</v>
      </c>
      <c r="C31">
        <v>1</v>
      </c>
      <c r="D31">
        <v>4</v>
      </c>
      <c r="E31">
        <v>8</v>
      </c>
      <c r="F31">
        <v>6</v>
      </c>
      <c r="G31">
        <v>6</v>
      </c>
      <c r="H31">
        <v>10</v>
      </c>
      <c r="I31">
        <v>5</v>
      </c>
      <c r="J31" t="s">
        <v>122</v>
      </c>
    </row>
    <row r="32" spans="1:11" x14ac:dyDescent="0.25">
      <c r="A32" t="s">
        <v>134</v>
      </c>
      <c r="B32">
        <v>123</v>
      </c>
      <c r="C32">
        <v>2</v>
      </c>
      <c r="D32">
        <v>9</v>
      </c>
      <c r="E32">
        <v>20</v>
      </c>
      <c r="F32">
        <v>25</v>
      </c>
      <c r="G32">
        <v>31</v>
      </c>
      <c r="H32">
        <v>27</v>
      </c>
      <c r="I32">
        <v>9</v>
      </c>
      <c r="J32">
        <v>46.8</v>
      </c>
      <c r="K32" t="s">
        <v>44</v>
      </c>
    </row>
    <row r="33" spans="1:11" x14ac:dyDescent="0.25">
      <c r="A33" t="s">
        <v>135</v>
      </c>
      <c r="B33">
        <v>157</v>
      </c>
      <c r="C33">
        <v>1</v>
      </c>
      <c r="D33">
        <v>11</v>
      </c>
      <c r="E33">
        <v>29</v>
      </c>
      <c r="F33">
        <v>32</v>
      </c>
      <c r="G33">
        <v>34</v>
      </c>
      <c r="H33">
        <v>44</v>
      </c>
      <c r="I33">
        <v>6</v>
      </c>
      <c r="J33">
        <v>46</v>
      </c>
    </row>
    <row r="34" spans="1:11" x14ac:dyDescent="0.25">
      <c r="A34" t="s">
        <v>136</v>
      </c>
      <c r="B34">
        <v>75</v>
      </c>
      <c r="C34">
        <v>2</v>
      </c>
      <c r="D34">
        <v>4</v>
      </c>
      <c r="E34">
        <v>11</v>
      </c>
      <c r="F34">
        <v>28</v>
      </c>
      <c r="G34">
        <v>16</v>
      </c>
      <c r="H34">
        <v>12</v>
      </c>
      <c r="I34">
        <v>1</v>
      </c>
      <c r="J34">
        <v>43</v>
      </c>
    </row>
    <row r="35" spans="1:11" x14ac:dyDescent="0.25">
      <c r="A35" t="s">
        <v>137</v>
      </c>
      <c r="B35">
        <v>1534</v>
      </c>
      <c r="C35">
        <v>20</v>
      </c>
      <c r="D35">
        <v>100</v>
      </c>
      <c r="E35">
        <v>320</v>
      </c>
      <c r="F35">
        <v>314</v>
      </c>
      <c r="G35">
        <v>328</v>
      </c>
      <c r="H35">
        <v>366</v>
      </c>
      <c r="I35">
        <v>85</v>
      </c>
      <c r="J35">
        <v>45.4</v>
      </c>
    </row>
    <row r="36" spans="1:11" x14ac:dyDescent="0.25">
      <c r="A36" t="s">
        <v>138</v>
      </c>
      <c r="B36">
        <v>256</v>
      </c>
      <c r="C36">
        <v>2</v>
      </c>
      <c r="D36">
        <v>19</v>
      </c>
      <c r="E36">
        <v>53</v>
      </c>
      <c r="F36">
        <v>55</v>
      </c>
      <c r="G36">
        <v>51</v>
      </c>
      <c r="H36">
        <v>65</v>
      </c>
      <c r="I36">
        <v>11</v>
      </c>
      <c r="J36">
        <v>45.2</v>
      </c>
      <c r="K36" t="s">
        <v>48</v>
      </c>
    </row>
    <row r="37" spans="1:11" x14ac:dyDescent="0.25">
      <c r="A37" t="s">
        <v>139</v>
      </c>
      <c r="B37">
        <v>71</v>
      </c>
      <c r="C37">
        <v>1</v>
      </c>
      <c r="D37">
        <v>3</v>
      </c>
      <c r="E37">
        <v>14</v>
      </c>
      <c r="F37">
        <v>13</v>
      </c>
      <c r="G37">
        <v>20</v>
      </c>
      <c r="H37">
        <v>17</v>
      </c>
      <c r="I37">
        <v>2</v>
      </c>
      <c r="J37">
        <v>47.3</v>
      </c>
      <c r="K37" t="s">
        <v>50</v>
      </c>
    </row>
    <row r="38" spans="1:11" x14ac:dyDescent="0.25">
      <c r="A38" t="s">
        <v>140</v>
      </c>
      <c r="B38">
        <v>31</v>
      </c>
      <c r="C38">
        <v>1</v>
      </c>
      <c r="D38">
        <v>0</v>
      </c>
      <c r="E38">
        <v>4</v>
      </c>
      <c r="F38">
        <v>8</v>
      </c>
      <c r="G38">
        <v>6</v>
      </c>
      <c r="H38">
        <v>8</v>
      </c>
      <c r="I38">
        <v>4</v>
      </c>
      <c r="J38" t="s">
        <v>122</v>
      </c>
    </row>
    <row r="39" spans="1:11" x14ac:dyDescent="0.25">
      <c r="A39" t="s">
        <v>141</v>
      </c>
      <c r="B39">
        <v>59</v>
      </c>
      <c r="C39">
        <v>1</v>
      </c>
      <c r="D39">
        <v>5</v>
      </c>
      <c r="E39">
        <v>14</v>
      </c>
      <c r="F39">
        <v>13</v>
      </c>
      <c r="G39">
        <v>12</v>
      </c>
      <c r="H39">
        <v>12</v>
      </c>
      <c r="I39">
        <v>3</v>
      </c>
      <c r="J39">
        <v>42.6</v>
      </c>
      <c r="K39" t="s">
        <v>131</v>
      </c>
    </row>
    <row r="40" spans="1:11" x14ac:dyDescent="0.25">
      <c r="A40" t="s">
        <v>142</v>
      </c>
      <c r="B40">
        <v>45</v>
      </c>
      <c r="C40">
        <v>0</v>
      </c>
      <c r="D40">
        <v>3</v>
      </c>
      <c r="E40">
        <v>9</v>
      </c>
      <c r="F40">
        <v>11</v>
      </c>
      <c r="G40">
        <v>10</v>
      </c>
      <c r="H40">
        <v>9</v>
      </c>
      <c r="I40">
        <v>3</v>
      </c>
      <c r="J40" t="s">
        <v>122</v>
      </c>
    </row>
    <row r="41" spans="1:11" x14ac:dyDescent="0.25">
      <c r="A41" t="s">
        <v>143</v>
      </c>
      <c r="B41">
        <v>46</v>
      </c>
      <c r="C41">
        <v>1</v>
      </c>
      <c r="D41">
        <v>4</v>
      </c>
      <c r="E41">
        <v>11</v>
      </c>
      <c r="F41">
        <v>9</v>
      </c>
      <c r="G41">
        <v>5</v>
      </c>
      <c r="H41">
        <v>13</v>
      </c>
      <c r="I41">
        <v>4</v>
      </c>
      <c r="J41" t="s">
        <v>122</v>
      </c>
    </row>
    <row r="42" spans="1:11" x14ac:dyDescent="0.25">
      <c r="A42" t="s">
        <v>144</v>
      </c>
      <c r="B42">
        <v>304</v>
      </c>
      <c r="C42">
        <v>5</v>
      </c>
      <c r="D42">
        <v>17</v>
      </c>
      <c r="E42">
        <v>73</v>
      </c>
      <c r="F42">
        <v>66</v>
      </c>
      <c r="G42">
        <v>74</v>
      </c>
      <c r="H42">
        <v>52</v>
      </c>
      <c r="I42">
        <v>17</v>
      </c>
      <c r="J42">
        <v>43.3</v>
      </c>
      <c r="K42" t="s">
        <v>131</v>
      </c>
    </row>
    <row r="43" spans="1:11" x14ac:dyDescent="0.25">
      <c r="A43" t="s">
        <v>145</v>
      </c>
      <c r="B43">
        <v>287</v>
      </c>
      <c r="C43">
        <v>1</v>
      </c>
      <c r="D43">
        <v>19</v>
      </c>
      <c r="E43">
        <v>51</v>
      </c>
      <c r="F43">
        <v>57</v>
      </c>
      <c r="G43">
        <v>54</v>
      </c>
      <c r="H43">
        <v>85</v>
      </c>
      <c r="I43">
        <v>20</v>
      </c>
      <c r="J43">
        <v>48.4</v>
      </c>
      <c r="K43" t="s">
        <v>131</v>
      </c>
    </row>
    <row r="44" spans="1:11" x14ac:dyDescent="0.25">
      <c r="A44" t="s">
        <v>146</v>
      </c>
      <c r="B44">
        <v>61</v>
      </c>
      <c r="C44">
        <v>1</v>
      </c>
      <c r="D44">
        <v>3</v>
      </c>
      <c r="E44">
        <v>17</v>
      </c>
      <c r="F44">
        <v>10</v>
      </c>
      <c r="G44">
        <v>11</v>
      </c>
      <c r="H44">
        <v>17</v>
      </c>
      <c r="I44">
        <v>1</v>
      </c>
      <c r="J44">
        <v>45</v>
      </c>
      <c r="K44" t="s">
        <v>131</v>
      </c>
    </row>
    <row r="45" spans="1:11" x14ac:dyDescent="0.25">
      <c r="A45" t="s">
        <v>147</v>
      </c>
      <c r="B45">
        <v>46</v>
      </c>
      <c r="C45">
        <v>1</v>
      </c>
      <c r="D45">
        <v>7</v>
      </c>
      <c r="E45">
        <v>7</v>
      </c>
      <c r="F45">
        <v>10</v>
      </c>
      <c r="G45">
        <v>13</v>
      </c>
      <c r="H45">
        <v>7</v>
      </c>
      <c r="I45">
        <v>3</v>
      </c>
      <c r="J45" t="s">
        <v>122</v>
      </c>
    </row>
    <row r="46" spans="1:11" x14ac:dyDescent="0.25">
      <c r="A46" t="s">
        <v>148</v>
      </c>
      <c r="B46">
        <v>310</v>
      </c>
      <c r="C46">
        <v>7</v>
      </c>
      <c r="D46">
        <v>16</v>
      </c>
      <c r="E46">
        <v>65</v>
      </c>
      <c r="F46">
        <v>58</v>
      </c>
      <c r="G46">
        <v>72</v>
      </c>
      <c r="H46">
        <v>74</v>
      </c>
      <c r="I46">
        <v>17</v>
      </c>
      <c r="J46">
        <v>45.4</v>
      </c>
      <c r="K46" t="s">
        <v>131</v>
      </c>
    </row>
    <row r="47" spans="1:11" x14ac:dyDescent="0.25">
      <c r="A47" t="s">
        <v>149</v>
      </c>
      <c r="B47">
        <v>18</v>
      </c>
      <c r="C47">
        <v>0</v>
      </c>
      <c r="D47">
        <v>3</v>
      </c>
      <c r="E47">
        <v>2</v>
      </c>
      <c r="F47">
        <v>5</v>
      </c>
      <c r="G47">
        <v>2</v>
      </c>
      <c r="H47">
        <v>7</v>
      </c>
      <c r="I47">
        <v>0</v>
      </c>
      <c r="J47" t="s">
        <v>122</v>
      </c>
    </row>
    <row r="48" spans="1:11" x14ac:dyDescent="0.25">
      <c r="A48" t="s">
        <v>150</v>
      </c>
      <c r="B48">
        <v>1119</v>
      </c>
      <c r="C48">
        <v>9</v>
      </c>
      <c r="D48">
        <v>84</v>
      </c>
      <c r="E48">
        <v>219</v>
      </c>
      <c r="F48">
        <v>224</v>
      </c>
      <c r="G48">
        <v>261</v>
      </c>
      <c r="H48">
        <v>248</v>
      </c>
      <c r="I48">
        <v>74</v>
      </c>
      <c r="J48">
        <v>45.9</v>
      </c>
      <c r="K48" t="s">
        <v>58</v>
      </c>
    </row>
    <row r="49" spans="1:11" x14ac:dyDescent="0.25">
      <c r="A49" t="s">
        <v>151</v>
      </c>
      <c r="B49">
        <v>93</v>
      </c>
      <c r="C49">
        <v>0</v>
      </c>
      <c r="D49">
        <v>9</v>
      </c>
      <c r="E49">
        <v>20</v>
      </c>
      <c r="F49">
        <v>21</v>
      </c>
      <c r="G49">
        <v>25</v>
      </c>
      <c r="H49">
        <v>13</v>
      </c>
      <c r="I49">
        <v>5</v>
      </c>
      <c r="J49">
        <v>42.5</v>
      </c>
    </row>
    <row r="50" spans="1:11" x14ac:dyDescent="0.25">
      <c r="A50" t="s">
        <v>152</v>
      </c>
      <c r="B50">
        <v>129</v>
      </c>
      <c r="C50">
        <v>1</v>
      </c>
      <c r="D50">
        <v>12</v>
      </c>
      <c r="E50">
        <v>26</v>
      </c>
      <c r="F50">
        <v>30</v>
      </c>
      <c r="G50">
        <v>30</v>
      </c>
      <c r="H50">
        <v>24</v>
      </c>
      <c r="I50">
        <v>6</v>
      </c>
      <c r="J50">
        <v>43.1</v>
      </c>
    </row>
    <row r="51" spans="1:11" x14ac:dyDescent="0.25">
      <c r="A51" t="s">
        <v>153</v>
      </c>
      <c r="B51">
        <v>81</v>
      </c>
      <c r="C51">
        <v>0</v>
      </c>
      <c r="D51">
        <v>9</v>
      </c>
      <c r="E51">
        <v>12</v>
      </c>
      <c r="F51">
        <v>17</v>
      </c>
      <c r="G51">
        <v>18</v>
      </c>
      <c r="H51">
        <v>21</v>
      </c>
      <c r="I51">
        <v>4</v>
      </c>
      <c r="J51">
        <v>47.1</v>
      </c>
    </row>
    <row r="52" spans="1:11" x14ac:dyDescent="0.25">
      <c r="A52" t="s">
        <v>154</v>
      </c>
      <c r="B52">
        <v>91</v>
      </c>
      <c r="C52">
        <v>2</v>
      </c>
      <c r="D52">
        <v>7</v>
      </c>
      <c r="E52">
        <v>17</v>
      </c>
      <c r="F52">
        <v>13</v>
      </c>
      <c r="G52">
        <v>15</v>
      </c>
      <c r="H52">
        <v>23</v>
      </c>
      <c r="I52">
        <v>13</v>
      </c>
      <c r="J52">
        <v>48.1</v>
      </c>
    </row>
    <row r="53" spans="1:11" x14ac:dyDescent="0.25">
      <c r="A53" t="s">
        <v>155</v>
      </c>
      <c r="B53">
        <v>41</v>
      </c>
      <c r="C53">
        <v>0</v>
      </c>
      <c r="D53">
        <v>4</v>
      </c>
      <c r="E53">
        <v>8</v>
      </c>
      <c r="F53">
        <v>10</v>
      </c>
      <c r="G53">
        <v>10</v>
      </c>
      <c r="H53">
        <v>6</v>
      </c>
      <c r="I53">
        <v>3</v>
      </c>
      <c r="J53" t="s">
        <v>122</v>
      </c>
    </row>
    <row r="54" spans="1:11" x14ac:dyDescent="0.25">
      <c r="A54" t="s">
        <v>156</v>
      </c>
      <c r="B54">
        <v>684</v>
      </c>
      <c r="C54">
        <v>6</v>
      </c>
      <c r="D54">
        <v>42</v>
      </c>
      <c r="E54">
        <v>137</v>
      </c>
      <c r="F54">
        <v>133</v>
      </c>
      <c r="G54">
        <v>163</v>
      </c>
      <c r="H54">
        <v>160</v>
      </c>
      <c r="I54">
        <v>43</v>
      </c>
      <c r="J54">
        <v>46.9</v>
      </c>
    </row>
    <row r="55" spans="1:11" x14ac:dyDescent="0.25">
      <c r="A55" t="s">
        <v>157</v>
      </c>
      <c r="B55">
        <v>1039</v>
      </c>
      <c r="C55">
        <v>10</v>
      </c>
      <c r="D55">
        <v>49</v>
      </c>
      <c r="E55">
        <v>219</v>
      </c>
      <c r="F55">
        <v>225</v>
      </c>
      <c r="G55">
        <v>250</v>
      </c>
      <c r="H55">
        <v>225</v>
      </c>
      <c r="I55">
        <v>61</v>
      </c>
      <c r="J55">
        <v>45.9</v>
      </c>
      <c r="K55" t="s">
        <v>54</v>
      </c>
    </row>
    <row r="56" spans="1:11" x14ac:dyDescent="0.25">
      <c r="A56" t="s">
        <v>158</v>
      </c>
      <c r="B56">
        <v>155</v>
      </c>
      <c r="C56">
        <v>0</v>
      </c>
      <c r="D56">
        <v>9</v>
      </c>
      <c r="E56">
        <v>43</v>
      </c>
      <c r="F56">
        <v>43</v>
      </c>
      <c r="G56">
        <v>24</v>
      </c>
      <c r="H56">
        <v>30</v>
      </c>
      <c r="I56">
        <v>6</v>
      </c>
      <c r="J56">
        <v>42.3</v>
      </c>
    </row>
    <row r="57" spans="1:11" x14ac:dyDescent="0.25">
      <c r="A57" t="s">
        <v>159</v>
      </c>
      <c r="B57">
        <v>103</v>
      </c>
      <c r="C57">
        <v>3</v>
      </c>
      <c r="D57">
        <v>4</v>
      </c>
      <c r="E57">
        <v>19</v>
      </c>
      <c r="F57">
        <v>23</v>
      </c>
      <c r="G57">
        <v>27</v>
      </c>
      <c r="H57">
        <v>21</v>
      </c>
      <c r="I57">
        <v>7</v>
      </c>
      <c r="J57">
        <v>45.1</v>
      </c>
    </row>
    <row r="58" spans="1:11" x14ac:dyDescent="0.25">
      <c r="A58" t="s">
        <v>160</v>
      </c>
      <c r="B58">
        <v>175</v>
      </c>
      <c r="C58">
        <v>1</v>
      </c>
      <c r="D58">
        <v>10</v>
      </c>
      <c r="E58">
        <v>24</v>
      </c>
      <c r="F58">
        <v>37</v>
      </c>
      <c r="G58">
        <v>39</v>
      </c>
      <c r="H58">
        <v>53</v>
      </c>
      <c r="I58">
        <v>10</v>
      </c>
      <c r="J58">
        <v>49.3</v>
      </c>
    </row>
    <row r="59" spans="1:11" x14ac:dyDescent="0.25">
      <c r="A59" t="s">
        <v>161</v>
      </c>
      <c r="B59">
        <v>606</v>
      </c>
      <c r="C59">
        <v>6</v>
      </c>
      <c r="D59">
        <v>26</v>
      </c>
      <c r="E59">
        <v>133</v>
      </c>
      <c r="F59">
        <v>121</v>
      </c>
      <c r="G59">
        <v>160</v>
      </c>
      <c r="H59">
        <v>121</v>
      </c>
      <c r="I59">
        <v>38</v>
      </c>
      <c r="J59">
        <v>46.2</v>
      </c>
    </row>
    <row r="60" spans="1:11" x14ac:dyDescent="0.25">
      <c r="A60" t="s">
        <v>162</v>
      </c>
      <c r="B60">
        <v>376</v>
      </c>
      <c r="C60">
        <v>4</v>
      </c>
      <c r="D60">
        <v>25</v>
      </c>
      <c r="E60">
        <v>88</v>
      </c>
      <c r="F60">
        <v>83</v>
      </c>
      <c r="G60">
        <v>84</v>
      </c>
      <c r="H60">
        <v>70</v>
      </c>
      <c r="I60">
        <v>21</v>
      </c>
      <c r="J60">
        <v>43.3</v>
      </c>
      <c r="K60" t="s">
        <v>56</v>
      </c>
    </row>
    <row r="61" spans="1:11" x14ac:dyDescent="0.25">
      <c r="A61" t="s">
        <v>163</v>
      </c>
      <c r="B61">
        <v>68</v>
      </c>
      <c r="C61">
        <v>1</v>
      </c>
      <c r="D61">
        <v>8</v>
      </c>
      <c r="E61">
        <v>16</v>
      </c>
      <c r="F61">
        <v>10</v>
      </c>
      <c r="G61">
        <v>23</v>
      </c>
      <c r="H61">
        <v>7</v>
      </c>
      <c r="I61">
        <v>2</v>
      </c>
      <c r="J61">
        <v>40.6</v>
      </c>
    </row>
    <row r="62" spans="1:11" x14ac:dyDescent="0.25">
      <c r="A62" t="s">
        <v>164</v>
      </c>
      <c r="B62">
        <v>307</v>
      </c>
      <c r="C62">
        <v>2</v>
      </c>
      <c r="D62">
        <v>17</v>
      </c>
      <c r="E62">
        <v>72</v>
      </c>
      <c r="F62">
        <v>73</v>
      </c>
      <c r="G62">
        <v>60</v>
      </c>
      <c r="H62">
        <v>63</v>
      </c>
      <c r="I62">
        <v>20</v>
      </c>
      <c r="J62">
        <v>43.9</v>
      </c>
    </row>
    <row r="63" spans="1:11" x14ac:dyDescent="0.25">
      <c r="A63" t="s">
        <v>165</v>
      </c>
      <c r="B63">
        <v>2304</v>
      </c>
      <c r="C63">
        <v>15</v>
      </c>
      <c r="D63">
        <v>139</v>
      </c>
      <c r="E63">
        <v>570</v>
      </c>
      <c r="F63">
        <v>499</v>
      </c>
      <c r="G63">
        <v>550</v>
      </c>
      <c r="H63">
        <v>448</v>
      </c>
      <c r="I63">
        <v>83</v>
      </c>
      <c r="J63">
        <v>43.6</v>
      </c>
      <c r="K63" t="s">
        <v>131</v>
      </c>
    </row>
    <row r="64" spans="1:11" x14ac:dyDescent="0.25">
      <c r="A64" t="s">
        <v>166</v>
      </c>
      <c r="B64">
        <v>1266</v>
      </c>
      <c r="C64">
        <v>12</v>
      </c>
      <c r="D64">
        <v>82</v>
      </c>
      <c r="E64">
        <v>316</v>
      </c>
      <c r="F64">
        <v>273</v>
      </c>
      <c r="G64">
        <v>320</v>
      </c>
      <c r="H64">
        <v>224</v>
      </c>
      <c r="I64">
        <v>37</v>
      </c>
      <c r="J64">
        <v>43.2</v>
      </c>
      <c r="K64" t="s">
        <v>60</v>
      </c>
    </row>
    <row r="65" spans="1:11" x14ac:dyDescent="0.25">
      <c r="A65" t="s">
        <v>167</v>
      </c>
      <c r="B65">
        <v>772</v>
      </c>
      <c r="C65">
        <v>1</v>
      </c>
      <c r="D65">
        <v>41</v>
      </c>
      <c r="E65">
        <v>186</v>
      </c>
      <c r="F65">
        <v>165</v>
      </c>
      <c r="G65">
        <v>167</v>
      </c>
      <c r="H65">
        <v>179</v>
      </c>
      <c r="I65">
        <v>33</v>
      </c>
      <c r="J65">
        <v>44.5</v>
      </c>
    </row>
    <row r="66" spans="1:11" x14ac:dyDescent="0.25">
      <c r="A66" t="s">
        <v>168</v>
      </c>
      <c r="B66">
        <v>44</v>
      </c>
      <c r="C66">
        <v>0</v>
      </c>
      <c r="D66">
        <v>2</v>
      </c>
      <c r="E66">
        <v>16</v>
      </c>
      <c r="F66">
        <v>10</v>
      </c>
      <c r="G66">
        <v>6</v>
      </c>
      <c r="H66">
        <v>9</v>
      </c>
      <c r="I66">
        <v>1</v>
      </c>
      <c r="J66" t="s">
        <v>122</v>
      </c>
    </row>
    <row r="67" spans="1:11" x14ac:dyDescent="0.25">
      <c r="A67" t="s">
        <v>169</v>
      </c>
      <c r="B67">
        <v>27</v>
      </c>
      <c r="C67">
        <v>0</v>
      </c>
      <c r="D67">
        <v>3</v>
      </c>
      <c r="E67">
        <v>7</v>
      </c>
      <c r="F67">
        <v>6</v>
      </c>
      <c r="G67">
        <v>9</v>
      </c>
      <c r="H67">
        <v>1</v>
      </c>
      <c r="I67">
        <v>2</v>
      </c>
      <c r="J67" t="s">
        <v>122</v>
      </c>
    </row>
    <row r="68" spans="1:11" x14ac:dyDescent="0.25">
      <c r="A68" t="s">
        <v>170</v>
      </c>
      <c r="B68">
        <v>176</v>
      </c>
      <c r="C68">
        <v>1</v>
      </c>
      <c r="D68">
        <v>10</v>
      </c>
      <c r="E68">
        <v>40</v>
      </c>
      <c r="F68">
        <v>41</v>
      </c>
      <c r="G68">
        <v>42</v>
      </c>
      <c r="H68">
        <v>33</v>
      </c>
      <c r="I68">
        <v>9</v>
      </c>
      <c r="J68">
        <v>43.4</v>
      </c>
    </row>
    <row r="69" spans="1:11" x14ac:dyDescent="0.25">
      <c r="A69" t="s">
        <v>171</v>
      </c>
      <c r="B69">
        <v>20</v>
      </c>
      <c r="C69">
        <v>0</v>
      </c>
      <c r="D69">
        <v>1</v>
      </c>
      <c r="E69">
        <v>5</v>
      </c>
      <c r="F69">
        <v>5</v>
      </c>
      <c r="G69">
        <v>5</v>
      </c>
      <c r="H69">
        <v>3</v>
      </c>
      <c r="I69">
        <v>1</v>
      </c>
      <c r="J69" t="s">
        <v>122</v>
      </c>
    </row>
    <row r="70" spans="1:11" x14ac:dyDescent="0.25">
      <c r="A70" t="s">
        <v>172</v>
      </c>
      <c r="B70">
        <v>430</v>
      </c>
      <c r="C70">
        <v>8</v>
      </c>
      <c r="D70">
        <v>35</v>
      </c>
      <c r="E70">
        <v>97</v>
      </c>
      <c r="F70">
        <v>97</v>
      </c>
      <c r="G70">
        <v>94</v>
      </c>
      <c r="H70">
        <v>73</v>
      </c>
      <c r="I70">
        <v>26</v>
      </c>
      <c r="J70">
        <v>42.6</v>
      </c>
      <c r="K70" t="s">
        <v>32</v>
      </c>
    </row>
    <row r="71" spans="1:11" x14ac:dyDescent="0.25">
      <c r="A71" t="s">
        <v>173</v>
      </c>
      <c r="B71">
        <v>141</v>
      </c>
      <c r="C71">
        <v>2</v>
      </c>
      <c r="D71">
        <v>11</v>
      </c>
      <c r="E71">
        <v>37</v>
      </c>
      <c r="F71">
        <v>31</v>
      </c>
      <c r="G71">
        <v>26</v>
      </c>
      <c r="H71">
        <v>26</v>
      </c>
      <c r="I71">
        <v>7</v>
      </c>
      <c r="J71">
        <v>42.2</v>
      </c>
    </row>
    <row r="72" spans="1:11" x14ac:dyDescent="0.25">
      <c r="A72" t="s">
        <v>174</v>
      </c>
      <c r="B72">
        <v>30</v>
      </c>
      <c r="C72">
        <v>0</v>
      </c>
      <c r="D72">
        <v>3</v>
      </c>
      <c r="E72">
        <v>4</v>
      </c>
      <c r="F72">
        <v>10</v>
      </c>
      <c r="G72">
        <v>7</v>
      </c>
      <c r="H72">
        <v>6</v>
      </c>
      <c r="I72">
        <v>0</v>
      </c>
      <c r="J72" t="s">
        <v>122</v>
      </c>
    </row>
    <row r="73" spans="1:11" x14ac:dyDescent="0.25">
      <c r="A73" t="s">
        <v>175</v>
      </c>
      <c r="B73">
        <v>29</v>
      </c>
      <c r="C73">
        <v>2</v>
      </c>
      <c r="D73">
        <v>3</v>
      </c>
      <c r="E73">
        <v>6</v>
      </c>
      <c r="F73">
        <v>9</v>
      </c>
      <c r="G73">
        <v>6</v>
      </c>
      <c r="H73">
        <v>2</v>
      </c>
      <c r="I73">
        <v>1</v>
      </c>
      <c r="J73" t="s">
        <v>122</v>
      </c>
    </row>
    <row r="74" spans="1:11" x14ac:dyDescent="0.25">
      <c r="A74" t="s">
        <v>176</v>
      </c>
      <c r="B74">
        <v>230</v>
      </c>
      <c r="C74">
        <v>3</v>
      </c>
      <c r="D74">
        <v>18</v>
      </c>
      <c r="E74">
        <v>50</v>
      </c>
      <c r="F74">
        <v>47</v>
      </c>
      <c r="G74">
        <v>55</v>
      </c>
      <c r="H74">
        <v>40</v>
      </c>
      <c r="I74">
        <v>17</v>
      </c>
      <c r="J74">
        <v>43.6</v>
      </c>
    </row>
    <row r="75" spans="1:11" x14ac:dyDescent="0.25">
      <c r="A75" t="s">
        <v>177</v>
      </c>
      <c r="B75">
        <v>395</v>
      </c>
      <c r="C75">
        <v>12</v>
      </c>
      <c r="D75">
        <v>33</v>
      </c>
      <c r="E75">
        <v>79</v>
      </c>
      <c r="F75">
        <v>88</v>
      </c>
      <c r="G75">
        <v>96</v>
      </c>
      <c r="H75">
        <v>67</v>
      </c>
      <c r="I75">
        <v>21</v>
      </c>
      <c r="J75">
        <v>43.1</v>
      </c>
    </row>
    <row r="76" spans="1:11" x14ac:dyDescent="0.25">
      <c r="A76" t="s">
        <v>178</v>
      </c>
      <c r="B76">
        <v>1522</v>
      </c>
      <c r="C76">
        <v>18</v>
      </c>
      <c r="D76">
        <v>99</v>
      </c>
      <c r="E76">
        <v>319</v>
      </c>
      <c r="F76">
        <v>321</v>
      </c>
      <c r="G76">
        <v>363</v>
      </c>
      <c r="H76">
        <v>308</v>
      </c>
      <c r="I76">
        <v>95</v>
      </c>
      <c r="J76">
        <v>44.6</v>
      </c>
      <c r="K76" t="s">
        <v>64</v>
      </c>
    </row>
    <row r="77" spans="1:11" x14ac:dyDescent="0.25">
      <c r="A77" t="s">
        <v>179</v>
      </c>
      <c r="B77">
        <v>660</v>
      </c>
      <c r="C77">
        <v>5</v>
      </c>
      <c r="D77">
        <v>35</v>
      </c>
      <c r="E77">
        <v>157</v>
      </c>
      <c r="F77">
        <v>134</v>
      </c>
      <c r="G77">
        <v>164</v>
      </c>
      <c r="H77">
        <v>132</v>
      </c>
      <c r="I77">
        <v>34</v>
      </c>
      <c r="J77">
        <v>44.7</v>
      </c>
    </row>
    <row r="78" spans="1:11" x14ac:dyDescent="0.25">
      <c r="A78" t="s">
        <v>180</v>
      </c>
      <c r="B78">
        <v>97</v>
      </c>
      <c r="C78">
        <v>2</v>
      </c>
      <c r="D78">
        <v>11</v>
      </c>
      <c r="E78">
        <v>19</v>
      </c>
      <c r="F78">
        <v>19</v>
      </c>
      <c r="G78">
        <v>19</v>
      </c>
      <c r="H78">
        <v>16</v>
      </c>
      <c r="I78">
        <v>11</v>
      </c>
      <c r="J78">
        <v>43</v>
      </c>
    </row>
    <row r="79" spans="1:11" x14ac:dyDescent="0.25">
      <c r="A79" t="s">
        <v>181</v>
      </c>
      <c r="B79">
        <v>455</v>
      </c>
      <c r="C79">
        <v>8</v>
      </c>
      <c r="D79">
        <v>29</v>
      </c>
      <c r="E79">
        <v>79</v>
      </c>
      <c r="F79">
        <v>98</v>
      </c>
      <c r="G79">
        <v>111</v>
      </c>
      <c r="H79">
        <v>104</v>
      </c>
      <c r="I79">
        <v>27</v>
      </c>
      <c r="J79">
        <v>45.4</v>
      </c>
    </row>
    <row r="80" spans="1:11" x14ac:dyDescent="0.25">
      <c r="A80" t="s">
        <v>182</v>
      </c>
      <c r="B80">
        <v>310</v>
      </c>
      <c r="C80">
        <v>2</v>
      </c>
      <c r="D80">
        <v>24</v>
      </c>
      <c r="E80">
        <v>64</v>
      </c>
      <c r="F80">
        <v>70</v>
      </c>
      <c r="G80">
        <v>70</v>
      </c>
      <c r="H80">
        <v>57</v>
      </c>
      <c r="I80">
        <v>24</v>
      </c>
      <c r="J80">
        <v>43.9</v>
      </c>
    </row>
    <row r="81" spans="1:11" x14ac:dyDescent="0.25">
      <c r="A81" t="s">
        <v>183</v>
      </c>
      <c r="B81">
        <v>5421</v>
      </c>
      <c r="C81">
        <v>68</v>
      </c>
      <c r="D81">
        <v>348</v>
      </c>
      <c r="E81">
        <v>1220</v>
      </c>
      <c r="F81">
        <v>1198</v>
      </c>
      <c r="G81">
        <v>1270</v>
      </c>
      <c r="H81">
        <v>1029</v>
      </c>
      <c r="I81">
        <v>289</v>
      </c>
      <c r="J81">
        <v>44</v>
      </c>
    </row>
    <row r="82" spans="1:11" x14ac:dyDescent="0.25">
      <c r="A82" t="s">
        <v>184</v>
      </c>
      <c r="B82">
        <v>1672</v>
      </c>
      <c r="C82">
        <v>41</v>
      </c>
      <c r="D82">
        <v>138</v>
      </c>
      <c r="E82">
        <v>393</v>
      </c>
      <c r="F82">
        <v>378</v>
      </c>
      <c r="G82">
        <v>364</v>
      </c>
      <c r="H82">
        <v>278</v>
      </c>
      <c r="I82">
        <v>80</v>
      </c>
      <c r="J82">
        <v>42.1</v>
      </c>
      <c r="K82" t="s">
        <v>131</v>
      </c>
    </row>
    <row r="83" spans="1:11" x14ac:dyDescent="0.25">
      <c r="A83" t="s">
        <v>185</v>
      </c>
      <c r="B83">
        <v>149</v>
      </c>
      <c r="C83">
        <v>2</v>
      </c>
      <c r="D83">
        <v>5</v>
      </c>
      <c r="E83">
        <v>34</v>
      </c>
      <c r="F83">
        <v>32</v>
      </c>
      <c r="G83">
        <v>43</v>
      </c>
      <c r="H83">
        <v>22</v>
      </c>
      <c r="I83">
        <v>11</v>
      </c>
      <c r="J83">
        <v>45</v>
      </c>
    </row>
    <row r="84" spans="1:11" x14ac:dyDescent="0.25">
      <c r="A84" t="s">
        <v>186</v>
      </c>
      <c r="B84">
        <v>60</v>
      </c>
      <c r="C84">
        <v>2</v>
      </c>
      <c r="D84">
        <v>1</v>
      </c>
      <c r="E84">
        <v>9</v>
      </c>
      <c r="F84">
        <v>13</v>
      </c>
      <c r="G84">
        <v>12</v>
      </c>
      <c r="H84">
        <v>18</v>
      </c>
      <c r="I84">
        <v>5</v>
      </c>
      <c r="J84">
        <v>49.4</v>
      </c>
    </row>
    <row r="85" spans="1:11" x14ac:dyDescent="0.25">
      <c r="A85" t="s">
        <v>187</v>
      </c>
      <c r="B85">
        <v>138</v>
      </c>
      <c r="C85">
        <v>1</v>
      </c>
      <c r="D85">
        <v>11</v>
      </c>
      <c r="E85">
        <v>31</v>
      </c>
      <c r="F85">
        <v>29</v>
      </c>
      <c r="G85">
        <v>34</v>
      </c>
      <c r="H85">
        <v>24</v>
      </c>
      <c r="I85">
        <v>8</v>
      </c>
      <c r="J85">
        <v>43.7</v>
      </c>
    </row>
    <row r="86" spans="1:11" x14ac:dyDescent="0.25">
      <c r="A86" t="s">
        <v>188</v>
      </c>
      <c r="B86">
        <v>136</v>
      </c>
      <c r="C86">
        <v>0</v>
      </c>
      <c r="D86">
        <v>11</v>
      </c>
      <c r="E86">
        <v>32</v>
      </c>
      <c r="F86">
        <v>29</v>
      </c>
      <c r="G86">
        <v>28</v>
      </c>
      <c r="H86">
        <v>30</v>
      </c>
      <c r="I86">
        <v>6</v>
      </c>
      <c r="J86">
        <v>44.1</v>
      </c>
    </row>
    <row r="87" spans="1:11" x14ac:dyDescent="0.25">
      <c r="A87" t="s">
        <v>189</v>
      </c>
      <c r="B87">
        <v>485</v>
      </c>
      <c r="C87">
        <v>9</v>
      </c>
      <c r="D87">
        <v>43</v>
      </c>
      <c r="E87">
        <v>129</v>
      </c>
      <c r="F87">
        <v>122</v>
      </c>
      <c r="G87">
        <v>98</v>
      </c>
      <c r="H87">
        <v>68</v>
      </c>
      <c r="I87">
        <v>16</v>
      </c>
      <c r="J87">
        <v>40.4</v>
      </c>
    </row>
    <row r="88" spans="1:11" x14ac:dyDescent="0.25">
      <c r="A88" t="s">
        <v>190</v>
      </c>
      <c r="B88">
        <v>236</v>
      </c>
      <c r="C88">
        <v>21</v>
      </c>
      <c r="D88">
        <v>29</v>
      </c>
      <c r="E88">
        <v>54</v>
      </c>
      <c r="F88">
        <v>44</v>
      </c>
      <c r="G88">
        <v>46</v>
      </c>
      <c r="H88">
        <v>33</v>
      </c>
      <c r="I88">
        <v>10</v>
      </c>
      <c r="J88">
        <v>37.799999999999997</v>
      </c>
    </row>
    <row r="89" spans="1:11" x14ac:dyDescent="0.25">
      <c r="A89" t="s">
        <v>191</v>
      </c>
      <c r="B89">
        <v>193</v>
      </c>
      <c r="C89">
        <v>3</v>
      </c>
      <c r="D89">
        <v>16</v>
      </c>
      <c r="E89">
        <v>49</v>
      </c>
      <c r="F89">
        <v>42</v>
      </c>
      <c r="G89">
        <v>39</v>
      </c>
      <c r="H89">
        <v>35</v>
      </c>
      <c r="I89">
        <v>10</v>
      </c>
      <c r="J89">
        <v>42.4</v>
      </c>
    </row>
    <row r="90" spans="1:11" x14ac:dyDescent="0.25">
      <c r="A90" t="s">
        <v>192</v>
      </c>
      <c r="B90">
        <v>188</v>
      </c>
      <c r="C90">
        <v>3</v>
      </c>
      <c r="D90">
        <v>18</v>
      </c>
      <c r="E90">
        <v>40</v>
      </c>
      <c r="F90">
        <v>37</v>
      </c>
      <c r="G90">
        <v>47</v>
      </c>
      <c r="H90">
        <v>34</v>
      </c>
      <c r="I90">
        <v>9</v>
      </c>
      <c r="J90">
        <v>43.2</v>
      </c>
    </row>
    <row r="91" spans="1:11" x14ac:dyDescent="0.25">
      <c r="A91" t="s">
        <v>193</v>
      </c>
      <c r="B91">
        <v>87</v>
      </c>
      <c r="C91">
        <v>1</v>
      </c>
      <c r="D91">
        <v>5</v>
      </c>
      <c r="E91">
        <v>16</v>
      </c>
      <c r="F91">
        <v>30</v>
      </c>
      <c r="G91">
        <v>15</v>
      </c>
      <c r="H91">
        <v>14</v>
      </c>
      <c r="I91">
        <v>6</v>
      </c>
      <c r="J91">
        <v>43.9</v>
      </c>
    </row>
    <row r="92" spans="1:11" x14ac:dyDescent="0.25">
      <c r="A92" t="s">
        <v>194</v>
      </c>
      <c r="B92">
        <v>285</v>
      </c>
      <c r="C92">
        <v>4</v>
      </c>
      <c r="D92">
        <v>22</v>
      </c>
      <c r="E92">
        <v>91</v>
      </c>
      <c r="F92">
        <v>65</v>
      </c>
      <c r="G92">
        <v>52</v>
      </c>
      <c r="H92">
        <v>36</v>
      </c>
      <c r="I92">
        <v>14</v>
      </c>
      <c r="J92">
        <v>39.299999999999997</v>
      </c>
      <c r="K92" t="s">
        <v>131</v>
      </c>
    </row>
    <row r="93" spans="1:11" x14ac:dyDescent="0.25">
      <c r="A93" t="s">
        <v>195</v>
      </c>
      <c r="B93">
        <v>263</v>
      </c>
      <c r="C93">
        <v>4</v>
      </c>
      <c r="D93">
        <v>20</v>
      </c>
      <c r="E93">
        <v>90</v>
      </c>
      <c r="F93">
        <v>57</v>
      </c>
      <c r="G93">
        <v>44</v>
      </c>
      <c r="H93">
        <v>34</v>
      </c>
      <c r="I93">
        <v>14</v>
      </c>
      <c r="J93">
        <v>38.799999999999997</v>
      </c>
    </row>
    <row r="94" spans="1:11" x14ac:dyDescent="0.25">
      <c r="A94" t="s">
        <v>196</v>
      </c>
      <c r="B94">
        <v>22</v>
      </c>
      <c r="C94">
        <v>0</v>
      </c>
      <c r="D94">
        <v>2</v>
      </c>
      <c r="E94">
        <v>1</v>
      </c>
      <c r="F94">
        <v>9</v>
      </c>
      <c r="G94">
        <v>8</v>
      </c>
      <c r="H94">
        <v>3</v>
      </c>
      <c r="I94">
        <v>0</v>
      </c>
      <c r="J94" t="s">
        <v>122</v>
      </c>
    </row>
    <row r="95" spans="1:11" x14ac:dyDescent="0.25">
      <c r="A95" t="s">
        <v>197</v>
      </c>
      <c r="B95">
        <v>444</v>
      </c>
      <c r="C95">
        <v>6</v>
      </c>
      <c r="D95">
        <v>32</v>
      </c>
      <c r="E95">
        <v>97</v>
      </c>
      <c r="F95">
        <v>93</v>
      </c>
      <c r="G95">
        <v>91</v>
      </c>
      <c r="H95">
        <v>87</v>
      </c>
      <c r="I95">
        <v>37</v>
      </c>
      <c r="J95">
        <v>44.7</v>
      </c>
      <c r="K95" t="s">
        <v>30</v>
      </c>
    </row>
    <row r="96" spans="1:11" x14ac:dyDescent="0.25">
      <c r="A96" t="s">
        <v>198</v>
      </c>
      <c r="B96">
        <v>5</v>
      </c>
      <c r="C96">
        <v>0</v>
      </c>
      <c r="D96">
        <v>0</v>
      </c>
      <c r="E96">
        <v>1</v>
      </c>
      <c r="F96">
        <v>2</v>
      </c>
      <c r="G96">
        <v>2</v>
      </c>
      <c r="H96">
        <v>0</v>
      </c>
      <c r="I96">
        <v>0</v>
      </c>
      <c r="J96" t="s">
        <v>122</v>
      </c>
    </row>
    <row r="97" spans="1:11" x14ac:dyDescent="0.25">
      <c r="A97" t="s">
        <v>199</v>
      </c>
      <c r="B97">
        <v>84</v>
      </c>
      <c r="C97">
        <v>0</v>
      </c>
      <c r="D97">
        <v>7</v>
      </c>
      <c r="E97">
        <v>13</v>
      </c>
      <c r="F97">
        <v>18</v>
      </c>
      <c r="G97">
        <v>21</v>
      </c>
      <c r="H97">
        <v>18</v>
      </c>
      <c r="I97">
        <v>6</v>
      </c>
      <c r="J97">
        <v>47.4</v>
      </c>
    </row>
    <row r="98" spans="1:11" x14ac:dyDescent="0.25">
      <c r="A98" t="s">
        <v>200</v>
      </c>
      <c r="B98">
        <v>7</v>
      </c>
      <c r="C98">
        <v>0</v>
      </c>
      <c r="D98">
        <v>0</v>
      </c>
      <c r="E98">
        <v>1</v>
      </c>
      <c r="F98">
        <v>3</v>
      </c>
      <c r="G98">
        <v>1</v>
      </c>
      <c r="H98">
        <v>1</v>
      </c>
      <c r="I98">
        <v>0</v>
      </c>
      <c r="J98" t="s">
        <v>122</v>
      </c>
    </row>
    <row r="99" spans="1:11" x14ac:dyDescent="0.25">
      <c r="A99" t="s">
        <v>201</v>
      </c>
      <c r="B99">
        <v>52</v>
      </c>
      <c r="C99">
        <v>1</v>
      </c>
      <c r="D99">
        <v>4</v>
      </c>
      <c r="E99">
        <v>13</v>
      </c>
      <c r="F99">
        <v>7</v>
      </c>
      <c r="G99">
        <v>12</v>
      </c>
      <c r="H99">
        <v>10</v>
      </c>
      <c r="I99">
        <v>5</v>
      </c>
      <c r="J99">
        <v>45.2</v>
      </c>
    </row>
    <row r="100" spans="1:11" x14ac:dyDescent="0.25">
      <c r="A100" t="s">
        <v>202</v>
      </c>
      <c r="B100">
        <v>63</v>
      </c>
      <c r="C100">
        <v>2</v>
      </c>
      <c r="D100">
        <v>7</v>
      </c>
      <c r="E100">
        <v>10</v>
      </c>
      <c r="F100">
        <v>13</v>
      </c>
      <c r="G100">
        <v>10</v>
      </c>
      <c r="H100">
        <v>11</v>
      </c>
      <c r="I100">
        <v>9</v>
      </c>
      <c r="J100">
        <v>45.6</v>
      </c>
    </row>
    <row r="101" spans="1:11" x14ac:dyDescent="0.25">
      <c r="A101" t="s">
        <v>203</v>
      </c>
      <c r="B101">
        <v>6</v>
      </c>
      <c r="C101">
        <v>0</v>
      </c>
      <c r="D101">
        <v>0</v>
      </c>
      <c r="E101">
        <v>0</v>
      </c>
      <c r="F101">
        <v>0</v>
      </c>
      <c r="G101">
        <v>1</v>
      </c>
      <c r="H101">
        <v>3</v>
      </c>
      <c r="I101">
        <v>1</v>
      </c>
      <c r="J101" t="s">
        <v>122</v>
      </c>
    </row>
    <row r="102" spans="1:11" x14ac:dyDescent="0.25">
      <c r="A102" t="s">
        <v>204</v>
      </c>
      <c r="B102">
        <v>186</v>
      </c>
      <c r="C102">
        <v>2</v>
      </c>
      <c r="D102">
        <v>12</v>
      </c>
      <c r="E102">
        <v>44</v>
      </c>
      <c r="F102">
        <v>38</v>
      </c>
      <c r="G102">
        <v>40</v>
      </c>
      <c r="H102">
        <v>39</v>
      </c>
      <c r="I102">
        <v>12</v>
      </c>
      <c r="J102">
        <v>44.3</v>
      </c>
    </row>
    <row r="103" spans="1:11" x14ac:dyDescent="0.25">
      <c r="A103" t="s">
        <v>205</v>
      </c>
      <c r="B103">
        <v>18</v>
      </c>
      <c r="C103">
        <v>0</v>
      </c>
      <c r="D103">
        <v>0</v>
      </c>
      <c r="E103">
        <v>8</v>
      </c>
      <c r="F103">
        <v>4</v>
      </c>
      <c r="G103">
        <v>2</v>
      </c>
      <c r="H103">
        <v>3</v>
      </c>
      <c r="I103">
        <v>0</v>
      </c>
      <c r="J103" t="s">
        <v>122</v>
      </c>
    </row>
    <row r="104" spans="1:11" x14ac:dyDescent="0.25">
      <c r="A104" t="s">
        <v>206</v>
      </c>
      <c r="B104">
        <v>25</v>
      </c>
      <c r="C104">
        <v>0</v>
      </c>
      <c r="D104">
        <v>1</v>
      </c>
      <c r="E104">
        <v>7</v>
      </c>
      <c r="F104">
        <v>7</v>
      </c>
      <c r="G104">
        <v>4</v>
      </c>
      <c r="H104">
        <v>2</v>
      </c>
      <c r="I104">
        <v>3</v>
      </c>
      <c r="J104" t="s">
        <v>122</v>
      </c>
    </row>
    <row r="105" spans="1:11" x14ac:dyDescent="0.25">
      <c r="A105" t="s">
        <v>207</v>
      </c>
      <c r="B105">
        <v>801</v>
      </c>
      <c r="C105">
        <v>5</v>
      </c>
      <c r="D105">
        <v>39</v>
      </c>
      <c r="E105">
        <v>163</v>
      </c>
      <c r="F105">
        <v>160</v>
      </c>
      <c r="G105">
        <v>202</v>
      </c>
      <c r="H105">
        <v>178</v>
      </c>
      <c r="I105">
        <v>54</v>
      </c>
      <c r="J105">
        <v>47.1</v>
      </c>
      <c r="K105" t="s">
        <v>34</v>
      </c>
    </row>
    <row r="106" spans="1:11" x14ac:dyDescent="0.25">
      <c r="A106" t="s">
        <v>208</v>
      </c>
      <c r="B106">
        <v>193</v>
      </c>
      <c r="C106">
        <v>1</v>
      </c>
      <c r="D106">
        <v>6</v>
      </c>
      <c r="E106">
        <v>42</v>
      </c>
      <c r="F106">
        <v>42</v>
      </c>
      <c r="G106">
        <v>50</v>
      </c>
      <c r="H106">
        <v>43</v>
      </c>
      <c r="I106">
        <v>9</v>
      </c>
      <c r="J106">
        <v>46.8</v>
      </c>
    </row>
    <row r="107" spans="1:11" x14ac:dyDescent="0.25">
      <c r="A107" t="s">
        <v>209</v>
      </c>
      <c r="B107">
        <v>91</v>
      </c>
      <c r="C107">
        <v>0</v>
      </c>
      <c r="D107">
        <v>8</v>
      </c>
      <c r="E107">
        <v>24</v>
      </c>
      <c r="F107">
        <v>15</v>
      </c>
      <c r="G107">
        <v>18</v>
      </c>
      <c r="H107">
        <v>18</v>
      </c>
      <c r="I107">
        <v>6</v>
      </c>
      <c r="J107">
        <v>44.7</v>
      </c>
    </row>
    <row r="108" spans="1:11" x14ac:dyDescent="0.25">
      <c r="A108" t="s">
        <v>210</v>
      </c>
      <c r="B108">
        <v>98</v>
      </c>
      <c r="C108">
        <v>0</v>
      </c>
      <c r="D108">
        <v>8</v>
      </c>
      <c r="E108">
        <v>19</v>
      </c>
      <c r="F108">
        <v>18</v>
      </c>
      <c r="G108">
        <v>27</v>
      </c>
      <c r="H108">
        <v>20</v>
      </c>
      <c r="I108">
        <v>5</v>
      </c>
      <c r="J108">
        <v>46.3</v>
      </c>
    </row>
    <row r="109" spans="1:11" x14ac:dyDescent="0.25">
      <c r="A109" t="s">
        <v>211</v>
      </c>
      <c r="B109">
        <v>419</v>
      </c>
      <c r="C109">
        <v>4</v>
      </c>
      <c r="D109">
        <v>17</v>
      </c>
      <c r="E109">
        <v>77</v>
      </c>
      <c r="F109">
        <v>86</v>
      </c>
      <c r="G109">
        <v>106</v>
      </c>
      <c r="H109">
        <v>96</v>
      </c>
      <c r="I109">
        <v>33</v>
      </c>
      <c r="J109">
        <v>47.9</v>
      </c>
    </row>
    <row r="110" spans="1:11" x14ac:dyDescent="0.25">
      <c r="A110" t="s">
        <v>212</v>
      </c>
      <c r="B110">
        <v>194</v>
      </c>
      <c r="C110">
        <v>1</v>
      </c>
      <c r="D110">
        <v>10</v>
      </c>
      <c r="E110">
        <v>42</v>
      </c>
      <c r="F110">
        <v>59</v>
      </c>
      <c r="G110">
        <v>46</v>
      </c>
      <c r="H110">
        <v>28</v>
      </c>
      <c r="I110">
        <v>7</v>
      </c>
      <c r="J110">
        <v>42.8</v>
      </c>
      <c r="K110" t="s">
        <v>36</v>
      </c>
    </row>
    <row r="111" spans="1:11" x14ac:dyDescent="0.25">
      <c r="A111" t="s">
        <v>213</v>
      </c>
      <c r="B111">
        <v>173</v>
      </c>
      <c r="C111">
        <v>1</v>
      </c>
      <c r="D111">
        <v>9</v>
      </c>
      <c r="E111">
        <v>36</v>
      </c>
      <c r="F111">
        <v>53</v>
      </c>
      <c r="G111">
        <v>42</v>
      </c>
      <c r="H111">
        <v>26</v>
      </c>
      <c r="I111">
        <v>7</v>
      </c>
      <c r="J111">
        <v>42.9</v>
      </c>
    </row>
    <row r="112" spans="1:11" x14ac:dyDescent="0.25">
      <c r="A112" t="s">
        <v>214</v>
      </c>
      <c r="B112">
        <v>20</v>
      </c>
      <c r="C112">
        <v>0</v>
      </c>
      <c r="D112">
        <v>1</v>
      </c>
      <c r="E112">
        <v>6</v>
      </c>
      <c r="F112">
        <v>6</v>
      </c>
      <c r="G112">
        <v>4</v>
      </c>
      <c r="H112">
        <v>2</v>
      </c>
      <c r="I112">
        <v>0</v>
      </c>
      <c r="J112" t="s">
        <v>122</v>
      </c>
    </row>
    <row r="113" spans="1:11" x14ac:dyDescent="0.25">
      <c r="A113" t="s">
        <v>215</v>
      </c>
      <c r="B113">
        <v>1479</v>
      </c>
      <c r="C113">
        <v>6</v>
      </c>
      <c r="D113">
        <v>76</v>
      </c>
      <c r="E113">
        <v>315</v>
      </c>
      <c r="F113">
        <v>320</v>
      </c>
      <c r="G113">
        <v>394</v>
      </c>
      <c r="H113">
        <v>292</v>
      </c>
      <c r="I113">
        <v>75</v>
      </c>
      <c r="J113">
        <v>45.2</v>
      </c>
      <c r="K113" t="s">
        <v>131</v>
      </c>
    </row>
    <row r="114" spans="1:11" x14ac:dyDescent="0.25">
      <c r="A114" t="s">
        <v>216</v>
      </c>
      <c r="B114">
        <v>157</v>
      </c>
      <c r="C114">
        <v>1</v>
      </c>
      <c r="D114">
        <v>11</v>
      </c>
      <c r="E114">
        <v>28</v>
      </c>
      <c r="F114">
        <v>31</v>
      </c>
      <c r="G114">
        <v>42</v>
      </c>
      <c r="H114">
        <v>36</v>
      </c>
      <c r="I114">
        <v>10</v>
      </c>
      <c r="J114">
        <v>47.3</v>
      </c>
    </row>
    <row r="115" spans="1:11" x14ac:dyDescent="0.25">
      <c r="A115" t="s">
        <v>217</v>
      </c>
      <c r="B115">
        <v>35</v>
      </c>
      <c r="C115">
        <v>0</v>
      </c>
      <c r="D115">
        <v>1</v>
      </c>
      <c r="E115">
        <v>5</v>
      </c>
      <c r="F115">
        <v>11</v>
      </c>
      <c r="G115">
        <v>7</v>
      </c>
      <c r="H115">
        <v>5</v>
      </c>
      <c r="I115">
        <v>6</v>
      </c>
      <c r="J115" t="s">
        <v>122</v>
      </c>
    </row>
    <row r="116" spans="1:11" x14ac:dyDescent="0.25">
      <c r="A116" t="s">
        <v>218</v>
      </c>
      <c r="B116">
        <v>669</v>
      </c>
      <c r="C116">
        <v>1</v>
      </c>
      <c r="D116">
        <v>32</v>
      </c>
      <c r="E116">
        <v>150</v>
      </c>
      <c r="F116">
        <v>160</v>
      </c>
      <c r="G116">
        <v>195</v>
      </c>
      <c r="H116">
        <v>107</v>
      </c>
      <c r="I116">
        <v>22</v>
      </c>
      <c r="J116">
        <v>44</v>
      </c>
      <c r="K116" t="s">
        <v>40</v>
      </c>
    </row>
    <row r="117" spans="1:11" x14ac:dyDescent="0.25">
      <c r="A117" t="s">
        <v>219</v>
      </c>
      <c r="B117">
        <v>66</v>
      </c>
      <c r="C117">
        <v>1</v>
      </c>
      <c r="D117">
        <v>4</v>
      </c>
      <c r="E117">
        <v>16</v>
      </c>
      <c r="F117">
        <v>12</v>
      </c>
      <c r="G117">
        <v>14</v>
      </c>
      <c r="H117">
        <v>18</v>
      </c>
      <c r="I117">
        <v>3</v>
      </c>
      <c r="J117">
        <v>44.5</v>
      </c>
    </row>
    <row r="118" spans="1:11" x14ac:dyDescent="0.25">
      <c r="A118" t="s">
        <v>220</v>
      </c>
      <c r="B118">
        <v>146</v>
      </c>
      <c r="C118">
        <v>1</v>
      </c>
      <c r="D118">
        <v>11</v>
      </c>
      <c r="E118">
        <v>34</v>
      </c>
      <c r="F118">
        <v>29</v>
      </c>
      <c r="G118">
        <v>41</v>
      </c>
      <c r="H118">
        <v>23</v>
      </c>
      <c r="I118">
        <v>7</v>
      </c>
      <c r="J118">
        <v>43</v>
      </c>
    </row>
    <row r="119" spans="1:11" x14ac:dyDescent="0.25">
      <c r="A119" t="s">
        <v>221</v>
      </c>
      <c r="B119">
        <v>405</v>
      </c>
      <c r="C119">
        <v>2</v>
      </c>
      <c r="D119">
        <v>18</v>
      </c>
      <c r="E119">
        <v>82</v>
      </c>
      <c r="F119">
        <v>77</v>
      </c>
      <c r="G119">
        <v>96</v>
      </c>
      <c r="H119">
        <v>104</v>
      </c>
      <c r="I119">
        <v>26</v>
      </c>
      <c r="J119">
        <v>47.7</v>
      </c>
    </row>
    <row r="120" spans="1:11" x14ac:dyDescent="0.25">
      <c r="A120" t="s">
        <v>222</v>
      </c>
      <c r="B120">
        <v>548</v>
      </c>
      <c r="C120">
        <v>6</v>
      </c>
      <c r="D120">
        <v>31</v>
      </c>
      <c r="E120">
        <v>119</v>
      </c>
      <c r="F120">
        <v>122</v>
      </c>
      <c r="G120">
        <v>120</v>
      </c>
      <c r="H120">
        <v>129</v>
      </c>
      <c r="I120">
        <v>22</v>
      </c>
      <c r="J120">
        <v>44.8</v>
      </c>
      <c r="K120" t="s">
        <v>42</v>
      </c>
    </row>
    <row r="121" spans="1:11" x14ac:dyDescent="0.25">
      <c r="A121" t="s">
        <v>223</v>
      </c>
      <c r="B121">
        <v>435</v>
      </c>
      <c r="C121">
        <v>5</v>
      </c>
      <c r="D121">
        <v>24</v>
      </c>
      <c r="E121">
        <v>92</v>
      </c>
      <c r="F121">
        <v>100</v>
      </c>
      <c r="G121">
        <v>93</v>
      </c>
      <c r="H121">
        <v>103</v>
      </c>
      <c r="I121">
        <v>18</v>
      </c>
      <c r="J121">
        <v>44.9</v>
      </c>
    </row>
    <row r="122" spans="1:11" x14ac:dyDescent="0.25">
      <c r="A122" t="s">
        <v>224</v>
      </c>
      <c r="B122">
        <v>49</v>
      </c>
      <c r="C122">
        <v>0</v>
      </c>
      <c r="D122">
        <v>3</v>
      </c>
      <c r="E122">
        <v>12</v>
      </c>
      <c r="F122">
        <v>7</v>
      </c>
      <c r="G122">
        <v>12</v>
      </c>
      <c r="H122">
        <v>14</v>
      </c>
      <c r="I122">
        <v>1</v>
      </c>
      <c r="J122" t="s">
        <v>122</v>
      </c>
    </row>
    <row r="123" spans="1:11" x14ac:dyDescent="0.25">
      <c r="A123" t="s">
        <v>225</v>
      </c>
      <c r="B123">
        <v>65</v>
      </c>
      <c r="C123">
        <v>1</v>
      </c>
      <c r="D123">
        <v>4</v>
      </c>
      <c r="E123">
        <v>16</v>
      </c>
      <c r="F123">
        <v>14</v>
      </c>
      <c r="G123">
        <v>15</v>
      </c>
      <c r="H123">
        <v>12</v>
      </c>
      <c r="I123">
        <v>3</v>
      </c>
      <c r="J123">
        <v>44.2</v>
      </c>
    </row>
    <row r="125" spans="1:11" x14ac:dyDescent="0.25">
      <c r="A125" t="s">
        <v>226</v>
      </c>
      <c r="B125">
        <v>18989</v>
      </c>
      <c r="C125">
        <v>1197</v>
      </c>
      <c r="D125">
        <v>2504</v>
      </c>
      <c r="E125">
        <v>4346</v>
      </c>
      <c r="F125">
        <v>3343</v>
      </c>
      <c r="G125">
        <v>3231</v>
      </c>
      <c r="H125">
        <v>3006</v>
      </c>
      <c r="I125">
        <v>1363</v>
      </c>
      <c r="J125">
        <v>39.700000000000003</v>
      </c>
      <c r="K125" t="s">
        <v>74</v>
      </c>
    </row>
    <row r="126" spans="1:11" x14ac:dyDescent="0.25">
      <c r="A126" t="s">
        <v>227</v>
      </c>
      <c r="B126">
        <v>3380</v>
      </c>
      <c r="C126">
        <v>37</v>
      </c>
      <c r="D126">
        <v>186</v>
      </c>
      <c r="E126">
        <v>744</v>
      </c>
      <c r="F126">
        <v>720</v>
      </c>
      <c r="G126">
        <v>798</v>
      </c>
      <c r="H126">
        <v>665</v>
      </c>
      <c r="I126">
        <v>231</v>
      </c>
      <c r="J126">
        <v>44.9</v>
      </c>
    </row>
    <row r="127" spans="1:11" x14ac:dyDescent="0.25">
      <c r="A127" t="s">
        <v>228</v>
      </c>
      <c r="B127">
        <v>151</v>
      </c>
      <c r="C127">
        <v>2</v>
      </c>
      <c r="D127">
        <v>12</v>
      </c>
      <c r="E127">
        <v>23</v>
      </c>
      <c r="F127">
        <v>38</v>
      </c>
      <c r="G127">
        <v>30</v>
      </c>
      <c r="H127">
        <v>27</v>
      </c>
      <c r="I127">
        <v>20</v>
      </c>
      <c r="J127">
        <v>45.5</v>
      </c>
    </row>
    <row r="128" spans="1:11" x14ac:dyDescent="0.25">
      <c r="A128" t="s">
        <v>229</v>
      </c>
      <c r="B128">
        <v>58</v>
      </c>
      <c r="C128">
        <v>0</v>
      </c>
      <c r="D128">
        <v>4</v>
      </c>
      <c r="E128">
        <v>14</v>
      </c>
      <c r="F128">
        <v>12</v>
      </c>
      <c r="G128">
        <v>12</v>
      </c>
      <c r="H128">
        <v>12</v>
      </c>
      <c r="I128">
        <v>4</v>
      </c>
      <c r="J128">
        <v>44.7</v>
      </c>
    </row>
    <row r="129" spans="1:10" x14ac:dyDescent="0.25">
      <c r="A129" t="s">
        <v>230</v>
      </c>
      <c r="B129">
        <v>151</v>
      </c>
      <c r="C129">
        <v>1</v>
      </c>
      <c r="D129">
        <v>11</v>
      </c>
      <c r="E129">
        <v>21</v>
      </c>
      <c r="F129">
        <v>30</v>
      </c>
      <c r="G129">
        <v>32</v>
      </c>
      <c r="H129">
        <v>43</v>
      </c>
      <c r="I129">
        <v>13</v>
      </c>
      <c r="J129">
        <v>48.5</v>
      </c>
    </row>
    <row r="130" spans="1:10" x14ac:dyDescent="0.25">
      <c r="A130" t="s">
        <v>231</v>
      </c>
      <c r="B130">
        <v>317</v>
      </c>
      <c r="C130">
        <v>5</v>
      </c>
      <c r="D130">
        <v>12</v>
      </c>
      <c r="E130">
        <v>82</v>
      </c>
      <c r="F130">
        <v>62</v>
      </c>
      <c r="G130">
        <v>83</v>
      </c>
      <c r="H130">
        <v>57</v>
      </c>
      <c r="I130">
        <v>16</v>
      </c>
      <c r="J130">
        <v>44.5</v>
      </c>
    </row>
    <row r="131" spans="1:10" x14ac:dyDescent="0.25">
      <c r="A131" t="s">
        <v>232</v>
      </c>
      <c r="B131">
        <v>51</v>
      </c>
      <c r="C131">
        <v>1</v>
      </c>
      <c r="D131">
        <v>1</v>
      </c>
      <c r="E131">
        <v>6</v>
      </c>
      <c r="F131">
        <v>7</v>
      </c>
      <c r="G131">
        <v>14</v>
      </c>
      <c r="H131">
        <v>15</v>
      </c>
      <c r="I131">
        <v>7</v>
      </c>
      <c r="J131">
        <v>51</v>
      </c>
    </row>
    <row r="132" spans="1:10" x14ac:dyDescent="0.25">
      <c r="A132" t="s">
        <v>233</v>
      </c>
      <c r="B132">
        <v>165</v>
      </c>
      <c r="C132">
        <v>1</v>
      </c>
      <c r="D132">
        <v>6</v>
      </c>
      <c r="E132">
        <v>32</v>
      </c>
      <c r="F132">
        <v>37</v>
      </c>
      <c r="G132">
        <v>43</v>
      </c>
      <c r="H132">
        <v>33</v>
      </c>
      <c r="I132">
        <v>13</v>
      </c>
      <c r="J132">
        <v>46.4</v>
      </c>
    </row>
    <row r="133" spans="1:10" x14ac:dyDescent="0.25">
      <c r="A133" t="s">
        <v>234</v>
      </c>
      <c r="B133">
        <v>156</v>
      </c>
      <c r="C133">
        <v>3</v>
      </c>
      <c r="D133">
        <v>9</v>
      </c>
      <c r="E133">
        <v>34</v>
      </c>
      <c r="F133">
        <v>30</v>
      </c>
      <c r="G133">
        <v>37</v>
      </c>
      <c r="H133">
        <v>33</v>
      </c>
      <c r="I133">
        <v>9</v>
      </c>
      <c r="J133">
        <v>45.6</v>
      </c>
    </row>
    <row r="134" spans="1:10" x14ac:dyDescent="0.25">
      <c r="A134" t="s">
        <v>235</v>
      </c>
      <c r="B134">
        <v>344</v>
      </c>
      <c r="C134">
        <v>5</v>
      </c>
      <c r="D134">
        <v>16</v>
      </c>
      <c r="E134">
        <v>77</v>
      </c>
      <c r="F134">
        <v>65</v>
      </c>
      <c r="G134">
        <v>73</v>
      </c>
      <c r="H134">
        <v>81</v>
      </c>
      <c r="I134">
        <v>26</v>
      </c>
      <c r="J134">
        <v>46.6</v>
      </c>
    </row>
    <row r="135" spans="1:10" x14ac:dyDescent="0.25">
      <c r="A135" t="s">
        <v>236</v>
      </c>
      <c r="B135">
        <v>88</v>
      </c>
      <c r="C135">
        <v>2</v>
      </c>
      <c r="D135">
        <v>8</v>
      </c>
      <c r="E135">
        <v>24</v>
      </c>
      <c r="F135">
        <v>19</v>
      </c>
      <c r="G135">
        <v>19</v>
      </c>
      <c r="H135">
        <v>12</v>
      </c>
      <c r="I135">
        <v>6</v>
      </c>
      <c r="J135">
        <v>42.3</v>
      </c>
    </row>
    <row r="136" spans="1:10" x14ac:dyDescent="0.25">
      <c r="A136" t="s">
        <v>237</v>
      </c>
      <c r="B136">
        <v>60</v>
      </c>
      <c r="C136">
        <v>2</v>
      </c>
      <c r="D136">
        <v>1</v>
      </c>
      <c r="E136">
        <v>20</v>
      </c>
      <c r="F136">
        <v>8</v>
      </c>
      <c r="G136">
        <v>17</v>
      </c>
      <c r="H136">
        <v>7</v>
      </c>
      <c r="I136">
        <v>5</v>
      </c>
      <c r="J136">
        <v>43</v>
      </c>
    </row>
    <row r="137" spans="1:10" x14ac:dyDescent="0.25">
      <c r="A137" t="s">
        <v>238</v>
      </c>
      <c r="B137">
        <v>43</v>
      </c>
      <c r="C137">
        <v>0</v>
      </c>
      <c r="D137">
        <v>1</v>
      </c>
      <c r="E137">
        <v>9</v>
      </c>
      <c r="F137">
        <v>4</v>
      </c>
      <c r="G137">
        <v>10</v>
      </c>
      <c r="H137">
        <v>16</v>
      </c>
      <c r="I137">
        <v>1</v>
      </c>
      <c r="J137" t="s">
        <v>122</v>
      </c>
    </row>
    <row r="138" spans="1:10" x14ac:dyDescent="0.25">
      <c r="A138" t="s">
        <v>239</v>
      </c>
      <c r="B138">
        <v>241</v>
      </c>
      <c r="C138">
        <v>1</v>
      </c>
      <c r="D138">
        <v>14</v>
      </c>
      <c r="E138">
        <v>48</v>
      </c>
      <c r="F138">
        <v>55</v>
      </c>
      <c r="G138">
        <v>72</v>
      </c>
      <c r="H138">
        <v>39</v>
      </c>
      <c r="I138">
        <v>12</v>
      </c>
      <c r="J138">
        <v>44.6</v>
      </c>
    </row>
    <row r="139" spans="1:10" x14ac:dyDescent="0.25">
      <c r="A139" t="s">
        <v>240</v>
      </c>
      <c r="B139">
        <v>73</v>
      </c>
      <c r="C139">
        <v>0</v>
      </c>
      <c r="D139">
        <v>9</v>
      </c>
      <c r="E139">
        <v>13</v>
      </c>
      <c r="F139">
        <v>13</v>
      </c>
      <c r="G139">
        <v>21</v>
      </c>
      <c r="H139">
        <v>13</v>
      </c>
      <c r="I139">
        <v>3</v>
      </c>
      <c r="J139">
        <v>45.2</v>
      </c>
    </row>
    <row r="140" spans="1:10" x14ac:dyDescent="0.25">
      <c r="A140" t="s">
        <v>241</v>
      </c>
      <c r="B140">
        <v>833</v>
      </c>
      <c r="C140">
        <v>10</v>
      </c>
      <c r="D140">
        <v>47</v>
      </c>
      <c r="E140">
        <v>202</v>
      </c>
      <c r="F140">
        <v>198</v>
      </c>
      <c r="G140">
        <v>193</v>
      </c>
      <c r="H140">
        <v>146</v>
      </c>
      <c r="I140">
        <v>37</v>
      </c>
      <c r="J140">
        <v>42.8</v>
      </c>
    </row>
    <row r="141" spans="1:10" x14ac:dyDescent="0.25">
      <c r="A141" t="s">
        <v>242</v>
      </c>
      <c r="B141">
        <v>61</v>
      </c>
      <c r="C141">
        <v>1</v>
      </c>
      <c r="D141">
        <v>6</v>
      </c>
      <c r="E141">
        <v>10</v>
      </c>
      <c r="F141">
        <v>13</v>
      </c>
      <c r="G141">
        <v>11</v>
      </c>
      <c r="H141">
        <v>14</v>
      </c>
      <c r="I141">
        <v>7</v>
      </c>
      <c r="J141">
        <v>45.5</v>
      </c>
    </row>
    <row r="142" spans="1:10" x14ac:dyDescent="0.25">
      <c r="A142" t="s">
        <v>243</v>
      </c>
      <c r="B142">
        <v>97</v>
      </c>
      <c r="C142">
        <v>0</v>
      </c>
      <c r="D142">
        <v>3</v>
      </c>
      <c r="E142">
        <v>14</v>
      </c>
      <c r="F142">
        <v>23</v>
      </c>
      <c r="G142">
        <v>30</v>
      </c>
      <c r="H142">
        <v>19</v>
      </c>
      <c r="I142">
        <v>8</v>
      </c>
      <c r="J142">
        <v>47.5</v>
      </c>
    </row>
    <row r="143" spans="1:10" x14ac:dyDescent="0.25">
      <c r="A143" t="s">
        <v>244</v>
      </c>
      <c r="B143">
        <v>102</v>
      </c>
      <c r="C143">
        <v>0</v>
      </c>
      <c r="D143">
        <v>3</v>
      </c>
      <c r="E143">
        <v>32</v>
      </c>
      <c r="F143">
        <v>31</v>
      </c>
      <c r="G143">
        <v>18</v>
      </c>
      <c r="H143">
        <v>16</v>
      </c>
      <c r="I143">
        <v>3</v>
      </c>
      <c r="J143">
        <v>41.1</v>
      </c>
    </row>
    <row r="144" spans="1:10" x14ac:dyDescent="0.25">
      <c r="A144" t="s">
        <v>245</v>
      </c>
      <c r="B144">
        <v>41</v>
      </c>
      <c r="C144">
        <v>0</v>
      </c>
      <c r="D144">
        <v>2</v>
      </c>
      <c r="E144">
        <v>9</v>
      </c>
      <c r="F144">
        <v>8</v>
      </c>
      <c r="G144">
        <v>7</v>
      </c>
      <c r="H144">
        <v>8</v>
      </c>
      <c r="I144">
        <v>7</v>
      </c>
      <c r="J144" t="s">
        <v>122</v>
      </c>
    </row>
    <row r="145" spans="1:10" x14ac:dyDescent="0.25">
      <c r="A145" t="s">
        <v>246</v>
      </c>
      <c r="B145">
        <v>205</v>
      </c>
      <c r="C145">
        <v>2</v>
      </c>
      <c r="D145">
        <v>15</v>
      </c>
      <c r="E145">
        <v>40</v>
      </c>
      <c r="F145">
        <v>43</v>
      </c>
      <c r="G145">
        <v>44</v>
      </c>
      <c r="H145">
        <v>44</v>
      </c>
      <c r="I145">
        <v>17</v>
      </c>
      <c r="J145">
        <v>45.6</v>
      </c>
    </row>
    <row r="146" spans="1:10" x14ac:dyDescent="0.25">
      <c r="A146" t="s">
        <v>247</v>
      </c>
      <c r="B146">
        <v>73</v>
      </c>
      <c r="C146">
        <v>0</v>
      </c>
      <c r="D146">
        <v>2</v>
      </c>
      <c r="E146">
        <v>14</v>
      </c>
      <c r="F146">
        <v>14</v>
      </c>
      <c r="G146">
        <v>13</v>
      </c>
      <c r="H146">
        <v>17</v>
      </c>
      <c r="I146">
        <v>14</v>
      </c>
      <c r="J146">
        <v>50.7</v>
      </c>
    </row>
    <row r="147" spans="1:10" x14ac:dyDescent="0.25">
      <c r="A147" t="s">
        <v>248</v>
      </c>
      <c r="B147">
        <v>69</v>
      </c>
      <c r="C147">
        <v>1</v>
      </c>
      <c r="D147">
        <v>4</v>
      </c>
      <c r="E147">
        <v>18</v>
      </c>
      <c r="F147">
        <v>11</v>
      </c>
      <c r="G147">
        <v>20</v>
      </c>
      <c r="H147">
        <v>11</v>
      </c>
      <c r="I147">
        <v>5</v>
      </c>
      <c r="J147">
        <v>44.9</v>
      </c>
    </row>
    <row r="148" spans="1:10" x14ac:dyDescent="0.25">
      <c r="A148" t="s">
        <v>249</v>
      </c>
      <c r="B148">
        <v>15609</v>
      </c>
      <c r="C148">
        <v>1160</v>
      </c>
      <c r="D148">
        <v>2318</v>
      </c>
      <c r="E148">
        <v>3602</v>
      </c>
      <c r="F148">
        <v>2623</v>
      </c>
      <c r="G148">
        <v>2433</v>
      </c>
      <c r="H148">
        <v>2341</v>
      </c>
      <c r="I148">
        <v>1132</v>
      </c>
      <c r="J148">
        <v>38.299999999999997</v>
      </c>
    </row>
    <row r="149" spans="1:10" x14ac:dyDescent="0.25">
      <c r="A149" t="s">
        <v>250</v>
      </c>
      <c r="B149">
        <v>1179</v>
      </c>
      <c r="C149">
        <v>29</v>
      </c>
      <c r="D149">
        <v>163</v>
      </c>
      <c r="E149">
        <v>295</v>
      </c>
      <c r="F149">
        <v>209</v>
      </c>
      <c r="G149">
        <v>209</v>
      </c>
      <c r="H149">
        <v>193</v>
      </c>
      <c r="I149">
        <v>82</v>
      </c>
      <c r="J149">
        <v>40.1</v>
      </c>
    </row>
    <row r="150" spans="1:10" x14ac:dyDescent="0.25">
      <c r="A150" t="s">
        <v>251</v>
      </c>
      <c r="B150">
        <v>165</v>
      </c>
      <c r="C150">
        <v>6</v>
      </c>
      <c r="D150">
        <v>14</v>
      </c>
      <c r="E150">
        <v>33</v>
      </c>
      <c r="F150">
        <v>32</v>
      </c>
      <c r="G150">
        <v>39</v>
      </c>
      <c r="H150">
        <v>27</v>
      </c>
      <c r="I150">
        <v>16</v>
      </c>
      <c r="J150">
        <v>44.5</v>
      </c>
    </row>
    <row r="151" spans="1:10" x14ac:dyDescent="0.25">
      <c r="A151" t="s">
        <v>252</v>
      </c>
      <c r="B151">
        <v>481</v>
      </c>
      <c r="C151">
        <v>15</v>
      </c>
      <c r="D151">
        <v>55</v>
      </c>
      <c r="E151">
        <v>114</v>
      </c>
      <c r="F151">
        <v>89</v>
      </c>
      <c r="G151">
        <v>85</v>
      </c>
      <c r="H151">
        <v>85</v>
      </c>
      <c r="I151">
        <v>39</v>
      </c>
      <c r="J151">
        <v>42.3</v>
      </c>
    </row>
    <row r="152" spans="1:10" x14ac:dyDescent="0.25">
      <c r="A152" t="s">
        <v>253</v>
      </c>
      <c r="B152">
        <v>496</v>
      </c>
      <c r="C152">
        <v>14</v>
      </c>
      <c r="D152">
        <v>42</v>
      </c>
      <c r="E152">
        <v>108</v>
      </c>
      <c r="F152">
        <v>96</v>
      </c>
      <c r="G152">
        <v>101</v>
      </c>
      <c r="H152">
        <v>93</v>
      </c>
      <c r="I152">
        <v>42</v>
      </c>
      <c r="J152">
        <v>44.1</v>
      </c>
    </row>
    <row r="153" spans="1:10" x14ac:dyDescent="0.25">
      <c r="A153" t="s">
        <v>254</v>
      </c>
      <c r="B153">
        <v>48</v>
      </c>
      <c r="C153">
        <v>0</v>
      </c>
      <c r="D153">
        <v>3</v>
      </c>
      <c r="E153">
        <v>10</v>
      </c>
      <c r="F153">
        <v>6</v>
      </c>
      <c r="G153">
        <v>8</v>
      </c>
      <c r="H153">
        <v>14</v>
      </c>
      <c r="I153">
        <v>6</v>
      </c>
      <c r="J153" t="s">
        <v>122</v>
      </c>
    </row>
    <row r="154" spans="1:10" x14ac:dyDescent="0.25">
      <c r="A154" t="s">
        <v>255</v>
      </c>
      <c r="B154">
        <v>475</v>
      </c>
      <c r="C154">
        <v>15</v>
      </c>
      <c r="D154">
        <v>67</v>
      </c>
      <c r="E154">
        <v>170</v>
      </c>
      <c r="F154">
        <v>88</v>
      </c>
      <c r="G154">
        <v>70</v>
      </c>
      <c r="H154">
        <v>50</v>
      </c>
      <c r="I154">
        <v>14</v>
      </c>
      <c r="J154">
        <v>33.6</v>
      </c>
    </row>
    <row r="155" spans="1:10" x14ac:dyDescent="0.25">
      <c r="A155" t="s">
        <v>256</v>
      </c>
      <c r="B155">
        <v>1110</v>
      </c>
      <c r="C155">
        <v>64</v>
      </c>
      <c r="D155">
        <v>161</v>
      </c>
      <c r="E155">
        <v>203</v>
      </c>
      <c r="F155">
        <v>177</v>
      </c>
      <c r="G155">
        <v>195</v>
      </c>
      <c r="H155">
        <v>225</v>
      </c>
      <c r="I155">
        <v>85</v>
      </c>
      <c r="J155">
        <v>42.8</v>
      </c>
    </row>
    <row r="156" spans="1:10" x14ac:dyDescent="0.25">
      <c r="A156" t="s">
        <v>257</v>
      </c>
      <c r="B156">
        <v>202</v>
      </c>
      <c r="C156">
        <v>11</v>
      </c>
      <c r="D156">
        <v>27</v>
      </c>
      <c r="E156">
        <v>36</v>
      </c>
      <c r="F156">
        <v>36</v>
      </c>
      <c r="G156">
        <v>25</v>
      </c>
      <c r="H156">
        <v>45</v>
      </c>
      <c r="I156">
        <v>21</v>
      </c>
      <c r="J156">
        <v>42.9</v>
      </c>
    </row>
    <row r="157" spans="1:10" x14ac:dyDescent="0.25">
      <c r="A157" t="s">
        <v>258</v>
      </c>
      <c r="B157">
        <v>292</v>
      </c>
      <c r="C157">
        <v>28</v>
      </c>
      <c r="D157">
        <v>25</v>
      </c>
      <c r="E157">
        <v>45</v>
      </c>
      <c r="F157">
        <v>61</v>
      </c>
      <c r="G157">
        <v>52</v>
      </c>
      <c r="H157">
        <v>58</v>
      </c>
      <c r="I157">
        <v>24</v>
      </c>
      <c r="J157">
        <v>44</v>
      </c>
    </row>
    <row r="158" spans="1:10" x14ac:dyDescent="0.25">
      <c r="A158" t="s">
        <v>259</v>
      </c>
      <c r="B158">
        <v>2368</v>
      </c>
      <c r="C158">
        <v>331</v>
      </c>
      <c r="D158">
        <v>417</v>
      </c>
      <c r="E158">
        <v>484</v>
      </c>
      <c r="F158">
        <v>336</v>
      </c>
      <c r="G158">
        <v>330</v>
      </c>
      <c r="H158">
        <v>327</v>
      </c>
      <c r="I158">
        <v>142</v>
      </c>
      <c r="J158">
        <v>34.1</v>
      </c>
    </row>
    <row r="159" spans="1:10" x14ac:dyDescent="0.25">
      <c r="A159" t="s">
        <v>260</v>
      </c>
      <c r="B159">
        <v>336</v>
      </c>
      <c r="C159">
        <v>27</v>
      </c>
      <c r="D159">
        <v>56</v>
      </c>
      <c r="E159">
        <v>75</v>
      </c>
      <c r="F159">
        <v>51</v>
      </c>
      <c r="G159">
        <v>58</v>
      </c>
      <c r="H159">
        <v>43</v>
      </c>
      <c r="I159">
        <v>27</v>
      </c>
      <c r="J159">
        <v>36.799999999999997</v>
      </c>
    </row>
    <row r="160" spans="1:10" x14ac:dyDescent="0.25">
      <c r="A160" t="s">
        <v>261</v>
      </c>
      <c r="B160">
        <v>208</v>
      </c>
      <c r="C160">
        <v>18</v>
      </c>
      <c r="D160">
        <v>26</v>
      </c>
      <c r="E160">
        <v>43</v>
      </c>
      <c r="F160">
        <v>31</v>
      </c>
      <c r="G160">
        <v>35</v>
      </c>
      <c r="H160">
        <v>31</v>
      </c>
      <c r="I160">
        <v>25</v>
      </c>
      <c r="J160">
        <v>40.4</v>
      </c>
    </row>
    <row r="161" spans="1:10" x14ac:dyDescent="0.25">
      <c r="A161" t="s">
        <v>262</v>
      </c>
      <c r="B161">
        <v>140</v>
      </c>
      <c r="C161">
        <v>1</v>
      </c>
      <c r="D161">
        <v>18</v>
      </c>
      <c r="E161">
        <v>42</v>
      </c>
      <c r="F161">
        <v>26</v>
      </c>
      <c r="G161">
        <v>21</v>
      </c>
      <c r="H161">
        <v>19</v>
      </c>
      <c r="I161">
        <v>13</v>
      </c>
      <c r="J161">
        <v>39.4</v>
      </c>
    </row>
    <row r="162" spans="1:10" x14ac:dyDescent="0.25">
      <c r="A162" t="s">
        <v>263</v>
      </c>
      <c r="B162">
        <v>845</v>
      </c>
      <c r="C162">
        <v>41</v>
      </c>
      <c r="D162">
        <v>97</v>
      </c>
      <c r="E162">
        <v>250</v>
      </c>
      <c r="F162">
        <v>153</v>
      </c>
      <c r="G162">
        <v>151</v>
      </c>
      <c r="H162">
        <v>114</v>
      </c>
      <c r="I162">
        <v>38</v>
      </c>
      <c r="J162">
        <v>38.299999999999997</v>
      </c>
    </row>
    <row r="163" spans="1:10" x14ac:dyDescent="0.25">
      <c r="A163" t="s">
        <v>264</v>
      </c>
      <c r="B163">
        <v>411</v>
      </c>
      <c r="C163">
        <v>12</v>
      </c>
      <c r="D163">
        <v>59</v>
      </c>
      <c r="E163">
        <v>113</v>
      </c>
      <c r="F163">
        <v>72</v>
      </c>
      <c r="G163">
        <v>71</v>
      </c>
      <c r="H163">
        <v>55</v>
      </c>
      <c r="I163">
        <v>28</v>
      </c>
      <c r="J163">
        <v>38.200000000000003</v>
      </c>
    </row>
    <row r="164" spans="1:10" x14ac:dyDescent="0.25">
      <c r="A164" t="s">
        <v>265</v>
      </c>
      <c r="B164">
        <v>485</v>
      </c>
      <c r="C164">
        <v>35</v>
      </c>
      <c r="D164">
        <v>68</v>
      </c>
      <c r="E164">
        <v>98</v>
      </c>
      <c r="F164">
        <v>114</v>
      </c>
      <c r="G164">
        <v>83</v>
      </c>
      <c r="H164">
        <v>64</v>
      </c>
      <c r="I164">
        <v>21</v>
      </c>
      <c r="J164">
        <v>38.200000000000003</v>
      </c>
    </row>
    <row r="165" spans="1:10" x14ac:dyDescent="0.25">
      <c r="A165" t="s">
        <v>266</v>
      </c>
      <c r="B165">
        <v>765</v>
      </c>
      <c r="C165">
        <v>103</v>
      </c>
      <c r="D165">
        <v>145</v>
      </c>
      <c r="E165">
        <v>171</v>
      </c>
      <c r="F165">
        <v>110</v>
      </c>
      <c r="G165">
        <v>102</v>
      </c>
      <c r="H165">
        <v>83</v>
      </c>
      <c r="I165">
        <v>52</v>
      </c>
      <c r="J165">
        <v>32.700000000000003</v>
      </c>
    </row>
    <row r="166" spans="1:10" x14ac:dyDescent="0.25">
      <c r="A166" t="s">
        <v>267</v>
      </c>
      <c r="B166">
        <v>110</v>
      </c>
      <c r="C166">
        <v>17</v>
      </c>
      <c r="D166">
        <v>23</v>
      </c>
      <c r="E166">
        <v>24</v>
      </c>
      <c r="F166">
        <v>13</v>
      </c>
      <c r="G166">
        <v>16</v>
      </c>
      <c r="H166">
        <v>11</v>
      </c>
      <c r="I166">
        <v>5</v>
      </c>
      <c r="J166">
        <v>30.6</v>
      </c>
    </row>
    <row r="167" spans="1:10" x14ac:dyDescent="0.25">
      <c r="A167" t="s">
        <v>268</v>
      </c>
      <c r="B167">
        <v>151</v>
      </c>
      <c r="C167">
        <v>3</v>
      </c>
      <c r="D167">
        <v>12</v>
      </c>
      <c r="E167">
        <v>21</v>
      </c>
      <c r="F167">
        <v>39</v>
      </c>
      <c r="G167">
        <v>28</v>
      </c>
      <c r="H167">
        <v>32</v>
      </c>
      <c r="I167">
        <v>17</v>
      </c>
      <c r="J167">
        <v>46.7</v>
      </c>
    </row>
    <row r="168" spans="1:10" x14ac:dyDescent="0.25">
      <c r="A168" t="s">
        <v>269</v>
      </c>
      <c r="B168">
        <v>421</v>
      </c>
      <c r="C168">
        <v>51</v>
      </c>
      <c r="D168">
        <v>71</v>
      </c>
      <c r="E168">
        <v>106</v>
      </c>
      <c r="F168">
        <v>57</v>
      </c>
      <c r="G168">
        <v>48</v>
      </c>
      <c r="H168">
        <v>55</v>
      </c>
      <c r="I168">
        <v>35</v>
      </c>
      <c r="J168">
        <v>32.9</v>
      </c>
    </row>
    <row r="169" spans="1:10" x14ac:dyDescent="0.25">
      <c r="A169" t="s">
        <v>270</v>
      </c>
      <c r="B169">
        <v>41</v>
      </c>
      <c r="C169">
        <v>2</v>
      </c>
      <c r="D169">
        <v>4</v>
      </c>
      <c r="E169">
        <v>7</v>
      </c>
      <c r="F169">
        <v>3</v>
      </c>
      <c r="G169">
        <v>7</v>
      </c>
      <c r="H169">
        <v>10</v>
      </c>
      <c r="I169">
        <v>9</v>
      </c>
      <c r="J169" t="s">
        <v>122</v>
      </c>
    </row>
    <row r="170" spans="1:10" x14ac:dyDescent="0.25">
      <c r="A170" t="s">
        <v>271</v>
      </c>
      <c r="B170">
        <v>37</v>
      </c>
      <c r="C170">
        <v>3</v>
      </c>
      <c r="D170">
        <v>5</v>
      </c>
      <c r="E170">
        <v>6</v>
      </c>
      <c r="F170">
        <v>10</v>
      </c>
      <c r="G170">
        <v>5</v>
      </c>
      <c r="H170">
        <v>3</v>
      </c>
      <c r="I170">
        <v>5</v>
      </c>
      <c r="J170" t="s">
        <v>122</v>
      </c>
    </row>
    <row r="171" spans="1:10" x14ac:dyDescent="0.25">
      <c r="A171" t="s">
        <v>272</v>
      </c>
      <c r="B171">
        <v>70</v>
      </c>
      <c r="C171">
        <v>4</v>
      </c>
      <c r="D171">
        <v>14</v>
      </c>
      <c r="E171">
        <v>13</v>
      </c>
      <c r="F171">
        <v>7</v>
      </c>
      <c r="G171">
        <v>15</v>
      </c>
      <c r="H171">
        <v>9</v>
      </c>
      <c r="I171">
        <v>7</v>
      </c>
      <c r="J171">
        <v>39.1</v>
      </c>
    </row>
    <row r="172" spans="1:10" x14ac:dyDescent="0.25">
      <c r="A172" t="s">
        <v>273</v>
      </c>
      <c r="B172">
        <v>352</v>
      </c>
      <c r="C172">
        <v>42</v>
      </c>
      <c r="D172">
        <v>60</v>
      </c>
      <c r="E172">
        <v>67</v>
      </c>
      <c r="F172">
        <v>41</v>
      </c>
      <c r="G172">
        <v>47</v>
      </c>
      <c r="H172">
        <v>61</v>
      </c>
      <c r="I172">
        <v>34</v>
      </c>
      <c r="J172">
        <v>37.700000000000003</v>
      </c>
    </row>
    <row r="173" spans="1:10" x14ac:dyDescent="0.25">
      <c r="A173" t="s">
        <v>274</v>
      </c>
      <c r="B173">
        <v>1958</v>
      </c>
      <c r="C173">
        <v>186</v>
      </c>
      <c r="D173">
        <v>348</v>
      </c>
      <c r="E173">
        <v>455</v>
      </c>
      <c r="F173">
        <v>312</v>
      </c>
      <c r="G173">
        <v>265</v>
      </c>
      <c r="H173">
        <v>272</v>
      </c>
      <c r="I173">
        <v>121</v>
      </c>
      <c r="J173">
        <v>35.5</v>
      </c>
    </row>
    <row r="174" spans="1:10" x14ac:dyDescent="0.25">
      <c r="A174" t="s">
        <v>275</v>
      </c>
      <c r="B174">
        <v>89</v>
      </c>
      <c r="C174">
        <v>2</v>
      </c>
      <c r="D174">
        <v>10</v>
      </c>
      <c r="E174">
        <v>13</v>
      </c>
      <c r="F174">
        <v>13</v>
      </c>
      <c r="G174">
        <v>9</v>
      </c>
      <c r="H174">
        <v>27</v>
      </c>
      <c r="I174">
        <v>16</v>
      </c>
      <c r="J174">
        <v>49.6</v>
      </c>
    </row>
    <row r="175" spans="1:10" x14ac:dyDescent="0.25">
      <c r="A175" t="s">
        <v>276</v>
      </c>
      <c r="B175">
        <v>94</v>
      </c>
      <c r="C175">
        <v>3</v>
      </c>
      <c r="D175">
        <v>7</v>
      </c>
      <c r="E175">
        <v>19</v>
      </c>
      <c r="F175">
        <v>16</v>
      </c>
      <c r="G175">
        <v>20</v>
      </c>
      <c r="H175">
        <v>23</v>
      </c>
      <c r="I175">
        <v>5</v>
      </c>
      <c r="J175">
        <v>45.6</v>
      </c>
    </row>
    <row r="176" spans="1:10" x14ac:dyDescent="0.25">
      <c r="A176" t="s">
        <v>277</v>
      </c>
      <c r="B176">
        <v>228</v>
      </c>
      <c r="C176">
        <v>18</v>
      </c>
      <c r="D176">
        <v>18</v>
      </c>
      <c r="E176">
        <v>41</v>
      </c>
      <c r="F176">
        <v>33</v>
      </c>
      <c r="G176">
        <v>32</v>
      </c>
      <c r="H176">
        <v>40</v>
      </c>
      <c r="I176">
        <v>46</v>
      </c>
      <c r="J176">
        <v>47.4</v>
      </c>
    </row>
    <row r="177" spans="1:11" x14ac:dyDescent="0.25">
      <c r="A177" t="s">
        <v>278</v>
      </c>
      <c r="B177">
        <v>96</v>
      </c>
      <c r="C177">
        <v>7</v>
      </c>
      <c r="D177">
        <v>13</v>
      </c>
      <c r="E177">
        <v>15</v>
      </c>
      <c r="F177">
        <v>9</v>
      </c>
      <c r="G177">
        <v>15</v>
      </c>
      <c r="H177">
        <v>17</v>
      </c>
      <c r="I177">
        <v>21</v>
      </c>
      <c r="J177">
        <v>47.9</v>
      </c>
    </row>
    <row r="178" spans="1:11" x14ac:dyDescent="0.25">
      <c r="A178" t="s">
        <v>279</v>
      </c>
      <c r="B178">
        <v>504</v>
      </c>
      <c r="C178">
        <v>28</v>
      </c>
      <c r="D178">
        <v>88</v>
      </c>
      <c r="E178">
        <v>119</v>
      </c>
      <c r="F178">
        <v>83</v>
      </c>
      <c r="G178">
        <v>74</v>
      </c>
      <c r="H178">
        <v>71</v>
      </c>
      <c r="I178">
        <v>41</v>
      </c>
      <c r="J178">
        <v>37.5</v>
      </c>
    </row>
    <row r="179" spans="1:11" x14ac:dyDescent="0.25">
      <c r="A179" t="s">
        <v>280</v>
      </c>
      <c r="B179">
        <v>799</v>
      </c>
      <c r="C179">
        <v>24</v>
      </c>
      <c r="D179">
        <v>132</v>
      </c>
      <c r="E179">
        <v>267</v>
      </c>
      <c r="F179">
        <v>178</v>
      </c>
      <c r="G179">
        <v>103</v>
      </c>
      <c r="H179">
        <v>65</v>
      </c>
      <c r="I179">
        <v>30</v>
      </c>
      <c r="J179">
        <v>35.200000000000003</v>
      </c>
    </row>
    <row r="180" spans="1:11" x14ac:dyDescent="0.25">
      <c r="A180" t="s">
        <v>281</v>
      </c>
      <c r="B180">
        <v>34</v>
      </c>
      <c r="C180">
        <v>0</v>
      </c>
      <c r="D180">
        <v>0</v>
      </c>
      <c r="E180">
        <v>7</v>
      </c>
      <c r="F180">
        <v>4</v>
      </c>
      <c r="G180">
        <v>8</v>
      </c>
      <c r="H180">
        <v>11</v>
      </c>
      <c r="I180">
        <v>3</v>
      </c>
      <c r="J180" t="s">
        <v>122</v>
      </c>
    </row>
    <row r="181" spans="1:11" x14ac:dyDescent="0.25">
      <c r="A181" t="s">
        <v>282</v>
      </c>
      <c r="B181">
        <v>92</v>
      </c>
      <c r="C181">
        <v>0</v>
      </c>
      <c r="D181">
        <v>3</v>
      </c>
      <c r="E181">
        <v>16</v>
      </c>
      <c r="F181">
        <v>16</v>
      </c>
      <c r="G181">
        <v>16</v>
      </c>
      <c r="H181">
        <v>32</v>
      </c>
      <c r="I181">
        <v>8</v>
      </c>
      <c r="J181">
        <v>50</v>
      </c>
    </row>
    <row r="182" spans="1:11" x14ac:dyDescent="0.25">
      <c r="A182" t="s">
        <v>283</v>
      </c>
      <c r="B182">
        <v>142</v>
      </c>
      <c r="C182">
        <v>4</v>
      </c>
      <c r="D182">
        <v>15</v>
      </c>
      <c r="E182">
        <v>32</v>
      </c>
      <c r="F182">
        <v>26</v>
      </c>
      <c r="G182">
        <v>24</v>
      </c>
      <c r="H182">
        <v>25</v>
      </c>
      <c r="I182">
        <v>16</v>
      </c>
      <c r="J182">
        <v>42.9</v>
      </c>
    </row>
    <row r="183" spans="1:11" x14ac:dyDescent="0.25">
      <c r="A183" t="s">
        <v>284</v>
      </c>
      <c r="B183">
        <v>384</v>
      </c>
      <c r="C183">
        <v>15</v>
      </c>
      <c r="D183">
        <v>51</v>
      </c>
      <c r="E183">
        <v>84</v>
      </c>
      <c r="F183">
        <v>77</v>
      </c>
      <c r="G183">
        <v>66</v>
      </c>
      <c r="H183">
        <v>51</v>
      </c>
      <c r="I183">
        <v>40</v>
      </c>
      <c r="J183">
        <v>40.9</v>
      </c>
    </row>
    <row r="185" spans="1:11" x14ac:dyDescent="0.25">
      <c r="A185" t="s">
        <v>285</v>
      </c>
      <c r="B185">
        <v>8552</v>
      </c>
      <c r="C185">
        <v>136</v>
      </c>
      <c r="D185">
        <v>643</v>
      </c>
      <c r="E185">
        <v>1905</v>
      </c>
      <c r="F185">
        <v>1811</v>
      </c>
      <c r="G185">
        <v>1890</v>
      </c>
      <c r="H185">
        <v>1693</v>
      </c>
      <c r="I185">
        <v>474</v>
      </c>
      <c r="J185">
        <v>43.9</v>
      </c>
    </row>
    <row r="186" spans="1:11" x14ac:dyDescent="0.25">
      <c r="A186" t="s">
        <v>286</v>
      </c>
      <c r="B186">
        <v>7170</v>
      </c>
      <c r="C186">
        <v>131</v>
      </c>
      <c r="D186">
        <v>591</v>
      </c>
      <c r="E186">
        <v>1575</v>
      </c>
      <c r="F186">
        <v>1494</v>
      </c>
      <c r="G186">
        <v>1576</v>
      </c>
      <c r="H186">
        <v>1382</v>
      </c>
      <c r="I186">
        <v>422</v>
      </c>
      <c r="J186">
        <v>43.7</v>
      </c>
      <c r="K186" t="s">
        <v>76</v>
      </c>
    </row>
    <row r="187" spans="1:11" x14ac:dyDescent="0.25">
      <c r="A187" t="s">
        <v>287</v>
      </c>
      <c r="B187">
        <v>589</v>
      </c>
      <c r="C187">
        <v>3</v>
      </c>
      <c r="D187">
        <v>36</v>
      </c>
      <c r="E187">
        <v>123</v>
      </c>
      <c r="F187">
        <v>121</v>
      </c>
      <c r="G187">
        <v>156</v>
      </c>
      <c r="H187">
        <v>118</v>
      </c>
      <c r="I187">
        <v>31</v>
      </c>
      <c r="J187">
        <v>45.6</v>
      </c>
    </row>
    <row r="188" spans="1:11" x14ac:dyDescent="0.25">
      <c r="A188" t="s">
        <v>288</v>
      </c>
      <c r="B188">
        <v>210</v>
      </c>
      <c r="C188">
        <v>0</v>
      </c>
      <c r="D188">
        <v>6</v>
      </c>
      <c r="E188">
        <v>45</v>
      </c>
      <c r="F188">
        <v>65</v>
      </c>
      <c r="G188">
        <v>55</v>
      </c>
      <c r="H188">
        <v>34</v>
      </c>
      <c r="I188">
        <v>5</v>
      </c>
      <c r="J188">
        <v>43.9</v>
      </c>
    </row>
    <row r="189" spans="1:11" x14ac:dyDescent="0.25">
      <c r="A189" t="s">
        <v>289</v>
      </c>
      <c r="B189">
        <v>70</v>
      </c>
      <c r="C189">
        <v>1</v>
      </c>
      <c r="D189">
        <v>3</v>
      </c>
      <c r="E189">
        <v>17</v>
      </c>
      <c r="F189">
        <v>11</v>
      </c>
      <c r="G189">
        <v>18</v>
      </c>
      <c r="H189">
        <v>16</v>
      </c>
      <c r="I189">
        <v>4</v>
      </c>
      <c r="J189">
        <v>44.4</v>
      </c>
    </row>
    <row r="190" spans="1:11" x14ac:dyDescent="0.25">
      <c r="A190" t="s">
        <v>290</v>
      </c>
      <c r="B190">
        <v>2004</v>
      </c>
      <c r="C190">
        <v>15</v>
      </c>
      <c r="D190">
        <v>99</v>
      </c>
      <c r="E190">
        <v>353</v>
      </c>
      <c r="F190">
        <v>441</v>
      </c>
      <c r="G190">
        <v>498</v>
      </c>
      <c r="H190">
        <v>469</v>
      </c>
      <c r="I190">
        <v>129</v>
      </c>
      <c r="J190">
        <v>47.2</v>
      </c>
    </row>
    <row r="191" spans="1:11" x14ac:dyDescent="0.25">
      <c r="A191" t="s">
        <v>291</v>
      </c>
      <c r="B191">
        <v>389</v>
      </c>
      <c r="C191">
        <v>0</v>
      </c>
      <c r="D191">
        <v>7</v>
      </c>
      <c r="E191">
        <v>47</v>
      </c>
      <c r="F191">
        <v>71</v>
      </c>
      <c r="G191">
        <v>100</v>
      </c>
      <c r="H191">
        <v>115</v>
      </c>
      <c r="I191">
        <v>49</v>
      </c>
      <c r="J191">
        <v>52.1</v>
      </c>
    </row>
    <row r="192" spans="1:11" x14ac:dyDescent="0.25">
      <c r="A192" t="s">
        <v>292</v>
      </c>
      <c r="B192">
        <v>425</v>
      </c>
      <c r="C192">
        <v>2</v>
      </c>
      <c r="D192">
        <v>27</v>
      </c>
      <c r="E192">
        <v>101</v>
      </c>
      <c r="F192">
        <v>88</v>
      </c>
      <c r="G192">
        <v>99</v>
      </c>
      <c r="H192">
        <v>62</v>
      </c>
      <c r="I192">
        <v>46</v>
      </c>
      <c r="J192">
        <v>43.6</v>
      </c>
    </row>
    <row r="193" spans="1:11" x14ac:dyDescent="0.25">
      <c r="A193" t="s">
        <v>293</v>
      </c>
      <c r="B193">
        <v>49</v>
      </c>
      <c r="C193">
        <v>0</v>
      </c>
      <c r="D193">
        <v>2</v>
      </c>
      <c r="E193">
        <v>13</v>
      </c>
      <c r="F193">
        <v>11</v>
      </c>
      <c r="G193">
        <v>12</v>
      </c>
      <c r="H193">
        <v>7</v>
      </c>
      <c r="I193">
        <v>4</v>
      </c>
      <c r="J193" t="s">
        <v>122</v>
      </c>
    </row>
    <row r="194" spans="1:11" x14ac:dyDescent="0.25">
      <c r="A194" t="s">
        <v>294</v>
      </c>
      <c r="B194">
        <v>23</v>
      </c>
      <c r="C194">
        <v>1</v>
      </c>
      <c r="D194">
        <v>5</v>
      </c>
      <c r="E194">
        <v>3</v>
      </c>
      <c r="F194">
        <v>4</v>
      </c>
      <c r="G194">
        <v>6</v>
      </c>
      <c r="H194">
        <v>3</v>
      </c>
      <c r="I194">
        <v>1</v>
      </c>
      <c r="J194" t="s">
        <v>122</v>
      </c>
    </row>
    <row r="195" spans="1:11" x14ac:dyDescent="0.25">
      <c r="A195" t="s">
        <v>295</v>
      </c>
      <c r="B195">
        <v>822</v>
      </c>
      <c r="C195">
        <v>11</v>
      </c>
      <c r="D195">
        <v>60</v>
      </c>
      <c r="E195">
        <v>191</v>
      </c>
      <c r="F195">
        <v>179</v>
      </c>
      <c r="G195">
        <v>168</v>
      </c>
      <c r="H195">
        <v>162</v>
      </c>
      <c r="I195">
        <v>51</v>
      </c>
      <c r="J195">
        <v>43.1</v>
      </c>
    </row>
    <row r="196" spans="1:11" x14ac:dyDescent="0.25">
      <c r="A196" t="s">
        <v>296</v>
      </c>
      <c r="B196">
        <v>622</v>
      </c>
      <c r="C196">
        <v>4</v>
      </c>
      <c r="D196">
        <v>31</v>
      </c>
      <c r="E196">
        <v>111</v>
      </c>
      <c r="F196">
        <v>118</v>
      </c>
      <c r="G196">
        <v>144</v>
      </c>
      <c r="H196">
        <v>179</v>
      </c>
      <c r="I196">
        <v>35</v>
      </c>
      <c r="J196">
        <v>48.9</v>
      </c>
    </row>
    <row r="197" spans="1:11" x14ac:dyDescent="0.25">
      <c r="A197" t="s">
        <v>297</v>
      </c>
      <c r="B197">
        <v>1155</v>
      </c>
      <c r="C197">
        <v>62</v>
      </c>
      <c r="D197">
        <v>198</v>
      </c>
      <c r="E197">
        <v>323</v>
      </c>
      <c r="F197">
        <v>215</v>
      </c>
      <c r="G197">
        <v>200</v>
      </c>
      <c r="H197">
        <v>121</v>
      </c>
      <c r="I197">
        <v>36</v>
      </c>
      <c r="J197">
        <v>35.799999999999997</v>
      </c>
    </row>
    <row r="198" spans="1:11" x14ac:dyDescent="0.25">
      <c r="A198" t="s">
        <v>298</v>
      </c>
      <c r="B198">
        <v>813</v>
      </c>
      <c r="C198">
        <v>32</v>
      </c>
      <c r="D198">
        <v>117</v>
      </c>
      <c r="E198">
        <v>247</v>
      </c>
      <c r="F198">
        <v>170</v>
      </c>
      <c r="G198">
        <v>119</v>
      </c>
      <c r="H198">
        <v>96</v>
      </c>
      <c r="I198">
        <v>33</v>
      </c>
      <c r="J198">
        <v>36.5</v>
      </c>
    </row>
    <row r="199" spans="1:11" x14ac:dyDescent="0.25">
      <c r="A199" t="s">
        <v>299</v>
      </c>
      <c r="B199">
        <v>1382</v>
      </c>
      <c r="C199">
        <v>5</v>
      </c>
      <c r="D199">
        <v>53</v>
      </c>
      <c r="E199">
        <v>330</v>
      </c>
      <c r="F199">
        <v>317</v>
      </c>
      <c r="G199">
        <v>314</v>
      </c>
      <c r="H199">
        <v>311</v>
      </c>
      <c r="I199">
        <v>52</v>
      </c>
      <c r="J199">
        <v>44.8</v>
      </c>
    </row>
    <row r="200" spans="1:11" x14ac:dyDescent="0.25">
      <c r="A200" t="s">
        <v>300</v>
      </c>
      <c r="B200">
        <v>741</v>
      </c>
      <c r="C200">
        <v>3</v>
      </c>
      <c r="D200">
        <v>37</v>
      </c>
      <c r="E200">
        <v>177</v>
      </c>
      <c r="F200">
        <v>168</v>
      </c>
      <c r="G200">
        <v>166</v>
      </c>
      <c r="H200">
        <v>167</v>
      </c>
      <c r="I200">
        <v>24</v>
      </c>
      <c r="J200">
        <v>44.6</v>
      </c>
      <c r="K200" t="s">
        <v>66</v>
      </c>
    </row>
    <row r="201" spans="1:11" x14ac:dyDescent="0.25">
      <c r="A201" t="s">
        <v>301</v>
      </c>
      <c r="B201">
        <v>100</v>
      </c>
      <c r="C201">
        <v>0</v>
      </c>
      <c r="D201">
        <v>5</v>
      </c>
      <c r="E201">
        <v>28</v>
      </c>
      <c r="F201">
        <v>27</v>
      </c>
      <c r="G201">
        <v>20</v>
      </c>
      <c r="H201">
        <v>16</v>
      </c>
      <c r="I201">
        <v>3</v>
      </c>
      <c r="J201">
        <v>42.1</v>
      </c>
      <c r="K201" t="s">
        <v>68</v>
      </c>
    </row>
    <row r="202" spans="1:11" x14ac:dyDescent="0.25">
      <c r="A202" t="s">
        <v>302</v>
      </c>
      <c r="B202">
        <v>129</v>
      </c>
      <c r="C202">
        <v>1</v>
      </c>
      <c r="D202">
        <v>1</v>
      </c>
      <c r="E202">
        <v>40</v>
      </c>
      <c r="F202">
        <v>34</v>
      </c>
      <c r="G202">
        <v>27</v>
      </c>
      <c r="H202">
        <v>22</v>
      </c>
      <c r="I202">
        <v>4</v>
      </c>
      <c r="J202">
        <v>43</v>
      </c>
    </row>
    <row r="203" spans="1:11" x14ac:dyDescent="0.25">
      <c r="A203" t="s">
        <v>303</v>
      </c>
      <c r="B203">
        <v>272</v>
      </c>
      <c r="C203">
        <v>1</v>
      </c>
      <c r="D203">
        <v>10</v>
      </c>
      <c r="E203">
        <v>50</v>
      </c>
      <c r="F203">
        <v>54</v>
      </c>
      <c r="G203">
        <v>74</v>
      </c>
      <c r="H203">
        <v>67</v>
      </c>
      <c r="I203">
        <v>15</v>
      </c>
      <c r="J203">
        <v>47.2</v>
      </c>
      <c r="K203" t="s">
        <v>131</v>
      </c>
    </row>
    <row r="204" spans="1:11" x14ac:dyDescent="0.25">
      <c r="A204" t="s">
        <v>304</v>
      </c>
      <c r="B204">
        <v>104</v>
      </c>
      <c r="C204">
        <v>0</v>
      </c>
      <c r="D204">
        <v>1</v>
      </c>
      <c r="E204">
        <v>29</v>
      </c>
      <c r="F204">
        <v>26</v>
      </c>
      <c r="G204">
        <v>18</v>
      </c>
      <c r="H204">
        <v>25</v>
      </c>
      <c r="I204">
        <v>4</v>
      </c>
      <c r="J204">
        <v>44.4</v>
      </c>
      <c r="K204" t="s">
        <v>131</v>
      </c>
    </row>
    <row r="205" spans="1:11" x14ac:dyDescent="0.25">
      <c r="A205" t="s">
        <v>305</v>
      </c>
      <c r="B205">
        <v>37</v>
      </c>
      <c r="C205">
        <v>0</v>
      </c>
      <c r="D205">
        <v>0</v>
      </c>
      <c r="E205">
        <v>6</v>
      </c>
      <c r="F205">
        <v>8</v>
      </c>
      <c r="G205">
        <v>8</v>
      </c>
      <c r="H205">
        <v>14</v>
      </c>
      <c r="I205">
        <v>1</v>
      </c>
      <c r="J205" t="s">
        <v>122</v>
      </c>
    </row>
    <row r="207" spans="1:11" x14ac:dyDescent="0.25">
      <c r="A207" t="s">
        <v>306</v>
      </c>
      <c r="B207">
        <v>2594</v>
      </c>
      <c r="C207">
        <v>37</v>
      </c>
      <c r="D207">
        <v>164</v>
      </c>
      <c r="E207">
        <v>679</v>
      </c>
      <c r="F207">
        <v>608</v>
      </c>
      <c r="G207">
        <v>594</v>
      </c>
      <c r="H207">
        <v>378</v>
      </c>
      <c r="I207">
        <v>135</v>
      </c>
      <c r="J207">
        <v>42</v>
      </c>
    </row>
    <row r="208" spans="1:11" x14ac:dyDescent="0.25">
      <c r="A208" t="s">
        <v>307</v>
      </c>
      <c r="B208">
        <v>129</v>
      </c>
      <c r="C208">
        <v>1</v>
      </c>
      <c r="D208">
        <v>7</v>
      </c>
      <c r="E208">
        <v>27</v>
      </c>
      <c r="F208">
        <v>30</v>
      </c>
      <c r="G208">
        <v>28</v>
      </c>
      <c r="H208">
        <v>22</v>
      </c>
      <c r="I208">
        <v>15</v>
      </c>
      <c r="J208">
        <v>46</v>
      </c>
      <c r="K208" t="s">
        <v>131</v>
      </c>
    </row>
    <row r="209" spans="1:11" x14ac:dyDescent="0.25">
      <c r="A209" t="s">
        <v>308</v>
      </c>
      <c r="B209">
        <v>173</v>
      </c>
      <c r="C209">
        <v>1</v>
      </c>
      <c r="D209">
        <v>5</v>
      </c>
      <c r="E209">
        <v>29</v>
      </c>
      <c r="F209">
        <v>48</v>
      </c>
      <c r="G209">
        <v>41</v>
      </c>
      <c r="H209">
        <v>34</v>
      </c>
      <c r="I209">
        <v>16</v>
      </c>
      <c r="J209">
        <v>45.8</v>
      </c>
      <c r="K209" t="s">
        <v>131</v>
      </c>
    </row>
    <row r="210" spans="1:11" x14ac:dyDescent="0.25">
      <c r="A210" t="s">
        <v>309</v>
      </c>
      <c r="B210">
        <v>98</v>
      </c>
      <c r="C210">
        <v>0</v>
      </c>
      <c r="D210">
        <v>3</v>
      </c>
      <c r="E210">
        <v>26</v>
      </c>
      <c r="F210">
        <v>30</v>
      </c>
      <c r="G210">
        <v>27</v>
      </c>
      <c r="H210">
        <v>10</v>
      </c>
      <c r="I210">
        <v>1</v>
      </c>
      <c r="J210">
        <v>42.1</v>
      </c>
      <c r="K210" t="s">
        <v>131</v>
      </c>
    </row>
    <row r="211" spans="1:11" x14ac:dyDescent="0.25">
      <c r="A211" t="s">
        <v>310</v>
      </c>
      <c r="B211">
        <v>383</v>
      </c>
      <c r="C211">
        <v>21</v>
      </c>
      <c r="D211">
        <v>39</v>
      </c>
      <c r="E211">
        <v>121</v>
      </c>
      <c r="F211">
        <v>76</v>
      </c>
      <c r="G211">
        <v>73</v>
      </c>
      <c r="H211">
        <v>36</v>
      </c>
      <c r="I211">
        <v>17</v>
      </c>
      <c r="J211">
        <v>37.4</v>
      </c>
      <c r="K211" t="s">
        <v>131</v>
      </c>
    </row>
    <row r="212" spans="1:11" x14ac:dyDescent="0.25">
      <c r="A212" t="s">
        <v>311</v>
      </c>
      <c r="B212">
        <v>46</v>
      </c>
      <c r="C212">
        <v>0</v>
      </c>
      <c r="D212">
        <v>2</v>
      </c>
      <c r="E212">
        <v>19</v>
      </c>
      <c r="F212">
        <v>10</v>
      </c>
      <c r="G212">
        <v>8</v>
      </c>
      <c r="H212">
        <v>3</v>
      </c>
      <c r="I212">
        <v>4</v>
      </c>
      <c r="J212" t="s">
        <v>122</v>
      </c>
    </row>
    <row r="213" spans="1:11" x14ac:dyDescent="0.25">
      <c r="A213" t="s">
        <v>312</v>
      </c>
      <c r="B213">
        <v>411</v>
      </c>
      <c r="C213">
        <v>0</v>
      </c>
      <c r="D213">
        <v>27</v>
      </c>
      <c r="E213">
        <v>103</v>
      </c>
      <c r="F213">
        <v>102</v>
      </c>
      <c r="G213">
        <v>89</v>
      </c>
      <c r="H213">
        <v>69</v>
      </c>
      <c r="I213">
        <v>20</v>
      </c>
      <c r="J213">
        <v>42.6</v>
      </c>
      <c r="K213" t="s">
        <v>131</v>
      </c>
    </row>
    <row r="214" spans="1:11" x14ac:dyDescent="0.25">
      <c r="A214" t="s">
        <v>313</v>
      </c>
      <c r="B214">
        <v>231</v>
      </c>
      <c r="C214">
        <v>2</v>
      </c>
      <c r="D214">
        <v>23</v>
      </c>
      <c r="E214">
        <v>105</v>
      </c>
      <c r="F214">
        <v>54</v>
      </c>
      <c r="G214">
        <v>32</v>
      </c>
      <c r="H214">
        <v>12</v>
      </c>
      <c r="I214">
        <v>3</v>
      </c>
      <c r="J214">
        <v>34.299999999999997</v>
      </c>
      <c r="K214" t="s">
        <v>131</v>
      </c>
    </row>
    <row r="215" spans="1:11" x14ac:dyDescent="0.25">
      <c r="A215" t="s">
        <v>314</v>
      </c>
      <c r="B215">
        <v>441</v>
      </c>
      <c r="C215">
        <v>4</v>
      </c>
      <c r="D215">
        <v>20</v>
      </c>
      <c r="E215">
        <v>88</v>
      </c>
      <c r="F215">
        <v>107</v>
      </c>
      <c r="G215">
        <v>126</v>
      </c>
      <c r="H215">
        <v>83</v>
      </c>
      <c r="I215">
        <v>13</v>
      </c>
      <c r="J215">
        <v>43.8</v>
      </c>
      <c r="K215" t="s">
        <v>131</v>
      </c>
    </row>
    <row r="216" spans="1:11" x14ac:dyDescent="0.25">
      <c r="A216" t="s">
        <v>315</v>
      </c>
      <c r="B216">
        <v>374</v>
      </c>
      <c r="C216">
        <v>1</v>
      </c>
      <c r="D216">
        <v>21</v>
      </c>
      <c r="E216">
        <v>78</v>
      </c>
      <c r="F216">
        <v>94</v>
      </c>
      <c r="G216">
        <v>107</v>
      </c>
      <c r="H216">
        <v>59</v>
      </c>
      <c r="I216">
        <v>14</v>
      </c>
      <c r="J216">
        <v>43.9</v>
      </c>
      <c r="K216" t="s">
        <v>131</v>
      </c>
    </row>
    <row r="217" spans="1:11" x14ac:dyDescent="0.25">
      <c r="A217" t="s">
        <v>316</v>
      </c>
      <c r="B217">
        <v>99</v>
      </c>
      <c r="C217">
        <v>1</v>
      </c>
      <c r="D217">
        <v>5</v>
      </c>
      <c r="E217">
        <v>41</v>
      </c>
      <c r="F217">
        <v>21</v>
      </c>
      <c r="G217">
        <v>20</v>
      </c>
      <c r="H217">
        <v>8</v>
      </c>
      <c r="I217">
        <v>2</v>
      </c>
      <c r="J217">
        <v>38</v>
      </c>
      <c r="K217" t="s">
        <v>131</v>
      </c>
    </row>
    <row r="218" spans="1:11" x14ac:dyDescent="0.25">
      <c r="A218" t="s">
        <v>317</v>
      </c>
      <c r="B218">
        <v>190</v>
      </c>
      <c r="C218">
        <v>5</v>
      </c>
      <c r="D218">
        <v>11</v>
      </c>
      <c r="E218">
        <v>35</v>
      </c>
      <c r="F218">
        <v>29</v>
      </c>
      <c r="G218">
        <v>41</v>
      </c>
      <c r="H218">
        <v>40</v>
      </c>
      <c r="I218">
        <v>28</v>
      </c>
      <c r="J218">
        <v>49.1</v>
      </c>
      <c r="K218" t="s">
        <v>131</v>
      </c>
    </row>
    <row r="219" spans="1:11" x14ac:dyDescent="0.25">
      <c r="A219" t="s">
        <v>318</v>
      </c>
      <c r="B219">
        <v>19</v>
      </c>
      <c r="C219">
        <v>0</v>
      </c>
      <c r="D219">
        <v>1</v>
      </c>
      <c r="E219">
        <v>7</v>
      </c>
      <c r="F219">
        <v>6</v>
      </c>
      <c r="G219">
        <v>3</v>
      </c>
      <c r="H219">
        <v>2</v>
      </c>
      <c r="I219">
        <v>0</v>
      </c>
      <c r="J219" t="s">
        <v>122</v>
      </c>
    </row>
    <row r="221" spans="1:11" x14ac:dyDescent="0.25">
      <c r="A221" t="s">
        <v>319</v>
      </c>
      <c r="B221">
        <v>10646</v>
      </c>
      <c r="C221">
        <v>63</v>
      </c>
      <c r="D221">
        <v>627</v>
      </c>
      <c r="E221">
        <v>2368</v>
      </c>
      <c r="F221">
        <v>2419</v>
      </c>
      <c r="G221">
        <v>2312</v>
      </c>
      <c r="H221">
        <v>2002</v>
      </c>
      <c r="I221">
        <v>853</v>
      </c>
      <c r="J221">
        <v>44.5</v>
      </c>
    </row>
    <row r="222" spans="1:11" x14ac:dyDescent="0.25">
      <c r="A222" t="s">
        <v>320</v>
      </c>
      <c r="B222">
        <v>7605</v>
      </c>
      <c r="C222">
        <v>42</v>
      </c>
      <c r="D222">
        <v>479</v>
      </c>
      <c r="E222">
        <v>1834</v>
      </c>
      <c r="F222">
        <v>1797</v>
      </c>
      <c r="G222">
        <v>1673</v>
      </c>
      <c r="H222">
        <v>1355</v>
      </c>
      <c r="I222">
        <v>426</v>
      </c>
      <c r="J222">
        <v>43.2</v>
      </c>
      <c r="K222" t="s">
        <v>86</v>
      </c>
    </row>
    <row r="223" spans="1:11" x14ac:dyDescent="0.25">
      <c r="A223" t="s">
        <v>321</v>
      </c>
      <c r="B223">
        <v>2106</v>
      </c>
      <c r="C223">
        <v>20</v>
      </c>
      <c r="D223">
        <v>149</v>
      </c>
      <c r="E223">
        <v>524</v>
      </c>
      <c r="F223">
        <v>539</v>
      </c>
      <c r="G223">
        <v>416</v>
      </c>
      <c r="H223">
        <v>370</v>
      </c>
      <c r="I223">
        <v>89</v>
      </c>
      <c r="J223">
        <v>42</v>
      </c>
    </row>
    <row r="224" spans="1:11" x14ac:dyDescent="0.25">
      <c r="A224" t="s">
        <v>322</v>
      </c>
      <c r="B224">
        <v>321</v>
      </c>
      <c r="C224">
        <v>0</v>
      </c>
      <c r="D224">
        <v>24</v>
      </c>
      <c r="E224">
        <v>91</v>
      </c>
      <c r="F224">
        <v>75</v>
      </c>
      <c r="G224">
        <v>66</v>
      </c>
      <c r="H224">
        <v>57</v>
      </c>
      <c r="I224">
        <v>8</v>
      </c>
      <c r="J224">
        <v>41.6</v>
      </c>
    </row>
    <row r="225" spans="1:11" x14ac:dyDescent="0.25">
      <c r="A225" t="s">
        <v>323</v>
      </c>
      <c r="B225">
        <v>1075</v>
      </c>
      <c r="C225">
        <v>10</v>
      </c>
      <c r="D225">
        <v>78</v>
      </c>
      <c r="E225">
        <v>307</v>
      </c>
      <c r="F225">
        <v>250</v>
      </c>
      <c r="G225">
        <v>225</v>
      </c>
      <c r="H225">
        <v>162</v>
      </c>
      <c r="I225">
        <v>42</v>
      </c>
      <c r="J225">
        <v>40.799999999999997</v>
      </c>
    </row>
    <row r="226" spans="1:11" x14ac:dyDescent="0.25">
      <c r="A226" t="s">
        <v>324</v>
      </c>
      <c r="B226">
        <v>1340</v>
      </c>
      <c r="C226">
        <v>3</v>
      </c>
      <c r="D226">
        <v>72</v>
      </c>
      <c r="E226">
        <v>318</v>
      </c>
      <c r="F226">
        <v>318</v>
      </c>
      <c r="G226">
        <v>306</v>
      </c>
      <c r="H226">
        <v>228</v>
      </c>
      <c r="I226">
        <v>93</v>
      </c>
      <c r="J226">
        <v>43.9</v>
      </c>
    </row>
    <row r="227" spans="1:11" x14ac:dyDescent="0.25">
      <c r="A227" t="s">
        <v>325</v>
      </c>
      <c r="B227">
        <v>2764</v>
      </c>
      <c r="C227">
        <v>8</v>
      </c>
      <c r="D227">
        <v>157</v>
      </c>
      <c r="E227">
        <v>593</v>
      </c>
      <c r="F227">
        <v>614</v>
      </c>
      <c r="G227">
        <v>660</v>
      </c>
      <c r="H227">
        <v>538</v>
      </c>
      <c r="I227">
        <v>194</v>
      </c>
      <c r="J227">
        <v>45.1</v>
      </c>
    </row>
    <row r="228" spans="1:11" x14ac:dyDescent="0.25">
      <c r="A228" t="s">
        <v>326</v>
      </c>
      <c r="B228">
        <v>1752</v>
      </c>
      <c r="C228">
        <v>5</v>
      </c>
      <c r="D228">
        <v>106</v>
      </c>
      <c r="E228">
        <v>387</v>
      </c>
      <c r="F228">
        <v>403</v>
      </c>
      <c r="G228">
        <v>413</v>
      </c>
      <c r="H228">
        <v>332</v>
      </c>
      <c r="I228">
        <v>104</v>
      </c>
      <c r="J228">
        <v>44.2</v>
      </c>
    </row>
    <row r="229" spans="1:11" x14ac:dyDescent="0.25">
      <c r="A229" t="s">
        <v>327</v>
      </c>
      <c r="B229">
        <v>1012</v>
      </c>
      <c r="C229">
        <v>3</v>
      </c>
      <c r="D229">
        <v>51</v>
      </c>
      <c r="E229">
        <v>205</v>
      </c>
      <c r="F229">
        <v>211</v>
      </c>
      <c r="G229">
        <v>247</v>
      </c>
      <c r="H229">
        <v>205</v>
      </c>
      <c r="I229">
        <v>89</v>
      </c>
      <c r="J229">
        <v>46.7</v>
      </c>
    </row>
    <row r="230" spans="1:11" x14ac:dyDescent="0.25">
      <c r="A230" t="s">
        <v>328</v>
      </c>
      <c r="B230">
        <v>3040</v>
      </c>
      <c r="C230">
        <v>21</v>
      </c>
      <c r="D230">
        <v>148</v>
      </c>
      <c r="E230">
        <v>534</v>
      </c>
      <c r="F230">
        <v>623</v>
      </c>
      <c r="G230">
        <v>639</v>
      </c>
      <c r="H230">
        <v>647</v>
      </c>
      <c r="I230">
        <v>427</v>
      </c>
      <c r="J230">
        <v>48.1</v>
      </c>
    </row>
    <row r="231" spans="1:11" x14ac:dyDescent="0.25">
      <c r="A231" t="s">
        <v>329</v>
      </c>
      <c r="B231">
        <v>2738</v>
      </c>
      <c r="C231">
        <v>15</v>
      </c>
      <c r="D231">
        <v>117</v>
      </c>
      <c r="E231">
        <v>457</v>
      </c>
      <c r="F231">
        <v>561</v>
      </c>
      <c r="G231">
        <v>583</v>
      </c>
      <c r="H231">
        <v>604</v>
      </c>
      <c r="I231">
        <v>400</v>
      </c>
      <c r="J231">
        <v>48.8</v>
      </c>
      <c r="K231" t="s">
        <v>88</v>
      </c>
    </row>
    <row r="232" spans="1:11" x14ac:dyDescent="0.25">
      <c r="A232" t="s">
        <v>330</v>
      </c>
      <c r="B232">
        <v>2198</v>
      </c>
      <c r="C232">
        <v>12</v>
      </c>
      <c r="D232">
        <v>99</v>
      </c>
      <c r="E232">
        <v>366</v>
      </c>
      <c r="F232">
        <v>450</v>
      </c>
      <c r="G232">
        <v>469</v>
      </c>
      <c r="H232">
        <v>481</v>
      </c>
      <c r="I232">
        <v>321</v>
      </c>
      <c r="J232">
        <v>48.8</v>
      </c>
    </row>
    <row r="233" spans="1:11" x14ac:dyDescent="0.25">
      <c r="A233" t="s">
        <v>331</v>
      </c>
      <c r="B233">
        <v>540</v>
      </c>
      <c r="C233">
        <v>4</v>
      </c>
      <c r="D233">
        <v>18</v>
      </c>
      <c r="E233">
        <v>91</v>
      </c>
      <c r="F233">
        <v>111</v>
      </c>
      <c r="G233">
        <v>114</v>
      </c>
      <c r="H233">
        <v>123</v>
      </c>
      <c r="I233">
        <v>79</v>
      </c>
      <c r="J233">
        <v>48.8</v>
      </c>
    </row>
    <row r="234" spans="1:11" x14ac:dyDescent="0.25">
      <c r="A234" t="s">
        <v>332</v>
      </c>
      <c r="B234">
        <v>303</v>
      </c>
      <c r="C234">
        <v>6</v>
      </c>
      <c r="D234">
        <v>31</v>
      </c>
      <c r="E234">
        <v>77</v>
      </c>
      <c r="F234">
        <v>62</v>
      </c>
      <c r="G234">
        <v>56</v>
      </c>
      <c r="H234">
        <v>44</v>
      </c>
      <c r="I234">
        <v>27</v>
      </c>
      <c r="J234">
        <v>41.8</v>
      </c>
    </row>
    <row r="235" spans="1:11" x14ac:dyDescent="0.25">
      <c r="A235" t="s">
        <v>333</v>
      </c>
      <c r="B235">
        <v>110</v>
      </c>
      <c r="C235">
        <v>2</v>
      </c>
      <c r="D235">
        <v>14</v>
      </c>
      <c r="E235">
        <v>34</v>
      </c>
      <c r="F235">
        <v>15</v>
      </c>
      <c r="G235">
        <v>16</v>
      </c>
      <c r="H235">
        <v>12</v>
      </c>
      <c r="I235">
        <v>15</v>
      </c>
      <c r="J235">
        <v>40.299999999999997</v>
      </c>
    </row>
    <row r="236" spans="1:11" x14ac:dyDescent="0.25">
      <c r="A236" t="s">
        <v>334</v>
      </c>
      <c r="B236">
        <v>82</v>
      </c>
      <c r="C236">
        <v>1</v>
      </c>
      <c r="D236">
        <v>9</v>
      </c>
      <c r="E236">
        <v>24</v>
      </c>
      <c r="F236">
        <v>18</v>
      </c>
      <c r="G236">
        <v>12</v>
      </c>
      <c r="H236">
        <v>13</v>
      </c>
      <c r="I236">
        <v>4</v>
      </c>
      <c r="J236">
        <v>39.799999999999997</v>
      </c>
    </row>
    <row r="237" spans="1:11" x14ac:dyDescent="0.25">
      <c r="A237" t="s">
        <v>335</v>
      </c>
      <c r="B237">
        <v>111</v>
      </c>
      <c r="C237">
        <v>2</v>
      </c>
      <c r="D237">
        <v>8</v>
      </c>
      <c r="E237">
        <v>19</v>
      </c>
      <c r="F237">
        <v>29</v>
      </c>
      <c r="G237">
        <v>28</v>
      </c>
      <c r="H237">
        <v>18</v>
      </c>
      <c r="I237">
        <v>8</v>
      </c>
      <c r="J237">
        <v>44.4</v>
      </c>
    </row>
    <row r="239" spans="1:11" x14ac:dyDescent="0.25">
      <c r="A239" t="s">
        <v>336</v>
      </c>
      <c r="B239">
        <v>18816</v>
      </c>
      <c r="C239">
        <v>225</v>
      </c>
      <c r="D239">
        <v>1213</v>
      </c>
      <c r="E239">
        <v>4811</v>
      </c>
      <c r="F239">
        <v>4362</v>
      </c>
      <c r="G239">
        <v>3775</v>
      </c>
      <c r="H239">
        <v>3092</v>
      </c>
      <c r="I239">
        <v>1339</v>
      </c>
      <c r="J239">
        <v>42.7</v>
      </c>
      <c r="K239" t="s">
        <v>90</v>
      </c>
    </row>
    <row r="240" spans="1:11" x14ac:dyDescent="0.25">
      <c r="A240" t="s">
        <v>337</v>
      </c>
      <c r="B240">
        <v>12643</v>
      </c>
      <c r="C240">
        <v>85</v>
      </c>
      <c r="D240">
        <v>687</v>
      </c>
      <c r="E240">
        <v>3371</v>
      </c>
      <c r="F240">
        <v>2997</v>
      </c>
      <c r="G240">
        <v>2543</v>
      </c>
      <c r="H240">
        <v>2032</v>
      </c>
      <c r="I240">
        <v>927</v>
      </c>
      <c r="J240">
        <v>42.7</v>
      </c>
    </row>
    <row r="241" spans="1:10" x14ac:dyDescent="0.25">
      <c r="A241" t="s">
        <v>338</v>
      </c>
      <c r="B241">
        <v>1626</v>
      </c>
      <c r="C241">
        <v>9</v>
      </c>
      <c r="D241">
        <v>55</v>
      </c>
      <c r="E241">
        <v>333</v>
      </c>
      <c r="F241">
        <v>356</v>
      </c>
      <c r="G241">
        <v>334</v>
      </c>
      <c r="H241">
        <v>330</v>
      </c>
      <c r="I241">
        <v>210</v>
      </c>
      <c r="J241">
        <v>47</v>
      </c>
    </row>
    <row r="242" spans="1:10" x14ac:dyDescent="0.25">
      <c r="A242" t="s">
        <v>339</v>
      </c>
      <c r="B242">
        <v>1127</v>
      </c>
      <c r="C242">
        <v>7</v>
      </c>
      <c r="D242">
        <v>64</v>
      </c>
      <c r="E242">
        <v>287</v>
      </c>
      <c r="F242">
        <v>210</v>
      </c>
      <c r="G242">
        <v>220</v>
      </c>
      <c r="H242">
        <v>212</v>
      </c>
      <c r="I242">
        <v>127</v>
      </c>
      <c r="J242">
        <v>45.2</v>
      </c>
    </row>
    <row r="243" spans="1:10" x14ac:dyDescent="0.25">
      <c r="A243" t="s">
        <v>340</v>
      </c>
      <c r="B243">
        <v>1795</v>
      </c>
      <c r="C243">
        <v>9</v>
      </c>
      <c r="D243">
        <v>102</v>
      </c>
      <c r="E243">
        <v>447</v>
      </c>
      <c r="F243">
        <v>377</v>
      </c>
      <c r="G243">
        <v>377</v>
      </c>
      <c r="H243">
        <v>345</v>
      </c>
      <c r="I243">
        <v>137</v>
      </c>
      <c r="J243">
        <v>44.4</v>
      </c>
    </row>
    <row r="244" spans="1:10" x14ac:dyDescent="0.25">
      <c r="A244" t="s">
        <v>341</v>
      </c>
      <c r="B244">
        <v>424</v>
      </c>
      <c r="C244">
        <v>6</v>
      </c>
      <c r="D244">
        <v>18</v>
      </c>
      <c r="E244">
        <v>101</v>
      </c>
      <c r="F244">
        <v>105</v>
      </c>
      <c r="G244">
        <v>95</v>
      </c>
      <c r="H244">
        <v>65</v>
      </c>
      <c r="I244">
        <v>34</v>
      </c>
      <c r="J244">
        <v>43.6</v>
      </c>
    </row>
    <row r="245" spans="1:10" x14ac:dyDescent="0.25">
      <c r="A245" t="s">
        <v>342</v>
      </c>
      <c r="B245">
        <v>3836</v>
      </c>
      <c r="C245">
        <v>17</v>
      </c>
      <c r="D245">
        <v>177</v>
      </c>
      <c r="E245">
        <v>1159</v>
      </c>
      <c r="F245">
        <v>1073</v>
      </c>
      <c r="G245">
        <v>819</v>
      </c>
      <c r="H245">
        <v>467</v>
      </c>
      <c r="I245">
        <v>123</v>
      </c>
      <c r="J245">
        <v>40.6</v>
      </c>
    </row>
    <row r="246" spans="1:10" x14ac:dyDescent="0.25">
      <c r="A246" t="s">
        <v>343</v>
      </c>
      <c r="B246">
        <v>1808</v>
      </c>
      <c r="C246">
        <v>6</v>
      </c>
      <c r="D246">
        <v>96</v>
      </c>
      <c r="E246">
        <v>443</v>
      </c>
      <c r="F246">
        <v>386</v>
      </c>
      <c r="G246">
        <v>358</v>
      </c>
      <c r="H246">
        <v>330</v>
      </c>
      <c r="I246">
        <v>189</v>
      </c>
      <c r="J246">
        <v>44.9</v>
      </c>
    </row>
    <row r="247" spans="1:10" x14ac:dyDescent="0.25">
      <c r="A247" t="s">
        <v>344</v>
      </c>
      <c r="B247">
        <v>649</v>
      </c>
      <c r="C247">
        <v>2</v>
      </c>
      <c r="D247">
        <v>50</v>
      </c>
      <c r="E247">
        <v>192</v>
      </c>
      <c r="F247">
        <v>156</v>
      </c>
      <c r="G247">
        <v>110</v>
      </c>
      <c r="H247">
        <v>108</v>
      </c>
      <c r="I247">
        <v>31</v>
      </c>
      <c r="J247">
        <v>41.1</v>
      </c>
    </row>
    <row r="248" spans="1:10" x14ac:dyDescent="0.25">
      <c r="A248" t="s">
        <v>345</v>
      </c>
      <c r="B248">
        <v>542</v>
      </c>
      <c r="C248">
        <v>5</v>
      </c>
      <c r="D248">
        <v>32</v>
      </c>
      <c r="E248">
        <v>174</v>
      </c>
      <c r="F248">
        <v>135</v>
      </c>
      <c r="G248">
        <v>92</v>
      </c>
      <c r="H248">
        <v>74</v>
      </c>
      <c r="I248">
        <v>30</v>
      </c>
      <c r="J248">
        <v>40</v>
      </c>
    </row>
    <row r="249" spans="1:10" x14ac:dyDescent="0.25">
      <c r="A249" t="s">
        <v>346</v>
      </c>
      <c r="B249">
        <v>379</v>
      </c>
      <c r="C249">
        <v>19</v>
      </c>
      <c r="D249">
        <v>64</v>
      </c>
      <c r="E249">
        <v>122</v>
      </c>
      <c r="F249">
        <v>75</v>
      </c>
      <c r="G249">
        <v>42</v>
      </c>
      <c r="H249">
        <v>42</v>
      </c>
      <c r="I249">
        <v>16</v>
      </c>
      <c r="J249">
        <v>34</v>
      </c>
    </row>
    <row r="250" spans="1:10" x14ac:dyDescent="0.25">
      <c r="A250" t="s">
        <v>347</v>
      </c>
      <c r="B250">
        <v>457</v>
      </c>
      <c r="C250">
        <v>5</v>
      </c>
      <c r="D250">
        <v>29</v>
      </c>
      <c r="E250">
        <v>111</v>
      </c>
      <c r="F250">
        <v>125</v>
      </c>
      <c r="G250">
        <v>99</v>
      </c>
      <c r="H250">
        <v>58</v>
      </c>
      <c r="I250">
        <v>31</v>
      </c>
      <c r="J250">
        <v>42</v>
      </c>
    </row>
    <row r="251" spans="1:10" x14ac:dyDescent="0.25">
      <c r="A251" t="s">
        <v>348</v>
      </c>
      <c r="B251">
        <v>6173</v>
      </c>
      <c r="C251">
        <v>140</v>
      </c>
      <c r="D251">
        <v>526</v>
      </c>
      <c r="E251">
        <v>1441</v>
      </c>
      <c r="F251">
        <v>1365</v>
      </c>
      <c r="G251">
        <v>1231</v>
      </c>
      <c r="H251">
        <v>1060</v>
      </c>
      <c r="I251">
        <v>411</v>
      </c>
      <c r="J251">
        <v>42.5</v>
      </c>
    </row>
    <row r="252" spans="1:10" x14ac:dyDescent="0.25">
      <c r="A252" t="s">
        <v>349</v>
      </c>
      <c r="B252">
        <v>87</v>
      </c>
      <c r="C252">
        <v>0</v>
      </c>
      <c r="D252">
        <v>5</v>
      </c>
      <c r="E252">
        <v>21</v>
      </c>
      <c r="F252">
        <v>25</v>
      </c>
      <c r="G252">
        <v>24</v>
      </c>
      <c r="H252">
        <v>10</v>
      </c>
      <c r="I252">
        <v>3</v>
      </c>
      <c r="J252">
        <v>41.7</v>
      </c>
    </row>
    <row r="253" spans="1:10" x14ac:dyDescent="0.25">
      <c r="A253" t="s">
        <v>350</v>
      </c>
      <c r="B253">
        <v>5629</v>
      </c>
      <c r="C253">
        <v>134</v>
      </c>
      <c r="D253">
        <v>497</v>
      </c>
      <c r="E253">
        <v>1322</v>
      </c>
      <c r="F253">
        <v>1255</v>
      </c>
      <c r="G253">
        <v>1092</v>
      </c>
      <c r="H253">
        <v>949</v>
      </c>
      <c r="I253">
        <v>380</v>
      </c>
      <c r="J253">
        <v>42.2</v>
      </c>
    </row>
    <row r="254" spans="1:10" x14ac:dyDescent="0.25">
      <c r="A254" t="s">
        <v>352</v>
      </c>
      <c r="B254">
        <v>808</v>
      </c>
      <c r="C254">
        <v>14</v>
      </c>
      <c r="D254">
        <v>85</v>
      </c>
      <c r="E254">
        <v>223</v>
      </c>
      <c r="F254">
        <v>165</v>
      </c>
      <c r="G254">
        <v>155</v>
      </c>
      <c r="H254">
        <v>116</v>
      </c>
      <c r="I254">
        <v>50</v>
      </c>
      <c r="J254">
        <v>40.299999999999997</v>
      </c>
    </row>
    <row r="255" spans="1:10" x14ac:dyDescent="0.25">
      <c r="A255" t="s">
        <v>353</v>
      </c>
      <c r="B255">
        <v>552</v>
      </c>
      <c r="C255">
        <v>14</v>
      </c>
      <c r="D255">
        <v>75</v>
      </c>
      <c r="E255">
        <v>169</v>
      </c>
      <c r="F255">
        <v>94</v>
      </c>
      <c r="G255">
        <v>91</v>
      </c>
      <c r="H255">
        <v>80</v>
      </c>
      <c r="I255">
        <v>29</v>
      </c>
      <c r="J255">
        <v>37.5</v>
      </c>
    </row>
    <row r="256" spans="1:10" x14ac:dyDescent="0.25">
      <c r="A256" t="s">
        <v>354</v>
      </c>
      <c r="B256">
        <v>195</v>
      </c>
      <c r="C256">
        <v>1</v>
      </c>
      <c r="D256">
        <v>4</v>
      </c>
      <c r="E256">
        <v>38</v>
      </c>
      <c r="F256">
        <v>43</v>
      </c>
      <c r="G256">
        <v>55</v>
      </c>
      <c r="H256">
        <v>38</v>
      </c>
      <c r="I256">
        <v>15</v>
      </c>
      <c r="J256">
        <v>46</v>
      </c>
    </row>
    <row r="257" spans="1:11" x14ac:dyDescent="0.25">
      <c r="A257" t="s">
        <v>355</v>
      </c>
      <c r="B257">
        <v>753</v>
      </c>
      <c r="C257">
        <v>7</v>
      </c>
      <c r="D257">
        <v>81</v>
      </c>
      <c r="E257">
        <v>181</v>
      </c>
      <c r="F257">
        <v>147</v>
      </c>
      <c r="G257">
        <v>130</v>
      </c>
      <c r="H257">
        <v>127</v>
      </c>
      <c r="I257">
        <v>82</v>
      </c>
      <c r="J257">
        <v>42.9</v>
      </c>
    </row>
    <row r="258" spans="1:11" x14ac:dyDescent="0.25">
      <c r="A258" t="s">
        <v>356</v>
      </c>
      <c r="B258">
        <v>1631</v>
      </c>
      <c r="C258">
        <v>36</v>
      </c>
      <c r="D258">
        <v>104</v>
      </c>
      <c r="E258">
        <v>300</v>
      </c>
      <c r="F258">
        <v>387</v>
      </c>
      <c r="G258">
        <v>361</v>
      </c>
      <c r="H258">
        <v>320</v>
      </c>
      <c r="I258">
        <v>122</v>
      </c>
      <c r="J258">
        <v>44.9</v>
      </c>
    </row>
    <row r="259" spans="1:11" x14ac:dyDescent="0.25">
      <c r="A259" t="s">
        <v>357</v>
      </c>
      <c r="B259">
        <v>1293</v>
      </c>
      <c r="C259">
        <v>59</v>
      </c>
      <c r="D259">
        <v>120</v>
      </c>
      <c r="E259">
        <v>298</v>
      </c>
      <c r="F259">
        <v>334</v>
      </c>
      <c r="G259">
        <v>220</v>
      </c>
      <c r="H259">
        <v>204</v>
      </c>
      <c r="I259">
        <v>58</v>
      </c>
      <c r="J259">
        <v>40.6</v>
      </c>
    </row>
    <row r="260" spans="1:11" x14ac:dyDescent="0.25">
      <c r="A260" t="s">
        <v>358</v>
      </c>
      <c r="B260">
        <v>397</v>
      </c>
      <c r="C260">
        <v>3</v>
      </c>
      <c r="D260">
        <v>28</v>
      </c>
      <c r="E260">
        <v>112</v>
      </c>
      <c r="F260">
        <v>86</v>
      </c>
      <c r="G260">
        <v>80</v>
      </c>
      <c r="H260">
        <v>65</v>
      </c>
      <c r="I260">
        <v>23</v>
      </c>
      <c r="J260">
        <v>42.7</v>
      </c>
    </row>
    <row r="261" spans="1:11" x14ac:dyDescent="0.25">
      <c r="A261" t="s">
        <v>359</v>
      </c>
      <c r="B261">
        <v>457</v>
      </c>
      <c r="C261">
        <v>6</v>
      </c>
      <c r="D261">
        <v>24</v>
      </c>
      <c r="E261">
        <v>98</v>
      </c>
      <c r="F261">
        <v>85</v>
      </c>
      <c r="G261">
        <v>116</v>
      </c>
      <c r="H261">
        <v>100</v>
      </c>
      <c r="I261">
        <v>29</v>
      </c>
      <c r="J261">
        <v>46.7</v>
      </c>
      <c r="K261" t="s">
        <v>131</v>
      </c>
    </row>
    <row r="263" spans="1:11" x14ac:dyDescent="0.25">
      <c r="A263" t="s">
        <v>360</v>
      </c>
      <c r="B263">
        <v>34105</v>
      </c>
      <c r="C263">
        <v>477</v>
      </c>
      <c r="D263">
        <v>2426</v>
      </c>
      <c r="E263">
        <v>7912</v>
      </c>
      <c r="F263">
        <v>7760</v>
      </c>
      <c r="G263">
        <v>7321</v>
      </c>
      <c r="H263">
        <v>6010</v>
      </c>
      <c r="I263">
        <v>2199</v>
      </c>
      <c r="J263">
        <v>43.1</v>
      </c>
    </row>
    <row r="264" spans="1:11" x14ac:dyDescent="0.25">
      <c r="A264" t="s">
        <v>361</v>
      </c>
      <c r="B264">
        <v>13369</v>
      </c>
      <c r="C264">
        <v>176</v>
      </c>
      <c r="D264">
        <v>916</v>
      </c>
      <c r="E264">
        <v>2794</v>
      </c>
      <c r="F264">
        <v>3122</v>
      </c>
      <c r="G264">
        <v>3080</v>
      </c>
      <c r="H264">
        <v>2421</v>
      </c>
      <c r="I264">
        <v>861</v>
      </c>
      <c r="J264">
        <v>43.9</v>
      </c>
      <c r="K264" t="s">
        <v>94</v>
      </c>
    </row>
    <row r="265" spans="1:11" x14ac:dyDescent="0.25">
      <c r="A265" t="s">
        <v>362</v>
      </c>
      <c r="B265">
        <v>8671</v>
      </c>
      <c r="C265">
        <v>56</v>
      </c>
      <c r="D265">
        <v>368</v>
      </c>
      <c r="E265">
        <v>1734</v>
      </c>
      <c r="F265">
        <v>2181</v>
      </c>
      <c r="G265">
        <v>2190</v>
      </c>
      <c r="H265">
        <v>1654</v>
      </c>
      <c r="I265">
        <v>489</v>
      </c>
      <c r="J265">
        <v>44.9</v>
      </c>
    </row>
    <row r="266" spans="1:11" x14ac:dyDescent="0.25">
      <c r="A266" t="s">
        <v>363</v>
      </c>
      <c r="B266">
        <v>3772</v>
      </c>
      <c r="C266">
        <v>76</v>
      </c>
      <c r="D266">
        <v>461</v>
      </c>
      <c r="E266">
        <v>837</v>
      </c>
      <c r="F266">
        <v>784</v>
      </c>
      <c r="G266">
        <v>714</v>
      </c>
      <c r="H266">
        <v>619</v>
      </c>
      <c r="I266">
        <v>281</v>
      </c>
      <c r="J266">
        <v>41.5</v>
      </c>
    </row>
    <row r="267" spans="1:11" x14ac:dyDescent="0.25">
      <c r="A267" t="s">
        <v>364</v>
      </c>
      <c r="B267">
        <v>77</v>
      </c>
      <c r="C267">
        <v>1</v>
      </c>
      <c r="D267">
        <v>3</v>
      </c>
      <c r="E267">
        <v>15</v>
      </c>
      <c r="F267">
        <v>16</v>
      </c>
      <c r="G267">
        <v>19</v>
      </c>
      <c r="H267">
        <v>15</v>
      </c>
      <c r="I267">
        <v>6</v>
      </c>
      <c r="J267">
        <v>47.1</v>
      </c>
    </row>
    <row r="268" spans="1:11" x14ac:dyDescent="0.25">
      <c r="A268" t="s">
        <v>365</v>
      </c>
      <c r="B268">
        <v>850</v>
      </c>
      <c r="C268">
        <v>44</v>
      </c>
      <c r="D268">
        <v>83</v>
      </c>
      <c r="E268">
        <v>207</v>
      </c>
      <c r="F268">
        <v>141</v>
      </c>
      <c r="G268">
        <v>156</v>
      </c>
      <c r="H268">
        <v>134</v>
      </c>
      <c r="I268">
        <v>84</v>
      </c>
      <c r="J268">
        <v>41.6</v>
      </c>
    </row>
    <row r="269" spans="1:11" x14ac:dyDescent="0.25">
      <c r="A269" t="s">
        <v>366</v>
      </c>
      <c r="B269">
        <v>20736</v>
      </c>
      <c r="C269">
        <v>301</v>
      </c>
      <c r="D269">
        <v>1510</v>
      </c>
      <c r="E269">
        <v>5118</v>
      </c>
      <c r="F269">
        <v>4639</v>
      </c>
      <c r="G269">
        <v>4241</v>
      </c>
      <c r="H269">
        <v>3588</v>
      </c>
      <c r="I269">
        <v>1338</v>
      </c>
      <c r="J269">
        <v>42.7</v>
      </c>
      <c r="K269" t="s">
        <v>96</v>
      </c>
    </row>
    <row r="270" spans="1:11" x14ac:dyDescent="0.25">
      <c r="A270" t="s">
        <v>367</v>
      </c>
      <c r="B270">
        <v>7305</v>
      </c>
      <c r="C270">
        <v>41</v>
      </c>
      <c r="D270">
        <v>461</v>
      </c>
      <c r="E270">
        <v>1956</v>
      </c>
      <c r="F270">
        <v>1770</v>
      </c>
      <c r="G270">
        <v>1520</v>
      </c>
      <c r="H270">
        <v>1237</v>
      </c>
      <c r="I270">
        <v>320</v>
      </c>
      <c r="J270">
        <v>42.1</v>
      </c>
    </row>
    <row r="271" spans="1:11" x14ac:dyDescent="0.25">
      <c r="A271" t="s">
        <v>368</v>
      </c>
      <c r="B271">
        <v>7197</v>
      </c>
      <c r="C271">
        <v>41</v>
      </c>
      <c r="D271">
        <v>455</v>
      </c>
      <c r="E271">
        <v>1929</v>
      </c>
      <c r="F271">
        <v>1736</v>
      </c>
      <c r="G271">
        <v>1499</v>
      </c>
      <c r="H271">
        <v>1226</v>
      </c>
      <c r="I271">
        <v>311</v>
      </c>
      <c r="J271">
        <v>42.1</v>
      </c>
    </row>
    <row r="272" spans="1:11" x14ac:dyDescent="0.25">
      <c r="A272" t="s">
        <v>369</v>
      </c>
      <c r="B272">
        <v>109</v>
      </c>
      <c r="C272">
        <v>1</v>
      </c>
      <c r="D272">
        <v>6</v>
      </c>
      <c r="E272">
        <v>27</v>
      </c>
      <c r="F272">
        <v>34</v>
      </c>
      <c r="G272">
        <v>21</v>
      </c>
      <c r="H272">
        <v>12</v>
      </c>
      <c r="I272">
        <v>8</v>
      </c>
      <c r="J272">
        <v>40.9</v>
      </c>
    </row>
    <row r="273" spans="1:10" x14ac:dyDescent="0.25">
      <c r="A273" t="s">
        <v>370</v>
      </c>
      <c r="B273">
        <v>10284</v>
      </c>
      <c r="C273">
        <v>165</v>
      </c>
      <c r="D273">
        <v>746</v>
      </c>
      <c r="E273">
        <v>2419</v>
      </c>
      <c r="F273">
        <v>2251</v>
      </c>
      <c r="G273">
        <v>2109</v>
      </c>
      <c r="H273">
        <v>1835</v>
      </c>
      <c r="I273">
        <v>758</v>
      </c>
      <c r="J273">
        <v>43.2</v>
      </c>
    </row>
    <row r="274" spans="1:10" x14ac:dyDescent="0.25">
      <c r="A274" t="s">
        <v>371</v>
      </c>
      <c r="B274">
        <v>1548</v>
      </c>
      <c r="C274">
        <v>9</v>
      </c>
      <c r="D274">
        <v>84</v>
      </c>
      <c r="E274">
        <v>338</v>
      </c>
      <c r="F274">
        <v>358</v>
      </c>
      <c r="G274">
        <v>341</v>
      </c>
      <c r="H274">
        <v>285</v>
      </c>
      <c r="I274">
        <v>133</v>
      </c>
      <c r="J274">
        <v>44.6</v>
      </c>
    </row>
    <row r="275" spans="1:10" x14ac:dyDescent="0.25">
      <c r="A275" t="s">
        <v>372</v>
      </c>
      <c r="B275">
        <v>879</v>
      </c>
      <c r="C275">
        <v>16</v>
      </c>
      <c r="D275">
        <v>69</v>
      </c>
      <c r="E275">
        <v>223</v>
      </c>
      <c r="F275">
        <v>189</v>
      </c>
      <c r="G275">
        <v>179</v>
      </c>
      <c r="H275">
        <v>150</v>
      </c>
      <c r="I275">
        <v>54</v>
      </c>
      <c r="J275">
        <v>42.1</v>
      </c>
    </row>
    <row r="276" spans="1:10" x14ac:dyDescent="0.25">
      <c r="A276" t="s">
        <v>373</v>
      </c>
      <c r="B276">
        <v>142</v>
      </c>
      <c r="C276">
        <v>1</v>
      </c>
      <c r="D276">
        <v>10</v>
      </c>
      <c r="E276">
        <v>32</v>
      </c>
      <c r="F276">
        <v>31</v>
      </c>
      <c r="G276">
        <v>29</v>
      </c>
      <c r="H276">
        <v>28</v>
      </c>
      <c r="I276">
        <v>11</v>
      </c>
      <c r="J276">
        <v>44.2</v>
      </c>
    </row>
    <row r="277" spans="1:10" x14ac:dyDescent="0.25">
      <c r="A277" t="s">
        <v>374</v>
      </c>
      <c r="B277">
        <v>139</v>
      </c>
      <c r="C277">
        <v>0</v>
      </c>
      <c r="D277">
        <v>14</v>
      </c>
      <c r="E277">
        <v>32</v>
      </c>
      <c r="F277">
        <v>31</v>
      </c>
      <c r="G277">
        <v>24</v>
      </c>
      <c r="H277">
        <v>23</v>
      </c>
      <c r="I277">
        <v>14</v>
      </c>
      <c r="J277">
        <v>42.5</v>
      </c>
    </row>
    <row r="278" spans="1:10" x14ac:dyDescent="0.25">
      <c r="A278" t="s">
        <v>375</v>
      </c>
      <c r="B278">
        <v>348</v>
      </c>
      <c r="C278">
        <v>1</v>
      </c>
      <c r="D278">
        <v>17</v>
      </c>
      <c r="E278">
        <v>75</v>
      </c>
      <c r="F278">
        <v>50</v>
      </c>
      <c r="G278">
        <v>77</v>
      </c>
      <c r="H278">
        <v>68</v>
      </c>
      <c r="I278">
        <v>59</v>
      </c>
      <c r="J278">
        <v>49.1</v>
      </c>
    </row>
    <row r="279" spans="1:10" x14ac:dyDescent="0.25">
      <c r="A279" t="s">
        <v>376</v>
      </c>
      <c r="B279">
        <v>1934</v>
      </c>
      <c r="C279">
        <v>9</v>
      </c>
      <c r="D279">
        <v>130</v>
      </c>
      <c r="E279">
        <v>556</v>
      </c>
      <c r="F279">
        <v>487</v>
      </c>
      <c r="G279">
        <v>363</v>
      </c>
      <c r="H279">
        <v>284</v>
      </c>
      <c r="I279">
        <v>105</v>
      </c>
      <c r="J279">
        <v>41.1</v>
      </c>
    </row>
    <row r="280" spans="1:10" x14ac:dyDescent="0.25">
      <c r="A280" t="s">
        <v>377</v>
      </c>
      <c r="B280">
        <v>1338</v>
      </c>
      <c r="C280">
        <v>18</v>
      </c>
      <c r="D280">
        <v>76</v>
      </c>
      <c r="E280">
        <v>258</v>
      </c>
      <c r="F280">
        <v>279</v>
      </c>
      <c r="G280">
        <v>310</v>
      </c>
      <c r="H280">
        <v>281</v>
      </c>
      <c r="I280">
        <v>116</v>
      </c>
      <c r="J280">
        <v>46.3</v>
      </c>
    </row>
    <row r="281" spans="1:10" x14ac:dyDescent="0.25">
      <c r="A281" t="s">
        <v>378</v>
      </c>
      <c r="B281">
        <v>1560</v>
      </c>
      <c r="C281">
        <v>20</v>
      </c>
      <c r="D281">
        <v>113</v>
      </c>
      <c r="E281">
        <v>397</v>
      </c>
      <c r="F281">
        <v>369</v>
      </c>
      <c r="G281">
        <v>331</v>
      </c>
      <c r="H281">
        <v>246</v>
      </c>
      <c r="I281">
        <v>84</v>
      </c>
      <c r="J281">
        <v>42</v>
      </c>
    </row>
    <row r="282" spans="1:10" x14ac:dyDescent="0.25">
      <c r="A282" t="s">
        <v>379</v>
      </c>
      <c r="B282">
        <v>1431</v>
      </c>
      <c r="C282">
        <v>55</v>
      </c>
      <c r="D282">
        <v>126</v>
      </c>
      <c r="E282">
        <v>292</v>
      </c>
      <c r="F282">
        <v>287</v>
      </c>
      <c r="G282">
        <v>276</v>
      </c>
      <c r="H282">
        <v>285</v>
      </c>
      <c r="I282">
        <v>110</v>
      </c>
      <c r="J282">
        <v>43.8</v>
      </c>
    </row>
    <row r="283" spans="1:10" x14ac:dyDescent="0.25">
      <c r="A283" t="s">
        <v>380</v>
      </c>
      <c r="B283">
        <v>967</v>
      </c>
      <c r="C283">
        <v>35</v>
      </c>
      <c r="D283">
        <v>106</v>
      </c>
      <c r="E283">
        <v>215</v>
      </c>
      <c r="F283">
        <v>172</v>
      </c>
      <c r="G283">
        <v>180</v>
      </c>
      <c r="H283">
        <v>186</v>
      </c>
      <c r="I283">
        <v>72</v>
      </c>
      <c r="J283">
        <v>42.5</v>
      </c>
    </row>
    <row r="284" spans="1:10" x14ac:dyDescent="0.25">
      <c r="A284" t="s">
        <v>381</v>
      </c>
      <c r="B284">
        <v>3147</v>
      </c>
      <c r="C284">
        <v>94</v>
      </c>
      <c r="D284">
        <v>304</v>
      </c>
      <c r="E284">
        <v>743</v>
      </c>
      <c r="F284">
        <v>618</v>
      </c>
      <c r="G284">
        <v>612</v>
      </c>
      <c r="H284">
        <v>516</v>
      </c>
      <c r="I284">
        <v>260</v>
      </c>
      <c r="J284">
        <v>42.1</v>
      </c>
    </row>
    <row r="285" spans="1:10" x14ac:dyDescent="0.25">
      <c r="A285" t="s">
        <v>382</v>
      </c>
      <c r="B285">
        <v>1707</v>
      </c>
      <c r="C285">
        <v>25</v>
      </c>
      <c r="D285">
        <v>115</v>
      </c>
      <c r="E285">
        <v>412</v>
      </c>
      <c r="F285">
        <v>345</v>
      </c>
      <c r="G285">
        <v>341</v>
      </c>
      <c r="H285">
        <v>304</v>
      </c>
      <c r="I285">
        <v>165</v>
      </c>
      <c r="J285">
        <v>44.1</v>
      </c>
    </row>
    <row r="286" spans="1:10" x14ac:dyDescent="0.25">
      <c r="A286" t="s">
        <v>383</v>
      </c>
      <c r="B286">
        <v>146</v>
      </c>
      <c r="C286">
        <v>3</v>
      </c>
      <c r="D286">
        <v>8</v>
      </c>
      <c r="E286">
        <v>24</v>
      </c>
      <c r="F286">
        <v>31</v>
      </c>
      <c r="G286">
        <v>33</v>
      </c>
      <c r="H286">
        <v>24</v>
      </c>
      <c r="I286">
        <v>23</v>
      </c>
      <c r="J286">
        <v>46.7</v>
      </c>
    </row>
    <row r="287" spans="1:10" x14ac:dyDescent="0.25">
      <c r="A287" t="s">
        <v>384</v>
      </c>
      <c r="B287">
        <v>65</v>
      </c>
      <c r="C287">
        <v>2</v>
      </c>
      <c r="D287">
        <v>4</v>
      </c>
      <c r="E287">
        <v>14</v>
      </c>
      <c r="F287">
        <v>16</v>
      </c>
      <c r="G287">
        <v>11</v>
      </c>
      <c r="H287">
        <v>16</v>
      </c>
      <c r="I287">
        <v>3</v>
      </c>
      <c r="J287">
        <v>43.9</v>
      </c>
    </row>
    <row r="288" spans="1:10" x14ac:dyDescent="0.25">
      <c r="A288" t="s">
        <v>385</v>
      </c>
      <c r="B288">
        <v>1229</v>
      </c>
      <c r="C288">
        <v>65</v>
      </c>
      <c r="D288">
        <v>177</v>
      </c>
      <c r="E288">
        <v>292</v>
      </c>
      <c r="F288">
        <v>226</v>
      </c>
      <c r="G288">
        <v>227</v>
      </c>
      <c r="H288">
        <v>172</v>
      </c>
      <c r="I288">
        <v>70</v>
      </c>
      <c r="J288">
        <v>38.4</v>
      </c>
    </row>
    <row r="290" spans="1:11" x14ac:dyDescent="0.25">
      <c r="A290" t="s">
        <v>386</v>
      </c>
      <c r="B290">
        <v>11480</v>
      </c>
      <c r="C290">
        <v>1869</v>
      </c>
      <c r="D290">
        <v>2054</v>
      </c>
      <c r="E290">
        <v>2504</v>
      </c>
      <c r="F290">
        <v>1850</v>
      </c>
      <c r="G290">
        <v>1505</v>
      </c>
      <c r="H290">
        <v>1148</v>
      </c>
      <c r="I290">
        <v>551</v>
      </c>
      <c r="J290">
        <v>31.8</v>
      </c>
    </row>
    <row r="291" spans="1:11" x14ac:dyDescent="0.25">
      <c r="A291" t="s">
        <v>387</v>
      </c>
      <c r="B291">
        <v>2601</v>
      </c>
      <c r="C291">
        <v>203</v>
      </c>
      <c r="D291">
        <v>331</v>
      </c>
      <c r="E291">
        <v>601</v>
      </c>
      <c r="F291">
        <v>447</v>
      </c>
      <c r="G291">
        <v>404</v>
      </c>
      <c r="H291">
        <v>373</v>
      </c>
      <c r="I291">
        <v>243</v>
      </c>
      <c r="J291">
        <v>39.200000000000003</v>
      </c>
      <c r="K291" t="s">
        <v>98</v>
      </c>
    </row>
    <row r="292" spans="1:11" x14ac:dyDescent="0.25">
      <c r="A292" t="s">
        <v>388</v>
      </c>
      <c r="B292">
        <v>140</v>
      </c>
      <c r="C292">
        <v>3</v>
      </c>
      <c r="D292">
        <v>12</v>
      </c>
      <c r="E292">
        <v>49</v>
      </c>
      <c r="F292">
        <v>25</v>
      </c>
      <c r="G292">
        <v>17</v>
      </c>
      <c r="H292">
        <v>19</v>
      </c>
      <c r="I292">
        <v>15</v>
      </c>
      <c r="J292">
        <v>38.9</v>
      </c>
    </row>
    <row r="293" spans="1:11" x14ac:dyDescent="0.25">
      <c r="A293" t="s">
        <v>389</v>
      </c>
      <c r="B293">
        <v>126</v>
      </c>
      <c r="C293">
        <v>7</v>
      </c>
      <c r="D293">
        <v>13</v>
      </c>
      <c r="E293">
        <v>36</v>
      </c>
      <c r="F293">
        <v>24</v>
      </c>
      <c r="G293">
        <v>20</v>
      </c>
      <c r="H293">
        <v>18</v>
      </c>
      <c r="I293">
        <v>9</v>
      </c>
      <c r="J293">
        <v>39.799999999999997</v>
      </c>
    </row>
    <row r="294" spans="1:11" x14ac:dyDescent="0.25">
      <c r="A294" t="s">
        <v>390</v>
      </c>
      <c r="B294">
        <v>118</v>
      </c>
      <c r="C294">
        <v>3</v>
      </c>
      <c r="D294">
        <v>14</v>
      </c>
      <c r="E294">
        <v>31</v>
      </c>
      <c r="F294">
        <v>25</v>
      </c>
      <c r="G294">
        <v>24</v>
      </c>
      <c r="H294">
        <v>14</v>
      </c>
      <c r="I294">
        <v>7</v>
      </c>
      <c r="J294">
        <v>39.200000000000003</v>
      </c>
    </row>
    <row r="295" spans="1:11" x14ac:dyDescent="0.25">
      <c r="A295" t="s">
        <v>391</v>
      </c>
      <c r="B295">
        <v>331</v>
      </c>
      <c r="C295">
        <v>1</v>
      </c>
      <c r="D295">
        <v>22</v>
      </c>
      <c r="E295">
        <v>82</v>
      </c>
      <c r="F295">
        <v>58</v>
      </c>
      <c r="G295">
        <v>55</v>
      </c>
      <c r="H295">
        <v>54</v>
      </c>
      <c r="I295">
        <v>59</v>
      </c>
      <c r="J295">
        <v>45.9</v>
      </c>
    </row>
    <row r="296" spans="1:11" x14ac:dyDescent="0.25">
      <c r="A296" t="s">
        <v>392</v>
      </c>
      <c r="B296">
        <v>307</v>
      </c>
      <c r="C296">
        <v>14</v>
      </c>
      <c r="D296">
        <v>33</v>
      </c>
      <c r="E296">
        <v>73</v>
      </c>
      <c r="F296">
        <v>54</v>
      </c>
      <c r="G296">
        <v>32</v>
      </c>
      <c r="H296">
        <v>70</v>
      </c>
      <c r="I296">
        <v>31</v>
      </c>
      <c r="J296">
        <v>42.6</v>
      </c>
    </row>
    <row r="297" spans="1:11" x14ac:dyDescent="0.25">
      <c r="A297" t="s">
        <v>393</v>
      </c>
      <c r="B297">
        <v>30</v>
      </c>
      <c r="C297">
        <v>5</v>
      </c>
      <c r="D297">
        <v>9</v>
      </c>
      <c r="E297">
        <v>7</v>
      </c>
      <c r="F297">
        <v>2</v>
      </c>
      <c r="G297">
        <v>4</v>
      </c>
      <c r="H297">
        <v>2</v>
      </c>
      <c r="I297">
        <v>2</v>
      </c>
      <c r="J297" t="s">
        <v>122</v>
      </c>
    </row>
    <row r="298" spans="1:11" x14ac:dyDescent="0.25">
      <c r="A298" t="s">
        <v>394</v>
      </c>
      <c r="B298">
        <v>1548</v>
      </c>
      <c r="C298">
        <v>169</v>
      </c>
      <c r="D298">
        <v>228</v>
      </c>
      <c r="E298">
        <v>323</v>
      </c>
      <c r="F298">
        <v>260</v>
      </c>
      <c r="G298">
        <v>252</v>
      </c>
      <c r="H298">
        <v>196</v>
      </c>
      <c r="I298">
        <v>120</v>
      </c>
      <c r="J298">
        <v>37.200000000000003</v>
      </c>
    </row>
    <row r="299" spans="1:11" x14ac:dyDescent="0.25">
      <c r="A299" t="s">
        <v>395</v>
      </c>
      <c r="B299">
        <v>8879</v>
      </c>
      <c r="C299">
        <v>1666</v>
      </c>
      <c r="D299">
        <v>1723</v>
      </c>
      <c r="E299">
        <v>1902</v>
      </c>
      <c r="F299">
        <v>1403</v>
      </c>
      <c r="G299">
        <v>1102</v>
      </c>
      <c r="H299">
        <v>775</v>
      </c>
      <c r="I299">
        <v>308</v>
      </c>
      <c r="J299">
        <v>30.2</v>
      </c>
      <c r="K299" t="s">
        <v>78</v>
      </c>
    </row>
    <row r="300" spans="1:11" x14ac:dyDescent="0.25">
      <c r="A300" t="s">
        <v>396</v>
      </c>
      <c r="B300">
        <v>967</v>
      </c>
      <c r="C300">
        <v>37</v>
      </c>
      <c r="D300">
        <v>104</v>
      </c>
      <c r="E300">
        <v>215</v>
      </c>
      <c r="F300">
        <v>195</v>
      </c>
      <c r="G300">
        <v>184</v>
      </c>
      <c r="H300">
        <v>165</v>
      </c>
      <c r="I300">
        <v>67</v>
      </c>
      <c r="J300">
        <v>41.7</v>
      </c>
    </row>
    <row r="301" spans="1:11" x14ac:dyDescent="0.25">
      <c r="A301" t="s">
        <v>397</v>
      </c>
      <c r="B301">
        <v>906</v>
      </c>
      <c r="C301">
        <v>26</v>
      </c>
      <c r="D301">
        <v>94</v>
      </c>
      <c r="E301">
        <v>203</v>
      </c>
      <c r="F301">
        <v>191</v>
      </c>
      <c r="G301">
        <v>175</v>
      </c>
      <c r="H301">
        <v>157</v>
      </c>
      <c r="I301">
        <v>60</v>
      </c>
      <c r="J301">
        <v>42</v>
      </c>
    </row>
    <row r="302" spans="1:11" x14ac:dyDescent="0.25">
      <c r="A302" t="s">
        <v>398</v>
      </c>
      <c r="B302">
        <v>60</v>
      </c>
      <c r="C302">
        <v>11</v>
      </c>
      <c r="D302">
        <v>10</v>
      </c>
      <c r="E302">
        <v>11</v>
      </c>
      <c r="F302">
        <v>4</v>
      </c>
      <c r="G302">
        <v>10</v>
      </c>
      <c r="H302">
        <v>9</v>
      </c>
      <c r="I302">
        <v>6</v>
      </c>
      <c r="J302">
        <v>32.799999999999997</v>
      </c>
    </row>
    <row r="303" spans="1:11" x14ac:dyDescent="0.25">
      <c r="A303" t="s">
        <v>399</v>
      </c>
      <c r="B303">
        <v>7912</v>
      </c>
      <c r="C303">
        <v>1629</v>
      </c>
      <c r="D303">
        <v>1619</v>
      </c>
      <c r="E303">
        <v>1688</v>
      </c>
      <c r="F303">
        <v>1208</v>
      </c>
      <c r="G303">
        <v>917</v>
      </c>
      <c r="H303">
        <v>609</v>
      </c>
      <c r="I303">
        <v>241</v>
      </c>
      <c r="J303">
        <v>28.9</v>
      </c>
    </row>
    <row r="304" spans="1:11" x14ac:dyDescent="0.25">
      <c r="A304" t="s">
        <v>400</v>
      </c>
      <c r="B304">
        <v>7763</v>
      </c>
      <c r="C304">
        <v>1626</v>
      </c>
      <c r="D304">
        <v>1596</v>
      </c>
      <c r="E304">
        <v>1640</v>
      </c>
      <c r="F304">
        <v>1174</v>
      </c>
      <c r="G304">
        <v>899</v>
      </c>
      <c r="H304">
        <v>598</v>
      </c>
      <c r="I304">
        <v>231</v>
      </c>
      <c r="J304">
        <v>28.8</v>
      </c>
    </row>
    <row r="305" spans="1:10" x14ac:dyDescent="0.25">
      <c r="A305" t="s">
        <v>401</v>
      </c>
      <c r="B305">
        <v>149</v>
      </c>
      <c r="C305">
        <v>4</v>
      </c>
      <c r="D305">
        <v>23</v>
      </c>
      <c r="E305">
        <v>48</v>
      </c>
      <c r="F305">
        <v>34</v>
      </c>
      <c r="G305">
        <v>18</v>
      </c>
      <c r="H305">
        <v>11</v>
      </c>
      <c r="I305">
        <v>10</v>
      </c>
      <c r="J305">
        <v>35.299999999999997</v>
      </c>
    </row>
    <row r="307" spans="1:10" x14ac:dyDescent="0.25">
      <c r="A307" t="s">
        <v>402</v>
      </c>
      <c r="B307">
        <v>6742</v>
      </c>
      <c r="C307">
        <v>194</v>
      </c>
      <c r="D307">
        <v>584</v>
      </c>
      <c r="E307">
        <v>1336</v>
      </c>
      <c r="F307">
        <v>1445</v>
      </c>
      <c r="G307">
        <v>1316</v>
      </c>
      <c r="H307">
        <v>1259</v>
      </c>
      <c r="I307">
        <v>608</v>
      </c>
      <c r="J307">
        <v>43.8</v>
      </c>
    </row>
    <row r="308" spans="1:10" x14ac:dyDescent="0.25">
      <c r="A308" t="s">
        <v>403</v>
      </c>
      <c r="B308">
        <v>6088</v>
      </c>
      <c r="C308">
        <v>160</v>
      </c>
      <c r="D308">
        <v>482</v>
      </c>
      <c r="E308">
        <v>1228</v>
      </c>
      <c r="F308">
        <v>1333</v>
      </c>
      <c r="G308">
        <v>1199</v>
      </c>
      <c r="H308">
        <v>1129</v>
      </c>
      <c r="I308">
        <v>558</v>
      </c>
      <c r="J308">
        <v>43.9</v>
      </c>
    </row>
    <row r="309" spans="1:10" x14ac:dyDescent="0.25">
      <c r="A309" t="s">
        <v>404</v>
      </c>
      <c r="B309">
        <v>1907</v>
      </c>
      <c r="C309">
        <v>84</v>
      </c>
      <c r="D309">
        <v>169</v>
      </c>
      <c r="E309">
        <v>401</v>
      </c>
      <c r="F309">
        <v>401</v>
      </c>
      <c r="G309">
        <v>359</v>
      </c>
      <c r="H309">
        <v>364</v>
      </c>
      <c r="I309">
        <v>129</v>
      </c>
      <c r="J309">
        <v>42.6</v>
      </c>
    </row>
    <row r="310" spans="1:10" x14ac:dyDescent="0.25">
      <c r="A310" t="s">
        <v>405</v>
      </c>
      <c r="B310">
        <v>1167</v>
      </c>
      <c r="C310">
        <v>43</v>
      </c>
      <c r="D310">
        <v>98</v>
      </c>
      <c r="E310">
        <v>252</v>
      </c>
      <c r="F310">
        <v>248</v>
      </c>
      <c r="G310">
        <v>239</v>
      </c>
      <c r="H310">
        <v>220</v>
      </c>
      <c r="I310">
        <v>67</v>
      </c>
      <c r="J310">
        <v>42.7</v>
      </c>
    </row>
    <row r="311" spans="1:10" x14ac:dyDescent="0.25">
      <c r="A311" t="s">
        <v>406</v>
      </c>
      <c r="B311">
        <v>180</v>
      </c>
      <c r="C311">
        <v>28</v>
      </c>
      <c r="D311">
        <v>29</v>
      </c>
      <c r="E311">
        <v>42</v>
      </c>
      <c r="F311">
        <v>31</v>
      </c>
      <c r="G311">
        <v>28</v>
      </c>
      <c r="H311">
        <v>18</v>
      </c>
      <c r="I311">
        <v>5</v>
      </c>
      <c r="J311">
        <v>34.700000000000003</v>
      </c>
    </row>
    <row r="312" spans="1:10" x14ac:dyDescent="0.25">
      <c r="A312" t="s">
        <v>407</v>
      </c>
      <c r="B312">
        <v>94</v>
      </c>
      <c r="C312">
        <v>4</v>
      </c>
      <c r="D312">
        <v>3</v>
      </c>
      <c r="E312">
        <v>26</v>
      </c>
      <c r="F312">
        <v>16</v>
      </c>
      <c r="G312">
        <v>16</v>
      </c>
      <c r="H312">
        <v>18</v>
      </c>
      <c r="I312">
        <v>10</v>
      </c>
      <c r="J312">
        <v>44.4</v>
      </c>
    </row>
    <row r="313" spans="1:10" x14ac:dyDescent="0.25">
      <c r="A313" t="s">
        <v>408</v>
      </c>
      <c r="B313">
        <v>282</v>
      </c>
      <c r="C313">
        <v>6</v>
      </c>
      <c r="D313">
        <v>27</v>
      </c>
      <c r="E313">
        <v>62</v>
      </c>
      <c r="F313">
        <v>64</v>
      </c>
      <c r="G313">
        <v>43</v>
      </c>
      <c r="H313">
        <v>60</v>
      </c>
      <c r="I313">
        <v>21</v>
      </c>
      <c r="J313">
        <v>42.9</v>
      </c>
    </row>
    <row r="314" spans="1:10" x14ac:dyDescent="0.25">
      <c r="A314" t="s">
        <v>409</v>
      </c>
      <c r="B314">
        <v>184</v>
      </c>
      <c r="C314">
        <v>3</v>
      </c>
      <c r="D314">
        <v>12</v>
      </c>
      <c r="E314">
        <v>20</v>
      </c>
      <c r="F314">
        <v>42</v>
      </c>
      <c r="G314">
        <v>34</v>
      </c>
      <c r="H314">
        <v>47</v>
      </c>
      <c r="I314">
        <v>26</v>
      </c>
      <c r="J314">
        <v>48.5</v>
      </c>
    </row>
    <row r="315" spans="1:10" x14ac:dyDescent="0.25">
      <c r="A315" t="s">
        <v>410</v>
      </c>
      <c r="B315">
        <v>2207</v>
      </c>
      <c r="C315">
        <v>54</v>
      </c>
      <c r="D315">
        <v>204</v>
      </c>
      <c r="E315">
        <v>464</v>
      </c>
      <c r="F315">
        <v>525</v>
      </c>
      <c r="G315">
        <v>461</v>
      </c>
      <c r="H315">
        <v>328</v>
      </c>
      <c r="I315">
        <v>171</v>
      </c>
      <c r="J315">
        <v>42.1</v>
      </c>
    </row>
    <row r="316" spans="1:10" x14ac:dyDescent="0.25">
      <c r="A316" t="s">
        <v>411</v>
      </c>
      <c r="B316">
        <v>108</v>
      </c>
      <c r="C316">
        <v>2</v>
      </c>
      <c r="D316">
        <v>9</v>
      </c>
      <c r="E316">
        <v>25</v>
      </c>
      <c r="F316">
        <v>27</v>
      </c>
      <c r="G316">
        <v>19</v>
      </c>
      <c r="H316">
        <v>16</v>
      </c>
      <c r="I316">
        <v>11</v>
      </c>
      <c r="J316">
        <v>41.3</v>
      </c>
    </row>
    <row r="317" spans="1:10" x14ac:dyDescent="0.25">
      <c r="A317" t="s">
        <v>412</v>
      </c>
      <c r="B317">
        <v>869</v>
      </c>
      <c r="C317">
        <v>11</v>
      </c>
      <c r="D317">
        <v>88</v>
      </c>
      <c r="E317">
        <v>199</v>
      </c>
      <c r="F317">
        <v>227</v>
      </c>
      <c r="G317">
        <v>171</v>
      </c>
      <c r="H317">
        <v>103</v>
      </c>
      <c r="I317">
        <v>70</v>
      </c>
      <c r="J317">
        <v>41</v>
      </c>
    </row>
    <row r="318" spans="1:10" x14ac:dyDescent="0.25">
      <c r="A318" t="s">
        <v>413</v>
      </c>
      <c r="B318">
        <v>500</v>
      </c>
      <c r="C318">
        <v>9</v>
      </c>
      <c r="D318">
        <v>43</v>
      </c>
      <c r="E318">
        <v>95</v>
      </c>
      <c r="F318">
        <v>124</v>
      </c>
      <c r="G318">
        <v>127</v>
      </c>
      <c r="H318">
        <v>74</v>
      </c>
      <c r="I318">
        <v>29</v>
      </c>
      <c r="J318">
        <v>42.5</v>
      </c>
    </row>
    <row r="319" spans="1:10" x14ac:dyDescent="0.25">
      <c r="A319" t="s">
        <v>414</v>
      </c>
      <c r="B319">
        <v>213</v>
      </c>
      <c r="C319">
        <v>5</v>
      </c>
      <c r="D319">
        <v>8</v>
      </c>
      <c r="E319">
        <v>30</v>
      </c>
      <c r="F319">
        <v>52</v>
      </c>
      <c r="G319">
        <v>59</v>
      </c>
      <c r="H319">
        <v>45</v>
      </c>
      <c r="I319">
        <v>15</v>
      </c>
      <c r="J319">
        <v>46.8</v>
      </c>
    </row>
    <row r="320" spans="1:10" x14ac:dyDescent="0.25">
      <c r="A320" t="s">
        <v>415</v>
      </c>
      <c r="B320">
        <v>111</v>
      </c>
      <c r="C320">
        <v>1</v>
      </c>
      <c r="D320">
        <v>6</v>
      </c>
      <c r="E320">
        <v>17</v>
      </c>
      <c r="F320">
        <v>20</v>
      </c>
      <c r="G320">
        <v>17</v>
      </c>
      <c r="H320">
        <v>29</v>
      </c>
      <c r="I320">
        <v>21</v>
      </c>
      <c r="J320">
        <v>51.3</v>
      </c>
    </row>
    <row r="321" spans="1:11" x14ac:dyDescent="0.25">
      <c r="A321" t="s">
        <v>416</v>
      </c>
      <c r="B321">
        <v>407</v>
      </c>
      <c r="C321">
        <v>26</v>
      </c>
      <c r="D321">
        <v>51</v>
      </c>
      <c r="E321">
        <v>99</v>
      </c>
      <c r="F321">
        <v>76</v>
      </c>
      <c r="G321">
        <v>68</v>
      </c>
      <c r="H321">
        <v>61</v>
      </c>
      <c r="I321">
        <v>25</v>
      </c>
      <c r="J321">
        <v>39.200000000000003</v>
      </c>
    </row>
    <row r="322" spans="1:11" x14ac:dyDescent="0.25">
      <c r="A322" t="s">
        <v>417</v>
      </c>
      <c r="B322">
        <v>1974</v>
      </c>
      <c r="C322">
        <v>22</v>
      </c>
      <c r="D322">
        <v>109</v>
      </c>
      <c r="E322">
        <v>363</v>
      </c>
      <c r="F322">
        <v>406</v>
      </c>
      <c r="G322">
        <v>379</v>
      </c>
      <c r="H322">
        <v>437</v>
      </c>
      <c r="I322">
        <v>258</v>
      </c>
      <c r="J322">
        <v>47.5</v>
      </c>
    </row>
    <row r="323" spans="1:11" x14ac:dyDescent="0.25">
      <c r="A323" t="s">
        <v>418</v>
      </c>
      <c r="B323">
        <v>989</v>
      </c>
      <c r="C323">
        <v>11</v>
      </c>
      <c r="D323">
        <v>49</v>
      </c>
      <c r="E323">
        <v>137</v>
      </c>
      <c r="F323">
        <v>187</v>
      </c>
      <c r="G323">
        <v>191</v>
      </c>
      <c r="H323">
        <v>246</v>
      </c>
      <c r="I323">
        <v>169</v>
      </c>
      <c r="J323">
        <v>50.6</v>
      </c>
    </row>
    <row r="324" spans="1:11" x14ac:dyDescent="0.25">
      <c r="A324" t="s">
        <v>419</v>
      </c>
      <c r="B324">
        <v>758</v>
      </c>
      <c r="C324">
        <v>9</v>
      </c>
      <c r="D324">
        <v>46</v>
      </c>
      <c r="E324">
        <v>190</v>
      </c>
      <c r="F324">
        <v>176</v>
      </c>
      <c r="G324">
        <v>132</v>
      </c>
      <c r="H324">
        <v>139</v>
      </c>
      <c r="I324">
        <v>67</v>
      </c>
      <c r="J324">
        <v>43.5</v>
      </c>
    </row>
    <row r="325" spans="1:11" x14ac:dyDescent="0.25">
      <c r="A325" t="s">
        <v>420</v>
      </c>
      <c r="B325">
        <v>66</v>
      </c>
      <c r="C325">
        <v>0</v>
      </c>
      <c r="D325">
        <v>1</v>
      </c>
      <c r="E325">
        <v>7</v>
      </c>
      <c r="F325">
        <v>13</v>
      </c>
      <c r="G325">
        <v>21</v>
      </c>
      <c r="H325">
        <v>20</v>
      </c>
      <c r="I325">
        <v>5</v>
      </c>
      <c r="J325">
        <v>51.3</v>
      </c>
    </row>
    <row r="326" spans="1:11" x14ac:dyDescent="0.25">
      <c r="A326" t="s">
        <v>421</v>
      </c>
      <c r="B326">
        <v>161</v>
      </c>
      <c r="C326">
        <v>3</v>
      </c>
      <c r="D326">
        <v>14</v>
      </c>
      <c r="E326">
        <v>29</v>
      </c>
      <c r="F326">
        <v>30</v>
      </c>
      <c r="G326">
        <v>35</v>
      </c>
      <c r="H326">
        <v>33</v>
      </c>
      <c r="I326">
        <v>18</v>
      </c>
      <c r="J326">
        <v>45.7</v>
      </c>
    </row>
    <row r="327" spans="1:11" x14ac:dyDescent="0.25">
      <c r="A327" t="s">
        <v>422</v>
      </c>
      <c r="B327">
        <v>654</v>
      </c>
      <c r="C327">
        <v>35</v>
      </c>
      <c r="D327">
        <v>102</v>
      </c>
      <c r="E327">
        <v>109</v>
      </c>
      <c r="F327">
        <v>112</v>
      </c>
      <c r="G327">
        <v>118</v>
      </c>
      <c r="H327">
        <v>129</v>
      </c>
      <c r="I327">
        <v>50</v>
      </c>
      <c r="J327">
        <v>42.2</v>
      </c>
      <c r="K327" t="s">
        <v>100</v>
      </c>
    </row>
    <row r="329" spans="1:11" x14ac:dyDescent="0.25">
      <c r="A329" t="s">
        <v>423</v>
      </c>
      <c r="B329">
        <v>7501</v>
      </c>
      <c r="C329">
        <v>30</v>
      </c>
      <c r="D329">
        <v>322</v>
      </c>
      <c r="E329">
        <v>1512</v>
      </c>
      <c r="F329">
        <v>1814</v>
      </c>
      <c r="G329">
        <v>1853</v>
      </c>
      <c r="H329">
        <v>1520</v>
      </c>
      <c r="I329">
        <v>451</v>
      </c>
      <c r="J329">
        <v>45.6</v>
      </c>
      <c r="K329" t="s">
        <v>92</v>
      </c>
    </row>
    <row r="330" spans="1:11" x14ac:dyDescent="0.25">
      <c r="A330" t="s">
        <v>424</v>
      </c>
      <c r="B330">
        <v>1122</v>
      </c>
      <c r="C330">
        <v>6</v>
      </c>
      <c r="D330">
        <v>52</v>
      </c>
      <c r="E330">
        <v>191</v>
      </c>
      <c r="F330">
        <v>248</v>
      </c>
      <c r="G330">
        <v>283</v>
      </c>
      <c r="H330">
        <v>256</v>
      </c>
      <c r="I330">
        <v>86</v>
      </c>
      <c r="J330">
        <v>47.8</v>
      </c>
    </row>
    <row r="331" spans="1:11" x14ac:dyDescent="0.25">
      <c r="A331" t="s">
        <v>425</v>
      </c>
      <c r="B331">
        <v>310</v>
      </c>
      <c r="C331">
        <v>1</v>
      </c>
      <c r="D331">
        <v>11</v>
      </c>
      <c r="E331">
        <v>52</v>
      </c>
      <c r="F331">
        <v>67</v>
      </c>
      <c r="G331">
        <v>80</v>
      </c>
      <c r="H331">
        <v>80</v>
      </c>
      <c r="I331">
        <v>20</v>
      </c>
      <c r="J331">
        <v>48.3</v>
      </c>
    </row>
    <row r="332" spans="1:11" x14ac:dyDescent="0.25">
      <c r="A332" t="s">
        <v>426</v>
      </c>
      <c r="B332">
        <v>166</v>
      </c>
      <c r="C332">
        <v>2</v>
      </c>
      <c r="D332">
        <v>6</v>
      </c>
      <c r="E332">
        <v>20</v>
      </c>
      <c r="F332">
        <v>36</v>
      </c>
      <c r="G332">
        <v>38</v>
      </c>
      <c r="H332">
        <v>52</v>
      </c>
      <c r="I332">
        <v>12</v>
      </c>
      <c r="J332">
        <v>49.4</v>
      </c>
    </row>
    <row r="333" spans="1:11" x14ac:dyDescent="0.25">
      <c r="A333" t="s">
        <v>427</v>
      </c>
      <c r="B333">
        <v>2771</v>
      </c>
      <c r="C333">
        <v>9</v>
      </c>
      <c r="D333">
        <v>133</v>
      </c>
      <c r="E333">
        <v>705</v>
      </c>
      <c r="F333">
        <v>704</v>
      </c>
      <c r="G333">
        <v>669</v>
      </c>
      <c r="H333">
        <v>422</v>
      </c>
      <c r="I333">
        <v>129</v>
      </c>
      <c r="J333">
        <v>43</v>
      </c>
    </row>
    <row r="334" spans="1:11" x14ac:dyDescent="0.25">
      <c r="A334" t="s">
        <v>428</v>
      </c>
      <c r="B334">
        <v>1186</v>
      </c>
      <c r="C334">
        <v>3</v>
      </c>
      <c r="D334">
        <v>42</v>
      </c>
      <c r="E334">
        <v>217</v>
      </c>
      <c r="F334">
        <v>298</v>
      </c>
      <c r="G334">
        <v>289</v>
      </c>
      <c r="H334">
        <v>252</v>
      </c>
      <c r="I334">
        <v>86</v>
      </c>
      <c r="J334">
        <v>45.9</v>
      </c>
    </row>
    <row r="335" spans="1:11" x14ac:dyDescent="0.25">
      <c r="A335" t="s">
        <v>429</v>
      </c>
      <c r="B335">
        <v>296</v>
      </c>
      <c r="C335">
        <v>1</v>
      </c>
      <c r="D335">
        <v>24</v>
      </c>
      <c r="E335">
        <v>60</v>
      </c>
      <c r="F335">
        <v>66</v>
      </c>
      <c r="G335">
        <v>77</v>
      </c>
      <c r="H335">
        <v>54</v>
      </c>
      <c r="I335">
        <v>14</v>
      </c>
      <c r="J335">
        <v>45.4</v>
      </c>
    </row>
    <row r="336" spans="1:11" x14ac:dyDescent="0.25">
      <c r="A336" t="s">
        <v>430</v>
      </c>
      <c r="B336">
        <v>682</v>
      </c>
      <c r="C336">
        <v>1</v>
      </c>
      <c r="D336">
        <v>32</v>
      </c>
      <c r="E336">
        <v>106</v>
      </c>
      <c r="F336">
        <v>147</v>
      </c>
      <c r="G336">
        <v>160</v>
      </c>
      <c r="H336">
        <v>179</v>
      </c>
      <c r="I336">
        <v>57</v>
      </c>
      <c r="J336">
        <v>48.7</v>
      </c>
    </row>
    <row r="337" spans="1:11" x14ac:dyDescent="0.25">
      <c r="A337" t="s">
        <v>431</v>
      </c>
      <c r="B337">
        <v>968</v>
      </c>
      <c r="C337">
        <v>7</v>
      </c>
      <c r="D337">
        <v>24</v>
      </c>
      <c r="E337">
        <v>160</v>
      </c>
      <c r="F337">
        <v>247</v>
      </c>
      <c r="G337">
        <v>257</v>
      </c>
      <c r="H337">
        <v>226</v>
      </c>
      <c r="I337">
        <v>47</v>
      </c>
      <c r="J337">
        <v>47.2</v>
      </c>
    </row>
    <row r="339" spans="1:11" x14ac:dyDescent="0.25">
      <c r="A339" t="s">
        <v>451</v>
      </c>
    </row>
    <row r="341" spans="1:11" x14ac:dyDescent="0.25">
      <c r="A341" t="s">
        <v>433</v>
      </c>
      <c r="B341" t="s">
        <v>442</v>
      </c>
      <c r="C341" t="s">
        <v>443</v>
      </c>
      <c r="D341" t="s">
        <v>444</v>
      </c>
      <c r="E341" t="s">
        <v>445</v>
      </c>
      <c r="F341" t="s">
        <v>446</v>
      </c>
      <c r="G341" t="s">
        <v>447</v>
      </c>
      <c r="H341" t="s">
        <v>448</v>
      </c>
      <c r="I341" t="s">
        <v>449</v>
      </c>
      <c r="J341" t="s">
        <v>450</v>
      </c>
    </row>
    <row r="342" spans="1:11" x14ac:dyDescent="0.25">
      <c r="A342" t="s">
        <v>435</v>
      </c>
      <c r="B342">
        <f t="shared" ref="B342:I342" si="0">SUM(B82,B92)</f>
        <v>1957</v>
      </c>
      <c r="C342">
        <f t="shared" si="0"/>
        <v>45</v>
      </c>
      <c r="D342">
        <f t="shared" si="0"/>
        <v>160</v>
      </c>
      <c r="E342">
        <f t="shared" si="0"/>
        <v>484</v>
      </c>
      <c r="F342">
        <f t="shared" si="0"/>
        <v>443</v>
      </c>
      <c r="G342">
        <f t="shared" si="0"/>
        <v>416</v>
      </c>
      <c r="H342">
        <f t="shared" si="0"/>
        <v>314</v>
      </c>
      <c r="I342">
        <f t="shared" si="0"/>
        <v>94</v>
      </c>
      <c r="K342" t="s">
        <v>28</v>
      </c>
    </row>
    <row r="343" spans="1:11" x14ac:dyDescent="0.25">
      <c r="A343" t="s">
        <v>436</v>
      </c>
      <c r="B343">
        <f t="shared" ref="B343:I343" si="1">B113-B116</f>
        <v>810</v>
      </c>
      <c r="C343">
        <f t="shared" si="1"/>
        <v>5</v>
      </c>
      <c r="D343">
        <f t="shared" si="1"/>
        <v>44</v>
      </c>
      <c r="E343">
        <f t="shared" si="1"/>
        <v>165</v>
      </c>
      <c r="F343">
        <f t="shared" si="1"/>
        <v>160</v>
      </c>
      <c r="G343">
        <f t="shared" si="1"/>
        <v>199</v>
      </c>
      <c r="H343">
        <f t="shared" si="1"/>
        <v>185</v>
      </c>
      <c r="I343">
        <f t="shared" si="1"/>
        <v>53</v>
      </c>
      <c r="K343" t="s">
        <v>38</v>
      </c>
    </row>
    <row r="344" spans="1:11" x14ac:dyDescent="0.25">
      <c r="A344" t="s">
        <v>437</v>
      </c>
      <c r="B344">
        <f t="shared" ref="B344:I344" si="2">B29-B32</f>
        <v>287</v>
      </c>
      <c r="C344">
        <f t="shared" si="2"/>
        <v>4</v>
      </c>
      <c r="D344">
        <f t="shared" si="2"/>
        <v>19</v>
      </c>
      <c r="E344">
        <f t="shared" si="2"/>
        <v>50</v>
      </c>
      <c r="F344">
        <f t="shared" si="2"/>
        <v>71</v>
      </c>
      <c r="G344">
        <f t="shared" si="2"/>
        <v>60</v>
      </c>
      <c r="H344">
        <f t="shared" si="2"/>
        <v>68</v>
      </c>
      <c r="I344">
        <f t="shared" si="2"/>
        <v>15</v>
      </c>
      <c r="K344" t="s">
        <v>46</v>
      </c>
    </row>
    <row r="345" spans="1:11" x14ac:dyDescent="0.25">
      <c r="A345" t="s">
        <v>438</v>
      </c>
      <c r="B345">
        <f t="shared" ref="B345:I345" si="3">SUM(B39,B42:B44,B46)</f>
        <v>1021</v>
      </c>
      <c r="C345">
        <f t="shared" si="3"/>
        <v>15</v>
      </c>
      <c r="D345">
        <f t="shared" si="3"/>
        <v>60</v>
      </c>
      <c r="E345">
        <f t="shared" si="3"/>
        <v>220</v>
      </c>
      <c r="F345">
        <f t="shared" si="3"/>
        <v>204</v>
      </c>
      <c r="G345">
        <f t="shared" si="3"/>
        <v>223</v>
      </c>
      <c r="H345">
        <f t="shared" si="3"/>
        <v>240</v>
      </c>
      <c r="I345">
        <f t="shared" si="3"/>
        <v>58</v>
      </c>
      <c r="K345" t="s">
        <v>52</v>
      </c>
    </row>
    <row r="346" spans="1:11" x14ac:dyDescent="0.25">
      <c r="A346" t="s">
        <v>439</v>
      </c>
      <c r="B346">
        <f t="shared" ref="B346:I346" si="4">B63-B64</f>
        <v>1038</v>
      </c>
      <c r="C346">
        <f t="shared" si="4"/>
        <v>3</v>
      </c>
      <c r="D346">
        <f t="shared" si="4"/>
        <v>57</v>
      </c>
      <c r="E346">
        <f t="shared" si="4"/>
        <v>254</v>
      </c>
      <c r="F346">
        <f t="shared" si="4"/>
        <v>226</v>
      </c>
      <c r="G346">
        <f t="shared" si="4"/>
        <v>230</v>
      </c>
      <c r="H346">
        <f t="shared" si="4"/>
        <v>224</v>
      </c>
      <c r="I346">
        <f t="shared" si="4"/>
        <v>46</v>
      </c>
      <c r="K346" t="s">
        <v>62</v>
      </c>
    </row>
    <row r="347" spans="1:11" x14ac:dyDescent="0.25">
      <c r="A347" t="s">
        <v>440</v>
      </c>
      <c r="B347">
        <f t="shared" ref="B347:I347" si="5">SUM(B203:B204,B261)</f>
        <v>833</v>
      </c>
      <c r="C347">
        <f t="shared" si="5"/>
        <v>7</v>
      </c>
      <c r="D347">
        <f t="shared" si="5"/>
        <v>35</v>
      </c>
      <c r="E347">
        <f t="shared" si="5"/>
        <v>177</v>
      </c>
      <c r="F347">
        <f t="shared" si="5"/>
        <v>165</v>
      </c>
      <c r="G347">
        <f t="shared" si="5"/>
        <v>208</v>
      </c>
      <c r="H347">
        <f t="shared" si="5"/>
        <v>192</v>
      </c>
      <c r="I347">
        <f t="shared" si="5"/>
        <v>48</v>
      </c>
      <c r="K347" t="s">
        <v>70</v>
      </c>
    </row>
    <row r="348" spans="1:11" x14ac:dyDescent="0.25">
      <c r="A348" t="s">
        <v>81</v>
      </c>
      <c r="B348">
        <f t="shared" ref="B348:I348" si="6">SUM(B208:B209,B211,B213)</f>
        <v>1096</v>
      </c>
      <c r="C348">
        <f t="shared" si="6"/>
        <v>23</v>
      </c>
      <c r="D348">
        <f t="shared" si="6"/>
        <v>78</v>
      </c>
      <c r="E348">
        <f t="shared" si="6"/>
        <v>280</v>
      </c>
      <c r="F348">
        <f t="shared" si="6"/>
        <v>256</v>
      </c>
      <c r="G348">
        <f t="shared" si="6"/>
        <v>231</v>
      </c>
      <c r="H348">
        <f t="shared" si="6"/>
        <v>161</v>
      </c>
      <c r="I348">
        <f t="shared" si="6"/>
        <v>68</v>
      </c>
      <c r="K348" t="s">
        <v>80</v>
      </c>
    </row>
    <row r="349" spans="1:11" x14ac:dyDescent="0.25">
      <c r="A349" t="s">
        <v>83</v>
      </c>
      <c r="B349">
        <f t="shared" ref="B349:I349" si="7">SUM(B215:B216)</f>
        <v>815</v>
      </c>
      <c r="C349">
        <f t="shared" si="7"/>
        <v>5</v>
      </c>
      <c r="D349">
        <f t="shared" si="7"/>
        <v>41</v>
      </c>
      <c r="E349">
        <f t="shared" si="7"/>
        <v>166</v>
      </c>
      <c r="F349">
        <f t="shared" si="7"/>
        <v>201</v>
      </c>
      <c r="G349">
        <f t="shared" si="7"/>
        <v>233</v>
      </c>
      <c r="H349">
        <f t="shared" si="7"/>
        <v>142</v>
      </c>
      <c r="I349">
        <f t="shared" si="7"/>
        <v>27</v>
      </c>
      <c r="K349" t="s">
        <v>82</v>
      </c>
    </row>
    <row r="350" spans="1:11" x14ac:dyDescent="0.25">
      <c r="A350" t="s">
        <v>85</v>
      </c>
      <c r="B350">
        <f t="shared" ref="B350:I350" si="8">SUM(B210,B214,B217:B218)</f>
        <v>618</v>
      </c>
      <c r="C350">
        <f t="shared" si="8"/>
        <v>8</v>
      </c>
      <c r="D350">
        <f t="shared" si="8"/>
        <v>42</v>
      </c>
      <c r="E350">
        <f t="shared" si="8"/>
        <v>207</v>
      </c>
      <c r="F350">
        <f t="shared" si="8"/>
        <v>134</v>
      </c>
      <c r="G350">
        <f t="shared" si="8"/>
        <v>120</v>
      </c>
      <c r="H350">
        <f t="shared" si="8"/>
        <v>70</v>
      </c>
      <c r="I350">
        <f t="shared" si="8"/>
        <v>34</v>
      </c>
      <c r="K350" t="s">
        <v>84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216"/>
  <sheetViews>
    <sheetView workbookViewId="0"/>
  </sheetViews>
  <sheetFormatPr defaultRowHeight="15" x14ac:dyDescent="0.25"/>
  <sheetData>
    <row r="1" spans="1:33" x14ac:dyDescent="0.25">
      <c r="A1" t="s">
        <v>452</v>
      </c>
    </row>
    <row r="2" spans="1:33" x14ac:dyDescent="0.25">
      <c r="A2" t="s">
        <v>453</v>
      </c>
    </row>
    <row r="3" spans="1:33" x14ac:dyDescent="0.25">
      <c r="B3">
        <v>2019</v>
      </c>
      <c r="C3">
        <v>2020</v>
      </c>
      <c r="D3">
        <v>2021</v>
      </c>
      <c r="E3">
        <v>2022</v>
      </c>
      <c r="F3">
        <v>2023</v>
      </c>
      <c r="G3">
        <v>2024</v>
      </c>
      <c r="H3">
        <v>2025</v>
      </c>
      <c r="I3">
        <v>2026</v>
      </c>
      <c r="J3">
        <v>2027</v>
      </c>
      <c r="K3">
        <v>2028</v>
      </c>
      <c r="L3">
        <v>2029</v>
      </c>
      <c r="M3">
        <v>2030</v>
      </c>
      <c r="N3">
        <v>2031</v>
      </c>
      <c r="O3">
        <v>2032</v>
      </c>
      <c r="P3">
        <v>2033</v>
      </c>
      <c r="Q3">
        <v>2034</v>
      </c>
      <c r="R3">
        <v>2035</v>
      </c>
      <c r="S3">
        <v>2036</v>
      </c>
      <c r="T3">
        <v>2037</v>
      </c>
      <c r="U3">
        <v>2038</v>
      </c>
      <c r="V3">
        <v>2039</v>
      </c>
      <c r="W3">
        <v>2040</v>
      </c>
      <c r="X3">
        <v>2041</v>
      </c>
      <c r="Y3">
        <v>2042</v>
      </c>
      <c r="Z3">
        <v>2043</v>
      </c>
      <c r="AA3">
        <v>2044</v>
      </c>
      <c r="AB3">
        <v>2045</v>
      </c>
      <c r="AC3">
        <v>2046</v>
      </c>
      <c r="AD3">
        <v>2047</v>
      </c>
      <c r="AE3">
        <v>2048</v>
      </c>
      <c r="AF3">
        <v>2049</v>
      </c>
      <c r="AG3">
        <v>2050</v>
      </c>
    </row>
    <row r="4" spans="1:33" x14ac:dyDescent="0.25">
      <c r="A4" t="s">
        <v>454</v>
      </c>
      <c r="B4">
        <v>163537</v>
      </c>
      <c r="C4">
        <v>164337</v>
      </c>
      <c r="D4">
        <v>165161</v>
      </c>
      <c r="E4">
        <v>165897</v>
      </c>
      <c r="F4">
        <v>166681</v>
      </c>
      <c r="G4">
        <v>167488</v>
      </c>
      <c r="H4">
        <v>168248</v>
      </c>
      <c r="I4">
        <v>169069</v>
      </c>
      <c r="J4">
        <v>169894</v>
      </c>
      <c r="K4">
        <v>170725</v>
      </c>
      <c r="L4">
        <v>171531</v>
      </c>
      <c r="M4">
        <f t="array" ref="M4">TREND($B4:$L4,$B$3:$L$3,M$3)</f>
        <v>172286.10909090913</v>
      </c>
      <c r="N4">
        <f t="array" ref="N4">TREND($B4:$L4,$B$3:$L$3,N$3)</f>
        <v>173082.76363636367</v>
      </c>
      <c r="O4">
        <f t="array" ref="O4">TREND($B4:$L4,$B$3:$L$3,O$3)</f>
        <v>173879.41818181821</v>
      </c>
      <c r="P4">
        <f t="array" ref="P4">TREND($B4:$L4,$B$3:$L$3,P$3)</f>
        <v>174676.07272727275</v>
      </c>
      <c r="Q4">
        <f t="array" ref="Q4">TREND($B4:$L4,$B$3:$L$3,Q$3)</f>
        <v>175472.72727272729</v>
      </c>
      <c r="R4">
        <f t="array" ref="R4">TREND($B4:$L4,$B$3:$L$3,R$3)</f>
        <v>176269.38181818184</v>
      </c>
      <c r="S4">
        <f t="array" ref="S4">TREND($B4:$L4,$B$3:$L$3,S$3)</f>
        <v>177066.03636363638</v>
      </c>
      <c r="T4">
        <f t="array" ref="T4">TREND($B4:$L4,$B$3:$L$3,T$3)</f>
        <v>177862.69090909092</v>
      </c>
      <c r="U4">
        <f t="array" ref="U4">TREND($B4:$L4,$B$3:$L$3,U$3)</f>
        <v>178659.34545454546</v>
      </c>
      <c r="V4">
        <f t="array" ref="V4">TREND($B4:$L4,$B$3:$L$3,V$3)</f>
        <v>179456</v>
      </c>
      <c r="W4">
        <f t="array" ref="W4">TREND($B4:$L4,$B$3:$L$3,W$3)</f>
        <v>180252.65454545454</v>
      </c>
      <c r="X4">
        <f t="array" ref="X4">TREND($B4:$L4,$B$3:$L$3,X$3)</f>
        <v>181049.30909090908</v>
      </c>
      <c r="Y4">
        <f t="array" ref="Y4">TREND($B4:$L4,$B$3:$L$3,Y$3)</f>
        <v>181845.96363636362</v>
      </c>
      <c r="Z4">
        <f t="array" ref="Z4">TREND($B4:$L4,$B$3:$L$3,Z$3)</f>
        <v>182642.61818181816</v>
      </c>
      <c r="AA4">
        <f t="array" ref="AA4">TREND($B4:$L4,$B$3:$L$3,AA$3)</f>
        <v>183439.27272727271</v>
      </c>
      <c r="AB4">
        <f t="array" ref="AB4">TREND($B4:$L4,$B$3:$L$3,AB$3)</f>
        <v>184235.92727272725</v>
      </c>
      <c r="AC4">
        <f t="array" ref="AC4">TREND($B4:$L4,$B$3:$L$3,AC$3)</f>
        <v>185032.58181818179</v>
      </c>
      <c r="AD4">
        <f t="array" ref="AD4">TREND($B4:$L4,$B$3:$L$3,AD$3)</f>
        <v>185829.23636363633</v>
      </c>
      <c r="AE4">
        <f t="array" ref="AE4">TREND($B4:$L4,$B$3:$L$3,AE$3)</f>
        <v>186625.89090909087</v>
      </c>
      <c r="AF4">
        <f t="array" ref="AF4">TREND($B4:$L4,$B$3:$L$3,AF$3)</f>
        <v>187422.54545454541</v>
      </c>
      <c r="AG4">
        <f t="array" ref="AG4">TREND($B4:$L4,$B$3:$L$3,AG$3)</f>
        <v>188219.19999999995</v>
      </c>
    </row>
    <row r="5" spans="1:33" x14ac:dyDescent="0.25">
      <c r="A5" t="s">
        <v>455</v>
      </c>
      <c r="B5">
        <v>2081</v>
      </c>
      <c r="C5">
        <v>2033</v>
      </c>
      <c r="D5">
        <v>1978</v>
      </c>
      <c r="E5">
        <v>1920</v>
      </c>
      <c r="F5">
        <v>1873</v>
      </c>
      <c r="G5">
        <v>1819</v>
      </c>
      <c r="H5">
        <v>1733</v>
      </c>
      <c r="I5">
        <v>1655</v>
      </c>
      <c r="J5">
        <v>1606</v>
      </c>
      <c r="K5">
        <v>1548</v>
      </c>
      <c r="L5">
        <v>1490</v>
      </c>
      <c r="M5">
        <f t="array" ref="M5">TREND($B5:$L5,$B$3:$L$3,M$3)</f>
        <v>1429.7636363636411</v>
      </c>
      <c r="N5">
        <f t="array" ref="N5">TREND($B5:$L5,$B$3:$L$3,N$3)</f>
        <v>1369.0272727272823</v>
      </c>
      <c r="O5">
        <f t="array" ref="O5">TREND($B5:$L5,$B$3:$L$3,O$3)</f>
        <v>1308.2909090909088</v>
      </c>
      <c r="P5">
        <f t="array" ref="P5">TREND($B5:$L5,$B$3:$L$3,P$3)</f>
        <v>1247.55454545455</v>
      </c>
      <c r="Q5">
        <f t="array" ref="Q5">TREND($B5:$L5,$B$3:$L$3,Q$3)</f>
        <v>1186.8181818181911</v>
      </c>
      <c r="R5">
        <f t="array" ref="R5">TREND($B5:$L5,$B$3:$L$3,R$3)</f>
        <v>1126.0818181818177</v>
      </c>
      <c r="S5">
        <f t="array" ref="S5">TREND($B5:$L5,$B$3:$L$3,S$3)</f>
        <v>1065.3454545454588</v>
      </c>
      <c r="T5">
        <f t="array" ref="T5">TREND($B5:$L5,$B$3:$L$3,T$3)</f>
        <v>1004.6090909090999</v>
      </c>
      <c r="U5">
        <f t="array" ref="U5">TREND($B5:$L5,$B$3:$L$3,U$3)</f>
        <v>943.87272727272648</v>
      </c>
      <c r="V5">
        <f t="array" ref="V5">TREND($B5:$L5,$B$3:$L$3,V$3)</f>
        <v>883.13636363636761</v>
      </c>
      <c r="W5">
        <f t="array" ref="W5">TREND($B5:$L5,$B$3:$L$3,W$3)</f>
        <v>822.40000000000873</v>
      </c>
      <c r="X5">
        <f t="array" ref="X5">TREND($B5:$L5,$B$3:$L$3,X$3)</f>
        <v>761.66363636363531</v>
      </c>
      <c r="Y5">
        <f t="array" ref="Y5">TREND($B5:$L5,$B$3:$L$3,Y$3)</f>
        <v>700.92727272727643</v>
      </c>
      <c r="Z5">
        <f t="array" ref="Z5">TREND($B5:$L5,$B$3:$L$3,Z$3)</f>
        <v>640.19090909091756</v>
      </c>
      <c r="AA5">
        <f t="array" ref="AA5">TREND($B5:$L5,$B$3:$L$3,AA$3)</f>
        <v>579.45454545454413</v>
      </c>
      <c r="AB5">
        <f t="array" ref="AB5">TREND($B5:$L5,$B$3:$L$3,AB$3)</f>
        <v>518.71818181818526</v>
      </c>
      <c r="AC5">
        <f t="array" ref="AC5">TREND($B5:$L5,$B$3:$L$3,AC$3)</f>
        <v>457.98181818182638</v>
      </c>
      <c r="AD5">
        <f t="array" ref="AD5">TREND($B5:$L5,$B$3:$L$3,AD$3)</f>
        <v>397.24545454545296</v>
      </c>
      <c r="AE5">
        <f t="array" ref="AE5">TREND($B5:$L5,$B$3:$L$3,AE$3)</f>
        <v>336.50909090909408</v>
      </c>
      <c r="AF5">
        <f t="array" ref="AF5">TREND($B5:$L5,$B$3:$L$3,AF$3)</f>
        <v>275.77272727273521</v>
      </c>
      <c r="AG5">
        <f t="array" ref="AG5">TREND($B5:$L5,$B$3:$L$3,AG$3)</f>
        <v>215.03636363636178</v>
      </c>
    </row>
    <row r="6" spans="1:33" x14ac:dyDescent="0.25">
      <c r="A6" t="s">
        <v>456</v>
      </c>
      <c r="B6">
        <v>3815</v>
      </c>
      <c r="C6">
        <v>3701</v>
      </c>
      <c r="D6">
        <v>3623</v>
      </c>
      <c r="E6">
        <v>3601</v>
      </c>
      <c r="F6">
        <v>3567</v>
      </c>
      <c r="G6">
        <v>3525</v>
      </c>
      <c r="H6">
        <v>3500</v>
      </c>
      <c r="I6">
        <v>3463</v>
      </c>
      <c r="J6">
        <v>3360</v>
      </c>
      <c r="K6">
        <v>3267</v>
      </c>
      <c r="L6">
        <v>3227</v>
      </c>
      <c r="M6">
        <f t="array" ref="M6">TREND($B6:$L6,$B$3:$L$3,M$3)</f>
        <v>3196.745454545453</v>
      </c>
      <c r="N6">
        <f t="array" ref="N6">TREND($B6:$L6,$B$3:$L$3,N$3)</f>
        <v>3143.9454545454646</v>
      </c>
      <c r="O6">
        <f t="array" ref="O6">TREND($B6:$L6,$B$3:$L$3,O$3)</f>
        <v>3091.1454545454617</v>
      </c>
      <c r="P6">
        <f t="array" ref="P6">TREND($B6:$L6,$B$3:$L$3,P$3)</f>
        <v>3038.3454545454588</v>
      </c>
      <c r="Q6">
        <f t="array" ref="Q6">TREND($B6:$L6,$B$3:$L$3,Q$3)</f>
        <v>2985.5454545454559</v>
      </c>
      <c r="R6">
        <f t="array" ref="R6">TREND($B6:$L6,$B$3:$L$3,R$3)</f>
        <v>2932.745454545453</v>
      </c>
      <c r="S6">
        <f t="array" ref="S6">TREND($B6:$L6,$B$3:$L$3,S$3)</f>
        <v>2879.9454545454646</v>
      </c>
      <c r="T6">
        <f t="array" ref="T6">TREND($B6:$L6,$B$3:$L$3,T$3)</f>
        <v>2827.1454545454617</v>
      </c>
      <c r="U6">
        <f t="array" ref="U6">TREND($B6:$L6,$B$3:$L$3,U$3)</f>
        <v>2774.3454545454588</v>
      </c>
      <c r="V6">
        <f t="array" ref="V6">TREND($B6:$L6,$B$3:$L$3,V$3)</f>
        <v>2721.5454545454559</v>
      </c>
      <c r="W6">
        <f t="array" ref="W6">TREND($B6:$L6,$B$3:$L$3,W$3)</f>
        <v>2668.745454545453</v>
      </c>
      <c r="X6">
        <f t="array" ref="X6">TREND($B6:$L6,$B$3:$L$3,X$3)</f>
        <v>2615.9454545454646</v>
      </c>
      <c r="Y6">
        <f t="array" ref="Y6">TREND($B6:$L6,$B$3:$L$3,Y$3)</f>
        <v>2563.1454545454617</v>
      </c>
      <c r="Z6">
        <f t="array" ref="Z6">TREND($B6:$L6,$B$3:$L$3,Z$3)</f>
        <v>2510.3454545454588</v>
      </c>
      <c r="AA6">
        <f t="array" ref="AA6">TREND($B6:$L6,$B$3:$L$3,AA$3)</f>
        <v>2457.5454545454559</v>
      </c>
      <c r="AB6">
        <f t="array" ref="AB6">TREND($B6:$L6,$B$3:$L$3,AB$3)</f>
        <v>2404.745454545453</v>
      </c>
      <c r="AC6">
        <f t="array" ref="AC6">TREND($B6:$L6,$B$3:$L$3,AC$3)</f>
        <v>2351.9454545454646</v>
      </c>
      <c r="AD6">
        <f t="array" ref="AD6">TREND($B6:$L6,$B$3:$L$3,AD$3)</f>
        <v>2299.1454545454617</v>
      </c>
      <c r="AE6">
        <f t="array" ref="AE6">TREND($B6:$L6,$B$3:$L$3,AE$3)</f>
        <v>2246.3454545454588</v>
      </c>
      <c r="AF6">
        <f t="array" ref="AF6">TREND($B6:$L6,$B$3:$L$3,AF$3)</f>
        <v>2193.5454545454559</v>
      </c>
      <c r="AG6">
        <f t="array" ref="AG6">TREND($B6:$L6,$B$3:$L$3,AG$3)</f>
        <v>2140.745454545453</v>
      </c>
    </row>
    <row r="7" spans="1:33" x14ac:dyDescent="0.25">
      <c r="A7" t="s">
        <v>457</v>
      </c>
      <c r="B7">
        <v>15195</v>
      </c>
      <c r="C7">
        <v>15159</v>
      </c>
      <c r="D7">
        <v>15134</v>
      </c>
      <c r="E7">
        <v>15054</v>
      </c>
      <c r="F7">
        <v>14989</v>
      </c>
      <c r="G7">
        <v>14943</v>
      </c>
      <c r="H7">
        <v>14843</v>
      </c>
      <c r="I7">
        <v>14794</v>
      </c>
      <c r="J7">
        <v>14835</v>
      </c>
      <c r="K7">
        <v>14849</v>
      </c>
      <c r="L7">
        <v>14755</v>
      </c>
      <c r="M7">
        <f t="array" ref="M7">TREND($B7:$L7,$B$3:$L$3,M$3)</f>
        <v>14686.200000000012</v>
      </c>
      <c r="N7">
        <f t="array" ref="N7">TREND($B7:$L7,$B$3:$L$3,N$3)</f>
        <v>14640.718181818185</v>
      </c>
      <c r="O7">
        <f t="array" ref="O7">TREND($B7:$L7,$B$3:$L$3,O$3)</f>
        <v>14595.236363636373</v>
      </c>
      <c r="P7">
        <f t="array" ref="P7">TREND($B7:$L7,$B$3:$L$3,P$3)</f>
        <v>14549.754545454562</v>
      </c>
      <c r="Q7">
        <f t="array" ref="Q7">TREND($B7:$L7,$B$3:$L$3,Q$3)</f>
        <v>14504.272727272735</v>
      </c>
      <c r="R7">
        <f t="array" ref="R7">TREND($B7:$L7,$B$3:$L$3,R$3)</f>
        <v>14458.790909090923</v>
      </c>
      <c r="S7">
        <f t="array" ref="S7">TREND($B7:$L7,$B$3:$L$3,S$3)</f>
        <v>14413.309090909097</v>
      </c>
      <c r="T7">
        <f t="array" ref="T7">TREND($B7:$L7,$B$3:$L$3,T$3)</f>
        <v>14367.827272727285</v>
      </c>
      <c r="U7">
        <f t="array" ref="U7">TREND($B7:$L7,$B$3:$L$3,U$3)</f>
        <v>14322.345454545459</v>
      </c>
      <c r="V7">
        <f t="array" ref="V7">TREND($B7:$L7,$B$3:$L$3,V$3)</f>
        <v>14276.863636363647</v>
      </c>
      <c r="W7">
        <f t="array" ref="W7">TREND($B7:$L7,$B$3:$L$3,W$3)</f>
        <v>14231.381818181821</v>
      </c>
      <c r="X7">
        <f t="array" ref="X7">TREND($B7:$L7,$B$3:$L$3,X$3)</f>
        <v>14185.900000000009</v>
      </c>
      <c r="Y7">
        <f t="array" ref="Y7">TREND($B7:$L7,$B$3:$L$3,Y$3)</f>
        <v>14140.418181818197</v>
      </c>
      <c r="Z7">
        <f t="array" ref="Z7">TREND($B7:$L7,$B$3:$L$3,Z$3)</f>
        <v>14094.936363636371</v>
      </c>
      <c r="AA7">
        <f t="array" ref="AA7">TREND($B7:$L7,$B$3:$L$3,AA$3)</f>
        <v>14049.454545454559</v>
      </c>
      <c r="AB7">
        <f t="array" ref="AB7">TREND($B7:$L7,$B$3:$L$3,AB$3)</f>
        <v>14003.972727272732</v>
      </c>
      <c r="AC7">
        <f t="array" ref="AC7">TREND($B7:$L7,$B$3:$L$3,AC$3)</f>
        <v>13958.49090909092</v>
      </c>
      <c r="AD7">
        <f t="array" ref="AD7">TREND($B7:$L7,$B$3:$L$3,AD$3)</f>
        <v>13913.009090909094</v>
      </c>
      <c r="AE7">
        <f t="array" ref="AE7">TREND($B7:$L7,$B$3:$L$3,AE$3)</f>
        <v>13867.527272727282</v>
      </c>
      <c r="AF7">
        <f t="array" ref="AF7">TREND($B7:$L7,$B$3:$L$3,AF$3)</f>
        <v>13822.04545454547</v>
      </c>
      <c r="AG7">
        <f t="array" ref="AG7">TREND($B7:$L7,$B$3:$L$3,AG$3)</f>
        <v>13776.563636363644</v>
      </c>
    </row>
    <row r="8" spans="1:33" x14ac:dyDescent="0.25">
      <c r="A8" t="s">
        <v>458</v>
      </c>
      <c r="B8">
        <v>18991</v>
      </c>
      <c r="C8">
        <v>18817</v>
      </c>
      <c r="D8">
        <v>18555</v>
      </c>
      <c r="E8">
        <v>18329</v>
      </c>
      <c r="F8">
        <v>18183</v>
      </c>
      <c r="G8">
        <v>18083</v>
      </c>
      <c r="H8">
        <v>18097</v>
      </c>
      <c r="I8">
        <v>18123</v>
      </c>
      <c r="J8">
        <v>18086</v>
      </c>
      <c r="K8">
        <v>18064</v>
      </c>
      <c r="L8">
        <v>18067</v>
      </c>
      <c r="M8">
        <f t="array" ref="M8">TREND($B8:$L8,$B$3:$L$3,M$3)</f>
        <v>17788.436363636371</v>
      </c>
      <c r="N8">
        <f t="array" ref="N8">TREND($B8:$L8,$B$3:$L$3,N$3)</f>
        <v>17701.736363636359</v>
      </c>
      <c r="O8">
        <f t="array" ref="O8">TREND($B8:$L8,$B$3:$L$3,O$3)</f>
        <v>17615.036363636376</v>
      </c>
      <c r="P8">
        <f t="array" ref="P8">TREND($B8:$L8,$B$3:$L$3,P$3)</f>
        <v>17528.336363636365</v>
      </c>
      <c r="Q8">
        <f t="array" ref="Q8">TREND($B8:$L8,$B$3:$L$3,Q$3)</f>
        <v>17441.636363636353</v>
      </c>
      <c r="R8">
        <f t="array" ref="R8">TREND($B8:$L8,$B$3:$L$3,R$3)</f>
        <v>17354.936363636371</v>
      </c>
      <c r="S8">
        <f t="array" ref="S8">TREND($B8:$L8,$B$3:$L$3,S$3)</f>
        <v>17268.236363636359</v>
      </c>
      <c r="T8">
        <f t="array" ref="T8">TREND($B8:$L8,$B$3:$L$3,T$3)</f>
        <v>17181.536363636376</v>
      </c>
      <c r="U8">
        <f t="array" ref="U8">TREND($B8:$L8,$B$3:$L$3,U$3)</f>
        <v>17094.836363636365</v>
      </c>
      <c r="V8">
        <f t="array" ref="V8">TREND($B8:$L8,$B$3:$L$3,V$3)</f>
        <v>17008.136363636353</v>
      </c>
      <c r="W8">
        <f t="array" ref="W8">TREND($B8:$L8,$B$3:$L$3,W$3)</f>
        <v>16921.436363636371</v>
      </c>
      <c r="X8">
        <f t="array" ref="X8">TREND($B8:$L8,$B$3:$L$3,X$3)</f>
        <v>16834.736363636359</v>
      </c>
      <c r="Y8">
        <f t="array" ref="Y8">TREND($B8:$L8,$B$3:$L$3,Y$3)</f>
        <v>16748.036363636376</v>
      </c>
      <c r="Z8">
        <f t="array" ref="Z8">TREND($B8:$L8,$B$3:$L$3,Z$3)</f>
        <v>16661.336363636365</v>
      </c>
      <c r="AA8">
        <f t="array" ref="AA8">TREND($B8:$L8,$B$3:$L$3,AA$3)</f>
        <v>16574.636363636353</v>
      </c>
      <c r="AB8">
        <f t="array" ref="AB8">TREND($B8:$L8,$B$3:$L$3,AB$3)</f>
        <v>16487.936363636371</v>
      </c>
      <c r="AC8">
        <f t="array" ref="AC8">TREND($B8:$L8,$B$3:$L$3,AC$3)</f>
        <v>16401.236363636359</v>
      </c>
      <c r="AD8">
        <f t="array" ref="AD8">TREND($B8:$L8,$B$3:$L$3,AD$3)</f>
        <v>16314.536363636376</v>
      </c>
      <c r="AE8">
        <f t="array" ref="AE8">TREND($B8:$L8,$B$3:$L$3,AE$3)</f>
        <v>16227.836363636365</v>
      </c>
      <c r="AF8">
        <f t="array" ref="AF8">TREND($B8:$L8,$B$3:$L$3,AF$3)</f>
        <v>16141.136363636353</v>
      </c>
      <c r="AG8">
        <f t="array" ref="AG8">TREND($B8:$L8,$B$3:$L$3,AG$3)</f>
        <v>16054.436363636371</v>
      </c>
    </row>
    <row r="9" spans="1:33" x14ac:dyDescent="0.25">
      <c r="A9" t="s">
        <v>459</v>
      </c>
      <c r="B9">
        <v>18200</v>
      </c>
      <c r="C9">
        <v>18565</v>
      </c>
      <c r="D9">
        <v>18972</v>
      </c>
      <c r="E9">
        <v>19333</v>
      </c>
      <c r="F9">
        <v>19542</v>
      </c>
      <c r="G9">
        <v>19611</v>
      </c>
      <c r="H9">
        <v>19455</v>
      </c>
      <c r="I9">
        <v>19209</v>
      </c>
      <c r="J9">
        <v>19000</v>
      </c>
      <c r="K9">
        <v>18868</v>
      </c>
      <c r="L9">
        <v>18779</v>
      </c>
      <c r="M9">
        <f t="array" ref="M9">TREND($B9:$L9,$B$3:$L$3,M$3)</f>
        <v>19258.872727272741</v>
      </c>
      <c r="N9">
        <f t="array" ref="N9">TREND($B9:$L9,$B$3:$L$3,N$3)</f>
        <v>19293.927272727276</v>
      </c>
      <c r="O9">
        <f t="array" ref="O9">TREND($B9:$L9,$B$3:$L$3,O$3)</f>
        <v>19328.981818181826</v>
      </c>
      <c r="P9">
        <f t="array" ref="P9">TREND($B9:$L9,$B$3:$L$3,P$3)</f>
        <v>19364.036363636376</v>
      </c>
      <c r="Q9">
        <f t="array" ref="Q9">TREND($B9:$L9,$B$3:$L$3,Q$3)</f>
        <v>19399.090909090912</v>
      </c>
      <c r="R9">
        <f t="array" ref="R9">TREND($B9:$L9,$B$3:$L$3,R$3)</f>
        <v>19434.145454545462</v>
      </c>
      <c r="S9">
        <f t="array" ref="S9">TREND($B9:$L9,$B$3:$L$3,S$3)</f>
        <v>19469.200000000012</v>
      </c>
      <c r="T9">
        <f t="array" ref="T9">TREND($B9:$L9,$B$3:$L$3,T$3)</f>
        <v>19504.254545454547</v>
      </c>
      <c r="U9">
        <f t="array" ref="U9">TREND($B9:$L9,$B$3:$L$3,U$3)</f>
        <v>19539.309090909097</v>
      </c>
      <c r="V9">
        <f t="array" ref="V9">TREND($B9:$L9,$B$3:$L$3,V$3)</f>
        <v>19574.363636363647</v>
      </c>
      <c r="W9">
        <f t="array" ref="W9">TREND($B9:$L9,$B$3:$L$3,W$3)</f>
        <v>19609.418181818182</v>
      </c>
      <c r="X9">
        <f t="array" ref="X9">TREND($B9:$L9,$B$3:$L$3,X$3)</f>
        <v>19644.472727272732</v>
      </c>
      <c r="Y9">
        <f t="array" ref="Y9">TREND($B9:$L9,$B$3:$L$3,Y$3)</f>
        <v>19679.527272727282</v>
      </c>
      <c r="Z9">
        <f t="array" ref="Z9">TREND($B9:$L9,$B$3:$L$3,Z$3)</f>
        <v>19714.581818181832</v>
      </c>
      <c r="AA9">
        <f t="array" ref="AA9">TREND($B9:$L9,$B$3:$L$3,AA$3)</f>
        <v>19749.636363636368</v>
      </c>
      <c r="AB9">
        <f t="array" ref="AB9">TREND($B9:$L9,$B$3:$L$3,AB$3)</f>
        <v>19784.690909090918</v>
      </c>
      <c r="AC9">
        <f t="array" ref="AC9">TREND($B9:$L9,$B$3:$L$3,AC$3)</f>
        <v>19819.745454545468</v>
      </c>
      <c r="AD9">
        <f t="array" ref="AD9">TREND($B9:$L9,$B$3:$L$3,AD$3)</f>
        <v>19854.800000000003</v>
      </c>
      <c r="AE9">
        <f t="array" ref="AE9">TREND($B9:$L9,$B$3:$L$3,AE$3)</f>
        <v>19889.854545454553</v>
      </c>
      <c r="AF9">
        <f t="array" ref="AF9">TREND($B9:$L9,$B$3:$L$3,AF$3)</f>
        <v>19924.909090909103</v>
      </c>
      <c r="AG9">
        <f t="array" ref="AG9">TREND($B9:$L9,$B$3:$L$3,AG$3)</f>
        <v>19959.963636363638</v>
      </c>
    </row>
    <row r="10" spans="1:33" x14ac:dyDescent="0.25">
      <c r="A10" t="s">
        <v>460</v>
      </c>
      <c r="B10">
        <v>17736</v>
      </c>
      <c r="C10">
        <v>17821</v>
      </c>
      <c r="D10">
        <v>17959</v>
      </c>
      <c r="E10">
        <v>18053</v>
      </c>
      <c r="F10">
        <v>18218</v>
      </c>
      <c r="G10">
        <v>18533</v>
      </c>
      <c r="H10">
        <v>18895</v>
      </c>
      <c r="I10">
        <v>19301</v>
      </c>
      <c r="J10">
        <v>19660</v>
      </c>
      <c r="K10">
        <v>19868</v>
      </c>
      <c r="L10">
        <v>19936</v>
      </c>
      <c r="M10">
        <f t="array" ref="M10">TREND($B10:$L10,$B$3:$L$3,M$3)</f>
        <v>20223.490909090906</v>
      </c>
      <c r="N10">
        <f t="array" ref="N10">TREND($B10:$L10,$B$3:$L$3,N$3)</f>
        <v>20473.163636363635</v>
      </c>
      <c r="O10">
        <f t="array" ref="O10">TREND($B10:$L10,$B$3:$L$3,O$3)</f>
        <v>20722.836363636365</v>
      </c>
      <c r="P10">
        <f t="array" ref="P10">TREND($B10:$L10,$B$3:$L$3,P$3)</f>
        <v>20972.509090909094</v>
      </c>
      <c r="Q10">
        <f t="array" ref="Q10">TREND($B10:$L10,$B$3:$L$3,Q$3)</f>
        <v>21222.181818181823</v>
      </c>
      <c r="R10">
        <f t="array" ref="R10">TREND($B10:$L10,$B$3:$L$3,R$3)</f>
        <v>21471.854545454495</v>
      </c>
      <c r="S10">
        <f t="array" ref="S10">TREND($B10:$L10,$B$3:$L$3,S$3)</f>
        <v>21721.527272727224</v>
      </c>
      <c r="T10">
        <f t="array" ref="T10">TREND($B10:$L10,$B$3:$L$3,T$3)</f>
        <v>21971.199999999953</v>
      </c>
      <c r="U10">
        <f t="array" ref="U10">TREND($B10:$L10,$B$3:$L$3,U$3)</f>
        <v>22220.872727272683</v>
      </c>
      <c r="V10">
        <f t="array" ref="V10">TREND($B10:$L10,$B$3:$L$3,V$3)</f>
        <v>22470.545454545412</v>
      </c>
      <c r="W10">
        <f t="array" ref="W10">TREND($B10:$L10,$B$3:$L$3,W$3)</f>
        <v>22720.218181818142</v>
      </c>
      <c r="X10">
        <f t="array" ref="X10">TREND($B10:$L10,$B$3:$L$3,X$3)</f>
        <v>22969.890909090871</v>
      </c>
      <c r="Y10">
        <f t="array" ref="Y10">TREND($B10:$L10,$B$3:$L$3,Y$3)</f>
        <v>23219.5636363636</v>
      </c>
      <c r="Z10">
        <f t="array" ref="Z10">TREND($B10:$L10,$B$3:$L$3,Z$3)</f>
        <v>23469.23636363633</v>
      </c>
      <c r="AA10">
        <f t="array" ref="AA10">TREND($B10:$L10,$B$3:$L$3,AA$3)</f>
        <v>23718.909090909059</v>
      </c>
      <c r="AB10">
        <f t="array" ref="AB10">TREND($B10:$L10,$B$3:$L$3,AB$3)</f>
        <v>23968.581818181789</v>
      </c>
      <c r="AC10">
        <f t="array" ref="AC10">TREND($B10:$L10,$B$3:$L$3,AC$3)</f>
        <v>24218.254545454518</v>
      </c>
      <c r="AD10">
        <f t="array" ref="AD10">TREND($B10:$L10,$B$3:$L$3,AD$3)</f>
        <v>24467.927272727247</v>
      </c>
      <c r="AE10">
        <f t="array" ref="AE10">TREND($B10:$L10,$B$3:$L$3,AE$3)</f>
        <v>24717.599999999977</v>
      </c>
      <c r="AF10">
        <f t="array" ref="AF10">TREND($B10:$L10,$B$3:$L$3,AF$3)</f>
        <v>24967.272727272706</v>
      </c>
      <c r="AG10">
        <f t="array" ref="AG10">TREND($B10:$L10,$B$3:$L$3,AG$3)</f>
        <v>25216.945454545435</v>
      </c>
    </row>
    <row r="11" spans="1:33" x14ac:dyDescent="0.25">
      <c r="A11" t="s">
        <v>461</v>
      </c>
      <c r="B11">
        <v>16321</v>
      </c>
      <c r="C11">
        <v>16652</v>
      </c>
      <c r="D11">
        <v>17016</v>
      </c>
      <c r="E11">
        <v>17329</v>
      </c>
      <c r="F11">
        <v>17619</v>
      </c>
      <c r="G11">
        <v>17801</v>
      </c>
      <c r="H11">
        <v>17887</v>
      </c>
      <c r="I11">
        <v>18024</v>
      </c>
      <c r="J11">
        <v>18116</v>
      </c>
      <c r="K11">
        <v>18275</v>
      </c>
      <c r="L11">
        <v>18584</v>
      </c>
      <c r="M11">
        <f t="array" ref="M11">TREND($B11:$L11,$B$3:$L$3,M$3)</f>
        <v>18843.909090909117</v>
      </c>
      <c r="N11">
        <f t="array" ref="N11">TREND($B11:$L11,$B$3:$L$3,N$3)</f>
        <v>19050.863636363647</v>
      </c>
      <c r="O11">
        <f t="array" ref="O11">TREND($B11:$L11,$B$3:$L$3,O$3)</f>
        <v>19257.818181818235</v>
      </c>
      <c r="P11">
        <f t="array" ref="P11">TREND($B11:$L11,$B$3:$L$3,P$3)</f>
        <v>19464.772727272764</v>
      </c>
      <c r="Q11">
        <f t="array" ref="Q11">TREND($B11:$L11,$B$3:$L$3,Q$3)</f>
        <v>19671.727272727294</v>
      </c>
      <c r="R11">
        <f t="array" ref="R11">TREND($B11:$L11,$B$3:$L$3,R$3)</f>
        <v>19878.681818181823</v>
      </c>
      <c r="S11">
        <f t="array" ref="S11">TREND($B11:$L11,$B$3:$L$3,S$3)</f>
        <v>20085.636363636411</v>
      </c>
      <c r="T11">
        <f t="array" ref="T11">TREND($B11:$L11,$B$3:$L$3,T$3)</f>
        <v>20292.590909090941</v>
      </c>
      <c r="U11">
        <f t="array" ref="U11">TREND($B11:$L11,$B$3:$L$3,U$3)</f>
        <v>20499.54545454547</v>
      </c>
      <c r="V11">
        <f t="array" ref="V11">TREND($B11:$L11,$B$3:$L$3,V$3)</f>
        <v>20706.500000000058</v>
      </c>
      <c r="W11">
        <f t="array" ref="W11">TREND($B11:$L11,$B$3:$L$3,W$3)</f>
        <v>20913.454545454588</v>
      </c>
      <c r="X11">
        <f t="array" ref="X11">TREND($B11:$L11,$B$3:$L$3,X$3)</f>
        <v>21120.409090909117</v>
      </c>
      <c r="Y11">
        <f t="array" ref="Y11">TREND($B11:$L11,$B$3:$L$3,Y$3)</f>
        <v>21327.363636363647</v>
      </c>
      <c r="Z11">
        <f t="array" ref="Z11">TREND($B11:$L11,$B$3:$L$3,Z$3)</f>
        <v>21534.318181818235</v>
      </c>
      <c r="AA11">
        <f t="array" ref="AA11">TREND($B11:$L11,$B$3:$L$3,AA$3)</f>
        <v>21741.272727272764</v>
      </c>
      <c r="AB11">
        <f t="array" ref="AB11">TREND($B11:$L11,$B$3:$L$3,AB$3)</f>
        <v>21948.227272727294</v>
      </c>
      <c r="AC11">
        <f t="array" ref="AC11">TREND($B11:$L11,$B$3:$L$3,AC$3)</f>
        <v>22155.181818181823</v>
      </c>
      <c r="AD11">
        <f t="array" ref="AD11">TREND($B11:$L11,$B$3:$L$3,AD$3)</f>
        <v>22362.136363636411</v>
      </c>
      <c r="AE11">
        <f t="array" ref="AE11">TREND($B11:$L11,$B$3:$L$3,AE$3)</f>
        <v>22569.090909090941</v>
      </c>
      <c r="AF11">
        <f t="array" ref="AF11">TREND($B11:$L11,$B$3:$L$3,AF$3)</f>
        <v>22776.04545454547</v>
      </c>
      <c r="AG11">
        <f t="array" ref="AG11">TREND($B11:$L11,$B$3:$L$3,AG$3)</f>
        <v>22983.000000000058</v>
      </c>
    </row>
    <row r="12" spans="1:33" x14ac:dyDescent="0.25">
      <c r="A12" t="s">
        <v>462</v>
      </c>
      <c r="B12">
        <v>16707</v>
      </c>
      <c r="C12">
        <v>16374</v>
      </c>
      <c r="D12">
        <v>15995</v>
      </c>
      <c r="E12">
        <v>15909</v>
      </c>
      <c r="F12">
        <v>16006</v>
      </c>
      <c r="G12">
        <v>16223</v>
      </c>
      <c r="H12">
        <v>16561</v>
      </c>
      <c r="I12">
        <v>16933</v>
      </c>
      <c r="J12">
        <v>17255</v>
      </c>
      <c r="K12">
        <v>17553</v>
      </c>
      <c r="L12">
        <v>17743</v>
      </c>
      <c r="M12">
        <f t="array" ref="M12">TREND($B12:$L12,$B$3:$L$3,M$3)</f>
        <v>17547.854545454553</v>
      </c>
      <c r="N12">
        <f t="array" ref="N12">TREND($B12:$L12,$B$3:$L$3,N$3)</f>
        <v>17695.845454545459</v>
      </c>
      <c r="O12">
        <f t="array" ref="O12">TREND($B12:$L12,$B$3:$L$3,O$3)</f>
        <v>17843.836363636365</v>
      </c>
      <c r="P12">
        <f t="array" ref="P12">TREND($B12:$L12,$B$3:$L$3,P$3)</f>
        <v>17991.827272727271</v>
      </c>
      <c r="Q12">
        <f t="array" ref="Q12">TREND($B12:$L12,$B$3:$L$3,Q$3)</f>
        <v>18139.818181818177</v>
      </c>
      <c r="R12">
        <f t="array" ref="R12">TREND($B12:$L12,$B$3:$L$3,R$3)</f>
        <v>18287.809090909082</v>
      </c>
      <c r="S12">
        <f t="array" ref="S12">TREND($B12:$L12,$B$3:$L$3,S$3)</f>
        <v>18435.799999999988</v>
      </c>
      <c r="T12">
        <f t="array" ref="T12">TREND($B12:$L12,$B$3:$L$3,T$3)</f>
        <v>18583.790909090894</v>
      </c>
      <c r="U12">
        <f t="array" ref="U12">TREND($B12:$L12,$B$3:$L$3,U$3)</f>
        <v>18731.7818181818</v>
      </c>
      <c r="V12">
        <f t="array" ref="V12">TREND($B12:$L12,$B$3:$L$3,V$3)</f>
        <v>18879.772727272764</v>
      </c>
      <c r="W12">
        <f t="array" ref="W12">TREND($B12:$L12,$B$3:$L$3,W$3)</f>
        <v>19027.76363636367</v>
      </c>
      <c r="X12">
        <f t="array" ref="X12">TREND($B12:$L12,$B$3:$L$3,X$3)</f>
        <v>19175.754545454576</v>
      </c>
      <c r="Y12">
        <f t="array" ref="Y12">TREND($B12:$L12,$B$3:$L$3,Y$3)</f>
        <v>19323.745454545482</v>
      </c>
      <c r="Z12">
        <f t="array" ref="Z12">TREND($B12:$L12,$B$3:$L$3,Z$3)</f>
        <v>19471.736363636388</v>
      </c>
      <c r="AA12">
        <f t="array" ref="AA12">TREND($B12:$L12,$B$3:$L$3,AA$3)</f>
        <v>19619.727272727294</v>
      </c>
      <c r="AB12">
        <f t="array" ref="AB12">TREND($B12:$L12,$B$3:$L$3,AB$3)</f>
        <v>19767.7181818182</v>
      </c>
      <c r="AC12">
        <f t="array" ref="AC12">TREND($B12:$L12,$B$3:$L$3,AC$3)</f>
        <v>19915.709090909106</v>
      </c>
      <c r="AD12">
        <f t="array" ref="AD12">TREND($B12:$L12,$B$3:$L$3,AD$3)</f>
        <v>20063.700000000012</v>
      </c>
      <c r="AE12">
        <f t="array" ref="AE12">TREND($B12:$L12,$B$3:$L$3,AE$3)</f>
        <v>20211.690909090918</v>
      </c>
      <c r="AF12">
        <f t="array" ref="AF12">TREND($B12:$L12,$B$3:$L$3,AF$3)</f>
        <v>20359.681818181823</v>
      </c>
      <c r="AG12">
        <f t="array" ref="AG12">TREND($B12:$L12,$B$3:$L$3,AG$3)</f>
        <v>20507.672727272729</v>
      </c>
    </row>
    <row r="13" spans="1:33" x14ac:dyDescent="0.25">
      <c r="A13" t="s">
        <v>463</v>
      </c>
      <c r="B13">
        <v>16224</v>
      </c>
      <c r="C13">
        <v>16194</v>
      </c>
      <c r="D13">
        <v>16323</v>
      </c>
      <c r="E13">
        <v>16333</v>
      </c>
      <c r="F13">
        <v>16216</v>
      </c>
      <c r="G13">
        <v>15995</v>
      </c>
      <c r="H13">
        <v>15704</v>
      </c>
      <c r="I13">
        <v>15371</v>
      </c>
      <c r="J13">
        <v>15314</v>
      </c>
      <c r="K13">
        <v>15432</v>
      </c>
      <c r="L13">
        <v>15663</v>
      </c>
      <c r="M13">
        <f t="array" ref="M13">TREND($B13:$L13,$B$3:$L$3,M$3)</f>
        <v>15270.854545454524</v>
      </c>
      <c r="N13">
        <f t="array" ref="N13">TREND($B13:$L13,$B$3:$L$3,N$3)</f>
        <v>15167.981818181812</v>
      </c>
      <c r="O13">
        <f t="array" ref="O13">TREND($B13:$L13,$B$3:$L$3,O$3)</f>
        <v>15065.109090909071</v>
      </c>
      <c r="P13">
        <f t="array" ref="P13">TREND($B13:$L13,$B$3:$L$3,P$3)</f>
        <v>14962.236363636359</v>
      </c>
      <c r="Q13">
        <f t="array" ref="Q13">TREND($B13:$L13,$B$3:$L$3,Q$3)</f>
        <v>14859.363636363618</v>
      </c>
      <c r="R13">
        <f t="array" ref="R13">TREND($B13:$L13,$B$3:$L$3,R$3)</f>
        <v>14756.490909090906</v>
      </c>
      <c r="S13">
        <f t="array" ref="S13">TREND($B13:$L13,$B$3:$L$3,S$3)</f>
        <v>14653.618181818165</v>
      </c>
      <c r="T13">
        <f t="array" ref="T13">TREND($B13:$L13,$B$3:$L$3,T$3)</f>
        <v>14550.745454545453</v>
      </c>
      <c r="U13">
        <f t="array" ref="U13">TREND($B13:$L13,$B$3:$L$3,U$3)</f>
        <v>14447.872727272712</v>
      </c>
      <c r="V13">
        <f t="array" ref="V13">TREND($B13:$L13,$B$3:$L$3,V$3)</f>
        <v>14345</v>
      </c>
      <c r="W13">
        <f t="array" ref="W13">TREND($B13:$L13,$B$3:$L$3,W$3)</f>
        <v>14242.127272727259</v>
      </c>
      <c r="X13">
        <f t="array" ref="X13">TREND($B13:$L13,$B$3:$L$3,X$3)</f>
        <v>14139.254545454547</v>
      </c>
      <c r="Y13">
        <f t="array" ref="Y13">TREND($B13:$L13,$B$3:$L$3,Y$3)</f>
        <v>14036.381818181806</v>
      </c>
      <c r="Z13">
        <f t="array" ref="Z13">TREND($B13:$L13,$B$3:$L$3,Z$3)</f>
        <v>13933.509090909094</v>
      </c>
      <c r="AA13">
        <f t="array" ref="AA13">TREND($B13:$L13,$B$3:$L$3,AA$3)</f>
        <v>13830.636363636353</v>
      </c>
      <c r="AB13">
        <f t="array" ref="AB13">TREND($B13:$L13,$B$3:$L$3,AB$3)</f>
        <v>13727.763636363641</v>
      </c>
      <c r="AC13">
        <f t="array" ref="AC13">TREND($B13:$L13,$B$3:$L$3,AC$3)</f>
        <v>13624.8909090909</v>
      </c>
      <c r="AD13">
        <f t="array" ref="AD13">TREND($B13:$L13,$B$3:$L$3,AD$3)</f>
        <v>13522.018181818188</v>
      </c>
      <c r="AE13">
        <f t="array" ref="AE13">TREND($B13:$L13,$B$3:$L$3,AE$3)</f>
        <v>13419.145454545447</v>
      </c>
      <c r="AF13">
        <f t="array" ref="AF13">TREND($B13:$L13,$B$3:$L$3,AF$3)</f>
        <v>13316.272727272706</v>
      </c>
      <c r="AG13">
        <f t="array" ref="AG13">TREND($B13:$L13,$B$3:$L$3,AG$3)</f>
        <v>13213.399999999994</v>
      </c>
    </row>
    <row r="14" spans="1:33" x14ac:dyDescent="0.25">
      <c r="A14" t="s">
        <v>464</v>
      </c>
      <c r="B14">
        <v>15756</v>
      </c>
      <c r="C14">
        <v>15638</v>
      </c>
      <c r="D14">
        <v>15376</v>
      </c>
      <c r="E14">
        <v>15106</v>
      </c>
      <c r="F14">
        <v>14833</v>
      </c>
      <c r="G14">
        <v>14628</v>
      </c>
      <c r="H14">
        <v>14645</v>
      </c>
      <c r="I14">
        <v>14803</v>
      </c>
      <c r="J14">
        <v>14852</v>
      </c>
      <c r="K14">
        <v>14786</v>
      </c>
      <c r="L14">
        <v>14624</v>
      </c>
      <c r="M14">
        <f t="array" ref="M14">TREND($B14:$L14,$B$3:$L$3,M$3)</f>
        <v>14380.600000000006</v>
      </c>
      <c r="N14">
        <f t="array" ref="N14">TREND($B14:$L14,$B$3:$L$3,N$3)</f>
        <v>14276.654545454541</v>
      </c>
      <c r="O14">
        <f t="array" ref="O14">TREND($B14:$L14,$B$3:$L$3,O$3)</f>
        <v>14172.709090909077</v>
      </c>
      <c r="P14">
        <f t="array" ref="P14">TREND($B14:$L14,$B$3:$L$3,P$3)</f>
        <v>14068.763636363641</v>
      </c>
      <c r="Q14">
        <f t="array" ref="Q14">TREND($B14:$L14,$B$3:$L$3,Q$3)</f>
        <v>13964.818181818177</v>
      </c>
      <c r="R14">
        <f t="array" ref="R14">TREND($B14:$L14,$B$3:$L$3,R$3)</f>
        <v>13860.872727272741</v>
      </c>
      <c r="S14">
        <f t="array" ref="S14">TREND($B14:$L14,$B$3:$L$3,S$3)</f>
        <v>13756.927272727276</v>
      </c>
      <c r="T14">
        <f t="array" ref="T14">TREND($B14:$L14,$B$3:$L$3,T$3)</f>
        <v>13652.981818181812</v>
      </c>
      <c r="U14">
        <f t="array" ref="U14">TREND($B14:$L14,$B$3:$L$3,U$3)</f>
        <v>13549.036363636376</v>
      </c>
      <c r="V14">
        <f t="array" ref="V14">TREND($B14:$L14,$B$3:$L$3,V$3)</f>
        <v>13445.090909090912</v>
      </c>
      <c r="W14">
        <f t="array" ref="W14">TREND($B14:$L14,$B$3:$L$3,W$3)</f>
        <v>13341.145454545447</v>
      </c>
      <c r="X14">
        <f t="array" ref="X14">TREND($B14:$L14,$B$3:$L$3,X$3)</f>
        <v>13237.200000000012</v>
      </c>
      <c r="Y14">
        <f t="array" ref="Y14">TREND($B14:$L14,$B$3:$L$3,Y$3)</f>
        <v>13133.254545454547</v>
      </c>
      <c r="Z14">
        <f t="array" ref="Z14">TREND($B14:$L14,$B$3:$L$3,Z$3)</f>
        <v>13029.309090909082</v>
      </c>
      <c r="AA14">
        <f t="array" ref="AA14">TREND($B14:$L14,$B$3:$L$3,AA$3)</f>
        <v>12925.363636363647</v>
      </c>
      <c r="AB14">
        <f t="array" ref="AB14">TREND($B14:$L14,$B$3:$L$3,AB$3)</f>
        <v>12821.418181818182</v>
      </c>
      <c r="AC14">
        <f t="array" ref="AC14">TREND($B14:$L14,$B$3:$L$3,AC$3)</f>
        <v>12717.472727272718</v>
      </c>
      <c r="AD14">
        <f t="array" ref="AD14">TREND($B14:$L14,$B$3:$L$3,AD$3)</f>
        <v>12613.527272727282</v>
      </c>
      <c r="AE14">
        <f t="array" ref="AE14">TREND($B14:$L14,$B$3:$L$3,AE$3)</f>
        <v>12509.581818181818</v>
      </c>
      <c r="AF14">
        <f t="array" ref="AF14">TREND($B14:$L14,$B$3:$L$3,AF$3)</f>
        <v>12405.636363636353</v>
      </c>
      <c r="AG14">
        <f t="array" ref="AG14">TREND($B14:$L14,$B$3:$L$3,AG$3)</f>
        <v>12301.690909090918</v>
      </c>
    </row>
    <row r="15" spans="1:33" x14ac:dyDescent="0.25">
      <c r="A15" t="s">
        <v>465</v>
      </c>
      <c r="B15">
        <v>11847</v>
      </c>
      <c r="C15">
        <v>12124</v>
      </c>
      <c r="D15">
        <v>12367</v>
      </c>
      <c r="E15">
        <v>12500</v>
      </c>
      <c r="F15">
        <v>12615</v>
      </c>
      <c r="G15">
        <v>12723</v>
      </c>
      <c r="H15">
        <v>12702</v>
      </c>
      <c r="I15">
        <v>12563</v>
      </c>
      <c r="J15">
        <v>12415</v>
      </c>
      <c r="K15">
        <v>12262</v>
      </c>
      <c r="L15">
        <v>12163</v>
      </c>
      <c r="M15">
        <f t="array" ref="M15">TREND($B15:$L15,$B$3:$L$3,M$3)</f>
        <v>12524.94545454545</v>
      </c>
      <c r="N15">
        <f t="array" ref="N15">TREND($B15:$L15,$B$3:$L$3,N$3)</f>
        <v>12547.572727272724</v>
      </c>
      <c r="O15">
        <f t="array" ref="O15">TREND($B15:$L15,$B$3:$L$3,O$3)</f>
        <v>12570.199999999997</v>
      </c>
      <c r="P15">
        <f t="array" ref="P15">TREND($B15:$L15,$B$3:$L$3,P$3)</f>
        <v>12592.827272727271</v>
      </c>
      <c r="Q15">
        <f t="array" ref="Q15">TREND($B15:$L15,$B$3:$L$3,Q$3)</f>
        <v>12615.454545454544</v>
      </c>
      <c r="R15">
        <f t="array" ref="R15">TREND($B15:$L15,$B$3:$L$3,R$3)</f>
        <v>12638.08181818181</v>
      </c>
      <c r="S15">
        <f t="array" ref="S15">TREND($B15:$L15,$B$3:$L$3,S$3)</f>
        <v>12660.709090909084</v>
      </c>
      <c r="T15">
        <f t="array" ref="T15">TREND($B15:$L15,$B$3:$L$3,T$3)</f>
        <v>12683.336363636357</v>
      </c>
      <c r="U15">
        <f t="array" ref="U15">TREND($B15:$L15,$B$3:$L$3,U$3)</f>
        <v>12705.963636363631</v>
      </c>
      <c r="V15">
        <f t="array" ref="V15">TREND($B15:$L15,$B$3:$L$3,V$3)</f>
        <v>12728.590909090904</v>
      </c>
      <c r="W15">
        <f t="array" ref="W15">TREND($B15:$L15,$B$3:$L$3,W$3)</f>
        <v>12751.218181818178</v>
      </c>
      <c r="X15">
        <f t="array" ref="X15">TREND($B15:$L15,$B$3:$L$3,X$3)</f>
        <v>12773.845454545452</v>
      </c>
      <c r="Y15">
        <f t="array" ref="Y15">TREND($B15:$L15,$B$3:$L$3,Y$3)</f>
        <v>12796.472727272725</v>
      </c>
      <c r="Z15">
        <f t="array" ref="Z15">TREND($B15:$L15,$B$3:$L$3,Z$3)</f>
        <v>12819.099999999999</v>
      </c>
      <c r="AA15">
        <f t="array" ref="AA15">TREND($B15:$L15,$B$3:$L$3,AA$3)</f>
        <v>12841.727272727265</v>
      </c>
      <c r="AB15">
        <f t="array" ref="AB15">TREND($B15:$L15,$B$3:$L$3,AB$3)</f>
        <v>12864.354545454538</v>
      </c>
      <c r="AC15">
        <f t="array" ref="AC15">TREND($B15:$L15,$B$3:$L$3,AC$3)</f>
        <v>12886.981818181812</v>
      </c>
      <c r="AD15">
        <f t="array" ref="AD15">TREND($B15:$L15,$B$3:$L$3,AD$3)</f>
        <v>12909.609090909085</v>
      </c>
      <c r="AE15">
        <f t="array" ref="AE15">TREND($B15:$L15,$B$3:$L$3,AE$3)</f>
        <v>12932.236363636359</v>
      </c>
      <c r="AF15">
        <f t="array" ref="AF15">TREND($B15:$L15,$B$3:$L$3,AF$3)</f>
        <v>12954.863636363632</v>
      </c>
      <c r="AG15">
        <f t="array" ref="AG15">TREND($B15:$L15,$B$3:$L$3,AG$3)</f>
        <v>12977.490909090906</v>
      </c>
    </row>
    <row r="16" spans="1:33" x14ac:dyDescent="0.25">
      <c r="A16" t="s">
        <v>466</v>
      </c>
      <c r="B16">
        <v>5934</v>
      </c>
      <c r="C16">
        <v>6213</v>
      </c>
      <c r="D16">
        <v>6485</v>
      </c>
      <c r="E16">
        <v>6780</v>
      </c>
      <c r="F16">
        <v>7052</v>
      </c>
      <c r="G16">
        <v>7290</v>
      </c>
      <c r="H16">
        <v>7532</v>
      </c>
      <c r="I16">
        <v>7757</v>
      </c>
      <c r="J16">
        <v>7915</v>
      </c>
      <c r="K16">
        <v>8063</v>
      </c>
      <c r="L16">
        <v>8208</v>
      </c>
      <c r="M16">
        <f t="array" ref="M16">TREND($B16:$L16,$B$3:$L$3,M$3)</f>
        <v>8593.2181818181416</v>
      </c>
      <c r="N16">
        <f t="array" ref="N16">TREND($B16:$L16,$B$3:$L$3,N$3)</f>
        <v>8824.9818181818118</v>
      </c>
      <c r="O16">
        <f t="array" ref="O16">TREND($B16:$L16,$B$3:$L$3,O$3)</f>
        <v>9056.7454545454239</v>
      </c>
      <c r="P16">
        <f t="array" ref="P16">TREND($B16:$L16,$B$3:$L$3,P$3)</f>
        <v>9288.5090909090941</v>
      </c>
      <c r="Q16">
        <f t="array" ref="Q16">TREND($B16:$L16,$B$3:$L$3,Q$3)</f>
        <v>9520.2727272727061</v>
      </c>
      <c r="R16">
        <f t="array" ref="R16">TREND($B16:$L16,$B$3:$L$3,R$3)</f>
        <v>9752.0363636363763</v>
      </c>
      <c r="S16">
        <f t="array" ref="S16">TREND($B16:$L16,$B$3:$L$3,S$3)</f>
        <v>9983.7999999999884</v>
      </c>
      <c r="T16">
        <f t="array" ref="T16">TREND($B16:$L16,$B$3:$L$3,T$3)</f>
        <v>10215.5636363636</v>
      </c>
      <c r="U16">
        <f t="array" ref="U16">TREND($B16:$L16,$B$3:$L$3,U$3)</f>
        <v>10447.327272727271</v>
      </c>
      <c r="V16">
        <f t="array" ref="V16">TREND($B16:$L16,$B$3:$L$3,V$3)</f>
        <v>10679.090909090883</v>
      </c>
      <c r="W16">
        <f t="array" ref="W16">TREND($B16:$L16,$B$3:$L$3,W$3)</f>
        <v>10910.854545454553</v>
      </c>
      <c r="X16">
        <f t="array" ref="X16">TREND($B16:$L16,$B$3:$L$3,X$3)</f>
        <v>11142.618181818165</v>
      </c>
      <c r="Y16">
        <f t="array" ref="Y16">TREND($B16:$L16,$B$3:$L$3,Y$3)</f>
        <v>11374.381818181777</v>
      </c>
      <c r="Z16">
        <f t="array" ref="Z16">TREND($B16:$L16,$B$3:$L$3,Z$3)</f>
        <v>11606.145454545447</v>
      </c>
      <c r="AA16">
        <f t="array" ref="AA16">TREND($B16:$L16,$B$3:$L$3,AA$3)</f>
        <v>11837.909090909059</v>
      </c>
      <c r="AB16">
        <f t="array" ref="AB16">TREND($B16:$L16,$B$3:$L$3,AB$3)</f>
        <v>12069.672727272729</v>
      </c>
      <c r="AC16">
        <f t="array" ref="AC16">TREND($B16:$L16,$B$3:$L$3,AC$3)</f>
        <v>12301.436363636341</v>
      </c>
      <c r="AD16">
        <f t="array" ref="AD16">TREND($B16:$L16,$B$3:$L$3,AD$3)</f>
        <v>12533.200000000012</v>
      </c>
      <c r="AE16">
        <f t="array" ref="AE16">TREND($B16:$L16,$B$3:$L$3,AE$3)</f>
        <v>12764.963636363624</v>
      </c>
      <c r="AF16">
        <f t="array" ref="AF16">TREND($B16:$L16,$B$3:$L$3,AF$3)</f>
        <v>12996.727272727236</v>
      </c>
      <c r="AG16">
        <f t="array" ref="AG16">TREND($B16:$L16,$B$3:$L$3,AG$3)</f>
        <v>13228.490909090906</v>
      </c>
    </row>
    <row r="17" spans="1:33" x14ac:dyDescent="0.25">
      <c r="A17" t="s">
        <v>467</v>
      </c>
      <c r="B17">
        <v>2766</v>
      </c>
      <c r="C17">
        <v>2968</v>
      </c>
      <c r="D17">
        <v>3184</v>
      </c>
      <c r="E17">
        <v>3261</v>
      </c>
      <c r="F17">
        <v>3398</v>
      </c>
      <c r="G17">
        <v>3563</v>
      </c>
      <c r="H17">
        <v>3749</v>
      </c>
      <c r="I17">
        <v>3933</v>
      </c>
      <c r="J17">
        <v>4132</v>
      </c>
      <c r="K17">
        <v>4319</v>
      </c>
      <c r="L17">
        <v>4488</v>
      </c>
      <c r="M17">
        <f t="array" ref="M17">TREND($B17:$L17,$B$3:$L$3,M$3)</f>
        <v>4626.6181818181649</v>
      </c>
      <c r="N17">
        <f t="array" ref="N17">TREND($B17:$L17,$B$3:$L$3,N$3)</f>
        <v>4795.2818181818002</v>
      </c>
      <c r="O17">
        <f t="array" ref="O17">TREND($B17:$L17,$B$3:$L$3,O$3)</f>
        <v>4963.9454545454355</v>
      </c>
      <c r="P17">
        <f t="array" ref="P17">TREND($B17:$L17,$B$3:$L$3,P$3)</f>
        <v>5132.6090909090708</v>
      </c>
      <c r="Q17">
        <f t="array" ref="Q17">TREND($B17:$L17,$B$3:$L$3,Q$3)</f>
        <v>5301.2727272727061</v>
      </c>
      <c r="R17">
        <f t="array" ref="R17">TREND($B17:$L17,$B$3:$L$3,R$3)</f>
        <v>5469.9363636363414</v>
      </c>
      <c r="S17">
        <f t="array" ref="S17">TREND($B17:$L17,$B$3:$L$3,S$3)</f>
        <v>5638.5999999999767</v>
      </c>
      <c r="T17">
        <f t="array" ref="T17">TREND($B17:$L17,$B$3:$L$3,T$3)</f>
        <v>5807.263636363612</v>
      </c>
      <c r="U17">
        <f t="array" ref="U17">TREND($B17:$L17,$B$3:$L$3,U$3)</f>
        <v>5975.9272727272473</v>
      </c>
      <c r="V17">
        <f t="array" ref="V17">TREND($B17:$L17,$B$3:$L$3,V$3)</f>
        <v>6144.5909090908826</v>
      </c>
      <c r="W17">
        <f t="array" ref="W17">TREND($B17:$L17,$B$3:$L$3,W$3)</f>
        <v>6313.2545454545179</v>
      </c>
      <c r="X17">
        <f t="array" ref="X17">TREND($B17:$L17,$B$3:$L$3,X$3)</f>
        <v>6481.9181818181532</v>
      </c>
      <c r="Y17">
        <f t="array" ref="Y17">TREND($B17:$L17,$B$3:$L$3,Y$3)</f>
        <v>6650.5818181817885</v>
      </c>
      <c r="Z17">
        <f t="array" ref="Z17">TREND($B17:$L17,$B$3:$L$3,Z$3)</f>
        <v>6819.2454545454239</v>
      </c>
      <c r="AA17">
        <f t="array" ref="AA17">TREND($B17:$L17,$B$3:$L$3,AA$3)</f>
        <v>6987.9090909090592</v>
      </c>
      <c r="AB17">
        <f t="array" ref="AB17">TREND($B17:$L17,$B$3:$L$3,AB$3)</f>
        <v>7156.5727272726945</v>
      </c>
      <c r="AC17">
        <f t="array" ref="AC17">TREND($B17:$L17,$B$3:$L$3,AC$3)</f>
        <v>7325.2363636363298</v>
      </c>
      <c r="AD17">
        <f t="array" ref="AD17">TREND($B17:$L17,$B$3:$L$3,AD$3)</f>
        <v>7493.8999999999651</v>
      </c>
      <c r="AE17">
        <f t="array" ref="AE17">TREND($B17:$L17,$B$3:$L$3,AE$3)</f>
        <v>7662.5636363636004</v>
      </c>
      <c r="AF17">
        <f t="array" ref="AF17">TREND($B17:$L17,$B$3:$L$3,AF$3)</f>
        <v>7831.2272727272357</v>
      </c>
      <c r="AG17">
        <f t="array" ref="AG17">TREND($B17:$L17,$B$3:$L$3,AG$3)</f>
        <v>7999.890909090871</v>
      </c>
    </row>
    <row r="18" spans="1:33" x14ac:dyDescent="0.25">
      <c r="A18" t="s">
        <v>468</v>
      </c>
      <c r="B18">
        <v>1964</v>
      </c>
      <c r="C18">
        <v>2079</v>
      </c>
      <c r="D18">
        <v>2195</v>
      </c>
      <c r="E18">
        <v>2388</v>
      </c>
      <c r="F18">
        <v>2568</v>
      </c>
      <c r="G18">
        <v>2751</v>
      </c>
      <c r="H18">
        <v>2942</v>
      </c>
      <c r="I18">
        <v>3140</v>
      </c>
      <c r="J18">
        <v>3348</v>
      </c>
      <c r="K18">
        <v>3569</v>
      </c>
      <c r="L18">
        <v>3805</v>
      </c>
      <c r="M18">
        <f t="array" ref="M18">TREND($B18:$L18,$B$3:$L$3,M$3)</f>
        <v>3913.6545454545412</v>
      </c>
      <c r="N18">
        <f t="array" ref="N18">TREND($B18:$L18,$B$3:$L$3,N$3)</f>
        <v>4100.0363636363763</v>
      </c>
      <c r="O18">
        <f t="array" ref="O18">TREND($B18:$L18,$B$3:$L$3,O$3)</f>
        <v>4286.4181818182115</v>
      </c>
      <c r="P18">
        <f t="array" ref="P18">TREND($B18:$L18,$B$3:$L$3,P$3)</f>
        <v>4472.7999999999884</v>
      </c>
      <c r="Q18">
        <f t="array" ref="Q18">TREND($B18:$L18,$B$3:$L$3,Q$3)</f>
        <v>4659.1818181818235</v>
      </c>
      <c r="R18">
        <f t="array" ref="R18">TREND($B18:$L18,$B$3:$L$3,R$3)</f>
        <v>4845.5636363636586</v>
      </c>
      <c r="S18">
        <f t="array" ref="S18">TREND($B18:$L18,$B$3:$L$3,S$3)</f>
        <v>5031.9454545454355</v>
      </c>
      <c r="T18">
        <f t="array" ref="T18">TREND($B18:$L18,$B$3:$L$3,T$3)</f>
        <v>5218.3272727272706</v>
      </c>
      <c r="U18">
        <f t="array" ref="U18">TREND($B18:$L18,$B$3:$L$3,U$3)</f>
        <v>5404.7090909091057</v>
      </c>
      <c r="V18">
        <f t="array" ref="V18">TREND($B18:$L18,$B$3:$L$3,V$3)</f>
        <v>5591.0909090909408</v>
      </c>
      <c r="W18">
        <f t="array" ref="W18">TREND($B18:$L18,$B$3:$L$3,W$3)</f>
        <v>5777.4727272727177</v>
      </c>
      <c r="X18">
        <f t="array" ref="X18">TREND($B18:$L18,$B$3:$L$3,X$3)</f>
        <v>5963.8545454545529</v>
      </c>
      <c r="Y18">
        <f t="array" ref="Y18">TREND($B18:$L18,$B$3:$L$3,Y$3)</f>
        <v>6150.236363636388</v>
      </c>
      <c r="Z18">
        <f t="array" ref="Z18">TREND($B18:$L18,$B$3:$L$3,Z$3)</f>
        <v>6336.6181818181649</v>
      </c>
      <c r="AA18">
        <f t="array" ref="AA18">TREND($B18:$L18,$B$3:$L$3,AA$3)</f>
        <v>6523</v>
      </c>
      <c r="AB18">
        <f t="array" ref="AB18">TREND($B18:$L18,$B$3:$L$3,AB$3)</f>
        <v>6709.3818181818351</v>
      </c>
      <c r="AC18">
        <f t="array" ref="AC18">TREND($B18:$L18,$B$3:$L$3,AC$3)</f>
        <v>6895.7636363636702</v>
      </c>
      <c r="AD18">
        <f t="array" ref="AD18">TREND($B18:$L18,$B$3:$L$3,AD$3)</f>
        <v>7082.1454545454471</v>
      </c>
      <c r="AE18">
        <f t="array" ref="AE18">TREND($B18:$L18,$B$3:$L$3,AE$3)</f>
        <v>7268.5272727272823</v>
      </c>
      <c r="AF18">
        <f t="array" ref="AF18">TREND($B18:$L18,$B$3:$L$3,AF$3)</f>
        <v>7454.9090909091174</v>
      </c>
      <c r="AG18">
        <f t="array" ref="AG18">TREND($B18:$L18,$B$3:$L$3,AG$3)</f>
        <v>7641.2909090908943</v>
      </c>
    </row>
    <row r="20" spans="1:33" x14ac:dyDescent="0.25">
      <c r="A20" t="s">
        <v>469</v>
      </c>
      <c r="B20">
        <v>86685</v>
      </c>
      <c r="C20">
        <v>87014</v>
      </c>
      <c r="D20">
        <v>87352</v>
      </c>
      <c r="E20">
        <v>87638</v>
      </c>
      <c r="F20">
        <v>87951</v>
      </c>
      <c r="G20">
        <v>88277</v>
      </c>
      <c r="H20">
        <v>88574</v>
      </c>
      <c r="I20">
        <v>88898</v>
      </c>
      <c r="J20">
        <v>89217</v>
      </c>
      <c r="K20">
        <v>89533</v>
      </c>
      <c r="L20">
        <v>89838</v>
      </c>
      <c r="M20">
        <f t="array" ref="M20">TREND($B20:$L20,$B$3:$L$3,M$3)</f>
        <v>90156.763636363554</v>
      </c>
      <c r="N20">
        <f t="array" ref="N20">TREND($B20:$L20,$B$3:$L$3,N$3)</f>
        <v>90471.118181818165</v>
      </c>
      <c r="O20">
        <f t="array" ref="O20">TREND($B20:$L20,$B$3:$L$3,O$3)</f>
        <v>90785.47272727266</v>
      </c>
      <c r="P20">
        <f t="array" ref="P20">TREND($B20:$L20,$B$3:$L$3,P$3)</f>
        <v>91099.827272727154</v>
      </c>
      <c r="Q20">
        <f t="array" ref="Q20">TREND($B20:$L20,$B$3:$L$3,Q$3)</f>
        <v>91414.181818181765</v>
      </c>
      <c r="R20">
        <f t="array" ref="R20">TREND($B20:$L20,$B$3:$L$3,R$3)</f>
        <v>91728.53636363626</v>
      </c>
      <c r="S20">
        <f t="array" ref="S20">TREND($B20:$L20,$B$3:$L$3,S$3)</f>
        <v>92042.890909090871</v>
      </c>
      <c r="T20">
        <f t="array" ref="T20">TREND($B20:$L20,$B$3:$L$3,T$3)</f>
        <v>92357.245454545366</v>
      </c>
      <c r="U20">
        <f t="array" ref="U20">TREND($B20:$L20,$B$3:$L$3,U$3)</f>
        <v>92671.599999999977</v>
      </c>
      <c r="V20">
        <f t="array" ref="V20">TREND($B20:$L20,$B$3:$L$3,V$3)</f>
        <v>92985.954545454471</v>
      </c>
      <c r="W20">
        <f t="array" ref="W20">TREND($B20:$L20,$B$3:$L$3,W$3)</f>
        <v>93300.309090909082</v>
      </c>
      <c r="X20">
        <f t="array" ref="X20">TREND($B20:$L20,$B$3:$L$3,X$3)</f>
        <v>93614.663636363577</v>
      </c>
      <c r="Y20">
        <f t="array" ref="Y20">TREND($B20:$L20,$B$3:$L$3,Y$3)</f>
        <v>93929.018181818072</v>
      </c>
      <c r="Z20">
        <f t="array" ref="Z20">TREND($B20:$L20,$B$3:$L$3,Z$3)</f>
        <v>94243.372727272683</v>
      </c>
      <c r="AA20">
        <f t="array" ref="AA20">TREND($B20:$L20,$B$3:$L$3,AA$3)</f>
        <v>94557.727272727177</v>
      </c>
      <c r="AB20">
        <f t="array" ref="AB20">TREND($B20:$L20,$B$3:$L$3,AB$3)</f>
        <v>94872.081818181789</v>
      </c>
      <c r="AC20">
        <f t="array" ref="AC20">TREND($B20:$L20,$B$3:$L$3,AC$3)</f>
        <v>95186.436363636283</v>
      </c>
      <c r="AD20">
        <f t="array" ref="AD20">TREND($B20:$L20,$B$3:$L$3,AD$3)</f>
        <v>95500.790909090894</v>
      </c>
      <c r="AE20">
        <f t="array" ref="AE20">TREND($B20:$L20,$B$3:$L$3,AE$3)</f>
        <v>95815.145454545389</v>
      </c>
      <c r="AF20">
        <f t="array" ref="AF20">TREND($B20:$L20,$B$3:$L$3,AF$3)</f>
        <v>96129.499999999884</v>
      </c>
      <c r="AG20">
        <f t="array" ref="AG20">TREND($B20:$L20,$B$3:$L$3,AG$3)</f>
        <v>96443.854545454495</v>
      </c>
    </row>
    <row r="21" spans="1:33" x14ac:dyDescent="0.25">
      <c r="A21" t="s">
        <v>455</v>
      </c>
      <c r="B21">
        <v>1027</v>
      </c>
      <c r="C21">
        <v>1001</v>
      </c>
      <c r="D21">
        <v>972</v>
      </c>
      <c r="E21">
        <v>941</v>
      </c>
      <c r="F21">
        <v>915</v>
      </c>
      <c r="G21">
        <v>886</v>
      </c>
      <c r="H21">
        <v>841</v>
      </c>
      <c r="I21">
        <v>801</v>
      </c>
      <c r="J21">
        <v>776</v>
      </c>
      <c r="K21">
        <v>746</v>
      </c>
      <c r="L21">
        <v>715</v>
      </c>
    </row>
    <row r="22" spans="1:33" x14ac:dyDescent="0.25">
      <c r="A22" t="s">
        <v>456</v>
      </c>
      <c r="B22">
        <v>1923</v>
      </c>
      <c r="C22">
        <v>1858</v>
      </c>
      <c r="D22">
        <v>1813</v>
      </c>
      <c r="E22">
        <v>1798</v>
      </c>
      <c r="F22">
        <v>1778</v>
      </c>
      <c r="G22">
        <v>1753</v>
      </c>
      <c r="H22">
        <v>1736</v>
      </c>
      <c r="I22">
        <v>1712</v>
      </c>
      <c r="J22">
        <v>1655</v>
      </c>
      <c r="K22">
        <v>1605</v>
      </c>
      <c r="L22">
        <v>1582</v>
      </c>
    </row>
    <row r="23" spans="1:33" x14ac:dyDescent="0.25">
      <c r="A23" t="s">
        <v>457</v>
      </c>
      <c r="B23">
        <v>7789</v>
      </c>
      <c r="C23">
        <v>7746</v>
      </c>
      <c r="D23">
        <v>7708</v>
      </c>
      <c r="E23">
        <v>7645</v>
      </c>
      <c r="F23">
        <v>7589</v>
      </c>
      <c r="G23">
        <v>7543</v>
      </c>
      <c r="H23">
        <v>7470</v>
      </c>
      <c r="I23">
        <v>7428</v>
      </c>
      <c r="J23">
        <v>7430</v>
      </c>
      <c r="K23">
        <v>7418</v>
      </c>
      <c r="L23">
        <v>7350</v>
      </c>
    </row>
    <row r="24" spans="1:33" x14ac:dyDescent="0.25">
      <c r="A24" t="s">
        <v>458</v>
      </c>
      <c r="B24">
        <v>10079</v>
      </c>
      <c r="C24">
        <v>9981</v>
      </c>
      <c r="D24">
        <v>9828</v>
      </c>
      <c r="E24">
        <v>9679</v>
      </c>
      <c r="F24">
        <v>9572</v>
      </c>
      <c r="G24">
        <v>9492</v>
      </c>
      <c r="H24">
        <v>9475</v>
      </c>
      <c r="I24">
        <v>9462</v>
      </c>
      <c r="J24">
        <v>9418</v>
      </c>
      <c r="K24">
        <v>9381</v>
      </c>
      <c r="L24">
        <v>9358</v>
      </c>
    </row>
    <row r="25" spans="1:33" x14ac:dyDescent="0.25">
      <c r="A25" t="s">
        <v>459</v>
      </c>
      <c r="B25">
        <v>9869</v>
      </c>
      <c r="C25">
        <v>10067</v>
      </c>
      <c r="D25">
        <v>10286</v>
      </c>
      <c r="E25">
        <v>10488</v>
      </c>
      <c r="F25">
        <v>10612</v>
      </c>
      <c r="G25">
        <v>10653</v>
      </c>
      <c r="H25">
        <v>10571</v>
      </c>
      <c r="I25">
        <v>10431</v>
      </c>
      <c r="J25">
        <v>10298</v>
      </c>
      <c r="K25">
        <v>10203</v>
      </c>
      <c r="L25">
        <v>10134</v>
      </c>
    </row>
    <row r="26" spans="1:33" x14ac:dyDescent="0.25">
      <c r="A26" t="s">
        <v>460</v>
      </c>
      <c r="B26">
        <v>9588</v>
      </c>
      <c r="C26">
        <v>9640</v>
      </c>
      <c r="D26">
        <v>9733</v>
      </c>
      <c r="E26">
        <v>9801</v>
      </c>
      <c r="F26">
        <v>9905</v>
      </c>
      <c r="G26">
        <v>10089</v>
      </c>
      <c r="H26">
        <v>10293</v>
      </c>
      <c r="I26">
        <v>10520</v>
      </c>
      <c r="J26">
        <v>10728</v>
      </c>
      <c r="K26">
        <v>10857</v>
      </c>
      <c r="L26">
        <v>10906</v>
      </c>
    </row>
    <row r="27" spans="1:33" x14ac:dyDescent="0.25">
      <c r="A27" t="s">
        <v>461</v>
      </c>
      <c r="B27">
        <v>8708</v>
      </c>
      <c r="C27">
        <v>8891</v>
      </c>
      <c r="D27">
        <v>9088</v>
      </c>
      <c r="E27">
        <v>9262</v>
      </c>
      <c r="F27">
        <v>9424</v>
      </c>
      <c r="G27">
        <v>9530</v>
      </c>
      <c r="H27">
        <v>9584</v>
      </c>
      <c r="I27">
        <v>9677</v>
      </c>
      <c r="J27">
        <v>9744</v>
      </c>
      <c r="K27">
        <v>9844</v>
      </c>
      <c r="L27">
        <v>10023</v>
      </c>
    </row>
    <row r="28" spans="1:33" x14ac:dyDescent="0.25">
      <c r="A28" t="s">
        <v>462</v>
      </c>
      <c r="B28">
        <v>8752</v>
      </c>
      <c r="C28">
        <v>8566</v>
      </c>
      <c r="D28">
        <v>8360</v>
      </c>
      <c r="E28">
        <v>8306</v>
      </c>
      <c r="F28">
        <v>8356</v>
      </c>
      <c r="G28">
        <v>8465</v>
      </c>
      <c r="H28">
        <v>8640</v>
      </c>
      <c r="I28">
        <v>8828</v>
      </c>
      <c r="J28">
        <v>8994</v>
      </c>
      <c r="K28">
        <v>9145</v>
      </c>
      <c r="L28">
        <v>9243</v>
      </c>
    </row>
    <row r="29" spans="1:33" x14ac:dyDescent="0.25">
      <c r="A29" t="s">
        <v>463</v>
      </c>
      <c r="B29">
        <v>8535</v>
      </c>
      <c r="C29">
        <v>8505</v>
      </c>
      <c r="D29">
        <v>8551</v>
      </c>
      <c r="E29">
        <v>8536</v>
      </c>
      <c r="F29">
        <v>8449</v>
      </c>
      <c r="G29">
        <v>8311</v>
      </c>
      <c r="H29">
        <v>8140</v>
      </c>
      <c r="I29">
        <v>7952</v>
      </c>
      <c r="J29">
        <v>7906</v>
      </c>
      <c r="K29">
        <v>7957</v>
      </c>
      <c r="L29">
        <v>8063</v>
      </c>
    </row>
    <row r="30" spans="1:33" x14ac:dyDescent="0.25">
      <c r="A30" t="s">
        <v>464</v>
      </c>
      <c r="B30">
        <v>8283</v>
      </c>
      <c r="C30">
        <v>8194</v>
      </c>
      <c r="D30">
        <v>8035</v>
      </c>
      <c r="E30">
        <v>7870</v>
      </c>
      <c r="F30">
        <v>7709</v>
      </c>
      <c r="G30">
        <v>7584</v>
      </c>
      <c r="H30">
        <v>7574</v>
      </c>
      <c r="I30">
        <v>7630</v>
      </c>
      <c r="J30">
        <v>7631</v>
      </c>
      <c r="K30">
        <v>7567</v>
      </c>
      <c r="L30">
        <v>7457</v>
      </c>
    </row>
    <row r="31" spans="1:33" x14ac:dyDescent="0.25">
      <c r="A31" t="s">
        <v>465</v>
      </c>
      <c r="B31">
        <v>6264</v>
      </c>
      <c r="C31">
        <v>6391</v>
      </c>
      <c r="D31">
        <v>6496</v>
      </c>
      <c r="E31">
        <v>6542</v>
      </c>
      <c r="F31">
        <v>6578</v>
      </c>
      <c r="G31">
        <v>6611</v>
      </c>
      <c r="H31">
        <v>6577</v>
      </c>
      <c r="I31">
        <v>6486</v>
      </c>
      <c r="J31">
        <v>6389</v>
      </c>
      <c r="K31">
        <v>6293</v>
      </c>
      <c r="L31">
        <v>6226</v>
      </c>
    </row>
    <row r="32" spans="1:33" x14ac:dyDescent="0.25">
      <c r="A32" t="s">
        <v>466</v>
      </c>
      <c r="B32">
        <v>3199</v>
      </c>
      <c r="C32">
        <v>3339</v>
      </c>
      <c r="D32">
        <v>3476</v>
      </c>
      <c r="E32">
        <v>3624</v>
      </c>
      <c r="F32">
        <v>3760</v>
      </c>
      <c r="G32">
        <v>3879</v>
      </c>
      <c r="H32">
        <v>4000</v>
      </c>
      <c r="I32">
        <v>4108</v>
      </c>
      <c r="J32">
        <v>4181</v>
      </c>
      <c r="K32">
        <v>4248</v>
      </c>
      <c r="L32">
        <v>4313</v>
      </c>
    </row>
    <row r="33" spans="1:33" x14ac:dyDescent="0.25">
      <c r="A33" t="s">
        <v>467</v>
      </c>
      <c r="B33">
        <v>1556</v>
      </c>
      <c r="C33">
        <v>1661</v>
      </c>
      <c r="D33">
        <v>1771</v>
      </c>
      <c r="E33">
        <v>1803</v>
      </c>
      <c r="F33">
        <v>1869</v>
      </c>
      <c r="G33">
        <v>1950</v>
      </c>
      <c r="H33">
        <v>2043</v>
      </c>
      <c r="I33">
        <v>2135</v>
      </c>
      <c r="J33">
        <v>2235</v>
      </c>
      <c r="K33">
        <v>2328</v>
      </c>
      <c r="L33">
        <v>2411</v>
      </c>
    </row>
    <row r="34" spans="1:33" x14ac:dyDescent="0.25">
      <c r="A34" t="s">
        <v>468</v>
      </c>
      <c r="B34">
        <v>1113</v>
      </c>
      <c r="C34">
        <v>1174</v>
      </c>
      <c r="D34">
        <v>1235</v>
      </c>
      <c r="E34">
        <v>1341</v>
      </c>
      <c r="F34">
        <v>1436</v>
      </c>
      <c r="G34">
        <v>1531</v>
      </c>
      <c r="H34">
        <v>1629</v>
      </c>
      <c r="I34">
        <v>1729</v>
      </c>
      <c r="J34">
        <v>1832</v>
      </c>
      <c r="K34">
        <v>1942</v>
      </c>
      <c r="L34">
        <v>2057</v>
      </c>
    </row>
    <row r="36" spans="1:33" x14ac:dyDescent="0.25">
      <c r="A36" t="s">
        <v>470</v>
      </c>
      <c r="B36">
        <v>76852</v>
      </c>
      <c r="C36">
        <v>77323</v>
      </c>
      <c r="D36">
        <v>77809</v>
      </c>
      <c r="E36">
        <v>78259</v>
      </c>
      <c r="F36">
        <v>78730</v>
      </c>
      <c r="G36">
        <v>79211</v>
      </c>
      <c r="H36">
        <v>79674</v>
      </c>
      <c r="I36">
        <v>80171</v>
      </c>
      <c r="J36">
        <v>80677</v>
      </c>
      <c r="K36">
        <v>81192</v>
      </c>
      <c r="L36">
        <v>81693</v>
      </c>
      <c r="M36">
        <f t="array" ref="M36">TREND($B36:$L36,$B$3:$L$3,M$3)</f>
        <v>82129.345454545342</v>
      </c>
      <c r="N36">
        <f t="array" ref="N36">TREND($B36:$L36,$B$3:$L$3,N$3)</f>
        <v>82611.645454545389</v>
      </c>
      <c r="O36">
        <f t="array" ref="O36">TREND($B36:$L36,$B$3:$L$3,O$3)</f>
        <v>83093.945454545319</v>
      </c>
      <c r="P36">
        <f t="array" ref="P36">TREND($B36:$L36,$B$3:$L$3,P$3)</f>
        <v>83576.245454545366</v>
      </c>
      <c r="Q36">
        <f t="array" ref="Q36">TREND($B36:$L36,$B$3:$L$3,Q$3)</f>
        <v>84058.545454545412</v>
      </c>
      <c r="R36">
        <f t="array" ref="R36">TREND($B36:$L36,$B$3:$L$3,R$3)</f>
        <v>84540.845454545342</v>
      </c>
      <c r="S36">
        <f t="array" ref="S36">TREND($B36:$L36,$B$3:$L$3,S$3)</f>
        <v>85023.145454545389</v>
      </c>
      <c r="T36">
        <f t="array" ref="T36">TREND($B36:$L36,$B$3:$L$3,T$3)</f>
        <v>85505.445454545319</v>
      </c>
      <c r="U36">
        <f t="array" ref="U36">TREND($B36:$L36,$B$3:$L$3,U$3)</f>
        <v>85987.745454545366</v>
      </c>
      <c r="V36">
        <f t="array" ref="V36">TREND($B36:$L36,$B$3:$L$3,V$3)</f>
        <v>86470.045454545412</v>
      </c>
      <c r="W36">
        <f t="array" ref="W36">TREND($B36:$L36,$B$3:$L$3,W$3)</f>
        <v>86952.345454545342</v>
      </c>
      <c r="X36">
        <f t="array" ref="X36">TREND($B36:$L36,$B$3:$L$3,X$3)</f>
        <v>87434.645454545389</v>
      </c>
      <c r="Y36">
        <f t="array" ref="Y36">TREND($B36:$L36,$B$3:$L$3,Y$3)</f>
        <v>87916.945454545319</v>
      </c>
      <c r="Z36">
        <f t="array" ref="Z36">TREND($B36:$L36,$B$3:$L$3,Z$3)</f>
        <v>88399.245454545366</v>
      </c>
      <c r="AA36">
        <f t="array" ref="AA36">TREND($B36:$L36,$B$3:$L$3,AA$3)</f>
        <v>88881.545454545412</v>
      </c>
      <c r="AB36">
        <f t="array" ref="AB36">TREND($B36:$L36,$B$3:$L$3,AB$3)</f>
        <v>89363.845454545342</v>
      </c>
      <c r="AC36">
        <f t="array" ref="AC36">TREND($B36:$L36,$B$3:$L$3,AC$3)</f>
        <v>89846.145454545389</v>
      </c>
      <c r="AD36">
        <f t="array" ref="AD36">TREND($B36:$L36,$B$3:$L$3,AD$3)</f>
        <v>90328.445454545319</v>
      </c>
      <c r="AE36">
        <f t="array" ref="AE36">TREND($B36:$L36,$B$3:$L$3,AE$3)</f>
        <v>90810.745454545366</v>
      </c>
      <c r="AF36">
        <f t="array" ref="AF36">TREND($B36:$L36,$B$3:$L$3,AF$3)</f>
        <v>91293.045454545412</v>
      </c>
      <c r="AG36">
        <f t="array" ref="AG36">TREND($B36:$L36,$B$3:$L$3,AG$3)</f>
        <v>91775.345454545342</v>
      </c>
    </row>
    <row r="37" spans="1:33" x14ac:dyDescent="0.25">
      <c r="A37" t="s">
        <v>455</v>
      </c>
      <c r="B37">
        <v>1054</v>
      </c>
      <c r="C37">
        <v>1032</v>
      </c>
      <c r="D37">
        <v>1006</v>
      </c>
      <c r="E37">
        <v>979</v>
      </c>
      <c r="F37">
        <v>957</v>
      </c>
      <c r="G37">
        <v>933</v>
      </c>
      <c r="H37">
        <v>892</v>
      </c>
      <c r="I37">
        <v>854</v>
      </c>
      <c r="J37">
        <v>830</v>
      </c>
      <c r="K37">
        <v>802</v>
      </c>
      <c r="L37">
        <v>775</v>
      </c>
    </row>
    <row r="38" spans="1:33" x14ac:dyDescent="0.25">
      <c r="A38" t="s">
        <v>456</v>
      </c>
      <c r="B38">
        <v>1892</v>
      </c>
      <c r="C38">
        <v>1843</v>
      </c>
      <c r="D38">
        <v>1810</v>
      </c>
      <c r="E38">
        <v>1803</v>
      </c>
      <c r="F38">
        <v>1789</v>
      </c>
      <c r="G38">
        <v>1772</v>
      </c>
      <c r="H38">
        <v>1764</v>
      </c>
      <c r="I38">
        <v>1751</v>
      </c>
      <c r="J38">
        <v>1705</v>
      </c>
      <c r="K38">
        <v>1663</v>
      </c>
      <c r="L38">
        <v>1645</v>
      </c>
    </row>
    <row r="39" spans="1:33" x14ac:dyDescent="0.25">
      <c r="A39" t="s">
        <v>457</v>
      </c>
      <c r="B39">
        <v>7406</v>
      </c>
      <c r="C39">
        <v>7413</v>
      </c>
      <c r="D39">
        <v>7426</v>
      </c>
      <c r="E39">
        <v>7409</v>
      </c>
      <c r="F39">
        <v>7401</v>
      </c>
      <c r="G39">
        <v>7400</v>
      </c>
      <c r="H39">
        <v>7373</v>
      </c>
      <c r="I39">
        <v>7367</v>
      </c>
      <c r="J39">
        <v>7404</v>
      </c>
      <c r="K39">
        <v>7431</v>
      </c>
      <c r="L39">
        <v>7405</v>
      </c>
    </row>
    <row r="40" spans="1:33" x14ac:dyDescent="0.25">
      <c r="A40" t="s">
        <v>458</v>
      </c>
      <c r="B40">
        <v>8912</v>
      </c>
      <c r="C40">
        <v>8836</v>
      </c>
      <c r="D40">
        <v>8728</v>
      </c>
      <c r="E40">
        <v>8649</v>
      </c>
      <c r="F40">
        <v>8611</v>
      </c>
      <c r="G40">
        <v>8591</v>
      </c>
      <c r="H40">
        <v>8622</v>
      </c>
      <c r="I40">
        <v>8661</v>
      </c>
      <c r="J40">
        <v>8667</v>
      </c>
      <c r="K40">
        <v>8683</v>
      </c>
      <c r="L40">
        <v>8708</v>
      </c>
    </row>
    <row r="41" spans="1:33" x14ac:dyDescent="0.25">
      <c r="A41" t="s">
        <v>459</v>
      </c>
      <c r="B41">
        <v>8331</v>
      </c>
      <c r="C41">
        <v>8497</v>
      </c>
      <c r="D41">
        <v>8685</v>
      </c>
      <c r="E41">
        <v>8845</v>
      </c>
      <c r="F41">
        <v>8931</v>
      </c>
      <c r="G41">
        <v>8958</v>
      </c>
      <c r="H41">
        <v>8884</v>
      </c>
      <c r="I41">
        <v>8778</v>
      </c>
      <c r="J41">
        <v>8702</v>
      </c>
      <c r="K41">
        <v>8665</v>
      </c>
      <c r="L41">
        <v>8645</v>
      </c>
    </row>
    <row r="42" spans="1:33" x14ac:dyDescent="0.25">
      <c r="A42" t="s">
        <v>460</v>
      </c>
      <c r="B42">
        <v>8148</v>
      </c>
      <c r="C42">
        <v>8181</v>
      </c>
      <c r="D42">
        <v>8226</v>
      </c>
      <c r="E42">
        <v>8252</v>
      </c>
      <c r="F42">
        <v>8313</v>
      </c>
      <c r="G42">
        <v>8444</v>
      </c>
      <c r="H42">
        <v>8602</v>
      </c>
      <c r="I42">
        <v>8781</v>
      </c>
      <c r="J42">
        <v>8932</v>
      </c>
      <c r="K42">
        <v>9010</v>
      </c>
      <c r="L42">
        <v>9030</v>
      </c>
    </row>
    <row r="43" spans="1:33" x14ac:dyDescent="0.25">
      <c r="A43" t="s">
        <v>461</v>
      </c>
      <c r="B43">
        <v>7613</v>
      </c>
      <c r="C43">
        <v>7761</v>
      </c>
      <c r="D43">
        <v>7928</v>
      </c>
      <c r="E43">
        <v>8067</v>
      </c>
      <c r="F43">
        <v>8195</v>
      </c>
      <c r="G43">
        <v>8271</v>
      </c>
      <c r="H43">
        <v>8303</v>
      </c>
      <c r="I43">
        <v>8347</v>
      </c>
      <c r="J43">
        <v>8372</v>
      </c>
      <c r="K43">
        <v>8432</v>
      </c>
      <c r="L43">
        <v>8560</v>
      </c>
    </row>
    <row r="44" spans="1:33" x14ac:dyDescent="0.25">
      <c r="A44" t="s">
        <v>462</v>
      </c>
      <c r="B44">
        <v>7955</v>
      </c>
      <c r="C44">
        <v>7808</v>
      </c>
      <c r="D44">
        <v>7635</v>
      </c>
      <c r="E44">
        <v>7603</v>
      </c>
      <c r="F44">
        <v>7651</v>
      </c>
      <c r="G44">
        <v>7758</v>
      </c>
      <c r="H44">
        <v>7922</v>
      </c>
      <c r="I44">
        <v>8105</v>
      </c>
      <c r="J44">
        <v>8262</v>
      </c>
      <c r="K44">
        <v>8407</v>
      </c>
      <c r="L44">
        <v>8500</v>
      </c>
    </row>
    <row r="45" spans="1:33" x14ac:dyDescent="0.25">
      <c r="A45" t="s">
        <v>463</v>
      </c>
      <c r="B45">
        <v>7689</v>
      </c>
      <c r="C45">
        <v>7689</v>
      </c>
      <c r="D45">
        <v>7772</v>
      </c>
      <c r="E45">
        <v>7797</v>
      </c>
      <c r="F45">
        <v>7767</v>
      </c>
      <c r="G45">
        <v>7684</v>
      </c>
      <c r="H45">
        <v>7564</v>
      </c>
      <c r="I45">
        <v>7419</v>
      </c>
      <c r="J45">
        <v>7408</v>
      </c>
      <c r="K45">
        <v>7476</v>
      </c>
      <c r="L45">
        <v>7600</v>
      </c>
    </row>
    <row r="46" spans="1:33" x14ac:dyDescent="0.25">
      <c r="A46" t="s">
        <v>464</v>
      </c>
      <c r="B46">
        <v>7473</v>
      </c>
      <c r="C46">
        <v>7444</v>
      </c>
      <c r="D46">
        <v>7341</v>
      </c>
      <c r="E46">
        <v>7236</v>
      </c>
      <c r="F46">
        <v>7125</v>
      </c>
      <c r="G46">
        <v>7044</v>
      </c>
      <c r="H46">
        <v>7072</v>
      </c>
      <c r="I46">
        <v>7173</v>
      </c>
      <c r="J46">
        <v>7221</v>
      </c>
      <c r="K46">
        <v>7219</v>
      </c>
      <c r="L46">
        <v>7167</v>
      </c>
    </row>
    <row r="47" spans="1:33" x14ac:dyDescent="0.25">
      <c r="A47" t="s">
        <v>465</v>
      </c>
      <c r="B47">
        <v>5583</v>
      </c>
      <c r="C47">
        <v>5733</v>
      </c>
      <c r="D47">
        <v>5872</v>
      </c>
      <c r="E47">
        <v>5958</v>
      </c>
      <c r="F47">
        <v>6037</v>
      </c>
      <c r="G47">
        <v>6112</v>
      </c>
      <c r="H47">
        <v>6125</v>
      </c>
      <c r="I47">
        <v>6077</v>
      </c>
      <c r="J47">
        <v>6026</v>
      </c>
      <c r="K47">
        <v>5969</v>
      </c>
      <c r="L47">
        <v>5937</v>
      </c>
    </row>
    <row r="48" spans="1:33" x14ac:dyDescent="0.25">
      <c r="A48" t="s">
        <v>466</v>
      </c>
      <c r="B48">
        <v>2735</v>
      </c>
      <c r="C48">
        <v>2874</v>
      </c>
      <c r="D48">
        <v>3009</v>
      </c>
      <c r="E48">
        <v>3156</v>
      </c>
      <c r="F48">
        <v>3291</v>
      </c>
      <c r="G48">
        <v>3411</v>
      </c>
      <c r="H48">
        <v>3533</v>
      </c>
      <c r="I48">
        <v>3649</v>
      </c>
      <c r="J48">
        <v>3734</v>
      </c>
      <c r="K48">
        <v>3816</v>
      </c>
      <c r="L48">
        <v>3895</v>
      </c>
    </row>
    <row r="49" spans="1:33" x14ac:dyDescent="0.25">
      <c r="A49" t="s">
        <v>467</v>
      </c>
      <c r="B49">
        <v>1210</v>
      </c>
      <c r="C49">
        <v>1307</v>
      </c>
      <c r="D49">
        <v>1413</v>
      </c>
      <c r="E49">
        <v>1458</v>
      </c>
      <c r="F49">
        <v>1529</v>
      </c>
      <c r="G49">
        <v>1613</v>
      </c>
      <c r="H49">
        <v>1706</v>
      </c>
      <c r="I49">
        <v>1798</v>
      </c>
      <c r="J49">
        <v>1898</v>
      </c>
      <c r="K49">
        <v>1992</v>
      </c>
      <c r="L49">
        <v>2078</v>
      </c>
    </row>
    <row r="50" spans="1:33" x14ac:dyDescent="0.25">
      <c r="A50" t="s">
        <v>468</v>
      </c>
      <c r="B50">
        <v>851</v>
      </c>
      <c r="C50">
        <v>905</v>
      </c>
      <c r="D50">
        <v>960</v>
      </c>
      <c r="E50">
        <v>1048</v>
      </c>
      <c r="F50">
        <v>1132</v>
      </c>
      <c r="G50">
        <v>1220</v>
      </c>
      <c r="H50">
        <v>1313</v>
      </c>
      <c r="I50">
        <v>1411</v>
      </c>
      <c r="J50">
        <v>1516</v>
      </c>
      <c r="K50">
        <v>1628</v>
      </c>
      <c r="L50">
        <v>1748</v>
      </c>
    </row>
    <row r="52" spans="1:33" x14ac:dyDescent="0.25">
      <c r="A52" t="s">
        <v>471</v>
      </c>
      <c r="B52">
        <v>68367</v>
      </c>
      <c r="C52">
        <v>68433</v>
      </c>
      <c r="D52">
        <v>68502</v>
      </c>
      <c r="E52">
        <v>68523</v>
      </c>
      <c r="F52">
        <v>68566</v>
      </c>
      <c r="G52">
        <v>68617</v>
      </c>
      <c r="H52">
        <v>68644</v>
      </c>
      <c r="I52">
        <v>68688</v>
      </c>
      <c r="J52">
        <v>68725</v>
      </c>
      <c r="K52">
        <v>68759</v>
      </c>
      <c r="L52">
        <v>68784</v>
      </c>
      <c r="M52">
        <f t="array" ref="M52">TREND($B52:$L52,$B$3:$L$3,M$3)</f>
        <v>68844.327272727271</v>
      </c>
      <c r="N52">
        <f t="array" ref="N52">TREND($B52:$L52,$B$3:$L$3,N$3)</f>
        <v>68884.927272727276</v>
      </c>
      <c r="O52">
        <f t="array" ref="O52">TREND($B52:$L52,$B$3:$L$3,O$3)</f>
        <v>68925.527272727268</v>
      </c>
      <c r="P52">
        <f t="array" ref="P52">TREND($B52:$L52,$B$3:$L$3,P$3)</f>
        <v>68966.127272727274</v>
      </c>
      <c r="Q52">
        <f t="array" ref="Q52">TREND($B52:$L52,$B$3:$L$3,Q$3)</f>
        <v>69006.727272727279</v>
      </c>
      <c r="R52">
        <f t="array" ref="R52">TREND($B52:$L52,$B$3:$L$3,R$3)</f>
        <v>69047.327272727271</v>
      </c>
      <c r="S52">
        <f t="array" ref="S52">TREND($B52:$L52,$B$3:$L$3,S$3)</f>
        <v>69087.927272727276</v>
      </c>
      <c r="T52">
        <f t="array" ref="T52">TREND($B52:$L52,$B$3:$L$3,T$3)</f>
        <v>69128.527272727268</v>
      </c>
      <c r="U52">
        <f t="array" ref="U52">TREND($B52:$L52,$B$3:$L$3,U$3)</f>
        <v>69169.127272727274</v>
      </c>
      <c r="V52">
        <f t="array" ref="V52">TREND($B52:$L52,$B$3:$L$3,V$3)</f>
        <v>69209.727272727279</v>
      </c>
      <c r="W52">
        <f t="array" ref="W52">TREND($B52:$L52,$B$3:$L$3,W$3)</f>
        <v>69250.327272727271</v>
      </c>
      <c r="X52">
        <f t="array" ref="X52">TREND($B52:$L52,$B$3:$L$3,X$3)</f>
        <v>69290.927272727276</v>
      </c>
      <c r="Y52">
        <f t="array" ref="Y52">TREND($B52:$L52,$B$3:$L$3,Y$3)</f>
        <v>69331.527272727268</v>
      </c>
      <c r="Z52">
        <f t="array" ref="Z52">TREND($B52:$L52,$B$3:$L$3,Z$3)</f>
        <v>69372.127272727274</v>
      </c>
      <c r="AA52">
        <f t="array" ref="AA52">TREND($B52:$L52,$B$3:$L$3,AA$3)</f>
        <v>69412.727272727279</v>
      </c>
      <c r="AB52">
        <f t="array" ref="AB52">TREND($B52:$L52,$B$3:$L$3,AB$3)</f>
        <v>69453.327272727271</v>
      </c>
      <c r="AC52">
        <f t="array" ref="AC52">TREND($B52:$L52,$B$3:$L$3,AC$3)</f>
        <v>69493.927272727276</v>
      </c>
      <c r="AD52">
        <f t="array" ref="AD52">TREND($B52:$L52,$B$3:$L$3,AD$3)</f>
        <v>69534.527272727268</v>
      </c>
      <c r="AE52">
        <f t="array" ref="AE52">TREND($B52:$L52,$B$3:$L$3,AE$3)</f>
        <v>69575.127272727274</v>
      </c>
      <c r="AF52">
        <f t="array" ref="AF52">TREND($B52:$L52,$B$3:$L$3,AF$3)</f>
        <v>69615.727272727279</v>
      </c>
      <c r="AG52">
        <f t="array" ref="AG52">TREND($B52:$L52,$B$3:$L$3,AG$3)</f>
        <v>69656.327272727271</v>
      </c>
    </row>
    <row r="53" spans="1:33" x14ac:dyDescent="0.25">
      <c r="A53" t="s">
        <v>455</v>
      </c>
      <c r="B53">
        <v>828</v>
      </c>
      <c r="C53">
        <v>805</v>
      </c>
      <c r="D53">
        <v>778</v>
      </c>
      <c r="E53">
        <v>750</v>
      </c>
      <c r="F53">
        <v>725</v>
      </c>
      <c r="G53">
        <v>698</v>
      </c>
      <c r="H53">
        <v>660</v>
      </c>
      <c r="I53">
        <v>626</v>
      </c>
      <c r="J53">
        <v>606</v>
      </c>
      <c r="K53">
        <v>581</v>
      </c>
      <c r="L53">
        <v>553</v>
      </c>
    </row>
    <row r="54" spans="1:33" x14ac:dyDescent="0.25">
      <c r="A54" t="s">
        <v>456</v>
      </c>
      <c r="B54">
        <v>1501</v>
      </c>
      <c r="C54">
        <v>1449</v>
      </c>
      <c r="D54">
        <v>1412</v>
      </c>
      <c r="E54">
        <v>1397</v>
      </c>
      <c r="F54">
        <v>1375</v>
      </c>
      <c r="G54">
        <v>1348</v>
      </c>
      <c r="H54">
        <v>1327</v>
      </c>
      <c r="I54">
        <v>1299</v>
      </c>
      <c r="J54">
        <v>1250</v>
      </c>
      <c r="K54">
        <v>1208</v>
      </c>
      <c r="L54">
        <v>1189</v>
      </c>
    </row>
    <row r="55" spans="1:33" x14ac:dyDescent="0.25">
      <c r="A55" t="s">
        <v>457</v>
      </c>
      <c r="B55">
        <v>5930</v>
      </c>
      <c r="C55">
        <v>5891</v>
      </c>
      <c r="D55">
        <v>5852</v>
      </c>
      <c r="E55">
        <v>5796</v>
      </c>
      <c r="F55">
        <v>5746</v>
      </c>
      <c r="G55">
        <v>5702</v>
      </c>
      <c r="H55">
        <v>5635</v>
      </c>
      <c r="I55">
        <v>5588</v>
      </c>
      <c r="J55">
        <v>5566</v>
      </c>
      <c r="K55">
        <v>5528</v>
      </c>
      <c r="L55">
        <v>5449</v>
      </c>
    </row>
    <row r="56" spans="1:33" x14ac:dyDescent="0.25">
      <c r="A56" t="s">
        <v>458</v>
      </c>
      <c r="B56">
        <v>7526</v>
      </c>
      <c r="C56">
        <v>7440</v>
      </c>
      <c r="D56">
        <v>7325</v>
      </c>
      <c r="E56">
        <v>7215</v>
      </c>
      <c r="F56">
        <v>7136</v>
      </c>
      <c r="G56">
        <v>7078</v>
      </c>
      <c r="H56">
        <v>7056</v>
      </c>
      <c r="I56">
        <v>7032</v>
      </c>
      <c r="J56">
        <v>6989</v>
      </c>
      <c r="K56">
        <v>6949</v>
      </c>
      <c r="L56">
        <v>6917</v>
      </c>
    </row>
    <row r="57" spans="1:33" x14ac:dyDescent="0.25">
      <c r="A57" t="s">
        <v>459</v>
      </c>
      <c r="B57">
        <v>7477</v>
      </c>
      <c r="C57">
        <v>7568</v>
      </c>
      <c r="D57">
        <v>7671</v>
      </c>
      <c r="E57">
        <v>7767</v>
      </c>
      <c r="F57">
        <v>7813</v>
      </c>
      <c r="G57">
        <v>7814</v>
      </c>
      <c r="H57">
        <v>7738</v>
      </c>
      <c r="I57">
        <v>7633</v>
      </c>
      <c r="J57">
        <v>7532</v>
      </c>
      <c r="K57">
        <v>7461</v>
      </c>
      <c r="L57">
        <v>7409</v>
      </c>
    </row>
    <row r="58" spans="1:33" x14ac:dyDescent="0.25">
      <c r="A58" t="s">
        <v>460</v>
      </c>
      <c r="B58">
        <v>7404</v>
      </c>
      <c r="C58">
        <v>7426</v>
      </c>
      <c r="D58">
        <v>7469</v>
      </c>
      <c r="E58">
        <v>7490</v>
      </c>
      <c r="F58">
        <v>7530</v>
      </c>
      <c r="G58">
        <v>7620</v>
      </c>
      <c r="H58">
        <v>7717</v>
      </c>
      <c r="I58">
        <v>7826</v>
      </c>
      <c r="J58">
        <v>7928</v>
      </c>
      <c r="K58">
        <v>7978</v>
      </c>
      <c r="L58">
        <v>7986</v>
      </c>
    </row>
    <row r="59" spans="1:33" x14ac:dyDescent="0.25">
      <c r="A59" t="s">
        <v>461</v>
      </c>
      <c r="B59">
        <v>6785</v>
      </c>
      <c r="C59">
        <v>6912</v>
      </c>
      <c r="D59">
        <v>7056</v>
      </c>
      <c r="E59">
        <v>7176</v>
      </c>
      <c r="F59">
        <v>7282</v>
      </c>
      <c r="G59">
        <v>7346</v>
      </c>
      <c r="H59">
        <v>7369</v>
      </c>
      <c r="I59">
        <v>7413</v>
      </c>
      <c r="J59">
        <v>7435</v>
      </c>
      <c r="K59">
        <v>7473</v>
      </c>
      <c r="L59">
        <v>7560</v>
      </c>
    </row>
    <row r="60" spans="1:33" x14ac:dyDescent="0.25">
      <c r="A60" t="s">
        <v>462</v>
      </c>
      <c r="B60">
        <v>6854</v>
      </c>
      <c r="C60">
        <v>6675</v>
      </c>
      <c r="D60">
        <v>6481</v>
      </c>
      <c r="E60">
        <v>6421</v>
      </c>
      <c r="F60">
        <v>6452</v>
      </c>
      <c r="G60">
        <v>6521</v>
      </c>
      <c r="H60">
        <v>6639</v>
      </c>
      <c r="I60">
        <v>6775</v>
      </c>
      <c r="J60">
        <v>6885</v>
      </c>
      <c r="K60">
        <v>6982</v>
      </c>
      <c r="L60">
        <v>7038</v>
      </c>
    </row>
    <row r="61" spans="1:33" x14ac:dyDescent="0.25">
      <c r="A61" t="s">
        <v>463</v>
      </c>
      <c r="B61">
        <v>6875</v>
      </c>
      <c r="C61">
        <v>6830</v>
      </c>
      <c r="D61">
        <v>6850</v>
      </c>
      <c r="E61">
        <v>6805</v>
      </c>
      <c r="F61">
        <v>6703</v>
      </c>
      <c r="G61">
        <v>6559</v>
      </c>
      <c r="H61">
        <v>6394</v>
      </c>
      <c r="I61">
        <v>6214</v>
      </c>
      <c r="J61">
        <v>6163</v>
      </c>
      <c r="K61">
        <v>6195</v>
      </c>
      <c r="L61">
        <v>6265</v>
      </c>
    </row>
    <row r="62" spans="1:33" x14ac:dyDescent="0.25">
      <c r="A62" t="s">
        <v>464</v>
      </c>
      <c r="B62">
        <v>6862</v>
      </c>
      <c r="C62">
        <v>6768</v>
      </c>
      <c r="D62">
        <v>6607</v>
      </c>
      <c r="E62">
        <v>6449</v>
      </c>
      <c r="F62">
        <v>6295</v>
      </c>
      <c r="G62">
        <v>6174</v>
      </c>
      <c r="H62">
        <v>6148</v>
      </c>
      <c r="I62">
        <v>6179</v>
      </c>
      <c r="J62">
        <v>6151</v>
      </c>
      <c r="K62">
        <v>6071</v>
      </c>
      <c r="L62">
        <v>5955</v>
      </c>
    </row>
    <row r="63" spans="1:33" x14ac:dyDescent="0.25">
      <c r="A63" t="s">
        <v>465</v>
      </c>
      <c r="B63">
        <v>5268</v>
      </c>
      <c r="C63">
        <v>5362</v>
      </c>
      <c r="D63">
        <v>5444</v>
      </c>
      <c r="E63">
        <v>5473</v>
      </c>
      <c r="F63">
        <v>5487</v>
      </c>
      <c r="G63">
        <v>5500</v>
      </c>
      <c r="H63">
        <v>5458</v>
      </c>
      <c r="I63">
        <v>5360</v>
      </c>
      <c r="J63">
        <v>5263</v>
      </c>
      <c r="K63">
        <v>5167</v>
      </c>
      <c r="L63">
        <v>5098</v>
      </c>
    </row>
    <row r="64" spans="1:33" x14ac:dyDescent="0.25">
      <c r="A64" t="s">
        <v>466</v>
      </c>
      <c r="B64">
        <v>2731</v>
      </c>
      <c r="C64">
        <v>2844</v>
      </c>
      <c r="D64">
        <v>2950</v>
      </c>
      <c r="E64">
        <v>3065</v>
      </c>
      <c r="F64">
        <v>3171</v>
      </c>
      <c r="G64">
        <v>3261</v>
      </c>
      <c r="H64">
        <v>3352</v>
      </c>
      <c r="I64">
        <v>3437</v>
      </c>
      <c r="J64">
        <v>3489</v>
      </c>
      <c r="K64">
        <v>3531</v>
      </c>
      <c r="L64">
        <v>3573</v>
      </c>
    </row>
    <row r="65" spans="1:33" x14ac:dyDescent="0.25">
      <c r="A65" t="s">
        <v>467</v>
      </c>
      <c r="B65">
        <v>1355</v>
      </c>
      <c r="C65">
        <v>1441</v>
      </c>
      <c r="D65">
        <v>1534</v>
      </c>
      <c r="E65">
        <v>1554</v>
      </c>
      <c r="F65">
        <v>1606</v>
      </c>
      <c r="G65">
        <v>1672</v>
      </c>
      <c r="H65">
        <v>1748</v>
      </c>
      <c r="I65">
        <v>1821</v>
      </c>
      <c r="J65">
        <v>1900</v>
      </c>
      <c r="K65">
        <v>1973</v>
      </c>
      <c r="L65">
        <v>2038</v>
      </c>
    </row>
    <row r="66" spans="1:33" x14ac:dyDescent="0.25">
      <c r="A66" t="s">
        <v>468</v>
      </c>
      <c r="B66">
        <v>971</v>
      </c>
      <c r="C66">
        <v>1022</v>
      </c>
      <c r="D66">
        <v>1073</v>
      </c>
      <c r="E66">
        <v>1164</v>
      </c>
      <c r="F66">
        <v>1245</v>
      </c>
      <c r="G66">
        <v>1323</v>
      </c>
      <c r="H66">
        <v>1403</v>
      </c>
      <c r="I66">
        <v>1485</v>
      </c>
      <c r="J66">
        <v>1571</v>
      </c>
      <c r="K66">
        <v>1660</v>
      </c>
      <c r="L66">
        <v>1753</v>
      </c>
    </row>
    <row r="68" spans="1:33" x14ac:dyDescent="0.25">
      <c r="A68" t="s">
        <v>472</v>
      </c>
      <c r="B68">
        <v>58233</v>
      </c>
      <c r="C68">
        <v>58415</v>
      </c>
      <c r="D68">
        <v>58606</v>
      </c>
      <c r="E68">
        <v>58761</v>
      </c>
      <c r="F68">
        <v>58933</v>
      </c>
      <c r="G68">
        <v>59109</v>
      </c>
      <c r="H68">
        <v>59273</v>
      </c>
      <c r="I68">
        <v>59458</v>
      </c>
      <c r="J68">
        <v>59648</v>
      </c>
      <c r="K68">
        <v>59844</v>
      </c>
      <c r="L68">
        <v>60030</v>
      </c>
      <c r="M68">
        <f t="array" ref="M68">TREND($B68:$L68,$B$3:$L$3,M$3)</f>
        <v>60186.054545454565</v>
      </c>
      <c r="N68">
        <f t="array" ref="N68">TREND($B68:$L68,$B$3:$L$3,N$3)</f>
        <v>60363.881818181835</v>
      </c>
      <c r="O68">
        <f t="array" ref="O68">TREND($B68:$L68,$B$3:$L$3,O$3)</f>
        <v>60541.709090909106</v>
      </c>
      <c r="P68">
        <f t="array" ref="P68">TREND($B68:$L68,$B$3:$L$3,P$3)</f>
        <v>60719.536363636376</v>
      </c>
      <c r="Q68">
        <f t="array" ref="Q68">TREND($B68:$L68,$B$3:$L$3,Q$3)</f>
        <v>60897.363636363705</v>
      </c>
      <c r="R68">
        <f t="array" ref="R68">TREND($B68:$L68,$B$3:$L$3,R$3)</f>
        <v>61075.190909090976</v>
      </c>
      <c r="S68">
        <f t="array" ref="S68">TREND($B68:$L68,$B$3:$L$3,S$3)</f>
        <v>61253.018181818246</v>
      </c>
      <c r="T68">
        <f t="array" ref="T68">TREND($B68:$L68,$B$3:$L$3,T$3)</f>
        <v>61430.845454545517</v>
      </c>
      <c r="U68">
        <f t="array" ref="U68">TREND($B68:$L68,$B$3:$L$3,U$3)</f>
        <v>61608.672727272788</v>
      </c>
      <c r="V68">
        <f t="array" ref="V68">TREND($B68:$L68,$B$3:$L$3,V$3)</f>
        <v>61786.500000000058</v>
      </c>
      <c r="W68">
        <f t="array" ref="W68">TREND($B68:$L68,$B$3:$L$3,W$3)</f>
        <v>61964.327272727329</v>
      </c>
      <c r="X68">
        <f t="array" ref="X68">TREND($B68:$L68,$B$3:$L$3,X$3)</f>
        <v>62142.154545454599</v>
      </c>
      <c r="Y68">
        <f t="array" ref="Y68">TREND($B68:$L68,$B$3:$L$3,Y$3)</f>
        <v>62319.98181818187</v>
      </c>
      <c r="Z68">
        <f t="array" ref="Z68">TREND($B68:$L68,$B$3:$L$3,Z$3)</f>
        <v>62497.809090909141</v>
      </c>
      <c r="AA68">
        <f t="array" ref="AA68">TREND($B68:$L68,$B$3:$L$3,AA$3)</f>
        <v>62675.636363636411</v>
      </c>
      <c r="AB68">
        <f t="array" ref="AB68">TREND($B68:$L68,$B$3:$L$3,AB$3)</f>
        <v>62853.463636363682</v>
      </c>
      <c r="AC68">
        <f t="array" ref="AC68">TREND($B68:$L68,$B$3:$L$3,AC$3)</f>
        <v>63031.290909090952</v>
      </c>
      <c r="AD68">
        <f t="array" ref="AD68">TREND($B68:$L68,$B$3:$L$3,AD$3)</f>
        <v>63209.118181818223</v>
      </c>
      <c r="AE68">
        <f t="array" ref="AE68">TREND($B68:$L68,$B$3:$L$3,AE$3)</f>
        <v>63386.945454545494</v>
      </c>
      <c r="AF68">
        <f t="array" ref="AF68">TREND($B68:$L68,$B$3:$L$3,AF$3)</f>
        <v>63564.772727272764</v>
      </c>
      <c r="AG68">
        <f t="array" ref="AG68">TREND($B68:$L68,$B$3:$L$3,AG$3)</f>
        <v>63742.600000000035</v>
      </c>
    </row>
    <row r="69" spans="1:33" x14ac:dyDescent="0.25">
      <c r="A69" t="s">
        <v>455</v>
      </c>
      <c r="B69">
        <v>816</v>
      </c>
      <c r="C69">
        <v>797</v>
      </c>
      <c r="D69">
        <v>773</v>
      </c>
      <c r="E69">
        <v>748</v>
      </c>
      <c r="F69">
        <v>727</v>
      </c>
      <c r="G69">
        <v>704</v>
      </c>
      <c r="H69">
        <v>670</v>
      </c>
      <c r="I69">
        <v>639</v>
      </c>
      <c r="J69">
        <v>620</v>
      </c>
      <c r="K69">
        <v>598</v>
      </c>
      <c r="L69">
        <v>573</v>
      </c>
    </row>
    <row r="70" spans="1:33" x14ac:dyDescent="0.25">
      <c r="A70" t="s">
        <v>456</v>
      </c>
      <c r="B70">
        <v>1449</v>
      </c>
      <c r="C70">
        <v>1410</v>
      </c>
      <c r="D70">
        <v>1382</v>
      </c>
      <c r="E70">
        <v>1373</v>
      </c>
      <c r="F70">
        <v>1357</v>
      </c>
      <c r="G70">
        <v>1337</v>
      </c>
      <c r="H70">
        <v>1324</v>
      </c>
      <c r="I70">
        <v>1305</v>
      </c>
      <c r="J70">
        <v>1264</v>
      </c>
      <c r="K70">
        <v>1230</v>
      </c>
      <c r="L70">
        <v>1216</v>
      </c>
    </row>
    <row r="71" spans="1:33" x14ac:dyDescent="0.25">
      <c r="A71" t="s">
        <v>457</v>
      </c>
      <c r="B71">
        <v>5465</v>
      </c>
      <c r="C71">
        <v>5460</v>
      </c>
      <c r="D71">
        <v>5455</v>
      </c>
      <c r="E71">
        <v>5431</v>
      </c>
      <c r="F71">
        <v>5414</v>
      </c>
      <c r="G71">
        <v>5400</v>
      </c>
      <c r="H71">
        <v>5365</v>
      </c>
      <c r="I71">
        <v>5342</v>
      </c>
      <c r="J71">
        <v>5346</v>
      </c>
      <c r="K71">
        <v>5337</v>
      </c>
      <c r="L71">
        <v>5290</v>
      </c>
    </row>
    <row r="72" spans="1:33" x14ac:dyDescent="0.25">
      <c r="A72" t="s">
        <v>458</v>
      </c>
      <c r="B72">
        <v>6453</v>
      </c>
      <c r="C72">
        <v>6389</v>
      </c>
      <c r="D72">
        <v>6308</v>
      </c>
      <c r="E72">
        <v>6248</v>
      </c>
      <c r="F72">
        <v>6218</v>
      </c>
      <c r="G72">
        <v>6201</v>
      </c>
      <c r="H72">
        <v>6214</v>
      </c>
      <c r="I72">
        <v>6227</v>
      </c>
      <c r="J72">
        <v>6220</v>
      </c>
      <c r="K72">
        <v>6220</v>
      </c>
      <c r="L72">
        <v>6223</v>
      </c>
    </row>
    <row r="73" spans="1:33" x14ac:dyDescent="0.25">
      <c r="A73" t="s">
        <v>459</v>
      </c>
      <c r="B73">
        <v>6078</v>
      </c>
      <c r="C73">
        <v>6160</v>
      </c>
      <c r="D73">
        <v>6257</v>
      </c>
      <c r="E73">
        <v>6339</v>
      </c>
      <c r="F73">
        <v>6371</v>
      </c>
      <c r="G73">
        <v>6373</v>
      </c>
      <c r="H73">
        <v>6312</v>
      </c>
      <c r="I73">
        <v>6234</v>
      </c>
      <c r="J73">
        <v>6176</v>
      </c>
      <c r="K73">
        <v>6148</v>
      </c>
      <c r="L73">
        <v>6132</v>
      </c>
    </row>
    <row r="74" spans="1:33" x14ac:dyDescent="0.25">
      <c r="A74" t="s">
        <v>460</v>
      </c>
      <c r="B74">
        <v>6004</v>
      </c>
      <c r="C74">
        <v>6018</v>
      </c>
      <c r="D74">
        <v>6034</v>
      </c>
      <c r="E74">
        <v>6032</v>
      </c>
      <c r="F74">
        <v>6049</v>
      </c>
      <c r="G74">
        <v>6107</v>
      </c>
      <c r="H74">
        <v>6181</v>
      </c>
      <c r="I74">
        <v>6269</v>
      </c>
      <c r="J74">
        <v>6342</v>
      </c>
      <c r="K74">
        <v>6365</v>
      </c>
      <c r="L74">
        <v>6360</v>
      </c>
    </row>
    <row r="75" spans="1:33" x14ac:dyDescent="0.25">
      <c r="A75" t="s">
        <v>461</v>
      </c>
      <c r="B75">
        <v>5613</v>
      </c>
      <c r="C75">
        <v>5704</v>
      </c>
      <c r="D75">
        <v>5817</v>
      </c>
      <c r="E75">
        <v>5908</v>
      </c>
      <c r="F75">
        <v>5989</v>
      </c>
      <c r="G75">
        <v>6035</v>
      </c>
      <c r="H75">
        <v>6048</v>
      </c>
      <c r="I75">
        <v>6064</v>
      </c>
      <c r="J75">
        <v>6061</v>
      </c>
      <c r="K75">
        <v>6078</v>
      </c>
      <c r="L75">
        <v>6134</v>
      </c>
    </row>
    <row r="76" spans="1:33" x14ac:dyDescent="0.25">
      <c r="A76" t="s">
        <v>462</v>
      </c>
      <c r="B76">
        <v>5972</v>
      </c>
      <c r="C76">
        <v>5827</v>
      </c>
      <c r="D76">
        <v>5665</v>
      </c>
      <c r="E76">
        <v>5621</v>
      </c>
      <c r="F76">
        <v>5646</v>
      </c>
      <c r="G76">
        <v>5709</v>
      </c>
      <c r="H76">
        <v>5813</v>
      </c>
      <c r="I76">
        <v>5939</v>
      </c>
      <c r="J76">
        <v>6043</v>
      </c>
      <c r="K76">
        <v>6138</v>
      </c>
      <c r="L76">
        <v>6197</v>
      </c>
    </row>
    <row r="77" spans="1:33" x14ac:dyDescent="0.25">
      <c r="A77" t="s">
        <v>463</v>
      </c>
      <c r="B77">
        <v>5986</v>
      </c>
      <c r="C77">
        <v>5964</v>
      </c>
      <c r="D77">
        <v>6008</v>
      </c>
      <c r="E77">
        <v>5994</v>
      </c>
      <c r="F77">
        <v>5939</v>
      </c>
      <c r="G77">
        <v>5840</v>
      </c>
      <c r="H77">
        <v>5718</v>
      </c>
      <c r="I77">
        <v>5579</v>
      </c>
      <c r="J77">
        <v>5553</v>
      </c>
      <c r="K77">
        <v>5596</v>
      </c>
      <c r="L77">
        <v>5676</v>
      </c>
    </row>
    <row r="78" spans="1:33" x14ac:dyDescent="0.25">
      <c r="A78" t="s">
        <v>464</v>
      </c>
      <c r="B78">
        <v>5984</v>
      </c>
      <c r="C78">
        <v>5940</v>
      </c>
      <c r="D78">
        <v>5826</v>
      </c>
      <c r="E78">
        <v>5716</v>
      </c>
      <c r="F78">
        <v>5602</v>
      </c>
      <c r="G78">
        <v>5517</v>
      </c>
      <c r="H78">
        <v>5517</v>
      </c>
      <c r="I78">
        <v>5578</v>
      </c>
      <c r="J78">
        <v>5584</v>
      </c>
      <c r="K78">
        <v>5551</v>
      </c>
      <c r="L78">
        <v>5478</v>
      </c>
    </row>
    <row r="79" spans="1:33" x14ac:dyDescent="0.25">
      <c r="A79" t="s">
        <v>465</v>
      </c>
      <c r="B79">
        <v>4485</v>
      </c>
      <c r="C79">
        <v>4592</v>
      </c>
      <c r="D79">
        <v>4697</v>
      </c>
      <c r="E79">
        <v>4755</v>
      </c>
      <c r="F79">
        <v>4801</v>
      </c>
      <c r="G79">
        <v>4843</v>
      </c>
      <c r="H79">
        <v>4836</v>
      </c>
      <c r="I79">
        <v>4771</v>
      </c>
      <c r="J79">
        <v>4708</v>
      </c>
      <c r="K79">
        <v>4640</v>
      </c>
      <c r="L79">
        <v>4596</v>
      </c>
    </row>
    <row r="80" spans="1:33" x14ac:dyDescent="0.25">
      <c r="A80" t="s">
        <v>466</v>
      </c>
      <c r="B80">
        <v>2218</v>
      </c>
      <c r="C80">
        <v>2326</v>
      </c>
      <c r="D80">
        <v>2428</v>
      </c>
      <c r="E80">
        <v>2538</v>
      </c>
      <c r="F80">
        <v>2639</v>
      </c>
      <c r="G80">
        <v>2727</v>
      </c>
      <c r="H80">
        <v>2816</v>
      </c>
      <c r="I80">
        <v>2904</v>
      </c>
      <c r="J80">
        <v>2964</v>
      </c>
      <c r="K80">
        <v>3018</v>
      </c>
      <c r="L80">
        <v>3069</v>
      </c>
    </row>
    <row r="81" spans="1:33" x14ac:dyDescent="0.25">
      <c r="A81" t="s">
        <v>467</v>
      </c>
      <c r="B81">
        <v>999</v>
      </c>
      <c r="C81">
        <v>1074</v>
      </c>
      <c r="D81">
        <v>1158</v>
      </c>
      <c r="E81">
        <v>1187</v>
      </c>
      <c r="F81">
        <v>1241</v>
      </c>
      <c r="G81">
        <v>1305</v>
      </c>
      <c r="H81">
        <v>1378</v>
      </c>
      <c r="I81">
        <v>1447</v>
      </c>
      <c r="J81">
        <v>1522</v>
      </c>
      <c r="K81">
        <v>1593</v>
      </c>
      <c r="L81">
        <v>1657</v>
      </c>
    </row>
    <row r="82" spans="1:33" x14ac:dyDescent="0.25">
      <c r="A82" t="s">
        <v>468</v>
      </c>
      <c r="B82">
        <v>711</v>
      </c>
      <c r="C82">
        <v>754</v>
      </c>
      <c r="D82">
        <v>798</v>
      </c>
      <c r="E82">
        <v>871</v>
      </c>
      <c r="F82">
        <v>939</v>
      </c>
      <c r="G82">
        <v>1009</v>
      </c>
      <c r="H82">
        <v>1083</v>
      </c>
      <c r="I82">
        <v>1160</v>
      </c>
      <c r="J82">
        <v>1243</v>
      </c>
      <c r="K82">
        <v>1332</v>
      </c>
      <c r="L82">
        <v>1427</v>
      </c>
    </row>
    <row r="84" spans="1:33" x14ac:dyDescent="0.25">
      <c r="A84" t="s">
        <v>473</v>
      </c>
      <c r="B84">
        <v>9788</v>
      </c>
      <c r="C84">
        <v>9859</v>
      </c>
      <c r="D84">
        <v>9929</v>
      </c>
      <c r="E84">
        <v>9997</v>
      </c>
      <c r="F84">
        <v>10067</v>
      </c>
      <c r="G84">
        <v>10139</v>
      </c>
      <c r="H84">
        <v>10207</v>
      </c>
      <c r="I84">
        <v>10278</v>
      </c>
      <c r="J84">
        <v>10349</v>
      </c>
      <c r="K84">
        <v>10421</v>
      </c>
      <c r="L84">
        <v>10491</v>
      </c>
      <c r="M84">
        <f t="array" ref="M84">TREND($B84:$L84,$B$3:$L$3,M$3)</f>
        <v>10560</v>
      </c>
      <c r="N84">
        <f t="array" ref="N84">TREND($B84:$L84,$B$3:$L$3,N$3)</f>
        <v>10630.227272727265</v>
      </c>
      <c r="O84">
        <f t="array" ref="O84">TREND($B84:$L84,$B$3:$L$3,O$3)</f>
        <v>10700.454545454559</v>
      </c>
      <c r="P84">
        <f t="array" ref="P84">TREND($B84:$L84,$B$3:$L$3,P$3)</f>
        <v>10770.681818181823</v>
      </c>
      <c r="Q84">
        <f t="array" ref="Q84">TREND($B84:$L84,$B$3:$L$3,Q$3)</f>
        <v>10840.909090909088</v>
      </c>
      <c r="R84">
        <f t="array" ref="R84">TREND($B84:$L84,$B$3:$L$3,R$3)</f>
        <v>10911.136363636353</v>
      </c>
      <c r="S84">
        <f t="array" ref="S84">TREND($B84:$L84,$B$3:$L$3,S$3)</f>
        <v>10981.363636363647</v>
      </c>
      <c r="T84">
        <f t="array" ref="T84">TREND($B84:$L84,$B$3:$L$3,T$3)</f>
        <v>11051.590909090912</v>
      </c>
      <c r="U84">
        <f t="array" ref="U84">TREND($B84:$L84,$B$3:$L$3,U$3)</f>
        <v>11121.818181818177</v>
      </c>
      <c r="V84">
        <f t="array" ref="V84">TREND($B84:$L84,$B$3:$L$3,V$3)</f>
        <v>11192.04545454547</v>
      </c>
      <c r="W84">
        <f t="array" ref="W84">TREND($B84:$L84,$B$3:$L$3,W$3)</f>
        <v>11262.272727272735</v>
      </c>
      <c r="X84">
        <f t="array" ref="X84">TREND($B84:$L84,$B$3:$L$3,X$3)</f>
        <v>11332.5</v>
      </c>
      <c r="Y84">
        <f t="array" ref="Y84">TREND($B84:$L84,$B$3:$L$3,Y$3)</f>
        <v>11402.727272727265</v>
      </c>
      <c r="Z84">
        <f t="array" ref="Z84">TREND($B84:$L84,$B$3:$L$3,Z$3)</f>
        <v>11472.954545454559</v>
      </c>
      <c r="AA84">
        <f t="array" ref="AA84">TREND($B84:$L84,$B$3:$L$3,AA$3)</f>
        <v>11543.181818181823</v>
      </c>
      <c r="AB84">
        <f t="array" ref="AB84">TREND($B84:$L84,$B$3:$L$3,AB$3)</f>
        <v>11613.409090909088</v>
      </c>
      <c r="AC84">
        <f t="array" ref="AC84">TREND($B84:$L84,$B$3:$L$3,AC$3)</f>
        <v>11683.636363636353</v>
      </c>
      <c r="AD84">
        <f t="array" ref="AD84">TREND($B84:$L84,$B$3:$L$3,AD$3)</f>
        <v>11753.863636363647</v>
      </c>
      <c r="AE84">
        <f t="array" ref="AE84">TREND($B84:$L84,$B$3:$L$3,AE$3)</f>
        <v>11824.090909090912</v>
      </c>
      <c r="AF84">
        <f t="array" ref="AF84">TREND($B84:$L84,$B$3:$L$3,AF$3)</f>
        <v>11894.318181818177</v>
      </c>
      <c r="AG84">
        <f t="array" ref="AG84">TREND($B84:$L84,$B$3:$L$3,AG$3)</f>
        <v>11964.54545454547</v>
      </c>
    </row>
    <row r="85" spans="1:33" x14ac:dyDescent="0.25">
      <c r="A85" t="s">
        <v>455</v>
      </c>
      <c r="B85">
        <v>98</v>
      </c>
      <c r="C85">
        <v>94</v>
      </c>
      <c r="D85">
        <v>92</v>
      </c>
      <c r="E85">
        <v>89</v>
      </c>
      <c r="F85">
        <v>88</v>
      </c>
      <c r="G85">
        <v>86</v>
      </c>
      <c r="H85">
        <v>82</v>
      </c>
      <c r="I85">
        <v>78</v>
      </c>
      <c r="J85">
        <v>75</v>
      </c>
      <c r="K85">
        <v>72</v>
      </c>
      <c r="L85">
        <v>70</v>
      </c>
    </row>
    <row r="86" spans="1:33" x14ac:dyDescent="0.25">
      <c r="A86" t="s">
        <v>456</v>
      </c>
      <c r="B86">
        <v>237</v>
      </c>
      <c r="C86">
        <v>226</v>
      </c>
      <c r="D86">
        <v>217</v>
      </c>
      <c r="E86">
        <v>213</v>
      </c>
      <c r="F86">
        <v>212</v>
      </c>
      <c r="G86">
        <v>211</v>
      </c>
      <c r="H86">
        <v>213</v>
      </c>
      <c r="I86">
        <v>213</v>
      </c>
      <c r="J86">
        <v>206</v>
      </c>
      <c r="K86">
        <v>200</v>
      </c>
      <c r="L86">
        <v>197</v>
      </c>
    </row>
    <row r="87" spans="1:33" x14ac:dyDescent="0.25">
      <c r="A87" t="s">
        <v>457</v>
      </c>
      <c r="B87">
        <v>1062</v>
      </c>
      <c r="C87">
        <v>1051</v>
      </c>
      <c r="D87">
        <v>1045</v>
      </c>
      <c r="E87">
        <v>1032</v>
      </c>
      <c r="F87">
        <v>1015</v>
      </c>
      <c r="G87">
        <v>1001</v>
      </c>
      <c r="H87">
        <v>982</v>
      </c>
      <c r="I87">
        <v>973</v>
      </c>
      <c r="J87">
        <v>978</v>
      </c>
      <c r="K87">
        <v>986</v>
      </c>
      <c r="L87">
        <v>987</v>
      </c>
    </row>
    <row r="88" spans="1:33" x14ac:dyDescent="0.25">
      <c r="A88" t="s">
        <v>458</v>
      </c>
      <c r="B88">
        <v>1396</v>
      </c>
      <c r="C88">
        <v>1374</v>
      </c>
      <c r="D88">
        <v>1331</v>
      </c>
      <c r="E88">
        <v>1288</v>
      </c>
      <c r="F88">
        <v>1251</v>
      </c>
      <c r="G88">
        <v>1222</v>
      </c>
      <c r="H88">
        <v>1212</v>
      </c>
      <c r="I88">
        <v>1208</v>
      </c>
      <c r="J88">
        <v>1195</v>
      </c>
      <c r="K88">
        <v>1178</v>
      </c>
      <c r="L88">
        <v>1163</v>
      </c>
    </row>
    <row r="89" spans="1:33" x14ac:dyDescent="0.25">
      <c r="A89" t="s">
        <v>459</v>
      </c>
      <c r="B89">
        <v>1235</v>
      </c>
      <c r="C89">
        <v>1299</v>
      </c>
      <c r="D89">
        <v>1367</v>
      </c>
      <c r="E89">
        <v>1430</v>
      </c>
      <c r="F89">
        <v>1475</v>
      </c>
      <c r="G89">
        <v>1491</v>
      </c>
      <c r="H89">
        <v>1473</v>
      </c>
      <c r="I89">
        <v>1431</v>
      </c>
      <c r="J89">
        <v>1390</v>
      </c>
      <c r="K89">
        <v>1354</v>
      </c>
      <c r="L89">
        <v>1326</v>
      </c>
    </row>
    <row r="90" spans="1:33" x14ac:dyDescent="0.25">
      <c r="A90" t="s">
        <v>460</v>
      </c>
      <c r="B90">
        <v>1097</v>
      </c>
      <c r="C90">
        <v>1103</v>
      </c>
      <c r="D90">
        <v>1121</v>
      </c>
      <c r="E90">
        <v>1143</v>
      </c>
      <c r="F90">
        <v>1176</v>
      </c>
      <c r="G90">
        <v>1230</v>
      </c>
      <c r="H90">
        <v>1294</v>
      </c>
      <c r="I90">
        <v>1362</v>
      </c>
      <c r="J90">
        <v>1424</v>
      </c>
      <c r="K90">
        <v>1469</v>
      </c>
      <c r="L90">
        <v>1486</v>
      </c>
    </row>
    <row r="91" spans="1:33" x14ac:dyDescent="0.25">
      <c r="A91" t="s">
        <v>461</v>
      </c>
      <c r="B91">
        <v>981</v>
      </c>
      <c r="C91">
        <v>1013</v>
      </c>
      <c r="D91">
        <v>1039</v>
      </c>
      <c r="E91">
        <v>1061</v>
      </c>
      <c r="F91">
        <v>1082</v>
      </c>
      <c r="G91">
        <v>1094</v>
      </c>
      <c r="H91">
        <v>1101</v>
      </c>
      <c r="I91">
        <v>1121</v>
      </c>
      <c r="J91">
        <v>1143</v>
      </c>
      <c r="K91">
        <v>1176</v>
      </c>
      <c r="L91">
        <v>1229</v>
      </c>
    </row>
    <row r="92" spans="1:33" x14ac:dyDescent="0.25">
      <c r="A92" t="s">
        <v>462</v>
      </c>
      <c r="B92">
        <v>998</v>
      </c>
      <c r="C92">
        <v>980</v>
      </c>
      <c r="D92">
        <v>960</v>
      </c>
      <c r="E92">
        <v>955</v>
      </c>
      <c r="F92">
        <v>963</v>
      </c>
      <c r="G92">
        <v>985</v>
      </c>
      <c r="H92">
        <v>1017</v>
      </c>
      <c r="I92">
        <v>1043</v>
      </c>
      <c r="J92">
        <v>1065</v>
      </c>
      <c r="K92">
        <v>1085</v>
      </c>
      <c r="L92">
        <v>1096</v>
      </c>
    </row>
    <row r="93" spans="1:33" x14ac:dyDescent="0.25">
      <c r="A93" t="s">
        <v>463</v>
      </c>
      <c r="B93">
        <v>927</v>
      </c>
      <c r="C93">
        <v>920</v>
      </c>
      <c r="D93">
        <v>922</v>
      </c>
      <c r="E93">
        <v>925</v>
      </c>
      <c r="F93">
        <v>919</v>
      </c>
      <c r="G93">
        <v>911</v>
      </c>
      <c r="H93">
        <v>896</v>
      </c>
      <c r="I93">
        <v>879</v>
      </c>
      <c r="J93">
        <v>876</v>
      </c>
      <c r="K93">
        <v>883</v>
      </c>
      <c r="L93">
        <v>903</v>
      </c>
    </row>
    <row r="94" spans="1:33" x14ac:dyDescent="0.25">
      <c r="A94" t="s">
        <v>464</v>
      </c>
      <c r="B94">
        <v>785</v>
      </c>
      <c r="C94">
        <v>782</v>
      </c>
      <c r="D94">
        <v>775</v>
      </c>
      <c r="E94">
        <v>763</v>
      </c>
      <c r="F94">
        <v>751</v>
      </c>
      <c r="G94">
        <v>736</v>
      </c>
      <c r="H94">
        <v>733</v>
      </c>
      <c r="I94">
        <v>735</v>
      </c>
      <c r="J94">
        <v>738</v>
      </c>
      <c r="K94">
        <v>735</v>
      </c>
      <c r="L94">
        <v>729</v>
      </c>
    </row>
    <row r="95" spans="1:33" x14ac:dyDescent="0.25">
      <c r="A95" t="s">
        <v>465</v>
      </c>
      <c r="B95">
        <v>551</v>
      </c>
      <c r="C95">
        <v>568</v>
      </c>
      <c r="D95">
        <v>579</v>
      </c>
      <c r="E95">
        <v>585</v>
      </c>
      <c r="F95">
        <v>591</v>
      </c>
      <c r="G95">
        <v>596</v>
      </c>
      <c r="H95">
        <v>597</v>
      </c>
      <c r="I95">
        <v>595</v>
      </c>
      <c r="J95">
        <v>588</v>
      </c>
      <c r="K95">
        <v>582</v>
      </c>
      <c r="L95">
        <v>574</v>
      </c>
    </row>
    <row r="96" spans="1:33" x14ac:dyDescent="0.25">
      <c r="A96" t="s">
        <v>466</v>
      </c>
      <c r="B96">
        <v>245</v>
      </c>
      <c r="C96">
        <v>260</v>
      </c>
      <c r="D96">
        <v>275</v>
      </c>
      <c r="E96">
        <v>292</v>
      </c>
      <c r="F96">
        <v>309</v>
      </c>
      <c r="G96">
        <v>324</v>
      </c>
      <c r="H96">
        <v>339</v>
      </c>
      <c r="I96">
        <v>351</v>
      </c>
      <c r="J96">
        <v>360</v>
      </c>
      <c r="K96">
        <v>369</v>
      </c>
      <c r="L96">
        <v>378</v>
      </c>
    </row>
    <row r="97" spans="1:33" x14ac:dyDescent="0.25">
      <c r="A97" t="s">
        <v>467</v>
      </c>
      <c r="B97">
        <v>105</v>
      </c>
      <c r="C97">
        <v>115</v>
      </c>
      <c r="D97">
        <v>125</v>
      </c>
      <c r="E97">
        <v>131</v>
      </c>
      <c r="F97">
        <v>139</v>
      </c>
      <c r="G97">
        <v>147</v>
      </c>
      <c r="H97">
        <v>157</v>
      </c>
      <c r="I97">
        <v>166</v>
      </c>
      <c r="J97">
        <v>178</v>
      </c>
      <c r="K97">
        <v>189</v>
      </c>
      <c r="L97">
        <v>199</v>
      </c>
    </row>
    <row r="98" spans="1:33" x14ac:dyDescent="0.25">
      <c r="A98" t="s">
        <v>468</v>
      </c>
      <c r="B98">
        <v>71</v>
      </c>
      <c r="C98">
        <v>76</v>
      </c>
      <c r="D98">
        <v>81</v>
      </c>
      <c r="E98">
        <v>88</v>
      </c>
      <c r="F98">
        <v>96</v>
      </c>
      <c r="G98">
        <v>104</v>
      </c>
      <c r="H98">
        <v>113</v>
      </c>
      <c r="I98">
        <v>123</v>
      </c>
      <c r="J98">
        <v>133</v>
      </c>
      <c r="K98">
        <v>143</v>
      </c>
      <c r="L98">
        <v>155</v>
      </c>
    </row>
    <row r="100" spans="1:33" x14ac:dyDescent="0.25">
      <c r="A100" t="s">
        <v>474</v>
      </c>
      <c r="B100">
        <v>10843</v>
      </c>
      <c r="C100">
        <v>10943</v>
      </c>
      <c r="D100">
        <v>11043</v>
      </c>
      <c r="E100">
        <v>11141</v>
      </c>
      <c r="F100">
        <v>11242</v>
      </c>
      <c r="G100">
        <v>11343</v>
      </c>
      <c r="H100">
        <v>11440</v>
      </c>
      <c r="I100">
        <v>11542</v>
      </c>
      <c r="J100">
        <v>11646</v>
      </c>
      <c r="K100">
        <v>11751</v>
      </c>
      <c r="L100">
        <v>11853</v>
      </c>
      <c r="M100">
        <f t="array" ref="M100">TREND($B100:$L100,$B$3:$L$3,M$3)</f>
        <v>11949.236363636388</v>
      </c>
      <c r="N100">
        <f t="array" ref="N100">TREND($B100:$L100,$B$3:$L$3,N$3)</f>
        <v>12050.063636363659</v>
      </c>
      <c r="O100">
        <f t="array" ref="O100">TREND($B100:$L100,$B$3:$L$3,O$3)</f>
        <v>12150.890909090929</v>
      </c>
      <c r="P100">
        <f t="array" ref="P100">TREND($B100:$L100,$B$3:$L$3,P$3)</f>
        <v>12251.7181818182</v>
      </c>
      <c r="Q100">
        <f t="array" ref="Q100">TREND($B100:$L100,$B$3:$L$3,Q$3)</f>
        <v>12352.54545454547</v>
      </c>
      <c r="R100">
        <f t="array" ref="R100">TREND($B100:$L100,$B$3:$L$3,R$3)</f>
        <v>12453.372727272741</v>
      </c>
      <c r="S100">
        <f t="array" ref="S100">TREND($B100:$L100,$B$3:$L$3,S$3)</f>
        <v>12554.200000000012</v>
      </c>
      <c r="T100">
        <f t="array" ref="T100">TREND($B100:$L100,$B$3:$L$3,T$3)</f>
        <v>12655.027272727282</v>
      </c>
      <c r="U100">
        <f t="array" ref="U100">TREND($B100:$L100,$B$3:$L$3,U$3)</f>
        <v>12755.854545454553</v>
      </c>
      <c r="V100">
        <f t="array" ref="V100">TREND($B100:$L100,$B$3:$L$3,V$3)</f>
        <v>12856.681818181823</v>
      </c>
      <c r="W100">
        <f t="array" ref="W100">TREND($B100:$L100,$B$3:$L$3,W$3)</f>
        <v>12957.509090909094</v>
      </c>
      <c r="X100">
        <f t="array" ref="X100">TREND($B100:$L100,$B$3:$L$3,X$3)</f>
        <v>13058.336363636365</v>
      </c>
      <c r="Y100">
        <f t="array" ref="Y100">TREND($B100:$L100,$B$3:$L$3,Y$3)</f>
        <v>13159.163636363664</v>
      </c>
      <c r="Z100">
        <f t="array" ref="Z100">TREND($B100:$L100,$B$3:$L$3,Z$3)</f>
        <v>13259.990909090935</v>
      </c>
      <c r="AA100">
        <f t="array" ref="AA100">TREND($B100:$L100,$B$3:$L$3,AA$3)</f>
        <v>13360.818181818206</v>
      </c>
      <c r="AB100">
        <f t="array" ref="AB100">TREND($B100:$L100,$B$3:$L$3,AB$3)</f>
        <v>13461.645454545476</v>
      </c>
      <c r="AC100">
        <f t="array" ref="AC100">TREND($B100:$L100,$B$3:$L$3,AC$3)</f>
        <v>13562.472727272747</v>
      </c>
      <c r="AD100">
        <f t="array" ref="AD100">TREND($B100:$L100,$B$3:$L$3,AD$3)</f>
        <v>13663.300000000017</v>
      </c>
      <c r="AE100">
        <f t="array" ref="AE100">TREND($B100:$L100,$B$3:$L$3,AE$3)</f>
        <v>13764.127272727288</v>
      </c>
      <c r="AF100">
        <f t="array" ref="AF100">TREND($B100:$L100,$B$3:$L$3,AF$3)</f>
        <v>13864.954545454559</v>
      </c>
      <c r="AG100">
        <f t="array" ref="AG100">TREND($B100:$L100,$B$3:$L$3,AG$3)</f>
        <v>13965.781818181829</v>
      </c>
    </row>
    <row r="101" spans="1:33" x14ac:dyDescent="0.25">
      <c r="A101" t="s">
        <v>455</v>
      </c>
      <c r="B101">
        <v>135</v>
      </c>
      <c r="C101">
        <v>132</v>
      </c>
      <c r="D101">
        <v>130</v>
      </c>
      <c r="E101">
        <v>129</v>
      </c>
      <c r="F101">
        <v>129</v>
      </c>
      <c r="G101">
        <v>128</v>
      </c>
      <c r="H101">
        <v>123</v>
      </c>
      <c r="I101">
        <v>118</v>
      </c>
      <c r="J101">
        <v>116</v>
      </c>
      <c r="K101">
        <v>113</v>
      </c>
      <c r="L101">
        <v>110</v>
      </c>
    </row>
    <row r="102" spans="1:33" x14ac:dyDescent="0.25">
      <c r="A102" t="s">
        <v>456</v>
      </c>
      <c r="B102">
        <v>270</v>
      </c>
      <c r="C102">
        <v>261</v>
      </c>
      <c r="D102">
        <v>254</v>
      </c>
      <c r="E102">
        <v>251</v>
      </c>
      <c r="F102">
        <v>251</v>
      </c>
      <c r="G102">
        <v>253</v>
      </c>
      <c r="H102">
        <v>257</v>
      </c>
      <c r="I102">
        <v>259</v>
      </c>
      <c r="J102">
        <v>254</v>
      </c>
      <c r="K102">
        <v>248</v>
      </c>
      <c r="L102">
        <v>246</v>
      </c>
    </row>
    <row r="103" spans="1:33" x14ac:dyDescent="0.25">
      <c r="A103" t="s">
        <v>457</v>
      </c>
      <c r="B103">
        <v>1124</v>
      </c>
      <c r="C103">
        <v>1122</v>
      </c>
      <c r="D103">
        <v>1125</v>
      </c>
      <c r="E103">
        <v>1121</v>
      </c>
      <c r="F103">
        <v>1113</v>
      </c>
      <c r="G103">
        <v>1108</v>
      </c>
      <c r="H103">
        <v>1098</v>
      </c>
      <c r="I103">
        <v>1099</v>
      </c>
      <c r="J103">
        <v>1111</v>
      </c>
      <c r="K103">
        <v>1127</v>
      </c>
      <c r="L103">
        <v>1136</v>
      </c>
    </row>
    <row r="104" spans="1:33" x14ac:dyDescent="0.25">
      <c r="A104" t="s">
        <v>458</v>
      </c>
      <c r="B104">
        <v>1422</v>
      </c>
      <c r="C104">
        <v>1402</v>
      </c>
      <c r="D104">
        <v>1367</v>
      </c>
      <c r="E104">
        <v>1338</v>
      </c>
      <c r="F104">
        <v>1315</v>
      </c>
      <c r="G104">
        <v>1297</v>
      </c>
      <c r="H104">
        <v>1298</v>
      </c>
      <c r="I104">
        <v>1302</v>
      </c>
      <c r="J104">
        <v>1300</v>
      </c>
      <c r="K104">
        <v>1293</v>
      </c>
      <c r="L104">
        <v>1289</v>
      </c>
    </row>
    <row r="105" spans="1:33" x14ac:dyDescent="0.25">
      <c r="A105" t="s">
        <v>459</v>
      </c>
      <c r="B105">
        <v>1292</v>
      </c>
      <c r="C105">
        <v>1345</v>
      </c>
      <c r="D105">
        <v>1402</v>
      </c>
      <c r="E105">
        <v>1451</v>
      </c>
      <c r="F105">
        <v>1483</v>
      </c>
      <c r="G105">
        <v>1493</v>
      </c>
      <c r="H105">
        <v>1472</v>
      </c>
      <c r="I105">
        <v>1437</v>
      </c>
      <c r="J105">
        <v>1406</v>
      </c>
      <c r="K105">
        <v>1384</v>
      </c>
      <c r="L105">
        <v>1366</v>
      </c>
    </row>
    <row r="106" spans="1:33" x14ac:dyDescent="0.25">
      <c r="A106" t="s">
        <v>460</v>
      </c>
      <c r="B106">
        <v>1235</v>
      </c>
      <c r="C106">
        <v>1237</v>
      </c>
      <c r="D106">
        <v>1248</v>
      </c>
      <c r="E106">
        <v>1262</v>
      </c>
      <c r="F106">
        <v>1286</v>
      </c>
      <c r="G106">
        <v>1331</v>
      </c>
      <c r="H106">
        <v>1385</v>
      </c>
      <c r="I106">
        <v>1442</v>
      </c>
      <c r="J106">
        <v>1491</v>
      </c>
      <c r="K106">
        <v>1523</v>
      </c>
      <c r="L106">
        <v>1532</v>
      </c>
    </row>
    <row r="107" spans="1:33" x14ac:dyDescent="0.25">
      <c r="A107" t="s">
        <v>461</v>
      </c>
      <c r="B107">
        <v>1118</v>
      </c>
      <c r="C107">
        <v>1149</v>
      </c>
      <c r="D107">
        <v>1176</v>
      </c>
      <c r="E107">
        <v>1197</v>
      </c>
      <c r="F107">
        <v>1216</v>
      </c>
      <c r="G107">
        <v>1222</v>
      </c>
      <c r="H107">
        <v>1224</v>
      </c>
      <c r="I107">
        <v>1235</v>
      </c>
      <c r="J107">
        <v>1247</v>
      </c>
      <c r="K107">
        <v>1270</v>
      </c>
      <c r="L107">
        <v>1313</v>
      </c>
    </row>
    <row r="108" spans="1:33" x14ac:dyDescent="0.25">
      <c r="A108" t="s">
        <v>462</v>
      </c>
      <c r="B108">
        <v>1136</v>
      </c>
      <c r="C108">
        <v>1122</v>
      </c>
      <c r="D108">
        <v>1101</v>
      </c>
      <c r="E108">
        <v>1100</v>
      </c>
      <c r="F108">
        <v>1109</v>
      </c>
      <c r="G108">
        <v>1132</v>
      </c>
      <c r="H108">
        <v>1165</v>
      </c>
      <c r="I108">
        <v>1194</v>
      </c>
      <c r="J108">
        <v>1217</v>
      </c>
      <c r="K108">
        <v>1237</v>
      </c>
      <c r="L108">
        <v>1246</v>
      </c>
    </row>
    <row r="109" spans="1:33" x14ac:dyDescent="0.25">
      <c r="A109" t="s">
        <v>463</v>
      </c>
      <c r="B109">
        <v>1024</v>
      </c>
      <c r="C109">
        <v>1022</v>
      </c>
      <c r="D109">
        <v>1033</v>
      </c>
      <c r="E109">
        <v>1042</v>
      </c>
      <c r="F109">
        <v>1044</v>
      </c>
      <c r="G109">
        <v>1042</v>
      </c>
      <c r="H109">
        <v>1032</v>
      </c>
      <c r="I109">
        <v>1015</v>
      </c>
      <c r="J109">
        <v>1016</v>
      </c>
      <c r="K109">
        <v>1026</v>
      </c>
      <c r="L109">
        <v>1049</v>
      </c>
    </row>
    <row r="110" spans="1:33" x14ac:dyDescent="0.25">
      <c r="A110" t="s">
        <v>464</v>
      </c>
      <c r="B110">
        <v>906</v>
      </c>
      <c r="C110">
        <v>909</v>
      </c>
      <c r="D110">
        <v>908</v>
      </c>
      <c r="E110">
        <v>903</v>
      </c>
      <c r="F110">
        <v>896</v>
      </c>
      <c r="G110">
        <v>886</v>
      </c>
      <c r="H110">
        <v>888</v>
      </c>
      <c r="I110">
        <v>901</v>
      </c>
      <c r="J110">
        <v>911</v>
      </c>
      <c r="K110">
        <v>917</v>
      </c>
      <c r="L110">
        <v>919</v>
      </c>
    </row>
    <row r="111" spans="1:33" x14ac:dyDescent="0.25">
      <c r="A111" t="s">
        <v>465</v>
      </c>
      <c r="B111">
        <v>663</v>
      </c>
      <c r="C111">
        <v>687</v>
      </c>
      <c r="D111">
        <v>705</v>
      </c>
      <c r="E111">
        <v>718</v>
      </c>
      <c r="F111">
        <v>731</v>
      </c>
      <c r="G111">
        <v>743</v>
      </c>
      <c r="H111">
        <v>750</v>
      </c>
      <c r="I111">
        <v>754</v>
      </c>
      <c r="J111">
        <v>753</v>
      </c>
      <c r="K111">
        <v>751</v>
      </c>
      <c r="L111">
        <v>747</v>
      </c>
    </row>
    <row r="112" spans="1:33" x14ac:dyDescent="0.25">
      <c r="A112" t="s">
        <v>466</v>
      </c>
      <c r="B112">
        <v>308</v>
      </c>
      <c r="C112">
        <v>326</v>
      </c>
      <c r="D112">
        <v>344</v>
      </c>
      <c r="E112">
        <v>366</v>
      </c>
      <c r="F112">
        <v>385</v>
      </c>
      <c r="G112">
        <v>403</v>
      </c>
      <c r="H112">
        <v>421</v>
      </c>
      <c r="I112">
        <v>436</v>
      </c>
      <c r="J112">
        <v>448</v>
      </c>
      <c r="K112">
        <v>461</v>
      </c>
      <c r="L112">
        <v>472</v>
      </c>
    </row>
    <row r="113" spans="1:33" x14ac:dyDescent="0.25">
      <c r="A113" t="s">
        <v>467</v>
      </c>
      <c r="B113">
        <v>129</v>
      </c>
      <c r="C113">
        <v>141</v>
      </c>
      <c r="D113">
        <v>155</v>
      </c>
      <c r="E113">
        <v>164</v>
      </c>
      <c r="F113">
        <v>174</v>
      </c>
      <c r="G113">
        <v>186</v>
      </c>
      <c r="H113">
        <v>197</v>
      </c>
      <c r="I113">
        <v>210</v>
      </c>
      <c r="J113">
        <v>224</v>
      </c>
      <c r="K113">
        <v>237</v>
      </c>
      <c r="L113">
        <v>250</v>
      </c>
    </row>
    <row r="114" spans="1:33" x14ac:dyDescent="0.25">
      <c r="A114" t="s">
        <v>468</v>
      </c>
      <c r="B114">
        <v>81</v>
      </c>
      <c r="C114">
        <v>87</v>
      </c>
      <c r="D114">
        <v>92</v>
      </c>
      <c r="E114">
        <v>100</v>
      </c>
      <c r="F114">
        <v>109</v>
      </c>
      <c r="G114">
        <v>118</v>
      </c>
      <c r="H114">
        <v>129</v>
      </c>
      <c r="I114">
        <v>140</v>
      </c>
      <c r="J114">
        <v>152</v>
      </c>
      <c r="K114">
        <v>164</v>
      </c>
      <c r="L114">
        <v>178</v>
      </c>
    </row>
    <row r="116" spans="1:33" x14ac:dyDescent="0.25">
      <c r="A116" t="s">
        <v>475</v>
      </c>
      <c r="B116">
        <v>8530</v>
      </c>
      <c r="C116">
        <v>8723</v>
      </c>
      <c r="D116">
        <v>8920</v>
      </c>
      <c r="E116">
        <v>9117</v>
      </c>
      <c r="F116">
        <v>9320</v>
      </c>
      <c r="G116">
        <v>9521</v>
      </c>
      <c r="H116">
        <v>9721</v>
      </c>
      <c r="I116">
        <v>9934</v>
      </c>
      <c r="J116">
        <v>10142</v>
      </c>
      <c r="K116">
        <v>10354</v>
      </c>
      <c r="L116">
        <v>10562</v>
      </c>
      <c r="M116">
        <f t="array" ref="M116">TREND($B116:$L116,$B$3:$L$3,M$3)</f>
        <v>10752.272727272706</v>
      </c>
      <c r="N116">
        <f t="array" ref="N116">TREND($B116:$L116,$B$3:$L$3,N$3)</f>
        <v>10955.772727272706</v>
      </c>
      <c r="O116">
        <f t="array" ref="O116">TREND($B116:$L116,$B$3:$L$3,O$3)</f>
        <v>11159.272727272706</v>
      </c>
      <c r="P116">
        <f t="array" ref="P116">TREND($B116:$L116,$B$3:$L$3,P$3)</f>
        <v>11362.772727272706</v>
      </c>
      <c r="Q116">
        <f t="array" ref="Q116">TREND($B116:$L116,$B$3:$L$3,Q$3)</f>
        <v>11566.272727272706</v>
      </c>
      <c r="R116">
        <f t="array" ref="R116">TREND($B116:$L116,$B$3:$L$3,R$3)</f>
        <v>11769.772727272706</v>
      </c>
      <c r="S116">
        <f t="array" ref="S116">TREND($B116:$L116,$B$3:$L$3,S$3)</f>
        <v>11973.272727272706</v>
      </c>
      <c r="T116">
        <f t="array" ref="T116">TREND($B116:$L116,$B$3:$L$3,T$3)</f>
        <v>12176.772727272706</v>
      </c>
      <c r="U116">
        <f t="array" ref="U116">TREND($B116:$L116,$B$3:$L$3,U$3)</f>
        <v>12380.272727272706</v>
      </c>
      <c r="V116">
        <f t="array" ref="V116">TREND($B116:$L116,$B$3:$L$3,V$3)</f>
        <v>12583.772727272706</v>
      </c>
      <c r="W116">
        <f t="array" ref="W116">TREND($B116:$L116,$B$3:$L$3,W$3)</f>
        <v>12787.272727272706</v>
      </c>
      <c r="X116">
        <f t="array" ref="X116">TREND($B116:$L116,$B$3:$L$3,X$3)</f>
        <v>12990.772727272706</v>
      </c>
      <c r="Y116">
        <f t="array" ref="Y116">TREND($B116:$L116,$B$3:$L$3,Y$3)</f>
        <v>13194.272727272706</v>
      </c>
      <c r="Z116">
        <f t="array" ref="Z116">TREND($B116:$L116,$B$3:$L$3,Z$3)</f>
        <v>13397.772727272706</v>
      </c>
      <c r="AA116">
        <f t="array" ref="AA116">TREND($B116:$L116,$B$3:$L$3,AA$3)</f>
        <v>13601.272727272706</v>
      </c>
      <c r="AB116">
        <f t="array" ref="AB116">TREND($B116:$L116,$B$3:$L$3,AB$3)</f>
        <v>13804.772727272706</v>
      </c>
      <c r="AC116">
        <f t="array" ref="AC116">TREND($B116:$L116,$B$3:$L$3,AC$3)</f>
        <v>14008.272727272706</v>
      </c>
      <c r="AD116">
        <f t="array" ref="AD116">TREND($B116:$L116,$B$3:$L$3,AD$3)</f>
        <v>14211.772727272706</v>
      </c>
      <c r="AE116">
        <f t="array" ref="AE116">TREND($B116:$L116,$B$3:$L$3,AE$3)</f>
        <v>14415.272727272706</v>
      </c>
      <c r="AF116">
        <f t="array" ref="AF116">TREND($B116:$L116,$B$3:$L$3,AF$3)</f>
        <v>14618.772727272706</v>
      </c>
      <c r="AG116">
        <f t="array" ref="AG116">TREND($B116:$L116,$B$3:$L$3,AG$3)</f>
        <v>14822.272727272706</v>
      </c>
    </row>
    <row r="117" spans="1:33" x14ac:dyDescent="0.25">
      <c r="A117" t="s">
        <v>455</v>
      </c>
      <c r="B117">
        <v>101</v>
      </c>
      <c r="C117">
        <v>102</v>
      </c>
      <c r="D117">
        <v>102</v>
      </c>
      <c r="E117">
        <v>102</v>
      </c>
      <c r="F117">
        <v>102</v>
      </c>
      <c r="G117">
        <v>102</v>
      </c>
      <c r="H117">
        <v>99</v>
      </c>
      <c r="I117">
        <v>97</v>
      </c>
      <c r="J117">
        <v>95</v>
      </c>
      <c r="K117">
        <v>93</v>
      </c>
      <c r="L117">
        <v>92</v>
      </c>
    </row>
    <row r="118" spans="1:33" x14ac:dyDescent="0.25">
      <c r="A118" t="s">
        <v>456</v>
      </c>
      <c r="B118">
        <v>185</v>
      </c>
      <c r="C118">
        <v>183</v>
      </c>
      <c r="D118">
        <v>184</v>
      </c>
      <c r="E118">
        <v>188</v>
      </c>
      <c r="F118">
        <v>191</v>
      </c>
      <c r="G118">
        <v>194</v>
      </c>
      <c r="H118">
        <v>197</v>
      </c>
      <c r="I118">
        <v>200</v>
      </c>
      <c r="J118">
        <v>199</v>
      </c>
      <c r="K118">
        <v>198</v>
      </c>
      <c r="L118">
        <v>196</v>
      </c>
    </row>
    <row r="119" spans="1:33" x14ac:dyDescent="0.25">
      <c r="A119" t="s">
        <v>457</v>
      </c>
      <c r="B119">
        <v>797</v>
      </c>
      <c r="C119">
        <v>804</v>
      </c>
      <c r="D119">
        <v>811</v>
      </c>
      <c r="E119">
        <v>817</v>
      </c>
      <c r="F119">
        <v>827</v>
      </c>
      <c r="G119">
        <v>840</v>
      </c>
      <c r="H119">
        <v>853</v>
      </c>
      <c r="I119">
        <v>866</v>
      </c>
      <c r="J119">
        <v>886</v>
      </c>
      <c r="K119">
        <v>904</v>
      </c>
      <c r="L119">
        <v>914</v>
      </c>
    </row>
    <row r="120" spans="1:33" x14ac:dyDescent="0.25">
      <c r="A120" t="s">
        <v>458</v>
      </c>
      <c r="B120">
        <v>1157</v>
      </c>
      <c r="C120">
        <v>1167</v>
      </c>
      <c r="D120">
        <v>1172</v>
      </c>
      <c r="E120">
        <v>1177</v>
      </c>
      <c r="F120">
        <v>1185</v>
      </c>
      <c r="G120">
        <v>1192</v>
      </c>
      <c r="H120">
        <v>1206</v>
      </c>
      <c r="I120">
        <v>1222</v>
      </c>
      <c r="J120">
        <v>1235</v>
      </c>
      <c r="K120">
        <v>1254</v>
      </c>
      <c r="L120">
        <v>1277</v>
      </c>
    </row>
    <row r="121" spans="1:33" x14ac:dyDescent="0.25">
      <c r="A121" t="s">
        <v>459</v>
      </c>
      <c r="B121">
        <v>1157</v>
      </c>
      <c r="C121">
        <v>1201</v>
      </c>
      <c r="D121">
        <v>1247</v>
      </c>
      <c r="E121">
        <v>1291</v>
      </c>
      <c r="F121">
        <v>1324</v>
      </c>
      <c r="G121">
        <v>1347</v>
      </c>
      <c r="H121">
        <v>1360</v>
      </c>
      <c r="I121">
        <v>1368</v>
      </c>
      <c r="J121">
        <v>1376</v>
      </c>
      <c r="K121">
        <v>1388</v>
      </c>
      <c r="L121">
        <v>1399</v>
      </c>
    </row>
    <row r="122" spans="1:33" x14ac:dyDescent="0.25">
      <c r="A122" t="s">
        <v>460</v>
      </c>
      <c r="B122">
        <v>1087</v>
      </c>
      <c r="C122">
        <v>1112</v>
      </c>
      <c r="D122">
        <v>1143</v>
      </c>
      <c r="E122">
        <v>1168</v>
      </c>
      <c r="F122">
        <v>1199</v>
      </c>
      <c r="G122">
        <v>1239</v>
      </c>
      <c r="H122">
        <v>1283</v>
      </c>
      <c r="I122">
        <v>1331</v>
      </c>
      <c r="J122">
        <v>1376</v>
      </c>
      <c r="K122">
        <v>1410</v>
      </c>
      <c r="L122">
        <v>1434</v>
      </c>
    </row>
    <row r="123" spans="1:33" x14ac:dyDescent="0.25">
      <c r="A123" t="s">
        <v>461</v>
      </c>
      <c r="B123">
        <v>942</v>
      </c>
      <c r="C123">
        <v>967</v>
      </c>
      <c r="D123">
        <v>992</v>
      </c>
      <c r="E123">
        <v>1025</v>
      </c>
      <c r="F123">
        <v>1060</v>
      </c>
      <c r="G123">
        <v>1090</v>
      </c>
      <c r="H123">
        <v>1113</v>
      </c>
      <c r="I123">
        <v>1143</v>
      </c>
      <c r="J123">
        <v>1166</v>
      </c>
      <c r="K123">
        <v>1195</v>
      </c>
      <c r="L123">
        <v>1234</v>
      </c>
    </row>
    <row r="124" spans="1:33" x14ac:dyDescent="0.25">
      <c r="A124" t="s">
        <v>462</v>
      </c>
      <c r="B124">
        <v>900</v>
      </c>
      <c r="C124">
        <v>911</v>
      </c>
      <c r="D124">
        <v>920</v>
      </c>
      <c r="E124">
        <v>929</v>
      </c>
      <c r="F124">
        <v>941</v>
      </c>
      <c r="G124">
        <v>959</v>
      </c>
      <c r="H124">
        <v>984</v>
      </c>
      <c r="I124">
        <v>1010</v>
      </c>
      <c r="J124">
        <v>1043</v>
      </c>
      <c r="K124">
        <v>1078</v>
      </c>
      <c r="L124">
        <v>1109</v>
      </c>
    </row>
    <row r="125" spans="1:33" x14ac:dyDescent="0.25">
      <c r="A125" t="s">
        <v>463</v>
      </c>
      <c r="B125">
        <v>733</v>
      </c>
      <c r="C125">
        <v>754</v>
      </c>
      <c r="D125">
        <v>779</v>
      </c>
      <c r="E125">
        <v>807</v>
      </c>
      <c r="F125">
        <v>827</v>
      </c>
      <c r="G125">
        <v>841</v>
      </c>
      <c r="H125">
        <v>851</v>
      </c>
      <c r="I125">
        <v>859</v>
      </c>
      <c r="J125">
        <v>867</v>
      </c>
      <c r="K125">
        <v>878</v>
      </c>
      <c r="L125">
        <v>894</v>
      </c>
    </row>
    <row r="126" spans="1:33" x14ac:dyDescent="0.25">
      <c r="A126" t="s">
        <v>464</v>
      </c>
      <c r="B126">
        <v>636</v>
      </c>
      <c r="C126">
        <v>644</v>
      </c>
      <c r="D126">
        <v>653</v>
      </c>
      <c r="E126">
        <v>658</v>
      </c>
      <c r="F126">
        <v>663</v>
      </c>
      <c r="G126">
        <v>674</v>
      </c>
      <c r="H126">
        <v>693</v>
      </c>
      <c r="I126">
        <v>716</v>
      </c>
      <c r="J126">
        <v>742</v>
      </c>
      <c r="K126">
        <v>760</v>
      </c>
      <c r="L126">
        <v>774</v>
      </c>
    </row>
    <row r="127" spans="1:33" x14ac:dyDescent="0.25">
      <c r="A127" t="s">
        <v>465</v>
      </c>
      <c r="B127">
        <v>445</v>
      </c>
      <c r="C127">
        <v>461</v>
      </c>
      <c r="D127">
        <v>473</v>
      </c>
      <c r="E127">
        <v>484</v>
      </c>
      <c r="F127">
        <v>500</v>
      </c>
      <c r="G127">
        <v>514</v>
      </c>
      <c r="H127">
        <v>523</v>
      </c>
      <c r="I127">
        <v>532</v>
      </c>
      <c r="J127">
        <v>538</v>
      </c>
      <c r="K127">
        <v>544</v>
      </c>
      <c r="L127">
        <v>554</v>
      </c>
    </row>
    <row r="128" spans="1:33" x14ac:dyDescent="0.25">
      <c r="A128" t="s">
        <v>466</v>
      </c>
      <c r="B128">
        <v>223</v>
      </c>
      <c r="C128">
        <v>236</v>
      </c>
      <c r="D128">
        <v>251</v>
      </c>
      <c r="E128">
        <v>266</v>
      </c>
      <c r="F128">
        <v>281</v>
      </c>
      <c r="G128">
        <v>294</v>
      </c>
      <c r="H128">
        <v>309</v>
      </c>
      <c r="I128">
        <v>321</v>
      </c>
      <c r="J128">
        <v>333</v>
      </c>
      <c r="K128">
        <v>347</v>
      </c>
      <c r="L128">
        <v>362</v>
      </c>
    </row>
    <row r="129" spans="1:33" x14ac:dyDescent="0.25">
      <c r="A129" t="s">
        <v>467</v>
      </c>
      <c r="B129">
        <v>96</v>
      </c>
      <c r="C129">
        <v>105</v>
      </c>
      <c r="D129">
        <v>112</v>
      </c>
      <c r="E129">
        <v>117</v>
      </c>
      <c r="F129">
        <v>124</v>
      </c>
      <c r="G129">
        <v>131</v>
      </c>
      <c r="H129">
        <v>138</v>
      </c>
      <c r="I129">
        <v>148</v>
      </c>
      <c r="J129">
        <v>157</v>
      </c>
      <c r="K129">
        <v>166</v>
      </c>
      <c r="L129">
        <v>174</v>
      </c>
    </row>
    <row r="130" spans="1:33" x14ac:dyDescent="0.25">
      <c r="A130" t="s">
        <v>468</v>
      </c>
      <c r="B130">
        <v>71</v>
      </c>
      <c r="C130">
        <v>76</v>
      </c>
      <c r="D130">
        <v>81</v>
      </c>
      <c r="E130">
        <v>88</v>
      </c>
      <c r="F130">
        <v>96</v>
      </c>
      <c r="G130">
        <v>104</v>
      </c>
      <c r="H130">
        <v>112</v>
      </c>
      <c r="I130">
        <v>121</v>
      </c>
      <c r="J130">
        <v>129</v>
      </c>
      <c r="K130">
        <v>139</v>
      </c>
      <c r="L130">
        <v>149</v>
      </c>
    </row>
    <row r="132" spans="1:33" x14ac:dyDescent="0.25">
      <c r="A132" t="s">
        <v>476</v>
      </c>
      <c r="B132">
        <v>7776</v>
      </c>
      <c r="C132">
        <v>7965</v>
      </c>
      <c r="D132">
        <v>8160</v>
      </c>
      <c r="E132">
        <v>8357</v>
      </c>
      <c r="F132">
        <v>8556</v>
      </c>
      <c r="G132">
        <v>8759</v>
      </c>
      <c r="H132">
        <v>8962</v>
      </c>
      <c r="I132">
        <v>9171</v>
      </c>
      <c r="J132">
        <v>9383</v>
      </c>
      <c r="K132">
        <v>9596</v>
      </c>
      <c r="L132">
        <v>9810</v>
      </c>
      <c r="M132">
        <f t="array" ref="M132">TREND($B132:$L132,$B$3:$L$3,M$3)</f>
        <v>9993.9272727272473</v>
      </c>
      <c r="N132">
        <f t="array" ref="N132">TREND($B132:$L132,$B$3:$L$3,N$3)</f>
        <v>10197.536363636318</v>
      </c>
      <c r="O132">
        <f t="array" ref="O132">TREND($B132:$L132,$B$3:$L$3,O$3)</f>
        <v>10401.145454545389</v>
      </c>
      <c r="P132">
        <f t="array" ref="P132">TREND($B132:$L132,$B$3:$L$3,P$3)</f>
        <v>10604.754545454518</v>
      </c>
      <c r="Q132">
        <f t="array" ref="Q132">TREND($B132:$L132,$B$3:$L$3,Q$3)</f>
        <v>10808.363636363589</v>
      </c>
      <c r="R132">
        <f t="array" ref="R132">TREND($B132:$L132,$B$3:$L$3,R$3)</f>
        <v>11011.972727272718</v>
      </c>
      <c r="S132">
        <f t="array" ref="S132">TREND($B132:$L132,$B$3:$L$3,S$3)</f>
        <v>11215.581818181789</v>
      </c>
      <c r="T132">
        <f t="array" ref="T132">TREND($B132:$L132,$B$3:$L$3,T$3)</f>
        <v>11419.190909090859</v>
      </c>
      <c r="U132">
        <f t="array" ref="U132">TREND($B132:$L132,$B$3:$L$3,U$3)</f>
        <v>11622.799999999988</v>
      </c>
      <c r="V132">
        <f t="array" ref="V132">TREND($B132:$L132,$B$3:$L$3,V$3)</f>
        <v>11826.409090909059</v>
      </c>
      <c r="W132">
        <f t="array" ref="W132">TREND($B132:$L132,$B$3:$L$3,W$3)</f>
        <v>12030.01818181813</v>
      </c>
      <c r="X132">
        <f t="array" ref="X132">TREND($B132:$L132,$B$3:$L$3,X$3)</f>
        <v>12233.627272727259</v>
      </c>
      <c r="Y132">
        <f t="array" ref="Y132">TREND($B132:$L132,$B$3:$L$3,Y$3)</f>
        <v>12437.23636363633</v>
      </c>
      <c r="Z132">
        <f t="array" ref="Z132">TREND($B132:$L132,$B$3:$L$3,Z$3)</f>
        <v>12640.845454545401</v>
      </c>
      <c r="AA132">
        <f t="array" ref="AA132">TREND($B132:$L132,$B$3:$L$3,AA$3)</f>
        <v>12844.45454545453</v>
      </c>
      <c r="AB132">
        <f t="array" ref="AB132">TREND($B132:$L132,$B$3:$L$3,AB$3)</f>
        <v>13048.0636363636</v>
      </c>
      <c r="AC132">
        <f t="array" ref="AC132">TREND($B132:$L132,$B$3:$L$3,AC$3)</f>
        <v>13251.672727272671</v>
      </c>
      <c r="AD132">
        <f t="array" ref="AD132">TREND($B132:$L132,$B$3:$L$3,AD$3)</f>
        <v>13455.2818181818</v>
      </c>
      <c r="AE132">
        <f t="array" ref="AE132">TREND($B132:$L132,$B$3:$L$3,AE$3)</f>
        <v>13658.890909090871</v>
      </c>
      <c r="AF132">
        <f t="array" ref="AF132">TREND($B132:$L132,$B$3:$L$3,AF$3)</f>
        <v>13862.499999999942</v>
      </c>
      <c r="AG132">
        <f t="array" ref="AG132">TREND($B132:$L132,$B$3:$L$3,AG$3)</f>
        <v>14066.109090909071</v>
      </c>
    </row>
    <row r="133" spans="1:33" x14ac:dyDescent="0.25">
      <c r="A133" t="s">
        <v>455</v>
      </c>
      <c r="B133">
        <v>103</v>
      </c>
      <c r="C133">
        <v>104</v>
      </c>
      <c r="D133">
        <v>104</v>
      </c>
      <c r="E133">
        <v>102</v>
      </c>
      <c r="F133">
        <v>101</v>
      </c>
      <c r="G133">
        <v>101</v>
      </c>
      <c r="H133">
        <v>99</v>
      </c>
      <c r="I133">
        <v>97</v>
      </c>
      <c r="J133">
        <v>94</v>
      </c>
      <c r="K133">
        <v>91</v>
      </c>
      <c r="L133">
        <v>91</v>
      </c>
    </row>
    <row r="134" spans="1:33" x14ac:dyDescent="0.25">
      <c r="A134" t="s">
        <v>456</v>
      </c>
      <c r="B134">
        <v>173</v>
      </c>
      <c r="C134">
        <v>172</v>
      </c>
      <c r="D134">
        <v>174</v>
      </c>
      <c r="E134">
        <v>178</v>
      </c>
      <c r="F134">
        <v>181</v>
      </c>
      <c r="G134">
        <v>182</v>
      </c>
      <c r="H134">
        <v>184</v>
      </c>
      <c r="I134">
        <v>187</v>
      </c>
      <c r="J134">
        <v>186</v>
      </c>
      <c r="K134">
        <v>185</v>
      </c>
      <c r="L134">
        <v>183</v>
      </c>
    </row>
    <row r="135" spans="1:33" x14ac:dyDescent="0.25">
      <c r="A135" t="s">
        <v>457</v>
      </c>
      <c r="B135">
        <v>817</v>
      </c>
      <c r="C135">
        <v>831</v>
      </c>
      <c r="D135">
        <v>845</v>
      </c>
      <c r="E135">
        <v>857</v>
      </c>
      <c r="F135">
        <v>873</v>
      </c>
      <c r="G135">
        <v>892</v>
      </c>
      <c r="H135">
        <v>910</v>
      </c>
      <c r="I135">
        <v>926</v>
      </c>
      <c r="J135">
        <v>947</v>
      </c>
      <c r="K135">
        <v>967</v>
      </c>
      <c r="L135">
        <v>979</v>
      </c>
    </row>
    <row r="136" spans="1:33" x14ac:dyDescent="0.25">
      <c r="A136" t="s">
        <v>458</v>
      </c>
      <c r="B136">
        <v>1037</v>
      </c>
      <c r="C136">
        <v>1045</v>
      </c>
      <c r="D136">
        <v>1052</v>
      </c>
      <c r="E136">
        <v>1064</v>
      </c>
      <c r="F136">
        <v>1078</v>
      </c>
      <c r="G136">
        <v>1092</v>
      </c>
      <c r="H136">
        <v>1111</v>
      </c>
      <c r="I136">
        <v>1131</v>
      </c>
      <c r="J136">
        <v>1148</v>
      </c>
      <c r="K136">
        <v>1170</v>
      </c>
      <c r="L136">
        <v>1196</v>
      </c>
    </row>
    <row r="137" spans="1:33" x14ac:dyDescent="0.25">
      <c r="A137" t="s">
        <v>459</v>
      </c>
      <c r="B137">
        <v>961</v>
      </c>
      <c r="C137">
        <v>992</v>
      </c>
      <c r="D137">
        <v>1026</v>
      </c>
      <c r="E137">
        <v>1055</v>
      </c>
      <c r="F137">
        <v>1076</v>
      </c>
      <c r="G137">
        <v>1092</v>
      </c>
      <c r="H137">
        <v>1100</v>
      </c>
      <c r="I137">
        <v>1107</v>
      </c>
      <c r="J137">
        <v>1119</v>
      </c>
      <c r="K137">
        <v>1133</v>
      </c>
      <c r="L137">
        <v>1147</v>
      </c>
    </row>
    <row r="138" spans="1:33" x14ac:dyDescent="0.25">
      <c r="A138" t="s">
        <v>460</v>
      </c>
      <c r="B138">
        <v>909</v>
      </c>
      <c r="C138">
        <v>926</v>
      </c>
      <c r="D138">
        <v>943</v>
      </c>
      <c r="E138">
        <v>958</v>
      </c>
      <c r="F138">
        <v>978</v>
      </c>
      <c r="G138">
        <v>1006</v>
      </c>
      <c r="H138">
        <v>1036</v>
      </c>
      <c r="I138">
        <v>1071</v>
      </c>
      <c r="J138">
        <v>1100</v>
      </c>
      <c r="K138">
        <v>1122</v>
      </c>
      <c r="L138">
        <v>1138</v>
      </c>
    </row>
    <row r="139" spans="1:33" x14ac:dyDescent="0.25">
      <c r="A139" t="s">
        <v>461</v>
      </c>
      <c r="B139">
        <v>882</v>
      </c>
      <c r="C139">
        <v>908</v>
      </c>
      <c r="D139">
        <v>934</v>
      </c>
      <c r="E139">
        <v>962</v>
      </c>
      <c r="F139">
        <v>991</v>
      </c>
      <c r="G139">
        <v>1013</v>
      </c>
      <c r="H139">
        <v>1030</v>
      </c>
      <c r="I139">
        <v>1048</v>
      </c>
      <c r="J139">
        <v>1064</v>
      </c>
      <c r="K139">
        <v>1084</v>
      </c>
      <c r="L139">
        <v>1113</v>
      </c>
    </row>
    <row r="140" spans="1:33" x14ac:dyDescent="0.25">
      <c r="A140" t="s">
        <v>462</v>
      </c>
      <c r="B140">
        <v>847</v>
      </c>
      <c r="C140">
        <v>859</v>
      </c>
      <c r="D140">
        <v>868</v>
      </c>
      <c r="E140">
        <v>881</v>
      </c>
      <c r="F140">
        <v>896</v>
      </c>
      <c r="G140">
        <v>916</v>
      </c>
      <c r="H140">
        <v>944</v>
      </c>
      <c r="I140">
        <v>972</v>
      </c>
      <c r="J140">
        <v>1002</v>
      </c>
      <c r="K140">
        <v>1033</v>
      </c>
      <c r="L140">
        <v>1057</v>
      </c>
    </row>
    <row r="141" spans="1:33" x14ac:dyDescent="0.25">
      <c r="A141" t="s">
        <v>463</v>
      </c>
      <c r="B141">
        <v>679</v>
      </c>
      <c r="C141">
        <v>703</v>
      </c>
      <c r="D141">
        <v>731</v>
      </c>
      <c r="E141">
        <v>761</v>
      </c>
      <c r="F141">
        <v>784</v>
      </c>
      <c r="G141">
        <v>801</v>
      </c>
      <c r="H141">
        <v>814</v>
      </c>
      <c r="I141">
        <v>825</v>
      </c>
      <c r="J141">
        <v>839</v>
      </c>
      <c r="K141">
        <v>854</v>
      </c>
      <c r="L141">
        <v>875</v>
      </c>
    </row>
    <row r="142" spans="1:33" x14ac:dyDescent="0.25">
      <c r="A142" t="s">
        <v>464</v>
      </c>
      <c r="B142">
        <v>583</v>
      </c>
      <c r="C142">
        <v>594</v>
      </c>
      <c r="D142">
        <v>607</v>
      </c>
      <c r="E142">
        <v>617</v>
      </c>
      <c r="F142">
        <v>627</v>
      </c>
      <c r="G142">
        <v>642</v>
      </c>
      <c r="H142">
        <v>667</v>
      </c>
      <c r="I142">
        <v>695</v>
      </c>
      <c r="J142">
        <v>726</v>
      </c>
      <c r="K142">
        <v>751</v>
      </c>
      <c r="L142">
        <v>770</v>
      </c>
    </row>
    <row r="143" spans="1:33" x14ac:dyDescent="0.25">
      <c r="A143" t="s">
        <v>465</v>
      </c>
      <c r="B143">
        <v>435</v>
      </c>
      <c r="C143">
        <v>454</v>
      </c>
      <c r="D143">
        <v>470</v>
      </c>
      <c r="E143">
        <v>486</v>
      </c>
      <c r="F143">
        <v>505</v>
      </c>
      <c r="G143">
        <v>525</v>
      </c>
      <c r="H143">
        <v>539</v>
      </c>
      <c r="I143">
        <v>552</v>
      </c>
      <c r="J143">
        <v>565</v>
      </c>
      <c r="K143">
        <v>577</v>
      </c>
      <c r="L143">
        <v>594</v>
      </c>
    </row>
    <row r="144" spans="1:33" x14ac:dyDescent="0.25">
      <c r="A144" t="s">
        <v>466</v>
      </c>
      <c r="B144">
        <v>209</v>
      </c>
      <c r="C144">
        <v>222</v>
      </c>
      <c r="D144">
        <v>237</v>
      </c>
      <c r="E144">
        <v>252</v>
      </c>
      <c r="F144">
        <v>267</v>
      </c>
      <c r="G144">
        <v>281</v>
      </c>
      <c r="H144">
        <v>296</v>
      </c>
      <c r="I144">
        <v>309</v>
      </c>
      <c r="J144">
        <v>322</v>
      </c>
      <c r="K144">
        <v>337</v>
      </c>
      <c r="L144">
        <v>354</v>
      </c>
    </row>
    <row r="145" spans="1:33" x14ac:dyDescent="0.25">
      <c r="A145" t="s">
        <v>467</v>
      </c>
      <c r="B145">
        <v>82</v>
      </c>
      <c r="C145">
        <v>91</v>
      </c>
      <c r="D145">
        <v>100</v>
      </c>
      <c r="E145">
        <v>107</v>
      </c>
      <c r="F145">
        <v>114</v>
      </c>
      <c r="G145">
        <v>122</v>
      </c>
      <c r="H145">
        <v>131</v>
      </c>
      <c r="I145">
        <v>141</v>
      </c>
      <c r="J145">
        <v>151</v>
      </c>
      <c r="K145">
        <v>161</v>
      </c>
      <c r="L145">
        <v>171</v>
      </c>
    </row>
    <row r="146" spans="1:33" x14ac:dyDescent="0.25">
      <c r="A146" t="s">
        <v>468</v>
      </c>
      <c r="B146">
        <v>59</v>
      </c>
      <c r="C146">
        <v>64</v>
      </c>
      <c r="D146">
        <v>70</v>
      </c>
      <c r="E146">
        <v>77</v>
      </c>
      <c r="F146">
        <v>84</v>
      </c>
      <c r="G146">
        <v>92</v>
      </c>
      <c r="H146">
        <v>102</v>
      </c>
      <c r="I146">
        <v>111</v>
      </c>
      <c r="J146">
        <v>121</v>
      </c>
      <c r="K146">
        <v>132</v>
      </c>
      <c r="L146">
        <v>143</v>
      </c>
    </row>
    <row r="148" spans="1:33" x14ac:dyDescent="0.25">
      <c r="A148" t="s">
        <v>477</v>
      </c>
      <c r="B148">
        <v>16441</v>
      </c>
      <c r="C148">
        <v>16802</v>
      </c>
      <c r="D148">
        <v>17166</v>
      </c>
      <c r="E148">
        <v>17530</v>
      </c>
      <c r="F148">
        <v>17899</v>
      </c>
      <c r="G148">
        <v>18268</v>
      </c>
      <c r="H148">
        <v>18630</v>
      </c>
      <c r="I148">
        <v>19001</v>
      </c>
      <c r="J148">
        <v>19370</v>
      </c>
      <c r="K148">
        <v>19737</v>
      </c>
      <c r="L148">
        <v>20097</v>
      </c>
      <c r="M148">
        <f t="array" ref="M148">TREND($B148:$L148,$B$3:$L$3,M$3)</f>
        <v>20465.818181818235</v>
      </c>
      <c r="N148">
        <f t="array" ref="N148">TREND($B148:$L148,$B$3:$L$3,N$3)</f>
        <v>20832.227272727294</v>
      </c>
      <c r="O148">
        <f t="array" ref="O148">TREND($B148:$L148,$B$3:$L$3,O$3)</f>
        <v>21198.636363636469</v>
      </c>
      <c r="P148">
        <f t="array" ref="P148">TREND($B148:$L148,$B$3:$L$3,P$3)</f>
        <v>21565.045454545529</v>
      </c>
      <c r="Q148">
        <f t="array" ref="Q148">TREND($B148:$L148,$B$3:$L$3,Q$3)</f>
        <v>21931.454545454588</v>
      </c>
      <c r="R148">
        <f t="array" ref="R148">TREND($B148:$L148,$B$3:$L$3,R$3)</f>
        <v>22297.863636363647</v>
      </c>
      <c r="S148">
        <f t="array" ref="S148">TREND($B148:$L148,$B$3:$L$3,S$3)</f>
        <v>22664.272727272823</v>
      </c>
      <c r="T148">
        <f t="array" ref="T148">TREND($B148:$L148,$B$3:$L$3,T$3)</f>
        <v>23030.681818181882</v>
      </c>
      <c r="U148">
        <f t="array" ref="U148">TREND($B148:$L148,$B$3:$L$3,U$3)</f>
        <v>23397.090909090941</v>
      </c>
      <c r="V148">
        <f t="array" ref="V148">TREND($B148:$L148,$B$3:$L$3,V$3)</f>
        <v>23763.500000000116</v>
      </c>
      <c r="W148">
        <f t="array" ref="W148">TREND($B148:$L148,$B$3:$L$3,W$3)</f>
        <v>24129.909090909176</v>
      </c>
      <c r="X148">
        <f t="array" ref="X148">TREND($B148:$L148,$B$3:$L$3,X$3)</f>
        <v>24496.318181818235</v>
      </c>
      <c r="Y148">
        <f t="array" ref="Y148">TREND($B148:$L148,$B$3:$L$3,Y$3)</f>
        <v>24862.727272727294</v>
      </c>
      <c r="Z148">
        <f t="array" ref="Z148">TREND($B148:$L148,$B$3:$L$3,Z$3)</f>
        <v>25229.136363636469</v>
      </c>
      <c r="AA148">
        <f t="array" ref="AA148">TREND($B148:$L148,$B$3:$L$3,AA$3)</f>
        <v>25595.545454545529</v>
      </c>
      <c r="AB148">
        <f t="array" ref="AB148">TREND($B148:$L148,$B$3:$L$3,AB$3)</f>
        <v>25961.954545454588</v>
      </c>
      <c r="AC148">
        <f t="array" ref="AC148">TREND($B148:$L148,$B$3:$L$3,AC$3)</f>
        <v>26328.363636363647</v>
      </c>
      <c r="AD148">
        <f t="array" ref="AD148">TREND($B148:$L148,$B$3:$L$3,AD$3)</f>
        <v>26694.772727272823</v>
      </c>
      <c r="AE148">
        <f t="array" ref="AE148">TREND($B148:$L148,$B$3:$L$3,AE$3)</f>
        <v>27061.181818181882</v>
      </c>
      <c r="AF148">
        <f t="array" ref="AF148">TREND($B148:$L148,$B$3:$L$3,AF$3)</f>
        <v>27427.590909090941</v>
      </c>
      <c r="AG148">
        <f t="array" ref="AG148">TREND($B148:$L148,$B$3:$L$3,AG$3)</f>
        <v>27794.000000000116</v>
      </c>
    </row>
    <row r="149" spans="1:33" x14ac:dyDescent="0.25">
      <c r="A149" t="s">
        <v>455</v>
      </c>
      <c r="B149">
        <v>217</v>
      </c>
      <c r="C149">
        <v>214</v>
      </c>
      <c r="D149">
        <v>211</v>
      </c>
      <c r="E149">
        <v>209</v>
      </c>
      <c r="F149">
        <v>206</v>
      </c>
      <c r="G149">
        <v>202</v>
      </c>
      <c r="H149">
        <v>192</v>
      </c>
      <c r="I149">
        <v>183</v>
      </c>
      <c r="J149">
        <v>179</v>
      </c>
      <c r="K149">
        <v>171</v>
      </c>
      <c r="L149">
        <v>162</v>
      </c>
    </row>
    <row r="150" spans="1:33" x14ac:dyDescent="0.25">
      <c r="A150" t="s">
        <v>456</v>
      </c>
      <c r="B150">
        <v>465</v>
      </c>
      <c r="C150">
        <v>458</v>
      </c>
      <c r="D150">
        <v>454</v>
      </c>
      <c r="E150">
        <v>455</v>
      </c>
      <c r="F150">
        <v>459</v>
      </c>
      <c r="G150">
        <v>462</v>
      </c>
      <c r="H150">
        <v>465</v>
      </c>
      <c r="I150">
        <v>462</v>
      </c>
      <c r="J150">
        <v>448</v>
      </c>
      <c r="K150">
        <v>437</v>
      </c>
      <c r="L150">
        <v>434</v>
      </c>
    </row>
    <row r="151" spans="1:33" x14ac:dyDescent="0.25">
      <c r="A151" t="s">
        <v>457</v>
      </c>
      <c r="B151">
        <v>1851</v>
      </c>
      <c r="C151">
        <v>1875</v>
      </c>
      <c r="D151">
        <v>1899</v>
      </c>
      <c r="E151">
        <v>1915</v>
      </c>
      <c r="F151">
        <v>1931</v>
      </c>
      <c r="G151">
        <v>1948</v>
      </c>
      <c r="H151">
        <v>1961</v>
      </c>
      <c r="I151">
        <v>1981</v>
      </c>
      <c r="J151">
        <v>2011</v>
      </c>
      <c r="K151">
        <v>2034</v>
      </c>
      <c r="L151">
        <v>2037</v>
      </c>
    </row>
    <row r="152" spans="1:33" x14ac:dyDescent="0.25">
      <c r="A152" t="s">
        <v>458</v>
      </c>
      <c r="B152">
        <v>2194</v>
      </c>
      <c r="C152">
        <v>2214</v>
      </c>
      <c r="D152">
        <v>2224</v>
      </c>
      <c r="E152">
        <v>2231</v>
      </c>
      <c r="F152">
        <v>2245</v>
      </c>
      <c r="G152">
        <v>2263</v>
      </c>
      <c r="H152">
        <v>2296</v>
      </c>
      <c r="I152">
        <v>2329</v>
      </c>
      <c r="J152">
        <v>2354</v>
      </c>
      <c r="K152">
        <v>2379</v>
      </c>
      <c r="L152">
        <v>2406</v>
      </c>
    </row>
    <row r="153" spans="1:33" x14ac:dyDescent="0.25">
      <c r="A153" t="s">
        <v>459</v>
      </c>
      <c r="B153">
        <v>2115</v>
      </c>
      <c r="C153">
        <v>2161</v>
      </c>
      <c r="D153">
        <v>2216</v>
      </c>
      <c r="E153">
        <v>2282</v>
      </c>
      <c r="F153">
        <v>2336</v>
      </c>
      <c r="G153">
        <v>2387</v>
      </c>
      <c r="H153">
        <v>2414</v>
      </c>
      <c r="I153">
        <v>2433</v>
      </c>
      <c r="J153">
        <v>2448</v>
      </c>
      <c r="K153">
        <v>2471</v>
      </c>
      <c r="L153">
        <v>2498</v>
      </c>
    </row>
    <row r="154" spans="1:33" x14ac:dyDescent="0.25">
      <c r="A154" t="s">
        <v>460</v>
      </c>
      <c r="B154">
        <v>2128</v>
      </c>
      <c r="C154">
        <v>2144</v>
      </c>
      <c r="D154">
        <v>2176</v>
      </c>
      <c r="E154">
        <v>2198</v>
      </c>
      <c r="F154">
        <v>2230</v>
      </c>
      <c r="G154">
        <v>2273</v>
      </c>
      <c r="H154">
        <v>2325</v>
      </c>
      <c r="I154">
        <v>2385</v>
      </c>
      <c r="J154">
        <v>2457</v>
      </c>
      <c r="K154">
        <v>2517</v>
      </c>
      <c r="L154">
        <v>2574</v>
      </c>
    </row>
    <row r="155" spans="1:33" x14ac:dyDescent="0.25">
      <c r="A155" t="s">
        <v>461</v>
      </c>
      <c r="B155">
        <v>1924</v>
      </c>
      <c r="C155">
        <v>1980</v>
      </c>
      <c r="D155">
        <v>2027</v>
      </c>
      <c r="E155">
        <v>2074</v>
      </c>
      <c r="F155">
        <v>2118</v>
      </c>
      <c r="G155">
        <v>2155</v>
      </c>
      <c r="H155">
        <v>2173</v>
      </c>
      <c r="I155">
        <v>2206</v>
      </c>
      <c r="J155">
        <v>2231</v>
      </c>
      <c r="K155">
        <v>2265</v>
      </c>
      <c r="L155">
        <v>2310</v>
      </c>
    </row>
    <row r="156" spans="1:33" x14ac:dyDescent="0.25">
      <c r="A156" t="s">
        <v>462</v>
      </c>
      <c r="B156">
        <v>1719</v>
      </c>
      <c r="C156">
        <v>1753</v>
      </c>
      <c r="D156">
        <v>1786</v>
      </c>
      <c r="E156">
        <v>1822</v>
      </c>
      <c r="F156">
        <v>1862</v>
      </c>
      <c r="G156">
        <v>1898</v>
      </c>
      <c r="H156">
        <v>1954</v>
      </c>
      <c r="I156">
        <v>2000</v>
      </c>
      <c r="J156">
        <v>2048</v>
      </c>
      <c r="K156">
        <v>2092</v>
      </c>
      <c r="L156">
        <v>2130</v>
      </c>
    </row>
    <row r="157" spans="1:33" x14ac:dyDescent="0.25">
      <c r="A157" t="s">
        <v>463</v>
      </c>
      <c r="B157">
        <v>1440</v>
      </c>
      <c r="C157">
        <v>1484</v>
      </c>
      <c r="D157">
        <v>1529</v>
      </c>
      <c r="E157">
        <v>1575</v>
      </c>
      <c r="F157">
        <v>1613</v>
      </c>
      <c r="G157">
        <v>1650</v>
      </c>
      <c r="H157">
        <v>1684</v>
      </c>
      <c r="I157">
        <v>1715</v>
      </c>
      <c r="J157">
        <v>1751</v>
      </c>
      <c r="K157">
        <v>1789</v>
      </c>
      <c r="L157">
        <v>1826</v>
      </c>
    </row>
    <row r="158" spans="1:33" x14ac:dyDescent="0.25">
      <c r="A158" t="s">
        <v>464</v>
      </c>
      <c r="B158">
        <v>1121</v>
      </c>
      <c r="C158">
        <v>1161</v>
      </c>
      <c r="D158">
        <v>1200</v>
      </c>
      <c r="E158">
        <v>1231</v>
      </c>
      <c r="F158">
        <v>1264</v>
      </c>
      <c r="G158">
        <v>1293</v>
      </c>
      <c r="H158">
        <v>1331</v>
      </c>
      <c r="I158">
        <v>1369</v>
      </c>
      <c r="J158">
        <v>1409</v>
      </c>
      <c r="K158">
        <v>1442</v>
      </c>
      <c r="L158">
        <v>1474</v>
      </c>
    </row>
    <row r="159" spans="1:33" x14ac:dyDescent="0.25">
      <c r="A159" t="s">
        <v>465</v>
      </c>
      <c r="B159">
        <v>753</v>
      </c>
      <c r="C159">
        <v>800</v>
      </c>
      <c r="D159">
        <v>842</v>
      </c>
      <c r="E159">
        <v>884</v>
      </c>
      <c r="F159">
        <v>929</v>
      </c>
      <c r="G159">
        <v>973</v>
      </c>
      <c r="H159">
        <v>1011</v>
      </c>
      <c r="I159">
        <v>1049</v>
      </c>
      <c r="J159">
        <v>1080</v>
      </c>
      <c r="K159">
        <v>1113</v>
      </c>
      <c r="L159">
        <v>1143</v>
      </c>
    </row>
    <row r="160" spans="1:33" x14ac:dyDescent="0.25">
      <c r="A160" t="s">
        <v>466</v>
      </c>
      <c r="B160">
        <v>307</v>
      </c>
      <c r="C160">
        <v>330</v>
      </c>
      <c r="D160">
        <v>353</v>
      </c>
      <c r="E160">
        <v>379</v>
      </c>
      <c r="F160">
        <v>403</v>
      </c>
      <c r="G160">
        <v>429</v>
      </c>
      <c r="H160">
        <v>457</v>
      </c>
      <c r="I160">
        <v>483</v>
      </c>
      <c r="J160">
        <v>509</v>
      </c>
      <c r="K160">
        <v>537</v>
      </c>
      <c r="L160">
        <v>564</v>
      </c>
    </row>
    <row r="161" spans="1:33" x14ac:dyDescent="0.25">
      <c r="A161" t="s">
        <v>467</v>
      </c>
      <c r="B161">
        <v>106</v>
      </c>
      <c r="C161">
        <v>116</v>
      </c>
      <c r="D161">
        <v>126</v>
      </c>
      <c r="E161">
        <v>135</v>
      </c>
      <c r="F161">
        <v>146</v>
      </c>
      <c r="G161">
        <v>158</v>
      </c>
      <c r="H161">
        <v>173</v>
      </c>
      <c r="I161">
        <v>188</v>
      </c>
      <c r="J161">
        <v>204</v>
      </c>
      <c r="K161">
        <v>220</v>
      </c>
      <c r="L161">
        <v>237</v>
      </c>
    </row>
    <row r="162" spans="1:33" x14ac:dyDescent="0.25">
      <c r="A162" t="s">
        <v>468</v>
      </c>
      <c r="B162">
        <v>101</v>
      </c>
      <c r="C162">
        <v>112</v>
      </c>
      <c r="D162">
        <v>125</v>
      </c>
      <c r="E162">
        <v>140</v>
      </c>
      <c r="F162">
        <v>156</v>
      </c>
      <c r="G162">
        <v>174</v>
      </c>
      <c r="H162">
        <v>195</v>
      </c>
      <c r="I162">
        <v>218</v>
      </c>
      <c r="J162">
        <v>242</v>
      </c>
      <c r="K162">
        <v>270</v>
      </c>
      <c r="L162">
        <v>300</v>
      </c>
    </row>
    <row r="164" spans="1:33" x14ac:dyDescent="0.25">
      <c r="A164" t="s">
        <v>478</v>
      </c>
      <c r="B164">
        <v>12613</v>
      </c>
      <c r="C164">
        <v>12919</v>
      </c>
      <c r="D164">
        <v>13231</v>
      </c>
      <c r="E164">
        <v>13546</v>
      </c>
      <c r="F164">
        <v>13867</v>
      </c>
      <c r="G164">
        <v>14192</v>
      </c>
      <c r="H164">
        <v>14519</v>
      </c>
      <c r="I164">
        <v>14854</v>
      </c>
      <c r="J164">
        <v>15192</v>
      </c>
      <c r="K164">
        <v>15531</v>
      </c>
      <c r="L164">
        <v>15868</v>
      </c>
      <c r="M164">
        <f t="array" ref="M164">TREND($B164:$L164,$B$3:$L$3,M$3)</f>
        <v>16168.76363636367</v>
      </c>
      <c r="N164">
        <f t="array" ref="N164">TREND($B164:$L164,$B$3:$L$3,N$3)</f>
        <v>16494.890909090871</v>
      </c>
      <c r="O164">
        <f t="array" ref="O164">TREND($B164:$L164,$B$3:$L$3,O$3)</f>
        <v>16821.018181818188</v>
      </c>
      <c r="P164">
        <f t="array" ref="P164">TREND($B164:$L164,$B$3:$L$3,P$3)</f>
        <v>17147.145454545505</v>
      </c>
      <c r="Q164">
        <f t="array" ref="Q164">TREND($B164:$L164,$B$3:$L$3,Q$3)</f>
        <v>17473.272727272706</v>
      </c>
      <c r="R164">
        <f t="array" ref="R164">TREND($B164:$L164,$B$3:$L$3,R$3)</f>
        <v>17799.400000000023</v>
      </c>
      <c r="S164">
        <f t="array" ref="S164">TREND($B164:$L164,$B$3:$L$3,S$3)</f>
        <v>18125.52727272734</v>
      </c>
      <c r="T164">
        <f t="array" ref="T164">TREND($B164:$L164,$B$3:$L$3,T$3)</f>
        <v>18451.654545454541</v>
      </c>
      <c r="U164">
        <f t="array" ref="U164">TREND($B164:$L164,$B$3:$L$3,U$3)</f>
        <v>18777.781818181858</v>
      </c>
      <c r="V164">
        <f t="array" ref="V164">TREND($B164:$L164,$B$3:$L$3,V$3)</f>
        <v>19103.909090909059</v>
      </c>
      <c r="W164">
        <f t="array" ref="W164">TREND($B164:$L164,$B$3:$L$3,W$3)</f>
        <v>19430.036363636376</v>
      </c>
      <c r="X164">
        <f t="array" ref="X164">TREND($B164:$L164,$B$3:$L$3,X$3)</f>
        <v>19756.163636363694</v>
      </c>
      <c r="Y164">
        <f t="array" ref="Y164">TREND($B164:$L164,$B$3:$L$3,Y$3)</f>
        <v>20082.290909090894</v>
      </c>
      <c r="Z164">
        <f t="array" ref="Z164">TREND($B164:$L164,$B$3:$L$3,Z$3)</f>
        <v>20408.418181818211</v>
      </c>
      <c r="AA164">
        <f t="array" ref="AA164">TREND($B164:$L164,$B$3:$L$3,AA$3)</f>
        <v>20734.545454545529</v>
      </c>
      <c r="AB164">
        <f t="array" ref="AB164">TREND($B164:$L164,$B$3:$L$3,AB$3)</f>
        <v>21060.672727272729</v>
      </c>
      <c r="AC164">
        <f t="array" ref="AC164">TREND($B164:$L164,$B$3:$L$3,AC$3)</f>
        <v>21386.800000000047</v>
      </c>
      <c r="AD164">
        <f t="array" ref="AD164">TREND($B164:$L164,$B$3:$L$3,AD$3)</f>
        <v>21712.927272727247</v>
      </c>
      <c r="AE164">
        <f t="array" ref="AE164">TREND($B164:$L164,$B$3:$L$3,AE$3)</f>
        <v>22039.054545454565</v>
      </c>
      <c r="AF164">
        <f t="array" ref="AF164">TREND($B164:$L164,$B$3:$L$3,AF$3)</f>
        <v>22365.181818181882</v>
      </c>
      <c r="AG164">
        <f t="array" ref="AG164">TREND($B164:$L164,$B$3:$L$3,AG$3)</f>
        <v>22691.309090909082</v>
      </c>
    </row>
    <row r="165" spans="1:33" x14ac:dyDescent="0.25">
      <c r="A165" t="s">
        <v>455</v>
      </c>
      <c r="B165">
        <v>166</v>
      </c>
      <c r="C165">
        <v>164</v>
      </c>
      <c r="D165">
        <v>163</v>
      </c>
      <c r="E165">
        <v>162</v>
      </c>
      <c r="F165">
        <v>161</v>
      </c>
      <c r="G165">
        <v>158</v>
      </c>
      <c r="H165">
        <v>151</v>
      </c>
      <c r="I165">
        <v>146</v>
      </c>
      <c r="J165">
        <v>144</v>
      </c>
      <c r="K165">
        <v>139</v>
      </c>
      <c r="L165">
        <v>133</v>
      </c>
    </row>
    <row r="166" spans="1:33" x14ac:dyDescent="0.25">
      <c r="A166" t="s">
        <v>456</v>
      </c>
      <c r="B166">
        <v>435</v>
      </c>
      <c r="C166">
        <v>435</v>
      </c>
      <c r="D166">
        <v>437</v>
      </c>
      <c r="E166">
        <v>444</v>
      </c>
      <c r="F166">
        <v>451</v>
      </c>
      <c r="G166">
        <v>458</v>
      </c>
      <c r="H166">
        <v>467</v>
      </c>
      <c r="I166">
        <v>470</v>
      </c>
      <c r="J166">
        <v>463</v>
      </c>
      <c r="K166">
        <v>459</v>
      </c>
      <c r="L166">
        <v>463</v>
      </c>
    </row>
    <row r="167" spans="1:33" x14ac:dyDescent="0.25">
      <c r="A167" t="s">
        <v>457</v>
      </c>
      <c r="B167">
        <v>1622</v>
      </c>
      <c r="C167">
        <v>1661</v>
      </c>
      <c r="D167">
        <v>1703</v>
      </c>
      <c r="E167">
        <v>1740</v>
      </c>
      <c r="F167">
        <v>1779</v>
      </c>
      <c r="G167">
        <v>1818</v>
      </c>
      <c r="H167">
        <v>1853</v>
      </c>
      <c r="I167">
        <v>1893</v>
      </c>
      <c r="J167">
        <v>1943</v>
      </c>
      <c r="K167">
        <v>1987</v>
      </c>
      <c r="L167">
        <v>2015</v>
      </c>
    </row>
    <row r="168" spans="1:33" x14ac:dyDescent="0.25">
      <c r="A168" t="s">
        <v>458</v>
      </c>
      <c r="B168">
        <v>1756</v>
      </c>
      <c r="C168">
        <v>1790</v>
      </c>
      <c r="D168">
        <v>1815</v>
      </c>
      <c r="E168">
        <v>1837</v>
      </c>
      <c r="F168">
        <v>1867</v>
      </c>
      <c r="G168">
        <v>1899</v>
      </c>
      <c r="H168">
        <v>1942</v>
      </c>
      <c r="I168">
        <v>1988</v>
      </c>
      <c r="J168">
        <v>2029</v>
      </c>
      <c r="K168">
        <v>2072</v>
      </c>
      <c r="L168">
        <v>2116</v>
      </c>
    </row>
    <row r="169" spans="1:33" x14ac:dyDescent="0.25">
      <c r="A169" t="s">
        <v>459</v>
      </c>
      <c r="B169">
        <v>1458</v>
      </c>
      <c r="C169">
        <v>1495</v>
      </c>
      <c r="D169">
        <v>1541</v>
      </c>
      <c r="E169">
        <v>1593</v>
      </c>
      <c r="F169">
        <v>1638</v>
      </c>
      <c r="G169">
        <v>1681</v>
      </c>
      <c r="H169">
        <v>1706</v>
      </c>
      <c r="I169">
        <v>1724</v>
      </c>
      <c r="J169">
        <v>1738</v>
      </c>
      <c r="K169">
        <v>1759</v>
      </c>
      <c r="L169">
        <v>1782</v>
      </c>
    </row>
    <row r="170" spans="1:33" x14ac:dyDescent="0.25">
      <c r="A170" t="s">
        <v>460</v>
      </c>
      <c r="B170">
        <v>1461</v>
      </c>
      <c r="C170">
        <v>1465</v>
      </c>
      <c r="D170">
        <v>1473</v>
      </c>
      <c r="E170">
        <v>1478</v>
      </c>
      <c r="F170">
        <v>1489</v>
      </c>
      <c r="G170">
        <v>1512</v>
      </c>
      <c r="H170">
        <v>1545</v>
      </c>
      <c r="I170">
        <v>1588</v>
      </c>
      <c r="J170">
        <v>1637</v>
      </c>
      <c r="K170">
        <v>1679</v>
      </c>
      <c r="L170">
        <v>1719</v>
      </c>
    </row>
    <row r="171" spans="1:33" x14ac:dyDescent="0.25">
      <c r="A171" t="s">
        <v>461</v>
      </c>
      <c r="B171">
        <v>1399</v>
      </c>
      <c r="C171">
        <v>1424</v>
      </c>
      <c r="D171">
        <v>1445</v>
      </c>
      <c r="E171">
        <v>1467</v>
      </c>
      <c r="F171">
        <v>1486</v>
      </c>
      <c r="G171">
        <v>1500</v>
      </c>
      <c r="H171">
        <v>1503</v>
      </c>
      <c r="I171">
        <v>1511</v>
      </c>
      <c r="J171">
        <v>1515</v>
      </c>
      <c r="K171">
        <v>1526</v>
      </c>
      <c r="L171">
        <v>1547</v>
      </c>
    </row>
    <row r="172" spans="1:33" x14ac:dyDescent="0.25">
      <c r="A172" t="s">
        <v>462</v>
      </c>
      <c r="B172">
        <v>1361</v>
      </c>
      <c r="C172">
        <v>1386</v>
      </c>
      <c r="D172">
        <v>1405</v>
      </c>
      <c r="E172">
        <v>1428</v>
      </c>
      <c r="F172">
        <v>1449</v>
      </c>
      <c r="G172">
        <v>1469</v>
      </c>
      <c r="H172">
        <v>1500</v>
      </c>
      <c r="I172">
        <v>1528</v>
      </c>
      <c r="J172">
        <v>1556</v>
      </c>
      <c r="K172">
        <v>1583</v>
      </c>
      <c r="L172">
        <v>1604</v>
      </c>
    </row>
    <row r="173" spans="1:33" x14ac:dyDescent="0.25">
      <c r="A173" t="s">
        <v>463</v>
      </c>
      <c r="B173">
        <v>1121</v>
      </c>
      <c r="C173">
        <v>1156</v>
      </c>
      <c r="D173">
        <v>1197</v>
      </c>
      <c r="E173">
        <v>1238</v>
      </c>
      <c r="F173">
        <v>1274</v>
      </c>
      <c r="G173">
        <v>1307</v>
      </c>
      <c r="H173">
        <v>1334</v>
      </c>
      <c r="I173">
        <v>1356</v>
      </c>
      <c r="J173">
        <v>1382</v>
      </c>
      <c r="K173">
        <v>1407</v>
      </c>
      <c r="L173">
        <v>1431</v>
      </c>
    </row>
    <row r="174" spans="1:33" x14ac:dyDescent="0.25">
      <c r="A174" t="s">
        <v>464</v>
      </c>
      <c r="B174">
        <v>893</v>
      </c>
      <c r="C174">
        <v>929</v>
      </c>
      <c r="D174">
        <v>962</v>
      </c>
      <c r="E174">
        <v>993</v>
      </c>
      <c r="F174">
        <v>1023</v>
      </c>
      <c r="G174">
        <v>1052</v>
      </c>
      <c r="H174">
        <v>1089</v>
      </c>
      <c r="I174">
        <v>1133</v>
      </c>
      <c r="J174">
        <v>1176</v>
      </c>
      <c r="K174">
        <v>1216</v>
      </c>
      <c r="L174">
        <v>1253</v>
      </c>
    </row>
    <row r="175" spans="1:33" x14ac:dyDescent="0.25">
      <c r="A175" t="s">
        <v>465</v>
      </c>
      <c r="B175">
        <v>554</v>
      </c>
      <c r="C175">
        <v>589</v>
      </c>
      <c r="D175">
        <v>622</v>
      </c>
      <c r="E175">
        <v>656</v>
      </c>
      <c r="F175">
        <v>692</v>
      </c>
      <c r="G175">
        <v>728</v>
      </c>
      <c r="H175">
        <v>760</v>
      </c>
      <c r="I175">
        <v>789</v>
      </c>
      <c r="J175">
        <v>816</v>
      </c>
      <c r="K175">
        <v>844</v>
      </c>
      <c r="L175">
        <v>870</v>
      </c>
    </row>
    <row r="176" spans="1:33" x14ac:dyDescent="0.25">
      <c r="A176" t="s">
        <v>466</v>
      </c>
      <c r="B176">
        <v>227</v>
      </c>
      <c r="C176">
        <v>246</v>
      </c>
      <c r="D176">
        <v>267</v>
      </c>
      <c r="E176">
        <v>290</v>
      </c>
      <c r="F176">
        <v>313</v>
      </c>
      <c r="G176">
        <v>336</v>
      </c>
      <c r="H176">
        <v>361</v>
      </c>
      <c r="I176">
        <v>386</v>
      </c>
      <c r="J176">
        <v>412</v>
      </c>
      <c r="K176">
        <v>439</v>
      </c>
      <c r="L176">
        <v>468</v>
      </c>
    </row>
    <row r="177" spans="1:33" x14ac:dyDescent="0.25">
      <c r="A177" t="s">
        <v>467</v>
      </c>
      <c r="B177">
        <v>99</v>
      </c>
      <c r="C177">
        <v>110</v>
      </c>
      <c r="D177">
        <v>122</v>
      </c>
      <c r="E177">
        <v>132</v>
      </c>
      <c r="F177">
        <v>144</v>
      </c>
      <c r="G177">
        <v>158</v>
      </c>
      <c r="H177">
        <v>173</v>
      </c>
      <c r="I177">
        <v>190</v>
      </c>
      <c r="J177">
        <v>208</v>
      </c>
      <c r="K177">
        <v>227</v>
      </c>
      <c r="L177">
        <v>246</v>
      </c>
    </row>
    <row r="178" spans="1:33" x14ac:dyDescent="0.25">
      <c r="A178" t="s">
        <v>468</v>
      </c>
      <c r="B178">
        <v>61</v>
      </c>
      <c r="C178">
        <v>69</v>
      </c>
      <c r="D178">
        <v>79</v>
      </c>
      <c r="E178">
        <v>90</v>
      </c>
      <c r="F178">
        <v>103</v>
      </c>
      <c r="G178">
        <v>117</v>
      </c>
      <c r="H178">
        <v>134</v>
      </c>
      <c r="I178">
        <v>152</v>
      </c>
      <c r="J178">
        <v>172</v>
      </c>
      <c r="K178">
        <v>196</v>
      </c>
      <c r="L178">
        <v>222</v>
      </c>
    </row>
    <row r="180" spans="1:33" x14ac:dyDescent="0.25">
      <c r="A180" t="s">
        <v>479</v>
      </c>
      <c r="B180">
        <v>70244</v>
      </c>
      <c r="C180">
        <v>70213</v>
      </c>
      <c r="D180">
        <v>70186</v>
      </c>
      <c r="E180">
        <v>70108</v>
      </c>
      <c r="F180">
        <v>70052</v>
      </c>
      <c r="G180">
        <v>70009</v>
      </c>
      <c r="H180">
        <v>69943</v>
      </c>
      <c r="I180">
        <v>69897</v>
      </c>
      <c r="J180">
        <v>69847</v>
      </c>
      <c r="K180">
        <v>69796</v>
      </c>
      <c r="L180">
        <v>69741</v>
      </c>
      <c r="M180">
        <f t="array" ref="M180">TREND($B180:$L180,$B$3:$L$3,M$3)</f>
        <v>69690.672727272729</v>
      </c>
      <c r="N180">
        <f t="array" ref="N180">TREND($B180:$L180,$B$3:$L$3,N$3)</f>
        <v>69638.572727272724</v>
      </c>
      <c r="O180">
        <f t="array" ref="O180">TREND($B180:$L180,$B$3:$L$3,O$3)</f>
        <v>69586.472727272732</v>
      </c>
      <c r="P180">
        <f t="array" ref="P180">TREND($B180:$L180,$B$3:$L$3,P$3)</f>
        <v>69534.372727272726</v>
      </c>
      <c r="Q180">
        <f t="array" ref="Q180">TREND($B180:$L180,$B$3:$L$3,Q$3)</f>
        <v>69482.272727272721</v>
      </c>
      <c r="R180">
        <f t="array" ref="R180">TREND($B180:$L180,$B$3:$L$3,R$3)</f>
        <v>69430.172727272729</v>
      </c>
      <c r="S180">
        <f t="array" ref="S180">TREND($B180:$L180,$B$3:$L$3,S$3)</f>
        <v>69378.072727272724</v>
      </c>
      <c r="T180">
        <f t="array" ref="T180">TREND($B180:$L180,$B$3:$L$3,T$3)</f>
        <v>69325.972727272732</v>
      </c>
      <c r="U180">
        <f t="array" ref="U180">TREND($B180:$L180,$B$3:$L$3,U$3)</f>
        <v>69273.872727272726</v>
      </c>
      <c r="V180">
        <f t="array" ref="V180">TREND($B180:$L180,$B$3:$L$3,V$3)</f>
        <v>69221.772727272721</v>
      </c>
      <c r="W180">
        <f t="array" ref="W180">TREND($B180:$L180,$B$3:$L$3,W$3)</f>
        <v>69169.672727272729</v>
      </c>
      <c r="X180">
        <f t="array" ref="X180">TREND($B180:$L180,$B$3:$L$3,X$3)</f>
        <v>69117.572727272724</v>
      </c>
      <c r="Y180">
        <f t="array" ref="Y180">TREND($B180:$L180,$B$3:$L$3,Y$3)</f>
        <v>69065.472727272732</v>
      </c>
      <c r="Z180">
        <f t="array" ref="Z180">TREND($B180:$L180,$B$3:$L$3,Z$3)</f>
        <v>69013.372727272726</v>
      </c>
      <c r="AA180">
        <f t="array" ref="AA180">TREND($B180:$L180,$B$3:$L$3,AA$3)</f>
        <v>68961.272727272721</v>
      </c>
      <c r="AB180">
        <f t="array" ref="AB180">TREND($B180:$L180,$B$3:$L$3,AB$3)</f>
        <v>68909.172727272729</v>
      </c>
      <c r="AC180">
        <f t="array" ref="AC180">TREND($B180:$L180,$B$3:$L$3,AC$3)</f>
        <v>68857.072727272724</v>
      </c>
      <c r="AD180">
        <f t="array" ref="AD180">TREND($B180:$L180,$B$3:$L$3,AD$3)</f>
        <v>68804.972727272732</v>
      </c>
      <c r="AE180">
        <f t="array" ref="AE180">TREND($B180:$L180,$B$3:$L$3,AE$3)</f>
        <v>68752.872727272726</v>
      </c>
      <c r="AF180">
        <f t="array" ref="AF180">TREND($B180:$L180,$B$3:$L$3,AF$3)</f>
        <v>68700.772727272721</v>
      </c>
      <c r="AG180">
        <f t="array" ref="AG180">TREND($B180:$L180,$B$3:$L$3,AG$3)</f>
        <v>68648.672727272729</v>
      </c>
    </row>
    <row r="181" spans="1:33" x14ac:dyDescent="0.25">
      <c r="A181" t="s">
        <v>455</v>
      </c>
      <c r="B181">
        <v>810</v>
      </c>
      <c r="C181">
        <v>787</v>
      </c>
      <c r="D181">
        <v>760</v>
      </c>
      <c r="E181">
        <v>732</v>
      </c>
      <c r="F181">
        <v>709</v>
      </c>
      <c r="G181">
        <v>684</v>
      </c>
      <c r="H181">
        <v>650</v>
      </c>
      <c r="I181">
        <v>618</v>
      </c>
      <c r="J181">
        <v>597</v>
      </c>
      <c r="K181">
        <v>575</v>
      </c>
      <c r="L181">
        <v>553</v>
      </c>
    </row>
    <row r="182" spans="1:33" x14ac:dyDescent="0.25">
      <c r="A182" t="s">
        <v>456</v>
      </c>
      <c r="B182">
        <v>1458</v>
      </c>
      <c r="C182">
        <v>1400</v>
      </c>
      <c r="D182">
        <v>1360</v>
      </c>
      <c r="E182">
        <v>1344</v>
      </c>
      <c r="F182">
        <v>1319</v>
      </c>
      <c r="G182">
        <v>1291</v>
      </c>
      <c r="H182">
        <v>1272</v>
      </c>
      <c r="I182">
        <v>1250</v>
      </c>
      <c r="J182">
        <v>1207</v>
      </c>
      <c r="K182">
        <v>1168</v>
      </c>
      <c r="L182">
        <v>1148</v>
      </c>
    </row>
    <row r="183" spans="1:33" x14ac:dyDescent="0.25">
      <c r="A183" t="s">
        <v>457</v>
      </c>
      <c r="B183">
        <v>5938</v>
      </c>
      <c r="C183">
        <v>5871</v>
      </c>
      <c r="D183">
        <v>5810</v>
      </c>
      <c r="E183">
        <v>5730</v>
      </c>
      <c r="F183">
        <v>5657</v>
      </c>
      <c r="G183">
        <v>5595</v>
      </c>
      <c r="H183">
        <v>5509</v>
      </c>
      <c r="I183">
        <v>5447</v>
      </c>
      <c r="J183">
        <v>5420</v>
      </c>
      <c r="K183">
        <v>5384</v>
      </c>
      <c r="L183">
        <v>5313</v>
      </c>
    </row>
    <row r="184" spans="1:33" x14ac:dyDescent="0.25">
      <c r="A184" t="s">
        <v>458</v>
      </c>
      <c r="B184">
        <v>7885</v>
      </c>
      <c r="C184">
        <v>7767</v>
      </c>
      <c r="D184">
        <v>7604</v>
      </c>
      <c r="E184">
        <v>7449</v>
      </c>
      <c r="F184">
        <v>7327</v>
      </c>
      <c r="G184">
        <v>7229</v>
      </c>
      <c r="H184">
        <v>7178</v>
      </c>
      <c r="I184">
        <v>7133</v>
      </c>
      <c r="J184">
        <v>7064</v>
      </c>
      <c r="K184">
        <v>7002</v>
      </c>
      <c r="L184">
        <v>6952</v>
      </c>
    </row>
    <row r="185" spans="1:33" x14ac:dyDescent="0.25">
      <c r="A185" t="s">
        <v>459</v>
      </c>
      <c r="B185">
        <v>7754</v>
      </c>
      <c r="C185">
        <v>7906</v>
      </c>
      <c r="D185">
        <v>8070</v>
      </c>
      <c r="E185">
        <v>8207</v>
      </c>
      <c r="F185">
        <v>8276</v>
      </c>
      <c r="G185">
        <v>8267</v>
      </c>
      <c r="H185">
        <v>8157</v>
      </c>
      <c r="I185">
        <v>7999</v>
      </c>
      <c r="J185">
        <v>7850</v>
      </c>
      <c r="K185">
        <v>7732</v>
      </c>
      <c r="L185">
        <v>7636</v>
      </c>
    </row>
    <row r="186" spans="1:33" x14ac:dyDescent="0.25">
      <c r="A186" t="s">
        <v>460</v>
      </c>
      <c r="B186">
        <v>7460</v>
      </c>
      <c r="C186">
        <v>7496</v>
      </c>
      <c r="D186">
        <v>7558</v>
      </c>
      <c r="E186">
        <v>7603</v>
      </c>
      <c r="F186">
        <v>7674</v>
      </c>
      <c r="G186">
        <v>7816</v>
      </c>
      <c r="H186">
        <v>7969</v>
      </c>
      <c r="I186">
        <v>8134</v>
      </c>
      <c r="J186">
        <v>8271</v>
      </c>
      <c r="K186">
        <v>8341</v>
      </c>
      <c r="L186">
        <v>8333</v>
      </c>
    </row>
    <row r="187" spans="1:33" x14ac:dyDescent="0.25">
      <c r="A187" t="s">
        <v>461</v>
      </c>
      <c r="B187">
        <v>6784</v>
      </c>
      <c r="C187">
        <v>6911</v>
      </c>
      <c r="D187">
        <v>7062</v>
      </c>
      <c r="E187">
        <v>7188</v>
      </c>
      <c r="F187">
        <v>7306</v>
      </c>
      <c r="G187">
        <v>7375</v>
      </c>
      <c r="H187">
        <v>7411</v>
      </c>
      <c r="I187">
        <v>7471</v>
      </c>
      <c r="J187">
        <v>7513</v>
      </c>
      <c r="K187">
        <v>7579</v>
      </c>
      <c r="L187">
        <v>7713</v>
      </c>
    </row>
    <row r="188" spans="1:33" x14ac:dyDescent="0.25">
      <c r="A188" t="s">
        <v>462</v>
      </c>
      <c r="B188">
        <v>7033</v>
      </c>
      <c r="C188">
        <v>6813</v>
      </c>
      <c r="D188">
        <v>6575</v>
      </c>
      <c r="E188">
        <v>6484</v>
      </c>
      <c r="F188">
        <v>6494</v>
      </c>
      <c r="G188">
        <v>6566</v>
      </c>
      <c r="H188">
        <v>6686</v>
      </c>
      <c r="I188">
        <v>6828</v>
      </c>
      <c r="J188">
        <v>6946</v>
      </c>
      <c r="K188">
        <v>7053</v>
      </c>
      <c r="L188">
        <v>7113</v>
      </c>
    </row>
    <row r="189" spans="1:33" x14ac:dyDescent="0.25">
      <c r="A189" t="s">
        <v>463</v>
      </c>
      <c r="B189">
        <v>7095</v>
      </c>
      <c r="C189">
        <v>7021</v>
      </c>
      <c r="D189">
        <v>7022</v>
      </c>
      <c r="E189">
        <v>6961</v>
      </c>
      <c r="F189">
        <v>6836</v>
      </c>
      <c r="G189">
        <v>6660</v>
      </c>
      <c r="H189">
        <v>6457</v>
      </c>
      <c r="I189">
        <v>6237</v>
      </c>
      <c r="J189">
        <v>6155</v>
      </c>
      <c r="K189">
        <v>6168</v>
      </c>
      <c r="L189">
        <v>6237</v>
      </c>
    </row>
    <row r="190" spans="1:33" x14ac:dyDescent="0.25">
      <c r="A190" t="s">
        <v>464</v>
      </c>
      <c r="B190">
        <v>7162</v>
      </c>
      <c r="C190">
        <v>7033</v>
      </c>
      <c r="D190">
        <v>6836</v>
      </c>
      <c r="E190">
        <v>6640</v>
      </c>
      <c r="F190">
        <v>6445</v>
      </c>
      <c r="G190">
        <v>6291</v>
      </c>
      <c r="H190">
        <v>6243</v>
      </c>
      <c r="I190">
        <v>6260</v>
      </c>
      <c r="J190">
        <v>6221</v>
      </c>
      <c r="K190">
        <v>6125</v>
      </c>
      <c r="L190">
        <v>5983</v>
      </c>
    </row>
    <row r="191" spans="1:33" x14ac:dyDescent="0.25">
      <c r="A191" t="s">
        <v>465</v>
      </c>
      <c r="B191">
        <v>5511</v>
      </c>
      <c r="C191">
        <v>5590</v>
      </c>
      <c r="D191">
        <v>5654</v>
      </c>
      <c r="E191">
        <v>5658</v>
      </c>
      <c r="F191">
        <v>5649</v>
      </c>
      <c r="G191">
        <v>5637</v>
      </c>
      <c r="H191">
        <v>5566</v>
      </c>
      <c r="I191">
        <v>5437</v>
      </c>
      <c r="J191">
        <v>5309</v>
      </c>
      <c r="K191">
        <v>5180</v>
      </c>
      <c r="L191">
        <v>5083</v>
      </c>
    </row>
    <row r="192" spans="1:33" x14ac:dyDescent="0.25">
      <c r="A192" t="s">
        <v>466</v>
      </c>
      <c r="B192">
        <v>2892</v>
      </c>
      <c r="C192">
        <v>3009</v>
      </c>
      <c r="D192">
        <v>3122</v>
      </c>
      <c r="E192">
        <v>3244</v>
      </c>
      <c r="F192">
        <v>3357</v>
      </c>
      <c r="G192">
        <v>3450</v>
      </c>
      <c r="H192">
        <v>3542</v>
      </c>
      <c r="I192">
        <v>3625</v>
      </c>
      <c r="J192">
        <v>3672</v>
      </c>
      <c r="K192">
        <v>3711</v>
      </c>
      <c r="L192">
        <v>3748</v>
      </c>
    </row>
    <row r="193" spans="1:33" x14ac:dyDescent="0.25">
      <c r="A193" t="s">
        <v>467</v>
      </c>
      <c r="B193">
        <v>1450</v>
      </c>
      <c r="C193">
        <v>1545</v>
      </c>
      <c r="D193">
        <v>1644</v>
      </c>
      <c r="E193">
        <v>1668</v>
      </c>
      <c r="F193">
        <v>1723</v>
      </c>
      <c r="G193">
        <v>1792</v>
      </c>
      <c r="H193">
        <v>1871</v>
      </c>
      <c r="I193">
        <v>1947</v>
      </c>
      <c r="J193">
        <v>2031</v>
      </c>
      <c r="K193">
        <v>2108</v>
      </c>
      <c r="L193">
        <v>2173</v>
      </c>
    </row>
    <row r="194" spans="1:33" x14ac:dyDescent="0.25">
      <c r="A194" t="s">
        <v>468</v>
      </c>
      <c r="B194">
        <v>1012</v>
      </c>
      <c r="C194">
        <v>1062</v>
      </c>
      <c r="D194">
        <v>1110</v>
      </c>
      <c r="E194">
        <v>1201</v>
      </c>
      <c r="F194">
        <v>1280</v>
      </c>
      <c r="G194">
        <v>1357</v>
      </c>
      <c r="H194">
        <v>1434</v>
      </c>
      <c r="I194">
        <v>1511</v>
      </c>
      <c r="J194">
        <v>1590</v>
      </c>
      <c r="K194">
        <v>1672</v>
      </c>
      <c r="L194">
        <v>1757</v>
      </c>
    </row>
    <row r="196" spans="1:33" x14ac:dyDescent="0.25">
      <c r="A196" t="s">
        <v>480</v>
      </c>
      <c r="B196">
        <v>64239</v>
      </c>
      <c r="C196">
        <v>64404</v>
      </c>
      <c r="D196">
        <v>64578</v>
      </c>
      <c r="E196">
        <v>64712</v>
      </c>
      <c r="F196">
        <v>64863</v>
      </c>
      <c r="G196">
        <v>65019</v>
      </c>
      <c r="H196">
        <v>65156</v>
      </c>
      <c r="I196">
        <v>65317</v>
      </c>
      <c r="J196">
        <v>65485</v>
      </c>
      <c r="K196">
        <v>65660</v>
      </c>
      <c r="L196">
        <v>65825</v>
      </c>
      <c r="M196">
        <f t="array" ref="M196">TREND($B196:$L196,$B$3:$L$3,M$3)</f>
        <v>65960.436363636341</v>
      </c>
      <c r="N196">
        <f t="array" ref="N196">TREND($B196:$L196,$B$3:$L$3,N$3)</f>
        <v>66116.599999999977</v>
      </c>
      <c r="O196">
        <f t="array" ref="O196">TREND($B196:$L196,$B$3:$L$3,O$3)</f>
        <v>66272.763636363612</v>
      </c>
      <c r="P196">
        <f t="array" ref="P196">TREND($B196:$L196,$B$3:$L$3,P$3)</f>
        <v>66428.927272727247</v>
      </c>
      <c r="Q196">
        <f t="array" ref="Q196">TREND($B196:$L196,$B$3:$L$3,Q$3)</f>
        <v>66585.090909090883</v>
      </c>
      <c r="R196">
        <f t="array" ref="R196">TREND($B196:$L196,$B$3:$L$3,R$3)</f>
        <v>66741.254545454518</v>
      </c>
      <c r="S196">
        <f t="array" ref="S196">TREND($B196:$L196,$B$3:$L$3,S$3)</f>
        <v>66897.418181818153</v>
      </c>
      <c r="T196">
        <f t="array" ref="T196">TREND($B196:$L196,$B$3:$L$3,T$3)</f>
        <v>67053.581818181789</v>
      </c>
      <c r="U196">
        <f t="array" ref="U196">TREND($B196:$L196,$B$3:$L$3,U$3)</f>
        <v>67209.745454545424</v>
      </c>
      <c r="V196">
        <f t="array" ref="V196">TREND($B196:$L196,$B$3:$L$3,V$3)</f>
        <v>67365.909090909059</v>
      </c>
      <c r="W196">
        <f t="array" ref="W196">TREND($B196:$L196,$B$3:$L$3,W$3)</f>
        <v>67522.072727272694</v>
      </c>
      <c r="X196">
        <f t="array" ref="X196">TREND($B196:$L196,$B$3:$L$3,X$3)</f>
        <v>67678.23636363633</v>
      </c>
      <c r="Y196">
        <f t="array" ref="Y196">TREND($B196:$L196,$B$3:$L$3,Y$3)</f>
        <v>67834.399999999965</v>
      </c>
      <c r="Z196">
        <f t="array" ref="Z196">TREND($B196:$L196,$B$3:$L$3,Z$3)</f>
        <v>67990.5636363636</v>
      </c>
      <c r="AA196">
        <f t="array" ref="AA196">TREND($B196:$L196,$B$3:$L$3,AA$3)</f>
        <v>68146.727272727236</v>
      </c>
      <c r="AB196">
        <f t="array" ref="AB196">TREND($B196:$L196,$B$3:$L$3,AB$3)</f>
        <v>68302.890909090871</v>
      </c>
      <c r="AC196">
        <f t="array" ref="AC196">TREND($B196:$L196,$B$3:$L$3,AC$3)</f>
        <v>68459.054545454506</v>
      </c>
      <c r="AD196">
        <f t="array" ref="AD196">TREND($B196:$L196,$B$3:$L$3,AD$3)</f>
        <v>68615.218181818142</v>
      </c>
      <c r="AE196">
        <f t="array" ref="AE196">TREND($B196:$L196,$B$3:$L$3,AE$3)</f>
        <v>68771.381818181777</v>
      </c>
      <c r="AF196">
        <f t="array" ref="AF196">TREND($B196:$L196,$B$3:$L$3,AF$3)</f>
        <v>68927.545454545412</v>
      </c>
      <c r="AG196">
        <f t="array" ref="AG196">TREND($B196:$L196,$B$3:$L$3,AG$3)</f>
        <v>69083.709090909048</v>
      </c>
    </row>
    <row r="197" spans="1:33" x14ac:dyDescent="0.25">
      <c r="A197" t="s">
        <v>455</v>
      </c>
      <c r="B197">
        <v>888</v>
      </c>
      <c r="C197">
        <v>868</v>
      </c>
      <c r="D197">
        <v>843</v>
      </c>
      <c r="E197">
        <v>817</v>
      </c>
      <c r="F197">
        <v>797</v>
      </c>
      <c r="G197">
        <v>775</v>
      </c>
      <c r="H197">
        <v>741</v>
      </c>
      <c r="I197">
        <v>708</v>
      </c>
      <c r="J197">
        <v>686</v>
      </c>
      <c r="K197">
        <v>663</v>
      </c>
      <c r="L197">
        <v>642</v>
      </c>
    </row>
    <row r="198" spans="1:33" x14ac:dyDescent="0.25">
      <c r="A198" t="s">
        <v>456</v>
      </c>
      <c r="B198">
        <v>1457</v>
      </c>
      <c r="C198">
        <v>1408</v>
      </c>
      <c r="D198">
        <v>1373</v>
      </c>
      <c r="E198">
        <v>1359</v>
      </c>
      <c r="F198">
        <v>1339</v>
      </c>
      <c r="G198">
        <v>1313</v>
      </c>
      <c r="H198">
        <v>1297</v>
      </c>
      <c r="I198">
        <v>1281</v>
      </c>
      <c r="J198">
        <v>1242</v>
      </c>
      <c r="K198">
        <v>1204</v>
      </c>
      <c r="L198">
        <v>1182</v>
      </c>
    </row>
    <row r="199" spans="1:33" x14ac:dyDescent="0.25">
      <c r="A199" t="s">
        <v>457</v>
      </c>
      <c r="B199">
        <v>5784</v>
      </c>
      <c r="C199">
        <v>5752</v>
      </c>
      <c r="D199">
        <v>5723</v>
      </c>
      <c r="E199">
        <v>5669</v>
      </c>
      <c r="F199">
        <v>5622</v>
      </c>
      <c r="G199">
        <v>5582</v>
      </c>
      <c r="H199">
        <v>5520</v>
      </c>
      <c r="I199">
        <v>5473</v>
      </c>
      <c r="J199">
        <v>5461</v>
      </c>
      <c r="K199">
        <v>5444</v>
      </c>
      <c r="L199">
        <v>5390</v>
      </c>
    </row>
    <row r="200" spans="1:33" x14ac:dyDescent="0.25">
      <c r="A200" t="s">
        <v>458</v>
      </c>
      <c r="B200">
        <v>7156</v>
      </c>
      <c r="C200">
        <v>7046</v>
      </c>
      <c r="D200">
        <v>6912</v>
      </c>
      <c r="E200">
        <v>6812</v>
      </c>
      <c r="F200">
        <v>6745</v>
      </c>
      <c r="G200">
        <v>6692</v>
      </c>
      <c r="H200">
        <v>6681</v>
      </c>
      <c r="I200">
        <v>6673</v>
      </c>
      <c r="J200">
        <v>6638</v>
      </c>
      <c r="K200">
        <v>6611</v>
      </c>
      <c r="L200">
        <v>6593</v>
      </c>
    </row>
    <row r="201" spans="1:33" x14ac:dyDescent="0.25">
      <c r="A201" t="s">
        <v>459</v>
      </c>
      <c r="B201">
        <v>6873</v>
      </c>
      <c r="C201">
        <v>7003</v>
      </c>
      <c r="D201">
        <v>7145</v>
      </c>
      <c r="E201">
        <v>7252</v>
      </c>
      <c r="F201">
        <v>7293</v>
      </c>
      <c r="G201">
        <v>7277</v>
      </c>
      <c r="H201">
        <v>7178</v>
      </c>
      <c r="I201">
        <v>7054</v>
      </c>
      <c r="J201">
        <v>6964</v>
      </c>
      <c r="K201">
        <v>6906</v>
      </c>
      <c r="L201">
        <v>6863</v>
      </c>
    </row>
    <row r="202" spans="1:33" x14ac:dyDescent="0.25">
      <c r="A202" t="s">
        <v>460</v>
      </c>
      <c r="B202">
        <v>6687</v>
      </c>
      <c r="C202">
        <v>6716</v>
      </c>
      <c r="D202">
        <v>6753</v>
      </c>
      <c r="E202">
        <v>6774</v>
      </c>
      <c r="F202">
        <v>6824</v>
      </c>
      <c r="G202">
        <v>6932</v>
      </c>
      <c r="H202">
        <v>7057</v>
      </c>
      <c r="I202">
        <v>7193</v>
      </c>
      <c r="J202">
        <v>7295</v>
      </c>
      <c r="K202">
        <v>7331</v>
      </c>
      <c r="L202">
        <v>7311</v>
      </c>
    </row>
    <row r="203" spans="1:33" x14ac:dyDescent="0.25">
      <c r="A203" t="s">
        <v>461</v>
      </c>
      <c r="B203">
        <v>6214</v>
      </c>
      <c r="C203">
        <v>6337</v>
      </c>
      <c r="D203">
        <v>6482</v>
      </c>
      <c r="E203">
        <v>6600</v>
      </c>
      <c r="F203">
        <v>6709</v>
      </c>
      <c r="G203">
        <v>6770</v>
      </c>
      <c r="H203">
        <v>6799</v>
      </c>
      <c r="I203">
        <v>6836</v>
      </c>
      <c r="J203">
        <v>6857</v>
      </c>
      <c r="K203">
        <v>6906</v>
      </c>
      <c r="L203">
        <v>7013</v>
      </c>
    </row>
    <row r="204" spans="1:33" x14ac:dyDescent="0.25">
      <c r="A204" t="s">
        <v>462</v>
      </c>
      <c r="B204">
        <v>6594</v>
      </c>
      <c r="C204">
        <v>6422</v>
      </c>
      <c r="D204">
        <v>6231</v>
      </c>
      <c r="E204">
        <v>6175</v>
      </c>
      <c r="F204">
        <v>6202</v>
      </c>
      <c r="G204">
        <v>6289</v>
      </c>
      <c r="H204">
        <v>6421</v>
      </c>
      <c r="I204">
        <v>6577</v>
      </c>
      <c r="J204">
        <v>6706</v>
      </c>
      <c r="K204">
        <v>6825</v>
      </c>
      <c r="L204">
        <v>6896</v>
      </c>
    </row>
    <row r="205" spans="1:33" x14ac:dyDescent="0.25">
      <c r="A205" t="s">
        <v>463</v>
      </c>
      <c r="B205">
        <v>6568</v>
      </c>
      <c r="C205">
        <v>6534</v>
      </c>
      <c r="D205">
        <v>6575</v>
      </c>
      <c r="E205">
        <v>6559</v>
      </c>
      <c r="F205">
        <v>6494</v>
      </c>
      <c r="G205">
        <v>6377</v>
      </c>
      <c r="H205">
        <v>6230</v>
      </c>
      <c r="I205">
        <v>6062</v>
      </c>
      <c r="J205">
        <v>6026</v>
      </c>
      <c r="K205">
        <v>6069</v>
      </c>
      <c r="L205">
        <v>6169</v>
      </c>
    </row>
    <row r="206" spans="1:33" x14ac:dyDescent="0.25">
      <c r="A206" t="s">
        <v>464</v>
      </c>
      <c r="B206">
        <v>6580</v>
      </c>
      <c r="C206">
        <v>6515</v>
      </c>
      <c r="D206">
        <v>6378</v>
      </c>
      <c r="E206">
        <v>6243</v>
      </c>
      <c r="F206">
        <v>6101</v>
      </c>
      <c r="G206">
        <v>5993</v>
      </c>
      <c r="H206">
        <v>5982</v>
      </c>
      <c r="I206">
        <v>6040</v>
      </c>
      <c r="J206">
        <v>6045</v>
      </c>
      <c r="K206">
        <v>6003</v>
      </c>
      <c r="L206">
        <v>5914</v>
      </c>
    </row>
    <row r="207" spans="1:33" x14ac:dyDescent="0.25">
      <c r="A207" t="s">
        <v>465</v>
      </c>
      <c r="B207">
        <v>5029</v>
      </c>
      <c r="C207">
        <v>5144</v>
      </c>
      <c r="D207">
        <v>5249</v>
      </c>
      <c r="E207">
        <v>5302</v>
      </c>
      <c r="F207">
        <v>5346</v>
      </c>
      <c r="G207">
        <v>5384</v>
      </c>
      <c r="H207">
        <v>5366</v>
      </c>
      <c r="I207">
        <v>5288</v>
      </c>
      <c r="J207">
        <v>5210</v>
      </c>
      <c r="K207">
        <v>5125</v>
      </c>
      <c r="L207">
        <v>5067</v>
      </c>
    </row>
    <row r="208" spans="1:33" x14ac:dyDescent="0.25">
      <c r="A208" t="s">
        <v>466</v>
      </c>
      <c r="B208">
        <v>2508</v>
      </c>
      <c r="C208">
        <v>2627</v>
      </c>
      <c r="D208">
        <v>2742</v>
      </c>
      <c r="E208">
        <v>2866</v>
      </c>
      <c r="F208">
        <v>2979</v>
      </c>
      <c r="G208">
        <v>3076</v>
      </c>
      <c r="H208">
        <v>3172</v>
      </c>
      <c r="I208">
        <v>3263</v>
      </c>
      <c r="J208">
        <v>3322</v>
      </c>
      <c r="K208">
        <v>3376</v>
      </c>
      <c r="L208">
        <v>3427</v>
      </c>
    </row>
    <row r="209" spans="1:12" x14ac:dyDescent="0.25">
      <c r="A209" t="s">
        <v>467</v>
      </c>
      <c r="B209">
        <v>1111</v>
      </c>
      <c r="C209">
        <v>1197</v>
      </c>
      <c r="D209">
        <v>1291</v>
      </c>
      <c r="E209">
        <v>1326</v>
      </c>
      <c r="F209">
        <v>1385</v>
      </c>
      <c r="G209">
        <v>1456</v>
      </c>
      <c r="H209">
        <v>1533</v>
      </c>
      <c r="I209">
        <v>1608</v>
      </c>
      <c r="J209">
        <v>1690</v>
      </c>
      <c r="K209">
        <v>1765</v>
      </c>
      <c r="L209">
        <v>1832</v>
      </c>
    </row>
    <row r="210" spans="1:12" x14ac:dyDescent="0.25">
      <c r="A210" t="s">
        <v>468</v>
      </c>
      <c r="B210">
        <v>790</v>
      </c>
      <c r="C210">
        <v>836</v>
      </c>
      <c r="D210">
        <v>882</v>
      </c>
      <c r="E210">
        <v>958</v>
      </c>
      <c r="F210">
        <v>1029</v>
      </c>
      <c r="G210">
        <v>1103</v>
      </c>
      <c r="H210">
        <v>1179</v>
      </c>
      <c r="I210">
        <v>1259</v>
      </c>
      <c r="J210">
        <v>1343</v>
      </c>
      <c r="K210">
        <v>1432</v>
      </c>
      <c r="L210">
        <v>1526</v>
      </c>
    </row>
    <row r="212" spans="1:12" x14ac:dyDescent="0.25">
      <c r="A212" t="s">
        <v>481</v>
      </c>
    </row>
    <row r="213" spans="1:12" x14ac:dyDescent="0.25">
      <c r="A213" t="s">
        <v>482</v>
      </c>
    </row>
    <row r="214" spans="1:12" x14ac:dyDescent="0.25">
      <c r="A214" t="s">
        <v>483</v>
      </c>
    </row>
    <row r="215" spans="1:12" x14ac:dyDescent="0.25">
      <c r="A215" t="s">
        <v>484</v>
      </c>
    </row>
    <row r="216" spans="1:12" x14ac:dyDescent="0.25">
      <c r="A216" t="s">
        <v>485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55"/>
  <sheetViews>
    <sheetView workbookViewId="0"/>
  </sheetViews>
  <sheetFormatPr defaultRowHeight="15" x14ac:dyDescent="0.25"/>
  <sheetData>
    <row r="1" spans="1:33" x14ac:dyDescent="0.25">
      <c r="A1" t="s">
        <v>486</v>
      </c>
    </row>
    <row r="2" spans="1:33" x14ac:dyDescent="0.25">
      <c r="A2" t="s">
        <v>487</v>
      </c>
    </row>
    <row r="3" spans="1:33" x14ac:dyDescent="0.25">
      <c r="B3">
        <v>2019</v>
      </c>
      <c r="C3">
        <v>2020</v>
      </c>
      <c r="D3">
        <v>2021</v>
      </c>
      <c r="E3">
        <v>2022</v>
      </c>
      <c r="F3">
        <v>2023</v>
      </c>
      <c r="G3">
        <v>2024</v>
      </c>
      <c r="H3">
        <v>2025</v>
      </c>
      <c r="I3">
        <v>2026</v>
      </c>
      <c r="J3">
        <v>2027</v>
      </c>
      <c r="K3">
        <v>2028</v>
      </c>
      <c r="L3">
        <v>2029</v>
      </c>
      <c r="M3">
        <v>2030</v>
      </c>
      <c r="N3">
        <v>2031</v>
      </c>
      <c r="O3">
        <v>2032</v>
      </c>
      <c r="P3">
        <v>2033</v>
      </c>
      <c r="Q3">
        <v>2034</v>
      </c>
      <c r="R3">
        <v>2035</v>
      </c>
      <c r="S3">
        <v>2036</v>
      </c>
      <c r="T3">
        <v>2037</v>
      </c>
      <c r="U3">
        <v>2038</v>
      </c>
      <c r="V3">
        <v>2039</v>
      </c>
      <c r="W3">
        <v>2040</v>
      </c>
      <c r="X3">
        <v>2041</v>
      </c>
      <c r="Y3">
        <v>2042</v>
      </c>
      <c r="Z3">
        <v>2043</v>
      </c>
      <c r="AA3">
        <v>2044</v>
      </c>
      <c r="AB3">
        <v>2045</v>
      </c>
      <c r="AC3">
        <v>2046</v>
      </c>
      <c r="AD3">
        <v>2047</v>
      </c>
      <c r="AE3">
        <v>2048</v>
      </c>
      <c r="AF3">
        <v>2049</v>
      </c>
      <c r="AG3">
        <v>2050</v>
      </c>
    </row>
    <row r="4" spans="1:33" x14ac:dyDescent="0.25">
      <c r="A4" t="s">
        <v>488</v>
      </c>
      <c r="B4">
        <f>'BLS LF projections 2019-2029'!B20/SUM('BLS LF projections 2019-2029'!B$20,'BLS LF projections 2019-2029'!B$36)</f>
        <v>0.53006353302310794</v>
      </c>
      <c r="C4">
        <f>'BLS LF projections 2019-2029'!C20/SUM('BLS LF projections 2019-2029'!C$20,'BLS LF projections 2019-2029'!C$36)</f>
        <v>0.52948514333351593</v>
      </c>
      <c r="D4">
        <f>'BLS LF projections 2019-2029'!D20/SUM('BLS LF projections 2019-2029'!D$20,'BLS LF projections 2019-2029'!D$36)</f>
        <v>0.52888999218943944</v>
      </c>
      <c r="E4">
        <f>'BLS LF projections 2019-2029'!E20/SUM('BLS LF projections 2019-2029'!E$20,'BLS LF projections 2019-2029'!E$36)</f>
        <v>0.52826753949739902</v>
      </c>
      <c r="F4">
        <f>'BLS LF projections 2019-2029'!F20/SUM('BLS LF projections 2019-2029'!F$20,'BLS LF projections 2019-2029'!F$36)</f>
        <v>0.52766062118657797</v>
      </c>
      <c r="G4">
        <f>'BLS LF projections 2019-2029'!G20/SUM('BLS LF projections 2019-2029'!G$20,'BLS LF projections 2019-2029'!G$36)</f>
        <v>0.52706462552541078</v>
      </c>
      <c r="H4">
        <f>'BLS LF projections 2019-2029'!H20/SUM('BLS LF projections 2019-2029'!H$20,'BLS LF projections 2019-2029'!H$36)</f>
        <v>0.52644905140031384</v>
      </c>
      <c r="I4">
        <f>'BLS LF projections 2019-2029'!I20/SUM('BLS LF projections 2019-2029'!I$20,'BLS LF projections 2019-2029'!I$36)</f>
        <v>0.52580898922924957</v>
      </c>
      <c r="J4">
        <f>'BLS LF projections 2019-2029'!J20/SUM('BLS LF projections 2019-2029'!J$20,'BLS LF projections 2019-2029'!J$36)</f>
        <v>0.52513331842207489</v>
      </c>
      <c r="K4">
        <f>'BLS LF projections 2019-2029'!K20/SUM('BLS LF projections 2019-2029'!K$20,'BLS LF projections 2019-2029'!K$36)</f>
        <v>0.52442817396397712</v>
      </c>
      <c r="L4">
        <f>'BLS LF projections 2019-2029'!L20/SUM('BLS LF projections 2019-2029'!L$20,'BLS LF projections 2019-2029'!L$36)</f>
        <v>0.52374206411669033</v>
      </c>
      <c r="M4">
        <f>'BLS LF projections 2019-2029'!M20/SUM('BLS LF projections 2019-2029'!M$20,'BLS LF projections 2019-2029'!M$36)</f>
        <v>0.52329676554939908</v>
      </c>
      <c r="N4">
        <f>'BLS LF projections 2019-2029'!N20/SUM('BLS LF projections 2019-2029'!N$20,'BLS LF projections 2019-2029'!N$36)</f>
        <v>0.52270437726481256</v>
      </c>
      <c r="O4">
        <f>'BLS LF projections 2019-2029'!O20/SUM('BLS LF projections 2019-2029'!O$20,'BLS LF projections 2019-2029'!O$36)</f>
        <v>0.52211741721117522</v>
      </c>
      <c r="P4">
        <f>'BLS LF projections 2019-2029'!P20/SUM('BLS LF projections 2019-2029'!P$20,'BLS LF projections 2019-2029'!P$36)</f>
        <v>0.52153581111801328</v>
      </c>
      <c r="Q4">
        <f>'BLS LF projections 2019-2029'!Q20/SUM('BLS LF projections 2019-2029'!Q$20,'BLS LF projections 2019-2029'!Q$36)</f>
        <v>0.5209594860636203</v>
      </c>
      <c r="R4">
        <f>'BLS LF projections 2019-2029'!R20/SUM('BLS LF projections 2019-2029'!R$20,'BLS LF projections 2019-2029'!R$36)</f>
        <v>0.52038837044457575</v>
      </c>
      <c r="S4">
        <f>'BLS LF projections 2019-2029'!S20/SUM('BLS LF projections 2019-2029'!S$20,'BLS LF projections 2019-2029'!S$36)</f>
        <v>0.51982239394609031</v>
      </c>
      <c r="T4">
        <f>'BLS LF projections 2019-2029'!T20/SUM('BLS LF projections 2019-2029'!T$20,'BLS LF projections 2019-2029'!T$36)</f>
        <v>0.51926148751314616</v>
      </c>
      <c r="U4">
        <f>'BLS LF projections 2019-2029'!U20/SUM('BLS LF projections 2019-2029'!U$20,'BLS LF projections 2019-2029'!U$36)</f>
        <v>0.51870558332241046</v>
      </c>
      <c r="V4">
        <f>'BLS LF projections 2019-2029'!V20/SUM('BLS LF projections 2019-2029'!V$20,'BLS LF projections 2019-2029'!V$36)</f>
        <v>0.51815461475489555</v>
      </c>
      <c r="W4">
        <f>'BLS LF projections 2019-2029'!W20/SUM('BLS LF projections 2019-2029'!W$20,'BLS LF projections 2019-2029'!W$36)</f>
        <v>0.5176085163693469</v>
      </c>
      <c r="X4">
        <f>'BLS LF projections 2019-2029'!X20/SUM('BLS LF projections 2019-2029'!X$20,'BLS LF projections 2019-2029'!X$36)</f>
        <v>0.5170672238763282</v>
      </c>
      <c r="Y4">
        <f>'BLS LF projections 2019-2029'!Y20/SUM('BLS LF projections 2019-2029'!Y$20,'BLS LF projections 2019-2029'!Y$36)</f>
        <v>0.51653067411299558</v>
      </c>
      <c r="Z4">
        <f>'BLS LF projections 2019-2029'!Z20/SUM('BLS LF projections 2019-2029'!Z$20,'BLS LF projections 2019-2029'!Z$36)</f>
        <v>0.51599880501852413</v>
      </c>
      <c r="AA4">
        <f>'BLS LF projections 2019-2029'!AA20/SUM('BLS LF projections 2019-2029'!AA$20,'BLS LF projections 2019-2029'!AA$36)</f>
        <v>0.51547155561017954</v>
      </c>
      <c r="AB4">
        <f>'BLS LF projections 2019-2029'!AB20/SUM('BLS LF projections 2019-2029'!AB$20,'BLS LF projections 2019-2029'!AB$36)</f>
        <v>0.51494886596001044</v>
      </c>
      <c r="AC4">
        <f>'BLS LF projections 2019-2029'!AC20/SUM('BLS LF projections 2019-2029'!AC$20,'BLS LF projections 2019-2029'!AC$36)</f>
        <v>0.51443067717213831</v>
      </c>
      <c r="AD4">
        <f>'BLS LF projections 2019-2029'!AD20/SUM('BLS LF projections 2019-2029'!AD$20,'BLS LF projections 2019-2029'!AD$36)</f>
        <v>0.51391693136063954</v>
      </c>
      <c r="AE4">
        <f>'BLS LF projections 2019-2029'!AE20/SUM('BLS LF projections 2019-2029'!AE$20,'BLS LF projections 2019-2029'!AE$36)</f>
        <v>0.51340757162798423</v>
      </c>
      <c r="AF4">
        <f>'BLS LF projections 2019-2029'!AF20/SUM('BLS LF projections 2019-2029'!AF$20,'BLS LF projections 2019-2029'!AF$36)</f>
        <v>0.51290254204403452</v>
      </c>
      <c r="AG4">
        <f>'BLS LF projections 2019-2029'!AG20/SUM('BLS LF projections 2019-2029'!AG$20,'BLS LF projections 2019-2029'!AG$36)</f>
        <v>0.51240178762556943</v>
      </c>
    </row>
    <row r="5" spans="1:33" x14ac:dyDescent="0.25">
      <c r="A5" t="s">
        <v>107</v>
      </c>
      <c r="B5">
        <f>'BLS LF projections 2019-2029'!B36/SUM('BLS LF projections 2019-2029'!B$20,'BLS LF projections 2019-2029'!B$36)</f>
        <v>0.46993646697689206</v>
      </c>
      <c r="C5">
        <f>'BLS LF projections 2019-2029'!C36/SUM('BLS LF projections 2019-2029'!C$20,'BLS LF projections 2019-2029'!C$36)</f>
        <v>0.47051485666648413</v>
      </c>
      <c r="D5">
        <f>'BLS LF projections 2019-2029'!D36/SUM('BLS LF projections 2019-2029'!D$20,'BLS LF projections 2019-2029'!D$36)</f>
        <v>0.47111000781056062</v>
      </c>
      <c r="E5">
        <f>'BLS LF projections 2019-2029'!E36/SUM('BLS LF projections 2019-2029'!E$20,'BLS LF projections 2019-2029'!E$36)</f>
        <v>0.47173246050260104</v>
      </c>
      <c r="F5">
        <f>'BLS LF projections 2019-2029'!F36/SUM('BLS LF projections 2019-2029'!F$20,'BLS LF projections 2019-2029'!F$36)</f>
        <v>0.47233937881342203</v>
      </c>
      <c r="G5">
        <f>'BLS LF projections 2019-2029'!G36/SUM('BLS LF projections 2019-2029'!G$20,'BLS LF projections 2019-2029'!G$36)</f>
        <v>0.47293537447458922</v>
      </c>
      <c r="H5">
        <f>'BLS LF projections 2019-2029'!H36/SUM('BLS LF projections 2019-2029'!H$20,'BLS LF projections 2019-2029'!H$36)</f>
        <v>0.47355094859968616</v>
      </c>
      <c r="I5">
        <f>'BLS LF projections 2019-2029'!I36/SUM('BLS LF projections 2019-2029'!I$20,'BLS LF projections 2019-2029'!I$36)</f>
        <v>0.47419101077075038</v>
      </c>
      <c r="J5">
        <f>'BLS LF projections 2019-2029'!J36/SUM('BLS LF projections 2019-2029'!J$20,'BLS LF projections 2019-2029'!J$36)</f>
        <v>0.47486668157792505</v>
      </c>
      <c r="K5">
        <f>'BLS LF projections 2019-2029'!K36/SUM('BLS LF projections 2019-2029'!K$20,'BLS LF projections 2019-2029'!K$36)</f>
        <v>0.47557182603602283</v>
      </c>
      <c r="L5">
        <f>'BLS LF projections 2019-2029'!L36/SUM('BLS LF projections 2019-2029'!L$20,'BLS LF projections 2019-2029'!L$36)</f>
        <v>0.47625793588330972</v>
      </c>
      <c r="M5">
        <f>'BLS LF projections 2019-2029'!M36/SUM('BLS LF projections 2019-2029'!M$20,'BLS LF projections 2019-2029'!M$36)</f>
        <v>0.47670323445060087</v>
      </c>
      <c r="N5">
        <f>'BLS LF projections 2019-2029'!N36/SUM('BLS LF projections 2019-2029'!N$20,'BLS LF projections 2019-2029'!N$36)</f>
        <v>0.47729562273518739</v>
      </c>
      <c r="O5">
        <f>'BLS LF projections 2019-2029'!O36/SUM('BLS LF projections 2019-2029'!O$20,'BLS LF projections 2019-2029'!O$36)</f>
        <v>0.47788258278882478</v>
      </c>
      <c r="P5">
        <f>'BLS LF projections 2019-2029'!P36/SUM('BLS LF projections 2019-2029'!P$20,'BLS LF projections 2019-2029'!P$36)</f>
        <v>0.47846418888198672</v>
      </c>
      <c r="Q5">
        <f>'BLS LF projections 2019-2029'!Q36/SUM('BLS LF projections 2019-2029'!Q$20,'BLS LF projections 2019-2029'!Q$36)</f>
        <v>0.47904051393637964</v>
      </c>
      <c r="R5">
        <f>'BLS LF projections 2019-2029'!R36/SUM('BLS LF projections 2019-2029'!R$20,'BLS LF projections 2019-2029'!R$36)</f>
        <v>0.47961162955542419</v>
      </c>
      <c r="S5">
        <f>'BLS LF projections 2019-2029'!S36/SUM('BLS LF projections 2019-2029'!S$20,'BLS LF projections 2019-2029'!S$36)</f>
        <v>0.48017760605390974</v>
      </c>
      <c r="T5">
        <f>'BLS LF projections 2019-2029'!T36/SUM('BLS LF projections 2019-2029'!T$20,'BLS LF projections 2019-2029'!T$36)</f>
        <v>0.48073851248685384</v>
      </c>
      <c r="U5">
        <f>'BLS LF projections 2019-2029'!U36/SUM('BLS LF projections 2019-2029'!U$20,'BLS LF projections 2019-2029'!U$36)</f>
        <v>0.4812944166775896</v>
      </c>
      <c r="V5">
        <f>'BLS LF projections 2019-2029'!V36/SUM('BLS LF projections 2019-2029'!V$20,'BLS LF projections 2019-2029'!V$36)</f>
        <v>0.48184538524510445</v>
      </c>
      <c r="W5">
        <f>'BLS LF projections 2019-2029'!W36/SUM('BLS LF projections 2019-2029'!W$20,'BLS LF projections 2019-2029'!W$36)</f>
        <v>0.4823914836306531</v>
      </c>
      <c r="X5">
        <f>'BLS LF projections 2019-2029'!X36/SUM('BLS LF projections 2019-2029'!X$20,'BLS LF projections 2019-2029'!X$36)</f>
        <v>0.48293277612367175</v>
      </c>
      <c r="Y5">
        <f>'BLS LF projections 2019-2029'!Y36/SUM('BLS LF projections 2019-2029'!Y$20,'BLS LF projections 2019-2029'!Y$36)</f>
        <v>0.48346932588700436</v>
      </c>
      <c r="Z5">
        <f>'BLS LF projections 2019-2029'!Z36/SUM('BLS LF projections 2019-2029'!Z$20,'BLS LF projections 2019-2029'!Z$36)</f>
        <v>0.48400119498147587</v>
      </c>
      <c r="AA5">
        <f>'BLS LF projections 2019-2029'!AA36/SUM('BLS LF projections 2019-2029'!AA$20,'BLS LF projections 2019-2029'!AA$36)</f>
        <v>0.48452844438982051</v>
      </c>
      <c r="AB5">
        <f>'BLS LF projections 2019-2029'!AB36/SUM('BLS LF projections 2019-2029'!AB$20,'BLS LF projections 2019-2029'!AB$36)</f>
        <v>0.48505113403998962</v>
      </c>
      <c r="AC5">
        <f>'BLS LF projections 2019-2029'!AC36/SUM('BLS LF projections 2019-2029'!AC$20,'BLS LF projections 2019-2029'!AC$36)</f>
        <v>0.48556932282786169</v>
      </c>
      <c r="AD5">
        <f>'BLS LF projections 2019-2029'!AD36/SUM('BLS LF projections 2019-2029'!AD$20,'BLS LF projections 2019-2029'!AD$36)</f>
        <v>0.48608306863936046</v>
      </c>
      <c r="AE5">
        <f>'BLS LF projections 2019-2029'!AE36/SUM('BLS LF projections 2019-2029'!AE$20,'BLS LF projections 2019-2029'!AE$36)</f>
        <v>0.48659242837201572</v>
      </c>
      <c r="AF5">
        <f>'BLS LF projections 2019-2029'!AF36/SUM('BLS LF projections 2019-2029'!AF$20,'BLS LF projections 2019-2029'!AF$36)</f>
        <v>0.48709745795596548</v>
      </c>
      <c r="AG5">
        <f>'BLS LF projections 2019-2029'!AG36/SUM('BLS LF projections 2019-2029'!AG$20,'BLS LF projections 2019-2029'!AG$36)</f>
        <v>0.48759821237443057</v>
      </c>
    </row>
    <row r="7" spans="1:33" x14ac:dyDescent="0.25">
      <c r="A7" t="s">
        <v>489</v>
      </c>
    </row>
    <row r="8" spans="1:33" x14ac:dyDescent="0.25">
      <c r="B8">
        <v>2019</v>
      </c>
      <c r="C8">
        <v>2020</v>
      </c>
      <c r="D8">
        <v>2021</v>
      </c>
      <c r="E8">
        <v>2022</v>
      </c>
      <c r="F8">
        <v>2023</v>
      </c>
      <c r="G8">
        <v>2024</v>
      </c>
      <c r="H8">
        <v>2025</v>
      </c>
      <c r="I8">
        <v>2026</v>
      </c>
      <c r="J8">
        <v>2027</v>
      </c>
      <c r="K8">
        <v>2028</v>
      </c>
      <c r="L8">
        <v>2029</v>
      </c>
      <c r="M8">
        <v>2030</v>
      </c>
      <c r="N8">
        <v>2031</v>
      </c>
      <c r="O8">
        <v>2032</v>
      </c>
      <c r="P8">
        <v>2033</v>
      </c>
      <c r="Q8">
        <v>2034</v>
      </c>
      <c r="R8">
        <v>2035</v>
      </c>
      <c r="S8">
        <v>2036</v>
      </c>
      <c r="T8">
        <v>2037</v>
      </c>
      <c r="U8">
        <v>2038</v>
      </c>
      <c r="V8">
        <v>2039</v>
      </c>
      <c r="W8">
        <v>2040</v>
      </c>
      <c r="X8">
        <v>2041</v>
      </c>
      <c r="Y8">
        <v>2042</v>
      </c>
      <c r="Z8">
        <v>2043</v>
      </c>
      <c r="AA8">
        <v>2044</v>
      </c>
      <c r="AB8">
        <v>2045</v>
      </c>
      <c r="AC8">
        <v>2046</v>
      </c>
      <c r="AD8">
        <v>2047</v>
      </c>
      <c r="AE8">
        <v>2048</v>
      </c>
      <c r="AF8">
        <v>2049</v>
      </c>
      <c r="AG8">
        <v>2050</v>
      </c>
    </row>
    <row r="9" spans="1:33" x14ac:dyDescent="0.25">
      <c r="A9" t="s">
        <v>108</v>
      </c>
      <c r="B9">
        <f>SUM('BLS LF projections 2019-2029'!B52,'BLS LF projections 2019-2029'!B68)/SUM('BLS LF projections 2019-2029'!B$52,'BLS LF projections 2019-2029'!B$68,'BLS LF projections 2019-2029'!B$84,'BLS LF projections 2019-2029'!B$100,'BLS LF projections 2019-2029'!B$116,'BLS LF projections 2019-2029'!B$132)</f>
        <v>0.77413673969804997</v>
      </c>
      <c r="C9">
        <f>SUM('BLS LF projections 2019-2029'!C52,'BLS LF projections 2019-2029'!C68)/SUM('BLS LF projections 2019-2029'!C$52,'BLS LF projections 2019-2029'!C$68,'BLS LF projections 2019-2029'!C$84,'BLS LF projections 2019-2029'!C$100,'BLS LF projections 2019-2029'!C$116,'BLS LF projections 2019-2029'!C$132)</f>
        <v>0.77187260402341518</v>
      </c>
      <c r="D9">
        <f>SUM('BLS LF projections 2019-2029'!D52,'BLS LF projections 2019-2029'!D68)/SUM('BLS LF projections 2019-2029'!D$52,'BLS LF projections 2019-2029'!D$68,'BLS LF projections 2019-2029'!D$84,'BLS LF projections 2019-2029'!D$100,'BLS LF projections 2019-2029'!D$116,'BLS LF projections 2019-2029'!D$132)</f>
        <v>0.76960523129086944</v>
      </c>
      <c r="E9">
        <f>SUM('BLS LF projections 2019-2029'!E52,'BLS LF projections 2019-2029'!E68)/SUM('BLS LF projections 2019-2029'!E$52,'BLS LF projections 2019-2029'!E$68,'BLS LF projections 2019-2029'!E$84,'BLS LF projections 2019-2029'!E$100,'BLS LF projections 2019-2029'!E$116,'BLS LF projections 2019-2029'!E$132)</f>
        <v>0.76725177219462792</v>
      </c>
      <c r="F9">
        <f>SUM('BLS LF projections 2019-2029'!F52,'BLS LF projections 2019-2029'!F68)/SUM('BLS LF projections 2019-2029'!F$52,'BLS LF projections 2019-2029'!F$68,'BLS LF projections 2019-2029'!F$84,'BLS LF projections 2019-2029'!F$100,'BLS LF projections 2019-2029'!F$116,'BLS LF projections 2019-2029'!F$132)</f>
        <v>0.76491444889731464</v>
      </c>
      <c r="G9">
        <f>SUM('BLS LF projections 2019-2029'!G52,'BLS LF projections 2019-2029'!G68)/SUM('BLS LF projections 2019-2029'!G$52,'BLS LF projections 2019-2029'!G$68,'BLS LF projections 2019-2029'!G$84,'BLS LF projections 2019-2029'!G$100,'BLS LF projections 2019-2029'!G$116,'BLS LF projections 2019-2029'!G$132)</f>
        <v>0.76259791746274364</v>
      </c>
      <c r="H9">
        <f>SUM('BLS LF projections 2019-2029'!H52,'BLS LF projections 2019-2029'!H68)/SUM('BLS LF projections 2019-2029'!H$52,'BLS LF projections 2019-2029'!H$68,'BLS LF projections 2019-2029'!H$84,'BLS LF projections 2019-2029'!H$100,'BLS LF projections 2019-2029'!H$116,'BLS LF projections 2019-2029'!H$132)</f>
        <v>0.76029290269663052</v>
      </c>
      <c r="I9">
        <f>SUM('BLS LF projections 2019-2029'!I52,'BLS LF projections 2019-2029'!I68)/SUM('BLS LF projections 2019-2029'!I$52,'BLS LF projections 2019-2029'!I$68,'BLS LF projections 2019-2029'!I$84,'BLS LF projections 2019-2029'!I$100,'BLS LF projections 2019-2029'!I$116,'BLS LF projections 2019-2029'!I$132)</f>
        <v>0.75794192972183283</v>
      </c>
      <c r="J9">
        <f>SUM('BLS LF projections 2019-2029'!J52,'BLS LF projections 2019-2029'!J68)/SUM('BLS LF projections 2019-2029'!J$52,'BLS LF projections 2019-2029'!J$68,'BLS LF projections 2019-2029'!J$84,'BLS LF projections 2019-2029'!J$100,'BLS LF projections 2019-2029'!J$116,'BLS LF projections 2019-2029'!J$132)</f>
        <v>0.75561088449788982</v>
      </c>
      <c r="K9">
        <f>SUM('BLS LF projections 2019-2029'!K52,'BLS LF projections 2019-2029'!K68)/SUM('BLS LF projections 2019-2029'!K$52,'BLS LF projections 2019-2029'!K$68,'BLS LF projections 2019-2029'!K$84,'BLS LF projections 2019-2029'!K$100,'BLS LF projections 2019-2029'!K$116,'BLS LF projections 2019-2029'!K$132)</f>
        <v>0.75327573583247909</v>
      </c>
      <c r="L9">
        <f>SUM('BLS LF projections 2019-2029'!L52,'BLS LF projections 2019-2029'!L68)/SUM('BLS LF projections 2019-2029'!L$52,'BLS LF projections 2019-2029'!L$68,'BLS LF projections 2019-2029'!L$84,'BLS LF projections 2019-2029'!L$100,'BLS LF projections 2019-2029'!L$116,'BLS LF projections 2019-2029'!L$132)</f>
        <v>0.75097067568355391</v>
      </c>
      <c r="M9">
        <f>SUM('BLS LF projections 2019-2029'!M52,'BLS LF projections 2019-2029'!M68)/SUM('BLS LF projections 2019-2029'!M$52,'BLS LF projections 2019-2029'!M$68,'BLS LF projections 2019-2029'!M$84,'BLS LF projections 2019-2029'!M$100,'BLS LF projections 2019-2029'!M$116,'BLS LF projections 2019-2029'!M$132)</f>
        <v>0.74893211281042504</v>
      </c>
      <c r="N9">
        <f>SUM('BLS LF projections 2019-2029'!N52,'BLS LF projections 2019-2029'!N68)/SUM('BLS LF projections 2019-2029'!N$52,'BLS LF projections 2019-2029'!N$68,'BLS LF projections 2019-2029'!N$84,'BLS LF projections 2019-2029'!N$100,'BLS LF projections 2019-2029'!N$116,'BLS LF projections 2019-2029'!N$132)</f>
        <v>0.74674722734546073</v>
      </c>
      <c r="O9">
        <f>SUM('BLS LF projections 2019-2029'!O52,'BLS LF projections 2019-2029'!O68)/SUM('BLS LF projections 2019-2029'!O$52,'BLS LF projections 2019-2029'!O$68,'BLS LF projections 2019-2029'!O$84,'BLS LF projections 2019-2029'!O$100,'BLS LF projections 2019-2029'!O$116,'BLS LF projections 2019-2029'!O$132)</f>
        <v>0.74458236108809239</v>
      </c>
      <c r="P9">
        <f>SUM('BLS LF projections 2019-2029'!P52,'BLS LF projections 2019-2029'!P68)/SUM('BLS LF projections 2019-2029'!P$52,'BLS LF projections 2019-2029'!P$68,'BLS LF projections 2019-2029'!P$84,'BLS LF projections 2019-2029'!P$100,'BLS LF projections 2019-2029'!P$116,'BLS LF projections 2019-2029'!P$132)</f>
        <v>0.74243724015141854</v>
      </c>
      <c r="Q9">
        <f>SUM('BLS LF projections 2019-2029'!Q52,'BLS LF projections 2019-2029'!Q68)/SUM('BLS LF projections 2019-2029'!Q$52,'BLS LF projections 2019-2029'!Q$68,'BLS LF projections 2019-2029'!Q$84,'BLS LF projections 2019-2029'!Q$100,'BLS LF projections 2019-2029'!Q$116,'BLS LF projections 2019-2029'!Q$132)</f>
        <v>0.74031159562199489</v>
      </c>
      <c r="R9">
        <f>SUM('BLS LF projections 2019-2029'!R52,'BLS LF projections 2019-2029'!R68)/SUM('BLS LF projections 2019-2029'!R$52,'BLS LF projections 2019-2029'!R$68,'BLS LF projections 2019-2029'!R$84,'BLS LF projections 2019-2029'!R$100,'BLS LF projections 2019-2029'!R$116,'BLS LF projections 2019-2029'!R$132)</f>
        <v>0.73820516344745246</v>
      </c>
      <c r="S9">
        <f>SUM('BLS LF projections 2019-2029'!S52,'BLS LF projections 2019-2029'!S68)/SUM('BLS LF projections 2019-2029'!S$52,'BLS LF projections 2019-2029'!S$68,'BLS LF projections 2019-2029'!S$84,'BLS LF projections 2019-2029'!S$100,'BLS LF projections 2019-2029'!S$116,'BLS LF projections 2019-2029'!S$132)</f>
        <v>0.73611768432715419</v>
      </c>
      <c r="T9">
        <f>SUM('BLS LF projections 2019-2029'!T52,'BLS LF projections 2019-2029'!T68)/SUM('BLS LF projections 2019-2029'!T$52,'BLS LF projections 2019-2029'!T$68,'BLS LF projections 2019-2029'!T$84,'BLS LF projections 2019-2029'!T$100,'BLS LF projections 2019-2029'!T$116,'BLS LF projections 2019-2029'!T$132)</f>
        <v>0.73404890360578456</v>
      </c>
      <c r="U9">
        <f>SUM('BLS LF projections 2019-2029'!U52,'BLS LF projections 2019-2029'!U68)/SUM('BLS LF projections 2019-2029'!U$52,'BLS LF projections 2019-2029'!U$68,'BLS LF projections 2019-2029'!U$84,'BLS LF projections 2019-2029'!U$100,'BLS LF projections 2019-2029'!U$116,'BLS LF projections 2019-2029'!U$132)</f>
        <v>0.73199857116978884</v>
      </c>
      <c r="V9">
        <f>SUM('BLS LF projections 2019-2029'!V52,'BLS LF projections 2019-2029'!V68)/SUM('BLS LF projections 2019-2029'!V$52,'BLS LF projections 2019-2029'!V$68,'BLS LF projections 2019-2029'!V$84,'BLS LF projections 2019-2029'!V$100,'BLS LF projections 2019-2029'!V$116,'BLS LF projections 2019-2029'!V$132)</f>
        <v>0.72996644134657118</v>
      </c>
      <c r="W9">
        <f>SUM('BLS LF projections 2019-2029'!W52,'BLS LF projections 2019-2029'!W68)/SUM('BLS LF projections 2019-2029'!W$52,'BLS LF projections 2019-2029'!W$68,'BLS LF projections 2019-2029'!W$84,'BLS LF projections 2019-2029'!W$100,'BLS LF projections 2019-2029'!W$116,'BLS LF projections 2019-2029'!W$132)</f>
        <v>0.72795227280636354</v>
      </c>
      <c r="X9">
        <f>SUM('BLS LF projections 2019-2029'!X52,'BLS LF projections 2019-2029'!X68)/SUM('BLS LF projections 2019-2029'!X$52,'BLS LF projections 2019-2029'!X$68,'BLS LF projections 2019-2029'!X$84,'BLS LF projections 2019-2029'!X$100,'BLS LF projections 2019-2029'!X$116,'BLS LF projections 2019-2029'!X$132)</f>
        <v>0.72595582846668527</v>
      </c>
      <c r="Y9">
        <f>SUM('BLS LF projections 2019-2029'!Y52,'BLS LF projections 2019-2029'!Y68)/SUM('BLS LF projections 2019-2029'!Y$52,'BLS LF projections 2019-2029'!Y$68,'BLS LF projections 2019-2029'!Y$84,'BLS LF projections 2019-2029'!Y$100,'BLS LF projections 2019-2029'!Y$116,'BLS LF projections 2019-2029'!Y$132)</f>
        <v>0.72397687539931654</v>
      </c>
      <c r="Z9">
        <f>SUM('BLS LF projections 2019-2029'!Z52,'BLS LF projections 2019-2029'!Z68)/SUM('BLS LF projections 2019-2029'!Z$52,'BLS LF projections 2019-2029'!Z$68,'BLS LF projections 2019-2029'!Z$84,'BLS LF projections 2019-2029'!Z$100,'BLS LF projections 2019-2029'!Z$116,'BLS LF projections 2019-2029'!Z$132)</f>
        <v>0.72201518473970261</v>
      </c>
      <c r="AA9">
        <f>SUM('BLS LF projections 2019-2029'!AA52,'BLS LF projections 2019-2029'!AA68)/SUM('BLS LF projections 2019-2029'!AA$52,'BLS LF projections 2019-2029'!AA$68,'BLS LF projections 2019-2029'!AA$84,'BLS LF projections 2019-2029'!AA$100,'BLS LF projections 2019-2029'!AA$116,'BLS LF projections 2019-2029'!AA$132)</f>
        <v>0.72007053159872136</v>
      </c>
      <c r="AB9">
        <f>SUM('BLS LF projections 2019-2029'!AB52,'BLS LF projections 2019-2029'!AB68)/SUM('BLS LF projections 2019-2029'!AB$52,'BLS LF projections 2019-2029'!AB$68,'BLS LF projections 2019-2029'!AB$84,'BLS LF projections 2019-2029'!AB$100,'BLS LF projections 2019-2029'!AB$116,'BLS LF projections 2019-2029'!AB$132)</f>
        <v>0.71814269497673811</v>
      </c>
      <c r="AC9">
        <f>SUM('BLS LF projections 2019-2029'!AC52,'BLS LF projections 2019-2029'!AC68)/SUM('BLS LF projections 2019-2029'!AC$52,'BLS LF projections 2019-2029'!AC$68,'BLS LF projections 2019-2029'!AC$84,'BLS LF projections 2019-2029'!AC$100,'BLS LF projections 2019-2029'!AC$116,'BLS LF projections 2019-2029'!AC$132)</f>
        <v>0.7162314576798815</v>
      </c>
      <c r="AD9">
        <f>SUM('BLS LF projections 2019-2029'!AD52,'BLS LF projections 2019-2029'!AD68)/SUM('BLS LF projections 2019-2029'!AD$52,'BLS LF projections 2019-2029'!AD$68,'BLS LF projections 2019-2029'!AD$84,'BLS LF projections 2019-2029'!AD$100,'BLS LF projections 2019-2029'!AD$116,'BLS LF projections 2019-2029'!AD$132)</f>
        <v>0.71433660623847151</v>
      </c>
      <c r="AE9">
        <f>SUM('BLS LF projections 2019-2029'!AE52,'BLS LF projections 2019-2029'!AE68)/SUM('BLS LF projections 2019-2029'!AE$52,'BLS LF projections 2019-2029'!AE$68,'BLS LF projections 2019-2029'!AE$84,'BLS LF projections 2019-2029'!AE$100,'BLS LF projections 2019-2029'!AE$116,'BLS LF projections 2019-2029'!AE$132)</f>
        <v>0.71245793082753961</v>
      </c>
      <c r="AF9">
        <f>SUM('BLS LF projections 2019-2029'!AF52,'BLS LF projections 2019-2029'!AF68)/SUM('BLS LF projections 2019-2029'!AF$52,'BLS LF projections 2019-2029'!AF$68,'BLS LF projections 2019-2029'!AF$84,'BLS LF projections 2019-2029'!AF$100,'BLS LF projections 2019-2029'!AF$116,'BLS LF projections 2019-2029'!AF$132)</f>
        <v>0.71059522518937102</v>
      </c>
      <c r="AG9">
        <f>SUM('BLS LF projections 2019-2029'!AG52,'BLS LF projections 2019-2029'!AG68)/SUM('BLS LF projections 2019-2029'!AG$52,'BLS LF projections 2019-2029'!AG$68,'BLS LF projections 2019-2029'!AG$84,'BLS LF projections 2019-2029'!AG$100,'BLS LF projections 2019-2029'!AG$116,'BLS LF projections 2019-2029'!AG$132)</f>
        <v>0.70874828655801758</v>
      </c>
    </row>
    <row r="10" spans="1:33" x14ac:dyDescent="0.25">
      <c r="A10" t="s">
        <v>490</v>
      </c>
      <c r="B10">
        <f>SUM('BLS LF projections 2019-2029'!B84,'BLS LF projections 2019-2029'!B100)/SUM('BLS LF projections 2019-2029'!B$52,'BLS LF projections 2019-2029'!B$68,'BLS LF projections 2019-2029'!B$84,'BLS LF projections 2019-2029'!B$100,'BLS LF projections 2019-2029'!B$116,'BLS LF projections 2019-2029'!B$132)</f>
        <v>0.12615493741477463</v>
      </c>
      <c r="C10">
        <f>SUM('BLS LF projections 2019-2029'!C84,'BLS LF projections 2019-2029'!C100)/SUM('BLS LF projections 2019-2029'!C$52,'BLS LF projections 2019-2029'!C$68,'BLS LF projections 2019-2029'!C$84,'BLS LF projections 2019-2029'!C$100,'BLS LF projections 2019-2029'!C$116,'BLS LF projections 2019-2029'!C$132)</f>
        <v>0.1265805839185094</v>
      </c>
      <c r="D10">
        <f>SUM('BLS LF projections 2019-2029'!D84,'BLS LF projections 2019-2029'!D100)/SUM('BLS LF projections 2019-2029'!D$52,'BLS LF projections 2019-2029'!D$68,'BLS LF projections 2019-2029'!D$84,'BLS LF projections 2019-2029'!D$100,'BLS LF projections 2019-2029'!D$116,'BLS LF projections 2019-2029'!D$132)</f>
        <v>0.12697989828045531</v>
      </c>
      <c r="E10">
        <f>SUM('BLS LF projections 2019-2029'!E84,'BLS LF projections 2019-2029'!E100)/SUM('BLS LF projections 2019-2029'!E$52,'BLS LF projections 2019-2029'!E$68,'BLS LF projections 2019-2029'!E$84,'BLS LF projections 2019-2029'!E$100,'BLS LF projections 2019-2029'!E$116,'BLS LF projections 2019-2029'!E$132)</f>
        <v>0.12741717702657088</v>
      </c>
      <c r="F10">
        <f>SUM('BLS LF projections 2019-2029'!F84,'BLS LF projections 2019-2029'!F100)/SUM('BLS LF projections 2019-2029'!F$52,'BLS LF projections 2019-2029'!F$68,'BLS LF projections 2019-2029'!F$84,'BLS LF projections 2019-2029'!F$100,'BLS LF projections 2019-2029'!F$116,'BLS LF projections 2019-2029'!F$132)</f>
        <v>0.12784070456672506</v>
      </c>
      <c r="G10">
        <f>SUM('BLS LF projections 2019-2029'!G84,'BLS LF projections 2019-2029'!G100)/SUM('BLS LF projections 2019-2029'!G$52,'BLS LF projections 2019-2029'!G$68,'BLS LF projections 2019-2029'!G$84,'BLS LF projections 2019-2029'!G$100,'BLS LF projections 2019-2029'!G$116,'BLS LF projections 2019-2029'!G$132)</f>
        <v>0.12825993504012229</v>
      </c>
      <c r="H10">
        <f>SUM('BLS LF projections 2019-2029'!H84,'BLS LF projections 2019-2029'!H100)/SUM('BLS LF projections 2019-2029'!H$52,'BLS LF projections 2019-2029'!H$68,'BLS LF projections 2019-2029'!H$84,'BLS LF projections 2019-2029'!H$100,'BLS LF projections 2019-2029'!H$116,'BLS LF projections 2019-2029'!H$132)</f>
        <v>0.12866202666317972</v>
      </c>
      <c r="I10">
        <f>SUM('BLS LF projections 2019-2029'!I84,'BLS LF projections 2019-2029'!I100)/SUM('BLS LF projections 2019-2029'!I$52,'BLS LF projections 2019-2029'!I$68,'BLS LF projections 2019-2029'!I$84,'BLS LF projections 2019-2029'!I$100,'BLS LF projections 2019-2029'!I$116,'BLS LF projections 2019-2029'!I$132)</f>
        <v>0.12905820631568987</v>
      </c>
      <c r="J10">
        <f>SUM('BLS LF projections 2019-2029'!J84,'BLS LF projections 2019-2029'!J100)/SUM('BLS LF projections 2019-2029'!J$52,'BLS LF projections 2019-2029'!J$68,'BLS LF projections 2019-2029'!J$84,'BLS LF projections 2019-2029'!J$100,'BLS LF projections 2019-2029'!J$116,'BLS LF projections 2019-2029'!J$132)</f>
        <v>0.12946383900454991</v>
      </c>
      <c r="K10">
        <f>SUM('BLS LF projections 2019-2029'!K84,'BLS LF projections 2019-2029'!K100)/SUM('BLS LF projections 2019-2029'!K$52,'BLS LF projections 2019-2029'!K$68,'BLS LF projections 2019-2029'!K$84,'BLS LF projections 2019-2029'!K$100,'BLS LF projections 2019-2029'!K$116,'BLS LF projections 2019-2029'!K$132)</f>
        <v>0.12986967345145703</v>
      </c>
      <c r="L10">
        <f>SUM('BLS LF projections 2019-2029'!L84,'BLS LF projections 2019-2029'!L100)/SUM('BLS LF projections 2019-2029'!L$52,'BLS LF projections 2019-2029'!L$68,'BLS LF projections 2019-2029'!L$84,'BLS LF projections 2019-2029'!L$100,'BLS LF projections 2019-2029'!L$116,'BLS LF projections 2019-2029'!L$132)</f>
        <v>0.13026292776773743</v>
      </c>
      <c r="M10">
        <f>SUM('BLS LF projections 2019-2029'!M84,'BLS LF projections 2019-2029'!M100)/SUM('BLS LF projections 2019-2029'!M$52,'BLS LF projections 2019-2029'!M$68,'BLS LF projections 2019-2029'!M$84,'BLS LF projections 2019-2029'!M$100,'BLS LF projections 2019-2029'!M$116,'BLS LF projections 2019-2029'!M$132)</f>
        <v>0.13065054687137245</v>
      </c>
      <c r="N10">
        <f>SUM('BLS LF projections 2019-2029'!N84,'BLS LF projections 2019-2029'!N100)/SUM('BLS LF projections 2019-2029'!N$52,'BLS LF projections 2019-2029'!N$68,'BLS LF projections 2019-2029'!N$84,'BLS LF projections 2019-2029'!N$100,'BLS LF projections 2019-2029'!N$116,'BLS LF projections 2019-2029'!N$132)</f>
        <v>0.13103752731554844</v>
      </c>
      <c r="O10">
        <f>SUM('BLS LF projections 2019-2029'!O84,'BLS LF projections 2019-2029'!O100)/SUM('BLS LF projections 2019-2029'!O$52,'BLS LF projections 2019-2029'!O$68,'BLS LF projections 2019-2029'!O$84,'BLS LF projections 2019-2029'!O$100,'BLS LF projections 2019-2029'!O$116,'BLS LF projections 2019-2029'!O$132)</f>
        <v>0.13142096201695141</v>
      </c>
      <c r="P10">
        <f>SUM('BLS LF projections 2019-2029'!P84,'BLS LF projections 2019-2029'!P100)/SUM('BLS LF projections 2019-2029'!P$52,'BLS LF projections 2019-2029'!P$68,'BLS LF projections 2019-2029'!P$84,'BLS LF projections 2019-2029'!P$100,'BLS LF projections 2019-2029'!P$116,'BLS LF projections 2019-2029'!P$132)</f>
        <v>0.13180089948561804</v>
      </c>
      <c r="Q10">
        <f>SUM('BLS LF projections 2019-2029'!Q84,'BLS LF projections 2019-2029'!Q100)/SUM('BLS LF projections 2019-2029'!Q$52,'BLS LF projections 2019-2029'!Q$68,'BLS LF projections 2019-2029'!Q$84,'BLS LF projections 2019-2029'!Q$100,'BLS LF projections 2019-2029'!Q$116,'BLS LF projections 2019-2029'!Q$132)</f>
        <v>0.13217738735070161</v>
      </c>
      <c r="R10">
        <f>SUM('BLS LF projections 2019-2029'!R84,'BLS LF projections 2019-2029'!R100)/SUM('BLS LF projections 2019-2029'!R$52,'BLS LF projections 2019-2029'!R$68,'BLS LF projections 2019-2029'!R$84,'BLS LF projections 2019-2029'!R$100,'BLS LF projections 2019-2029'!R$116,'BLS LF projections 2019-2029'!R$132)</f>
        <v>0.13255047238037573</v>
      </c>
      <c r="S10">
        <f>SUM('BLS LF projections 2019-2029'!S84,'BLS LF projections 2019-2029'!S100)/SUM('BLS LF projections 2019-2029'!S$52,'BLS LF projections 2019-2029'!S$68,'BLS LF projections 2019-2029'!S$84,'BLS LF projections 2019-2029'!S$100,'BLS LF projections 2019-2029'!S$116,'BLS LF projections 2019-2029'!S$132)</f>
        <v>0.13292020050120176</v>
      </c>
      <c r="T10">
        <f>SUM('BLS LF projections 2019-2029'!T84,'BLS LF projections 2019-2029'!T100)/SUM('BLS LF projections 2019-2029'!T$52,'BLS LF projections 2019-2029'!T$68,'BLS LF projections 2019-2029'!T$84,'BLS LF projections 2019-2029'!T$100,'BLS LF projections 2019-2029'!T$116,'BLS LF projections 2019-2029'!T$132)</f>
        <v>0.13328661681697485</v>
      </c>
      <c r="U10">
        <f>SUM('BLS LF projections 2019-2029'!U84,'BLS LF projections 2019-2029'!U100)/SUM('BLS LF projections 2019-2029'!U$52,'BLS LF projections 2019-2029'!U$68,'BLS LF projections 2019-2029'!U$84,'BLS LF projections 2019-2029'!U$100,'BLS LF projections 2019-2029'!U$116,'BLS LF projections 2019-2029'!U$132)</f>
        <v>0.13364976562706718</v>
      </c>
      <c r="V10">
        <f>SUM('BLS LF projections 2019-2029'!V84,'BLS LF projections 2019-2029'!V100)/SUM('BLS LF projections 2019-2029'!V$52,'BLS LF projections 2019-2029'!V$68,'BLS LF projections 2019-2029'!V$84,'BLS LF projections 2019-2029'!V$100,'BLS LF projections 2019-2029'!V$116,'BLS LF projections 2019-2029'!V$132)</f>
        <v>0.13400969044428179</v>
      </c>
      <c r="W10">
        <f>SUM('BLS LF projections 2019-2029'!W84,'BLS LF projections 2019-2029'!W100)/SUM('BLS LF projections 2019-2029'!W$52,'BLS LF projections 2019-2029'!W$68,'BLS LF projections 2019-2029'!W$84,'BLS LF projections 2019-2029'!W$100,'BLS LF projections 2019-2029'!W$116,'BLS LF projections 2019-2029'!W$132)</f>
        <v>0.13436643401223244</v>
      </c>
      <c r="X10">
        <f>SUM('BLS LF projections 2019-2029'!X84,'BLS LF projections 2019-2029'!X100)/SUM('BLS LF projections 2019-2029'!X$52,'BLS LF projections 2019-2029'!X$68,'BLS LF projections 2019-2029'!X$84,'BLS LF projections 2019-2029'!X$100,'BLS LF projections 2019-2029'!X$116,'BLS LF projections 2019-2029'!X$132)</f>
        <v>0.13472003832226603</v>
      </c>
      <c r="Y10">
        <f>SUM('BLS LF projections 2019-2029'!Y84,'BLS LF projections 2019-2029'!Y100)/SUM('BLS LF projections 2019-2029'!Y$52,'BLS LF projections 2019-2029'!Y$68,'BLS LF projections 2019-2029'!Y$84,'BLS LF projections 2019-2029'!Y$100,'BLS LF projections 2019-2029'!Y$116,'BLS LF projections 2019-2029'!Y$132)</f>
        <v>0.13507054462993948</v>
      </c>
      <c r="Z10">
        <f>SUM('BLS LF projections 2019-2029'!Z84,'BLS LF projections 2019-2029'!Z100)/SUM('BLS LF projections 2019-2029'!Z$52,'BLS LF projections 2019-2029'!Z$68,'BLS LF projections 2019-2029'!Z$84,'BLS LF projections 2019-2029'!Z$100,'BLS LF projections 2019-2029'!Z$116,'BLS LF projections 2019-2029'!Z$132)</f>
        <v>0.13541799347106487</v>
      </c>
      <c r="AA10">
        <f>SUM('BLS LF projections 2019-2029'!AA84,'BLS LF projections 2019-2029'!AA100)/SUM('BLS LF projections 2019-2029'!AA$52,'BLS LF projections 2019-2029'!AA$68,'BLS LF projections 2019-2029'!AA$84,'BLS LF projections 2019-2029'!AA$100,'BLS LF projections 2019-2029'!AA$116,'BLS LF projections 2019-2029'!AA$132)</f>
        <v>0.13576242467733737</v>
      </c>
      <c r="AB10">
        <f>SUM('BLS LF projections 2019-2029'!AB84,'BLS LF projections 2019-2029'!AB100)/SUM('BLS LF projections 2019-2029'!AB$52,'BLS LF projections 2019-2029'!AB$68,'BLS LF projections 2019-2029'!AB$84,'BLS LF projections 2019-2029'!AB$100,'BLS LF projections 2019-2029'!AB$116,'BLS LF projections 2019-2029'!AB$132)</f>
        <v>0.13610387739155824</v>
      </c>
      <c r="AC10">
        <f>SUM('BLS LF projections 2019-2029'!AC84,'BLS LF projections 2019-2029'!AC100)/SUM('BLS LF projections 2019-2029'!AC$52,'BLS LF projections 2019-2029'!AC$68,'BLS LF projections 2019-2029'!AC$84,'BLS LF projections 2019-2029'!AC$100,'BLS LF projections 2019-2029'!AC$116,'BLS LF projections 2019-2029'!AC$132)</f>
        <v>0.13644239008246278</v>
      </c>
      <c r="AD10">
        <f>SUM('BLS LF projections 2019-2029'!AD84,'BLS LF projections 2019-2029'!AD100)/SUM('BLS LF projections 2019-2029'!AD$52,'BLS LF projections 2019-2029'!AD$68,'BLS LF projections 2019-2029'!AD$84,'BLS LF projections 2019-2029'!AD$100,'BLS LF projections 2019-2029'!AD$116,'BLS LF projections 2019-2029'!AD$132)</f>
        <v>0.13677800055916864</v>
      </c>
      <c r="AE10">
        <f>SUM('BLS LF projections 2019-2029'!AE84,'BLS LF projections 2019-2029'!AE100)/SUM('BLS LF projections 2019-2029'!AE$52,'BLS LF projections 2019-2029'!AE$68,'BLS LF projections 2019-2029'!AE$84,'BLS LF projections 2019-2029'!AE$100,'BLS LF projections 2019-2029'!AE$116,'BLS LF projections 2019-2029'!AE$132)</f>
        <v>0.13711074598525294</v>
      </c>
      <c r="AF10">
        <f>SUM('BLS LF projections 2019-2029'!AF84,'BLS LF projections 2019-2029'!AF100)/SUM('BLS LF projections 2019-2029'!AF$52,'BLS LF projections 2019-2029'!AF$68,'BLS LF projections 2019-2029'!AF$84,'BLS LF projections 2019-2029'!AF$100,'BLS LF projections 2019-2029'!AF$116,'BLS LF projections 2019-2029'!AF$132)</f>
        <v>0.13744066289247137</v>
      </c>
      <c r="AG10">
        <f>SUM('BLS LF projections 2019-2029'!AG84,'BLS LF projections 2019-2029'!AG100)/SUM('BLS LF projections 2019-2029'!AG$52,'BLS LF projections 2019-2029'!AG$68,'BLS LF projections 2019-2029'!AG$84,'BLS LF projections 2019-2029'!AG$100,'BLS LF projections 2019-2029'!AG$116,'BLS LF projections 2019-2029'!AG$132)</f>
        <v>0.13776778719412841</v>
      </c>
    </row>
    <row r="11" spans="1:33" x14ac:dyDescent="0.25">
      <c r="A11" t="s">
        <v>491</v>
      </c>
      <c r="B11">
        <f>SUM('BLS LF projections 2019-2029'!B116,'BLS LF projections 2019-2029'!B132)/SUM('BLS LF projections 2019-2029'!B$52,'BLS LF projections 2019-2029'!B$68,'BLS LF projections 2019-2029'!B$84,'BLS LF projections 2019-2029'!B$100,'BLS LF projections 2019-2029'!B$116,'BLS LF projections 2019-2029'!B$132)</f>
        <v>9.9708322887175377E-2</v>
      </c>
      <c r="C11">
        <f>SUM('BLS LF projections 2019-2029'!C116,'BLS LF projections 2019-2029'!C132)/SUM('BLS LF projections 2019-2029'!C$52,'BLS LF projections 2019-2029'!C$68,'BLS LF projections 2019-2029'!C$84,'BLS LF projections 2019-2029'!C$100,'BLS LF projections 2019-2029'!C$116,'BLS LF projections 2019-2029'!C$132)</f>
        <v>0.10154681205807543</v>
      </c>
      <c r="D11">
        <f>SUM('BLS LF projections 2019-2029'!D116,'BLS LF projections 2019-2029'!D132)/SUM('BLS LF projections 2019-2029'!D$52,'BLS LF projections 2019-2029'!D$68,'BLS LF projections 2019-2029'!D$84,'BLS LF projections 2019-2029'!D$100,'BLS LF projections 2019-2029'!D$116,'BLS LF projections 2019-2029'!D$132)</f>
        <v>0.10341487042867523</v>
      </c>
      <c r="E11">
        <f>SUM('BLS LF projections 2019-2029'!E116,'BLS LF projections 2019-2029'!E132)/SUM('BLS LF projections 2019-2029'!E$52,'BLS LF projections 2019-2029'!E$68,'BLS LF projections 2019-2029'!E$84,'BLS LF projections 2019-2029'!E$100,'BLS LF projections 2019-2029'!E$116,'BLS LF projections 2019-2029'!E$132)</f>
        <v>0.10533105077880117</v>
      </c>
      <c r="F11">
        <f>SUM('BLS LF projections 2019-2029'!F116,'BLS LF projections 2019-2029'!F132)/SUM('BLS LF projections 2019-2029'!F$52,'BLS LF projections 2019-2029'!F$68,'BLS LF projections 2019-2029'!F$84,'BLS LF projections 2019-2029'!F$100,'BLS LF projections 2019-2029'!F$116,'BLS LF projections 2019-2029'!F$132)</f>
        <v>0.10724484653596027</v>
      </c>
      <c r="G11">
        <f>SUM('BLS LF projections 2019-2029'!G116,'BLS LF projections 2019-2029'!G132)/SUM('BLS LF projections 2019-2029'!G$52,'BLS LF projections 2019-2029'!G$68,'BLS LF projections 2019-2029'!G$84,'BLS LF projections 2019-2029'!G$100,'BLS LF projections 2019-2029'!G$116,'BLS LF projections 2019-2029'!G$132)</f>
        <v>0.10914214749713412</v>
      </c>
      <c r="H11">
        <f>SUM('BLS LF projections 2019-2029'!H116,'BLS LF projections 2019-2029'!H132)/SUM('BLS LF projections 2019-2029'!H$52,'BLS LF projections 2019-2029'!H$68,'BLS LF projections 2019-2029'!H$84,'BLS LF projections 2019-2029'!H$100,'BLS LF projections 2019-2029'!H$116,'BLS LF projections 2019-2029'!H$132)</f>
        <v>0.11104507064018972</v>
      </c>
      <c r="I11">
        <f>SUM('BLS LF projections 2019-2029'!I116,'BLS LF projections 2019-2029'!I132)/SUM('BLS LF projections 2019-2029'!I$52,'BLS LF projections 2019-2029'!I$68,'BLS LF projections 2019-2029'!I$84,'BLS LF projections 2019-2029'!I$100,'BLS LF projections 2019-2029'!I$116,'BLS LF projections 2019-2029'!I$132)</f>
        <v>0.1129998639624773</v>
      </c>
      <c r="J11">
        <f>SUM('BLS LF projections 2019-2029'!J116,'BLS LF projections 2019-2029'!J132)/SUM('BLS LF projections 2019-2029'!J$52,'BLS LF projections 2019-2029'!J$68,'BLS LF projections 2019-2029'!J$84,'BLS LF projections 2019-2029'!J$100,'BLS LF projections 2019-2029'!J$116,'BLS LF projections 2019-2029'!J$132)</f>
        <v>0.11492527649756024</v>
      </c>
      <c r="K11">
        <f>SUM('BLS LF projections 2019-2029'!K116,'BLS LF projections 2019-2029'!K132)/SUM('BLS LF projections 2019-2029'!K$52,'BLS LF projections 2019-2029'!K$68,'BLS LF projections 2019-2029'!K$84,'BLS LF projections 2019-2029'!K$100,'BLS LF projections 2019-2029'!K$116,'BLS LF projections 2019-2029'!K$132)</f>
        <v>0.11685459071606384</v>
      </c>
      <c r="L11">
        <f>SUM('BLS LF projections 2019-2029'!L116,'BLS LF projections 2019-2029'!L132)/SUM('BLS LF projections 2019-2029'!L$52,'BLS LF projections 2019-2029'!L$68,'BLS LF projections 2019-2029'!L$84,'BLS LF projections 2019-2029'!L$100,'BLS LF projections 2019-2029'!L$116,'BLS LF projections 2019-2029'!L$132)</f>
        <v>0.11876639654870869</v>
      </c>
      <c r="M11">
        <f>SUM('BLS LF projections 2019-2029'!M116,'BLS LF projections 2019-2029'!M132)/SUM('BLS LF projections 2019-2029'!M$52,'BLS LF projections 2019-2029'!M$68,'BLS LF projections 2019-2029'!M$84,'BLS LF projections 2019-2029'!M$100,'BLS LF projections 2019-2029'!M$116,'BLS LF projections 2019-2029'!M$132)</f>
        <v>0.12041734031820246</v>
      </c>
      <c r="N11">
        <f>SUM('BLS LF projections 2019-2029'!N116,'BLS LF projections 2019-2029'!N132)/SUM('BLS LF projections 2019-2029'!N$52,'BLS LF projections 2019-2029'!N$68,'BLS LF projections 2019-2029'!N$84,'BLS LF projections 2019-2029'!N$100,'BLS LF projections 2019-2029'!N$116,'BLS LF projections 2019-2029'!N$132)</f>
        <v>0.12221524533899081</v>
      </c>
      <c r="O11">
        <f>SUM('BLS LF projections 2019-2029'!O116,'BLS LF projections 2019-2029'!O132)/SUM('BLS LF projections 2019-2029'!O$52,'BLS LF projections 2019-2029'!O$68,'BLS LF projections 2019-2029'!O$84,'BLS LF projections 2019-2029'!O$100,'BLS LF projections 2019-2029'!O$116,'BLS LF projections 2019-2029'!O$132)</f>
        <v>0.12399667689495628</v>
      </c>
      <c r="P11">
        <f>SUM('BLS LF projections 2019-2029'!P116,'BLS LF projections 2019-2029'!P132)/SUM('BLS LF projections 2019-2029'!P$52,'BLS LF projections 2019-2029'!P$68,'BLS LF projections 2019-2029'!P$84,'BLS LF projections 2019-2029'!P$100,'BLS LF projections 2019-2029'!P$116,'BLS LF projections 2019-2029'!P$132)</f>
        <v>0.1257618603629635</v>
      </c>
      <c r="Q11">
        <f>SUM('BLS LF projections 2019-2029'!Q116,'BLS LF projections 2019-2029'!Q132)/SUM('BLS LF projections 2019-2029'!Q$52,'BLS LF projections 2019-2029'!Q$68,'BLS LF projections 2019-2029'!Q$84,'BLS LF projections 2019-2029'!Q$100,'BLS LF projections 2019-2029'!Q$116,'BLS LF projections 2019-2029'!Q$132)</f>
        <v>0.12751101702730361</v>
      </c>
      <c r="R11">
        <f>SUM('BLS LF projections 2019-2029'!R116,'BLS LF projections 2019-2029'!R132)/SUM('BLS LF projections 2019-2029'!R$52,'BLS LF projections 2019-2029'!R$68,'BLS LF projections 2019-2029'!R$84,'BLS LF projections 2019-2029'!R$100,'BLS LF projections 2019-2029'!R$116,'BLS LF projections 2019-2029'!R$132)</f>
        <v>0.12924436417217178</v>
      </c>
      <c r="S11">
        <f>SUM('BLS LF projections 2019-2029'!S116,'BLS LF projections 2019-2029'!S132)/SUM('BLS LF projections 2019-2029'!S$52,'BLS LF projections 2019-2029'!S$68,'BLS LF projections 2019-2029'!S$84,'BLS LF projections 2019-2029'!S$100,'BLS LF projections 2019-2029'!S$116,'BLS LF projections 2019-2029'!S$132)</f>
        <v>0.13096211517164405</v>
      </c>
      <c r="T11">
        <f>SUM('BLS LF projections 2019-2029'!T116,'BLS LF projections 2019-2029'!T132)/SUM('BLS LF projections 2019-2029'!T$52,'BLS LF projections 2019-2029'!T$68,'BLS LF projections 2019-2029'!T$84,'BLS LF projections 2019-2029'!T$100,'BLS LF projections 2019-2029'!T$116,'BLS LF projections 2019-2029'!T$132)</f>
        <v>0.1326644795772407</v>
      </c>
      <c r="U11">
        <f>SUM('BLS LF projections 2019-2029'!U116,'BLS LF projections 2019-2029'!U132)/SUM('BLS LF projections 2019-2029'!U$52,'BLS LF projections 2019-2029'!U$68,'BLS LF projections 2019-2029'!U$84,'BLS LF projections 2019-2029'!U$100,'BLS LF projections 2019-2029'!U$116,'BLS LF projections 2019-2029'!U$132)</f>
        <v>0.13435166320314404</v>
      </c>
      <c r="V11">
        <f>SUM('BLS LF projections 2019-2029'!V116,'BLS LF projections 2019-2029'!V132)/SUM('BLS LF projections 2019-2029'!V$52,'BLS LF projections 2019-2029'!V$68,'BLS LF projections 2019-2029'!V$84,'BLS LF projections 2019-2029'!V$100,'BLS LF projections 2019-2029'!V$116,'BLS LF projections 2019-2029'!V$132)</f>
        <v>0.13602386820914691</v>
      </c>
      <c r="W11">
        <f>SUM('BLS LF projections 2019-2029'!W116,'BLS LF projections 2019-2029'!W132)/SUM('BLS LF projections 2019-2029'!W$52,'BLS LF projections 2019-2029'!W$68,'BLS LF projections 2019-2029'!W$84,'BLS LF projections 2019-2029'!W$100,'BLS LF projections 2019-2029'!W$116,'BLS LF projections 2019-2029'!W$132)</f>
        <v>0.13768129318140399</v>
      </c>
      <c r="X11">
        <f>SUM('BLS LF projections 2019-2029'!X116,'BLS LF projections 2019-2029'!X132)/SUM('BLS LF projections 2019-2029'!X$52,'BLS LF projections 2019-2029'!X$68,'BLS LF projections 2019-2029'!X$84,'BLS LF projections 2019-2029'!X$100,'BLS LF projections 2019-2029'!X$116,'BLS LF projections 2019-2029'!X$132)</f>
        <v>0.13932413321104867</v>
      </c>
      <c r="Y11">
        <f>SUM('BLS LF projections 2019-2029'!Y116,'BLS LF projections 2019-2029'!Y132)/SUM('BLS LF projections 2019-2029'!Y$52,'BLS LF projections 2019-2029'!Y$68,'BLS LF projections 2019-2029'!Y$84,'BLS LF projections 2019-2029'!Y$100,'BLS LF projections 2019-2029'!Y$116,'BLS LF projections 2019-2029'!Y$132)</f>
        <v>0.14095257997074398</v>
      </c>
      <c r="Z11">
        <f>SUM('BLS LF projections 2019-2029'!Z116,'BLS LF projections 2019-2029'!Z132)/SUM('BLS LF projections 2019-2029'!Z$52,'BLS LF projections 2019-2029'!Z$68,'BLS LF projections 2019-2029'!Z$84,'BLS LF projections 2019-2029'!Z$100,'BLS LF projections 2019-2029'!Z$116,'BLS LF projections 2019-2029'!Z$132)</f>
        <v>0.1425668217892325</v>
      </c>
      <c r="AA11">
        <f>SUM('BLS LF projections 2019-2029'!AA116,'BLS LF projections 2019-2029'!AA132)/SUM('BLS LF projections 2019-2029'!AA$52,'BLS LF projections 2019-2029'!AA$68,'BLS LF projections 2019-2029'!AA$84,'BLS LF projections 2019-2029'!AA$100,'BLS LF projections 2019-2029'!AA$116,'BLS LF projections 2019-2029'!AA$132)</f>
        <v>0.14416704372394129</v>
      </c>
      <c r="AB11">
        <f>SUM('BLS LF projections 2019-2029'!AB116,'BLS LF projections 2019-2029'!AB132)/SUM('BLS LF projections 2019-2029'!AB$52,'BLS LF projections 2019-2029'!AB$68,'BLS LF projections 2019-2029'!AB$84,'BLS LF projections 2019-2029'!AB$100,'BLS LF projections 2019-2029'!AB$116,'BLS LF projections 2019-2029'!AB$132)</f>
        <v>0.14575342763170362</v>
      </c>
      <c r="AC11">
        <f>SUM('BLS LF projections 2019-2029'!AC116,'BLS LF projections 2019-2029'!AC132)/SUM('BLS LF projections 2019-2029'!AC$52,'BLS LF projections 2019-2029'!AC$68,'BLS LF projections 2019-2029'!AC$84,'BLS LF projections 2019-2029'!AC$100,'BLS LF projections 2019-2029'!AC$116,'BLS LF projections 2019-2029'!AC$132)</f>
        <v>0.14732615223765574</v>
      </c>
      <c r="AD11">
        <f>SUM('BLS LF projections 2019-2029'!AD116,'BLS LF projections 2019-2029'!AD132)/SUM('BLS LF projections 2019-2029'!AD$52,'BLS LF projections 2019-2029'!AD$68,'BLS LF projections 2019-2029'!AD$84,'BLS LF projections 2019-2029'!AD$100,'BLS LF projections 2019-2029'!AD$116,'BLS LF projections 2019-2029'!AD$132)</f>
        <v>0.1488853932023598</v>
      </c>
      <c r="AE11">
        <f>SUM('BLS LF projections 2019-2029'!AE116,'BLS LF projections 2019-2029'!AE132)/SUM('BLS LF projections 2019-2029'!AE$52,'BLS LF projections 2019-2029'!AE$68,'BLS LF projections 2019-2029'!AE$84,'BLS LF projections 2019-2029'!AE$100,'BLS LF projections 2019-2029'!AE$116,'BLS LF projections 2019-2029'!AE$132)</f>
        <v>0.15043132318720745</v>
      </c>
      <c r="AF11">
        <f>SUM('BLS LF projections 2019-2029'!AF116,'BLS LF projections 2019-2029'!AF132)/SUM('BLS LF projections 2019-2029'!AF$52,'BLS LF projections 2019-2029'!AF$68,'BLS LF projections 2019-2029'!AF$84,'BLS LF projections 2019-2029'!AF$100,'BLS LF projections 2019-2029'!AF$116,'BLS LF projections 2019-2029'!AF$132)</f>
        <v>0.15196411191815762</v>
      </c>
      <c r="AG11">
        <f>SUM('BLS LF projections 2019-2029'!AG116,'BLS LF projections 2019-2029'!AG132)/SUM('BLS LF projections 2019-2029'!AG$52,'BLS LF projections 2019-2029'!AG$68,'BLS LF projections 2019-2029'!AG$84,'BLS LF projections 2019-2029'!AG$100,'BLS LF projections 2019-2029'!AG$116,'BLS LF projections 2019-2029'!AG$132)</f>
        <v>0.15348392624785404</v>
      </c>
    </row>
    <row r="13" spans="1:33" x14ac:dyDescent="0.25">
      <c r="A13" t="s">
        <v>492</v>
      </c>
    </row>
    <row r="14" spans="1:33" x14ac:dyDescent="0.25">
      <c r="B14">
        <v>2019</v>
      </c>
      <c r="C14">
        <v>2020</v>
      </c>
      <c r="D14">
        <v>2021</v>
      </c>
      <c r="E14">
        <v>2022</v>
      </c>
      <c r="F14">
        <v>2023</v>
      </c>
      <c r="G14">
        <v>2024</v>
      </c>
      <c r="H14">
        <v>2025</v>
      </c>
      <c r="I14">
        <v>2026</v>
      </c>
      <c r="J14">
        <v>2027</v>
      </c>
      <c r="K14">
        <v>2028</v>
      </c>
      <c r="L14">
        <v>2029</v>
      </c>
      <c r="M14">
        <v>2030</v>
      </c>
      <c r="N14">
        <v>2031</v>
      </c>
      <c r="O14">
        <v>2032</v>
      </c>
      <c r="P14">
        <v>2033</v>
      </c>
      <c r="Q14">
        <v>2034</v>
      </c>
      <c r="R14">
        <v>2035</v>
      </c>
      <c r="S14">
        <v>2036</v>
      </c>
      <c r="T14">
        <v>2037</v>
      </c>
      <c r="U14">
        <v>2038</v>
      </c>
      <c r="V14">
        <v>2039</v>
      </c>
      <c r="W14">
        <v>2040</v>
      </c>
      <c r="X14">
        <v>2041</v>
      </c>
      <c r="Y14">
        <v>2042</v>
      </c>
      <c r="Z14">
        <v>2043</v>
      </c>
      <c r="AA14">
        <v>2044</v>
      </c>
      <c r="AB14">
        <v>2045</v>
      </c>
      <c r="AC14">
        <v>2046</v>
      </c>
      <c r="AD14">
        <v>2047</v>
      </c>
      <c r="AE14">
        <v>2048</v>
      </c>
      <c r="AF14">
        <v>2049</v>
      </c>
      <c r="AG14">
        <v>2050</v>
      </c>
    </row>
    <row r="15" spans="1:33" x14ac:dyDescent="0.25">
      <c r="A15" t="s">
        <v>493</v>
      </c>
      <c r="B15">
        <f>SUM('BLS LF projections 2019-2029'!B148,'BLS LF projections 2019-2029'!B164)/SUM('BLS LF projections 2019-2029'!B148,'BLS LF projections 2019-2029'!B164,'BLS LF projections 2019-2029'!B180,'BLS LF projections 2019-2029'!B196)</f>
        <v>0.17766010138378471</v>
      </c>
      <c r="C15">
        <f>SUM('BLS LF projections 2019-2029'!C148,'BLS LF projections 2019-2029'!C164)/SUM('BLS LF projections 2019-2029'!C148,'BLS LF projections 2019-2029'!C164,'BLS LF projections 2019-2029'!C180,'BLS LF projections 2019-2029'!C196)</f>
        <v>0.18085287638890579</v>
      </c>
      <c r="D15">
        <f>SUM('BLS LF projections 2019-2029'!D148,'BLS LF projections 2019-2029'!D164)/SUM('BLS LF projections 2019-2029'!D148,'BLS LF projections 2019-2029'!D164,'BLS LF projections 2019-2029'!D180,'BLS LF projections 2019-2029'!D196)</f>
        <v>0.18404465945350296</v>
      </c>
      <c r="E15">
        <f>SUM('BLS LF projections 2019-2029'!E148,'BLS LF projections 2019-2029'!E164)/SUM('BLS LF projections 2019-2029'!E148,'BLS LF projections 2019-2029'!E164,'BLS LF projections 2019-2029'!E180,'BLS LF projections 2019-2029'!E196)</f>
        <v>0.18732217774991561</v>
      </c>
      <c r="F15">
        <f>SUM('BLS LF projections 2019-2029'!F148,'BLS LF projections 2019-2029'!F164)/SUM('BLS LF projections 2019-2029'!F148,'BLS LF projections 2019-2029'!F164,'BLS LF projections 2019-2029'!F180,'BLS LF projections 2019-2029'!F196)</f>
        <v>0.19057961015352679</v>
      </c>
      <c r="G15">
        <f>SUM('BLS LF projections 2019-2029'!G148,'BLS LF projections 2019-2029'!G164)/SUM('BLS LF projections 2019-2029'!G148,'BLS LF projections 2019-2029'!G164,'BLS LF projections 2019-2029'!G180,'BLS LF projections 2019-2029'!G196)</f>
        <v>0.19380492930836837</v>
      </c>
      <c r="H15">
        <f>SUM('BLS LF projections 2019-2029'!H148,'BLS LF projections 2019-2029'!H164)/SUM('BLS LF projections 2019-2029'!H148,'BLS LF projections 2019-2029'!H164,'BLS LF projections 2019-2029'!H180,'BLS LF projections 2019-2029'!H196)</f>
        <v>0.19702463030764111</v>
      </c>
      <c r="I15">
        <f>SUM('BLS LF projections 2019-2029'!I148,'BLS LF projections 2019-2029'!I164)/SUM('BLS LF projections 2019-2029'!I148,'BLS LF projections 2019-2029'!I164,'BLS LF projections 2019-2029'!I180,'BLS LF projections 2019-2029'!I196)</f>
        <v>0.20024368748854018</v>
      </c>
      <c r="J15">
        <f>SUM('BLS LF projections 2019-2029'!J148,'BLS LF projections 2019-2029'!J164)/SUM('BLS LF projections 2019-2029'!J148,'BLS LF projections 2019-2029'!J164,'BLS LF projections 2019-2029'!J180,'BLS LF projections 2019-2029'!J196)</f>
        <v>0.20343272864256537</v>
      </c>
      <c r="K15">
        <f>SUM('BLS LF projections 2019-2029'!K148,'BLS LF projections 2019-2029'!K164)/SUM('BLS LF projections 2019-2029'!K148,'BLS LF projections 2019-2029'!K164,'BLS LF projections 2019-2029'!K180,'BLS LF projections 2019-2029'!K196)</f>
        <v>0.20657903985379911</v>
      </c>
      <c r="L15">
        <f>SUM('BLS LF projections 2019-2029'!L148,'BLS LF projections 2019-2029'!L164)/SUM('BLS LF projections 2019-2029'!L148,'BLS LF projections 2019-2029'!L164,'BLS LF projections 2019-2029'!L180,'BLS LF projections 2019-2029'!L196)</f>
        <v>0.20967055517661531</v>
      </c>
      <c r="M15">
        <f>SUM('BLS LF projections 2019-2029'!M148,'BLS LF projections 2019-2029'!M164)/SUM('BLS LF projections 2019-2029'!M148,'BLS LF projections 2019-2029'!M164,'BLS LF projections 2019-2029'!M180,'BLS LF projections 2019-2029'!M196)</f>
        <v>0.21263856345163726</v>
      </c>
      <c r="N15">
        <f>SUM('BLS LF projections 2019-2029'!N148,'BLS LF projections 2019-2029'!N164)/SUM('BLS LF projections 2019-2029'!N148,'BLS LF projections 2019-2029'!N164,'BLS LF projections 2019-2029'!N180,'BLS LF projections 2019-2029'!N196)</f>
        <v>0.21566110539537364</v>
      </c>
      <c r="O15">
        <f>SUM('BLS LF projections 2019-2029'!O148,'BLS LF projections 2019-2029'!O164)/SUM('BLS LF projections 2019-2029'!O148,'BLS LF projections 2019-2029'!O164,'BLS LF projections 2019-2029'!O180,'BLS LF projections 2019-2029'!O196)</f>
        <v>0.2186559526960202</v>
      </c>
      <c r="P15">
        <f>SUM('BLS LF projections 2019-2029'!P148,'BLS LF projections 2019-2029'!P164)/SUM('BLS LF projections 2019-2029'!P148,'BLS LF projections 2019-2029'!P164,'BLS LF projections 2019-2029'!P180,'BLS LF projections 2019-2029'!P196)</f>
        <v>0.22162348425423117</v>
      </c>
      <c r="Q15">
        <f>SUM('BLS LF projections 2019-2029'!Q148,'BLS LF projections 2019-2029'!Q164)/SUM('BLS LF projections 2019-2029'!Q148,'BLS LF projections 2019-2029'!Q164,'BLS LF projections 2019-2029'!Q180,'BLS LF projections 2019-2029'!Q196)</f>
        <v>0.22456407209020046</v>
      </c>
      <c r="R15">
        <f>SUM('BLS LF projections 2019-2029'!R148,'BLS LF projections 2019-2029'!R164)/SUM('BLS LF projections 2019-2029'!R148,'BLS LF projections 2019-2029'!R164,'BLS LF projections 2019-2029'!R180,'BLS LF projections 2019-2029'!R196)</f>
        <v>0.22747808149913301</v>
      </c>
      <c r="S15">
        <f>SUM('BLS LF projections 2019-2029'!S148,'BLS LF projections 2019-2029'!S164)/SUM('BLS LF projections 2019-2029'!S148,'BLS LF projections 2019-2029'!S164,'BLS LF projections 2019-2029'!S180,'BLS LF projections 2019-2029'!S196)</f>
        <v>0.23036587120251864</v>
      </c>
      <c r="T15">
        <f>SUM('BLS LF projections 2019-2029'!T148,'BLS LF projections 2019-2029'!T164)/SUM('BLS LF projections 2019-2029'!T148,'BLS LF projections 2019-2029'!T164,'BLS LF projections 2019-2029'!T180,'BLS LF projections 2019-2029'!T196)</f>
        <v>0.23322779349534153</v>
      </c>
      <c r="U15">
        <f>SUM('BLS LF projections 2019-2029'!U148,'BLS LF projections 2019-2029'!U164)/SUM('BLS LF projections 2019-2029'!U148,'BLS LF projections 2019-2029'!U164,'BLS LF projections 2019-2029'!U180,'BLS LF projections 2019-2029'!U196)</f>
        <v>0.23606419438935689</v>
      </c>
      <c r="V15">
        <f>SUM('BLS LF projections 2019-2029'!V148,'BLS LF projections 2019-2029'!V164)/SUM('BLS LF projections 2019-2029'!V148,'BLS LF projections 2019-2029'!V164,'BLS LF projections 2019-2029'!V180,'BLS LF projections 2019-2029'!V196)</f>
        <v>0.2388754137525422</v>
      </c>
      <c r="W15">
        <f>SUM('BLS LF projections 2019-2029'!W148,'BLS LF projections 2019-2029'!W164)/SUM('BLS LF projections 2019-2029'!W148,'BLS LF projections 2019-2029'!W164,'BLS LF projections 2019-2029'!W180,'BLS LF projections 2019-2029'!W196)</f>
        <v>0.2416617854448577</v>
      </c>
      <c r="X15">
        <f>SUM('BLS LF projections 2019-2029'!X148,'BLS LF projections 2019-2029'!X164)/SUM('BLS LF projections 2019-2029'!X148,'BLS LF projections 2019-2029'!X164,'BLS LF projections 2019-2029'!X180,'BLS LF projections 2019-2029'!X196)</f>
        <v>0.24442363745042056</v>
      </c>
      <c r="Y15">
        <f>SUM('BLS LF projections 2019-2029'!Y148,'BLS LF projections 2019-2029'!Y164)/SUM('BLS LF projections 2019-2029'!Y148,'BLS LF projections 2019-2029'!Y164,'BLS LF projections 2019-2029'!Y180,'BLS LF projections 2019-2029'!Y196)</f>
        <v>0.24716129200620438</v>
      </c>
      <c r="Z15">
        <f>SUM('BLS LF projections 2019-2029'!Z148,'BLS LF projections 2019-2029'!Z164)/SUM('BLS LF projections 2019-2029'!Z148,'BLS LF projections 2019-2029'!Z164,'BLS LF projections 2019-2029'!Z180,'BLS LF projections 2019-2029'!Z196)</f>
        <v>0.24987506572737389</v>
      </c>
      <c r="AA15">
        <f>SUM('BLS LF projections 2019-2029'!AA148,'BLS LF projections 2019-2029'!AA164)/SUM('BLS LF projections 2019-2029'!AA148,'BLS LF projections 2019-2029'!AA164,'BLS LF projections 2019-2029'!AA180,'BLS LF projections 2019-2029'!AA196)</f>
        <v>0.25256526972934706</v>
      </c>
      <c r="AB15">
        <f>SUM('BLS LF projections 2019-2029'!AB148,'BLS LF projections 2019-2029'!AB164)/SUM('BLS LF projections 2019-2029'!AB148,'BLS LF projections 2019-2029'!AB164,'BLS LF projections 2019-2029'!AB180,'BLS LF projections 2019-2029'!AB196)</f>
        <v>0.2552322097466988</v>
      </c>
      <c r="AC15">
        <f>SUM('BLS LF projections 2019-2029'!AC148,'BLS LF projections 2019-2029'!AC164)/SUM('BLS LF projections 2019-2029'!AC148,'BLS LF projections 2019-2029'!AC164,'BLS LF projections 2019-2029'!AC180,'BLS LF projections 2019-2029'!AC196)</f>
        <v>0.2578761862489895</v>
      </c>
      <c r="AD15">
        <f>SUM('BLS LF projections 2019-2029'!AD148,'BLS LF projections 2019-2029'!AD164)/SUM('BLS LF projections 2019-2029'!AD148,'BLS LF projections 2019-2029'!AD164,'BLS LF projections 2019-2029'!AD180,'BLS LF projections 2019-2029'!AD196)</f>
        <v>0.26049749455361171</v>
      </c>
      <c r="AE15">
        <f>SUM('BLS LF projections 2019-2029'!AE148,'BLS LF projections 2019-2029'!AE164)/SUM('BLS LF projections 2019-2029'!AE148,'BLS LF projections 2019-2029'!AE164,'BLS LF projections 2019-2029'!AE180,'BLS LF projections 2019-2029'!AE196)</f>
        <v>0.26309642493575125</v>
      </c>
      <c r="AF15">
        <f>SUM('BLS LF projections 2019-2029'!AF148,'BLS LF projections 2019-2029'!AF164)/SUM('BLS LF projections 2019-2029'!AF148,'BLS LF projections 2019-2029'!AF164,'BLS LF projections 2019-2029'!AF180,'BLS LF projections 2019-2029'!AF196)</f>
        <v>0.26567326273554204</v>
      </c>
      <c r="AG15">
        <f>SUM('BLS LF projections 2019-2029'!AG148,'BLS LF projections 2019-2029'!AG164)/SUM('BLS LF projections 2019-2029'!AG148,'BLS LF projections 2019-2029'!AG164,'BLS LF projections 2019-2029'!AG180,'BLS LF projections 2019-2029'!AG196)</f>
        <v>0.26822828846249935</v>
      </c>
    </row>
    <row r="16" spans="1:33" x14ac:dyDescent="0.25">
      <c r="A16" t="s">
        <v>494</v>
      </c>
      <c r="B16">
        <f>SUM('BLS LF projections 2019-2029'!B180,'BLS LF projections 2019-2029'!B196)/SUM('BLS LF projections 2019-2029'!B148,'BLS LF projections 2019-2029'!B164,'BLS LF projections 2019-2029'!B180,'BLS LF projections 2019-2029'!B196)</f>
        <v>0.82233989861621526</v>
      </c>
      <c r="C16">
        <f>SUM('BLS LF projections 2019-2029'!C180,'BLS LF projections 2019-2029'!C196)/SUM('BLS LF projections 2019-2029'!C148,'BLS LF projections 2019-2029'!C164,'BLS LF projections 2019-2029'!C180,'BLS LF projections 2019-2029'!C196)</f>
        <v>0.81914712361109421</v>
      </c>
      <c r="D16">
        <f>SUM('BLS LF projections 2019-2029'!D180,'BLS LF projections 2019-2029'!D196)/SUM('BLS LF projections 2019-2029'!D148,'BLS LF projections 2019-2029'!D164,'BLS LF projections 2019-2029'!D180,'BLS LF projections 2019-2029'!D196)</f>
        <v>0.8159553405464971</v>
      </c>
      <c r="E16">
        <f>SUM('BLS LF projections 2019-2029'!E180,'BLS LF projections 2019-2029'!E196)/SUM('BLS LF projections 2019-2029'!E148,'BLS LF projections 2019-2029'!E164,'BLS LF projections 2019-2029'!E180,'BLS LF projections 2019-2029'!E196)</f>
        <v>0.81267782225008434</v>
      </c>
      <c r="F16">
        <f>SUM('BLS LF projections 2019-2029'!F180,'BLS LF projections 2019-2029'!F196)/SUM('BLS LF projections 2019-2029'!F148,'BLS LF projections 2019-2029'!F164,'BLS LF projections 2019-2029'!F180,'BLS LF projections 2019-2029'!F196)</f>
        <v>0.80942038984647324</v>
      </c>
      <c r="G16">
        <f>SUM('BLS LF projections 2019-2029'!G180,'BLS LF projections 2019-2029'!G196)/SUM('BLS LF projections 2019-2029'!G148,'BLS LF projections 2019-2029'!G164,'BLS LF projections 2019-2029'!G180,'BLS LF projections 2019-2029'!G196)</f>
        <v>0.80619507069163165</v>
      </c>
      <c r="H16">
        <f>SUM('BLS LF projections 2019-2029'!H180,'BLS LF projections 2019-2029'!H196)/SUM('BLS LF projections 2019-2029'!H148,'BLS LF projections 2019-2029'!H164,'BLS LF projections 2019-2029'!H180,'BLS LF projections 2019-2029'!H196)</f>
        <v>0.80297536969235894</v>
      </c>
      <c r="I16">
        <f>SUM('BLS LF projections 2019-2029'!I180,'BLS LF projections 2019-2029'!I196)/SUM('BLS LF projections 2019-2029'!I148,'BLS LF projections 2019-2029'!I164,'BLS LF projections 2019-2029'!I180,'BLS LF projections 2019-2029'!I196)</f>
        <v>0.79975631251145984</v>
      </c>
      <c r="J16">
        <f>SUM('BLS LF projections 2019-2029'!J180,'BLS LF projections 2019-2029'!J196)/SUM('BLS LF projections 2019-2029'!J148,'BLS LF projections 2019-2029'!J164,'BLS LF projections 2019-2029'!J180,'BLS LF projections 2019-2029'!J196)</f>
        <v>0.79656727135743466</v>
      </c>
      <c r="K16">
        <f>SUM('BLS LF projections 2019-2029'!K180,'BLS LF projections 2019-2029'!K196)/SUM('BLS LF projections 2019-2029'!K148,'BLS LF projections 2019-2029'!K164,'BLS LF projections 2019-2029'!K180,'BLS LF projections 2019-2029'!K196)</f>
        <v>0.79342096014620089</v>
      </c>
      <c r="L16">
        <f>SUM('BLS LF projections 2019-2029'!L180,'BLS LF projections 2019-2029'!L196)/SUM('BLS LF projections 2019-2029'!L148,'BLS LF projections 2019-2029'!L164,'BLS LF projections 2019-2029'!L180,'BLS LF projections 2019-2029'!L196)</f>
        <v>0.79032944482338474</v>
      </c>
      <c r="M16">
        <f>SUM('BLS LF projections 2019-2029'!M180,'BLS LF projections 2019-2029'!M196)/SUM('BLS LF projections 2019-2029'!M148,'BLS LF projections 2019-2029'!M164,'BLS LF projections 2019-2029'!M180,'BLS LF projections 2019-2029'!M196)</f>
        <v>0.78736143654836277</v>
      </c>
      <c r="N16">
        <f>SUM('BLS LF projections 2019-2029'!N180,'BLS LF projections 2019-2029'!N196)/SUM('BLS LF projections 2019-2029'!N148,'BLS LF projections 2019-2029'!N164,'BLS LF projections 2019-2029'!N180,'BLS LF projections 2019-2029'!N196)</f>
        <v>0.78433889460462636</v>
      </c>
      <c r="O16">
        <f>SUM('BLS LF projections 2019-2029'!O180,'BLS LF projections 2019-2029'!O196)/SUM('BLS LF projections 2019-2029'!O148,'BLS LF projections 2019-2029'!O164,'BLS LF projections 2019-2029'!O180,'BLS LF projections 2019-2029'!O196)</f>
        <v>0.78134404730397977</v>
      </c>
      <c r="P16">
        <f>SUM('BLS LF projections 2019-2029'!P180,'BLS LF projections 2019-2029'!P196)/SUM('BLS LF projections 2019-2029'!P148,'BLS LF projections 2019-2029'!P164,'BLS LF projections 2019-2029'!P180,'BLS LF projections 2019-2029'!P196)</f>
        <v>0.77837651574576883</v>
      </c>
      <c r="Q16">
        <f>SUM('BLS LF projections 2019-2029'!Q180,'BLS LF projections 2019-2029'!Q196)/SUM('BLS LF projections 2019-2029'!Q148,'BLS LF projections 2019-2029'!Q164,'BLS LF projections 2019-2029'!Q180,'BLS LF projections 2019-2029'!Q196)</f>
        <v>0.77543592790979954</v>
      </c>
      <c r="R16">
        <f>SUM('BLS LF projections 2019-2029'!R180,'BLS LF projections 2019-2029'!R196)/SUM('BLS LF projections 2019-2029'!R148,'BLS LF projections 2019-2029'!R164,'BLS LF projections 2019-2029'!R180,'BLS LF projections 2019-2029'!R196)</f>
        <v>0.77252191850086693</v>
      </c>
      <c r="S16">
        <f>SUM('BLS LF projections 2019-2029'!S180,'BLS LF projections 2019-2029'!S196)/SUM('BLS LF projections 2019-2029'!S148,'BLS LF projections 2019-2029'!S164,'BLS LF projections 2019-2029'!S180,'BLS LF projections 2019-2029'!S196)</f>
        <v>0.76963412879748139</v>
      </c>
      <c r="T16">
        <f>SUM('BLS LF projections 2019-2029'!T180,'BLS LF projections 2019-2029'!T196)/SUM('BLS LF projections 2019-2029'!T148,'BLS LF projections 2019-2029'!T164,'BLS LF projections 2019-2029'!T180,'BLS LF projections 2019-2029'!T196)</f>
        <v>0.76677220650465849</v>
      </c>
      <c r="U16">
        <f>SUM('BLS LF projections 2019-2029'!U180,'BLS LF projections 2019-2029'!U196)/SUM('BLS LF projections 2019-2029'!U148,'BLS LF projections 2019-2029'!U164,'BLS LF projections 2019-2029'!U180,'BLS LF projections 2019-2029'!U196)</f>
        <v>0.76393580561064311</v>
      </c>
      <c r="V16">
        <f>SUM('BLS LF projections 2019-2029'!V180,'BLS LF projections 2019-2029'!V196)/SUM('BLS LF projections 2019-2029'!V148,'BLS LF projections 2019-2029'!V164,'BLS LF projections 2019-2029'!V180,'BLS LF projections 2019-2029'!V196)</f>
        <v>0.76112458624745782</v>
      </c>
      <c r="W16">
        <f>SUM('BLS LF projections 2019-2029'!W180,'BLS LF projections 2019-2029'!W196)/SUM('BLS LF projections 2019-2029'!W148,'BLS LF projections 2019-2029'!W164,'BLS LF projections 2019-2029'!W180,'BLS LF projections 2019-2029'!W196)</f>
        <v>0.75833821455514228</v>
      </c>
      <c r="X16">
        <f>SUM('BLS LF projections 2019-2029'!X180,'BLS LF projections 2019-2029'!X196)/SUM('BLS LF projections 2019-2029'!X148,'BLS LF projections 2019-2029'!X164,'BLS LF projections 2019-2029'!X180,'BLS LF projections 2019-2029'!X196)</f>
        <v>0.75557636254957938</v>
      </c>
      <c r="Y16">
        <f>SUM('BLS LF projections 2019-2029'!Y180,'BLS LF projections 2019-2029'!Y196)/SUM('BLS LF projections 2019-2029'!Y148,'BLS LF projections 2019-2029'!Y164,'BLS LF projections 2019-2029'!Y180,'BLS LF projections 2019-2029'!Y196)</f>
        <v>0.7528387079937956</v>
      </c>
      <c r="Z16">
        <f>SUM('BLS LF projections 2019-2029'!Z180,'BLS LF projections 2019-2029'!Z196)/SUM('BLS LF projections 2019-2029'!Z148,'BLS LF projections 2019-2029'!Z164,'BLS LF projections 2019-2029'!Z180,'BLS LF projections 2019-2029'!Z196)</f>
        <v>0.75012493427262605</v>
      </c>
      <c r="AA16">
        <f>SUM('BLS LF projections 2019-2029'!AA180,'BLS LF projections 2019-2029'!AA196)/SUM('BLS LF projections 2019-2029'!AA148,'BLS LF projections 2019-2029'!AA164,'BLS LF projections 2019-2029'!AA180,'BLS LF projections 2019-2029'!AA196)</f>
        <v>0.74743473027065288</v>
      </c>
      <c r="AB16">
        <f>SUM('BLS LF projections 2019-2029'!AB180,'BLS LF projections 2019-2029'!AB196)/SUM('BLS LF projections 2019-2029'!AB148,'BLS LF projections 2019-2029'!AB164,'BLS LF projections 2019-2029'!AB180,'BLS LF projections 2019-2029'!AB196)</f>
        <v>0.7447677902533012</v>
      </c>
      <c r="AC16">
        <f>SUM('BLS LF projections 2019-2029'!AC180,'BLS LF projections 2019-2029'!AC196)/SUM('BLS LF projections 2019-2029'!AC148,'BLS LF projections 2019-2029'!AC164,'BLS LF projections 2019-2029'!AC180,'BLS LF projections 2019-2029'!AC196)</f>
        <v>0.74212381375101044</v>
      </c>
      <c r="AD16">
        <f>SUM('BLS LF projections 2019-2029'!AD180,'BLS LF projections 2019-2029'!AD196)/SUM('BLS LF projections 2019-2029'!AD148,'BLS LF projections 2019-2029'!AD164,'BLS LF projections 2019-2029'!AD180,'BLS LF projections 2019-2029'!AD196)</f>
        <v>0.73950250544638829</v>
      </c>
      <c r="AE16">
        <f>SUM('BLS LF projections 2019-2029'!AE180,'BLS LF projections 2019-2029'!AE196)/SUM('BLS LF projections 2019-2029'!AE148,'BLS LF projections 2019-2029'!AE164,'BLS LF projections 2019-2029'!AE180,'BLS LF projections 2019-2029'!AE196)</f>
        <v>0.73690357506424875</v>
      </c>
      <c r="AF16">
        <f>SUM('BLS LF projections 2019-2029'!AF180,'BLS LF projections 2019-2029'!AF196)/SUM('BLS LF projections 2019-2029'!AF148,'BLS LF projections 2019-2029'!AF164,'BLS LF projections 2019-2029'!AF180,'BLS LF projections 2019-2029'!AF196)</f>
        <v>0.73432673726445796</v>
      </c>
      <c r="AG16">
        <f>SUM('BLS LF projections 2019-2029'!AG180,'BLS LF projections 2019-2029'!AG196)/SUM('BLS LF projections 2019-2029'!AG148,'BLS LF projections 2019-2029'!AG164,'BLS LF projections 2019-2029'!AG180,'BLS LF projections 2019-2029'!AG196)</f>
        <v>0.73177171153750065</v>
      </c>
    </row>
    <row r="18" spans="1:33" x14ac:dyDescent="0.25">
      <c r="A18" t="s">
        <v>495</v>
      </c>
    </row>
    <row r="19" spans="1:33" x14ac:dyDescent="0.25">
      <c r="B19">
        <v>2019</v>
      </c>
      <c r="C19">
        <v>2020</v>
      </c>
      <c r="D19">
        <v>2021</v>
      </c>
      <c r="E19">
        <v>2022</v>
      </c>
      <c r="F19">
        <v>2023</v>
      </c>
      <c r="G19">
        <v>2024</v>
      </c>
      <c r="H19">
        <v>2025</v>
      </c>
      <c r="I19">
        <v>2026</v>
      </c>
      <c r="J19">
        <v>2027</v>
      </c>
      <c r="K19">
        <v>2028</v>
      </c>
      <c r="L19">
        <v>2029</v>
      </c>
      <c r="M19">
        <v>2030</v>
      </c>
      <c r="N19">
        <v>2031</v>
      </c>
      <c r="O19">
        <v>2032</v>
      </c>
      <c r="P19">
        <v>2033</v>
      </c>
      <c r="Q19">
        <v>2034</v>
      </c>
      <c r="R19">
        <v>2035</v>
      </c>
      <c r="S19">
        <v>2036</v>
      </c>
      <c r="T19">
        <v>2037</v>
      </c>
      <c r="U19">
        <v>2038</v>
      </c>
      <c r="V19">
        <v>2039</v>
      </c>
      <c r="W19">
        <v>2040</v>
      </c>
      <c r="X19">
        <v>2041</v>
      </c>
      <c r="Y19">
        <v>2042</v>
      </c>
      <c r="Z19">
        <v>2043</v>
      </c>
      <c r="AA19">
        <v>2044</v>
      </c>
      <c r="AB19">
        <v>2045</v>
      </c>
      <c r="AC19">
        <v>2046</v>
      </c>
      <c r="AD19">
        <v>2047</v>
      </c>
      <c r="AE19">
        <v>2048</v>
      </c>
      <c r="AF19">
        <v>2049</v>
      </c>
      <c r="AG19">
        <v>2050</v>
      </c>
    </row>
    <row r="20" spans="1:33" x14ac:dyDescent="0.25">
      <c r="A20" t="s">
        <v>496</v>
      </c>
      <c r="B20">
        <f>SUM('BLS LF projections 2019-2029'!B5:B6)/SUM('BLS LF projections 2019-2029'!B5:B18)</f>
        <v>3.6053003295890229E-2</v>
      </c>
      <c r="C20">
        <f>SUM('BLS LF projections 2019-2029'!C5:C6)/SUM('BLS LF projections 2019-2029'!C5:C18)</f>
        <v>3.4891504095218392E-2</v>
      </c>
      <c r="D20">
        <f>SUM('BLS LF projections 2019-2029'!D5:D6)/SUM('BLS LF projections 2019-2029'!D5:D18)</f>
        <v>3.3912158971191923E-2</v>
      </c>
      <c r="E20">
        <f>SUM('BLS LF projections 2019-2029'!E5:E6)/SUM('BLS LF projections 2019-2029'!E5:E18)</f>
        <v>3.3279886193759947E-2</v>
      </c>
      <c r="F20">
        <f>SUM('BLS LF projections 2019-2029'!F5:F6)/SUM('BLS LF projections 2019-2029'!F5:F18)</f>
        <v>3.2637584818723413E-2</v>
      </c>
      <c r="G20">
        <f>SUM('BLS LF projections 2019-2029'!G5:G6)/SUM('BLS LF projections 2019-2029'!G5:G18)</f>
        <v>3.1906763469621707E-2</v>
      </c>
      <c r="H20">
        <f>SUM('BLS LF projections 2019-2029'!H5:H6)/SUM('BLS LF projections 2019-2029'!H5:H18)</f>
        <v>3.1103450325418287E-2</v>
      </c>
      <c r="I20">
        <f>SUM('BLS LF projections 2019-2029'!I5:I6)/SUM('BLS LF projections 2019-2029'!I5:I18)</f>
        <v>3.0271664231763362E-2</v>
      </c>
      <c r="J20">
        <f>SUM('BLS LF projections 2019-2029'!J5:J6)/SUM('BLS LF projections 2019-2029'!J5:J18)</f>
        <v>2.9229990464642659E-2</v>
      </c>
      <c r="K20">
        <f>SUM('BLS LF projections 2019-2029'!K5:K6)/SUM('BLS LF projections 2019-2029'!K5:K18)</f>
        <v>2.8203581239786085E-2</v>
      </c>
      <c r="L20">
        <f>SUM('BLS LF projections 2019-2029'!L5:L6)/SUM('BLS LF projections 2019-2029'!L5:L18)</f>
        <v>2.749924212391857E-2</v>
      </c>
      <c r="M20">
        <f>SUM('BLS LF projections 2019-2029'!M5:M6)/SUM('BLS LF projections 2019-2029'!M5:M18)</f>
        <v>2.685378701949117E-2</v>
      </c>
      <c r="N20">
        <f>SUM('BLS LF projections 2019-2029'!N5:N6)/SUM('BLS LF projections 2019-2029'!N5:N18)</f>
        <v>2.6074228408427852E-2</v>
      </c>
      <c r="O20">
        <f>SUM('BLS LF projections 2019-2029'!O5:O6)/SUM('BLS LF projections 2019-2029'!O5:O18)</f>
        <v>2.5301812437894162E-2</v>
      </c>
      <c r="P20">
        <f>SUM('BLS LF projections 2019-2029'!P5:P6)/SUM('BLS LF projections 2019-2029'!P5:P18)</f>
        <v>2.4536441389788249E-2</v>
      </c>
      <c r="Q20">
        <f>SUM('BLS LF projections 2019-2029'!Q5:Q6)/SUM('BLS LF projections 2019-2029'!Q5:Q18)</f>
        <v>2.3778019320417888E-2</v>
      </c>
      <c r="R20">
        <f>SUM('BLS LF projections 2019-2029'!R5:R6)/SUM('BLS LF projections 2019-2029'!R5:R18)</f>
        <v>2.3026452020407137E-2</v>
      </c>
      <c r="S20">
        <f>SUM('BLS LF projections 2019-2029'!S5:S6)/SUM('BLS LF projections 2019-2029'!S5:S18)</f>
        <v>2.2281646975685285E-2</v>
      </c>
      <c r="T20">
        <f>SUM('BLS LF projections 2019-2029'!T5:T6)/SUM('BLS LF projections 2019-2029'!T5:T18)</f>
        <v>2.1543513329522833E-2</v>
      </c>
      <c r="U20">
        <f>SUM('BLS LF projections 2019-2029'!U5:U6)/SUM('BLS LF projections 2019-2029'!U5:U18)</f>
        <v>2.0811961845584717E-2</v>
      </c>
      <c r="V20">
        <f>SUM('BLS LF projections 2019-2029'!V5:V6)/SUM('BLS LF projections 2019-2029'!V5:V18)</f>
        <v>2.0086904871966679E-2</v>
      </c>
      <c r="W20">
        <f>SUM('BLS LF projections 2019-2029'!W5:W6)/SUM('BLS LF projections 2019-2029'!W5:W18)</f>
        <v>1.9368256306184984E-2</v>
      </c>
      <c r="X20">
        <f>SUM('BLS LF projections 2019-2029'!X5:X6)/SUM('BLS LF projections 2019-2029'!X5:X18)</f>
        <v>1.8655931561090935E-2</v>
      </c>
      <c r="Y20">
        <f>SUM('BLS LF projections 2019-2029'!Y5:Y6)/SUM('BLS LF projections 2019-2029'!Y5:Y18)</f>
        <v>1.7949847531681055E-2</v>
      </c>
      <c r="Z20">
        <f>SUM('BLS LF projections 2019-2029'!Z5:Z6)/SUM('BLS LF projections 2019-2029'!Z5:Z18)</f>
        <v>1.7249922562775737E-2</v>
      </c>
      <c r="AA20">
        <f>SUM('BLS LF projections 2019-2029'!AA5:AA6)/SUM('BLS LF projections 2019-2029'!AA5:AA18)</f>
        <v>1.6556076417540016E-2</v>
      </c>
      <c r="AB20">
        <f>SUM('BLS LF projections 2019-2029'!AB5:AB6)/SUM('BLS LF projections 2019-2029'!AB5:AB18)</f>
        <v>1.5868230246821324E-2</v>
      </c>
      <c r="AC20">
        <f>SUM('BLS LF projections 2019-2029'!AC5:AC6)/SUM('BLS LF projections 2019-2029'!AC5:AC18)</f>
        <v>1.5186306559278637E-2</v>
      </c>
      <c r="AD20">
        <f>SUM('BLS LF projections 2019-2029'!AD5:AD6)/SUM('BLS LF projections 2019-2029'!AD5:AD18)</f>
        <v>1.4510229192280098E-2</v>
      </c>
      <c r="AE20">
        <f>SUM('BLS LF projections 2019-2029'!AE5:AE6)/SUM('BLS LF projections 2019-2029'!AE5:AE18)</f>
        <v>1.3839923283546853E-2</v>
      </c>
      <c r="AF20">
        <f>SUM('BLS LF projections 2019-2029'!AF5:AF6)/SUM('BLS LF projections 2019-2029'!AF5:AF18)</f>
        <v>1.317531524351844E-2</v>
      </c>
      <c r="AG20">
        <f>SUM('BLS LF projections 2019-2029'!AG5:AG6)/SUM('BLS LF projections 2019-2029'!AG5:AG18)</f>
        <v>1.2516332728421026E-2</v>
      </c>
    </row>
    <row r="21" spans="1:33" x14ac:dyDescent="0.25">
      <c r="A21" t="s">
        <v>497</v>
      </c>
      <c r="B21">
        <f>'BLS LF projections 2019-2029'!B7/SUM('BLS LF projections 2019-2029'!B5:B18)</f>
        <v>9.2914753236270686E-2</v>
      </c>
      <c r="C21">
        <f>'BLS LF projections 2019-2029'!C7/SUM('BLS LF projections 2019-2029'!C5:C18)</f>
        <v>9.2242816634010391E-2</v>
      </c>
      <c r="D21">
        <f>'BLS LF projections 2019-2029'!D7/SUM('BLS LF projections 2019-2029'!D5:D18)</f>
        <v>9.1631246896985985E-2</v>
      </c>
      <c r="E21">
        <f>'BLS LF projections 2019-2029'!E7/SUM('BLS LF projections 2019-2029'!E5:E18)</f>
        <v>9.0743598398996955E-2</v>
      </c>
      <c r="F21">
        <f>'BLS LF projections 2019-2029'!F7/SUM('BLS LF projections 2019-2029'!F5:F18)</f>
        <v>8.9927345376442147E-2</v>
      </c>
      <c r="G21">
        <f>'BLS LF projections 2019-2029'!G7/SUM('BLS LF projections 2019-2029'!G5:G18)</f>
        <v>8.9218332059610245E-2</v>
      </c>
      <c r="H21">
        <f>'BLS LF projections 2019-2029'!H7/SUM('BLS LF projections 2019-2029'!H5:H18)</f>
        <v>8.8222532616125296E-2</v>
      </c>
      <c r="I21">
        <f>'BLS LF projections 2019-2029'!I7/SUM('BLS LF projections 2019-2029'!I5:I18)</f>
        <v>8.7502735569501208E-2</v>
      </c>
      <c r="J21">
        <f>'BLS LF projections 2019-2029'!J7/SUM('BLS LF projections 2019-2029'!J5:J18)</f>
        <v>8.7319151941798998E-2</v>
      </c>
      <c r="K21">
        <f>'BLS LF projections 2019-2029'!K7/SUM('BLS LF projections 2019-2029'!K5:K18)</f>
        <v>8.6977150120370425E-2</v>
      </c>
      <c r="L21">
        <f>'BLS LF projections 2019-2029'!L7/SUM('BLS LF projections 2019-2029'!L5:L18)</f>
        <v>8.6018935242403755E-2</v>
      </c>
      <c r="M21">
        <f>'BLS LF projections 2019-2029'!M7/SUM('BLS LF projections 2019-2029'!M5:M18)</f>
        <v>8.5243556032472231E-2</v>
      </c>
      <c r="N21">
        <f>'BLS LF projections 2019-2029'!N7/SUM('BLS LF projections 2019-2029'!N5:N18)</f>
        <v>8.4588463747895068E-2</v>
      </c>
      <c r="O21">
        <f>'BLS LF projections 2019-2029'!O7/SUM('BLS LF projections 2019-2029'!O5:O18)</f>
        <v>8.3939373691548358E-2</v>
      </c>
      <c r="P21">
        <f>'BLS LF projections 2019-2029'!P7/SUM('BLS LF projections 2019-2029'!P5:P18)</f>
        <v>8.3296203747252689E-2</v>
      </c>
      <c r="Q21">
        <f>'BLS LF projections 2019-2029'!Q7/SUM('BLS LF projections 2019-2029'!Q5:Q18)</f>
        <v>8.2658873289931697E-2</v>
      </c>
      <c r="R21">
        <f>'BLS LF projections 2019-2029'!R7/SUM('BLS LF projections 2019-2029'!R5:R18)</f>
        <v>8.2027303151920125E-2</v>
      </c>
      <c r="S21">
        <f>'BLS LF projections 2019-2029'!S7/SUM('BLS LF projections 2019-2029'!S5:S18)</f>
        <v>8.1401415590180659E-2</v>
      </c>
      <c r="T21">
        <f>'BLS LF projections 2019-2029'!T7/SUM('BLS LF projections 2019-2029'!T5:T18)</f>
        <v>8.078113425440249E-2</v>
      </c>
      <c r="U21">
        <f>'BLS LF projections 2019-2029'!U7/SUM('BLS LF projections 2019-2029'!U5:U18)</f>
        <v>8.016638415595248E-2</v>
      </c>
      <c r="V21">
        <f>'BLS LF projections 2019-2029'!V7/SUM('BLS LF projections 2019-2029'!V5:V18)</f>
        <v>7.9557091637654079E-2</v>
      </c>
      <c r="W21">
        <f>'BLS LF projections 2019-2029'!W7/SUM('BLS LF projections 2019-2029'!W5:W18)</f>
        <v>7.8953184344366892E-2</v>
      </c>
      <c r="X21">
        <f>'BLS LF projections 2019-2029'!X7/SUM('BLS LF projections 2019-2029'!X5:X18)</f>
        <v>7.8354591194343307E-2</v>
      </c>
      <c r="Y21">
        <f>'BLS LF projections 2019-2029'!Y7/SUM('BLS LF projections 2019-2029'!Y5:Y18)</f>
        <v>7.7761242351337731E-2</v>
      </c>
      <c r="Z21">
        <f>'BLS LF projections 2019-2029'!Z7/SUM('BLS LF projections 2019-2029'!Z5:Z18)</f>
        <v>7.7173069197445765E-2</v>
      </c>
      <c r="AA21">
        <f>'BLS LF projections 2019-2029'!AA7/SUM('BLS LF projections 2019-2029'!AA5:AA18)</f>
        <v>7.6590004306651499E-2</v>
      </c>
      <c r="AB21">
        <f>'BLS LF projections 2019-2029'!AB7/SUM('BLS LF projections 2019-2029'!AB5:AB18)</f>
        <v>7.6011981419059876E-2</v>
      </c>
      <c r="AC21">
        <f>'BLS LF projections 2019-2029'!AC7/SUM('BLS LF projections 2019-2029'!AC5:AC18)</f>
        <v>7.5438935415796271E-2</v>
      </c>
      <c r="AD21">
        <f>'BLS LF projections 2019-2029'!AD7/SUM('BLS LF projections 2019-2029'!AD5:AD18)</f>
        <v>7.4870802294549885E-2</v>
      </c>
      <c r="AE21">
        <f>'BLS LF projections 2019-2029'!AE7/SUM('BLS LF projections 2019-2029'!AE5:AE18)</f>
        <v>7.4307519145745238E-2</v>
      </c>
      <c r="AF21">
        <f>'BLS LF projections 2019-2029'!AF7/SUM('BLS LF projections 2019-2029'!AF5:AF18)</f>
        <v>7.3749024129319732E-2</v>
      </c>
      <c r="AG21">
        <f>'BLS LF projections 2019-2029'!AG7/SUM('BLS LF projections 2019-2029'!AG5:AG18)</f>
        <v>7.3195256452091906E-2</v>
      </c>
    </row>
    <row r="22" spans="1:33" x14ac:dyDescent="0.25">
      <c r="A22" t="s">
        <v>445</v>
      </c>
      <c r="B22">
        <f>SUM('BLS LF projections 2019-2029'!B8:B9)/SUM('BLS LF projections 2019-2029'!B5:B18)</f>
        <v>0.22741642564068071</v>
      </c>
      <c r="C22">
        <f>SUM('BLS LF projections 2019-2029'!C8:C9)/SUM('BLS LF projections 2019-2029'!C5:C18)</f>
        <v>0.22747021382759922</v>
      </c>
      <c r="D22">
        <f>SUM('BLS LF projections 2019-2029'!D8:D9)/SUM('BLS LF projections 2019-2029'!D5:D18)</f>
        <v>0.22721328150543102</v>
      </c>
      <c r="E22">
        <f>SUM('BLS LF projections 2019-2029'!E8:E9)/SUM('BLS LF projections 2019-2029'!E5:E18)</f>
        <v>0.22702174856536625</v>
      </c>
      <c r="F22">
        <f>SUM('BLS LF projections 2019-2029'!F8:F9)/SUM('BLS LF projections 2019-2029'!F5:F18)</f>
        <v>0.22633325133940088</v>
      </c>
      <c r="G22">
        <f>SUM('BLS LF projections 2019-2029'!G8:G9)/SUM('BLS LF projections 2019-2029'!G5:G18)</f>
        <v>0.22505492930836837</v>
      </c>
      <c r="H22">
        <f>SUM('BLS LF projections 2019-2029'!H8:H9)/SUM('BLS LF projections 2019-2029'!H5:H18)</f>
        <v>0.22319831198549733</v>
      </c>
      <c r="I22">
        <f>SUM('BLS LF projections 2019-2029'!I8:I9)/SUM('BLS LF projections 2019-2029'!I5:I18)</f>
        <v>0.22080925539276863</v>
      </c>
      <c r="J22">
        <f>SUM('BLS LF projections 2019-2029'!J8:J9)/SUM('BLS LF projections 2019-2029'!J5:J18)</f>
        <v>0.218289050819923</v>
      </c>
      <c r="K22">
        <f>SUM('BLS LF projections 2019-2029'!K8:K9)/SUM('BLS LF projections 2019-2029'!K5:K18)</f>
        <v>0.21632703267866663</v>
      </c>
      <c r="L22">
        <f>SUM('BLS LF projections 2019-2029'!L8:L9)/SUM('BLS LF projections 2019-2029'!L5:L18)</f>
        <v>0.2148054007415526</v>
      </c>
      <c r="M22">
        <f>SUM('BLS LF projections 2019-2029'!M8:M9)/SUM('BLS LF projections 2019-2029'!M5:M18)</f>
        <v>0.21503481964995891</v>
      </c>
      <c r="N22">
        <f>SUM('BLS LF projections 2019-2029'!N8:N9)/SUM('BLS LF projections 2019-2029'!N5:N18)</f>
        <v>0.21374677891281108</v>
      </c>
      <c r="O22">
        <f>SUM('BLS LF projections 2019-2029'!O8:O9)/SUM('BLS LF projections 2019-2029'!O5:O18)</f>
        <v>0.21247053974111682</v>
      </c>
      <c r="P22">
        <f>SUM('BLS LF projections 2019-2029'!P8:P9)/SUM('BLS LF projections 2019-2029'!P5:P18)</f>
        <v>0.21120594067825854</v>
      </c>
      <c r="Q22">
        <f>SUM('BLS LF projections 2019-2029'!Q8:Q9)/SUM('BLS LF projections 2019-2029'!Q5:Q18)</f>
        <v>0.20995282319942221</v>
      </c>
      <c r="R22">
        <f>SUM('BLS LF projections 2019-2029'!R8:R9)/SUM('BLS LF projections 2019-2029'!R5:R18)</f>
        <v>0.20871103164535135</v>
      </c>
      <c r="S22">
        <f>SUM('BLS LF projections 2019-2029'!S8:S9)/SUM('BLS LF projections 2019-2029'!S5:S18)</f>
        <v>0.20748041315788915</v>
      </c>
      <c r="T22">
        <f>SUM('BLS LF projections 2019-2029'!T8:T9)/SUM('BLS LF projections 2019-2029'!T5:T18)</f>
        <v>0.20626081761725412</v>
      </c>
      <c r="U22">
        <f>SUM('BLS LF projections 2019-2029'!U8:U9)/SUM('BLS LF projections 2019-2029'!U5:U18)</f>
        <v>0.20505209758099194</v>
      </c>
      <c r="V22">
        <f>SUM('BLS LF projections 2019-2029'!V8:V9)/SUM('BLS LF projections 2019-2029'!V5:V18)</f>
        <v>0.20385410822455444</v>
      </c>
      <c r="W22">
        <f>SUM('BLS LF projections 2019-2029'!W8:W9)/SUM('BLS LF projections 2019-2029'!W5:W18)</f>
        <v>0.20266670728345415</v>
      </c>
      <c r="X22">
        <f>SUM('BLS LF projections 2019-2029'!X8:X9)/SUM('BLS LF projections 2019-2029'!X5:X18)</f>
        <v>0.20148975499694427</v>
      </c>
      <c r="Y22">
        <f>SUM('BLS LF projections 2019-2029'!Y8:Y9)/SUM('BLS LF projections 2019-2029'!Y5:Y18)</f>
        <v>0.20032311405318179</v>
      </c>
      <c r="Z22">
        <f>SUM('BLS LF projections 2019-2029'!Z8:Z9)/SUM('BLS LF projections 2019-2029'!Z5:Z18)</f>
        <v>0.19916664953582222</v>
      </c>
      <c r="AA22">
        <f>SUM('BLS LF projections 2019-2029'!AA8:AA9)/SUM('BLS LF projections 2019-2029'!AA5:AA18)</f>
        <v>0.19802022887200918</v>
      </c>
      <c r="AB22">
        <f>SUM('BLS LF projections 2019-2029'!AB8:AB9)/SUM('BLS LF projections 2019-2029'!AB5:AB18)</f>
        <v>0.19688372178171087</v>
      </c>
      <c r="AC22">
        <f>SUM('BLS LF projections 2019-2029'!AC8:AC9)/SUM('BLS LF projections 2019-2029'!AC5:AC18)</f>
        <v>0.19575700022836556</v>
      </c>
      <c r="AD22">
        <f>SUM('BLS LF projections 2019-2029'!AD8:AD9)/SUM('BLS LF projections 2019-2029'!AD5:AD18)</f>
        <v>0.19463993837079763</v>
      </c>
      <c r="AE22">
        <f>SUM('BLS LF projections 2019-2029'!AE8:AE9)/SUM('BLS LF projections 2019-2029'!AE5:AE18)</f>
        <v>0.19353241251636383</v>
      </c>
      <c r="AF22">
        <f>SUM('BLS LF projections 2019-2029'!AF8:AF9)/SUM('BLS LF projections 2019-2029'!AF5:AF18)</f>
        <v>0.19243430107529494</v>
      </c>
      <c r="AG22">
        <f>SUM('BLS LF projections 2019-2029'!AG8:AG9)/SUM('BLS LF projections 2019-2029'!AG5:AG18)</f>
        <v>0.19134548451619679</v>
      </c>
    </row>
    <row r="23" spans="1:33" x14ac:dyDescent="0.25">
      <c r="A23" t="s">
        <v>446</v>
      </c>
      <c r="B23">
        <f>SUM('BLS LF projections 2019-2029'!B10:B11)/SUM('BLS LF projections 2019-2029'!B5:B18)</f>
        <v>0.2082525666974446</v>
      </c>
      <c r="C23">
        <f>SUM('BLS LF projections 2019-2029'!C10:C11)/SUM('BLS LF projections 2019-2029'!C5:C18)</f>
        <v>0.2097688909442734</v>
      </c>
      <c r="D23">
        <f>SUM('BLS LF projections 2019-2029'!D10:D11)/SUM('BLS LF projections 2019-2029'!D5:D18)</f>
        <v>0.21176178539857837</v>
      </c>
      <c r="E23">
        <f>SUM('BLS LF projections 2019-2029'!E10:E11)/SUM('BLS LF projections 2019-2029'!E5:E18)</f>
        <v>0.21327819838935236</v>
      </c>
      <c r="F23">
        <f>SUM('BLS LF projections 2019-2029'!F10:F11)/SUM('BLS LF projections 2019-2029'!F5:F18)</f>
        <v>0.21500608954937334</v>
      </c>
      <c r="G23">
        <f>SUM('BLS LF projections 2019-2029'!G10:G11)/SUM('BLS LF projections 2019-2029'!G5:G18)</f>
        <v>0.21693494459304546</v>
      </c>
      <c r="H23">
        <f>SUM('BLS LF projections 2019-2029'!H10:H11)/SUM('BLS LF projections 2019-2029'!H5:H18)</f>
        <v>0.21862165294659575</v>
      </c>
      <c r="I23">
        <f>SUM('BLS LF projections 2019-2029'!I10:I11)/SUM('BLS LF projections 2019-2029'!I5:I18)</f>
        <v>0.22076785217869627</v>
      </c>
      <c r="J23">
        <f>SUM('BLS LF projections 2019-2029'!J10:J11)/SUM('BLS LF projections 2019-2029'!J5:J18)</f>
        <v>0.22235040672419273</v>
      </c>
      <c r="K23">
        <f>SUM('BLS LF projections 2019-2029'!K10:K11)/SUM('BLS LF projections 2019-2029'!K5:K18)</f>
        <v>0.22342039444011644</v>
      </c>
      <c r="L23">
        <f>SUM('BLS LF projections 2019-2029'!L10:L11)/SUM('BLS LF projections 2019-2029'!L5:L18)</f>
        <v>0.22456451274397779</v>
      </c>
      <c r="M23">
        <f>SUM('BLS LF projections 2019-2029'!M10:M11)/SUM('BLS LF projections 2019-2029'!M5:M18)</f>
        <v>0.22676009457470314</v>
      </c>
      <c r="N23">
        <f>SUM('BLS LF projections 2019-2029'!N10:N11)/SUM('BLS LF projections 2019-2029'!N5:N18)</f>
        <v>0.2283546958974875</v>
      </c>
      <c r="O23">
        <f>SUM('BLS LF projections 2019-2029'!O10:O11)/SUM('BLS LF projections 2019-2029'!O5:O18)</f>
        <v>0.22993468681911</v>
      </c>
      <c r="P23">
        <f>SUM('BLS LF projections 2019-2029'!P10:P11)/SUM('BLS LF projections 2019-2029'!P5:P18)</f>
        <v>0.23150026722372599</v>
      </c>
      <c r="Q23">
        <f>SUM('BLS LF projections 2019-2029'!Q10:Q11)/SUM('BLS LF projections 2019-2029'!Q5:Q18)</f>
        <v>0.23305163336590376</v>
      </c>
      <c r="R23">
        <f>SUM('BLS LF projections 2019-2029'!R10:R11)/SUM('BLS LF projections 2019-2029'!R5:R18)</f>
        <v>0.23458897795263522</v>
      </c>
      <c r="S23">
        <f>SUM('BLS LF projections 2019-2029'!S10:S11)/SUM('BLS LF projections 2019-2029'!S5:S18)</f>
        <v>0.23611249022313691</v>
      </c>
      <c r="T23">
        <f>SUM('BLS LF projections 2019-2029'!T10:T11)/SUM('BLS LF projections 2019-2029'!T5:T18)</f>
        <v>0.23762235602650053</v>
      </c>
      <c r="U23">
        <f>SUM('BLS LF projections 2019-2029'!U10:U11)/SUM('BLS LF projections 2019-2029'!U5:U18)</f>
        <v>0.23911875789727349</v>
      </c>
      <c r="V23">
        <f>SUM('BLS LF projections 2019-2029'!V10:V11)/SUM('BLS LF projections 2019-2029'!V5:V18)</f>
        <v>0.2406018751290212</v>
      </c>
      <c r="W23">
        <f>SUM('BLS LF projections 2019-2029'!W10:W11)/SUM('BLS LF projections 2019-2029'!W5:W18)</f>
        <v>0.24207188384594042</v>
      </c>
      <c r="X23">
        <f>SUM('BLS LF projections 2019-2029'!X10:X11)/SUM('BLS LF projections 2019-2029'!X5:X18)</f>
        <v>0.24352895707258274</v>
      </c>
      <c r="Y23">
        <f>SUM('BLS LF projections 2019-2029'!Y10:Y11)/SUM('BLS LF projections 2019-2029'!Y5:Y18)</f>
        <v>0.24497326480174508</v>
      </c>
      <c r="Z23">
        <f>SUM('BLS LF projections 2019-2029'!Z10:Z11)/SUM('BLS LF projections 2019-2029'!Z5:Z18)</f>
        <v>0.24640497406058315</v>
      </c>
      <c r="AA23">
        <f>SUM('BLS LF projections 2019-2029'!AA10:AA11)/SUM('BLS LF projections 2019-2029'!AA5:AA18)</f>
        <v>0.24782424897500216</v>
      </c>
      <c r="AB23">
        <f>SUM('BLS LF projections 2019-2029'!AB10:AB11)/SUM('BLS LF projections 2019-2029'!AB5:AB18)</f>
        <v>0.24923125083237871</v>
      </c>
      <c r="AC23">
        <f>SUM('BLS LF projections 2019-2029'!AC10:AC11)/SUM('BLS LF projections 2019-2029'!AC5:AC18)</f>
        <v>0.2506261381426611</v>
      </c>
      <c r="AD23">
        <f>SUM('BLS LF projections 2019-2029'!AD10:AD11)/SUM('BLS LF projections 2019-2029'!AD5:AD18)</f>
        <v>0.25200906669789819</v>
      </c>
      <c r="AE23">
        <f>SUM('BLS LF projections 2019-2029'!AE10:AE11)/SUM('BLS LF projections 2019-2029'!AE5:AE18)</f>
        <v>0.25338018963024339</v>
      </c>
      <c r="AF23">
        <f>SUM('BLS LF projections 2019-2029'!AF10:AF11)/SUM('BLS LF projections 2019-2029'!AF5:AF18)</f>
        <v>0.25473965746848176</v>
      </c>
      <c r="AG23">
        <f>SUM('BLS LF projections 2019-2029'!AG10:AG11)/SUM('BLS LF projections 2019-2029'!AG5:AG18)</f>
        <v>0.25608761819311893</v>
      </c>
    </row>
    <row r="24" spans="1:33" x14ac:dyDescent="0.25">
      <c r="A24" t="s">
        <v>447</v>
      </c>
      <c r="B24">
        <f>SUM('BLS LF projections 2019-2029'!B12:B13)/SUM('BLS LF projections 2019-2029'!B5:B18)</f>
        <v>0.20136727468401647</v>
      </c>
      <c r="C24">
        <f>SUM('BLS LF projections 2019-2029'!C12:C13)/SUM('BLS LF projections 2019-2029'!C5:C18)</f>
        <v>0.19817692803855469</v>
      </c>
      <c r="D24">
        <f>SUM('BLS LF projections 2019-2029'!D12:D13)/SUM('BLS LF projections 2019-2029'!D5:D18)</f>
        <v>0.19567454983591867</v>
      </c>
      <c r="E24">
        <f>SUM('BLS LF projections 2019-2029'!E12:E13)/SUM('BLS LF projections 2019-2029'!E5:E18)</f>
        <v>0.19435067753291219</v>
      </c>
      <c r="F24">
        <f>SUM('BLS LF projections 2019-2029'!F12:F13)/SUM('BLS LF projections 2019-2029'!F5:F18)</f>
        <v>0.19331769449060771</v>
      </c>
      <c r="G24">
        <f>SUM('BLS LF projections 2019-2029'!G12:G13)/SUM('BLS LF projections 2019-2029'!G5:G18)</f>
        <v>0.19236004967520062</v>
      </c>
      <c r="H24">
        <f>SUM('BLS LF projections 2019-2029'!H12:H13)/SUM('BLS LF projections 2019-2029'!H5:H18)</f>
        <v>0.1917739011560522</v>
      </c>
      <c r="I24">
        <f>SUM('BLS LF projections 2019-2029'!I12:I13)/SUM('BLS LF projections 2019-2029'!I5:I18)</f>
        <v>0.19106991819907848</v>
      </c>
      <c r="J24">
        <f>SUM('BLS LF projections 2019-2029'!J12:J13)/SUM('BLS LF projections 2019-2029'!J5:J18)</f>
        <v>0.19170188470458049</v>
      </c>
      <c r="K24">
        <f>SUM('BLS LF projections 2019-2029'!K12:K13)/SUM('BLS LF projections 2019-2029'!K5:K18)</f>
        <v>0.19320771073610468</v>
      </c>
      <c r="L24">
        <f>SUM('BLS LF projections 2019-2029'!L12:L13)/SUM('BLS LF projections 2019-2029'!L5:L18)</f>
        <v>0.19475083366368959</v>
      </c>
      <c r="M24">
        <f>SUM('BLS LF projections 2019-2029'!M12:M13)/SUM('BLS LF projections 2019-2029'!M5:M18)</f>
        <v>0.19049062843378897</v>
      </c>
      <c r="N24">
        <f>SUM('BLS LF projections 2019-2029'!N12:N13)/SUM('BLS LF projections 2019-2029'!N5:N18)</f>
        <v>0.18987461047699428</v>
      </c>
      <c r="O24">
        <f>SUM('BLS LF projections 2019-2029'!O12:O13)/SUM('BLS LF projections 2019-2029'!O5:O18)</f>
        <v>0.18926423673317175</v>
      </c>
      <c r="P24">
        <f>SUM('BLS LF projections 2019-2029'!P12:P13)/SUM('BLS LF projections 2019-2029'!P5:P18)</f>
        <v>0.18865942998413096</v>
      </c>
      <c r="Q24">
        <f>SUM('BLS LF projections 2019-2029'!Q12:Q13)/SUM('BLS LF projections 2019-2029'!Q5:Q18)</f>
        <v>0.18806011441384393</v>
      </c>
      <c r="R24">
        <f>SUM('BLS LF projections 2019-2029'!R12:R13)/SUM('BLS LF projections 2019-2029'!R5:R18)</f>
        <v>0.18746621557676391</v>
      </c>
      <c r="S24">
        <f>SUM('BLS LF projections 2019-2029'!S12:S13)/SUM('BLS LF projections 2019-2029'!S5:S18)</f>
        <v>0.18687766036699693</v>
      </c>
      <c r="T24">
        <f>SUM('BLS LF projections 2019-2029'!T12:T13)/SUM('BLS LF projections 2019-2029'!T5:T18)</f>
        <v>0.18629437698830376</v>
      </c>
      <c r="U24">
        <f>SUM('BLS LF projections 2019-2029'!U12:U13)/SUM('BLS LF projections 2019-2029'!U5:U18)</f>
        <v>0.18571629492490249</v>
      </c>
      <c r="V24">
        <f>SUM('BLS LF projections 2019-2029'!V12:V13)/SUM('BLS LF projections 2019-2029'!V5:V18)</f>
        <v>0.18514334491305096</v>
      </c>
      <c r="W24">
        <f>SUM('BLS LF projections 2019-2029'!W12:W13)/SUM('BLS LF projections 2019-2029'!W5:W18)</f>
        <v>0.18457545891337934</v>
      </c>
      <c r="X24">
        <f>SUM('BLS LF projections 2019-2029'!X12:X13)/SUM('BLS LF projections 2019-2029'!X5:X18)</f>
        <v>0.18401257008395755</v>
      </c>
      <c r="Y24">
        <f>SUM('BLS LF projections 2019-2029'!Y12:Y13)/SUM('BLS LF projections 2019-2029'!Y5:Y18)</f>
        <v>0.18345461275406647</v>
      </c>
      <c r="Z24">
        <f>SUM('BLS LF projections 2019-2029'!Z12:Z13)/SUM('BLS LF projections 2019-2029'!Z5:Z18)</f>
        <v>0.18290152239865817</v>
      </c>
      <c r="AA24">
        <f>SUM('BLS LF projections 2019-2029'!AA12:AA13)/SUM('BLS LF projections 2019-2029'!AA5:AA18)</f>
        <v>0.18235323561347985</v>
      </c>
      <c r="AB24">
        <f>SUM('BLS LF projections 2019-2029'!AB12:AB13)/SUM('BLS LF projections 2019-2029'!AB5:AB18)</f>
        <v>0.18180969009084466</v>
      </c>
      <c r="AC24">
        <f>SUM('BLS LF projections 2019-2029'!AC12:AC13)/SUM('BLS LF projections 2019-2029'!AC5:AC18)</f>
        <v>0.18127082459602695</v>
      </c>
      <c r="AD24">
        <f>SUM('BLS LF projections 2019-2029'!AD12:AD13)/SUM('BLS LF projections 2019-2029'!AD5:AD18)</f>
        <v>0.18073657894426584</v>
      </c>
      <c r="AE24">
        <f>SUM('BLS LF projections 2019-2029'!AE12:AE13)/SUM('BLS LF projections 2019-2029'!AE5:AE18)</f>
        <v>0.18020689397835662</v>
      </c>
      <c r="AF24">
        <f>SUM('BLS LF projections 2019-2029'!AF12:AF13)/SUM('BLS LF projections 2019-2029'!AF5:AF18)</f>
        <v>0.1796817115468147</v>
      </c>
      <c r="AG24">
        <f>SUM('BLS LF projections 2019-2029'!AG12:AG13)/SUM('BLS LF projections 2019-2029'!AG5:AG18)</f>
        <v>0.17916097448259327</v>
      </c>
    </row>
    <row r="25" spans="1:33" x14ac:dyDescent="0.25">
      <c r="A25" t="s">
        <v>448</v>
      </c>
      <c r="B25">
        <f>SUM('BLS LF projections 2019-2029'!B14:B15)/SUM('BLS LF projections 2019-2029'!B5:B18)</f>
        <v>0.16878749151568145</v>
      </c>
      <c r="C25">
        <f>SUM('BLS LF projections 2019-2029'!C14:C15)/SUM('BLS LF projections 2019-2029'!C5:C18)</f>
        <v>0.16893232240869427</v>
      </c>
      <c r="D25">
        <f>SUM('BLS LF projections 2019-2029'!D14:D15)/SUM('BLS LF projections 2019-2029'!D5:D18)</f>
        <v>0.16797447354718398</v>
      </c>
      <c r="E25">
        <f>SUM('BLS LF projections 2019-2029'!E14:E15)/SUM('BLS LF projections 2019-2029'!E5:E18)</f>
        <v>0.16640545884168395</v>
      </c>
      <c r="F25">
        <f>SUM('BLS LF projections 2019-2029'!F14:F15)/SUM('BLS LF projections 2019-2029'!F5:F18)</f>
        <v>0.16467581398976475</v>
      </c>
      <c r="G25">
        <f>SUM('BLS LF projections 2019-2029'!G14:G15)/SUM('BLS LF projections 2019-2029'!G5:G18)</f>
        <v>0.16330125143293847</v>
      </c>
      <c r="H25">
        <f>SUM('BLS LF projections 2019-2029'!H14:H15)/SUM('BLS LF projections 2019-2029'!H5:H18)</f>
        <v>0.16254272043745727</v>
      </c>
      <c r="I25">
        <f>SUM('BLS LF projections 2019-2029'!I14:I15)/SUM('BLS LF projections 2019-2029'!I5:I18)</f>
        <v>0.16186290804346154</v>
      </c>
      <c r="J25">
        <f>SUM('BLS LF projections 2019-2029'!J14:J15)/SUM('BLS LF projections 2019-2029'!J5:J18)</f>
        <v>0.16049419049524999</v>
      </c>
      <c r="K25">
        <f>SUM('BLS LF projections 2019-2029'!K14:K15)/SUM('BLS LF projections 2019-2029'!K5:K18)</f>
        <v>0.15843208003608183</v>
      </c>
      <c r="L25">
        <f>SUM('BLS LF projections 2019-2029'!L14:L15)/SUM('BLS LF projections 2019-2029'!L5:L18)</f>
        <v>0.15616328148683628</v>
      </c>
      <c r="M25">
        <f>SUM('BLS LF projections 2019-2029'!M14:M15)/SUM('BLS LF projections 2019-2029'!M5:M18)</f>
        <v>0.15616867341713803</v>
      </c>
      <c r="N25">
        <f>SUM('BLS LF projections 2019-2029'!N14:N15)/SUM('BLS LF projections 2019-2029'!N5:N18)</f>
        <v>0.15498011422979291</v>
      </c>
      <c r="O25">
        <f>SUM('BLS LF projections 2019-2029'!O14:O15)/SUM('BLS LF projections 2019-2029'!O5:O18)</f>
        <v>0.15380244511652702</v>
      </c>
      <c r="P25">
        <f>SUM('BLS LF projections 2019-2029'!P14:P15)/SUM('BLS LF projections 2019-2029'!P5:P18)</f>
        <v>0.15263551709079051</v>
      </c>
      <c r="Q25">
        <f>SUM('BLS LF projections 2019-2029'!Q14:Q15)/SUM('BLS LF projections 2019-2029'!Q5:Q18)</f>
        <v>0.15147918387139889</v>
      </c>
      <c r="R25">
        <f>SUM('BLS LF projections 2019-2029'!R14:R15)/SUM('BLS LF projections 2019-2029'!R5:R18)</f>
        <v>0.15033330182140497</v>
      </c>
      <c r="S25">
        <f>SUM('BLS LF projections 2019-2029'!S14:S15)/SUM('BLS LF projections 2019-2029'!S5:S18)</f>
        <v>0.14919772988861901</v>
      </c>
      <c r="T25">
        <f>SUM('BLS LF projections 2019-2029'!T14:T15)/SUM('BLS LF projections 2019-2029'!T5:T18)</f>
        <v>0.14807232954772845</v>
      </c>
      <c r="U25">
        <f>SUM('BLS LF projections 2019-2029'!U14:U15)/SUM('BLS LF projections 2019-2029'!U5:U18)</f>
        <v>0.14695696474396561</v>
      </c>
      <c r="V25">
        <f>SUM('BLS LF projections 2019-2029'!V14:V15)/SUM('BLS LF projections 2019-2029'!V5:V18)</f>
        <v>0.14585150183827481</v>
      </c>
      <c r="W25">
        <f>SUM('BLS LF projections 2019-2029'!W14:W15)/SUM('BLS LF projections 2019-2029'!W5:W18)</f>
        <v>0.14475580955393583</v>
      </c>
      <c r="X25">
        <f>SUM('BLS LF projections 2019-2029'!X14:X15)/SUM('BLS LF projections 2019-2029'!X5:X18)</f>
        <v>0.14366975892459344</v>
      </c>
      <c r="Y25">
        <f>SUM('BLS LF projections 2019-2029'!Y14:Y15)/SUM('BLS LF projections 2019-2029'!Y5:Y18)</f>
        <v>0.14259322324365475</v>
      </c>
      <c r="Z25">
        <f>SUM('BLS LF projections 2019-2029'!Z14:Z15)/SUM('BLS LF projections 2019-2029'!Z5:Z18)</f>
        <v>0.14152607801501074</v>
      </c>
      <c r="AA25">
        <f>SUM('BLS LF projections 2019-2029'!AA14:AA15)/SUM('BLS LF projections 2019-2029'!AA5:AA18)</f>
        <v>0.14046820090504109</v>
      </c>
      <c r="AB25">
        <f>SUM('BLS LF projections 2019-2029'!AB14:AB15)/SUM('BLS LF projections 2019-2029'!AB5:AB18)</f>
        <v>0.1394194716958638</v>
      </c>
      <c r="AC25">
        <f>SUM('BLS LF projections 2019-2029'!AC14:AC15)/SUM('BLS LF projections 2019-2029'!AC5:AC18)</f>
        <v>0.13837977223979392</v>
      </c>
      <c r="AD25">
        <f>SUM('BLS LF projections 2019-2029'!AD14:AD15)/SUM('BLS LF projections 2019-2029'!AD5:AD18)</f>
        <v>0.13734898641497204</v>
      </c>
      <c r="AE25">
        <f>SUM('BLS LF projections 2019-2029'!AE14:AE15)/SUM('BLS LF projections 2019-2029'!AE5:AE18)</f>
        <v>0.13632700008212936</v>
      </c>
      <c r="AF25">
        <f>SUM('BLS LF projections 2019-2029'!AF14:AF15)/SUM('BLS LF projections 2019-2029'!AF5:AF18)</f>
        <v>0.1353137010424566</v>
      </c>
      <c r="AG25">
        <f>SUM('BLS LF projections 2019-2029'!AG14:AG15)/SUM('BLS LF projections 2019-2029'!AG5:AG18)</f>
        <v>0.13430897899654115</v>
      </c>
    </row>
    <row r="26" spans="1:33" x14ac:dyDescent="0.25">
      <c r="A26" t="s">
        <v>498</v>
      </c>
      <c r="B26">
        <f>SUM('BLS LF projections 2019-2029'!B16:B18)/SUM('BLS LF projections 2019-2029'!B5:B18)</f>
        <v>6.5208484930015839E-2</v>
      </c>
      <c r="C26">
        <f>SUM('BLS LF projections 2019-2029'!C16:C18)/SUM('BLS LF projections 2019-2029'!C5:C18)</f>
        <v>6.8517324051649647E-2</v>
      </c>
      <c r="D26">
        <f>SUM('BLS LF projections 2019-2029'!D16:D18)/SUM('BLS LF projections 2019-2029'!D5:D18)</f>
        <v>7.1832503844710044E-2</v>
      </c>
      <c r="E26">
        <f>SUM('BLS LF projections 2019-2029'!E16:E18)/SUM('BLS LF projections 2019-2029'!E5:E18)</f>
        <v>7.4920432077928339E-2</v>
      </c>
      <c r="F26">
        <f>SUM('BLS LF projections 2019-2029'!F16:F18)/SUM('BLS LF projections 2019-2029'!F5:F18)</f>
        <v>7.8102220435687764E-2</v>
      </c>
      <c r="G26">
        <f>SUM('BLS LF projections 2019-2029'!G16:G18)/SUM('BLS LF projections 2019-2029'!G5:G18)</f>
        <v>8.122372946121513E-2</v>
      </c>
      <c r="H26">
        <f>SUM('BLS LF projections 2019-2029'!H16:H18)/SUM('BLS LF projections 2019-2029'!H5:H18)</f>
        <v>8.4537430532853869E-2</v>
      </c>
      <c r="I26">
        <f>SUM('BLS LF projections 2019-2029'!I16:I18)/SUM('BLS LF projections 2019-2029'!I5:I18)</f>
        <v>8.7715666384730495E-2</v>
      </c>
      <c r="J26">
        <f>SUM('BLS LF projections 2019-2029'!J16:J18)/SUM('BLS LF projections 2019-2029'!J5:J18)</f>
        <v>9.0615324849612114E-2</v>
      </c>
      <c r="K26">
        <f>SUM('BLS LF projections 2019-2029'!K16:K18)/SUM('BLS LF projections 2019-2029'!K5:K18)</f>
        <v>9.343205074887391E-2</v>
      </c>
      <c r="L26">
        <f>SUM('BLS LF projections 2019-2029'!L16:L18)/SUM('BLS LF projections 2019-2029'!L5:L18)</f>
        <v>9.6197793997621434E-2</v>
      </c>
      <c r="M26">
        <f>SUM('BLS LF projections 2019-2029'!M16:M18)/SUM('BLS LF projections 2019-2029'!M5:M18)</f>
        <v>9.9448440872447474E-2</v>
      </c>
      <c r="N26">
        <f>SUM('BLS LF projections 2019-2029'!N16:N18)/SUM('BLS LF projections 2019-2029'!N5:N18)</f>
        <v>0.10238110832659141</v>
      </c>
      <c r="O26">
        <f>SUM('BLS LF projections 2019-2029'!O16:O18)/SUM('BLS LF projections 2019-2029'!O5:O18)</f>
        <v>0.10528690546063182</v>
      </c>
      <c r="P26">
        <f>SUM('BLS LF projections 2019-2029'!P16:P18)/SUM('BLS LF projections 2019-2029'!P5:P18)</f>
        <v>0.10816619988605305</v>
      </c>
      <c r="Q26">
        <f>SUM('BLS LF projections 2019-2029'!Q16:Q18)/SUM('BLS LF projections 2019-2029'!Q5:Q18)</f>
        <v>0.11101935253908153</v>
      </c>
      <c r="R26">
        <f>SUM('BLS LF projections 2019-2029'!R16:R18)/SUM('BLS LF projections 2019-2029'!R5:R18)</f>
        <v>0.1138467178315173</v>
      </c>
      <c r="S26">
        <f>SUM('BLS LF projections 2019-2029'!S16:S18)/SUM('BLS LF projections 2019-2029'!S5:S18)</f>
        <v>0.11664864379749203</v>
      </c>
      <c r="T26">
        <f>SUM('BLS LF projections 2019-2029'!T16:T18)/SUM('BLS LF projections 2019-2029'!T5:T18)</f>
        <v>0.11942547223628776</v>
      </c>
      <c r="U26">
        <f>SUM('BLS LF projections 2019-2029'!U16:U18)/SUM('BLS LF projections 2019-2029'!U5:U18)</f>
        <v>0.12217753885132931</v>
      </c>
      <c r="V26">
        <f>SUM('BLS LF projections 2019-2029'!V16:V18)/SUM('BLS LF projections 2019-2029'!V5:V18)</f>
        <v>0.1249051733854778</v>
      </c>
      <c r="W26">
        <f>SUM('BLS LF projections 2019-2029'!W16:W18)/SUM('BLS LF projections 2019-2029'!W5:W18)</f>
        <v>0.12760869975273842</v>
      </c>
      <c r="X26">
        <f>SUM('BLS LF projections 2019-2029'!X16:X18)/SUM('BLS LF projections 2019-2029'!X5:X18)</f>
        <v>0.13028843616648772</v>
      </c>
      <c r="Y26">
        <f>SUM('BLS LF projections 2019-2029'!Y16:Y18)/SUM('BLS LF projections 2019-2029'!Y5:Y18)</f>
        <v>0.13294469526433317</v>
      </c>
      <c r="Z26">
        <f>SUM('BLS LF projections 2019-2029'!Z16:Z18)/SUM('BLS LF projections 2019-2029'!Z5:Z18)</f>
        <v>0.13557778422970426</v>
      </c>
      <c r="AA26">
        <f>SUM('BLS LF projections 2019-2029'!AA16:AA18)/SUM('BLS LF projections 2019-2029'!AA5:AA18)</f>
        <v>0.13818800491027611</v>
      </c>
      <c r="AB26">
        <f>SUM('BLS LF projections 2019-2029'!AB16:AB18)/SUM('BLS LF projections 2019-2029'!AB5:AB18)</f>
        <v>0.14077565393332067</v>
      </c>
      <c r="AC26">
        <f>SUM('BLS LF projections 2019-2029'!AC16:AC18)/SUM('BLS LF projections 2019-2029'!AC5:AC18)</f>
        <v>0.14334102281807748</v>
      </c>
      <c r="AD26">
        <f>SUM('BLS LF projections 2019-2029'!AD16:AD18)/SUM('BLS LF projections 2019-2029'!AD5:AD18)</f>
        <v>0.14588439808523643</v>
      </c>
      <c r="AE26">
        <f>SUM('BLS LF projections 2019-2029'!AE16:AE18)/SUM('BLS LF projections 2019-2029'!AE5:AE18)</f>
        <v>0.14840606136361467</v>
      </c>
      <c r="AF26">
        <f>SUM('BLS LF projections 2019-2029'!AF16:AF18)/SUM('BLS LF projections 2019-2029'!AF5:AF18)</f>
        <v>0.15090628949411375</v>
      </c>
      <c r="AG26">
        <f>SUM('BLS LF projections 2019-2029'!AG16:AG18)/SUM('BLS LF projections 2019-2029'!AG5:AG18)</f>
        <v>0.15338535463103703</v>
      </c>
    </row>
    <row r="29" spans="1:33" x14ac:dyDescent="0.25">
      <c r="A29" t="s">
        <v>499</v>
      </c>
    </row>
    <row r="30" spans="1:33" x14ac:dyDescent="0.25">
      <c r="A30" t="s">
        <v>500</v>
      </c>
    </row>
    <row r="31" spans="1:33" x14ac:dyDescent="0.25">
      <c r="A31" t="s">
        <v>487</v>
      </c>
    </row>
    <row r="32" spans="1:33" x14ac:dyDescent="0.25">
      <c r="C32">
        <v>2020</v>
      </c>
      <c r="D32">
        <v>2021</v>
      </c>
      <c r="E32">
        <v>2022</v>
      </c>
      <c r="F32">
        <v>2023</v>
      </c>
      <c r="G32">
        <v>2024</v>
      </c>
      <c r="H32">
        <v>2025</v>
      </c>
      <c r="I32">
        <v>2026</v>
      </c>
      <c r="J32">
        <v>2027</v>
      </c>
      <c r="K32">
        <v>2028</v>
      </c>
      <c r="L32">
        <v>2029</v>
      </c>
      <c r="M32">
        <v>2030</v>
      </c>
      <c r="N32">
        <v>2031</v>
      </c>
      <c r="O32">
        <v>2032</v>
      </c>
      <c r="P32">
        <v>2033</v>
      </c>
      <c r="Q32">
        <v>2034</v>
      </c>
      <c r="R32">
        <v>2035</v>
      </c>
      <c r="S32">
        <v>2036</v>
      </c>
      <c r="T32">
        <v>2037</v>
      </c>
      <c r="U32">
        <v>2038</v>
      </c>
      <c r="V32">
        <v>2039</v>
      </c>
      <c r="W32">
        <v>2040</v>
      </c>
      <c r="X32">
        <v>2041</v>
      </c>
      <c r="Y32">
        <v>2042</v>
      </c>
      <c r="Z32">
        <v>2043</v>
      </c>
      <c r="AA32">
        <v>2044</v>
      </c>
      <c r="AB32">
        <v>2045</v>
      </c>
      <c r="AC32">
        <v>2046</v>
      </c>
      <c r="AD32">
        <v>2047</v>
      </c>
      <c r="AE32">
        <v>2048</v>
      </c>
      <c r="AF32">
        <v>2049</v>
      </c>
      <c r="AG32">
        <v>2050</v>
      </c>
    </row>
    <row r="33" spans="1:33" x14ac:dyDescent="0.25">
      <c r="A33" t="s">
        <v>488</v>
      </c>
      <c r="C33">
        <f t="shared" ref="C33:AG33" si="0">IF(C4&gt;=$C4,(C4-$C4)/(1-$C4),(C4-$C4)/$C4)</f>
        <v>0</v>
      </c>
      <c r="D33">
        <f t="shared" si="0"/>
        <v>-1.1240185896993352E-3</v>
      </c>
      <c r="E33">
        <f t="shared" si="0"/>
        <v>-2.2995996232324056E-3</v>
      </c>
      <c r="F33">
        <f t="shared" si="0"/>
        <v>-3.445842003141368E-3</v>
      </c>
      <c r="G33">
        <f t="shared" si="0"/>
        <v>-4.5714555707193774E-3</v>
      </c>
      <c r="H33">
        <f t="shared" si="0"/>
        <v>-5.7340455561936217E-3</v>
      </c>
      <c r="I33">
        <f t="shared" si="0"/>
        <v>-6.9428843293357486E-3</v>
      </c>
      <c r="J33">
        <f t="shared" si="0"/>
        <v>-8.2189745382523025E-3</v>
      </c>
      <c r="K33">
        <f t="shared" si="0"/>
        <v>-9.5507294835532157E-3</v>
      </c>
      <c r="L33">
        <f t="shared" si="0"/>
        <v>-1.084653514670591E-2</v>
      </c>
      <c r="M33">
        <f t="shared" si="0"/>
        <v>-1.168753809626509E-2</v>
      </c>
      <c r="N33">
        <f t="shared" si="0"/>
        <v>-1.2806338674609898E-2</v>
      </c>
      <c r="O33">
        <f t="shared" si="0"/>
        <v>-1.3914887348784167E-2</v>
      </c>
      <c r="P33">
        <f t="shared" si="0"/>
        <v>-1.5013324388018692E-2</v>
      </c>
      <c r="Q33">
        <f t="shared" si="0"/>
        <v>-1.6101787514225727E-2</v>
      </c>
      <c r="R33">
        <f t="shared" si="0"/>
        <v>-1.7180411959566981E-2</v>
      </c>
      <c r="S33">
        <f t="shared" si="0"/>
        <v>-1.8249330522460337E-2</v>
      </c>
      <c r="T33">
        <f t="shared" si="0"/>
        <v>-1.9308673622085031E-2</v>
      </c>
      <c r="U33">
        <f t="shared" si="0"/>
        <v>-2.0358569351426662E-2</v>
      </c>
      <c r="V33">
        <f t="shared" si="0"/>
        <v>-2.1399143528911868E-2</v>
      </c>
      <c r="W33">
        <f t="shared" si="0"/>
        <v>-2.2430519748668543E-2</v>
      </c>
      <c r="X33">
        <f t="shared" si="0"/>
        <v>-2.3452819429469512E-2</v>
      </c>
      <c r="Y33">
        <f t="shared" si="0"/>
        <v>-2.4466161862374471E-2</v>
      </c>
      <c r="Z33">
        <f t="shared" si="0"/>
        <v>-2.547066425714031E-2</v>
      </c>
      <c r="AA33">
        <f t="shared" si="0"/>
        <v>-2.6466441787412729E-2</v>
      </c>
      <c r="AB33">
        <f t="shared" si="0"/>
        <v>-2.7453607634745806E-2</v>
      </c>
      <c r="AC33">
        <f t="shared" si="0"/>
        <v>-2.8432273031492795E-2</v>
      </c>
      <c r="AD33">
        <f t="shared" si="0"/>
        <v>-2.9402547302578744E-2</v>
      </c>
      <c r="AE33">
        <f t="shared" si="0"/>
        <v>-3.0364537906221564E-2</v>
      </c>
      <c r="AF33">
        <f t="shared" si="0"/>
        <v>-3.1318350473596282E-2</v>
      </c>
      <c r="AG33">
        <f t="shared" si="0"/>
        <v>-3.2264088847505042E-2</v>
      </c>
    </row>
    <row r="34" spans="1:33" x14ac:dyDescent="0.25">
      <c r="A34" t="s">
        <v>107</v>
      </c>
      <c r="C34">
        <f t="shared" ref="C34:AG34" si="1">IF(C5&gt;=$C5,(C5-$C5)/(1-$C5),(C5-$C5)/$C5)</f>
        <v>0</v>
      </c>
      <c r="D34">
        <f t="shared" si="1"/>
        <v>1.1240185896993352E-3</v>
      </c>
      <c r="E34">
        <f t="shared" si="1"/>
        <v>2.2995996232324056E-3</v>
      </c>
      <c r="F34">
        <f t="shared" si="1"/>
        <v>3.445842003141263E-3</v>
      </c>
      <c r="G34">
        <f t="shared" si="1"/>
        <v>4.5714555707192725E-3</v>
      </c>
      <c r="H34">
        <f t="shared" si="1"/>
        <v>5.7340455561935167E-3</v>
      </c>
      <c r="I34">
        <f t="shared" si="1"/>
        <v>6.9428843293355387E-3</v>
      </c>
      <c r="J34">
        <f t="shared" si="1"/>
        <v>8.2189745382520926E-3</v>
      </c>
      <c r="K34">
        <f t="shared" si="1"/>
        <v>9.5507294835530058E-3</v>
      </c>
      <c r="L34">
        <f t="shared" si="1"/>
        <v>1.084653514670591E-2</v>
      </c>
      <c r="M34">
        <f t="shared" si="1"/>
        <v>1.1687538096264882E-2</v>
      </c>
      <c r="N34">
        <f t="shared" si="1"/>
        <v>1.2806338674609688E-2</v>
      </c>
      <c r="O34">
        <f t="shared" si="1"/>
        <v>1.3914887348784061E-2</v>
      </c>
      <c r="P34">
        <f t="shared" si="1"/>
        <v>1.5013324388018586E-2</v>
      </c>
      <c r="Q34">
        <f t="shared" si="1"/>
        <v>1.6101787514225516E-2</v>
      </c>
      <c r="R34">
        <f t="shared" si="1"/>
        <v>1.7180411959566773E-2</v>
      </c>
      <c r="S34">
        <f t="shared" si="1"/>
        <v>1.8249330522460337E-2</v>
      </c>
      <c r="T34">
        <f t="shared" si="1"/>
        <v>1.9308673622084924E-2</v>
      </c>
      <c r="U34">
        <f t="shared" si="1"/>
        <v>2.0358569351426662E-2</v>
      </c>
      <c r="V34">
        <f t="shared" si="1"/>
        <v>2.1399143528911764E-2</v>
      </c>
      <c r="W34">
        <f t="shared" si="1"/>
        <v>2.2430519748668439E-2</v>
      </c>
      <c r="X34">
        <f t="shared" si="1"/>
        <v>2.3452819429469304E-2</v>
      </c>
      <c r="Y34">
        <f t="shared" si="1"/>
        <v>2.4466161862374262E-2</v>
      </c>
      <c r="Z34">
        <f t="shared" si="1"/>
        <v>2.5470664257140202E-2</v>
      </c>
      <c r="AA34">
        <f t="shared" si="1"/>
        <v>2.6466441787412729E-2</v>
      </c>
      <c r="AB34">
        <f t="shared" si="1"/>
        <v>2.7453607634745806E-2</v>
      </c>
      <c r="AC34">
        <f t="shared" si="1"/>
        <v>2.8432273031492691E-2</v>
      </c>
      <c r="AD34">
        <f t="shared" si="1"/>
        <v>2.940254730257864E-2</v>
      </c>
      <c r="AE34">
        <f t="shared" si="1"/>
        <v>3.0364537906221352E-2</v>
      </c>
      <c r="AF34">
        <f t="shared" si="1"/>
        <v>3.1318350473596178E-2</v>
      </c>
      <c r="AG34">
        <f t="shared" si="1"/>
        <v>3.2264088847504938E-2</v>
      </c>
    </row>
    <row r="36" spans="1:33" x14ac:dyDescent="0.25">
      <c r="A36" t="s">
        <v>489</v>
      </c>
    </row>
    <row r="37" spans="1:33" x14ac:dyDescent="0.25">
      <c r="C37">
        <v>2020</v>
      </c>
      <c r="D37">
        <v>2021</v>
      </c>
      <c r="E37">
        <v>2022</v>
      </c>
      <c r="F37">
        <v>2023</v>
      </c>
      <c r="G37">
        <v>2024</v>
      </c>
      <c r="H37">
        <v>2025</v>
      </c>
      <c r="I37">
        <v>2026</v>
      </c>
      <c r="J37">
        <v>2027</v>
      </c>
      <c r="K37">
        <v>2028</v>
      </c>
      <c r="L37">
        <v>2029</v>
      </c>
      <c r="M37">
        <v>2030</v>
      </c>
      <c r="N37">
        <v>2031</v>
      </c>
      <c r="O37">
        <v>2032</v>
      </c>
      <c r="P37">
        <v>2033</v>
      </c>
      <c r="Q37">
        <v>2034</v>
      </c>
      <c r="R37">
        <v>2035</v>
      </c>
      <c r="S37">
        <v>2036</v>
      </c>
      <c r="T37">
        <v>2037</v>
      </c>
      <c r="U37">
        <v>2038</v>
      </c>
      <c r="V37">
        <v>2039</v>
      </c>
      <c r="W37">
        <v>2040</v>
      </c>
      <c r="X37">
        <v>2041</v>
      </c>
      <c r="Y37">
        <v>2042</v>
      </c>
      <c r="Z37">
        <v>2043</v>
      </c>
      <c r="AA37">
        <v>2044</v>
      </c>
      <c r="AB37">
        <v>2045</v>
      </c>
      <c r="AC37">
        <v>2046</v>
      </c>
      <c r="AD37">
        <v>2047</v>
      </c>
      <c r="AE37">
        <v>2048</v>
      </c>
      <c r="AF37">
        <v>2049</v>
      </c>
      <c r="AG37">
        <v>2050</v>
      </c>
    </row>
    <row r="38" spans="1:33" x14ac:dyDescent="0.25">
      <c r="A38" t="s">
        <v>108</v>
      </c>
      <c r="C38">
        <f t="shared" ref="C38:AG38" si="2">IF(C9&gt;=$C9,(C9-$C9)/(1-$C9),(C9-$C9)/$C9)</f>
        <v>0</v>
      </c>
      <c r="D38">
        <f t="shared" si="2"/>
        <v>-2.9374960592291654E-3</v>
      </c>
      <c r="E38">
        <f t="shared" si="2"/>
        <v>-5.9865213568936013E-3</v>
      </c>
      <c r="F38">
        <f t="shared" si="2"/>
        <v>-9.014641910894225E-3</v>
      </c>
      <c r="G38">
        <f t="shared" si="2"/>
        <v>-1.2015825555055181E-2</v>
      </c>
      <c r="H38">
        <f t="shared" si="2"/>
        <v>-1.5002088772713296E-2</v>
      </c>
      <c r="I38">
        <f t="shared" si="2"/>
        <v>-1.8047893174298685E-2</v>
      </c>
      <c r="J38">
        <f t="shared" si="2"/>
        <v>-2.1067880166701764E-2</v>
      </c>
      <c r="K38">
        <f t="shared" si="2"/>
        <v>-2.4093183375079267E-2</v>
      </c>
      <c r="L38">
        <f t="shared" si="2"/>
        <v>-2.7079505388465885E-2</v>
      </c>
      <c r="M38">
        <f t="shared" si="2"/>
        <v>-2.9720566701567013E-2</v>
      </c>
      <c r="N38">
        <f t="shared" si="2"/>
        <v>-3.2551196333420136E-2</v>
      </c>
      <c r="O38">
        <f t="shared" si="2"/>
        <v>-3.5355890069256712E-2</v>
      </c>
      <c r="P38">
        <f t="shared" si="2"/>
        <v>-3.8135002743410876E-2</v>
      </c>
      <c r="Q38">
        <f t="shared" si="2"/>
        <v>-4.0888882746851409E-2</v>
      </c>
      <c r="R38">
        <f t="shared" si="2"/>
        <v>-4.3617872172778134E-2</v>
      </c>
      <c r="S38">
        <f t="shared" si="2"/>
        <v>-4.6322306958281864E-2</v>
      </c>
      <c r="T38">
        <f t="shared" si="2"/>
        <v>-4.9002517022204366E-2</v>
      </c>
      <c r="U38">
        <f t="shared" si="2"/>
        <v>-5.1658826399306614E-2</v>
      </c>
      <c r="V38">
        <f t="shared" si="2"/>
        <v>-5.4291553370862673E-2</v>
      </c>
      <c r="W38">
        <f t="shared" si="2"/>
        <v>-5.6901010591793574E-2</v>
      </c>
      <c r="X38">
        <f t="shared" si="2"/>
        <v>-5.948750521444468E-2</v>
      </c>
      <c r="Y38">
        <f t="shared" si="2"/>
        <v>-6.2051339009106338E-2</v>
      </c>
      <c r="Z38">
        <f t="shared" si="2"/>
        <v>-6.4592808481385253E-2</v>
      </c>
      <c r="AA38">
        <f t="shared" si="2"/>
        <v>-6.7112204986514032E-2</v>
      </c>
      <c r="AB38">
        <f t="shared" si="2"/>
        <v>-6.9609814840697656E-2</v>
      </c>
      <c r="AC38">
        <f t="shared" si="2"/>
        <v>-7.208591942958216E-2</v>
      </c>
      <c r="AD38">
        <f t="shared" si="2"/>
        <v>-7.4540795313935357E-2</v>
      </c>
      <c r="AE38">
        <f t="shared" si="2"/>
        <v>-7.6974714332616975E-2</v>
      </c>
      <c r="AF38">
        <f t="shared" si="2"/>
        <v>-7.9387943702929092E-2</v>
      </c>
      <c r="AG38">
        <f t="shared" si="2"/>
        <v>-8.1780746118413447E-2</v>
      </c>
    </row>
    <row r="39" spans="1:33" x14ac:dyDescent="0.25">
      <c r="A39" t="s">
        <v>490</v>
      </c>
      <c r="C39">
        <f t="shared" ref="C39:AG39" si="3">IF(C10&gt;=$C10,(C10-$C10)/(1-$C10),(C10-$C10)/$C10)</f>
        <v>0</v>
      </c>
      <c r="D39">
        <f t="shared" si="3"/>
        <v>4.5718512159643288E-4</v>
      </c>
      <c r="E39">
        <f t="shared" si="3"/>
        <v>9.5783662769344529E-4</v>
      </c>
      <c r="F39">
        <f t="shared" si="3"/>
        <v>1.4427440299748058E-3</v>
      </c>
      <c r="G39">
        <f t="shared" si="3"/>
        <v>1.9227316117463064E-3</v>
      </c>
      <c r="H39">
        <f t="shared" si="3"/>
        <v>2.383096489895428E-3</v>
      </c>
      <c r="I39">
        <f t="shared" si="3"/>
        <v>2.8366926033040057E-3</v>
      </c>
      <c r="J39">
        <f t="shared" si="3"/>
        <v>3.3011117373322736E-3</v>
      </c>
      <c r="K39">
        <f t="shared" si="3"/>
        <v>3.7657618692561231E-3</v>
      </c>
      <c r="L39">
        <f t="shared" si="3"/>
        <v>4.2160086911606515E-3</v>
      </c>
      <c r="M39">
        <f t="shared" si="3"/>
        <v>4.6598036154526234E-3</v>
      </c>
      <c r="N39">
        <f t="shared" si="3"/>
        <v>5.102867322362337E-3</v>
      </c>
      <c r="O39">
        <f t="shared" si="3"/>
        <v>5.5418714186111027E-3</v>
      </c>
      <c r="P39">
        <f t="shared" si="3"/>
        <v>5.9768714445679128E-3</v>
      </c>
      <c r="Q39">
        <f t="shared" si="3"/>
        <v>6.4079219320560933E-3</v>
      </c>
      <c r="R39">
        <f t="shared" si="3"/>
        <v>6.8350764271415459E-3</v>
      </c>
      <c r="S39">
        <f t="shared" si="3"/>
        <v>7.2583875123069961E-3</v>
      </c>
      <c r="T39">
        <f t="shared" si="3"/>
        <v>7.6779068280293013E-3</v>
      </c>
      <c r="U39">
        <f t="shared" si="3"/>
        <v>8.0936850937811267E-3</v>
      </c>
      <c r="V39">
        <f t="shared" si="3"/>
        <v>8.5057721284721808E-3</v>
      </c>
      <c r="W39">
        <f t="shared" si="3"/>
        <v>8.9142168703479057E-3</v>
      </c>
      <c r="X39">
        <f t="shared" si="3"/>
        <v>9.3190673963643757E-3</v>
      </c>
      <c r="Y39">
        <f t="shared" si="3"/>
        <v>9.7203709410530834E-3</v>
      </c>
      <c r="Z39">
        <f t="shared" si="3"/>
        <v>1.0118173914891455E-2</v>
      </c>
      <c r="AA39">
        <f t="shared" si="3"/>
        <v>1.0512521922195622E-2</v>
      </c>
      <c r="AB39">
        <f t="shared" si="3"/>
        <v>1.0903459778549634E-2</v>
      </c>
      <c r="AC39">
        <f t="shared" si="3"/>
        <v>1.1291031527782372E-2</v>
      </c>
      <c r="AD39">
        <f t="shared" si="3"/>
        <v>1.1675280458509763E-2</v>
      </c>
      <c r="AE39">
        <f t="shared" si="3"/>
        <v>1.2056249120252058E-2</v>
      </c>
      <c r="AF39">
        <f t="shared" si="3"/>
        <v>1.2433979339141128E-2</v>
      </c>
      <c r="AG39">
        <f t="shared" si="3"/>
        <v>1.2808512233228432E-2</v>
      </c>
    </row>
    <row r="40" spans="1:33" x14ac:dyDescent="0.25">
      <c r="A40" t="s">
        <v>491</v>
      </c>
      <c r="C40">
        <f t="shared" ref="C40:AG40" si="4">IF(C11&gt;=$C11,(C11-$C11)/(1-$C11),(C11-$C11)/$C11)</f>
        <v>0</v>
      </c>
      <c r="D40">
        <f t="shared" si="4"/>
        <v>2.0791938808508549E-3</v>
      </c>
      <c r="E40">
        <f t="shared" si="4"/>
        <v>4.2119486819277106E-3</v>
      </c>
      <c r="F40">
        <f t="shared" si="4"/>
        <v>6.3420493736988676E-3</v>
      </c>
      <c r="G40">
        <f t="shared" si="4"/>
        <v>8.4537909609483687E-3</v>
      </c>
      <c r="H40">
        <f t="shared" si="4"/>
        <v>1.0571790171808312E-2</v>
      </c>
      <c r="I40">
        <f t="shared" si="4"/>
        <v>1.2747522139286108E-2</v>
      </c>
      <c r="J40">
        <f t="shared" si="4"/>
        <v>1.4890552584192709E-2</v>
      </c>
      <c r="K40">
        <f t="shared" si="4"/>
        <v>1.7037925696556037E-2</v>
      </c>
      <c r="L40">
        <f t="shared" si="4"/>
        <v>1.9165811554498393E-2</v>
      </c>
      <c r="M40">
        <f t="shared" si="4"/>
        <v>2.100335166415683E-2</v>
      </c>
      <c r="N40">
        <f t="shared" si="4"/>
        <v>2.3004463179946297E-2</v>
      </c>
      <c r="O40">
        <f t="shared" si="4"/>
        <v>2.4987239333310693E-2</v>
      </c>
      <c r="P40">
        <f t="shared" si="4"/>
        <v>2.6951930974119163E-2</v>
      </c>
      <c r="Q40">
        <f t="shared" si="4"/>
        <v>2.8898784397108163E-2</v>
      </c>
      <c r="R40">
        <f t="shared" si="4"/>
        <v>3.0828041444811143E-2</v>
      </c>
      <c r="S40">
        <f t="shared" si="4"/>
        <v>3.2739939607704972E-2</v>
      </c>
      <c r="T40">
        <f t="shared" si="4"/>
        <v>3.4634712121670047E-2</v>
      </c>
      <c r="U40">
        <f t="shared" si="4"/>
        <v>3.6512588062839718E-2</v>
      </c>
      <c r="V40">
        <f t="shared" si="4"/>
        <v>3.8373792439924045E-2</v>
      </c>
      <c r="W40">
        <f t="shared" si="4"/>
        <v>4.0218546284087831E-2</v>
      </c>
      <c r="X40">
        <f t="shared" si="4"/>
        <v>4.2047066736453205E-2</v>
      </c>
      <c r="Y40">
        <f t="shared" si="4"/>
        <v>4.3859567133302566E-2</v>
      </c>
      <c r="Z40">
        <f t="shared" si="4"/>
        <v>4.565625708905445E-2</v>
      </c>
      <c r="AA40">
        <f t="shared" si="4"/>
        <v>4.743734257707459E-2</v>
      </c>
      <c r="AB40">
        <f t="shared" si="4"/>
        <v>4.9203026008390854E-2</v>
      </c>
      <c r="AC40">
        <f t="shared" si="4"/>
        <v>5.0953506308377035E-2</v>
      </c>
      <c r="AD40">
        <f t="shared" si="4"/>
        <v>5.2688978991462271E-2</v>
      </c>
      <c r="AE40">
        <f t="shared" si="4"/>
        <v>5.4409636233926841E-2</v>
      </c>
      <c r="AF40">
        <f t="shared" si="4"/>
        <v>5.6115666944843795E-2</v>
      </c>
      <c r="AG40">
        <f t="shared" si="4"/>
        <v>5.7807256835217313E-2</v>
      </c>
    </row>
    <row r="42" spans="1:33" x14ac:dyDescent="0.25">
      <c r="A42" t="s">
        <v>492</v>
      </c>
    </row>
    <row r="43" spans="1:33" x14ac:dyDescent="0.25">
      <c r="C43">
        <v>2020</v>
      </c>
      <c r="D43">
        <v>2021</v>
      </c>
      <c r="E43">
        <v>2022</v>
      </c>
      <c r="F43">
        <v>2023</v>
      </c>
      <c r="G43">
        <v>2024</v>
      </c>
      <c r="H43">
        <v>2025</v>
      </c>
      <c r="I43">
        <v>2026</v>
      </c>
      <c r="J43">
        <v>2027</v>
      </c>
      <c r="K43">
        <v>2028</v>
      </c>
      <c r="L43">
        <v>2029</v>
      </c>
      <c r="M43">
        <v>2030</v>
      </c>
      <c r="N43">
        <v>2031</v>
      </c>
      <c r="O43">
        <v>2032</v>
      </c>
      <c r="P43">
        <v>2033</v>
      </c>
      <c r="Q43">
        <v>2034</v>
      </c>
      <c r="R43">
        <v>2035</v>
      </c>
      <c r="S43">
        <v>2036</v>
      </c>
      <c r="T43">
        <v>2037</v>
      </c>
      <c r="U43">
        <v>2038</v>
      </c>
      <c r="V43">
        <v>2039</v>
      </c>
      <c r="W43">
        <v>2040</v>
      </c>
      <c r="X43">
        <v>2041</v>
      </c>
      <c r="Y43">
        <v>2042</v>
      </c>
      <c r="Z43">
        <v>2043</v>
      </c>
      <c r="AA43">
        <v>2044</v>
      </c>
      <c r="AB43">
        <v>2045</v>
      </c>
      <c r="AC43">
        <v>2046</v>
      </c>
      <c r="AD43">
        <v>2047</v>
      </c>
      <c r="AE43">
        <v>2048</v>
      </c>
      <c r="AF43">
        <v>2049</v>
      </c>
      <c r="AG43">
        <v>2050</v>
      </c>
    </row>
    <row r="44" spans="1:33" x14ac:dyDescent="0.25">
      <c r="A44" t="s">
        <v>493</v>
      </c>
      <c r="C44">
        <f t="shared" ref="C44:AG44" si="5">IF(C15&gt;=$C15,(C15-$C15)/(1-$C15),(C15-$C15)/$C15)</f>
        <v>0</v>
      </c>
      <c r="D44">
        <f t="shared" si="5"/>
        <v>3.8964710643512247E-3</v>
      </c>
      <c r="E44">
        <f t="shared" si="5"/>
        <v>7.897606149785177E-3</v>
      </c>
      <c r="F44">
        <f t="shared" si="5"/>
        <v>1.1874220740398945E-2</v>
      </c>
      <c r="G44">
        <f t="shared" si="5"/>
        <v>1.581163205745665E-2</v>
      </c>
      <c r="H44">
        <f t="shared" si="5"/>
        <v>1.9742184831760663E-2</v>
      </c>
      <c r="I44">
        <f t="shared" si="5"/>
        <v>2.3671951644233021E-2</v>
      </c>
      <c r="J44">
        <f t="shared" si="5"/>
        <v>2.7565075433726108E-2</v>
      </c>
      <c r="K44">
        <f t="shared" si="5"/>
        <v>3.1406035281529361E-2</v>
      </c>
      <c r="L44">
        <f t="shared" si="5"/>
        <v>3.5180101299350064E-2</v>
      </c>
      <c r="M44">
        <f t="shared" si="5"/>
        <v>3.8803392145978319E-2</v>
      </c>
      <c r="N44">
        <f t="shared" si="5"/>
        <v>4.2493256709515988E-2</v>
      </c>
      <c r="O44">
        <f t="shared" si="5"/>
        <v>4.6149312153432091E-2</v>
      </c>
      <c r="P44">
        <f t="shared" si="5"/>
        <v>4.9772021032795578E-2</v>
      </c>
      <c r="Q44">
        <f t="shared" si="5"/>
        <v>5.3361837503133808E-2</v>
      </c>
      <c r="R44">
        <f t="shared" si="5"/>
        <v>5.6919207510229171E-2</v>
      </c>
      <c r="S44">
        <f t="shared" si="5"/>
        <v>6.0444568974791509E-2</v>
      </c>
      <c r="T44">
        <f t="shared" si="5"/>
        <v>6.3938351972168725E-2</v>
      </c>
      <c r="U44">
        <f t="shared" si="5"/>
        <v>6.7400978907256381E-2</v>
      </c>
      <c r="V44">
        <f t="shared" si="5"/>
        <v>7.083286468473729E-2</v>
      </c>
      <c r="W44">
        <f t="shared" si="5"/>
        <v>7.4234416874815398E-2</v>
      </c>
      <c r="X44">
        <f t="shared" si="5"/>
        <v>7.7606035874571669E-2</v>
      </c>
      <c r="Y44">
        <f t="shared" si="5"/>
        <v>8.0948115065078069E-2</v>
      </c>
      <c r="Z44">
        <f t="shared" si="5"/>
        <v>8.4261040964403983E-2</v>
      </c>
      <c r="AA44">
        <f t="shared" si="5"/>
        <v>8.7545193376627306E-2</v>
      </c>
      <c r="AB44">
        <f t="shared" si="5"/>
        <v>9.080094553699003E-2</v>
      </c>
      <c r="AC44">
        <f t="shared" si="5"/>
        <v>9.4028664253299629E-2</v>
      </c>
      <c r="AD44">
        <f t="shared" si="5"/>
        <v>9.7228710043690172E-2</v>
      </c>
      <c r="AE44">
        <f t="shared" si="5"/>
        <v>0.10040143727086095</v>
      </c>
      <c r="AF44">
        <f t="shared" si="5"/>
        <v>0.10354719427288907</v>
      </c>
      <c r="AG44">
        <f t="shared" si="5"/>
        <v>0.10666632349071974</v>
      </c>
    </row>
    <row r="45" spans="1:33" x14ac:dyDescent="0.25">
      <c r="A45" t="s">
        <v>494</v>
      </c>
      <c r="C45">
        <f t="shared" ref="C45:AG45" si="6">IF(C16&gt;=$C16,(C16-$C16)/(1-$C16),(C16-$C16)/$C16)</f>
        <v>0</v>
      </c>
      <c r="D45">
        <f t="shared" si="6"/>
        <v>-3.8964710643511571E-3</v>
      </c>
      <c r="E45">
        <f t="shared" si="6"/>
        <v>-7.8976061497852447E-3</v>
      </c>
      <c r="F45">
        <f t="shared" si="6"/>
        <v>-1.187422074039891E-2</v>
      </c>
      <c r="G45">
        <f t="shared" si="6"/>
        <v>-1.5811632057456615E-2</v>
      </c>
      <c r="H45">
        <f t="shared" si="6"/>
        <v>-1.9742184831760594E-2</v>
      </c>
      <c r="I45">
        <f t="shared" si="6"/>
        <v>-2.3671951644232987E-2</v>
      </c>
      <c r="J45">
        <f t="shared" si="6"/>
        <v>-2.7565075433726074E-2</v>
      </c>
      <c r="K45">
        <f t="shared" si="6"/>
        <v>-3.1406035281529361E-2</v>
      </c>
      <c r="L45">
        <f t="shared" si="6"/>
        <v>-3.5180101299349995E-2</v>
      </c>
      <c r="M45">
        <f t="shared" si="6"/>
        <v>-3.8803392145978284E-2</v>
      </c>
      <c r="N45">
        <f t="shared" si="6"/>
        <v>-4.2493256709515988E-2</v>
      </c>
      <c r="O45">
        <f t="shared" si="6"/>
        <v>-4.6149312153432126E-2</v>
      </c>
      <c r="P45">
        <f t="shared" si="6"/>
        <v>-4.9772021032795578E-2</v>
      </c>
      <c r="Q45">
        <f t="shared" si="6"/>
        <v>-5.3361837503133808E-2</v>
      </c>
      <c r="R45">
        <f t="shared" si="6"/>
        <v>-5.691920751022924E-2</v>
      </c>
      <c r="S45">
        <f t="shared" si="6"/>
        <v>-6.0444568974791474E-2</v>
      </c>
      <c r="T45">
        <f t="shared" si="6"/>
        <v>-6.3938351972168683E-2</v>
      </c>
      <c r="U45">
        <f t="shared" si="6"/>
        <v>-6.7400978907256381E-2</v>
      </c>
      <c r="V45">
        <f t="shared" si="6"/>
        <v>-7.0832864684737262E-2</v>
      </c>
      <c r="W45">
        <f t="shared" si="6"/>
        <v>-7.4234416874815426E-2</v>
      </c>
      <c r="X45">
        <f t="shared" si="6"/>
        <v>-7.7606035874571738E-2</v>
      </c>
      <c r="Y45">
        <f t="shared" si="6"/>
        <v>-8.0948115065078097E-2</v>
      </c>
      <c r="Z45">
        <f t="shared" si="6"/>
        <v>-8.4261040964404052E-2</v>
      </c>
      <c r="AA45">
        <f t="shared" si="6"/>
        <v>-8.7545193376627375E-2</v>
      </c>
      <c r="AB45">
        <f t="shared" si="6"/>
        <v>-9.080094553699003E-2</v>
      </c>
      <c r="AC45">
        <f t="shared" si="6"/>
        <v>-9.4028664253299699E-2</v>
      </c>
      <c r="AD45">
        <f t="shared" si="6"/>
        <v>-9.7228710043690172E-2</v>
      </c>
      <c r="AE45">
        <f t="shared" si="6"/>
        <v>-0.10040143727086095</v>
      </c>
      <c r="AF45">
        <f t="shared" si="6"/>
        <v>-0.10354719427288907</v>
      </c>
      <c r="AG45">
        <f t="shared" si="6"/>
        <v>-0.10666632349071974</v>
      </c>
    </row>
    <row r="47" spans="1:33" x14ac:dyDescent="0.25">
      <c r="A47" t="s">
        <v>495</v>
      </c>
    </row>
    <row r="48" spans="1:33" x14ac:dyDescent="0.25">
      <c r="C48">
        <v>2020</v>
      </c>
      <c r="D48">
        <v>2021</v>
      </c>
      <c r="E48">
        <v>2022</v>
      </c>
      <c r="F48">
        <v>2023</v>
      </c>
      <c r="G48">
        <v>2024</v>
      </c>
      <c r="H48">
        <v>2025</v>
      </c>
      <c r="I48">
        <v>2026</v>
      </c>
      <c r="J48">
        <v>2027</v>
      </c>
      <c r="K48">
        <v>2028</v>
      </c>
      <c r="L48">
        <v>2029</v>
      </c>
      <c r="M48">
        <v>2030</v>
      </c>
      <c r="N48">
        <v>2031</v>
      </c>
      <c r="O48">
        <v>2032</v>
      </c>
      <c r="P48">
        <v>2033</v>
      </c>
      <c r="Q48">
        <v>2034</v>
      </c>
      <c r="R48">
        <v>2035</v>
      </c>
      <c r="S48">
        <v>2036</v>
      </c>
      <c r="T48">
        <v>2037</v>
      </c>
      <c r="U48">
        <v>2038</v>
      </c>
      <c r="V48">
        <v>2039</v>
      </c>
      <c r="W48">
        <v>2040</v>
      </c>
      <c r="X48">
        <v>2041</v>
      </c>
      <c r="Y48">
        <v>2042</v>
      </c>
      <c r="Z48">
        <v>2043</v>
      </c>
      <c r="AA48">
        <v>2044</v>
      </c>
      <c r="AB48">
        <v>2045</v>
      </c>
      <c r="AC48">
        <v>2046</v>
      </c>
      <c r="AD48">
        <v>2047</v>
      </c>
      <c r="AE48">
        <v>2048</v>
      </c>
      <c r="AF48">
        <v>2049</v>
      </c>
      <c r="AG48">
        <v>2050</v>
      </c>
    </row>
    <row r="49" spans="1:33" x14ac:dyDescent="0.25">
      <c r="A49" t="s">
        <v>496</v>
      </c>
      <c r="C49">
        <f t="shared" ref="C49:AG49" si="7">IF(C20&gt;=$C20,(C20-$C20)/(1-$C20),(C20-$C20)/$C20)</f>
        <v>0</v>
      </c>
      <c r="D49">
        <f t="shared" si="7"/>
        <v>-2.8068297696592585E-2</v>
      </c>
      <c r="E49">
        <f t="shared" si="7"/>
        <v>-4.6189407514802577E-2</v>
      </c>
      <c r="F49">
        <f t="shared" si="7"/>
        <v>-6.4597939668753393E-2</v>
      </c>
      <c r="G49">
        <f t="shared" si="7"/>
        <v>-8.5543478362279046E-2</v>
      </c>
      <c r="H49">
        <f t="shared" si="7"/>
        <v>-0.10856665162563824</v>
      </c>
      <c r="I49">
        <f t="shared" si="7"/>
        <v>-0.13240586736666773</v>
      </c>
      <c r="J49">
        <f t="shared" si="7"/>
        <v>-0.16226052093155824</v>
      </c>
      <c r="K49">
        <f t="shared" si="7"/>
        <v>-0.19167768856226622</v>
      </c>
      <c r="L49">
        <f t="shared" si="7"/>
        <v>-0.21186423924650682</v>
      </c>
      <c r="M49">
        <f t="shared" si="7"/>
        <v>-0.23036315814280786</v>
      </c>
      <c r="N49">
        <f t="shared" si="7"/>
        <v>-0.25270552002368046</v>
      </c>
      <c r="O49">
        <f t="shared" si="7"/>
        <v>-0.27484317188373725</v>
      </c>
      <c r="P49">
        <f t="shared" si="7"/>
        <v>-0.29677891435036252</v>
      </c>
      <c r="Q49">
        <f t="shared" si="7"/>
        <v>-0.31851549719587813</v>
      </c>
      <c r="R49">
        <f t="shared" si="7"/>
        <v>-0.34005562048662924</v>
      </c>
      <c r="S49">
        <f t="shared" si="7"/>
        <v>-0.36140193570105195</v>
      </c>
      <c r="T49">
        <f t="shared" si="7"/>
        <v>-0.38255704681773228</v>
      </c>
      <c r="U49">
        <f t="shared" si="7"/>
        <v>-0.40352351137431092</v>
      </c>
      <c r="V49">
        <f t="shared" si="7"/>
        <v>-0.42430384149821071</v>
      </c>
      <c r="W49">
        <f t="shared" si="7"/>
        <v>-0.44490050491004052</v>
      </c>
      <c r="X49">
        <f t="shared" si="7"/>
        <v>-0.46531592590049498</v>
      </c>
      <c r="Y49">
        <f t="shared" si="7"/>
        <v>-0.48555248628158337</v>
      </c>
      <c r="Z49">
        <f t="shared" si="7"/>
        <v>-0.50561252631296849</v>
      </c>
      <c r="AA49">
        <f t="shared" si="7"/>
        <v>-0.52549834560416964</v>
      </c>
      <c r="AB49">
        <f t="shared" si="7"/>
        <v>-0.54521220399335146</v>
      </c>
      <c r="AC49">
        <f t="shared" si="7"/>
        <v>-0.56475632240342999</v>
      </c>
      <c r="AD49">
        <f t="shared" si="7"/>
        <v>-0.58413288367615512</v>
      </c>
      <c r="AE49">
        <f t="shared" si="7"/>
        <v>-0.60334403338480591</v>
      </c>
      <c r="AF49">
        <f t="shared" si="7"/>
        <v>-0.62239188062620621</v>
      </c>
      <c r="AG49">
        <f t="shared" si="7"/>
        <v>-0.64127849879259602</v>
      </c>
    </row>
    <row r="50" spans="1:33" x14ac:dyDescent="0.25">
      <c r="A50" t="s">
        <v>497</v>
      </c>
      <c r="C50">
        <f t="shared" ref="C50:AG50" si="8">IF(C21&gt;=$C21,(C21-$C21)/(1-$C21),(C21-$C21)/$C21)</f>
        <v>0</v>
      </c>
      <c r="D50">
        <f t="shared" si="8"/>
        <v>-6.6299985119807935E-3</v>
      </c>
      <c r="E50">
        <f t="shared" si="8"/>
        <v>-1.6252953777006269E-2</v>
      </c>
      <c r="F50">
        <f t="shared" si="8"/>
        <v>-2.5101914079177393E-2</v>
      </c>
      <c r="G50">
        <f t="shared" si="8"/>
        <v>-3.2788293818046786E-2</v>
      </c>
      <c r="H50">
        <f t="shared" si="8"/>
        <v>-4.3583708353532605E-2</v>
      </c>
      <c r="I50">
        <f t="shared" si="8"/>
        <v>-5.1386993995600642E-2</v>
      </c>
      <c r="J50">
        <f t="shared" si="8"/>
        <v>-5.3377215396044328E-2</v>
      </c>
      <c r="K50">
        <f t="shared" si="8"/>
        <v>-5.7084840920810391E-2</v>
      </c>
      <c r="L50">
        <f t="shared" si="8"/>
        <v>-6.7472802964169895E-2</v>
      </c>
      <c r="M50">
        <f t="shared" si="8"/>
        <v>-7.5878652202360189E-2</v>
      </c>
      <c r="N50">
        <f t="shared" si="8"/>
        <v>-8.2980476588061222E-2</v>
      </c>
      <c r="O50">
        <f t="shared" si="8"/>
        <v>-9.0017231102204998E-2</v>
      </c>
      <c r="P50">
        <f t="shared" si="8"/>
        <v>-9.6989805962397729E-2</v>
      </c>
      <c r="Q50">
        <f t="shared" si="8"/>
        <v>-0.10389907522126818</v>
      </c>
      <c r="R50">
        <f t="shared" si="8"/>
        <v>-0.11074589713172044</v>
      </c>
      <c r="S50">
        <f t="shared" si="8"/>
        <v>-0.11753111450233462</v>
      </c>
      <c r="T50">
        <f t="shared" si="8"/>
        <v>-0.12425555504320887</v>
      </c>
      <c r="U50">
        <f t="shared" si="8"/>
        <v>-0.13092003170255828</v>
      </c>
      <c r="V50">
        <f t="shared" si="8"/>
        <v>-0.13752534299434024</v>
      </c>
      <c r="W50">
        <f t="shared" si="8"/>
        <v>-0.14407227331719991</v>
      </c>
      <c r="X50">
        <f t="shared" si="8"/>
        <v>-0.15056159326499172</v>
      </c>
      <c r="Y50">
        <f t="shared" si="8"/>
        <v>-0.15699405992914175</v>
      </c>
      <c r="Z50">
        <f t="shared" si="8"/>
        <v>-0.163370417193097</v>
      </c>
      <c r="AA50">
        <f t="shared" si="8"/>
        <v>-0.16969139601909794</v>
      </c>
      <c r="AB50">
        <f t="shared" si="8"/>
        <v>-0.17595771472752408</v>
      </c>
      <c r="AC50">
        <f t="shared" si="8"/>
        <v>-0.18217007926900666</v>
      </c>
      <c r="AD50">
        <f t="shared" si="8"/>
        <v>-0.18832918348956137</v>
      </c>
      <c r="AE50">
        <f t="shared" si="8"/>
        <v>-0.19443570938891211</v>
      </c>
      <c r="AF50">
        <f t="shared" si="8"/>
        <v>-0.20049032737224445</v>
      </c>
      <c r="AG50">
        <f t="shared" si="8"/>
        <v>-0.20649369649555513</v>
      </c>
    </row>
    <row r="51" spans="1:33" x14ac:dyDescent="0.25">
      <c r="A51" t="s">
        <v>445</v>
      </c>
      <c r="C51">
        <f t="shared" ref="C51:AG51" si="9">IF(C22&gt;=$C22,(C22-$C22)/(1-$C22),(C22-$C22)/$C22)</f>
        <v>0</v>
      </c>
      <c r="D51">
        <f t="shared" si="9"/>
        <v>-1.1295207308457825E-3</v>
      </c>
      <c r="E51">
        <f t="shared" si="9"/>
        <v>-1.9715340074057371E-3</v>
      </c>
      <c r="F51">
        <f t="shared" si="9"/>
        <v>-4.9982917282525774E-3</v>
      </c>
      <c r="G51">
        <f t="shared" si="9"/>
        <v>-1.0618025448647964E-2</v>
      </c>
      <c r="H51">
        <f t="shared" si="9"/>
        <v>-1.8780049353360955E-2</v>
      </c>
      <c r="I51">
        <f t="shared" si="9"/>
        <v>-2.9282772116611962E-2</v>
      </c>
      <c r="J51">
        <f t="shared" si="9"/>
        <v>-4.036204500442709E-2</v>
      </c>
      <c r="K51">
        <f t="shared" si="9"/>
        <v>-4.8987429876766464E-2</v>
      </c>
      <c r="L51">
        <f t="shared" si="9"/>
        <v>-5.5676797735132628E-2</v>
      </c>
      <c r="M51">
        <f t="shared" si="9"/>
        <v>-5.466823092303924E-2</v>
      </c>
      <c r="N51">
        <f t="shared" si="9"/>
        <v>-6.033068982468711E-2</v>
      </c>
      <c r="O51">
        <f t="shared" si="9"/>
        <v>-6.5941266920559197E-2</v>
      </c>
      <c r="P51">
        <f t="shared" si="9"/>
        <v>-7.1500672003005403E-2</v>
      </c>
      <c r="Q51">
        <f t="shared" si="9"/>
        <v>-7.7009601975639413E-2</v>
      </c>
      <c r="R51">
        <f t="shared" si="9"/>
        <v>-8.2468741144568244E-2</v>
      </c>
      <c r="S51">
        <f t="shared" si="9"/>
        <v>-8.7878761501760549E-2</v>
      </c>
      <c r="T51">
        <f t="shared" si="9"/>
        <v>-9.3240323000794281E-2</v>
      </c>
      <c r="U51">
        <f t="shared" si="9"/>
        <v>-9.855407382523533E-2</v>
      </c>
      <c r="V51">
        <f t="shared" si="9"/>
        <v>-0.10382065064986284</v>
      </c>
      <c r="W51">
        <f t="shared" si="9"/>
        <v>-0.10904067889496848</v>
      </c>
      <c r="X51">
        <f t="shared" si="9"/>
        <v>-0.11421477297394929</v>
      </c>
      <c r="Y51">
        <f t="shared" si="9"/>
        <v>-0.11934353653438048</v>
      </c>
      <c r="Z51">
        <f t="shared" si="9"/>
        <v>-0.1244275626927946</v>
      </c>
      <c r="AA51">
        <f t="shared" si="9"/>
        <v>-0.12946743426332874</v>
      </c>
      <c r="AB51">
        <f t="shared" si="9"/>
        <v>-0.13446372398045045</v>
      </c>
      <c r="AC51">
        <f t="shared" si="9"/>
        <v>-0.13941699471592905</v>
      </c>
      <c r="AD51">
        <f t="shared" si="9"/>
        <v>-0.14432779969022147</v>
      </c>
      <c r="AE51">
        <f t="shared" si="9"/>
        <v>-0.14919668267844954</v>
      </c>
      <c r="AF51">
        <f t="shared" si="9"/>
        <v>-0.15402417821112246</v>
      </c>
      <c r="AG51">
        <f t="shared" si="9"/>
        <v>-0.15881081176976222</v>
      </c>
    </row>
    <row r="52" spans="1:33" x14ac:dyDescent="0.25">
      <c r="A52" t="s">
        <v>446</v>
      </c>
      <c r="C52">
        <f t="shared" ref="C52:AG52" si="10">IF(C23&gt;=$C23,(C23-$C23)/(1-$C23),(C23-$C23)/$C23)</f>
        <v>0</v>
      </c>
      <c r="D52">
        <f t="shared" si="10"/>
        <v>2.5219134395839636E-3</v>
      </c>
      <c r="E52">
        <f t="shared" si="10"/>
        <v>4.4408621792583576E-3</v>
      </c>
      <c r="F52">
        <f t="shared" si="10"/>
        <v>6.6274265149571798E-3</v>
      </c>
      <c r="G52">
        <f t="shared" si="10"/>
        <v>9.0683011167897766E-3</v>
      </c>
      <c r="H52">
        <f t="shared" si="10"/>
        <v>1.120275056356717E-2</v>
      </c>
      <c r="I52">
        <f t="shared" si="10"/>
        <v>1.3918663930563169E-2</v>
      </c>
      <c r="J52">
        <f t="shared" si="10"/>
        <v>1.592131167166199E-2</v>
      </c>
      <c r="K52">
        <f t="shared" si="10"/>
        <v>1.7275330393099402E-2</v>
      </c>
      <c r="L52">
        <f t="shared" si="10"/>
        <v>1.872315785869804E-2</v>
      </c>
      <c r="M52">
        <f t="shared" si="10"/>
        <v>2.1501562562796471E-2</v>
      </c>
      <c r="N52">
        <f t="shared" si="10"/>
        <v>2.3519454929359713E-2</v>
      </c>
      <c r="O52">
        <f t="shared" si="10"/>
        <v>2.5518858525999295E-2</v>
      </c>
      <c r="P52">
        <f t="shared" si="10"/>
        <v>2.7500026296636362E-2</v>
      </c>
      <c r="Q52">
        <f t="shared" si="10"/>
        <v>2.946320659212175E-2</v>
      </c>
      <c r="R52">
        <f t="shared" si="10"/>
        <v>3.1408643274016608E-2</v>
      </c>
      <c r="S52">
        <f t="shared" si="10"/>
        <v>3.3336575815576731E-2</v>
      </c>
      <c r="T52">
        <f t="shared" si="10"/>
        <v>3.5247239400015735E-2</v>
      </c>
      <c r="U52">
        <f t="shared" si="10"/>
        <v>3.7140865016148543E-2</v>
      </c>
      <c r="V52">
        <f t="shared" si="10"/>
        <v>3.9017679551481041E-2</v>
      </c>
      <c r="W52">
        <f t="shared" si="10"/>
        <v>4.0877905882833368E-2</v>
      </c>
      <c r="X52">
        <f t="shared" si="10"/>
        <v>4.2721762964571676E-2</v>
      </c>
      <c r="Y52">
        <f t="shared" si="10"/>
        <v>4.4549465914520331E-2</v>
      </c>
      <c r="Z52">
        <f t="shared" si="10"/>
        <v>4.6361226097625323E-2</v>
      </c>
      <c r="AA52">
        <f t="shared" si="10"/>
        <v>4.8157251207437753E-2</v>
      </c>
      <c r="AB52">
        <f t="shared" si="10"/>
        <v>4.993774534548532E-2</v>
      </c>
      <c r="AC52">
        <f t="shared" si="10"/>
        <v>5.1702909098591918E-2</v>
      </c>
      <c r="AD52">
        <f t="shared" si="10"/>
        <v>5.3452939614208536E-2</v>
      </c>
      <c r="AE52">
        <f t="shared" si="10"/>
        <v>5.5188030673814635E-2</v>
      </c>
      <c r="AF52">
        <f t="shared" si="10"/>
        <v>5.6908372764450425E-2</v>
      </c>
      <c r="AG52">
        <f t="shared" si="10"/>
        <v>5.8614153148429347E-2</v>
      </c>
    </row>
    <row r="53" spans="1:33" x14ac:dyDescent="0.25">
      <c r="A53" t="s">
        <v>447</v>
      </c>
      <c r="C53">
        <f t="shared" ref="C53:AG53" si="11">IF(C24&gt;=$C24,(C24-$C24)/(1-$C24),(C24-$C24)/$C24)</f>
        <v>0</v>
      </c>
      <c r="D53">
        <f t="shared" si="11"/>
        <v>-1.262699057555877E-2</v>
      </c>
      <c r="E53">
        <f t="shared" si="11"/>
        <v>-1.93072450133959E-2</v>
      </c>
      <c r="F53">
        <f t="shared" si="11"/>
        <v>-2.4519673384994823E-2</v>
      </c>
      <c r="G53">
        <f t="shared" si="11"/>
        <v>-2.9351945359766658E-2</v>
      </c>
      <c r="H53">
        <f t="shared" si="11"/>
        <v>-3.2309648483686282E-2</v>
      </c>
      <c r="I53">
        <f t="shared" si="11"/>
        <v>-3.5861943717754884E-2</v>
      </c>
      <c r="J53">
        <f t="shared" si="11"/>
        <v>-3.2673043214770672E-2</v>
      </c>
      <c r="K53">
        <f t="shared" si="11"/>
        <v>-2.5074650977954721E-2</v>
      </c>
      <c r="L53">
        <f t="shared" si="11"/>
        <v>-1.7288058750202073E-2</v>
      </c>
      <c r="M53">
        <f t="shared" si="11"/>
        <v>-3.8785037596658939E-2</v>
      </c>
      <c r="N53">
        <f t="shared" si="11"/>
        <v>-4.1893461785547627E-2</v>
      </c>
      <c r="O53">
        <f t="shared" si="11"/>
        <v>-4.4973405297961858E-2</v>
      </c>
      <c r="P53">
        <f t="shared" si="11"/>
        <v>-4.8025257776587039E-2</v>
      </c>
      <c r="Q53">
        <f t="shared" si="11"/>
        <v>-5.10494017888024E-2</v>
      </c>
      <c r="R53">
        <f t="shared" si="11"/>
        <v>-5.4046212986544266E-2</v>
      </c>
      <c r="S53">
        <f t="shared" si="11"/>
        <v>-5.7016060261866203E-2</v>
      </c>
      <c r="T53">
        <f t="shared" si="11"/>
        <v>-5.995930589830932E-2</v>
      </c>
      <c r="U53">
        <f t="shared" si="11"/>
        <v>-6.2876305718231842E-2</v>
      </c>
      <c r="V53">
        <f t="shared" si="11"/>
        <v>-6.5767409226204637E-2</v>
      </c>
      <c r="W53">
        <f t="shared" si="11"/>
        <v>-6.8632959748620312E-2</v>
      </c>
      <c r="X53">
        <f t="shared" si="11"/>
        <v>-7.1473294569595447E-2</v>
      </c>
      <c r="Y53">
        <f t="shared" si="11"/>
        <v>-7.4288745063320616E-2</v>
      </c>
      <c r="Z53">
        <f t="shared" si="11"/>
        <v>-7.7079636822933978E-2</v>
      </c>
      <c r="AA53">
        <f t="shared" si="11"/>
        <v>-7.9846289786046076E-2</v>
      </c>
      <c r="AB53">
        <f t="shared" si="11"/>
        <v>-8.2589018356999833E-2</v>
      </c>
      <c r="AC53">
        <f t="shared" si="11"/>
        <v>-8.5308131525980227E-2</v>
      </c>
      <c r="AD53">
        <f t="shared" si="11"/>
        <v>-8.8003932985054059E-2</v>
      </c>
      <c r="AE53">
        <f t="shared" si="11"/>
        <v>-9.0676721241243846E-2</v>
      </c>
      <c r="AF53">
        <f t="shared" si="11"/>
        <v>-9.3326789726712309E-2</v>
      </c>
      <c r="AG53">
        <f t="shared" si="11"/>
        <v>-9.5954426906152898E-2</v>
      </c>
    </row>
    <row r="54" spans="1:33" x14ac:dyDescent="0.25">
      <c r="A54" t="s">
        <v>448</v>
      </c>
      <c r="C54">
        <f t="shared" ref="C54:AG54" si="12">IF(C25&gt;=$C25,(C25-$C25)/(1-$C25),(C25-$C25)/$C25)</f>
        <v>0</v>
      </c>
      <c r="D54">
        <f t="shared" si="12"/>
        <v>-5.6700153520235644E-3</v>
      </c>
      <c r="E54">
        <f t="shared" si="12"/>
        <v>-1.4957845431717515E-2</v>
      </c>
      <c r="F54">
        <f t="shared" si="12"/>
        <v>-2.5196530529141985E-2</v>
      </c>
      <c r="G54">
        <f t="shared" si="12"/>
        <v>-3.333329522418256E-2</v>
      </c>
      <c r="H54">
        <f t="shared" si="12"/>
        <v>-3.7823442430269666E-2</v>
      </c>
      <c r="I54">
        <f t="shared" si="12"/>
        <v>-4.1847612490224631E-2</v>
      </c>
      <c r="J54">
        <f t="shared" si="12"/>
        <v>-4.9949777479706296E-2</v>
      </c>
      <c r="K54">
        <f t="shared" si="12"/>
        <v>-6.2156502810690233E-2</v>
      </c>
      <c r="L54">
        <f t="shared" si="12"/>
        <v>-7.5586724552132348E-2</v>
      </c>
      <c r="M54">
        <f t="shared" si="12"/>
        <v>-7.55548068573723E-2</v>
      </c>
      <c r="N54">
        <f t="shared" si="12"/>
        <v>-8.2590518972130669E-2</v>
      </c>
      <c r="O54">
        <f t="shared" si="12"/>
        <v>-8.9561766963481795E-2</v>
      </c>
      <c r="P54">
        <f t="shared" si="12"/>
        <v>-9.6469432761820753E-2</v>
      </c>
      <c r="Q54">
        <f t="shared" si="12"/>
        <v>-0.10331438228305052</v>
      </c>
      <c r="R54">
        <f t="shared" si="12"/>
        <v>-0.1100974657904311</v>
      </c>
      <c r="S54">
        <f t="shared" si="12"/>
        <v>-0.11681951824667271</v>
      </c>
      <c r="T54">
        <f t="shared" si="12"/>
        <v>-0.12348135965655936</v>
      </c>
      <c r="U54">
        <f t="shared" si="12"/>
        <v>-0.13008379540040987</v>
      </c>
      <c r="V54">
        <f t="shared" si="12"/>
        <v>-0.13662761655866271</v>
      </c>
      <c r="W54">
        <f t="shared" si="12"/>
        <v>-0.14311360022783995</v>
      </c>
      <c r="X54">
        <f t="shared" si="12"/>
        <v>-0.14954250982818826</v>
      </c>
      <c r="Y54">
        <f t="shared" si="12"/>
        <v>-0.15591509540322254</v>
      </c>
      <c r="Z54">
        <f t="shared" si="12"/>
        <v>-0.16223209391143159</v>
      </c>
      <c r="AA54">
        <f t="shared" si="12"/>
        <v>-0.16849422951038676</v>
      </c>
      <c r="AB54">
        <f t="shared" si="12"/>
        <v>-0.17470221383348222</v>
      </c>
      <c r="AC54">
        <f t="shared" si="12"/>
        <v>-0.18085674625951825</v>
      </c>
      <c r="AD54">
        <f t="shared" si="12"/>
        <v>-0.1869585141753593</v>
      </c>
      <c r="AE54">
        <f t="shared" si="12"/>
        <v>-0.19300819323186455</v>
      </c>
      <c r="AF54">
        <f t="shared" si="12"/>
        <v>-0.19900644759328456</v>
      </c>
      <c r="AG54">
        <f t="shared" si="12"/>
        <v>-0.20495393018033353</v>
      </c>
    </row>
    <row r="55" spans="1:33" x14ac:dyDescent="0.25">
      <c r="A55" t="s">
        <v>498</v>
      </c>
      <c r="C55">
        <f t="shared" ref="C55:AG55" si="13">IF(C26&gt;=$C26,(C26-$C26)/(1-$C26),(C26-$C26)/$C26)</f>
        <v>0</v>
      </c>
      <c r="D55">
        <f t="shared" si="13"/>
        <v>3.5590353730252516E-3</v>
      </c>
      <c r="E55">
        <f t="shared" si="13"/>
        <v>6.8741031815322106E-3</v>
      </c>
      <c r="F55">
        <f t="shared" si="13"/>
        <v>1.0289935209240099E-2</v>
      </c>
      <c r="G55">
        <f t="shared" si="13"/>
        <v>1.3641053921511728E-2</v>
      </c>
      <c r="H55">
        <f t="shared" si="13"/>
        <v>1.7198501802402302E-2</v>
      </c>
      <c r="I55">
        <f t="shared" si="13"/>
        <v>2.0610520011587821E-2</v>
      </c>
      <c r="J55">
        <f t="shared" si="13"/>
        <v>2.3723469441301531E-2</v>
      </c>
      <c r="K55">
        <f t="shared" si="13"/>
        <v>2.674738601215355E-2</v>
      </c>
      <c r="L55">
        <f t="shared" si="13"/>
        <v>2.971656978782785E-2</v>
      </c>
      <c r="M55">
        <f t="shared" si="13"/>
        <v>3.3206325377234308E-2</v>
      </c>
      <c r="N55">
        <f t="shared" si="13"/>
        <v>3.6354711847394E-2</v>
      </c>
      <c r="O55">
        <f t="shared" si="13"/>
        <v>3.9474251490020207E-2</v>
      </c>
      <c r="P55">
        <f t="shared" si="13"/>
        <v>4.2565338957094995E-2</v>
      </c>
      <c r="Q55">
        <f t="shared" si="13"/>
        <v>4.5628361734328778E-2</v>
      </c>
      <c r="R55">
        <f t="shared" si="13"/>
        <v>4.8663700303086602E-2</v>
      </c>
      <c r="S55">
        <f t="shared" si="13"/>
        <v>5.1671728297941213E-2</v>
      </c>
      <c r="T55">
        <f t="shared" si="13"/>
        <v>5.4652812659997246E-2</v>
      </c>
      <c r="U55">
        <f t="shared" si="13"/>
        <v>5.7607313786107457E-2</v>
      </c>
      <c r="V55">
        <f t="shared" si="13"/>
        <v>6.0535585674118104E-2</v>
      </c>
      <c r="W55">
        <f t="shared" si="13"/>
        <v>6.3437976064264795E-2</v>
      </c>
      <c r="X55">
        <f t="shared" si="13"/>
        <v>6.6314826576831812E-2</v>
      </c>
      <c r="Y55">
        <f t="shared" si="13"/>
        <v>6.9166472846195953E-2</v>
      </c>
      <c r="Z55">
        <f t="shared" si="13"/>
        <v>7.1993244651361657E-2</v>
      </c>
      <c r="AA55">
        <f t="shared" si="13"/>
        <v>7.4795466043095393E-2</v>
      </c>
      <c r="AB55">
        <f t="shared" si="13"/>
        <v>7.7573455467761884E-2</v>
      </c>
      <c r="AC55">
        <f t="shared" si="13"/>
        <v>8.0327525887960494E-2</v>
      </c>
      <c r="AD55">
        <f t="shared" si="13"/>
        <v>8.3057984900061305E-2</v>
      </c>
      <c r="AE55">
        <f t="shared" si="13"/>
        <v>8.5765134848728802E-2</v>
      </c>
      <c r="AF55">
        <f t="shared" si="13"/>
        <v>8.8449272938525891E-2</v>
      </c>
      <c r="AG55">
        <f t="shared" si="13"/>
        <v>9.1110691342683889E-2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67"/>
  <sheetViews>
    <sheetView workbookViewId="0"/>
  </sheetViews>
  <sheetFormatPr defaultRowHeight="15" x14ac:dyDescent="0.25"/>
  <sheetData>
    <row r="1" spans="1:3" x14ac:dyDescent="0.25">
      <c r="A1" t="s">
        <v>501</v>
      </c>
    </row>
    <row r="2" spans="1:3" x14ac:dyDescent="0.25">
      <c r="A2" t="s">
        <v>502</v>
      </c>
    </row>
    <row r="3" spans="1:3" x14ac:dyDescent="0.25">
      <c r="A3" t="s">
        <v>503</v>
      </c>
    </row>
    <row r="4" spans="1:3" x14ac:dyDescent="0.25">
      <c r="A4" t="s">
        <v>504</v>
      </c>
    </row>
    <row r="5" spans="1:3" x14ac:dyDescent="0.25">
      <c r="A5" t="s">
        <v>505</v>
      </c>
    </row>
    <row r="6" spans="1:3" x14ac:dyDescent="0.25">
      <c r="A6" t="s">
        <v>506</v>
      </c>
    </row>
    <row r="7" spans="1:3" x14ac:dyDescent="0.25">
      <c r="A7" t="s">
        <v>507</v>
      </c>
    </row>
    <row r="9" spans="1:3" x14ac:dyDescent="0.25">
      <c r="A9" t="s">
        <v>508</v>
      </c>
      <c r="B9" t="s">
        <v>509</v>
      </c>
      <c r="C9" t="s">
        <v>510</v>
      </c>
    </row>
    <row r="10" spans="1:3" x14ac:dyDescent="0.25">
      <c r="A10" t="s">
        <v>511</v>
      </c>
      <c r="B10">
        <v>4.5</v>
      </c>
      <c r="C10" t="s">
        <v>512</v>
      </c>
    </row>
    <row r="11" spans="1:3" x14ac:dyDescent="0.25">
      <c r="A11" t="s">
        <v>513</v>
      </c>
      <c r="B11">
        <v>1</v>
      </c>
      <c r="C11" t="s">
        <v>514</v>
      </c>
    </row>
    <row r="12" spans="1:3" x14ac:dyDescent="0.25">
      <c r="A12" t="s">
        <v>515</v>
      </c>
      <c r="B12">
        <v>2</v>
      </c>
      <c r="C12" t="s">
        <v>516</v>
      </c>
    </row>
    <row r="13" spans="1:3" x14ac:dyDescent="0.25">
      <c r="A13" t="s">
        <v>517</v>
      </c>
      <c r="B13">
        <f>-1/(1+EXP(($B$11-A17*$B$12)*$B$10))</f>
        <v>-1.098694263059318E-2</v>
      </c>
      <c r="C13" t="s">
        <v>518</v>
      </c>
    </row>
    <row r="14" spans="1:3" x14ac:dyDescent="0.25">
      <c r="A14" t="s">
        <v>519</v>
      </c>
      <c r="B14">
        <f>1/(1/(1+EXP(($B$11-A67*$B$12)*$B$10))+$B$13)</f>
        <v>1.0224675854049712</v>
      </c>
      <c r="C14" t="s">
        <v>520</v>
      </c>
    </row>
    <row r="16" spans="1:3" x14ac:dyDescent="0.25">
      <c r="A16" t="s">
        <v>521</v>
      </c>
      <c r="C16" t="s">
        <v>522</v>
      </c>
    </row>
    <row r="17" spans="1:3" x14ac:dyDescent="0.25">
      <c r="A17">
        <v>0</v>
      </c>
      <c r="C17">
        <f t="shared" ref="C17:C48" si="0">(1/(1+EXP(($B$11-A17*$B$12)*$B$10))+$B$13)*$B$14</f>
        <v>0</v>
      </c>
    </row>
    <row r="18" spans="1:3" x14ac:dyDescent="0.25">
      <c r="A18">
        <v>0.02</v>
      </c>
      <c r="C18">
        <f t="shared" si="0"/>
        <v>2.1864198453235401E-3</v>
      </c>
    </row>
    <row r="19" spans="1:3" x14ac:dyDescent="0.25">
      <c r="A19">
        <v>0.04</v>
      </c>
      <c r="C19">
        <f t="shared" si="0"/>
        <v>4.7916363017636672E-3</v>
      </c>
    </row>
    <row r="20" spans="1:3" x14ac:dyDescent="0.25">
      <c r="A20">
        <v>0.06</v>
      </c>
      <c r="C20">
        <f t="shared" si="0"/>
        <v>7.8930073618974569E-3</v>
      </c>
    </row>
    <row r="21" spans="1:3" x14ac:dyDescent="0.25">
      <c r="A21">
        <v>0.08</v>
      </c>
      <c r="C21">
        <f t="shared" si="0"/>
        <v>1.1580975086195785E-2</v>
      </c>
    </row>
    <row r="22" spans="1:3" x14ac:dyDescent="0.25">
      <c r="A22">
        <v>0.1</v>
      </c>
      <c r="C22">
        <f t="shared" si="0"/>
        <v>1.596077109908401E-2</v>
      </c>
    </row>
    <row r="23" spans="1:3" x14ac:dyDescent="0.25">
      <c r="A23">
        <v>0.12</v>
      </c>
      <c r="C23">
        <f t="shared" si="0"/>
        <v>2.1154124042984668E-2</v>
      </c>
    </row>
    <row r="24" spans="1:3" x14ac:dyDescent="0.25">
      <c r="A24">
        <v>0.14000000000000001</v>
      </c>
      <c r="C24">
        <f t="shared" si="0"/>
        <v>2.7300853704855684E-2</v>
      </c>
    </row>
    <row r="25" spans="1:3" x14ac:dyDescent="0.25">
      <c r="A25">
        <v>0.16</v>
      </c>
      <c r="C25">
        <f t="shared" si="0"/>
        <v>3.4560181890664773E-2</v>
      </c>
    </row>
    <row r="26" spans="1:3" x14ac:dyDescent="0.25">
      <c r="A26">
        <v>0.18</v>
      </c>
      <c r="C26">
        <f t="shared" si="0"/>
        <v>4.311152139197294E-2</v>
      </c>
    </row>
    <row r="27" spans="1:3" x14ac:dyDescent="0.25">
      <c r="A27">
        <v>0.2</v>
      </c>
      <c r="C27">
        <f t="shared" si="0"/>
        <v>5.3154422609959187E-2</v>
      </c>
    </row>
    <row r="28" spans="1:3" x14ac:dyDescent="0.25">
      <c r="A28">
        <v>0.22</v>
      </c>
      <c r="C28">
        <f t="shared" si="0"/>
        <v>6.4907267381492939E-2</v>
      </c>
    </row>
    <row r="29" spans="1:3" x14ac:dyDescent="0.25">
      <c r="A29">
        <v>0.24</v>
      </c>
      <c r="C29">
        <f t="shared" si="0"/>
        <v>7.8604212137258142E-2</v>
      </c>
    </row>
    <row r="30" spans="1:3" x14ac:dyDescent="0.25">
      <c r="A30">
        <v>0.26</v>
      </c>
      <c r="C30">
        <f t="shared" si="0"/>
        <v>9.4489817229814824E-2</v>
      </c>
    </row>
    <row r="31" spans="1:3" x14ac:dyDescent="0.25">
      <c r="A31">
        <v>0.28000000000000003</v>
      </c>
      <c r="C31">
        <f t="shared" si="0"/>
        <v>0.11281078654081581</v>
      </c>
    </row>
    <row r="32" spans="1:3" x14ac:dyDescent="0.25">
      <c r="A32">
        <v>0.3</v>
      </c>
      <c r="C32">
        <f t="shared" si="0"/>
        <v>0.13380432311344004</v>
      </c>
    </row>
    <row r="33" spans="1:3" x14ac:dyDescent="0.25">
      <c r="A33">
        <v>0.32</v>
      </c>
      <c r="C33">
        <f t="shared" si="0"/>
        <v>0.1576828320184539</v>
      </c>
    </row>
    <row r="34" spans="1:3" x14ac:dyDescent="0.25">
      <c r="A34">
        <v>0.34</v>
      </c>
      <c r="C34">
        <f t="shared" si="0"/>
        <v>0.18461511733671174</v>
      </c>
    </row>
    <row r="35" spans="1:3" x14ac:dyDescent="0.25">
      <c r="A35">
        <v>0.36</v>
      </c>
      <c r="C35">
        <f t="shared" si="0"/>
        <v>0.21470484931342818</v>
      </c>
    </row>
    <row r="36" spans="1:3" x14ac:dyDescent="0.25">
      <c r="A36">
        <v>0.38</v>
      </c>
      <c r="C36">
        <f t="shared" si="0"/>
        <v>0.24796789203988737</v>
      </c>
    </row>
    <row r="37" spans="1:3" x14ac:dyDescent="0.25">
      <c r="A37">
        <v>0.4</v>
      </c>
      <c r="C37">
        <f t="shared" si="0"/>
        <v>0.28431097140863265</v>
      </c>
    </row>
    <row r="38" spans="1:3" x14ac:dyDescent="0.25">
      <c r="A38">
        <v>0.42</v>
      </c>
      <c r="C38">
        <f t="shared" si="0"/>
        <v>0.32351492003477234</v>
      </c>
    </row>
    <row r="39" spans="1:3" x14ac:dyDescent="0.25">
      <c r="A39">
        <v>0.44</v>
      </c>
      <c r="C39">
        <f t="shared" si="0"/>
        <v>0.36522607551097674</v>
      </c>
    </row>
    <row r="40" spans="1:3" x14ac:dyDescent="0.25">
      <c r="A40">
        <v>0.46</v>
      </c>
      <c r="C40">
        <f t="shared" si="0"/>
        <v>0.40895904238462627</v>
      </c>
    </row>
    <row r="41" spans="1:3" x14ac:dyDescent="0.25">
      <c r="A41">
        <v>0.48</v>
      </c>
      <c r="C41">
        <f t="shared" si="0"/>
        <v>0.45411278727913607</v>
      </c>
    </row>
    <row r="42" spans="1:3" x14ac:dyDescent="0.25">
      <c r="A42">
        <v>0.5</v>
      </c>
      <c r="C42">
        <f t="shared" si="0"/>
        <v>0.5</v>
      </c>
    </row>
    <row r="43" spans="1:3" x14ac:dyDescent="0.25">
      <c r="A43">
        <v>0.52</v>
      </c>
      <c r="C43">
        <f t="shared" si="0"/>
        <v>0.54588721272086405</v>
      </c>
    </row>
    <row r="44" spans="1:3" x14ac:dyDescent="0.25">
      <c r="A44">
        <v>0.54</v>
      </c>
      <c r="C44">
        <f t="shared" si="0"/>
        <v>0.59104095761537401</v>
      </c>
    </row>
    <row r="45" spans="1:3" x14ac:dyDescent="0.25">
      <c r="A45">
        <v>0.56000000000000005</v>
      </c>
      <c r="C45">
        <f t="shared" si="0"/>
        <v>0.63477392448902337</v>
      </c>
    </row>
    <row r="46" spans="1:3" x14ac:dyDescent="0.25">
      <c r="A46">
        <v>0.57999999999999996</v>
      </c>
      <c r="C46">
        <f t="shared" si="0"/>
        <v>0.67648507996522755</v>
      </c>
    </row>
    <row r="47" spans="1:3" x14ac:dyDescent="0.25">
      <c r="A47">
        <v>0.6</v>
      </c>
      <c r="C47">
        <f t="shared" si="0"/>
        <v>0.7156890285913674</v>
      </c>
    </row>
    <row r="48" spans="1:3" x14ac:dyDescent="0.25">
      <c r="A48">
        <v>0.62</v>
      </c>
      <c r="C48">
        <f t="shared" si="0"/>
        <v>0.75203210796011266</v>
      </c>
    </row>
    <row r="49" spans="1:3" x14ac:dyDescent="0.25">
      <c r="A49">
        <v>0.64</v>
      </c>
      <c r="C49">
        <f t="shared" ref="C49:C67" si="1">(1/(1+EXP(($B$11-A49*$B$12)*$B$10))+$B$13)*$B$14</f>
        <v>0.78529515068657196</v>
      </c>
    </row>
    <row r="50" spans="1:3" x14ac:dyDescent="0.25">
      <c r="A50">
        <v>0.66</v>
      </c>
      <c r="C50">
        <f t="shared" si="1"/>
        <v>0.81538488266328846</v>
      </c>
    </row>
    <row r="51" spans="1:3" x14ac:dyDescent="0.25">
      <c r="A51">
        <v>0.68</v>
      </c>
      <c r="C51">
        <f t="shared" si="1"/>
        <v>0.84231716798154632</v>
      </c>
    </row>
    <row r="52" spans="1:3" x14ac:dyDescent="0.25">
      <c r="A52">
        <v>0.7</v>
      </c>
      <c r="C52">
        <f t="shared" si="1"/>
        <v>0.86619567688655985</v>
      </c>
    </row>
    <row r="53" spans="1:3" x14ac:dyDescent="0.25">
      <c r="A53">
        <v>0.72</v>
      </c>
      <c r="C53">
        <f t="shared" si="1"/>
        <v>0.88718921345918422</v>
      </c>
    </row>
    <row r="54" spans="1:3" x14ac:dyDescent="0.25">
      <c r="A54">
        <v>0.74</v>
      </c>
      <c r="C54">
        <f t="shared" si="1"/>
        <v>0.90551018277018525</v>
      </c>
    </row>
    <row r="55" spans="1:3" x14ac:dyDescent="0.25">
      <c r="A55">
        <v>0.76</v>
      </c>
      <c r="C55">
        <f t="shared" si="1"/>
        <v>0.9213957878627419</v>
      </c>
    </row>
    <row r="56" spans="1:3" x14ac:dyDescent="0.25">
      <c r="A56">
        <v>0.78</v>
      </c>
      <c r="C56">
        <f t="shared" si="1"/>
        <v>0.93509273261850712</v>
      </c>
    </row>
    <row r="57" spans="1:3" x14ac:dyDescent="0.25">
      <c r="A57">
        <v>0.8</v>
      </c>
      <c r="C57">
        <f t="shared" si="1"/>
        <v>0.94684557739004094</v>
      </c>
    </row>
    <row r="58" spans="1:3" x14ac:dyDescent="0.25">
      <c r="A58">
        <v>0.82</v>
      </c>
      <c r="C58">
        <f t="shared" si="1"/>
        <v>0.95688847860802706</v>
      </c>
    </row>
    <row r="59" spans="1:3" x14ac:dyDescent="0.25">
      <c r="A59">
        <v>0.84</v>
      </c>
      <c r="C59">
        <f t="shared" si="1"/>
        <v>0.96543981810933521</v>
      </c>
    </row>
    <row r="60" spans="1:3" x14ac:dyDescent="0.25">
      <c r="A60">
        <v>0.86</v>
      </c>
      <c r="C60">
        <f t="shared" si="1"/>
        <v>0.97269914629514442</v>
      </c>
    </row>
    <row r="61" spans="1:3" x14ac:dyDescent="0.25">
      <c r="A61">
        <v>0.88</v>
      </c>
      <c r="C61">
        <f t="shared" si="1"/>
        <v>0.97884587595701544</v>
      </c>
    </row>
    <row r="62" spans="1:3" x14ac:dyDescent="0.25">
      <c r="A62">
        <v>0.9</v>
      </c>
      <c r="C62">
        <f t="shared" si="1"/>
        <v>0.984039228900916</v>
      </c>
    </row>
    <row r="63" spans="1:3" x14ac:dyDescent="0.25">
      <c r="A63">
        <v>0.92</v>
      </c>
      <c r="C63">
        <f t="shared" si="1"/>
        <v>0.98841902491380418</v>
      </c>
    </row>
    <row r="64" spans="1:3" x14ac:dyDescent="0.25">
      <c r="A64">
        <v>0.94</v>
      </c>
      <c r="C64">
        <f t="shared" si="1"/>
        <v>0.99210699263810265</v>
      </c>
    </row>
    <row r="65" spans="1:3" x14ac:dyDescent="0.25">
      <c r="A65">
        <v>0.96</v>
      </c>
      <c r="C65">
        <f t="shared" si="1"/>
        <v>0.99520836369823629</v>
      </c>
    </row>
    <row r="66" spans="1:3" x14ac:dyDescent="0.25">
      <c r="A66">
        <v>0.98</v>
      </c>
      <c r="C66">
        <f t="shared" si="1"/>
        <v>0.99781358015467647</v>
      </c>
    </row>
    <row r="67" spans="1:3" x14ac:dyDescent="0.25">
      <c r="A67">
        <v>1</v>
      </c>
      <c r="C67">
        <f t="shared" si="1"/>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heetViews>
  <sheetFormatPr defaultRowHeight="15" x14ac:dyDescent="0.25"/>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224"/>
  <sheetViews>
    <sheetView workbookViewId="0"/>
  </sheetViews>
  <sheetFormatPr defaultRowHeight="15" x14ac:dyDescent="0.25"/>
  <sheetData>
    <row r="1" spans="1:2" x14ac:dyDescent="0.25">
      <c r="A1" t="s">
        <v>523</v>
      </c>
    </row>
    <row r="2" spans="1:2" x14ac:dyDescent="0.25">
      <c r="B2">
        <v>2020</v>
      </c>
    </row>
    <row r="3" spans="1:2" x14ac:dyDescent="0.25">
      <c r="A3" t="s">
        <v>18</v>
      </c>
      <c r="B3">
        <f>1-'Calculations female'!B3</f>
        <v>0.72300000000000009</v>
      </c>
    </row>
    <row r="4" spans="1:2" x14ac:dyDescent="0.25">
      <c r="A4" t="s">
        <v>20</v>
      </c>
      <c r="B4">
        <f>1-'Calculations female'!B4</f>
        <v>0.89900000000000002</v>
      </c>
    </row>
    <row r="5" spans="1:2" x14ac:dyDescent="0.25">
      <c r="A5" t="s">
        <v>22</v>
      </c>
      <c r="B5">
        <f>1-'Calculations female'!B5</f>
        <v>0.85099999999999998</v>
      </c>
    </row>
    <row r="6" spans="1:2" x14ac:dyDescent="0.25">
      <c r="A6" t="s">
        <v>24</v>
      </c>
      <c r="B6">
        <f>1-'Calculations female'!B6</f>
        <v>0.89300000000000002</v>
      </c>
    </row>
    <row r="7" spans="1:2" x14ac:dyDescent="0.25">
      <c r="A7" t="s">
        <v>26</v>
      </c>
      <c r="B7">
        <f>1-'Calculations female'!B7</f>
        <v>0.84799999999999998</v>
      </c>
    </row>
    <row r="8" spans="1:2" x14ac:dyDescent="0.25">
      <c r="A8" t="s">
        <v>28</v>
      </c>
      <c r="B8">
        <f>1-'Calculations female'!B8</f>
        <v>0.60319417475728154</v>
      </c>
    </row>
    <row r="9" spans="1:2" x14ac:dyDescent="0.25">
      <c r="A9" t="s">
        <v>30</v>
      </c>
      <c r="B9">
        <f>1-'Calculations female'!B9</f>
        <v>0.47799999999999998</v>
      </c>
    </row>
    <row r="10" spans="1:2" x14ac:dyDescent="0.25">
      <c r="A10" t="s">
        <v>32</v>
      </c>
      <c r="B10">
        <f>1-'Calculations female'!B10</f>
        <v>0.83399999999999996</v>
      </c>
    </row>
    <row r="11" spans="1:2" x14ac:dyDescent="0.25">
      <c r="A11" t="s">
        <v>34</v>
      </c>
      <c r="B11">
        <f>1-'Calculations female'!B11</f>
        <v>0.71899999999999997</v>
      </c>
    </row>
    <row r="12" spans="1:2" x14ac:dyDescent="0.25">
      <c r="A12" t="s">
        <v>36</v>
      </c>
      <c r="B12">
        <f>1-'Calculations female'!B12</f>
        <v>0.82199999999999995</v>
      </c>
    </row>
    <row r="13" spans="1:2" x14ac:dyDescent="0.25">
      <c r="A13" t="s">
        <v>38</v>
      </c>
      <c r="B13">
        <f>1-'Calculations female'!B13</f>
        <v>0.69398888888888899</v>
      </c>
    </row>
    <row r="14" spans="1:2" x14ac:dyDescent="0.25">
      <c r="A14" t="s">
        <v>40</v>
      </c>
      <c r="B14">
        <f>1-'Calculations female'!B14</f>
        <v>0.56799999999999995</v>
      </c>
    </row>
    <row r="15" spans="1:2" x14ac:dyDescent="0.25">
      <c r="A15" t="s">
        <v>42</v>
      </c>
      <c r="B15">
        <f>1-'Calculations female'!B15</f>
        <v>0.67900000000000005</v>
      </c>
    </row>
    <row r="16" spans="1:2" x14ac:dyDescent="0.25">
      <c r="A16" t="s">
        <v>44</v>
      </c>
      <c r="B16">
        <f>1-'Calculations female'!B16</f>
        <v>0.77100000000000002</v>
      </c>
    </row>
    <row r="17" spans="1:2" x14ac:dyDescent="0.25">
      <c r="A17" t="s">
        <v>46</v>
      </c>
      <c r="B17">
        <f>1-'Calculations female'!B17</f>
        <v>0.79385714285714282</v>
      </c>
    </row>
    <row r="18" spans="1:2" x14ac:dyDescent="0.25">
      <c r="A18" t="s">
        <v>48</v>
      </c>
      <c r="B18">
        <f>1-'Calculations female'!B18</f>
        <v>0.879</v>
      </c>
    </row>
    <row r="19" spans="1:2" x14ac:dyDescent="0.25">
      <c r="A19" t="s">
        <v>50</v>
      </c>
      <c r="B19">
        <f>1-'Calculations female'!B19</f>
        <v>0.73100000000000009</v>
      </c>
    </row>
    <row r="20" spans="1:2" x14ac:dyDescent="0.25">
      <c r="A20" t="s">
        <v>52</v>
      </c>
      <c r="B20">
        <f>1-'Calculations female'!B20</f>
        <v>0.83449167482859943</v>
      </c>
    </row>
    <row r="21" spans="1:2" x14ac:dyDescent="0.25">
      <c r="A21" t="s">
        <v>54</v>
      </c>
      <c r="B21">
        <f>1-'Calculations female'!B21</f>
        <v>0.69500000000000006</v>
      </c>
    </row>
    <row r="22" spans="1:2" x14ac:dyDescent="0.25">
      <c r="A22" t="s">
        <v>56</v>
      </c>
      <c r="B22">
        <f>1-'Calculations female'!B22</f>
        <v>0.71100000000000008</v>
      </c>
    </row>
    <row r="23" spans="1:2" x14ac:dyDescent="0.25">
      <c r="A23" t="s">
        <v>58</v>
      </c>
      <c r="B23">
        <f>1-'Calculations female'!B23</f>
        <v>0.76700000000000002</v>
      </c>
    </row>
    <row r="24" spans="1:2" x14ac:dyDescent="0.25">
      <c r="A24" t="s">
        <v>60</v>
      </c>
      <c r="B24">
        <f>1-'Calculations female'!B24</f>
        <v>0.73899999999999999</v>
      </c>
    </row>
    <row r="25" spans="1:2" x14ac:dyDescent="0.25">
      <c r="A25" t="s">
        <v>62</v>
      </c>
      <c r="B25">
        <f>1-'Calculations female'!B25</f>
        <v>0.78561271676300581</v>
      </c>
    </row>
    <row r="26" spans="1:2" x14ac:dyDescent="0.25">
      <c r="A26" t="s">
        <v>64</v>
      </c>
      <c r="B26">
        <f>1-'Calculations female'!B26</f>
        <v>0.63600000000000001</v>
      </c>
    </row>
    <row r="27" spans="1:2" x14ac:dyDescent="0.25">
      <c r="A27" t="s">
        <v>66</v>
      </c>
      <c r="B27">
        <f>1-'Calculations female'!B27</f>
        <v>0.80499999999999994</v>
      </c>
    </row>
    <row r="28" spans="1:2" x14ac:dyDescent="0.25">
      <c r="A28" t="s">
        <v>68</v>
      </c>
      <c r="B28">
        <f>1-'Calculations female'!B28</f>
        <v>0.80899999999999994</v>
      </c>
    </row>
    <row r="29" spans="1:2" x14ac:dyDescent="0.25">
      <c r="A29" t="s">
        <v>70</v>
      </c>
      <c r="B29">
        <f>1-'Calculations female'!B29</f>
        <v>0.82810684273709478</v>
      </c>
    </row>
    <row r="30" spans="1:2" x14ac:dyDescent="0.25">
      <c r="A30" t="s">
        <v>72</v>
      </c>
      <c r="B30">
        <f>1-'Calculations female'!B30</f>
        <v>0.89100000000000001</v>
      </c>
    </row>
    <row r="31" spans="1:2" x14ac:dyDescent="0.25">
      <c r="A31" t="s">
        <v>74</v>
      </c>
      <c r="B31">
        <f>1-'Calculations female'!B31</f>
        <v>0.56000000000000005</v>
      </c>
    </row>
    <row r="32" spans="1:2" x14ac:dyDescent="0.25">
      <c r="A32" t="s">
        <v>76</v>
      </c>
      <c r="B32">
        <f>1-'Calculations female'!B32</f>
        <v>0.754</v>
      </c>
    </row>
    <row r="33" spans="1:2" x14ac:dyDescent="0.25">
      <c r="A33" t="s">
        <v>78</v>
      </c>
      <c r="B33">
        <f>1-'Calculations female'!B33</f>
        <v>0.48199999999999998</v>
      </c>
    </row>
    <row r="34" spans="1:2" x14ac:dyDescent="0.25">
      <c r="A34" t="s">
        <v>80</v>
      </c>
      <c r="B34">
        <f>1-'Calculations female'!B34</f>
        <v>0.58251916058394171</v>
      </c>
    </row>
    <row r="35" spans="1:2" x14ac:dyDescent="0.25">
      <c r="A35" t="s">
        <v>82</v>
      </c>
      <c r="B35">
        <f>1-'Calculations female'!B35</f>
        <v>0.6893570552147239</v>
      </c>
    </row>
    <row r="36" spans="1:2" x14ac:dyDescent="0.25">
      <c r="A36" t="s">
        <v>84</v>
      </c>
      <c r="B36">
        <f>1-'Calculations female'!B36</f>
        <v>0.48744498381877022</v>
      </c>
    </row>
    <row r="37" spans="1:2" x14ac:dyDescent="0.25">
      <c r="A37" t="s">
        <v>86</v>
      </c>
      <c r="B37">
        <f>1-'Calculations female'!B37</f>
        <v>0.46599999999999997</v>
      </c>
    </row>
    <row r="38" spans="1:2" x14ac:dyDescent="0.25">
      <c r="A38" t="s">
        <v>88</v>
      </c>
      <c r="B38">
        <f>1-'Calculations female'!B38</f>
        <v>0.5</v>
      </c>
    </row>
    <row r="39" spans="1:2" x14ac:dyDescent="0.25">
      <c r="A39" t="s">
        <v>90</v>
      </c>
      <c r="B39">
        <f>1-'Calculations female'!B39</f>
        <v>0.58600000000000008</v>
      </c>
    </row>
    <row r="40" spans="1:2" x14ac:dyDescent="0.25">
      <c r="A40" t="s">
        <v>92</v>
      </c>
      <c r="B40">
        <f>1-'Calculations female'!B40</f>
        <v>0.53600000000000003</v>
      </c>
    </row>
    <row r="41" spans="1:2" x14ac:dyDescent="0.25">
      <c r="A41" t="s">
        <v>94</v>
      </c>
      <c r="B41">
        <f>1-'Calculations female'!B41</f>
        <v>0.30500000000000005</v>
      </c>
    </row>
    <row r="42" spans="1:2" x14ac:dyDescent="0.25">
      <c r="A42" t="s">
        <v>96</v>
      </c>
      <c r="B42">
        <f>1-'Calculations female'!B42</f>
        <v>0.22199999999999998</v>
      </c>
    </row>
    <row r="43" spans="1:2" x14ac:dyDescent="0.25">
      <c r="A43" t="s">
        <v>98</v>
      </c>
      <c r="B43">
        <f>1-'Calculations female'!B43</f>
        <v>0.54499999999999993</v>
      </c>
    </row>
    <row r="44" spans="1:2" x14ac:dyDescent="0.25">
      <c r="A44" t="s">
        <v>100</v>
      </c>
      <c r="B44">
        <f>1-'Calculations female'!B44</f>
        <v>0.11099999999999999</v>
      </c>
    </row>
    <row r="46" spans="1:2" x14ac:dyDescent="0.25">
      <c r="A46" t="s">
        <v>524</v>
      </c>
    </row>
    <row r="47" spans="1:2" x14ac:dyDescent="0.25">
      <c r="B47">
        <v>2020</v>
      </c>
    </row>
    <row r="48" spans="1:2" x14ac:dyDescent="0.25">
      <c r="A48" t="s">
        <v>18</v>
      </c>
      <c r="B48">
        <f>('S Curve Equation'!$B$11-(LN(1/((B3/'S Curve Equation'!$B$14)-'S Curve Equation'!$B$13)-1)/'S Curve Equation'!$B$10))/'S Curve Equation'!$B$12</f>
        <v>0.60389506283654359</v>
      </c>
    </row>
    <row r="49" spans="1:2" x14ac:dyDescent="0.25">
      <c r="A49" t="s">
        <v>20</v>
      </c>
      <c r="B49">
        <f>('S Curve Equation'!$B$11-(LN(1/((B4/'S Curve Equation'!$B$14)-'S Curve Equation'!$B$13)-1)/'S Curve Equation'!$B$10))/'S Curve Equation'!$B$12</f>
        <v>0.73256859456641876</v>
      </c>
    </row>
    <row r="50" spans="1:2" x14ac:dyDescent="0.25">
      <c r="A50" t="s">
        <v>22</v>
      </c>
      <c r="B50">
        <f>('S Curve Equation'!$B$11-(LN(1/((B5/'S Curve Equation'!$B$14)-'S Curve Equation'!$B$13)-1)/'S Curve Equation'!$B$10))/'S Curve Equation'!$B$12</f>
        <v>0.68698805577982325</v>
      </c>
    </row>
    <row r="51" spans="1:2" x14ac:dyDescent="0.25">
      <c r="A51" t="s">
        <v>24</v>
      </c>
      <c r="B51">
        <f>('S Curve Equation'!$B$11-(LN(1/((B6/'S Curve Equation'!$B$14)-'S Curve Equation'!$B$13)-1)/'S Curve Equation'!$B$10))/'S Curve Equation'!$B$12</f>
        <v>0.72604710986908338</v>
      </c>
    </row>
    <row r="52" spans="1:2" x14ac:dyDescent="0.25">
      <c r="A52" t="s">
        <v>26</v>
      </c>
      <c r="B52">
        <f>('S Curve Equation'!$B$11-(LN(1/((B7/'S Curve Equation'!$B$14)-'S Curve Equation'!$B$13)-1)/'S Curve Equation'!$B$10))/'S Curve Equation'!$B$12</f>
        <v>0.68453972990937217</v>
      </c>
    </row>
    <row r="53" spans="1:2" x14ac:dyDescent="0.25">
      <c r="A53" t="s">
        <v>28</v>
      </c>
      <c r="B53">
        <f>('S Curve Equation'!$B$11-(LN(1/((B8/'S Curve Equation'!$B$14)-'S Curve Equation'!$B$13)-1)/'S Curve Equation'!$B$10))/'S Curve Equation'!$B$12</f>
        <v>0.54548082536162745</v>
      </c>
    </row>
    <row r="54" spans="1:2" x14ac:dyDescent="0.25">
      <c r="A54" t="s">
        <v>30</v>
      </c>
      <c r="B54">
        <f>('S Curve Equation'!$B$11-(LN(1/((B9/'S Curve Equation'!$B$14)-'S Curve Equation'!$B$13)-1)/'S Curve Equation'!$B$10))/'S Curve Equation'!$B$12</f>
        <v>0.49043116838311418</v>
      </c>
    </row>
    <row r="55" spans="1:2" x14ac:dyDescent="0.25">
      <c r="A55" t="s">
        <v>32</v>
      </c>
      <c r="B55">
        <f>('S Curve Equation'!$B$11-(LN(1/((B10/'S Curve Equation'!$B$14)-'S Curve Equation'!$B$13)-1)/'S Curve Equation'!$B$10))/'S Curve Equation'!$B$12</f>
        <v>0.67357150479059957</v>
      </c>
    </row>
    <row r="56" spans="1:2" x14ac:dyDescent="0.25">
      <c r="A56" t="s">
        <v>34</v>
      </c>
      <c r="B56">
        <f>('S Curve Equation'!$B$11-(LN(1/((B11/'S Curve Equation'!$B$14)-'S Curve Equation'!$B$13)-1)/'S Curve Equation'!$B$10))/'S Curve Equation'!$B$12</f>
        <v>0.60175673388819628</v>
      </c>
    </row>
    <row r="57" spans="1:2" x14ac:dyDescent="0.25">
      <c r="A57" t="s">
        <v>36</v>
      </c>
      <c r="B57">
        <f>('S Curve Equation'!$B$11-(LN(1/((B12/'S Curve Equation'!$B$14)-'S Curve Equation'!$B$13)-1)/'S Curve Equation'!$B$10))/'S Curve Equation'!$B$12</f>
        <v>0.66470344636258916</v>
      </c>
    </row>
    <row r="58" spans="1:2" x14ac:dyDescent="0.25">
      <c r="A58" t="s">
        <v>38</v>
      </c>
      <c r="B58">
        <f>('S Curve Equation'!$B$11-(LN(1/((B13/'S Curve Equation'!$B$14)-'S Curve Equation'!$B$13)-1)/'S Curve Equation'!$B$10))/'S Curve Equation'!$B$12</f>
        <v>0.58875995227955746</v>
      </c>
    </row>
    <row r="59" spans="1:2" x14ac:dyDescent="0.25">
      <c r="A59" t="s">
        <v>40</v>
      </c>
      <c r="B59">
        <f>('S Curve Equation'!$B$11-(LN(1/((B14/'S Curve Equation'!$B$14)-'S Curve Equation'!$B$13)-1)/'S Curve Equation'!$B$10))/'S Curve Equation'!$B$12</f>
        <v>0.52973431150278416</v>
      </c>
    </row>
    <row r="60" spans="1:2" x14ac:dyDescent="0.25">
      <c r="A60" t="s">
        <v>42</v>
      </c>
      <c r="B60">
        <f>('S Curve Equation'!$B$11-(LN(1/((B15/'S Curve Equation'!$B$14)-'S Curve Equation'!$B$13)-1)/'S Curve Equation'!$B$10))/'S Curve Equation'!$B$12</f>
        <v>0.58124349491448568</v>
      </c>
    </row>
    <row r="61" spans="1:2" x14ac:dyDescent="0.25">
      <c r="A61" t="s">
        <v>44</v>
      </c>
      <c r="B61">
        <f>('S Curve Equation'!$B$11-(LN(1/((B16/'S Curve Equation'!$B$14)-'S Curve Equation'!$B$13)-1)/'S Curve Equation'!$B$10))/'S Curve Equation'!$B$12</f>
        <v>0.63117123089712179</v>
      </c>
    </row>
    <row r="62" spans="1:2" x14ac:dyDescent="0.25">
      <c r="A62" t="s">
        <v>46</v>
      </c>
      <c r="B62">
        <f>('S Curve Equation'!$B$11-(LN(1/((B17/'S Curve Equation'!$B$14)-'S Curve Equation'!$B$13)-1)/'S Curve Equation'!$B$10))/'S Curve Equation'!$B$12</f>
        <v>0.6454804079959251</v>
      </c>
    </row>
    <row r="63" spans="1:2" x14ac:dyDescent="0.25">
      <c r="A63" t="s">
        <v>48</v>
      </c>
      <c r="B63">
        <f>('S Curve Equation'!$B$11-(LN(1/((B18/'S Curve Equation'!$B$14)-'S Curve Equation'!$B$13)-1)/'S Curve Equation'!$B$10))/'S Curve Equation'!$B$12</f>
        <v>0.71187917820940949</v>
      </c>
    </row>
    <row r="64" spans="1:2" x14ac:dyDescent="0.25">
      <c r="A64" t="s">
        <v>50</v>
      </c>
      <c r="B64">
        <f>('S Curve Equation'!$B$11-(LN(1/((B19/'S Curve Equation'!$B$14)-'S Curve Equation'!$B$13)-1)/'S Curve Equation'!$B$10))/'S Curve Equation'!$B$12</f>
        <v>0.6082266721481665</v>
      </c>
    </row>
    <row r="65" spans="1:2" x14ac:dyDescent="0.25">
      <c r="A65" t="s">
        <v>52</v>
      </c>
      <c r="B65">
        <f>('S Curve Equation'!$B$11-(LN(1/((B20/'S Curve Equation'!$B$14)-'S Curve Equation'!$B$13)-1)/'S Curve Equation'!$B$10))/'S Curve Equation'!$B$12</f>
        <v>0.67394478794097601</v>
      </c>
    </row>
    <row r="66" spans="1:2" x14ac:dyDescent="0.25">
      <c r="A66" t="s">
        <v>54</v>
      </c>
      <c r="B66">
        <f>('S Curve Equation'!$B$11-(LN(1/((B21/'S Curve Equation'!$B$14)-'S Curve Equation'!$B$13)-1)/'S Curve Equation'!$B$10))/'S Curve Equation'!$B$12</f>
        <v>0.58927383816161905</v>
      </c>
    </row>
    <row r="67" spans="1:2" x14ac:dyDescent="0.25">
      <c r="A67" t="s">
        <v>56</v>
      </c>
      <c r="B67">
        <f>('S Curve Equation'!$B$11-(LN(1/((B22/'S Curve Equation'!$B$14)-'S Curve Equation'!$B$13)-1)/'S Curve Equation'!$B$10))/'S Curve Equation'!$B$12</f>
        <v>0.59753193543591854</v>
      </c>
    </row>
    <row r="68" spans="1:2" x14ac:dyDescent="0.25">
      <c r="A68" t="s">
        <v>58</v>
      </c>
      <c r="B68">
        <f>('S Curve Equation'!$B$11-(LN(1/((B23/'S Curve Equation'!$B$14)-'S Curve Equation'!$B$13)-1)/'S Curve Equation'!$B$10))/'S Curve Equation'!$B$12</f>
        <v>0.62876678338188863</v>
      </c>
    </row>
    <row r="69" spans="1:2" x14ac:dyDescent="0.25">
      <c r="A69" t="s">
        <v>60</v>
      </c>
      <c r="B69">
        <f>('S Curve Equation'!$B$11-(LN(1/((B24/'S Curve Equation'!$B$14)-'S Curve Equation'!$B$13)-1)/'S Curve Equation'!$B$10))/'S Curve Equation'!$B$12</f>
        <v>0.61263596138373566</v>
      </c>
    </row>
    <row r="70" spans="1:2" x14ac:dyDescent="0.25">
      <c r="A70" t="s">
        <v>62</v>
      </c>
      <c r="B70">
        <f>('S Curve Equation'!$B$11-(LN(1/((B25/'S Curve Equation'!$B$14)-'S Curve Equation'!$B$13)-1)/'S Curve Equation'!$B$10))/'S Curve Equation'!$B$12</f>
        <v>0.64020057087801174</v>
      </c>
    </row>
    <row r="71" spans="1:2" x14ac:dyDescent="0.25">
      <c r="A71" t="s">
        <v>64</v>
      </c>
      <c r="B71">
        <f>('S Curve Equation'!$B$11-(LN(1/((B26/'S Curve Equation'!$B$14)-'S Curve Equation'!$B$13)-1)/'S Curve Equation'!$B$10))/'S Curve Equation'!$B$12</f>
        <v>0.56057314435113426</v>
      </c>
    </row>
    <row r="72" spans="1:2" x14ac:dyDescent="0.25">
      <c r="A72" t="s">
        <v>66</v>
      </c>
      <c r="B72">
        <f>('S Curve Equation'!$B$11-(LN(1/((B27/'S Curve Equation'!$B$14)-'S Curve Equation'!$B$13)-1)/'S Curve Equation'!$B$10))/'S Curve Equation'!$B$12</f>
        <v>0.65285448703353921</v>
      </c>
    </row>
    <row r="73" spans="1:2" x14ac:dyDescent="0.25">
      <c r="A73" t="s">
        <v>68</v>
      </c>
      <c r="B73">
        <f>('S Curve Equation'!$B$11-(LN(1/((B28/'S Curve Equation'!$B$14)-'S Curve Equation'!$B$13)-1)/'S Curve Equation'!$B$10))/'S Curve Equation'!$B$12</f>
        <v>0.65557388832385044</v>
      </c>
    </row>
    <row r="74" spans="1:2" x14ac:dyDescent="0.25">
      <c r="A74" t="s">
        <v>70</v>
      </c>
      <c r="B74">
        <f>('S Curve Equation'!$B$11-(LN(1/((B29/'S Curve Equation'!$B$14)-'S Curve Equation'!$B$13)-1)/'S Curve Equation'!$B$10))/'S Curve Equation'!$B$12</f>
        <v>0.66915966642186975</v>
      </c>
    </row>
    <row r="75" spans="1:2" x14ac:dyDescent="0.25">
      <c r="A75" t="s">
        <v>72</v>
      </c>
      <c r="B75">
        <f>('S Curve Equation'!$B$11-(LN(1/((B30/'S Curve Equation'!$B$14)-'S Curve Equation'!$B$13)-1)/'S Curve Equation'!$B$10))/'S Curve Equation'!$B$12</f>
        <v>0.72393728447554351</v>
      </c>
    </row>
    <row r="76" spans="1:2" x14ac:dyDescent="0.25">
      <c r="A76" t="s">
        <v>74</v>
      </c>
      <c r="B76">
        <f>('S Curve Equation'!$B$11-(LN(1/((B31/'S Curve Equation'!$B$14)-'S Curve Equation'!$B$13)-1)/'S Curve Equation'!$B$10))/'S Curve Equation'!$B$12</f>
        <v>0.52620144195731677</v>
      </c>
    </row>
    <row r="77" spans="1:2" x14ac:dyDescent="0.25">
      <c r="A77" t="s">
        <v>76</v>
      </c>
      <c r="B77">
        <f>('S Curve Equation'!$B$11-(LN(1/((B32/'S Curve Equation'!$B$14)-'S Curve Equation'!$B$13)-1)/'S Curve Equation'!$B$10))/'S Curve Equation'!$B$12</f>
        <v>0.62113289199017596</v>
      </c>
    </row>
    <row r="78" spans="1:2" x14ac:dyDescent="0.25">
      <c r="A78" t="s">
        <v>78</v>
      </c>
      <c r="B78">
        <f>('S Curve Equation'!$B$11-(LN(1/((B33/'S Curve Equation'!$B$14)-'S Curve Equation'!$B$13)-1)/'S Curve Equation'!$B$10))/'S Curve Equation'!$B$12</f>
        <v>0.4921725555308451</v>
      </c>
    </row>
    <row r="79" spans="1:2" x14ac:dyDescent="0.25">
      <c r="A79" t="s">
        <v>80</v>
      </c>
      <c r="B79">
        <f>('S Curve Equation'!$B$11-(LN(1/((B34/'S Curve Equation'!$B$14)-'S Curve Equation'!$B$13)-1)/'S Curve Equation'!$B$10))/'S Curve Equation'!$B$12</f>
        <v>0.5361857583222861</v>
      </c>
    </row>
    <row r="80" spans="1:2" x14ac:dyDescent="0.25">
      <c r="A80" t="s">
        <v>82</v>
      </c>
      <c r="B80">
        <f>('S Curve Equation'!$B$11-(LN(1/((B35/'S Curve Equation'!$B$14)-'S Curve Equation'!$B$13)-1)/'S Curve Equation'!$B$10))/'S Curve Equation'!$B$12</f>
        <v>0.58641726422749418</v>
      </c>
    </row>
    <row r="81" spans="1:32" x14ac:dyDescent="0.25">
      <c r="A81" t="s">
        <v>84</v>
      </c>
      <c r="B81">
        <f>('S Curve Equation'!$B$11-(LN(1/((B36/'S Curve Equation'!$B$14)-'S Curve Equation'!$B$13)-1)/'S Curve Equation'!$B$10))/'S Curve Equation'!$B$12</f>
        <v>0.49454150971562866</v>
      </c>
    </row>
    <row r="82" spans="1:32" x14ac:dyDescent="0.25">
      <c r="A82" t="s">
        <v>86</v>
      </c>
      <c r="B82">
        <f>('S Curve Equation'!$B$11-(LN(1/((B37/'S Curve Equation'!$B$14)-'S Curve Equation'!$B$13)-1)/'S Curve Equation'!$B$10))/'S Curve Equation'!$B$12</f>
        <v>0.48519909135004707</v>
      </c>
    </row>
    <row r="83" spans="1:32" x14ac:dyDescent="0.25">
      <c r="A83" t="s">
        <v>88</v>
      </c>
      <c r="B83">
        <f>('S Curve Equation'!$B$11-(LN(1/((B38/'S Curve Equation'!$B$14)-'S Curve Equation'!$B$13)-1)/'S Curve Equation'!$B$10))/'S Curve Equation'!$B$12</f>
        <v>0.5</v>
      </c>
    </row>
    <row r="84" spans="1:32" x14ac:dyDescent="0.25">
      <c r="A84" t="s">
        <v>90</v>
      </c>
      <c r="B84">
        <f>('S Curve Equation'!$B$11-(LN(1/((B39/'S Curve Equation'!$B$14)-'S Curve Equation'!$B$13)-1)/'S Curve Equation'!$B$10))/'S Curve Equation'!$B$12</f>
        <v>0.53774105901648217</v>
      </c>
    </row>
    <row r="85" spans="1:32" x14ac:dyDescent="0.25">
      <c r="A85" t="s">
        <v>92</v>
      </c>
      <c r="B85">
        <f>('S Curve Equation'!$B$11-(LN(1/((B40/'S Curve Equation'!$B$14)-'S Curve Equation'!$B$13)-1)/'S Curve Equation'!$B$10))/'S Curve Equation'!$B$12</f>
        <v>0.51567436021798052</v>
      </c>
    </row>
    <row r="86" spans="1:32" x14ac:dyDescent="0.25">
      <c r="A86" t="s">
        <v>94</v>
      </c>
      <c r="B86">
        <f>('S Curve Equation'!$B$11-(LN(1/((B41/'S Curve Equation'!$B$14)-'S Curve Equation'!$B$13)-1)/'S Curve Equation'!$B$10))/'S Curve Equation'!$B$12</f>
        <v>0.41072616183838095</v>
      </c>
    </row>
    <row r="87" spans="1:32" x14ac:dyDescent="0.25">
      <c r="A87" t="s">
        <v>96</v>
      </c>
      <c r="B87">
        <f>('S Curve Equation'!$B$11-(LN(1/((B42/'S Curve Equation'!$B$14)-'S Curve Equation'!$B$13)-1)/'S Curve Equation'!$B$10))/'S Curve Equation'!$B$12</f>
        <v>0.36455319560948585</v>
      </c>
    </row>
    <row r="88" spans="1:32" x14ac:dyDescent="0.25">
      <c r="A88" t="s">
        <v>98</v>
      </c>
      <c r="B88">
        <f>('S Curve Equation'!$B$11-(LN(1/((B43/'S Curve Equation'!$B$14)-'S Curve Equation'!$B$13)-1)/'S Curve Equation'!$B$10))/'S Curve Equation'!$B$12</f>
        <v>0.51961127632747794</v>
      </c>
    </row>
    <row r="89" spans="1:32" x14ac:dyDescent="0.25">
      <c r="A89" t="s">
        <v>100</v>
      </c>
      <c r="B89">
        <f>('S Curve Equation'!$B$11-(LN(1/((B44/'S Curve Equation'!$B$14)-'S Curve Equation'!$B$13)-1)/'S Curve Equation'!$B$10))/'S Curve Equation'!$B$12</f>
        <v>0.27814233836398905</v>
      </c>
    </row>
    <row r="91" spans="1:32" x14ac:dyDescent="0.25">
      <c r="A91" t="s">
        <v>525</v>
      </c>
    </row>
    <row r="92" spans="1:32" x14ac:dyDescent="0.25">
      <c r="B92">
        <v>2020</v>
      </c>
      <c r="C92">
        <v>2021</v>
      </c>
      <c r="D92">
        <v>2022</v>
      </c>
      <c r="E92">
        <v>2023</v>
      </c>
      <c r="F92">
        <v>2024</v>
      </c>
      <c r="G92">
        <v>2025</v>
      </c>
      <c r="H92">
        <v>2026</v>
      </c>
      <c r="I92">
        <v>2027</v>
      </c>
      <c r="J92">
        <v>2028</v>
      </c>
      <c r="K92">
        <v>2029</v>
      </c>
      <c r="L92">
        <v>2030</v>
      </c>
      <c r="M92">
        <v>2031</v>
      </c>
      <c r="N92">
        <v>2032</v>
      </c>
      <c r="O92">
        <v>2033</v>
      </c>
      <c r="P92">
        <v>2034</v>
      </c>
      <c r="Q92">
        <v>2035</v>
      </c>
      <c r="R92">
        <v>2036</v>
      </c>
      <c r="S92">
        <v>2037</v>
      </c>
      <c r="T92">
        <v>2038</v>
      </c>
      <c r="U92">
        <v>2039</v>
      </c>
      <c r="V92">
        <v>2040</v>
      </c>
      <c r="W92">
        <v>2041</v>
      </c>
      <c r="X92">
        <v>2042</v>
      </c>
      <c r="Y92">
        <v>2043</v>
      </c>
      <c r="Z92">
        <v>2044</v>
      </c>
      <c r="AA92">
        <v>2045</v>
      </c>
      <c r="AB92">
        <v>2046</v>
      </c>
      <c r="AC92">
        <v>2047</v>
      </c>
      <c r="AD92">
        <v>2048</v>
      </c>
      <c r="AE92">
        <v>2049</v>
      </c>
      <c r="AF92">
        <v>2050</v>
      </c>
    </row>
    <row r="93" spans="1:32" x14ac:dyDescent="0.25">
      <c r="A93" t="s">
        <v>18</v>
      </c>
      <c r="B93">
        <f t="shared" ref="B93:B134" si="0">B48</f>
        <v>0.60389506283654359</v>
      </c>
      <c r="C93">
        <f>IF('LF Projected Ratios'!D$33&gt;=0,$B93+(1-$B93)*'LF Projected Ratios'!D$33,$B93*(1+'LF Projected Ratios'!D$33))</f>
        <v>0.60321627355968765</v>
      </c>
      <c r="D93">
        <f>IF('LF Projected Ratios'!E$33&gt;=0,$B93+(1-$B93)*'LF Projected Ratios'!E$33,$B93*(1+'LF Projected Ratios'!E$33))</f>
        <v>0.60250634597757269</v>
      </c>
      <c r="E93">
        <f>IF('LF Projected Ratios'!F$33&gt;=0,$B93+(1-$B93)*'LF Projected Ratios'!F$33,$B93*(1+'LF Projected Ratios'!F$33))</f>
        <v>0.60181413586353172</v>
      </c>
      <c r="F93">
        <f>IF('LF Projected Ratios'!G$33&gt;=0,$B93+(1-$B93)*'LF Projected Ratios'!G$33,$B93*(1+'LF Projected Ratios'!G$33))</f>
        <v>0.60113438338740954</v>
      </c>
      <c r="G93">
        <f>IF('LF Projected Ratios'!H$33&gt;=0,$B93+(1-$B93)*'LF Projected Ratios'!H$33,$B93*(1+'LF Projected Ratios'!H$33))</f>
        <v>0.6004323010350785</v>
      </c>
      <c r="H93">
        <f>IF('LF Projected Ratios'!I$33&gt;=0,$B93+(1-$B93)*'LF Projected Ratios'!I$33,$B93*(1+'LF Projected Ratios'!I$33))</f>
        <v>0.59970228926821256</v>
      </c>
      <c r="I93">
        <f>IF('LF Projected Ratios'!J$33&gt;=0,$B93+(1-$B93)*'LF Projected Ratios'!J$33,$B93*(1+'LF Projected Ratios'!J$33))</f>
        <v>0.59893166469131376</v>
      </c>
      <c r="J93">
        <f>IF('LF Projected Ratios'!K$33&gt;=0,$B93+(1-$B93)*'LF Projected Ratios'!K$33,$B93*(1+'LF Projected Ratios'!K$33))</f>
        <v>0.59812742445493838</v>
      </c>
      <c r="K93">
        <f>IF('LF Projected Ratios'!L$33&gt;=0,$B93+(1-$B93)*'LF Projected Ratios'!L$33,$B93*(1+'LF Projected Ratios'!L$33))</f>
        <v>0.59734489381256484</v>
      </c>
      <c r="L93">
        <f>IF('LF Projected Ratios'!M$33&gt;=0,$B93+(1-$B93)*'LF Projected Ratios'!M$33,$B93*(1+'LF Projected Ratios'!M$33))</f>
        <v>0.59683701628349506</v>
      </c>
      <c r="M93">
        <f>IF('LF Projected Ratios'!N$33&gt;=0,$B93+(1-$B93)*'LF Projected Ratios'!N$33,$B93*(1+'LF Projected Ratios'!N$33))</f>
        <v>0.59616137813793402</v>
      </c>
      <c r="N93">
        <f>IF('LF Projected Ratios'!O$33&gt;=0,$B93+(1-$B93)*'LF Projected Ratios'!O$33,$B93*(1+'LF Projected Ratios'!O$33))</f>
        <v>0.59549193106668608</v>
      </c>
      <c r="O93">
        <f>IF('LF Projected Ratios'!P$33&gt;=0,$B93+(1-$B93)*'LF Projected Ratios'!P$33,$B93*(1+'LF Projected Ratios'!P$33))</f>
        <v>0.59482859036185565</v>
      </c>
      <c r="P93">
        <f>IF('LF Projected Ratios'!Q$33&gt;=0,$B93+(1-$B93)*'LF Projected Ratios'!Q$33,$B93*(1+'LF Projected Ratios'!Q$33))</f>
        <v>0.59417127285385951</v>
      </c>
      <c r="Q93">
        <f>IF('LF Projected Ratios'!R$33&gt;=0,$B93+(1-$B93)*'LF Projected Ratios'!R$33,$B93*(1+'LF Projected Ratios'!R$33))</f>
        <v>0.59351989687666318</v>
      </c>
      <c r="R93">
        <f>IF('LF Projected Ratios'!S$33&gt;=0,$B93+(1-$B93)*'LF Projected Ratios'!S$33,$B93*(1+'LF Projected Ratios'!S$33))</f>
        <v>0.5928743822339575</v>
      </c>
      <c r="S93">
        <f>IF('LF Projected Ratios'!T$33&gt;=0,$B93+(1-$B93)*'LF Projected Ratios'!T$33,$B93*(1+'LF Projected Ratios'!T$33))</f>
        <v>0.59223465016624421</v>
      </c>
      <c r="T93">
        <f>IF('LF Projected Ratios'!U$33&gt;=0,$B93+(1-$B93)*'LF Projected Ratios'!U$33,$B93*(1+'LF Projected Ratios'!U$33))</f>
        <v>0.5916006233188017</v>
      </c>
      <c r="U93">
        <f>IF('LF Projected Ratios'!V$33&gt;=0,$B93+(1-$B93)*'LF Projected Ratios'!V$33,$B93*(1+'LF Projected Ratios'!V$33))</f>
        <v>0.59097222571050323</v>
      </c>
      <c r="V93">
        <f>IF('LF Projected Ratios'!W$33&gt;=0,$B93+(1-$B93)*'LF Projected Ratios'!W$33,$B93*(1+'LF Projected Ratios'!W$33))</f>
        <v>0.59034938270346515</v>
      </c>
      <c r="W93">
        <f>IF('LF Projected Ratios'!X$33&gt;=0,$B93+(1-$B93)*'LF Projected Ratios'!X$33,$B93*(1+'LF Projected Ratios'!X$33))</f>
        <v>0.58973202097348998</v>
      </c>
      <c r="X93">
        <f>IF('LF Projected Ratios'!Y$33&gt;=0,$B93+(1-$B93)*'LF Projected Ratios'!Y$33,$B93*(1+'LF Projected Ratios'!Y$33))</f>
        <v>0.58912006848129594</v>
      </c>
      <c r="Y93">
        <f>IF('LF Projected Ratios'!Z$33&gt;=0,$B93+(1-$B93)*'LF Projected Ratios'!Z$33,$B93*(1+'LF Projected Ratios'!Z$33))</f>
        <v>0.58851345444448933</v>
      </c>
      <c r="Z93">
        <f>IF('LF Projected Ratios'!AA$33&gt;=0,$B93+(1-$B93)*'LF Projected Ratios'!AA$33,$B93*(1+'LF Projected Ratios'!AA$33))</f>
        <v>0.58791210931027427</v>
      </c>
      <c r="AA93">
        <f>IF('LF Projected Ratios'!AB$33&gt;=0,$B93+(1-$B93)*'LF Projected Ratios'!AB$33,$B93*(1+'LF Projected Ratios'!AB$33))</f>
        <v>0.58731596472886893</v>
      </c>
      <c r="AB93">
        <f>IF('LF Projected Ratios'!AC$33&gt;=0,$B93+(1-$B93)*'LF Projected Ratios'!AC$33,$B93*(1+'LF Projected Ratios'!AC$33))</f>
        <v>0.58672495352760456</v>
      </c>
      <c r="AC93">
        <f>IF('LF Projected Ratios'!AD$33&gt;=0,$B93+(1-$B93)*'LF Projected Ratios'!AD$33,$B93*(1+'LF Projected Ratios'!AD$33))</f>
        <v>0.58613900968569832</v>
      </c>
      <c r="AD93">
        <f>IF('LF Projected Ratios'!AE$33&gt;=0,$B93+(1-$B93)*'LF Projected Ratios'!AE$33,$B93*(1+'LF Projected Ratios'!AE$33))</f>
        <v>0.58555806830966339</v>
      </c>
      <c r="AE93">
        <f>IF('LF Projected Ratios'!AF$33&gt;=0,$B93+(1-$B93)*'LF Projected Ratios'!AF$33,$B93*(1+'LF Projected Ratios'!AF$33))</f>
        <v>0.58498206560935428</v>
      </c>
      <c r="AF93">
        <f>IF('LF Projected Ratios'!AG$33&gt;=0,$B93+(1-$B93)*'LF Projected Ratios'!AG$33,$B93*(1+'LF Projected Ratios'!AG$33))</f>
        <v>0.5844109388746157</v>
      </c>
    </row>
    <row r="94" spans="1:32" x14ac:dyDescent="0.25">
      <c r="A94" t="s">
        <v>20</v>
      </c>
      <c r="B94">
        <f t="shared" si="0"/>
        <v>0.73256859456641876</v>
      </c>
      <c r="C94">
        <f>IF('LF Projected Ratios'!D$33&gt;=0,$B94+(1-$B94)*'LF Projected Ratios'!D$33,$B94*(1+'LF Projected Ratios'!D$33))</f>
        <v>0.73174517384789617</v>
      </c>
      <c r="D94">
        <f>IF('LF Projected Ratios'!E$33&gt;=0,$B94+(1-$B94)*'LF Projected Ratios'!E$33,$B94*(1+'LF Projected Ratios'!E$33))</f>
        <v>0.73088398010236189</v>
      </c>
      <c r="E94">
        <f>IF('LF Projected Ratios'!F$33&gt;=0,$B94+(1-$B94)*'LF Projected Ratios'!F$33,$B94*(1+'LF Projected Ratios'!F$33))</f>
        <v>0.73004427893307955</v>
      </c>
      <c r="F94">
        <f>IF('LF Projected Ratios'!G$33&gt;=0,$B94+(1-$B94)*'LF Projected Ratios'!G$33,$B94*(1+'LF Projected Ratios'!G$33))</f>
        <v>0.7292196897838541</v>
      </c>
      <c r="G94">
        <f>IF('LF Projected Ratios'!H$33&gt;=0,$B94+(1-$B94)*'LF Projected Ratios'!H$33,$B94*(1+'LF Projected Ratios'!H$33))</f>
        <v>0.72836801287213815</v>
      </c>
      <c r="H94">
        <f>IF('LF Projected Ratios'!I$33&gt;=0,$B94+(1-$B94)*'LF Projected Ratios'!I$33,$B94*(1+'LF Projected Ratios'!I$33))</f>
        <v>0.72748245555104007</v>
      </c>
      <c r="I94">
        <f>IF('LF Projected Ratios'!J$33&gt;=0,$B94+(1-$B94)*'LF Projected Ratios'!J$33,$B94*(1+'LF Projected Ratios'!J$33))</f>
        <v>0.72654763194015415</v>
      </c>
      <c r="J94">
        <f>IF('LF Projected Ratios'!K$33&gt;=0,$B94+(1-$B94)*'LF Projected Ratios'!K$33,$B94*(1+'LF Projected Ratios'!K$33))</f>
        <v>0.72557203009156812</v>
      </c>
      <c r="K94">
        <f>IF('LF Projected Ratios'!L$33&gt;=0,$B94+(1-$B94)*'LF Projected Ratios'!L$33,$B94*(1+'LF Projected Ratios'!L$33))</f>
        <v>0.7246227635580812</v>
      </c>
      <c r="L94">
        <f>IF('LF Projected Ratios'!M$33&gt;=0,$B94+(1-$B94)*'LF Projected Ratios'!M$33,$B94*(1+'LF Projected Ratios'!M$33))</f>
        <v>0.7240066712092964</v>
      </c>
      <c r="M94">
        <f>IF('LF Projected Ratios'!N$33&gt;=0,$B94+(1-$B94)*'LF Projected Ratios'!N$33,$B94*(1+'LF Projected Ratios'!N$33))</f>
        <v>0.72318707304201824</v>
      </c>
      <c r="N94">
        <f>IF('LF Projected Ratios'!O$33&gt;=0,$B94+(1-$B94)*'LF Projected Ratios'!O$33,$B94*(1+'LF Projected Ratios'!O$33))</f>
        <v>0.72237498509776987</v>
      </c>
      <c r="O94">
        <f>IF('LF Projected Ratios'!P$33&gt;=0,$B94+(1-$B94)*'LF Projected Ratios'!P$33,$B94*(1+'LF Projected Ratios'!P$33))</f>
        <v>0.72157030461971816</v>
      </c>
      <c r="P94">
        <f>IF('LF Projected Ratios'!Q$33&gt;=0,$B94+(1-$B94)*'LF Projected Ratios'!Q$33,$B94*(1+'LF Projected Ratios'!Q$33))</f>
        <v>0.72077293071711535</v>
      </c>
      <c r="Q94">
        <f>IF('LF Projected Ratios'!R$33&gt;=0,$B94+(1-$B94)*'LF Projected Ratios'!R$33,$B94*(1+'LF Projected Ratios'!R$33))</f>
        <v>0.71998276432312669</v>
      </c>
      <c r="R94">
        <f>IF('LF Projected Ratios'!S$33&gt;=0,$B94+(1-$B94)*'LF Projected Ratios'!S$33,$B94*(1+'LF Projected Ratios'!S$33))</f>
        <v>0.71919970815380196</v>
      </c>
      <c r="S94">
        <f>IF('LF Projected Ratios'!T$33&gt;=0,$B94+(1-$B94)*'LF Projected Ratios'!T$33,$B94*(1+'LF Projected Ratios'!T$33))</f>
        <v>0.71842366666814628</v>
      </c>
      <c r="T94">
        <f>IF('LF Projected Ratios'!U$33&gt;=0,$B94+(1-$B94)*'LF Projected Ratios'!U$33,$B94*(1+'LF Projected Ratios'!U$33))</f>
        <v>0.71765454602926115</v>
      </c>
      <c r="U94">
        <f>IF('LF Projected Ratios'!V$33&gt;=0,$B94+(1-$B94)*'LF Projected Ratios'!V$33,$B94*(1+'LF Projected Ratios'!V$33))</f>
        <v>0.7168922540665188</v>
      </c>
      <c r="V94">
        <f>IF('LF Projected Ratios'!W$33&gt;=0,$B94+(1-$B94)*'LF Projected Ratios'!W$33,$B94*(1+'LF Projected Ratios'!W$33))</f>
        <v>0.71613670023874243</v>
      </c>
      <c r="W94">
        <f>IF('LF Projected Ratios'!X$33&gt;=0,$B94+(1-$B94)*'LF Projected Ratios'!X$33,$B94*(1+'LF Projected Ratios'!X$33))</f>
        <v>0.71538779559835231</v>
      </c>
      <c r="X94">
        <f>IF('LF Projected Ratios'!Y$33&gt;=0,$B94+(1-$B94)*'LF Projected Ratios'!Y$33,$B94*(1+'LF Projected Ratios'!Y$33))</f>
        <v>0.71464545275646452</v>
      </c>
      <c r="Y94">
        <f>IF('LF Projected Ratios'!Z$33&gt;=0,$B94+(1-$B94)*'LF Projected Ratios'!Z$33,$B94*(1+'LF Projected Ratios'!Z$33))</f>
        <v>0.71390958584889241</v>
      </c>
      <c r="Z94">
        <f>IF('LF Projected Ratios'!AA$33&gt;=0,$B94+(1-$B94)*'LF Projected Ratios'!AA$33,$B94*(1+'LF Projected Ratios'!AA$33))</f>
        <v>0.71318011050303987</v>
      </c>
      <c r="AA94">
        <f>IF('LF Projected Ratios'!AB$33&gt;=0,$B94+(1-$B94)*'LF Projected Ratios'!AB$33,$B94*(1+'LF Projected Ratios'!AB$33))</f>
        <v>0.71245694380565516</v>
      </c>
      <c r="AB94">
        <f>IF('LF Projected Ratios'!AC$33&gt;=0,$B94+(1-$B94)*'LF Projected Ratios'!AC$33,$B94*(1+'LF Projected Ratios'!AC$33))</f>
        <v>0.71174000427140938</v>
      </c>
      <c r="AC94">
        <f>IF('LF Projected Ratios'!AD$33&gt;=0,$B94+(1-$B94)*'LF Projected Ratios'!AD$33,$B94*(1+'LF Projected Ratios'!AD$33))</f>
        <v>0.71102921181229606</v>
      </c>
      <c r="AD94">
        <f>IF('LF Projected Ratios'!AE$33&gt;=0,$B94+(1-$B94)*'LF Projected Ratios'!AE$33,$B94*(1+'LF Projected Ratios'!AE$33))</f>
        <v>0.71032448770779932</v>
      </c>
      <c r="AE94">
        <f>IF('LF Projected Ratios'!AF$33&gt;=0,$B94+(1-$B94)*'LF Projected Ratios'!AF$33,$B94*(1+'LF Projected Ratios'!AF$33))</f>
        <v>0.70962575457583776</v>
      </c>
      <c r="AF94">
        <f>IF('LF Projected Ratios'!AG$33&gt;=0,$B94+(1-$B94)*'LF Projected Ratios'!AG$33,$B94*(1+'LF Projected Ratios'!AG$33))</f>
        <v>0.70893293634443588</v>
      </c>
    </row>
    <row r="95" spans="1:32" x14ac:dyDescent="0.25">
      <c r="A95" t="s">
        <v>22</v>
      </c>
      <c r="B95">
        <f t="shared" si="0"/>
        <v>0.68698805577982325</v>
      </c>
      <c r="C95">
        <f>IF('LF Projected Ratios'!D$33&gt;=0,$B95+(1-$B95)*'LF Projected Ratios'!D$33,$B95*(1+'LF Projected Ratios'!D$33))</f>
        <v>0.68621586843422533</v>
      </c>
      <c r="D95">
        <f>IF('LF Projected Ratios'!E$33&gt;=0,$B95+(1-$B95)*'LF Projected Ratios'!E$33,$B95*(1+'LF Projected Ratios'!E$33))</f>
        <v>0.68540825830558683</v>
      </c>
      <c r="E95">
        <f>IF('LF Projected Ratios'!F$33&gt;=0,$B95+(1-$B95)*'LF Projected Ratios'!F$33,$B95*(1+'LF Projected Ratios'!F$33))</f>
        <v>0.68462080348156074</v>
      </c>
      <c r="F95">
        <f>IF('LF Projected Ratios'!G$33&gt;=0,$B95+(1-$B95)*'LF Projected Ratios'!G$33,$B95*(1+'LF Projected Ratios'!G$33))</f>
        <v>0.68384752040521091</v>
      </c>
      <c r="G95">
        <f>IF('LF Projected Ratios'!H$33&gt;=0,$B95+(1-$B95)*'LF Projected Ratios'!H$33,$B95*(1+'LF Projected Ratios'!H$33))</f>
        <v>0.68304883497142088</v>
      </c>
      <c r="H95">
        <f>IF('LF Projected Ratios'!I$33&gt;=0,$B95+(1-$B95)*'LF Projected Ratios'!I$33,$B95*(1+'LF Projected Ratios'!I$33))</f>
        <v>0.68221837717290867</v>
      </c>
      <c r="I95">
        <f>IF('LF Projected Ratios'!J$33&gt;=0,$B95+(1-$B95)*'LF Projected Ratios'!J$33,$B95*(1+'LF Projected Ratios'!J$33))</f>
        <v>0.68134171844128544</v>
      </c>
      <c r="J95">
        <f>IF('LF Projected Ratios'!K$33&gt;=0,$B95+(1-$B95)*'LF Projected Ratios'!K$33,$B95*(1+'LF Projected Ratios'!K$33))</f>
        <v>0.68042681870063804</v>
      </c>
      <c r="K95">
        <f>IF('LF Projected Ratios'!L$33&gt;=0,$B95+(1-$B95)*'LF Projected Ratios'!L$33,$B95*(1+'LF Projected Ratios'!L$33))</f>
        <v>0.67953661568744028</v>
      </c>
      <c r="L95">
        <f>IF('LF Projected Ratios'!M$33&gt;=0,$B95+(1-$B95)*'LF Projected Ratios'!M$33,$B95*(1+'LF Projected Ratios'!M$33))</f>
        <v>0.67895885670621747</v>
      </c>
      <c r="M95">
        <f>IF('LF Projected Ratios'!N$33&gt;=0,$B95+(1-$B95)*'LF Projected Ratios'!N$33,$B95*(1+'LF Projected Ratios'!N$33))</f>
        <v>0.67819025407209499</v>
      </c>
      <c r="N95">
        <f>IF('LF Projected Ratios'!O$33&gt;=0,$B95+(1-$B95)*'LF Projected Ratios'!O$33,$B95*(1+'LF Projected Ratios'!O$33))</f>
        <v>0.67742869437368669</v>
      </c>
      <c r="O95">
        <f>IF('LF Projected Ratios'!P$33&gt;=0,$B95+(1-$B95)*'LF Projected Ratios'!P$33,$B95*(1+'LF Projected Ratios'!P$33))</f>
        <v>0.67667408124770645</v>
      </c>
      <c r="P95">
        <f>IF('LF Projected Ratios'!Q$33&gt;=0,$B95+(1-$B95)*'LF Projected Ratios'!Q$33,$B95*(1+'LF Projected Ratios'!Q$33))</f>
        <v>0.67592632008084541</v>
      </c>
      <c r="Q95">
        <f>IF('LF Projected Ratios'!R$33&gt;=0,$B95+(1-$B95)*'LF Projected Ratios'!R$33,$B95*(1+'LF Projected Ratios'!R$33))</f>
        <v>0.67518531797022385</v>
      </c>
      <c r="R95">
        <f>IF('LF Projected Ratios'!S$33&gt;=0,$B95+(1-$B95)*'LF Projected Ratios'!S$33,$B95*(1+'LF Projected Ratios'!S$33))</f>
        <v>0.67445098368491485</v>
      </c>
      <c r="S95">
        <f>IF('LF Projected Ratios'!T$33&gt;=0,$B95+(1-$B95)*'LF Projected Ratios'!T$33,$B95*(1+'LF Projected Ratios'!T$33))</f>
        <v>0.6737232276284999</v>
      </c>
      <c r="T95">
        <f>IF('LF Projected Ratios'!U$33&gt;=0,$B95+(1-$B95)*'LF Projected Ratios'!U$33,$B95*(1+'LF Projected Ratios'!U$33))</f>
        <v>0.67300196180262795</v>
      </c>
      <c r="U95">
        <f>IF('LF Projected Ratios'!V$33&gt;=0,$B95+(1-$B95)*'LF Projected Ratios'!V$33,$B95*(1+'LF Projected Ratios'!V$33))</f>
        <v>0.67228709977154277</v>
      </c>
      <c r="V95">
        <f>IF('LF Projected Ratios'!W$33&gt;=0,$B95+(1-$B95)*'LF Projected Ratios'!W$33,$B95*(1+'LF Projected Ratios'!W$33))</f>
        <v>0.6715785566275545</v>
      </c>
      <c r="W95">
        <f>IF('LF Projected Ratios'!X$33&gt;=0,$B95+(1-$B95)*'LF Projected Ratios'!X$33,$B95*(1+'LF Projected Ratios'!X$33))</f>
        <v>0.67087624895741671</v>
      </c>
      <c r="X95">
        <f>IF('LF Projected Ratios'!Y$33&gt;=0,$B95+(1-$B95)*'LF Projected Ratios'!Y$33,$B95*(1+'LF Projected Ratios'!Y$33))</f>
        <v>0.67018009480959617</v>
      </c>
      <c r="Y95">
        <f>IF('LF Projected Ratios'!Z$33&gt;=0,$B95+(1-$B95)*'LF Projected Ratios'!Z$33,$B95*(1+'LF Projected Ratios'!Z$33))</f>
        <v>0.6694900136623898</v>
      </c>
      <c r="Z95">
        <f>IF('LF Projected Ratios'!AA$33&gt;=0,$B95+(1-$B95)*'LF Projected Ratios'!AA$33,$B95*(1+'LF Projected Ratios'!AA$33))</f>
        <v>0.66880592639287872</v>
      </c>
      <c r="AA95">
        <f>IF('LF Projected Ratios'!AB$33&gt;=0,$B95+(1-$B95)*'LF Projected Ratios'!AB$33,$B95*(1+'LF Projected Ratios'!AB$33))</f>
        <v>0.66812775524668711</v>
      </c>
      <c r="AB95">
        <f>IF('LF Projected Ratios'!AC$33&gt;=0,$B95+(1-$B95)*'LF Projected Ratios'!AC$33,$B95*(1+'LF Projected Ratios'!AC$33))</f>
        <v>0.66745542380851697</v>
      </c>
      <c r="AC95">
        <f>IF('LF Projected Ratios'!AD$33&gt;=0,$B95+(1-$B95)*'LF Projected Ratios'!AD$33,$B95*(1+'LF Projected Ratios'!AD$33))</f>
        <v>0.66678885697345036</v>
      </c>
      <c r="AD95">
        <f>IF('LF Projected Ratios'!AE$33&gt;=0,$B95+(1-$B95)*'LF Projected Ratios'!AE$33,$B95*(1+'LF Projected Ratios'!AE$33))</f>
        <v>0.6661279809189754</v>
      </c>
      <c r="AE95">
        <f>IF('LF Projected Ratios'!AF$33&gt;=0,$B95+(1-$B95)*'LF Projected Ratios'!AF$33,$B95*(1+'LF Projected Ratios'!AF$33))</f>
        <v>0.66547272307773619</v>
      </c>
      <c r="AF95">
        <f>IF('LF Projected Ratios'!AG$33&gt;=0,$B95+(1-$B95)*'LF Projected Ratios'!AG$33,$B95*(1+'LF Projected Ratios'!AG$33))</f>
        <v>0.66482301211096828</v>
      </c>
    </row>
    <row r="96" spans="1:32" x14ac:dyDescent="0.25">
      <c r="A96" t="s">
        <v>24</v>
      </c>
      <c r="B96">
        <f t="shared" si="0"/>
        <v>0.72604710986908338</v>
      </c>
      <c r="C96">
        <f>IF('LF Projected Ratios'!D$33&gt;=0,$B96+(1-$B96)*'LF Projected Ratios'!D$33,$B96*(1+'LF Projected Ratios'!D$33))</f>
        <v>0.72523101942059309</v>
      </c>
      <c r="D96">
        <f>IF('LF Projected Ratios'!E$33&gt;=0,$B96+(1-$B96)*'LF Projected Ratios'!E$33,$B96*(1+'LF Projected Ratios'!E$33))</f>
        <v>0.72437749220877945</v>
      </c>
      <c r="E96">
        <f>IF('LF Projected Ratios'!F$33&gt;=0,$B96+(1-$B96)*'LF Projected Ratios'!F$33,$B96*(1+'LF Projected Ratios'!F$33))</f>
        <v>0.72354526624163706</v>
      </c>
      <c r="F96">
        <f>IF('LF Projected Ratios'!G$33&gt;=0,$B96+(1-$B96)*'LF Projected Ratios'!G$33,$B96*(1+'LF Projected Ratios'!G$33))</f>
        <v>0.7227280177640677</v>
      </c>
      <c r="G96">
        <f>IF('LF Projected Ratios'!H$33&gt;=0,$B96+(1-$B96)*'LF Projected Ratios'!H$33,$B96*(1+'LF Projected Ratios'!H$33))</f>
        <v>0.72188392266515133</v>
      </c>
      <c r="H96">
        <f>IF('LF Projected Ratios'!I$33&gt;=0,$B96+(1-$B96)*'LF Projected Ratios'!I$33,$B96*(1+'LF Projected Ratios'!I$33))</f>
        <v>0.72100624876761377</v>
      </c>
      <c r="I96">
        <f>IF('LF Projected Ratios'!J$33&gt;=0,$B96+(1-$B96)*'LF Projected Ratios'!J$33,$B96*(1+'LF Projected Ratios'!J$33))</f>
        <v>0.72007974715949774</v>
      </c>
      <c r="J96">
        <f>IF('LF Projected Ratios'!K$33&gt;=0,$B96+(1-$B96)*'LF Projected Ratios'!K$33,$B96*(1+'LF Projected Ratios'!K$33))</f>
        <v>0.71911283033040818</v>
      </c>
      <c r="K96">
        <f>IF('LF Projected Ratios'!L$33&gt;=0,$B96+(1-$B96)*'LF Projected Ratios'!L$33,$B96*(1+'LF Projected Ratios'!L$33))</f>
        <v>0.71817201437372413</v>
      </c>
      <c r="L96">
        <f>IF('LF Projected Ratios'!M$33&gt;=0,$B96+(1-$B96)*'LF Projected Ratios'!M$33,$B96*(1+'LF Projected Ratios'!M$33))</f>
        <v>0.71756140661280532</v>
      </c>
      <c r="M96">
        <f>IF('LF Projected Ratios'!N$33&gt;=0,$B96+(1-$B96)*'LF Projected Ratios'!N$33,$B96*(1+'LF Projected Ratios'!N$33))</f>
        <v>0.7167491046863782</v>
      </c>
      <c r="N96">
        <f>IF('LF Projected Ratios'!O$33&gt;=0,$B96+(1-$B96)*'LF Projected Ratios'!O$33,$B96*(1+'LF Projected Ratios'!O$33))</f>
        <v>0.71594424612534469</v>
      </c>
      <c r="O96">
        <f>IF('LF Projected Ratios'!P$33&gt;=0,$B96+(1-$B96)*'LF Projected Ratios'!P$33,$B96*(1+'LF Projected Ratios'!P$33))</f>
        <v>0.71514672908763532</v>
      </c>
      <c r="P96">
        <f>IF('LF Projected Ratios'!Q$33&gt;=0,$B96+(1-$B96)*'LF Projected Ratios'!Q$33,$B96*(1+'LF Projected Ratios'!Q$33))</f>
        <v>0.71435645358065369</v>
      </c>
      <c r="Q96">
        <f>IF('LF Projected Ratios'!R$33&gt;=0,$B96+(1-$B96)*'LF Projected Ratios'!R$33,$B96*(1+'LF Projected Ratios'!R$33))</f>
        <v>0.71357332141947949</v>
      </c>
      <c r="R96">
        <f>IF('LF Projected Ratios'!S$33&gt;=0,$B96+(1-$B96)*'LF Projected Ratios'!S$33,$B96*(1+'LF Projected Ratios'!S$33))</f>
        <v>0.71279723618620539</v>
      </c>
      <c r="S96">
        <f>IF('LF Projected Ratios'!T$33&gt;=0,$B96+(1-$B96)*'LF Projected Ratios'!T$33,$B96*(1+'LF Projected Ratios'!T$33))</f>
        <v>0.71202810319036314</v>
      </c>
      <c r="T96">
        <f>IF('LF Projected Ratios'!U$33&gt;=0,$B96+(1-$B96)*'LF Projected Ratios'!U$33,$B96*(1+'LF Projected Ratios'!U$33))</f>
        <v>0.71126582943041072</v>
      </c>
      <c r="U96">
        <f>IF('LF Projected Ratios'!V$33&gt;=0,$B96+(1-$B96)*'LF Projected Ratios'!V$33,$B96*(1+'LF Projected Ratios'!V$33))</f>
        <v>0.71051032355624322</v>
      </c>
      <c r="V96">
        <f>IF('LF Projected Ratios'!W$33&gt;=0,$B96+(1-$B96)*'LF Projected Ratios'!W$33,$B96*(1+'LF Projected Ratios'!W$33))</f>
        <v>0.70976149583270121</v>
      </c>
      <c r="W96">
        <f>IF('LF Projected Ratios'!X$33&gt;=0,$B96+(1-$B96)*'LF Projected Ratios'!X$33,$B96*(1+'LF Projected Ratios'!X$33))</f>
        <v>0.70901925810403554</v>
      </c>
      <c r="X96">
        <f>IF('LF Projected Ratios'!Y$33&gt;=0,$B96+(1-$B96)*'LF Projected Ratios'!Y$33,$B96*(1+'LF Projected Ratios'!Y$33))</f>
        <v>0.70828352375931725</v>
      </c>
      <c r="Y96">
        <f>IF('LF Projected Ratios'!Z$33&gt;=0,$B96+(1-$B96)*'LF Projected Ratios'!Z$33,$B96*(1+'LF Projected Ratios'!Z$33))</f>
        <v>0.70755420769874089</v>
      </c>
      <c r="Z96">
        <f>IF('LF Projected Ratios'!AA$33&gt;=0,$B96+(1-$B96)*'LF Projected Ratios'!AA$33,$B96*(1+'LF Projected Ratios'!AA$33))</f>
        <v>0.70683122630081396</v>
      </c>
      <c r="AA96">
        <f>IF('LF Projected Ratios'!AB$33&gt;=0,$B96+(1-$B96)*'LF Projected Ratios'!AB$33,$B96*(1+'LF Projected Ratios'!AB$33))</f>
        <v>0.70611449739039645</v>
      </c>
      <c r="AB96">
        <f>IF('LF Projected Ratios'!AC$33&gt;=0,$B96+(1-$B96)*'LF Projected Ratios'!AC$33,$B96*(1+'LF Projected Ratios'!AC$33))</f>
        <v>0.70540394020755937</v>
      </c>
      <c r="AC96">
        <f>IF('LF Projected Ratios'!AD$33&gt;=0,$B96+(1-$B96)*'LF Projected Ratios'!AD$33,$B96*(1+'LF Projected Ratios'!AD$33))</f>
        <v>0.70469947537725708</v>
      </c>
      <c r="AD96">
        <f>IF('LF Projected Ratios'!AE$33&gt;=0,$B96+(1-$B96)*'LF Projected Ratios'!AE$33,$B96*(1+'LF Projected Ratios'!AE$33))</f>
        <v>0.70400102487976102</v>
      </c>
      <c r="AE96">
        <f>IF('LF Projected Ratios'!AF$33&gt;=0,$B96+(1-$B96)*'LF Projected Ratios'!AF$33,$B96*(1+'LF Projected Ratios'!AF$33))</f>
        <v>0.70330851202186173</v>
      </c>
      <c r="AF96">
        <f>IF('LF Projected Ratios'!AG$33&gt;=0,$B96+(1-$B96)*'LF Projected Ratios'!AG$33,$B96*(1+'LF Projected Ratios'!AG$33))</f>
        <v>0.70262186140879301</v>
      </c>
    </row>
    <row r="97" spans="1:32" x14ac:dyDescent="0.25">
      <c r="A97" t="s">
        <v>26</v>
      </c>
      <c r="B97">
        <f t="shared" si="0"/>
        <v>0.68453972990937217</v>
      </c>
      <c r="C97">
        <f>IF('LF Projected Ratios'!D$33&gt;=0,$B97+(1-$B97)*'LF Projected Ratios'!D$33,$B97*(1+'LF Projected Ratios'!D$33))</f>
        <v>0.68377029452756621</v>
      </c>
      <c r="D97">
        <f>IF('LF Projected Ratios'!E$33&gt;=0,$B97+(1-$B97)*'LF Projected Ratios'!E$33,$B97*(1+'LF Projected Ratios'!E$33))</f>
        <v>0.6829655626043849</v>
      </c>
      <c r="E97">
        <f>IF('LF Projected Ratios'!F$33&gt;=0,$B97+(1-$B97)*'LF Projected Ratios'!F$33,$B97*(1+'LF Projected Ratios'!F$33))</f>
        <v>0.68218091415523141</v>
      </c>
      <c r="F97">
        <f>IF('LF Projected Ratios'!G$33&gt;=0,$B97+(1-$B97)*'LF Projected Ratios'!G$33,$B97*(1+'LF Projected Ratios'!G$33))</f>
        <v>0.68141038694769929</v>
      </c>
      <c r="G97">
        <f>IF('LF Projected Ratios'!H$33&gt;=0,$B97+(1-$B97)*'LF Projected Ratios'!H$33,$B97*(1+'LF Projected Ratios'!H$33))</f>
        <v>0.68061454791304732</v>
      </c>
      <c r="H97">
        <f>IF('LF Projected Ratios'!I$33&gt;=0,$B97+(1-$B97)*'LF Projected Ratios'!I$33,$B97*(1+'LF Projected Ratios'!I$33))</f>
        <v>0.67978704974577664</v>
      </c>
      <c r="I97">
        <f>IF('LF Projected Ratios'!J$33&gt;=0,$B97+(1-$B97)*'LF Projected Ratios'!J$33,$B97*(1+'LF Projected Ratios'!J$33))</f>
        <v>0.67891351529882493</v>
      </c>
      <c r="J97">
        <f>IF('LF Projected Ratios'!K$33&gt;=0,$B97+(1-$B97)*'LF Projected Ratios'!K$33,$B97*(1+'LF Projected Ratios'!K$33))</f>
        <v>0.67800187612826324</v>
      </c>
      <c r="K97">
        <f>IF('LF Projected Ratios'!L$33&gt;=0,$B97+(1-$B97)*'LF Projected Ratios'!L$33,$B97*(1+'LF Projected Ratios'!L$33))</f>
        <v>0.67711484566959368</v>
      </c>
      <c r="L97">
        <f>IF('LF Projected Ratios'!M$33&gt;=0,$B97+(1-$B97)*'LF Projected Ratios'!M$33,$B97*(1+'LF Projected Ratios'!M$33))</f>
        <v>0.67653914573764939</v>
      </c>
      <c r="M97">
        <f>IF('LF Projected Ratios'!N$33&gt;=0,$B97+(1-$B97)*'LF Projected Ratios'!N$33,$B97*(1+'LF Projected Ratios'!N$33))</f>
        <v>0.67577328229192679</v>
      </c>
      <c r="N97">
        <f>IF('LF Projected Ratios'!O$33&gt;=0,$B97+(1-$B97)*'LF Projected Ratios'!O$33,$B97*(1+'LF Projected Ratios'!O$33))</f>
        <v>0.67501443668191607</v>
      </c>
      <c r="O97">
        <f>IF('LF Projected Ratios'!P$33&gt;=0,$B97+(1-$B97)*'LF Projected Ratios'!P$33,$B97*(1+'LF Projected Ratios'!P$33))</f>
        <v>0.67426251288775607</v>
      </c>
      <c r="P97">
        <f>IF('LF Projected Ratios'!Q$33&gt;=0,$B97+(1-$B97)*'LF Projected Ratios'!Q$33,$B97*(1+'LF Projected Ratios'!Q$33))</f>
        <v>0.67351741663332598</v>
      </c>
      <c r="Q97">
        <f>IF('LF Projected Ratios'!R$33&gt;=0,$B97+(1-$B97)*'LF Projected Ratios'!R$33,$B97*(1+'LF Projected Ratios'!R$33))</f>
        <v>0.67277905534683846</v>
      </c>
      <c r="R97">
        <f>IF('LF Projected Ratios'!S$33&gt;=0,$B97+(1-$B97)*'LF Projected Ratios'!S$33,$B97*(1+'LF Projected Ratios'!S$33))</f>
        <v>0.67204733812250028</v>
      </c>
      <c r="S97">
        <f>IF('LF Projected Ratios'!T$33&gt;=0,$B97+(1-$B97)*'LF Projected Ratios'!T$33,$B97*(1+'LF Projected Ratios'!T$33))</f>
        <v>0.67132217568320185</v>
      </c>
      <c r="T97">
        <f>IF('LF Projected Ratios'!U$33&gt;=0,$B97+(1-$B97)*'LF Projected Ratios'!U$33,$B97*(1+'LF Projected Ratios'!U$33))</f>
        <v>0.67060348034420536</v>
      </c>
      <c r="U97">
        <f>IF('LF Projected Ratios'!V$33&gt;=0,$B97+(1-$B97)*'LF Projected Ratios'!V$33,$B97*(1+'LF Projected Ratios'!V$33))</f>
        <v>0.66989116597779896</v>
      </c>
      <c r="V97">
        <f>IF('LF Projected Ratios'!W$33&gt;=0,$B97+(1-$B97)*'LF Projected Ratios'!W$33,$B97*(1+'LF Projected Ratios'!W$33))</f>
        <v>0.66918514797889184</v>
      </c>
      <c r="W97">
        <f>IF('LF Projected Ratios'!X$33&gt;=0,$B97+(1-$B97)*'LF Projected Ratios'!X$33,$B97*(1+'LF Projected Ratios'!X$33))</f>
        <v>0.66848534323150988</v>
      </c>
      <c r="X97">
        <f>IF('LF Projected Ratios'!Y$33&gt;=0,$B97+(1-$B97)*'LF Projected Ratios'!Y$33,$B97*(1+'LF Projected Ratios'!Y$33))</f>
        <v>0.66779167007618334</v>
      </c>
      <c r="Y97">
        <f>IF('LF Projected Ratios'!Z$33&gt;=0,$B97+(1-$B97)*'LF Projected Ratios'!Z$33,$B97*(1+'LF Projected Ratios'!Z$33))</f>
        <v>0.66710404827817704</v>
      </c>
      <c r="Z97">
        <f>IF('LF Projected Ratios'!AA$33&gt;=0,$B97+(1-$B97)*'LF Projected Ratios'!AA$33,$B97*(1+'LF Projected Ratios'!AA$33))</f>
        <v>0.66642239899655453</v>
      </c>
      <c r="AA97">
        <f>IF('LF Projected Ratios'!AB$33&gt;=0,$B97+(1-$B97)*'LF Projected Ratios'!AB$33,$B97*(1+'LF Projected Ratios'!AB$33))</f>
        <v>0.66574664475404544</v>
      </c>
      <c r="AB97">
        <f>IF('LF Projected Ratios'!AC$33&gt;=0,$B97+(1-$B97)*'LF Projected Ratios'!AC$33,$B97*(1+'LF Projected Ratios'!AC$33))</f>
        <v>0.6650767094076846</v>
      </c>
      <c r="AC97">
        <f>IF('LF Projected Ratios'!AD$33&gt;=0,$B97+(1-$B97)*'LF Projected Ratios'!AD$33,$B97*(1+'LF Projected Ratios'!AD$33))</f>
        <v>0.6644125181202174</v>
      </c>
      <c r="AD97">
        <f>IF('LF Projected Ratios'!AE$33&gt;=0,$B97+(1-$B97)*'LF Projected Ratios'!AE$33,$B97*(1+'LF Projected Ratios'!AE$33))</f>
        <v>0.6637539973322244</v>
      </c>
      <c r="AE97">
        <f>IF('LF Projected Ratios'!AF$33&gt;=0,$B97+(1-$B97)*'LF Projected Ratios'!AF$33,$B97*(1+'LF Projected Ratios'!AF$33))</f>
        <v>0.66310107473496949</v>
      </c>
      <c r="AF97">
        <f>IF('LF Projected Ratios'!AG$33&gt;=0,$B97+(1-$B97)*'LF Projected Ratios'!AG$33,$B97*(1+'LF Projected Ratios'!AG$33))</f>
        <v>0.66245367924392906</v>
      </c>
    </row>
    <row r="98" spans="1:32" x14ac:dyDescent="0.25">
      <c r="A98" t="s">
        <v>28</v>
      </c>
      <c r="B98">
        <f t="shared" si="0"/>
        <v>0.54548082536162745</v>
      </c>
      <c r="C98">
        <f>IF('LF Projected Ratios'!D$33&gt;=0,$B98+(1-$B98)*'LF Projected Ratios'!D$33,$B98*(1+'LF Projected Ratios'!D$33))</f>
        <v>0.54486769477359642</v>
      </c>
      <c r="D98">
        <f>IF('LF Projected Ratios'!E$33&gt;=0,$B98+(1-$B98)*'LF Projected Ratios'!E$33,$B98*(1+'LF Projected Ratios'!E$33))</f>
        <v>0.54422643786114533</v>
      </c>
      <c r="E98">
        <f>IF('LF Projected Ratios'!F$33&gt;=0,$B98+(1-$B98)*'LF Projected Ratios'!F$33,$B98*(1+'LF Projected Ratios'!F$33))</f>
        <v>0.54360118462168816</v>
      </c>
      <c r="F98">
        <f>IF('LF Projected Ratios'!G$33&gt;=0,$B98+(1-$B98)*'LF Projected Ratios'!G$33,$B98*(1+'LF Projected Ratios'!G$33))</f>
        <v>0.54298718400380741</v>
      </c>
      <c r="G98">
        <f>IF('LF Projected Ratios'!H$33&gt;=0,$B98+(1-$B98)*'LF Projected Ratios'!H$33,$B98*(1+'LF Projected Ratios'!H$33))</f>
        <v>0.5423530134589738</v>
      </c>
      <c r="H98">
        <f>IF('LF Projected Ratios'!I$33&gt;=0,$B98+(1-$B98)*'LF Projected Ratios'!I$33,$B98*(1+'LF Projected Ratios'!I$33))</f>
        <v>0.5416936150872711</v>
      </c>
      <c r="I98">
        <f>IF('LF Projected Ratios'!J$33&gt;=0,$B98+(1-$B98)*'LF Projected Ratios'!J$33,$B98*(1+'LF Projected Ratios'!J$33))</f>
        <v>0.54099753234687542</v>
      </c>
      <c r="J98">
        <f>IF('LF Projected Ratios'!K$33&gt;=0,$B98+(1-$B98)*'LF Projected Ratios'!K$33,$B98*(1+'LF Projected Ratios'!K$33))</f>
        <v>0.54027108556013326</v>
      </c>
      <c r="K98">
        <f>IF('LF Projected Ratios'!L$33&gt;=0,$B98+(1-$B98)*'LF Projected Ratios'!L$33,$B98*(1+'LF Projected Ratios'!L$33))</f>
        <v>0.5395642484174884</v>
      </c>
      <c r="L98">
        <f>IF('LF Projected Ratios'!M$33&gt;=0,$B98+(1-$B98)*'LF Projected Ratios'!M$33,$B98*(1+'LF Projected Ratios'!M$33))</f>
        <v>0.53910549743443126</v>
      </c>
      <c r="M98">
        <f>IF('LF Projected Ratios'!N$33&gt;=0,$B98+(1-$B98)*'LF Projected Ratios'!N$33,$B98*(1+'LF Projected Ratios'!N$33))</f>
        <v>0.5384952131715407</v>
      </c>
      <c r="N98">
        <f>IF('LF Projected Ratios'!O$33&gt;=0,$B98+(1-$B98)*'LF Projected Ratios'!O$33,$B98*(1+'LF Projected Ratios'!O$33))</f>
        <v>0.5378905211257986</v>
      </c>
      <c r="O98">
        <f>IF('LF Projected Ratios'!P$33&gt;=0,$B98+(1-$B98)*'LF Projected Ratios'!P$33,$B98*(1+'LF Projected Ratios'!P$33))</f>
        <v>0.5372913447830292</v>
      </c>
      <c r="P98">
        <f>IF('LF Projected Ratios'!Q$33&gt;=0,$B98+(1-$B98)*'LF Projected Ratios'!Q$33,$B98*(1+'LF Projected Ratios'!Q$33))</f>
        <v>0.53669760901857</v>
      </c>
      <c r="Q98">
        <f>IF('LF Projected Ratios'!R$33&gt;=0,$B98+(1-$B98)*'LF Projected Ratios'!R$33,$B98*(1+'LF Projected Ratios'!R$33))</f>
        <v>0.53610924006587013</v>
      </c>
      <c r="R98">
        <f>IF('LF Projected Ratios'!S$33&gt;=0,$B98+(1-$B98)*'LF Projected Ratios'!S$33,$B98*(1+'LF Projected Ratios'!S$33))</f>
        <v>0.53552616548593868</v>
      </c>
      <c r="S98">
        <f>IF('LF Projected Ratios'!T$33&gt;=0,$B98+(1-$B98)*'LF Projected Ratios'!T$33,$B98*(1+'LF Projected Ratios'!T$33))</f>
        <v>0.53494831413761423</v>
      </c>
      <c r="T98">
        <f>IF('LF Projected Ratios'!U$33&gt;=0,$B98+(1-$B98)*'LF Projected Ratios'!U$33,$B98*(1+'LF Projected Ratios'!U$33))</f>
        <v>0.53437561614862927</v>
      </c>
      <c r="U98">
        <f>IF('LF Projected Ratios'!V$33&gt;=0,$B98+(1-$B98)*'LF Projected Ratios'!V$33,$B98*(1+'LF Projected Ratios'!V$33))</f>
        <v>0.53380800288744468</v>
      </c>
      <c r="V98">
        <f>IF('LF Projected Ratios'!W$33&gt;=0,$B98+(1-$B98)*'LF Projected Ratios'!W$33,$B98*(1+'LF Projected Ratios'!W$33))</f>
        <v>0.53324540693583344</v>
      </c>
      <c r="W98">
        <f>IF('LF Projected Ratios'!X$33&gt;=0,$B98+(1-$B98)*'LF Projected Ratios'!X$33,$B98*(1+'LF Projected Ratios'!X$33))</f>
        <v>0.53268776206218316</v>
      </c>
      <c r="X98">
        <f>IF('LF Projected Ratios'!Y$33&gt;=0,$B98+(1-$B98)*'LF Projected Ratios'!Y$33,$B98*(1+'LF Projected Ratios'!Y$33))</f>
        <v>0.53213500319550822</v>
      </c>
      <c r="Y98">
        <f>IF('LF Projected Ratios'!Z$33&gt;=0,$B98+(1-$B98)*'LF Projected Ratios'!Z$33,$B98*(1+'LF Projected Ratios'!Z$33))</f>
        <v>0.53158706640013365</v>
      </c>
      <c r="Z98">
        <f>IF('LF Projected Ratios'!AA$33&gt;=0,$B98+(1-$B98)*'LF Projected Ratios'!AA$33,$B98*(1+'LF Projected Ratios'!AA$33))</f>
        <v>0.53104388885104403</v>
      </c>
      <c r="AA98">
        <f>IF('LF Projected Ratios'!AB$33&gt;=0,$B98+(1-$B98)*'LF Projected Ratios'!AB$33,$B98*(1+'LF Projected Ratios'!AB$33))</f>
        <v>0.53050540880987207</v>
      </c>
      <c r="AB98">
        <f>IF('LF Projected Ratios'!AC$33&gt;=0,$B98+(1-$B98)*'LF Projected Ratios'!AC$33,$B98*(1+'LF Projected Ratios'!AC$33))</f>
        <v>0.5299715656015016</v>
      </c>
      <c r="AC98">
        <f>IF('LF Projected Ratios'!AD$33&gt;=0,$B98+(1-$B98)*'LF Projected Ratios'!AD$33,$B98*(1+'LF Projected Ratios'!AD$33))</f>
        <v>0.52944229959128253</v>
      </c>
      <c r="AD98">
        <f>IF('LF Projected Ratios'!AE$33&gt;=0,$B98+(1-$B98)*'LF Projected Ratios'!AE$33,$B98*(1+'LF Projected Ratios'!AE$33))</f>
        <v>0.52891755216281733</v>
      </c>
      <c r="AE98">
        <f>IF('LF Projected Ratios'!AF$33&gt;=0,$B98+(1-$B98)*'LF Projected Ratios'!AF$33,$B98*(1+'LF Projected Ratios'!AF$33))</f>
        <v>0.52839726569632539</v>
      </c>
      <c r="AF98">
        <f>IF('LF Projected Ratios'!AG$33&gt;=0,$B98+(1-$B98)*'LF Projected Ratios'!AG$33,$B98*(1+'LF Projected Ratios'!AG$33))</f>
        <v>0.52788138354754954</v>
      </c>
    </row>
    <row r="99" spans="1:32" x14ac:dyDescent="0.25">
      <c r="A99" t="s">
        <v>30</v>
      </c>
      <c r="B99">
        <f t="shared" si="0"/>
        <v>0.49043116838311418</v>
      </c>
      <c r="C99">
        <f>IF('LF Projected Ratios'!D$33&gt;=0,$B99+(1-$B99)*'LF Projected Ratios'!D$33,$B99*(1+'LF Projected Ratios'!D$33))</f>
        <v>0.48987991463288361</v>
      </c>
      <c r="D99">
        <f>IF('LF Projected Ratios'!E$33&gt;=0,$B99+(1-$B99)*'LF Projected Ratios'!E$33,$B99*(1+'LF Projected Ratios'!E$33))</f>
        <v>0.48930337305307892</v>
      </c>
      <c r="E99">
        <f>IF('LF Projected Ratios'!F$33&gt;=0,$B99+(1-$B99)*'LF Projected Ratios'!F$33,$B99*(1+'LF Projected Ratios'!F$33))</f>
        <v>0.48874122006344994</v>
      </c>
      <c r="F99">
        <f>IF('LF Projected Ratios'!G$33&gt;=0,$B99+(1-$B99)*'LF Projected Ratios'!G$33,$B99*(1+'LF Projected Ratios'!G$33))</f>
        <v>0.48818918408635481</v>
      </c>
      <c r="G99">
        <f>IF('LF Projected Ratios'!H$33&gt;=0,$B99+(1-$B99)*'LF Projected Ratios'!H$33,$B99*(1+'LF Projected Ratios'!H$33))</f>
        <v>0.48761901372142813</v>
      </c>
      <c r="H99">
        <f>IF('LF Projected Ratios'!I$33&gt;=0,$B99+(1-$B99)*'LF Projected Ratios'!I$33,$B99*(1+'LF Projected Ratios'!I$33))</f>
        <v>0.48702616150952921</v>
      </c>
      <c r="I99">
        <f>IF('LF Projected Ratios'!J$33&gt;=0,$B99+(1-$B99)*'LF Projected Ratios'!J$33,$B99*(1+'LF Projected Ratios'!J$33))</f>
        <v>0.48640032709740805</v>
      </c>
      <c r="J99">
        <f>IF('LF Projected Ratios'!K$33&gt;=0,$B99+(1-$B99)*'LF Projected Ratios'!K$33,$B99*(1+'LF Projected Ratios'!K$33))</f>
        <v>0.48574719296358415</v>
      </c>
      <c r="K99">
        <f>IF('LF Projected Ratios'!L$33&gt;=0,$B99+(1-$B99)*'LF Projected Ratios'!L$33,$B99*(1+'LF Projected Ratios'!L$33))</f>
        <v>0.48511168947820671</v>
      </c>
      <c r="L99">
        <f>IF('LF Projected Ratios'!M$33&gt;=0,$B99+(1-$B99)*'LF Projected Ratios'!M$33,$B99*(1+'LF Projected Ratios'!M$33))</f>
        <v>0.48469923541904075</v>
      </c>
      <c r="M99">
        <f>IF('LF Projected Ratios'!N$33&gt;=0,$B99+(1-$B99)*'LF Projected Ratios'!N$33,$B99*(1+'LF Projected Ratios'!N$33))</f>
        <v>0.48415054074421537</v>
      </c>
      <c r="N99">
        <f>IF('LF Projected Ratios'!O$33&gt;=0,$B99+(1-$B99)*'LF Projected Ratios'!O$33,$B99*(1+'LF Projected Ratios'!O$33))</f>
        <v>0.48360687392273055</v>
      </c>
      <c r="O99">
        <f>IF('LF Projected Ratios'!P$33&gt;=0,$B99+(1-$B99)*'LF Projected Ratios'!P$33,$B99*(1+'LF Projected Ratios'!P$33))</f>
        <v>0.48306816616218345</v>
      </c>
      <c r="P99">
        <f>IF('LF Projected Ratios'!Q$33&gt;=0,$B99+(1-$B99)*'LF Projected Ratios'!Q$33,$B99*(1+'LF Projected Ratios'!Q$33))</f>
        <v>0.48253434991945582</v>
      </c>
      <c r="Q99">
        <f>IF('LF Projected Ratios'!R$33&gt;=0,$B99+(1-$B99)*'LF Projected Ratios'!R$33,$B99*(1+'LF Projected Ratios'!R$33))</f>
        <v>0.48200535887248053</v>
      </c>
      <c r="R99">
        <f>IF('LF Projected Ratios'!S$33&gt;=0,$B99+(1-$B99)*'LF Projected Ratios'!S$33,$B99*(1+'LF Projected Ratios'!S$33))</f>
        <v>0.48148112789277431</v>
      </c>
      <c r="S99">
        <f>IF('LF Projected Ratios'!T$33&gt;=0,$B99+(1-$B99)*'LF Projected Ratios'!T$33,$B99*(1+'LF Projected Ratios'!T$33))</f>
        <v>0.48096159301870683</v>
      </c>
      <c r="T99">
        <f>IF('LF Projected Ratios'!U$33&gt;=0,$B99+(1-$B99)*'LF Projected Ratios'!U$33,$B99*(1+'LF Projected Ratios'!U$33))</f>
        <v>0.48044669142948532</v>
      </c>
      <c r="U99">
        <f>IF('LF Projected Ratios'!V$33&gt;=0,$B99+(1-$B99)*'LF Projected Ratios'!V$33,$B99*(1+'LF Projected Ratios'!V$33))</f>
        <v>0.47993636141983198</v>
      </c>
      <c r="V99">
        <f>IF('LF Projected Ratios'!W$33&gt;=0,$B99+(1-$B99)*'LF Projected Ratios'!W$33,$B99*(1+'LF Projected Ratios'!W$33))</f>
        <v>0.47943054237533417</v>
      </c>
      <c r="W99">
        <f>IF('LF Projected Ratios'!X$33&gt;=0,$B99+(1-$B99)*'LF Projected Ratios'!X$33,$B99*(1+'LF Projected Ratios'!X$33))</f>
        <v>0.47892917474844121</v>
      </c>
      <c r="X99">
        <f>IF('LF Projected Ratios'!Y$33&gt;=0,$B99+(1-$B99)*'LF Projected Ratios'!Y$33,$B99*(1+'LF Projected Ratios'!Y$33))</f>
        <v>0.47843220003509945</v>
      </c>
      <c r="Y99">
        <f>IF('LF Projected Ratios'!Z$33&gt;=0,$B99+(1-$B99)*'LF Projected Ratios'!Z$33,$B99*(1+'LF Projected Ratios'!Z$33))</f>
        <v>0.47793956075199084</v>
      </c>
      <c r="Z99">
        <f>IF('LF Projected Ratios'!AA$33&gt;=0,$B99+(1-$B99)*'LF Projected Ratios'!AA$33,$B99*(1+'LF Projected Ratios'!AA$33))</f>
        <v>0.47745120041436967</v>
      </c>
      <c r="AA99">
        <f>IF('LF Projected Ratios'!AB$33&gt;=0,$B99+(1-$B99)*'LF Projected Ratios'!AB$33,$B99*(1+'LF Projected Ratios'!AB$33))</f>
        <v>0.47696706351447421</v>
      </c>
      <c r="AB99">
        <f>IF('LF Projected Ratios'!AC$33&gt;=0,$B99+(1-$B99)*'LF Projected Ratios'!AC$33,$B99*(1+'LF Projected Ratios'!AC$33))</f>
        <v>0.47648709550049145</v>
      </c>
      <c r="AC99">
        <f>IF('LF Projected Ratios'!AD$33&gt;=0,$B99+(1-$B99)*'LF Projected Ratios'!AD$33,$B99*(1+'LF Projected Ratios'!AD$33))</f>
        <v>0.47601124275607071</v>
      </c>
      <c r="AD99">
        <f>IF('LF Projected Ratios'!AE$33&gt;=0,$B99+(1-$B99)*'LF Projected Ratios'!AE$33,$B99*(1+'LF Projected Ratios'!AE$33))</f>
        <v>0.47553945258035263</v>
      </c>
      <c r="AE99">
        <f>IF('LF Projected Ratios'!AF$33&gt;=0,$B99+(1-$B99)*'LF Projected Ratios'!AF$33,$B99*(1+'LF Projected Ratios'!AF$33))</f>
        <v>0.47507167316851645</v>
      </c>
      <c r="AF99">
        <f>IF('LF Projected Ratios'!AG$33&gt;=0,$B99+(1-$B99)*'LF Projected Ratios'!AG$33,$B99*(1+'LF Projected Ratios'!AG$33))</f>
        <v>0.47460785359281565</v>
      </c>
    </row>
    <row r="100" spans="1:32" x14ac:dyDescent="0.25">
      <c r="A100" t="s">
        <v>32</v>
      </c>
      <c r="B100">
        <f t="shared" si="0"/>
        <v>0.67357150479059957</v>
      </c>
      <c r="C100">
        <f>IF('LF Projected Ratios'!D$33&gt;=0,$B100+(1-$B100)*'LF Projected Ratios'!D$33,$B100*(1+'LF Projected Ratios'!D$33))</f>
        <v>0.67281439789772313</v>
      </c>
      <c r="D100">
        <f>IF('LF Projected Ratios'!E$33&gt;=0,$B100+(1-$B100)*'LF Projected Ratios'!E$33,$B100*(1+'LF Projected Ratios'!E$33))</f>
        <v>0.67202256001196303</v>
      </c>
      <c r="E100">
        <f>IF('LF Projected Ratios'!F$33&gt;=0,$B100+(1-$B100)*'LF Projected Ratios'!F$33,$B100*(1+'LF Projected Ratios'!F$33))</f>
        <v>0.67125048380727304</v>
      </c>
      <c r="F100">
        <f>IF('LF Projected Ratios'!G$33&gt;=0,$B100+(1-$B100)*'LF Projected Ratios'!G$33,$B100*(1+'LF Projected Ratios'!G$33))</f>
        <v>0.67049230258274672</v>
      </c>
      <c r="G100">
        <f>IF('LF Projected Ratios'!H$33&gt;=0,$B100+(1-$B100)*'LF Projected Ratios'!H$33,$B100*(1+'LF Projected Ratios'!H$33))</f>
        <v>0.66970921509677639</v>
      </c>
      <c r="H100">
        <f>IF('LF Projected Ratios'!I$33&gt;=0,$B100+(1-$B100)*'LF Projected Ratios'!I$33,$B100*(1+'LF Projected Ratios'!I$33))</f>
        <v>0.66889497574530177</v>
      </c>
      <c r="I100">
        <f>IF('LF Projected Ratios'!J$33&gt;=0,$B100+(1-$B100)*'LF Projected Ratios'!J$33,$B100*(1+'LF Projected Ratios'!J$33))</f>
        <v>0.66803543774303342</v>
      </c>
      <c r="J100">
        <f>IF('LF Projected Ratios'!K$33&gt;=0,$B100+(1-$B100)*'LF Projected Ratios'!K$33,$B100*(1+'LF Projected Ratios'!K$33))</f>
        <v>0.66713840556051474</v>
      </c>
      <c r="K100">
        <f>IF('LF Projected Ratios'!L$33&gt;=0,$B100+(1-$B100)*'LF Projected Ratios'!L$33,$B100*(1+'LF Projected Ratios'!L$33))</f>
        <v>0.66626558779006873</v>
      </c>
      <c r="L100">
        <f>IF('LF Projected Ratios'!M$33&gt;=0,$B100+(1-$B100)*'LF Projected Ratios'!M$33,$B100*(1+'LF Projected Ratios'!M$33))</f>
        <v>0.66569911216780087</v>
      </c>
      <c r="M100">
        <f>IF('LF Projected Ratios'!N$33&gt;=0,$B100+(1-$B100)*'LF Projected Ratios'!N$33,$B100*(1+'LF Projected Ratios'!N$33))</f>
        <v>0.66494551997868456</v>
      </c>
      <c r="N100">
        <f>IF('LF Projected Ratios'!O$33&gt;=0,$B100+(1-$B100)*'LF Projected Ratios'!O$33,$B100*(1+'LF Projected Ratios'!O$33))</f>
        <v>0.66419883318008732</v>
      </c>
      <c r="O100">
        <f>IF('LF Projected Ratios'!P$33&gt;=0,$B100+(1-$B100)*'LF Projected Ratios'!P$33,$B100*(1+'LF Projected Ratios'!P$33))</f>
        <v>0.66345895729065241</v>
      </c>
      <c r="P100">
        <f>IF('LF Projected Ratios'!Q$33&gt;=0,$B100+(1-$B100)*'LF Projected Ratios'!Q$33,$B100*(1+'LF Projected Ratios'!Q$33))</f>
        <v>0.66272579954482402</v>
      </c>
      <c r="Q100">
        <f>IF('LF Projected Ratios'!R$33&gt;=0,$B100+(1-$B100)*'LF Projected Ratios'!R$33,$B100*(1+'LF Projected Ratios'!R$33))</f>
        <v>0.66199926885407168</v>
      </c>
      <c r="R100">
        <f>IF('LF Projected Ratios'!S$33&gt;=0,$B100+(1-$B100)*'LF Projected Ratios'!S$33,$B100*(1+'LF Projected Ratios'!S$33))</f>
        <v>0.6612792757691649</v>
      </c>
      <c r="S100">
        <f>IF('LF Projected Ratios'!T$33&gt;=0,$B100+(1-$B100)*'LF Projected Ratios'!T$33,$B100*(1+'LF Projected Ratios'!T$33))</f>
        <v>0.66056573244346117</v>
      </c>
      <c r="T100">
        <f>IF('LF Projected Ratios'!U$33&gt;=0,$B100+(1-$B100)*'LF Projected Ratios'!U$33,$B100*(1+'LF Projected Ratios'!U$33))</f>
        <v>0.6598585525971753</v>
      </c>
      <c r="U100">
        <f>IF('LF Projected Ratios'!V$33&gt;=0,$B100+(1-$B100)*'LF Projected Ratios'!V$33,$B100*(1+'LF Projected Ratios'!V$33))</f>
        <v>0.65915765148260042</v>
      </c>
      <c r="V100">
        <f>IF('LF Projected Ratios'!W$33&gt;=0,$B100+(1-$B100)*'LF Projected Ratios'!W$33,$B100*(1+'LF Projected Ratios'!W$33))</f>
        <v>0.65846294585025367</v>
      </c>
      <c r="W100">
        <f>IF('LF Projected Ratios'!X$33&gt;=0,$B100+(1-$B100)*'LF Projected Ratios'!X$33,$B100*(1+'LF Projected Ratios'!X$33))</f>
        <v>0.65777435391590955</v>
      </c>
      <c r="X100">
        <f>IF('LF Projected Ratios'!Y$33&gt;=0,$B100+(1-$B100)*'LF Projected Ratios'!Y$33,$B100*(1+'LF Projected Ratios'!Y$33))</f>
        <v>0.65709179532850959</v>
      </c>
      <c r="Y100">
        <f>IF('LF Projected Ratios'!Z$33&gt;=0,$B100+(1-$B100)*'LF Projected Ratios'!Z$33,$B100*(1+'LF Projected Ratios'!Z$33))</f>
        <v>0.65641519113890145</v>
      </c>
      <c r="Z100">
        <f>IF('LF Projected Ratios'!AA$33&gt;=0,$B100+(1-$B100)*'LF Projected Ratios'!AA$33,$B100*(1+'LF Projected Ratios'!AA$33))</f>
        <v>0.65574446376939921</v>
      </c>
      <c r="AA100">
        <f>IF('LF Projected Ratios'!AB$33&gt;=0,$B100+(1-$B100)*'LF Projected Ratios'!AB$33,$B100*(1+'LF Projected Ratios'!AB$33))</f>
        <v>0.65507953698413313</v>
      </c>
      <c r="AB100">
        <f>IF('LF Projected Ratios'!AC$33&gt;=0,$B100+(1-$B100)*'LF Projected Ratios'!AC$33,$B100*(1+'LF Projected Ratios'!AC$33))</f>
        <v>0.6544203358601598</v>
      </c>
      <c r="AC100">
        <f>IF('LF Projected Ratios'!AD$33&gt;=0,$B100+(1-$B100)*'LF Projected Ratios'!AD$33,$B100*(1+'LF Projected Ratios'!AD$33))</f>
        <v>0.65376678675932487</v>
      </c>
      <c r="AD100">
        <f>IF('LF Projected Ratios'!AE$33&gt;=0,$B100+(1-$B100)*'LF Projected Ratios'!AE$33,$B100*(1+'LF Projected Ratios'!AE$33))</f>
        <v>0.65311881730083476</v>
      </c>
      <c r="AE100">
        <f>IF('LF Projected Ratios'!AF$33&gt;=0,$B100+(1-$B100)*'LF Projected Ratios'!AF$33,$B100*(1+'LF Projected Ratios'!AF$33))</f>
        <v>0.65247635633453993</v>
      </c>
      <c r="AF100">
        <f>IF('LF Projected Ratios'!AG$33&gt;=0,$B100+(1-$B100)*'LF Projected Ratios'!AG$33,$B100*(1+'LF Projected Ratios'!AG$33))</f>
        <v>0.65183933391488802</v>
      </c>
    </row>
    <row r="101" spans="1:32" x14ac:dyDescent="0.25">
      <c r="A101" t="s">
        <v>34</v>
      </c>
      <c r="B101">
        <f t="shared" si="0"/>
        <v>0.60175673388819628</v>
      </c>
      <c r="C101">
        <f>IF('LF Projected Ratios'!D$33&gt;=0,$B101+(1-$B101)*'LF Projected Ratios'!D$33,$B101*(1+'LF Projected Ratios'!D$33))</f>
        <v>0.60108034813282918</v>
      </c>
      <c r="D101">
        <f>IF('LF Projected Ratios'!E$33&gt;=0,$B101+(1-$B101)*'LF Projected Ratios'!E$33,$B101*(1+'LF Projected Ratios'!E$33))</f>
        <v>0.60037293432966943</v>
      </c>
      <c r="E101">
        <f>IF('LF Projected Ratios'!F$33&gt;=0,$B101+(1-$B101)*'LF Projected Ratios'!F$33,$B101*(1+'LF Projected Ratios'!F$33))</f>
        <v>0.59968317525889114</v>
      </c>
      <c r="F101">
        <f>IF('LF Projected Ratios'!G$33&gt;=0,$B101+(1-$B101)*'LF Projected Ratios'!G$33,$B101*(1+'LF Projected Ratios'!G$33))</f>
        <v>0.59900582971484517</v>
      </c>
      <c r="G101">
        <f>IF('LF Projected Ratios'!H$33&gt;=0,$B101+(1-$B101)*'LF Projected Ratios'!H$33,$B101*(1+'LF Projected Ratios'!H$33))</f>
        <v>0.59830623336233513</v>
      </c>
      <c r="H101">
        <f>IF('LF Projected Ratios'!I$33&gt;=0,$B101+(1-$B101)*'LF Projected Ratios'!I$33,$B101*(1+'LF Projected Ratios'!I$33))</f>
        <v>0.59757880649041162</v>
      </c>
      <c r="I101">
        <f>IF('LF Projected Ratios'!J$33&gt;=0,$B101+(1-$B101)*'LF Projected Ratios'!J$33,$B101*(1+'LF Projected Ratios'!J$33))</f>
        <v>0.59681091061414737</v>
      </c>
      <c r="J101">
        <f>IF('LF Projected Ratios'!K$33&gt;=0,$B101+(1-$B101)*'LF Projected Ratios'!K$33,$B101*(1+'LF Projected Ratios'!K$33))</f>
        <v>0.59600951810792357</v>
      </c>
      <c r="K101">
        <f>IF('LF Projected Ratios'!L$33&gt;=0,$B101+(1-$B101)*'LF Projected Ratios'!L$33,$B101*(1+'LF Projected Ratios'!L$33))</f>
        <v>0.59522975832431102</v>
      </c>
      <c r="L101">
        <f>IF('LF Projected Ratios'!M$33&gt;=0,$B101+(1-$B101)*'LF Projected Ratios'!M$33,$B101*(1+'LF Projected Ratios'!M$33))</f>
        <v>0.59472367913619395</v>
      </c>
      <c r="M101">
        <f>IF('LF Projected Ratios'!N$33&gt;=0,$B101+(1-$B101)*'LF Projected Ratios'!N$33,$B101*(1+'LF Projected Ratios'!N$33))</f>
        <v>0.59405043335429697</v>
      </c>
      <c r="N101">
        <f>IF('LF Projected Ratios'!O$33&gt;=0,$B101+(1-$B101)*'LF Projected Ratios'!O$33,$B101*(1+'LF Projected Ratios'!O$33))</f>
        <v>0.59338335672476972</v>
      </c>
      <c r="O101">
        <f>IF('LF Projected Ratios'!P$33&gt;=0,$B101+(1-$B101)*'LF Projected Ratios'!P$33,$B101*(1+'LF Projected Ratios'!P$33))</f>
        <v>0.59272236483965812</v>
      </c>
      <c r="P101">
        <f>IF('LF Projected Ratios'!Q$33&gt;=0,$B101+(1-$B101)*'LF Projected Ratios'!Q$33,$B101*(1+'LF Projected Ratios'!Q$33))</f>
        <v>0.59206737482387406</v>
      </c>
      <c r="Q101">
        <f>IF('LF Projected Ratios'!R$33&gt;=0,$B101+(1-$B101)*'LF Projected Ratios'!R$33,$B101*(1+'LF Projected Ratios'!R$33))</f>
        <v>0.5914183053005535</v>
      </c>
      <c r="R101">
        <f>IF('LF Projected Ratios'!S$33&gt;=0,$B101+(1-$B101)*'LF Projected Ratios'!S$33,$B101*(1+'LF Projected Ratios'!S$33))</f>
        <v>0.59077507635735438</v>
      </c>
      <c r="S101">
        <f>IF('LF Projected Ratios'!T$33&gt;=0,$B101+(1-$B101)*'LF Projected Ratios'!T$33,$B101*(1+'LF Projected Ratios'!T$33))</f>
        <v>0.59013760951365724</v>
      </c>
      <c r="T101">
        <f>IF('LF Projected Ratios'!U$33&gt;=0,$B101+(1-$B101)*'LF Projected Ratios'!U$33,$B101*(1+'LF Projected Ratios'!U$33))</f>
        <v>0.58950582768864546</v>
      </c>
      <c r="U101">
        <f>IF('LF Projected Ratios'!V$33&gt;=0,$B101+(1-$B101)*'LF Projected Ratios'!V$33,$B101*(1+'LF Projected Ratios'!V$33))</f>
        <v>0.58887965517023355</v>
      </c>
      <c r="V101">
        <f>IF('LF Projected Ratios'!W$33&gt;=0,$B101+(1-$B101)*'LF Projected Ratios'!W$33,$B101*(1+'LF Projected Ratios'!W$33))</f>
        <v>0.5882590175848228</v>
      </c>
      <c r="W101">
        <f>IF('LF Projected Ratios'!X$33&gt;=0,$B101+(1-$B101)*'LF Projected Ratios'!X$33,$B101*(1+'LF Projected Ratios'!X$33))</f>
        <v>0.58764384186784901</v>
      </c>
      <c r="X101">
        <f>IF('LF Projected Ratios'!Y$33&gt;=0,$B101+(1-$B101)*'LF Projected Ratios'!Y$33,$B101*(1+'LF Projected Ratios'!Y$33))</f>
        <v>0.58703405623511384</v>
      </c>
      <c r="Y101">
        <f>IF('LF Projected Ratios'!Z$33&gt;=0,$B101+(1-$B101)*'LF Projected Ratios'!Z$33,$B101*(1+'LF Projected Ratios'!Z$33))</f>
        <v>0.58642959015485674</v>
      </c>
      <c r="Z101">
        <f>IF('LF Projected Ratios'!AA$33&gt;=0,$B101+(1-$B101)*'LF Projected Ratios'!AA$33,$B101*(1+'LF Projected Ratios'!AA$33))</f>
        <v>0.58583037432056073</v>
      </c>
      <c r="AA101">
        <f>IF('LF Projected Ratios'!AB$33&gt;=0,$B101+(1-$B101)*'LF Projected Ratios'!AB$33,$B101*(1+'LF Projected Ratios'!AB$33))</f>
        <v>0.58523634062446361</v>
      </c>
      <c r="AB101">
        <f>IF('LF Projected Ratios'!AC$33&gt;=0,$B101+(1-$B101)*'LF Projected Ratios'!AC$33,$B101*(1+'LF Projected Ratios'!AC$33))</f>
        <v>0.58464742213174781</v>
      </c>
      <c r="AC101">
        <f>IF('LF Projected Ratios'!AD$33&gt;=0,$B101+(1-$B101)*'LF Projected Ratios'!AD$33,$B101*(1+'LF Projected Ratios'!AD$33))</f>
        <v>0.58406355305540325</v>
      </c>
      <c r="AD101">
        <f>IF('LF Projected Ratios'!AE$33&gt;=0,$B101+(1-$B101)*'LF Projected Ratios'!AE$33,$B101*(1+'LF Projected Ratios'!AE$33))</f>
        <v>0.58348466873172411</v>
      </c>
      <c r="AE101">
        <f>IF('LF Projected Ratios'!AF$33&gt;=0,$B101+(1-$B101)*'LF Projected Ratios'!AF$33,$B101*(1+'LF Projected Ratios'!AF$33))</f>
        <v>0.58291070559643909</v>
      </c>
      <c r="AF101">
        <f>IF('LF Projected Ratios'!AG$33&gt;=0,$B101+(1-$B101)*'LF Projected Ratios'!AG$33,$B101*(1+'LF Projected Ratios'!AG$33))</f>
        <v>0.58234160116144307</v>
      </c>
    </row>
    <row r="102" spans="1:32" x14ac:dyDescent="0.25">
      <c r="A102" t="s">
        <v>36</v>
      </c>
      <c r="B102">
        <f t="shared" si="0"/>
        <v>0.66470344636258916</v>
      </c>
      <c r="C102">
        <f>IF('LF Projected Ratios'!D$33&gt;=0,$B102+(1-$B102)*'LF Projected Ratios'!D$33,$B102*(1+'LF Projected Ratios'!D$33))</f>
        <v>0.66395630733224043</v>
      </c>
      <c r="D102">
        <f>IF('LF Projected Ratios'!E$33&gt;=0,$B102+(1-$B102)*'LF Projected Ratios'!E$33,$B102*(1+'LF Projected Ratios'!E$33))</f>
        <v>0.66317489456777245</v>
      </c>
      <c r="E102">
        <f>IF('LF Projected Ratios'!F$33&gt;=0,$B102+(1-$B102)*'LF Projected Ratios'!F$33,$B102*(1+'LF Projected Ratios'!F$33))</f>
        <v>0.66241298330748011</v>
      </c>
      <c r="F102">
        <f>IF('LF Projected Ratios'!G$33&gt;=0,$B102+(1-$B102)*'LF Projected Ratios'!G$33,$B102*(1+'LF Projected Ratios'!G$33))</f>
        <v>0.66166478408983853</v>
      </c>
      <c r="G102">
        <f>IF('LF Projected Ratios'!H$33&gt;=0,$B102+(1-$B102)*'LF Projected Ratios'!H$33,$B102*(1+'LF Projected Ratios'!H$33))</f>
        <v>0.66089200651978719</v>
      </c>
      <c r="H102">
        <f>IF('LF Projected Ratios'!I$33&gt;=0,$B102+(1-$B102)*'LF Projected Ratios'!I$33,$B102*(1+'LF Projected Ratios'!I$33))</f>
        <v>0.66008848722118285</v>
      </c>
      <c r="I102">
        <f>IF('LF Projected Ratios'!J$33&gt;=0,$B102+(1-$B102)*'LF Projected Ratios'!J$33,$B102*(1+'LF Projected Ratios'!J$33))</f>
        <v>0.65924026566144656</v>
      </c>
      <c r="J102">
        <f>IF('LF Projected Ratios'!K$33&gt;=0,$B102+(1-$B102)*'LF Projected Ratios'!K$33,$B102*(1+'LF Projected Ratios'!K$33))</f>
        <v>0.65835504355959462</v>
      </c>
      <c r="K102">
        <f>IF('LF Projected Ratios'!L$33&gt;=0,$B102+(1-$B102)*'LF Projected Ratios'!L$33,$B102*(1+'LF Projected Ratios'!L$33))</f>
        <v>0.65749371706948079</v>
      </c>
      <c r="L102">
        <f>IF('LF Projected Ratios'!M$33&gt;=0,$B102+(1-$B102)*'LF Projected Ratios'!M$33,$B102*(1+'LF Projected Ratios'!M$33))</f>
        <v>0.65693469951050765</v>
      </c>
      <c r="M102">
        <f>IF('LF Projected Ratios'!N$33&gt;=0,$B102+(1-$B102)*'LF Projected Ratios'!N$33,$B102*(1+'LF Projected Ratios'!N$33))</f>
        <v>0.65619102891028946</v>
      </c>
      <c r="N102">
        <f>IF('LF Projected Ratios'!O$33&gt;=0,$B102+(1-$B102)*'LF Projected Ratios'!O$33,$B102*(1+'LF Projected Ratios'!O$33))</f>
        <v>0.65545417278610507</v>
      </c>
      <c r="O102">
        <f>IF('LF Projected Ratios'!P$33&gt;=0,$B102+(1-$B102)*'LF Projected Ratios'!P$33,$B102*(1+'LF Projected Ratios'!P$33))</f>
        <v>0.65472403790051359</v>
      </c>
      <c r="P102">
        <f>IF('LF Projected Ratios'!Q$33&gt;=0,$B102+(1-$B102)*'LF Projected Ratios'!Q$33,$B102*(1+'LF Projected Ratios'!Q$33))</f>
        <v>0.65400053270928515</v>
      </c>
      <c r="Q102">
        <f>IF('LF Projected Ratios'!R$33&gt;=0,$B102+(1-$B102)*'LF Projected Ratios'!R$33,$B102*(1+'LF Projected Ratios'!R$33))</f>
        <v>0.65328356732313597</v>
      </c>
      <c r="R102">
        <f>IF('LF Projected Ratios'!S$33&gt;=0,$B102+(1-$B102)*'LF Projected Ratios'!S$33,$B102*(1+'LF Projected Ratios'!S$33))</f>
        <v>0.65257305347049976</v>
      </c>
      <c r="S102">
        <f>IF('LF Projected Ratios'!T$33&gt;=0,$B102+(1-$B102)*'LF Projected Ratios'!T$33,$B102*(1+'LF Projected Ratios'!T$33))</f>
        <v>0.65186890446129886</v>
      </c>
      <c r="T102">
        <f>IF('LF Projected Ratios'!U$33&gt;=0,$B102+(1-$B102)*'LF Projected Ratios'!U$33,$B102*(1+'LF Projected Ratios'!U$33))</f>
        <v>0.65117103515168406</v>
      </c>
      <c r="U102">
        <f>IF('LF Projected Ratios'!V$33&gt;=0,$B102+(1-$B102)*'LF Projected Ratios'!V$33,$B102*(1+'LF Projected Ratios'!V$33))</f>
        <v>0.65047936190971378</v>
      </c>
      <c r="V102">
        <f>IF('LF Projected Ratios'!W$33&gt;=0,$B102+(1-$B102)*'LF Projected Ratios'!W$33,$B102*(1+'LF Projected Ratios'!W$33))</f>
        <v>0.64979380258194508</v>
      </c>
      <c r="W102">
        <f>IF('LF Projected Ratios'!X$33&gt;=0,$B102+(1-$B102)*'LF Projected Ratios'!X$33,$B102*(1+'LF Projected Ratios'!X$33))</f>
        <v>0.64911427646090125</v>
      </c>
      <c r="X102">
        <f>IF('LF Projected Ratios'!Y$33&gt;=0,$B102+(1-$B102)*'LF Projected Ratios'!Y$33,$B102*(1+'LF Projected Ratios'!Y$33))</f>
        <v>0.64844070425340394</v>
      </c>
      <c r="Y102">
        <f>IF('LF Projected Ratios'!Z$33&gt;=0,$B102+(1-$B102)*'LF Projected Ratios'!Z$33,$B102*(1+'LF Projected Ratios'!Z$33))</f>
        <v>0.6477730080497236</v>
      </c>
      <c r="Z102">
        <f>IF('LF Projected Ratios'!AA$33&gt;=0,$B102+(1-$B102)*'LF Projected Ratios'!AA$33,$B102*(1+'LF Projected Ratios'!AA$33))</f>
        <v>0.64711111129354104</v>
      </c>
      <c r="AA102">
        <f>IF('LF Projected Ratios'!AB$33&gt;=0,$B102+(1-$B102)*'LF Projected Ratios'!AB$33,$B102*(1+'LF Projected Ratios'!AB$33))</f>
        <v>0.64645493875268734</v>
      </c>
      <c r="AB102">
        <f>IF('LF Projected Ratios'!AC$33&gt;=0,$B102+(1-$B102)*'LF Projected Ratios'!AC$33,$B102*(1+'LF Projected Ratios'!AC$33))</f>
        <v>0.6458044164906338</v>
      </c>
      <c r="AC102">
        <f>IF('LF Projected Ratios'!AD$33&gt;=0,$B102+(1-$B102)*'LF Projected Ratios'!AD$33,$B102*(1+'LF Projected Ratios'!AD$33))</f>
        <v>0.64515947183872602</v>
      </c>
      <c r="AD102">
        <f>IF('LF Projected Ratios'!AE$33&gt;=0,$B102+(1-$B102)*'LF Projected Ratios'!AE$33,$B102*(1+'LF Projected Ratios'!AE$33))</f>
        <v>0.64452003336911623</v>
      </c>
      <c r="AE102">
        <f>IF('LF Projected Ratios'!AF$33&gt;=0,$B102+(1-$B102)*'LF Projected Ratios'!AF$33,$B102*(1+'LF Projected Ratios'!AF$33))</f>
        <v>0.64388603086839824</v>
      </c>
      <c r="AF102">
        <f>IF('LF Projected Ratios'!AG$33&gt;=0,$B102+(1-$B102)*'LF Projected Ratios'!AG$33,$B102*(1+'LF Projected Ratios'!AG$33))</f>
        <v>0.64325739531190373</v>
      </c>
    </row>
    <row r="103" spans="1:32" x14ac:dyDescent="0.25">
      <c r="A103" t="s">
        <v>38</v>
      </c>
      <c r="B103">
        <f t="shared" si="0"/>
        <v>0.58875995227955746</v>
      </c>
      <c r="C103">
        <f>IF('LF Projected Ratios'!D$33&gt;=0,$B103+(1-$B103)*'LF Projected Ratios'!D$33,$B103*(1+'LF Projected Ratios'!D$33))</f>
        <v>0.58809817514832474</v>
      </c>
      <c r="D103">
        <f>IF('LF Projected Ratios'!E$33&gt;=0,$B103+(1-$B103)*'LF Projected Ratios'!E$33,$B103*(1+'LF Projected Ratios'!E$33))</f>
        <v>0.58740604011512099</v>
      </c>
      <c r="E103">
        <f>IF('LF Projected Ratios'!F$33&gt;=0,$B103+(1-$B103)*'LF Projected Ratios'!F$33,$B103*(1+'LF Projected Ratios'!F$33))</f>
        <v>0.58673117850622503</v>
      </c>
      <c r="F103">
        <f>IF('LF Projected Ratios'!G$33&gt;=0,$B103+(1-$B103)*'LF Projected Ratios'!G$33,$B103*(1+'LF Projected Ratios'!G$33))</f>
        <v>0.5860684623158926</v>
      </c>
      <c r="G103">
        <f>IF('LF Projected Ratios'!H$33&gt;=0,$B103+(1-$B103)*'LF Projected Ratios'!H$33,$B103*(1+'LF Projected Ratios'!H$33))</f>
        <v>0.58538397589152413</v>
      </c>
      <c r="H103">
        <f>IF('LF Projected Ratios'!I$33&gt;=0,$B103+(1-$B103)*'LF Projected Ratios'!I$33,$B103*(1+'LF Projected Ratios'!I$33))</f>
        <v>0.58467226003313522</v>
      </c>
      <c r="I103">
        <f>IF('LF Projected Ratios'!J$33&gt;=0,$B103+(1-$B103)*'LF Projected Ratios'!J$33,$B103*(1+'LF Projected Ratios'!J$33))</f>
        <v>0.58392094922262916</v>
      </c>
      <c r="J103">
        <f>IF('LF Projected Ratios'!K$33&gt;=0,$B103+(1-$B103)*'LF Projected Ratios'!K$33,$B103*(1+'LF Projected Ratios'!K$33))</f>
        <v>0.58313686524458574</v>
      </c>
      <c r="K103">
        <f>IF('LF Projected Ratios'!L$33&gt;=0,$B103+(1-$B103)*'LF Projected Ratios'!L$33,$B103*(1+'LF Projected Ratios'!L$33))</f>
        <v>0.58237394676418441</v>
      </c>
      <c r="L103">
        <f>IF('LF Projected Ratios'!M$33&gt;=0,$B103+(1-$B103)*'LF Projected Ratios'!M$33,$B103*(1+'LF Projected Ratios'!M$33))</f>
        <v>0.58187879790773489</v>
      </c>
      <c r="M103">
        <f>IF('LF Projected Ratios'!N$33&gt;=0,$B103+(1-$B103)*'LF Projected Ratios'!N$33,$B103*(1+'LF Projected Ratios'!N$33))</f>
        <v>0.58122009293261834</v>
      </c>
      <c r="N103">
        <f>IF('LF Projected Ratios'!O$33&gt;=0,$B103+(1-$B103)*'LF Projected Ratios'!O$33,$B103*(1+'LF Projected Ratios'!O$33))</f>
        <v>0.58056742386811189</v>
      </c>
      <c r="O103">
        <f>IF('LF Projected Ratios'!P$33&gt;=0,$B103+(1-$B103)*'LF Projected Ratios'!P$33,$B103*(1+'LF Projected Ratios'!P$33))</f>
        <v>0.57992070812931007</v>
      </c>
      <c r="P103">
        <f>IF('LF Projected Ratios'!Q$33&gt;=0,$B103+(1-$B103)*'LF Projected Ratios'!Q$33,$B103*(1+'LF Projected Ratios'!Q$33))</f>
        <v>0.57927986463106629</v>
      </c>
      <c r="Q103">
        <f>IF('LF Projected Ratios'!R$33&gt;=0,$B103+(1-$B103)*'LF Projected Ratios'!R$33,$B103*(1+'LF Projected Ratios'!R$33))</f>
        <v>0.57864481375409971</v>
      </c>
      <c r="R103">
        <f>IF('LF Projected Ratios'!S$33&gt;=0,$B103+(1-$B103)*'LF Projected Ratios'!S$33,$B103*(1+'LF Projected Ratios'!S$33))</f>
        <v>0.57801547731201985</v>
      </c>
      <c r="S103">
        <f>IF('LF Projected Ratios'!T$33&gt;=0,$B103+(1-$B103)*'LF Projected Ratios'!T$33,$B103*(1+'LF Projected Ratios'!T$33))</f>
        <v>0.57739177851923718</v>
      </c>
      <c r="T103">
        <f>IF('LF Projected Ratios'!U$33&gt;=0,$B103+(1-$B103)*'LF Projected Ratios'!U$33,$B103*(1+'LF Projected Ratios'!U$33))</f>
        <v>0.57677364195973146</v>
      </c>
      <c r="U103">
        <f>IF('LF Projected Ratios'!V$33&gt;=0,$B103+(1-$B103)*'LF Projected Ratios'!V$33,$B103*(1+'LF Projected Ratios'!V$33))</f>
        <v>0.57616099355665196</v>
      </c>
      <c r="V103">
        <f>IF('LF Projected Ratios'!W$33&gt;=0,$B103+(1-$B103)*'LF Projected Ratios'!W$33,$B103*(1+'LF Projected Ratios'!W$33))</f>
        <v>0.57555376054272578</v>
      </c>
      <c r="W103">
        <f>IF('LF Projected Ratios'!X$33&gt;=0,$B103+(1-$B103)*'LF Projected Ratios'!X$33,$B103*(1+'LF Projected Ratios'!X$33))</f>
        <v>0.57495187143144189</v>
      </c>
      <c r="X103">
        <f>IF('LF Projected Ratios'!Y$33&gt;=0,$B103+(1-$B103)*'LF Projected Ratios'!Y$33,$B103*(1+'LF Projected Ratios'!Y$33))</f>
        <v>0.57435525598900194</v>
      </c>
      <c r="Y103">
        <f>IF('LF Projected Ratios'!Z$33&gt;=0,$B103+(1-$B103)*'LF Projected Ratios'!Z$33,$B103*(1+'LF Projected Ratios'!Z$33))</f>
        <v>0.57376384520699497</v>
      </c>
      <c r="Z103">
        <f>IF('LF Projected Ratios'!AA$33&gt;=0,$B103+(1-$B103)*'LF Projected Ratios'!AA$33,$B103*(1+'LF Projected Ratios'!AA$33))</f>
        <v>0.57317757127579061</v>
      </c>
      <c r="AA103">
        <f>IF('LF Projected Ratios'!AB$33&gt;=0,$B103+(1-$B103)*'LF Projected Ratios'!AB$33,$B103*(1+'LF Projected Ratios'!AB$33))</f>
        <v>0.57259636755862287</v>
      </c>
      <c r="AB103">
        <f>IF('LF Projected Ratios'!AC$33&gt;=0,$B103+(1-$B103)*'LF Projected Ratios'!AC$33,$B103*(1+'LF Projected Ratios'!AC$33))</f>
        <v>0.57202016856633642</v>
      </c>
      <c r="AC103">
        <f>IF('LF Projected Ratios'!AD$33&gt;=0,$B103+(1-$B103)*'LF Projected Ratios'!AD$33,$B103*(1+'LF Projected Ratios'!AD$33))</f>
        <v>0.57144890993279374</v>
      </c>
      <c r="AD103">
        <f>IF('LF Projected Ratios'!AE$33&gt;=0,$B103+(1-$B103)*'LF Projected Ratios'!AE$33,$B103*(1+'LF Projected Ratios'!AE$33))</f>
        <v>0.5708825283908997</v>
      </c>
      <c r="AE103">
        <f>IF('LF Projected Ratios'!AF$33&gt;=0,$B103+(1-$B103)*'LF Projected Ratios'!AF$33,$B103*(1+'LF Projected Ratios'!AF$33))</f>
        <v>0.5703209617492484</v>
      </c>
      <c r="AF103">
        <f>IF('LF Projected Ratios'!AG$33&gt;=0,$B103+(1-$B103)*'LF Projected Ratios'!AG$33,$B103*(1+'LF Projected Ratios'!AG$33))</f>
        <v>0.569764148869357</v>
      </c>
    </row>
    <row r="104" spans="1:32" x14ac:dyDescent="0.25">
      <c r="A104" t="s">
        <v>40</v>
      </c>
      <c r="B104">
        <f t="shared" si="0"/>
        <v>0.52973431150278416</v>
      </c>
      <c r="C104">
        <f>IF('LF Projected Ratios'!D$33&gt;=0,$B104+(1-$B104)*'LF Projected Ratios'!D$33,$B104*(1+'LF Projected Ratios'!D$33))</f>
        <v>0.52913888028905343</v>
      </c>
      <c r="D104">
        <f>IF('LF Projected Ratios'!E$33&gt;=0,$B104+(1-$B104)*'LF Projected Ratios'!E$33,$B104*(1+'LF Projected Ratios'!E$33))</f>
        <v>0.52851613467963909</v>
      </c>
      <c r="E104">
        <f>IF('LF Projected Ratios'!F$33&gt;=0,$B104+(1-$B104)*'LF Projected Ratios'!F$33,$B104*(1+'LF Projected Ratios'!F$33))</f>
        <v>0.52790893076170275</v>
      </c>
      <c r="F104">
        <f>IF('LF Projected Ratios'!G$33&gt;=0,$B104+(1-$B104)*'LF Projected Ratios'!G$33,$B104*(1+'LF Projected Ratios'!G$33))</f>
        <v>0.52731265463346355</v>
      </c>
      <c r="G104">
        <f>IF('LF Projected Ratios'!H$33&gt;=0,$B104+(1-$B104)*'LF Projected Ratios'!H$33,$B104*(1+'LF Projected Ratios'!H$33))</f>
        <v>0.52669679082794829</v>
      </c>
      <c r="H104">
        <f>IF('LF Projected Ratios'!I$33&gt;=0,$B104+(1-$B104)*'LF Projected Ratios'!I$33,$B104*(1+'LF Projected Ratios'!I$33))</f>
        <v>0.52605642745274006</v>
      </c>
      <c r="I104">
        <f>IF('LF Projected Ratios'!J$33&gt;=0,$B104+(1-$B104)*'LF Projected Ratios'!J$33,$B104*(1+'LF Projected Ratios'!J$33))</f>
        <v>0.52538043868450424</v>
      </c>
      <c r="J104">
        <f>IF('LF Projected Ratios'!K$33&gt;=0,$B104+(1-$B104)*'LF Projected Ratios'!K$33,$B104*(1+'LF Projected Ratios'!K$33))</f>
        <v>0.52467496239546474</v>
      </c>
      <c r="K104">
        <f>IF('LF Projected Ratios'!L$33&gt;=0,$B104+(1-$B104)*'LF Projected Ratios'!L$33,$B104*(1+'LF Projected Ratios'!L$33))</f>
        <v>0.52398852967465315</v>
      </c>
      <c r="L104">
        <f>IF('LF Projected Ratios'!M$33&gt;=0,$B104+(1-$B104)*'LF Projected Ratios'!M$33,$B104*(1+'LF Projected Ratios'!M$33))</f>
        <v>0.52354302155619659</v>
      </c>
      <c r="M104">
        <f>IF('LF Projected Ratios'!N$33&gt;=0,$B104+(1-$B104)*'LF Projected Ratios'!N$33,$B104*(1+'LF Projected Ratios'!N$33))</f>
        <v>0.52295035450211824</v>
      </c>
      <c r="N104">
        <f>IF('LF Projected Ratios'!O$33&gt;=0,$B104+(1-$B104)*'LF Projected Ratios'!O$33,$B104*(1+'LF Projected Ratios'!O$33))</f>
        <v>0.52236311823343717</v>
      </c>
      <c r="O104">
        <f>IF('LF Projected Ratios'!P$33&gt;=0,$B104+(1-$B104)*'LF Projected Ratios'!P$33,$B104*(1+'LF Projected Ratios'!P$33))</f>
        <v>0.52178123844472912</v>
      </c>
      <c r="P104">
        <f>IF('LF Projected Ratios'!Q$33&gt;=0,$B104+(1-$B104)*'LF Projected Ratios'!Q$33,$B104*(1+'LF Projected Ratios'!Q$33))</f>
        <v>0.52120464217997164</v>
      </c>
      <c r="Q104">
        <f>IF('LF Projected Ratios'!R$33&gt;=0,$B104+(1-$B104)*'LF Projected Ratios'!R$33,$B104*(1+'LF Projected Ratios'!R$33))</f>
        <v>0.52063325780204872</v>
      </c>
      <c r="R104">
        <f>IF('LF Projected Ratios'!S$33&gt;=0,$B104+(1-$B104)*'LF Projected Ratios'!S$33,$B104*(1+'LF Projected Ratios'!S$33))</f>
        <v>0.52006701496308183</v>
      </c>
      <c r="S104">
        <f>IF('LF Projected Ratios'!T$33&gt;=0,$B104+(1-$B104)*'LF Projected Ratios'!T$33,$B104*(1+'LF Projected Ratios'!T$33))</f>
        <v>0.51950584457555704</v>
      </c>
      <c r="T104">
        <f>IF('LF Projected Ratios'!U$33&gt;=0,$B104+(1-$B104)*'LF Projected Ratios'!U$33,$B104*(1+'LF Projected Ratios'!U$33))</f>
        <v>0.51894967878422449</v>
      </c>
      <c r="U104">
        <f>IF('LF Projected Ratios'!V$33&gt;=0,$B104+(1-$B104)*'LF Projected Ratios'!V$33,$B104*(1+'LF Projected Ratios'!V$33))</f>
        <v>0.51839845093874681</v>
      </c>
      <c r="V104">
        <f>IF('LF Projected Ratios'!W$33&gt;=0,$B104+(1-$B104)*'LF Projected Ratios'!W$33,$B104*(1+'LF Projected Ratios'!W$33))</f>
        <v>0.51785209556707368</v>
      </c>
      <c r="W104">
        <f>IF('LF Projected Ratios'!X$33&gt;=0,$B104+(1-$B104)*'LF Projected Ratios'!X$33,$B104*(1+'LF Projected Ratios'!X$33))</f>
        <v>0.51731054834951495</v>
      </c>
      <c r="X104">
        <f>IF('LF Projected Ratios'!Y$33&gt;=0,$B104+(1-$B104)*'LF Projected Ratios'!Y$33,$B104*(1+'LF Projected Ratios'!Y$33))</f>
        <v>0.51677374609350357</v>
      </c>
      <c r="Y104">
        <f>IF('LF Projected Ratios'!Z$33&gt;=0,$B104+(1-$B104)*'LF Projected Ratios'!Z$33,$B104*(1+'LF Projected Ratios'!Z$33))</f>
        <v>0.51624162670900942</v>
      </c>
      <c r="Z104">
        <f>IF('LF Projected Ratios'!AA$33&gt;=0,$B104+(1-$B104)*'LF Projected Ratios'!AA$33,$B104*(1+'LF Projected Ratios'!AA$33))</f>
        <v>0.51571412918460058</v>
      </c>
      <c r="AA104">
        <f>IF('LF Projected Ratios'!AB$33&gt;=0,$B104+(1-$B104)*'LF Projected Ratios'!AB$33,$B104*(1+'LF Projected Ratios'!AB$33))</f>
        <v>0.51519119356412446</v>
      </c>
      <c r="AB104">
        <f>IF('LF Projected Ratios'!AC$33&gt;=0,$B104+(1-$B104)*'LF Projected Ratios'!AC$33,$B104*(1+'LF Projected Ratios'!AC$33))</f>
        <v>0.51467276092398717</v>
      </c>
      <c r="AC104">
        <f>IF('LF Projected Ratios'!AD$33&gt;=0,$B104+(1-$B104)*'LF Projected Ratios'!AD$33,$B104*(1+'LF Projected Ratios'!AD$33))</f>
        <v>0.51415877335102456</v>
      </c>
      <c r="AD104">
        <f>IF('LF Projected Ratios'!AE$33&gt;=0,$B104+(1-$B104)*'LF Projected Ratios'!AE$33,$B104*(1+'LF Projected Ratios'!AE$33))</f>
        <v>0.51364917392093168</v>
      </c>
      <c r="AE104">
        <f>IF('LF Projected Ratios'!AF$33&gt;=0,$B104+(1-$B104)*'LF Projected Ratios'!AF$33,$B104*(1+'LF Projected Ratios'!AF$33))</f>
        <v>0.51314390667725074</v>
      </c>
      <c r="AF104">
        <f>IF('LF Projected Ratios'!AG$33&gt;=0,$B104+(1-$B104)*'LF Projected Ratios'!AG$33,$B104*(1+'LF Projected Ratios'!AG$33))</f>
        <v>0.51264291661088635</v>
      </c>
    </row>
    <row r="105" spans="1:32" x14ac:dyDescent="0.25">
      <c r="A105" t="s">
        <v>42</v>
      </c>
      <c r="B105">
        <f t="shared" si="0"/>
        <v>0.58124349491448568</v>
      </c>
      <c r="C105">
        <f>IF('LF Projected Ratios'!D$33&gt;=0,$B105+(1-$B105)*'LF Projected Ratios'!D$33,$B105*(1+'LF Projected Ratios'!D$33))</f>
        <v>0.58059016642105998</v>
      </c>
      <c r="D105">
        <f>IF('LF Projected Ratios'!E$33&gt;=0,$B105+(1-$B105)*'LF Projected Ratios'!E$33,$B105*(1+'LF Projected Ratios'!E$33))</f>
        <v>0.57990686759257404</v>
      </c>
      <c r="E105">
        <f>IF('LF Projected Ratios'!F$33&gt;=0,$B105+(1-$B105)*'LF Projected Ratios'!F$33,$B105*(1+'LF Projected Ratios'!F$33))</f>
        <v>0.57924062166565671</v>
      </c>
      <c r="F105">
        <f>IF('LF Projected Ratios'!G$33&gt;=0,$B105+(1-$B105)*'LF Projected Ratios'!G$33,$B105*(1+'LF Projected Ratios'!G$33))</f>
        <v>0.57858636610171443</v>
      </c>
      <c r="G105">
        <f>IF('LF Projected Ratios'!H$33&gt;=0,$B105+(1-$B105)*'LF Projected Ratios'!H$33,$B105*(1+'LF Projected Ratios'!H$33))</f>
        <v>0.57791061823540479</v>
      </c>
      <c r="H105">
        <f>IF('LF Projected Ratios'!I$33&gt;=0,$B105+(1-$B105)*'LF Projected Ratios'!I$33,$B105*(1+'LF Projected Ratios'!I$33))</f>
        <v>0.57720798856211553</v>
      </c>
      <c r="I105">
        <f>IF('LF Projected Ratios'!J$33&gt;=0,$B105+(1-$B105)*'LF Projected Ratios'!J$33,$B105*(1+'LF Projected Ratios'!J$33))</f>
        <v>0.57646626942925872</v>
      </c>
      <c r="J105">
        <f>IF('LF Projected Ratios'!K$33&gt;=0,$B105+(1-$B105)*'LF Projected Ratios'!K$33,$B105*(1+'LF Projected Ratios'!K$33))</f>
        <v>0.57569219553048245</v>
      </c>
      <c r="K105">
        <f>IF('LF Projected Ratios'!L$33&gt;=0,$B105+(1-$B105)*'LF Projected Ratios'!L$33,$B105*(1+'LF Projected Ratios'!L$33))</f>
        <v>0.57493901691810156</v>
      </c>
      <c r="L105">
        <f>IF('LF Projected Ratios'!M$33&gt;=0,$B105+(1-$B105)*'LF Projected Ratios'!M$33,$B105*(1+'LF Projected Ratios'!M$33))</f>
        <v>0.57445018942446635</v>
      </c>
      <c r="M105">
        <f>IF('LF Projected Ratios'!N$33&gt;=0,$B105+(1-$B105)*'LF Projected Ratios'!N$33,$B105*(1+'LF Projected Ratios'!N$33))</f>
        <v>0.5737998938661969</v>
      </c>
      <c r="N105">
        <f>IF('LF Projected Ratios'!O$33&gt;=0,$B105+(1-$B105)*'LF Projected Ratios'!O$33,$B105*(1+'LF Projected Ratios'!O$33))</f>
        <v>0.57315555716053701</v>
      </c>
      <c r="O105">
        <f>IF('LF Projected Ratios'!P$33&gt;=0,$B105+(1-$B105)*'LF Projected Ratios'!P$33,$B105*(1+'LF Projected Ratios'!P$33))</f>
        <v>0.57251709777690885</v>
      </c>
      <c r="P105">
        <f>IF('LF Projected Ratios'!Q$33&gt;=0,$B105+(1-$B105)*'LF Projected Ratios'!Q$33,$B105*(1+'LF Projected Ratios'!Q$33))</f>
        <v>0.57188443566534664</v>
      </c>
      <c r="Q105">
        <f>IF('LF Projected Ratios'!R$33&gt;=0,$B105+(1-$B105)*'LF Projected Ratios'!R$33,$B105*(1+'LF Projected Ratios'!R$33))</f>
        <v>0.57125749222303635</v>
      </c>
      <c r="R105">
        <f>IF('LF Projected Ratios'!S$33&gt;=0,$B105+(1-$B105)*'LF Projected Ratios'!S$33,$B105*(1+'LF Projected Ratios'!S$33))</f>
        <v>0.57063619026176127</v>
      </c>
      <c r="S105">
        <f>IF('LF Projected Ratios'!T$33&gt;=0,$B105+(1-$B105)*'LF Projected Ratios'!T$33,$B105*(1+'LF Projected Ratios'!T$33))</f>
        <v>0.57002045397622181</v>
      </c>
      <c r="T105">
        <f>IF('LF Projected Ratios'!U$33&gt;=0,$B105+(1-$B105)*'LF Projected Ratios'!U$33,$B105*(1+'LF Projected Ratios'!U$33))</f>
        <v>0.56941020891320349</v>
      </c>
      <c r="U105">
        <f>IF('LF Projected Ratios'!V$33&gt;=0,$B105+(1-$B105)*'LF Projected Ratios'!V$33,$B105*(1+'LF Projected Ratios'!V$33))</f>
        <v>0.56880538194156427</v>
      </c>
      <c r="V105">
        <f>IF('LF Projected Ratios'!W$33&gt;=0,$B105+(1-$B105)*'LF Projected Ratios'!W$33,$B105*(1+'LF Projected Ratios'!W$33))</f>
        <v>0.56820590122302117</v>
      </c>
      <c r="W105">
        <f>IF('LF Projected Ratios'!X$33&gt;=0,$B105+(1-$B105)*'LF Projected Ratios'!X$33,$B105*(1+'LF Projected Ratios'!X$33))</f>
        <v>0.56761169618370244</v>
      </c>
      <c r="X105">
        <f>IF('LF Projected Ratios'!Y$33&gt;=0,$B105+(1-$B105)*'LF Projected Ratios'!Y$33,$B105*(1+'LF Projected Ratios'!Y$33))</f>
        <v>0.56702269748645562</v>
      </c>
      <c r="Y105">
        <f>IF('LF Projected Ratios'!Z$33&gt;=0,$B105+(1-$B105)*'LF Projected Ratios'!Z$33,$B105*(1+'LF Projected Ratios'!Z$33))</f>
        <v>0.56643883700387199</v>
      </c>
      <c r="Z105">
        <f>IF('LF Projected Ratios'!AA$33&gt;=0,$B105+(1-$B105)*'LF Projected Ratios'!AA$33,$B105*(1+'LF Projected Ratios'!AA$33))</f>
        <v>0.56586004779201915</v>
      </c>
      <c r="AA105">
        <f>IF('LF Projected Ratios'!AB$33&gt;=0,$B105+(1-$B105)*'LF Projected Ratios'!AB$33,$B105*(1+'LF Projected Ratios'!AB$33))</f>
        <v>0.56528626406485505</v>
      </c>
      <c r="AB105">
        <f>IF('LF Projected Ratios'!AC$33&gt;=0,$B105+(1-$B105)*'LF Projected Ratios'!AC$33,$B105*(1+'LF Projected Ratios'!AC$33))</f>
        <v>0.56471742116929791</v>
      </c>
      <c r="AC105">
        <f>IF('LF Projected Ratios'!AD$33&gt;=0,$B105+(1-$B105)*'LF Projected Ratios'!AD$33,$B105*(1+'LF Projected Ratios'!AD$33))</f>
        <v>0.56415345556094632</v>
      </c>
      <c r="AD105">
        <f>IF('LF Projected Ratios'!AE$33&gt;=0,$B105+(1-$B105)*'LF Projected Ratios'!AE$33,$B105*(1+'LF Projected Ratios'!AE$33))</f>
        <v>0.56359430478041006</v>
      </c>
      <c r="AE105">
        <f>IF('LF Projected Ratios'!AF$33&gt;=0,$B105+(1-$B105)*'LF Projected Ratios'!AF$33,$B105*(1+'LF Projected Ratios'!AF$33))</f>
        <v>0.56303990743025578</v>
      </c>
      <c r="AF105">
        <f>IF('LF Projected Ratios'!AG$33&gt;=0,$B105+(1-$B105)*'LF Projected Ratios'!AG$33,$B105*(1+'LF Projected Ratios'!AG$33))</f>
        <v>0.56249020315253029</v>
      </c>
    </row>
    <row r="106" spans="1:32" x14ac:dyDescent="0.25">
      <c r="A106" t="s">
        <v>44</v>
      </c>
      <c r="B106">
        <f t="shared" si="0"/>
        <v>0.63117123089712179</v>
      </c>
      <c r="C106">
        <f>IF('LF Projected Ratios'!D$33&gt;=0,$B106+(1-$B106)*'LF Projected Ratios'!D$33,$B106*(1+'LF Projected Ratios'!D$33))</f>
        <v>0.63046178270031006</v>
      </c>
      <c r="D106">
        <f>IF('LF Projected Ratios'!E$33&gt;=0,$B106+(1-$B106)*'LF Projected Ratios'!E$33,$B106*(1+'LF Projected Ratios'!E$33))</f>
        <v>0.62971978977235565</v>
      </c>
      <c r="E106">
        <f>IF('LF Projected Ratios'!F$33&gt;=0,$B106+(1-$B106)*'LF Projected Ratios'!F$33,$B106*(1+'LF Projected Ratios'!F$33))</f>
        <v>0.62899631455852201</v>
      </c>
      <c r="F106">
        <f>IF('LF Projected Ratios'!G$33&gt;=0,$B106+(1-$B106)*'LF Projected Ratios'!G$33,$B106*(1+'LF Projected Ratios'!G$33))</f>
        <v>0.62828585965755934</v>
      </c>
      <c r="G106">
        <f>IF('LF Projected Ratios'!H$33&gt;=0,$B106+(1-$B106)*'LF Projected Ratios'!H$33,$B106*(1+'LF Projected Ratios'!H$33))</f>
        <v>0.62755206630539895</v>
      </c>
      <c r="H106">
        <f>IF('LF Projected Ratios'!I$33&gt;=0,$B106+(1-$B106)*'LF Projected Ratios'!I$33,$B106*(1+'LF Projected Ratios'!I$33))</f>
        <v>0.62678908204899864</v>
      </c>
      <c r="I106">
        <f>IF('LF Projected Ratios'!J$33&gt;=0,$B106+(1-$B106)*'LF Projected Ratios'!J$33,$B106*(1+'LF Projected Ratios'!J$33))</f>
        <v>0.62598365062110106</v>
      </c>
      <c r="J106">
        <f>IF('LF Projected Ratios'!K$33&gt;=0,$B106+(1-$B106)*'LF Projected Ratios'!K$33,$B106*(1+'LF Projected Ratios'!K$33))</f>
        <v>0.62514308521302209</v>
      </c>
      <c r="K106">
        <f>IF('LF Projected Ratios'!L$33&gt;=0,$B106+(1-$B106)*'LF Projected Ratios'!L$33,$B106*(1+'LF Projected Ratios'!L$33))</f>
        <v>0.62432520995760654</v>
      </c>
      <c r="L106">
        <f>IF('LF Projected Ratios'!M$33&gt;=0,$B106+(1-$B106)*'LF Projected Ratios'!M$33,$B106*(1+'LF Projected Ratios'!M$33))</f>
        <v>0.62379439309074514</v>
      </c>
      <c r="M106">
        <f>IF('LF Projected Ratios'!N$33&gt;=0,$B106+(1-$B106)*'LF Projected Ratios'!N$33,$B106*(1+'LF Projected Ratios'!N$33))</f>
        <v>0.62308823835258287</v>
      </c>
      <c r="N106">
        <f>IF('LF Projected Ratios'!O$33&gt;=0,$B106+(1-$B106)*'LF Projected Ratios'!O$33,$B106*(1+'LF Projected Ratios'!O$33))</f>
        <v>0.62238855432139484</v>
      </c>
      <c r="O106">
        <f>IF('LF Projected Ratios'!P$33&gt;=0,$B106+(1-$B106)*'LF Projected Ratios'!P$33,$B106*(1+'LF Projected Ratios'!P$33))</f>
        <v>0.62169525246327828</v>
      </c>
      <c r="P106">
        <f>IF('LF Projected Ratios'!Q$33&gt;=0,$B106+(1-$B106)*'LF Projected Ratios'!Q$33,$B106*(1+'LF Projected Ratios'!Q$33))</f>
        <v>0.621008245852124</v>
      </c>
      <c r="Q106">
        <f>IF('LF Projected Ratios'!R$33&gt;=0,$B106+(1-$B106)*'LF Projected Ratios'!R$33,$B106*(1+'LF Projected Ratios'!R$33))</f>
        <v>0.6203274491332823</v>
      </c>
      <c r="R106">
        <f>IF('LF Projected Ratios'!S$33&gt;=0,$B106+(1-$B106)*'LF Projected Ratios'!S$33,$B106*(1+'LF Projected Ratios'!S$33))</f>
        <v>0.6196527784882121</v>
      </c>
      <c r="S106">
        <f>IF('LF Projected Ratios'!T$33&gt;=0,$B106+(1-$B106)*'LF Projected Ratios'!T$33,$B106*(1+'LF Projected Ratios'!T$33))</f>
        <v>0.61898415160007958</v>
      </c>
      <c r="T106">
        <f>IF('LF Projected Ratios'!U$33&gt;=0,$B106+(1-$B106)*'LF Projected Ratios'!U$33,$B106*(1+'LF Projected Ratios'!U$33))</f>
        <v>0.61832148762027739</v>
      </c>
      <c r="U106">
        <f>IF('LF Projected Ratios'!V$33&gt;=0,$B106+(1-$B106)*'LF Projected Ratios'!V$33,$B106*(1+'LF Projected Ratios'!V$33))</f>
        <v>0.61766470713583432</v>
      </c>
      <c r="V106">
        <f>IF('LF Projected Ratios'!W$33&gt;=0,$B106+(1-$B106)*'LF Projected Ratios'!W$33,$B106*(1+'LF Projected Ratios'!W$33))</f>
        <v>0.61701373213769251</v>
      </c>
      <c r="W106">
        <f>IF('LF Projected Ratios'!X$33&gt;=0,$B106+(1-$B106)*'LF Projected Ratios'!X$33,$B106*(1+'LF Projected Ratios'!X$33))</f>
        <v>0.61636848598981553</v>
      </c>
      <c r="X106">
        <f>IF('LF Projected Ratios'!Y$33&gt;=0,$B106+(1-$B106)*'LF Projected Ratios'!Y$33,$B106*(1+'LF Projected Ratios'!Y$33))</f>
        <v>0.61572889339911863</v>
      </c>
      <c r="Y106">
        <f>IF('LF Projected Ratios'!Z$33&gt;=0,$B106+(1-$B106)*'LF Projected Ratios'!Z$33,$B106*(1+'LF Projected Ratios'!Z$33))</f>
        <v>0.61509488038617521</v>
      </c>
      <c r="Z106">
        <f>IF('LF Projected Ratios'!AA$33&gt;=0,$B106+(1-$B106)*'LF Projected Ratios'!AA$33,$B106*(1+'LF Projected Ratios'!AA$33))</f>
        <v>0.61446637425669348</v>
      </c>
      <c r="AA106">
        <f>IF('LF Projected Ratios'!AB$33&gt;=0,$B106+(1-$B106)*'LF Projected Ratios'!AB$33,$B106*(1+'LF Projected Ratios'!AB$33))</f>
        <v>0.61384330357373262</v>
      </c>
      <c r="AB106">
        <f>IF('LF Projected Ratios'!AC$33&gt;=0,$B106+(1-$B106)*'LF Projected Ratios'!AC$33,$B106*(1+'LF Projected Ratios'!AC$33))</f>
        <v>0.61322559813063149</v>
      </c>
      <c r="AC106">
        <f>IF('LF Projected Ratios'!AD$33&gt;=0,$B106+(1-$B106)*'LF Projected Ratios'!AD$33,$B106*(1+'LF Projected Ratios'!AD$33))</f>
        <v>0.61261318892464234</v>
      </c>
      <c r="AD106">
        <f>IF('LF Projected Ratios'!AE$33&gt;=0,$B106+(1-$B106)*'LF Projected Ratios'!AE$33,$B106*(1+'LF Projected Ratios'!AE$33))</f>
        <v>0.61200600813122963</v>
      </c>
      <c r="AE106">
        <f>IF('LF Projected Ratios'!AF$33&gt;=0,$B106+(1-$B106)*'LF Projected Ratios'!AF$33,$B106*(1+'LF Projected Ratios'!AF$33))</f>
        <v>0.61140398907903459</v>
      </c>
      <c r="AF106">
        <f>IF('LF Projected Ratios'!AG$33&gt;=0,$B106+(1-$B106)*'LF Projected Ratios'!AG$33,$B106*(1+'LF Projected Ratios'!AG$33))</f>
        <v>0.61080706622546788</v>
      </c>
    </row>
    <row r="107" spans="1:32" x14ac:dyDescent="0.25">
      <c r="A107" t="s">
        <v>46</v>
      </c>
      <c r="B107">
        <f t="shared" si="0"/>
        <v>0.6454804079959251</v>
      </c>
      <c r="C107">
        <f>IF('LF Projected Ratios'!D$33&gt;=0,$B107+(1-$B107)*'LF Projected Ratios'!D$33,$B107*(1+'LF Projected Ratios'!D$33))</f>
        <v>0.64475487601805093</v>
      </c>
      <c r="D107">
        <f>IF('LF Projected Ratios'!E$33&gt;=0,$B107+(1-$B107)*'LF Projected Ratios'!E$33,$B107*(1+'LF Projected Ratios'!E$33))</f>
        <v>0.64399606149289379</v>
      </c>
      <c r="E107">
        <f>IF('LF Projected Ratios'!F$33&gt;=0,$B107+(1-$B107)*'LF Projected Ratios'!F$33,$B107*(1+'LF Projected Ratios'!F$33))</f>
        <v>0.64325618449384792</v>
      </c>
      <c r="F107">
        <f>IF('LF Projected Ratios'!G$33&gt;=0,$B107+(1-$B107)*'LF Projected Ratios'!G$33,$B107*(1+'LF Projected Ratios'!G$33))</f>
        <v>0.64252962298900196</v>
      </c>
      <c r="G107">
        <f>IF('LF Projected Ratios'!H$33&gt;=0,$B107+(1-$B107)*'LF Projected Ratios'!H$33,$B107*(1+'LF Projected Ratios'!H$33))</f>
        <v>0.64177919393084604</v>
      </c>
      <c r="H107">
        <f>IF('LF Projected Ratios'!I$33&gt;=0,$B107+(1-$B107)*'LF Projected Ratios'!I$33,$B107*(1+'LF Projected Ratios'!I$33))</f>
        <v>0.64099891218635696</v>
      </c>
      <c r="I107">
        <f>IF('LF Projected Ratios'!J$33&gt;=0,$B107+(1-$B107)*'LF Projected Ratios'!J$33,$B107*(1+'LF Projected Ratios'!J$33))</f>
        <v>0.64017522095766588</v>
      </c>
      <c r="J107">
        <f>IF('LF Projected Ratios'!K$33&gt;=0,$B107+(1-$B107)*'LF Projected Ratios'!K$33,$B107*(1+'LF Projected Ratios'!K$33))</f>
        <v>0.63931559923222248</v>
      </c>
      <c r="K107">
        <f>IF('LF Projected Ratios'!L$33&gt;=0,$B107+(1-$B107)*'LF Projected Ratios'!L$33,$B107*(1+'LF Projected Ratios'!L$33))</f>
        <v>0.63847918206408727</v>
      </c>
      <c r="L107">
        <f>IF('LF Projected Ratios'!M$33&gt;=0,$B107+(1-$B107)*'LF Projected Ratios'!M$33,$B107*(1+'LF Projected Ratios'!M$33))</f>
        <v>0.63793633113707993</v>
      </c>
      <c r="M107">
        <f>IF('LF Projected Ratios'!N$33&gt;=0,$B107+(1-$B107)*'LF Projected Ratios'!N$33,$B107*(1+'LF Projected Ratios'!N$33))</f>
        <v>0.63721416728330393</v>
      </c>
      <c r="N107">
        <f>IF('LF Projected Ratios'!O$33&gt;=0,$B107+(1-$B107)*'LF Projected Ratios'!O$33,$B107*(1+'LF Projected Ratios'!O$33))</f>
        <v>0.6364986208328145</v>
      </c>
      <c r="O107">
        <f>IF('LF Projected Ratios'!P$33&gt;=0,$B107+(1-$B107)*'LF Projected Ratios'!P$33,$B107*(1+'LF Projected Ratios'!P$33))</f>
        <v>0.63578960124457162</v>
      </c>
      <c r="P107">
        <f>IF('LF Projected Ratios'!Q$33&gt;=0,$B107+(1-$B107)*'LF Projected Ratios'!Q$33,$B107*(1+'LF Projected Ratios'!Q$33))</f>
        <v>0.63508701962177894</v>
      </c>
      <c r="Q107">
        <f>IF('LF Projected Ratios'!R$33&gt;=0,$B107+(1-$B107)*'LF Projected Ratios'!R$33,$B107*(1+'LF Projected Ratios'!R$33))</f>
        <v>0.63439078867472576</v>
      </c>
      <c r="R107">
        <f>IF('LF Projected Ratios'!S$33&gt;=0,$B107+(1-$B107)*'LF Projected Ratios'!S$33,$B107*(1+'LF Projected Ratios'!S$33))</f>
        <v>0.6337008226846349</v>
      </c>
      <c r="S107">
        <f>IF('LF Projected Ratios'!T$33&gt;=0,$B107+(1-$B107)*'LF Projected Ratios'!T$33,$B107*(1+'LF Projected Ratios'!T$33))</f>
        <v>0.63301703746848148</v>
      </c>
      <c r="T107">
        <f>IF('LF Projected Ratios'!U$33&gt;=0,$B107+(1-$B107)*'LF Projected Ratios'!U$33,$B107*(1+'LF Projected Ratios'!U$33))</f>
        <v>0.63233935034475286</v>
      </c>
      <c r="U107">
        <f>IF('LF Projected Ratios'!V$33&gt;=0,$B107+(1-$B107)*'LF Projected Ratios'!V$33,$B107*(1+'LF Projected Ratios'!V$33))</f>
        <v>0.63166768010011975</v>
      </c>
      <c r="V107">
        <f>IF('LF Projected Ratios'!W$33&gt;=0,$B107+(1-$B107)*'LF Projected Ratios'!W$33,$B107*(1+'LF Projected Ratios'!W$33))</f>
        <v>0.63100194695699385</v>
      </c>
      <c r="W107">
        <f>IF('LF Projected Ratios'!X$33&gt;=0,$B107+(1-$B107)*'LF Projected Ratios'!X$33,$B107*(1+'LF Projected Ratios'!X$33))</f>
        <v>0.6303420725419363</v>
      </c>
      <c r="X107">
        <f>IF('LF Projected Ratios'!Y$33&gt;=0,$B107+(1-$B107)*'LF Projected Ratios'!Y$33,$B107*(1+'LF Projected Ratios'!Y$33))</f>
        <v>0.62968797985490532</v>
      </c>
      <c r="Y107">
        <f>IF('LF Projected Ratios'!Z$33&gt;=0,$B107+(1-$B107)*'LF Projected Ratios'!Z$33,$B107*(1+'LF Projected Ratios'!Z$33))</f>
        <v>0.62903959323929892</v>
      </c>
      <c r="Z107">
        <f>IF('LF Projected Ratios'!AA$33&gt;=0,$B107+(1-$B107)*'LF Projected Ratios'!AA$33,$B107*(1+'LF Projected Ratios'!AA$33))</f>
        <v>0.62839683835278548</v>
      </c>
      <c r="AA107">
        <f>IF('LF Projected Ratios'!AB$33&gt;=0,$B107+(1-$B107)*'LF Projected Ratios'!AB$33,$B107*(1+'LF Projected Ratios'!AB$33))</f>
        <v>0.62775964213888935</v>
      </c>
      <c r="AB107">
        <f>IF('LF Projected Ratios'!AC$33&gt;=0,$B107+(1-$B107)*'LF Projected Ratios'!AC$33,$B107*(1+'LF Projected Ratios'!AC$33))</f>
        <v>0.62712793279930557</v>
      </c>
      <c r="AC107">
        <f>IF('LF Projected Ratios'!AD$33&gt;=0,$B107+(1-$B107)*'LF Projected Ratios'!AD$33,$B107*(1+'LF Projected Ratios'!AD$33))</f>
        <v>0.62650163976693707</v>
      </c>
      <c r="AD107">
        <f>IF('LF Projected Ratios'!AE$33&gt;=0,$B107+(1-$B107)*'LF Projected Ratios'!AE$33,$B107*(1+'LF Projected Ratios'!AE$33))</f>
        <v>0.62588069367960952</v>
      </c>
      <c r="AE107">
        <f>IF('LF Projected Ratios'!AF$33&gt;=0,$B107+(1-$B107)*'LF Projected Ratios'!AF$33,$B107*(1+'LF Projected Ratios'!AF$33))</f>
        <v>0.62526502635446879</v>
      </c>
      <c r="AF107">
        <f>IF('LF Projected Ratios'!AG$33&gt;=0,$B107+(1-$B107)*'LF Projected Ratios'!AG$33,$B107*(1+'LF Projected Ratios'!AG$33))</f>
        <v>0.62465457076302078</v>
      </c>
    </row>
    <row r="108" spans="1:32" x14ac:dyDescent="0.25">
      <c r="A108" t="s">
        <v>48</v>
      </c>
      <c r="B108">
        <f t="shared" si="0"/>
        <v>0.71187917820940949</v>
      </c>
      <c r="C108">
        <f>IF('LF Projected Ratios'!D$33&gt;=0,$B108+(1-$B108)*'LF Projected Ratios'!D$33,$B108*(1+'LF Projected Ratios'!D$33))</f>
        <v>0.71107901277948227</v>
      </c>
      <c r="D108">
        <f>IF('LF Projected Ratios'!E$33&gt;=0,$B108+(1-$B108)*'LF Projected Ratios'!E$33,$B108*(1+'LF Projected Ratios'!E$33))</f>
        <v>0.71024214111941208</v>
      </c>
      <c r="E108">
        <f>IF('LF Projected Ratios'!F$33&gt;=0,$B108+(1-$B108)*'LF Projected Ratios'!F$33,$B108*(1+'LF Projected Ratios'!F$33))</f>
        <v>0.70942615503597373</v>
      </c>
      <c r="F108">
        <f>IF('LF Projected Ratios'!G$33&gt;=0,$B108+(1-$B108)*'LF Projected Ratios'!G$33,$B108*(1+'LF Projected Ratios'!G$33))</f>
        <v>0.70862485417450494</v>
      </c>
      <c r="G108">
        <f>IF('LF Projected Ratios'!H$33&gt;=0,$B108+(1-$B108)*'LF Projected Ratios'!H$33,$B108*(1+'LF Projected Ratios'!H$33))</f>
        <v>0.70779723057105104</v>
      </c>
      <c r="H108">
        <f>IF('LF Projected Ratios'!I$33&gt;=0,$B108+(1-$B108)*'LF Projected Ratios'!I$33,$B108*(1+'LF Projected Ratios'!I$33))</f>
        <v>0.70693668341863891</v>
      </c>
      <c r="I108">
        <f>IF('LF Projected Ratios'!J$33&gt;=0,$B108+(1-$B108)*'LF Projected Ratios'!J$33,$B108*(1+'LF Projected Ratios'!J$33))</f>
        <v>0.70602826136939445</v>
      </c>
      <c r="J108">
        <f>IF('LF Projected Ratios'!K$33&gt;=0,$B108+(1-$B108)*'LF Projected Ratios'!K$33,$B108*(1+'LF Projected Ratios'!K$33))</f>
        <v>0.7050802127533573</v>
      </c>
      <c r="K108">
        <f>IF('LF Projected Ratios'!L$33&gt;=0,$B108+(1-$B108)*'LF Projected Ratios'!L$33,$B108*(1+'LF Projected Ratios'!L$33))</f>
        <v>0.70415775568275307</v>
      </c>
      <c r="L108">
        <f>IF('LF Projected Ratios'!M$33&gt;=0,$B108+(1-$B108)*'LF Projected Ratios'!M$33,$B108*(1+'LF Projected Ratios'!M$33))</f>
        <v>0.70355906319414907</v>
      </c>
      <c r="M108">
        <f>IF('LF Projected Ratios'!N$33&gt;=0,$B108+(1-$B108)*'LF Projected Ratios'!N$33,$B108*(1+'LF Projected Ratios'!N$33))</f>
        <v>0.70276261235785686</v>
      </c>
      <c r="N108">
        <f>IF('LF Projected Ratios'!O$33&gt;=0,$B108+(1-$B108)*'LF Projected Ratios'!O$33,$B108*(1+'LF Projected Ratios'!O$33))</f>
        <v>0.70197345963868052</v>
      </c>
      <c r="O108">
        <f>IF('LF Projected Ratios'!P$33&gt;=0,$B108+(1-$B108)*'LF Projected Ratios'!P$33,$B108*(1+'LF Projected Ratios'!P$33))</f>
        <v>0.70119150518187545</v>
      </c>
      <c r="P108">
        <f>IF('LF Projected Ratios'!Q$33&gt;=0,$B108+(1-$B108)*'LF Projected Ratios'!Q$33,$B108*(1+'LF Projected Ratios'!Q$33))</f>
        <v>0.70041665094607997</v>
      </c>
      <c r="Q108">
        <f>IF('LF Projected Ratios'!R$33&gt;=0,$B108+(1-$B108)*'LF Projected Ratios'!R$33,$B108*(1+'LF Projected Ratios'!R$33))</f>
        <v>0.69964880066233381</v>
      </c>
      <c r="R108">
        <f>IF('LF Projected Ratios'!S$33&gt;=0,$B108+(1-$B108)*'LF Projected Ratios'!S$33,$B108*(1+'LF Projected Ratios'!S$33))</f>
        <v>0.69888785979420853</v>
      </c>
      <c r="S108">
        <f>IF('LF Projected Ratios'!T$33&gt;=0,$B108+(1-$B108)*'LF Projected Ratios'!T$33,$B108*(1+'LF Projected Ratios'!T$33))</f>
        <v>0.69813373549900593</v>
      </c>
      <c r="T108">
        <f>IF('LF Projected Ratios'!U$33&gt;=0,$B108+(1-$B108)*'LF Projected Ratios'!U$33,$B108*(1+'LF Projected Ratios'!U$33))</f>
        <v>0.6973863365899966</v>
      </c>
      <c r="U108">
        <f>IF('LF Projected Ratios'!V$33&gt;=0,$B108+(1-$B108)*'LF Projected Ratios'!V$33,$B108*(1+'LF Projected Ratios'!V$33))</f>
        <v>0.6966455734996625</v>
      </c>
      <c r="V108">
        <f>IF('LF Projected Ratios'!W$33&gt;=0,$B108+(1-$B108)*'LF Projected Ratios'!W$33,$B108*(1+'LF Projected Ratios'!W$33))</f>
        <v>0.69591135824391748</v>
      </c>
      <c r="W108">
        <f>IF('LF Projected Ratios'!X$33&gt;=0,$B108+(1-$B108)*'LF Projected Ratios'!X$33,$B108*(1+'LF Projected Ratios'!X$33))</f>
        <v>0.69518360438726501</v>
      </c>
      <c r="X108">
        <f>IF('LF Projected Ratios'!Y$33&gt;=0,$B108+(1-$B108)*'LF Projected Ratios'!Y$33,$B108*(1+'LF Projected Ratios'!Y$33))</f>
        <v>0.69446222700888394</v>
      </c>
      <c r="Y108">
        <f>IF('LF Projected Ratios'!Z$33&gt;=0,$B108+(1-$B108)*'LF Projected Ratios'!Z$33,$B108*(1+'LF Projected Ratios'!Z$33))</f>
        <v>0.6937471426695887</v>
      </c>
      <c r="Z108">
        <f>IF('LF Projected Ratios'!AA$33&gt;=0,$B108+(1-$B108)*'LF Projected Ratios'!AA$33,$B108*(1+'LF Projected Ratios'!AA$33))</f>
        <v>0.69303826937965896</v>
      </c>
      <c r="AA108">
        <f>IF('LF Projected Ratios'!AB$33&gt;=0,$B108+(1-$B108)*'LF Projected Ratios'!AB$33,$B108*(1+'LF Projected Ratios'!AB$33))</f>
        <v>0.69233552656750308</v>
      </c>
      <c r="AB108">
        <f>IF('LF Projected Ratios'!AC$33&gt;=0,$B108+(1-$B108)*'LF Projected Ratios'!AC$33,$B108*(1+'LF Projected Ratios'!AC$33))</f>
        <v>0.69163883504912482</v>
      </c>
      <c r="AC108">
        <f>IF('LF Projected Ratios'!AD$33&gt;=0,$B108+(1-$B108)*'LF Projected Ratios'!AD$33,$B108*(1+'LF Projected Ratios'!AD$33))</f>
        <v>0.69094811699838643</v>
      </c>
      <c r="AD108">
        <f>IF('LF Projected Ratios'!AE$33&gt;=0,$B108+(1-$B108)*'LF Projected Ratios'!AE$33,$B108*(1+'LF Projected Ratios'!AE$33))</f>
        <v>0.69026329591802005</v>
      </c>
      <c r="AE108">
        <f>IF('LF Projected Ratios'!AF$33&gt;=0,$B108+(1-$B108)*'LF Projected Ratios'!AF$33,$B108*(1+'LF Projected Ratios'!AF$33))</f>
        <v>0.68958429661139142</v>
      </c>
      <c r="AF108">
        <f>IF('LF Projected Ratios'!AG$33&gt;=0,$B108+(1-$B108)*'LF Projected Ratios'!AG$33,$B108*(1+'LF Projected Ratios'!AG$33))</f>
        <v>0.68891104515497215</v>
      </c>
    </row>
    <row r="109" spans="1:32" x14ac:dyDescent="0.25">
      <c r="A109" t="s">
        <v>50</v>
      </c>
      <c r="B109">
        <f t="shared" si="0"/>
        <v>0.6082266721481665</v>
      </c>
      <c r="C109">
        <f>IF('LF Projected Ratios'!D$33&gt;=0,$B109+(1-$B109)*'LF Projected Ratios'!D$33,$B109*(1+'LF Projected Ratios'!D$33))</f>
        <v>0.60754301406192102</v>
      </c>
      <c r="D109">
        <f>IF('LF Projected Ratios'!E$33&gt;=0,$B109+(1-$B109)*'LF Projected Ratios'!E$33,$B109*(1+'LF Projected Ratios'!E$33))</f>
        <v>0.6068279943220547</v>
      </c>
      <c r="E109">
        <f>IF('LF Projected Ratios'!F$33&gt;=0,$B109+(1-$B109)*'LF Projected Ratios'!F$33,$B109*(1+'LF Projected Ratios'!F$33))</f>
        <v>0.60613081913384748</v>
      </c>
      <c r="F109">
        <f>IF('LF Projected Ratios'!G$33&gt;=0,$B109+(1-$B109)*'LF Projected Ratios'!G$33,$B109*(1+'LF Projected Ratios'!G$33))</f>
        <v>0.60544619093951468</v>
      </c>
      <c r="G109">
        <f>IF('LF Projected Ratios'!H$33&gt;=0,$B109+(1-$B109)*'LF Projected Ratios'!H$33,$B109*(1+'LF Projected Ratios'!H$33))</f>
        <v>0.6047390727015769</v>
      </c>
      <c r="H109">
        <f>IF('LF Projected Ratios'!I$33&gt;=0,$B109+(1-$B109)*'LF Projected Ratios'!I$33,$B109*(1+'LF Projected Ratios'!I$33))</f>
        <v>0.60400382471742498</v>
      </c>
      <c r="I109">
        <f>IF('LF Projected Ratios'!J$33&gt;=0,$B109+(1-$B109)*'LF Projected Ratios'!J$33,$B109*(1+'LF Projected Ratios'!J$33))</f>
        <v>0.60322767261629484</v>
      </c>
      <c r="J109">
        <f>IF('LF Projected Ratios'!K$33&gt;=0,$B109+(1-$B109)*'LF Projected Ratios'!K$33,$B109*(1+'LF Projected Ratios'!K$33))</f>
        <v>0.60241766373779759</v>
      </c>
      <c r="K109">
        <f>IF('LF Projected Ratios'!L$33&gt;=0,$B109+(1-$B109)*'LF Projected Ratios'!L$33,$B109*(1+'LF Projected Ratios'!L$33))</f>
        <v>0.60162952017154747</v>
      </c>
      <c r="L109">
        <f>IF('LF Projected Ratios'!M$33&gt;=0,$B109+(1-$B109)*'LF Projected Ratios'!M$33,$B109*(1+'LF Projected Ratios'!M$33))</f>
        <v>0.60111799974627023</v>
      </c>
      <c r="M109">
        <f>IF('LF Projected Ratios'!N$33&gt;=0,$B109+(1-$B109)*'LF Projected Ratios'!N$33,$B109*(1+'LF Projected Ratios'!N$33))</f>
        <v>0.60043751539370616</v>
      </c>
      <c r="N109">
        <f>IF('LF Projected Ratios'!O$33&gt;=0,$B109+(1-$B109)*'LF Projected Ratios'!O$33,$B109*(1+'LF Projected Ratios'!O$33))</f>
        <v>0.59976326652269885</v>
      </c>
      <c r="O109">
        <f>IF('LF Projected Ratios'!P$33&gt;=0,$B109+(1-$B109)*'LF Projected Ratios'!P$33,$B109*(1+'LF Projected Ratios'!P$33))</f>
        <v>0.59909516781776095</v>
      </c>
      <c r="P109">
        <f>IF('LF Projected Ratios'!Q$33&gt;=0,$B109+(1-$B109)*'LF Projected Ratios'!Q$33,$B109*(1+'LF Projected Ratios'!Q$33))</f>
        <v>0.59843313551275212</v>
      </c>
      <c r="Q109">
        <f>IF('LF Projected Ratios'!R$33&gt;=0,$B109+(1-$B109)*'LF Projected Ratios'!R$33,$B109*(1+'LF Projected Ratios'!R$33))</f>
        <v>0.59777708735586454</v>
      </c>
      <c r="R109">
        <f>IF('LF Projected Ratios'!S$33&gt;=0,$B109+(1-$B109)*'LF Projected Ratios'!S$33,$B109*(1+'LF Projected Ratios'!S$33))</f>
        <v>0.59712694257555843</v>
      </c>
      <c r="S109">
        <f>IF('LF Projected Ratios'!T$33&gt;=0,$B109+(1-$B109)*'LF Projected Ratios'!T$33,$B109*(1+'LF Projected Ratios'!T$33))</f>
        <v>0.59648262184741063</v>
      </c>
      <c r="T109">
        <f>IF('LF Projected Ratios'!U$33&gt;=0,$B109+(1-$B109)*'LF Projected Ratios'!U$33,$B109*(1+'LF Projected Ratios'!U$33))</f>
        <v>0.59584404726185058</v>
      </c>
      <c r="U109">
        <f>IF('LF Projected Ratios'!V$33&gt;=0,$B109+(1-$B109)*'LF Projected Ratios'!V$33,$B109*(1+'LF Projected Ratios'!V$33))</f>
        <v>0.59521114229275551</v>
      </c>
      <c r="V109">
        <f>IF('LF Projected Ratios'!W$33&gt;=0,$B109+(1-$B109)*'LF Projected Ratios'!W$33,$B109*(1+'LF Projected Ratios'!W$33))</f>
        <v>0.59458383176688012</v>
      </c>
      <c r="W109">
        <f>IF('LF Projected Ratios'!X$33&gt;=0,$B109+(1-$B109)*'LF Projected Ratios'!X$33,$B109*(1+'LF Projected Ratios'!X$33))</f>
        <v>0.59396204183408841</v>
      </c>
      <c r="X109">
        <f>IF('LF Projected Ratios'!Y$33&gt;=0,$B109+(1-$B109)*'LF Projected Ratios'!Y$33,$B109*(1+'LF Projected Ratios'!Y$33))</f>
        <v>0.59334569993837605</v>
      </c>
      <c r="Y109">
        <f>IF('LF Projected Ratios'!Z$33&gt;=0,$B109+(1-$B109)*'LF Projected Ratios'!Z$33,$B109*(1+'LF Projected Ratios'!Z$33))</f>
        <v>0.59273473478964278</v>
      </c>
      <c r="Z109">
        <f>IF('LF Projected Ratios'!AA$33&gt;=0,$B109+(1-$B109)*'LF Projected Ratios'!AA$33,$B109*(1+'LF Projected Ratios'!AA$33))</f>
        <v>0.59212907633620526</v>
      </c>
      <c r="AA109">
        <f>IF('LF Projected Ratios'!AB$33&gt;=0,$B109+(1-$B109)*'LF Projected Ratios'!AB$33,$B109*(1+'LF Projected Ratios'!AB$33))</f>
        <v>0.5915286557380236</v>
      </c>
      <c r="AB109">
        <f>IF('LF Projected Ratios'!AC$33&gt;=0,$B109+(1-$B109)*'LF Projected Ratios'!AC$33,$B109*(1+'LF Projected Ratios'!AC$33))</f>
        <v>0.59093340534061356</v>
      </c>
      <c r="AC109">
        <f>IF('LF Projected Ratios'!AD$33&gt;=0,$B109+(1-$B109)*'LF Projected Ratios'!AD$33,$B109*(1+'LF Projected Ratios'!AD$33))</f>
        <v>0.59034325864963999</v>
      </c>
      <c r="AD109">
        <f>IF('LF Projected Ratios'!AE$33&gt;=0,$B109+(1-$B109)*'LF Projected Ratios'!AE$33,$B109*(1+'LF Projected Ratios'!AE$33))</f>
        <v>0.58975815030614853</v>
      </c>
      <c r="AE109">
        <f>IF('LF Projected Ratios'!AF$33&gt;=0,$B109+(1-$B109)*'LF Projected Ratios'!AF$33,$B109*(1+'LF Projected Ratios'!AF$33))</f>
        <v>0.58917801606244102</v>
      </c>
      <c r="AF109">
        <f>IF('LF Projected Ratios'!AG$33&gt;=0,$B109+(1-$B109)*'LF Projected Ratios'!AG$33,$B109*(1+'LF Projected Ratios'!AG$33))</f>
        <v>0.58860279275855576</v>
      </c>
    </row>
    <row r="110" spans="1:32" x14ac:dyDescent="0.25">
      <c r="A110" t="s">
        <v>52</v>
      </c>
      <c r="B110">
        <f t="shared" si="0"/>
        <v>0.67394478794097601</v>
      </c>
      <c r="C110">
        <f>IF('LF Projected Ratios'!D$33&gt;=0,$B110+(1-$B110)*'LF Projected Ratios'!D$33,$B110*(1+'LF Projected Ratios'!D$33))</f>
        <v>0.67318726147089936</v>
      </c>
      <c r="D110">
        <f>IF('LF Projected Ratios'!E$33&gt;=0,$B110+(1-$B110)*'LF Projected Ratios'!E$33,$B110*(1+'LF Projected Ratios'!E$33))</f>
        <v>0.67239498476054749</v>
      </c>
      <c r="E110">
        <f>IF('LF Projected Ratios'!F$33&gt;=0,$B110+(1-$B110)*'LF Projected Ratios'!F$33,$B110*(1+'LF Projected Ratios'!F$33))</f>
        <v>0.67162248068289077</v>
      </c>
      <c r="F110">
        <f>IF('LF Projected Ratios'!G$33&gt;=0,$B110+(1-$B110)*'LF Projected Ratios'!G$33,$B110*(1+'LF Projected Ratios'!G$33))</f>
        <v>0.67086387928578595</v>
      </c>
      <c r="G110">
        <f>IF('LF Projected Ratios'!H$33&gt;=0,$B110+(1-$B110)*'LF Projected Ratios'!H$33,$B110*(1+'LF Projected Ratios'!H$33))</f>
        <v>0.67008035782456321</v>
      </c>
      <c r="H110">
        <f>IF('LF Projected Ratios'!I$33&gt;=0,$B110+(1-$B110)*'LF Projected Ratios'!I$33,$B110*(1+'LF Projected Ratios'!I$33))</f>
        <v>0.6692656672339431</v>
      </c>
      <c r="I110">
        <f>IF('LF Projected Ratios'!J$33&gt;=0,$B110+(1-$B110)*'LF Projected Ratios'!J$33,$B110*(1+'LF Projected Ratios'!J$33))</f>
        <v>0.66840565288870135</v>
      </c>
      <c r="J110">
        <f>IF('LF Projected Ratios'!K$33&gt;=0,$B110+(1-$B110)*'LF Projected Ratios'!K$33,$B110*(1+'LF Projected Ratios'!K$33))</f>
        <v>0.66750812358450118</v>
      </c>
      <c r="K110">
        <f>IF('LF Projected Ratios'!L$33&gt;=0,$B110+(1-$B110)*'LF Projected Ratios'!L$33,$B110*(1+'LF Projected Ratios'!L$33))</f>
        <v>0.66663482211163494</v>
      </c>
      <c r="L110">
        <f>IF('LF Projected Ratios'!M$33&gt;=0,$B110+(1-$B110)*'LF Projected Ratios'!M$33,$B110*(1+'LF Projected Ratios'!M$33))</f>
        <v>0.66606803255713654</v>
      </c>
      <c r="M110">
        <f>IF('LF Projected Ratios'!N$33&gt;=0,$B110+(1-$B110)*'LF Projected Ratios'!N$33,$B110*(1+'LF Projected Ratios'!N$33))</f>
        <v>0.66531402273861573</v>
      </c>
      <c r="N110">
        <f>IF('LF Projected Ratios'!O$33&gt;=0,$B110+(1-$B110)*'LF Projected Ratios'!O$33,$B110*(1+'LF Projected Ratios'!O$33))</f>
        <v>0.66456692213747703</v>
      </c>
      <c r="O110">
        <f>IF('LF Projected Ratios'!P$33&gt;=0,$B110+(1-$B110)*'LF Projected Ratios'!P$33,$B110*(1+'LF Projected Ratios'!P$33))</f>
        <v>0.6638266362200036</v>
      </c>
      <c r="P110">
        <f>IF('LF Projected Ratios'!Q$33&gt;=0,$B110+(1-$B110)*'LF Projected Ratios'!Q$33,$B110*(1+'LF Projected Ratios'!Q$33))</f>
        <v>0.66309307216923052</v>
      </c>
      <c r="Q110">
        <f>IF('LF Projected Ratios'!R$33&gt;=0,$B110+(1-$B110)*'LF Projected Ratios'!R$33,$B110*(1+'LF Projected Ratios'!R$33))</f>
        <v>0.66236613884614703</v>
      </c>
      <c r="R110">
        <f>IF('LF Projected Ratios'!S$33&gt;=0,$B110+(1-$B110)*'LF Projected Ratios'!S$33,$B110*(1+'LF Projected Ratios'!S$33))</f>
        <v>0.66164574675195165</v>
      </c>
      <c r="S110">
        <f>IF('LF Projected Ratios'!T$33&gt;=0,$B110+(1-$B110)*'LF Projected Ratios'!T$33,$B110*(1+'LF Projected Ratios'!T$33))</f>
        <v>0.66093180799131845</v>
      </c>
      <c r="T110">
        <f>IF('LF Projected Ratios'!U$33&gt;=0,$B110+(1-$B110)*'LF Projected Ratios'!U$33,$B110*(1+'LF Projected Ratios'!U$33))</f>
        <v>0.66022423623664717</v>
      </c>
      <c r="U110">
        <f>IF('LF Projected Ratios'!V$33&gt;=0,$B110+(1-$B110)*'LF Projected Ratios'!V$33,$B110*(1+'LF Projected Ratios'!V$33))</f>
        <v>0.65952294669326506</v>
      </c>
      <c r="V110">
        <f>IF('LF Projected Ratios'!W$33&gt;=0,$B110+(1-$B110)*'LF Projected Ratios'!W$33,$B110*(1+'LF Projected Ratios'!W$33))</f>
        <v>0.65882785606555372</v>
      </c>
      <c r="W110">
        <f>IF('LF Projected Ratios'!X$33&gt;=0,$B110+(1-$B110)*'LF Projected Ratios'!X$33,$B110*(1+'LF Projected Ratios'!X$33))</f>
        <v>0.65813888252396413</v>
      </c>
      <c r="X110">
        <f>IF('LF Projected Ratios'!Y$33&gt;=0,$B110+(1-$B110)*'LF Projected Ratios'!Y$33,$B110*(1+'LF Projected Ratios'!Y$33))</f>
        <v>0.65745594567290844</v>
      </c>
      <c r="Y110">
        <f>IF('LF Projected Ratios'!Z$33&gt;=0,$B110+(1-$B110)*'LF Projected Ratios'!Z$33,$B110*(1+'LF Projected Ratios'!Z$33))</f>
        <v>0.65677896651948175</v>
      </c>
      <c r="Z110">
        <f>IF('LF Projected Ratios'!AA$33&gt;=0,$B110+(1-$B110)*'LF Projected Ratios'!AA$33,$B110*(1+'LF Projected Ratios'!AA$33))</f>
        <v>0.65610786744300598</v>
      </c>
      <c r="AA110">
        <f>IF('LF Projected Ratios'!AB$33&gt;=0,$B110+(1-$B110)*'LF Projected Ratios'!AB$33,$B110*(1+'LF Projected Ratios'!AB$33))</f>
        <v>0.6554425721653625</v>
      </c>
      <c r="AB110">
        <f>IF('LF Projected Ratios'!AC$33&gt;=0,$B110+(1-$B110)*'LF Projected Ratios'!AC$33,$B110*(1+'LF Projected Ratios'!AC$33))</f>
        <v>0.6547830057220867</v>
      </c>
      <c r="AC110">
        <f>IF('LF Projected Ratios'!AD$33&gt;=0,$B110+(1-$B110)*'LF Projected Ratios'!AD$33,$B110*(1+'LF Projected Ratios'!AD$33))</f>
        <v>0.65412909443421507</v>
      </c>
      <c r="AD110">
        <f>IF('LF Projected Ratios'!AE$33&gt;=0,$B110+(1-$B110)*'LF Projected Ratios'!AE$33,$B110*(1+'LF Projected Ratios'!AE$33))</f>
        <v>0.65348076588084181</v>
      </c>
      <c r="AE110">
        <f>IF('LF Projected Ratios'!AF$33&gt;=0,$B110+(1-$B110)*'LF Projected Ratios'!AF$33,$B110*(1+'LF Projected Ratios'!AF$33))</f>
        <v>0.652837948872387</v>
      </c>
      <c r="AF110">
        <f>IF('LF Projected Ratios'!AG$33&gt;=0,$B110+(1-$B110)*'LF Projected Ratios'!AG$33,$B110*(1+'LF Projected Ratios'!AG$33))</f>
        <v>0.65220057342453541</v>
      </c>
    </row>
    <row r="111" spans="1:32" x14ac:dyDescent="0.25">
      <c r="A111" t="s">
        <v>54</v>
      </c>
      <c r="B111">
        <f t="shared" si="0"/>
        <v>0.58927383816161905</v>
      </c>
      <c r="C111">
        <f>IF('LF Projected Ratios'!D$33&gt;=0,$B111+(1-$B111)*'LF Projected Ratios'!D$33,$B111*(1+'LF Projected Ratios'!D$33))</f>
        <v>0.58861148341310188</v>
      </c>
      <c r="D111">
        <f>IF('LF Projected Ratios'!E$33&gt;=0,$B111+(1-$B111)*'LF Projected Ratios'!E$33,$B111*(1+'LF Projected Ratios'!E$33))</f>
        <v>0.5879187442654018</v>
      </c>
      <c r="E111">
        <f>IF('LF Projected Ratios'!F$33&gt;=0,$B111+(1-$B111)*'LF Projected Ratios'!F$33,$B111*(1+'LF Projected Ratios'!F$33))</f>
        <v>0.5872432936187294</v>
      </c>
      <c r="F111">
        <f>IF('LF Projected Ratios'!G$33&gt;=0,$B111+(1-$B111)*'LF Projected Ratios'!G$33,$B111*(1+'LF Projected Ratios'!G$33))</f>
        <v>0.58657999899147595</v>
      </c>
      <c r="G111">
        <f>IF('LF Projected Ratios'!H$33&gt;=0,$B111+(1-$B111)*'LF Projected Ratios'!H$33,$B111*(1+'LF Projected Ratios'!H$33))</f>
        <v>0.58589491512852721</v>
      </c>
      <c r="H111">
        <f>IF('LF Projected Ratios'!I$33&gt;=0,$B111+(1-$B111)*'LF Projected Ratios'!I$33,$B111*(1+'LF Projected Ratios'!I$33))</f>
        <v>0.58518257806495921</v>
      </c>
      <c r="I111">
        <f>IF('LF Projected Ratios'!J$33&gt;=0,$B111+(1-$B111)*'LF Projected Ratios'!J$33,$B111*(1+'LF Projected Ratios'!J$33))</f>
        <v>0.58443061148971054</v>
      </c>
      <c r="J111">
        <f>IF('LF Projected Ratios'!K$33&gt;=0,$B111+(1-$B111)*'LF Projected Ratios'!K$33,$B111*(1+'LF Projected Ratios'!K$33))</f>
        <v>0.58364584314160228</v>
      </c>
      <c r="K111">
        <f>IF('LF Projected Ratios'!L$33&gt;=0,$B111+(1-$B111)*'LF Projected Ratios'!L$33,$B111*(1+'LF Projected Ratios'!L$33))</f>
        <v>0.5828822587649648</v>
      </c>
      <c r="L111">
        <f>IF('LF Projected Ratios'!M$33&gt;=0,$B111+(1-$B111)*'LF Projected Ratios'!M$33,$B111*(1+'LF Projected Ratios'!M$33))</f>
        <v>0.58238667772897279</v>
      </c>
      <c r="M111">
        <f>IF('LF Projected Ratios'!N$33&gt;=0,$B111+(1-$B111)*'LF Projected Ratios'!N$33,$B111*(1+'LF Projected Ratios'!N$33))</f>
        <v>0.58172739781803406</v>
      </c>
      <c r="N111">
        <f>IF('LF Projected Ratios'!O$33&gt;=0,$B111+(1-$B111)*'LF Projected Ratios'!O$33,$B111*(1+'LF Projected Ratios'!O$33))</f>
        <v>0.58107415908601445</v>
      </c>
      <c r="O111">
        <f>IF('LF Projected Ratios'!P$33&gt;=0,$B111+(1-$B111)*'LF Projected Ratios'!P$33,$B111*(1+'LF Projected Ratios'!P$33))</f>
        <v>0.58042687887592581</v>
      </c>
      <c r="P111">
        <f>IF('LF Projected Ratios'!Q$33&gt;=0,$B111+(1-$B111)*'LF Projected Ratios'!Q$33,$B111*(1+'LF Projected Ratios'!Q$33))</f>
        <v>0.57978547603184838</v>
      </c>
      <c r="Q111">
        <f>IF('LF Projected Ratios'!R$33&gt;=0,$B111+(1-$B111)*'LF Projected Ratios'!R$33,$B111*(1+'LF Projected Ratios'!R$33))</f>
        <v>0.57914987086500724</v>
      </c>
      <c r="R111">
        <f>IF('LF Projected Ratios'!S$33&gt;=0,$B111+(1-$B111)*'LF Projected Ratios'!S$33,$B111*(1+'LF Projected Ratios'!S$33))</f>
        <v>0.57851998512076885</v>
      </c>
      <c r="S111">
        <f>IF('LF Projected Ratios'!T$33&gt;=0,$B111+(1-$B111)*'LF Projected Ratios'!T$33,$B111*(1+'LF Projected Ratios'!T$33))</f>
        <v>0.57789574194652304</v>
      </c>
      <c r="T111">
        <f>IF('LF Projected Ratios'!U$33&gt;=0,$B111+(1-$B111)*'LF Projected Ratios'!U$33,$B111*(1+'LF Projected Ratios'!U$33))</f>
        <v>0.57727706586042438</v>
      </c>
      <c r="U111">
        <f>IF('LF Projected Ratios'!V$33&gt;=0,$B111+(1-$B111)*'LF Projected Ratios'!V$33,$B111*(1+'LF Projected Ratios'!V$33))</f>
        <v>0.5766638827209658</v>
      </c>
      <c r="V111">
        <f>IF('LF Projected Ratios'!W$33&gt;=0,$B111+(1-$B111)*'LF Projected Ratios'!W$33,$B111*(1+'LF Projected Ratios'!W$33))</f>
        <v>0.57605611969736115</v>
      </c>
      <c r="W111">
        <f>IF('LF Projected Ratios'!X$33&gt;=0,$B111+(1-$B111)*'LF Projected Ratios'!X$33,$B111*(1+'LF Projected Ratios'!X$33))</f>
        <v>0.57545370524070416</v>
      </c>
      <c r="X111">
        <f>IF('LF Projected Ratios'!Y$33&gt;=0,$B111+(1-$B111)*'LF Projected Ratios'!Y$33,$B111*(1+'LF Projected Ratios'!Y$33))</f>
        <v>0.57485656905589422</v>
      </c>
      <c r="Y111">
        <f>IF('LF Projected Ratios'!Z$33&gt;=0,$B111+(1-$B111)*'LF Projected Ratios'!Z$33,$B111*(1+'LF Projected Ratios'!Z$33))</f>
        <v>0.57426464207428807</v>
      </c>
      <c r="Z111">
        <f>IF('LF Projected Ratios'!AA$33&gt;=0,$B111+(1-$B111)*'LF Projected Ratios'!AA$33,$B111*(1+'LF Projected Ratios'!AA$33))</f>
        <v>0.57367785642706925</v>
      </c>
      <c r="AA111">
        <f>IF('LF Projected Ratios'!AB$33&gt;=0,$B111+(1-$B111)*'LF Projected Ratios'!AB$33,$B111*(1+'LF Projected Ratios'!AB$33))</f>
        <v>0.57309614541930931</v>
      </c>
      <c r="AB111">
        <f>IF('LF Projected Ratios'!AC$33&gt;=0,$B111+(1-$B111)*'LF Projected Ratios'!AC$33,$B111*(1+'LF Projected Ratios'!AC$33))</f>
        <v>0.57251944350469219</v>
      </c>
      <c r="AC111">
        <f>IF('LF Projected Ratios'!AD$33&gt;=0,$B111+(1-$B111)*'LF Projected Ratios'!AD$33,$B111*(1+'LF Projected Ratios'!AD$33))</f>
        <v>0.57194768626089987</v>
      </c>
      <c r="AD111">
        <f>IF('LF Projected Ratios'!AE$33&gt;=0,$B111+(1-$B111)*'LF Projected Ratios'!AE$33,$B111*(1+'LF Projected Ratios'!AE$33))</f>
        <v>0.57138081036561594</v>
      </c>
      <c r="AE111">
        <f>IF('LF Projected Ratios'!AF$33&gt;=0,$B111+(1-$B111)*'LF Projected Ratios'!AF$33,$B111*(1+'LF Projected Ratios'!AF$33))</f>
        <v>0.57081875357315215</v>
      </c>
      <c r="AF111">
        <f>IF('LF Projected Ratios'!AG$33&gt;=0,$B111+(1-$B111)*'LF Projected Ratios'!AG$33,$B111*(1+'LF Projected Ratios'!AG$33))</f>
        <v>0.57026145469166223</v>
      </c>
    </row>
    <row r="112" spans="1:32" x14ac:dyDescent="0.25">
      <c r="A112" t="s">
        <v>56</v>
      </c>
      <c r="B112">
        <f t="shared" si="0"/>
        <v>0.59753193543591854</v>
      </c>
      <c r="C112">
        <f>IF('LF Projected Ratios'!D$33&gt;=0,$B112+(1-$B112)*'LF Projected Ratios'!D$33,$B112*(1+'LF Projected Ratios'!D$33))</f>
        <v>0.59686029843254951</v>
      </c>
      <c r="D112">
        <f>IF('LF Projected Ratios'!E$33&gt;=0,$B112+(1-$B112)*'LF Projected Ratios'!E$33,$B112*(1+'LF Projected Ratios'!E$33))</f>
        <v>0.59615785122232079</v>
      </c>
      <c r="E112">
        <f>IF('LF Projected Ratios'!F$33&gt;=0,$B112+(1-$B112)*'LF Projected Ratios'!F$33,$B112*(1+'LF Projected Ratios'!F$33))</f>
        <v>0.59547293479457508</v>
      </c>
      <c r="F112">
        <f>IF('LF Projected Ratios'!G$33&gt;=0,$B112+(1-$B112)*'LF Projected Ratios'!G$33,$B112*(1+'LF Projected Ratios'!G$33))</f>
        <v>0.59480034474098731</v>
      </c>
      <c r="G112">
        <f>IF('LF Projected Ratios'!H$33&gt;=0,$B112+(1-$B112)*'LF Projected Ratios'!H$33,$B112*(1+'LF Projected Ratios'!H$33))</f>
        <v>0.5941056600968484</v>
      </c>
      <c r="H112">
        <f>IF('LF Projected Ratios'!I$33&gt;=0,$B112+(1-$B112)*'LF Projected Ratios'!I$33,$B112*(1+'LF Projected Ratios'!I$33))</f>
        <v>0.59338334032510287</v>
      </c>
      <c r="I112">
        <f>IF('LF Projected Ratios'!J$33&gt;=0,$B112+(1-$B112)*'LF Projected Ratios'!J$33,$B112*(1+'LF Projected Ratios'!J$33))</f>
        <v>0.59262083567277812</v>
      </c>
      <c r="J112">
        <f>IF('LF Projected Ratios'!K$33&gt;=0,$B112+(1-$B112)*'LF Projected Ratios'!K$33,$B112*(1+'LF Projected Ratios'!K$33))</f>
        <v>0.59182506956278613</v>
      </c>
      <c r="K112">
        <f>IF('LF Projected Ratios'!L$33&gt;=0,$B112+(1-$B112)*'LF Projected Ratios'!L$33,$B112*(1+'LF Projected Ratios'!L$33))</f>
        <v>0.5910507842969337</v>
      </c>
      <c r="L112">
        <f>IF('LF Projected Ratios'!M$33&gt;=0,$B112+(1-$B112)*'LF Projected Ratios'!M$33,$B112*(1+'LF Projected Ratios'!M$33))</f>
        <v>0.59054825817677625</v>
      </c>
      <c r="M112">
        <f>IF('LF Projected Ratios'!N$33&gt;=0,$B112+(1-$B112)*'LF Projected Ratios'!N$33,$B112*(1+'LF Projected Ratios'!N$33))</f>
        <v>0.589879739101831</v>
      </c>
      <c r="N112">
        <f>IF('LF Projected Ratios'!O$33&gt;=0,$B112+(1-$B112)*'LF Projected Ratios'!O$33,$B112*(1+'LF Projected Ratios'!O$33))</f>
        <v>0.58921734586702668</v>
      </c>
      <c r="O112">
        <f>IF('LF Projected Ratios'!P$33&gt;=0,$B112+(1-$B112)*'LF Projected Ratios'!P$33,$B112*(1+'LF Projected Ratios'!P$33))</f>
        <v>0.58856099465701839</v>
      </c>
      <c r="P112">
        <f>IF('LF Projected Ratios'!Q$33&gt;=0,$B112+(1-$B112)*'LF Projected Ratios'!Q$33,$B112*(1+'LF Projected Ratios'!Q$33))</f>
        <v>0.58791060317856536</v>
      </c>
      <c r="Q112">
        <f>IF('LF Projected Ratios'!R$33&gt;=0,$B112+(1-$B112)*'LF Projected Ratios'!R$33,$B112*(1+'LF Projected Ratios'!R$33))</f>
        <v>0.58726609062613211</v>
      </c>
      <c r="R112">
        <f>IF('LF Projected Ratios'!S$33&gt;=0,$B112+(1-$B112)*'LF Projected Ratios'!S$33,$B112*(1+'LF Projected Ratios'!S$33))</f>
        <v>0.58662737764842299</v>
      </c>
      <c r="S112">
        <f>IF('LF Projected Ratios'!T$33&gt;=0,$B112+(1-$B112)*'LF Projected Ratios'!T$33,$B112*(1+'LF Projected Ratios'!T$33))</f>
        <v>0.58599438631581358</v>
      </c>
      <c r="T112">
        <f>IF('LF Projected Ratios'!U$33&gt;=0,$B112+(1-$B112)*'LF Projected Ratios'!U$33,$B112*(1+'LF Projected Ratios'!U$33))</f>
        <v>0.58536704008865414</v>
      </c>
      <c r="U112">
        <f>IF('LF Projected Ratios'!V$33&gt;=0,$B112+(1-$B112)*'LF Projected Ratios'!V$33,$B112*(1+'LF Projected Ratios'!V$33))</f>
        <v>0.58474526378641689</v>
      </c>
      <c r="V112">
        <f>IF('LF Projected Ratios'!W$33&gt;=0,$B112+(1-$B112)*'LF Projected Ratios'!W$33,$B112*(1+'LF Projected Ratios'!W$33))</f>
        <v>0.58412898355766307</v>
      </c>
      <c r="W112">
        <f>IF('LF Projected Ratios'!X$33&gt;=0,$B112+(1-$B112)*'LF Projected Ratios'!X$33,$B112*(1+'LF Projected Ratios'!X$33))</f>
        <v>0.58351812685079851</v>
      </c>
      <c r="X112">
        <f>IF('LF Projected Ratios'!Y$33&gt;=0,$B112+(1-$B112)*'LF Projected Ratios'!Y$33,$B112*(1+'LF Projected Ratios'!Y$33))</f>
        <v>0.58291262238560548</v>
      </c>
      <c r="Y112">
        <f>IF('LF Projected Ratios'!Z$33&gt;=0,$B112+(1-$B112)*'LF Projected Ratios'!Z$33,$B112*(1+'LF Projected Ratios'!Z$33))</f>
        <v>0.582312400125511</v>
      </c>
      <c r="Z112">
        <f>IF('LF Projected Ratios'!AA$33&gt;=0,$B112+(1-$B112)*'LF Projected Ratios'!AA$33,$B112*(1+'LF Projected Ratios'!AA$33))</f>
        <v>0.58171739125058375</v>
      </c>
      <c r="AA112">
        <f>IF('LF Projected Ratios'!AB$33&gt;=0,$B112+(1-$B112)*'LF Projected Ratios'!AB$33,$B112*(1+'LF Projected Ratios'!AB$33))</f>
        <v>0.58112752813123059</v>
      </c>
      <c r="AB112">
        <f>IF('LF Projected Ratios'!AC$33&gt;=0,$B112+(1-$B112)*'LF Projected Ratios'!AC$33,$B112*(1+'LF Projected Ratios'!AC$33))</f>
        <v>0.58054274430256825</v>
      </c>
      <c r="AC112">
        <f>IF('LF Projected Ratios'!AD$33&gt;=0,$B112+(1-$B112)*'LF Projected Ratios'!AD$33,$B112*(1+'LF Projected Ratios'!AD$33))</f>
        <v>0.57996297443946254</v>
      </c>
      <c r="AD112">
        <f>IF('LF Projected Ratios'!AE$33&gt;=0,$B112+(1-$B112)*'LF Projected Ratios'!AE$33,$B112*(1+'LF Projected Ratios'!AE$33))</f>
        <v>0.5793881543321967</v>
      </c>
      <c r="AE112">
        <f>IF('LF Projected Ratios'!AF$33&gt;=0,$B112+(1-$B112)*'LF Projected Ratios'!AF$33,$B112*(1+'LF Projected Ratios'!AF$33))</f>
        <v>0.57881822086277013</v>
      </c>
      <c r="AF112">
        <f>IF('LF Projected Ratios'!AG$33&gt;=0,$B112+(1-$B112)*'LF Projected Ratios'!AG$33,$B112*(1+'LF Projected Ratios'!AG$33))</f>
        <v>0.57825311198179241</v>
      </c>
    </row>
    <row r="113" spans="1:32" x14ac:dyDescent="0.25">
      <c r="A113" t="s">
        <v>58</v>
      </c>
      <c r="B113">
        <f t="shared" si="0"/>
        <v>0.62876678338188863</v>
      </c>
      <c r="C113">
        <f>IF('LF Projected Ratios'!D$33&gt;=0,$B113+(1-$B113)*'LF Projected Ratios'!D$33,$B113*(1+'LF Projected Ratios'!D$33))</f>
        <v>0.62806003782878195</v>
      </c>
      <c r="D113">
        <f>IF('LF Projected Ratios'!E$33&gt;=0,$B113+(1-$B113)*'LF Projected Ratios'!E$33,$B113*(1+'LF Projected Ratios'!E$33))</f>
        <v>0.62732087152372251</v>
      </c>
      <c r="E113">
        <f>IF('LF Projected Ratios'!F$33&gt;=0,$B113+(1-$B113)*'LF Projected Ratios'!F$33,$B113*(1+'LF Projected Ratios'!F$33))</f>
        <v>0.62660015238953126</v>
      </c>
      <c r="F113">
        <f>IF('LF Projected Ratios'!G$33&gt;=0,$B113+(1-$B113)*'LF Projected Ratios'!G$33,$B113*(1+'LF Projected Ratios'!G$33))</f>
        <v>0.62589240396731416</v>
      </c>
      <c r="G113">
        <f>IF('LF Projected Ratios'!H$33&gt;=0,$B113+(1-$B113)*'LF Projected Ratios'!H$33,$B113*(1+'LF Projected Ratios'!H$33))</f>
        <v>0.62516140600175552</v>
      </c>
      <c r="H113">
        <f>IF('LF Projected Ratios'!I$33&gt;=0,$B113+(1-$B113)*'LF Projected Ratios'!I$33,$B113*(1+'LF Projected Ratios'!I$33))</f>
        <v>0.62440132833473971</v>
      </c>
      <c r="I113">
        <f>IF('LF Projected Ratios'!J$33&gt;=0,$B113+(1-$B113)*'LF Projected Ratios'!J$33,$B113*(1+'LF Projected Ratios'!J$33))</f>
        <v>0.62359896519877411</v>
      </c>
      <c r="J113">
        <f>IF('LF Projected Ratios'!K$33&gt;=0,$B113+(1-$B113)*'LF Projected Ratios'!K$33,$B113*(1+'LF Projected Ratios'!K$33))</f>
        <v>0.62276160192556429</v>
      </c>
      <c r="K113">
        <f>IF('LF Projected Ratios'!L$33&gt;=0,$B113+(1-$B113)*'LF Projected Ratios'!L$33,$B113*(1+'LF Projected Ratios'!L$33))</f>
        <v>0.62194684236685582</v>
      </c>
      <c r="L113">
        <f>IF('LF Projected Ratios'!M$33&gt;=0,$B113+(1-$B113)*'LF Projected Ratios'!M$33,$B113*(1+'LF Projected Ratios'!M$33))</f>
        <v>0.62141804764744668</v>
      </c>
      <c r="M113">
        <f>IF('LF Projected Ratios'!N$33&gt;=0,$B113+(1-$B113)*'LF Projected Ratios'!N$33,$B113*(1+'LF Projected Ratios'!N$33))</f>
        <v>0.62071458300655513</v>
      </c>
      <c r="N113">
        <f>IF('LF Projected Ratios'!O$33&gt;=0,$B113+(1-$B113)*'LF Projected Ratios'!O$33,$B113*(1+'LF Projected Ratios'!O$33))</f>
        <v>0.62001756442247224</v>
      </c>
      <c r="O113">
        <f>IF('LF Projected Ratios'!P$33&gt;=0,$B113+(1-$B113)*'LF Projected Ratios'!P$33,$B113*(1+'LF Projected Ratios'!P$33))</f>
        <v>0.61932690369856525</v>
      </c>
      <c r="P113">
        <f>IF('LF Projected Ratios'!Q$33&gt;=0,$B113+(1-$B113)*'LF Projected Ratios'!Q$33,$B113*(1+'LF Projected Ratios'!Q$33))</f>
        <v>0.61864251423987027</v>
      </c>
      <c r="Q113">
        <f>IF('LF Projected Ratios'!R$33&gt;=0,$B113+(1-$B113)*'LF Projected Ratios'!R$33,$B113*(1+'LF Projected Ratios'!R$33))</f>
        <v>0.61796431101689597</v>
      </c>
      <c r="R113">
        <f>IF('LF Projected Ratios'!S$33&gt;=0,$B113+(1-$B113)*'LF Projected Ratios'!S$33,$B113*(1+'LF Projected Ratios'!S$33))</f>
        <v>0.61729221053040828</v>
      </c>
      <c r="S113">
        <f>IF('LF Projected Ratios'!T$33&gt;=0,$B113+(1-$B113)*'LF Projected Ratios'!T$33,$B113*(1+'LF Projected Ratios'!T$33))</f>
        <v>0.61662613077715955</v>
      </c>
      <c r="T113">
        <f>IF('LF Projected Ratios'!U$33&gt;=0,$B113+(1-$B113)*'LF Projected Ratios'!U$33,$B113*(1+'LF Projected Ratios'!U$33))</f>
        <v>0.61596599121653495</v>
      </c>
      <c r="U113">
        <f>IF('LF Projected Ratios'!V$33&gt;=0,$B113+(1-$B113)*'LF Projected Ratios'!V$33,$B113*(1+'LF Projected Ratios'!V$33))</f>
        <v>0.61531171273808738</v>
      </c>
      <c r="V113">
        <f>IF('LF Projected Ratios'!W$33&gt;=0,$B113+(1-$B113)*'LF Projected Ratios'!W$33,$B113*(1+'LF Projected Ratios'!W$33))</f>
        <v>0.61466321762993437</v>
      </c>
      <c r="W113">
        <f>IF('LF Projected Ratios'!X$33&gt;=0,$B113+(1-$B113)*'LF Projected Ratios'!X$33,$B113*(1+'LF Projected Ratios'!X$33))</f>
        <v>0.61402042954798486</v>
      </c>
      <c r="X113">
        <f>IF('LF Projected Ratios'!Y$33&gt;=0,$B113+(1-$B113)*'LF Projected Ratios'!Y$33,$B113*(1+'LF Projected Ratios'!Y$33))</f>
        <v>0.61338327348598276</v>
      </c>
      <c r="Y113">
        <f>IF('LF Projected Ratios'!Z$33&gt;=0,$B113+(1-$B113)*'LF Projected Ratios'!Z$33,$B113*(1+'LF Projected Ratios'!Z$33))</f>
        <v>0.6127516757463265</v>
      </c>
      <c r="Z113">
        <f>IF('LF Projected Ratios'!AA$33&gt;=0,$B113+(1-$B113)*'LF Projected Ratios'!AA$33,$B113*(1+'LF Projected Ratios'!AA$33))</f>
        <v>0.61212556391165307</v>
      </c>
      <c r="AA113">
        <f>IF('LF Projected Ratios'!AB$33&gt;=0,$B113+(1-$B113)*'LF Projected Ratios'!AB$33,$B113*(1+'LF Projected Ratios'!AB$33))</f>
        <v>0.6115048668171611</v>
      </c>
      <c r="AB113">
        <f>IF('LF Projected Ratios'!AC$33&gt;=0,$B113+(1-$B113)*'LF Projected Ratios'!AC$33,$B113*(1+'LF Projected Ratios'!AC$33))</f>
        <v>0.61088951452364126</v>
      </c>
      <c r="AC113">
        <f>IF('LF Projected Ratios'!AD$33&gt;=0,$B113+(1-$B113)*'LF Projected Ratios'!AD$33,$B113*(1+'LF Projected Ratios'!AD$33))</f>
        <v>0.61027943829121234</v>
      </c>
      <c r="AD113">
        <f>IF('LF Projected Ratios'!AE$33&gt;=0,$B113+(1-$B113)*'LF Projected Ratios'!AE$33,$B113*(1+'LF Projected Ratios'!AE$33))</f>
        <v>0.60967457055371632</v>
      </c>
      <c r="AE113">
        <f>IF('LF Projected Ratios'!AF$33&gt;=0,$B113+(1-$B113)*'LF Projected Ratios'!AF$33,$B113*(1+'LF Projected Ratios'!AF$33))</f>
        <v>0.60907484489377883</v>
      </c>
      <c r="AF113">
        <f>IF('LF Projected Ratios'!AG$33&gt;=0,$B113+(1-$B113)*'LF Projected Ratios'!AG$33,$B113*(1+'LF Projected Ratios'!AG$33))</f>
        <v>0.60848019601849535</v>
      </c>
    </row>
    <row r="114" spans="1:32" x14ac:dyDescent="0.25">
      <c r="A114" t="s">
        <v>60</v>
      </c>
      <c r="B114">
        <f t="shared" si="0"/>
        <v>0.61263596138373566</v>
      </c>
      <c r="C114">
        <f>IF('LF Projected Ratios'!D$33&gt;=0,$B114+(1-$B114)*'LF Projected Ratios'!D$33,$B114*(1+'LF Projected Ratios'!D$33))</f>
        <v>0.61194734717442201</v>
      </c>
      <c r="D114">
        <f>IF('LF Projected Ratios'!E$33&gt;=0,$B114+(1-$B114)*'LF Projected Ratios'!E$33,$B114*(1+'LF Projected Ratios'!E$33))</f>
        <v>0.61122714395775901</v>
      </c>
      <c r="E114">
        <f>IF('LF Projected Ratios'!F$33&gt;=0,$B114+(1-$B114)*'LF Projected Ratios'!F$33,$B114*(1+'LF Projected Ratios'!F$33))</f>
        <v>0.61052491465536474</v>
      </c>
      <c r="F114">
        <f>IF('LF Projected Ratios'!G$33&gt;=0,$B114+(1-$B114)*'LF Projected Ratios'!G$33,$B114*(1+'LF Projected Ratios'!G$33))</f>
        <v>0.60983532330524493</v>
      </c>
      <c r="G114">
        <f>IF('LF Projected Ratios'!H$33&gt;=0,$B114+(1-$B114)*'LF Projected Ratios'!H$33,$B114*(1+'LF Projected Ratios'!H$33))</f>
        <v>0.60912307887179884</v>
      </c>
      <c r="H114">
        <f>IF('LF Projected Ratios'!I$33&gt;=0,$B114+(1-$B114)*'LF Projected Ratios'!I$33,$B114*(1+'LF Projected Ratios'!I$33))</f>
        <v>0.60838250076785694</v>
      </c>
      <c r="I114">
        <f>IF('LF Projected Ratios'!J$33&gt;=0,$B114+(1-$B114)*'LF Projected Ratios'!J$33,$B114*(1+'LF Projected Ratios'!J$33))</f>
        <v>0.60760072201590509</v>
      </c>
      <c r="J114">
        <f>IF('LF Projected Ratios'!K$33&gt;=0,$B114+(1-$B114)*'LF Projected Ratios'!K$33,$B114*(1+'LF Projected Ratios'!K$33))</f>
        <v>0.60678484104466313</v>
      </c>
      <c r="K114">
        <f>IF('LF Projected Ratios'!L$33&gt;=0,$B114+(1-$B114)*'LF Projected Ratios'!L$33,$B114*(1+'LF Projected Ratios'!L$33))</f>
        <v>0.60599098389645101</v>
      </c>
      <c r="L114">
        <f>IF('LF Projected Ratios'!M$33&gt;=0,$B114+(1-$B114)*'LF Projected Ratios'!M$33,$B114*(1+'LF Projected Ratios'!M$33))</f>
        <v>0.60547575524592123</v>
      </c>
      <c r="M114">
        <f>IF('LF Projected Ratios'!N$33&gt;=0,$B114+(1-$B114)*'LF Projected Ratios'!N$33,$B114*(1+'LF Projected Ratios'!N$33))</f>
        <v>0.60479033777801028</v>
      </c>
      <c r="N114">
        <f>IF('LF Projected Ratios'!O$33&gt;=0,$B114+(1-$B114)*'LF Projected Ratios'!O$33,$B114*(1+'LF Projected Ratios'!O$33))</f>
        <v>0.60411120099526683</v>
      </c>
      <c r="O114">
        <f>IF('LF Projected Ratios'!P$33&gt;=0,$B114+(1-$B114)*'LF Projected Ratios'!P$33,$B114*(1+'LF Projected Ratios'!P$33))</f>
        <v>0.60343825896371595</v>
      </c>
      <c r="P114">
        <f>IF('LF Projected Ratios'!Q$33&gt;=0,$B114+(1-$B114)*'LF Projected Ratios'!Q$33,$B114*(1+'LF Projected Ratios'!Q$33))</f>
        <v>0.60277142730996136</v>
      </c>
      <c r="Q114">
        <f>IF('LF Projected Ratios'!R$33&gt;=0,$B114+(1-$B114)*'LF Projected Ratios'!R$33,$B114*(1+'LF Projected Ratios'!R$33))</f>
        <v>0.60211062318591768</v>
      </c>
      <c r="R114">
        <f>IF('LF Projected Ratios'!S$33&gt;=0,$B114+(1-$B114)*'LF Projected Ratios'!S$33,$B114*(1+'LF Projected Ratios'!S$33))</f>
        <v>0.60145576523449862</v>
      </c>
      <c r="S114">
        <f>IF('LF Projected Ratios'!T$33&gt;=0,$B114+(1-$B114)*'LF Projected Ratios'!T$33,$B114*(1+'LF Projected Ratios'!T$33))</f>
        <v>0.6008067735562248</v>
      </c>
      <c r="T114">
        <f>IF('LF Projected Ratios'!U$33&gt;=0,$B114+(1-$B114)*'LF Projected Ratios'!U$33,$B114*(1+'LF Projected Ratios'!U$33))</f>
        <v>0.6001635696767269</v>
      </c>
      <c r="U114">
        <f>IF('LF Projected Ratios'!V$33&gt;=0,$B114+(1-$B114)*'LF Projected Ratios'!V$33,$B114*(1+'LF Projected Ratios'!V$33))</f>
        <v>0.59952607651511225</v>
      </c>
      <c r="V114">
        <f>IF('LF Projected Ratios'!W$33&gt;=0,$B114+(1-$B114)*'LF Projected Ratios'!W$33,$B114*(1+'LF Projected Ratios'!W$33))</f>
        <v>0.59889421835317325</v>
      </c>
      <c r="W114">
        <f>IF('LF Projected Ratios'!X$33&gt;=0,$B114+(1-$B114)*'LF Projected Ratios'!X$33,$B114*(1+'LF Projected Ratios'!X$33))</f>
        <v>0.59826792080540347</v>
      </c>
      <c r="X114">
        <f>IF('LF Projected Ratios'!Y$33&gt;=0,$B114+(1-$B114)*'LF Projected Ratios'!Y$33,$B114*(1+'LF Projected Ratios'!Y$33))</f>
        <v>0.59764711078980981</v>
      </c>
      <c r="Y114">
        <f>IF('LF Projected Ratios'!Z$33&gt;=0,$B114+(1-$B114)*'LF Projected Ratios'!Z$33,$B114*(1+'LF Projected Ratios'!Z$33))</f>
        <v>0.59703171649948017</v>
      </c>
      <c r="Z114">
        <f>IF('LF Projected Ratios'!AA$33&gt;=0,$B114+(1-$B114)*'LF Projected Ratios'!AA$33,$B114*(1+'LF Projected Ratios'!AA$33))</f>
        <v>0.59642166737489732</v>
      </c>
      <c r="AA114">
        <f>IF('LF Projected Ratios'!AB$33&gt;=0,$B114+(1-$B114)*'LF Projected Ratios'!AB$33,$B114*(1+'LF Projected Ratios'!AB$33))</f>
        <v>0.59581689407697125</v>
      </c>
      <c r="AB114">
        <f>IF('LF Projected Ratios'!AC$33&gt;=0,$B114+(1-$B114)*'LF Projected Ratios'!AC$33,$B114*(1+'LF Projected Ratios'!AC$33))</f>
        <v>0.59521732846076225</v>
      </c>
      <c r="AC114">
        <f>IF('LF Projected Ratios'!AD$33&gt;=0,$B114+(1-$B114)*'LF Projected Ratios'!AD$33,$B114*(1+'LF Projected Ratios'!AD$33))</f>
        <v>0.59462290354988956</v>
      </c>
      <c r="AD114">
        <f>IF('LF Projected Ratios'!AE$33&gt;=0,$B114+(1-$B114)*'LF Projected Ratios'!AE$33,$B114*(1+'LF Projected Ratios'!AE$33))</f>
        <v>0.59403355351158471</v>
      </c>
      <c r="AE114">
        <f>IF('LF Projected Ratios'!AF$33&gt;=0,$B114+(1-$B114)*'LF Projected Ratios'!AF$33,$B114*(1+'LF Projected Ratios'!AF$33))</f>
        <v>0.59344921363239123</v>
      </c>
      <c r="AF114">
        <f>IF('LF Projected Ratios'!AG$33&gt;=0,$B114+(1-$B114)*'LF Projected Ratios'!AG$33,$B114*(1+'LF Projected Ratios'!AG$33))</f>
        <v>0.5928698202944741</v>
      </c>
    </row>
    <row r="115" spans="1:32" x14ac:dyDescent="0.25">
      <c r="A115" t="s">
        <v>62</v>
      </c>
      <c r="B115">
        <f t="shared" si="0"/>
        <v>0.64020057087801174</v>
      </c>
      <c r="C115">
        <f>IF('LF Projected Ratios'!D$33&gt;=0,$B115+(1-$B115)*'LF Projected Ratios'!D$33,$B115*(1+'LF Projected Ratios'!D$33))</f>
        <v>0.63948097353520872</v>
      </c>
      <c r="D115">
        <f>IF('LF Projected Ratios'!E$33&gt;=0,$B115+(1-$B115)*'LF Projected Ratios'!E$33,$B115*(1+'LF Projected Ratios'!E$33))</f>
        <v>0.63872836588642745</v>
      </c>
      <c r="E115">
        <f>IF('LF Projected Ratios'!F$33&gt;=0,$B115+(1-$B115)*'LF Projected Ratios'!F$33,$B115*(1+'LF Projected Ratios'!F$33))</f>
        <v>0.63799454086044527</v>
      </c>
      <c r="F115">
        <f>IF('LF Projected Ratios'!G$33&gt;=0,$B115+(1-$B115)*'LF Projected Ratios'!G$33,$B115*(1+'LF Projected Ratios'!G$33))</f>
        <v>0.63727392241189373</v>
      </c>
      <c r="G115">
        <f>IF('LF Projected Ratios'!H$33&gt;=0,$B115+(1-$B115)*'LF Projected Ratios'!H$33,$B115*(1+'LF Projected Ratios'!H$33))</f>
        <v>0.63652963163949605</v>
      </c>
      <c r="H115">
        <f>IF('LF Projected Ratios'!I$33&gt;=0,$B115+(1-$B115)*'LF Projected Ratios'!I$33,$B115*(1+'LF Projected Ratios'!I$33))</f>
        <v>0.63575573236683103</v>
      </c>
      <c r="I115">
        <f>IF('LF Projected Ratios'!J$33&gt;=0,$B115+(1-$B115)*'LF Projected Ratios'!J$33,$B115*(1+'LF Projected Ratios'!J$33))</f>
        <v>0.63493877868659077</v>
      </c>
      <c r="J115">
        <f>IF('LF Projected Ratios'!K$33&gt;=0,$B115+(1-$B115)*'LF Projected Ratios'!K$33,$B115*(1+'LF Projected Ratios'!K$33))</f>
        <v>0.63408618841033959</v>
      </c>
      <c r="K115">
        <f>IF('LF Projected Ratios'!L$33&gt;=0,$B115+(1-$B115)*'LF Projected Ratios'!L$33,$B115*(1+'LF Projected Ratios'!L$33))</f>
        <v>0.6332566128850422</v>
      </c>
      <c r="L115">
        <f>IF('LF Projected Ratios'!M$33&gt;=0,$B115+(1-$B115)*'LF Projected Ratios'!M$33,$B115*(1+'LF Projected Ratios'!M$33))</f>
        <v>0.63271820231662435</v>
      </c>
      <c r="M115">
        <f>IF('LF Projected Ratios'!N$33&gt;=0,$B115+(1-$B115)*'LF Projected Ratios'!N$33,$B115*(1+'LF Projected Ratios'!N$33))</f>
        <v>0.63200194554766931</v>
      </c>
      <c r="N115">
        <f>IF('LF Projected Ratios'!O$33&gt;=0,$B115+(1-$B115)*'LF Projected Ratios'!O$33,$B115*(1+'LF Projected Ratios'!O$33))</f>
        <v>0.63129225205361683</v>
      </c>
      <c r="O115">
        <f>IF('LF Projected Ratios'!P$33&gt;=0,$B115+(1-$B115)*'LF Projected Ratios'!P$33,$B115*(1+'LF Projected Ratios'!P$33))</f>
        <v>0.63058903203402539</v>
      </c>
      <c r="P115">
        <f>IF('LF Projected Ratios'!Q$33&gt;=0,$B115+(1-$B115)*'LF Projected Ratios'!Q$33,$B115*(1+'LF Projected Ratios'!Q$33))</f>
        <v>0.62989219731924795</v>
      </c>
      <c r="Q115">
        <f>IF('LF Projected Ratios'!R$33&gt;=0,$B115+(1-$B115)*'LF Projected Ratios'!R$33,$B115*(1+'LF Projected Ratios'!R$33))</f>
        <v>0.62920166133357758</v>
      </c>
      <c r="R115">
        <f>IF('LF Projected Ratios'!S$33&gt;=0,$B115+(1-$B115)*'LF Projected Ratios'!S$33,$B115*(1+'LF Projected Ratios'!S$33))</f>
        <v>0.62851733905939111</v>
      </c>
      <c r="S115">
        <f>IF('LF Projected Ratios'!T$33&gt;=0,$B115+(1-$B115)*'LF Projected Ratios'!T$33,$B115*(1+'LF Projected Ratios'!T$33))</f>
        <v>0.62783914700225574</v>
      </c>
      <c r="T115">
        <f>IF('LF Projected Ratios'!U$33&gt;=0,$B115+(1-$B115)*'LF Projected Ratios'!U$33,$B115*(1+'LF Projected Ratios'!U$33))</f>
        <v>0.62716700315696883</v>
      </c>
      <c r="U115">
        <f>IF('LF Projected Ratios'!V$33&gt;=0,$B115+(1-$B115)*'LF Projected Ratios'!V$33,$B115*(1+'LF Projected Ratios'!V$33))</f>
        <v>0.62650082697450193</v>
      </c>
      <c r="V115">
        <f>IF('LF Projected Ratios'!W$33&gt;=0,$B115+(1-$B115)*'LF Projected Ratios'!W$33,$B115*(1+'LF Projected Ratios'!W$33))</f>
        <v>0.62584053932982364</v>
      </c>
      <c r="W115">
        <f>IF('LF Projected Ratios'!X$33&gt;=0,$B115+(1-$B115)*'LF Projected Ratios'!X$33,$B115*(1+'LF Projected Ratios'!X$33))</f>
        <v>0.62518606249056641</v>
      </c>
      <c r="X115">
        <f>IF('LF Projected Ratios'!Y$33&gt;=0,$B115+(1-$B115)*'LF Projected Ratios'!Y$33,$B115*(1+'LF Projected Ratios'!Y$33))</f>
        <v>0.62453732008652574</v>
      </c>
      <c r="Y115">
        <f>IF('LF Projected Ratios'!Z$33&gt;=0,$B115+(1-$B115)*'LF Projected Ratios'!Z$33,$B115*(1+'LF Projected Ratios'!Z$33))</f>
        <v>0.6238942370799484</v>
      </c>
      <c r="Z115">
        <f>IF('LF Projected Ratios'!AA$33&gt;=0,$B115+(1-$B115)*'LF Projected Ratios'!AA$33,$B115*(1+'LF Projected Ratios'!AA$33))</f>
        <v>0.62325673973660045</v>
      </c>
      <c r="AA115">
        <f>IF('LF Projected Ratios'!AB$33&gt;=0,$B115+(1-$B115)*'LF Projected Ratios'!AB$33,$B115*(1+'LF Projected Ratios'!AB$33))</f>
        <v>0.62262475559758657</v>
      </c>
      <c r="AB115">
        <f>IF('LF Projected Ratios'!AC$33&gt;=0,$B115+(1-$B115)*'LF Projected Ratios'!AC$33,$B115*(1+'LF Projected Ratios'!AC$33))</f>
        <v>0.62199821345189055</v>
      </c>
      <c r="AC115">
        <f>IF('LF Projected Ratios'!AD$33&gt;=0,$B115+(1-$B115)*'LF Projected Ratios'!AD$33,$B115*(1+'LF Projected Ratios'!AD$33))</f>
        <v>0.62137704330963306</v>
      </c>
      <c r="AD115">
        <f>IF('LF Projected Ratios'!AE$33&gt;=0,$B115+(1-$B115)*'LF Projected Ratios'!AE$33,$B115*(1+'LF Projected Ratios'!AE$33))</f>
        <v>0.6207611763760017</v>
      </c>
      <c r="AE115">
        <f>IF('LF Projected Ratios'!AF$33&gt;=0,$B115+(1-$B115)*'LF Projected Ratios'!AF$33,$B115*(1+'LF Projected Ratios'!AF$33))</f>
        <v>0.62015054502585776</v>
      </c>
      <c r="AF115">
        <f>IF('LF Projected Ratios'!AG$33&gt;=0,$B115+(1-$B115)*'LF Projected Ratios'!AG$33,$B115*(1+'LF Projected Ratios'!AG$33))</f>
        <v>0.61954508277898013</v>
      </c>
    </row>
    <row r="116" spans="1:32" x14ac:dyDescent="0.25">
      <c r="A116" t="s">
        <v>64</v>
      </c>
      <c r="B116">
        <f t="shared" si="0"/>
        <v>0.56057314435113426</v>
      </c>
      <c r="C116">
        <f>IF('LF Projected Ratios'!D$33&gt;=0,$B116+(1-$B116)*'LF Projected Ratios'!D$33,$B116*(1+'LF Projected Ratios'!D$33))</f>
        <v>0.5599430497159974</v>
      </c>
      <c r="D116">
        <f>IF('LF Projected Ratios'!E$33&gt;=0,$B116+(1-$B116)*'LF Projected Ratios'!E$33,$B116*(1+'LF Projected Ratios'!E$33))</f>
        <v>0.55928405055959018</v>
      </c>
      <c r="E116">
        <f>IF('LF Projected Ratios'!F$33&gt;=0,$B116+(1-$B116)*'LF Projected Ratios'!F$33,$B116*(1+'LF Projected Ratios'!F$33))</f>
        <v>0.55864149786449613</v>
      </c>
      <c r="F116">
        <f>IF('LF Projected Ratios'!G$33&gt;=0,$B116+(1-$B116)*'LF Projected Ratios'!G$33,$B116*(1+'LF Projected Ratios'!G$33))</f>
        <v>0.55801050912759464</v>
      </c>
      <c r="G116">
        <f>IF('LF Projected Ratios'!H$33&gt;=0,$B116+(1-$B116)*'LF Projected Ratios'!H$33,$B116*(1+'LF Projected Ratios'!H$33))</f>
        <v>0.55735879240384611</v>
      </c>
      <c r="H116">
        <f>IF('LF Projected Ratios'!I$33&gt;=0,$B116+(1-$B116)*'LF Projected Ratios'!I$33,$B116*(1+'LF Projected Ratios'!I$33))</f>
        <v>0.55668114985177231</v>
      </c>
      <c r="I116">
        <f>IF('LF Projected Ratios'!J$33&gt;=0,$B116+(1-$B116)*'LF Projected Ratios'!J$33,$B116*(1+'LF Projected Ratios'!J$33))</f>
        <v>0.55596580795088424</v>
      </c>
      <c r="J116">
        <f>IF('LF Projected Ratios'!K$33&gt;=0,$B116+(1-$B116)*'LF Projected Ratios'!K$33,$B116*(1+'LF Projected Ratios'!K$33))</f>
        <v>0.55521926189369175</v>
      </c>
      <c r="K116">
        <f>IF('LF Projected Ratios'!L$33&gt;=0,$B116+(1-$B116)*'LF Projected Ratios'!L$33,$B116*(1+'LF Projected Ratios'!L$33))</f>
        <v>0.55449286803863029</v>
      </c>
      <c r="L116">
        <f>IF('LF Projected Ratios'!M$33&gt;=0,$B116+(1-$B116)*'LF Projected Ratios'!M$33,$B116*(1+'LF Projected Ratios'!M$33))</f>
        <v>0.55402142437078727</v>
      </c>
      <c r="M116">
        <f>IF('LF Projected Ratios'!N$33&gt;=0,$B116+(1-$B116)*'LF Projected Ratios'!N$33,$B116*(1+'LF Projected Ratios'!N$33))</f>
        <v>0.55339425481268267</v>
      </c>
      <c r="N116">
        <f>IF('LF Projected Ratios'!O$33&gt;=0,$B116+(1-$B116)*'LF Projected Ratios'!O$33,$B116*(1+'LF Projected Ratios'!O$33))</f>
        <v>0.55277283219673445</v>
      </c>
      <c r="O116">
        <f>IF('LF Projected Ratios'!P$33&gt;=0,$B116+(1-$B116)*'LF Projected Ratios'!P$33,$B116*(1+'LF Projected Ratios'!P$33))</f>
        <v>0.55215707789177904</v>
      </c>
      <c r="P116">
        <f>IF('LF Projected Ratios'!Q$33&gt;=0,$B116+(1-$B116)*'LF Projected Ratios'!Q$33,$B116*(1+'LF Projected Ratios'!Q$33))</f>
        <v>0.55154691469461092</v>
      </c>
      <c r="Q116">
        <f>IF('LF Projected Ratios'!R$33&gt;=0,$B116+(1-$B116)*'LF Projected Ratios'!R$33,$B116*(1+'LF Projected Ratios'!R$33))</f>
        <v>0.55094226679771197</v>
      </c>
      <c r="R116">
        <f>IF('LF Projected Ratios'!S$33&gt;=0,$B116+(1-$B116)*'LF Projected Ratios'!S$33,$B116*(1+'LF Projected Ratios'!S$33))</f>
        <v>0.55034305975785547</v>
      </c>
      <c r="S116">
        <f>IF('LF Projected Ratios'!T$33&gt;=0,$B116+(1-$B116)*'LF Projected Ratios'!T$33,$B116*(1+'LF Projected Ratios'!T$33))</f>
        <v>0.5497492204655523</v>
      </c>
      <c r="T116">
        <f>IF('LF Projected Ratios'!U$33&gt;=0,$B116+(1-$B116)*'LF Projected Ratios'!U$33,$B116*(1+'LF Projected Ratios'!U$33))</f>
        <v>0.54916067711531436</v>
      </c>
      <c r="U116">
        <f>IF('LF Projected Ratios'!V$33&gt;=0,$B116+(1-$B116)*'LF Projected Ratios'!V$33,$B116*(1+'LF Projected Ratios'!V$33))</f>
        <v>0.54857735917671091</v>
      </c>
      <c r="V116">
        <f>IF('LF Projected Ratios'!W$33&gt;=0,$B116+(1-$B116)*'LF Projected Ratios'!W$33,$B116*(1+'LF Projected Ratios'!W$33))</f>
        <v>0.54799919736619296</v>
      </c>
      <c r="W116">
        <f>IF('LF Projected Ratios'!X$33&gt;=0,$B116+(1-$B116)*'LF Projected Ratios'!X$33,$B116*(1+'LF Projected Ratios'!X$33))</f>
        <v>0.54742612361965715</v>
      </c>
      <c r="X116">
        <f>IF('LF Projected Ratios'!Y$33&gt;=0,$B116+(1-$B116)*'LF Projected Ratios'!Y$33,$B116*(1+'LF Projected Ratios'!Y$33))</f>
        <v>0.54685807106573914</v>
      </c>
      <c r="Y116">
        <f>IF('LF Projected Ratios'!Z$33&gt;=0,$B116+(1-$B116)*'LF Projected Ratios'!Z$33,$B116*(1+'LF Projected Ratios'!Z$33))</f>
        <v>0.5462949739997971</v>
      </c>
      <c r="Z116">
        <f>IF('LF Projected Ratios'!AA$33&gt;=0,$B116+(1-$B116)*'LF Projected Ratios'!AA$33,$B116*(1+'LF Projected Ratios'!AA$33))</f>
        <v>0.54573676785857805</v>
      </c>
      <c r="AA116">
        <f>IF('LF Projected Ratios'!AB$33&gt;=0,$B116+(1-$B116)*'LF Projected Ratios'!AB$33,$B116*(1+'LF Projected Ratios'!AB$33))</f>
        <v>0.54518338919554254</v>
      </c>
      <c r="AB116">
        <f>IF('LF Projected Ratios'!AC$33&gt;=0,$B116+(1-$B116)*'LF Projected Ratios'!AC$33,$B116*(1+'LF Projected Ratios'!AC$33))</f>
        <v>0.54463477565682039</v>
      </c>
      <c r="AC116">
        <f>IF('LF Projected Ratios'!AD$33&gt;=0,$B116+(1-$B116)*'LF Projected Ratios'!AD$33,$B116*(1+'LF Projected Ratios'!AD$33))</f>
        <v>0.54409086595779477</v>
      </c>
      <c r="AD116">
        <f>IF('LF Projected Ratios'!AE$33&gt;=0,$B116+(1-$B116)*'LF Projected Ratios'!AE$33,$B116*(1+'LF Projected Ratios'!AE$33))</f>
        <v>0.54355159986027446</v>
      </c>
      <c r="AE116">
        <f>IF('LF Projected Ratios'!AF$33&gt;=0,$B116+(1-$B116)*'LF Projected Ratios'!AF$33,$B116*(1+'LF Projected Ratios'!AF$33))</f>
        <v>0.54301691815025954</v>
      </c>
      <c r="AF116">
        <f>IF('LF Projected Ratios'!AG$33&gt;=0,$B116+(1-$B116)*'LF Projected Ratios'!AG$33,$B116*(1+'LF Projected Ratios'!AG$33))</f>
        <v>0.54248676261626394</v>
      </c>
    </row>
    <row r="117" spans="1:32" x14ac:dyDescent="0.25">
      <c r="A117" t="s">
        <v>66</v>
      </c>
      <c r="B117">
        <f t="shared" si="0"/>
        <v>0.65285448703353921</v>
      </c>
      <c r="C117">
        <f>IF('LF Projected Ratios'!D$33&gt;=0,$B117+(1-$B117)*'LF Projected Ratios'!D$33,$B117*(1+'LF Projected Ratios'!D$33))</f>
        <v>0.65212066645374489</v>
      </c>
      <c r="D117">
        <f>IF('LF Projected Ratios'!E$33&gt;=0,$B117+(1-$B117)*'LF Projected Ratios'!E$33,$B117*(1+'LF Projected Ratios'!E$33))</f>
        <v>0.65135318310113122</v>
      </c>
      <c r="E117">
        <f>IF('LF Projected Ratios'!F$33&gt;=0,$B117+(1-$B117)*'LF Projected Ratios'!F$33,$B117*(1+'LF Projected Ratios'!F$33))</f>
        <v>0.65060485362017972</v>
      </c>
      <c r="F117">
        <f>IF('LF Projected Ratios'!G$33&gt;=0,$B117+(1-$B117)*'LF Projected Ratios'!G$33,$B117*(1+'LF Projected Ratios'!G$33))</f>
        <v>0.64986999175192062</v>
      </c>
      <c r="G117">
        <f>IF('LF Projected Ratios'!H$33&gt;=0,$B117+(1-$B117)*'LF Projected Ratios'!H$33,$B117*(1+'LF Projected Ratios'!H$33))</f>
        <v>0.64911098966332348</v>
      </c>
      <c r="H117">
        <f>IF('LF Projected Ratios'!I$33&gt;=0,$B117+(1-$B117)*'LF Projected Ratios'!I$33,$B117*(1+'LF Projected Ratios'!I$33))</f>
        <v>0.6483217938461775</v>
      </c>
      <c r="I117">
        <f>IF('LF Projected Ratios'!J$33&gt;=0,$B117+(1-$B117)*'LF Projected Ratios'!J$33,$B117*(1+'LF Projected Ratios'!J$33))</f>
        <v>0.64748869262742681</v>
      </c>
      <c r="J117">
        <f>IF('LF Projected Ratios'!K$33&gt;=0,$B117+(1-$B117)*'LF Projected Ratios'!K$33,$B117*(1+'LF Projected Ratios'!K$33))</f>
        <v>0.64661925043575796</v>
      </c>
      <c r="K117">
        <f>IF('LF Projected Ratios'!L$33&gt;=0,$B117+(1-$B117)*'LF Projected Ratios'!L$33,$B117*(1+'LF Projected Ratios'!L$33))</f>
        <v>0.64577327789424532</v>
      </c>
      <c r="L117">
        <f>IF('LF Projected Ratios'!M$33&gt;=0,$B117+(1-$B117)*'LF Projected Ratios'!M$33,$B117*(1+'LF Projected Ratios'!M$33))</f>
        <v>0.64522422534501711</v>
      </c>
      <c r="M117">
        <f>IF('LF Projected Ratios'!N$33&gt;=0,$B117+(1-$B117)*'LF Projected Ratios'!N$33,$B117*(1+'LF Projected Ratios'!N$33))</f>
        <v>0.64449381136734896</v>
      </c>
      <c r="N117">
        <f>IF('LF Projected Ratios'!O$33&gt;=0,$B117+(1-$B117)*'LF Projected Ratios'!O$33,$B117*(1+'LF Projected Ratios'!O$33))</f>
        <v>0.64377009039131916</v>
      </c>
      <c r="O117">
        <f>IF('LF Projected Ratios'!P$33&gt;=0,$B117+(1-$B117)*'LF Projected Ratios'!P$33,$B117*(1+'LF Projected Ratios'!P$33))</f>
        <v>0.64305297084153112</v>
      </c>
      <c r="P117">
        <f>IF('LF Projected Ratios'!Q$33&gt;=0,$B117+(1-$B117)*'LF Projected Ratios'!Q$33,$B117*(1+'LF Projected Ratios'!Q$33))</f>
        <v>0.6423423628056163</v>
      </c>
      <c r="Q117">
        <f>IF('LF Projected Ratios'!R$33&gt;=0,$B117+(1-$B117)*'LF Projected Ratios'!R$33,$B117*(1+'LF Projected Ratios'!R$33))</f>
        <v>0.64163817799665124</v>
      </c>
      <c r="R117">
        <f>IF('LF Projected Ratios'!S$33&gt;=0,$B117+(1-$B117)*'LF Projected Ratios'!S$33,$B117*(1+'LF Projected Ratios'!S$33))</f>
        <v>0.64094032971659287</v>
      </c>
      <c r="S117">
        <f>IF('LF Projected Ratios'!T$33&gt;=0,$B117+(1-$B117)*'LF Projected Ratios'!T$33,$B117*(1+'LF Projected Ratios'!T$33))</f>
        <v>0.64024873282069483</v>
      </c>
      <c r="T117">
        <f>IF('LF Projected Ratios'!U$33&gt;=0,$B117+(1-$B117)*'LF Projected Ratios'!U$33,$B117*(1+'LF Projected Ratios'!U$33))</f>
        <v>0.63956330368287684</v>
      </c>
      <c r="U117">
        <f>IF('LF Projected Ratios'!V$33&gt;=0,$B117+(1-$B117)*'LF Projected Ratios'!V$33,$B117*(1+'LF Projected Ratios'!V$33))</f>
        <v>0.63888396016201443</v>
      </c>
      <c r="V117">
        <f>IF('LF Projected Ratios'!W$33&gt;=0,$B117+(1-$B117)*'LF Projected Ratios'!W$33,$B117*(1+'LF Projected Ratios'!W$33))</f>
        <v>0.63821062156912656</v>
      </c>
      <c r="W117">
        <f>IF('LF Projected Ratios'!X$33&gt;=0,$B117+(1-$B117)*'LF Projected Ratios'!X$33,$B117*(1+'LF Projected Ratios'!X$33))</f>
        <v>0.63754320863542269</v>
      </c>
      <c r="X117">
        <f>IF('LF Projected Ratios'!Y$33&gt;=0,$B117+(1-$B117)*'LF Projected Ratios'!Y$33,$B117*(1+'LF Projected Ratios'!Y$33))</f>
        <v>0.63688164348119913</v>
      </c>
      <c r="Y117">
        <f>IF('LF Projected Ratios'!Z$33&gt;=0,$B117+(1-$B117)*'LF Projected Ratios'!Z$33,$B117*(1+'LF Projected Ratios'!Z$33))</f>
        <v>0.6362258495855404</v>
      </c>
      <c r="Z117">
        <f>IF('LF Projected Ratios'!AA$33&gt;=0,$B117+(1-$B117)*'LF Projected Ratios'!AA$33,$B117*(1+'LF Projected Ratios'!AA$33))</f>
        <v>0.6355757517568148</v>
      </c>
      <c r="AA117">
        <f>IF('LF Projected Ratios'!AB$33&gt;=0,$B117+(1-$B117)*'LF Projected Ratios'!AB$33,$B117*(1+'LF Projected Ratios'!AB$33))</f>
        <v>0.63493127610393718</v>
      </c>
      <c r="AB117">
        <f>IF('LF Projected Ratios'!AC$33&gt;=0,$B117+(1-$B117)*'LF Projected Ratios'!AC$33,$B117*(1+'LF Projected Ratios'!AC$33))</f>
        <v>0.63429235000836648</v>
      </c>
      <c r="AC117">
        <f>IF('LF Projected Ratios'!AD$33&gt;=0,$B117+(1-$B117)*'LF Projected Ratios'!AD$33,$B117*(1+'LF Projected Ratios'!AD$33))</f>
        <v>0.63365890209683484</v>
      </c>
      <c r="AD117">
        <f>IF('LF Projected Ratios'!AE$33&gt;=0,$B117+(1-$B117)*'LF Projected Ratios'!AE$33,$B117*(1+'LF Projected Ratios'!AE$33))</f>
        <v>0.63303086221476246</v>
      </c>
      <c r="AE117">
        <f>IF('LF Projected Ratios'!AF$33&gt;=0,$B117+(1-$B117)*'LF Projected Ratios'!AF$33,$B117*(1+'LF Projected Ratios'!AF$33))</f>
        <v>0.63240816140036293</v>
      </c>
      <c r="AF117">
        <f>IF('LF Projected Ratios'!AG$33&gt;=0,$B117+(1-$B117)*'LF Projected Ratios'!AG$33,$B117*(1+'LF Projected Ratios'!AG$33))</f>
        <v>0.63179073185939671</v>
      </c>
    </row>
    <row r="118" spans="1:32" x14ac:dyDescent="0.25">
      <c r="A118" t="s">
        <v>68</v>
      </c>
      <c r="B118">
        <f t="shared" si="0"/>
        <v>0.65557388832385044</v>
      </c>
      <c r="C118">
        <f>IF('LF Projected Ratios'!D$33&gt;=0,$B118+(1-$B118)*'LF Projected Ratios'!D$33,$B118*(1+'LF Projected Ratios'!D$33))</f>
        <v>0.65483701108645298</v>
      </c>
      <c r="D118">
        <f>IF('LF Projected Ratios'!E$33&gt;=0,$B118+(1-$B118)*'LF Projected Ratios'!E$33,$B118*(1+'LF Projected Ratios'!E$33))</f>
        <v>0.65406633085725985</v>
      </c>
      <c r="E118">
        <f>IF('LF Projected Ratios'!F$33&gt;=0,$B118+(1-$B118)*'LF Projected Ratios'!F$33,$B118*(1+'LF Projected Ratios'!F$33))</f>
        <v>0.65331488428330142</v>
      </c>
      <c r="F118">
        <f>IF('LF Projected Ratios'!G$33&gt;=0,$B118+(1-$B118)*'LF Projected Ratios'!G$33,$B118*(1+'LF Projected Ratios'!G$33))</f>
        <v>0.65257696142005417</v>
      </c>
      <c r="G118">
        <f>IF('LF Projected Ratios'!H$33&gt;=0,$B118+(1-$B118)*'LF Projected Ratios'!H$33,$B118*(1+'LF Projected Ratios'!H$33))</f>
        <v>0.65181479778275053</v>
      </c>
      <c r="H118">
        <f>IF('LF Projected Ratios'!I$33&gt;=0,$B118+(1-$B118)*'LF Projected Ratios'!I$33,$B118*(1+'LF Projected Ratios'!I$33))</f>
        <v>0.65102231464788507</v>
      </c>
      <c r="I118">
        <f>IF('LF Projected Ratios'!J$33&gt;=0,$B118+(1-$B118)*'LF Projected Ratios'!J$33,$B118*(1+'LF Projected Ratios'!J$33))</f>
        <v>0.65018574322777367</v>
      </c>
      <c r="J118">
        <f>IF('LF Projected Ratios'!K$33&gt;=0,$B118+(1-$B118)*'LF Projected Ratios'!K$33,$B118*(1+'LF Projected Ratios'!K$33))</f>
        <v>0.64931267945998827</v>
      </c>
      <c r="K118">
        <f>IF('LF Projected Ratios'!L$33&gt;=0,$B118+(1-$B118)*'LF Projected Ratios'!L$33,$B118*(1+'LF Projected Ratios'!L$33))</f>
        <v>0.6484631831028832</v>
      </c>
      <c r="L118">
        <f>IF('LF Projected Ratios'!M$33&gt;=0,$B118+(1-$B118)*'LF Projected Ratios'!M$33,$B118*(1+'LF Projected Ratios'!M$33))</f>
        <v>0.64791184352914877</v>
      </c>
      <c r="M118">
        <f>IF('LF Projected Ratios'!N$33&gt;=0,$B118+(1-$B118)*'LF Projected Ratios'!N$33,$B118*(1+'LF Projected Ratios'!N$33))</f>
        <v>0.64717838708374431</v>
      </c>
      <c r="N118">
        <f>IF('LF Projected Ratios'!O$33&gt;=0,$B118+(1-$B118)*'LF Projected Ratios'!O$33,$B118*(1+'LF Projected Ratios'!O$33))</f>
        <v>0.64645165151901962</v>
      </c>
      <c r="O118">
        <f>IF('LF Projected Ratios'!P$33&gt;=0,$B118+(1-$B118)*'LF Projected Ratios'!P$33,$B118*(1+'LF Projected Ratios'!P$33))</f>
        <v>0.64573154487812967</v>
      </c>
      <c r="P118">
        <f>IF('LF Projected Ratios'!Q$33&gt;=0,$B118+(1-$B118)*'LF Projected Ratios'!Q$33,$B118*(1+'LF Projected Ratios'!Q$33))</f>
        <v>0.64501797687418505</v>
      </c>
      <c r="Q118">
        <f>IF('LF Projected Ratios'!R$33&gt;=0,$B118+(1-$B118)*'LF Projected Ratios'!R$33,$B118*(1+'LF Projected Ratios'!R$33))</f>
        <v>0.64431085885251149</v>
      </c>
      <c r="R118">
        <f>IF('LF Projected Ratios'!S$33&gt;=0,$B118+(1-$B118)*'LF Projected Ratios'!S$33,$B118*(1+'LF Projected Ratios'!S$33))</f>
        <v>0.64361010375393402</v>
      </c>
      <c r="S118">
        <f>IF('LF Projected Ratios'!T$33&gt;=0,$B118+(1-$B118)*'LF Projected Ratios'!T$33,$B118*(1+'LF Projected Ratios'!T$33))</f>
        <v>0.64291562607904407</v>
      </c>
      <c r="T118">
        <f>IF('LF Projected Ratios'!U$33&gt;=0,$B118+(1-$B118)*'LF Projected Ratios'!U$33,$B118*(1+'LF Projected Ratios'!U$33))</f>
        <v>0.64222734185342489</v>
      </c>
      <c r="U118">
        <f>IF('LF Projected Ratios'!V$33&gt;=0,$B118+(1-$B118)*'LF Projected Ratios'!V$33,$B118*(1+'LF Projected Ratios'!V$33))</f>
        <v>0.64154516859380151</v>
      </c>
      <c r="V118">
        <f>IF('LF Projected Ratios'!W$33&gt;=0,$B118+(1-$B118)*'LF Projected Ratios'!W$33,$B118*(1+'LF Projected Ratios'!W$33))</f>
        <v>0.64086902527509093</v>
      </c>
      <c r="W118">
        <f>IF('LF Projected Ratios'!X$33&gt;=0,$B118+(1-$B118)*'LF Projected Ratios'!X$33,$B118*(1+'LF Projected Ratios'!X$33))</f>
        <v>0.64019883229831598</v>
      </c>
      <c r="X118">
        <f>IF('LF Projected Ratios'!Y$33&gt;=0,$B118+(1-$B118)*'LF Projected Ratios'!Y$33,$B118*(1+'LF Projected Ratios'!Y$33))</f>
        <v>0.6395345114593729</v>
      </c>
      <c r="Y118">
        <f>IF('LF Projected Ratios'!Z$33&gt;=0,$B118+(1-$B118)*'LF Projected Ratios'!Z$33,$B118*(1+'LF Projected Ratios'!Z$33))</f>
        <v>0.63887598591860562</v>
      </c>
      <c r="Z118">
        <f>IF('LF Projected Ratios'!AA$33&gt;=0,$B118+(1-$B118)*'LF Projected Ratios'!AA$33,$B118*(1+'LF Projected Ratios'!AA$33))</f>
        <v>0.63822318017117941</v>
      </c>
      <c r="AA118">
        <f>IF('LF Projected Ratios'!AB$33&gt;=0,$B118+(1-$B118)*'LF Projected Ratios'!AB$33,$B118*(1+'LF Projected Ratios'!AB$33))</f>
        <v>0.63757602001822278</v>
      </c>
      <c r="AB118">
        <f>IF('LF Projected Ratios'!AC$33&gt;=0,$B118+(1-$B118)*'LF Projected Ratios'!AC$33,$B118*(1+'LF Projected Ratios'!AC$33))</f>
        <v>0.63693443253870941</v>
      </c>
      <c r="AC118">
        <f>IF('LF Projected Ratios'!AD$33&gt;=0,$B118+(1-$B118)*'LF Projected Ratios'!AD$33,$B118*(1+'LF Projected Ratios'!AD$33))</f>
        <v>0.63629834606207292</v>
      </c>
      <c r="AD118">
        <f>IF('LF Projected Ratios'!AE$33&gt;=0,$B118+(1-$B118)*'LF Projected Ratios'!AE$33,$B118*(1+'LF Projected Ratios'!AE$33))</f>
        <v>0.63566769014151181</v>
      </c>
      <c r="AE118">
        <f>IF('LF Projected Ratios'!AF$33&gt;=0,$B118+(1-$B118)*'LF Projected Ratios'!AF$33,$B118*(1+'LF Projected Ratios'!AF$33))</f>
        <v>0.6350423955279858</v>
      </c>
      <c r="AF118">
        <f>IF('LF Projected Ratios'!AG$33&gt;=0,$B118+(1-$B118)*'LF Projected Ratios'!AG$33,$B118*(1+'LF Projected Ratios'!AG$33))</f>
        <v>0.63442239414486534</v>
      </c>
    </row>
    <row r="119" spans="1:32" x14ac:dyDescent="0.25">
      <c r="A119" t="s">
        <v>70</v>
      </c>
      <c r="B119">
        <f t="shared" si="0"/>
        <v>0.66915966642186975</v>
      </c>
      <c r="C119">
        <f>IF('LF Projected Ratios'!D$33&gt;=0,$B119+(1-$B119)*'LF Projected Ratios'!D$33,$B119*(1+'LF Projected Ratios'!D$33))</f>
        <v>0.6684075185173346</v>
      </c>
      <c r="D119">
        <f>IF('LF Projected Ratios'!E$33&gt;=0,$B119+(1-$B119)*'LF Projected Ratios'!E$33,$B119*(1+'LF Projected Ratios'!E$33))</f>
        <v>0.66762086710508362</v>
      </c>
      <c r="E119">
        <f>IF('LF Projected Ratios'!F$33&gt;=0,$B119+(1-$B119)*'LF Projected Ratios'!F$33,$B119*(1+'LF Projected Ratios'!F$33))</f>
        <v>0.66685384793650526</v>
      </c>
      <c r="F119">
        <f>IF('LF Projected Ratios'!G$33&gt;=0,$B119+(1-$B119)*'LF Projected Ratios'!G$33,$B119*(1+'LF Projected Ratios'!G$33))</f>
        <v>0.66610063273710474</v>
      </c>
      <c r="G119">
        <f>IF('LF Projected Ratios'!H$33&gt;=0,$B119+(1-$B119)*'LF Projected Ratios'!H$33,$B119*(1+'LF Projected Ratios'!H$33))</f>
        <v>0.6653226744102394</v>
      </c>
      <c r="H119">
        <f>IF('LF Projected Ratios'!I$33&gt;=0,$B119+(1-$B119)*'LF Projected Ratios'!I$33,$B119*(1+'LF Projected Ratios'!I$33))</f>
        <v>0.66451376826004582</v>
      </c>
      <c r="I119">
        <f>IF('LF Projected Ratios'!J$33&gt;=0,$B119+(1-$B119)*'LF Projected Ratios'!J$33,$B119*(1+'LF Projected Ratios'!J$33))</f>
        <v>0.66365986016152301</v>
      </c>
      <c r="J119">
        <f>IF('LF Projected Ratios'!K$33&gt;=0,$B119+(1-$B119)*'LF Projected Ratios'!K$33,$B119*(1+'LF Projected Ratios'!K$33))</f>
        <v>0.6627687034665698</v>
      </c>
      <c r="K119">
        <f>IF('LF Projected Ratios'!L$33&gt;=0,$B119+(1-$B119)*'LF Projected Ratios'!L$33,$B119*(1+'LF Projected Ratios'!L$33))</f>
        <v>0.66190160258126696</v>
      </c>
      <c r="L119">
        <f>IF('LF Projected Ratios'!M$33&gt;=0,$B119+(1-$B119)*'LF Projected Ratios'!M$33,$B119*(1+'LF Projected Ratios'!M$33))</f>
        <v>0.66133883732808008</v>
      </c>
      <c r="M119">
        <f>IF('LF Projected Ratios'!N$33&gt;=0,$B119+(1-$B119)*'LF Projected Ratios'!N$33,$B119*(1+'LF Projected Ratios'!N$33))</f>
        <v>0.66059018110628231</v>
      </c>
      <c r="N119">
        <f>IF('LF Projected Ratios'!O$33&gt;=0,$B119+(1-$B119)*'LF Projected Ratios'!O$33,$B119*(1+'LF Projected Ratios'!O$33))</f>
        <v>0.65984838504525944</v>
      </c>
      <c r="O119">
        <f>IF('LF Projected Ratios'!P$33&gt;=0,$B119+(1-$B119)*'LF Projected Ratios'!P$33,$B119*(1+'LF Projected Ratios'!P$33))</f>
        <v>0.65911335528249981</v>
      </c>
      <c r="P119">
        <f>IF('LF Projected Ratios'!Q$33&gt;=0,$B119+(1-$B119)*'LF Projected Ratios'!Q$33,$B119*(1+'LF Projected Ratios'!Q$33))</f>
        <v>0.65838499966005459</v>
      </c>
      <c r="Q119">
        <f>IF('LF Projected Ratios'!R$33&gt;=0,$B119+(1-$B119)*'LF Projected Ratios'!R$33,$B119*(1+'LF Projected Ratios'!R$33))</f>
        <v>0.65766322768601559</v>
      </c>
      <c r="R119">
        <f>IF('LF Projected Ratios'!S$33&gt;=0,$B119+(1-$B119)*'LF Projected Ratios'!S$33,$B119*(1+'LF Projected Ratios'!S$33))</f>
        <v>0.65694795049703769</v>
      </c>
      <c r="S119">
        <f>IF('LF Projected Ratios'!T$33&gt;=0,$B119+(1-$B119)*'LF Projected Ratios'!T$33,$B119*(1+'LF Projected Ratios'!T$33))</f>
        <v>0.65623908082186655</v>
      </c>
      <c r="T119">
        <f>IF('LF Projected Ratios'!U$33&gt;=0,$B119+(1-$B119)*'LF Projected Ratios'!U$33,$B119*(1+'LF Projected Ratios'!U$33))</f>
        <v>0.65553653294584258</v>
      </c>
      <c r="U119">
        <f>IF('LF Projected Ratios'!V$33&gt;=0,$B119+(1-$B119)*'LF Projected Ratios'!V$33,$B119*(1+'LF Projected Ratios'!V$33))</f>
        <v>0.65484022267634945</v>
      </c>
      <c r="V119">
        <f>IF('LF Projected Ratios'!W$33&gt;=0,$B119+(1-$B119)*'LF Projected Ratios'!W$33,$B119*(1+'LF Projected Ratios'!W$33))</f>
        <v>0.65415006730918157</v>
      </c>
      <c r="W119">
        <f>IF('LF Projected Ratios'!X$33&gt;=0,$B119+(1-$B119)*'LF Projected Ratios'!X$33,$B119*(1+'LF Projected Ratios'!X$33))</f>
        <v>0.65346598559579361</v>
      </c>
      <c r="X119">
        <f>IF('LF Projected Ratios'!Y$33&gt;=0,$B119+(1-$B119)*'LF Projected Ratios'!Y$33,$B119*(1+'LF Projected Ratios'!Y$33))</f>
        <v>0.65278789771141976</v>
      </c>
      <c r="Y119">
        <f>IF('LF Projected Ratios'!Z$33&gt;=0,$B119+(1-$B119)*'LF Projected Ratios'!Z$33,$B119*(1+'LF Projected Ratios'!Z$33))</f>
        <v>0.65211572522401828</v>
      </c>
      <c r="Z119">
        <f>IF('LF Projected Ratios'!AA$33&gt;=0,$B119+(1-$B119)*'LF Projected Ratios'!AA$33,$B119*(1+'LF Projected Ratios'!AA$33))</f>
        <v>0.65144939106403077</v>
      </c>
      <c r="AA119">
        <f>IF('LF Projected Ratios'!AB$33&gt;=0,$B119+(1-$B119)*'LF Projected Ratios'!AB$33,$B119*(1+'LF Projected Ratios'!AB$33))</f>
        <v>0.6507888194949264</v>
      </c>
      <c r="AB119">
        <f>IF('LF Projected Ratios'!AC$33&gt;=0,$B119+(1-$B119)*'LF Projected Ratios'!AC$33,$B119*(1+'LF Projected Ratios'!AC$33))</f>
        <v>0.65013393608450054</v>
      </c>
      <c r="AC119">
        <f>IF('LF Projected Ratios'!AD$33&gt;=0,$B119+(1-$B119)*'LF Projected Ratios'!AD$33,$B119*(1+'LF Projected Ratios'!AD$33))</f>
        <v>0.64948466767692292</v>
      </c>
      <c r="AD119">
        <f>IF('LF Projected Ratios'!AE$33&gt;=0,$B119+(1-$B119)*'LF Projected Ratios'!AE$33,$B119*(1+'LF Projected Ratios'!AE$33))</f>
        <v>0.64884094236548839</v>
      </c>
      <c r="AE119">
        <f>IF('LF Projected Ratios'!AF$33&gt;=0,$B119+(1-$B119)*'LF Projected Ratios'!AF$33,$B119*(1+'LF Projected Ratios'!AF$33))</f>
        <v>0.64820268946607484</v>
      </c>
      <c r="AF119">
        <f>IF('LF Projected Ratios'!AG$33&gt;=0,$B119+(1-$B119)*'LF Projected Ratios'!AG$33,$B119*(1+'LF Projected Ratios'!AG$33))</f>
        <v>0.64756983949126767</v>
      </c>
    </row>
    <row r="120" spans="1:32" x14ac:dyDescent="0.25">
      <c r="A120" t="s">
        <v>72</v>
      </c>
      <c r="B120">
        <f t="shared" si="0"/>
        <v>0.72393728447554351</v>
      </c>
      <c r="C120">
        <f>IF('LF Projected Ratios'!D$33&gt;=0,$B120+(1-$B120)*'LF Projected Ratios'!D$33,$B120*(1+'LF Projected Ratios'!D$33))</f>
        <v>0.72312356551001655</v>
      </c>
      <c r="D120">
        <f>IF('LF Projected Ratios'!E$33&gt;=0,$B120+(1-$B120)*'LF Projected Ratios'!E$33,$B120*(1+'LF Projected Ratios'!E$33))</f>
        <v>0.72227251856891961</v>
      </c>
      <c r="E120">
        <f>IF('LF Projected Ratios'!F$33&gt;=0,$B120+(1-$B120)*'LF Projected Ratios'!F$33,$B120*(1+'LF Projected Ratios'!F$33))</f>
        <v>0.72144271097305757</v>
      </c>
      <c r="F120">
        <f>IF('LF Projected Ratios'!G$33&gt;=0,$B120+(1-$B120)*'LF Projected Ratios'!G$33,$B120*(1+'LF Projected Ratios'!G$33))</f>
        <v>0.72062783734357638</v>
      </c>
      <c r="G120">
        <f>IF('LF Projected Ratios'!H$33&gt;=0,$B120+(1-$B120)*'LF Projected Ratios'!H$33,$B120*(1+'LF Projected Ratios'!H$33))</f>
        <v>0.71978619510653363</v>
      </c>
      <c r="H120">
        <f>IF('LF Projected Ratios'!I$33&gt;=0,$B120+(1-$B120)*'LF Projected Ratios'!I$33,$B120*(1+'LF Projected Ratios'!I$33))</f>
        <v>0.71891107164773638</v>
      </c>
      <c r="I120">
        <f>IF('LF Projected Ratios'!J$33&gt;=0,$B120+(1-$B120)*'LF Projected Ratios'!J$33,$B120*(1+'LF Projected Ratios'!J$33))</f>
        <v>0.71798726236714749</v>
      </c>
      <c r="J120">
        <f>IF('LF Projected Ratios'!K$33&gt;=0,$B120+(1-$B120)*'LF Projected Ratios'!K$33,$B120*(1+'LF Projected Ratios'!K$33))</f>
        <v>0.7170231553084595</v>
      </c>
      <c r="K120">
        <f>IF('LF Projected Ratios'!L$33&gt;=0,$B120+(1-$B120)*'LF Projected Ratios'!L$33,$B120*(1+'LF Projected Ratios'!L$33))</f>
        <v>0.71608507327546878</v>
      </c>
      <c r="L120">
        <f>IF('LF Projected Ratios'!M$33&gt;=0,$B120+(1-$B120)*'LF Projected Ratios'!M$33,$B120*(1+'LF Projected Ratios'!M$33))</f>
        <v>0.71547623988392883</v>
      </c>
      <c r="M120">
        <f>IF('LF Projected Ratios'!N$33&gt;=0,$B120+(1-$B120)*'LF Projected Ratios'!N$33,$B120*(1+'LF Projected Ratios'!N$33))</f>
        <v>0.7146662984313723</v>
      </c>
      <c r="N120">
        <f>IF('LF Projected Ratios'!O$33&gt;=0,$B120+(1-$B120)*'LF Projected Ratios'!O$33,$B120*(1+'LF Projected Ratios'!O$33))</f>
        <v>0.71386377871448159</v>
      </c>
      <c r="O120">
        <f>IF('LF Projected Ratios'!P$33&gt;=0,$B120+(1-$B120)*'LF Projected Ratios'!P$33,$B120*(1+'LF Projected Ratios'!P$33))</f>
        <v>0.71306857918713074</v>
      </c>
      <c r="P120">
        <f>IF('LF Projected Ratios'!Q$33&gt;=0,$B120+(1-$B120)*'LF Projected Ratios'!Q$33,$B120*(1+'LF Projected Ratios'!Q$33))</f>
        <v>0.71228060014729266</v>
      </c>
      <c r="Q120">
        <f>IF('LF Projected Ratios'!R$33&gt;=0,$B120+(1-$B120)*'LF Projected Ratios'!R$33,$B120*(1+'LF Projected Ratios'!R$33))</f>
        <v>0.7114997436953634</v>
      </c>
      <c r="R120">
        <f>IF('LF Projected Ratios'!S$33&gt;=0,$B120+(1-$B120)*'LF Projected Ratios'!S$33,$B120*(1+'LF Projected Ratios'!S$33))</f>
        <v>0.71072591369361693</v>
      </c>
      <c r="S120">
        <f>IF('LF Projected Ratios'!T$33&gt;=0,$B120+(1-$B120)*'LF Projected Ratios'!T$33,$B120*(1+'LF Projected Ratios'!T$33))</f>
        <v>0.70995901572674669</v>
      </c>
      <c r="T120">
        <f>IF('LF Projected Ratios'!U$33&gt;=0,$B120+(1-$B120)*'LF Projected Ratios'!U$33,$B120*(1+'LF Projected Ratios'!U$33))</f>
        <v>0.7091989570634647</v>
      </c>
      <c r="U120">
        <f>IF('LF Projected Ratios'!V$33&gt;=0,$B120+(1-$B120)*'LF Projected Ratios'!V$33,$B120*(1+'LF Projected Ratios'!V$33))</f>
        <v>0.70844564661912068</v>
      </c>
      <c r="V120">
        <f>IF('LF Projected Ratios'!W$33&gt;=0,$B120+(1-$B120)*'LF Projected Ratios'!W$33,$B120*(1+'LF Projected Ratios'!W$33))</f>
        <v>0.70769899491931743</v>
      </c>
      <c r="W120">
        <f>IF('LF Projected Ratios'!X$33&gt;=0,$B120+(1-$B120)*'LF Projected Ratios'!X$33,$B120*(1+'LF Projected Ratios'!X$33))</f>
        <v>0.70695891406447808</v>
      </c>
      <c r="X120">
        <f>IF('LF Projected Ratios'!Y$33&gt;=0,$B120+(1-$B120)*'LF Projected Ratios'!Y$33,$B120*(1+'LF Projected Ratios'!Y$33))</f>
        <v>0.70622531769535701</v>
      </c>
      <c r="Y120">
        <f>IF('LF Projected Ratios'!Z$33&gt;=0,$B120+(1-$B120)*'LF Projected Ratios'!Z$33,$B120*(1+'LF Projected Ratios'!Z$33))</f>
        <v>0.70549812095944109</v>
      </c>
      <c r="Z120">
        <f>IF('LF Projected Ratios'!AA$33&gt;=0,$B120+(1-$B120)*'LF Projected Ratios'!AA$33,$B120*(1+'LF Projected Ratios'!AA$33))</f>
        <v>0.70477724047823387</v>
      </c>
      <c r="AA120">
        <f>IF('LF Projected Ratios'!AB$33&gt;=0,$B120+(1-$B120)*'LF Projected Ratios'!AB$33,$B120*(1+'LF Projected Ratios'!AB$33))</f>
        <v>0.70406259431538853</v>
      </c>
      <c r="AB120">
        <f>IF('LF Projected Ratios'!AC$33&gt;=0,$B120+(1-$B120)*'LF Projected Ratios'!AC$33,$B120*(1+'LF Projected Ratios'!AC$33))</f>
        <v>0.7033541019456574</v>
      </c>
      <c r="AC120">
        <f>IF('LF Projected Ratios'!AD$33&gt;=0,$B120+(1-$B120)*'LF Projected Ratios'!AD$33,$B120*(1+'LF Projected Ratios'!AD$33))</f>
        <v>0.70265168422465096</v>
      </c>
      <c r="AD120">
        <f>IF('LF Projected Ratios'!AE$33&gt;=0,$B120+(1-$B120)*'LF Projected Ratios'!AE$33,$B120*(1+'LF Projected Ratios'!AE$33))</f>
        <v>0.70195526335935876</v>
      </c>
      <c r="AE120">
        <f>IF('LF Projected Ratios'!AF$33&gt;=0,$B120+(1-$B120)*'LF Projected Ratios'!AF$33,$B120*(1+'LF Projected Ratios'!AF$33))</f>
        <v>0.70126476287943484</v>
      </c>
      <c r="AF120">
        <f>IF('LF Projected Ratios'!AG$33&gt;=0,$B120+(1-$B120)*'LF Projected Ratios'!AG$33,$B120*(1+'LF Projected Ratios'!AG$33))</f>
        <v>0.70058010760920297</v>
      </c>
    </row>
    <row r="121" spans="1:32" x14ac:dyDescent="0.25">
      <c r="A121" t="s">
        <v>74</v>
      </c>
      <c r="B121">
        <f t="shared" si="0"/>
        <v>0.52620144195731677</v>
      </c>
      <c r="C121">
        <f>IF('LF Projected Ratios'!D$33&gt;=0,$B121+(1-$B121)*'LF Projected Ratios'!D$33,$B121*(1+'LF Projected Ratios'!D$33))</f>
        <v>0.52560998175463014</v>
      </c>
      <c r="D121">
        <f>IF('LF Projected Ratios'!E$33&gt;=0,$B121+(1-$B121)*'LF Projected Ratios'!E$33,$B121*(1+'LF Projected Ratios'!E$33))</f>
        <v>0.52499138931964739</v>
      </c>
      <c r="E121">
        <f>IF('LF Projected Ratios'!F$33&gt;=0,$B121+(1-$B121)*'LF Projected Ratios'!F$33,$B121*(1+'LF Projected Ratios'!F$33))</f>
        <v>0.52438823492650666</v>
      </c>
      <c r="F121">
        <f>IF('LF Projected Ratios'!G$33&gt;=0,$B121+(1-$B121)*'LF Projected Ratios'!G$33,$B121*(1+'LF Projected Ratios'!G$33))</f>
        <v>0.52379593544416048</v>
      </c>
      <c r="G121">
        <f>IF('LF Projected Ratios'!H$33&gt;=0,$B121+(1-$B121)*'LF Projected Ratios'!H$33,$B121*(1+'LF Projected Ratios'!H$33))</f>
        <v>0.52318417891739877</v>
      </c>
      <c r="H121">
        <f>IF('LF Projected Ratios'!I$33&gt;=0,$B121+(1-$B121)*'LF Projected Ratios'!I$33,$B121*(1+'LF Projected Ratios'!I$33))</f>
        <v>0.52254808621187743</v>
      </c>
      <c r="I121">
        <f>IF('LF Projected Ratios'!J$33&gt;=0,$B121+(1-$B121)*'LF Projected Ratios'!J$33,$B121*(1+'LF Projected Ratios'!J$33))</f>
        <v>0.52187660570387795</v>
      </c>
      <c r="J121">
        <f>IF('LF Projected Ratios'!K$33&gt;=0,$B121+(1-$B121)*'LF Projected Ratios'!K$33,$B121*(1+'LF Projected Ratios'!K$33))</f>
        <v>0.52117583433132686</v>
      </c>
      <c r="K121">
        <f>IF('LF Projected Ratios'!L$33&gt;=0,$B121+(1-$B121)*'LF Projected Ratios'!L$33,$B121*(1+'LF Projected Ratios'!L$33))</f>
        <v>0.52049397952287946</v>
      </c>
      <c r="L121">
        <f>IF('LF Projected Ratios'!M$33&gt;=0,$B121+(1-$B121)*'LF Projected Ratios'!M$33,$B121*(1+'LF Projected Ratios'!M$33))</f>
        <v>0.52005144255813096</v>
      </c>
      <c r="M121">
        <f>IF('LF Projected Ratios'!N$33&gt;=0,$B121+(1-$B121)*'LF Projected Ratios'!N$33,$B121*(1+'LF Projected Ratios'!N$33))</f>
        <v>0.51946272808054328</v>
      </c>
      <c r="N121">
        <f>IF('LF Projected Ratios'!O$33&gt;=0,$B121+(1-$B121)*'LF Projected Ratios'!O$33,$B121*(1+'LF Projected Ratios'!O$33))</f>
        <v>0.5188794081697129</v>
      </c>
      <c r="O121">
        <f>IF('LF Projected Ratios'!P$33&gt;=0,$B121+(1-$B121)*'LF Projected Ratios'!P$33,$B121*(1+'LF Projected Ratios'!P$33))</f>
        <v>0.51830140901576838</v>
      </c>
      <c r="P121">
        <f>IF('LF Projected Ratios'!Q$33&gt;=0,$B121+(1-$B121)*'LF Projected Ratios'!Q$33,$B121*(1+'LF Projected Ratios'!Q$33))</f>
        <v>0.51772865814924085</v>
      </c>
      <c r="Q121">
        <f>IF('LF Projected Ratios'!R$33&gt;=0,$B121+(1-$B121)*'LF Projected Ratios'!R$33,$B121*(1+'LF Projected Ratios'!R$33))</f>
        <v>0.51716108441077191</v>
      </c>
      <c r="R121">
        <f>IF('LF Projected Ratios'!S$33&gt;=0,$B121+(1-$B121)*'LF Projected Ratios'!S$33,$B121*(1+'LF Projected Ratios'!S$33))</f>
        <v>0.51659861792164241</v>
      </c>
      <c r="S121">
        <f>IF('LF Projected Ratios'!T$33&gt;=0,$B121+(1-$B121)*'LF Projected Ratios'!T$33,$B121*(1+'LF Projected Ratios'!T$33))</f>
        <v>0.51604119005509241</v>
      </c>
      <c r="T121">
        <f>IF('LF Projected Ratios'!U$33&gt;=0,$B121+(1-$B121)*'LF Projected Ratios'!U$33,$B121*(1+'LF Projected Ratios'!U$33))</f>
        <v>0.51548873340840806</v>
      </c>
      <c r="U121">
        <f>IF('LF Projected Ratios'!V$33&gt;=0,$B121+(1-$B121)*'LF Projected Ratios'!V$33,$B121*(1+'LF Projected Ratios'!V$33))</f>
        <v>0.51494118177575177</v>
      </c>
      <c r="V121">
        <f>IF('LF Projected Ratios'!W$33&gt;=0,$B121+(1-$B121)*'LF Projected Ratios'!W$33,$B121*(1+'LF Projected Ratios'!W$33))</f>
        <v>0.51439847012171536</v>
      </c>
      <c r="W121">
        <f>IF('LF Projected Ratios'!X$33&gt;=0,$B121+(1-$B121)*'LF Projected Ratios'!X$33,$B121*(1+'LF Projected Ratios'!X$33))</f>
        <v>0.51386053455556535</v>
      </c>
      <c r="X121">
        <f>IF('LF Projected Ratios'!Y$33&gt;=0,$B121+(1-$B121)*'LF Projected Ratios'!Y$33,$B121*(1+'LF Projected Ratios'!Y$33))</f>
        <v>0.51332731230617423</v>
      </c>
      <c r="Y121">
        <f>IF('LF Projected Ratios'!Z$33&gt;=0,$B121+(1-$B121)*'LF Projected Ratios'!Z$33,$B121*(1+'LF Projected Ratios'!Z$33))</f>
        <v>0.51279874169759887</v>
      </c>
      <c r="Z121">
        <f>IF('LF Projected Ratios'!AA$33&gt;=0,$B121+(1-$B121)*'LF Projected Ratios'!AA$33,$B121*(1+'LF Projected Ratios'!AA$33))</f>
        <v>0.51227476212530076</v>
      </c>
      <c r="AA121">
        <f>IF('LF Projected Ratios'!AB$33&gt;=0,$B121+(1-$B121)*'LF Projected Ratios'!AB$33,$B121*(1+'LF Projected Ratios'!AB$33))</f>
        <v>0.51175531403298313</v>
      </c>
      <c r="AB121">
        <f>IF('LF Projected Ratios'!AC$33&gt;=0,$B121+(1-$B121)*'LF Projected Ratios'!AC$33,$B121*(1+'LF Projected Ratios'!AC$33))</f>
        <v>0.51124033889002118</v>
      </c>
      <c r="AC121">
        <f>IF('LF Projected Ratios'!AD$33&gt;=0,$B121+(1-$B121)*'LF Projected Ratios'!AD$33,$B121*(1+'LF Projected Ratios'!AD$33))</f>
        <v>0.51072977916948159</v>
      </c>
      <c r="AD121">
        <f>IF('LF Projected Ratios'!AE$33&gt;=0,$B121+(1-$B121)*'LF Projected Ratios'!AE$33,$B121*(1+'LF Projected Ratios'!AE$33))</f>
        <v>0.5102235783266954</v>
      </c>
      <c r="AE121">
        <f>IF('LF Projected Ratios'!AF$33&gt;=0,$B121+(1-$B121)*'LF Projected Ratios'!AF$33,$B121*(1+'LF Projected Ratios'!AF$33))</f>
        <v>0.50972168077838576</v>
      </c>
      <c r="AF121">
        <f>IF('LF Projected Ratios'!AG$33&gt;=0,$B121+(1-$B121)*'LF Projected Ratios'!AG$33,$B121*(1+'LF Projected Ratios'!AG$33))</f>
        <v>0.50922403188232057</v>
      </c>
    </row>
    <row r="122" spans="1:32" x14ac:dyDescent="0.25">
      <c r="A122" t="s">
        <v>76</v>
      </c>
      <c r="B122">
        <f t="shared" si="0"/>
        <v>0.62113289199017596</v>
      </c>
      <c r="C122">
        <f>IF('LF Projected Ratios'!D$33&gt;=0,$B122+(1-$B122)*'LF Projected Ratios'!D$33,$B122*(1+'LF Projected Ratios'!D$33))</f>
        <v>0.62043472707290526</v>
      </c>
      <c r="D122">
        <f>IF('LF Projected Ratios'!E$33&gt;=0,$B122+(1-$B122)*'LF Projected Ratios'!E$33,$B122*(1+'LF Projected Ratios'!E$33))</f>
        <v>0.61970453502577805</v>
      </c>
      <c r="E122">
        <f>IF('LF Projected Ratios'!F$33&gt;=0,$B122+(1-$B122)*'LF Projected Ratios'!F$33,$B122*(1+'LF Projected Ratios'!F$33))</f>
        <v>0.61899256618142351</v>
      </c>
      <c r="F122">
        <f>IF('LF Projected Ratios'!G$33&gt;=0,$B122+(1-$B122)*'LF Projected Ratios'!G$33,$B122*(1+'LF Projected Ratios'!G$33))</f>
        <v>0.61829341057093046</v>
      </c>
      <c r="G122">
        <f>IF('LF Projected Ratios'!H$33&gt;=0,$B122+(1-$B122)*'LF Projected Ratios'!H$33,$B122*(1+'LF Projected Ratios'!H$33))</f>
        <v>0.61757128769105396</v>
      </c>
      <c r="H122">
        <f>IF('LF Projected Ratios'!I$33&gt;=0,$B122+(1-$B122)*'LF Projected Ratios'!I$33,$B122*(1+'LF Projected Ratios'!I$33))</f>
        <v>0.61682043816794241</v>
      </c>
      <c r="I122">
        <f>IF('LF Projected Ratios'!J$33&gt;=0,$B122+(1-$B122)*'LF Projected Ratios'!J$33,$B122*(1+'LF Projected Ratios'!J$33))</f>
        <v>0.61602781656603767</v>
      </c>
      <c r="J122">
        <f>IF('LF Projected Ratios'!K$33&gt;=0,$B122+(1-$B122)*'LF Projected Ratios'!K$33,$B122*(1+'LF Projected Ratios'!K$33))</f>
        <v>0.61520061976544071</v>
      </c>
      <c r="K122">
        <f>IF('LF Projected Ratios'!L$33&gt;=0,$B122+(1-$B122)*'LF Projected Ratios'!L$33,$B122*(1+'LF Projected Ratios'!L$33))</f>
        <v>0.61439575224642951</v>
      </c>
      <c r="L122">
        <f>IF('LF Projected Ratios'!M$33&gt;=0,$B122+(1-$B122)*'LF Projected Ratios'!M$33,$B122*(1+'LF Projected Ratios'!M$33))</f>
        <v>0.61387337765219752</v>
      </c>
      <c r="M122">
        <f>IF('LF Projected Ratios'!N$33&gt;=0,$B122+(1-$B122)*'LF Projected Ratios'!N$33,$B122*(1+'LF Projected Ratios'!N$33))</f>
        <v>0.61317845381340985</v>
      </c>
      <c r="N122">
        <f>IF('LF Projected Ratios'!O$33&gt;=0,$B122+(1-$B122)*'LF Projected Ratios'!O$33,$B122*(1+'LF Projected Ratios'!O$33))</f>
        <v>0.61248989776950813</v>
      </c>
      <c r="O122">
        <f>IF('LF Projected Ratios'!P$33&gt;=0,$B122+(1-$B122)*'LF Projected Ratios'!P$33,$B122*(1+'LF Projected Ratios'!P$33))</f>
        <v>0.61180762239465925</v>
      </c>
      <c r="P122">
        <f>IF('LF Projected Ratios'!Q$33&gt;=0,$B122+(1-$B122)*'LF Projected Ratios'!Q$33,$B122*(1+'LF Projected Ratios'!Q$33))</f>
        <v>0.61113154214525356</v>
      </c>
      <c r="Q122">
        <f>IF('LF Projected Ratios'!R$33&gt;=0,$B122+(1-$B122)*'LF Projected Ratios'!R$33,$B122*(1+'LF Projected Ratios'!R$33))</f>
        <v>0.6104615730241475</v>
      </c>
      <c r="R122">
        <f>IF('LF Projected Ratios'!S$33&gt;=0,$B122+(1-$B122)*'LF Projected Ratios'!S$33,$B122*(1+'LF Projected Ratios'!S$33))</f>
        <v>0.6097976325458756</v>
      </c>
      <c r="S122">
        <f>IF('LF Projected Ratios'!T$33&gt;=0,$B122+(1-$B122)*'LF Projected Ratios'!T$33,$B122*(1+'LF Projected Ratios'!T$33))</f>
        <v>0.60913963970279583</v>
      </c>
      <c r="T122">
        <f>IF('LF Projected Ratios'!U$33&gt;=0,$B122+(1-$B122)*'LF Projected Ratios'!U$33,$B122*(1+'LF Projected Ratios'!U$33))</f>
        <v>0.60848751493214182</v>
      </c>
      <c r="U122">
        <f>IF('LF Projected Ratios'!V$33&gt;=0,$B122+(1-$B122)*'LF Projected Ratios'!V$33,$B122*(1+'LF Projected Ratios'!V$33))</f>
        <v>0.60784118008395016</v>
      </c>
      <c r="V122">
        <f>IF('LF Projected Ratios'!W$33&gt;=0,$B122+(1-$B122)*'LF Projected Ratios'!W$33,$B122*(1+'LF Projected Ratios'!W$33))</f>
        <v>0.60720055838984277</v>
      </c>
      <c r="W122">
        <f>IF('LF Projected Ratios'!X$33&gt;=0,$B122+(1-$B122)*'LF Projected Ratios'!X$33,$B122*(1+'LF Projected Ratios'!X$33))</f>
        <v>0.60656557443262615</v>
      </c>
      <c r="X122">
        <f>IF('LF Projected Ratios'!Y$33&gt;=0,$B122+(1-$B122)*'LF Projected Ratios'!Y$33,$B122*(1+'LF Projected Ratios'!Y$33))</f>
        <v>0.60593615411669954</v>
      </c>
      <c r="Y122">
        <f>IF('LF Projected Ratios'!Z$33&gt;=0,$B122+(1-$B122)*'LF Projected Ratios'!Z$33,$B122*(1+'LF Projected Ratios'!Z$33))</f>
        <v>0.60531222463922763</v>
      </c>
      <c r="Z122">
        <f>IF('LF Projected Ratios'!AA$33&gt;=0,$B122+(1-$B122)*'LF Projected Ratios'!AA$33,$B122*(1+'LF Projected Ratios'!AA$33))</f>
        <v>0.60469371446207065</v>
      </c>
      <c r="AA122">
        <f>IF('LF Projected Ratios'!AB$33&gt;=0,$B122+(1-$B122)*'LF Projected Ratios'!AB$33,$B122*(1+'LF Projected Ratios'!AB$33))</f>
        <v>0.60408055328444277</v>
      </c>
      <c r="AB122">
        <f>IF('LF Projected Ratios'!AC$33&gt;=0,$B122+(1-$B122)*'LF Projected Ratios'!AC$33,$B122*(1+'LF Projected Ratios'!AC$33))</f>
        <v>0.60347267201627053</v>
      </c>
      <c r="AC122">
        <f>IF('LF Projected Ratios'!AD$33&gt;=0,$B122+(1-$B122)*'LF Projected Ratios'!AD$33,$B122*(1+'LF Projected Ratios'!AD$33))</f>
        <v>0.60287000275224734</v>
      </c>
      <c r="AD122">
        <f>IF('LF Projected Ratios'!AE$33&gt;=0,$B122+(1-$B122)*'LF Projected Ratios'!AE$33,$B122*(1+'LF Projected Ratios'!AE$33))</f>
        <v>0.60227247874653922</v>
      </c>
      <c r="AE122">
        <f>IF('LF Projected Ratios'!AF$33&gt;=0,$B122+(1-$B122)*'LF Projected Ratios'!AF$33,$B122*(1+'LF Projected Ratios'!AF$33))</f>
        <v>0.60168003438814921</v>
      </c>
      <c r="AF122">
        <f>IF('LF Projected Ratios'!AG$33&gt;=0,$B122+(1-$B122)*'LF Projected Ratios'!AG$33,$B122*(1+'LF Projected Ratios'!AG$33))</f>
        <v>0.60109260517689711</v>
      </c>
    </row>
    <row r="123" spans="1:32" x14ac:dyDescent="0.25">
      <c r="A123" t="s">
        <v>78</v>
      </c>
      <c r="B123">
        <f t="shared" si="0"/>
        <v>0.4921725555308451</v>
      </c>
      <c r="C123">
        <f>IF('LF Projected Ratios'!D$33&gt;=0,$B123+(1-$B123)*'LF Projected Ratios'!D$33,$B123*(1+'LF Projected Ratios'!D$33))</f>
        <v>0.49161934442908861</v>
      </c>
      <c r="D123">
        <f>IF('LF Projected Ratios'!E$33&gt;=0,$B123+(1-$B123)*'LF Projected Ratios'!E$33,$B123*(1+'LF Projected Ratios'!E$33))</f>
        <v>0.49104075570758104</v>
      </c>
      <c r="E123">
        <f>IF('LF Projected Ratios'!F$33&gt;=0,$B123+(1-$B123)*'LF Projected Ratios'!F$33,$B123*(1+'LF Projected Ratios'!F$33))</f>
        <v>0.49047660666620352</v>
      </c>
      <c r="F123">
        <f>IF('LF Projected Ratios'!G$33&gt;=0,$B123+(1-$B123)*'LF Projected Ratios'!G$33,$B123*(1+'LF Projected Ratios'!G$33))</f>
        <v>0.48992261056010844</v>
      </c>
      <c r="G123">
        <f>IF('LF Projected Ratios'!H$33&gt;=0,$B123+(1-$B123)*'LF Projected Ratios'!H$33,$B123*(1+'LF Projected Ratios'!H$33))</f>
        <v>0.48935041567592302</v>
      </c>
      <c r="H123">
        <f>IF('LF Projected Ratios'!I$33&gt;=0,$B123+(1-$B123)*'LF Projected Ratios'!I$33,$B123*(1+'LF Projected Ratios'!I$33))</f>
        <v>0.48875545840772089</v>
      </c>
      <c r="I123">
        <f>IF('LF Projected Ratios'!J$33&gt;=0,$B123+(1-$B123)*'LF Projected Ratios'!J$33,$B123*(1+'LF Projected Ratios'!J$33))</f>
        <v>0.48812740182851055</v>
      </c>
      <c r="J123">
        <f>IF('LF Projected Ratios'!K$33&gt;=0,$B123+(1-$B123)*'LF Projected Ratios'!K$33,$B123*(1+'LF Projected Ratios'!K$33))</f>
        <v>0.48747194859374093</v>
      </c>
      <c r="K123">
        <f>IF('LF Projected Ratios'!L$33&gt;=0,$B123+(1-$B123)*'LF Projected Ratios'!L$33,$B123*(1+'LF Projected Ratios'!L$33))</f>
        <v>0.48683418860903577</v>
      </c>
      <c r="L123">
        <f>IF('LF Projected Ratios'!M$33&gt;=0,$B123+(1-$B123)*'LF Projected Ratios'!M$33,$B123*(1+'LF Projected Ratios'!M$33))</f>
        <v>0.4864202700381422</v>
      </c>
      <c r="M123">
        <f>IF('LF Projected Ratios'!N$33&gt;=0,$B123+(1-$B123)*'LF Projected Ratios'!N$33,$B123*(1+'LF Projected Ratios'!N$33))</f>
        <v>0.48586962709836884</v>
      </c>
      <c r="N123">
        <f>IF('LF Projected Ratios'!O$33&gt;=0,$B123+(1-$B123)*'LF Projected Ratios'!O$33,$B123*(1+'LF Projected Ratios'!O$33))</f>
        <v>0.48532402986447015</v>
      </c>
      <c r="O123">
        <f>IF('LF Projected Ratios'!P$33&gt;=0,$B123+(1-$B123)*'LF Projected Ratios'!P$33,$B123*(1+'LF Projected Ratios'!P$33))</f>
        <v>0.48478340929978037</v>
      </c>
      <c r="P123">
        <f>IF('LF Projected Ratios'!Q$33&gt;=0,$B123+(1-$B123)*'LF Projected Ratios'!Q$33,$B123*(1+'LF Projected Ratios'!Q$33))</f>
        <v>0.48424769762135395</v>
      </c>
      <c r="Q123">
        <f>IF('LF Projected Ratios'!R$33&gt;=0,$B123+(1-$B123)*'LF Projected Ratios'!R$33,$B123*(1+'LF Projected Ratios'!R$33))</f>
        <v>0.48371682827163232</v>
      </c>
      <c r="R123">
        <f>IF('LF Projected Ratios'!S$33&gt;=0,$B123+(1-$B123)*'LF Projected Ratios'!S$33,$B123*(1+'LF Projected Ratios'!S$33))</f>
        <v>0.48319073589087874</v>
      </c>
      <c r="S123">
        <f>IF('LF Projected Ratios'!T$33&gt;=0,$B123+(1-$B123)*'LF Projected Ratios'!T$33,$B123*(1+'LF Projected Ratios'!T$33))</f>
        <v>0.48266935629035251</v>
      </c>
      <c r="T123">
        <f>IF('LF Projected Ratios'!U$33&gt;=0,$B123+(1-$B123)*'LF Projected Ratios'!U$33,$B123*(1+'LF Projected Ratios'!U$33))</f>
        <v>0.48215262642620149</v>
      </c>
      <c r="U123">
        <f>IF('LF Projected Ratios'!V$33&gt;=0,$B123+(1-$B123)*'LF Projected Ratios'!V$33,$B123*(1+'LF Projected Ratios'!V$33))</f>
        <v>0.48164048437404922</v>
      </c>
      <c r="V123">
        <f>IF('LF Projected Ratios'!W$33&gt;=0,$B123+(1-$B123)*'LF Projected Ratios'!W$33,$B123*(1+'LF Projected Ratios'!W$33))</f>
        <v>0.48113286930425786</v>
      </c>
      <c r="W123">
        <f>IF('LF Projected Ratios'!X$33&gt;=0,$B123+(1-$B123)*'LF Projected Ratios'!X$33,$B123*(1+'LF Projected Ratios'!X$33))</f>
        <v>0.48062972145783961</v>
      </c>
      <c r="X123">
        <f>IF('LF Projected Ratios'!Y$33&gt;=0,$B123+(1-$B123)*'LF Projected Ratios'!Y$33,$B123*(1+'LF Projected Ratios'!Y$33))</f>
        <v>0.48013098212300892</v>
      </c>
      <c r="Y123">
        <f>IF('LF Projected Ratios'!Z$33&gt;=0,$B123+(1-$B123)*'LF Projected Ratios'!Z$33,$B123*(1+'LF Projected Ratios'!Z$33))</f>
        <v>0.47963659361234023</v>
      </c>
      <c r="Z123">
        <f>IF('LF Projected Ratios'!AA$33&gt;=0,$B123+(1-$B123)*'LF Projected Ratios'!AA$33,$B123*(1+'LF Projected Ratios'!AA$33))</f>
        <v>0.47914649924052582</v>
      </c>
      <c r="AA123">
        <f>IF('LF Projected Ratios'!AB$33&gt;=0,$B123+(1-$B123)*'LF Projected Ratios'!AB$33,$B123*(1+'LF Projected Ratios'!AB$33))</f>
        <v>0.47866064330271113</v>
      </c>
      <c r="AB123">
        <f>IF('LF Projected Ratios'!AC$33&gt;=0,$B123+(1-$B123)*'LF Projected Ratios'!AC$33,$B123*(1+'LF Projected Ratios'!AC$33))</f>
        <v>0.47817897105338458</v>
      </c>
      <c r="AC123">
        <f>IF('LF Projected Ratios'!AD$33&gt;=0,$B123+(1-$B123)*'LF Projected Ratios'!AD$33,$B123*(1+'LF Projected Ratios'!AD$33))</f>
        <v>0.47770142868581839</v>
      </c>
      <c r="AD123">
        <f>IF('LF Projected Ratios'!AE$33&gt;=0,$B123+(1-$B123)*'LF Projected Ratios'!AE$33,$B123*(1+'LF Projected Ratios'!AE$33))</f>
        <v>0.47722796331202683</v>
      </c>
      <c r="AE123">
        <f>IF('LF Projected Ratios'!AF$33&gt;=0,$B123+(1-$B123)*'LF Projected Ratios'!AF$33,$B123*(1+'LF Projected Ratios'!AF$33))</f>
        <v>0.47675852294324456</v>
      </c>
      <c r="AF123">
        <f>IF('LF Projected Ratios'!AG$33&gt;=0,$B123+(1-$B123)*'LF Projected Ratios'!AG$33,$B123*(1+'LF Projected Ratios'!AG$33))</f>
        <v>0.47629305647089426</v>
      </c>
    </row>
    <row r="124" spans="1:32" x14ac:dyDescent="0.25">
      <c r="A124" t="s">
        <v>80</v>
      </c>
      <c r="B124">
        <f t="shared" si="0"/>
        <v>0.5361857583222861</v>
      </c>
      <c r="C124">
        <f>IF('LF Projected Ratios'!D$33&gt;=0,$B124+(1-$B124)*'LF Projected Ratios'!D$33,$B124*(1+'LF Projected Ratios'!D$33))</f>
        <v>0.53558307556239981</v>
      </c>
      <c r="D124">
        <f>IF('LF Projected Ratios'!E$33&gt;=0,$B124+(1-$B124)*'LF Projected Ratios'!E$33,$B124*(1+'LF Projected Ratios'!E$33))</f>
        <v>0.53495274575446561</v>
      </c>
      <c r="E124">
        <f>IF('LF Projected Ratios'!F$33&gt;=0,$B124+(1-$B124)*'LF Projected Ratios'!F$33,$B124*(1+'LF Projected Ratios'!F$33))</f>
        <v>0.53433814691477299</v>
      </c>
      <c r="F124">
        <f>IF('LF Projected Ratios'!G$33&gt;=0,$B124+(1-$B124)*'LF Projected Ratios'!G$33,$B124*(1+'LF Projected Ratios'!G$33))</f>
        <v>0.53373460895046332</v>
      </c>
      <c r="G124">
        <f>IF('LF Projected Ratios'!H$33&gt;=0,$B124+(1-$B124)*'LF Projected Ratios'!H$33,$B124*(1+'LF Projected Ratios'!H$33))</f>
        <v>0.53311124475748384</v>
      </c>
      <c r="H124">
        <f>IF('LF Projected Ratios'!I$33&gt;=0,$B124+(1-$B124)*'LF Projected Ratios'!I$33,$B124*(1+'LF Projected Ratios'!I$33))</f>
        <v>0.53246308262321729</v>
      </c>
      <c r="I124">
        <f>IF('LF Projected Ratios'!J$33&gt;=0,$B124+(1-$B124)*'LF Projected Ratios'!J$33,$B124*(1+'LF Projected Ratios'!J$33))</f>
        <v>0.5317788612268618</v>
      </c>
      <c r="J124">
        <f>IF('LF Projected Ratios'!K$33&gt;=0,$B124+(1-$B124)*'LF Projected Ratios'!K$33,$B124*(1+'LF Projected Ratios'!K$33))</f>
        <v>0.53106479319161615</v>
      </c>
      <c r="K124">
        <f>IF('LF Projected Ratios'!L$33&gt;=0,$B124+(1-$B124)*'LF Projected Ratios'!L$33,$B124*(1+'LF Projected Ratios'!L$33))</f>
        <v>0.53037000064948026</v>
      </c>
      <c r="L124">
        <f>IF('LF Projected Ratios'!M$33&gt;=0,$B124+(1-$B124)*'LF Projected Ratios'!M$33,$B124*(1+'LF Projected Ratios'!M$33))</f>
        <v>0.52991906684521961</v>
      </c>
      <c r="M124">
        <f>IF('LF Projected Ratios'!N$33&gt;=0,$B124+(1-$B124)*'LF Projected Ratios'!N$33,$B124*(1+'LF Projected Ratios'!N$33))</f>
        <v>0.52931918190870841</v>
      </c>
      <c r="N124">
        <f>IF('LF Projected Ratios'!O$33&gt;=0,$B124+(1-$B124)*'LF Projected Ratios'!O$33,$B124*(1+'LF Projected Ratios'!O$33))</f>
        <v>0.52872479389720906</v>
      </c>
      <c r="O124">
        <f>IF('LF Projected Ratios'!P$33&gt;=0,$B124+(1-$B124)*'LF Projected Ratios'!P$33,$B124*(1+'LF Projected Ratios'!P$33))</f>
        <v>0.52813582760035782</v>
      </c>
      <c r="P124">
        <f>IF('LF Projected Ratios'!Q$33&gt;=0,$B124+(1-$B124)*'LF Projected Ratios'!Q$33,$B124*(1+'LF Projected Ratios'!Q$33))</f>
        <v>0.52755220917362666</v>
      </c>
      <c r="Q124">
        <f>IF('LF Projected Ratios'!R$33&gt;=0,$B124+(1-$B124)*'LF Projected Ratios'!R$33,$B124*(1+'LF Projected Ratios'!R$33))</f>
        <v>0.52697386610745645</v>
      </c>
      <c r="R124">
        <f>IF('LF Projected Ratios'!S$33&gt;=0,$B124+(1-$B124)*'LF Projected Ratios'!S$33,$B124*(1+'LF Projected Ratios'!S$33))</f>
        <v>0.52640072719722664</v>
      </c>
      <c r="S124">
        <f>IF('LF Projected Ratios'!T$33&gt;=0,$B124+(1-$B124)*'LF Projected Ratios'!T$33,$B124*(1+'LF Projected Ratios'!T$33))</f>
        <v>0.5258327225140309</v>
      </c>
      <c r="T124">
        <f>IF('LF Projected Ratios'!U$33&gt;=0,$B124+(1-$B124)*'LF Projected Ratios'!U$33,$B124*(1+'LF Projected Ratios'!U$33))</f>
        <v>0.52526978337623453</v>
      </c>
      <c r="U124">
        <f>IF('LF Projected Ratios'!V$33&gt;=0,$B124+(1-$B124)*'LF Projected Ratios'!V$33,$B124*(1+'LF Projected Ratios'!V$33))</f>
        <v>0.52471184232178902</v>
      </c>
      <c r="V124">
        <f>IF('LF Projected Ratios'!W$33&gt;=0,$B124+(1-$B124)*'LF Projected Ratios'!W$33,$B124*(1+'LF Projected Ratios'!W$33))</f>
        <v>0.5241588330812833</v>
      </c>
      <c r="W124">
        <f>IF('LF Projected Ratios'!X$33&gt;=0,$B124+(1-$B124)*'LF Projected Ratios'!X$33,$B124*(1+'LF Projected Ratios'!X$33))</f>
        <v>0.52361069055170029</v>
      </c>
      <c r="X124">
        <f>IF('LF Projected Ratios'!Y$33&gt;=0,$B124+(1-$B124)*'LF Projected Ratios'!Y$33,$B124*(1+'LF Projected Ratios'!Y$33))</f>
        <v>0.52306735077087307</v>
      </c>
      <c r="Y124">
        <f>IF('LF Projected Ratios'!Z$33&gt;=0,$B124+(1-$B124)*'LF Projected Ratios'!Z$33,$B124*(1+'LF Projected Ratios'!Z$33))</f>
        <v>0.52252875089259898</v>
      </c>
      <c r="Z124">
        <f>IF('LF Projected Ratios'!AA$33&gt;=0,$B124+(1-$B124)*'LF Projected Ratios'!AA$33,$B124*(1+'LF Projected Ratios'!AA$33))</f>
        <v>0.52199482916240958</v>
      </c>
      <c r="AA124">
        <f>IF('LF Projected Ratios'!AB$33&gt;=0,$B124+(1-$B124)*'LF Projected Ratios'!AB$33,$B124*(1+'LF Projected Ratios'!AB$33))</f>
        <v>0.52146552489396747</v>
      </c>
      <c r="AB124">
        <f>IF('LF Projected Ratios'!AC$33&gt;=0,$B124+(1-$B124)*'LF Projected Ratios'!AC$33,$B124*(1+'LF Projected Ratios'!AC$33))</f>
        <v>0.5209407784460689</v>
      </c>
      <c r="AC124">
        <f>IF('LF Projected Ratios'!AD$33&gt;=0,$B124+(1-$B124)*'LF Projected Ratios'!AD$33,$B124*(1+'LF Projected Ratios'!AD$33))</f>
        <v>0.52042053120024601</v>
      </c>
      <c r="AD124">
        <f>IF('LF Projected Ratios'!AE$33&gt;=0,$B124+(1-$B124)*'LF Projected Ratios'!AE$33,$B124*(1+'LF Projected Ratios'!AE$33))</f>
        <v>0.51990472553893297</v>
      </c>
      <c r="AE124">
        <f>IF('LF Projected Ratios'!AF$33&gt;=0,$B124+(1-$B124)*'LF Projected Ratios'!AF$33,$B124*(1+'LF Projected Ratios'!AF$33))</f>
        <v>0.51939330482419777</v>
      </c>
      <c r="AF124">
        <f>IF('LF Projected Ratios'!AG$33&gt;=0,$B124+(1-$B124)*'LF Projected Ratios'!AG$33,$B124*(1+'LF Projected Ratios'!AG$33))</f>
        <v>0.51888621337700902</v>
      </c>
    </row>
    <row r="125" spans="1:32" x14ac:dyDescent="0.25">
      <c r="A125" t="s">
        <v>82</v>
      </c>
      <c r="B125">
        <f t="shared" si="0"/>
        <v>0.58641726422749418</v>
      </c>
      <c r="C125">
        <f>IF('LF Projected Ratios'!D$33&gt;=0,$B125+(1-$B125)*'LF Projected Ratios'!D$33,$B125*(1+'LF Projected Ratios'!D$33))</f>
        <v>0.5857581203211818</v>
      </c>
      <c r="D125">
        <f>IF('LF Projected Ratios'!E$33&gt;=0,$B125+(1-$B125)*'LF Projected Ratios'!E$33,$B125*(1+'LF Projected Ratios'!E$33))</f>
        <v>0.5850687393076196</v>
      </c>
      <c r="E125">
        <f>IF('LF Projected Ratios'!F$33&gt;=0,$B125+(1-$B125)*'LF Projected Ratios'!F$33,$B125*(1+'LF Projected Ratios'!F$33))</f>
        <v>0.58439656298705189</v>
      </c>
      <c r="F125">
        <f>IF('LF Projected Ratios'!G$33&gt;=0,$B125+(1-$B125)*'LF Projected Ratios'!G$33,$B125*(1+'LF Projected Ratios'!G$33))</f>
        <v>0.58373648375817544</v>
      </c>
      <c r="G125">
        <f>IF('LF Projected Ratios'!H$33&gt;=0,$B125+(1-$B125)*'LF Projected Ratios'!H$33,$B125*(1+'LF Projected Ratios'!H$33))</f>
        <v>0.5830547209194753</v>
      </c>
      <c r="H125">
        <f>IF('LF Projected Ratios'!I$33&gt;=0,$B125+(1-$B125)*'LF Projected Ratios'!I$33,$B125*(1+'LF Projected Ratios'!I$33))</f>
        <v>0.58234583699323716</v>
      </c>
      <c r="I125">
        <f>IF('LF Projected Ratios'!J$33&gt;=0,$B125+(1-$B125)*'LF Projected Ratios'!J$33,$B125*(1+'LF Projected Ratios'!J$33))</f>
        <v>0.58159751566401685</v>
      </c>
      <c r="J125">
        <f>IF('LF Projected Ratios'!K$33&gt;=0,$B125+(1-$B125)*'LF Projected Ratios'!K$33,$B125*(1+'LF Projected Ratios'!K$33))</f>
        <v>0.58081655157237211</v>
      </c>
      <c r="K125">
        <f>IF('LF Projected Ratios'!L$33&gt;=0,$B125+(1-$B125)*'LF Projected Ratios'!L$33,$B125*(1+'LF Projected Ratios'!L$33))</f>
        <v>0.58005666876041562</v>
      </c>
      <c r="L125">
        <f>IF('LF Projected Ratios'!M$33&gt;=0,$B125+(1-$B125)*'LF Projected Ratios'!M$33,$B125*(1+'LF Projected Ratios'!M$33))</f>
        <v>0.57956349011152775</v>
      </c>
      <c r="M125">
        <f>IF('LF Projected Ratios'!N$33&gt;=0,$B125+(1-$B125)*'LF Projected Ratios'!N$33,$B125*(1+'LF Projected Ratios'!N$33))</f>
        <v>0.57890740613715874</v>
      </c>
      <c r="N125">
        <f>IF('LF Projected Ratios'!O$33&gt;=0,$B125+(1-$B125)*'LF Projected Ratios'!O$33,$B125*(1+'LF Projected Ratios'!O$33))</f>
        <v>0.57825733405638635</v>
      </c>
      <c r="O125">
        <f>IF('LF Projected Ratios'!P$33&gt;=0,$B125+(1-$B125)*'LF Projected Ratios'!P$33,$B125*(1+'LF Projected Ratios'!P$33))</f>
        <v>0.57761319161291236</v>
      </c>
      <c r="P125">
        <f>IF('LF Projected Ratios'!Q$33&gt;=0,$B125+(1-$B125)*'LF Projected Ratios'!Q$33,$B125*(1+'LF Projected Ratios'!Q$33))</f>
        <v>0.57697489804422952</v>
      </c>
      <c r="Q125">
        <f>IF('LF Projected Ratios'!R$33&gt;=0,$B125+(1-$B125)*'LF Projected Ratios'!R$33,$B125*(1+'LF Projected Ratios'!R$33))</f>
        <v>0.57634237404786359</v>
      </c>
      <c r="R125">
        <f>IF('LF Projected Ratios'!S$33&gt;=0,$B125+(1-$B125)*'LF Projected Ratios'!S$33,$B125*(1+'LF Projected Ratios'!S$33))</f>
        <v>0.57571554174852968</v>
      </c>
      <c r="S125">
        <f>IF('LF Projected Ratios'!T$33&gt;=0,$B125+(1-$B125)*'LF Projected Ratios'!T$33,$B125*(1+'LF Projected Ratios'!T$33))</f>
        <v>0.5750943246661695</v>
      </c>
      <c r="T125">
        <f>IF('LF Projected Ratios'!U$33&gt;=0,$B125+(1-$B125)*'LF Projected Ratios'!U$33,$B125*(1+'LF Projected Ratios'!U$33))</f>
        <v>0.5744786476848448</v>
      </c>
      <c r="U125">
        <f>IF('LF Projected Ratios'!V$33&gt;=0,$B125+(1-$B125)*'LF Projected Ratios'!V$33,$B125*(1+'LF Projected Ratios'!V$33))</f>
        <v>0.57386843702245827</v>
      </c>
      <c r="V125">
        <f>IF('LF Projected Ratios'!W$33&gt;=0,$B125+(1-$B125)*'LF Projected Ratios'!W$33,$B125*(1+'LF Projected Ratios'!W$33))</f>
        <v>0.57326362020127919</v>
      </c>
      <c r="W125">
        <f>IF('LF Projected Ratios'!X$33&gt;=0,$B125+(1-$B125)*'LF Projected Ratios'!X$33,$B125*(1+'LF Projected Ratios'!X$33))</f>
        <v>0.57266412601924321</v>
      </c>
      <c r="X125">
        <f>IF('LF Projected Ratios'!Y$33&gt;=0,$B125+(1-$B125)*'LF Projected Ratios'!Y$33,$B125*(1+'LF Projected Ratios'!Y$33))</f>
        <v>0.57206988452201346</v>
      </c>
      <c r="Y125">
        <f>IF('LF Projected Ratios'!Z$33&gt;=0,$B125+(1-$B125)*'LF Projected Ratios'!Z$33,$B125*(1+'LF Projected Ratios'!Z$33))</f>
        <v>0.57148082697576497</v>
      </c>
      <c r="Z125">
        <f>IF('LF Projected Ratios'!AA$33&gt;=0,$B125+(1-$B125)*'LF Projected Ratios'!AA$33,$B125*(1+'LF Projected Ratios'!AA$33))</f>
        <v>0.57089688584068332</v>
      </c>
      <c r="AA125">
        <f>IF('LF Projected Ratios'!AB$33&gt;=0,$B125+(1-$B125)*'LF Projected Ratios'!AB$33,$B125*(1+'LF Projected Ratios'!AB$33))</f>
        <v>0.57031799474515155</v>
      </c>
      <c r="AB125">
        <f>IF('LF Projected Ratios'!AC$33&gt;=0,$B125+(1-$B125)*'LF Projected Ratios'!AC$33,$B125*(1+'LF Projected Ratios'!AC$33))</f>
        <v>0.56974408846059699</v>
      </c>
      <c r="AC125">
        <f>IF('LF Projected Ratios'!AD$33&gt;=0,$B125+(1-$B125)*'LF Projected Ratios'!AD$33,$B125*(1+'LF Projected Ratios'!AD$33))</f>
        <v>0.56917510287699646</v>
      </c>
      <c r="AD125">
        <f>IF('LF Projected Ratios'!AE$33&gt;=0,$B125+(1-$B125)*'LF Projected Ratios'!AE$33,$B125*(1+'LF Projected Ratios'!AE$33))</f>
        <v>0.56861097497899571</v>
      </c>
      <c r="AE125">
        <f>IF('LF Projected Ratios'!AF$33&gt;=0,$B125+(1-$B125)*'LF Projected Ratios'!AF$33,$B125*(1+'LF Projected Ratios'!AF$33))</f>
        <v>0.56805164282264997</v>
      </c>
      <c r="AF125">
        <f>IF('LF Projected Ratios'!AG$33&gt;=0,$B125+(1-$B125)*'LF Projected Ratios'!AG$33,$B125*(1+'LF Projected Ratios'!AG$33))</f>
        <v>0.56749704551274749</v>
      </c>
    </row>
    <row r="126" spans="1:32" x14ac:dyDescent="0.25">
      <c r="A126" t="s">
        <v>84</v>
      </c>
      <c r="B126">
        <f t="shared" si="0"/>
        <v>0.49454150971562866</v>
      </c>
      <c r="C126">
        <f>IF('LF Projected Ratios'!D$33&gt;=0,$B126+(1-$B126)*'LF Projected Ratios'!D$33,$B126*(1+'LF Projected Ratios'!D$33))</f>
        <v>0.49398563586533029</v>
      </c>
      <c r="D126">
        <f>IF('LF Projected Ratios'!E$33&gt;=0,$B126+(1-$B126)*'LF Projected Ratios'!E$33,$B126*(1+'LF Projected Ratios'!E$33))</f>
        <v>0.49340426224621381</v>
      </c>
      <c r="E126">
        <f>IF('LF Projected Ratios'!F$33&gt;=0,$B126+(1-$B126)*'LF Projected Ratios'!F$33,$B126*(1+'LF Projected Ratios'!F$33))</f>
        <v>0.49283739780915359</v>
      </c>
      <c r="F126">
        <f>IF('LF Projected Ratios'!G$33&gt;=0,$B126+(1-$B126)*'LF Projected Ratios'!G$33,$B126*(1+'LF Projected Ratios'!G$33))</f>
        <v>0.49228073517608717</v>
      </c>
      <c r="G126">
        <f>IF('LF Projected Ratios'!H$33&gt;=0,$B126+(1-$B126)*'LF Projected Ratios'!H$33,$B126*(1+'LF Projected Ratios'!H$33))</f>
        <v>0.49170578616949046</v>
      </c>
      <c r="H126">
        <f>IF('LF Projected Ratios'!I$33&gt;=0,$B126+(1-$B126)*'LF Projected Ratios'!I$33,$B126*(1+'LF Projected Ratios'!I$33))</f>
        <v>0.49110796521761796</v>
      </c>
      <c r="I126">
        <f>IF('LF Projected Ratios'!J$33&gt;=0,$B126+(1-$B126)*'LF Projected Ratios'!J$33,$B126*(1+'LF Projected Ratios'!J$33))</f>
        <v>0.49047688563916708</v>
      </c>
      <c r="J126">
        <f>IF('LF Projected Ratios'!K$33&gt;=0,$B126+(1-$B126)*'LF Projected Ratios'!K$33,$B126*(1+'LF Projected Ratios'!K$33))</f>
        <v>0.48981827753794671</v>
      </c>
      <c r="K126">
        <f>IF('LF Projected Ratios'!L$33&gt;=0,$B126+(1-$B126)*'LF Projected Ratios'!L$33,$B126*(1+'LF Projected Ratios'!L$33))</f>
        <v>0.48917744784899314</v>
      </c>
      <c r="L126">
        <f>IF('LF Projected Ratios'!M$33&gt;=0,$B126+(1-$B126)*'LF Projected Ratios'!M$33,$B126*(1+'LF Projected Ratios'!M$33))</f>
        <v>0.48876153698064279</v>
      </c>
      <c r="M126">
        <f>IF('LF Projected Ratios'!N$33&gt;=0,$B126+(1-$B126)*'LF Projected Ratios'!N$33,$B126*(1+'LF Projected Ratios'!N$33))</f>
        <v>0.48820824365355742</v>
      </c>
      <c r="N126">
        <f>IF('LF Projected Ratios'!O$33&gt;=0,$B126+(1-$B126)*'LF Projected Ratios'!O$33,$B126*(1+'LF Projected Ratios'!O$33))</f>
        <v>0.48766002031863803</v>
      </c>
      <c r="O126">
        <f>IF('LF Projected Ratios'!P$33&gt;=0,$B126+(1-$B126)*'LF Projected Ratios'!P$33,$B126*(1+'LF Projected Ratios'!P$33))</f>
        <v>0.48711679760692739</v>
      </c>
      <c r="P126">
        <f>IF('LF Projected Ratios'!Q$33&gt;=0,$B126+(1-$B126)*'LF Projected Ratios'!Q$33,$B126*(1+'LF Projected Ratios'!Q$33))</f>
        <v>0.4865785074092232</v>
      </c>
      <c r="Q126">
        <f>IF('LF Projected Ratios'!R$33&gt;=0,$B126+(1-$B126)*'LF Projected Ratios'!R$33,$B126*(1+'LF Projected Ratios'!R$33))</f>
        <v>0.48604508284760795</v>
      </c>
      <c r="R126">
        <f>IF('LF Projected Ratios'!S$33&gt;=0,$B126+(1-$B126)*'LF Projected Ratios'!S$33,$B126*(1+'LF Projected Ratios'!S$33))</f>
        <v>0.48551645824775158</v>
      </c>
      <c r="S126">
        <f>IF('LF Projected Ratios'!T$33&gt;=0,$B126+(1-$B126)*'LF Projected Ratios'!T$33,$B126*(1+'LF Projected Ratios'!T$33))</f>
        <v>0.48499256911195643</v>
      </c>
      <c r="T126">
        <f>IF('LF Projected Ratios'!U$33&gt;=0,$B126+(1-$B126)*'LF Projected Ratios'!U$33,$B126*(1+'LF Projected Ratios'!U$33))</f>
        <v>0.4844733520929238</v>
      </c>
      <c r="U126">
        <f>IF('LF Projected Ratios'!V$33&gt;=0,$B126+(1-$B126)*'LF Projected Ratios'!V$33,$B126*(1+'LF Projected Ratios'!V$33))</f>
        <v>0.48395874496821917</v>
      </c>
      <c r="V126">
        <f>IF('LF Projected Ratios'!W$33&gt;=0,$B126+(1-$B126)*'LF Projected Ratios'!W$33,$B126*(1+'LF Projected Ratios'!W$33))</f>
        <v>0.4834486866154159</v>
      </c>
      <c r="W126">
        <f>IF('LF Projected Ratios'!X$33&gt;=0,$B126+(1-$B126)*'LF Projected Ratios'!X$33,$B126*(1+'LF Projected Ratios'!X$33))</f>
        <v>0.48294311698789077</v>
      </c>
      <c r="X126">
        <f>IF('LF Projected Ratios'!Y$33&gt;=0,$B126+(1-$B126)*'LF Projected Ratios'!Y$33,$B126*(1+'LF Projected Ratios'!Y$33))</f>
        <v>0.48244197709126302</v>
      </c>
      <c r="Y126">
        <f>IF('LF Projected Ratios'!Z$33&gt;=0,$B126+(1-$B126)*'LF Projected Ratios'!Z$33,$B126*(1+'LF Projected Ratios'!Z$33))</f>
        <v>0.48194520896044257</v>
      </c>
      <c r="Z126">
        <f>IF('LF Projected Ratios'!AA$33&gt;=0,$B126+(1-$B126)*'LF Projected Ratios'!AA$33,$B126*(1+'LF Projected Ratios'!AA$33))</f>
        <v>0.48145275563728074</v>
      </c>
      <c r="AA126">
        <f>IF('LF Projected Ratios'!AB$33&gt;=0,$B126+(1-$B126)*'LF Projected Ratios'!AB$33,$B126*(1+'LF Projected Ratios'!AB$33))</f>
        <v>0.48096456114880098</v>
      </c>
      <c r="AB126">
        <f>IF('LF Projected Ratios'!AC$33&gt;=0,$B126+(1-$B126)*'LF Projected Ratios'!AC$33,$B126*(1+'LF Projected Ratios'!AC$33))</f>
        <v>0.48048057048598725</v>
      </c>
      <c r="AC126">
        <f>IF('LF Projected Ratios'!AD$33&gt;=0,$B126+(1-$B126)*'LF Projected Ratios'!AD$33,$B126*(1+'LF Projected Ratios'!AD$33))</f>
        <v>0.48000072958312617</v>
      </c>
      <c r="AD126">
        <f>IF('LF Projected Ratios'!AE$33&gt;=0,$B126+(1-$B126)*'LF Projected Ratios'!AE$33,$B126*(1+'LF Projected Ratios'!AE$33))</f>
        <v>0.47952498529766846</v>
      </c>
      <c r="AE126">
        <f>IF('LF Projected Ratios'!AF$33&gt;=0,$B126+(1-$B126)*'LF Projected Ratios'!AF$33,$B126*(1+'LF Projected Ratios'!AF$33))</f>
        <v>0.47905328539061315</v>
      </c>
      <c r="AF126">
        <f>IF('LF Projected Ratios'!AG$33&gt;=0,$B126+(1-$B126)*'LF Projected Ratios'!AG$33,$B126*(1+'LF Projected Ratios'!AG$33))</f>
        <v>0.47858557850738431</v>
      </c>
    </row>
    <row r="127" spans="1:32" x14ac:dyDescent="0.25">
      <c r="A127" t="s">
        <v>86</v>
      </c>
      <c r="B127">
        <f t="shared" si="0"/>
        <v>0.48519909135004707</v>
      </c>
      <c r="C127">
        <f>IF('LF Projected Ratios'!D$33&gt;=0,$B127+(1-$B127)*'LF Projected Ratios'!D$33,$B127*(1+'LF Projected Ratios'!D$33))</f>
        <v>0.48465371855166439</v>
      </c>
      <c r="D127">
        <f>IF('LF Projected Ratios'!E$33&gt;=0,$B127+(1-$B127)*'LF Projected Ratios'!E$33,$B127*(1+'LF Projected Ratios'!E$33))</f>
        <v>0.48408332770238577</v>
      </c>
      <c r="E127">
        <f>IF('LF Projected Ratios'!F$33&gt;=0,$B127+(1-$B127)*'LF Projected Ratios'!F$33,$B127*(1+'LF Projected Ratios'!F$33))</f>
        <v>0.48352717194118705</v>
      </c>
      <c r="F127">
        <f>IF('LF Projected Ratios'!G$33&gt;=0,$B127+(1-$B127)*'LF Projected Ratios'!G$33,$B127*(1+'LF Projected Ratios'!G$33))</f>
        <v>0.48298102526098691</v>
      </c>
      <c r="G127">
        <f>IF('LF Projected Ratios'!H$33&gt;=0,$B127+(1-$B127)*'LF Projected Ratios'!H$33,$B127*(1+'LF Projected Ratios'!H$33))</f>
        <v>0.48241693765642218</v>
      </c>
      <c r="H127">
        <f>IF('LF Projected Ratios'!I$33&gt;=0,$B127+(1-$B127)*'LF Projected Ratios'!I$33,$B127*(1+'LF Projected Ratios'!I$33))</f>
        <v>0.48183041018210487</v>
      </c>
      <c r="I127">
        <f>IF('LF Projected Ratios'!J$33&gt;=0,$B127+(1-$B127)*'LF Projected Ratios'!J$33,$B127*(1+'LF Projected Ratios'!J$33))</f>
        <v>0.48121125237225792</v>
      </c>
      <c r="J127">
        <f>IF('LF Projected Ratios'!K$33&gt;=0,$B127+(1-$B127)*'LF Projected Ratios'!K$33,$B127*(1+'LF Projected Ratios'!K$33))</f>
        <v>0.48056508608289694</v>
      </c>
      <c r="K127">
        <f>IF('LF Projected Ratios'!L$33&gt;=0,$B127+(1-$B127)*'LF Projected Ratios'!L$33,$B127*(1+'LF Projected Ratios'!L$33))</f>
        <v>0.47993636235256903</v>
      </c>
      <c r="L127">
        <f>IF('LF Projected Ratios'!M$33&gt;=0,$B127+(1-$B127)*'LF Projected Ratios'!M$33,$B127*(1+'LF Projected Ratios'!M$33))</f>
        <v>0.47952830848562017</v>
      </c>
      <c r="M127">
        <f>IF('LF Projected Ratios'!N$33&gt;=0,$B127+(1-$B127)*'LF Projected Ratios'!N$33,$B127*(1+'LF Projected Ratios'!N$33))</f>
        <v>0.47898546746160536</v>
      </c>
      <c r="N127">
        <f>IF('LF Projected Ratios'!O$33&gt;=0,$B127+(1-$B127)*'LF Projected Ratios'!O$33,$B127*(1+'LF Projected Ratios'!O$33))</f>
        <v>0.47844760065217873</v>
      </c>
      <c r="O127">
        <f>IF('LF Projected Ratios'!P$33&gt;=0,$B127+(1-$B127)*'LF Projected Ratios'!P$33,$B127*(1+'LF Projected Ratios'!P$33))</f>
        <v>0.47791463999883688</v>
      </c>
      <c r="P127">
        <f>IF('LF Projected Ratios'!Q$33&gt;=0,$B127+(1-$B127)*'LF Projected Ratios'!Q$33,$B127*(1+'LF Projected Ratios'!Q$33))</f>
        <v>0.4773865186790332</v>
      </c>
      <c r="Q127">
        <f>IF('LF Projected Ratios'!R$33&gt;=0,$B127+(1-$B127)*'LF Projected Ratios'!R$33,$B127*(1+'LF Projected Ratios'!R$33))</f>
        <v>0.47686317107824566</v>
      </c>
      <c r="R127">
        <f>IF('LF Projected Ratios'!S$33&gt;=0,$B127+(1-$B127)*'LF Projected Ratios'!S$33,$B127*(1+'LF Projected Ratios'!S$33))</f>
        <v>0.47634453276280264</v>
      </c>
      <c r="S127">
        <f>IF('LF Projected Ratios'!T$33&gt;=0,$B127+(1-$B127)*'LF Projected Ratios'!T$33,$B127*(1+'LF Projected Ratios'!T$33))</f>
        <v>0.47583054045343681</v>
      </c>
      <c r="T127">
        <f>IF('LF Projected Ratios'!U$33&gt;=0,$B127+(1-$B127)*'LF Projected Ratios'!U$33,$B127*(1+'LF Projected Ratios'!U$33))</f>
        <v>0.47532113199954795</v>
      </c>
      <c r="U127">
        <f>IF('LF Projected Ratios'!V$33&gt;=0,$B127+(1-$B127)*'LF Projected Ratios'!V$33,$B127*(1+'LF Projected Ratios'!V$33))</f>
        <v>0.47481624635414982</v>
      </c>
      <c r="V127">
        <f>IF('LF Projected Ratios'!W$33&gt;=0,$B127+(1-$B127)*'LF Projected Ratios'!W$33,$B127*(1+'LF Projected Ratios'!W$33))</f>
        <v>0.47431582354948382</v>
      </c>
      <c r="W127">
        <f>IF('LF Projected Ratios'!X$33&gt;=0,$B127+(1-$B127)*'LF Projected Ratios'!X$33,$B127*(1+'LF Projected Ratios'!X$33))</f>
        <v>0.47381980467327173</v>
      </c>
      <c r="X127">
        <f>IF('LF Projected Ratios'!Y$33&gt;=0,$B127+(1-$B127)*'LF Projected Ratios'!Y$33,$B127*(1+'LF Projected Ratios'!Y$33))</f>
        <v>0.4733281318455998</v>
      </c>
      <c r="Y127">
        <f>IF('LF Projected Ratios'!Z$33&gt;=0,$B127+(1-$B127)*'LF Projected Ratios'!Z$33,$B127*(1+'LF Projected Ratios'!Z$33))</f>
        <v>0.47284074819640048</v>
      </c>
      <c r="Z127">
        <f>IF('LF Projected Ratios'!AA$33&gt;=0,$B127+(1-$B127)*'LF Projected Ratios'!AA$33,$B127*(1+'LF Projected Ratios'!AA$33))</f>
        <v>0.47235759784352549</v>
      </c>
      <c r="AA127">
        <f>IF('LF Projected Ratios'!AB$33&gt;=0,$B127+(1-$B127)*'LF Projected Ratios'!AB$33,$B127*(1+'LF Projected Ratios'!AB$33))</f>
        <v>0.47187862587138768</v>
      </c>
      <c r="AB127">
        <f>IF('LF Projected Ratios'!AC$33&gt;=0,$B127+(1-$B127)*'LF Projected Ratios'!AC$33,$B127*(1+'LF Projected Ratios'!AC$33))</f>
        <v>0.47140377831015035</v>
      </c>
      <c r="AC127">
        <f>IF('LF Projected Ratios'!AD$33&gt;=0,$B127+(1-$B127)*'LF Projected Ratios'!AD$33,$B127*(1+'LF Projected Ratios'!AD$33))</f>
        <v>0.47093300211545908</v>
      </c>
      <c r="AD127">
        <f>IF('LF Projected Ratios'!AE$33&gt;=0,$B127+(1-$B127)*'LF Projected Ratios'!AE$33,$B127*(1+'LF Projected Ratios'!AE$33))</f>
        <v>0.47046624514868435</v>
      </c>
      <c r="AE127">
        <f>IF('LF Projected Ratios'!AF$33&gt;=0,$B127+(1-$B127)*'LF Projected Ratios'!AF$33,$B127*(1+'LF Projected Ratios'!AF$33))</f>
        <v>0.4700034561576758</v>
      </c>
      <c r="AF127">
        <f>IF('LF Projected Ratios'!AG$33&gt;=0,$B127+(1-$B127)*'LF Projected Ratios'!AG$33,$B127*(1+'LF Projected Ratios'!AG$33))</f>
        <v>0.46954458475800043</v>
      </c>
    </row>
    <row r="128" spans="1:32" x14ac:dyDescent="0.25">
      <c r="A128" t="s">
        <v>88</v>
      </c>
      <c r="B128">
        <f t="shared" si="0"/>
        <v>0.5</v>
      </c>
      <c r="C128">
        <f>IF('LF Projected Ratios'!D$33&gt;=0,$B128+(1-$B128)*'LF Projected Ratios'!D$33,$B128*(1+'LF Projected Ratios'!D$33))</f>
        <v>0.49943799070515033</v>
      </c>
      <c r="D128">
        <f>IF('LF Projected Ratios'!E$33&gt;=0,$B128+(1-$B128)*'LF Projected Ratios'!E$33,$B128*(1+'LF Projected Ratios'!E$33))</f>
        <v>0.49885020018838377</v>
      </c>
      <c r="E128">
        <f>IF('LF Projected Ratios'!F$33&gt;=0,$B128+(1-$B128)*'LF Projected Ratios'!F$33,$B128*(1+'LF Projected Ratios'!F$33))</f>
        <v>0.49827707899842932</v>
      </c>
      <c r="F128">
        <f>IF('LF Projected Ratios'!G$33&gt;=0,$B128+(1-$B128)*'LF Projected Ratios'!G$33,$B128*(1+'LF Projected Ratios'!G$33))</f>
        <v>0.49771427221464032</v>
      </c>
      <c r="G128">
        <f>IF('LF Projected Ratios'!H$33&gt;=0,$B128+(1-$B128)*'LF Projected Ratios'!H$33,$B128*(1+'LF Projected Ratios'!H$33))</f>
        <v>0.49713297722190319</v>
      </c>
      <c r="H128">
        <f>IF('LF Projected Ratios'!I$33&gt;=0,$B128+(1-$B128)*'LF Projected Ratios'!I$33,$B128*(1+'LF Projected Ratios'!I$33))</f>
        <v>0.49652855783533212</v>
      </c>
      <c r="I128">
        <f>IF('LF Projected Ratios'!J$33&gt;=0,$B128+(1-$B128)*'LF Projected Ratios'!J$33,$B128*(1+'LF Projected Ratios'!J$33))</f>
        <v>0.49589051273087387</v>
      </c>
      <c r="J128">
        <f>IF('LF Projected Ratios'!K$33&gt;=0,$B128+(1-$B128)*'LF Projected Ratios'!K$33,$B128*(1+'LF Projected Ratios'!K$33))</f>
        <v>0.49522463525822341</v>
      </c>
      <c r="K128">
        <f>IF('LF Projected Ratios'!L$33&gt;=0,$B128+(1-$B128)*'LF Projected Ratios'!L$33,$B128*(1+'LF Projected Ratios'!L$33))</f>
        <v>0.49457673242664707</v>
      </c>
      <c r="L128">
        <f>IF('LF Projected Ratios'!M$33&gt;=0,$B128+(1-$B128)*'LF Projected Ratios'!M$33,$B128*(1+'LF Projected Ratios'!M$33))</f>
        <v>0.49415623095186745</v>
      </c>
      <c r="M128">
        <f>IF('LF Projected Ratios'!N$33&gt;=0,$B128+(1-$B128)*'LF Projected Ratios'!N$33,$B128*(1+'LF Projected Ratios'!N$33))</f>
        <v>0.49359683066269505</v>
      </c>
      <c r="N128">
        <f>IF('LF Projected Ratios'!O$33&gt;=0,$B128+(1-$B128)*'LF Projected Ratios'!O$33,$B128*(1+'LF Projected Ratios'!O$33))</f>
        <v>0.49304255632560789</v>
      </c>
      <c r="O128">
        <f>IF('LF Projected Ratios'!P$33&gt;=0,$B128+(1-$B128)*'LF Projected Ratios'!P$33,$B128*(1+'LF Projected Ratios'!P$33))</f>
        <v>0.49249333780599064</v>
      </c>
      <c r="P128">
        <f>IF('LF Projected Ratios'!Q$33&gt;=0,$B128+(1-$B128)*'LF Projected Ratios'!Q$33,$B128*(1+'LF Projected Ratios'!Q$33))</f>
        <v>0.49194910624288712</v>
      </c>
      <c r="Q128">
        <f>IF('LF Projected Ratios'!R$33&gt;=0,$B128+(1-$B128)*'LF Projected Ratios'!R$33,$B128*(1+'LF Projected Ratios'!R$33))</f>
        <v>0.49140979402021651</v>
      </c>
      <c r="R128">
        <f>IF('LF Projected Ratios'!S$33&gt;=0,$B128+(1-$B128)*'LF Projected Ratios'!S$33,$B128*(1+'LF Projected Ratios'!S$33))</f>
        <v>0.49087533473876982</v>
      </c>
      <c r="S128">
        <f>IF('LF Projected Ratios'!T$33&gt;=0,$B128+(1-$B128)*'LF Projected Ratios'!T$33,$B128*(1+'LF Projected Ratios'!T$33))</f>
        <v>0.4903456631889575</v>
      </c>
      <c r="T128">
        <f>IF('LF Projected Ratios'!U$33&gt;=0,$B128+(1-$B128)*'LF Projected Ratios'!U$33,$B128*(1+'LF Projected Ratios'!U$33))</f>
        <v>0.48982071532428667</v>
      </c>
      <c r="U128">
        <f>IF('LF Projected Ratios'!V$33&gt;=0,$B128+(1-$B128)*'LF Projected Ratios'!V$33,$B128*(1+'LF Projected Ratios'!V$33))</f>
        <v>0.48930042823554409</v>
      </c>
      <c r="V128">
        <f>IF('LF Projected Ratios'!W$33&gt;=0,$B128+(1-$B128)*'LF Projected Ratios'!W$33,$B128*(1+'LF Projected Ratios'!W$33))</f>
        <v>0.48878474012566575</v>
      </c>
      <c r="W128">
        <f>IF('LF Projected Ratios'!X$33&gt;=0,$B128+(1-$B128)*'LF Projected Ratios'!X$33,$B128*(1+'LF Projected Ratios'!X$33))</f>
        <v>0.48827359028526524</v>
      </c>
      <c r="X128">
        <f>IF('LF Projected Ratios'!Y$33&gt;=0,$B128+(1-$B128)*'LF Projected Ratios'!Y$33,$B128*(1+'LF Projected Ratios'!Y$33))</f>
        <v>0.48776691906881275</v>
      </c>
      <c r="Y128">
        <f>IF('LF Projected Ratios'!Z$33&gt;=0,$B128+(1-$B128)*'LF Projected Ratios'!Z$33,$B128*(1+'LF Projected Ratios'!Z$33))</f>
        <v>0.48726466787142986</v>
      </c>
      <c r="Z128">
        <f>IF('LF Projected Ratios'!AA$33&gt;=0,$B128+(1-$B128)*'LF Projected Ratios'!AA$33,$B128*(1+'LF Projected Ratios'!AA$33))</f>
        <v>0.48676677910629362</v>
      </c>
      <c r="AA128">
        <f>IF('LF Projected Ratios'!AB$33&gt;=0,$B128+(1-$B128)*'LF Projected Ratios'!AB$33,$B128*(1+'LF Projected Ratios'!AB$33))</f>
        <v>0.4862731961826271</v>
      </c>
      <c r="AB128">
        <f>IF('LF Projected Ratios'!AC$33&gt;=0,$B128+(1-$B128)*'LF Projected Ratios'!AC$33,$B128*(1+'LF Projected Ratios'!AC$33))</f>
        <v>0.48578386348425362</v>
      </c>
      <c r="AC128">
        <f>IF('LF Projected Ratios'!AD$33&gt;=0,$B128+(1-$B128)*'LF Projected Ratios'!AD$33,$B128*(1+'LF Projected Ratios'!AD$33))</f>
        <v>0.48529872634871063</v>
      </c>
      <c r="AD128">
        <f>IF('LF Projected Ratios'!AE$33&gt;=0,$B128+(1-$B128)*'LF Projected Ratios'!AE$33,$B128*(1+'LF Projected Ratios'!AE$33))</f>
        <v>0.48481773104688924</v>
      </c>
      <c r="AE128">
        <f>IF('LF Projected Ratios'!AF$33&gt;=0,$B128+(1-$B128)*'LF Projected Ratios'!AF$33,$B128*(1+'LF Projected Ratios'!AF$33))</f>
        <v>0.48434082476320184</v>
      </c>
      <c r="AF128">
        <f>IF('LF Projected Ratios'!AG$33&gt;=0,$B128+(1-$B128)*'LF Projected Ratios'!AG$33,$B128*(1+'LF Projected Ratios'!AG$33))</f>
        <v>0.48386795557624745</v>
      </c>
    </row>
    <row r="129" spans="1:32" x14ac:dyDescent="0.25">
      <c r="A129" t="s">
        <v>90</v>
      </c>
      <c r="B129">
        <f t="shared" si="0"/>
        <v>0.53774105901648217</v>
      </c>
      <c r="C129">
        <f>IF('LF Projected Ratios'!D$33&gt;=0,$B129+(1-$B129)*'LF Projected Ratios'!D$33,$B129*(1+'LF Projected Ratios'!D$33))</f>
        <v>0.53713662806970308</v>
      </c>
      <c r="D129">
        <f>IF('LF Projected Ratios'!E$33&gt;=0,$B129+(1-$B129)*'LF Projected Ratios'!E$33,$B129*(1+'LF Projected Ratios'!E$33))</f>
        <v>0.5365044698797713</v>
      </c>
      <c r="E129">
        <f>IF('LF Projected Ratios'!F$33&gt;=0,$B129+(1-$B129)*'LF Projected Ratios'!F$33,$B129*(1+'LF Projected Ratios'!F$33))</f>
        <v>0.53588808828850942</v>
      </c>
      <c r="F129">
        <f>IF('LF Projected Ratios'!G$33&gt;=0,$B129+(1-$B129)*'LF Projected Ratios'!G$33,$B129*(1+'LF Projected Ratios'!G$33))</f>
        <v>0.53528279965663672</v>
      </c>
      <c r="G129">
        <f>IF('LF Projected Ratios'!H$33&gt;=0,$B129+(1-$B129)*'LF Projected Ratios'!H$33,$B129*(1+'LF Projected Ratios'!H$33))</f>
        <v>0.5346576272866459</v>
      </c>
      <c r="H129">
        <f>IF('LF Projected Ratios'!I$33&gt;=0,$B129+(1-$B129)*'LF Projected Ratios'!I$33,$B129*(1+'LF Projected Ratios'!I$33))</f>
        <v>0.53400758504459622</v>
      </c>
      <c r="I129">
        <f>IF('LF Projected Ratios'!J$33&gt;=0,$B129+(1-$B129)*'LF Projected Ratios'!J$33,$B129*(1+'LF Projected Ratios'!J$33))</f>
        <v>0.53332137894425291</v>
      </c>
      <c r="J129">
        <f>IF('LF Projected Ratios'!K$33&gt;=0,$B129+(1-$B129)*'LF Projected Ratios'!K$33,$B129*(1+'LF Projected Ratios'!K$33))</f>
        <v>0.53260523962961637</v>
      </c>
      <c r="K129">
        <f>IF('LF Projected Ratios'!L$33&gt;=0,$B129+(1-$B129)*'LF Projected Ratios'!L$33,$B129*(1+'LF Projected Ratios'!L$33))</f>
        <v>0.5319084317200331</v>
      </c>
      <c r="L129">
        <f>IF('LF Projected Ratios'!M$33&gt;=0,$B129+(1-$B129)*'LF Projected Ratios'!M$33,$B129*(1+'LF Projected Ratios'!M$33))</f>
        <v>0.53145618990330112</v>
      </c>
      <c r="M129">
        <f>IF('LF Projected Ratios'!N$33&gt;=0,$B129+(1-$B129)*'LF Projected Ratios'!N$33,$B129*(1+'LF Projected Ratios'!N$33))</f>
        <v>0.53085456489547367</v>
      </c>
      <c r="N129">
        <f>IF('LF Projected Ratios'!O$33&gt;=0,$B129+(1-$B129)*'LF Projected Ratios'!O$33,$B129*(1+'LF Projected Ratios'!O$33))</f>
        <v>0.53025845275745187</v>
      </c>
      <c r="O129">
        <f>IF('LF Projected Ratios'!P$33&gt;=0,$B129+(1-$B129)*'LF Projected Ratios'!P$33,$B129*(1+'LF Projected Ratios'!P$33))</f>
        <v>0.52966777806071097</v>
      </c>
      <c r="P129">
        <f>IF('LF Projected Ratios'!Q$33&gt;=0,$B129+(1-$B129)*'LF Projected Ratios'!Q$33,$B129*(1+'LF Projected Ratios'!Q$33))</f>
        <v>0.52908246674652404</v>
      </c>
      <c r="Q129">
        <f>IF('LF Projected Ratios'!R$33&gt;=0,$B129+(1-$B129)*'LF Projected Ratios'!R$33,$B129*(1+'LF Projected Ratios'!R$33))</f>
        <v>0.52850244609500519</v>
      </c>
      <c r="R129">
        <f>IF('LF Projected Ratios'!S$33&gt;=0,$B129+(1-$B129)*'LF Projected Ratios'!S$33,$B129*(1+'LF Projected Ratios'!S$33))</f>
        <v>0.52792764469499254</v>
      </c>
      <c r="S129">
        <f>IF('LF Projected Ratios'!T$33&gt;=0,$B129+(1-$B129)*'LF Projected Ratios'!T$33,$B129*(1+'LF Projected Ratios'!T$33))</f>
        <v>0.52735799241473857</v>
      </c>
      <c r="T129">
        <f>IF('LF Projected Ratios'!U$33&gt;=0,$B129+(1-$B129)*'LF Projected Ratios'!U$33,$B129*(1+'LF Projected Ratios'!U$33))</f>
        <v>0.5267934203733855</v>
      </c>
      <c r="U129">
        <f>IF('LF Projected Ratios'!V$33&gt;=0,$B129+(1-$B129)*'LF Projected Ratios'!V$33,$B129*(1+'LF Projected Ratios'!V$33))</f>
        <v>0.52623386091319946</v>
      </c>
      <c r="V129">
        <f>IF('LF Projected Ratios'!W$33&gt;=0,$B129+(1-$B129)*'LF Projected Ratios'!W$33,$B129*(1+'LF Projected Ratios'!W$33))</f>
        <v>0.52567924757254303</v>
      </c>
      <c r="W129">
        <f>IF('LF Projected Ratios'!X$33&gt;=0,$B129+(1-$B129)*'LF Projected Ratios'!X$33,$B129*(1+'LF Projected Ratios'!X$33))</f>
        <v>0.52512951505955685</v>
      </c>
      <c r="X129">
        <f>IF('LF Projected Ratios'!Y$33&gt;=0,$B129+(1-$B129)*'LF Projected Ratios'!Y$33,$B129*(1+'LF Projected Ratios'!Y$33))</f>
        <v>0.52458459922654022</v>
      </c>
      <c r="Y129">
        <f>IF('LF Projected Ratios'!Z$33&gt;=0,$B129+(1-$B129)*'LF Projected Ratios'!Z$33,$B129*(1+'LF Projected Ratios'!Z$33))</f>
        <v>0.52404443704499426</v>
      </c>
      <c r="Z129">
        <f>IF('LF Projected Ratios'!AA$33&gt;=0,$B129+(1-$B129)*'LF Projected Ratios'!AA$33,$B129*(1+'LF Projected Ratios'!AA$33))</f>
        <v>0.52350896658132073</v>
      </c>
      <c r="AA129">
        <f>IF('LF Projected Ratios'!AB$33&gt;=0,$B129+(1-$B129)*'LF Projected Ratios'!AB$33,$B129*(1+'LF Projected Ratios'!AB$33))</f>
        <v>0.52297812697315094</v>
      </c>
      <c r="AB129">
        <f>IF('LF Projected Ratios'!AC$33&gt;=0,$B129+(1-$B129)*'LF Projected Ratios'!AC$33,$B129*(1+'LF Projected Ratios'!AC$33))</f>
        <v>0.5224518584062815</v>
      </c>
      <c r="AC129">
        <f>IF('LF Projected Ratios'!AD$33&gt;=0,$B129+(1-$B129)*'LF Projected Ratios'!AD$33,$B129*(1+'LF Projected Ratios'!AD$33))</f>
        <v>0.52193010209221125</v>
      </c>
      <c r="AD129">
        <f>IF('LF Projected Ratios'!AE$33&gt;=0,$B129+(1-$B129)*'LF Projected Ratios'!AE$33,$B129*(1+'LF Projected Ratios'!AE$33))</f>
        <v>0.52141280024624448</v>
      </c>
      <c r="AE129">
        <f>IF('LF Projected Ratios'!AF$33&gt;=0,$B129+(1-$B129)*'LF Projected Ratios'!AF$33,$B129*(1+'LF Projected Ratios'!AF$33))</f>
        <v>0.52089989606616116</v>
      </c>
      <c r="AF129">
        <f>IF('LF Projected Ratios'!AG$33&gt;=0,$B129+(1-$B129)*'LF Projected Ratios'!AG$33,$B129*(1+'LF Projected Ratios'!AG$33))</f>
        <v>0.52039133371142288</v>
      </c>
    </row>
    <row r="130" spans="1:32" x14ac:dyDescent="0.25">
      <c r="A130" t="s">
        <v>92</v>
      </c>
      <c r="B130">
        <f t="shared" si="0"/>
        <v>0.51567436021798052</v>
      </c>
      <c r="C130">
        <f>IF('LF Projected Ratios'!D$33&gt;=0,$B130+(1-$B130)*'LF Projected Ratios'!D$33,$B130*(1+'LF Projected Ratios'!D$33))</f>
        <v>0.51509473265086414</v>
      </c>
      <c r="D130">
        <f>IF('LF Projected Ratios'!E$33&gt;=0,$B130+(1-$B130)*'LF Projected Ratios'!E$33,$B130*(1+'LF Projected Ratios'!E$33))</f>
        <v>0.51448851565351261</v>
      </c>
      <c r="E130">
        <f>IF('LF Projected Ratios'!F$33&gt;=0,$B130+(1-$B130)*'LF Projected Ratios'!F$33,$B130*(1+'LF Projected Ratios'!F$33))</f>
        <v>0.5138974278475984</v>
      </c>
      <c r="F130">
        <f>IF('LF Projected Ratios'!G$33&gt;=0,$B130+(1-$B130)*'LF Projected Ratios'!G$33,$B130*(1+'LF Projected Ratios'!G$33))</f>
        <v>0.51331697779128493</v>
      </c>
      <c r="G130">
        <f>IF('LF Projected Ratios'!H$33&gt;=0,$B130+(1-$B130)*'LF Projected Ratios'!H$33,$B130*(1+'LF Projected Ratios'!H$33))</f>
        <v>0.5127174599443296</v>
      </c>
      <c r="H130">
        <f>IF('LF Projected Ratios'!I$33&gt;=0,$B130+(1-$B130)*'LF Projected Ratios'!I$33,$B130*(1+'LF Projected Ratios'!I$33))</f>
        <v>0.5120940927833828</v>
      </c>
      <c r="I130">
        <f>IF('LF Projected Ratios'!J$33&gt;=0,$B130+(1-$B130)*'LF Projected Ratios'!J$33,$B130*(1+'LF Projected Ratios'!J$33))</f>
        <v>0.5114360457813194</v>
      </c>
      <c r="J130">
        <f>IF('LF Projected Ratios'!K$33&gt;=0,$B130+(1-$B130)*'LF Projected Ratios'!K$33,$B130*(1+'LF Projected Ratios'!K$33))</f>
        <v>0.51074929390193424</v>
      </c>
      <c r="K130">
        <f>IF('LF Projected Ratios'!L$33&gt;=0,$B130+(1-$B130)*'LF Projected Ratios'!L$33,$B130*(1+'LF Projected Ratios'!L$33))</f>
        <v>0.51008108014562115</v>
      </c>
      <c r="L130">
        <f>IF('LF Projected Ratios'!M$33&gt;=0,$B130+(1-$B130)*'LF Projected Ratios'!M$33,$B130*(1+'LF Projected Ratios'!M$33))</f>
        <v>0.50964739648766577</v>
      </c>
      <c r="M130">
        <f>IF('LF Projected Ratios'!N$33&gt;=0,$B130+(1-$B130)*'LF Projected Ratios'!N$33,$B130*(1+'LF Projected Ratios'!N$33))</f>
        <v>0.50907045971521625</v>
      </c>
      <c r="N130">
        <f>IF('LF Projected Ratios'!O$33&gt;=0,$B130+(1-$B130)*'LF Projected Ratios'!O$33,$B130*(1+'LF Projected Ratios'!O$33))</f>
        <v>0.50849880958689098</v>
      </c>
      <c r="O130">
        <f>IF('LF Projected Ratios'!P$33&gt;=0,$B130+(1-$B130)*'LF Projected Ratios'!P$33,$B130*(1+'LF Projected Ratios'!P$33))</f>
        <v>0.507932373769444</v>
      </c>
      <c r="P130">
        <f>IF('LF Projected Ratios'!Q$33&gt;=0,$B130+(1-$B130)*'LF Projected Ratios'!Q$33,$B130*(1+'LF Projected Ratios'!Q$33))</f>
        <v>0.50737108124321628</v>
      </c>
      <c r="Q130">
        <f>IF('LF Projected Ratios'!R$33&gt;=0,$B130+(1-$B130)*'LF Projected Ratios'!R$33,$B130*(1+'LF Projected Ratios'!R$33))</f>
        <v>0.50681486227244943</v>
      </c>
      <c r="R130">
        <f>IF('LF Projected Ratios'!S$33&gt;=0,$B130+(1-$B130)*'LF Projected Ratios'!S$33,$B130*(1+'LF Projected Ratios'!S$33))</f>
        <v>0.50626364837640436</v>
      </c>
      <c r="S130">
        <f>IF('LF Projected Ratios'!T$33&gt;=0,$B130+(1-$B130)*'LF Projected Ratios'!T$33,$B130*(1+'LF Projected Ratios'!T$33))</f>
        <v>0.50571737230125402</v>
      </c>
      <c r="T130">
        <f>IF('LF Projected Ratios'!U$33&gt;=0,$B130+(1-$B130)*'LF Projected Ratios'!U$33,$B130*(1+'LF Projected Ratios'!U$33))</f>
        <v>0.50517596799273023</v>
      </c>
      <c r="U130">
        <f>IF('LF Projected Ratios'!V$33&gt;=0,$B130+(1-$B130)*'LF Projected Ratios'!V$33,$B130*(1+'LF Projected Ratios'!V$33))</f>
        <v>0.50463937056949615</v>
      </c>
      <c r="V130">
        <f>IF('LF Projected Ratios'!W$33&gt;=0,$B130+(1-$B130)*'LF Projected Ratios'!W$33,$B130*(1+'LF Projected Ratios'!W$33))</f>
        <v>0.50410751629722916</v>
      </c>
      <c r="W130">
        <f>IF('LF Projected Ratios'!X$33&gt;=0,$B130+(1-$B130)*'LF Projected Ratios'!X$33,$B130*(1+'LF Projected Ratios'!X$33))</f>
        <v>0.50358034256338102</v>
      </c>
      <c r="X130">
        <f>IF('LF Projected Ratios'!Y$33&gt;=0,$B130+(1-$B130)*'LF Projected Ratios'!Y$33,$B130*(1+'LF Projected Ratios'!Y$33))</f>
        <v>0.50305778785261102</v>
      </c>
      <c r="Y130">
        <f>IF('LF Projected Ratios'!Z$33&gt;=0,$B130+(1-$B130)*'LF Projected Ratios'!Z$33,$B130*(1+'LF Projected Ratios'!Z$33))</f>
        <v>0.50253979172285268</v>
      </c>
      <c r="Z130">
        <f>IF('LF Projected Ratios'!AA$33&gt;=0,$B130+(1-$B130)*'LF Projected Ratios'!AA$33,$B130*(1+'LF Projected Ratios'!AA$33))</f>
        <v>0.50202629478201</v>
      </c>
      <c r="AA130">
        <f>IF('LF Projected Ratios'!AB$33&gt;=0,$B130+(1-$B130)*'LF Projected Ratios'!AB$33,$B130*(1+'LF Projected Ratios'!AB$33))</f>
        <v>0.50151723866525755</v>
      </c>
      <c r="AB130">
        <f>IF('LF Projected Ratios'!AC$33&gt;=0,$B130+(1-$B130)*'LF Projected Ratios'!AC$33,$B130*(1+'LF Projected Ratios'!AC$33))</f>
        <v>0.50101256601292254</v>
      </c>
      <c r="AC130">
        <f>IF('LF Projected Ratios'!AD$33&gt;=0,$B130+(1-$B130)*'LF Projected Ratios'!AD$33,$B130*(1+'LF Projected Ratios'!AD$33))</f>
        <v>0.50051222044894428</v>
      </c>
      <c r="AD130">
        <f>IF('LF Projected Ratios'!AE$33&gt;=0,$B130+(1-$B130)*'LF Projected Ratios'!AE$33,$B130*(1+'LF Projected Ratios'!AE$33))</f>
        <v>0.50001614655987514</v>
      </c>
      <c r="AE130">
        <f>IF('LF Projected Ratios'!AF$33&gt;=0,$B130+(1-$B130)*'LF Projected Ratios'!AF$33,$B130*(1+'LF Projected Ratios'!AF$33))</f>
        <v>0.49952428987442626</v>
      </c>
      <c r="AF130">
        <f>IF('LF Projected Ratios'!AG$33&gt;=0,$B130+(1-$B130)*'LF Projected Ratios'!AG$33,$B130*(1+'LF Projected Ratios'!AG$33))</f>
        <v>0.49903659684352725</v>
      </c>
    </row>
    <row r="131" spans="1:32" x14ac:dyDescent="0.25">
      <c r="A131" t="s">
        <v>94</v>
      </c>
      <c r="B131">
        <f t="shared" si="0"/>
        <v>0.41072616183838095</v>
      </c>
      <c r="C131">
        <f>IF('LF Projected Ratios'!D$33&gt;=0,$B131+(1-$B131)*'LF Projected Ratios'!D$33,$B131*(1+'LF Projected Ratios'!D$33))</f>
        <v>0.41026449799719877</v>
      </c>
      <c r="D131">
        <f>IF('LF Projected Ratios'!E$33&gt;=0,$B131+(1-$B131)*'LF Projected Ratios'!E$33,$B131*(1+'LF Projected Ratios'!E$33))</f>
        <v>0.40978165611136569</v>
      </c>
      <c r="E131">
        <f>IF('LF Projected Ratios'!F$33&gt;=0,$B131+(1-$B131)*'LF Projected Ratios'!F$33,$B131*(1+'LF Projected Ratios'!F$33))</f>
        <v>0.40931086437812925</v>
      </c>
      <c r="F131">
        <f>IF('LF Projected Ratios'!G$33&gt;=0,$B131+(1-$B131)*'LF Projected Ratios'!G$33,$B131*(1+'LF Projected Ratios'!G$33))</f>
        <v>0.40884854543780469</v>
      </c>
      <c r="G131">
        <f>IF('LF Projected Ratios'!H$33&gt;=0,$B131+(1-$B131)*'LF Projected Ratios'!H$33,$B131*(1+'LF Projected Ratios'!H$33))</f>
        <v>0.40837103931527913</v>
      </c>
      <c r="H131">
        <f>IF('LF Projected Ratios'!I$33&gt;=0,$B131+(1-$B131)*'LF Projected Ratios'!I$33,$B131*(1+'LF Projected Ratios'!I$33))</f>
        <v>0.40787453760570502</v>
      </c>
      <c r="I131">
        <f>IF('LF Projected Ratios'!J$33&gt;=0,$B131+(1-$B131)*'LF Projected Ratios'!J$33,$B131*(1+'LF Projected Ratios'!J$33))</f>
        <v>0.4073504139720372</v>
      </c>
      <c r="J131">
        <f>IF('LF Projected Ratios'!K$33&gt;=0,$B131+(1-$B131)*'LF Projected Ratios'!K$33,$B131*(1+'LF Projected Ratios'!K$33))</f>
        <v>0.40680342737484448</v>
      </c>
      <c r="K131">
        <f>IF('LF Projected Ratios'!L$33&gt;=0,$B131+(1-$B131)*'LF Projected Ratios'!L$33,$B131*(1+'LF Projected Ratios'!L$33))</f>
        <v>0.40627120608832934</v>
      </c>
      <c r="L131">
        <f>IF('LF Projected Ratios'!M$33&gt;=0,$B131+(1-$B131)*'LF Projected Ratios'!M$33,$B131*(1+'LF Projected Ratios'!M$33))</f>
        <v>0.40592578417476211</v>
      </c>
      <c r="M131">
        <f>IF('LF Projected Ratios'!N$33&gt;=0,$B131+(1-$B131)*'LF Projected Ratios'!N$33,$B131*(1+'LF Projected Ratios'!N$33))</f>
        <v>0.40546626350735604</v>
      </c>
      <c r="N131">
        <f>IF('LF Projected Ratios'!O$33&gt;=0,$B131+(1-$B131)*'LF Projected Ratios'!O$33,$B131*(1+'LF Projected Ratios'!O$33))</f>
        <v>0.40501095356520139</v>
      </c>
      <c r="O131">
        <f>IF('LF Projected Ratios'!P$33&gt;=0,$B131+(1-$B131)*'LF Projected Ratios'!P$33,$B131*(1+'LF Projected Ratios'!P$33))</f>
        <v>0.40455979673605547</v>
      </c>
      <c r="P131">
        <f>IF('LF Projected Ratios'!Q$33&gt;=0,$B131+(1-$B131)*'LF Projected Ratios'!Q$33,$B131*(1+'LF Projected Ratios'!Q$33))</f>
        <v>0.40411273645392587</v>
      </c>
      <c r="Q131">
        <f>IF('LF Projected Ratios'!R$33&gt;=0,$B131+(1-$B131)*'LF Projected Ratios'!R$33,$B131*(1+'LF Projected Ratios'!R$33))</f>
        <v>0.40366971717542577</v>
      </c>
      <c r="R131">
        <f>IF('LF Projected Ratios'!S$33&gt;=0,$B131+(1-$B131)*'LF Projected Ratios'!S$33,$B131*(1+'LF Projected Ratios'!S$33))</f>
        <v>0.40323068435677079</v>
      </c>
      <c r="S131">
        <f>IF('LF Projected Ratios'!T$33&gt;=0,$B131+(1-$B131)*'LF Projected Ratios'!T$33,$B131*(1+'LF Projected Ratios'!T$33))</f>
        <v>0.40279558443139202</v>
      </c>
      <c r="T131">
        <f>IF('LF Projected Ratios'!U$33&gt;=0,$B131+(1-$B131)*'LF Projected Ratios'!U$33,$B131*(1+'LF Projected Ratios'!U$33))</f>
        <v>0.40236436478814896</v>
      </c>
      <c r="U131">
        <f>IF('LF Projected Ratios'!V$33&gt;=0,$B131+(1-$B131)*'LF Projected Ratios'!V$33,$B131*(1+'LF Projected Ratios'!V$33))</f>
        <v>0.40193697375012238</v>
      </c>
      <c r="V131">
        <f>IF('LF Projected Ratios'!W$33&gt;=0,$B131+(1-$B131)*'LF Projected Ratios'!W$33,$B131*(1+'LF Projected Ratios'!W$33))</f>
        <v>0.40151336055397036</v>
      </c>
      <c r="W131">
        <f>IF('LF Projected Ratios'!X$33&gt;=0,$B131+(1-$B131)*'LF Projected Ratios'!X$33,$B131*(1+'LF Projected Ratios'!X$33))</f>
        <v>0.40109347532982631</v>
      </c>
      <c r="X131">
        <f>IF('LF Projected Ratios'!Y$33&gt;=0,$B131+(1-$B131)*'LF Projected Ratios'!Y$33,$B131*(1+'LF Projected Ratios'!Y$33))</f>
        <v>0.40067726908173129</v>
      </c>
      <c r="Y131">
        <f>IF('LF Projected Ratios'!Z$33&gt;=0,$B131+(1-$B131)*'LF Projected Ratios'!Z$33,$B131*(1+'LF Projected Ratios'!Z$33))</f>
        <v>0.4002646936685717</v>
      </c>
      <c r="Z131">
        <f>IF('LF Projected Ratios'!AA$33&gt;=0,$B131+(1-$B131)*'LF Projected Ratios'!AA$33,$B131*(1+'LF Projected Ratios'!AA$33))</f>
        <v>0.39985570178551799</v>
      </c>
      <c r="AA131">
        <f>IF('LF Projected Ratios'!AB$33&gt;=0,$B131+(1-$B131)*'LF Projected Ratios'!AB$33,$B131*(1+'LF Projected Ratios'!AB$33))</f>
        <v>0.39945024694594494</v>
      </c>
      <c r="AB131">
        <f>IF('LF Projected Ratios'!AC$33&gt;=0,$B131+(1-$B131)*'LF Projected Ratios'!AC$33,$B131*(1+'LF Projected Ratios'!AC$33))</f>
        <v>0.39904828346381505</v>
      </c>
      <c r="AC131">
        <f>IF('LF Projected Ratios'!AD$33&gt;=0,$B131+(1-$B131)*'LF Projected Ratios'!AD$33,$B131*(1+'LF Projected Ratios'!AD$33))</f>
        <v>0.39864976643652134</v>
      </c>
      <c r="AD131">
        <f>IF('LF Projected Ratios'!AE$33&gt;=0,$B131+(1-$B131)*'LF Projected Ratios'!AE$33,$B131*(1+'LF Projected Ratios'!AE$33))</f>
        <v>0.39825465172816255</v>
      </c>
      <c r="AE131">
        <f>IF('LF Projected Ratios'!AF$33&gt;=0,$B131+(1-$B131)*'LF Projected Ratios'!AF$33,$B131*(1+'LF Projected Ratios'!AF$33))</f>
        <v>0.39786289595325147</v>
      </c>
      <c r="AF131">
        <f>IF('LF Projected Ratios'!AG$33&gt;=0,$B131+(1-$B131)*'LF Projected Ratios'!AG$33,$B131*(1+'LF Projected Ratios'!AG$33))</f>
        <v>0.39747445646083268</v>
      </c>
    </row>
    <row r="132" spans="1:32" x14ac:dyDescent="0.25">
      <c r="A132" t="s">
        <v>96</v>
      </c>
      <c r="B132">
        <f t="shared" si="0"/>
        <v>0.36455319560948585</v>
      </c>
      <c r="C132">
        <f>IF('LF Projected Ratios'!D$33&gt;=0,$B132+(1-$B132)*'LF Projected Ratios'!D$33,$B132*(1+'LF Projected Ratios'!D$33))</f>
        <v>0.36414343104068647</v>
      </c>
      <c r="D132">
        <f>IF('LF Projected Ratios'!E$33&gt;=0,$B132+(1-$B132)*'LF Projected Ratios'!E$33,$B132*(1+'LF Projected Ratios'!E$33))</f>
        <v>0.36371486921821411</v>
      </c>
      <c r="E132">
        <f>IF('LF Projected Ratios'!F$33&gt;=0,$B132+(1-$B132)*'LF Projected Ratios'!F$33,$B132*(1+'LF Projected Ratios'!F$33))</f>
        <v>0.36329700289567529</v>
      </c>
      <c r="F132">
        <f>IF('LF Projected Ratios'!G$33&gt;=0,$B132+(1-$B132)*'LF Projected Ratios'!G$33,$B132*(1+'LF Projected Ratios'!G$33))</f>
        <v>0.36288665687259331</v>
      </c>
      <c r="G132">
        <f>IF('LF Projected Ratios'!H$33&gt;=0,$B132+(1-$B132)*'LF Projected Ratios'!H$33,$B132*(1+'LF Projected Ratios'!H$33))</f>
        <v>0.36246283097820509</v>
      </c>
      <c r="H132">
        <f>IF('LF Projected Ratios'!I$33&gt;=0,$B132+(1-$B132)*'LF Projected Ratios'!I$33,$B132*(1+'LF Projected Ratios'!I$33))</f>
        <v>0.36202214494047946</v>
      </c>
      <c r="I132">
        <f>IF('LF Projected Ratios'!J$33&gt;=0,$B132+(1-$B132)*'LF Projected Ratios'!J$33,$B132*(1+'LF Projected Ratios'!J$33))</f>
        <v>0.36155694217693296</v>
      </c>
      <c r="J132">
        <f>IF('LF Projected Ratios'!K$33&gt;=0,$B132+(1-$B132)*'LF Projected Ratios'!K$33,$B132*(1+'LF Projected Ratios'!K$33))</f>
        <v>0.36107144665585478</v>
      </c>
      <c r="K132">
        <f>IF('LF Projected Ratios'!L$33&gt;=0,$B132+(1-$B132)*'LF Projected Ratios'!L$33,$B132*(1+'LF Projected Ratios'!L$33))</f>
        <v>0.36059905656046365</v>
      </c>
      <c r="L132">
        <f>IF('LF Projected Ratios'!M$33&gt;=0,$B132+(1-$B132)*'LF Projected Ratios'!M$33,$B132*(1+'LF Projected Ratios'!M$33))</f>
        <v>0.3602924662476848</v>
      </c>
      <c r="M132">
        <f>IF('LF Projected Ratios'!N$33&gt;=0,$B132+(1-$B132)*'LF Projected Ratios'!N$33,$B132*(1+'LF Projected Ratios'!N$33))</f>
        <v>0.35988460392159949</v>
      </c>
      <c r="N132">
        <f>IF('LF Projected Ratios'!O$33&gt;=0,$B132+(1-$B132)*'LF Projected Ratios'!O$33,$B132*(1+'LF Projected Ratios'!O$33))</f>
        <v>0.35948047895994056</v>
      </c>
      <c r="O132">
        <f>IF('LF Projected Ratios'!P$33&gt;=0,$B132+(1-$B132)*'LF Projected Ratios'!P$33,$B132*(1+'LF Projected Ratios'!P$33))</f>
        <v>0.35908004022711182</v>
      </c>
      <c r="P132">
        <f>IF('LF Projected Ratios'!Q$33&gt;=0,$B132+(1-$B132)*'LF Projected Ratios'!Q$33,$B132*(1+'LF Projected Ratios'!Q$33))</f>
        <v>0.35868323751614994</v>
      </c>
      <c r="Q132">
        <f>IF('LF Projected Ratios'!R$33&gt;=0,$B132+(1-$B132)*'LF Projected Ratios'!R$33,$B132*(1+'LF Projected Ratios'!R$33))</f>
        <v>0.35829002152773826</v>
      </c>
      <c r="R132">
        <f>IF('LF Projected Ratios'!S$33&gt;=0,$B132+(1-$B132)*'LF Projected Ratios'!S$33,$B132*(1+'LF Projected Ratios'!S$33))</f>
        <v>0.35790034384978919</v>
      </c>
      <c r="S132">
        <f>IF('LF Projected Ratios'!T$33&gt;=0,$B132+(1-$B132)*'LF Projected Ratios'!T$33,$B132*(1+'LF Projected Ratios'!T$33))</f>
        <v>0.35751415693757416</v>
      </c>
      <c r="T132">
        <f>IF('LF Projected Ratios'!U$33&gt;=0,$B132+(1-$B132)*'LF Projected Ratios'!U$33,$B132*(1+'LF Projected Ratios'!U$33))</f>
        <v>0.35713141409438592</v>
      </c>
      <c r="U132">
        <f>IF('LF Projected Ratios'!V$33&gt;=0,$B132+(1-$B132)*'LF Projected Ratios'!V$33,$B132*(1+'LF Projected Ratios'!V$33))</f>
        <v>0.35675206945271498</v>
      </c>
      <c r="V132">
        <f>IF('LF Projected Ratios'!W$33&gt;=0,$B132+(1-$B132)*'LF Projected Ratios'!W$33,$B132*(1+'LF Projected Ratios'!W$33))</f>
        <v>0.35637607795592707</v>
      </c>
      <c r="W132">
        <f>IF('LF Projected Ratios'!X$33&gt;=0,$B132+(1-$B132)*'LF Projected Ratios'!X$33,$B132*(1+'LF Projected Ratios'!X$33))</f>
        <v>0.35600339534042047</v>
      </c>
      <c r="X132">
        <f>IF('LF Projected Ratios'!Y$33&gt;=0,$B132+(1-$B132)*'LF Projected Ratios'!Y$33,$B132*(1+'LF Projected Ratios'!Y$33))</f>
        <v>0.35563397811825831</v>
      </c>
      <c r="Y132">
        <f>IF('LF Projected Ratios'!Z$33&gt;=0,$B132+(1-$B132)*'LF Projected Ratios'!Z$33,$B132*(1+'LF Projected Ratios'!Z$33))</f>
        <v>0.35526778356024907</v>
      </c>
      <c r="Z132">
        <f>IF('LF Projected Ratios'!AA$33&gt;=0,$B132+(1-$B132)*'LF Projected Ratios'!AA$33,$B132*(1+'LF Projected Ratios'!AA$33))</f>
        <v>0.3549047696794721</v>
      </c>
      <c r="AA132">
        <f>IF('LF Projected Ratios'!AB$33&gt;=0,$B132+(1-$B132)*'LF Projected Ratios'!AB$33,$B132*(1+'LF Projected Ratios'!AB$33))</f>
        <v>0.3545448952152303</v>
      </c>
      <c r="AB132">
        <f>IF('LF Projected Ratios'!AC$33&gt;=0,$B132+(1-$B132)*'LF Projected Ratios'!AC$33,$B132*(1+'LF Projected Ratios'!AC$33))</f>
        <v>0.35418811961741375</v>
      </c>
      <c r="AC132">
        <f>IF('LF Projected Ratios'!AD$33&gt;=0,$B132+(1-$B132)*'LF Projected Ratios'!AD$33,$B132*(1+'LF Projected Ratios'!AD$33))</f>
        <v>0.35383440303127167</v>
      </c>
      <c r="AD132">
        <f>IF('LF Projected Ratios'!AE$33&gt;=0,$B132+(1-$B132)*'LF Projected Ratios'!AE$33,$B132*(1+'LF Projected Ratios'!AE$33))</f>
        <v>0.35348370628256742</v>
      </c>
      <c r="AE132">
        <f>IF('LF Projected Ratios'!AF$33&gt;=0,$B132+(1-$B132)*'LF Projected Ratios'!AF$33,$B132*(1+'LF Projected Ratios'!AF$33))</f>
        <v>0.35313599086311848</v>
      </c>
      <c r="AF132">
        <f>IF('LF Projected Ratios'!AG$33&gt;=0,$B132+(1-$B132)*'LF Projected Ratios'!AG$33,$B132*(1+'LF Projected Ratios'!AG$33))</f>
        <v>0.35279121891669951</v>
      </c>
    </row>
    <row r="133" spans="1:32" x14ac:dyDescent="0.25">
      <c r="A133" t="s">
        <v>98</v>
      </c>
      <c r="B133">
        <f t="shared" si="0"/>
        <v>0.51961127632747794</v>
      </c>
      <c r="C133">
        <f>IF('LF Projected Ratios'!D$33&gt;=0,$B133+(1-$B133)*'LF Projected Ratios'!D$33,$B133*(1+'LF Projected Ratios'!D$33))</f>
        <v>0.51902722359346842</v>
      </c>
      <c r="D133">
        <f>IF('LF Projected Ratios'!E$33&gt;=0,$B133+(1-$B133)*'LF Projected Ratios'!E$33,$B133*(1+'LF Projected Ratios'!E$33))</f>
        <v>0.51841637843220789</v>
      </c>
      <c r="E133">
        <f>IF('LF Projected Ratios'!F$33&gt;=0,$B133+(1-$B133)*'LF Projected Ratios'!F$33,$B133*(1+'LF Projected Ratios'!F$33))</f>
        <v>0.51782077796620285</v>
      </c>
      <c r="F133">
        <f>IF('LF Projected Ratios'!G$33&gt;=0,$B133+(1-$B133)*'LF Projected Ratios'!G$33,$B133*(1+'LF Projected Ratios'!G$33))</f>
        <v>0.51723589646370205</v>
      </c>
      <c r="G133">
        <f>IF('LF Projected Ratios'!H$33&gt;=0,$B133+(1-$B133)*'LF Projected Ratios'!H$33,$B133*(1+'LF Projected Ratios'!H$33))</f>
        <v>0.51663180159750433</v>
      </c>
      <c r="H133">
        <f>IF('LF Projected Ratios'!I$33&gt;=0,$B133+(1-$B133)*'LF Projected Ratios'!I$33,$B133*(1+'LF Projected Ratios'!I$33))</f>
        <v>0.51600367533971769</v>
      </c>
      <c r="I133">
        <f>IF('LF Projected Ratios'!J$33&gt;=0,$B133+(1-$B133)*'LF Projected Ratios'!J$33,$B133*(1+'LF Projected Ratios'!J$33))</f>
        <v>0.51534060447755359</v>
      </c>
      <c r="J133">
        <f>IF('LF Projected Ratios'!K$33&gt;=0,$B133+(1-$B133)*'LF Projected Ratios'!K$33,$B133*(1+'LF Projected Ratios'!K$33))</f>
        <v>0.51464860959067038</v>
      </c>
      <c r="K133">
        <f>IF('LF Projected Ratios'!L$33&gt;=0,$B133+(1-$B133)*'LF Projected Ratios'!L$33,$B133*(1+'LF Projected Ratios'!L$33))</f>
        <v>0.51397529435616729</v>
      </c>
      <c r="L133">
        <f>IF('LF Projected Ratios'!M$33&gt;=0,$B133+(1-$B133)*'LF Projected Ratios'!M$33,$B133*(1+'LF Projected Ratios'!M$33))</f>
        <v>0.51353829974015164</v>
      </c>
      <c r="M133">
        <f>IF('LF Projected Ratios'!N$33&gt;=0,$B133+(1-$B133)*'LF Projected Ratios'!N$33,$B133*(1+'LF Projected Ratios'!N$33))</f>
        <v>0.51295695834368193</v>
      </c>
      <c r="N133">
        <f>IF('LF Projected Ratios'!O$33&gt;=0,$B133+(1-$B133)*'LF Projected Ratios'!O$33,$B133*(1+'LF Projected Ratios'!O$33))</f>
        <v>0.51238094395222311</v>
      </c>
      <c r="O133">
        <f>IF('LF Projected Ratios'!P$33&gt;=0,$B133+(1-$B133)*'LF Projected Ratios'!P$33,$B133*(1+'LF Projected Ratios'!P$33))</f>
        <v>0.51181018368030107</v>
      </c>
      <c r="P133">
        <f>IF('LF Projected Ratios'!Q$33&gt;=0,$B133+(1-$B133)*'LF Projected Ratios'!Q$33,$B133*(1+'LF Projected Ratios'!Q$33))</f>
        <v>0.51124460596605725</v>
      </c>
      <c r="Q133">
        <f>IF('LF Projected Ratios'!R$33&gt;=0,$B133+(1-$B133)*'LF Projected Ratios'!R$33,$B133*(1+'LF Projected Ratios'!R$33))</f>
        <v>0.51068414054133549</v>
      </c>
      <c r="R133">
        <f>IF('LF Projected Ratios'!S$33&gt;=0,$B133+(1-$B133)*'LF Projected Ratios'!S$33,$B133*(1+'LF Projected Ratios'!S$33))</f>
        <v>0.51012871840258034</v>
      </c>
      <c r="S133">
        <f>IF('LF Projected Ratios'!T$33&gt;=0,$B133+(1-$B133)*'LF Projected Ratios'!T$33,$B133*(1+'LF Projected Ratios'!T$33))</f>
        <v>0.50957827178251569</v>
      </c>
      <c r="T133">
        <f>IF('LF Projected Ratios'!U$33&gt;=0,$B133+(1-$B133)*'LF Projected Ratios'!U$33,$B133*(1+'LF Projected Ratios'!U$33))</f>
        <v>0.50903273412258165</v>
      </c>
      <c r="U133">
        <f>IF('LF Projected Ratios'!V$33&gt;=0,$B133+(1-$B133)*'LF Projected Ratios'!V$33,$B133*(1+'LF Projected Ratios'!V$33))</f>
        <v>0.50849204004610515</v>
      </c>
      <c r="V133">
        <f>IF('LF Projected Ratios'!W$33&gt;=0,$B133+(1-$B133)*'LF Projected Ratios'!W$33,$B133*(1+'LF Projected Ratios'!W$33))</f>
        <v>0.50795612533218359</v>
      </c>
      <c r="W133">
        <f>IF('LF Projected Ratios'!X$33&gt;=0,$B133+(1-$B133)*'LF Projected Ratios'!X$33,$B133*(1+'LF Projected Ratios'!X$33))</f>
        <v>0.50742492689025342</v>
      </c>
      <c r="X133">
        <f>IF('LF Projected Ratios'!Y$33&gt;=0,$B133+(1-$B133)*'LF Projected Ratios'!Y$33,$B133*(1+'LF Projected Ratios'!Y$33))</f>
        <v>0.50689838273533483</v>
      </c>
      <c r="Y133">
        <f>IF('LF Projected Ratios'!Z$33&gt;=0,$B133+(1-$B133)*'LF Projected Ratios'!Z$33,$B133*(1+'LF Projected Ratios'!Z$33))</f>
        <v>0.50637643196391657</v>
      </c>
      <c r="Z133">
        <f>IF('LF Projected Ratios'!AA$33&gt;=0,$B133+(1-$B133)*'LF Projected Ratios'!AA$33,$B133*(1+'LF Projected Ratios'!AA$33))</f>
        <v>0.50585901473047346</v>
      </c>
      <c r="AA133">
        <f>IF('LF Projected Ratios'!AB$33&gt;=0,$B133+(1-$B133)*'LF Projected Ratios'!AB$33,$B133*(1+'LF Projected Ratios'!AB$33))</f>
        <v>0.50534607222459393</v>
      </c>
      <c r="AB133">
        <f>IF('LF Projected Ratios'!AC$33&gt;=0,$B133+(1-$B133)*'LF Projected Ratios'!AC$33,$B133*(1+'LF Projected Ratios'!AC$33))</f>
        <v>0.50483754664869263</v>
      </c>
      <c r="AC133">
        <f>IF('LF Projected Ratios'!AD$33&gt;=0,$B133+(1-$B133)*'LF Projected Ratios'!AD$33,$B133*(1+'LF Projected Ratios'!AD$33))</f>
        <v>0.504333381196306</v>
      </c>
      <c r="AD133">
        <f>IF('LF Projected Ratios'!AE$33&gt;=0,$B133+(1-$B133)*'LF Projected Ratios'!AE$33,$B133*(1+'LF Projected Ratios'!AE$33))</f>
        <v>0.50383352003093207</v>
      </c>
      <c r="AE133">
        <f>IF('LF Projected Ratios'!AF$33&gt;=0,$B133+(1-$B133)*'LF Projected Ratios'!AF$33,$B133*(1+'LF Projected Ratios'!AF$33))</f>
        <v>0.50333790826542124</v>
      </c>
      <c r="AF133">
        <f>IF('LF Projected Ratios'!AG$33&gt;=0,$B133+(1-$B133)*'LF Projected Ratios'!AG$33,$B133*(1+'LF Projected Ratios'!AG$33))</f>
        <v>0.50284649194188269</v>
      </c>
    </row>
    <row r="134" spans="1:32" x14ac:dyDescent="0.25">
      <c r="A134" t="s">
        <v>100</v>
      </c>
      <c r="B134">
        <f t="shared" si="0"/>
        <v>0.27814233836398905</v>
      </c>
      <c r="C134">
        <f>IF('LF Projected Ratios'!D$33&gt;=0,$B134+(1-$B134)*'LF Projected Ratios'!D$33,$B134*(1+'LF Projected Ratios'!D$33))</f>
        <v>0.27782970120508549</v>
      </c>
      <c r="D134">
        <f>IF('LF Projected Ratios'!E$33&gt;=0,$B134+(1-$B134)*'LF Projected Ratios'!E$33,$B134*(1+'LF Projected Ratios'!E$33))</f>
        <v>0.27750272234748224</v>
      </c>
      <c r="E134">
        <f>IF('LF Projected Ratios'!F$33&gt;=0,$B134+(1-$B134)*'LF Projected Ratios'!F$33,$B134*(1+'LF Projected Ratios'!F$33))</f>
        <v>0.27718390381160246</v>
      </c>
      <c r="F134">
        <f>IF('LF Projected Ratios'!G$33&gt;=0,$B134+(1-$B134)*'LF Projected Ratios'!G$33,$B134*(1+'LF Projected Ratios'!G$33))</f>
        <v>0.27687082302182209</v>
      </c>
      <c r="G134">
        <f>IF('LF Projected Ratios'!H$33&gt;=0,$B134+(1-$B134)*'LF Projected Ratios'!H$33,$B134*(1+'LF Projected Ratios'!H$33))</f>
        <v>0.27654745752470372</v>
      </c>
      <c r="H134">
        <f>IF('LF Projected Ratios'!I$33&gt;=0,$B134+(1-$B134)*'LF Projected Ratios'!I$33,$B134*(1+'LF Projected Ratios'!I$33))</f>
        <v>0.27621122828163691</v>
      </c>
      <c r="I134">
        <f>IF('LF Projected Ratios'!J$33&gt;=0,$B134+(1-$B134)*'LF Projected Ratios'!J$33,$B134*(1+'LF Projected Ratios'!J$33))</f>
        <v>0.2758562935669655</v>
      </c>
      <c r="J134">
        <f>IF('LF Projected Ratios'!K$33&gt;=0,$B134+(1-$B134)*'LF Projected Ratios'!K$33,$B134*(1+'LF Projected Ratios'!K$33))</f>
        <v>0.27548587613235165</v>
      </c>
      <c r="K134">
        <f>IF('LF Projected Ratios'!L$33&gt;=0,$B134+(1-$B134)*'LF Projected Ratios'!L$33,$B134*(1+'LF Projected Ratios'!L$33))</f>
        <v>0.27512545771513708</v>
      </c>
      <c r="L134">
        <f>IF('LF Projected Ratios'!M$33&gt;=0,$B134+(1-$B134)*'LF Projected Ratios'!M$33,$B134*(1+'LF Projected Ratios'!M$33))</f>
        <v>0.27489153918817566</v>
      </c>
      <c r="M134">
        <f>IF('LF Projected Ratios'!N$33&gt;=0,$B134+(1-$B134)*'LF Projected Ratios'!N$33,$B134*(1+'LF Projected Ratios'!N$33))</f>
        <v>0.27458035337915188</v>
      </c>
      <c r="N134">
        <f>IF('LF Projected Ratios'!O$33&gt;=0,$B134+(1-$B134)*'LF Projected Ratios'!O$33,$B134*(1+'LF Projected Ratios'!O$33))</f>
        <v>0.27427201905872672</v>
      </c>
      <c r="O134">
        <f>IF('LF Projected Ratios'!P$33&gt;=0,$B134+(1-$B134)*'LF Projected Ratios'!P$33,$B134*(1+'LF Projected Ratios'!P$33))</f>
        <v>0.27396649721208843</v>
      </c>
      <c r="P134">
        <f>IF('LF Projected Ratios'!Q$33&gt;=0,$B134+(1-$B134)*'LF Projected Ratios'!Q$33,$B134*(1+'LF Projected Ratios'!Q$33))</f>
        <v>0.2736637495329422</v>
      </c>
      <c r="Q134">
        <f>IF('LF Projected Ratios'!R$33&gt;=0,$B134+(1-$B134)*'LF Projected Ratios'!R$33,$B134*(1+'LF Projected Ratios'!R$33))</f>
        <v>0.27336373840749845</v>
      </c>
      <c r="R134">
        <f>IF('LF Projected Ratios'!S$33&gt;=0,$B134+(1-$B134)*'LF Projected Ratios'!S$33,$B134*(1+'LF Projected Ratios'!S$33))</f>
        <v>0.2730664268988946</v>
      </c>
      <c r="S134">
        <f>IF('LF Projected Ratios'!T$33&gt;=0,$B134+(1-$B134)*'LF Projected Ratios'!T$33,$B134*(1+'LF Projected Ratios'!T$33))</f>
        <v>0.27277177873203523</v>
      </c>
      <c r="T134">
        <f>IF('LF Projected Ratios'!U$33&gt;=0,$B134+(1-$B134)*'LF Projected Ratios'!U$33,$B134*(1+'LF Projected Ratios'!U$33))</f>
        <v>0.2724797582788378</v>
      </c>
      <c r="U134">
        <f>IF('LF Projected Ratios'!V$33&gt;=0,$B134+(1-$B134)*'LF Projected Ratios'!V$33,$B134*(1+'LF Projected Ratios'!V$33))</f>
        <v>0.27219033054387087</v>
      </c>
      <c r="V134">
        <f>IF('LF Projected Ratios'!W$33&gt;=0,$B134+(1-$B134)*'LF Projected Ratios'!W$33,$B134*(1+'LF Projected Ratios'!W$33))</f>
        <v>0.27190346115037478</v>
      </c>
      <c r="W134">
        <f>IF('LF Projected Ratios'!X$33&gt;=0,$B134+(1-$B134)*'LF Projected Ratios'!X$33,$B134*(1+'LF Projected Ratios'!X$33))</f>
        <v>0.27161911632664798</v>
      </c>
      <c r="X134">
        <f>IF('LF Projected Ratios'!Y$33&gt;=0,$B134+(1-$B134)*'LF Projected Ratios'!Y$33,$B134*(1+'LF Projected Ratios'!Y$33))</f>
        <v>0.27133726289279636</v>
      </c>
      <c r="Y134">
        <f>IF('LF Projected Ratios'!Z$33&gt;=0,$B134+(1-$B134)*'LF Projected Ratios'!Z$33,$B134*(1+'LF Projected Ratios'!Z$33))</f>
        <v>0.27105786824782396</v>
      </c>
      <c r="Z134">
        <f>IF('LF Projected Ratios'!AA$33&gt;=0,$B134+(1-$B134)*'LF Projected Ratios'!AA$33,$B134*(1+'LF Projected Ratios'!AA$33))</f>
        <v>0.27078090035706365</v>
      </c>
      <c r="AA134">
        <f>IF('LF Projected Ratios'!AB$33&gt;=0,$B134+(1-$B134)*'LF Projected Ratios'!AB$33,$B134*(1+'LF Projected Ratios'!AB$33))</f>
        <v>0.27050632773993338</v>
      </c>
      <c r="AB134">
        <f>IF('LF Projected Ratios'!AC$33&gt;=0,$B134+(1-$B134)*'LF Projected Ratios'!AC$33,$B134*(1+'LF Projected Ratios'!AC$33))</f>
        <v>0.27023411945800629</v>
      </c>
      <c r="AC134">
        <f>IF('LF Projected Ratios'!AD$33&gt;=0,$B134+(1-$B134)*'LF Projected Ratios'!AD$33,$B134*(1+'LF Projected Ratios'!AD$33))</f>
        <v>0.26996424510339201</v>
      </c>
      <c r="AD134">
        <f>IF('LF Projected Ratios'!AE$33&gt;=0,$B134+(1-$B134)*'LF Projected Ratios'!AE$33,$B134*(1+'LF Projected Ratios'!AE$33))</f>
        <v>0.26969667478741061</v>
      </c>
      <c r="AE134">
        <f>IF('LF Projected Ratios'!AF$33&gt;=0,$B134+(1-$B134)*'LF Projected Ratios'!AF$33,$B134*(1+'LF Projected Ratios'!AF$33))</f>
        <v>0.26943137912956</v>
      </c>
      <c r="AF134">
        <f>IF('LF Projected Ratios'!AG$33&gt;=0,$B134+(1-$B134)*'LF Projected Ratios'!AG$33,$B134*(1+'LF Projected Ratios'!AG$33))</f>
        <v>0.26916832924676048</v>
      </c>
    </row>
    <row r="136" spans="1:32" x14ac:dyDescent="0.25">
      <c r="A136" t="s">
        <v>526</v>
      </c>
    </row>
    <row r="137" spans="1:32" x14ac:dyDescent="0.25">
      <c r="B137">
        <v>2020</v>
      </c>
      <c r="C137">
        <v>2021</v>
      </c>
      <c r="D137">
        <v>2022</v>
      </c>
      <c r="E137">
        <v>2023</v>
      </c>
      <c r="F137">
        <v>2024</v>
      </c>
      <c r="G137">
        <v>2025</v>
      </c>
      <c r="H137">
        <v>2026</v>
      </c>
      <c r="I137">
        <v>2027</v>
      </c>
      <c r="J137">
        <v>2028</v>
      </c>
      <c r="K137">
        <v>2029</v>
      </c>
      <c r="L137">
        <v>2030</v>
      </c>
      <c r="M137">
        <v>2031</v>
      </c>
      <c r="N137">
        <v>2032</v>
      </c>
      <c r="O137">
        <v>2033</v>
      </c>
      <c r="P137">
        <v>2034</v>
      </c>
      <c r="Q137">
        <v>2035</v>
      </c>
      <c r="R137">
        <v>2036</v>
      </c>
      <c r="S137">
        <v>2037</v>
      </c>
      <c r="T137">
        <v>2038</v>
      </c>
      <c r="U137">
        <v>2039</v>
      </c>
      <c r="V137">
        <v>2040</v>
      </c>
      <c r="W137">
        <v>2041</v>
      </c>
      <c r="X137">
        <v>2042</v>
      </c>
      <c r="Y137">
        <v>2043</v>
      </c>
      <c r="Z137">
        <v>2044</v>
      </c>
      <c r="AA137">
        <v>2045</v>
      </c>
      <c r="AB137">
        <v>2046</v>
      </c>
      <c r="AC137">
        <v>2047</v>
      </c>
      <c r="AD137">
        <v>2048</v>
      </c>
      <c r="AE137">
        <v>2049</v>
      </c>
      <c r="AF137">
        <v>2050</v>
      </c>
    </row>
    <row r="138" spans="1:32" x14ac:dyDescent="0.25">
      <c r="A138" t="s">
        <v>18</v>
      </c>
      <c r="B138">
        <f>(1/(1+EXP(('S Curve Equation'!$B$11-B93*'S Curve Equation'!$B$12)*'S Curve Equation'!$B$10))+'S Curve Equation'!$B$13)*'S Curve Equation'!$B$14</f>
        <v>0.7230000000000002</v>
      </c>
      <c r="C138">
        <f>(1/(1+EXP(('S Curve Equation'!$B$11-C93*'S Curve Equation'!$B$12)*'S Curve Equation'!$B$10))+'S Curve Equation'!$B$13)*'S Curve Equation'!$B$14</f>
        <v>0.72173385080353414</v>
      </c>
      <c r="D138">
        <f>(1/(1+EXP(('S Curve Equation'!$B$11-D93*'S Curve Equation'!$B$12)*'S Curve Equation'!$B$10))+'S Curve Equation'!$B$13)*'S Curve Equation'!$B$14</f>
        <v>0.72040602534110365</v>
      </c>
      <c r="E138">
        <f>(1/(1+EXP(('S Curve Equation'!$B$11-E93*'S Curve Equation'!$B$12)*'S Curve Equation'!$B$10))+'S Curve Equation'!$B$13)*'S Curve Equation'!$B$14</f>
        <v>0.71910781125376677</v>
      </c>
      <c r="F138">
        <f>(1/(1+EXP(('S Curve Equation'!$B$11-F93*'S Curve Equation'!$B$12)*'S Curve Equation'!$B$10))+'S Curve Equation'!$B$13)*'S Curve Equation'!$B$14</f>
        <v>0.71782958315485157</v>
      </c>
      <c r="G138">
        <f>(1/(1+EXP(('S Curve Equation'!$B$11-G93*'S Curve Equation'!$B$12)*'S Curve Equation'!$B$10))+'S Curve Equation'!$B$13)*'S Curve Equation'!$B$14</f>
        <v>0.71650586288719931</v>
      </c>
      <c r="H138">
        <f>(1/(1+EXP(('S Curve Equation'!$B$11-H93*'S Curve Equation'!$B$12)*'S Curve Equation'!$B$10))+'S Curve Equation'!$B$13)*'S Curve Equation'!$B$14</f>
        <v>0.71512572268568153</v>
      </c>
      <c r="I138">
        <f>(1/(1+EXP(('S Curve Equation'!$B$11-I93*'S Curve Equation'!$B$12)*'S Curve Equation'!$B$10))+'S Curve Equation'!$B$13)*'S Curve Equation'!$B$14</f>
        <v>0.71366465561966996</v>
      </c>
      <c r="J138">
        <f>(1/(1+EXP(('S Curve Equation'!$B$11-J93*'S Curve Equation'!$B$12)*'S Curve Equation'!$B$10))+'S Curve Equation'!$B$13)*'S Curve Equation'!$B$14</f>
        <v>0.71213533231493997</v>
      </c>
      <c r="K138">
        <f>(1/(1+EXP(('S Curve Equation'!$B$11-K93*'S Curve Equation'!$B$12)*'S Curve Equation'!$B$10))+'S Curve Equation'!$B$13)*'S Curve Equation'!$B$14</f>
        <v>0.71064287570745222</v>
      </c>
      <c r="L138">
        <f>(1/(1+EXP(('S Curve Equation'!$B$11-L93*'S Curve Equation'!$B$12)*'S Curve Equation'!$B$10))+'S Curve Equation'!$B$13)*'S Curve Equation'!$B$14</f>
        <v>0.70967192045551786</v>
      </c>
      <c r="M138">
        <f>(1/(1+EXP(('S Curve Equation'!$B$11-M93*'S Curve Equation'!$B$12)*'S Curve Equation'!$B$10))+'S Curve Equation'!$B$13)*'S Curve Equation'!$B$14</f>
        <v>0.70837741895044182</v>
      </c>
      <c r="N138">
        <f>(1/(1+EXP(('S Curve Equation'!$B$11-N93*'S Curve Equation'!$B$12)*'S Curve Equation'!$B$10))+'S Curve Equation'!$B$13)*'S Curve Equation'!$B$14</f>
        <v>0.70709161094799244</v>
      </c>
      <c r="O138">
        <f>(1/(1+EXP(('S Curve Equation'!$B$11-O93*'S Curve Equation'!$B$12)*'S Curve Equation'!$B$10))+'S Curve Equation'!$B$13)*'S Curve Equation'!$B$14</f>
        <v>0.7058144322714639</v>
      </c>
      <c r="P138">
        <f>(1/(1+EXP(('S Curve Equation'!$B$11-P93*'S Curve Equation'!$B$12)*'S Curve Equation'!$B$10))+'S Curve Equation'!$B$13)*'S Curve Equation'!$B$14</f>
        <v>0.70454581887473511</v>
      </c>
      <c r="Q138">
        <f>(1/(1+EXP(('S Curve Equation'!$B$11-Q93*'S Curve Equation'!$B$12)*'S Curve Equation'!$B$10))+'S Curve Equation'!$B$13)*'S Curve Equation'!$B$14</f>
        <v>0.70328570685997305</v>
      </c>
      <c r="R138">
        <f>(1/(1+EXP(('S Curve Equation'!$B$11-R93*'S Curve Equation'!$B$12)*'S Curve Equation'!$B$10))+'S Curve Equation'!$B$13)*'S Curve Equation'!$B$14</f>
        <v>0.70203403249445751</v>
      </c>
      <c r="S138">
        <f>(1/(1+EXP(('S Curve Equation'!$B$11-S93*'S Curve Equation'!$B$12)*'S Curve Equation'!$B$10))+'S Curve Equation'!$B$13)*'S Curve Equation'!$B$14</f>
        <v>0.7007907322265563</v>
      </c>
      <c r="T138">
        <f>(1/(1+EXP(('S Curve Equation'!$B$11-T93*'S Curve Equation'!$B$12)*'S Curve Equation'!$B$10))+'S Curve Equation'!$B$13)*'S Curve Equation'!$B$14</f>
        <v>0.69955574270088428</v>
      </c>
      <c r="U138">
        <f>(1/(1+EXP(('S Curve Equation'!$B$11-U93*'S Curve Equation'!$B$12)*'S Curve Equation'!$B$10))+'S Curve Equation'!$B$13)*'S Curve Equation'!$B$14</f>
        <v>0.69832900077267868</v>
      </c>
      <c r="V138">
        <f>(1/(1+EXP(('S Curve Equation'!$B$11-V93*'S Curve Equation'!$B$12)*'S Curve Equation'!$B$10))+'S Curve Equation'!$B$13)*'S Curve Equation'!$B$14</f>
        <v>0.69711044352142404</v>
      </c>
      <c r="W138">
        <f>(1/(1+EXP(('S Curve Equation'!$B$11-W93*'S Curve Equation'!$B$12)*'S Curve Equation'!$B$10))+'S Curve Equation'!$B$13)*'S Curve Equation'!$B$14</f>
        <v>0.69590000826374321</v>
      </c>
      <c r="X138">
        <f>(1/(1+EXP(('S Curve Equation'!$B$11-X93*'S Curve Equation'!$B$12)*'S Curve Equation'!$B$10))+'S Curve Equation'!$B$13)*'S Curve Equation'!$B$14</f>
        <v>0.69469763256560935</v>
      </c>
      <c r="Y138">
        <f>(1/(1+EXP(('S Curve Equation'!$B$11-Y93*'S Curve Equation'!$B$12)*'S Curve Equation'!$B$10))+'S Curve Equation'!$B$13)*'S Curve Equation'!$B$14</f>
        <v>0.69350325425387149</v>
      </c>
      <c r="Z138">
        <f>(1/(1+EXP(('S Curve Equation'!$B$11-Z93*'S Curve Equation'!$B$12)*'S Curve Equation'!$B$10))+'S Curve Equation'!$B$13)*'S Curve Equation'!$B$14</f>
        <v>0.69231681142715007</v>
      </c>
      <c r="AA138">
        <f>(1/(1+EXP(('S Curve Equation'!$B$11-AA93*'S Curve Equation'!$B$12)*'S Curve Equation'!$B$10))+'S Curve Equation'!$B$13)*'S Curve Equation'!$B$14</f>
        <v>0.69113824246611477</v>
      </c>
      <c r="AB138">
        <f>(1/(1+EXP(('S Curve Equation'!$B$11-AB93*'S Curve Equation'!$B$12)*'S Curve Equation'!$B$10))+'S Curve Equation'!$B$13)*'S Curve Equation'!$B$14</f>
        <v>0.68996748604316116</v>
      </c>
      <c r="AC138">
        <f>(1/(1+EXP(('S Curve Equation'!$B$11-AC93*'S Curve Equation'!$B$12)*'S Curve Equation'!$B$10))+'S Curve Equation'!$B$13)*'S Curve Equation'!$B$14</f>
        <v>0.68880448113153558</v>
      </c>
      <c r="AD138">
        <f>(1/(1+EXP(('S Curve Equation'!$B$11-AD93*'S Curve Equation'!$B$12)*'S Curve Equation'!$B$10))+'S Curve Equation'!$B$13)*'S Curve Equation'!$B$14</f>
        <v>0.68764916701389467</v>
      </c>
      <c r="AE138">
        <f>(1/(1+EXP(('S Curve Equation'!$B$11-AE93*'S Curve Equation'!$B$12)*'S Curve Equation'!$B$10))+'S Curve Equation'!$B$13)*'S Curve Equation'!$B$14</f>
        <v>0.68650148329035976</v>
      </c>
      <c r="AF138">
        <f>(1/(1+EXP(('S Curve Equation'!$B$11-AF93*'S Curve Equation'!$B$12)*'S Curve Equation'!$B$10))+'S Curve Equation'!$B$13)*'S Curve Equation'!$B$14</f>
        <v>0.68536136988605789</v>
      </c>
    </row>
    <row r="139" spans="1:32" x14ac:dyDescent="0.25">
      <c r="A139" t="s">
        <v>20</v>
      </c>
      <c r="B139">
        <f>(1/(1+EXP(('S Curve Equation'!$B$11-B94*'S Curve Equation'!$B$12)*'S Curve Equation'!$B$10))+'S Curve Equation'!$B$13)*'S Curve Equation'!$B$14</f>
        <v>0.89900000000000013</v>
      </c>
      <c r="C139">
        <f>(1/(1+EXP(('S Curve Equation'!$B$11-C94*'S Curve Equation'!$B$12)*'S Curve Equation'!$B$10))+'S Curve Equation'!$B$13)*'S Curve Equation'!$B$14</f>
        <v>0.89825741337954645</v>
      </c>
      <c r="D139">
        <f>(1/(1+EXP(('S Curve Equation'!$B$11-D94*'S Curve Equation'!$B$12)*'S Curve Equation'!$B$10))+'S Curve Equation'!$B$13)*'S Curve Equation'!$B$14</f>
        <v>0.89747616180553091</v>
      </c>
      <c r="E139">
        <f>(1/(1+EXP(('S Curve Equation'!$B$11-E94*'S Curve Equation'!$B$12)*'S Curve Equation'!$B$10))+'S Curve Equation'!$B$13)*'S Curve Equation'!$B$14</f>
        <v>0.89670986107854789</v>
      </c>
      <c r="F139">
        <f>(1/(1+EXP(('S Curve Equation'!$B$11-F94*'S Curve Equation'!$B$12)*'S Curve Equation'!$B$10))+'S Curve Equation'!$B$13)*'S Curve Equation'!$B$14</f>
        <v>0.89595296537572355</v>
      </c>
      <c r="G139">
        <f>(1/(1+EXP(('S Curve Equation'!$B$11-G94*'S Curve Equation'!$B$12)*'S Curve Equation'!$B$10))+'S Curve Equation'!$B$13)*'S Curve Equation'!$B$14</f>
        <v>0.89516662507704414</v>
      </c>
      <c r="H139">
        <f>(1/(1+EXP(('S Curve Equation'!$B$11-H94*'S Curve Equation'!$B$12)*'S Curve Equation'!$B$10))+'S Curve Equation'!$B$13)*'S Curve Equation'!$B$14</f>
        <v>0.89434404795161293</v>
      </c>
      <c r="I139">
        <f>(1/(1+EXP(('S Curve Equation'!$B$11-I94*'S Curve Equation'!$B$12)*'S Curve Equation'!$B$10))+'S Curve Equation'!$B$13)*'S Curve Equation'!$B$14</f>
        <v>0.89347020420431522</v>
      </c>
      <c r="J139">
        <f>(1/(1+EXP(('S Curve Equation'!$B$11-J94*'S Curve Equation'!$B$12)*'S Curve Equation'!$B$10))+'S Curve Equation'!$B$13)*'S Curve Equation'!$B$14</f>
        <v>0.89255218821581028</v>
      </c>
      <c r="K139">
        <f>(1/(1+EXP(('S Curve Equation'!$B$11-K94*'S Curve Equation'!$B$12)*'S Curve Equation'!$B$10))+'S Curve Equation'!$B$13)*'S Curve Equation'!$B$14</f>
        <v>0.89165299228565242</v>
      </c>
      <c r="L139">
        <f>(1/(1+EXP(('S Curve Equation'!$B$11-L94*'S Curve Equation'!$B$12)*'S Curve Equation'!$B$10))+'S Curve Equation'!$B$13)*'S Curve Equation'!$B$14</f>
        <v>0.89106623862783085</v>
      </c>
      <c r="M139">
        <f>(1/(1+EXP(('S Curve Equation'!$B$11-M94*'S Curve Equation'!$B$12)*'S Curve Equation'!$B$10))+'S Curve Equation'!$B$13)*'S Curve Equation'!$B$14</f>
        <v>0.89028180328790563</v>
      </c>
      <c r="N139">
        <f>(1/(1+EXP(('S Curve Equation'!$B$11-N94*'S Curve Equation'!$B$12)*'S Curve Equation'!$B$10))+'S Curve Equation'!$B$13)*'S Curve Equation'!$B$14</f>
        <v>0.88950018693501098</v>
      </c>
      <c r="O139">
        <f>(1/(1+EXP(('S Curve Equation'!$B$11-O94*'S Curve Equation'!$B$12)*'S Curve Equation'!$B$10))+'S Curve Equation'!$B$13)*'S Curve Equation'!$B$14</f>
        <v>0.88872139516529425</v>
      </c>
      <c r="P139">
        <f>(1/(1+EXP(('S Curve Equation'!$B$11-P94*'S Curve Equation'!$B$12)*'S Curve Equation'!$B$10))+'S Curve Equation'!$B$13)*'S Curve Equation'!$B$14</f>
        <v>0.88794543300848228</v>
      </c>
      <c r="Q139">
        <f>(1/(1+EXP(('S Curve Equation'!$B$11-Q94*'S Curve Equation'!$B$12)*'S Curve Equation'!$B$10))+'S Curve Equation'!$B$13)*'S Curve Equation'!$B$14</f>
        <v>0.88717230494407195</v>
      </c>
      <c r="R139">
        <f>(1/(1+EXP(('S Curve Equation'!$B$11-R94*'S Curve Equation'!$B$12)*'S Curve Equation'!$B$10))+'S Curve Equation'!$B$13)*'S Curve Equation'!$B$14</f>
        <v>0.8864020149171481</v>
      </c>
      <c r="S139">
        <f>(1/(1+EXP(('S Curve Equation'!$B$11-S94*'S Curve Equation'!$B$12)*'S Curve Equation'!$B$10))+'S Curve Equation'!$B$13)*'S Curve Equation'!$B$14</f>
        <v>0.88563456635382143</v>
      </c>
      <c r="T139">
        <f>(1/(1+EXP(('S Curve Equation'!$B$11-T94*'S Curve Equation'!$B$12)*'S Curve Equation'!$B$10))+'S Curve Equation'!$B$13)*'S Curve Equation'!$B$14</f>
        <v>0.88486996217630365</v>
      </c>
      <c r="U139">
        <f>(1/(1+EXP(('S Curve Equation'!$B$11-U94*'S Curve Equation'!$B$12)*'S Curve Equation'!$B$10))+'S Curve Equation'!$B$13)*'S Curve Equation'!$B$14</f>
        <v>0.88410820481762087</v>
      </c>
      <c r="V139">
        <f>(1/(1+EXP(('S Curve Equation'!$B$11-V94*'S Curve Equation'!$B$12)*'S Curve Equation'!$B$10))+'S Curve Equation'!$B$13)*'S Curve Equation'!$B$14</f>
        <v>0.88334929623597824</v>
      </c>
      <c r="W139">
        <f>(1/(1+EXP(('S Curve Equation'!$B$11-W94*'S Curve Equation'!$B$12)*'S Curve Equation'!$B$10))+'S Curve Equation'!$B$13)*'S Curve Equation'!$B$14</f>
        <v>0.88259323792877287</v>
      </c>
      <c r="X139">
        <f>(1/(1+EXP(('S Curve Equation'!$B$11-X94*'S Curve Equation'!$B$12)*'S Curve Equation'!$B$10))+'S Curve Equation'!$B$13)*'S Curve Equation'!$B$14</f>
        <v>0.8818400309462795</v>
      </c>
      <c r="Y139">
        <f>(1/(1+EXP(('S Curve Equation'!$B$11-Y94*'S Curve Equation'!$B$12)*'S Curve Equation'!$B$10))+'S Curve Equation'!$B$13)*'S Curve Equation'!$B$14</f>
        <v>0.88108967590499365</v>
      </c>
      <c r="Z139">
        <f>(1/(1+EXP(('S Curve Equation'!$B$11-Z94*'S Curve Equation'!$B$12)*'S Curve Equation'!$B$10))+'S Curve Equation'!$B$13)*'S Curve Equation'!$B$14</f>
        <v>0.88034217300065765</v>
      </c>
      <c r="AA139">
        <f>(1/(1+EXP(('S Curve Equation'!$B$11-AA94*'S Curve Equation'!$B$12)*'S Curve Equation'!$B$10))+'S Curve Equation'!$B$13)*'S Curve Equation'!$B$14</f>
        <v>0.87959752202096897</v>
      </c>
      <c r="AB139">
        <f>(1/(1+EXP(('S Curve Equation'!$B$11-AB94*'S Curve Equation'!$B$12)*'S Curve Equation'!$B$10))+'S Curve Equation'!$B$13)*'S Curve Equation'!$B$14</f>
        <v>0.87885572235797238</v>
      </c>
      <c r="AC139">
        <f>(1/(1+EXP(('S Curve Equation'!$B$11-AC94*'S Curve Equation'!$B$12)*'S Curve Equation'!$B$10))+'S Curve Equation'!$B$13)*'S Curve Equation'!$B$14</f>
        <v>0.87811677302015767</v>
      </c>
      <c r="AD139">
        <f>(1/(1+EXP(('S Curve Equation'!$B$11-AD94*'S Curve Equation'!$B$12)*'S Curve Equation'!$B$10))+'S Curve Equation'!$B$13)*'S Curve Equation'!$B$14</f>
        <v>0.87738067264424657</v>
      </c>
      <c r="AE139">
        <f>(1/(1+EXP(('S Curve Equation'!$B$11-AE94*'S Curve Equation'!$B$12)*'S Curve Equation'!$B$10))+'S Curve Equation'!$B$13)*'S Curve Equation'!$B$14</f>
        <v>0.87664741950670189</v>
      </c>
      <c r="AF139">
        <f>(1/(1+EXP(('S Curve Equation'!$B$11-AF94*'S Curve Equation'!$B$12)*'S Curve Equation'!$B$10))+'S Curve Equation'!$B$13)*'S Curve Equation'!$B$14</f>
        <v>0.87591701153494306</v>
      </c>
    </row>
    <row r="140" spans="1:32" x14ac:dyDescent="0.25">
      <c r="A140" t="s">
        <v>22</v>
      </c>
      <c r="B140">
        <f>(1/(1+EXP(('S Curve Equation'!$B$11-B95*'S Curve Equation'!$B$12)*'S Curve Equation'!$B$10))+'S Curve Equation'!$B$13)*'S Curve Equation'!$B$14</f>
        <v>0.85099999999999998</v>
      </c>
      <c r="C140">
        <f>(1/(1+EXP(('S Curve Equation'!$B$11-C95*'S Curve Equation'!$B$12)*'S Curve Equation'!$B$10))+'S Curve Equation'!$B$13)*'S Curve Equation'!$B$14</f>
        <v>0.85005869494317454</v>
      </c>
      <c r="D140">
        <f>(1/(1+EXP(('S Curve Equation'!$B$11-D95*'S Curve Equation'!$B$12)*'S Curve Equation'!$B$10))+'S Curve Equation'!$B$13)*'S Curve Equation'!$B$14</f>
        <v>0.84906940524627195</v>
      </c>
      <c r="E140">
        <f>(1/(1+EXP(('S Curve Equation'!$B$11-E95*'S Curve Equation'!$B$12)*'S Curve Equation'!$B$10))+'S Curve Equation'!$B$13)*'S Curve Equation'!$B$14</f>
        <v>0.84810006583652764</v>
      </c>
      <c r="F140">
        <f>(1/(1+EXP(('S Curve Equation'!$B$11-F95*'S Curve Equation'!$B$12)*'S Curve Equation'!$B$10))+'S Curve Equation'!$B$13)*'S Curve Equation'!$B$14</f>
        <v>0.84714360845654879</v>
      </c>
      <c r="G140">
        <f>(1/(1+EXP(('S Curve Equation'!$B$11-G95*'S Curve Equation'!$B$12)*'S Curve Equation'!$B$10))+'S Curve Equation'!$B$13)*'S Curve Equation'!$B$14</f>
        <v>0.84615097498179936</v>
      </c>
      <c r="H140">
        <f>(1/(1+EXP(('S Curve Equation'!$B$11-H95*'S Curve Equation'!$B$12)*'S Curve Equation'!$B$10))+'S Curve Equation'!$B$13)*'S Curve Equation'!$B$14</f>
        <v>0.8451137178335526</v>
      </c>
      <c r="I140">
        <f>(1/(1+EXP(('S Curve Equation'!$B$11-I95*'S Curve Equation'!$B$12)*'S Curve Equation'!$B$10))+'S Curve Equation'!$B$13)*'S Curve Equation'!$B$14</f>
        <v>0.84401306202457249</v>
      </c>
      <c r="J140">
        <f>(1/(1+EXP(('S Curve Equation'!$B$11-J95*'S Curve Equation'!$B$12)*'S Curve Equation'!$B$10))+'S Curve Equation'!$B$13)*'S Curve Equation'!$B$14</f>
        <v>0.84285814590447572</v>
      </c>
      <c r="K140">
        <f>(1/(1+EXP(('S Curve Equation'!$B$11-K95*'S Curve Equation'!$B$12)*'S Curve Equation'!$B$10))+'S Curve Equation'!$B$13)*'S Curve Equation'!$B$14</f>
        <v>0.84172826695035496</v>
      </c>
      <c r="L140">
        <f>(1/(1+EXP(('S Curve Equation'!$B$11-L95*'S Curve Equation'!$B$12)*'S Curve Equation'!$B$10))+'S Curve Equation'!$B$13)*'S Curve Equation'!$B$14</f>
        <v>0.84099170773128018</v>
      </c>
      <c r="M140">
        <f>(1/(1+EXP(('S Curve Equation'!$B$11-M95*'S Curve Equation'!$B$12)*'S Curve Equation'!$B$10))+'S Curve Equation'!$B$13)*'S Curve Equation'!$B$14</f>
        <v>0.84000788330223186</v>
      </c>
      <c r="N140">
        <f>(1/(1+EXP(('S Curve Equation'!$B$11-N95*'S Curve Equation'!$B$12)*'S Curve Equation'!$B$10))+'S Curve Equation'!$B$13)*'S Curve Equation'!$B$14</f>
        <v>0.83902859954528408</v>
      </c>
      <c r="O140">
        <f>(1/(1+EXP(('S Curve Equation'!$B$11-O95*'S Curve Equation'!$B$12)*'S Curve Equation'!$B$10))+'S Curve Equation'!$B$13)*'S Curve Equation'!$B$14</f>
        <v>0.8380538479419708</v>
      </c>
      <c r="P140">
        <f>(1/(1+EXP(('S Curve Equation'!$B$11-P95*'S Curve Equation'!$B$12)*'S Curve Equation'!$B$10))+'S Curve Equation'!$B$13)*'S Curve Equation'!$B$14</f>
        <v>0.83708361942764076</v>
      </c>
      <c r="Q140">
        <f>(1/(1+EXP(('S Curve Equation'!$B$11-Q95*'S Curve Equation'!$B$12)*'S Curve Equation'!$B$10))+'S Curve Equation'!$B$13)*'S Curve Equation'!$B$14</f>
        <v>0.8361179044121968</v>
      </c>
      <c r="R140">
        <f>(1/(1+EXP(('S Curve Equation'!$B$11-R95*'S Curve Equation'!$B$12)*'S Curve Equation'!$B$10))+'S Curve Equation'!$B$13)*'S Curve Equation'!$B$14</f>
        <v>0.83515669280024585</v>
      </c>
      <c r="S140">
        <f>(1/(1+EXP(('S Curve Equation'!$B$11-S95*'S Curve Equation'!$B$12)*'S Curve Equation'!$B$10))+'S Curve Equation'!$B$13)*'S Curve Equation'!$B$14</f>
        <v>0.83419997401066681</v>
      </c>
      <c r="T140">
        <f>(1/(1+EXP(('S Curve Equation'!$B$11-T95*'S Curve Equation'!$B$12)*'S Curve Equation'!$B$10))+'S Curve Equation'!$B$13)*'S Curve Equation'!$B$14</f>
        <v>0.83324773699561661</v>
      </c>
      <c r="U140">
        <f>(1/(1+EXP(('S Curve Equation'!$B$11-U95*'S Curve Equation'!$B$12)*'S Curve Equation'!$B$10))+'S Curve Equation'!$B$13)*'S Curve Equation'!$B$14</f>
        <v>0.83229997025898306</v>
      </c>
      <c r="V140">
        <f>(1/(1+EXP(('S Curve Equation'!$B$11-V95*'S Curve Equation'!$B$12)*'S Curve Equation'!$B$10))+'S Curve Equation'!$B$13)*'S Curve Equation'!$B$14</f>
        <v>0.83135666187430413</v>
      </c>
      <c r="W140">
        <f>(1/(1+EXP(('S Curve Equation'!$B$11-W95*'S Curve Equation'!$B$12)*'S Curve Equation'!$B$10))+'S Curve Equation'!$B$13)*'S Curve Equation'!$B$14</f>
        <v>0.83041779950215999</v>
      </c>
      <c r="X140">
        <f>(1/(1+EXP(('S Curve Equation'!$B$11-X95*'S Curve Equation'!$B$12)*'S Curve Equation'!$B$10))+'S Curve Equation'!$B$13)*'S Curve Equation'!$B$14</f>
        <v>0.82948337040706499</v>
      </c>
      <c r="Y140">
        <f>(1/(1+EXP(('S Curve Equation'!$B$11-Y95*'S Curve Equation'!$B$12)*'S Curve Equation'!$B$10))+'S Curve Equation'!$B$13)*'S Curve Equation'!$B$14</f>
        <v>0.82855336147385172</v>
      </c>
      <c r="Z140">
        <f>(1/(1+EXP(('S Curve Equation'!$B$11-Z95*'S Curve Equation'!$B$12)*'S Curve Equation'!$B$10))+'S Curve Equation'!$B$13)*'S Curve Equation'!$B$14</f>
        <v>0.82762775922358245</v>
      </c>
      <c r="AA140">
        <f>(1/(1+EXP(('S Curve Equation'!$B$11-AA95*'S Curve Equation'!$B$12)*'S Curve Equation'!$B$10))+'S Curve Equation'!$B$13)*'S Curve Equation'!$B$14</f>
        <v>0.82670654982898661</v>
      </c>
      <c r="AB140">
        <f>(1/(1+EXP(('S Curve Equation'!$B$11-AB95*'S Curve Equation'!$B$12)*'S Curve Equation'!$B$10))+'S Curve Equation'!$B$13)*'S Curve Equation'!$B$14</f>
        <v>0.82578971912943544</v>
      </c>
      <c r="AC140">
        <f>(1/(1+EXP(('S Curve Equation'!$B$11-AC95*'S Curve Equation'!$B$12)*'S Curve Equation'!$B$10))+'S Curve Equation'!$B$13)*'S Curve Equation'!$B$14</f>
        <v>0.82487725264548095</v>
      </c>
      <c r="AD140">
        <f>(1/(1+EXP(('S Curve Equation'!$B$11-AD95*'S Curve Equation'!$B$12)*'S Curve Equation'!$B$10))+'S Curve Equation'!$B$13)*'S Curve Equation'!$B$14</f>
        <v>0.82396913559294915</v>
      </c>
      <c r="AE140">
        <f>(1/(1+EXP(('S Curve Equation'!$B$11-AE95*'S Curve Equation'!$B$12)*'S Curve Equation'!$B$10))+'S Curve Equation'!$B$13)*'S Curve Equation'!$B$14</f>
        <v>0.82306535289662064</v>
      </c>
      <c r="AF140">
        <f>(1/(1+EXP(('S Curve Equation'!$B$11-AF95*'S Curve Equation'!$B$12)*'S Curve Equation'!$B$10))+'S Curve Equation'!$B$13)*'S Curve Equation'!$B$14</f>
        <v>0.82216588920349476</v>
      </c>
    </row>
    <row r="141" spans="1:32" x14ac:dyDescent="0.25">
      <c r="A141" t="s">
        <v>24</v>
      </c>
      <c r="B141">
        <f>(1/(1+EXP(('S Curve Equation'!$B$11-B96*'S Curve Equation'!$B$12)*'S Curve Equation'!$B$10))+'S Curve Equation'!$B$13)*'S Curve Equation'!$B$14</f>
        <v>0.8929999999999999</v>
      </c>
      <c r="C141">
        <f>(1/(1+EXP(('S Curve Equation'!$B$11-C96*'S Curve Equation'!$B$12)*'S Curve Equation'!$B$10))+'S Curve Equation'!$B$13)*'S Curve Equation'!$B$14</f>
        <v>0.89222984270083749</v>
      </c>
      <c r="D141">
        <f>(1/(1+EXP(('S Curve Equation'!$B$11-D96*'S Curve Equation'!$B$12)*'S Curve Equation'!$B$10))+'S Curve Equation'!$B$13)*'S Curve Equation'!$B$14</f>
        <v>0.89141969927285369</v>
      </c>
      <c r="E141">
        <f>(1/(1+EXP(('S Curve Equation'!$B$11-E96*'S Curve Equation'!$B$12)*'S Curve Equation'!$B$10))+'S Curve Equation'!$B$13)*'S Curve Equation'!$B$14</f>
        <v>0.89062517309330735</v>
      </c>
      <c r="F141">
        <f>(1/(1+EXP(('S Curve Equation'!$B$11-F96*'S Curve Equation'!$B$12)*'S Curve Equation'!$B$10))+'S Curve Equation'!$B$13)*'S Curve Equation'!$B$14</f>
        <v>0.88984050827703498</v>
      </c>
      <c r="G141">
        <f>(1/(1+EXP(('S Curve Equation'!$B$11-G96*'S Curve Equation'!$B$12)*'S Curve Equation'!$B$10))+'S Curve Equation'!$B$13)*'S Curve Equation'!$B$14</f>
        <v>0.88902543385840371</v>
      </c>
      <c r="H141">
        <f>(1/(1+EXP(('S Curve Equation'!$B$11-H96*'S Curve Equation'!$B$12)*'S Curve Equation'!$B$10))+'S Curve Equation'!$B$13)*'S Curve Equation'!$B$14</f>
        <v>0.88817292368435985</v>
      </c>
      <c r="I141">
        <f>(1/(1+EXP(('S Curve Equation'!$B$11-I96*'S Curve Equation'!$B$12)*'S Curve Equation'!$B$10))+'S Curve Equation'!$B$13)*'S Curve Equation'!$B$14</f>
        <v>0.88726742103052181</v>
      </c>
      <c r="J141">
        <f>(1/(1+EXP(('S Curve Equation'!$B$11-J96*'S Curve Equation'!$B$12)*'S Curve Equation'!$B$10))+'S Curve Equation'!$B$13)*'S Curve Equation'!$B$14</f>
        <v>0.88631630017110996</v>
      </c>
      <c r="K141">
        <f>(1/(1+EXP(('S Curve Equation'!$B$11-K96*'S Curve Equation'!$B$12)*'S Curve Equation'!$B$10))+'S Curve Equation'!$B$13)*'S Curve Equation'!$B$14</f>
        <v>0.88538483074111984</v>
      </c>
      <c r="L141">
        <f>(1/(1+EXP(('S Curve Equation'!$B$11-L96*'S Curve Equation'!$B$12)*'S Curve Equation'!$B$10))+'S Curve Equation'!$B$13)*'S Curve Equation'!$B$14</f>
        <v>0.88477709877598254</v>
      </c>
      <c r="M141">
        <f>(1/(1+EXP(('S Curve Equation'!$B$11-M96*'S Curve Equation'!$B$12)*'S Curve Equation'!$B$10))+'S Curve Equation'!$B$13)*'S Curve Equation'!$B$14</f>
        <v>0.88396471715937408</v>
      </c>
      <c r="N141">
        <f>(1/(1+EXP(('S Curve Equation'!$B$11-N96*'S Curve Equation'!$B$12)*'S Curve Equation'!$B$10))+'S Curve Equation'!$B$13)*'S Curve Equation'!$B$14</f>
        <v>0.88315536812998652</v>
      </c>
      <c r="O141">
        <f>(1/(1+EXP(('S Curve Equation'!$B$11-O96*'S Curve Equation'!$B$12)*'S Curve Equation'!$B$10))+'S Curve Equation'!$B$13)*'S Curve Equation'!$B$14</f>
        <v>0.88234905585448176</v>
      </c>
      <c r="P141">
        <f>(1/(1+EXP(('S Curve Equation'!$B$11-P96*'S Curve Equation'!$B$12)*'S Curve Equation'!$B$10))+'S Curve Equation'!$B$13)*'S Curve Equation'!$B$14</f>
        <v>0.88154578392755589</v>
      </c>
      <c r="Q141">
        <f>(1/(1+EXP(('S Curve Equation'!$B$11-Q96*'S Curve Equation'!$B$12)*'S Curve Equation'!$B$10))+'S Curve Equation'!$B$13)*'S Curve Equation'!$B$14</f>
        <v>0.88074555538883859</v>
      </c>
      <c r="R141">
        <f>(1/(1+EXP(('S Curve Equation'!$B$11-R96*'S Curve Equation'!$B$12)*'S Curve Equation'!$B$10))+'S Curve Equation'!$B$13)*'S Curve Equation'!$B$14</f>
        <v>0.87994837273938964</v>
      </c>
      <c r="S141">
        <f>(1/(1+EXP(('S Curve Equation'!$B$11-S96*'S Curve Equation'!$B$12)*'S Curve Equation'!$B$10))+'S Curve Equation'!$B$13)*'S Curve Equation'!$B$14</f>
        <v>0.87915423795779013</v>
      </c>
      <c r="T141">
        <f>(1/(1+EXP(('S Curve Equation'!$B$11-T96*'S Curve Equation'!$B$12)*'S Curve Equation'!$B$10))+'S Curve Equation'!$B$13)*'S Curve Equation'!$B$14</f>
        <v>0.87836315251584574</v>
      </c>
      <c r="U141">
        <f>(1/(1+EXP(('S Curve Equation'!$B$11-U96*'S Curve Equation'!$B$12)*'S Curve Equation'!$B$10))+'S Curve Equation'!$B$13)*'S Curve Equation'!$B$14</f>
        <v>0.8775751173939017</v>
      </c>
      <c r="V141">
        <f>(1/(1+EXP(('S Curve Equation'!$B$11-V96*'S Curve Equation'!$B$12)*'S Curve Equation'!$B$10))+'S Curve Equation'!$B$13)*'S Curve Equation'!$B$14</f>
        <v>0.87679013309578568</v>
      </c>
      <c r="W141">
        <f>(1/(1+EXP(('S Curve Equation'!$B$11-W96*'S Curve Equation'!$B$12)*'S Curve Equation'!$B$10))+'S Curve Equation'!$B$13)*'S Curve Equation'!$B$14</f>
        <v>0.87600819966337506</v>
      </c>
      <c r="X141">
        <f>(1/(1+EXP(('S Curve Equation'!$B$11-X96*'S Curve Equation'!$B$12)*'S Curve Equation'!$B$10))+'S Curve Equation'!$B$13)*'S Curve Equation'!$B$14</f>
        <v>0.87522931669081494</v>
      </c>
      <c r="Y141">
        <f>(1/(1+EXP(('S Curve Equation'!$B$11-Y96*'S Curve Equation'!$B$12)*'S Curve Equation'!$B$10))+'S Curve Equation'!$B$13)*'S Curve Equation'!$B$14</f>
        <v>0.87445348333837125</v>
      </c>
      <c r="Z141">
        <f>(1/(1+EXP(('S Curve Equation'!$B$11-Z96*'S Curve Equation'!$B$12)*'S Curve Equation'!$B$10))+'S Curve Equation'!$B$13)*'S Curve Equation'!$B$14</f>
        <v>0.87368069834594497</v>
      </c>
      <c r="AA141">
        <f>(1/(1+EXP(('S Curve Equation'!$B$11-AA96*'S Curve Equation'!$B$12)*'S Curve Equation'!$B$10))+'S Curve Equation'!$B$13)*'S Curve Equation'!$B$14</f>
        <v>0.87291096004625079</v>
      </c>
      <c r="AB141">
        <f>(1/(1+EXP(('S Curve Equation'!$B$11-AB96*'S Curve Equation'!$B$12)*'S Curve Equation'!$B$10))+'S Curve Equation'!$B$13)*'S Curve Equation'!$B$14</f>
        <v>0.87214426637765419</v>
      </c>
      <c r="AC141">
        <f>(1/(1+EXP(('S Curve Equation'!$B$11-AC96*'S Curve Equation'!$B$12)*'S Curve Equation'!$B$10))+'S Curve Equation'!$B$13)*'S Curve Equation'!$B$14</f>
        <v>0.87138061489670138</v>
      </c>
      <c r="AD141">
        <f>(1/(1+EXP(('S Curve Equation'!$B$11-AD96*'S Curve Equation'!$B$12)*'S Curve Equation'!$B$10))+'S Curve Equation'!$B$13)*'S Curve Equation'!$B$14</f>
        <v>0.87062000279031559</v>
      </c>
      <c r="AE141">
        <f>(1/(1+EXP(('S Curve Equation'!$B$11-AE96*'S Curve Equation'!$B$12)*'S Curve Equation'!$B$10))+'S Curve Equation'!$B$13)*'S Curve Equation'!$B$14</f>
        <v>0.86986242688769899</v>
      </c>
      <c r="AF141">
        <f>(1/(1+EXP(('S Curve Equation'!$B$11-AF96*'S Curve Equation'!$B$12)*'S Curve Equation'!$B$10))+'S Curve Equation'!$B$13)*'S Curve Equation'!$B$14</f>
        <v>0.86910788367192338</v>
      </c>
    </row>
    <row r="142" spans="1:32" x14ac:dyDescent="0.25">
      <c r="A142" t="s">
        <v>26</v>
      </c>
      <c r="B142">
        <f>(1/(1+EXP(('S Curve Equation'!$B$11-B97*'S Curve Equation'!$B$12)*'S Curve Equation'!$B$10))+'S Curve Equation'!$B$13)*'S Curve Equation'!$B$14</f>
        <v>0.84799999999999986</v>
      </c>
      <c r="C142">
        <f>(1/(1+EXP(('S Curve Equation'!$B$11-C97*'S Curve Equation'!$B$12)*'S Curve Equation'!$B$10))+'S Curve Equation'!$B$13)*'S Curve Equation'!$B$14</f>
        <v>0.84704784073209771</v>
      </c>
      <c r="D142">
        <f>(1/(1+EXP(('S Curve Equation'!$B$11-D97*'S Curve Equation'!$B$12)*'S Curve Equation'!$B$10))+'S Curve Equation'!$B$13)*'S Curve Equation'!$B$14</f>
        <v>0.84604720262240474</v>
      </c>
      <c r="E142">
        <f>(1/(1+EXP(('S Curve Equation'!$B$11-E97*'S Curve Equation'!$B$12)*'S Curve Equation'!$B$10))+'S Curve Equation'!$B$13)*'S Curve Equation'!$B$14</f>
        <v>0.84506680223096398</v>
      </c>
      <c r="F142">
        <f>(1/(1+EXP(('S Curve Equation'!$B$11-F97*'S Curve Equation'!$B$12)*'S Curve Equation'!$B$10))+'S Curve Equation'!$B$13)*'S Curve Equation'!$B$14</f>
        <v>0.84409948751555097</v>
      </c>
      <c r="G142">
        <f>(1/(1+EXP(('S Curve Equation'!$B$11-G97*'S Curve Equation'!$B$12)*'S Curve Equation'!$B$10))+'S Curve Equation'!$B$13)*'S Curve Equation'!$B$14</f>
        <v>0.84309564536907122</v>
      </c>
      <c r="H142">
        <f>(1/(1+EXP(('S Curve Equation'!$B$11-H97*'S Curve Equation'!$B$12)*'S Curve Equation'!$B$10))+'S Curve Equation'!$B$13)*'S Curve Equation'!$B$14</f>
        <v>0.84204674001885282</v>
      </c>
      <c r="I142">
        <f>(1/(1+EXP(('S Curve Equation'!$B$11-I97*'S Curve Equation'!$B$12)*'S Curve Equation'!$B$10))+'S Curve Equation'!$B$13)*'S Curve Equation'!$B$14</f>
        <v>0.84093379573794869</v>
      </c>
      <c r="J142">
        <f>(1/(1+EXP(('S Curve Equation'!$B$11-J97*'S Curve Equation'!$B$12)*'S Curve Equation'!$B$10))+'S Curve Equation'!$B$13)*'S Curve Equation'!$B$14</f>
        <v>0.83976606443339996</v>
      </c>
      <c r="K142">
        <f>(1/(1+EXP(('S Curve Equation'!$B$11-K97*'S Curve Equation'!$B$12)*'S Curve Equation'!$B$10))+'S Curve Equation'!$B$13)*'S Curve Equation'!$B$14</f>
        <v>0.8386237262125813</v>
      </c>
      <c r="L142">
        <f>(1/(1+EXP(('S Curve Equation'!$B$11-L97*'S Curve Equation'!$B$12)*'S Curve Equation'!$B$10))+'S Curve Equation'!$B$13)*'S Curve Equation'!$B$14</f>
        <v>0.83787908635684294</v>
      </c>
      <c r="M142">
        <f>(1/(1+EXP(('S Curve Equation'!$B$11-M97*'S Curve Equation'!$B$12)*'S Curve Equation'!$B$10))+'S Curve Equation'!$B$13)*'S Curve Equation'!$B$14</f>
        <v>0.8368845194944351</v>
      </c>
      <c r="N142">
        <f>(1/(1+EXP(('S Curve Equation'!$B$11-N97*'S Curve Equation'!$B$12)*'S Curve Equation'!$B$10))+'S Curve Equation'!$B$13)*'S Curve Equation'!$B$14</f>
        <v>0.83589460053671283</v>
      </c>
      <c r="O142">
        <f>(1/(1+EXP(('S Curve Equation'!$B$11-O97*'S Curve Equation'!$B$12)*'S Curve Equation'!$B$10))+'S Curve Equation'!$B$13)*'S Curve Equation'!$B$14</f>
        <v>0.83490931990407868</v>
      </c>
      <c r="P142">
        <f>(1/(1+EXP(('S Curve Equation'!$B$11-P97*'S Curve Equation'!$B$12)*'S Curve Equation'!$B$10))+'S Curve Equation'!$B$13)*'S Curve Equation'!$B$14</f>
        <v>0.83392866747678229</v>
      </c>
      <c r="Q142">
        <f>(1/(1+EXP(('S Curve Equation'!$B$11-Q97*'S Curve Equation'!$B$12)*'S Curve Equation'!$B$10))+'S Curve Equation'!$B$13)*'S Curve Equation'!$B$14</f>
        <v>0.83295263261585095</v>
      </c>
      <c r="R142">
        <f>(1/(1+EXP(('S Curve Equation'!$B$11-R97*'S Curve Equation'!$B$12)*'S Curve Equation'!$B$10))+'S Curve Equation'!$B$13)*'S Curve Equation'!$B$14</f>
        <v>0.83198120418342136</v>
      </c>
      <c r="S142">
        <f>(1/(1+EXP(('S Curve Equation'!$B$11-S97*'S Curve Equation'!$B$12)*'S Curve Equation'!$B$10))+'S Curve Equation'!$B$13)*'S Curve Equation'!$B$14</f>
        <v>0.83101437056247529</v>
      </c>
      <c r="T142">
        <f>(1/(1+EXP(('S Curve Equation'!$B$11-T97*'S Curve Equation'!$B$12)*'S Curve Equation'!$B$10))+'S Curve Equation'!$B$13)*'S Curve Equation'!$B$14</f>
        <v>0.83005211967600223</v>
      </c>
      <c r="U142">
        <f>(1/(1+EXP(('S Curve Equation'!$B$11-U97*'S Curve Equation'!$B$12)*'S Curve Equation'!$B$10))+'S Curve Equation'!$B$13)*'S Curve Equation'!$B$14</f>
        <v>0.82909443900559732</v>
      </c>
      <c r="V142">
        <f>(1/(1+EXP(('S Curve Equation'!$B$11-V97*'S Curve Equation'!$B$12)*'S Curve Equation'!$B$10))+'S Curve Equation'!$B$13)*'S Curve Equation'!$B$14</f>
        <v>0.8281413156095192</v>
      </c>
      <c r="W142">
        <f>(1/(1+EXP(('S Curve Equation'!$B$11-W97*'S Curve Equation'!$B$12)*'S Curve Equation'!$B$10))+'S Curve Equation'!$B$13)*'S Curve Equation'!$B$14</f>
        <v>0.8271927361402035</v>
      </c>
      <c r="X142">
        <f>(1/(1+EXP(('S Curve Equation'!$B$11-X97*'S Curve Equation'!$B$12)*'S Curve Equation'!$B$10))+'S Curve Equation'!$B$13)*'S Curve Equation'!$B$14</f>
        <v>0.8262486868612744</v>
      </c>
      <c r="Y142">
        <f>(1/(1+EXP(('S Curve Equation'!$B$11-Y97*'S Curve Equation'!$B$12)*'S Curve Equation'!$B$10))+'S Curve Equation'!$B$13)*'S Curve Equation'!$B$14</f>
        <v>0.82530915366403435</v>
      </c>
      <c r="Z142">
        <f>(1/(1+EXP(('S Curve Equation'!$B$11-Z97*'S Curve Equation'!$B$12)*'S Curve Equation'!$B$10))+'S Curve Equation'!$B$13)*'S Curve Equation'!$B$14</f>
        <v>0.82437412208347205</v>
      </c>
      <c r="AA142">
        <f>(1/(1+EXP(('S Curve Equation'!$B$11-AA97*'S Curve Equation'!$B$12)*'S Curve Equation'!$B$10))+'S Curve Equation'!$B$13)*'S Curve Equation'!$B$14</f>
        <v>0.82344357731379236</v>
      </c>
      <c r="AB142">
        <f>(1/(1+EXP(('S Curve Equation'!$B$11-AB97*'S Curve Equation'!$B$12)*'S Curve Equation'!$B$10))+'S Curve Equation'!$B$13)*'S Curve Equation'!$B$14</f>
        <v>0.82251750422346959</v>
      </c>
      <c r="AC142">
        <f>(1/(1+EXP(('S Curve Equation'!$B$11-AC97*'S Curve Equation'!$B$12)*'S Curve Equation'!$B$10))+'S Curve Equation'!$B$13)*'S Curve Equation'!$B$14</f>
        <v>0.82159588736986355</v>
      </c>
      <c r="AD142">
        <f>(1/(1+EXP(('S Curve Equation'!$B$11-AD97*'S Curve Equation'!$B$12)*'S Curve Equation'!$B$10))+'S Curve Equation'!$B$13)*'S Curve Equation'!$B$14</f>
        <v>0.82067871101337631</v>
      </c>
      <c r="AE142">
        <f>(1/(1+EXP(('S Curve Equation'!$B$11-AE97*'S Curve Equation'!$B$12)*'S Curve Equation'!$B$10))+'S Curve Equation'!$B$13)*'S Curve Equation'!$B$14</f>
        <v>0.8197659591311941</v>
      </c>
      <c r="AF142">
        <f>(1/(1+EXP(('S Curve Equation'!$B$11-AF97*'S Curve Equation'!$B$12)*'S Curve Equation'!$B$10))+'S Curve Equation'!$B$13)*'S Curve Equation'!$B$14</f>
        <v>0.81885761543060376</v>
      </c>
    </row>
    <row r="143" spans="1:32" x14ac:dyDescent="0.25">
      <c r="A143" t="s">
        <v>28</v>
      </c>
      <c r="B143">
        <f>(1/(1+EXP(('S Curve Equation'!$B$11-B98*'S Curve Equation'!$B$12)*'S Curve Equation'!$B$10))+'S Curve Equation'!$B$13)*'S Curve Equation'!$B$14</f>
        <v>0.60319417475728154</v>
      </c>
      <c r="C143">
        <f>(1/(1+EXP(('S Curve Equation'!$B$11-C98*'S Curve Equation'!$B$12)*'S Curve Equation'!$B$10))+'S Curve Equation'!$B$13)*'S Curve Equation'!$B$14</f>
        <v>0.601840357368159</v>
      </c>
      <c r="D143">
        <f>(1/(1+EXP(('S Curve Equation'!$B$11-D98*'S Curve Equation'!$B$12)*'S Curve Equation'!$B$10))+'S Curve Equation'!$B$13)*'S Curve Equation'!$B$14</f>
        <v>0.60042284318243855</v>
      </c>
      <c r="E143">
        <f>(1/(1+EXP(('S Curve Equation'!$B$11-E98*'S Curve Equation'!$B$12)*'S Curve Equation'!$B$10))+'S Curve Equation'!$B$13)*'S Curve Equation'!$B$14</f>
        <v>0.5990391571299879</v>
      </c>
      <c r="F143">
        <f>(1/(1+EXP(('S Curve Equation'!$B$11-F98*'S Curve Equation'!$B$12)*'S Curve Equation'!$B$10))+'S Curve Equation'!$B$13)*'S Curve Equation'!$B$14</f>
        <v>0.59767890428235149</v>
      </c>
      <c r="G143">
        <f>(1/(1+EXP(('S Curve Equation'!$B$11-G98*'S Curve Equation'!$B$12)*'S Curve Equation'!$B$10))+'S Curve Equation'!$B$13)*'S Curve Equation'!$B$14</f>
        <v>0.59627245880014956</v>
      </c>
      <c r="H143">
        <f>(1/(1+EXP(('S Curve Equation'!$B$11-H98*'S Curve Equation'!$B$12)*'S Curve Equation'!$B$10))+'S Curve Equation'!$B$13)*'S Curve Equation'!$B$14</f>
        <v>0.59480846013018585</v>
      </c>
      <c r="I143">
        <f>(1/(1+EXP(('S Curve Equation'!$B$11-I98*'S Curve Equation'!$B$12)*'S Curve Equation'!$B$10))+'S Curve Equation'!$B$13)*'S Curve Equation'!$B$14</f>
        <v>0.5932612660154376</v>
      </c>
      <c r="J143">
        <f>(1/(1+EXP(('S Curve Equation'!$B$11-J98*'S Curve Equation'!$B$12)*'S Curve Equation'!$B$10))+'S Curve Equation'!$B$13)*'S Curve Equation'!$B$14</f>
        <v>0.59164469503456418</v>
      </c>
      <c r="K143">
        <f>(1/(1+EXP(('S Curve Equation'!$B$11-K98*'S Curve Equation'!$B$12)*'S Curve Equation'!$B$10))+'S Curve Equation'!$B$13)*'S Curve Equation'!$B$14</f>
        <v>0.59006994168246196</v>
      </c>
      <c r="L143">
        <f>(1/(1+EXP(('S Curve Equation'!$B$11-L98*'S Curve Equation'!$B$12)*'S Curve Equation'!$B$10))+'S Curve Equation'!$B$13)*'S Curve Equation'!$B$14</f>
        <v>0.58904694947720293</v>
      </c>
      <c r="M143">
        <f>(1/(1+EXP(('S Curve Equation'!$B$11-M98*'S Curve Equation'!$B$12)*'S Curve Equation'!$B$10))+'S Curve Equation'!$B$13)*'S Curve Equation'!$B$14</f>
        <v>0.58768490609913471</v>
      </c>
      <c r="N143">
        <f>(1/(1+EXP(('S Curve Equation'!$B$11-N98*'S Curve Equation'!$B$12)*'S Curve Equation'!$B$10))+'S Curve Equation'!$B$13)*'S Curve Equation'!$B$14</f>
        <v>0.58633407733396758</v>
      </c>
      <c r="O143">
        <f>(1/(1+EXP(('S Curve Equation'!$B$11-O98*'S Curve Equation'!$B$12)*'S Curve Equation'!$B$10))+'S Curve Equation'!$B$13)*'S Curve Equation'!$B$14</f>
        <v>0.58499434500300596</v>
      </c>
      <c r="P143">
        <f>(1/(1+EXP(('S Curve Equation'!$B$11-P98*'S Curve Equation'!$B$12)*'S Curve Equation'!$B$10))+'S Curve Equation'!$B$13)*'S Curve Equation'!$B$14</f>
        <v>0.58366559217929859</v>
      </c>
      <c r="Q143">
        <f>(1/(1+EXP(('S Curve Equation'!$B$11-Q98*'S Curve Equation'!$B$12)*'S Curve Equation'!$B$10))+'S Curve Equation'!$B$13)*'S Curve Equation'!$B$14</f>
        <v>0.58234770318286122</v>
      </c>
      <c r="R143">
        <f>(1/(1+EXP(('S Curve Equation'!$B$11-R98*'S Curve Equation'!$B$12)*'S Curve Equation'!$B$10))+'S Curve Equation'!$B$13)*'S Curve Equation'!$B$14</f>
        <v>0.58104056357538814</v>
      </c>
      <c r="S143">
        <f>(1/(1+EXP(('S Curve Equation'!$B$11-S98*'S Curve Equation'!$B$12)*'S Curve Equation'!$B$10))+'S Curve Equation'!$B$13)*'S Curve Equation'!$B$14</f>
        <v>0.57974406015448343</v>
      </c>
      <c r="T143">
        <f>(1/(1+EXP(('S Curve Equation'!$B$11-T98*'S Curve Equation'!$B$12)*'S Curve Equation'!$B$10))+'S Curve Equation'!$B$13)*'S Curve Equation'!$B$14</f>
        <v>0.57845808094744289</v>
      </c>
      <c r="U143">
        <f>(1/(1+EXP(('S Curve Equation'!$B$11-U98*'S Curve Equation'!$B$12)*'S Curve Equation'!$B$10))+'S Curve Equation'!$B$13)*'S Curve Equation'!$B$14</f>
        <v>0.57718251520461483</v>
      </c>
      <c r="V143">
        <f>(1/(1+EXP(('S Curve Equation'!$B$11-V98*'S Curve Equation'!$B$12)*'S Curve Equation'!$B$10))+'S Curve Equation'!$B$13)*'S Curve Equation'!$B$14</f>
        <v>0.57591725339237843</v>
      </c>
      <c r="W143">
        <f>(1/(1+EXP(('S Curve Equation'!$B$11-W98*'S Curve Equation'!$B$12)*'S Curve Equation'!$B$10))+'S Curve Equation'!$B$13)*'S Curve Equation'!$B$14</f>
        <v>0.57466218718574891</v>
      </c>
      <c r="X143">
        <f>(1/(1+EXP(('S Curve Equation'!$B$11-X98*'S Curve Equation'!$B$12)*'S Curve Equation'!$B$10))+'S Curve Equation'!$B$13)*'S Curve Equation'!$B$14</f>
        <v>0.57341720946066643</v>
      </c>
      <c r="Y143">
        <f>(1/(1+EXP(('S Curve Equation'!$B$11-Y98*'S Curve Equation'!$B$12)*'S Curve Equation'!$B$10))+'S Curve Equation'!$B$13)*'S Curve Equation'!$B$14</f>
        <v>0.57218221428595506</v>
      </c>
      <c r="Z143">
        <f>(1/(1+EXP(('S Curve Equation'!$B$11-Z98*'S Curve Equation'!$B$12)*'S Curve Equation'!$B$10))+'S Curve Equation'!$B$13)*'S Curve Equation'!$B$14</f>
        <v>0.57095709691500929</v>
      </c>
      <c r="AA143">
        <f>(1/(1+EXP(('S Curve Equation'!$B$11-AA98*'S Curve Equation'!$B$12)*'S Curve Equation'!$B$10))+'S Curve Equation'!$B$13)*'S Curve Equation'!$B$14</f>
        <v>0.56974175377721537</v>
      </c>
      <c r="AB143">
        <f>(1/(1+EXP(('S Curve Equation'!$B$11-AB98*'S Curve Equation'!$B$12)*'S Curve Equation'!$B$10))+'S Curve Equation'!$B$13)*'S Curve Equation'!$B$14</f>
        <v>0.56853608246911902</v>
      </c>
      <c r="AC143">
        <f>(1/(1+EXP(('S Curve Equation'!$B$11-AC98*'S Curve Equation'!$B$12)*'S Curve Equation'!$B$10))+'S Curve Equation'!$B$13)*'S Curve Equation'!$B$14</f>
        <v>0.5673399817453928</v>
      </c>
      <c r="AD143">
        <f>(1/(1+EXP(('S Curve Equation'!$B$11-AD98*'S Curve Equation'!$B$12)*'S Curve Equation'!$B$10))+'S Curve Equation'!$B$13)*'S Curve Equation'!$B$14</f>
        <v>0.56615335150957413</v>
      </c>
      <c r="AE143">
        <f>(1/(1+EXP(('S Curve Equation'!$B$11-AE98*'S Curve Equation'!$B$12)*'S Curve Equation'!$B$10))+'S Curve Equation'!$B$13)*'S Curve Equation'!$B$14</f>
        <v>0.56497609280464478</v>
      </c>
      <c r="AF143">
        <f>(1/(1+EXP(('S Curve Equation'!$B$11-AF98*'S Curve Equation'!$B$12)*'S Curve Equation'!$B$10))+'S Curve Equation'!$B$13)*'S Curve Equation'!$B$14</f>
        <v>0.56380810780342538</v>
      </c>
    </row>
    <row r="144" spans="1:32" x14ac:dyDescent="0.25">
      <c r="A144" t="s">
        <v>30</v>
      </c>
      <c r="B144">
        <f>(1/(1+EXP(('S Curve Equation'!$B$11-B99*'S Curve Equation'!$B$12)*'S Curve Equation'!$B$10))+'S Curve Equation'!$B$13)*'S Curve Equation'!$B$14</f>
        <v>0.47799999999999992</v>
      </c>
      <c r="C144">
        <f>(1/(1+EXP(('S Curve Equation'!$B$11-C99*'S Curve Equation'!$B$12)*'S Curve Equation'!$B$10))+'S Curve Equation'!$B$13)*'S Curve Equation'!$B$14</f>
        <v>0.47673429825131974</v>
      </c>
      <c r="D144">
        <f>(1/(1+EXP(('S Curve Equation'!$B$11-D99*'S Curve Equation'!$B$12)*'S Curve Equation'!$B$10))+'S Curve Equation'!$B$13)*'S Curve Equation'!$B$14</f>
        <v>0.47541084054084992</v>
      </c>
      <c r="E144">
        <f>(1/(1+EXP(('S Curve Equation'!$B$11-E99*'S Curve Equation'!$B$12)*'S Curve Equation'!$B$10))+'S Curve Equation'!$B$13)*'S Curve Equation'!$B$14</f>
        <v>0.47412072985678239</v>
      </c>
      <c r="F144">
        <f>(1/(1+EXP(('S Curve Equation'!$B$11-F99*'S Curve Equation'!$B$12)*'S Curve Equation'!$B$10))+'S Curve Equation'!$B$13)*'S Curve Equation'!$B$14</f>
        <v>0.47285415857782398</v>
      </c>
      <c r="G144">
        <f>(1/(1+EXP(('S Curve Equation'!$B$11-G99*'S Curve Equation'!$B$12)*'S Curve Equation'!$B$10))+'S Curve Equation'!$B$13)*'S Curve Equation'!$B$14</f>
        <v>0.47154633133059792</v>
      </c>
      <c r="H144">
        <f>(1/(1+EXP(('S Curve Equation'!$B$11-H99*'S Curve Equation'!$B$12)*'S Curve Equation'!$B$10))+'S Curve Equation'!$B$13)*'S Curve Equation'!$B$14</f>
        <v>0.4701868739262301</v>
      </c>
      <c r="I144">
        <f>(1/(1+EXP(('S Curve Equation'!$B$11-I99*'S Curve Equation'!$B$12)*'S Curve Equation'!$B$10))+'S Curve Equation'!$B$13)*'S Curve Equation'!$B$14</f>
        <v>0.46875224497507612</v>
      </c>
      <c r="J144">
        <f>(1/(1+EXP(('S Curve Equation'!$B$11-J99*'S Curve Equation'!$B$12)*'S Curve Equation'!$B$10))+'S Curve Equation'!$B$13)*'S Curve Equation'!$B$14</f>
        <v>0.46725556256429523</v>
      </c>
      <c r="K144">
        <f>(1/(1+EXP(('S Curve Equation'!$B$11-K99*'S Curve Equation'!$B$12)*'S Curve Equation'!$B$10))+'S Curve Equation'!$B$13)*'S Curve Equation'!$B$14</f>
        <v>0.46579982203707915</v>
      </c>
      <c r="L144">
        <f>(1/(1+EXP(('S Curve Equation'!$B$11-L99*'S Curve Equation'!$B$12)*'S Curve Equation'!$B$10))+'S Curve Equation'!$B$13)*'S Curve Equation'!$B$14</f>
        <v>0.46485531480011899</v>
      </c>
      <c r="M144">
        <f>(1/(1+EXP(('S Curve Equation'!$B$11-M99*'S Curve Equation'!$B$12)*'S Curve Equation'!$B$10))+'S Curve Equation'!$B$13)*'S Curve Equation'!$B$14</f>
        <v>0.46359919534510019</v>
      </c>
      <c r="N144">
        <f>(1/(1+EXP(('S Curve Equation'!$B$11-N99*'S Curve Equation'!$B$12)*'S Curve Equation'!$B$10))+'S Curve Equation'!$B$13)*'S Curve Equation'!$B$14</f>
        <v>0.46235502158083169</v>
      </c>
      <c r="O144">
        <f>(1/(1+EXP(('S Curve Equation'!$B$11-O99*'S Curve Equation'!$B$12)*'S Curve Equation'!$B$10))+'S Curve Equation'!$B$13)*'S Curve Equation'!$B$14</f>
        <v>0.46112263859190816</v>
      </c>
      <c r="P144">
        <f>(1/(1+EXP(('S Curve Equation'!$B$11-P99*'S Curve Equation'!$B$12)*'S Curve Equation'!$B$10))+'S Curve Equation'!$B$13)*'S Curve Equation'!$B$14</f>
        <v>0.45990189384149421</v>
      </c>
      <c r="Q144">
        <f>(1/(1+EXP(('S Curve Equation'!$B$11-Q99*'S Curve Equation'!$B$12)*'S Curve Equation'!$B$10))+'S Curve Equation'!$B$13)*'S Curve Equation'!$B$14</f>
        <v>0.45869263713345981</v>
      </c>
      <c r="R144">
        <f>(1/(1+EXP(('S Curve Equation'!$B$11-R99*'S Curve Equation'!$B$12)*'S Curve Equation'!$B$10))+'S Curve Equation'!$B$13)*'S Curve Equation'!$B$14</f>
        <v>0.45749472057497942</v>
      </c>
      <c r="S144">
        <f>(1/(1+EXP(('S Curve Equation'!$B$11-S99*'S Curve Equation'!$B$12)*'S Curve Equation'!$B$10))+'S Curve Equation'!$B$13)*'S Curve Equation'!$B$14</f>
        <v>0.45630799853958803</v>
      </c>
      <c r="T144">
        <f>(1/(1+EXP(('S Curve Equation'!$B$11-T99*'S Curve Equation'!$B$12)*'S Curve Equation'!$B$10))+'S Curve Equation'!$B$13)*'S Curve Equation'!$B$14</f>
        <v>0.45513232763070455</v>
      </c>
      <c r="U144">
        <f>(1/(1+EXP(('S Curve Equation'!$B$11-U99*'S Curve Equation'!$B$12)*'S Curve Equation'!$B$10))+'S Curve Equation'!$B$13)*'S Curve Equation'!$B$14</f>
        <v>0.45396756664562654</v>
      </c>
      <c r="V144">
        <f>(1/(1+EXP(('S Curve Equation'!$B$11-V99*'S Curve Equation'!$B$12)*'S Curve Equation'!$B$10))+'S Curve Equation'!$B$13)*'S Curve Equation'!$B$14</f>
        <v>0.45281357654000104</v>
      </c>
      <c r="W144">
        <f>(1/(1+EXP(('S Curve Equation'!$B$11-W99*'S Curve Equation'!$B$12)*'S Curve Equation'!$B$10))+'S Curve Equation'!$B$13)*'S Curve Equation'!$B$14</f>
        <v>0.45167022039276505</v>
      </c>
      <c r="X144">
        <f>(1/(1+EXP(('S Curve Equation'!$B$11-X99*'S Curve Equation'!$B$12)*'S Curve Equation'!$B$10))+'S Curve Equation'!$B$13)*'S Curve Equation'!$B$14</f>
        <v>0.45053736337158201</v>
      </c>
      <c r="Y144">
        <f>(1/(1+EXP(('S Curve Equation'!$B$11-Y99*'S Curve Equation'!$B$12)*'S Curve Equation'!$B$10))+'S Curve Equation'!$B$13)*'S Curve Equation'!$B$14</f>
        <v>0.44941487269874092</v>
      </c>
      <c r="Z144">
        <f>(1/(1+EXP(('S Curve Equation'!$B$11-Z99*'S Curve Equation'!$B$12)*'S Curve Equation'!$B$10))+'S Curve Equation'!$B$13)*'S Curve Equation'!$B$14</f>
        <v>0.4483026176175498</v>
      </c>
      <c r="AA144">
        <f>(1/(1+EXP(('S Curve Equation'!$B$11-AA99*'S Curve Equation'!$B$12)*'S Curve Equation'!$B$10))+'S Curve Equation'!$B$13)*'S Curve Equation'!$B$14</f>
        <v>0.44720046935920982</v>
      </c>
      <c r="AB144">
        <f>(1/(1+EXP(('S Curve Equation'!$B$11-AB99*'S Curve Equation'!$B$12)*'S Curve Equation'!$B$10))+'S Curve Equation'!$B$13)*'S Curve Equation'!$B$14</f>
        <v>0.44610830111016259</v>
      </c>
      <c r="AC144">
        <f>(1/(1+EXP(('S Curve Equation'!$B$11-AC99*'S Curve Equation'!$B$12)*'S Curve Equation'!$B$10))+'S Curve Equation'!$B$13)*'S Curve Equation'!$B$14</f>
        <v>0.44502598797993359</v>
      </c>
      <c r="AD144">
        <f>(1/(1+EXP(('S Curve Equation'!$B$11-AD99*'S Curve Equation'!$B$12)*'S Curve Equation'!$B$10))+'S Curve Equation'!$B$13)*'S Curve Equation'!$B$14</f>
        <v>0.44395340696943641</v>
      </c>
      <c r="AE144">
        <f>(1/(1+EXP(('S Curve Equation'!$B$11-AE99*'S Curve Equation'!$B$12)*'S Curve Equation'!$B$10))+'S Curve Equation'!$B$13)*'S Curve Equation'!$B$14</f>
        <v>0.44289043693977292</v>
      </c>
      <c r="AF144">
        <f>(1/(1+EXP(('S Curve Equation'!$B$11-AF99*'S Curve Equation'!$B$12)*'S Curve Equation'!$B$10))+'S Curve Equation'!$B$13)*'S Curve Equation'!$B$14</f>
        <v>0.44183695858149702</v>
      </c>
    </row>
    <row r="145" spans="1:32" x14ac:dyDescent="0.25">
      <c r="A145" t="s">
        <v>32</v>
      </c>
      <c r="B145">
        <f>(1/(1+EXP(('S Curve Equation'!$B$11-B100*'S Curve Equation'!$B$12)*'S Curve Equation'!$B$10))+'S Curve Equation'!$B$13)*'S Curve Equation'!$B$14</f>
        <v>0.83399999999999996</v>
      </c>
      <c r="C145">
        <f>(1/(1+EXP(('S Curve Equation'!$B$11-C100*'S Curve Equation'!$B$12)*'S Curve Equation'!$B$10))+'S Curve Equation'!$B$13)*'S Curve Equation'!$B$14</f>
        <v>0.83299944811768145</v>
      </c>
      <c r="D145">
        <f>(1/(1+EXP(('S Curve Equation'!$B$11-D100*'S Curve Equation'!$B$12)*'S Curve Equation'!$B$10))+'S Curve Equation'!$B$13)*'S Curve Equation'!$B$14</f>
        <v>0.83194823589890587</v>
      </c>
      <c r="E145">
        <f>(1/(1+EXP(('S Curve Equation'!$B$11-E100*'S Curve Equation'!$B$12)*'S Curve Equation'!$B$10))+'S Curve Equation'!$B$13)*'S Curve Equation'!$B$14</f>
        <v>0.83091856399446307</v>
      </c>
      <c r="F145">
        <f>(1/(1+EXP(('S Curve Equation'!$B$11-F100*'S Curve Equation'!$B$12)*'S Curve Equation'!$B$10))+'S Curve Equation'!$B$13)*'S Curve Equation'!$B$14</f>
        <v>0.82990290586287951</v>
      </c>
      <c r="G145">
        <f>(1/(1+EXP(('S Curve Equation'!$B$11-G100*'S Curve Equation'!$B$12)*'S Curve Equation'!$B$10))+'S Curve Equation'!$B$13)*'S Curve Equation'!$B$14</f>
        <v>0.82884917786955625</v>
      </c>
      <c r="H145">
        <f>(1/(1+EXP(('S Curve Equation'!$B$11-H100*'S Curve Equation'!$B$12)*'S Curve Equation'!$B$10))+'S Curve Equation'!$B$13)*'S Curve Equation'!$B$14</f>
        <v>0.82774845426444721</v>
      </c>
      <c r="I145">
        <f>(1/(1+EXP(('S Curve Equation'!$B$11-I100*'S Curve Equation'!$B$12)*'S Curve Equation'!$B$10))+'S Curve Equation'!$B$13)*'S Curve Equation'!$B$14</f>
        <v>0.82658086990964763</v>
      </c>
      <c r="J145">
        <f>(1/(1+EXP(('S Curve Equation'!$B$11-J100*'S Curve Equation'!$B$12)*'S Curve Equation'!$B$10))+'S Curve Equation'!$B$13)*'S Curve Equation'!$B$14</f>
        <v>0.82535618574835157</v>
      </c>
      <c r="K145">
        <f>(1/(1+EXP(('S Curve Equation'!$B$11-K100*'S Curve Equation'!$B$12)*'S Curve Equation'!$B$10))+'S Curve Equation'!$B$13)*'S Curve Equation'!$B$14</f>
        <v>0.82415850528217627</v>
      </c>
      <c r="L145">
        <f>(1/(1+EXP(('S Curve Equation'!$B$11-L100*'S Curve Equation'!$B$12)*'S Curve Equation'!$B$10))+'S Curve Equation'!$B$13)*'S Curve Equation'!$B$14</f>
        <v>0.82337798774533566</v>
      </c>
      <c r="M145">
        <f>(1/(1+EXP(('S Curve Equation'!$B$11-M100*'S Curve Equation'!$B$12)*'S Curve Equation'!$B$10))+'S Curve Equation'!$B$13)*'S Curve Equation'!$B$14</f>
        <v>0.82233574375403329</v>
      </c>
      <c r="N145">
        <f>(1/(1+EXP(('S Curve Equation'!$B$11-N100*'S Curve Equation'!$B$12)*'S Curve Equation'!$B$10))+'S Curve Equation'!$B$13)*'S Curve Equation'!$B$14</f>
        <v>0.82129864489658289</v>
      </c>
      <c r="O145">
        <f>(1/(1+EXP(('S Curve Equation'!$B$11-O100*'S Curve Equation'!$B$12)*'S Curve Equation'!$B$10))+'S Curve Equation'!$B$13)*'S Curve Equation'!$B$14</f>
        <v>0.82026667641362017</v>
      </c>
      <c r="P145">
        <f>(1/(1+EXP(('S Curve Equation'!$B$11-P100*'S Curve Equation'!$B$12)*'S Curve Equation'!$B$10))+'S Curve Equation'!$B$13)*'S Curve Equation'!$B$14</f>
        <v>0.81923982304084331</v>
      </c>
      <c r="Q145">
        <f>(1/(1+EXP(('S Curve Equation'!$B$11-Q100*'S Curve Equation'!$B$12)*'S Curve Equation'!$B$10))+'S Curve Equation'!$B$13)*'S Curve Equation'!$B$14</f>
        <v>0.81821806903068484</v>
      </c>
      <c r="R145">
        <f>(1/(1+EXP(('S Curve Equation'!$B$11-R100*'S Curve Equation'!$B$12)*'S Curve Equation'!$B$10))+'S Curve Equation'!$B$13)*'S Curve Equation'!$B$14</f>
        <v>0.81720139817332915</v>
      </c>
      <c r="S145">
        <f>(1/(1+EXP(('S Curve Equation'!$B$11-S100*'S Curve Equation'!$B$12)*'S Curve Equation'!$B$10))+'S Curve Equation'!$B$13)*'S Curve Equation'!$B$14</f>
        <v>0.81618979381708223</v>
      </c>
      <c r="T145">
        <f>(1/(1+EXP(('S Curve Equation'!$B$11-T100*'S Curve Equation'!$B$12)*'S Curve Equation'!$B$10))+'S Curve Equation'!$B$13)*'S Curve Equation'!$B$14</f>
        <v>0.81518323888811706</v>
      </c>
      <c r="U145">
        <f>(1/(1+EXP(('S Curve Equation'!$B$11-U100*'S Curve Equation'!$B$12)*'S Curve Equation'!$B$10))+'S Curve Equation'!$B$13)*'S Curve Equation'!$B$14</f>
        <v>0.81418171590960586</v>
      </c>
      <c r="V145">
        <f>(1/(1+EXP(('S Curve Equation'!$B$11-V100*'S Curve Equation'!$B$12)*'S Curve Equation'!$B$10))+'S Curve Equation'!$B$13)*'S Curve Equation'!$B$14</f>
        <v>0.81318520702026509</v>
      </c>
      <c r="W145">
        <f>(1/(1+EXP(('S Curve Equation'!$B$11-W100*'S Curve Equation'!$B$12)*'S Curve Equation'!$B$10))+'S Curve Equation'!$B$13)*'S Curve Equation'!$B$14</f>
        <v>0.81219369399231467</v>
      </c>
      <c r="X145">
        <f>(1/(1+EXP(('S Curve Equation'!$B$11-X100*'S Curve Equation'!$B$12)*'S Curve Equation'!$B$10))+'S Curve Equation'!$B$13)*'S Curve Equation'!$B$14</f>
        <v>0.81120715824888956</v>
      </c>
      <c r="Y145">
        <f>(1/(1+EXP(('S Curve Equation'!$B$11-Y100*'S Curve Equation'!$B$12)*'S Curve Equation'!$B$10))+'S Curve Equation'!$B$13)*'S Curve Equation'!$B$14</f>
        <v>0.81022558088089125</v>
      </c>
      <c r="Z145">
        <f>(1/(1+EXP(('S Curve Equation'!$B$11-Z100*'S Curve Equation'!$B$12)*'S Curve Equation'!$B$10))+'S Curve Equation'!$B$13)*'S Curve Equation'!$B$14</f>
        <v>0.80924894266331882</v>
      </c>
      <c r="AA145">
        <f>(1/(1+EXP(('S Curve Equation'!$B$11-AA100*'S Curve Equation'!$B$12)*'S Curve Equation'!$B$10))+'S Curve Equation'!$B$13)*'S Curve Equation'!$B$14</f>
        <v>0.80827722407108304</v>
      </c>
      <c r="AB145">
        <f>(1/(1+EXP(('S Curve Equation'!$B$11-AB100*'S Curve Equation'!$B$12)*'S Curve Equation'!$B$10))+'S Curve Equation'!$B$13)*'S Curve Equation'!$B$14</f>
        <v>0.80731040529431275</v>
      </c>
      <c r="AC145">
        <f>(1/(1+EXP(('S Curve Equation'!$B$11-AC100*'S Curve Equation'!$B$12)*'S Curve Equation'!$B$10))+'S Curve Equation'!$B$13)*'S Curve Equation'!$B$14</f>
        <v>0.80634846625318668</v>
      </c>
      <c r="AD145">
        <f>(1/(1+EXP(('S Curve Equation'!$B$11-AD100*'S Curve Equation'!$B$12)*'S Curve Equation'!$B$10))+'S Curve Equation'!$B$13)*'S Curve Equation'!$B$14</f>
        <v>0.80539138661227461</v>
      </c>
      <c r="AE145">
        <f>(1/(1+EXP(('S Curve Equation'!$B$11-AE100*'S Curve Equation'!$B$12)*'S Curve Equation'!$B$10))+'S Curve Equation'!$B$13)*'S Curve Equation'!$B$14</f>
        <v>0.80443914579443643</v>
      </c>
      <c r="AF145">
        <f>(1/(1+EXP(('S Curve Equation'!$B$11-AF100*'S Curve Equation'!$B$12)*'S Curve Equation'!$B$10))+'S Curve Equation'!$B$13)*'S Curve Equation'!$B$14</f>
        <v>0.80349172299426252</v>
      </c>
    </row>
    <row r="146" spans="1:32" x14ac:dyDescent="0.25">
      <c r="A146" t="s">
        <v>34</v>
      </c>
      <c r="B146">
        <f>(1/(1+EXP(('S Curve Equation'!$B$11-B101*'S Curve Equation'!$B$12)*'S Curve Equation'!$B$10))+'S Curve Equation'!$B$13)*'S Curve Equation'!$B$14</f>
        <v>0.71899999999999997</v>
      </c>
      <c r="C146">
        <f>(1/(1+EXP(('S Curve Equation'!$B$11-C101*'S Curve Equation'!$B$12)*'S Curve Equation'!$B$10))+'S Curve Equation'!$B$13)*'S Curve Equation'!$B$14</f>
        <v>0.71772783025973053</v>
      </c>
      <c r="D146">
        <f>(1/(1+EXP(('S Curve Equation'!$B$11-D101*'S Curve Equation'!$B$12)*'S Curve Equation'!$B$10))+'S Curve Equation'!$B$13)*'S Curve Equation'!$B$14</f>
        <v>0.71639376888623763</v>
      </c>
      <c r="E146">
        <f>(1/(1+EXP(('S Curve Equation'!$B$11-E101*'S Curve Equation'!$B$12)*'S Curve Equation'!$B$10))+'S Curve Equation'!$B$13)*'S Curve Equation'!$B$14</f>
        <v>0.71508953487196036</v>
      </c>
      <c r="F146">
        <f>(1/(1+EXP(('S Curve Equation'!$B$11-F101*'S Curve Equation'!$B$12)*'S Curve Equation'!$B$10))+'S Curve Equation'!$B$13)*'S Curve Equation'!$B$14</f>
        <v>0.71380545364572068</v>
      </c>
      <c r="G146">
        <f>(1/(1+EXP(('S Curve Equation'!$B$11-G101*'S Curve Equation'!$B$12)*'S Curve Equation'!$B$10))+'S Curve Equation'!$B$13)*'S Curve Equation'!$B$14</f>
        <v>0.71247574926981516</v>
      </c>
      <c r="H146">
        <f>(1/(1+EXP(('S Curve Equation'!$B$11-H101*'S Curve Equation'!$B$12)*'S Curve Equation'!$B$10))+'S Curve Equation'!$B$13)*'S Curve Equation'!$B$14</f>
        <v>0.71108945348219188</v>
      </c>
      <c r="I146">
        <f>(1/(1+EXP(('S Curve Equation'!$B$11-I101*'S Curve Equation'!$B$12)*'S Curve Equation'!$B$10))+'S Curve Equation'!$B$13)*'S Curve Equation'!$B$14</f>
        <v>0.70962196261988308</v>
      </c>
      <c r="J146">
        <f>(1/(1+EXP(('S Curve Equation'!$B$11-J101*'S Curve Equation'!$B$12)*'S Curve Equation'!$B$10))+'S Curve Equation'!$B$13)*'S Curve Equation'!$B$14</f>
        <v>0.7080860173057334</v>
      </c>
      <c r="K146">
        <f>(1/(1+EXP(('S Curve Equation'!$B$11-K101*'S Curve Equation'!$B$12)*'S Curve Equation'!$B$10))+'S Curve Equation'!$B$13)*'S Curve Equation'!$B$14</f>
        <v>0.70658719851773277</v>
      </c>
      <c r="L146">
        <f>(1/(1+EXP(('S Curve Equation'!$B$11-L101*'S Curve Equation'!$B$12)*'S Curve Equation'!$B$10))+'S Curve Equation'!$B$13)*'S Curve Equation'!$B$14</f>
        <v>0.70561215719800563</v>
      </c>
      <c r="M146">
        <f>(1/(1+EXP(('S Curve Equation'!$B$11-M101*'S Curve Equation'!$B$12)*'S Curve Equation'!$B$10))+'S Curve Equation'!$B$13)*'S Curve Equation'!$B$14</f>
        <v>0.70431227289043785</v>
      </c>
      <c r="N146">
        <f>(1/(1+EXP(('S Curve Equation'!$B$11-N101*'S Curve Equation'!$B$12)*'S Curve Equation'!$B$10))+'S Curve Equation'!$B$13)*'S Curve Equation'!$B$14</f>
        <v>0.70302119143532926</v>
      </c>
      <c r="O146">
        <f>(1/(1+EXP(('S Curve Equation'!$B$11-O101*'S Curve Equation'!$B$12)*'S Curve Equation'!$B$10))+'S Curve Equation'!$B$13)*'S Curve Equation'!$B$14</f>
        <v>0.70173884674834686</v>
      </c>
      <c r="P146">
        <f>(1/(1+EXP(('S Curve Equation'!$B$11-P101*'S Curve Equation'!$B$12)*'S Curve Equation'!$B$10))+'S Curve Equation'!$B$13)*'S Curve Equation'!$B$14</f>
        <v>0.70046517290826671</v>
      </c>
      <c r="Q146">
        <f>(1/(1+EXP(('S Curve Equation'!$B$11-Q101*'S Curve Equation'!$B$12)*'S Curve Equation'!$B$10))+'S Curve Equation'!$B$13)*'S Curve Equation'!$B$14</f>
        <v>0.69920010417420075</v>
      </c>
      <c r="R146">
        <f>(1/(1+EXP(('S Curve Equation'!$B$11-R101*'S Curve Equation'!$B$12)*'S Curve Equation'!$B$10))+'S Curve Equation'!$B$13)*'S Curve Equation'!$B$14</f>
        <v>0.69794357500195281</v>
      </c>
      <c r="S146">
        <f>(1/(1+EXP(('S Curve Equation'!$B$11-S101*'S Curve Equation'!$B$12)*'S Curve Equation'!$B$10))+'S Curve Equation'!$B$13)*'S Curve Equation'!$B$14</f>
        <v>0.69669552005952085</v>
      </c>
      <c r="T146">
        <f>(1/(1+EXP(('S Curve Equation'!$B$11-T101*'S Curve Equation'!$B$12)*'S Curve Equation'!$B$10))+'S Curve Equation'!$B$13)*'S Curve Equation'!$B$14</f>
        <v>0.69545587424179023</v>
      </c>
      <c r="U146">
        <f>(1/(1+EXP(('S Curve Equation'!$B$11-U101*'S Curve Equation'!$B$12)*'S Curve Equation'!$B$10))+'S Curve Equation'!$B$13)*'S Curve Equation'!$B$14</f>
        <v>0.69422457268444193</v>
      </c>
      <c r="V146">
        <f>(1/(1+EXP(('S Curve Equation'!$B$11-V101*'S Curve Equation'!$B$12)*'S Curve Equation'!$B$10))+'S Curve Equation'!$B$13)*'S Curve Equation'!$B$14</f>
        <v>0.69300155077711523</v>
      </c>
      <c r="W146">
        <f>(1/(1+EXP(('S Curve Equation'!$B$11-W101*'S Curve Equation'!$B$12)*'S Curve Equation'!$B$10))+'S Curve Equation'!$B$13)*'S Curve Equation'!$B$14</f>
        <v>0.69178674417583796</v>
      </c>
      <c r="X146">
        <f>(1/(1+EXP(('S Curve Equation'!$B$11-X101*'S Curve Equation'!$B$12)*'S Curve Equation'!$B$10))+'S Curve Equation'!$B$13)*'S Curve Equation'!$B$14</f>
        <v>0.69058008881478206</v>
      </c>
      <c r="Y146">
        <f>(1/(1+EXP(('S Curve Equation'!$B$11-Y101*'S Curve Equation'!$B$12)*'S Curve Equation'!$B$10))+'S Curve Equation'!$B$13)*'S Curve Equation'!$B$14</f>
        <v>0.68938152091733595</v>
      </c>
      <c r="Z146">
        <f>(1/(1+EXP(('S Curve Equation'!$B$11-Z101*'S Curve Equation'!$B$12)*'S Curve Equation'!$B$10))+'S Curve Equation'!$B$13)*'S Curve Equation'!$B$14</f>
        <v>0.68819097700655019</v>
      </c>
      <c r="AA146">
        <f>(1/(1+EXP(('S Curve Equation'!$B$11-AA101*'S Curve Equation'!$B$12)*'S Curve Equation'!$B$10))+'S Curve Equation'!$B$13)*'S Curve Equation'!$B$14</f>
        <v>0.68700839391496993</v>
      </c>
      <c r="AB146">
        <f>(1/(1+EXP(('S Curve Equation'!$B$11-AB101*'S Curve Equation'!$B$12)*'S Curve Equation'!$B$10))+'S Curve Equation'!$B$13)*'S Curve Equation'!$B$14</f>
        <v>0.68583370879386951</v>
      </c>
      <c r="AC146">
        <f>(1/(1+EXP(('S Curve Equation'!$B$11-AC101*'S Curve Equation'!$B$12)*'S Curve Equation'!$B$10))+'S Curve Equation'!$B$13)*'S Curve Equation'!$B$14</f>
        <v>0.68466685912193959</v>
      </c>
      <c r="AD146">
        <f>(1/(1+EXP(('S Curve Equation'!$B$11-AD101*'S Curve Equation'!$B$12)*'S Curve Equation'!$B$10))+'S Curve Equation'!$B$13)*'S Curve Equation'!$B$14</f>
        <v>0.68350778271341439</v>
      </c>
      <c r="AE146">
        <f>(1/(1+EXP(('S Curve Equation'!$B$11-AE101*'S Curve Equation'!$B$12)*'S Curve Equation'!$B$10))+'S Curve Equation'!$B$13)*'S Curve Equation'!$B$14</f>
        <v>0.68235641772569644</v>
      </c>
      <c r="AF146">
        <f>(1/(1+EXP(('S Curve Equation'!$B$11-AF101*'S Curve Equation'!$B$12)*'S Curve Equation'!$B$10))+'S Curve Equation'!$B$13)*'S Curve Equation'!$B$14</f>
        <v>0.68121270266647438</v>
      </c>
    </row>
    <row r="147" spans="1:32" x14ac:dyDescent="0.25">
      <c r="A147" t="s">
        <v>36</v>
      </c>
      <c r="B147">
        <f>(1/(1+EXP(('S Curve Equation'!$B$11-B102*'S Curve Equation'!$B$12)*'S Curve Equation'!$B$10))+'S Curve Equation'!$B$13)*'S Curve Equation'!$B$14</f>
        <v>0.82199999999999995</v>
      </c>
      <c r="C147">
        <f>(1/(1+EXP(('S Curve Equation'!$B$11-C102*'S Curve Equation'!$B$12)*'S Curve Equation'!$B$10))+'S Curve Equation'!$B$13)*'S Curve Equation'!$B$14</f>
        <v>0.82096084827120042</v>
      </c>
      <c r="D147">
        <f>(1/(1+EXP(('S Curve Equation'!$B$11-D102*'S Curve Equation'!$B$12)*'S Curve Equation'!$B$10))+'S Curve Equation'!$B$13)*'S Curve Equation'!$B$14</f>
        <v>0.81986932388918698</v>
      </c>
      <c r="E147">
        <f>(1/(1+EXP(('S Curve Equation'!$B$11-E102*'S Curve Equation'!$B$12)*'S Curve Equation'!$B$10))+'S Curve Equation'!$B$13)*'S Curve Equation'!$B$14</f>
        <v>0.8188004055792526</v>
      </c>
      <c r="F147">
        <f>(1/(1+EXP(('S Curve Equation'!$B$11-F102*'S Curve Equation'!$B$12)*'S Curve Equation'!$B$10))+'S Curve Equation'!$B$13)*'S Curve Equation'!$B$14</f>
        <v>0.81774626686436325</v>
      </c>
      <c r="G147">
        <f>(1/(1+EXP(('S Curve Equation'!$B$11-G102*'S Curve Equation'!$B$12)*'S Curve Equation'!$B$10))+'S Curve Equation'!$B$13)*'S Curve Equation'!$B$14</f>
        <v>0.81665285834329315</v>
      </c>
      <c r="H147">
        <f>(1/(1+EXP(('S Curve Equation'!$B$11-H102*'S Curve Equation'!$B$12)*'S Curve Equation'!$B$10))+'S Curve Equation'!$B$13)*'S Curve Equation'!$B$14</f>
        <v>0.81551094727649331</v>
      </c>
      <c r="I147">
        <f>(1/(1+EXP(('S Curve Equation'!$B$11-I102*'S Curve Equation'!$B$12)*'S Curve Equation'!$B$10))+'S Curve Equation'!$B$13)*'S Curve Equation'!$B$14</f>
        <v>0.81429996613040057</v>
      </c>
      <c r="J147">
        <f>(1/(1+EXP(('S Curve Equation'!$B$11-J102*'S Curve Equation'!$B$12)*'S Curve Equation'!$B$10))+'S Curve Equation'!$B$13)*'S Curve Equation'!$B$14</f>
        <v>0.8130300853287924</v>
      </c>
      <c r="K147">
        <f>(1/(1+EXP(('S Curve Equation'!$B$11-K102*'S Curve Equation'!$B$12)*'S Curve Equation'!$B$10))+'S Curve Equation'!$B$13)*'S Curve Equation'!$B$14</f>
        <v>0.8117885229370142</v>
      </c>
      <c r="L147">
        <f>(1/(1+EXP(('S Curve Equation'!$B$11-L102*'S Curve Equation'!$B$12)*'S Curve Equation'!$B$10))+'S Curve Equation'!$B$13)*'S Curve Equation'!$B$14</f>
        <v>0.8109795767260175</v>
      </c>
      <c r="M147">
        <f>(1/(1+EXP(('S Curve Equation'!$B$11-M102*'S Curve Equation'!$B$12)*'S Curve Equation'!$B$10))+'S Curve Equation'!$B$13)*'S Curve Equation'!$B$14</f>
        <v>0.80989957828498893</v>
      </c>
      <c r="N147">
        <f>(1/(1+EXP(('S Curve Equation'!$B$11-N102*'S Curve Equation'!$B$12)*'S Curve Equation'!$B$10))+'S Curve Equation'!$B$13)*'S Curve Equation'!$B$14</f>
        <v>0.80882514572338526</v>
      </c>
      <c r="O147">
        <f>(1/(1+EXP(('S Curve Equation'!$B$11-O102*'S Curve Equation'!$B$12)*'S Curve Equation'!$B$10))+'S Curve Equation'!$B$13)*'S Curve Equation'!$B$14</f>
        <v>0.80775625957053121</v>
      </c>
      <c r="P147">
        <f>(1/(1+EXP(('S Curve Equation'!$B$11-P102*'S Curve Equation'!$B$12)*'S Curve Equation'!$B$10))+'S Curve Equation'!$B$13)*'S Curve Equation'!$B$14</f>
        <v>0.80669289989001913</v>
      </c>
      <c r="Q147">
        <f>(1/(1+EXP(('S Curve Equation'!$B$11-Q102*'S Curve Equation'!$B$12)*'S Curve Equation'!$B$10))+'S Curve Equation'!$B$13)*'S Curve Equation'!$B$14</f>
        <v>0.80563504630180627</v>
      </c>
      <c r="R147">
        <f>(1/(1+EXP(('S Curve Equation'!$B$11-R102*'S Curve Equation'!$B$12)*'S Curve Equation'!$B$10))+'S Curve Equation'!$B$13)*'S Curve Equation'!$B$14</f>
        <v>0.80458267800361094</v>
      </c>
      <c r="S147">
        <f>(1/(1+EXP(('S Curve Equation'!$B$11-S102*'S Curve Equation'!$B$12)*'S Curve Equation'!$B$10))+'S Curve Equation'!$B$13)*'S Curve Equation'!$B$14</f>
        <v>0.80353577379162311</v>
      </c>
      <c r="T147">
        <f>(1/(1+EXP(('S Curve Equation'!$B$11-T102*'S Curve Equation'!$B$12)*'S Curve Equation'!$B$10))+'S Curve Equation'!$B$13)*'S Curve Equation'!$B$14</f>
        <v>0.80249431208054611</v>
      </c>
      <c r="U147">
        <f>(1/(1+EXP(('S Curve Equation'!$B$11-U102*'S Curve Equation'!$B$12)*'S Curve Equation'!$B$10))+'S Curve Equation'!$B$13)*'S Curve Equation'!$B$14</f>
        <v>0.80145827092299249</v>
      </c>
      <c r="V147">
        <f>(1/(1+EXP(('S Curve Equation'!$B$11-V102*'S Curve Equation'!$B$12)*'S Curve Equation'!$B$10))+'S Curve Equation'!$B$13)*'S Curve Equation'!$B$14</f>
        <v>0.80042762802825207</v>
      </c>
      <c r="W147">
        <f>(1/(1+EXP(('S Curve Equation'!$B$11-W102*'S Curve Equation'!$B$12)*'S Curve Equation'!$B$10))+'S Curve Equation'!$B$13)*'S Curve Equation'!$B$14</f>
        <v>0.79940236078044224</v>
      </c>
      <c r="X147">
        <f>(1/(1+EXP(('S Curve Equation'!$B$11-X102*'S Curve Equation'!$B$12)*'S Curve Equation'!$B$10))+'S Curve Equation'!$B$13)*'S Curve Equation'!$B$14</f>
        <v>0.79838244625607691</v>
      </c>
      <c r="Y147">
        <f>(1/(1+EXP(('S Curve Equation'!$B$11-Y102*'S Curve Equation'!$B$12)*'S Curve Equation'!$B$10))+'S Curve Equation'!$B$13)*'S Curve Equation'!$B$14</f>
        <v>0.79736786124104508</v>
      </c>
      <c r="Z147">
        <f>(1/(1+EXP(('S Curve Equation'!$B$11-Z102*'S Curve Equation'!$B$12)*'S Curve Equation'!$B$10))+'S Curve Equation'!$B$13)*'S Curve Equation'!$B$14</f>
        <v>0.79635858224703882</v>
      </c>
      <c r="AA147">
        <f>(1/(1+EXP(('S Curve Equation'!$B$11-AA102*'S Curve Equation'!$B$12)*'S Curve Equation'!$B$10))+'S Curve Equation'!$B$13)*'S Curve Equation'!$B$14</f>
        <v>0.79535458552743699</v>
      </c>
      <c r="AB147">
        <f>(1/(1+EXP(('S Curve Equation'!$B$11-AB102*'S Curve Equation'!$B$12)*'S Curve Equation'!$B$10))+'S Curve Equation'!$B$13)*'S Curve Equation'!$B$14</f>
        <v>0.79435584709265272</v>
      </c>
      <c r="AC147">
        <f>(1/(1+EXP(('S Curve Equation'!$B$11-AC102*'S Curve Equation'!$B$12)*'S Curve Equation'!$B$10))+'S Curve Equation'!$B$13)*'S Curve Equation'!$B$14</f>
        <v>0.79336234272498285</v>
      </c>
      <c r="AD147">
        <f>(1/(1+EXP(('S Curve Equation'!$B$11-AD102*'S Curve Equation'!$B$12)*'S Curve Equation'!$B$10))+'S Curve Equation'!$B$13)*'S Curve Equation'!$B$14</f>
        <v>0.79237404799294298</v>
      </c>
      <c r="AE147">
        <f>(1/(1+EXP(('S Curve Equation'!$B$11-AE102*'S Curve Equation'!$B$12)*'S Curve Equation'!$B$10))+'S Curve Equation'!$B$13)*'S Curve Equation'!$B$14</f>
        <v>0.79139093826513551</v>
      </c>
      <c r="AF147">
        <f>(1/(1+EXP(('S Curve Equation'!$B$11-AF102*'S Curve Equation'!$B$12)*'S Curve Equation'!$B$10))+'S Curve Equation'!$B$13)*'S Curve Equation'!$B$14</f>
        <v>0.79041298872363952</v>
      </c>
    </row>
    <row r="148" spans="1:32" x14ac:dyDescent="0.25">
      <c r="A148" t="s">
        <v>38</v>
      </c>
      <c r="B148">
        <f>(1/(1+EXP(('S Curve Equation'!$B$11-B103*'S Curve Equation'!$B$12)*'S Curve Equation'!$B$10))+'S Curve Equation'!$B$13)*'S Curve Equation'!$B$14</f>
        <v>0.6939888888888891</v>
      </c>
      <c r="C148">
        <f>(1/(1+EXP(('S Curve Equation'!$B$11-C103*'S Curve Equation'!$B$12)*'S Curve Equation'!$B$10))+'S Curve Equation'!$B$13)*'S Curve Equation'!$B$14</f>
        <v>0.69268417468422616</v>
      </c>
      <c r="D148">
        <f>(1/(1+EXP(('S Curve Equation'!$B$11-D103*'S Curve Equation'!$B$12)*'S Curve Equation'!$B$10))+'S Curve Equation'!$B$13)*'S Curve Equation'!$B$14</f>
        <v>0.6913164721791466</v>
      </c>
      <c r="E148">
        <f>(1/(1+EXP(('S Curve Equation'!$B$11-E103*'S Curve Equation'!$B$12)*'S Curve Equation'!$B$10))+'S Curve Equation'!$B$13)*'S Curve Equation'!$B$14</f>
        <v>0.68997982942557534</v>
      </c>
      <c r="F148">
        <f>(1/(1+EXP(('S Curve Equation'!$B$11-F103*'S Curve Equation'!$B$12)*'S Curve Equation'!$B$10))+'S Curve Equation'!$B$13)*'S Curve Equation'!$B$14</f>
        <v>0.68866430276500235</v>
      </c>
      <c r="G148">
        <f>(1/(1+EXP(('S Curve Equation'!$B$11-G103*'S Curve Equation'!$B$12)*'S Curve Equation'!$B$10))+'S Curve Equation'!$B$13)*'S Curve Equation'!$B$14</f>
        <v>0.68730251800635789</v>
      </c>
      <c r="H148">
        <f>(1/(1+EXP(('S Curve Equation'!$B$11-H103*'S Curve Equation'!$B$12)*'S Curve Equation'!$B$10))+'S Curve Equation'!$B$13)*'S Curve Equation'!$B$14</f>
        <v>0.68588329749227495</v>
      </c>
      <c r="I148">
        <f>(1/(1+EXP(('S Curve Equation'!$B$11-I103*'S Curve Equation'!$B$12)*'S Curve Equation'!$B$10))+'S Curve Equation'!$B$13)*'S Curve Equation'!$B$14</f>
        <v>0.68438153122725465</v>
      </c>
      <c r="J148">
        <f>(1/(1+EXP(('S Curve Equation'!$B$11-J103*'S Curve Equation'!$B$12)*'S Curve Equation'!$B$10))+'S Curve Equation'!$B$13)*'S Curve Equation'!$B$14</f>
        <v>0.68281034602016932</v>
      </c>
      <c r="K148">
        <f>(1/(1+EXP(('S Curve Equation'!$B$11-K103*'S Curve Equation'!$B$12)*'S Curve Equation'!$B$10))+'S Curve Equation'!$B$13)*'S Curve Equation'!$B$14</f>
        <v>0.68127776261504647</v>
      </c>
      <c r="L148">
        <f>(1/(1+EXP(('S Curve Equation'!$B$11-L103*'S Curve Equation'!$B$12)*'S Curve Equation'!$B$10))+'S Curve Equation'!$B$13)*'S Curve Equation'!$B$14</f>
        <v>0.68028108574266288</v>
      </c>
      <c r="M148">
        <f>(1/(1+EXP(('S Curve Equation'!$B$11-M103*'S Curve Equation'!$B$12)*'S Curve Equation'!$B$10))+'S Curve Equation'!$B$13)*'S Curve Equation'!$B$14</f>
        <v>0.6789527608980136</v>
      </c>
      <c r="N148">
        <f>(1/(1+EXP(('S Curve Equation'!$B$11-N103*'S Curve Equation'!$B$12)*'S Curve Equation'!$B$10))+'S Curve Equation'!$B$13)*'S Curve Equation'!$B$14</f>
        <v>0.67763388631152166</v>
      </c>
      <c r="O148">
        <f>(1/(1+EXP(('S Curve Equation'!$B$11-O103*'S Curve Equation'!$B$12)*'S Curve Equation'!$B$10))+'S Curve Equation'!$B$13)*'S Curve Equation'!$B$14</f>
        <v>0.67632438400358241</v>
      </c>
      <c r="P148">
        <f>(1/(1+EXP(('S Curve Equation'!$B$11-P103*'S Curve Equation'!$B$12)*'S Curve Equation'!$B$10))+'S Curve Equation'!$B$13)*'S Curve Equation'!$B$14</f>
        <v>0.67502417637192103</v>
      </c>
      <c r="Q148">
        <f>(1/(1+EXP(('S Curve Equation'!$B$11-Q103*'S Curve Equation'!$B$12)*'S Curve Equation'!$B$10))+'S Curve Equation'!$B$13)*'S Curve Equation'!$B$14</f>
        <v>0.67373318620537259</v>
      </c>
      <c r="R148">
        <f>(1/(1+EXP(('S Curve Equation'!$B$11-R103*'S Curve Equation'!$B$12)*'S Curve Equation'!$B$10))+'S Curve Equation'!$B$13)*'S Curve Equation'!$B$14</f>
        <v>0.67245133669681345</v>
      </c>
      <c r="S148">
        <f>(1/(1+EXP(('S Curve Equation'!$B$11-S103*'S Curve Equation'!$B$12)*'S Curve Equation'!$B$10))+'S Curve Equation'!$B$13)*'S Curve Equation'!$B$14</f>
        <v>0.67117855145527117</v>
      </c>
      <c r="T148">
        <f>(1/(1+EXP(('S Curve Equation'!$B$11-T103*'S Curve Equation'!$B$12)*'S Curve Equation'!$B$10))+'S Curve Equation'!$B$13)*'S Curve Equation'!$B$14</f>
        <v>0.66991475451724991</v>
      </c>
      <c r="U148">
        <f>(1/(1+EXP(('S Curve Equation'!$B$11-U103*'S Curve Equation'!$B$12)*'S Curve Equation'!$B$10))+'S Curve Equation'!$B$13)*'S Curve Equation'!$B$14</f>
        <v>0.66865987035730357</v>
      </c>
      <c r="V148">
        <f>(1/(1+EXP(('S Curve Equation'!$B$11-V103*'S Curve Equation'!$B$12)*'S Curve Equation'!$B$10))+'S Curve Equation'!$B$13)*'S Curve Equation'!$B$14</f>
        <v>0.66741382389789494</v>
      </c>
      <c r="W148">
        <f>(1/(1+EXP(('S Curve Equation'!$B$11-W103*'S Curve Equation'!$B$12)*'S Curve Equation'!$B$10))+'S Curve Equation'!$B$13)*'S Curve Equation'!$B$14</f>
        <v>0.6661765405185549</v>
      </c>
      <c r="X148">
        <f>(1/(1+EXP(('S Curve Equation'!$B$11-X103*'S Curve Equation'!$B$12)*'S Curve Equation'!$B$10))+'S Curve Equation'!$B$13)*'S Curve Equation'!$B$14</f>
        <v>0.66494794606440311</v>
      </c>
      <c r="Y148">
        <f>(1/(1+EXP(('S Curve Equation'!$B$11-Y103*'S Curve Equation'!$B$12)*'S Curve Equation'!$B$10))+'S Curve Equation'!$B$13)*'S Curve Equation'!$B$14</f>
        <v>0.66372796685401791</v>
      </c>
      <c r="Z148">
        <f>(1/(1+EXP(('S Curve Equation'!$B$11-Z103*'S Curve Equation'!$B$12)*'S Curve Equation'!$B$10))+'S Curve Equation'!$B$13)*'S Curve Equation'!$B$14</f>
        <v>0.66251652968671759</v>
      </c>
      <c r="AA148">
        <f>(1/(1+EXP(('S Curve Equation'!$B$11-AA103*'S Curve Equation'!$B$12)*'S Curve Equation'!$B$10))+'S Curve Equation'!$B$13)*'S Curve Equation'!$B$14</f>
        <v>0.66131356184926748</v>
      </c>
      <c r="AB148">
        <f>(1/(1+EXP(('S Curve Equation'!$B$11-AB103*'S Curve Equation'!$B$12)*'S Curve Equation'!$B$10))+'S Curve Equation'!$B$13)*'S Curve Equation'!$B$14</f>
        <v>0.66011899112202055</v>
      </c>
      <c r="AC148">
        <f>(1/(1+EXP(('S Curve Equation'!$B$11-AC103*'S Curve Equation'!$B$12)*'S Curve Equation'!$B$10))+'S Curve Equation'!$B$13)*'S Curve Equation'!$B$14</f>
        <v>0.65893274578455785</v>
      </c>
      <c r="AD148">
        <f>(1/(1+EXP(('S Curve Equation'!$B$11-AD103*'S Curve Equation'!$B$12)*'S Curve Equation'!$B$10))+'S Curve Equation'!$B$13)*'S Curve Equation'!$B$14</f>
        <v>0.65775475462079891</v>
      </c>
      <c r="AE148">
        <f>(1/(1+EXP(('S Curve Equation'!$B$11-AE103*'S Curve Equation'!$B$12)*'S Curve Equation'!$B$10))+'S Curve Equation'!$B$13)*'S Curve Equation'!$B$14</f>
        <v>0.65658494692365654</v>
      </c>
      <c r="AF148">
        <f>(1/(1+EXP(('S Curve Equation'!$B$11-AF103*'S Curve Equation'!$B$12)*'S Curve Equation'!$B$10))+'S Curve Equation'!$B$13)*'S Curve Equation'!$B$14</f>
        <v>0.65542325249921929</v>
      </c>
    </row>
    <row r="149" spans="1:32" x14ac:dyDescent="0.25">
      <c r="A149" t="s">
        <v>40</v>
      </c>
      <c r="B149">
        <f>(1/(1+EXP(('S Curve Equation'!$B$11-B104*'S Curve Equation'!$B$12)*'S Curve Equation'!$B$10))+'S Curve Equation'!$B$13)*'S Curve Equation'!$B$14</f>
        <v>0.56799999999999984</v>
      </c>
      <c r="C149">
        <f>(1/(1+EXP(('S Curve Equation'!$B$11-C104*'S Curve Equation'!$B$12)*'S Curve Equation'!$B$10))+'S Curve Equation'!$B$13)*'S Curve Equation'!$B$14</f>
        <v>0.56665393794411534</v>
      </c>
      <c r="D149">
        <f>(1/(1+EXP(('S Curve Equation'!$B$11-D104*'S Curve Equation'!$B$12)*'S Curve Equation'!$B$10))+'S Curve Equation'!$B$13)*'S Curve Equation'!$B$14</f>
        <v>0.56524512135427274</v>
      </c>
      <c r="E149">
        <f>(1/(1+EXP(('S Curve Equation'!$B$11-E104*'S Curve Equation'!$B$12)*'S Curve Equation'!$B$10))+'S Curve Equation'!$B$13)*'S Curve Equation'!$B$14</f>
        <v>0.56387049339917095</v>
      </c>
      <c r="F149">
        <f>(1/(1+EXP(('S Curve Equation'!$B$11-F104*'S Curve Equation'!$B$12)*'S Curve Equation'!$B$10))+'S Curve Equation'!$B$13)*'S Curve Equation'!$B$14</f>
        <v>0.56251969073025321</v>
      </c>
      <c r="G149">
        <f>(1/(1+EXP(('S Curve Equation'!$B$11-G104*'S Curve Equation'!$B$12)*'S Curve Equation'!$B$10))+'S Curve Equation'!$B$13)*'S Curve Equation'!$B$14</f>
        <v>0.56112358342813551</v>
      </c>
      <c r="H149">
        <f>(1/(1+EXP(('S Curve Equation'!$B$11-H104*'S Curve Equation'!$B$12)*'S Curve Equation'!$B$10))+'S Curve Equation'!$B$13)*'S Curve Equation'!$B$14</f>
        <v>0.55967095665426592</v>
      </c>
      <c r="I149">
        <f>(1/(1+EXP(('S Curve Equation'!$B$11-I104*'S Curve Equation'!$B$12)*'S Curve Equation'!$B$10))+'S Curve Equation'!$B$13)*'S Curve Equation'!$B$14</f>
        <v>0.55813645565942493</v>
      </c>
      <c r="J149">
        <f>(1/(1+EXP(('S Curve Equation'!$B$11-J104*'S Curve Equation'!$B$12)*'S Curve Equation'!$B$10))+'S Curve Equation'!$B$13)*'S Curve Equation'!$B$14</f>
        <v>0.55653388562709105</v>
      </c>
      <c r="K149">
        <f>(1/(1+EXP(('S Curve Equation'!$B$11-K104*'S Curve Equation'!$B$12)*'S Curve Equation'!$B$10))+'S Curve Equation'!$B$13)*'S Curve Equation'!$B$14</f>
        <v>0.55497349453874867</v>
      </c>
      <c r="L149">
        <f>(1/(1+EXP(('S Curve Equation'!$B$11-L104*'S Curve Equation'!$B$12)*'S Curve Equation'!$B$10))+'S Curve Equation'!$B$13)*'S Curve Equation'!$B$14</f>
        <v>0.55396021384115224</v>
      </c>
      <c r="M149">
        <f>(1/(1+EXP(('S Curve Equation'!$B$11-M104*'S Curve Equation'!$B$12)*'S Curve Equation'!$B$10))+'S Curve Equation'!$B$13)*'S Curve Equation'!$B$14</f>
        <v>0.55261156574432679</v>
      </c>
      <c r="N149">
        <f>(1/(1+EXP(('S Curve Equation'!$B$11-N104*'S Curve Equation'!$B$12)*'S Curve Equation'!$B$10))+'S Curve Equation'!$B$13)*'S Curve Equation'!$B$14</f>
        <v>0.55127454529291042</v>
      </c>
      <c r="O149">
        <f>(1/(1+EXP(('S Curve Equation'!$B$11-O104*'S Curve Equation'!$B$12)*'S Curve Equation'!$B$10))+'S Curve Equation'!$B$13)*'S Curve Equation'!$B$14</f>
        <v>0.54994902119117917</v>
      </c>
      <c r="P149">
        <f>(1/(1+EXP(('S Curve Equation'!$B$11-P104*'S Curve Equation'!$B$12)*'S Curve Equation'!$B$10))+'S Curve Equation'!$B$13)*'S Curve Equation'!$B$14</f>
        <v>0.54863486374134207</v>
      </c>
      <c r="Q149">
        <f>(1/(1+EXP(('S Curve Equation'!$B$11-Q104*'S Curve Equation'!$B$12)*'S Curve Equation'!$B$10))+'S Curve Equation'!$B$13)*'S Curve Equation'!$B$14</f>
        <v>0.54733194482976188</v>
      </c>
      <c r="R149">
        <f>(1/(1+EXP(('S Curve Equation'!$B$11-R104*'S Curve Equation'!$B$12)*'S Curve Equation'!$B$10))+'S Curve Equation'!$B$13)*'S Curve Equation'!$B$14</f>
        <v>0.54604013791289452</v>
      </c>
      <c r="S149">
        <f>(1/(1+EXP(('S Curve Equation'!$B$11-S104*'S Curve Equation'!$B$12)*'S Curve Equation'!$B$10))+'S Curve Equation'!$B$13)*'S Curve Equation'!$B$14</f>
        <v>0.54475931800296984</v>
      </c>
      <c r="T149">
        <f>(1/(1+EXP(('S Curve Equation'!$B$11-T104*'S Curve Equation'!$B$12)*'S Curve Equation'!$B$10))+'S Curve Equation'!$B$13)*'S Curve Equation'!$B$14</f>
        <v>0.54348936165343886</v>
      </c>
      <c r="U149">
        <f>(1/(1+EXP(('S Curve Equation'!$B$11-U104*'S Curve Equation'!$B$12)*'S Curve Equation'!$B$10))+'S Curve Equation'!$B$13)*'S Curve Equation'!$B$14</f>
        <v>0.54223014694421812</v>
      </c>
      <c r="V149">
        <f>(1/(1+EXP(('S Curve Equation'!$B$11-V104*'S Curve Equation'!$B$12)*'S Curve Equation'!$B$10))+'S Curve Equation'!$B$13)*'S Curve Equation'!$B$14</f>
        <v>0.54098155346675492</v>
      </c>
      <c r="W149">
        <f>(1/(1+EXP(('S Curve Equation'!$B$11-W104*'S Curve Equation'!$B$12)*'S Curve Equation'!$B$10))+'S Curve Equation'!$B$13)*'S Curve Equation'!$B$14</f>
        <v>0.53974346230892378</v>
      </c>
      <c r="X149">
        <f>(1/(1+EXP(('S Curve Equation'!$B$11-X104*'S Curve Equation'!$B$12)*'S Curve Equation'!$B$10))+'S Curve Equation'!$B$13)*'S Curve Equation'!$B$14</f>
        <v>0.53851575603980717</v>
      </c>
      <c r="Y149">
        <f>(1/(1+EXP(('S Curve Equation'!$B$11-Y104*'S Curve Equation'!$B$12)*'S Curve Equation'!$B$10))+'S Curve Equation'!$B$13)*'S Curve Equation'!$B$14</f>
        <v>0.53729831869433708</v>
      </c>
      <c r="Z149">
        <f>(1/(1+EXP(('S Curve Equation'!$B$11-Z104*'S Curve Equation'!$B$12)*'S Curve Equation'!$B$10))+'S Curve Equation'!$B$13)*'S Curve Equation'!$B$14</f>
        <v>0.5360910357578561</v>
      </c>
      <c r="AA149">
        <f>(1/(1+EXP(('S Curve Equation'!$B$11-AA104*'S Curve Equation'!$B$12)*'S Curve Equation'!$B$10))+'S Curve Equation'!$B$13)*'S Curve Equation'!$B$14</f>
        <v>0.53489379415059612</v>
      </c>
      <c r="AB149">
        <f>(1/(1+EXP(('S Curve Equation'!$B$11-AB104*'S Curve Equation'!$B$12)*'S Curve Equation'!$B$10))+'S Curve Equation'!$B$13)*'S Curve Equation'!$B$14</f>
        <v>0.53370648221208639</v>
      </c>
      <c r="AC149">
        <f>(1/(1+EXP(('S Curve Equation'!$B$11-AC104*'S Curve Equation'!$B$12)*'S Curve Equation'!$B$10))+'S Curve Equation'!$B$13)*'S Curve Equation'!$B$14</f>
        <v>0.53252898968553208</v>
      </c>
      <c r="AD149">
        <f>(1/(1+EXP(('S Curve Equation'!$B$11-AD104*'S Curve Equation'!$B$12)*'S Curve Equation'!$B$10))+'S Curve Equation'!$B$13)*'S Curve Equation'!$B$14</f>
        <v>0.53136120770214224</v>
      </c>
      <c r="AE149">
        <f>(1/(1+EXP(('S Curve Equation'!$B$11-AE104*'S Curve Equation'!$B$12)*'S Curve Equation'!$B$10))+'S Curve Equation'!$B$13)*'S Curve Equation'!$B$14</f>
        <v>0.53020302876545955</v>
      </c>
      <c r="AF149">
        <f>(1/(1+EXP(('S Curve Equation'!$B$11-AF104*'S Curve Equation'!$B$12)*'S Curve Equation'!$B$10))+'S Curve Equation'!$B$13)*'S Curve Equation'!$B$14</f>
        <v>0.52905434673567375</v>
      </c>
    </row>
    <row r="150" spans="1:32" x14ac:dyDescent="0.25">
      <c r="A150" t="s">
        <v>42</v>
      </c>
      <c r="B150">
        <f>(1/(1+EXP(('S Curve Equation'!$B$11-B105*'S Curve Equation'!$B$12)*'S Curve Equation'!$B$10))+'S Curve Equation'!$B$13)*'S Curve Equation'!$B$14</f>
        <v>0.67900000000000005</v>
      </c>
      <c r="C150">
        <f>(1/(1+EXP(('S Curve Equation'!$B$11-C105*'S Curve Equation'!$B$12)*'S Curve Equation'!$B$10))+'S Curve Equation'!$B$13)*'S Curve Equation'!$B$14</f>
        <v>0.67767988849641991</v>
      </c>
      <c r="D150">
        <f>(1/(1+EXP(('S Curve Equation'!$B$11-D105*'S Curve Equation'!$B$12)*'S Curve Equation'!$B$10))+'S Curve Equation'!$B$13)*'S Curve Equation'!$B$14</f>
        <v>0.6762963301825915</v>
      </c>
      <c r="E150">
        <f>(1/(1+EXP(('S Curve Equation'!$B$11-E105*'S Curve Equation'!$B$12)*'S Curve Equation'!$B$10))+'S Curve Equation'!$B$13)*'S Curve Equation'!$B$14</f>
        <v>0.67494447265721569</v>
      </c>
      <c r="F150">
        <f>(1/(1+EXP(('S Curve Equation'!$B$11-F105*'S Curve Equation'!$B$12)*'S Curve Equation'!$B$10))+'S Curve Equation'!$B$13)*'S Curve Equation'!$B$14</f>
        <v>0.67361424206969733</v>
      </c>
      <c r="G150">
        <f>(1/(1+EXP(('S Curve Equation'!$B$11-G105*'S Curve Equation'!$B$12)*'S Curve Equation'!$B$10))+'S Curve Equation'!$B$13)*'S Curve Equation'!$B$14</f>
        <v>0.67223751826686429</v>
      </c>
      <c r="H150">
        <f>(1/(1+EXP(('S Curve Equation'!$B$11-H105*'S Curve Equation'!$B$12)*'S Curve Equation'!$B$10))+'S Curve Equation'!$B$13)*'S Curve Equation'!$B$14</f>
        <v>0.67080303301410937</v>
      </c>
      <c r="I150">
        <f>(1/(1+EXP(('S Curve Equation'!$B$11-I105*'S Curve Equation'!$B$12)*'S Curve Equation'!$B$10))+'S Curve Equation'!$B$13)*'S Curve Equation'!$B$14</f>
        <v>0.66928545154680252</v>
      </c>
      <c r="J150">
        <f>(1/(1+EXP(('S Curve Equation'!$B$11-J105*'S Curve Equation'!$B$12)*'S Curve Equation'!$B$10))+'S Curve Equation'!$B$13)*'S Curve Equation'!$B$14</f>
        <v>0.6676980903498233</v>
      </c>
      <c r="K150">
        <f>(1/(1+EXP(('S Curve Equation'!$B$11-K105*'S Curve Equation'!$B$12)*'S Curve Equation'!$B$10))+'S Curve Equation'!$B$13)*'S Curve Equation'!$B$14</f>
        <v>0.66615009209799225</v>
      </c>
      <c r="L150">
        <f>(1/(1+EXP(('S Curve Equation'!$B$11-L105*'S Curve Equation'!$B$12)*'S Curve Equation'!$B$10))+'S Curve Equation'!$B$13)*'S Curve Equation'!$B$14</f>
        <v>0.66514358282104469</v>
      </c>
      <c r="M150">
        <f>(1/(1+EXP(('S Curve Equation'!$B$11-M105*'S Curve Equation'!$B$12)*'S Curve Equation'!$B$10))+'S Curve Equation'!$B$13)*'S Curve Equation'!$B$14</f>
        <v>0.66380238875670505</v>
      </c>
      <c r="N150">
        <f>(1/(1+EXP(('S Curve Equation'!$B$11-N105*'S Curve Equation'!$B$12)*'S Curve Equation'!$B$10))+'S Curve Equation'!$B$13)*'S Curve Equation'!$B$14</f>
        <v>0.66247100150507954</v>
      </c>
      <c r="O150">
        <f>(1/(1+EXP(('S Curve Equation'!$B$11-O105*'S Curve Equation'!$B$12)*'S Curve Equation'!$B$10))+'S Curve Equation'!$B$13)*'S Curve Equation'!$B$14</f>
        <v>0.6611493360398627</v>
      </c>
      <c r="P150">
        <f>(1/(1+EXP(('S Curve Equation'!$B$11-P105*'S Curve Equation'!$B$12)*'S Curve Equation'!$B$10))+'S Curve Equation'!$B$13)*'S Curve Equation'!$B$14</f>
        <v>0.65983730784820027</v>
      </c>
      <c r="Q150">
        <f>(1/(1+EXP(('S Curve Equation'!$B$11-Q105*'S Curve Equation'!$B$12)*'S Curve Equation'!$B$10))+'S Curve Equation'!$B$13)*'S Curve Equation'!$B$14</f>
        <v>0.65853483294201753</v>
      </c>
      <c r="R150">
        <f>(1/(1+EXP(('S Curve Equation'!$B$11-R105*'S Curve Equation'!$B$12)*'S Curve Equation'!$B$10))+'S Curve Equation'!$B$13)*'S Curve Equation'!$B$14</f>
        <v>0.65724182786852703</v>
      </c>
      <c r="S150">
        <f>(1/(1+EXP(('S Curve Equation'!$B$11-S105*'S Curve Equation'!$B$12)*'S Curve Equation'!$B$10))+'S Curve Equation'!$B$13)*'S Curve Equation'!$B$14</f>
        <v>0.65595820971994667</v>
      </c>
      <c r="T150">
        <f>(1/(1+EXP(('S Curve Equation'!$B$11-T105*'S Curve Equation'!$B$12)*'S Curve Equation'!$B$10))+'S Curve Equation'!$B$13)*'S Curve Equation'!$B$14</f>
        <v>0.65468389614246314</v>
      </c>
      <c r="U150">
        <f>(1/(1+EXP(('S Curve Equation'!$B$11-U105*'S Curve Equation'!$B$12)*'S Curve Equation'!$B$10))+'S Curve Equation'!$B$13)*'S Curve Equation'!$B$14</f>
        <v>0.65341880534447472</v>
      </c>
      <c r="V150">
        <f>(1/(1+EXP(('S Curve Equation'!$B$11-V105*'S Curve Equation'!$B$12)*'S Curve Equation'!$B$10))+'S Curve Equation'!$B$13)*'S Curve Equation'!$B$14</f>
        <v>0.65216285610415015</v>
      </c>
      <c r="W150">
        <f>(1/(1+EXP(('S Curve Equation'!$B$11-W105*'S Curve Equation'!$B$12)*'S Curve Equation'!$B$10))+'S Curve Equation'!$B$13)*'S Curve Equation'!$B$14</f>
        <v>0.65091596777632366</v>
      </c>
      <c r="X150">
        <f>(1/(1+EXP(('S Curve Equation'!$B$11-X105*'S Curve Equation'!$B$12)*'S Curve Equation'!$B$10))+'S Curve Equation'!$B$13)*'S Curve Equation'!$B$14</f>
        <v>0.64967806029877728</v>
      </c>
      <c r="Y150">
        <f>(1/(1+EXP(('S Curve Equation'!$B$11-Y105*'S Curve Equation'!$B$12)*'S Curve Equation'!$B$10))+'S Curve Equation'!$B$13)*'S Curve Equation'!$B$14</f>
        <v>0.64844905419791121</v>
      </c>
      <c r="Z150">
        <f>(1/(1+EXP(('S Curve Equation'!$B$11-Z105*'S Curve Equation'!$B$12)*'S Curve Equation'!$B$10))+'S Curve Equation'!$B$13)*'S Curve Equation'!$B$14</f>
        <v>0.64722887059385514</v>
      </c>
      <c r="AA150">
        <f>(1/(1+EXP(('S Curve Equation'!$B$11-AA105*'S Curve Equation'!$B$12)*'S Curve Equation'!$B$10))+'S Curve Equation'!$B$13)*'S Curve Equation'!$B$14</f>
        <v>0.64601743120503619</v>
      </c>
      <c r="AB150">
        <f>(1/(1+EXP(('S Curve Equation'!$B$11-AB105*'S Curve Equation'!$B$12)*'S Curve Equation'!$B$10))+'S Curve Equation'!$B$13)*'S Curve Equation'!$B$14</f>
        <v>0.64481465835221841</v>
      </c>
      <c r="AC150">
        <f>(1/(1+EXP(('S Curve Equation'!$B$11-AC105*'S Curve Equation'!$B$12)*'S Curve Equation'!$B$10))+'S Curve Equation'!$B$13)*'S Curve Equation'!$B$14</f>
        <v>0.64362047496207009</v>
      </c>
      <c r="AD150">
        <f>(1/(1+EXP(('S Curve Equation'!$B$11-AD105*'S Curve Equation'!$B$12)*'S Curve Equation'!$B$10))+'S Curve Equation'!$B$13)*'S Curve Equation'!$B$14</f>
        <v>0.64243480457023583</v>
      </c>
      <c r="AE150">
        <f>(1/(1+EXP(('S Curve Equation'!$B$11-AE105*'S Curve Equation'!$B$12)*'S Curve Equation'!$B$10))+'S Curve Equation'!$B$13)*'S Curve Equation'!$B$14</f>
        <v>0.64125757132398697</v>
      </c>
      <c r="AF150">
        <f>(1/(1+EXP(('S Curve Equation'!$B$11-AF105*'S Curve Equation'!$B$12)*'S Curve Equation'!$B$10))+'S Curve Equation'!$B$13)*'S Curve Equation'!$B$14</f>
        <v>0.64008869998442919</v>
      </c>
    </row>
    <row r="151" spans="1:32" x14ac:dyDescent="0.25">
      <c r="A151" t="s">
        <v>44</v>
      </c>
      <c r="B151">
        <f>(1/(1+EXP(('S Curve Equation'!$B$11-B106*'S Curve Equation'!$B$12)*'S Curve Equation'!$B$10))+'S Curve Equation'!$B$13)*'S Curve Equation'!$B$14</f>
        <v>0.77099999999999991</v>
      </c>
      <c r="C151">
        <f>(1/(1+EXP(('S Curve Equation'!$B$11-C106*'S Curve Equation'!$B$12)*'S Curve Equation'!$B$10))+'S Curve Equation'!$B$13)*'S Curve Equation'!$B$14</f>
        <v>0.76982451137204855</v>
      </c>
      <c r="D151">
        <f>(1/(1+EXP(('S Curve Equation'!$B$11-D106*'S Curve Equation'!$B$12)*'S Curve Equation'!$B$10))+'S Curve Equation'!$B$13)*'S Curve Equation'!$B$14</f>
        <v>0.76859085402536453</v>
      </c>
      <c r="E151">
        <f>(1/(1+EXP(('S Curve Equation'!$B$11-E106*'S Curve Equation'!$B$12)*'S Curve Equation'!$B$10))+'S Curve Equation'!$B$13)*'S Curve Equation'!$B$14</f>
        <v>0.76738380984789623</v>
      </c>
      <c r="F151">
        <f>(1/(1+EXP(('S Curve Equation'!$B$11-F106*'S Curve Equation'!$B$12)*'S Curve Equation'!$B$10))+'S Curve Equation'!$B$13)*'S Curve Equation'!$B$14</f>
        <v>0.76619448159516623</v>
      </c>
      <c r="G151">
        <f>(1/(1+EXP(('S Curve Equation'!$B$11-G106*'S Curve Equation'!$B$12)*'S Curve Equation'!$B$10))+'S Curve Equation'!$B$13)*'S Curve Equation'!$B$14</f>
        <v>0.76496192010064878</v>
      </c>
      <c r="H151">
        <f>(1/(1+EXP(('S Curve Equation'!$B$11-H106*'S Curve Equation'!$B$12)*'S Curve Equation'!$B$10))+'S Curve Equation'!$B$13)*'S Curve Equation'!$B$14</f>
        <v>0.76367584483748663</v>
      </c>
      <c r="I151">
        <f>(1/(1+EXP(('S Curve Equation'!$B$11-I106*'S Curve Equation'!$B$12)*'S Curve Equation'!$B$10))+'S Curve Equation'!$B$13)*'S Curve Equation'!$B$14</f>
        <v>0.76231327059847687</v>
      </c>
      <c r="J151">
        <f>(1/(1+EXP(('S Curve Equation'!$B$11-J106*'S Curve Equation'!$B$12)*'S Curve Equation'!$B$10))+'S Curve Equation'!$B$13)*'S Curve Equation'!$B$14</f>
        <v>0.76088584477523524</v>
      </c>
      <c r="K151">
        <f>(1/(1+EXP(('S Curve Equation'!$B$11-K106*'S Curve Equation'!$B$12)*'S Curve Equation'!$B$10))+'S Curve Equation'!$B$13)*'S Curve Equation'!$B$14</f>
        <v>0.7594916510088684</v>
      </c>
      <c r="L151">
        <f>(1/(1+EXP(('S Curve Equation'!$B$11-L106*'S Curve Equation'!$B$12)*'S Curve Equation'!$B$10))+'S Curve Equation'!$B$13)*'S Curve Equation'!$B$14</f>
        <v>0.7585839990621388</v>
      </c>
      <c r="M151">
        <f>(1/(1+EXP(('S Curve Equation'!$B$11-M106*'S Curve Equation'!$B$12)*'S Curve Equation'!$B$10))+'S Curve Equation'!$B$13)*'S Curve Equation'!$B$14</f>
        <v>0.75737313088632918</v>
      </c>
      <c r="N151">
        <f>(1/(1+EXP(('S Curve Equation'!$B$11-N106*'S Curve Equation'!$B$12)*'S Curve Equation'!$B$10))+'S Curve Equation'!$B$13)*'S Curve Equation'!$B$14</f>
        <v>0.75616953101038975</v>
      </c>
      <c r="O151">
        <f>(1/(1+EXP(('S Curve Equation'!$B$11-O106*'S Curve Equation'!$B$12)*'S Curve Equation'!$B$10))+'S Curve Equation'!$B$13)*'S Curve Equation'!$B$14</f>
        <v>0.75497315783830832</v>
      </c>
      <c r="P151">
        <f>(1/(1+EXP(('S Curve Equation'!$B$11-P106*'S Curve Equation'!$B$12)*'S Curve Equation'!$B$10))+'S Curve Equation'!$B$13)*'S Curve Equation'!$B$14</f>
        <v>0.7537839695603048</v>
      </c>
      <c r="Q151">
        <f>(1/(1+EXP(('S Curve Equation'!$B$11-Q106*'S Curve Equation'!$B$12)*'S Curve Equation'!$B$10))+'S Curve Equation'!$B$13)*'S Curve Equation'!$B$14</f>
        <v>0.75260192417444227</v>
      </c>
      <c r="R151">
        <f>(1/(1+EXP(('S Curve Equation'!$B$11-R106*'S Curve Equation'!$B$12)*'S Curve Equation'!$B$10))+'S Curve Equation'!$B$13)*'S Curve Equation'!$B$14</f>
        <v>0.75142697950739901</v>
      </c>
      <c r="S151">
        <f>(1/(1+EXP(('S Curve Equation'!$B$11-S106*'S Curve Equation'!$B$12)*'S Curve Equation'!$B$10))+'S Curve Equation'!$B$13)*'S Curve Equation'!$B$14</f>
        <v>0.75025909323442452</v>
      </c>
      <c r="T151">
        <f>(1/(1+EXP(('S Curve Equation'!$B$11-T106*'S Curve Equation'!$B$12)*'S Curve Equation'!$B$10))+'S Curve Equation'!$B$13)*'S Curve Equation'!$B$14</f>
        <v>0.7490982228985068</v>
      </c>
      <c r="U151">
        <f>(1/(1+EXP(('S Curve Equation'!$B$11-U106*'S Curve Equation'!$B$12)*'S Curve Equation'!$B$10))+'S Curve Equation'!$B$13)*'S Curve Equation'!$B$14</f>
        <v>0.74794432592877713</v>
      </c>
      <c r="V151">
        <f>(1/(1+EXP(('S Curve Equation'!$B$11-V106*'S Curve Equation'!$B$12)*'S Curve Equation'!$B$10))+'S Curve Equation'!$B$13)*'S Curve Equation'!$B$14</f>
        <v>0.74679735965818106</v>
      </c>
      <c r="W151">
        <f>(1/(1+EXP(('S Curve Equation'!$B$11-W106*'S Curve Equation'!$B$12)*'S Curve Equation'!$B$10))+'S Curve Equation'!$B$13)*'S Curve Equation'!$B$14</f>
        <v>0.74565728134043019</v>
      </c>
      <c r="X151">
        <f>(1/(1+EXP(('S Curve Equation'!$B$11-X106*'S Curve Equation'!$B$12)*'S Curve Equation'!$B$10))+'S Curve Equation'!$B$13)*'S Curve Equation'!$B$14</f>
        <v>0.74452404816628026</v>
      </c>
      <c r="Y151">
        <f>(1/(1+EXP(('S Curve Equation'!$B$11-Y106*'S Curve Equation'!$B$12)*'S Curve Equation'!$B$10))+'S Curve Equation'!$B$13)*'S Curve Equation'!$B$14</f>
        <v>0.7433976172791289</v>
      </c>
      <c r="Z151">
        <f>(1/(1+EXP(('S Curve Equation'!$B$11-Z106*'S Curve Equation'!$B$12)*'S Curve Equation'!$B$10))+'S Curve Equation'!$B$13)*'S Curve Equation'!$B$14</f>
        <v>0.74227794578998163</v>
      </c>
      <c r="AA151">
        <f>(1/(1+EXP(('S Curve Equation'!$B$11-AA106*'S Curve Equation'!$B$12)*'S Curve Equation'!$B$10))+'S Curve Equation'!$B$13)*'S Curve Equation'!$B$14</f>
        <v>0.74116499079179909</v>
      </c>
      <c r="AB151">
        <f>(1/(1+EXP(('S Curve Equation'!$B$11-AB106*'S Curve Equation'!$B$12)*'S Curve Equation'!$B$10))+'S Curve Equation'!$B$13)*'S Curve Equation'!$B$14</f>
        <v>0.7400587093732347</v>
      </c>
      <c r="AC151">
        <f>(1/(1+EXP(('S Curve Equation'!$B$11-AC106*'S Curve Equation'!$B$12)*'S Curve Equation'!$B$10))+'S Curve Equation'!$B$13)*'S Curve Equation'!$B$14</f>
        <v>0.73895905863180944</v>
      </c>
      <c r="AD151">
        <f>(1/(1+EXP(('S Curve Equation'!$B$11-AD106*'S Curve Equation'!$B$12)*'S Curve Equation'!$B$10))+'S Curve Equation'!$B$13)*'S Curve Equation'!$B$14</f>
        <v>0.73786599568651179</v>
      </c>
      <c r="AE151">
        <f>(1/(1+EXP(('S Curve Equation'!$B$11-AE106*'S Curve Equation'!$B$12)*'S Curve Equation'!$B$10))+'S Curve Equation'!$B$13)*'S Curve Equation'!$B$14</f>
        <v>0.73677947768987473</v>
      </c>
      <c r="AF151">
        <f>(1/(1+EXP(('S Curve Equation'!$B$11-AF106*'S Curve Equation'!$B$12)*'S Curve Equation'!$B$10))+'S Curve Equation'!$B$13)*'S Curve Equation'!$B$14</f>
        <v>0.73569946183952006</v>
      </c>
    </row>
    <row r="152" spans="1:32" x14ac:dyDescent="0.25">
      <c r="A152" t="s">
        <v>46</v>
      </c>
      <c r="B152">
        <f>(1/(1+EXP(('S Curve Equation'!$B$11-B107*'S Curve Equation'!$B$12)*'S Curve Equation'!$B$10))+'S Curve Equation'!$B$13)*'S Curve Equation'!$B$14</f>
        <v>0.79385714285714293</v>
      </c>
      <c r="C152">
        <f>(1/(1+EXP(('S Curve Equation'!$B$11-C107*'S Curve Equation'!$B$12)*'S Curve Equation'!$B$10))+'S Curve Equation'!$B$13)*'S Curve Equation'!$B$14</f>
        <v>0.79273739151731515</v>
      </c>
      <c r="D152">
        <f>(1/(1+EXP(('S Curve Equation'!$B$11-D107*'S Curve Equation'!$B$12)*'S Curve Equation'!$B$10))+'S Curve Equation'!$B$13)*'S Curve Equation'!$B$14</f>
        <v>0.79156178585117487</v>
      </c>
      <c r="E152">
        <f>(1/(1+EXP(('S Curve Equation'!$B$11-E107*'S Curve Equation'!$B$12)*'S Curve Equation'!$B$10))+'S Curve Equation'!$B$13)*'S Curve Equation'!$B$14</f>
        <v>0.79041110205238096</v>
      </c>
      <c r="F152">
        <f>(1/(1+EXP(('S Curve Equation'!$B$11-F107*'S Curve Equation'!$B$12)*'S Curve Equation'!$B$10))+'S Curve Equation'!$B$13)*'S Curve Equation'!$B$14</f>
        <v>0.78927688314829036</v>
      </c>
      <c r="G152">
        <f>(1/(1+EXP(('S Curve Equation'!$B$11-G107*'S Curve Equation'!$B$12)*'S Curve Equation'!$B$10))+'S Curve Equation'!$B$13)*'S Curve Equation'!$B$14</f>
        <v>0.78810099126556721</v>
      </c>
      <c r="H152">
        <f>(1/(1+EXP(('S Curve Equation'!$B$11-H107*'S Curve Equation'!$B$12)*'S Curve Equation'!$B$10))+'S Curve Equation'!$B$13)*'S Curve Equation'!$B$14</f>
        <v>0.78687356628753768</v>
      </c>
      <c r="I152">
        <f>(1/(1+EXP(('S Curve Equation'!$B$11-I107*'S Curve Equation'!$B$12)*'S Curve Equation'!$B$10))+'S Curve Equation'!$B$13)*'S Curve Equation'!$B$14</f>
        <v>0.78557259762649778</v>
      </c>
      <c r="J152">
        <f>(1/(1+EXP(('S Curve Equation'!$B$11-J107*'S Curve Equation'!$B$12)*'S Curve Equation'!$B$10))+'S Curve Equation'!$B$13)*'S Curve Equation'!$B$14</f>
        <v>0.78420912221992811</v>
      </c>
      <c r="K152">
        <f>(1/(1+EXP(('S Curve Equation'!$B$11-K107*'S Curve Equation'!$B$12)*'S Curve Equation'!$B$10))+'S Curve Equation'!$B$13)*'S Curve Equation'!$B$14</f>
        <v>0.78287681124627673</v>
      </c>
      <c r="L152">
        <f>(1/(1+EXP(('S Curve Equation'!$B$11-L107*'S Curve Equation'!$B$12)*'S Curve Equation'!$B$10))+'S Curve Equation'!$B$13)*'S Curve Equation'!$B$14</f>
        <v>0.78200913963447349</v>
      </c>
      <c r="M152">
        <f>(1/(1+EXP(('S Curve Equation'!$B$11-M107*'S Curve Equation'!$B$12)*'S Curve Equation'!$B$10))+'S Curve Equation'!$B$13)*'S Curve Equation'!$B$14</f>
        <v>0.78085123193514105</v>
      </c>
      <c r="N152">
        <f>(1/(1+EXP(('S Curve Equation'!$B$11-N107*'S Curve Equation'!$B$12)*'S Curve Equation'!$B$10))+'S Curve Equation'!$B$13)*'S Curve Equation'!$B$14</f>
        <v>0.77969984949117199</v>
      </c>
      <c r="O152">
        <f>(1/(1+EXP(('S Curve Equation'!$B$11-O107*'S Curve Equation'!$B$12)*'S Curve Equation'!$B$10))+'S Curve Equation'!$B$13)*'S Curve Equation'!$B$14</f>
        <v>0.77855496097415611</v>
      </c>
      <c r="P152">
        <f>(1/(1+EXP(('S Curve Equation'!$B$11-P107*'S Curve Equation'!$B$12)*'S Curve Equation'!$B$10))+'S Curve Equation'!$B$13)*'S Curve Equation'!$B$14</f>
        <v>0.77741653471275862</v>
      </c>
      <c r="Q152">
        <f>(1/(1+EXP(('S Curve Equation'!$B$11-Q107*'S Curve Equation'!$B$12)*'S Curve Equation'!$B$10))+'S Curve Equation'!$B$13)*'S Curve Equation'!$B$14</f>
        <v>0.77628453871501557</v>
      </c>
      <c r="R152">
        <f>(1/(1+EXP(('S Curve Equation'!$B$11-R107*'S Curve Equation'!$B$12)*'S Curve Equation'!$B$10))+'S Curve Equation'!$B$13)*'S Curve Equation'!$B$14</f>
        <v>0.77515894068984126</v>
      </c>
      <c r="S152">
        <f>(1/(1+EXP(('S Curve Equation'!$B$11-S107*'S Curve Equation'!$B$12)*'S Curve Equation'!$B$10))+'S Curve Equation'!$B$13)*'S Curve Equation'!$B$14</f>
        <v>0.77403970806776667</v>
      </c>
      <c r="T152">
        <f>(1/(1+EXP(('S Curve Equation'!$B$11-T107*'S Curve Equation'!$B$12)*'S Curve Equation'!$B$10))+'S Curve Equation'!$B$13)*'S Curve Equation'!$B$14</f>
        <v>0.77292680802093394</v>
      </c>
      <c r="U152">
        <f>(1/(1+EXP(('S Curve Equation'!$B$11-U107*'S Curve Equation'!$B$12)*'S Curve Equation'!$B$10))+'S Curve Equation'!$B$13)*'S Curve Equation'!$B$14</f>
        <v>0.7718202074823689</v>
      </c>
      <c r="V152">
        <f>(1/(1+EXP(('S Curve Equation'!$B$11-V107*'S Curve Equation'!$B$12)*'S Curve Equation'!$B$10))+'S Curve Equation'!$B$13)*'S Curve Equation'!$B$14</f>
        <v>0.7707198731645577</v>
      </c>
      <c r="W152">
        <f>(1/(1+EXP(('S Curve Equation'!$B$11-W107*'S Curve Equation'!$B$12)*'S Curve Equation'!$B$10))+'S Curve Equation'!$B$13)*'S Curve Equation'!$B$14</f>
        <v>0.76962577157733991</v>
      </c>
      <c r="X152">
        <f>(1/(1+EXP(('S Curve Equation'!$B$11-X107*'S Curve Equation'!$B$12)*'S Curve Equation'!$B$10))+'S Curve Equation'!$B$13)*'S Curve Equation'!$B$14</f>
        <v>0.76853786904516019</v>
      </c>
      <c r="Y152">
        <f>(1/(1+EXP(('S Curve Equation'!$B$11-Y107*'S Curve Equation'!$B$12)*'S Curve Equation'!$B$10))+'S Curve Equation'!$B$13)*'S Curve Equation'!$B$14</f>
        <v>0.76745613172366667</v>
      </c>
      <c r="Z152">
        <f>(1/(1+EXP(('S Curve Equation'!$B$11-Z107*'S Curve Equation'!$B$12)*'S Curve Equation'!$B$10))+'S Curve Equation'!$B$13)*'S Curve Equation'!$B$14</f>
        <v>0.76638052561571124</v>
      </c>
      <c r="AA152">
        <f>(1/(1+EXP(('S Curve Equation'!$B$11-AA107*'S Curve Equation'!$B$12)*'S Curve Equation'!$B$10))+'S Curve Equation'!$B$13)*'S Curve Equation'!$B$14</f>
        <v>0.7653110165867486</v>
      </c>
      <c r="AB152">
        <f>(1/(1+EXP(('S Curve Equation'!$B$11-AB107*'S Curve Equation'!$B$12)*'S Curve Equation'!$B$10))+'S Curve Equation'!$B$13)*'S Curve Equation'!$B$14</f>
        <v>0.76424757037965119</v>
      </c>
      <c r="AC152">
        <f>(1/(1+EXP(('S Curve Equation'!$B$11-AC107*'S Curve Equation'!$B$12)*'S Curve Equation'!$B$10))+'S Curve Equation'!$B$13)*'S Curve Equation'!$B$14</f>
        <v>0.76319015262898526</v>
      </c>
      <c r="AD152">
        <f>(1/(1+EXP(('S Curve Equation'!$B$11-AD107*'S Curve Equation'!$B$12)*'S Curve Equation'!$B$10))+'S Curve Equation'!$B$13)*'S Curve Equation'!$B$14</f>
        <v>0.76213872887472478</v>
      </c>
      <c r="AE152">
        <f>(1/(1+EXP(('S Curve Equation'!$B$11-AE107*'S Curve Equation'!$B$12)*'S Curve Equation'!$B$10))+'S Curve Equation'!$B$13)*'S Curve Equation'!$B$14</f>
        <v>0.76109326457546156</v>
      </c>
      <c r="AF152">
        <f>(1/(1+EXP(('S Curve Equation'!$B$11-AF107*'S Curve Equation'!$B$12)*'S Curve Equation'!$B$10))+'S Curve Equation'!$B$13)*'S Curve Equation'!$B$14</f>
        <v>0.76005372512110014</v>
      </c>
    </row>
    <row r="153" spans="1:32" x14ac:dyDescent="0.25">
      <c r="A153" t="s">
        <v>48</v>
      </c>
      <c r="B153">
        <f>(1/(1+EXP(('S Curve Equation'!$B$11-B108*'S Curve Equation'!$B$12)*'S Curve Equation'!$B$10))+'S Curve Equation'!$B$13)*'S Curve Equation'!$B$14</f>
        <v>0.87899999999999978</v>
      </c>
      <c r="C153">
        <f>(1/(1+EXP(('S Curve Equation'!$B$11-C108*'S Curve Equation'!$B$12)*'S Curve Equation'!$B$10))+'S Curve Equation'!$B$13)*'S Curve Equation'!$B$14</f>
        <v>0.87816866082803169</v>
      </c>
      <c r="D153">
        <f>(1/(1+EXP(('S Curve Equation'!$B$11-D108*'S Curve Equation'!$B$12)*'S Curve Equation'!$B$10))+'S Curve Equation'!$B$13)*'S Curve Equation'!$B$14</f>
        <v>0.87729443453187983</v>
      </c>
      <c r="E153">
        <f>(1/(1+EXP(('S Curve Equation'!$B$11-E108*'S Curve Equation'!$B$12)*'S Curve Equation'!$B$10))+'S Curve Equation'!$B$13)*'S Curve Equation'!$B$14</f>
        <v>0.87643733413126768</v>
      </c>
      <c r="F153">
        <f>(1/(1+EXP(('S Curve Equation'!$B$11-F108*'S Curve Equation'!$B$12)*'S Curve Equation'!$B$10))+'S Curve Equation'!$B$13)*'S Curve Equation'!$B$14</f>
        <v>0.87559113633668939</v>
      </c>
      <c r="G153">
        <f>(1/(1+EXP(('S Curve Equation'!$B$11-G108*'S Curve Equation'!$B$12)*'S Curve Equation'!$B$10))+'S Curve Equation'!$B$13)*'S Curve Equation'!$B$14</f>
        <v>0.8747124215769726</v>
      </c>
      <c r="H153">
        <f>(1/(1+EXP(('S Curve Equation'!$B$11-H108*'S Curve Equation'!$B$12)*'S Curve Equation'!$B$10))+'S Curve Equation'!$B$13)*'S Curve Equation'!$B$14</f>
        <v>0.8737936492935765</v>
      </c>
      <c r="I153">
        <f>(1/(1+EXP(('S Curve Equation'!$B$11-I108*'S Curve Equation'!$B$12)*'S Curve Equation'!$B$10))+'S Curve Equation'!$B$13)*'S Curve Equation'!$B$14</f>
        <v>0.8728181015069979</v>
      </c>
      <c r="J153">
        <f>(1/(1+EXP(('S Curve Equation'!$B$11-J108*'S Curve Equation'!$B$12)*'S Curve Equation'!$B$10))+'S Curve Equation'!$B$13)*'S Curve Equation'!$B$14</f>
        <v>0.87179377768886834</v>
      </c>
      <c r="K153">
        <f>(1/(1+EXP(('S Curve Equation'!$B$11-K108*'S Curve Equation'!$B$12)*'S Curve Equation'!$B$10))+'S Curve Equation'!$B$13)*'S Curve Equation'!$B$14</f>
        <v>0.87079098453779724</v>
      </c>
      <c r="L153">
        <f>(1/(1+EXP(('S Curve Equation'!$B$11-L108*'S Curve Equation'!$B$12)*'S Curve Equation'!$B$10))+'S Curve Equation'!$B$13)*'S Curve Equation'!$B$14</f>
        <v>0.87013691269824778</v>
      </c>
      <c r="M153">
        <f>(1/(1+EXP(('S Curve Equation'!$B$11-M108*'S Curve Equation'!$B$12)*'S Curve Equation'!$B$10))+'S Curve Equation'!$B$13)*'S Curve Equation'!$B$14</f>
        <v>0.86926282604257976</v>
      </c>
      <c r="N153">
        <f>(1/(1+EXP(('S Curve Equation'!$B$11-N108*'S Curve Equation'!$B$12)*'S Curve Equation'!$B$10))+'S Curve Equation'!$B$13)*'S Curve Equation'!$B$14</f>
        <v>0.8683922738336679</v>
      </c>
      <c r="O153">
        <f>(1/(1+EXP(('S Curve Equation'!$B$11-O108*'S Curve Equation'!$B$12)*'S Curve Equation'!$B$10))+'S Curve Equation'!$B$13)*'S Curve Equation'!$B$14</f>
        <v>0.86752525650167445</v>
      </c>
      <c r="P153">
        <f>(1/(1+EXP(('S Curve Equation'!$B$11-P108*'S Curve Equation'!$B$12)*'S Curve Equation'!$B$10))+'S Curve Equation'!$B$13)*'S Curve Equation'!$B$14</f>
        <v>0.8666617739009711</v>
      </c>
      <c r="Q153">
        <f>(1/(1+EXP(('S Curve Equation'!$B$11-Q108*'S Curve Equation'!$B$12)*'S Curve Equation'!$B$10))+'S Curve Equation'!$B$13)*'S Curve Equation'!$B$14</f>
        <v>0.86580182532854366</v>
      </c>
      <c r="R153">
        <f>(1/(1+EXP(('S Curve Equation'!$B$11-R108*'S Curve Equation'!$B$12)*'S Curve Equation'!$B$10))+'S Curve Equation'!$B$13)*'S Curve Equation'!$B$14</f>
        <v>0.86494540954192822</v>
      </c>
      <c r="S153">
        <f>(1/(1+EXP(('S Curve Equation'!$B$11-S108*'S Curve Equation'!$B$12)*'S Curve Equation'!$B$10))+'S Curve Equation'!$B$13)*'S Curve Equation'!$B$14</f>
        <v>0.86409252477668519</v>
      </c>
      <c r="T153">
        <f>(1/(1+EXP(('S Curve Equation'!$B$11-T108*'S Curve Equation'!$B$12)*'S Curve Equation'!$B$10))+'S Curve Equation'!$B$13)*'S Curve Equation'!$B$14</f>
        <v>0.863243168763421</v>
      </c>
      <c r="U153">
        <f>(1/(1+EXP(('S Curve Equation'!$B$11-U108*'S Curve Equation'!$B$12)*'S Curve Equation'!$B$10))+'S Curve Equation'!$B$13)*'S Curve Equation'!$B$14</f>
        <v>0.86239733874436575</v>
      </c>
      <c r="V153">
        <f>(1/(1+EXP(('S Curve Equation'!$B$11-V108*'S Curve Equation'!$B$12)*'S Curve Equation'!$B$10))+'S Curve Equation'!$B$13)*'S Curve Equation'!$B$14</f>
        <v>0.86155503148952539</v>
      </c>
      <c r="W153">
        <f>(1/(1+EXP(('S Curve Equation'!$B$11-W108*'S Curve Equation'!$B$12)*'S Curve Equation'!$B$10))+'S Curve Equation'!$B$13)*'S Curve Equation'!$B$14</f>
        <v>0.86071624331240015</v>
      </c>
      <c r="X153">
        <f>(1/(1+EXP(('S Curve Equation'!$B$11-X108*'S Curve Equation'!$B$12)*'S Curve Equation'!$B$10))+'S Curve Equation'!$B$13)*'S Curve Equation'!$B$14</f>
        <v>0.85988097008530651</v>
      </c>
      <c r="Y153">
        <f>(1/(1+EXP(('S Curve Equation'!$B$11-Y108*'S Curve Equation'!$B$12)*'S Curve Equation'!$B$10))+'S Curve Equation'!$B$13)*'S Curve Equation'!$B$14</f>
        <v>0.85904920725427913</v>
      </c>
      <c r="Z153">
        <f>(1/(1+EXP(('S Curve Equation'!$B$11-Z108*'S Curve Equation'!$B$12)*'S Curve Equation'!$B$10))+'S Curve Equation'!$B$13)*'S Curve Equation'!$B$14</f>
        <v>0.85822094985359199</v>
      </c>
      <c r="AA153">
        <f>(1/(1+EXP(('S Curve Equation'!$B$11-AA108*'S Curve Equation'!$B$12)*'S Curve Equation'!$B$10))+'S Curve Equation'!$B$13)*'S Curve Equation'!$B$14</f>
        <v>0.85739619251988952</v>
      </c>
      <c r="AB153">
        <f>(1/(1+EXP(('S Curve Equation'!$B$11-AB108*'S Curve Equation'!$B$12)*'S Curve Equation'!$B$10))+'S Curve Equation'!$B$13)*'S Curve Equation'!$B$14</f>
        <v>0.85657492950593939</v>
      </c>
      <c r="AC153">
        <f>(1/(1+EXP(('S Curve Equation'!$B$11-AC108*'S Curve Equation'!$B$12)*'S Curve Equation'!$B$10))+'S Curve Equation'!$B$13)*'S Curve Equation'!$B$14</f>
        <v>0.85575715469402713</v>
      </c>
      <c r="AD153">
        <f>(1/(1+EXP(('S Curve Equation'!$B$11-AD108*'S Curve Equation'!$B$12)*'S Curve Equation'!$B$10))+'S Curve Equation'!$B$13)*'S Curve Equation'!$B$14</f>
        <v>0.85494286160897959</v>
      </c>
      <c r="AE153">
        <f>(1/(1+EXP(('S Curve Equation'!$B$11-AE108*'S Curve Equation'!$B$12)*'S Curve Equation'!$B$10))+'S Curve Equation'!$B$13)*'S Curve Equation'!$B$14</f>
        <v>0.85413204343085358</v>
      </c>
      <c r="AF153">
        <f>(1/(1+EXP(('S Curve Equation'!$B$11-AF108*'S Curve Equation'!$B$12)*'S Curve Equation'!$B$10))+'S Curve Equation'!$B$13)*'S Curve Equation'!$B$14</f>
        <v>0.8533246930072711</v>
      </c>
    </row>
    <row r="154" spans="1:32" x14ac:dyDescent="0.25">
      <c r="A154" t="s">
        <v>50</v>
      </c>
      <c r="B154">
        <f>(1/(1+EXP(('S Curve Equation'!$B$11-B109*'S Curve Equation'!$B$12)*'S Curve Equation'!$B$10))+'S Curve Equation'!$B$13)*'S Curve Equation'!$B$14</f>
        <v>0.73100000000000009</v>
      </c>
      <c r="C154">
        <f>(1/(1+EXP(('S Curve Equation'!$B$11-C109*'S Curve Equation'!$B$12)*'S Curve Equation'!$B$10))+'S Curve Equation'!$B$13)*'S Curve Equation'!$B$14</f>
        <v>0.72974658207512821</v>
      </c>
      <c r="D154">
        <f>(1/(1+EXP(('S Curve Equation'!$B$11-D109*'S Curve Equation'!$B$12)*'S Curve Equation'!$B$10))+'S Curve Equation'!$B$13)*'S Curve Equation'!$B$14</f>
        <v>0.72843195280687056</v>
      </c>
      <c r="E154">
        <f>(1/(1+EXP(('S Curve Equation'!$B$11-E109*'S Curve Equation'!$B$12)*'S Curve Equation'!$B$10))+'S Curve Equation'!$B$13)*'S Curve Equation'!$B$14</f>
        <v>0.7271464873143334</v>
      </c>
      <c r="F154">
        <f>(1/(1+EXP(('S Curve Equation'!$B$11-F109*'S Curve Equation'!$B$12)*'S Curve Equation'!$B$10))+'S Curve Equation'!$B$13)*'S Curve Equation'!$B$14</f>
        <v>0.72588066376706828</v>
      </c>
      <c r="G154">
        <f>(1/(1+EXP(('S Curve Equation'!$B$11-G109*'S Curve Equation'!$B$12)*'S Curve Equation'!$B$10))+'S Curve Equation'!$B$13)*'S Curve Equation'!$B$14</f>
        <v>0.72456963531450014</v>
      </c>
      <c r="H154">
        <f>(1/(1+EXP(('S Curve Equation'!$B$11-H109*'S Curve Equation'!$B$12)*'S Curve Equation'!$B$10))+'S Curve Equation'!$B$13)*'S Curve Equation'!$B$14</f>
        <v>0.72320256116853598</v>
      </c>
      <c r="I154">
        <f>(1/(1+EXP(('S Curve Equation'!$B$11-I109*'S Curve Equation'!$B$12)*'S Curve Equation'!$B$10))+'S Curve Equation'!$B$13)*'S Curve Equation'!$B$14</f>
        <v>0.72175514128549123</v>
      </c>
      <c r="J154">
        <f>(1/(1+EXP(('S Curve Equation'!$B$11-J109*'S Curve Equation'!$B$12)*'S Curve Equation'!$B$10))+'S Curve Equation'!$B$13)*'S Curve Equation'!$B$14</f>
        <v>0.72023989937495581</v>
      </c>
      <c r="K154">
        <f>(1/(1+EXP(('S Curve Equation'!$B$11-K109*'S Curve Equation'!$B$12)*'S Curve Equation'!$B$10))+'S Curve Equation'!$B$13)*'S Curve Equation'!$B$14</f>
        <v>0.71876098468468752</v>
      </c>
      <c r="L154">
        <f>(1/(1+EXP(('S Curve Equation'!$B$11-L109*'S Curve Equation'!$B$12)*'S Curve Equation'!$B$10))+'S Curve Equation'!$B$13)*'S Curve Equation'!$B$14</f>
        <v>0.71779873361770585</v>
      </c>
      <c r="M154">
        <f>(1/(1+EXP(('S Curve Equation'!$B$11-M109*'S Curve Equation'!$B$12)*'S Curve Equation'!$B$10))+'S Curve Equation'!$B$13)*'S Curve Equation'!$B$14</f>
        <v>0.71651570723336455</v>
      </c>
      <c r="N154">
        <f>(1/(1+EXP(('S Curve Equation'!$B$11-N109*'S Curve Equation'!$B$12)*'S Curve Equation'!$B$10))+'S Curve Equation'!$B$13)*'S Curve Equation'!$B$14</f>
        <v>0.71524115105136898</v>
      </c>
      <c r="O154">
        <f>(1/(1+EXP(('S Curve Equation'!$B$11-O109*'S Curve Equation'!$B$12)*'S Curve Equation'!$B$10))+'S Curve Equation'!$B$13)*'S Curve Equation'!$B$14</f>
        <v>0.71397500470695308</v>
      </c>
      <c r="P154">
        <f>(1/(1+EXP(('S Curve Equation'!$B$11-P109*'S Curve Equation'!$B$12)*'S Curve Equation'!$B$10))+'S Curve Equation'!$B$13)*'S Curve Equation'!$B$14</f>
        <v>0.71271720790248971</v>
      </c>
      <c r="Q154">
        <f>(1/(1+EXP(('S Curve Equation'!$B$11-Q109*'S Curve Equation'!$B$12)*'S Curve Equation'!$B$10))+'S Curve Equation'!$B$13)*'S Curve Equation'!$B$14</f>
        <v>0.71146770042607255</v>
      </c>
      <c r="R154">
        <f>(1/(1+EXP(('S Curve Equation'!$B$11-R109*'S Curve Equation'!$B$12)*'S Curve Equation'!$B$10))+'S Curve Equation'!$B$13)*'S Curve Equation'!$B$14</f>
        <v>0.71022642216922149</v>
      </c>
      <c r="S154">
        <f>(1/(1+EXP(('S Curve Equation'!$B$11-S109*'S Curve Equation'!$B$12)*'S Curve Equation'!$B$10))+'S Curve Equation'!$B$13)*'S Curve Equation'!$B$14</f>
        <v>0.70899331314373526</v>
      </c>
      <c r="T154">
        <f>(1/(1+EXP(('S Curve Equation'!$B$11-T109*'S Curve Equation'!$B$12)*'S Curve Equation'!$B$10))+'S Curve Equation'!$B$13)*'S Curve Equation'!$B$14</f>
        <v>0.70776831349772673</v>
      </c>
      <c r="U154">
        <f>(1/(1+EXP(('S Curve Equation'!$B$11-U109*'S Curve Equation'!$B$12)*'S Curve Equation'!$B$10))+'S Curve Equation'!$B$13)*'S Curve Equation'!$B$14</f>
        <v>0.70655136353087133</v>
      </c>
      <c r="V154">
        <f>(1/(1+EXP(('S Curve Equation'!$B$11-V109*'S Curve Equation'!$B$12)*'S Curve Equation'!$B$10))+'S Curve Equation'!$B$13)*'S Curve Equation'!$B$14</f>
        <v>0.70534240370890189</v>
      </c>
      <c r="W154">
        <f>(1/(1+EXP(('S Curve Equation'!$B$11-W109*'S Curve Equation'!$B$12)*'S Curve Equation'!$B$10))+'S Curve Equation'!$B$13)*'S Curve Equation'!$B$14</f>
        <v>0.70414137467736515</v>
      </c>
      <c r="X154">
        <f>(1/(1+EXP(('S Curve Equation'!$B$11-X109*'S Curve Equation'!$B$12)*'S Curve Equation'!$B$10))+'S Curve Equation'!$B$13)*'S Curve Equation'!$B$14</f>
        <v>0.70294821727469492</v>
      </c>
      <c r="Y154">
        <f>(1/(1+EXP(('S Curve Equation'!$B$11-Y109*'S Curve Equation'!$B$12)*'S Curve Equation'!$B$10))+'S Curve Equation'!$B$13)*'S Curve Equation'!$B$14</f>
        <v>0.70176287254459346</v>
      </c>
      <c r="Z154">
        <f>(1/(1+EXP(('S Curve Equation'!$B$11-Z109*'S Curve Equation'!$B$12)*'S Curve Equation'!$B$10))+'S Curve Equation'!$B$13)*'S Curve Equation'!$B$14</f>
        <v>0.70058528174777779</v>
      </c>
      <c r="AA154">
        <f>(1/(1+EXP(('S Curve Equation'!$B$11-AA109*'S Curve Equation'!$B$12)*'S Curve Equation'!$B$10))+'S Curve Equation'!$B$13)*'S Curve Equation'!$B$14</f>
        <v>0.69941538637310141</v>
      </c>
      <c r="AB154">
        <f>(1/(1+EXP(('S Curve Equation'!$B$11-AB109*'S Curve Equation'!$B$12)*'S Curve Equation'!$B$10))+'S Curve Equation'!$B$13)*'S Curve Equation'!$B$14</f>
        <v>0.6982531281480685</v>
      </c>
      <c r="AC154">
        <f>(1/(1+EXP(('S Curve Equation'!$B$11-AC109*'S Curve Equation'!$B$12)*'S Curve Equation'!$B$10))+'S Curve Equation'!$B$13)*'S Curve Equation'!$B$14</f>
        <v>0.6970984490487907</v>
      </c>
      <c r="AD154">
        <f>(1/(1+EXP(('S Curve Equation'!$B$11-AD109*'S Curve Equation'!$B$12)*'S Curve Equation'!$B$10))+'S Curve Equation'!$B$13)*'S Curve Equation'!$B$14</f>
        <v>0.69595129130936872</v>
      </c>
      <c r="AE154">
        <f>(1/(1+EXP(('S Curve Equation'!$B$11-AE109*'S Curve Equation'!$B$12)*'S Curve Equation'!$B$10))+'S Curve Equation'!$B$13)*'S Curve Equation'!$B$14</f>
        <v>0.69481159743076526</v>
      </c>
      <c r="AF154">
        <f>(1/(1+EXP(('S Curve Equation'!$B$11-AF109*'S Curve Equation'!$B$12)*'S Curve Equation'!$B$10))+'S Curve Equation'!$B$13)*'S Curve Equation'!$B$14</f>
        <v>0.69367931018915263</v>
      </c>
    </row>
    <row r="155" spans="1:32" x14ac:dyDescent="0.25">
      <c r="A155" t="s">
        <v>52</v>
      </c>
      <c r="B155">
        <f>(1/(1+EXP(('S Curve Equation'!$B$11-B110*'S Curve Equation'!$B$12)*'S Curve Equation'!$B$10))+'S Curve Equation'!$B$13)*'S Curve Equation'!$B$14</f>
        <v>0.83449167482859943</v>
      </c>
      <c r="C155">
        <f>(1/(1+EXP(('S Curve Equation'!$B$11-C110*'S Curve Equation'!$B$12)*'S Curve Equation'!$B$10))+'S Curve Equation'!$B$13)*'S Curve Equation'!$B$14</f>
        <v>0.83349276044076093</v>
      </c>
      <c r="D155">
        <f>(1/(1+EXP(('S Curve Equation'!$B$11-D110*'S Curve Equation'!$B$12)*'S Curve Equation'!$B$10))+'S Curve Equation'!$B$13)*'S Curve Equation'!$B$14</f>
        <v>0.83244325892281146</v>
      </c>
      <c r="E155">
        <f>(1/(1+EXP(('S Curve Equation'!$B$11-E110*'S Curve Equation'!$B$12)*'S Curve Equation'!$B$10))+'S Curve Equation'!$B$13)*'S Curve Equation'!$B$14</f>
        <v>0.83141525305322295</v>
      </c>
      <c r="F155">
        <f>(1/(1+EXP(('S Curve Equation'!$B$11-F110*'S Curve Equation'!$B$12)*'S Curve Equation'!$B$10))+'S Curve Equation'!$B$13)*'S Curve Equation'!$B$14</f>
        <v>0.8304012289894489</v>
      </c>
      <c r="G155">
        <f>(1/(1+EXP(('S Curve Equation'!$B$11-G110*'S Curve Equation'!$B$12)*'S Curve Equation'!$B$10))+'S Curve Equation'!$B$13)*'S Curve Equation'!$B$14</f>
        <v>0.82934918658750856</v>
      </c>
      <c r="H155">
        <f>(1/(1+EXP(('S Curve Equation'!$B$11-H110*'S Curve Equation'!$B$12)*'S Curve Equation'!$B$10))+'S Curve Equation'!$B$13)*'S Curve Equation'!$B$14</f>
        <v>0.82825021320345127</v>
      </c>
      <c r="I155">
        <f>(1/(1+EXP(('S Curve Equation'!$B$11-I110*'S Curve Equation'!$B$12)*'S Curve Equation'!$B$10))+'S Curve Equation'!$B$13)*'S Curve Equation'!$B$14</f>
        <v>0.82708447363986703</v>
      </c>
      <c r="J155">
        <f>(1/(1+EXP(('S Curve Equation'!$B$11-J110*'S Curve Equation'!$B$12)*'S Curve Equation'!$B$10))+'S Curve Equation'!$B$13)*'S Curve Equation'!$B$14</f>
        <v>0.82586171153900634</v>
      </c>
      <c r="K155">
        <f>(1/(1+EXP(('S Curve Equation'!$B$11-K110*'S Curve Equation'!$B$12)*'S Curve Equation'!$B$10))+'S Curve Equation'!$B$13)*'S Curve Equation'!$B$14</f>
        <v>0.82466589797164858</v>
      </c>
      <c r="L155">
        <f>(1/(1+EXP(('S Curve Equation'!$B$11-L110*'S Curve Equation'!$B$12)*'S Curve Equation'!$B$10))+'S Curve Equation'!$B$13)*'S Curve Equation'!$B$14</f>
        <v>0.82388659029338118</v>
      </c>
      <c r="M155">
        <f>(1/(1+EXP(('S Curve Equation'!$B$11-M110*'S Curve Equation'!$B$12)*'S Curve Equation'!$B$10))+'S Curve Equation'!$B$13)*'S Curve Equation'!$B$14</f>
        <v>0.82284595353283019</v>
      </c>
      <c r="N155">
        <f>(1/(1+EXP(('S Curve Equation'!$B$11-N110*'S Curve Equation'!$B$12)*'S Curve Equation'!$B$10))+'S Curve Equation'!$B$13)*'S Curve Equation'!$B$14</f>
        <v>0.82181044454843089</v>
      </c>
      <c r="O155">
        <f>(1/(1+EXP(('S Curve Equation'!$B$11-O110*'S Curve Equation'!$B$12)*'S Curve Equation'!$B$10))+'S Curve Equation'!$B$13)*'S Curve Equation'!$B$14</f>
        <v>0.82078004876875577</v>
      </c>
      <c r="P155">
        <f>(1/(1+EXP(('S Curve Equation'!$B$11-P110*'S Curve Equation'!$B$12)*'S Curve Equation'!$B$10))+'S Curve Equation'!$B$13)*'S Curve Equation'!$B$14</f>
        <v>0.81975475111600782</v>
      </c>
      <c r="Q155">
        <f>(1/(1+EXP(('S Curve Equation'!$B$11-Q110*'S Curve Equation'!$B$12)*'S Curve Equation'!$B$10))+'S Curve Equation'!$B$13)*'S Curve Equation'!$B$14</f>
        <v>0.81873453602767221</v>
      </c>
      <c r="R155">
        <f>(1/(1+EXP(('S Curve Equation'!$B$11-R110*'S Curve Equation'!$B$12)*'S Curve Equation'!$B$10))+'S Curve Equation'!$B$13)*'S Curve Equation'!$B$14</f>
        <v>0.81771938747751372</v>
      </c>
      <c r="S155">
        <f>(1/(1+EXP(('S Curve Equation'!$B$11-S110*'S Curve Equation'!$B$12)*'S Curve Equation'!$B$10))+'S Curve Equation'!$B$13)*'S Curve Equation'!$B$14</f>
        <v>0.81670928899592865</v>
      </c>
      <c r="T155">
        <f>(1/(1+EXP(('S Curve Equation'!$B$11-T110*'S Curve Equation'!$B$12)*'S Curve Equation'!$B$10))+'S Curve Equation'!$B$13)*'S Curve Equation'!$B$14</f>
        <v>0.81570422368967221</v>
      </c>
      <c r="U155">
        <f>(1/(1+EXP(('S Curve Equation'!$B$11-U110*'S Curve Equation'!$B$12)*'S Curve Equation'!$B$10))+'S Curve Equation'!$B$13)*'S Curve Equation'!$B$14</f>
        <v>0.8147041742609793</v>
      </c>
      <c r="V155">
        <f>(1/(1+EXP(('S Curve Equation'!$B$11-V110*'S Curve Equation'!$B$12)*'S Curve Equation'!$B$10))+'S Curve Equation'!$B$13)*'S Curve Equation'!$B$14</f>
        <v>0.81370912302609466</v>
      </c>
      <c r="W155">
        <f>(1/(1+EXP(('S Curve Equation'!$B$11-W110*'S Curve Equation'!$B$12)*'S Curve Equation'!$B$10))+'S Curve Equation'!$B$13)*'S Curve Equation'!$B$14</f>
        <v>0.81271905193322014</v>
      </c>
      <c r="X155">
        <f>(1/(1+EXP(('S Curve Equation'!$B$11-X110*'S Curve Equation'!$B$12)*'S Curve Equation'!$B$10))+'S Curve Equation'!$B$13)*'S Curve Equation'!$B$14</f>
        <v>0.81173394257991704</v>
      </c>
      <c r="Y155">
        <f>(1/(1+EXP(('S Curve Equation'!$B$11-Y110*'S Curve Equation'!$B$12)*'S Curve Equation'!$B$10))+'S Curve Equation'!$B$13)*'S Curve Equation'!$B$14</f>
        <v>0.81075377622994782</v>
      </c>
      <c r="Z155">
        <f>(1/(1+EXP(('S Curve Equation'!$B$11-Z110*'S Curve Equation'!$B$12)*'S Curve Equation'!$B$10))+'S Curve Equation'!$B$13)*'S Curve Equation'!$B$14</f>
        <v>0.80977853382960086</v>
      </c>
      <c r="AA155">
        <f>(1/(1+EXP(('S Curve Equation'!$B$11-AA110*'S Curve Equation'!$B$12)*'S Curve Equation'!$B$10))+'S Curve Equation'!$B$13)*'S Curve Equation'!$B$14</f>
        <v>0.80880819602349785</v>
      </c>
      <c r="AB155">
        <f>(1/(1+EXP(('S Curve Equation'!$B$11-AB110*'S Curve Equation'!$B$12)*'S Curve Equation'!$B$10))+'S Curve Equation'!$B$13)*'S Curve Equation'!$B$14</f>
        <v>0.80784274316989413</v>
      </c>
      <c r="AC155">
        <f>(1/(1+EXP(('S Curve Equation'!$B$11-AC110*'S Curve Equation'!$B$12)*'S Curve Equation'!$B$10))+'S Curve Equation'!$B$13)*'S Curve Equation'!$B$14</f>
        <v>0.80688215535550689</v>
      </c>
      <c r="AD155">
        <f>(1/(1+EXP(('S Curve Equation'!$B$11-AD110*'S Curve Equation'!$B$12)*'S Curve Equation'!$B$10))+'S Curve Equation'!$B$13)*'S Curve Equation'!$B$14</f>
        <v>0.80592641240985474</v>
      </c>
      <c r="AE155">
        <f>(1/(1+EXP(('S Curve Equation'!$B$11-AE110*'S Curve Equation'!$B$12)*'S Curve Equation'!$B$10))+'S Curve Equation'!$B$13)*'S Curve Equation'!$B$14</f>
        <v>0.80497549391915291</v>
      </c>
      <c r="AF155">
        <f>(1/(1+EXP(('S Curve Equation'!$B$11-AF110*'S Curve Equation'!$B$12)*'S Curve Equation'!$B$10))+'S Curve Equation'!$B$13)*'S Curve Equation'!$B$14</f>
        <v>0.80402937923975282</v>
      </c>
    </row>
    <row r="156" spans="1:32" x14ac:dyDescent="0.25">
      <c r="A156" t="s">
        <v>54</v>
      </c>
      <c r="B156">
        <f>(1/(1+EXP(('S Curve Equation'!$B$11-B111*'S Curve Equation'!$B$12)*'S Curve Equation'!$B$10))+'S Curve Equation'!$B$13)*'S Curve Equation'!$B$14</f>
        <v>0.69500000000000006</v>
      </c>
      <c r="C156">
        <f>(1/(1+EXP(('S Curve Equation'!$B$11-C111*'S Curve Equation'!$B$12)*'S Curve Equation'!$B$10))+'S Curve Equation'!$B$13)*'S Curve Equation'!$B$14</f>
        <v>0.69369643370120837</v>
      </c>
      <c r="D156">
        <f>(1/(1+EXP(('S Curve Equation'!$B$11-D111*'S Curve Equation'!$B$12)*'S Curve Equation'!$B$10))+'S Curve Equation'!$B$13)*'S Curve Equation'!$B$14</f>
        <v>0.69232991528151244</v>
      </c>
      <c r="E156">
        <f>(1/(1+EXP(('S Curve Equation'!$B$11-E111*'S Curve Equation'!$B$12)*'S Curve Equation'!$B$10))+'S Curve Equation'!$B$13)*'S Curve Equation'!$B$14</f>
        <v>0.69099441074050949</v>
      </c>
      <c r="F156">
        <f>(1/(1+EXP(('S Curve Equation'!$B$11-F111*'S Curve Equation'!$B$12)*'S Curve Equation'!$B$10))+'S Curve Equation'!$B$13)*'S Curve Equation'!$B$14</f>
        <v>0.68967998603035252</v>
      </c>
      <c r="G156">
        <f>(1/(1+EXP(('S Curve Equation'!$B$11-G111*'S Curve Equation'!$B$12)*'S Curve Equation'!$B$10))+'S Curve Equation'!$B$13)*'S Curve Equation'!$B$14</f>
        <v>0.68831932291050946</v>
      </c>
      <c r="H156">
        <f>(1/(1+EXP(('S Curve Equation'!$B$11-H111*'S Curve Equation'!$B$12)*'S Curve Equation'!$B$10))+'S Curve Equation'!$B$13)*'S Curve Equation'!$B$14</f>
        <v>0.68690125075716135</v>
      </c>
      <c r="I156">
        <f>(1/(1+EXP(('S Curve Equation'!$B$11-I111*'S Curve Equation'!$B$12)*'S Curve Equation'!$B$10))+'S Curve Equation'!$B$13)*'S Curve Equation'!$B$14</f>
        <v>0.68540067682087247</v>
      </c>
      <c r="J156">
        <f>(1/(1+EXP(('S Curve Equation'!$B$11-J111*'S Curve Equation'!$B$12)*'S Curve Equation'!$B$10))+'S Curve Equation'!$B$13)*'S Curve Equation'!$B$14</f>
        <v>0.68383071399996531</v>
      </c>
      <c r="K156">
        <f>(1/(1+EXP(('S Curve Equation'!$B$11-K111*'S Curve Equation'!$B$12)*'S Curve Equation'!$B$10))+'S Curve Equation'!$B$13)*'S Curve Equation'!$B$14</f>
        <v>0.68229929832512304</v>
      </c>
      <c r="L156">
        <f>(1/(1+EXP(('S Curve Equation'!$B$11-L111*'S Curve Equation'!$B$12)*'S Curve Equation'!$B$10))+'S Curve Equation'!$B$13)*'S Curve Equation'!$B$14</f>
        <v>0.68130336783725476</v>
      </c>
      <c r="M156">
        <f>(1/(1+EXP(('S Curve Equation'!$B$11-M111*'S Curve Equation'!$B$12)*'S Curve Equation'!$B$10))+'S Curve Equation'!$B$13)*'S Curve Equation'!$B$14</f>
        <v>0.67997602182338968</v>
      </c>
      <c r="N156">
        <f>(1/(1+EXP(('S Curve Equation'!$B$11-N111*'S Curve Equation'!$B$12)*'S Curve Equation'!$B$10))+'S Curve Equation'!$B$13)*'S Curve Equation'!$B$14</f>
        <v>0.67865810114768987</v>
      </c>
      <c r="O156">
        <f>(1/(1+EXP(('S Curve Equation'!$B$11-O111*'S Curve Equation'!$B$12)*'S Curve Equation'!$B$10))+'S Curve Equation'!$B$13)*'S Curve Equation'!$B$14</f>
        <v>0.67734952830891082</v>
      </c>
      <c r="P156">
        <f>(1/(1+EXP(('S Curve Equation'!$B$11-P111*'S Curve Equation'!$B$12)*'S Curve Equation'!$B$10))+'S Curve Equation'!$B$13)*'S Curve Equation'!$B$14</f>
        <v>0.67605022617414667</v>
      </c>
      <c r="Q156">
        <f>(1/(1+EXP(('S Curve Equation'!$B$11-Q111*'S Curve Equation'!$B$12)*'S Curve Equation'!$B$10))+'S Curve Equation'!$B$13)*'S Curve Equation'!$B$14</f>
        <v>0.67476011799276447</v>
      </c>
      <c r="R156">
        <f>(1/(1+EXP(('S Curve Equation'!$B$11-R111*'S Curve Equation'!$B$12)*'S Curve Equation'!$B$10))+'S Curve Equation'!$B$13)*'S Curve Equation'!$B$14</f>
        <v>0.67347912740948979</v>
      </c>
      <c r="S156">
        <f>(1/(1+EXP(('S Curve Equation'!$B$11-S111*'S Curve Equation'!$B$12)*'S Curve Equation'!$B$10))+'S Curve Equation'!$B$13)*'S Curve Equation'!$B$14</f>
        <v>0.67220717847666811</v>
      </c>
      <c r="T156">
        <f>(1/(1+EXP(('S Curve Equation'!$B$11-T111*'S Curve Equation'!$B$12)*'S Curve Equation'!$B$10))+'S Curve Equation'!$B$13)*'S Curve Equation'!$B$14</f>
        <v>0.67094419566574137</v>
      </c>
      <c r="U156">
        <f>(1/(1+EXP(('S Curve Equation'!$B$11-U111*'S Curve Equation'!$B$12)*'S Curve Equation'!$B$10))+'S Curve Equation'!$B$13)*'S Curve Equation'!$B$14</f>
        <v>0.66969010387796868</v>
      </c>
      <c r="V156">
        <f>(1/(1+EXP(('S Curve Equation'!$B$11-V111*'S Curve Equation'!$B$12)*'S Curve Equation'!$B$10))+'S Curve Equation'!$B$13)*'S Curve Equation'!$B$14</f>
        <v>0.66844482845443309</v>
      </c>
      <c r="W156">
        <f>(1/(1+EXP(('S Curve Equation'!$B$11-W111*'S Curve Equation'!$B$12)*'S Curve Equation'!$B$10))+'S Curve Equation'!$B$13)*'S Curve Equation'!$B$14</f>
        <v>0.66720829518534586</v>
      </c>
      <c r="X156">
        <f>(1/(1+EXP(('S Curve Equation'!$B$11-X111*'S Curve Equation'!$B$12)*'S Curve Equation'!$B$10))+'S Curve Equation'!$B$13)*'S Curve Equation'!$B$14</f>
        <v>0.66598043031870824</v>
      </c>
      <c r="Y156">
        <f>(1/(1+EXP(('S Curve Equation'!$B$11-Y111*'S Curve Equation'!$B$12)*'S Curve Equation'!$B$10))+'S Curve Equation'!$B$13)*'S Curve Equation'!$B$14</f>
        <v>0.66476116056832546</v>
      </c>
      <c r="Z156">
        <f>(1/(1+EXP(('S Curve Equation'!$B$11-Z111*'S Curve Equation'!$B$12)*'S Curve Equation'!$B$10))+'S Curve Equation'!$B$13)*'S Curve Equation'!$B$14</f>
        <v>0.66355041312122565</v>
      </c>
      <c r="AA156">
        <f>(1/(1+EXP(('S Curve Equation'!$B$11-AA111*'S Curve Equation'!$B$12)*'S Curve Equation'!$B$10))+'S Curve Equation'!$B$13)*'S Curve Equation'!$B$14</f>
        <v>0.66234811564450391</v>
      </c>
      <c r="AB156">
        <f>(1/(1+EXP(('S Curve Equation'!$B$11-AB111*'S Curve Equation'!$B$12)*'S Curve Equation'!$B$10))+'S Curve Equation'!$B$13)*'S Curve Equation'!$B$14</f>
        <v>0.66115419629159922</v>
      </c>
      <c r="AC156">
        <f>(1/(1+EXP(('S Curve Equation'!$B$11-AC111*'S Curve Equation'!$B$12)*'S Curve Equation'!$B$10))+'S Curve Equation'!$B$13)*'S Curve Equation'!$B$14</f>
        <v>0.65996858370806843</v>
      </c>
      <c r="AD156">
        <f>(1/(1+EXP(('S Curve Equation'!$B$11-AD111*'S Curve Equation'!$B$12)*'S Curve Equation'!$B$10))+'S Curve Equation'!$B$13)*'S Curve Equation'!$B$14</f>
        <v>0.65879120703682714</v>
      </c>
      <c r="AE156">
        <f>(1/(1+EXP(('S Curve Equation'!$B$11-AE111*'S Curve Equation'!$B$12)*'S Curve Equation'!$B$10))+'S Curve Equation'!$B$13)*'S Curve Equation'!$B$14</f>
        <v>0.65762199592293491</v>
      </c>
      <c r="AF156">
        <f>(1/(1+EXP(('S Curve Equation'!$B$11-AF111*'S Curve Equation'!$B$12)*'S Curve Equation'!$B$10))+'S Curve Equation'!$B$13)*'S Curve Equation'!$B$14</f>
        <v>0.65646088051790541</v>
      </c>
    </row>
    <row r="157" spans="1:32" x14ac:dyDescent="0.25">
      <c r="A157" t="s">
        <v>56</v>
      </c>
      <c r="B157">
        <f>(1/(1+EXP(('S Curve Equation'!$B$11-B112*'S Curve Equation'!$B$12)*'S Curve Equation'!$B$10))+'S Curve Equation'!$B$13)*'S Curve Equation'!$B$14</f>
        <v>0.71099999999999997</v>
      </c>
      <c r="C157">
        <f>(1/(1+EXP(('S Curve Equation'!$B$11-C112*'S Curve Equation'!$B$12)*'S Curve Equation'!$B$10))+'S Curve Equation'!$B$13)*'S Curve Equation'!$B$14</f>
        <v>0.70971647092261447</v>
      </c>
      <c r="D157">
        <f>(1/(1+EXP(('S Curve Equation'!$B$11-D112*'S Curve Equation'!$B$12)*'S Curve Equation'!$B$10))+'S Curve Equation'!$B$13)*'S Curve Equation'!$B$14</f>
        <v>0.70837065305194924</v>
      </c>
      <c r="E157">
        <f>(1/(1+EXP(('S Curve Equation'!$B$11-E112*'S Curve Equation'!$B$12)*'S Curve Equation'!$B$10))+'S Curve Equation'!$B$13)*'S Curve Equation'!$B$14</f>
        <v>0.70705507887951147</v>
      </c>
      <c r="F157">
        <f>(1/(1+EXP(('S Curve Equation'!$B$11-F112*'S Curve Equation'!$B$12)*'S Curve Equation'!$B$10))+'S Curve Equation'!$B$13)*'S Curve Equation'!$B$14</f>
        <v>0.70575998059745071</v>
      </c>
      <c r="G157">
        <f>(1/(1+EXP(('S Curve Equation'!$B$11-G112*'S Curve Equation'!$B$12)*'S Curve Equation'!$B$10))+'S Curve Equation'!$B$13)*'S Curve Equation'!$B$14</f>
        <v>0.70441902198150386</v>
      </c>
      <c r="H157">
        <f>(1/(1+EXP(('S Curve Equation'!$B$11-H112*'S Curve Equation'!$B$12)*'S Curve Equation'!$B$10))+'S Curve Equation'!$B$13)*'S Curve Equation'!$B$14</f>
        <v>0.70302115965695544</v>
      </c>
      <c r="I157">
        <f>(1/(1+EXP(('S Curve Equation'!$B$11-I112*'S Curve Equation'!$B$12)*'S Curve Equation'!$B$10))+'S Curve Equation'!$B$13)*'S Curve Equation'!$B$14</f>
        <v>0.70154160970455814</v>
      </c>
      <c r="J157">
        <f>(1/(1+EXP(('S Curve Equation'!$B$11-J112*'S Curve Equation'!$B$12)*'S Curve Equation'!$B$10))+'S Curve Equation'!$B$13)*'S Curve Equation'!$B$14</f>
        <v>0.69999324587929468</v>
      </c>
      <c r="K157">
        <f>(1/(1+EXP(('S Curve Equation'!$B$11-K112*'S Curve Equation'!$B$12)*'S Curve Equation'!$B$10))+'S Curve Equation'!$B$13)*'S Curve Equation'!$B$14</f>
        <v>0.69848250844821891</v>
      </c>
      <c r="L157">
        <f>(1/(1+EXP(('S Curve Equation'!$B$11-L112*'S Curve Equation'!$B$12)*'S Curve Equation'!$B$10))+'S Curve Equation'!$B$13)*'S Curve Equation'!$B$14</f>
        <v>0.69749981920515536</v>
      </c>
      <c r="M157">
        <f>(1/(1+EXP(('S Curve Equation'!$B$11-M112*'S Curve Equation'!$B$12)*'S Curve Equation'!$B$10))+'S Curve Equation'!$B$13)*'S Curve Equation'!$B$14</f>
        <v>0.69618986819445772</v>
      </c>
      <c r="N157">
        <f>(1/(1+EXP(('S Curve Equation'!$B$11-N112*'S Curve Equation'!$B$12)*'S Curve Equation'!$B$10))+'S Curve Equation'!$B$13)*'S Curve Equation'!$B$14</f>
        <v>0.69488893402046625</v>
      </c>
      <c r="O157">
        <f>(1/(1+EXP(('S Curve Equation'!$B$11-O112*'S Curve Equation'!$B$12)*'S Curve Equation'!$B$10))+'S Curve Equation'!$B$13)*'S Curve Equation'!$B$14</f>
        <v>0.6935969467844505</v>
      </c>
      <c r="P157">
        <f>(1/(1+EXP(('S Curve Equation'!$B$11-P112*'S Curve Equation'!$B$12)*'S Curve Equation'!$B$10))+'S Curve Equation'!$B$13)*'S Curve Equation'!$B$14</f>
        <v>0.69231383681734748</v>
      </c>
      <c r="Q157">
        <f>(1/(1+EXP(('S Curve Equation'!$B$11-Q112*'S Curve Equation'!$B$12)*'S Curve Equation'!$B$10))+'S Curve Equation'!$B$13)*'S Curve Equation'!$B$14</f>
        <v>0.69103953469597623</v>
      </c>
      <c r="R157">
        <f>(1/(1+EXP(('S Curve Equation'!$B$11-R112*'S Curve Equation'!$B$12)*'S Curve Equation'!$B$10))+'S Curve Equation'!$B$13)*'S Curve Equation'!$B$14</f>
        <v>0.68977397125838547</v>
      </c>
      <c r="S157">
        <f>(1/(1+EXP(('S Curve Equation'!$B$11-S112*'S Curve Equation'!$B$12)*'S Curve Equation'!$B$10))+'S Curve Equation'!$B$13)*'S Curve Equation'!$B$14</f>
        <v>0.68851707761835679</v>
      </c>
      <c r="T157">
        <f>(1/(1+EXP(('S Curve Equation'!$B$11-T112*'S Curve Equation'!$B$12)*'S Curve Equation'!$B$10))+'S Curve Equation'!$B$13)*'S Curve Equation'!$B$14</f>
        <v>0.68726878517909984</v>
      </c>
      <c r="U157">
        <f>(1/(1+EXP(('S Curve Equation'!$B$11-U112*'S Curve Equation'!$B$12)*'S Curve Equation'!$B$10))+'S Curve Equation'!$B$13)*'S Curve Equation'!$B$14</f>
        <v>0.68602902564617385</v>
      </c>
      <c r="V157">
        <f>(1/(1+EXP(('S Curve Equation'!$B$11-V112*'S Curve Equation'!$B$12)*'S Curve Equation'!$B$10))+'S Curve Equation'!$B$13)*'S Curve Equation'!$B$14</f>
        <v>0.68479773103966757</v>
      </c>
      <c r="W157">
        <f>(1/(1+EXP(('S Curve Equation'!$B$11-W112*'S Curve Equation'!$B$12)*'S Curve Equation'!$B$10))+'S Curve Equation'!$B$13)*'S Curve Equation'!$B$14</f>
        <v>0.68357483370565797</v>
      </c>
      <c r="X157">
        <f>(1/(1+EXP(('S Curve Equation'!$B$11-X112*'S Curve Equation'!$B$12)*'S Curve Equation'!$B$10))+'S Curve Equation'!$B$13)*'S Curve Equation'!$B$14</f>
        <v>0.68236026632700031</v>
      </c>
      <c r="Y157">
        <f>(1/(1+EXP(('S Curve Equation'!$B$11-Y112*'S Curve Equation'!$B$12)*'S Curve Equation'!$B$10))+'S Curve Equation'!$B$13)*'S Curve Equation'!$B$14</f>
        <v>0.68115396193344335</v>
      </c>
      <c r="Z157">
        <f>(1/(1+EXP(('S Curve Equation'!$B$11-Z112*'S Curve Equation'!$B$12)*'S Curve Equation'!$B$10))+'S Curve Equation'!$B$13)*'S Curve Equation'!$B$14</f>
        <v>0.67995585391112978</v>
      </c>
      <c r="AA157">
        <f>(1/(1+EXP(('S Curve Equation'!$B$11-AA112*'S Curve Equation'!$B$12)*'S Curve Equation'!$B$10))+'S Curve Equation'!$B$13)*'S Curve Equation'!$B$14</f>
        <v>0.67876587601148919</v>
      </c>
      <c r="AB157">
        <f>(1/(1+EXP(('S Curve Equation'!$B$11-AB112*'S Curve Equation'!$B$12)*'S Curve Equation'!$B$10))+'S Curve Equation'!$B$13)*'S Curve Equation'!$B$14</f>
        <v>0.6775839623595451</v>
      </c>
      <c r="AC157">
        <f>(1/(1+EXP(('S Curve Equation'!$B$11-AC112*'S Curve Equation'!$B$12)*'S Curve Equation'!$B$10))+'S Curve Equation'!$B$13)*'S Curve Equation'!$B$14</f>
        <v>0.67641004746168609</v>
      </c>
      <c r="AD157">
        <f>(1/(1+EXP(('S Curve Equation'!$B$11-AD112*'S Curve Equation'!$B$12)*'S Curve Equation'!$B$10))+'S Curve Equation'!$B$13)*'S Curve Equation'!$B$14</f>
        <v>0.67524406621288247</v>
      </c>
      <c r="AE157">
        <f>(1/(1+EXP(('S Curve Equation'!$B$11-AE112*'S Curve Equation'!$B$12)*'S Curve Equation'!$B$10))+'S Curve Equation'!$B$13)*'S Curve Equation'!$B$14</f>
        <v>0.67408595390341686</v>
      </c>
      <c r="AF157">
        <f>(1/(1+EXP(('S Curve Equation'!$B$11-AF112*'S Curve Equation'!$B$12)*'S Curve Equation'!$B$10))+'S Curve Equation'!$B$13)*'S Curve Equation'!$B$14</f>
        <v>0.67293564622511304</v>
      </c>
    </row>
    <row r="158" spans="1:32" x14ac:dyDescent="0.25">
      <c r="A158" t="s">
        <v>58</v>
      </c>
      <c r="B158">
        <f>(1/(1+EXP(('S Curve Equation'!$B$11-B113*'S Curve Equation'!$B$12)*'S Curve Equation'!$B$10))+'S Curve Equation'!$B$13)*'S Curve Equation'!$B$14</f>
        <v>0.76700000000000002</v>
      </c>
      <c r="C158">
        <f>(1/(1+EXP(('S Curve Equation'!$B$11-C113*'S Curve Equation'!$B$12)*'S Curve Equation'!$B$10))+'S Curve Equation'!$B$13)*'S Curve Equation'!$B$14</f>
        <v>0.76581561642440121</v>
      </c>
      <c r="D158">
        <f>(1/(1+EXP(('S Curve Equation'!$B$11-D113*'S Curve Equation'!$B$12)*'S Curve Equation'!$B$10))+'S Curve Equation'!$B$13)*'S Curve Equation'!$B$14</f>
        <v>0.76457270371013863</v>
      </c>
      <c r="E158">
        <f>(1/(1+EXP(('S Curve Equation'!$B$11-E113*'S Curve Equation'!$B$12)*'S Curve Equation'!$B$10))+'S Curve Equation'!$B$13)*'S Curve Equation'!$B$14</f>
        <v>0.76335668266603873</v>
      </c>
      <c r="F158">
        <f>(1/(1+EXP(('S Curve Equation'!$B$11-F113*'S Curve Equation'!$B$12)*'S Curve Equation'!$B$10))+'S Curve Equation'!$B$13)*'S Curve Equation'!$B$14</f>
        <v>0.76215858537241143</v>
      </c>
      <c r="G158">
        <f>(1/(1+EXP(('S Curve Equation'!$B$11-G113*'S Curve Equation'!$B$12)*'S Curve Equation'!$B$10))+'S Curve Equation'!$B$13)*'S Curve Equation'!$B$14</f>
        <v>0.76091701554227154</v>
      </c>
      <c r="H158">
        <f>(1/(1+EXP(('S Curve Equation'!$B$11-H113*'S Curve Equation'!$B$12)*'S Curve Equation'!$B$10))+'S Curve Equation'!$B$13)*'S Curve Equation'!$B$14</f>
        <v>0.75962162683372669</v>
      </c>
      <c r="I158">
        <f>(1/(1+EXP(('S Curve Equation'!$B$11-I113*'S Curve Equation'!$B$12)*'S Curve Equation'!$B$10))+'S Curve Equation'!$B$13)*'S Curve Equation'!$B$14</f>
        <v>0.75824928071942155</v>
      </c>
      <c r="J158">
        <f>(1/(1+EXP(('S Curve Equation'!$B$11-J113*'S Curve Equation'!$B$12)*'S Curve Equation'!$B$10))+'S Curve Equation'!$B$13)*'S Curve Equation'!$B$14</f>
        <v>0.75681172307249356</v>
      </c>
      <c r="K158">
        <f>(1/(1+EXP(('S Curve Equation'!$B$11-K113*'S Curve Equation'!$B$12)*'S Curve Equation'!$B$10))+'S Curve Equation'!$B$13)*'S Curve Equation'!$B$14</f>
        <v>0.75540773691517249</v>
      </c>
      <c r="L158">
        <f>(1/(1+EXP(('S Curve Equation'!$B$11-L113*'S Curve Equation'!$B$12)*'S Curve Equation'!$B$10))+'S Curve Equation'!$B$13)*'S Curve Equation'!$B$14</f>
        <v>0.7544937647510056</v>
      </c>
      <c r="M158">
        <f>(1/(1+EXP(('S Curve Equation'!$B$11-M113*'S Curve Equation'!$B$12)*'S Curve Equation'!$B$10))+'S Curve Equation'!$B$13)*'S Curve Equation'!$B$14</f>
        <v>0.75327453216733775</v>
      </c>
      <c r="N158">
        <f>(1/(1+EXP(('S Curve Equation'!$B$11-N113*'S Curve Equation'!$B$12)*'S Curve Equation'!$B$10))+'S Curve Equation'!$B$13)*'S Curve Equation'!$B$14</f>
        <v>0.75206269402408243</v>
      </c>
      <c r="O158">
        <f>(1/(1+EXP(('S Curve Equation'!$B$11-O113*'S Curve Equation'!$B$12)*'S Curve Equation'!$B$10))+'S Curve Equation'!$B$13)*'S Curve Equation'!$B$14</f>
        <v>0.75085820688484517</v>
      </c>
      <c r="P158">
        <f>(1/(1+EXP(('S Curve Equation'!$B$11-P113*'S Curve Equation'!$B$12)*'S Curve Equation'!$B$10))+'S Curve Equation'!$B$13)*'S Curve Equation'!$B$14</f>
        <v>0.74966102712456451</v>
      </c>
      <c r="Q158">
        <f>(1/(1+EXP(('S Curve Equation'!$B$11-Q113*'S Curve Equation'!$B$12)*'S Curve Equation'!$B$10))+'S Curve Equation'!$B$13)*'S Curve Equation'!$B$14</f>
        <v>0.74847111095092245</v>
      </c>
      <c r="R158">
        <f>(1/(1+EXP(('S Curve Equation'!$B$11-R113*'S Curve Equation'!$B$12)*'S Curve Equation'!$B$10))+'S Curve Equation'!$B$13)*'S Curve Equation'!$B$14</f>
        <v>0.74728841442491456</v>
      </c>
      <c r="S158">
        <f>(1/(1+EXP(('S Curve Equation'!$B$11-S113*'S Curve Equation'!$B$12)*'S Curve Equation'!$B$10))+'S Curve Equation'!$B$13)*'S Curve Equation'!$B$14</f>
        <v>0.74611289348059207</v>
      </c>
      <c r="T158">
        <f>(1/(1+EXP(('S Curve Equation'!$B$11-T113*'S Curve Equation'!$B$12)*'S Curve Equation'!$B$10))+'S Curve Equation'!$B$13)*'S Curve Equation'!$B$14</f>
        <v>0.7449445039440119</v>
      </c>
      <c r="U158">
        <f>(1/(1+EXP(('S Curve Equation'!$B$11-U113*'S Curve Equation'!$B$12)*'S Curve Equation'!$B$10))+'S Curve Equation'!$B$13)*'S Curve Equation'!$B$14</f>
        <v>0.74378320155142008</v>
      </c>
      <c r="V158">
        <f>(1/(1+EXP(('S Curve Equation'!$B$11-V113*'S Curve Equation'!$B$12)*'S Curve Equation'!$B$10))+'S Curve Equation'!$B$13)*'S Curve Equation'!$B$14</f>
        <v>0.74262894196669416</v>
      </c>
      <c r="W158">
        <f>(1/(1+EXP(('S Curve Equation'!$B$11-W113*'S Curve Equation'!$B$12)*'S Curve Equation'!$B$10))+'S Curve Equation'!$B$13)*'S Curve Equation'!$B$14</f>
        <v>0.74148168079806343</v>
      </c>
      <c r="X158">
        <f>(1/(1+EXP(('S Curve Equation'!$B$11-X113*'S Curve Equation'!$B$12)*'S Curve Equation'!$B$10))+'S Curve Equation'!$B$13)*'S Curve Equation'!$B$14</f>
        <v>0.74034137361415142</v>
      </c>
      <c r="Y158">
        <f>(1/(1+EXP(('S Curve Equation'!$B$11-Y113*'S Curve Equation'!$B$12)*'S Curve Equation'!$B$10))+'S Curve Equation'!$B$13)*'S Curve Equation'!$B$14</f>
        <v>0.73920797595933485</v>
      </c>
      <c r="Z158">
        <f>(1/(1+EXP(('S Curve Equation'!$B$11-Z113*'S Curve Equation'!$B$12)*'S Curve Equation'!$B$10))+'S Curve Equation'!$B$13)*'S Curve Equation'!$B$14</f>
        <v>0.73808144336846748</v>
      </c>
      <c r="AA158">
        <f>(1/(1+EXP(('S Curve Equation'!$B$11-AA113*'S Curve Equation'!$B$12)*'S Curve Equation'!$B$10))+'S Curve Equation'!$B$13)*'S Curve Equation'!$B$14</f>
        <v>0.7369617313809832</v>
      </c>
      <c r="AB158">
        <f>(1/(1+EXP(('S Curve Equation'!$B$11-AB113*'S Curve Equation'!$B$12)*'S Curve Equation'!$B$10))+'S Curve Equation'!$B$13)*'S Curve Equation'!$B$14</f>
        <v>0.73584879555438421</v>
      </c>
      <c r="AC158">
        <f>(1/(1+EXP(('S Curve Equation'!$B$11-AC113*'S Curve Equation'!$B$12)*'S Curve Equation'!$B$10))+'S Curve Equation'!$B$13)*'S Curve Equation'!$B$14</f>
        <v>0.73474259147717025</v>
      </c>
      <c r="AD158">
        <f>(1/(1+EXP(('S Curve Equation'!$B$11-AD113*'S Curve Equation'!$B$12)*'S Curve Equation'!$B$10))+'S Curve Equation'!$B$13)*'S Curve Equation'!$B$14</f>
        <v>0.73364307478118529</v>
      </c>
      <c r="AE158">
        <f>(1/(1+EXP(('S Curve Equation'!$B$11-AE113*'S Curve Equation'!$B$12)*'S Curve Equation'!$B$10))+'S Curve Equation'!$B$13)*'S Curve Equation'!$B$14</f>
        <v>0.73255020115344305</v>
      </c>
      <c r="AF158">
        <f>(1/(1+EXP(('S Curve Equation'!$B$11-AF113*'S Curve Equation'!$B$12)*'S Curve Equation'!$B$10))+'S Curve Equation'!$B$13)*'S Curve Equation'!$B$14</f>
        <v>0.7314639263474193</v>
      </c>
    </row>
    <row r="159" spans="1:32" x14ac:dyDescent="0.25">
      <c r="A159" t="s">
        <v>60</v>
      </c>
      <c r="B159">
        <f>(1/(1+EXP(('S Curve Equation'!$B$11-B114*'S Curve Equation'!$B$12)*'S Curve Equation'!$B$10))+'S Curve Equation'!$B$13)*'S Curve Equation'!$B$14</f>
        <v>0.73899999999999999</v>
      </c>
      <c r="C159">
        <f>(1/(1+EXP(('S Curve Equation'!$B$11-C114*'S Curve Equation'!$B$12)*'S Curve Equation'!$B$10))+'S Curve Equation'!$B$13)*'S Curve Equation'!$B$14</f>
        <v>0.73776024517802197</v>
      </c>
      <c r="D159">
        <f>(1/(1+EXP(('S Curve Equation'!$B$11-D114*'S Curve Equation'!$B$12)*'S Curve Equation'!$B$10))+'S Curve Equation'!$B$13)*'S Curve Equation'!$B$14</f>
        <v>0.736459790363723</v>
      </c>
      <c r="E159">
        <f>(1/(1+EXP(('S Curve Equation'!$B$11-E114*'S Curve Equation'!$B$12)*'S Curve Equation'!$B$10))+'S Curve Equation'!$B$13)*'S Curve Equation'!$B$14</f>
        <v>0.73518803088320694</v>
      </c>
      <c r="F159">
        <f>(1/(1+EXP(('S Curve Equation'!$B$11-F114*'S Curve Equation'!$B$12)*'S Curve Equation'!$B$10))+'S Curve Equation'!$B$13)*'S Curve Equation'!$B$14</f>
        <v>0.73393555545398159</v>
      </c>
      <c r="G159">
        <f>(1/(1+EXP(('S Curve Equation'!$B$11-G114*'S Curve Equation'!$B$12)*'S Curve Equation'!$B$10))+'S Curve Equation'!$B$13)*'S Curve Equation'!$B$14</f>
        <v>0.73263819684017306</v>
      </c>
      <c r="H159">
        <f>(1/(1+EXP(('S Curve Equation'!$B$11-H114*'S Curve Equation'!$B$12)*'S Curve Equation'!$B$10))+'S Curve Equation'!$B$13)*'S Curve Equation'!$B$14</f>
        <v>0.73128520934888219</v>
      </c>
      <c r="I159">
        <f>(1/(1+EXP(('S Curve Equation'!$B$11-I114*'S Curve Equation'!$B$12)*'S Curve Equation'!$B$10))+'S Curve Equation'!$B$13)*'S Curve Equation'!$B$14</f>
        <v>0.72985251801421835</v>
      </c>
      <c r="J159">
        <f>(1/(1+EXP(('S Curve Equation'!$B$11-J114*'S Curve Equation'!$B$12)*'S Curve Equation'!$B$10))+'S Curve Equation'!$B$13)*'S Curve Equation'!$B$14</f>
        <v>0.72835249031823535</v>
      </c>
      <c r="K159">
        <f>(1/(1+EXP(('S Curve Equation'!$B$11-K114*'S Curve Equation'!$B$12)*'S Curve Equation'!$B$10))+'S Curve Equation'!$B$13)*'S Curve Equation'!$B$14</f>
        <v>0.72688822390255348</v>
      </c>
      <c r="L159">
        <f>(1/(1+EXP(('S Curve Equation'!$B$11-L114*'S Curve Equation'!$B$12)*'S Curve Equation'!$B$10))+'S Curve Equation'!$B$13)*'S Curve Equation'!$B$14</f>
        <v>0.72593539720057554</v>
      </c>
      <c r="M159">
        <f>(1/(1+EXP(('S Curve Equation'!$B$11-M114*'S Curve Equation'!$B$12)*'S Curve Equation'!$B$10))+'S Curve Equation'!$B$13)*'S Curve Equation'!$B$14</f>
        <v>0.72466480656075993</v>
      </c>
      <c r="N159">
        <f>(1/(1+EXP(('S Curve Equation'!$B$11-N114*'S Curve Equation'!$B$12)*'S Curve Equation'!$B$10))+'S Curve Equation'!$B$13)*'S Curve Equation'!$B$14</f>
        <v>0.72340245684926485</v>
      </c>
      <c r="O159">
        <f>(1/(1+EXP(('S Curve Equation'!$B$11-O114*'S Curve Equation'!$B$12)*'S Curve Equation'!$B$10))+'S Curve Equation'!$B$13)*'S Curve Equation'!$B$14</f>
        <v>0.72214829150319437</v>
      </c>
      <c r="P159">
        <f>(1/(1+EXP(('S Curve Equation'!$B$11-P114*'S Curve Equation'!$B$12)*'S Curve Equation'!$B$10))+'S Curve Equation'!$B$13)*'S Curve Equation'!$B$14</f>
        <v>0.72090225396559204</v>
      </c>
      <c r="Q159">
        <f>(1/(1+EXP(('S Curve Equation'!$B$11-Q114*'S Curve Equation'!$B$12)*'S Curve Equation'!$B$10))+'S Curve Equation'!$B$13)*'S Curve Equation'!$B$14</f>
        <v>0.71966428770481106</v>
      </c>
      <c r="R159">
        <f>(1/(1+EXP(('S Curve Equation'!$B$11-R114*'S Curve Equation'!$B$12)*'S Curve Equation'!$B$10))+'S Curve Equation'!$B$13)*'S Curve Equation'!$B$14</f>
        <v>0.71843433623301323</v>
      </c>
      <c r="S159">
        <f>(1/(1+EXP(('S Curve Equation'!$B$11-S114*'S Curve Equation'!$B$12)*'S Curve Equation'!$B$10))+'S Curve Equation'!$B$13)*'S Curve Equation'!$B$14</f>
        <v>0.71721234312381388</v>
      </c>
      <c r="T159">
        <f>(1/(1+EXP(('S Curve Equation'!$B$11-T114*'S Curve Equation'!$B$12)*'S Curve Equation'!$B$10))+'S Curve Equation'!$B$13)*'S Curve Equation'!$B$14</f>
        <v>0.71599825202911349</v>
      </c>
      <c r="U159">
        <f>(1/(1+EXP(('S Curve Equation'!$B$11-U114*'S Curve Equation'!$B$12)*'S Curve Equation'!$B$10))+'S Curve Equation'!$B$13)*'S Curve Equation'!$B$14</f>
        <v>0.71479200669513931</v>
      </c>
      <c r="V159">
        <f>(1/(1+EXP(('S Curve Equation'!$B$11-V114*'S Curve Equation'!$B$12)*'S Curve Equation'!$B$10))+'S Curve Equation'!$B$13)*'S Curve Equation'!$B$14</f>
        <v>0.71359355097773292</v>
      </c>
      <c r="W159">
        <f>(1/(1+EXP(('S Curve Equation'!$B$11-W114*'S Curve Equation'!$B$12)*'S Curve Equation'!$B$10))+'S Curve Equation'!$B$13)*'S Curve Equation'!$B$14</f>
        <v>0.71240282885690043</v>
      </c>
      <c r="X159">
        <f>(1/(1+EXP(('S Curve Equation'!$B$11-X114*'S Curve Equation'!$B$12)*'S Curve Equation'!$B$10))+'S Curve Equation'!$B$13)*'S Curve Equation'!$B$14</f>
        <v>0.71121978445067346</v>
      </c>
      <c r="Y159">
        <f>(1/(1+EXP(('S Curve Equation'!$B$11-Y114*'S Curve Equation'!$B$12)*'S Curve Equation'!$B$10))+'S Curve Equation'!$B$13)*'S Curve Equation'!$B$14</f>
        <v>0.71004436202827892</v>
      </c>
      <c r="Z159">
        <f>(1/(1+EXP(('S Curve Equation'!$B$11-Z114*'S Curve Equation'!$B$12)*'S Curve Equation'!$B$10))+'S Curve Equation'!$B$13)*'S Curve Equation'!$B$14</f>
        <v>0.70887650602266783</v>
      </c>
      <c r="AA159">
        <f>(1/(1+EXP(('S Curve Equation'!$B$11-AA114*'S Curve Equation'!$B$12)*'S Curve Equation'!$B$10))+'S Curve Equation'!$B$13)*'S Curve Equation'!$B$14</f>
        <v>0.70771616104241764</v>
      </c>
      <c r="AB159">
        <f>(1/(1+EXP(('S Curve Equation'!$B$11-AB114*'S Curve Equation'!$B$12)*'S Curve Equation'!$B$10))+'S Curve Equation'!$B$13)*'S Curve Equation'!$B$14</f>
        <v>0.70656327188302159</v>
      </c>
      <c r="AC159">
        <f>(1/(1+EXP(('S Curve Equation'!$B$11-AC114*'S Curve Equation'!$B$12)*'S Curve Equation'!$B$10))+'S Curve Equation'!$B$13)*'S Curve Equation'!$B$14</f>
        <v>0.70541778353761542</v>
      </c>
      <c r="AD159">
        <f>(1/(1+EXP(('S Curve Equation'!$B$11-AD114*'S Curve Equation'!$B$12)*'S Curve Equation'!$B$10))+'S Curve Equation'!$B$13)*'S Curve Equation'!$B$14</f>
        <v>0.70427964120712616</v>
      </c>
      <c r="AE159">
        <f>(1/(1+EXP(('S Curve Equation'!$B$11-AE114*'S Curve Equation'!$B$12)*'S Curve Equation'!$B$10))+'S Curve Equation'!$B$13)*'S Curve Equation'!$B$14</f>
        <v>0.70314879030990396</v>
      </c>
      <c r="AF159">
        <f>(1/(1+EXP(('S Curve Equation'!$B$11-AF114*'S Curve Equation'!$B$12)*'S Curve Equation'!$B$10))+'S Curve Equation'!$B$13)*'S Curve Equation'!$B$14</f>
        <v>0.7020251764908233</v>
      </c>
    </row>
    <row r="160" spans="1:32" x14ac:dyDescent="0.25">
      <c r="A160" t="s">
        <v>62</v>
      </c>
      <c r="B160">
        <f>(1/(1+EXP(('S Curve Equation'!$B$11-B115*'S Curve Equation'!$B$12)*'S Curve Equation'!$B$10))+'S Curve Equation'!$B$13)*'S Curve Equation'!$B$14</f>
        <v>0.78561271676300581</v>
      </c>
      <c r="C160">
        <f>(1/(1+EXP(('S Curve Equation'!$B$11-C115*'S Curve Equation'!$B$12)*'S Curve Equation'!$B$10))+'S Curve Equation'!$B$13)*'S Curve Equation'!$B$14</f>
        <v>0.78447188469446094</v>
      </c>
      <c r="D160">
        <f>(1/(1+EXP(('S Curve Equation'!$B$11-D115*'S Curve Equation'!$B$12)*'S Curve Equation'!$B$10))+'S Curve Equation'!$B$13)*'S Curve Equation'!$B$14</f>
        <v>0.7832743125290923</v>
      </c>
      <c r="E160">
        <f>(1/(1+EXP(('S Curve Equation'!$B$11-E115*'S Curve Equation'!$B$12)*'S Curve Equation'!$B$10))+'S Curve Equation'!$B$13)*'S Curve Equation'!$B$14</f>
        <v>0.78210229186806746</v>
      </c>
      <c r="F160">
        <f>(1/(1+EXP(('S Curve Equation'!$B$11-F115*'S Curve Equation'!$B$12)*'S Curve Equation'!$B$10))+'S Curve Equation'!$B$13)*'S Curve Equation'!$B$14</f>
        <v>0.78094719970205828</v>
      </c>
      <c r="G160">
        <f>(1/(1+EXP(('S Curve Equation'!$B$11-G115*'S Curve Equation'!$B$12)*'S Curve Equation'!$B$10))+'S Curve Equation'!$B$13)*'S Curve Equation'!$B$14</f>
        <v>0.77974983309688295</v>
      </c>
      <c r="H160">
        <f>(1/(1+EXP(('S Curve Equation'!$B$11-H115*'S Curve Equation'!$B$12)*'S Curve Equation'!$B$10))+'S Curve Equation'!$B$13)*'S Curve Equation'!$B$14</f>
        <v>0.7785001714346601</v>
      </c>
      <c r="I160">
        <f>(1/(1+EXP(('S Curve Equation'!$B$11-I115*'S Curve Equation'!$B$12)*'S Curve Equation'!$B$10))+'S Curve Equation'!$B$13)*'S Curve Equation'!$B$14</f>
        <v>0.7771758329166093</v>
      </c>
      <c r="J160">
        <f>(1/(1+EXP(('S Curve Equation'!$B$11-J115*'S Curve Equation'!$B$12)*'S Curve Equation'!$B$10))+'S Curve Equation'!$B$13)*'S Curve Equation'!$B$14</f>
        <v>0.77578808411902955</v>
      </c>
      <c r="K160">
        <f>(1/(1+EXP(('S Curve Equation'!$B$11-K115*'S Curve Equation'!$B$12)*'S Curve Equation'!$B$10))+'S Curve Equation'!$B$13)*'S Curve Equation'!$B$14</f>
        <v>0.77443227068171705</v>
      </c>
      <c r="L160">
        <f>(1/(1+EXP(('S Curve Equation'!$B$11-L115*'S Curve Equation'!$B$12)*'S Curve Equation'!$B$10))+'S Curve Equation'!$B$13)*'S Curve Equation'!$B$14</f>
        <v>0.7735494075563436</v>
      </c>
      <c r="M160">
        <f>(1/(1+EXP(('S Curve Equation'!$B$11-M115*'S Curve Equation'!$B$12)*'S Curve Equation'!$B$10))+'S Curve Equation'!$B$13)*'S Curve Equation'!$B$14</f>
        <v>0.77237136714423005</v>
      </c>
      <c r="N160">
        <f>(1/(1+EXP(('S Curve Equation'!$B$11-N115*'S Curve Equation'!$B$12)*'S Curve Equation'!$B$10))+'S Curve Equation'!$B$13)*'S Curve Equation'!$B$14</f>
        <v>0.77120012416458839</v>
      </c>
      <c r="O160">
        <f>(1/(1+EXP(('S Curve Equation'!$B$11-O115*'S Curve Equation'!$B$12)*'S Curve Equation'!$B$10))+'S Curve Equation'!$B$13)*'S Curve Equation'!$B$14</f>
        <v>0.7700356436399991</v>
      </c>
      <c r="P160">
        <f>(1/(1+EXP(('S Curve Equation'!$B$11-P115*'S Curve Equation'!$B$12)*'S Curve Equation'!$B$10))+'S Curve Equation'!$B$13)*'S Curve Equation'!$B$14</f>
        <v>0.7688778902938187</v>
      </c>
      <c r="Q160">
        <f>(1/(1+EXP(('S Curve Equation'!$B$11-Q115*'S Curve Equation'!$B$12)*'S Curve Equation'!$B$10))+'S Curve Equation'!$B$13)*'S Curve Equation'!$B$14</f>
        <v>0.76772682857231633</v>
      </c>
      <c r="R160">
        <f>(1/(1+EXP(('S Curve Equation'!$B$11-R115*'S Curve Equation'!$B$12)*'S Curve Equation'!$B$10))+'S Curve Equation'!$B$13)*'S Curve Equation'!$B$14</f>
        <v>0.76658242266600218</v>
      </c>
      <c r="S160">
        <f>(1/(1+EXP(('S Curve Equation'!$B$11-S115*'S Curve Equation'!$B$12)*'S Curve Equation'!$B$10))+'S Curve Equation'!$B$13)*'S Curve Equation'!$B$14</f>
        <v>0.76544463653016692</v>
      </c>
      <c r="T160">
        <f>(1/(1+EXP(('S Curve Equation'!$B$11-T115*'S Curve Equation'!$B$12)*'S Curve Equation'!$B$10))+'S Curve Equation'!$B$13)*'S Curve Equation'!$B$14</f>
        <v>0.76431343390466022</v>
      </c>
      <c r="U160">
        <f>(1/(1+EXP(('S Curve Equation'!$B$11-U115*'S Curve Equation'!$B$12)*'S Curve Equation'!$B$10))+'S Curve Equation'!$B$13)*'S Curve Equation'!$B$14</f>
        <v>0.76318877833292864</v>
      </c>
      <c r="V160">
        <f>(1/(1+EXP(('S Curve Equation'!$B$11-V115*'S Curve Equation'!$B$12)*'S Curve Equation'!$B$10))+'S Curve Equation'!$B$13)*'S Curve Equation'!$B$14</f>
        <v>0.76207063318034507</v>
      </c>
      <c r="W160">
        <f>(1/(1+EXP(('S Curve Equation'!$B$11-W115*'S Curve Equation'!$B$12)*'S Curve Equation'!$B$10))+'S Curve Equation'!$B$13)*'S Curve Equation'!$B$14</f>
        <v>0.76095896165183574</v>
      </c>
      <c r="X160">
        <f>(1/(1+EXP(('S Curve Equation'!$B$11-X115*'S Curve Equation'!$B$12)*'S Curve Equation'!$B$10))+'S Curve Equation'!$B$13)*'S Curve Equation'!$B$14</f>
        <v>0.75985372680885532</v>
      </c>
      <c r="Y160">
        <f>(1/(1+EXP(('S Curve Equation'!$B$11-Y115*'S Curve Equation'!$B$12)*'S Curve Equation'!$B$10))+'S Curve Equation'!$B$13)*'S Curve Equation'!$B$14</f>
        <v>0.75875489158569709</v>
      </c>
      <c r="Z160">
        <f>(1/(1+EXP(('S Curve Equation'!$B$11-Z115*'S Curve Equation'!$B$12)*'S Curve Equation'!$B$10))+'S Curve Equation'!$B$13)*'S Curve Equation'!$B$14</f>
        <v>0.7576624188051877</v>
      </c>
      <c r="AA160">
        <f>(1/(1+EXP(('S Curve Equation'!$B$11-AA115*'S Curve Equation'!$B$12)*'S Curve Equation'!$B$10))+'S Curve Equation'!$B$13)*'S Curve Equation'!$B$14</f>
        <v>0.75657627119377635</v>
      </c>
      <c r="AB160">
        <f>(1/(1+EXP(('S Curve Equation'!$B$11-AB115*'S Curve Equation'!$B$12)*'S Curve Equation'!$B$10))+'S Curve Equation'!$B$13)*'S Curve Equation'!$B$14</f>
        <v>0.75549641139602708</v>
      </c>
      <c r="AC160">
        <f>(1/(1+EXP(('S Curve Equation'!$B$11-AC115*'S Curve Equation'!$B$12)*'S Curve Equation'!$B$10))+'S Curve Equation'!$B$13)*'S Curve Equation'!$B$14</f>
        <v>0.75442280198856171</v>
      </c>
      <c r="AD160">
        <f>(1/(1+EXP(('S Curve Equation'!$B$11-AD115*'S Curve Equation'!$B$12)*'S Curve Equation'!$B$10))+'S Curve Equation'!$B$13)*'S Curve Equation'!$B$14</f>
        <v>0.75335540549343449</v>
      </c>
      <c r="AE160">
        <f>(1/(1+EXP(('S Curve Equation'!$B$11-AE115*'S Curve Equation'!$B$12)*'S Curve Equation'!$B$10))+'S Curve Equation'!$B$13)*'S Curve Equation'!$B$14</f>
        <v>0.75229418439099505</v>
      </c>
      <c r="AF160">
        <f>(1/(1+EXP(('S Curve Equation'!$B$11-AF115*'S Curve Equation'!$B$12)*'S Curve Equation'!$B$10))+'S Curve Equation'!$B$13)*'S Curve Equation'!$B$14</f>
        <v>0.75123910113222647</v>
      </c>
    </row>
    <row r="161" spans="1:32" x14ac:dyDescent="0.25">
      <c r="A161" t="s">
        <v>64</v>
      </c>
      <c r="B161">
        <f>(1/(1+EXP(('S Curve Equation'!$B$11-B116*'S Curve Equation'!$B$12)*'S Curve Equation'!$B$10))+'S Curve Equation'!$B$13)*'S Curve Equation'!$B$14</f>
        <v>0.6359999999999999</v>
      </c>
      <c r="C161">
        <f>(1/(1+EXP(('S Curve Equation'!$B$11-C116*'S Curve Equation'!$B$12)*'S Curve Equation'!$B$10))+'S Curve Equation'!$B$13)*'S Curve Equation'!$B$14</f>
        <v>0.63465200459412929</v>
      </c>
      <c r="D161">
        <f>(1/(1+EXP(('S Curve Equation'!$B$11-D116*'S Curve Equation'!$B$12)*'S Curve Equation'!$B$10))+'S Curve Equation'!$B$13)*'S Curve Equation'!$B$14</f>
        <v>0.63324001680580144</v>
      </c>
      <c r="E161">
        <f>(1/(1+EXP(('S Curve Equation'!$B$11-E116*'S Curve Equation'!$B$12)*'S Curve Equation'!$B$10))+'S Curve Equation'!$B$13)*'S Curve Equation'!$B$14</f>
        <v>0.63186116426113426</v>
      </c>
      <c r="F161">
        <f>(1/(1+EXP(('S Curve Equation'!$B$11-F116*'S Curve Equation'!$B$12)*'S Curve Equation'!$B$10))+'S Curve Equation'!$B$13)*'S Curve Equation'!$B$14</f>
        <v>0.63050512370408995</v>
      </c>
      <c r="G161">
        <f>(1/(1+EXP(('S Curve Equation'!$B$11-G116*'S Curve Equation'!$B$12)*'S Curve Equation'!$B$10))+'S Curve Equation'!$B$13)*'S Curve Equation'!$B$14</f>
        <v>0.62910247215982351</v>
      </c>
      <c r="H161">
        <f>(1/(1+EXP(('S Curve Equation'!$B$11-H116*'S Curve Equation'!$B$12)*'S Curve Equation'!$B$10))+'S Curve Equation'!$B$13)*'S Curve Equation'!$B$14</f>
        <v>0.62764181739132097</v>
      </c>
      <c r="I161">
        <f>(1/(1+EXP(('S Curve Equation'!$B$11-I116*'S Curve Equation'!$B$12)*'S Curve Equation'!$B$10))+'S Curve Equation'!$B$13)*'S Curve Equation'!$B$14</f>
        <v>0.62609748730244852</v>
      </c>
      <c r="J161">
        <f>(1/(1+EXP(('S Curve Equation'!$B$11-J116*'S Curve Equation'!$B$12)*'S Curve Equation'!$B$10))+'S Curve Equation'!$B$13)*'S Curve Equation'!$B$14</f>
        <v>0.62448317468822323</v>
      </c>
      <c r="K161">
        <f>(1/(1+EXP(('S Curve Equation'!$B$11-K116*'S Curve Equation'!$B$12)*'S Curve Equation'!$B$10))+'S Curve Equation'!$B$13)*'S Curve Equation'!$B$14</f>
        <v>0.62290990128805335</v>
      </c>
      <c r="L161">
        <f>(1/(1+EXP(('S Curve Equation'!$B$11-L116*'S Curve Equation'!$B$12)*'S Curve Equation'!$B$10))+'S Curve Equation'!$B$13)*'S Curve Equation'!$B$14</f>
        <v>0.62188749038596602</v>
      </c>
      <c r="M161">
        <f>(1/(1+EXP(('S Curve Equation'!$B$11-M116*'S Curve Equation'!$B$12)*'S Curve Equation'!$B$10))+'S Curve Equation'!$B$13)*'S Curve Equation'!$B$14</f>
        <v>0.62052575704604673</v>
      </c>
      <c r="N161">
        <f>(1/(1+EXP(('S Curve Equation'!$B$11-N116*'S Curve Equation'!$B$12)*'S Curve Equation'!$B$10))+'S Curve Equation'!$B$13)*'S Curve Equation'!$B$14</f>
        <v>0.61917471317662331</v>
      </c>
      <c r="O161">
        <f>(1/(1+EXP(('S Curve Equation'!$B$11-O116*'S Curve Equation'!$B$12)*'S Curve Equation'!$B$10))+'S Curve Equation'!$B$13)*'S Curve Equation'!$B$14</f>
        <v>0.61783425428625538</v>
      </c>
      <c r="P161">
        <f>(1/(1+EXP(('S Curve Equation'!$B$11-P116*'S Curve Equation'!$B$12)*'S Curve Equation'!$B$10))+'S Curve Equation'!$B$13)*'S Curve Equation'!$B$14</f>
        <v>0.61650427680961861</v>
      </c>
      <c r="Q161">
        <f>(1/(1+EXP(('S Curve Equation'!$B$11-Q116*'S Curve Equation'!$B$12)*'S Curve Equation'!$B$10))+'S Curve Equation'!$B$13)*'S Curve Equation'!$B$14</f>
        <v>0.61518467811036759</v>
      </c>
      <c r="R161">
        <f>(1/(1+EXP(('S Curve Equation'!$B$11-R116*'S Curve Equation'!$B$12)*'S Curve Equation'!$B$10))+'S Curve Equation'!$B$13)*'S Curve Equation'!$B$14</f>
        <v>0.61387535648332614</v>
      </c>
      <c r="S161">
        <f>(1/(1+EXP(('S Curve Equation'!$B$11-S116*'S Curve Equation'!$B$12)*'S Curve Equation'!$B$10))+'S Curve Equation'!$B$13)*'S Curve Equation'!$B$14</f>
        <v>0.61257621115602756</v>
      </c>
      <c r="T161">
        <f>(1/(1+EXP(('S Curve Equation'!$B$11-T116*'S Curve Equation'!$B$12)*'S Curve Equation'!$B$10))+'S Curve Equation'!$B$13)*'S Curve Equation'!$B$14</f>
        <v>0.61128714228964443</v>
      </c>
      <c r="U161">
        <f>(1/(1+EXP(('S Curve Equation'!$B$11-U116*'S Curve Equation'!$B$12)*'S Curve Equation'!$B$10))+'S Curve Equation'!$B$13)*'S Curve Equation'!$B$14</f>
        <v>0.61000805097934319</v>
      </c>
      <c r="V161">
        <f>(1/(1+EXP(('S Curve Equation'!$B$11-V116*'S Curve Equation'!$B$12)*'S Curve Equation'!$B$10))+'S Curve Equation'!$B$13)*'S Curve Equation'!$B$14</f>
        <v>0.60873883925409433</v>
      </c>
      <c r="W161">
        <f>(1/(1+EXP(('S Curve Equation'!$B$11-W116*'S Curve Equation'!$B$12)*'S Curve Equation'!$B$10))+'S Curve Equation'!$B$13)*'S Curve Equation'!$B$14</f>
        <v>0.60747941007595796</v>
      </c>
      <c r="X161">
        <f>(1/(1+EXP(('S Curve Equation'!$B$11-X116*'S Curve Equation'!$B$12)*'S Curve Equation'!$B$10))+'S Curve Equation'!$B$13)*'S Curve Equation'!$B$14</f>
        <v>0.60622966733890193</v>
      </c>
      <c r="Y161">
        <f>(1/(1+EXP(('S Curve Equation'!$B$11-Y116*'S Curve Equation'!$B$12)*'S Curve Equation'!$B$10))+'S Curve Equation'!$B$13)*'S Curve Equation'!$B$14</f>
        <v>0.60498951586714278</v>
      </c>
      <c r="Z161">
        <f>(1/(1+EXP(('S Curve Equation'!$B$11-Z116*'S Curve Equation'!$B$12)*'S Curve Equation'!$B$10))+'S Curve Equation'!$B$13)*'S Curve Equation'!$B$14</f>
        <v>0.6037588614130649</v>
      </c>
      <c r="AA161">
        <f>(1/(1+EXP(('S Curve Equation'!$B$11-AA116*'S Curve Equation'!$B$12)*'S Curve Equation'!$B$10))+'S Curve Equation'!$B$13)*'S Curve Equation'!$B$14</f>
        <v>0.60253761065473599</v>
      </c>
      <c r="AB161">
        <f>(1/(1+EXP(('S Curve Equation'!$B$11-AB116*'S Curve Equation'!$B$12)*'S Curve Equation'!$B$10))+'S Curve Equation'!$B$13)*'S Curve Equation'!$B$14</f>
        <v>0.60132567119302638</v>
      </c>
      <c r="AC161">
        <f>(1/(1+EXP(('S Curve Equation'!$B$11-AC116*'S Curve Equation'!$B$12)*'S Curve Equation'!$B$10))+'S Curve Equation'!$B$13)*'S Curve Equation'!$B$14</f>
        <v>0.60012295154839046</v>
      </c>
      <c r="AD161">
        <f>(1/(1+EXP(('S Curve Equation'!$B$11-AD116*'S Curve Equation'!$B$12)*'S Curve Equation'!$B$10))+'S Curve Equation'!$B$13)*'S Curve Equation'!$B$14</f>
        <v>0.59892936115728468</v>
      </c>
      <c r="AE161">
        <f>(1/(1+EXP(('S Curve Equation'!$B$11-AE116*'S Curve Equation'!$B$12)*'S Curve Equation'!$B$10))+'S Curve Equation'!$B$13)*'S Curve Equation'!$B$14</f>
        <v>0.5977448103682943</v>
      </c>
      <c r="AF161">
        <f>(1/(1+EXP(('S Curve Equation'!$B$11-AF116*'S Curve Equation'!$B$12)*'S Curve Equation'!$B$10))+'S Curve Equation'!$B$13)*'S Curve Equation'!$B$14</f>
        <v>0.59656921043794586</v>
      </c>
    </row>
    <row r="162" spans="1:32" x14ac:dyDescent="0.25">
      <c r="A162" t="s">
        <v>66</v>
      </c>
      <c r="B162">
        <f>(1/(1+EXP(('S Curve Equation'!$B$11-B117*'S Curve Equation'!$B$12)*'S Curve Equation'!$B$10))+'S Curve Equation'!$B$13)*'S Curve Equation'!$B$14</f>
        <v>0.80499999999999994</v>
      </c>
      <c r="C162">
        <f>(1/(1+EXP(('S Curve Equation'!$B$11-C117*'S Curve Equation'!$B$12)*'S Curve Equation'!$B$10))+'S Curve Equation'!$B$13)*'S Curve Equation'!$B$14</f>
        <v>0.8039105379612016</v>
      </c>
      <c r="D162">
        <f>(1/(1+EXP(('S Curve Equation'!$B$11-D117*'S Curve Equation'!$B$12)*'S Curve Equation'!$B$10))+'S Curve Equation'!$B$13)*'S Curve Equation'!$B$14</f>
        <v>0.80276651356311945</v>
      </c>
      <c r="E162">
        <f>(1/(1+EXP(('S Curve Equation'!$B$11-E117*'S Curve Equation'!$B$12)*'S Curve Equation'!$B$10))+'S Curve Equation'!$B$13)*'S Curve Equation'!$B$14</f>
        <v>0.8016465249126814</v>
      </c>
      <c r="F162">
        <f>(1/(1+EXP(('S Curve Equation'!$B$11-F117*'S Curve Equation'!$B$12)*'S Curve Equation'!$B$10))+'S Curve Equation'!$B$13)*'S Curve Equation'!$B$14</f>
        <v>0.80054235272149965</v>
      </c>
      <c r="G162">
        <f>(1/(1+EXP(('S Curve Equation'!$B$11-G117*'S Curve Equation'!$B$12)*'S Curve Equation'!$B$10))+'S Curve Equation'!$B$13)*'S Curve Equation'!$B$14</f>
        <v>0.79939739272937194</v>
      </c>
      <c r="H162">
        <f>(1/(1+EXP(('S Curve Equation'!$B$11-H117*'S Curve Equation'!$B$12)*'S Curve Equation'!$B$10))+'S Curve Equation'!$B$13)*'S Curve Equation'!$B$14</f>
        <v>0.79820201820682457</v>
      </c>
      <c r="I162">
        <f>(1/(1+EXP(('S Curve Equation'!$B$11-I117*'S Curve Equation'!$B$12)*'S Curve Equation'!$B$10))+'S Curve Equation'!$B$13)*'S Curve Equation'!$B$14</f>
        <v>0.79693475674208214</v>
      </c>
      <c r="J162">
        <f>(1/(1+EXP(('S Curve Equation'!$B$11-J117*'S Curve Equation'!$B$12)*'S Curve Equation'!$B$10))+'S Curve Equation'!$B$13)*'S Curve Equation'!$B$14</f>
        <v>0.7956063176400483</v>
      </c>
      <c r="K162">
        <f>(1/(1+EXP(('S Curve Equation'!$B$11-K117*'S Curve Equation'!$B$12)*'S Curve Equation'!$B$10))+'S Curve Equation'!$B$13)*'S Curve Equation'!$B$14</f>
        <v>0.79430795582933134</v>
      </c>
      <c r="L162">
        <f>(1/(1+EXP(('S Curve Equation'!$B$11-L117*'S Curve Equation'!$B$12)*'S Curve Equation'!$B$10))+'S Curve Equation'!$B$13)*'S Curve Equation'!$B$14</f>
        <v>0.79346224189776438</v>
      </c>
      <c r="M162">
        <f>(1/(1+EXP(('S Curve Equation'!$B$11-M117*'S Curve Equation'!$B$12)*'S Curve Equation'!$B$10))+'S Curve Equation'!$B$13)*'S Curve Equation'!$B$14</f>
        <v>0.7923334505982973</v>
      </c>
      <c r="N162">
        <f>(1/(1+EXP(('S Curve Equation'!$B$11-N117*'S Curve Equation'!$B$12)*'S Curve Equation'!$B$10))+'S Curve Equation'!$B$13)*'S Curve Equation'!$B$14</f>
        <v>0.79121080991820925</v>
      </c>
      <c r="O162">
        <f>(1/(1+EXP(('S Curve Equation'!$B$11-O117*'S Curve Equation'!$B$12)*'S Curve Equation'!$B$10))+'S Curve Equation'!$B$13)*'S Curve Equation'!$B$14</f>
        <v>0.79009429334447823</v>
      </c>
      <c r="P162">
        <f>(1/(1+EXP(('S Curve Equation'!$B$11-P117*'S Curve Equation'!$B$12)*'S Curve Equation'!$B$10))+'S Curve Equation'!$B$13)*'S Curve Equation'!$B$14</f>
        <v>0.78898387396753222</v>
      </c>
      <c r="Q162">
        <f>(1/(1+EXP(('S Curve Equation'!$B$11-Q117*'S Curve Equation'!$B$12)*'S Curve Equation'!$B$10))+'S Curve Equation'!$B$13)*'S Curve Equation'!$B$14</f>
        <v>0.78787952450360077</v>
      </c>
      <c r="R162">
        <f>(1/(1+EXP(('S Curve Equation'!$B$11-R117*'S Curve Equation'!$B$12)*'S Curve Equation'!$B$10))+'S Curve Equation'!$B$13)*'S Curve Equation'!$B$14</f>
        <v>0.78678121731631367</v>
      </c>
      <c r="S162">
        <f>(1/(1+EXP(('S Curve Equation'!$B$11-S117*'S Curve Equation'!$B$12)*'S Curve Equation'!$B$10))+'S Curve Equation'!$B$13)*'S Curve Equation'!$B$14</f>
        <v>0.78568892443755567</v>
      </c>
      <c r="T162">
        <f>(1/(1+EXP(('S Curve Equation'!$B$11-T117*'S Curve Equation'!$B$12)*'S Curve Equation'!$B$10))+'S Curve Equation'!$B$13)*'S Curve Equation'!$B$14</f>
        <v>0.78460261758760885</v>
      </c>
      <c r="U162">
        <f>(1/(1+EXP(('S Curve Equation'!$B$11-U117*'S Curve Equation'!$B$12)*'S Curve Equation'!$B$10))+'S Curve Equation'!$B$13)*'S Curve Equation'!$B$14</f>
        <v>0.78352226819459647</v>
      </c>
      <c r="V162">
        <f>(1/(1+EXP(('S Curve Equation'!$B$11-V117*'S Curve Equation'!$B$12)*'S Curve Equation'!$B$10))+'S Curve Equation'!$B$13)*'S Curve Equation'!$B$14</f>
        <v>0.78244784741325957</v>
      </c>
      <c r="W162">
        <f>(1/(1+EXP(('S Curve Equation'!$B$11-W117*'S Curve Equation'!$B$12)*'S Curve Equation'!$B$10))+'S Curve Equation'!$B$13)*'S Curve Equation'!$B$14</f>
        <v>0.78137932614306849</v>
      </c>
      <c r="X162">
        <f>(1/(1+EXP(('S Curve Equation'!$B$11-X117*'S Curve Equation'!$B$12)*'S Curve Equation'!$B$10))+'S Curve Equation'!$B$13)*'S Curve Equation'!$B$14</f>
        <v>0.78031667504571645</v>
      </c>
      <c r="Y162">
        <f>(1/(1+EXP(('S Curve Equation'!$B$11-Y117*'S Curve Equation'!$B$12)*'S Curve Equation'!$B$10))+'S Curve Equation'!$B$13)*'S Curve Equation'!$B$14</f>
        <v>0.77925986456198459</v>
      </c>
      <c r="Z162">
        <f>(1/(1+EXP(('S Curve Equation'!$B$11-Z117*'S Curve Equation'!$B$12)*'S Curve Equation'!$B$10))+'S Curve Equation'!$B$13)*'S Curve Equation'!$B$14</f>
        <v>0.77820886492801855</v>
      </c>
      <c r="AA162">
        <f>(1/(1+EXP(('S Curve Equation'!$B$11-AA117*'S Curve Equation'!$B$12)*'S Curve Equation'!$B$10))+'S Curve Equation'!$B$13)*'S Curve Equation'!$B$14</f>
        <v>0.77716364619103107</v>
      </c>
      <c r="AB162">
        <f>(1/(1+EXP(('S Curve Equation'!$B$11-AB117*'S Curve Equation'!$B$12)*'S Curve Equation'!$B$10))+'S Curve Equation'!$B$13)*'S Curve Equation'!$B$14</f>
        <v>0.77612417822443125</v>
      </c>
      <c r="AC162">
        <f>(1/(1+EXP(('S Curve Equation'!$B$11-AC117*'S Curve Equation'!$B$12)*'S Curve Equation'!$B$10))+'S Curve Equation'!$B$13)*'S Curve Equation'!$B$14</f>
        <v>0.77509043074243233</v>
      </c>
      <c r="AD162">
        <f>(1/(1+EXP(('S Curve Equation'!$B$11-AD117*'S Curve Equation'!$B$12)*'S Curve Equation'!$B$10))+'S Curve Equation'!$B$13)*'S Curve Equation'!$B$14</f>
        <v>0.77406237331411132</v>
      </c>
      <c r="AE162">
        <f>(1/(1+EXP(('S Curve Equation'!$B$11-AE117*'S Curve Equation'!$B$12)*'S Curve Equation'!$B$10))+'S Curve Equation'!$B$13)*'S Curve Equation'!$B$14</f>
        <v>0.77303997537697988</v>
      </c>
      <c r="AF162">
        <f>(1/(1+EXP(('S Curve Equation'!$B$11-AF117*'S Curve Equation'!$B$12)*'S Curve Equation'!$B$10))+'S Curve Equation'!$B$13)*'S Curve Equation'!$B$14</f>
        <v>0.77202320625004661</v>
      </c>
    </row>
    <row r="163" spans="1:32" x14ac:dyDescent="0.25">
      <c r="A163" t="s">
        <v>68</v>
      </c>
      <c r="B163">
        <f>(1/(1+EXP(('S Curve Equation'!$B$11-B118*'S Curve Equation'!$B$12)*'S Curve Equation'!$B$10))+'S Curve Equation'!$B$13)*'S Curve Equation'!$B$14</f>
        <v>0.80899999999999994</v>
      </c>
      <c r="C163">
        <f>(1/(1+EXP(('S Curve Equation'!$B$11-C118*'S Curve Equation'!$B$12)*'S Curve Equation'!$B$10))+'S Curve Equation'!$B$13)*'S Curve Equation'!$B$14</f>
        <v>0.80792192446948974</v>
      </c>
      <c r="D163">
        <f>(1/(1+EXP(('S Curve Equation'!$B$11-D118*'S Curve Equation'!$B$12)*'S Curve Equation'!$B$10))+'S Curve Equation'!$B$13)*'S Curve Equation'!$B$14</f>
        <v>0.80678977763261872</v>
      </c>
      <c r="E163">
        <f>(1/(1+EXP(('S Curve Equation'!$B$11-E118*'S Curve Equation'!$B$12)*'S Curve Equation'!$B$10))+'S Curve Equation'!$B$13)*'S Curve Equation'!$B$14</f>
        <v>0.80568133860204216</v>
      </c>
      <c r="F163">
        <f>(1/(1+EXP(('S Curve Equation'!$B$11-F118*'S Curve Equation'!$B$12)*'S Curve Equation'!$B$10))+'S Curve Equation'!$B$13)*'S Curve Equation'!$B$14</f>
        <v>0.80458847719685589</v>
      </c>
      <c r="G163">
        <f>(1/(1+EXP(('S Curve Equation'!$B$11-G118*'S Curve Equation'!$B$12)*'S Curve Equation'!$B$10))+'S Curve Equation'!$B$13)*'S Curve Equation'!$B$14</f>
        <v>0.80345516660443372</v>
      </c>
      <c r="H163">
        <f>(1/(1+EXP(('S Curve Equation'!$B$11-H118*'S Curve Equation'!$B$12)*'S Curve Equation'!$B$10))+'S Curve Equation'!$B$13)*'S Curve Equation'!$B$14</f>
        <v>0.80227186860736499</v>
      </c>
      <c r="I163">
        <f>(1/(1+EXP(('S Curve Equation'!$B$11-I118*'S Curve Equation'!$B$12)*'S Curve Equation'!$B$10))+'S Curve Equation'!$B$13)*'S Curve Equation'!$B$14</f>
        <v>0.80101731445202184</v>
      </c>
      <c r="J163">
        <f>(1/(1+EXP(('S Curve Equation'!$B$11-J118*'S Curve Equation'!$B$12)*'S Curve Equation'!$B$10))+'S Curve Equation'!$B$13)*'S Curve Equation'!$B$14</f>
        <v>0.79970209092785727</v>
      </c>
      <c r="K163">
        <f>(1/(1+EXP(('S Curve Equation'!$B$11-K118*'S Curve Equation'!$B$12)*'S Curve Equation'!$B$10))+'S Curve Equation'!$B$13)*'S Curve Equation'!$B$14</f>
        <v>0.79841654175195109</v>
      </c>
      <c r="L163">
        <f>(1/(1+EXP(('S Curve Equation'!$B$11-L118*'S Curve Equation'!$B$12)*'S Curve Equation'!$B$10))+'S Curve Equation'!$B$13)*'S Curve Equation'!$B$14</f>
        <v>0.79757911858074981</v>
      </c>
      <c r="M163">
        <f>(1/(1+EXP(('S Curve Equation'!$B$11-M118*'S Curve Equation'!$B$12)*'S Curve Equation'!$B$10))+'S Curve Equation'!$B$13)*'S Curve Equation'!$B$14</f>
        <v>0.79646132567918348</v>
      </c>
      <c r="N163">
        <f>(1/(1+EXP(('S Curve Equation'!$B$11-N118*'S Curve Equation'!$B$12)*'S Curve Equation'!$B$10))+'S Curve Equation'!$B$13)*'S Curve Equation'!$B$14</f>
        <v>0.7953495471578349</v>
      </c>
      <c r="O163">
        <f>(1/(1+EXP(('S Curve Equation'!$B$11-O118*'S Curve Equation'!$B$12)*'S Curve Equation'!$B$10))+'S Curve Equation'!$B$13)*'S Curve Equation'!$B$14</f>
        <v>0.79424375819589632</v>
      </c>
      <c r="P163">
        <f>(1/(1+EXP(('S Curve Equation'!$B$11-P118*'S Curve Equation'!$B$12)*'S Curve Equation'!$B$10))+'S Curve Equation'!$B$13)*'S Curve Equation'!$B$14</f>
        <v>0.79314393355833379</v>
      </c>
      <c r="Q163">
        <f>(1/(1+EXP(('S Curve Equation'!$B$11-Q118*'S Curve Equation'!$B$12)*'S Curve Equation'!$B$10))+'S Curve Equation'!$B$13)*'S Curve Equation'!$B$14</f>
        <v>0.7920500476182144</v>
      </c>
      <c r="R163">
        <f>(1/(1+EXP(('S Curve Equation'!$B$11-R118*'S Curve Equation'!$B$12)*'S Curve Equation'!$B$10))+'S Curve Equation'!$B$13)*'S Curve Equation'!$B$14</f>
        <v>0.79096207437829513</v>
      </c>
      <c r="S163">
        <f>(1/(1+EXP(('S Curve Equation'!$B$11-S118*'S Curve Equation'!$B$12)*'S Curve Equation'!$B$10))+'S Curve Equation'!$B$13)*'S Curve Equation'!$B$14</f>
        <v>0.78987998749187727</v>
      </c>
      <c r="T163">
        <f>(1/(1+EXP(('S Curve Equation'!$B$11-T118*'S Curve Equation'!$B$12)*'S Curve Equation'!$B$10))+'S Curve Equation'!$B$13)*'S Curve Equation'!$B$14</f>
        <v>0.78880376028296184</v>
      </c>
      <c r="U163">
        <f>(1/(1+EXP(('S Curve Equation'!$B$11-U118*'S Curve Equation'!$B$12)*'S Curve Equation'!$B$10))+'S Curve Equation'!$B$13)*'S Curve Equation'!$B$14</f>
        <v>0.78773336576571562</v>
      </c>
      <c r="V163">
        <f>(1/(1+EXP(('S Curve Equation'!$B$11-V118*'S Curve Equation'!$B$12)*'S Curve Equation'!$B$10))+'S Curve Equation'!$B$13)*'S Curve Equation'!$B$14</f>
        <v>0.7866687766632785</v>
      </c>
      <c r="W163">
        <f>(1/(1+EXP(('S Curve Equation'!$B$11-W118*'S Curve Equation'!$B$12)*'S Curve Equation'!$B$10))+'S Curve Equation'!$B$13)*'S Curve Equation'!$B$14</f>
        <v>0.78560996542591588</v>
      </c>
      <c r="X163">
        <f>(1/(1+EXP(('S Curve Equation'!$B$11-X118*'S Curve Equation'!$B$12)*'S Curve Equation'!$B$10))+'S Curve Equation'!$B$13)*'S Curve Equation'!$B$14</f>
        <v>0.78455690424856428</v>
      </c>
      <c r="Y163">
        <f>(1/(1+EXP(('S Curve Equation'!$B$11-Y118*'S Curve Equation'!$B$12)*'S Curve Equation'!$B$10))+'S Curve Equation'!$B$13)*'S Curve Equation'!$B$14</f>
        <v>0.78350956508775182</v>
      </c>
      <c r="Z163">
        <f>(1/(1+EXP(('S Curve Equation'!$B$11-Z118*'S Curve Equation'!$B$12)*'S Curve Equation'!$B$10))+'S Curve Equation'!$B$13)*'S Curve Equation'!$B$14</f>
        <v>0.78246791967794238</v>
      </c>
      <c r="AA163">
        <f>(1/(1+EXP(('S Curve Equation'!$B$11-AA118*'S Curve Equation'!$B$12)*'S Curve Equation'!$B$10))+'S Curve Equation'!$B$13)*'S Curve Equation'!$B$14</f>
        <v>0.78143193954730938</v>
      </c>
      <c r="AB163">
        <f>(1/(1+EXP(('S Curve Equation'!$B$11-AB118*'S Curve Equation'!$B$12)*'S Curve Equation'!$B$10))+'S Curve Equation'!$B$13)*'S Curve Equation'!$B$14</f>
        <v>0.78040159603294668</v>
      </c>
      <c r="AC163">
        <f>(1/(1+EXP(('S Curve Equation'!$B$11-AC118*'S Curve Equation'!$B$12)*'S Curve Equation'!$B$10))+'S Curve Equation'!$B$13)*'S Curve Equation'!$B$14</f>
        <v>0.77937686029556041</v>
      </c>
      <c r="AD163">
        <f>(1/(1+EXP(('S Curve Equation'!$B$11-AD118*'S Curve Equation'!$B$12)*'S Curve Equation'!$B$10))+'S Curve Equation'!$B$13)*'S Curve Equation'!$B$14</f>
        <v>0.77835770333362253</v>
      </c>
      <c r="AE163">
        <f>(1/(1+EXP(('S Curve Equation'!$B$11-AE118*'S Curve Equation'!$B$12)*'S Curve Equation'!$B$10))+'S Curve Equation'!$B$13)*'S Curve Equation'!$B$14</f>
        <v>0.7773440959970368</v>
      </c>
      <c r="AF163">
        <f>(1/(1+EXP(('S Curve Equation'!$B$11-AF118*'S Curve Equation'!$B$12)*'S Curve Equation'!$B$10))+'S Curve Equation'!$B$13)*'S Curve Equation'!$B$14</f>
        <v>0.77633600900030642</v>
      </c>
    </row>
    <row r="164" spans="1:32" x14ac:dyDescent="0.25">
      <c r="A164" t="s">
        <v>70</v>
      </c>
      <c r="B164">
        <f>(1/(1+EXP(('S Curve Equation'!$B$11-B119*'S Curve Equation'!$B$12)*'S Curve Equation'!$B$10))+'S Curve Equation'!$B$13)*'S Curve Equation'!$B$14</f>
        <v>0.82810684273709467</v>
      </c>
      <c r="C164">
        <f>(1/(1+EXP(('S Curve Equation'!$B$11-C119*'S Curve Equation'!$B$12)*'S Curve Equation'!$B$10))+'S Curve Equation'!$B$13)*'S Curve Equation'!$B$14</f>
        <v>0.82708700873856988</v>
      </c>
      <c r="D164">
        <f>(1/(1+EXP(('S Curve Equation'!$B$11-D119*'S Curve Equation'!$B$12)*'S Curve Equation'!$B$10))+'S Curve Equation'!$B$13)*'S Curve Equation'!$B$14</f>
        <v>0.8260156557740338</v>
      </c>
      <c r="E164">
        <f>(1/(1+EXP(('S Curve Equation'!$B$11-E119*'S Curve Equation'!$B$12)*'S Curve Equation'!$B$10))+'S Curve Equation'!$B$13)*'S Curve Equation'!$B$14</f>
        <v>0.82496637236551029</v>
      </c>
      <c r="F164">
        <f>(1/(1+EXP(('S Curve Equation'!$B$11-F119*'S Curve Equation'!$B$12)*'S Curve Equation'!$B$10))+'S Curve Equation'!$B$13)*'S Curve Equation'!$B$14</f>
        <v>0.82393148228668389</v>
      </c>
      <c r="G164">
        <f>(1/(1+EXP(('S Curve Equation'!$B$11-G119*'S Curve Equation'!$B$12)*'S Curve Equation'!$B$10))+'S Curve Equation'!$B$13)*'S Curve Equation'!$B$14</f>
        <v>0.82285791936068275</v>
      </c>
      <c r="H164">
        <f>(1/(1+EXP(('S Curve Equation'!$B$11-H119*'S Curve Equation'!$B$12)*'S Curve Equation'!$B$10))+'S Curve Equation'!$B$13)*'S Curve Equation'!$B$14</f>
        <v>0.82173660400721005</v>
      </c>
      <c r="I164">
        <f>(1/(1+EXP(('S Curve Equation'!$B$11-I119*'S Curve Equation'!$B$12)*'S Curve Equation'!$B$10))+'S Curve Equation'!$B$13)*'S Curve Equation'!$B$14</f>
        <v>0.82054731938985637</v>
      </c>
      <c r="J164">
        <f>(1/(1+EXP(('S Curve Equation'!$B$11-J119*'S Curve Equation'!$B$12)*'S Curve Equation'!$B$10))+'S Curve Equation'!$B$13)*'S Curve Equation'!$B$14</f>
        <v>0.81930003059969414</v>
      </c>
      <c r="K164">
        <f>(1/(1+EXP(('S Curve Equation'!$B$11-K119*'S Curve Equation'!$B$12)*'S Curve Equation'!$B$10))+'S Curve Equation'!$B$13)*'S Curve Equation'!$B$14</f>
        <v>0.81808039873435345</v>
      </c>
      <c r="L164">
        <f>(1/(1+EXP(('S Curve Equation'!$B$11-L119*'S Curve Equation'!$B$12)*'S Curve Equation'!$B$10))+'S Curve Equation'!$B$13)*'S Curve Equation'!$B$14</f>
        <v>0.81728565780786033</v>
      </c>
      <c r="M164">
        <f>(1/(1+EXP(('S Curve Equation'!$B$11-M119*'S Curve Equation'!$B$12)*'S Curve Equation'!$B$10))+'S Curve Equation'!$B$13)*'S Curve Equation'!$B$14</f>
        <v>0.81622452175597859</v>
      </c>
      <c r="N164">
        <f>(1/(1+EXP(('S Curve Equation'!$B$11-N119*'S Curve Equation'!$B$12)*'S Curve Equation'!$B$10))+'S Curve Equation'!$B$13)*'S Curve Equation'!$B$14</f>
        <v>0.81516873818896896</v>
      </c>
      <c r="O164">
        <f>(1/(1+EXP(('S Curve Equation'!$B$11-O119*'S Curve Equation'!$B$12)*'S Curve Equation'!$B$10))+'S Curve Equation'!$B$13)*'S Curve Equation'!$B$14</f>
        <v>0.81411829006297509</v>
      </c>
      <c r="P164">
        <f>(1/(1+EXP(('S Curve Equation'!$B$11-P119*'S Curve Equation'!$B$12)*'S Curve Equation'!$B$10))+'S Curve Equation'!$B$13)*'S Curve Equation'!$B$14</f>
        <v>0.81307315984743611</v>
      </c>
      <c r="Q164">
        <f>(1/(1+EXP(('S Curve Equation'!$B$11-Q119*'S Curve Equation'!$B$12)*'S Curve Equation'!$B$10))+'S Curve Equation'!$B$13)*'S Curve Equation'!$B$14</f>
        <v>0.81203332954699203</v>
      </c>
      <c r="R164">
        <f>(1/(1+EXP(('S Curve Equation'!$B$11-R119*'S Curve Equation'!$B$12)*'S Curve Equation'!$B$10))+'S Curve Equation'!$B$13)*'S Curve Equation'!$B$14</f>
        <v>0.81099878072271181</v>
      </c>
      <c r="S164">
        <f>(1/(1+EXP(('S Curve Equation'!$B$11-S119*'S Curve Equation'!$B$12)*'S Curve Equation'!$B$10))+'S Curve Equation'!$B$13)*'S Curve Equation'!$B$14</f>
        <v>0.80996949451265399</v>
      </c>
      <c r="T164">
        <f>(1/(1+EXP(('S Curve Equation'!$B$11-T119*'S Curve Equation'!$B$12)*'S Curve Equation'!$B$10))+'S Curve Equation'!$B$13)*'S Curve Equation'!$B$14</f>
        <v>0.80894545165178133</v>
      </c>
      <c r="U164">
        <f>(1/(1+EXP(('S Curve Equation'!$B$11-U119*'S Curve Equation'!$B$12)*'S Curve Equation'!$B$10))+'S Curve Equation'!$B$13)*'S Curve Equation'!$B$14</f>
        <v>0.80792663249124541</v>
      </c>
      <c r="V164">
        <f>(1/(1+EXP(('S Curve Equation'!$B$11-V119*'S Curve Equation'!$B$12)*'S Curve Equation'!$B$10))+'S Curve Equation'!$B$13)*'S Curve Equation'!$B$14</f>
        <v>0.8069130170170643</v>
      </c>
      <c r="W164">
        <f>(1/(1+EXP(('S Curve Equation'!$B$11-W119*'S Curve Equation'!$B$12)*'S Curve Equation'!$B$10))+'S Curve Equation'!$B$13)*'S Curve Equation'!$B$14</f>
        <v>0.80590458486819694</v>
      </c>
      <c r="X164">
        <f>(1/(1+EXP(('S Curve Equation'!$B$11-X119*'S Curve Equation'!$B$12)*'S Curve Equation'!$B$10))+'S Curve Equation'!$B$13)*'S Curve Equation'!$B$14</f>
        <v>0.80490131535405463</v>
      </c>
      <c r="Y164">
        <f>(1/(1+EXP(('S Curve Equation'!$B$11-Y119*'S Curve Equation'!$B$12)*'S Curve Equation'!$B$10))+'S Curve Equation'!$B$13)*'S Curve Equation'!$B$14</f>
        <v>0.8039031874714353</v>
      </c>
      <c r="Z164">
        <f>(1/(1+EXP(('S Curve Equation'!$B$11-Z119*'S Curve Equation'!$B$12)*'S Curve Equation'!$B$10))+'S Curve Equation'!$B$13)*'S Curve Equation'!$B$14</f>
        <v>0.80291017992092362</v>
      </c>
      <c r="AA164">
        <f>(1/(1+EXP(('S Curve Equation'!$B$11-AA119*'S Curve Equation'!$B$12)*'S Curve Equation'!$B$10))+'S Curve Equation'!$B$13)*'S Curve Equation'!$B$14</f>
        <v>0.80192227112275993</v>
      </c>
      <c r="AB164">
        <f>(1/(1+EXP(('S Curve Equation'!$B$11-AB119*'S Curve Equation'!$B$12)*'S Curve Equation'!$B$10))+'S Curve Equation'!$B$13)*'S Curve Equation'!$B$14</f>
        <v>0.8009394392321858</v>
      </c>
      <c r="AC164">
        <f>(1/(1+EXP(('S Curve Equation'!$B$11-AC119*'S Curve Equation'!$B$12)*'S Curve Equation'!$B$10))+'S Curve Equation'!$B$13)*'S Curve Equation'!$B$14</f>
        <v>0.7999616621543052</v>
      </c>
      <c r="AD164">
        <f>(1/(1+EXP(('S Curve Equation'!$B$11-AD119*'S Curve Equation'!$B$12)*'S Curve Equation'!$B$10))+'S Curve Equation'!$B$13)*'S Curve Equation'!$B$14</f>
        <v>0.79898891755844159</v>
      </c>
      <c r="AE164">
        <f>(1/(1+EXP(('S Curve Equation'!$B$11-AE119*'S Curve Equation'!$B$12)*'S Curve Equation'!$B$10))+'S Curve Equation'!$B$13)*'S Curve Equation'!$B$14</f>
        <v>0.79802118289204049</v>
      </c>
      <c r="AF164">
        <f>(1/(1+EXP(('S Curve Equation'!$B$11-AF119*'S Curve Equation'!$B$12)*'S Curve Equation'!$B$10))+'S Curve Equation'!$B$13)*'S Curve Equation'!$B$14</f>
        <v>0.79705843539410237</v>
      </c>
    </row>
    <row r="165" spans="1:32" x14ac:dyDescent="0.25">
      <c r="A165" t="s">
        <v>72</v>
      </c>
      <c r="B165">
        <f>(1/(1+EXP(('S Curve Equation'!$B$11-B120*'S Curve Equation'!$B$12)*'S Curve Equation'!$B$10))+'S Curve Equation'!$B$13)*'S Curve Equation'!$B$14</f>
        <v>0.89100000000000001</v>
      </c>
      <c r="C165">
        <f>(1/(1+EXP(('S Curve Equation'!$B$11-C120*'S Curve Equation'!$B$12)*'S Curve Equation'!$B$10))+'S Curve Equation'!$B$13)*'S Curve Equation'!$B$14</f>
        <v>0.89022083567298049</v>
      </c>
      <c r="D165">
        <f>(1/(1+EXP(('S Curve Equation'!$B$11-D120*'S Curve Equation'!$B$12)*'S Curve Equation'!$B$10))+'S Curve Equation'!$B$13)*'S Curve Equation'!$B$14</f>
        <v>0.88940125543752224</v>
      </c>
      <c r="E165">
        <f>(1/(1+EXP(('S Curve Equation'!$B$11-E120*'S Curve Equation'!$B$12)*'S Curve Equation'!$B$10))+'S Curve Equation'!$B$13)*'S Curve Equation'!$B$14</f>
        <v>0.88859751193225345</v>
      </c>
      <c r="F165">
        <f>(1/(1+EXP(('S Curve Equation'!$B$11-F120*'S Curve Equation'!$B$12)*'S Curve Equation'!$B$10))+'S Curve Equation'!$B$13)*'S Curve Equation'!$B$14</f>
        <v>0.88780378057274967</v>
      </c>
      <c r="G165">
        <f>(1/(1+EXP(('S Curve Equation'!$B$11-G120*'S Curve Equation'!$B$12)*'S Curve Equation'!$B$10))+'S Curve Equation'!$B$13)*'S Curve Equation'!$B$14</f>
        <v>0.88697932638324073</v>
      </c>
      <c r="H165">
        <f>(1/(1+EXP(('S Curve Equation'!$B$11-H120*'S Curve Equation'!$B$12)*'S Curve Equation'!$B$10))+'S Curve Equation'!$B$13)*'S Curve Equation'!$B$14</f>
        <v>0.88611704707075944</v>
      </c>
      <c r="I165">
        <f>(1/(1+EXP(('S Curve Equation'!$B$11-I120*'S Curve Equation'!$B$12)*'S Curve Equation'!$B$10))+'S Curve Equation'!$B$13)*'S Curve Equation'!$B$14</f>
        <v>0.88520121424916653</v>
      </c>
      <c r="J165">
        <f>(1/(1+EXP(('S Curve Equation'!$B$11-J120*'S Curve Equation'!$B$12)*'S Curve Equation'!$B$10))+'S Curve Equation'!$B$13)*'S Curve Equation'!$B$14</f>
        <v>0.88423929387517386</v>
      </c>
      <c r="K165">
        <f>(1/(1+EXP(('S Curve Equation'!$B$11-K120*'S Curve Equation'!$B$12)*'S Curve Equation'!$B$10))+'S Curve Equation'!$B$13)*'S Curve Equation'!$B$14</f>
        <v>0.88329729857853168</v>
      </c>
      <c r="L165">
        <f>(1/(1+EXP(('S Curve Equation'!$B$11-L120*'S Curve Equation'!$B$12)*'S Curve Equation'!$B$10))+'S Curve Equation'!$B$13)*'S Curve Equation'!$B$14</f>
        <v>0.88268272592186259</v>
      </c>
      <c r="M165">
        <f>(1/(1+EXP(('S Curve Equation'!$B$11-M120*'S Curve Equation'!$B$12)*'S Curve Equation'!$B$10))+'S Curve Equation'!$B$13)*'S Curve Equation'!$B$14</f>
        <v>0.8818612330615877</v>
      </c>
      <c r="N165">
        <f>(1/(1+EXP(('S Curve Equation'!$B$11-N120*'S Curve Equation'!$B$12)*'S Curve Equation'!$B$10))+'S Curve Equation'!$B$13)*'S Curve Equation'!$B$14</f>
        <v>0.88104284423204826</v>
      </c>
      <c r="O165">
        <f>(1/(1+EXP(('S Curve Equation'!$B$11-O120*'S Curve Equation'!$B$12)*'S Curve Equation'!$B$10))+'S Curve Equation'!$B$13)*'S Curve Equation'!$B$14</f>
        <v>0.88022756309973593</v>
      </c>
      <c r="P165">
        <f>(1/(1+EXP(('S Curve Equation'!$B$11-P120*'S Curve Equation'!$B$12)*'S Curve Equation'!$B$10))+'S Curve Equation'!$B$13)*'S Curve Equation'!$B$14</f>
        <v>0.87941539275785308</v>
      </c>
      <c r="Q165">
        <f>(1/(1+EXP(('S Curve Equation'!$B$11-Q120*'S Curve Equation'!$B$12)*'S Curve Equation'!$B$10))+'S Curve Equation'!$B$13)*'S Curve Equation'!$B$14</f>
        <v>0.8786063357434386</v>
      </c>
      <c r="R165">
        <f>(1/(1+EXP(('S Curve Equation'!$B$11-R120*'S Curve Equation'!$B$12)*'S Curve Equation'!$B$10))+'S Curve Equation'!$B$13)*'S Curve Equation'!$B$14</f>
        <v>0.87780039405408317</v>
      </c>
      <c r="S165">
        <f>(1/(1+EXP(('S Curve Equation'!$B$11-S120*'S Curve Equation'!$B$12)*'S Curve Equation'!$B$10))+'S Curve Equation'!$B$13)*'S Curve Equation'!$B$14</f>
        <v>0.87699756916423077</v>
      </c>
      <c r="T165">
        <f>(1/(1+EXP(('S Curve Equation'!$B$11-T120*'S Curve Equation'!$B$12)*'S Curve Equation'!$B$10))+'S Curve Equation'!$B$13)*'S Curve Equation'!$B$14</f>
        <v>0.87619786204108241</v>
      </c>
      <c r="U165">
        <f>(1/(1+EXP(('S Curve Equation'!$B$11-U120*'S Curve Equation'!$B$12)*'S Curve Equation'!$B$10))+'S Curve Equation'!$B$13)*'S Curve Equation'!$B$14</f>
        <v>0.87540127316010385</v>
      </c>
      <c r="V165">
        <f>(1/(1+EXP(('S Curve Equation'!$B$11-V120*'S Curve Equation'!$B$12)*'S Curve Equation'!$B$10))+'S Curve Equation'!$B$13)*'S Curve Equation'!$B$14</f>
        <v>0.87460780252015458</v>
      </c>
      <c r="W165">
        <f>(1/(1+EXP(('S Curve Equation'!$B$11-W120*'S Curve Equation'!$B$12)*'S Curve Equation'!$B$10))+'S Curve Equation'!$B$13)*'S Curve Equation'!$B$14</f>
        <v>0.87381744965823016</v>
      </c>
      <c r="X165">
        <f>(1/(1+EXP(('S Curve Equation'!$B$11-X120*'S Curve Equation'!$B$12)*'S Curve Equation'!$B$10))+'S Curve Equation'!$B$13)*'S Curve Equation'!$B$14</f>
        <v>0.87303021366385125</v>
      </c>
      <c r="Y165">
        <f>(1/(1+EXP(('S Curve Equation'!$B$11-Y120*'S Curve Equation'!$B$12)*'S Curve Equation'!$B$10))+'S Curve Equation'!$B$13)*'S Curve Equation'!$B$14</f>
        <v>0.87224609319307833</v>
      </c>
      <c r="Z165">
        <f>(1/(1+EXP(('S Curve Equation'!$B$11-Z120*'S Curve Equation'!$B$12)*'S Curve Equation'!$B$10))+'S Curve Equation'!$B$13)*'S Curve Equation'!$B$14</f>
        <v>0.87146508648218179</v>
      </c>
      <c r="AA165">
        <f>(1/(1+EXP(('S Curve Equation'!$B$11-AA120*'S Curve Equation'!$B$12)*'S Curve Equation'!$B$10))+'S Curve Equation'!$B$13)*'S Curve Equation'!$B$14</f>
        <v>0.87068719136096751</v>
      </c>
      <c r="AB165">
        <f>(1/(1+EXP(('S Curve Equation'!$B$11-AB120*'S Curve Equation'!$B$12)*'S Curve Equation'!$B$10))+'S Curve Equation'!$B$13)*'S Curve Equation'!$B$14</f>
        <v>0.86991240526575797</v>
      </c>
      <c r="AC165">
        <f>(1/(1+EXP(('S Curve Equation'!$B$11-AC120*'S Curve Equation'!$B$12)*'S Curve Equation'!$B$10))+'S Curve Equation'!$B$13)*'S Curve Equation'!$B$14</f>
        <v>0.86914072525205621</v>
      </c>
      <c r="AD165">
        <f>(1/(1+EXP(('S Curve Equation'!$B$11-AD120*'S Curve Equation'!$B$12)*'S Curve Equation'!$B$10))+'S Curve Equation'!$B$13)*'S Curve Equation'!$B$14</f>
        <v>0.86837214800687157</v>
      </c>
      <c r="AE165">
        <f>(1/(1+EXP(('S Curve Equation'!$B$11-AE120*'S Curve Equation'!$B$12)*'S Curve Equation'!$B$10))+'S Curve Equation'!$B$13)*'S Curve Equation'!$B$14</f>
        <v>0.86760666986074675</v>
      </c>
      <c r="AF165">
        <f>(1/(1+EXP(('S Curve Equation'!$B$11-AF120*'S Curve Equation'!$B$12)*'S Curve Equation'!$B$10))+'S Curve Equation'!$B$13)*'S Curve Equation'!$B$14</f>
        <v>0.86684428679946413</v>
      </c>
    </row>
    <row r="166" spans="1:32" x14ac:dyDescent="0.25">
      <c r="A166" t="s">
        <v>74</v>
      </c>
      <c r="B166">
        <f>(1/(1+EXP(('S Curve Equation'!$B$11-B121*'S Curve Equation'!$B$12)*'S Curve Equation'!$B$10))+'S Curve Equation'!$B$13)*'S Curve Equation'!$B$14</f>
        <v>0.56000000000000005</v>
      </c>
      <c r="C166">
        <f>(1/(1+EXP(('S Curve Equation'!$B$11-C121*'S Curve Equation'!$B$12)*'S Curve Equation'!$B$10))+'S Curve Equation'!$B$13)*'S Curve Equation'!$B$14</f>
        <v>0.55865764108292071</v>
      </c>
      <c r="D166">
        <f>(1/(1+EXP(('S Curve Equation'!$B$11-D121*'S Curve Equation'!$B$12)*'S Curve Equation'!$B$10))+'S Curve Equation'!$B$13)*'S Curve Equation'!$B$14</f>
        <v>0.55725282662228937</v>
      </c>
      <c r="E166">
        <f>(1/(1+EXP(('S Curve Equation'!$B$11-E121*'S Curve Equation'!$B$12)*'S Curve Equation'!$B$10))+'S Curve Equation'!$B$13)*'S Curve Equation'!$B$14</f>
        <v>0.55588222794039799</v>
      </c>
      <c r="F166">
        <f>(1/(1+EXP(('S Curve Equation'!$B$11-F121*'S Curve Equation'!$B$12)*'S Curve Equation'!$B$10))+'S Curve Equation'!$B$13)*'S Curve Equation'!$B$14</f>
        <v>0.55453550399411422</v>
      </c>
      <c r="G166">
        <f>(1/(1+EXP(('S Curve Equation'!$B$11-G121*'S Curve Equation'!$B$12)*'S Curve Equation'!$B$10))+'S Curve Equation'!$B$13)*'S Curve Equation'!$B$14</f>
        <v>0.55314373617678436</v>
      </c>
      <c r="H166">
        <f>(1/(1+EXP(('S Curve Equation'!$B$11-H121*'S Curve Equation'!$B$12)*'S Curve Equation'!$B$10))+'S Curve Equation'!$B$13)*'S Curve Equation'!$B$14</f>
        <v>0.55169575801059545</v>
      </c>
      <c r="I166">
        <f>(1/(1+EXP(('S Curve Equation'!$B$11-I121*'S Curve Equation'!$B$12)*'S Curve Equation'!$B$10))+'S Curve Equation'!$B$13)*'S Curve Equation'!$B$14</f>
        <v>0.55016631507663449</v>
      </c>
      <c r="J166">
        <f>(1/(1+EXP(('S Curve Equation'!$B$11-J121*'S Curve Equation'!$B$12)*'S Curve Equation'!$B$10))+'S Curve Equation'!$B$13)*'S Curve Equation'!$B$14</f>
        <v>0.54856918876598582</v>
      </c>
      <c r="K166">
        <f>(1/(1+EXP(('S Curve Equation'!$B$11-K121*'S Curve Equation'!$B$12)*'S Curve Equation'!$B$10))+'S Curve Equation'!$B$13)*'S Curve Equation'!$B$14</f>
        <v>0.54701425603821319</v>
      </c>
      <c r="L166">
        <f>(1/(1+EXP(('S Curve Equation'!$B$11-L121*'S Curve Equation'!$B$12)*'S Curve Equation'!$B$10))+'S Curve Equation'!$B$13)*'S Curve Equation'!$B$14</f>
        <v>0.54600460311096877</v>
      </c>
      <c r="M166">
        <f>(1/(1+EXP(('S Curve Equation'!$B$11-M121*'S Curve Equation'!$B$12)*'S Curve Equation'!$B$10))+'S Curve Equation'!$B$13)*'S Curve Equation'!$B$14</f>
        <v>0.54466088492248632</v>
      </c>
      <c r="N166">
        <f>(1/(1+EXP(('S Curve Equation'!$B$11-N121*'S Curve Equation'!$B$12)*'S Curve Equation'!$B$10))+'S Curve Equation'!$B$13)*'S Curve Equation'!$B$14</f>
        <v>0.54332886599100527</v>
      </c>
      <c r="O166">
        <f>(1/(1+EXP(('S Curve Equation'!$B$11-O121*'S Curve Equation'!$B$12)*'S Curve Equation'!$B$10))+'S Curve Equation'!$B$13)*'S Curve Equation'!$B$14</f>
        <v>0.54200841230573837</v>
      </c>
      <c r="P166">
        <f>(1/(1+EXP(('S Curve Equation'!$B$11-P121*'S Curve Equation'!$B$12)*'S Curve Equation'!$B$10))+'S Curve Equation'!$B$13)*'S Curve Equation'!$B$14</f>
        <v>0.54069939153072655</v>
      </c>
      <c r="Q166">
        <f>(1/(1+EXP(('S Curve Equation'!$B$11-Q121*'S Curve Equation'!$B$12)*'S Curve Equation'!$B$10))+'S Curve Equation'!$B$13)*'S Curve Equation'!$B$14</f>
        <v>0.53940167298893638</v>
      </c>
      <c r="R166">
        <f>(1/(1+EXP(('S Curve Equation'!$B$11-R121*'S Curve Equation'!$B$12)*'S Curve Equation'!$B$10))+'S Curve Equation'!$B$13)*'S Curve Equation'!$B$14</f>
        <v>0.53811512764613356</v>
      </c>
      <c r="S166">
        <f>(1/(1+EXP(('S Curve Equation'!$B$11-S121*'S Curve Equation'!$B$12)*'S Curve Equation'!$B$10))+'S Curve Equation'!$B$13)*'S Curve Equation'!$B$14</f>
        <v>0.53683962809455321</v>
      </c>
      <c r="T166">
        <f>(1/(1+EXP(('S Curve Equation'!$B$11-T121*'S Curve Equation'!$B$12)*'S Curve Equation'!$B$10))+'S Curve Equation'!$B$13)*'S Curve Equation'!$B$14</f>
        <v>0.53557504853639426</v>
      </c>
      <c r="U166">
        <f>(1/(1+EXP(('S Curve Equation'!$B$11-U121*'S Curve Equation'!$B$12)*'S Curve Equation'!$B$10))+'S Curve Equation'!$B$13)*'S Curve Equation'!$B$14</f>
        <v>0.53432126476716024</v>
      </c>
      <c r="V166">
        <f>(1/(1+EXP(('S Curve Equation'!$B$11-V121*'S Curve Equation'!$B$12)*'S Curve Equation'!$B$10))+'S Curve Equation'!$B$13)*'S Curve Equation'!$B$14</f>
        <v>0.53307815415887894</v>
      </c>
      <c r="W166">
        <f>(1/(1+EXP(('S Curve Equation'!$B$11-W121*'S Curve Equation'!$B$12)*'S Curve Equation'!$B$10))+'S Curve Equation'!$B$13)*'S Curve Equation'!$B$14</f>
        <v>0.531845595643199</v>
      </c>
      <c r="X166">
        <f>(1/(1+EXP(('S Curve Equation'!$B$11-X121*'S Curve Equation'!$B$12)*'S Curve Equation'!$B$10))+'S Curve Equation'!$B$13)*'S Curve Equation'!$B$14</f>
        <v>0.53062346969442309</v>
      </c>
      <c r="Y166">
        <f>(1/(1+EXP(('S Curve Equation'!$B$11-Y121*'S Curve Equation'!$B$12)*'S Curve Equation'!$B$10))+'S Curve Equation'!$B$13)*'S Curve Equation'!$B$14</f>
        <v>0.52941165831245085</v>
      </c>
      <c r="Z166">
        <f>(1/(1+EXP(('S Curve Equation'!$B$11-Z121*'S Curve Equation'!$B$12)*'S Curve Equation'!$B$10))+'S Curve Equation'!$B$13)*'S Curve Equation'!$B$14</f>
        <v>0.52821004500568547</v>
      </c>
      <c r="AA166">
        <f>(1/(1+EXP(('S Curve Equation'!$B$11-AA121*'S Curve Equation'!$B$12)*'S Curve Equation'!$B$10))+'S Curve Equation'!$B$13)*'S Curve Equation'!$B$14</f>
        <v>0.52701851477390671</v>
      </c>
      <c r="AB166">
        <f>(1/(1+EXP(('S Curve Equation'!$B$11-AB121*'S Curve Equation'!$B$12)*'S Curve Equation'!$B$10))+'S Curve Equation'!$B$13)*'S Curve Equation'!$B$14</f>
        <v>0.52583695409111486</v>
      </c>
      <c r="AC166">
        <f>(1/(1+EXP(('S Curve Equation'!$B$11-AC121*'S Curve Equation'!$B$12)*'S Curve Equation'!$B$10))+'S Curve Equation'!$B$13)*'S Curve Equation'!$B$14</f>
        <v>0.52466525088839233</v>
      </c>
      <c r="AD166">
        <f>(1/(1+EXP(('S Curve Equation'!$B$11-AD121*'S Curve Equation'!$B$12)*'S Curve Equation'!$B$10))+'S Curve Equation'!$B$13)*'S Curve Equation'!$B$14</f>
        <v>0.52350329453675282</v>
      </c>
      <c r="AE166">
        <f>(1/(1+EXP(('S Curve Equation'!$B$11-AE121*'S Curve Equation'!$B$12)*'S Curve Equation'!$B$10))+'S Curve Equation'!$B$13)*'S Curve Equation'!$B$14</f>
        <v>0.52235097583003653</v>
      </c>
      <c r="AF166">
        <f>(1/(1+EXP(('S Curve Equation'!$B$11-AF121*'S Curve Equation'!$B$12)*'S Curve Equation'!$B$10))+'S Curve Equation'!$B$13)*'S Curve Equation'!$B$14</f>
        <v>0.52120818696782623</v>
      </c>
    </row>
    <row r="167" spans="1:32" x14ac:dyDescent="0.25">
      <c r="A167" t="s">
        <v>76</v>
      </c>
      <c r="B167">
        <f>(1/(1+EXP(('S Curve Equation'!$B$11-B122*'S Curve Equation'!$B$12)*'S Curve Equation'!$B$10))+'S Curve Equation'!$B$13)*'S Curve Equation'!$B$14</f>
        <v>0.75399999999999978</v>
      </c>
      <c r="C167">
        <f>(1/(1+EXP(('S Curve Equation'!$B$11-C122*'S Curve Equation'!$B$12)*'S Curve Equation'!$B$10))+'S Curve Equation'!$B$13)*'S Curve Equation'!$B$14</f>
        <v>0.75278842543483682</v>
      </c>
      <c r="D167">
        <f>(1/(1+EXP(('S Curve Equation'!$B$11-D122*'S Curve Equation'!$B$12)*'S Curve Equation'!$B$10))+'S Curve Equation'!$B$13)*'S Curve Equation'!$B$14</f>
        <v>0.75151723847668994</v>
      </c>
      <c r="E167">
        <f>(1/(1+EXP(('S Curve Equation'!$B$11-E122*'S Curve Equation'!$B$12)*'S Curve Equation'!$B$10))+'S Curve Equation'!$B$13)*'S Curve Equation'!$B$14</f>
        <v>0.75027381234880408</v>
      </c>
      <c r="F167">
        <f>(1/(1+EXP(('S Curve Equation'!$B$11-F122*'S Curve Equation'!$B$12)*'S Curve Equation'!$B$10))+'S Curve Equation'!$B$13)*'S Curve Equation'!$B$14</f>
        <v>0.74904896221948669</v>
      </c>
      <c r="G167">
        <f>(1/(1+EXP(('S Curve Equation'!$B$11-G122*'S Curve Equation'!$B$12)*'S Curve Equation'!$B$10))+'S Curve Equation'!$B$13)*'S Curve Equation'!$B$14</f>
        <v>0.74777992815240324</v>
      </c>
      <c r="H167">
        <f>(1/(1+EXP(('S Curve Equation'!$B$11-H122*'S Curve Equation'!$B$12)*'S Curve Equation'!$B$10))+'S Curve Equation'!$B$13)*'S Curve Equation'!$B$14</f>
        <v>0.74645616525238745</v>
      </c>
      <c r="I167">
        <f>(1/(1+EXP(('S Curve Equation'!$B$11-I122*'S Curve Equation'!$B$12)*'S Curve Equation'!$B$10))+'S Curve Equation'!$B$13)*'S Curve Equation'!$B$14</f>
        <v>0.74505407088796682</v>
      </c>
      <c r="J167">
        <f>(1/(1+EXP(('S Curve Equation'!$B$11-J122*'S Curve Equation'!$B$12)*'S Curve Equation'!$B$10))+'S Curve Equation'!$B$13)*'S Curve Equation'!$B$14</f>
        <v>0.7435856941640312</v>
      </c>
      <c r="K167">
        <f>(1/(1+EXP(('S Curve Equation'!$B$11-K122*'S Curve Equation'!$B$12)*'S Curve Equation'!$B$10))+'S Curve Equation'!$B$13)*'S Curve Equation'!$B$14</f>
        <v>0.74215194610858004</v>
      </c>
      <c r="L167">
        <f>(1/(1+EXP(('S Curve Equation'!$B$11-L122*'S Curve Equation'!$B$12)*'S Curve Equation'!$B$10))+'S Curve Equation'!$B$13)*'S Curve Equation'!$B$14</f>
        <v>0.7412187781314169</v>
      </c>
      <c r="M167">
        <f>(1/(1+EXP(('S Curve Equation'!$B$11-M122*'S Curve Equation'!$B$12)*'S Curve Equation'!$B$10))+'S Curve Equation'!$B$13)*'S Curve Equation'!$B$14</f>
        <v>0.73997415727153071</v>
      </c>
      <c r="N167">
        <f>(1/(1+EXP(('S Curve Equation'!$B$11-N122*'S Curve Equation'!$B$12)*'S Curve Equation'!$B$10))+'S Curve Equation'!$B$13)*'S Curve Equation'!$B$14</f>
        <v>0.73873733206081227</v>
      </c>
      <c r="O167">
        <f>(1/(1+EXP(('S Curve Equation'!$B$11-O122*'S Curve Equation'!$B$12)*'S Curve Equation'!$B$10))+'S Curve Equation'!$B$13)*'S Curve Equation'!$B$14</f>
        <v>0.73750825301362755</v>
      </c>
      <c r="P167">
        <f>(1/(1+EXP(('S Curve Equation'!$B$11-P122*'S Curve Equation'!$B$12)*'S Curve Equation'!$B$10))+'S Curve Equation'!$B$13)*'S Curve Equation'!$B$14</f>
        <v>0.736286870542049</v>
      </c>
      <c r="Q167">
        <f>(1/(1+EXP(('S Curve Equation'!$B$11-Q122*'S Curve Equation'!$B$12)*'S Curve Equation'!$B$10))+'S Curve Equation'!$B$13)*'S Curve Equation'!$B$14</f>
        <v>0.73507313497646121</v>
      </c>
      <c r="R167">
        <f>(1/(1+EXP(('S Curve Equation'!$B$11-R122*'S Curve Equation'!$B$12)*'S Curve Equation'!$B$10))+'S Curve Equation'!$B$13)*'S Curve Equation'!$B$14</f>
        <v>0.73386699658530496</v>
      </c>
      <c r="S167">
        <f>(1/(1+EXP(('S Curve Equation'!$B$11-S122*'S Curve Equation'!$B$12)*'S Curve Equation'!$B$10))+'S Curve Equation'!$B$13)*'S Curve Equation'!$B$14</f>
        <v>0.73266840559397961</v>
      </c>
      <c r="T167">
        <f>(1/(1+EXP(('S Curve Equation'!$B$11-T122*'S Curve Equation'!$B$12)*'S Curve Equation'!$B$10))+'S Curve Equation'!$B$13)*'S Curve Equation'!$B$14</f>
        <v>0.73147731220294021</v>
      </c>
      <c r="U167">
        <f>(1/(1+EXP(('S Curve Equation'!$B$11-U122*'S Curve Equation'!$B$12)*'S Curve Equation'!$B$10))+'S Curve Equation'!$B$13)*'S Curve Equation'!$B$14</f>
        <v>0.73029366660500861</v>
      </c>
      <c r="V167">
        <f>(1/(1+EXP(('S Curve Equation'!$B$11-V122*'S Curve Equation'!$B$12)*'S Curve Equation'!$B$10))+'S Curve Equation'!$B$13)*'S Curve Equation'!$B$14</f>
        <v>0.72911741900194138</v>
      </c>
      <c r="W167">
        <f>(1/(1+EXP(('S Curve Equation'!$B$11-W122*'S Curve Equation'!$B$12)*'S Curve Equation'!$B$10))+'S Curve Equation'!$B$13)*'S Curve Equation'!$B$14</f>
        <v>0.72794851962025731</v>
      </c>
      <c r="X167">
        <f>(1/(1+EXP(('S Curve Equation'!$B$11-X122*'S Curve Equation'!$B$12)*'S Curve Equation'!$B$10))+'S Curve Equation'!$B$13)*'S Curve Equation'!$B$14</f>
        <v>0.72678691872638412</v>
      </c>
      <c r="Y167">
        <f>(1/(1+EXP(('S Curve Equation'!$B$11-Y122*'S Curve Equation'!$B$12)*'S Curve Equation'!$B$10))+'S Curve Equation'!$B$13)*'S Curve Equation'!$B$14</f>
        <v>0.7256325666411102</v>
      </c>
      <c r="Z167">
        <f>(1/(1+EXP(('S Curve Equation'!$B$11-Z122*'S Curve Equation'!$B$12)*'S Curve Equation'!$B$10))+'S Curve Equation'!$B$13)*'S Curve Equation'!$B$14</f>
        <v>0.72448541375339826</v>
      </c>
      <c r="AA167">
        <f>(1/(1+EXP(('S Curve Equation'!$B$11-AA122*'S Curve Equation'!$B$12)*'S Curve Equation'!$B$10))+'S Curve Equation'!$B$13)*'S Curve Equation'!$B$14</f>
        <v>0.7233454105335706</v>
      </c>
      <c r="AB167">
        <f>(1/(1+EXP(('S Curve Equation'!$B$11-AB122*'S Curve Equation'!$B$12)*'S Curve Equation'!$B$10))+'S Curve Equation'!$B$13)*'S Curve Equation'!$B$14</f>
        <v>0.72221250754587807</v>
      </c>
      <c r="AC167">
        <f>(1/(1+EXP(('S Curve Equation'!$B$11-AC122*'S Curve Equation'!$B$12)*'S Curve Equation'!$B$10))+'S Curve Equation'!$B$13)*'S Curve Equation'!$B$14</f>
        <v>0.7210866554605061</v>
      </c>
      <c r="AD167">
        <f>(1/(1+EXP(('S Curve Equation'!$B$11-AD122*'S Curve Equation'!$B$12)*'S Curve Equation'!$B$10))+'S Curve Equation'!$B$13)*'S Curve Equation'!$B$14</f>
        <v>0.71996780506499247</v>
      </c>
      <c r="AE167">
        <f>(1/(1+EXP(('S Curve Equation'!$B$11-AE122*'S Curve Equation'!$B$12)*'S Curve Equation'!$B$10))+'S Curve Equation'!$B$13)*'S Curve Equation'!$B$14</f>
        <v>0.71885590727513116</v>
      </c>
      <c r="AF167">
        <f>(1/(1+EXP(('S Curve Equation'!$B$11-AF122*'S Curve Equation'!$B$12)*'S Curve Equation'!$B$10))+'S Curve Equation'!$B$13)*'S Curve Equation'!$B$14</f>
        <v>0.71775091314533301</v>
      </c>
    </row>
    <row r="168" spans="1:32" x14ac:dyDescent="0.25">
      <c r="A168" t="s">
        <v>78</v>
      </c>
      <c r="B168">
        <f>(1/(1+EXP(('S Curve Equation'!$B$11-B123*'S Curve Equation'!$B$12)*'S Curve Equation'!$B$10))+'S Curve Equation'!$B$13)*'S Curve Equation'!$B$14</f>
        <v>0.48199999999999998</v>
      </c>
      <c r="C168">
        <f>(1/(1+EXP(('S Curve Equation'!$B$11-C123*'S Curve Equation'!$B$12)*'S Curve Equation'!$B$10))+'S Curve Equation'!$B$13)*'S Curve Equation'!$B$14</f>
        <v>0.48072900080220837</v>
      </c>
      <c r="D168">
        <f>(1/(1+EXP(('S Curve Equation'!$B$11-D123*'S Curve Equation'!$B$12)*'S Curve Equation'!$B$10))+'S Curve Equation'!$B$13)*'S Curve Equation'!$B$14</f>
        <v>0.47939995211305236</v>
      </c>
      <c r="E168">
        <f>(1/(1+EXP(('S Curve Equation'!$B$11-E123*'S Curve Equation'!$B$12)*'S Curve Equation'!$B$10))+'S Curve Equation'!$B$13)*'S Curve Equation'!$B$14</f>
        <v>0.4781043404728475</v>
      </c>
      <c r="F168">
        <f>(1/(1+EXP(('S Curve Equation'!$B$11-F123*'S Curve Equation'!$B$12)*'S Curve Equation'!$B$10))+'S Curve Equation'!$B$13)*'S Curve Equation'!$B$14</f>
        <v>0.47683231988235691</v>
      </c>
      <c r="G168">
        <f>(1/(1+EXP(('S Curve Equation'!$B$11-G123*'S Curve Equation'!$B$12)*'S Curve Equation'!$B$10))+'S Curve Equation'!$B$13)*'S Curve Equation'!$B$14</f>
        <v>0.47551881527786732</v>
      </c>
      <c r="H168">
        <f>(1/(1+EXP(('S Curve Equation'!$B$11-H123*'S Curve Equation'!$B$12)*'S Curve Equation'!$B$10))+'S Curve Equation'!$B$13)*'S Curve Equation'!$B$14</f>
        <v>0.47415340207746265</v>
      </c>
      <c r="I168">
        <f>(1/(1+EXP(('S Curve Equation'!$B$11-I123*'S Curve Equation'!$B$12)*'S Curve Equation'!$B$10))+'S Curve Equation'!$B$13)*'S Curve Equation'!$B$14</f>
        <v>0.47271242811338204</v>
      </c>
      <c r="J168">
        <f>(1/(1+EXP(('S Curve Equation'!$B$11-J123*'S Curve Equation'!$B$12)*'S Curve Equation'!$B$10))+'S Curve Equation'!$B$13)*'S Curve Equation'!$B$14</f>
        <v>0.47120906086237074</v>
      </c>
      <c r="K168">
        <f>(1/(1+EXP(('S Curve Equation'!$B$11-K123*'S Curve Equation'!$B$12)*'S Curve Equation'!$B$10))+'S Curve Equation'!$B$13)*'S Curve Equation'!$B$14</f>
        <v>0.46974675447883041</v>
      </c>
      <c r="L168">
        <f>(1/(1+EXP(('S Curve Equation'!$B$11-L123*'S Curve Equation'!$B$12)*'S Curve Equation'!$B$10))+'S Curve Equation'!$B$13)*'S Curve Equation'!$B$14</f>
        <v>0.46879795359566478</v>
      </c>
      <c r="M168">
        <f>(1/(1+EXP(('S Curve Equation'!$B$11-M123*'S Curve Equation'!$B$12)*'S Curve Equation'!$B$10))+'S Curve Equation'!$B$13)*'S Curve Equation'!$B$14</f>
        <v>0.46753608303534233</v>
      </c>
      <c r="N168">
        <f>(1/(1+EXP(('S Curve Equation'!$B$11-N123*'S Curve Equation'!$B$12)*'S Curve Equation'!$B$10))+'S Curve Equation'!$B$13)*'S Curve Equation'!$B$14</f>
        <v>0.46628616693024483</v>
      </c>
      <c r="O168">
        <f>(1/(1+EXP(('S Curve Equation'!$B$11-O123*'S Curve Equation'!$B$12)*'S Curve Equation'!$B$10))+'S Curve Equation'!$B$13)*'S Curve Equation'!$B$14</f>
        <v>0.46504805106056346</v>
      </c>
      <c r="P168">
        <f>(1/(1+EXP(('S Curve Equation'!$B$11-P123*'S Curve Equation'!$B$12)*'S Curve Equation'!$B$10))+'S Curve Equation'!$B$13)*'S Curve Equation'!$B$14</f>
        <v>0.46382158355559072</v>
      </c>
      <c r="Q168">
        <f>(1/(1+EXP(('S Curve Equation'!$B$11-Q123*'S Curve Equation'!$B$12)*'S Curve Equation'!$B$10))+'S Curve Equation'!$B$13)*'S Curve Equation'!$B$14</f>
        <v>0.4626066148568902</v>
      </c>
      <c r="R168">
        <f>(1/(1+EXP(('S Curve Equation'!$B$11-R123*'S Curve Equation'!$B$12)*'S Curve Equation'!$B$10))+'S Curve Equation'!$B$13)*'S Curve Equation'!$B$14</f>
        <v>0.46140299768189358</v>
      </c>
      <c r="S168">
        <f>(1/(1+EXP(('S Curve Equation'!$B$11-S123*'S Curve Equation'!$B$12)*'S Curve Equation'!$B$10))+'S Curve Equation'!$B$13)*'S Curve Equation'!$B$14</f>
        <v>0.46021058698792022</v>
      </c>
      <c r="T168">
        <f>(1/(1+EXP(('S Curve Equation'!$B$11-T123*'S Curve Equation'!$B$12)*'S Curve Equation'!$B$10))+'S Curve Equation'!$B$13)*'S Curve Equation'!$B$14</f>
        <v>0.45902923993663219</v>
      </c>
      <c r="U168">
        <f>(1/(1+EXP(('S Curve Equation'!$B$11-U123*'S Curve Equation'!$B$12)*'S Curve Equation'!$B$10))+'S Curve Equation'!$B$13)*'S Curve Equation'!$B$14</f>
        <v>0.45785881585892607</v>
      </c>
      <c r="V168">
        <f>(1/(1+EXP(('S Curve Equation'!$B$11-V123*'S Curve Equation'!$B$12)*'S Curve Equation'!$B$10))+'S Curve Equation'!$B$13)*'S Curve Equation'!$B$14</f>
        <v>0.4566991762202724</v>
      </c>
      <c r="W168">
        <f>(1/(1+EXP(('S Curve Equation'!$B$11-W123*'S Curve Equation'!$B$12)*'S Curve Equation'!$B$10))+'S Curve Equation'!$B$13)*'S Curve Equation'!$B$14</f>
        <v>0.45555018458649299</v>
      </c>
      <c r="X168">
        <f>(1/(1+EXP(('S Curve Equation'!$B$11-X123*'S Curve Equation'!$B$12)*'S Curve Equation'!$B$10))+'S Curve Equation'!$B$13)*'S Curve Equation'!$B$14</f>
        <v>0.45441170659000646</v>
      </c>
      <c r="Y168">
        <f>(1/(1+EXP(('S Curve Equation'!$B$11-Y123*'S Curve Equation'!$B$12)*'S Curve Equation'!$B$10))+'S Curve Equation'!$B$13)*'S Curve Equation'!$B$14</f>
        <v>0.45328360989650851</v>
      </c>
      <c r="Z168">
        <f>(1/(1+EXP(('S Curve Equation'!$B$11-Z123*'S Curve Equation'!$B$12)*'S Curve Equation'!$B$10))+'S Curve Equation'!$B$13)*'S Curve Equation'!$B$14</f>
        <v>0.45216576417211823</v>
      </c>
      <c r="AA168">
        <f>(1/(1+EXP(('S Curve Equation'!$B$11-AA123*'S Curve Equation'!$B$12)*'S Curve Equation'!$B$10))+'S Curve Equation'!$B$13)*'S Curve Equation'!$B$14</f>
        <v>0.45105804105098229</v>
      </c>
      <c r="AB168">
        <f>(1/(1+EXP(('S Curve Equation'!$B$11-AB123*'S Curve Equation'!$B$12)*'S Curve Equation'!$B$10))+'S Curve Equation'!$B$13)*'S Curve Equation'!$B$14</f>
        <v>0.4499603141033231</v>
      </c>
      <c r="AC168">
        <f>(1/(1+EXP(('S Curve Equation'!$B$11-AC123*'S Curve Equation'!$B$12)*'S Curve Equation'!$B$10))+'S Curve Equation'!$B$13)*'S Curve Equation'!$B$14</f>
        <v>0.44887245880396182</v>
      </c>
      <c r="AD168">
        <f>(1/(1+EXP(('S Curve Equation'!$B$11-AD123*'S Curve Equation'!$B$12)*'S Curve Equation'!$B$10))+'S Curve Equation'!$B$13)*'S Curve Equation'!$B$14</f>
        <v>0.44779435250127847</v>
      </c>
      <c r="AE168">
        <f>(1/(1+EXP(('S Curve Equation'!$B$11-AE123*'S Curve Equation'!$B$12)*'S Curve Equation'!$B$10))+'S Curve Equation'!$B$13)*'S Curve Equation'!$B$14</f>
        <v>0.44672587438664502</v>
      </c>
      <c r="AF168">
        <f>(1/(1+EXP(('S Curve Equation'!$B$11-AF123*'S Curve Equation'!$B$12)*'S Curve Equation'!$B$10))+'S Curve Equation'!$B$13)*'S Curve Equation'!$B$14</f>
        <v>0.44566690546429871</v>
      </c>
    </row>
    <row r="169" spans="1:32" x14ac:dyDescent="0.25">
      <c r="A169" t="s">
        <v>80</v>
      </c>
      <c r="B169">
        <f>(1/(1+EXP(('S Curve Equation'!$B$11-B124*'S Curve Equation'!$B$12)*'S Curve Equation'!$B$10))+'S Curve Equation'!$B$13)*'S Curve Equation'!$B$14</f>
        <v>0.58251916058394171</v>
      </c>
      <c r="C169">
        <f>(1/(1+EXP(('S Curve Equation'!$B$11-C124*'S Curve Equation'!$B$12)*'S Curve Equation'!$B$10))+'S Curve Equation'!$B$13)*'S Curve Equation'!$B$14</f>
        <v>0.58116819305252221</v>
      </c>
      <c r="D169">
        <f>(1/(1+EXP(('S Curve Equation'!$B$11-D124*'S Curve Equation'!$B$12)*'S Curve Equation'!$B$10))+'S Curve Equation'!$B$13)*'S Curve Equation'!$B$14</f>
        <v>0.57975400723163895</v>
      </c>
      <c r="E169">
        <f>(1/(1+EXP(('S Curve Equation'!$B$11-E124*'S Curve Equation'!$B$12)*'S Curve Equation'!$B$10))+'S Curve Equation'!$B$13)*'S Curve Equation'!$B$14</f>
        <v>0.57837390906692554</v>
      </c>
      <c r="F169">
        <f>(1/(1+EXP(('S Curve Equation'!$B$11-F124*'S Curve Equation'!$B$12)*'S Curve Equation'!$B$10))+'S Curve Equation'!$B$13)*'S Curve Equation'!$B$14</f>
        <v>0.5770175089052324</v>
      </c>
      <c r="G169">
        <f>(1/(1+EXP(('S Curve Equation'!$B$11-G124*'S Curve Equation'!$B$12)*'S Curve Equation'!$B$10))+'S Curve Equation'!$B$13)*'S Curve Equation'!$B$14</f>
        <v>0.57561538547853153</v>
      </c>
      <c r="H169">
        <f>(1/(1+EXP(('S Curve Equation'!$B$11-H124*'S Curve Equation'!$B$12)*'S Curve Equation'!$B$10))+'S Curve Equation'!$B$13)*'S Curve Equation'!$B$14</f>
        <v>0.57415625037445317</v>
      </c>
      <c r="I169">
        <f>(1/(1+EXP(('S Curve Equation'!$B$11-I124*'S Curve Equation'!$B$12)*'S Curve Equation'!$B$10))+'S Curve Equation'!$B$13)*'S Curve Equation'!$B$14</f>
        <v>0.57261459937151249</v>
      </c>
      <c r="J169">
        <f>(1/(1+EXP(('S Curve Equation'!$B$11-J124*'S Curve Equation'!$B$12)*'S Curve Equation'!$B$10))+'S Curve Equation'!$B$13)*'S Curve Equation'!$B$14</f>
        <v>0.57100426137485205</v>
      </c>
      <c r="K169">
        <f>(1/(1+EXP(('S Curve Equation'!$B$11-K124*'S Curve Equation'!$B$12)*'S Curve Equation'!$B$10))+'S Curve Equation'!$B$13)*'S Curve Equation'!$B$14</f>
        <v>0.56943601214703576</v>
      </c>
      <c r="L169">
        <f>(1/(1+EXP(('S Curve Equation'!$B$11-L124*'S Curve Equation'!$B$12)*'S Curve Equation'!$B$10))+'S Curve Equation'!$B$13)*'S Curve Equation'!$B$14</f>
        <v>0.56841747319621572</v>
      </c>
      <c r="M169">
        <f>(1/(1+EXP(('S Curve Equation'!$B$11-M124*'S Curve Equation'!$B$12)*'S Curve Equation'!$B$10))+'S Curve Equation'!$B$13)*'S Curve Equation'!$B$14</f>
        <v>0.56706163709610802</v>
      </c>
      <c r="N169">
        <f>(1/(1+EXP(('S Curve Equation'!$B$11-N124*'S Curve Equation'!$B$12)*'S Curve Equation'!$B$10))+'S Curve Equation'!$B$13)*'S Curve Equation'!$B$14</f>
        <v>0.56571727747239109</v>
      </c>
      <c r="O169">
        <f>(1/(1+EXP(('S Curve Equation'!$B$11-O124*'S Curve Equation'!$B$12)*'S Curve Equation'!$B$10))+'S Curve Equation'!$B$13)*'S Curve Equation'!$B$14</f>
        <v>0.56438426821905985</v>
      </c>
      <c r="P169">
        <f>(1/(1+EXP(('S Curve Equation'!$B$11-P124*'S Curve Equation'!$B$12)*'S Curve Equation'!$B$10))+'S Curve Equation'!$B$13)*'S Curve Equation'!$B$14</f>
        <v>0.56306248468643927</v>
      </c>
      <c r="Q169">
        <f>(1/(1+EXP(('S Curve Equation'!$B$11-Q124*'S Curve Equation'!$B$12)*'S Curve Equation'!$B$10))+'S Curve Equation'!$B$13)*'S Curve Equation'!$B$14</f>
        <v>0.56175180367119792</v>
      </c>
      <c r="R169">
        <f>(1/(1+EXP(('S Curve Equation'!$B$11-R124*'S Curve Equation'!$B$12)*'S Curve Equation'!$B$10))+'S Curve Equation'!$B$13)*'S Curve Equation'!$B$14</f>
        <v>0.56045210340597851</v>
      </c>
      <c r="S169">
        <f>(1/(1+EXP(('S Curve Equation'!$B$11-S124*'S Curve Equation'!$B$12)*'S Curve Equation'!$B$10))+'S Curve Equation'!$B$13)*'S Curve Equation'!$B$14</f>
        <v>0.55916326354867329</v>
      </c>
      <c r="T169">
        <f>(1/(1+EXP(('S Curve Equation'!$B$11-T124*'S Curve Equation'!$B$12)*'S Curve Equation'!$B$10))+'S Curve Equation'!$B$13)*'S Curve Equation'!$B$14</f>
        <v>0.55788516517137132</v>
      </c>
      <c r="U169">
        <f>(1/(1+EXP(('S Curve Equation'!$B$11-U124*'S Curve Equation'!$B$12)*'S Curve Equation'!$B$10))+'S Curve Equation'!$B$13)*'S Curve Equation'!$B$14</f>
        <v>0.55661769074900813</v>
      </c>
      <c r="V169">
        <f>(1/(1+EXP(('S Curve Equation'!$B$11-V124*'S Curve Equation'!$B$12)*'S Curve Equation'!$B$10))+'S Curve Equation'!$B$13)*'S Curve Equation'!$B$14</f>
        <v>0.55536072414774884</v>
      </c>
      <c r="W169">
        <f>(1/(1+EXP(('S Curve Equation'!$B$11-W124*'S Curve Equation'!$B$12)*'S Curve Equation'!$B$10))+'S Curve Equation'!$B$13)*'S Curve Equation'!$B$14</f>
        <v>0.55411415061311187</v>
      </c>
      <c r="X169">
        <f>(1/(1+EXP(('S Curve Equation'!$B$11-X124*'S Curve Equation'!$B$12)*'S Curve Equation'!$B$10))+'S Curve Equation'!$B$13)*'S Curve Equation'!$B$14</f>
        <v>0.5528778567578928</v>
      </c>
      <c r="Y169">
        <f>(1/(1+EXP(('S Curve Equation'!$B$11-Y124*'S Curve Equation'!$B$12)*'S Curve Equation'!$B$10))+'S Curve Equation'!$B$13)*'S Curve Equation'!$B$14</f>
        <v>0.55165173054986327</v>
      </c>
      <c r="Z169">
        <f>(1/(1+EXP(('S Curve Equation'!$B$11-Z124*'S Curve Equation'!$B$12)*'S Curve Equation'!$B$10))+'S Curve Equation'!$B$13)*'S Curve Equation'!$B$14</f>
        <v>0.55043566129930954</v>
      </c>
      <c r="AA169">
        <f>(1/(1+EXP(('S Curve Equation'!$B$11-AA124*'S Curve Equation'!$B$12)*'S Curve Equation'!$B$10))+'S Curve Equation'!$B$13)*'S Curve Equation'!$B$14</f>
        <v>0.54922953964640753</v>
      </c>
      <c r="AB169">
        <f>(1/(1+EXP(('S Curve Equation'!$B$11-AB124*'S Curve Equation'!$B$12)*'S Curve Equation'!$B$10))+'S Curve Equation'!$B$13)*'S Curve Equation'!$B$14</f>
        <v>0.54803325754844978</v>
      </c>
      <c r="AC169">
        <f>(1/(1+EXP(('S Curve Equation'!$B$11-AC124*'S Curve Equation'!$B$12)*'S Curve Equation'!$B$10))+'S Curve Equation'!$B$13)*'S Curve Equation'!$B$14</f>
        <v>0.54684670826696846</v>
      </c>
      <c r="AD169">
        <f>(1/(1+EXP(('S Curve Equation'!$B$11-AD124*'S Curve Equation'!$B$12)*'S Curve Equation'!$B$10))+'S Curve Equation'!$B$13)*'S Curve Equation'!$B$14</f>
        <v>0.54566978635473218</v>
      </c>
      <c r="AE169">
        <f>(1/(1+EXP(('S Curve Equation'!$B$11-AE124*'S Curve Equation'!$B$12)*'S Curve Equation'!$B$10))+'S Curve Equation'!$B$13)*'S Curve Equation'!$B$14</f>
        <v>0.54450238764267367</v>
      </c>
      <c r="AF169">
        <f>(1/(1+EXP(('S Curve Equation'!$B$11-AF124*'S Curve Equation'!$B$12)*'S Curve Equation'!$B$10))+'S Curve Equation'!$B$13)*'S Curve Equation'!$B$14</f>
        <v>0.54334440922673144</v>
      </c>
    </row>
    <row r="170" spans="1:32" x14ac:dyDescent="0.25">
      <c r="A170" t="s">
        <v>82</v>
      </c>
      <c r="B170">
        <f>(1/(1+EXP(('S Curve Equation'!$B$11-B125*'S Curve Equation'!$B$12)*'S Curve Equation'!$B$10))+'S Curve Equation'!$B$13)*'S Curve Equation'!$B$14</f>
        <v>0.6893570552147239</v>
      </c>
      <c r="C170">
        <f>(1/(1+EXP(('S Curve Equation'!$B$11-C125*'S Curve Equation'!$B$12)*'S Curve Equation'!$B$10))+'S Curve Equation'!$B$13)*'S Curve Equation'!$B$14</f>
        <v>0.68804726008192663</v>
      </c>
      <c r="D170">
        <f>(1/(1+EXP(('S Curve Equation'!$B$11-D125*'S Curve Equation'!$B$12)*'S Curve Equation'!$B$10))+'S Curve Equation'!$B$13)*'S Curve Equation'!$B$14</f>
        <v>0.68667431947012314</v>
      </c>
      <c r="E170">
        <f>(1/(1+EXP(('S Curve Equation'!$B$11-E125*'S Curve Equation'!$B$12)*'S Curve Equation'!$B$10))+'S Curve Equation'!$B$13)*'S Curve Equation'!$B$14</f>
        <v>0.68533264449974218</v>
      </c>
      <c r="F170">
        <f>(1/(1+EXP(('S Curve Equation'!$B$11-F125*'S Curve Equation'!$B$12)*'S Curve Equation'!$B$10))+'S Curve Equation'!$B$13)*'S Curve Equation'!$B$14</f>
        <v>0.68401224883143907</v>
      </c>
      <c r="G170">
        <f>(1/(1+EXP(('S Curve Equation'!$B$11-G125*'S Curve Equation'!$B$12)*'S Curve Equation'!$B$10))+'S Curve Equation'!$B$13)*'S Curve Equation'!$B$14</f>
        <v>0.68264551112290262</v>
      </c>
      <c r="H170">
        <f>(1/(1+EXP(('S Curve Equation'!$B$11-H125*'S Curve Equation'!$B$12)*'S Curve Equation'!$B$10))+'S Curve Equation'!$B$13)*'S Curve Equation'!$B$14</f>
        <v>0.68122122300103416</v>
      </c>
      <c r="I170">
        <f>(1/(1+EXP(('S Curve Equation'!$B$11-I125*'S Curve Equation'!$B$12)*'S Curve Equation'!$B$10))+'S Curve Equation'!$B$13)*'S Curve Equation'!$B$14</f>
        <v>0.67971419886018547</v>
      </c>
      <c r="J170">
        <f>(1/(1+EXP(('S Curve Equation'!$B$11-J125*'S Curve Equation'!$B$12)*'S Curve Equation'!$B$10))+'S Curve Equation'!$B$13)*'S Curve Equation'!$B$14</f>
        <v>0.6781376274225529</v>
      </c>
      <c r="K170">
        <f>(1/(1+EXP(('S Curve Equation'!$B$11-K125*'S Curve Equation'!$B$12)*'S Curve Equation'!$B$10))+'S Curve Equation'!$B$13)*'S Curve Equation'!$B$14</f>
        <v>0.67659990280721083</v>
      </c>
      <c r="L170">
        <f>(1/(1+EXP(('S Curve Equation'!$B$11-L125*'S Curve Equation'!$B$12)*'S Curve Equation'!$B$10))+'S Curve Equation'!$B$13)*'S Curve Equation'!$B$14</f>
        <v>0.67559994205419815</v>
      </c>
      <c r="M170">
        <f>(1/(1+EXP(('S Curve Equation'!$B$11-M125*'S Curve Equation'!$B$12)*'S Curve Equation'!$B$10))+'S Curve Equation'!$B$13)*'S Curve Equation'!$B$14</f>
        <v>0.67426731342777557</v>
      </c>
      <c r="N170">
        <f>(1/(1+EXP(('S Curve Equation'!$B$11-N125*'S Curve Equation'!$B$12)*'S Curve Equation'!$B$10))+'S Curve Equation'!$B$13)*'S Curve Equation'!$B$14</f>
        <v>0.67294424782744799</v>
      </c>
      <c r="O170">
        <f>(1/(1+EXP(('S Curve Equation'!$B$11-O125*'S Curve Equation'!$B$12)*'S Curve Equation'!$B$10))+'S Curve Equation'!$B$13)*'S Curve Equation'!$B$14</f>
        <v>0.67163066508658864</v>
      </c>
      <c r="P170">
        <f>(1/(1+EXP(('S Curve Equation'!$B$11-P125*'S Curve Equation'!$B$12)*'S Curve Equation'!$B$10))+'S Curve Equation'!$B$13)*'S Curve Equation'!$B$14</f>
        <v>0.67032648545741191</v>
      </c>
      <c r="Q170">
        <f>(1/(1+EXP(('S Curve Equation'!$B$11-Q125*'S Curve Equation'!$B$12)*'S Curve Equation'!$B$10))+'S Curve Equation'!$B$13)*'S Curve Equation'!$B$14</f>
        <v>0.66903162962402629</v>
      </c>
      <c r="R170">
        <f>(1/(1+EXP(('S Curve Equation'!$B$11-R125*'S Curve Equation'!$B$12)*'S Curve Equation'!$B$10))+'S Curve Equation'!$B$13)*'S Curve Equation'!$B$14</f>
        <v>0.66774601871464634</v>
      </c>
      <c r="S170">
        <f>(1/(1+EXP(('S Curve Equation'!$B$11-S125*'S Curve Equation'!$B$12)*'S Curve Equation'!$B$10))+'S Curve Equation'!$B$13)*'S Curve Equation'!$B$14</f>
        <v>0.66646957431298992</v>
      </c>
      <c r="T170">
        <f>(1/(1+EXP(('S Curve Equation'!$B$11-T125*'S Curve Equation'!$B$12)*'S Curve Equation'!$B$10))+'S Curve Equation'!$B$13)*'S Curve Equation'!$B$14</f>
        <v>0.66520221846890026</v>
      </c>
      <c r="U170">
        <f>(1/(1+EXP(('S Curve Equation'!$B$11-U125*'S Curve Equation'!$B$12)*'S Curve Equation'!$B$10))+'S Curve Equation'!$B$13)*'S Curve Equation'!$B$14</f>
        <v>0.66394387370822583</v>
      </c>
      <c r="V170">
        <f>(1/(1+EXP(('S Curve Equation'!$B$11-V125*'S Curve Equation'!$B$12)*'S Curve Equation'!$B$10))+'S Curve Equation'!$B$13)*'S Curve Equation'!$B$14</f>
        <v>0.66269446304199064</v>
      </c>
      <c r="W170">
        <f>(1/(1+EXP(('S Curve Equation'!$B$11-W125*'S Curve Equation'!$B$12)*'S Curve Equation'!$B$10))+'S Curve Equation'!$B$13)*'S Curve Equation'!$B$14</f>
        <v>0.66145390997487996</v>
      </c>
      <c r="X170">
        <f>(1/(1+EXP(('S Curve Equation'!$B$11-X125*'S Curve Equation'!$B$12)*'S Curve Equation'!$B$10))+'S Curve Equation'!$B$13)*'S Curve Equation'!$B$14</f>
        <v>0.66022213851308997</v>
      </c>
      <c r="Y170">
        <f>(1/(1+EXP(('S Curve Equation'!$B$11-Y125*'S Curve Equation'!$B$12)*'S Curve Equation'!$B$10))+'S Curve Equation'!$B$13)*'S Curve Equation'!$B$14</f>
        <v>0.65899907317154038</v>
      </c>
      <c r="Z170">
        <f>(1/(1+EXP(('S Curve Equation'!$B$11-Z125*'S Curve Equation'!$B$12)*'S Curve Equation'!$B$10))+'S Curve Equation'!$B$13)*'S Curve Equation'!$B$14</f>
        <v>0.65778463898050588</v>
      </c>
      <c r="AA170">
        <f>(1/(1+EXP(('S Curve Equation'!$B$11-AA125*'S Curve Equation'!$B$12)*'S Curve Equation'!$B$10))+'S Curve Equation'!$B$13)*'S Curve Equation'!$B$14</f>
        <v>0.65657876149168204</v>
      </c>
      <c r="AB170">
        <f>(1/(1+EXP(('S Curve Equation'!$B$11-AB125*'S Curve Equation'!$B$12)*'S Curve Equation'!$B$10))+'S Curve Equation'!$B$13)*'S Curve Equation'!$B$14</f>
        <v>0.65538136678369552</v>
      </c>
      <c r="AC170">
        <f>(1/(1+EXP(('S Curve Equation'!$B$11-AC125*'S Curve Equation'!$B$12)*'S Curve Equation'!$B$10))+'S Curve Equation'!$B$13)*'S Curve Equation'!$B$14</f>
        <v>0.65419238146712277</v>
      </c>
      <c r="AD170">
        <f>(1/(1+EXP(('S Curve Equation'!$B$11-AD125*'S Curve Equation'!$B$12)*'S Curve Equation'!$B$10))+'S Curve Equation'!$B$13)*'S Curve Equation'!$B$14</f>
        <v>0.65301173268898782</v>
      </c>
      <c r="AE170">
        <f>(1/(1+EXP(('S Curve Equation'!$B$11-AE125*'S Curve Equation'!$B$12)*'S Curve Equation'!$B$10))+'S Curve Equation'!$B$13)*'S Curve Equation'!$B$14</f>
        <v>0.65183934813681488</v>
      </c>
      <c r="AF170">
        <f>(1/(1+EXP(('S Curve Equation'!$B$11-AF125*'S Curve Equation'!$B$12)*'S Curve Equation'!$B$10))+'S Curve Equation'!$B$13)*'S Curve Equation'!$B$14</f>
        <v>0.65067515604221593</v>
      </c>
    </row>
    <row r="171" spans="1:32" x14ac:dyDescent="0.25">
      <c r="A171" t="s">
        <v>84</v>
      </c>
      <c r="B171">
        <f>(1/(1+EXP(('S Curve Equation'!$B$11-B126*'S Curve Equation'!$B$12)*'S Curve Equation'!$B$10))+'S Curve Equation'!$B$13)*'S Curve Equation'!$B$14</f>
        <v>0.48744498381877022</v>
      </c>
      <c r="C171">
        <f>(1/(1+EXP(('S Curve Equation'!$B$11-C126*'S Curve Equation'!$B$12)*'S Curve Equation'!$B$10))+'S Curve Equation'!$B$13)*'S Curve Equation'!$B$14</f>
        <v>0.48616701952052649</v>
      </c>
      <c r="D171">
        <f>(1/(1+EXP(('S Curve Equation'!$B$11-D126*'S Curve Equation'!$B$12)*'S Curve Equation'!$B$10))+'S Curve Equation'!$B$13)*'S Curve Equation'!$B$14</f>
        <v>0.48483061610947048</v>
      </c>
      <c r="E171">
        <f>(1/(1+EXP(('S Curve Equation'!$B$11-E126*'S Curve Equation'!$B$12)*'S Curve Equation'!$B$10))+'S Curve Equation'!$B$13)*'S Curve Equation'!$B$14</f>
        <v>0.48352776457101232</v>
      </c>
      <c r="F171">
        <f>(1/(1+EXP(('S Curve Equation'!$B$11-F126*'S Curve Equation'!$B$12)*'S Curve Equation'!$B$10))+'S Curve Equation'!$B$13)*'S Curve Equation'!$B$14</f>
        <v>0.48224856862717624</v>
      </c>
      <c r="G171">
        <f>(1/(1+EXP(('S Curve Equation'!$B$11-G126*'S Curve Equation'!$B$12)*'S Curve Equation'!$B$10))+'S Curve Equation'!$B$13)*'S Curve Equation'!$B$14</f>
        <v>0.48092758485931641</v>
      </c>
      <c r="H171">
        <f>(1/(1+EXP(('S Curve Equation'!$B$11-H126*'S Curve Equation'!$B$12)*'S Curve Equation'!$B$10))+'S Curve Equation'!$B$13)*'S Curve Equation'!$B$14</f>
        <v>0.47955432191692127</v>
      </c>
      <c r="I171">
        <f>(1/(1+EXP(('S Curve Equation'!$B$11-I126*'S Curve Equation'!$B$12)*'S Curve Equation'!$B$10))+'S Curve Equation'!$B$13)*'S Curve Equation'!$B$14</f>
        <v>0.47810498108745336</v>
      </c>
      <c r="J171">
        <f>(1/(1+EXP(('S Curve Equation'!$B$11-J126*'S Curve Equation'!$B$12)*'S Curve Equation'!$B$10))+'S Curve Equation'!$B$13)*'S Curve Equation'!$B$14</f>
        <v>0.47659279437024399</v>
      </c>
      <c r="K171">
        <f>(1/(1+EXP(('S Curve Equation'!$B$11-K126*'S Curve Equation'!$B$12)*'S Curve Equation'!$B$10))+'S Curve Equation'!$B$13)*'S Curve Equation'!$B$14</f>
        <v>0.47512182114285578</v>
      </c>
      <c r="L171">
        <f>(1/(1+EXP(('S Curve Equation'!$B$11-L126*'S Curve Equation'!$B$12)*'S Curve Equation'!$B$10))+'S Curve Equation'!$B$13)*'S Curve Equation'!$B$14</f>
        <v>0.47416735042639646</v>
      </c>
      <c r="M171">
        <f>(1/(1+EXP(('S Curve Equation'!$B$11-M126*'S Curve Equation'!$B$12)*'S Curve Equation'!$B$10))+'S Curve Equation'!$B$13)*'S Curve Equation'!$B$14</f>
        <v>0.4728978826767759</v>
      </c>
      <c r="N171">
        <f>(1/(1+EXP(('S Curve Equation'!$B$11-N126*'S Curve Equation'!$B$12)*'S Curve Equation'!$B$10))+'S Curve Equation'!$B$13)*'S Curve Equation'!$B$14</f>
        <v>0.47164037787845231</v>
      </c>
      <c r="O171">
        <f>(1/(1+EXP(('S Curve Equation'!$B$11-O126*'S Curve Equation'!$B$12)*'S Curve Equation'!$B$10))+'S Curve Equation'!$B$13)*'S Curve Equation'!$B$14</f>
        <v>0.47039468281586777</v>
      </c>
      <c r="P171">
        <f>(1/(1+EXP(('S Curve Equation'!$B$11-P126*'S Curve Equation'!$B$12)*'S Curve Equation'!$B$10))+'S Curve Equation'!$B$13)*'S Curve Equation'!$B$14</f>
        <v>0.46916064658147733</v>
      </c>
      <c r="Q171">
        <f>(1/(1+EXP(('S Curve Equation'!$B$11-Q126*'S Curve Equation'!$B$12)*'S Curve Equation'!$B$10))+'S Curve Equation'!$B$13)*'S Curve Equation'!$B$14</f>
        <v>0.46793812054033801</v>
      </c>
      <c r="R171">
        <f>(1/(1+EXP(('S Curve Equation'!$B$11-R126*'S Curve Equation'!$B$12)*'S Curve Equation'!$B$10))+'S Curve Equation'!$B$13)*'S Curve Equation'!$B$14</f>
        <v>0.46672695829507893</v>
      </c>
      <c r="S171">
        <f>(1/(1+EXP(('S Curve Equation'!$B$11-S126*'S Curve Equation'!$B$12)*'S Curve Equation'!$B$10))+'S Curve Equation'!$B$13)*'S Curve Equation'!$B$14</f>
        <v>0.46552701565124477</v>
      </c>
      <c r="T171">
        <f>(1/(1+EXP(('S Curve Equation'!$B$11-T126*'S Curve Equation'!$B$12)*'S Curve Equation'!$B$10))+'S Curve Equation'!$B$13)*'S Curve Equation'!$B$14</f>
        <v>0.46433815058303018</v>
      </c>
      <c r="U171">
        <f>(1/(1+EXP(('S Curve Equation'!$B$11-U126*'S Curve Equation'!$B$12)*'S Curve Equation'!$B$10))+'S Curve Equation'!$B$13)*'S Curve Equation'!$B$14</f>
        <v>0.46316022319940831</v>
      </c>
      <c r="V171">
        <f>(1/(1+EXP(('S Curve Equation'!$B$11-V126*'S Curve Equation'!$B$12)*'S Curve Equation'!$B$10))+'S Curve Equation'!$B$13)*'S Curve Equation'!$B$14</f>
        <v>0.46199309571066394</v>
      </c>
      <c r="W171">
        <f>(1/(1+EXP(('S Curve Equation'!$B$11-W126*'S Curve Equation'!$B$12)*'S Curve Equation'!$B$10))+'S Curve Equation'!$B$13)*'S Curve Equation'!$B$14</f>
        <v>0.46083663239532457</v>
      </c>
      <c r="X171">
        <f>(1/(1+EXP(('S Curve Equation'!$B$11-X126*'S Curve Equation'!$B$12)*'S Curve Equation'!$B$10))+'S Curve Equation'!$B$13)*'S Curve Equation'!$B$14</f>
        <v>0.45969069956751907</v>
      </c>
      <c r="Y171">
        <f>(1/(1+EXP(('S Curve Equation'!$B$11-Y126*'S Curve Equation'!$B$12)*'S Curve Equation'!$B$10))+'S Curve Equation'!$B$13)*'S Curve Equation'!$B$14</f>
        <v>0.45855516554473463</v>
      </c>
      <c r="Z171">
        <f>(1/(1+EXP(('S Curve Equation'!$B$11-Z126*'S Curve Equation'!$B$12)*'S Curve Equation'!$B$10))+'S Curve Equation'!$B$13)*'S Curve Equation'!$B$14</f>
        <v>0.45742990061600347</v>
      </c>
      <c r="AA171">
        <f>(1/(1+EXP(('S Curve Equation'!$B$11-AA126*'S Curve Equation'!$B$12)*'S Curve Equation'!$B$10))+'S Curve Equation'!$B$13)*'S Curve Equation'!$B$14</f>
        <v>0.45631477701050915</v>
      </c>
      <c r="AB171">
        <f>(1/(1+EXP(('S Curve Equation'!$B$11-AB126*'S Curve Equation'!$B$12)*'S Curve Equation'!$B$10))+'S Curve Equation'!$B$13)*'S Curve Equation'!$B$14</f>
        <v>0.45520966886660569</v>
      </c>
      <c r="AC171">
        <f>(1/(1+EXP(('S Curve Equation'!$B$11-AC126*'S Curve Equation'!$B$12)*'S Curve Equation'!$B$10))+'S Curve Equation'!$B$13)*'S Curve Equation'!$B$14</f>
        <v>0.45411445220127922</v>
      </c>
      <c r="AD171">
        <f>(1/(1+EXP(('S Curve Equation'!$B$11-AD126*'S Curve Equation'!$B$12)*'S Curve Equation'!$B$10))+'S Curve Equation'!$B$13)*'S Curve Equation'!$B$14</f>
        <v>0.45302900488001024</v>
      </c>
      <c r="AE171">
        <f>(1/(1+EXP(('S Curve Equation'!$B$11-AE126*'S Curve Equation'!$B$12)*'S Curve Equation'!$B$10))+'S Curve Equation'!$B$13)*'S Curve Equation'!$B$14</f>
        <v>0.45195320658708316</v>
      </c>
      <c r="AF171">
        <f>(1/(1+EXP(('S Curve Equation'!$B$11-AF126*'S Curve Equation'!$B$12)*'S Curve Equation'!$B$10))+'S Curve Equation'!$B$13)*'S Curve Equation'!$B$14</f>
        <v>0.45088693879630409</v>
      </c>
    </row>
    <row r="172" spans="1:32" x14ac:dyDescent="0.25">
      <c r="A172" t="s">
        <v>86</v>
      </c>
      <c r="B172">
        <f>(1/(1+EXP(('S Curve Equation'!$B$11-B127*'S Curve Equation'!$B$12)*'S Curve Equation'!$B$10))+'S Curve Equation'!$B$13)*'S Curve Equation'!$B$14</f>
        <v>0.46600000000000003</v>
      </c>
      <c r="C172">
        <f>(1/(1+EXP(('S Curve Equation'!$B$11-C127*'S Curve Equation'!$B$12)*'S Curve Equation'!$B$10))+'S Curve Equation'!$B$13)*'S Curve Equation'!$B$14</f>
        <v>0.46475109720831143</v>
      </c>
      <c r="D172">
        <f>(1/(1+EXP(('S Curve Equation'!$B$11-D127*'S Curve Equation'!$B$12)*'S Curve Equation'!$B$10))+'S Curve Equation'!$B$13)*'S Curve Equation'!$B$14</f>
        <v>0.46344535547461363</v>
      </c>
      <c r="E172">
        <f>(1/(1+EXP(('S Curve Equation'!$B$11-E127*'S Curve Equation'!$B$12)*'S Curve Equation'!$B$10))+'S Curve Equation'!$B$13)*'S Curve Equation'!$B$14</f>
        <v>0.4621726620519308</v>
      </c>
      <c r="F172">
        <f>(1/(1+EXP(('S Curve Equation'!$B$11-F127*'S Curve Equation'!$B$12)*'S Curve Equation'!$B$10))+'S Curve Equation'!$B$13)*'S Curve Equation'!$B$14</f>
        <v>0.46092333169912686</v>
      </c>
      <c r="G172">
        <f>(1/(1+EXP(('S Curve Equation'!$B$11-G127*'S Curve Equation'!$B$12)*'S Curve Equation'!$B$10))+'S Curve Equation'!$B$13)*'S Curve Equation'!$B$14</f>
        <v>0.45963345367229619</v>
      </c>
      <c r="H172">
        <f>(1/(1+EXP(('S Curve Equation'!$B$11-H127*'S Curve Equation'!$B$12)*'S Curve Equation'!$B$10))+'S Curve Equation'!$B$13)*'S Curve Equation'!$B$14</f>
        <v>0.4582928116740288</v>
      </c>
      <c r="I172">
        <f>(1/(1+EXP(('S Curve Equation'!$B$11-I127*'S Curve Equation'!$B$12)*'S Curve Equation'!$B$10))+'S Curve Equation'!$B$13)*'S Curve Equation'!$B$14</f>
        <v>0.45687821226828262</v>
      </c>
      <c r="J172">
        <f>(1/(1+EXP(('S Curve Equation'!$B$11-J127*'S Curve Equation'!$B$12)*'S Curve Equation'!$B$10))+'S Curve Equation'!$B$13)*'S Curve Equation'!$B$14</f>
        <v>0.45540261537247362</v>
      </c>
      <c r="K172">
        <f>(1/(1+EXP(('S Curve Equation'!$B$11-K127*'S Curve Equation'!$B$12)*'S Curve Equation'!$B$10))+'S Curve Equation'!$B$13)*'S Curve Equation'!$B$14</f>
        <v>0.45396756877403943</v>
      </c>
      <c r="L172">
        <f>(1/(1+EXP(('S Curve Equation'!$B$11-L127*'S Curve Equation'!$B$12)*'S Curve Equation'!$B$10))+'S Curve Equation'!$B$13)*'S Curve Equation'!$B$14</f>
        <v>0.45303658552054316</v>
      </c>
      <c r="M172">
        <f>(1/(1+EXP(('S Curve Equation'!$B$11-M127*'S Curve Equation'!$B$12)*'S Curve Equation'!$B$10))+'S Curve Equation'!$B$13)*'S Curve Equation'!$B$14</f>
        <v>0.45179857040451976</v>
      </c>
      <c r="N172">
        <f>(1/(1+EXP(('S Curve Equation'!$B$11-N127*'S Curve Equation'!$B$12)*'S Curve Equation'!$B$10))+'S Curve Equation'!$B$13)*'S Curve Equation'!$B$14</f>
        <v>0.45057246187404149</v>
      </c>
      <c r="O172">
        <f>(1/(1+EXP(('S Curve Equation'!$B$11-O127*'S Curve Equation'!$B$12)*'S Curve Equation'!$B$10))+'S Curve Equation'!$B$13)*'S Curve Equation'!$B$14</f>
        <v>0.44935810314489882</v>
      </c>
      <c r="P172">
        <f>(1/(1+EXP(('S Curve Equation'!$B$11-P127*'S Curve Equation'!$B$12)*'S Curve Equation'!$B$10))+'S Curve Equation'!$B$13)*'S Curve Equation'!$B$14</f>
        <v>0.44815533989603662</v>
      </c>
      <c r="Q172">
        <f>(1/(1+EXP(('S Curve Equation'!$B$11-Q127*'S Curve Equation'!$B$12)*'S Curve Equation'!$B$10))+'S Curve Equation'!$B$13)*'S Curve Equation'!$B$14</f>
        <v>0.44696402022864218</v>
      </c>
      <c r="R172">
        <f>(1/(1+EXP(('S Curve Equation'!$B$11-R127*'S Curve Equation'!$B$12)*'S Curve Equation'!$B$10))+'S Curve Equation'!$B$13)*'S Curve Equation'!$B$14</f>
        <v>0.44578399462580481</v>
      </c>
      <c r="S172">
        <f>(1/(1+EXP(('S Curve Equation'!$B$11-S127*'S Curve Equation'!$B$12)*'S Curve Equation'!$B$10))+'S Curve Equation'!$B$13)*'S Curve Equation'!$B$14</f>
        <v>0.44461511591273389</v>
      </c>
      <c r="T172">
        <f>(1/(1+EXP(('S Curve Equation'!$B$11-T127*'S Curve Equation'!$B$12)*'S Curve Equation'!$B$10))+'S Curve Equation'!$B$13)*'S Curve Equation'!$B$14</f>
        <v>0.44345723921754737</v>
      </c>
      <c r="U172">
        <f>(1/(1+EXP(('S Curve Equation'!$B$11-U127*'S Curve Equation'!$B$12)*'S Curve Equation'!$B$10))+'S Curve Equation'!$B$13)*'S Curve Equation'!$B$14</f>
        <v>0.44231022193262387</v>
      </c>
      <c r="V172">
        <f>(1/(1+EXP(('S Curve Equation'!$B$11-V127*'S Curve Equation'!$B$12)*'S Curve Equation'!$B$10))+'S Curve Equation'!$B$13)*'S Curve Equation'!$B$14</f>
        <v>0.44117392367652752</v>
      </c>
      <c r="W172">
        <f>(1/(1+EXP(('S Curve Equation'!$B$11-W127*'S Curve Equation'!$B$12)*'S Curve Equation'!$B$10))+'S Curve Equation'!$B$13)*'S Curve Equation'!$B$14</f>
        <v>0.4400482062564896</v>
      </c>
      <c r="X172">
        <f>(1/(1+EXP(('S Curve Equation'!$B$11-X127*'S Curve Equation'!$B$12)*'S Curve Equation'!$B$10))+'S Curve Equation'!$B$13)*'S Curve Equation'!$B$14</f>
        <v>0.43893293363147362</v>
      </c>
      <c r="Y172">
        <f>(1/(1+EXP(('S Curve Equation'!$B$11-Y127*'S Curve Equation'!$B$12)*'S Curve Equation'!$B$10))+'S Curve Equation'!$B$13)*'S Curve Equation'!$B$14</f>
        <v>0.43782797187578648</v>
      </c>
      <c r="Z172">
        <f>(1/(1+EXP(('S Curve Equation'!$B$11-Z127*'S Curve Equation'!$B$12)*'S Curve Equation'!$B$10))+'S Curve Equation'!$B$13)*'S Curve Equation'!$B$14</f>
        <v>0.43673318914326387</v>
      </c>
      <c r="AA172">
        <f>(1/(1+EXP(('S Curve Equation'!$B$11-AA127*'S Curve Equation'!$B$12)*'S Curve Equation'!$B$10))+'S Curve Equation'!$B$13)*'S Curve Equation'!$B$14</f>
        <v>0.43564845563201482</v>
      </c>
      <c r="AB172">
        <f>(1/(1+EXP(('S Curve Equation'!$B$11-AB127*'S Curve Equation'!$B$12)*'S Curve Equation'!$B$10))+'S Curve Equation'!$B$13)*'S Curve Equation'!$B$14</f>
        <v>0.43457364354971273</v>
      </c>
      <c r="AC172">
        <f>(1/(1+EXP(('S Curve Equation'!$B$11-AC127*'S Curve Equation'!$B$12)*'S Curve Equation'!$B$10))+'S Curve Equation'!$B$13)*'S Curve Equation'!$B$14</f>
        <v>0.43350862707945614</v>
      </c>
      <c r="AD172">
        <f>(1/(1+EXP(('S Curve Equation'!$B$11-AD127*'S Curve Equation'!$B$12)*'S Curve Equation'!$B$10))+'S Curve Equation'!$B$13)*'S Curve Equation'!$B$14</f>
        <v>0.43245328234615948</v>
      </c>
      <c r="AE172">
        <f>(1/(1+EXP(('S Curve Equation'!$B$11-AE127*'S Curve Equation'!$B$12)*'S Curve Equation'!$B$10))+'S Curve Equation'!$B$13)*'S Curve Equation'!$B$14</f>
        <v>0.43140748738350665</v>
      </c>
      <c r="AF172">
        <f>(1/(1+EXP(('S Curve Equation'!$B$11-AF127*'S Curve Equation'!$B$12)*'S Curve Equation'!$B$10))+'S Curve Equation'!$B$13)*'S Curve Equation'!$B$14</f>
        <v>0.43037112210143319</v>
      </c>
    </row>
    <row r="173" spans="1:32" x14ac:dyDescent="0.25">
      <c r="A173" t="s">
        <v>88</v>
      </c>
      <c r="B173">
        <f>(1/(1+EXP(('S Curve Equation'!$B$11-B128*'S Curve Equation'!$B$12)*'S Curve Equation'!$B$10))+'S Curve Equation'!$B$13)*'S Curve Equation'!$B$14</f>
        <v>0.5</v>
      </c>
      <c r="C173">
        <f>(1/(1+EXP(('S Curve Equation'!$B$11-C128*'S Curve Equation'!$B$12)*'S Curve Equation'!$B$10))+'S Curve Equation'!$B$13)*'S Curve Equation'!$B$14</f>
        <v>0.49870707111151563</v>
      </c>
      <c r="D173">
        <f>(1/(1+EXP(('S Curve Equation'!$B$11-D128*'S Curve Equation'!$B$12)*'S Curve Equation'!$B$10))+'S Curve Equation'!$B$13)*'S Curve Equation'!$B$14</f>
        <v>0.49735484927123241</v>
      </c>
      <c r="E173">
        <f>(1/(1+EXP(('S Curve Equation'!$B$11-E128*'S Curve Equation'!$B$12)*'S Curve Equation'!$B$10))+'S Curve Equation'!$B$13)*'S Curve Equation'!$B$14</f>
        <v>0.49603640994674686</v>
      </c>
      <c r="F173">
        <f>(1/(1+EXP(('S Curve Equation'!$B$11-F128*'S Curve Equation'!$B$12)*'S Curve Equation'!$B$10))+'S Curve Equation'!$B$13)*'S Curve Equation'!$B$14</f>
        <v>0.49474174965311374</v>
      </c>
      <c r="G173">
        <f>(1/(1+EXP(('S Curve Equation'!$B$11-G128*'S Curve Equation'!$B$12)*'S Curve Equation'!$B$10))+'S Curve Equation'!$B$13)*'S Curve Equation'!$B$14</f>
        <v>0.4934046307532225</v>
      </c>
      <c r="H173">
        <f>(1/(1+EXP(('S Curve Equation'!$B$11-H128*'S Curve Equation'!$B$12)*'S Curve Equation'!$B$10))+'S Curve Equation'!$B$13)*'S Curve Equation'!$B$14</f>
        <v>0.49201441611799357</v>
      </c>
      <c r="I173">
        <f>(1/(1+EXP(('S Curve Equation'!$B$11-I128*'S Curve Equation'!$B$12)*'S Curve Equation'!$B$10))+'S Curve Equation'!$B$13)*'S Curve Equation'!$B$14</f>
        <v>0.49054698812281017</v>
      </c>
      <c r="J173">
        <f>(1/(1+EXP(('S Curve Equation'!$B$11-J128*'S Curve Equation'!$B$12)*'S Curve Equation'!$B$10))+'S Curve Equation'!$B$13)*'S Curve Equation'!$B$14</f>
        <v>0.48901571550580553</v>
      </c>
      <c r="K173">
        <f>(1/(1+EXP(('S Curve Equation'!$B$11-K128*'S Curve Equation'!$B$12)*'S Curve Equation'!$B$10))+'S Curve Equation'!$B$13)*'S Curve Equation'!$B$14</f>
        <v>0.48752596694307132</v>
      </c>
      <c r="L173">
        <f>(1/(1+EXP(('S Curve Equation'!$B$11-L128*'S Curve Equation'!$B$12)*'S Curve Equation'!$B$10))+'S Curve Equation'!$B$13)*'S Curve Equation'!$B$14</f>
        <v>0.48655920313220696</v>
      </c>
      <c r="M173">
        <f>(1/(1+EXP(('S Curve Equation'!$B$11-M128*'S Curve Equation'!$B$12)*'S Curve Equation'!$B$10))+'S Curve Equation'!$B$13)*'S Curve Equation'!$B$14</f>
        <v>0.48527325100430291</v>
      </c>
      <c r="N173">
        <f>(1/(1+EXP(('S Curve Equation'!$B$11-N128*'S Curve Equation'!$B$12)*'S Curve Equation'!$B$10))+'S Curve Equation'!$B$13)*'S Curve Equation'!$B$14</f>
        <v>0.4839992663212565</v>
      </c>
      <c r="O173">
        <f>(1/(1+EXP(('S Curve Equation'!$B$11-O128*'S Curve Equation'!$B$12)*'S Curve Equation'!$B$10))+'S Curve Equation'!$B$13)*'S Curve Equation'!$B$14</f>
        <v>0.48273709843039408</v>
      </c>
      <c r="P173">
        <f>(1/(1+EXP(('S Curve Equation'!$B$11-P128*'S Curve Equation'!$B$12)*'S Curve Equation'!$B$10))+'S Curve Equation'!$B$13)*'S Curve Equation'!$B$14</f>
        <v>0.4814865988882549</v>
      </c>
      <c r="Q173">
        <f>(1/(1+EXP(('S Curve Equation'!$B$11-Q128*'S Curve Equation'!$B$12)*'S Curve Equation'!$B$10))+'S Curve Equation'!$B$13)*'S Curve Equation'!$B$14</f>
        <v>0.48024762142850158</v>
      </c>
      <c r="R173">
        <f>(1/(1+EXP(('S Curve Equation'!$B$11-R128*'S Curve Equation'!$B$12)*'S Curve Equation'!$B$10))+'S Curve Equation'!$B$13)*'S Curve Equation'!$B$14</f>
        <v>0.47902002193009946</v>
      </c>
      <c r="S173">
        <f>(1/(1+EXP(('S Curve Equation'!$B$11-S128*'S Curve Equation'!$B$12)*'S Curve Equation'!$B$10))+'S Curve Equation'!$B$13)*'S Curve Equation'!$B$14</f>
        <v>0.47780365838576444</v>
      </c>
      <c r="T173">
        <f>(1/(1+EXP(('S Curve Equation'!$B$11-T128*'S Curve Equation'!$B$12)*'S Curve Equation'!$B$10))+'S Curve Equation'!$B$13)*'S Curve Equation'!$B$14</f>
        <v>0.476598390870696</v>
      </c>
      <c r="U173">
        <f>(1/(1+EXP(('S Curve Equation'!$B$11-U128*'S Curve Equation'!$B$12)*'S Curve Equation'!$B$10))+'S Curve Equation'!$B$13)*'S Curve Equation'!$B$14</f>
        <v>0.47540408151160712</v>
      </c>
      <c r="V173">
        <f>(1/(1+EXP(('S Curve Equation'!$B$11-V128*'S Curve Equation'!$B$12)*'S Curve Equation'!$B$10))+'S Curve Equation'!$B$13)*'S Curve Equation'!$B$14</f>
        <v>0.4742205944560598</v>
      </c>
      <c r="W173">
        <f>(1/(1+EXP(('S Curve Equation'!$B$11-W128*'S Curve Equation'!$B$12)*'S Curve Equation'!$B$10))+'S Curve Equation'!$B$13)*'S Curve Equation'!$B$14</f>
        <v>0.4730477958421071</v>
      </c>
      <c r="X173">
        <f>(1/(1+EXP(('S Curve Equation'!$B$11-X128*'S Curve Equation'!$B$12)*'S Curve Equation'!$B$10))+'S Curve Equation'!$B$13)*'S Curve Equation'!$B$14</f>
        <v>0.47188555376827129</v>
      </c>
      <c r="Y173">
        <f>(1/(1+EXP(('S Curve Equation'!$B$11-Y128*'S Curve Equation'!$B$12)*'S Curve Equation'!$B$10))+'S Curve Equation'!$B$13)*'S Curve Equation'!$B$14</f>
        <v>0.47073373826383402</v>
      </c>
      <c r="Z173">
        <f>(1/(1+EXP(('S Curve Equation'!$B$11-Z128*'S Curve Equation'!$B$12)*'S Curve Equation'!$B$10))+'S Curve Equation'!$B$13)*'S Curve Equation'!$B$14</f>
        <v>0.46959222125947048</v>
      </c>
      <c r="AA173">
        <f>(1/(1+EXP(('S Curve Equation'!$B$11-AA128*'S Curve Equation'!$B$12)*'S Curve Equation'!$B$10))+'S Curve Equation'!$B$13)*'S Curve Equation'!$B$14</f>
        <v>0.46846087655822433</v>
      </c>
      <c r="AB173">
        <f>(1/(1+EXP(('S Curve Equation'!$B$11-AB128*'S Curve Equation'!$B$12)*'S Curve Equation'!$B$10))+'S Curve Equation'!$B$13)*'S Curve Equation'!$B$14</f>
        <v>0.46733957980681412</v>
      </c>
      <c r="AC173">
        <f>(1/(1+EXP(('S Curve Equation'!$B$11-AC128*'S Curve Equation'!$B$12)*'S Curve Equation'!$B$10))+'S Curve Equation'!$B$13)*'S Curve Equation'!$B$14</f>
        <v>0.46622820846730689</v>
      </c>
      <c r="AD173">
        <f>(1/(1+EXP(('S Curve Equation'!$B$11-AD128*'S Curve Equation'!$B$12)*'S Curve Equation'!$B$10))+'S Curve Equation'!$B$13)*'S Curve Equation'!$B$14</f>
        <v>0.46512664178912044</v>
      </c>
      <c r="AE173">
        <f>(1/(1+EXP(('S Curve Equation'!$B$11-AE128*'S Curve Equation'!$B$12)*'S Curve Equation'!$B$10))+'S Curve Equation'!$B$13)*'S Curve Equation'!$B$14</f>
        <v>0.46403476078139916</v>
      </c>
      <c r="AF173">
        <f>(1/(1+EXP(('S Curve Equation'!$B$11-AF128*'S Curve Equation'!$B$12)*'S Curve Equation'!$B$10))+'S Curve Equation'!$B$13)*'S Curve Equation'!$B$14</f>
        <v>0.46295244818573211</v>
      </c>
    </row>
    <row r="174" spans="1:32" x14ac:dyDescent="0.25">
      <c r="A174" t="s">
        <v>90</v>
      </c>
      <c r="B174">
        <f>(1/(1+EXP(('S Curve Equation'!$B$11-B129*'S Curve Equation'!$B$12)*'S Curve Equation'!$B$10))+'S Curve Equation'!$B$13)*'S Curve Equation'!$B$14</f>
        <v>0.58600000000000008</v>
      </c>
      <c r="C174">
        <f>(1/(1+EXP(('S Curve Equation'!$B$11-C129*'S Curve Equation'!$B$12)*'S Curve Equation'!$B$10))+'S Curve Equation'!$B$13)*'S Curve Equation'!$B$14</f>
        <v>0.58464820921696381</v>
      </c>
      <c r="D174">
        <f>(1/(1+EXP(('S Curve Equation'!$B$11-D129*'S Curve Equation'!$B$12)*'S Curve Equation'!$B$10))+'S Curve Equation'!$B$13)*'S Curve Equation'!$B$14</f>
        <v>0.58323310440365261</v>
      </c>
      <c r="E174">
        <f>(1/(1+EXP(('S Curve Equation'!$B$11-E129*'S Curve Equation'!$B$12)*'S Curve Equation'!$B$10))+'S Curve Equation'!$B$13)*'S Curve Equation'!$B$14</f>
        <v>0.58185205309321242</v>
      </c>
      <c r="F174">
        <f>(1/(1+EXP(('S Curve Equation'!$B$11-F129*'S Curve Equation'!$B$12)*'S Curve Equation'!$B$10))+'S Curve Equation'!$B$13)*'S Curve Equation'!$B$14</f>
        <v>0.58049466207555933</v>
      </c>
      <c r="G174">
        <f>(1/(1+EXP(('S Curve Equation'!$B$11-G129*'S Curve Equation'!$B$12)*'S Curve Equation'!$B$10))+'S Curve Equation'!$B$13)*'S Curve Equation'!$B$14</f>
        <v>0.5790914581631027</v>
      </c>
      <c r="H174">
        <f>(1/(1+EXP(('S Curve Equation'!$B$11-H129*'S Curve Equation'!$B$12)*'S Curve Equation'!$B$10))+'S Curve Equation'!$B$13)*'S Curve Equation'!$B$14</f>
        <v>0.57763113807822908</v>
      </c>
      <c r="I174">
        <f>(1/(1+EXP(('S Curve Equation'!$B$11-I129*'S Curve Equation'!$B$12)*'S Curve Equation'!$B$10))+'S Curve Equation'!$B$13)*'S Curve Equation'!$B$14</f>
        <v>0.57608816812929042</v>
      </c>
      <c r="J174">
        <f>(1/(1+EXP(('S Curve Equation'!$B$11-J129*'S Curve Equation'!$B$12)*'S Curve Equation'!$B$10))+'S Curve Equation'!$B$13)*'S Curve Equation'!$B$14</f>
        <v>0.57447637913810301</v>
      </c>
      <c r="K174">
        <f>(1/(1+EXP(('S Curve Equation'!$B$11-K129*'S Curve Equation'!$B$12)*'S Curve Equation'!$B$10))+'S Curve Equation'!$B$13)*'S Curve Equation'!$B$14</f>
        <v>0.57290664504571309</v>
      </c>
      <c r="L174">
        <f>(1/(1+EXP(('S Curve Equation'!$B$11-L129*'S Curve Equation'!$B$12)*'S Curve Equation'!$B$10))+'S Curve Equation'!$B$13)*'S Curve Equation'!$B$14</f>
        <v>0.57188710384807084</v>
      </c>
      <c r="M174">
        <f>(1/(1+EXP(('S Curve Equation'!$B$11-M129*'S Curve Equation'!$B$12)*'S Curve Equation'!$B$10))+'S Curve Equation'!$B$13)*'S Curve Equation'!$B$14</f>
        <v>0.57052988743000121</v>
      </c>
      <c r="N174">
        <f>(1/(1+EXP(('S Curve Equation'!$B$11-N129*'S Curve Equation'!$B$12)*'S Curve Equation'!$B$10))+'S Curve Equation'!$B$13)*'S Curve Equation'!$B$14</f>
        <v>0.56918410721263801</v>
      </c>
      <c r="O174">
        <f>(1/(1+EXP(('S Curve Equation'!$B$11-O129*'S Curve Equation'!$B$12)*'S Curve Equation'!$B$10))+'S Curve Equation'!$B$13)*'S Curve Equation'!$B$14</f>
        <v>0.56784963838204361</v>
      </c>
      <c r="P174">
        <f>(1/(1+EXP(('S Curve Equation'!$B$11-P129*'S Curve Equation'!$B$12)*'S Curve Equation'!$B$10))+'S Curve Equation'!$B$13)*'S Curve Equation'!$B$14</f>
        <v>0.56652635754635527</v>
      </c>
      <c r="Q174">
        <f>(1/(1+EXP(('S Curve Equation'!$B$11-Q129*'S Curve Equation'!$B$12)*'S Curve Equation'!$B$10))+'S Curve Equation'!$B$13)*'S Curve Equation'!$B$14</f>
        <v>0.56521414272669024</v>
      </c>
      <c r="R174">
        <f>(1/(1+EXP(('S Curve Equation'!$B$11-R129*'S Curve Equation'!$B$12)*'S Curve Equation'!$B$10))+'S Curve Equation'!$B$13)*'S Curve Equation'!$B$14</f>
        <v>0.56391287334765039</v>
      </c>
      <c r="S174">
        <f>(1/(1+EXP(('S Curve Equation'!$B$11-S129*'S Curve Equation'!$B$12)*'S Curve Equation'!$B$10))+'S Curve Equation'!$B$13)*'S Curve Equation'!$B$14</f>
        <v>0.56262243022744429</v>
      </c>
      <c r="T174">
        <f>(1/(1+EXP(('S Curve Equation'!$B$11-T129*'S Curve Equation'!$B$12)*'S Curve Equation'!$B$10))+'S Curve Equation'!$B$13)*'S Curve Equation'!$B$14</f>
        <v>0.5613426955676637</v>
      </c>
      <c r="U174">
        <f>(1/(1+EXP(('S Curve Equation'!$B$11-U129*'S Curve Equation'!$B$12)*'S Curve Equation'!$B$10))+'S Curve Equation'!$B$13)*'S Curve Equation'!$B$14</f>
        <v>0.56007355294273942</v>
      </c>
      <c r="V174">
        <f>(1/(1+EXP(('S Curve Equation'!$B$11-V129*'S Curve Equation'!$B$12)*'S Curve Equation'!$B$10))+'S Curve Equation'!$B$13)*'S Curve Equation'!$B$14</f>
        <v>0.558814887289108</v>
      </c>
      <c r="W174">
        <f>(1/(1+EXP(('S Curve Equation'!$B$11-W129*'S Curve Equation'!$B$12)*'S Curve Equation'!$B$10))+'S Curve Equation'!$B$13)*'S Curve Equation'!$B$14</f>
        <v>0.55756658489410449</v>
      </c>
      <c r="X174">
        <f>(1/(1+EXP(('S Curve Equation'!$B$11-X129*'S Curve Equation'!$B$12)*'S Curve Equation'!$B$10))+'S Curve Equation'!$B$13)*'S Curve Equation'!$B$14</f>
        <v>0.55632853338462718</v>
      </c>
      <c r="Y174">
        <f>(1/(1+EXP(('S Curve Equation'!$B$11-Y129*'S Curve Equation'!$B$12)*'S Curve Equation'!$B$10))+'S Curve Equation'!$B$13)*'S Curve Equation'!$B$14</f>
        <v>0.55510062171556651</v>
      </c>
      <c r="Z174">
        <f>(1/(1+EXP(('S Curve Equation'!$B$11-Z129*'S Curve Equation'!$B$12)*'S Curve Equation'!$B$10))+'S Curve Equation'!$B$13)*'S Curve Equation'!$B$14</f>
        <v>0.55388274015804806</v>
      </c>
      <c r="AA174">
        <f>(1/(1+EXP(('S Curve Equation'!$B$11-AA129*'S Curve Equation'!$B$12)*'S Curve Equation'!$B$10))+'S Curve Equation'!$B$13)*'S Curve Equation'!$B$14</f>
        <v>0.55267478028749828</v>
      </c>
      <c r="AB174">
        <f>(1/(1+EXP(('S Curve Equation'!$B$11-AB129*'S Curve Equation'!$B$12)*'S Curve Equation'!$B$10))+'S Curve Equation'!$B$13)*'S Curve Equation'!$B$14</f>
        <v>0.55147663497154131</v>
      </c>
      <c r="AC174">
        <f>(1/(1+EXP(('S Curve Equation'!$B$11-AC129*'S Curve Equation'!$B$12)*'S Curve Equation'!$B$10))+'S Curve Equation'!$B$13)*'S Curve Equation'!$B$14</f>
        <v>0.55028819835777543</v>
      </c>
      <c r="AD174">
        <f>(1/(1+EXP(('S Curve Equation'!$B$11-AD129*'S Curve Equation'!$B$12)*'S Curve Equation'!$B$10))+'S Curve Equation'!$B$13)*'S Curve Equation'!$B$14</f>
        <v>0.54910936586140635</v>
      </c>
      <c r="AE174">
        <f>(1/(1+EXP(('S Curve Equation'!$B$11-AE129*'S Curve Equation'!$B$12)*'S Curve Equation'!$B$10))+'S Curve Equation'!$B$13)*'S Curve Equation'!$B$14</f>
        <v>0.54794003415279491</v>
      </c>
      <c r="AF174">
        <f>(1/(1+EXP(('S Curve Equation'!$B$11-AF129*'S Curve Equation'!$B$12)*'S Curve Equation'!$B$10))+'S Curve Equation'!$B$13)*'S Curve Equation'!$B$14</f>
        <v>0.54678010114490061</v>
      </c>
    </row>
    <row r="175" spans="1:32" x14ac:dyDescent="0.25">
      <c r="A175" t="s">
        <v>92</v>
      </c>
      <c r="B175">
        <f>(1/(1+EXP(('S Curve Equation'!$B$11-B130*'S Curve Equation'!$B$12)*'S Curve Equation'!$B$10))+'S Curve Equation'!$B$13)*'S Curve Equation'!$B$14</f>
        <v>0.53600000000000014</v>
      </c>
      <c r="C175">
        <f>(1/(1+EXP(('S Curve Equation'!$B$11-C130*'S Curve Equation'!$B$12)*'S Curve Equation'!$B$10))+'S Curve Equation'!$B$13)*'S Curve Equation'!$B$14</f>
        <v>0.53467290807678103</v>
      </c>
      <c r="D175">
        <f>(1/(1+EXP(('S Curve Equation'!$B$11-D130*'S Curve Equation'!$B$12)*'S Curve Equation'!$B$10))+'S Curve Equation'!$B$13)*'S Curve Equation'!$B$14</f>
        <v>0.53328443593692054</v>
      </c>
      <c r="E175">
        <f>(1/(1+EXP(('S Curve Equation'!$B$11-E130*'S Curve Equation'!$B$12)*'S Curve Equation'!$B$10))+'S Curve Equation'!$B$13)*'S Curve Equation'!$B$14</f>
        <v>0.53193014037140474</v>
      </c>
      <c r="F175">
        <f>(1/(1+EXP(('S Curve Equation'!$B$11-F130*'S Curve Equation'!$B$12)*'S Curve Equation'!$B$10))+'S Curve Equation'!$B$13)*'S Curve Equation'!$B$14</f>
        <v>0.53059977984726514</v>
      </c>
      <c r="G175">
        <f>(1/(1+EXP(('S Curve Equation'!$B$11-G130*'S Curve Equation'!$B$12)*'S Curve Equation'!$B$10))+'S Curve Equation'!$B$13)*'S Curve Equation'!$B$14</f>
        <v>0.5292252803998303</v>
      </c>
      <c r="H175">
        <f>(1/(1+EXP(('S Curve Equation'!$B$11-H130*'S Curve Equation'!$B$12)*'S Curve Equation'!$B$10))+'S Curve Equation'!$B$13)*'S Curve Equation'!$B$14</f>
        <v>0.52779565284492713</v>
      </c>
      <c r="I175">
        <f>(1/(1+EXP(('S Curve Equation'!$B$11-I130*'S Curve Equation'!$B$12)*'S Curve Equation'!$B$10))+'S Curve Equation'!$B$13)*'S Curve Equation'!$B$14</f>
        <v>0.5262860179240334</v>
      </c>
      <c r="J175">
        <f>(1/(1+EXP(('S Curve Equation'!$B$11-J130*'S Curve Equation'!$B$12)*'S Curve Equation'!$B$10))+'S Curve Equation'!$B$13)*'S Curve Equation'!$B$14</f>
        <v>0.52471004085410411</v>
      </c>
      <c r="K175">
        <f>(1/(1+EXP(('S Curve Equation'!$B$11-K130*'S Curve Equation'!$B$12)*'S Curve Equation'!$B$10))+'S Curve Equation'!$B$13)*'S Curve Equation'!$B$14</f>
        <v>0.5231761533351329</v>
      </c>
      <c r="L175">
        <f>(1/(1+EXP(('S Curve Equation'!$B$11-L130*'S Curve Equation'!$B$12)*'S Curve Equation'!$B$10))+'S Curve Equation'!$B$13)*'S Curve Equation'!$B$14</f>
        <v>0.52218040511518982</v>
      </c>
      <c r="M175">
        <f>(1/(1+EXP(('S Curve Equation'!$B$11-M130*'S Curve Equation'!$B$12)*'S Curve Equation'!$B$10))+'S Curve Equation'!$B$13)*'S Curve Equation'!$B$14</f>
        <v>0.52085548415850302</v>
      </c>
      <c r="N175">
        <f>(1/(1+EXP(('S Curve Equation'!$B$11-N130*'S Curve Equation'!$B$12)*'S Curve Equation'!$B$10))+'S Curve Equation'!$B$13)*'S Curve Equation'!$B$14</f>
        <v>0.51954242696442854</v>
      </c>
      <c r="O175">
        <f>(1/(1+EXP(('S Curve Equation'!$B$11-O130*'S Curve Equation'!$B$12)*'S Curve Equation'!$B$10))+'S Curve Equation'!$B$13)*'S Curve Equation'!$B$14</f>
        <v>0.51824109204220203</v>
      </c>
      <c r="P175">
        <f>(1/(1+EXP(('S Curve Equation'!$B$11-P130*'S Curve Equation'!$B$12)*'S Curve Equation'!$B$10))+'S Curve Equation'!$B$13)*'S Curve Equation'!$B$14</f>
        <v>0.51695133979997387</v>
      </c>
      <c r="Q175">
        <f>(1/(1+EXP(('S Curve Equation'!$B$11-Q130*'S Curve Equation'!$B$12)*'S Curve Equation'!$B$10))+'S Curve Equation'!$B$13)*'S Curve Equation'!$B$14</f>
        <v>0.51567303252243835</v>
      </c>
      <c r="R175">
        <f>(1/(1+EXP(('S Curve Equation'!$B$11-R130*'S Curve Equation'!$B$12)*'S Curve Equation'!$B$10))+'S Curve Equation'!$B$13)*'S Curve Equation'!$B$14</f>
        <v>0.51440603434842957</v>
      </c>
      <c r="S175">
        <f>(1/(1+EXP(('S Curve Equation'!$B$11-S130*'S Curve Equation'!$B$12)*'S Curve Equation'!$B$10))+'S Curve Equation'!$B$13)*'S Curve Equation'!$B$14</f>
        <v>0.51315021124848936</v>
      </c>
      <c r="T175">
        <f>(1/(1+EXP(('S Curve Equation'!$B$11-T130*'S Curve Equation'!$B$12)*'S Curve Equation'!$B$10))+'S Curve Equation'!$B$13)*'S Curve Equation'!$B$14</f>
        <v>0.51190543100244001</v>
      </c>
      <c r="U175">
        <f>(1/(1+EXP(('S Curve Equation'!$B$11-U130*'S Curve Equation'!$B$12)*'S Curve Equation'!$B$10))+'S Curve Equation'!$B$13)*'S Curve Equation'!$B$14</f>
        <v>0.51067156317697038</v>
      </c>
      <c r="V175">
        <f>(1/(1+EXP(('S Curve Equation'!$B$11-V130*'S Curve Equation'!$B$12)*'S Curve Equation'!$B$10))+'S Curve Equation'!$B$13)*'S Curve Equation'!$B$14</f>
        <v>0.50944847910326796</v>
      </c>
      <c r="W175">
        <f>(1/(1+EXP(('S Curve Equation'!$B$11-W130*'S Curve Equation'!$B$12)*'S Curve Equation'!$B$10))+'S Curve Equation'!$B$13)*'S Curve Equation'!$B$14</f>
        <v>0.50823605185468923</v>
      </c>
      <c r="X175">
        <f>(1/(1+EXP(('S Curve Equation'!$B$11-X130*'S Curve Equation'!$B$12)*'S Curve Equation'!$B$10))+'S Curve Equation'!$B$13)*'S Curve Equation'!$B$14</f>
        <v>0.50703415622452375</v>
      </c>
      <c r="Y175">
        <f>(1/(1+EXP(('S Curve Equation'!$B$11-Y130*'S Curve Equation'!$B$12)*'S Curve Equation'!$B$10))+'S Curve Equation'!$B$13)*'S Curve Equation'!$B$14</f>
        <v>0.505842668703819</v>
      </c>
      <c r="Z175">
        <f>(1/(1+EXP(('S Curve Equation'!$B$11-Z130*'S Curve Equation'!$B$12)*'S Curve Equation'!$B$10))+'S Curve Equation'!$B$13)*'S Curve Equation'!$B$14</f>
        <v>0.50466146745931906</v>
      </c>
      <c r="AA175">
        <f>(1/(1+EXP(('S Curve Equation'!$B$11-AA130*'S Curve Equation'!$B$12)*'S Curve Equation'!$B$10))+'S Curve Equation'!$B$13)*'S Curve Equation'!$B$14</f>
        <v>0.50349043231151103</v>
      </c>
      <c r="AB175">
        <f>(1/(1+EXP(('S Curve Equation'!$B$11-AB130*'S Curve Equation'!$B$12)*'S Curve Equation'!$B$10))+'S Curve Equation'!$B$13)*'S Curve Equation'!$B$14</f>
        <v>0.50232944471278407</v>
      </c>
      <c r="AC175">
        <f>(1/(1+EXP(('S Curve Equation'!$B$11-AC130*'S Curve Equation'!$B$12)*'S Curve Equation'!$B$10))+'S Curve Equation'!$B$13)*'S Curve Equation'!$B$14</f>
        <v>0.50117838772574175</v>
      </c>
      <c r="AD175">
        <f>(1/(1+EXP(('S Curve Equation'!$B$11-AD130*'S Curve Equation'!$B$12)*'S Curve Equation'!$B$10))+'S Curve Equation'!$B$13)*'S Curve Equation'!$B$14</f>
        <v>0.50003714600163285</v>
      </c>
      <c r="AE175">
        <f>(1/(1+EXP(('S Curve Equation'!$B$11-AE130*'S Curve Equation'!$B$12)*'S Curve Equation'!$B$10))+'S Curve Equation'!$B$13)*'S Curve Equation'!$B$14</f>
        <v>0.49890560575895682</v>
      </c>
      <c r="AF175">
        <f>(1/(1+EXP(('S Curve Equation'!$B$11-AF130*'S Curve Equation'!$B$12)*'S Curve Equation'!$B$10))+'S Curve Equation'!$B$13)*'S Curve Equation'!$B$14</f>
        <v>0.49778365476221509</v>
      </c>
    </row>
    <row r="176" spans="1:32" x14ac:dyDescent="0.25">
      <c r="A176" t="s">
        <v>94</v>
      </c>
      <c r="B176">
        <f>(1/(1+EXP(('S Curve Equation'!$B$11-B131*'S Curve Equation'!$B$12)*'S Curve Equation'!$B$10))+'S Curve Equation'!$B$13)*'S Curve Equation'!$B$14</f>
        <v>0.30499999999999999</v>
      </c>
      <c r="C176">
        <f>(1/(1+EXP(('S Curve Equation'!$B$11-C131*'S Curve Equation'!$B$12)*'S Curve Equation'!$B$10))+'S Curve Equation'!$B$13)*'S Curve Equation'!$B$14</f>
        <v>0.30409315938581438</v>
      </c>
      <c r="D176">
        <f>(1/(1+EXP(('S Curve Equation'!$B$11-D131*'S Curve Equation'!$B$12)*'S Curve Equation'!$B$10))+'S Curve Equation'!$B$13)*'S Curve Equation'!$B$14</f>
        <v>0.30314626258539995</v>
      </c>
      <c r="E176">
        <f>(1/(1+EXP(('S Curve Equation'!$B$11-E131*'S Curve Equation'!$B$12)*'S Curve Equation'!$B$10))+'S Curve Equation'!$B$13)*'S Curve Equation'!$B$14</f>
        <v>0.30222452152570817</v>
      </c>
      <c r="F176">
        <f>(1/(1+EXP(('S Curve Equation'!$B$11-F131*'S Curve Equation'!$B$12)*'S Curve Equation'!$B$10))+'S Curve Equation'!$B$13)*'S Curve Equation'!$B$14</f>
        <v>0.30132083806589882</v>
      </c>
      <c r="G176">
        <f>(1/(1+EXP(('S Curve Equation'!$B$11-G131*'S Curve Equation'!$B$12)*'S Curve Equation'!$B$10))+'S Curve Equation'!$B$13)*'S Curve Equation'!$B$14</f>
        <v>0.30038900147467273</v>
      </c>
      <c r="H176">
        <f>(1/(1+EXP(('S Curve Equation'!$B$11-H131*'S Curve Equation'!$B$12)*'S Curve Equation'!$B$10))+'S Curve Equation'!$B$13)*'S Curve Equation'!$B$14</f>
        <v>0.29942175246979291</v>
      </c>
      <c r="I176">
        <f>(1/(1+EXP(('S Curve Equation'!$B$11-I131*'S Curve Equation'!$B$12)*'S Curve Equation'!$B$10))+'S Curve Equation'!$B$13)*'S Curve Equation'!$B$14</f>
        <v>0.29840253080496554</v>
      </c>
      <c r="J176">
        <f>(1/(1+EXP(('S Curve Equation'!$B$11-J131*'S Curve Equation'!$B$12)*'S Curve Equation'!$B$10))+'S Curve Equation'!$B$13)*'S Curve Equation'!$B$14</f>
        <v>0.29734086929220332</v>
      </c>
      <c r="K176">
        <f>(1/(1+EXP(('S Curve Equation'!$B$11-K131*'S Curve Equation'!$B$12)*'S Curve Equation'!$B$10))+'S Curve Equation'!$B$13)*'S Curve Equation'!$B$14</f>
        <v>0.29630985286531142</v>
      </c>
      <c r="L176">
        <f>(1/(1+EXP(('S Curve Equation'!$B$11-L131*'S Curve Equation'!$B$12)*'S Curve Equation'!$B$10))+'S Curve Equation'!$B$13)*'S Curve Equation'!$B$14</f>
        <v>0.29564175480265259</v>
      </c>
      <c r="M176">
        <f>(1/(1+EXP(('S Curve Equation'!$B$11-M131*'S Curve Equation'!$B$12)*'S Curve Equation'!$B$10))+'S Curve Equation'!$B$13)*'S Curve Equation'!$B$14</f>
        <v>0.29475425893418233</v>
      </c>
      <c r="N176">
        <f>(1/(1+EXP(('S Curve Equation'!$B$11-N131*'S Curve Equation'!$B$12)*'S Curve Equation'!$B$10))+'S Curve Equation'!$B$13)*'S Curve Equation'!$B$14</f>
        <v>0.29387634760639825</v>
      </c>
      <c r="O176">
        <f>(1/(1+EXP(('S Curve Equation'!$B$11-O131*'S Curve Equation'!$B$12)*'S Curve Equation'!$B$10))+'S Curve Equation'!$B$13)*'S Curve Equation'!$B$14</f>
        <v>0.29300787364314762</v>
      </c>
      <c r="P176">
        <f>(1/(1+EXP(('S Curve Equation'!$B$11-P131*'S Curve Equation'!$B$12)*'S Curve Equation'!$B$10))+'S Curve Equation'!$B$13)*'S Curve Equation'!$B$14</f>
        <v>0.2921486927284887</v>
      </c>
      <c r="Q176">
        <f>(1/(1+EXP(('S Curve Equation'!$B$11-Q131*'S Curve Equation'!$B$12)*'S Curve Equation'!$B$10))+'S Curve Equation'!$B$13)*'S Curve Equation'!$B$14</f>
        <v>0.29129866334091992</v>
      </c>
      <c r="R176">
        <f>(1/(1+EXP(('S Curve Equation'!$B$11-R131*'S Curve Equation'!$B$12)*'S Curve Equation'!$B$10))+'S Curve Equation'!$B$13)*'S Curve Equation'!$B$14</f>
        <v>0.29045764668931928</v>
      </c>
      <c r="S176">
        <f>(1/(1+EXP(('S Curve Equation'!$B$11-S131*'S Curve Equation'!$B$12)*'S Curve Equation'!$B$10))+'S Curve Equation'!$B$13)*'S Curve Equation'!$B$14</f>
        <v>0.28962550665053594</v>
      </c>
      <c r="T176">
        <f>(1/(1+EXP(('S Curve Equation'!$B$11-T131*'S Curve Equation'!$B$12)*'S Curve Equation'!$B$10))+'S Curve Equation'!$B$13)*'S Curve Equation'!$B$14</f>
        <v>0.28880210970859327</v>
      </c>
      <c r="U176">
        <f>(1/(1+EXP(('S Curve Equation'!$B$11-U131*'S Curve Equation'!$B$12)*'S Curve Equation'!$B$10))+'S Curve Equation'!$B$13)*'S Curve Equation'!$B$14</f>
        <v>0.28798732489545692</v>
      </c>
      <c r="V176">
        <f>(1/(1+EXP(('S Curve Equation'!$B$11-V131*'S Curve Equation'!$B$12)*'S Curve Equation'!$B$10))+'S Curve Equation'!$B$13)*'S Curve Equation'!$B$14</f>
        <v>0.28718102373332555</v>
      </c>
      <c r="W176">
        <f>(1/(1+EXP(('S Curve Equation'!$B$11-W131*'S Curve Equation'!$B$12)*'S Curve Equation'!$B$10))+'S Curve Equation'!$B$13)*'S Curve Equation'!$B$14</f>
        <v>0.28638308017839537</v>
      </c>
      <c r="X176">
        <f>(1/(1+EXP(('S Curve Equation'!$B$11-X131*'S Curve Equation'!$B$12)*'S Curve Equation'!$B$10))+'S Curve Equation'!$B$13)*'S Curve Equation'!$B$14</f>
        <v>0.28559337056607409</v>
      </c>
      <c r="Y176">
        <f>(1/(1+EXP(('S Curve Equation'!$B$11-Y131*'S Curve Equation'!$B$12)*'S Curve Equation'!$B$10))+'S Curve Equation'!$B$13)*'S Curve Equation'!$B$14</f>
        <v>0.28481177355757992</v>
      </c>
      <c r="Z176">
        <f>(1/(1+EXP(('S Curve Equation'!$B$11-Z131*'S Curve Equation'!$B$12)*'S Curve Equation'!$B$10))+'S Curve Equation'!$B$13)*'S Curve Equation'!$B$14</f>
        <v>0.28403817008790883</v>
      </c>
      <c r="AA176">
        <f>(1/(1+EXP(('S Curve Equation'!$B$11-AA131*'S Curve Equation'!$B$12)*'S Curve Equation'!$B$10))+'S Curve Equation'!$B$13)*'S Curve Equation'!$B$14</f>
        <v>0.28327244331512275</v>
      </c>
      <c r="AB176">
        <f>(1/(1+EXP(('S Curve Equation'!$B$11-AB131*'S Curve Equation'!$B$12)*'S Curve Equation'!$B$10))+'S Curve Equation'!$B$13)*'S Curve Equation'!$B$14</f>
        <v>0.28251447857091633</v>
      </c>
      <c r="AC176">
        <f>(1/(1+EXP(('S Curve Equation'!$B$11-AC131*'S Curve Equation'!$B$12)*'S Curve Equation'!$B$10))+'S Curve Equation'!$B$13)*'S Curve Equation'!$B$14</f>
        <v>0.28176416331244475</v>
      </c>
      <c r="AD176">
        <f>(1/(1+EXP(('S Curve Equation'!$B$11-AD131*'S Curve Equation'!$B$12)*'S Curve Equation'!$B$10))+'S Curve Equation'!$B$13)*'S Curve Equation'!$B$14</f>
        <v>0.28102138707535285</v>
      </c>
      <c r="AE176">
        <f>(1/(1+EXP(('S Curve Equation'!$B$11-AE131*'S Curve Equation'!$B$12)*'S Curve Equation'!$B$10))+'S Curve Equation'!$B$13)*'S Curve Equation'!$B$14</f>
        <v>0.28028604142799957</v>
      </c>
      <c r="AF176">
        <f>(1/(1+EXP(('S Curve Equation'!$B$11-AF131*'S Curve Equation'!$B$12)*'S Curve Equation'!$B$10))+'S Curve Equation'!$B$13)*'S Curve Equation'!$B$14</f>
        <v>0.27955801992682167</v>
      </c>
    </row>
    <row r="177" spans="1:32" x14ac:dyDescent="0.25">
      <c r="A177" t="s">
        <v>96</v>
      </c>
      <c r="B177">
        <f>(1/(1+EXP(('S Curve Equation'!$B$11-B132*'S Curve Equation'!$B$12)*'S Curve Equation'!$B$10))+'S Curve Equation'!$B$13)*'S Curve Equation'!$B$14</f>
        <v>0.22199999999999995</v>
      </c>
      <c r="C177">
        <f>(1/(1+EXP(('S Curve Equation'!$B$11-C132*'S Curve Equation'!$B$12)*'S Curve Equation'!$B$10))+'S Curve Equation'!$B$13)*'S Curve Equation'!$B$14</f>
        <v>0.22133673242107321</v>
      </c>
      <c r="D177">
        <f>(1/(1+EXP(('S Curve Equation'!$B$11-D132*'S Curve Equation'!$B$12)*'S Curve Equation'!$B$10))+'S Curve Equation'!$B$13)*'S Curve Equation'!$B$14</f>
        <v>0.22064446358299136</v>
      </c>
      <c r="E177">
        <f>(1/(1+EXP(('S Curve Equation'!$B$11-E132*'S Curve Equation'!$B$12)*'S Curve Equation'!$B$10))+'S Curve Equation'!$B$13)*'S Curve Equation'!$B$14</f>
        <v>0.21997087490293885</v>
      </c>
      <c r="F177">
        <f>(1/(1+EXP(('S Curve Equation'!$B$11-F132*'S Curve Equation'!$B$12)*'S Curve Equation'!$B$10))+'S Curve Equation'!$B$13)*'S Curve Equation'!$B$14</f>
        <v>0.21931075768629271</v>
      </c>
      <c r="G177">
        <f>(1/(1+EXP(('S Curve Equation'!$B$11-G132*'S Curve Equation'!$B$12)*'S Curve Equation'!$B$10))+'S Curve Equation'!$B$13)*'S Curve Equation'!$B$14</f>
        <v>0.21863035937414191</v>
      </c>
      <c r="H177">
        <f>(1/(1+EXP(('S Curve Equation'!$B$11-H132*'S Curve Equation'!$B$12)*'S Curve Equation'!$B$10))+'S Curve Equation'!$B$13)*'S Curve Equation'!$B$14</f>
        <v>0.21792440744085789</v>
      </c>
      <c r="I177">
        <f>(1/(1+EXP(('S Curve Equation'!$B$11-I132*'S Curve Equation'!$B$12)*'S Curve Equation'!$B$10))+'S Curve Equation'!$B$13)*'S Curve Equation'!$B$14</f>
        <v>0.21718085557894032</v>
      </c>
      <c r="J177">
        <f>(1/(1+EXP(('S Curve Equation'!$B$11-J132*'S Curve Equation'!$B$12)*'S Curve Equation'!$B$10))+'S Curve Equation'!$B$13)*'S Curve Equation'!$B$14</f>
        <v>0.21640670341885526</v>
      </c>
      <c r="K177">
        <f>(1/(1+EXP(('S Curve Equation'!$B$11-K132*'S Curve Equation'!$B$12)*'S Curve Equation'!$B$10))+'S Curve Equation'!$B$13)*'S Curve Equation'!$B$14</f>
        <v>0.21565524759739479</v>
      </c>
      <c r="L177">
        <f>(1/(1+EXP(('S Curve Equation'!$B$11-L132*'S Curve Equation'!$B$12)*'S Curve Equation'!$B$10))+'S Curve Equation'!$B$13)*'S Curve Equation'!$B$14</f>
        <v>0.21516848795405821</v>
      </c>
      <c r="M177">
        <f>(1/(1+EXP(('S Curve Equation'!$B$11-M132*'S Curve Equation'!$B$12)*'S Curve Equation'!$B$10))+'S Curve Equation'!$B$13)*'S Curve Equation'!$B$14</f>
        <v>0.21452210233175292</v>
      </c>
      <c r="N177">
        <f>(1/(1+EXP(('S Curve Equation'!$B$11-N132*'S Curve Equation'!$B$12)*'S Curve Equation'!$B$10))+'S Curve Equation'!$B$13)*'S Curve Equation'!$B$14</f>
        <v>0.21388294519186632</v>
      </c>
      <c r="O177">
        <f>(1/(1+EXP(('S Curve Equation'!$B$11-O132*'S Curve Equation'!$B$12)*'S Curve Equation'!$B$10))+'S Curve Equation'!$B$13)*'S Curve Equation'!$B$14</f>
        <v>0.21325090011273276</v>
      </c>
      <c r="P177">
        <f>(1/(1+EXP(('S Curve Equation'!$B$11-P132*'S Curve Equation'!$B$12)*'S Curve Equation'!$B$10))+'S Curve Equation'!$B$13)*'S Curve Equation'!$B$14</f>
        <v>0.21262585308153803</v>
      </c>
      <c r="Q177">
        <f>(1/(1+EXP(('S Curve Equation'!$B$11-Q132*'S Curve Equation'!$B$12)*'S Curve Equation'!$B$10))+'S Curve Equation'!$B$13)*'S Curve Equation'!$B$14</f>
        <v>0.21200769243420128</v>
      </c>
      <c r="R177">
        <f>(1/(1+EXP(('S Curve Equation'!$B$11-R132*'S Curve Equation'!$B$12)*'S Curve Equation'!$B$10))+'S Curve Equation'!$B$13)*'S Curve Equation'!$B$14</f>
        <v>0.21139630879699764</v>
      </c>
      <c r="S177">
        <f>(1/(1+EXP(('S Curve Equation'!$B$11-S132*'S Curve Equation'!$B$12)*'S Curve Equation'!$B$10))+'S Curve Equation'!$B$13)*'S Curve Equation'!$B$14</f>
        <v>0.21079159502985895</v>
      </c>
      <c r="T177">
        <f>(1/(1+EXP(('S Curve Equation'!$B$11-T132*'S Curve Equation'!$B$12)*'S Curve Equation'!$B$10))+'S Curve Equation'!$B$13)*'S Curve Equation'!$B$14</f>
        <v>0.21019344617130206</v>
      </c>
      <c r="U177">
        <f>(1/(1+EXP(('S Curve Equation'!$B$11-U132*'S Curve Equation'!$B$12)*'S Curve Equation'!$B$10))+'S Curve Equation'!$B$13)*'S Curve Equation'!$B$14</f>
        <v>0.20960175938492867</v>
      </c>
      <c r="V177">
        <f>(1/(1+EXP(('S Curve Equation'!$B$11-V132*'S Curve Equation'!$B$12)*'S Curve Equation'!$B$10))+'S Curve Equation'!$B$13)*'S Curve Equation'!$B$14</f>
        <v>0.20901643390745245</v>
      </c>
      <c r="W177">
        <f>(1/(1+EXP(('S Curve Equation'!$B$11-W132*'S Curve Equation'!$B$12)*'S Curve Equation'!$B$10))+'S Curve Equation'!$B$13)*'S Curve Equation'!$B$14</f>
        <v>0.20843737099819262</v>
      </c>
      <c r="X177">
        <f>(1/(1+EXP(('S Curve Equation'!$B$11-X132*'S Curve Equation'!$B$12)*'S Curve Equation'!$B$10))+'S Curve Equation'!$B$13)*'S Curve Equation'!$B$14</f>
        <v>0.20786447389000567</v>
      </c>
      <c r="Y177">
        <f>(1/(1+EXP(('S Curve Equation'!$B$11-Y132*'S Curve Equation'!$B$12)*'S Curve Equation'!$B$10))+'S Curve Equation'!$B$13)*'S Curve Equation'!$B$14</f>
        <v>0.20729764774158804</v>
      </c>
      <c r="Z177">
        <f>(1/(1+EXP(('S Curve Equation'!$B$11-Z132*'S Curve Equation'!$B$12)*'S Curve Equation'!$B$10))+'S Curve Equation'!$B$13)*'S Curve Equation'!$B$14</f>
        <v>0.20673679959112312</v>
      </c>
      <c r="AA177">
        <f>(1/(1+EXP(('S Curve Equation'!$B$11-AA132*'S Curve Equation'!$B$12)*'S Curve Equation'!$B$10))+'S Curve Equation'!$B$13)*'S Curve Equation'!$B$14</f>
        <v>0.20618183831122452</v>
      </c>
      <c r="AB177">
        <f>(1/(1+EXP(('S Curve Equation'!$B$11-AB132*'S Curve Equation'!$B$12)*'S Curve Equation'!$B$10))+'S Curve Equation'!$B$13)*'S Curve Equation'!$B$14</f>
        <v>0.20563267456512699</v>
      </c>
      <c r="AC177">
        <f>(1/(1+EXP(('S Curve Equation'!$B$11-AC132*'S Curve Equation'!$B$12)*'S Curve Equation'!$B$10))+'S Curve Equation'!$B$13)*'S Curve Equation'!$B$14</f>
        <v>0.20508922076410374</v>
      </c>
      <c r="AD177">
        <f>(1/(1+EXP(('S Curve Equation'!$B$11-AD132*'S Curve Equation'!$B$12)*'S Curve Equation'!$B$10))+'S Curve Equation'!$B$13)*'S Curve Equation'!$B$14</f>
        <v>0.20455139102604925</v>
      </c>
      <c r="AE177">
        <f>(1/(1+EXP(('S Curve Equation'!$B$11-AE132*'S Curve Equation'!$B$12)*'S Curve Equation'!$B$10))+'S Curve Equation'!$B$13)*'S Curve Equation'!$B$14</f>
        <v>0.2040191011352131</v>
      </c>
      <c r="AF177">
        <f>(1/(1+EXP(('S Curve Equation'!$B$11-AF132*'S Curve Equation'!$B$12)*'S Curve Equation'!$B$10))+'S Curve Equation'!$B$13)*'S Curve Equation'!$B$14</f>
        <v>0.20349226850303209</v>
      </c>
    </row>
    <row r="178" spans="1:32" x14ac:dyDescent="0.25">
      <c r="A178" t="s">
        <v>98</v>
      </c>
      <c r="B178">
        <f>(1/(1+EXP(('S Curve Equation'!$B$11-B133*'S Curve Equation'!$B$12)*'S Curve Equation'!$B$10))+'S Curve Equation'!$B$13)*'S Curve Equation'!$B$14</f>
        <v>0.54499999999999993</v>
      </c>
      <c r="C178">
        <f>(1/(1+EXP(('S Curve Equation'!$B$11-C133*'S Curve Equation'!$B$12)*'S Curve Equation'!$B$10))+'S Curve Equation'!$B$13)*'S Curve Equation'!$B$14</f>
        <v>0.54366646130340557</v>
      </c>
      <c r="D178">
        <f>(1/(1+EXP(('S Curve Equation'!$B$11-D133*'S Curve Equation'!$B$12)*'S Curve Equation'!$B$10))+'S Curve Equation'!$B$13)*'S Curve Equation'!$B$14</f>
        <v>0.54227110838151471</v>
      </c>
      <c r="E178">
        <f>(1/(1+EXP(('S Curve Equation'!$B$11-E133*'S Curve Equation'!$B$12)*'S Curve Equation'!$B$10))+'S Curve Equation'!$B$13)*'S Curve Equation'!$B$14</f>
        <v>0.54090996786287981</v>
      </c>
      <c r="F178">
        <f>(1/(1+EXP(('S Curve Equation'!$B$11-F133*'S Curve Equation'!$B$12)*'S Curve Equation'!$B$10))+'S Curve Equation'!$B$13)*'S Curve Equation'!$B$14</f>
        <v>0.53957275523002124</v>
      </c>
      <c r="G178">
        <f>(1/(1+EXP(('S Curve Equation'!$B$11-G133*'S Curve Equation'!$B$12)*'S Curve Equation'!$B$10))+'S Curve Equation'!$B$13)*'S Curve Equation'!$B$14</f>
        <v>0.53819104323621736</v>
      </c>
      <c r="H178">
        <f>(1/(1+EXP(('S Curve Equation'!$B$11-H133*'S Curve Equation'!$B$12)*'S Curve Equation'!$B$10))+'S Curve Equation'!$B$13)*'S Curve Equation'!$B$14</f>
        <v>0.53675377064665819</v>
      </c>
      <c r="I178">
        <f>(1/(1+EXP(('S Curve Equation'!$B$11-I133*'S Curve Equation'!$B$12)*'S Curve Equation'!$B$10))+'S Curve Equation'!$B$13)*'S Curve Equation'!$B$14</f>
        <v>0.53523590468895055</v>
      </c>
      <c r="J178">
        <f>(1/(1+EXP(('S Curve Equation'!$B$11-J133*'S Curve Equation'!$B$12)*'S Curve Equation'!$B$10))+'S Curve Equation'!$B$13)*'S Curve Equation'!$B$14</f>
        <v>0.53365116194047468</v>
      </c>
      <c r="K178">
        <f>(1/(1+EXP(('S Curve Equation'!$B$11-K133*'S Curve Equation'!$B$12)*'S Curve Equation'!$B$10))+'S Curve Equation'!$B$13)*'S Curve Equation'!$B$14</f>
        <v>0.53210857362855291</v>
      </c>
      <c r="L178">
        <f>(1/(1+EXP(('S Curve Equation'!$B$11-L133*'S Curve Equation'!$B$12)*'S Curve Equation'!$B$10))+'S Curve Equation'!$B$13)*'S Curve Equation'!$B$14</f>
        <v>0.53110708798199746</v>
      </c>
      <c r="M178">
        <f>(1/(1+EXP(('S Curve Equation'!$B$11-M133*'S Curve Equation'!$B$12)*'S Curve Equation'!$B$10))+'S Curve Equation'!$B$13)*'S Curve Equation'!$B$14</f>
        <v>0.52977442430974597</v>
      </c>
      <c r="N178">
        <f>(1/(1+EXP(('S Curve Equation'!$B$11-N133*'S Curve Equation'!$B$12)*'S Curve Equation'!$B$10))+'S Curve Equation'!$B$13)*'S Curve Equation'!$B$14</f>
        <v>0.52845357159706596</v>
      </c>
      <c r="O178">
        <f>(1/(1+EXP(('S Curve Equation'!$B$11-O133*'S Curve Equation'!$B$12)*'S Curve Equation'!$B$10))+'S Curve Equation'!$B$13)*'S Curve Equation'!$B$14</f>
        <v>0.52714439103710931</v>
      </c>
      <c r="P178">
        <f>(1/(1+EXP(('S Curve Equation'!$B$11-P133*'S Curve Equation'!$B$12)*'S Curve Equation'!$B$10))+'S Curve Equation'!$B$13)*'S Curve Equation'!$B$14</f>
        <v>0.52584674563922629</v>
      </c>
      <c r="Q178">
        <f>(1/(1+EXP(('S Curve Equation'!$B$11-Q133*'S Curve Equation'!$B$12)*'S Curve Equation'!$B$10))+'S Curve Equation'!$B$13)*'S Curve Equation'!$B$14</f>
        <v>0.52456050020903133</v>
      </c>
      <c r="R178">
        <f>(1/(1+EXP(('S Curve Equation'!$B$11-R133*'S Curve Equation'!$B$12)*'S Curve Equation'!$B$10))+'S Curve Equation'!$B$13)*'S Curve Equation'!$B$14</f>
        <v>0.52328552132836281</v>
      </c>
      <c r="S178">
        <f>(1/(1+EXP(('S Curve Equation'!$B$11-S133*'S Curve Equation'!$B$12)*'S Curve Equation'!$B$10))+'S Curve Equation'!$B$13)*'S Curve Equation'!$B$14</f>
        <v>0.52202167733514793</v>
      </c>
      <c r="T178">
        <f>(1/(1+EXP(('S Curve Equation'!$B$11-T133*'S Curve Equation'!$B$12)*'S Curve Equation'!$B$10))+'S Curve Equation'!$B$13)*'S Curve Equation'!$B$14</f>
        <v>0.52076883830319998</v>
      </c>
      <c r="U178">
        <f>(1/(1+EXP(('S Curve Equation'!$B$11-U133*'S Curve Equation'!$B$12)*'S Curve Equation'!$B$10))+'S Curve Equation'!$B$13)*'S Curve Equation'!$B$14</f>
        <v>0.51952687602196979</v>
      </c>
      <c r="V178">
        <f>(1/(1+EXP(('S Curve Equation'!$B$11-V133*'S Curve Equation'!$B$12)*'S Curve Equation'!$B$10))+'S Curve Equation'!$B$13)*'S Curve Equation'!$B$14</f>
        <v>0.51829566397627314</v>
      </c>
      <c r="W178">
        <f>(1/(1+EXP(('S Curve Equation'!$B$11-W133*'S Curve Equation'!$B$12)*'S Curve Equation'!$B$10))+'S Curve Equation'!$B$13)*'S Curve Equation'!$B$14</f>
        <v>0.51707507732600078</v>
      </c>
      <c r="X178">
        <f>(1/(1+EXP(('S Curve Equation'!$B$11-X133*'S Curve Equation'!$B$12)*'S Curve Equation'!$B$10))+'S Curve Equation'!$B$13)*'S Curve Equation'!$B$14</f>
        <v>0.51586499288585574</v>
      </c>
      <c r="Y178">
        <f>(1/(1+EXP(('S Curve Equation'!$B$11-Y133*'S Curve Equation'!$B$12)*'S Curve Equation'!$B$10))+'S Curve Equation'!$B$13)*'S Curve Equation'!$B$14</f>
        <v>0.51466528910509957</v>
      </c>
      <c r="Z178">
        <f>(1/(1+EXP(('S Curve Equation'!$B$11-Z133*'S Curve Equation'!$B$12)*'S Curve Equation'!$B$10))+'S Curve Equation'!$B$13)*'S Curve Equation'!$B$14</f>
        <v>0.51347584604734919</v>
      </c>
      <c r="AA178">
        <f>(1/(1+EXP(('S Curve Equation'!$B$11-AA133*'S Curve Equation'!$B$12)*'S Curve Equation'!$B$10))+'S Curve Equation'!$B$13)*'S Curve Equation'!$B$14</f>
        <v>0.51229654537043268</v>
      </c>
      <c r="AB178">
        <f>(1/(1+EXP(('S Curve Equation'!$B$11-AB133*'S Curve Equation'!$B$12)*'S Curve Equation'!$B$10))+'S Curve Equation'!$B$13)*'S Curve Equation'!$B$14</f>
        <v>0.51112727030630001</v>
      </c>
      <c r="AC178">
        <f>(1/(1+EXP(('S Curve Equation'!$B$11-AC133*'S Curve Equation'!$B$12)*'S Curve Equation'!$B$10))+'S Curve Equation'!$B$13)*'S Curve Equation'!$B$14</f>
        <v>0.50996790564103733</v>
      </c>
      <c r="AD178">
        <f>(1/(1+EXP(('S Curve Equation'!$B$11-AD133*'S Curve Equation'!$B$12)*'S Curve Equation'!$B$10))+'S Curve Equation'!$B$13)*'S Curve Equation'!$B$14</f>
        <v>0.50881833769494733</v>
      </c>
      <c r="AE178">
        <f>(1/(1+EXP(('S Curve Equation'!$B$11-AE133*'S Curve Equation'!$B$12)*'S Curve Equation'!$B$10))+'S Curve Equation'!$B$13)*'S Curve Equation'!$B$14</f>
        <v>0.50767845430275893</v>
      </c>
      <c r="AF178">
        <f>(1/(1+EXP(('S Curve Equation'!$B$11-AF133*'S Curve Equation'!$B$12)*'S Curve Equation'!$B$10))+'S Curve Equation'!$B$13)*'S Curve Equation'!$B$14</f>
        <v>0.50654814479393284</v>
      </c>
    </row>
    <row r="179" spans="1:32" x14ac:dyDescent="0.25">
      <c r="A179" t="s">
        <v>100</v>
      </c>
      <c r="B179">
        <f>(1/(1+EXP(('S Curve Equation'!$B$11-B134*'S Curve Equation'!$B$12)*'S Curve Equation'!$B$10))+'S Curve Equation'!$B$13)*'S Curve Equation'!$B$14</f>
        <v>0.111</v>
      </c>
      <c r="C179">
        <f>(1/(1+EXP(('S Curve Equation'!$B$11-C134*'S Curve Equation'!$B$12)*'S Curve Equation'!$B$10))+'S Curve Equation'!$B$13)*'S Curve Equation'!$B$14</f>
        <v>0.11069750708382227</v>
      </c>
      <c r="D179">
        <f>(1/(1+EXP(('S Curve Equation'!$B$11-D134*'S Curve Equation'!$B$12)*'S Curve Equation'!$B$10))+'S Curve Equation'!$B$13)*'S Curve Equation'!$B$14</f>
        <v>0.11038183047768305</v>
      </c>
      <c r="E179">
        <f>(1/(1+EXP(('S Curve Equation'!$B$11-E134*'S Curve Equation'!$B$12)*'S Curve Equation'!$B$10))+'S Curve Equation'!$B$13)*'S Curve Equation'!$B$14</f>
        <v>0.11007471307238771</v>
      </c>
      <c r="F179">
        <f>(1/(1+EXP(('S Curve Equation'!$B$11-F134*'S Curve Equation'!$B$12)*'S Curve Equation'!$B$10))+'S Curve Equation'!$B$13)*'S Curve Equation'!$B$14</f>
        <v>0.10977377621223207</v>
      </c>
      <c r="G179">
        <f>(1/(1+EXP(('S Curve Equation'!$B$11-G134*'S Curve Equation'!$B$12)*'S Curve Equation'!$B$10))+'S Curve Equation'!$B$13)*'S Curve Equation'!$B$14</f>
        <v>0.10946363232347606</v>
      </c>
      <c r="H179">
        <f>(1/(1+EXP(('S Curve Equation'!$B$11-H134*'S Curve Equation'!$B$12)*'S Curve Equation'!$B$10))+'S Curve Equation'!$B$13)*'S Curve Equation'!$B$14</f>
        <v>0.10914188102978052</v>
      </c>
      <c r="I179">
        <f>(1/(1+EXP(('S Curve Equation'!$B$11-I134*'S Curve Equation'!$B$12)*'S Curve Equation'!$B$10))+'S Curve Equation'!$B$13)*'S Curve Equation'!$B$14</f>
        <v>0.10880303641750776</v>
      </c>
      <c r="J179">
        <f>(1/(1+EXP(('S Curve Equation'!$B$11-J134*'S Curve Equation'!$B$12)*'S Curve Equation'!$B$10))+'S Curve Equation'!$B$13)*'S Curve Equation'!$B$14</f>
        <v>0.10845029310191866</v>
      </c>
      <c r="K179">
        <f>(1/(1+EXP(('S Curve Equation'!$B$11-K134*'S Curve Equation'!$B$12)*'S Curve Equation'!$B$10))+'S Curve Equation'!$B$13)*'S Curve Equation'!$B$14</f>
        <v>0.10810793513783712</v>
      </c>
      <c r="L179">
        <f>(1/(1+EXP(('S Curve Equation'!$B$11-L134*'S Curve Equation'!$B$12)*'S Curve Equation'!$B$10))+'S Curve Equation'!$B$13)*'S Curve Equation'!$B$14</f>
        <v>0.10788619325821076</v>
      </c>
      <c r="M179">
        <f>(1/(1+EXP(('S Curve Equation'!$B$11-M134*'S Curve Equation'!$B$12)*'S Curve Equation'!$B$10))+'S Curve Equation'!$B$13)*'S Curve Equation'!$B$14</f>
        <v>0.10759176073207996</v>
      </c>
      <c r="N179">
        <f>(1/(1+EXP(('S Curve Equation'!$B$11-N134*'S Curve Equation'!$B$12)*'S Curve Equation'!$B$10))+'S Curve Equation'!$B$13)*'S Curve Equation'!$B$14</f>
        <v>0.10730064978392359</v>
      </c>
      <c r="O179">
        <f>(1/(1+EXP(('S Curve Equation'!$B$11-O134*'S Curve Equation'!$B$12)*'S Curve Equation'!$B$10))+'S Curve Equation'!$B$13)*'S Curve Equation'!$B$14</f>
        <v>0.10701280562362345</v>
      </c>
      <c r="P179">
        <f>(1/(1+EXP(('S Curve Equation'!$B$11-P134*'S Curve Equation'!$B$12)*'S Curve Equation'!$B$10))+'S Curve Equation'!$B$13)*'S Curve Equation'!$B$14</f>
        <v>0.10672817463921677</v>
      </c>
      <c r="Q179">
        <f>(1/(1+EXP(('S Curve Equation'!$B$11-Q134*'S Curve Equation'!$B$12)*'S Curve Equation'!$B$10))+'S Curve Equation'!$B$13)*'S Curve Equation'!$B$14</f>
        <v>0.10644670436586882</v>
      </c>
      <c r="R179">
        <f>(1/(1+EXP(('S Curve Equation'!$B$11-R134*'S Curve Equation'!$B$12)*'S Curve Equation'!$B$10))+'S Curve Equation'!$B$13)*'S Curve Equation'!$B$14</f>
        <v>0.10616834345580872</v>
      </c>
      <c r="S179">
        <f>(1/(1+EXP(('S Curve Equation'!$B$11-S134*'S Curve Equation'!$B$12)*'S Curve Equation'!$B$10))+'S Curve Equation'!$B$13)*'S Curve Equation'!$B$14</f>
        <v>0.10589304164919301</v>
      </c>
      <c r="T179">
        <f>(1/(1+EXP(('S Curve Equation'!$B$11-T134*'S Curve Equation'!$B$12)*'S Curve Equation'!$B$10))+'S Curve Equation'!$B$13)*'S Curve Equation'!$B$14</f>
        <v>0.10562074974586393</v>
      </c>
      <c r="U179">
        <f>(1/(1+EXP(('S Curve Equation'!$B$11-U134*'S Curve Equation'!$B$12)*'S Curve Equation'!$B$10))+'S Curve Equation'!$B$13)*'S Curve Equation'!$B$14</f>
        <v>0.10535141957797166</v>
      </c>
      <c r="V179">
        <f>(1/(1+EXP(('S Curve Equation'!$B$11-V134*'S Curve Equation'!$B$12)*'S Curve Equation'!$B$10))+'S Curve Equation'!$B$13)*'S Curve Equation'!$B$14</f>
        <v>0.10508500398343032</v>
      </c>
      <c r="W179">
        <f>(1/(1+EXP(('S Curve Equation'!$B$11-W134*'S Curve Equation'!$B$12)*'S Curve Equation'!$B$10))+'S Curve Equation'!$B$13)*'S Curve Equation'!$B$14</f>
        <v>0.10482145678017581</v>
      </c>
      <c r="X179">
        <f>(1/(1+EXP(('S Curve Equation'!$B$11-X134*'S Curve Equation'!$B$12)*'S Curve Equation'!$B$10))+'S Curve Equation'!$B$13)*'S Curve Equation'!$B$14</f>
        <v>0.10456073274120424</v>
      </c>
      <c r="Y179">
        <f>(1/(1+EXP(('S Curve Equation'!$B$11-Y134*'S Curve Equation'!$B$12)*'S Curve Equation'!$B$10))+'S Curve Equation'!$B$13)*'S Curve Equation'!$B$14</f>
        <v>0.10430278757035519</v>
      </c>
      <c r="Z179">
        <f>(1/(1+EXP(('S Curve Equation'!$B$11-Z134*'S Curve Equation'!$B$12)*'S Curve Equation'!$B$10))+'S Curve Equation'!$B$13)*'S Curve Equation'!$B$14</f>
        <v>0.10404757787882163</v>
      </c>
      <c r="AA179">
        <f>(1/(1+EXP(('S Curve Equation'!$B$11-AA134*'S Curve Equation'!$B$12)*'S Curve Equation'!$B$10))+'S Curve Equation'!$B$13)*'S Curve Equation'!$B$14</f>
        <v>0.10379506116235804</v>
      </c>
      <c r="AB179">
        <f>(1/(1+EXP(('S Curve Equation'!$B$11-AB134*'S Curve Equation'!$B$12)*'S Curve Equation'!$B$10))+'S Curve Equation'!$B$13)*'S Curve Equation'!$B$14</f>
        <v>0.10354519577916164</v>
      </c>
      <c r="AC179">
        <f>(1/(1+EXP(('S Curve Equation'!$B$11-AC134*'S Curve Equation'!$B$12)*'S Curve Equation'!$B$10))+'S Curve Equation'!$B$13)*'S Curve Equation'!$B$14</f>
        <v>0.10329794092840955</v>
      </c>
      <c r="AD179">
        <f>(1/(1+EXP(('S Curve Equation'!$B$11-AD134*'S Curve Equation'!$B$12)*'S Curve Equation'!$B$10))+'S Curve Equation'!$B$13)*'S Curve Equation'!$B$14</f>
        <v>0.10305325662942109</v>
      </c>
      <c r="AE179">
        <f>(1/(1+EXP(('S Curve Equation'!$B$11-AE134*'S Curve Equation'!$B$12)*'S Curve Equation'!$B$10))+'S Curve Equation'!$B$13)*'S Curve Equation'!$B$14</f>
        <v>0.10281110370143348</v>
      </c>
      <c r="AF179">
        <f>(1/(1+EXP(('S Curve Equation'!$B$11-AF134*'S Curve Equation'!$B$12)*'S Curve Equation'!$B$10))+'S Curve Equation'!$B$13)*'S Curve Equation'!$B$14</f>
        <v>0.10257144374396257</v>
      </c>
    </row>
    <row r="181" spans="1:32" x14ac:dyDescent="0.25">
      <c r="A181" t="s">
        <v>527</v>
      </c>
    </row>
    <row r="182" spans="1:32" x14ac:dyDescent="0.25">
      <c r="B182">
        <v>2020</v>
      </c>
      <c r="C182">
        <v>2021</v>
      </c>
      <c r="D182">
        <v>2022</v>
      </c>
      <c r="E182">
        <v>2023</v>
      </c>
      <c r="F182">
        <v>2024</v>
      </c>
      <c r="G182">
        <v>2025</v>
      </c>
      <c r="H182">
        <v>2026</v>
      </c>
      <c r="I182">
        <v>2027</v>
      </c>
      <c r="J182">
        <v>2028</v>
      </c>
      <c r="K182">
        <v>2029</v>
      </c>
      <c r="L182">
        <v>2030</v>
      </c>
      <c r="M182">
        <v>2031</v>
      </c>
      <c r="N182">
        <v>2032</v>
      </c>
      <c r="O182">
        <v>2033</v>
      </c>
      <c r="P182">
        <v>2034</v>
      </c>
      <c r="Q182">
        <v>2035</v>
      </c>
      <c r="R182">
        <v>2036</v>
      </c>
      <c r="S182">
        <v>2037</v>
      </c>
      <c r="T182">
        <v>2038</v>
      </c>
      <c r="U182">
        <v>2039</v>
      </c>
      <c r="V182">
        <v>2040</v>
      </c>
      <c r="W182">
        <v>2041</v>
      </c>
      <c r="X182">
        <v>2042</v>
      </c>
      <c r="Y182">
        <v>2043</v>
      </c>
      <c r="Z182">
        <v>2044</v>
      </c>
      <c r="AA182">
        <v>2045</v>
      </c>
      <c r="AB182">
        <v>2046</v>
      </c>
      <c r="AC182">
        <v>2047</v>
      </c>
      <c r="AD182">
        <v>2048</v>
      </c>
      <c r="AE182">
        <v>2049</v>
      </c>
      <c r="AF182">
        <v>2050</v>
      </c>
    </row>
    <row r="183" spans="1:32" x14ac:dyDescent="0.25">
      <c r="A183" t="s">
        <v>18</v>
      </c>
      <c r="B183">
        <f>B138/SUM(B138,'Calculations female'!B138)</f>
        <v>0.72300000000000009</v>
      </c>
      <c r="C183">
        <f>C138/SUM(C138,'Calculations female'!C138)</f>
        <v>0.72173385080353403</v>
      </c>
      <c r="D183">
        <f>D138/SUM(D138,'Calculations female'!D138)</f>
        <v>0.72040602534110365</v>
      </c>
      <c r="E183">
        <f>E138/SUM(E138,'Calculations female'!E138)</f>
        <v>0.71910781125376677</v>
      </c>
      <c r="F183">
        <f>F138/SUM(F138,'Calculations female'!F138)</f>
        <v>0.71782958315485157</v>
      </c>
      <c r="G183">
        <f>G138/SUM(G138,'Calculations female'!G138)</f>
        <v>0.7165058628871992</v>
      </c>
      <c r="H183">
        <f>H138/SUM(H138,'Calculations female'!H138)</f>
        <v>0.71512572268568153</v>
      </c>
      <c r="I183">
        <f>I138/SUM(I138,'Calculations female'!I138)</f>
        <v>0.71366465561967007</v>
      </c>
      <c r="J183">
        <f>J138/SUM(J138,'Calculations female'!J138)</f>
        <v>0.71213533231494008</v>
      </c>
      <c r="K183">
        <f>K138/SUM(K138,'Calculations female'!K138)</f>
        <v>0.7106428757074521</v>
      </c>
      <c r="L183">
        <f>L138/SUM(L138,'Calculations female'!L138)</f>
        <v>0.70967192045551797</v>
      </c>
      <c r="M183">
        <f>M138/SUM(M138,'Calculations female'!M138)</f>
        <v>0.70837741895044193</v>
      </c>
      <c r="N183">
        <f>N138/SUM(N138,'Calculations female'!N138)</f>
        <v>0.70709161094799255</v>
      </c>
      <c r="O183">
        <f>O138/SUM(O138,'Calculations female'!O138)</f>
        <v>0.7058144322714639</v>
      </c>
      <c r="P183">
        <f>P138/SUM(P138,'Calculations female'!P138)</f>
        <v>0.70454581887473511</v>
      </c>
      <c r="Q183">
        <f>Q138/SUM(Q138,'Calculations female'!Q138)</f>
        <v>0.70328570685997305</v>
      </c>
      <c r="R183">
        <f>R138/SUM(R138,'Calculations female'!R138)</f>
        <v>0.70203403249445751</v>
      </c>
      <c r="S183">
        <f>S138/SUM(S138,'Calculations female'!S138)</f>
        <v>0.7007907322265563</v>
      </c>
      <c r="T183">
        <f>T138/SUM(T138,'Calculations female'!T138)</f>
        <v>0.69955574270088416</v>
      </c>
      <c r="U183">
        <f>U138/SUM(U138,'Calculations female'!U138)</f>
        <v>0.69832900077267857</v>
      </c>
      <c r="V183">
        <f>V138/SUM(V138,'Calculations female'!V138)</f>
        <v>0.69711044352142393</v>
      </c>
      <c r="W183">
        <f>W138/SUM(W138,'Calculations female'!W138)</f>
        <v>0.69590000826374321</v>
      </c>
      <c r="X183">
        <f>X138/SUM(X138,'Calculations female'!X138)</f>
        <v>0.69469763256560935</v>
      </c>
      <c r="Y183">
        <f>Y138/SUM(Y138,'Calculations female'!Y138)</f>
        <v>0.69350325425387149</v>
      </c>
      <c r="Z183">
        <f>Z138/SUM(Z138,'Calculations female'!Z138)</f>
        <v>0.69231681142714996</v>
      </c>
      <c r="AA183">
        <f>AA138/SUM(AA138,'Calculations female'!AA138)</f>
        <v>0.69113824246611477</v>
      </c>
      <c r="AB183">
        <f>AB138/SUM(AB138,'Calculations female'!AB138)</f>
        <v>0.68996748604316116</v>
      </c>
      <c r="AC183">
        <f>AC138/SUM(AC138,'Calculations female'!AC138)</f>
        <v>0.68880448113153558</v>
      </c>
      <c r="AD183">
        <f>AD138/SUM(AD138,'Calculations female'!AD138)</f>
        <v>0.68764916701389467</v>
      </c>
      <c r="AE183">
        <f>AE138/SUM(AE138,'Calculations female'!AE138)</f>
        <v>0.68650148329035976</v>
      </c>
      <c r="AF183">
        <f>AF138/SUM(AF138,'Calculations female'!AF138)</f>
        <v>0.68536136988605789</v>
      </c>
    </row>
    <row r="184" spans="1:32" x14ac:dyDescent="0.25">
      <c r="A184" t="s">
        <v>20</v>
      </c>
      <c r="B184">
        <f>B139/SUM(B139,'Calculations female'!B139)</f>
        <v>0.89900000000000013</v>
      </c>
      <c r="C184">
        <f>C139/SUM(C139,'Calculations female'!C139)</f>
        <v>0.89825741337954623</v>
      </c>
      <c r="D184">
        <f>D139/SUM(D139,'Calculations female'!D139)</f>
        <v>0.89747616180553091</v>
      </c>
      <c r="E184">
        <f>E139/SUM(E139,'Calculations female'!E139)</f>
        <v>0.896709861078548</v>
      </c>
      <c r="F184">
        <f>F139/SUM(F139,'Calculations female'!F139)</f>
        <v>0.89595296537572355</v>
      </c>
      <c r="G184">
        <f>G139/SUM(G139,'Calculations female'!G139)</f>
        <v>0.89516662507704414</v>
      </c>
      <c r="H184">
        <f>H139/SUM(H139,'Calculations female'!H139)</f>
        <v>0.89434404795161304</v>
      </c>
      <c r="I184">
        <f>I139/SUM(I139,'Calculations female'!I139)</f>
        <v>0.89347020420431522</v>
      </c>
      <c r="J184">
        <f>J139/SUM(J139,'Calculations female'!J139)</f>
        <v>0.89255218821581039</v>
      </c>
      <c r="K184">
        <f>K139/SUM(K139,'Calculations female'!K139)</f>
        <v>0.8916529922856522</v>
      </c>
      <c r="L184">
        <f>L139/SUM(L139,'Calculations female'!L139)</f>
        <v>0.89106623862783085</v>
      </c>
      <c r="M184">
        <f>M139/SUM(M139,'Calculations female'!M139)</f>
        <v>0.89028180328790574</v>
      </c>
      <c r="N184">
        <f>N139/SUM(N139,'Calculations female'!N139)</f>
        <v>0.88950018693501098</v>
      </c>
      <c r="O184">
        <f>O139/SUM(O139,'Calculations female'!O139)</f>
        <v>0.88872139516529425</v>
      </c>
      <c r="P184">
        <f>P139/SUM(P139,'Calculations female'!P139)</f>
        <v>0.88794543300848228</v>
      </c>
      <c r="Q184">
        <f>Q139/SUM(Q139,'Calculations female'!Q139)</f>
        <v>0.88717230494407207</v>
      </c>
      <c r="R184">
        <f>R139/SUM(R139,'Calculations female'!R139)</f>
        <v>0.8864020149171481</v>
      </c>
      <c r="S184">
        <f>S139/SUM(S139,'Calculations female'!S139)</f>
        <v>0.88563456635382143</v>
      </c>
      <c r="T184">
        <f>T139/SUM(T139,'Calculations female'!T139)</f>
        <v>0.88486996217630365</v>
      </c>
      <c r="U184">
        <f>U139/SUM(U139,'Calculations female'!U139)</f>
        <v>0.88410820481762087</v>
      </c>
      <c r="V184">
        <f>V139/SUM(V139,'Calculations female'!V139)</f>
        <v>0.88334929623597802</v>
      </c>
      <c r="W184">
        <f>W139/SUM(W139,'Calculations female'!W139)</f>
        <v>0.88259323792877287</v>
      </c>
      <c r="X184">
        <f>X139/SUM(X139,'Calculations female'!X139)</f>
        <v>0.88184003094627961</v>
      </c>
      <c r="Y184">
        <f>Y139/SUM(Y139,'Calculations female'!Y139)</f>
        <v>0.88108967590499365</v>
      </c>
      <c r="Z184">
        <f>Z139/SUM(Z139,'Calculations female'!Z139)</f>
        <v>0.88034217300065742</v>
      </c>
      <c r="AA184">
        <f>AA139/SUM(AA139,'Calculations female'!AA139)</f>
        <v>0.87959752202096875</v>
      </c>
      <c r="AB184">
        <f>AB139/SUM(AB139,'Calculations female'!AB139)</f>
        <v>0.87885572235797238</v>
      </c>
      <c r="AC184">
        <f>AC139/SUM(AC139,'Calculations female'!AC139)</f>
        <v>0.87811677302015767</v>
      </c>
      <c r="AD184">
        <f>AD139/SUM(AD139,'Calculations female'!AD139)</f>
        <v>0.87738067264424657</v>
      </c>
      <c r="AE184">
        <f>AE139/SUM(AE139,'Calculations female'!AE139)</f>
        <v>0.876647419506702</v>
      </c>
      <c r="AF184">
        <f>AF139/SUM(AF139,'Calculations female'!AF139)</f>
        <v>0.87591701153494306</v>
      </c>
    </row>
    <row r="185" spans="1:32" x14ac:dyDescent="0.25">
      <c r="A185" t="s">
        <v>22</v>
      </c>
      <c r="B185">
        <f>B140/SUM(B140,'Calculations female'!B140)</f>
        <v>0.85099999999999998</v>
      </c>
      <c r="C185">
        <f>C140/SUM(C140,'Calculations female'!C140)</f>
        <v>0.85005869494317465</v>
      </c>
      <c r="D185">
        <f>D140/SUM(D140,'Calculations female'!D140)</f>
        <v>0.84906940524627195</v>
      </c>
      <c r="E185">
        <f>E140/SUM(E140,'Calculations female'!E140)</f>
        <v>0.84810006583652775</v>
      </c>
      <c r="F185">
        <f>F140/SUM(F140,'Calculations female'!F140)</f>
        <v>0.8471436084565489</v>
      </c>
      <c r="G185">
        <f>G140/SUM(G140,'Calculations female'!G140)</f>
        <v>0.84615097498179948</v>
      </c>
      <c r="H185">
        <f>H140/SUM(H140,'Calculations female'!H140)</f>
        <v>0.84511371783355282</v>
      </c>
      <c r="I185">
        <f>I140/SUM(I140,'Calculations female'!I140)</f>
        <v>0.84401306202457271</v>
      </c>
      <c r="J185">
        <f>J140/SUM(J140,'Calculations female'!J140)</f>
        <v>0.84285814590447583</v>
      </c>
      <c r="K185">
        <f>K140/SUM(K140,'Calculations female'!K140)</f>
        <v>0.84172826695035496</v>
      </c>
      <c r="L185">
        <f>L140/SUM(L140,'Calculations female'!L140)</f>
        <v>0.8409917077312804</v>
      </c>
      <c r="M185">
        <f>M140/SUM(M140,'Calculations female'!M140)</f>
        <v>0.84000788330223219</v>
      </c>
      <c r="N185">
        <f>N140/SUM(N140,'Calculations female'!N140)</f>
        <v>0.8390285995452843</v>
      </c>
      <c r="O185">
        <f>O140/SUM(O140,'Calculations female'!O140)</f>
        <v>0.83805384794197091</v>
      </c>
      <c r="P185">
        <f>P140/SUM(P140,'Calculations female'!P140)</f>
        <v>0.83708361942764098</v>
      </c>
      <c r="Q185">
        <f>Q140/SUM(Q140,'Calculations female'!Q140)</f>
        <v>0.83611790441219702</v>
      </c>
      <c r="R185">
        <f>R140/SUM(R140,'Calculations female'!R140)</f>
        <v>0.83515669280024585</v>
      </c>
      <c r="S185">
        <f>S140/SUM(S140,'Calculations female'!S140)</f>
        <v>0.83419997401066681</v>
      </c>
      <c r="T185">
        <f>T140/SUM(T140,'Calculations female'!T140)</f>
        <v>0.83324773699561661</v>
      </c>
      <c r="U185">
        <f>U140/SUM(U140,'Calculations female'!U140)</f>
        <v>0.83229997025898284</v>
      </c>
      <c r="V185">
        <f>V140/SUM(V140,'Calculations female'!V140)</f>
        <v>0.83135666187430413</v>
      </c>
      <c r="W185">
        <f>W140/SUM(W140,'Calculations female'!W140)</f>
        <v>0.83041779950216021</v>
      </c>
      <c r="X185">
        <f>X140/SUM(X140,'Calculations female'!X140)</f>
        <v>0.8294833704070651</v>
      </c>
      <c r="Y185">
        <f>Y140/SUM(Y140,'Calculations female'!Y140)</f>
        <v>0.82855336147385183</v>
      </c>
      <c r="Z185">
        <f>Z140/SUM(Z140,'Calculations female'!Z140)</f>
        <v>0.82762775922358245</v>
      </c>
      <c r="AA185">
        <f>AA140/SUM(AA140,'Calculations female'!AA140)</f>
        <v>0.82670654982898673</v>
      </c>
      <c r="AB185">
        <f>AB140/SUM(AB140,'Calculations female'!AB140)</f>
        <v>0.82578971912943522</v>
      </c>
      <c r="AC185">
        <f>AC140/SUM(AC140,'Calculations female'!AC140)</f>
        <v>0.82487725264548117</v>
      </c>
      <c r="AD185">
        <f>AD140/SUM(AD140,'Calculations female'!AD140)</f>
        <v>0.82396913559294926</v>
      </c>
      <c r="AE185">
        <f>AE140/SUM(AE140,'Calculations female'!AE140)</f>
        <v>0.82306535289662086</v>
      </c>
      <c r="AF185">
        <f>AF140/SUM(AF140,'Calculations female'!AF140)</f>
        <v>0.82216588920349476</v>
      </c>
    </row>
    <row r="186" spans="1:32" x14ac:dyDescent="0.25">
      <c r="A186" t="s">
        <v>24</v>
      </c>
      <c r="B186">
        <f>B141/SUM(B141,'Calculations female'!B141)</f>
        <v>0.89300000000000002</v>
      </c>
      <c r="C186">
        <f>C141/SUM(C141,'Calculations female'!C141)</f>
        <v>0.89222984270083727</v>
      </c>
      <c r="D186">
        <f>D141/SUM(D141,'Calculations female'!D141)</f>
        <v>0.89141969927285369</v>
      </c>
      <c r="E186">
        <f>E141/SUM(E141,'Calculations female'!E141)</f>
        <v>0.89062517309330735</v>
      </c>
      <c r="F186">
        <f>F141/SUM(F141,'Calculations female'!F141)</f>
        <v>0.88984050827703498</v>
      </c>
      <c r="G186">
        <f>G141/SUM(G141,'Calculations female'!G141)</f>
        <v>0.88902543385840382</v>
      </c>
      <c r="H186">
        <f>H141/SUM(H141,'Calculations female'!H141)</f>
        <v>0.88817292368436018</v>
      </c>
      <c r="I186">
        <f>I141/SUM(I141,'Calculations female'!I141)</f>
        <v>0.88726742103052203</v>
      </c>
      <c r="J186">
        <f>J141/SUM(J141,'Calculations female'!J141)</f>
        <v>0.88631630017111018</v>
      </c>
      <c r="K186">
        <f>K141/SUM(K141,'Calculations female'!K141)</f>
        <v>0.88538483074111984</v>
      </c>
      <c r="L186">
        <f>L141/SUM(L141,'Calculations female'!L141)</f>
        <v>0.88477709877598265</v>
      </c>
      <c r="M186">
        <f>M141/SUM(M141,'Calculations female'!M141)</f>
        <v>0.8839647171593743</v>
      </c>
      <c r="N186">
        <f>N141/SUM(N141,'Calculations female'!N141)</f>
        <v>0.88315536812998674</v>
      </c>
      <c r="O186">
        <f>O141/SUM(O141,'Calculations female'!O141)</f>
        <v>0.88234905585448187</v>
      </c>
      <c r="P186">
        <f>P141/SUM(P141,'Calculations female'!P141)</f>
        <v>0.88154578392755611</v>
      </c>
      <c r="Q186">
        <f>Q141/SUM(Q141,'Calculations female'!Q141)</f>
        <v>0.88074555538883892</v>
      </c>
      <c r="R186">
        <f>R141/SUM(R141,'Calculations female'!R141)</f>
        <v>0.87994837273938964</v>
      </c>
      <c r="S186">
        <f>S141/SUM(S141,'Calculations female'!S141)</f>
        <v>0.87915423795779024</v>
      </c>
      <c r="T186">
        <f>T141/SUM(T141,'Calculations female'!T141)</f>
        <v>0.87836315251584596</v>
      </c>
      <c r="U186">
        <f>U141/SUM(U141,'Calculations female'!U141)</f>
        <v>0.87757511739390182</v>
      </c>
      <c r="V186">
        <f>V141/SUM(V141,'Calculations female'!V141)</f>
        <v>0.8767901330957858</v>
      </c>
      <c r="W186">
        <f>W141/SUM(W141,'Calculations female'!W141)</f>
        <v>0.87600819966337529</v>
      </c>
      <c r="X186">
        <f>X141/SUM(X141,'Calculations female'!X141)</f>
        <v>0.87522931669081516</v>
      </c>
      <c r="Y186">
        <f>Y141/SUM(Y141,'Calculations female'!Y141)</f>
        <v>0.87445348333837125</v>
      </c>
      <c r="Z186">
        <f>Z141/SUM(Z141,'Calculations female'!Z141)</f>
        <v>0.87368069834594508</v>
      </c>
      <c r="AA186">
        <f>AA141/SUM(AA141,'Calculations female'!AA141)</f>
        <v>0.87291096004625079</v>
      </c>
      <c r="AB186">
        <f>AB141/SUM(AB141,'Calculations female'!AB141)</f>
        <v>0.8721442663776543</v>
      </c>
      <c r="AC186">
        <f>AC141/SUM(AC141,'Calculations female'!AC141)</f>
        <v>0.8713806148967016</v>
      </c>
      <c r="AD186">
        <f>AD141/SUM(AD141,'Calculations female'!AD141)</f>
        <v>0.87062000279031582</v>
      </c>
      <c r="AE186">
        <f>AE141/SUM(AE141,'Calculations female'!AE141)</f>
        <v>0.86986242688769921</v>
      </c>
      <c r="AF186">
        <f>AF141/SUM(AF141,'Calculations female'!AF141)</f>
        <v>0.8691078836719236</v>
      </c>
    </row>
    <row r="187" spans="1:32" x14ac:dyDescent="0.25">
      <c r="A187" t="s">
        <v>26</v>
      </c>
      <c r="B187">
        <f>B142/SUM(B142,'Calculations female'!B142)</f>
        <v>0.84799999999999998</v>
      </c>
      <c r="C187">
        <f>C142/SUM(C142,'Calculations female'!C142)</f>
        <v>0.84704784073209771</v>
      </c>
      <c r="D187">
        <f>D142/SUM(D142,'Calculations female'!D142)</f>
        <v>0.84604720262240485</v>
      </c>
      <c r="E187">
        <f>E142/SUM(E142,'Calculations female'!E142)</f>
        <v>0.8450668022309642</v>
      </c>
      <c r="F187">
        <f>F142/SUM(F142,'Calculations female'!F142)</f>
        <v>0.84409948751555108</v>
      </c>
      <c r="G187">
        <f>G142/SUM(G142,'Calculations female'!G142)</f>
        <v>0.84309564536907144</v>
      </c>
      <c r="H187">
        <f>H142/SUM(H142,'Calculations female'!H142)</f>
        <v>0.84204674001885316</v>
      </c>
      <c r="I187">
        <f>I142/SUM(I142,'Calculations female'!I142)</f>
        <v>0.84093379573794902</v>
      </c>
      <c r="J187">
        <f>J142/SUM(J142,'Calculations female'!J142)</f>
        <v>0.83976606443340018</v>
      </c>
      <c r="K187">
        <f>K142/SUM(K142,'Calculations female'!K142)</f>
        <v>0.8386237262125813</v>
      </c>
      <c r="L187">
        <f>L142/SUM(L142,'Calculations female'!L142)</f>
        <v>0.83787908635684305</v>
      </c>
      <c r="M187">
        <f>M142/SUM(M142,'Calculations female'!M142)</f>
        <v>0.83688451949443532</v>
      </c>
      <c r="N187">
        <f>N142/SUM(N142,'Calculations female'!N142)</f>
        <v>0.83589460053671305</v>
      </c>
      <c r="O187">
        <f>O142/SUM(O142,'Calculations female'!O142)</f>
        <v>0.83490931990407879</v>
      </c>
      <c r="P187">
        <f>P142/SUM(P142,'Calculations female'!P142)</f>
        <v>0.83392866747678251</v>
      </c>
      <c r="Q187">
        <f>Q142/SUM(Q142,'Calculations female'!Q142)</f>
        <v>0.83295263261585117</v>
      </c>
      <c r="R187">
        <f>R142/SUM(R142,'Calculations female'!R142)</f>
        <v>0.83198120418342159</v>
      </c>
      <c r="S187">
        <f>S142/SUM(S142,'Calculations female'!S142)</f>
        <v>0.83101437056247562</v>
      </c>
      <c r="T187">
        <f>T142/SUM(T142,'Calculations female'!T142)</f>
        <v>0.83005211967600245</v>
      </c>
      <c r="U187">
        <f>U142/SUM(U142,'Calculations female'!U142)</f>
        <v>0.82909443900559754</v>
      </c>
      <c r="V187">
        <f>V142/SUM(V142,'Calculations female'!V142)</f>
        <v>0.8281413156095192</v>
      </c>
      <c r="W187">
        <f>W142/SUM(W142,'Calculations female'!W142)</f>
        <v>0.82719273614020372</v>
      </c>
      <c r="X187">
        <f>X142/SUM(X142,'Calculations female'!X142)</f>
        <v>0.82624868686127462</v>
      </c>
      <c r="Y187">
        <f>Y142/SUM(Y142,'Calculations female'!Y142)</f>
        <v>0.82530915366403446</v>
      </c>
      <c r="Z187">
        <f>Z142/SUM(Z142,'Calculations female'!Z142)</f>
        <v>0.82437412208347227</v>
      </c>
      <c r="AA187">
        <f>AA142/SUM(AA142,'Calculations female'!AA142)</f>
        <v>0.82344357731379236</v>
      </c>
      <c r="AB187">
        <f>AB142/SUM(AB142,'Calculations female'!AB142)</f>
        <v>0.82251750422346981</v>
      </c>
      <c r="AC187">
        <f>AC142/SUM(AC142,'Calculations female'!AC142)</f>
        <v>0.82159588736986378</v>
      </c>
      <c r="AD187">
        <f>AD142/SUM(AD142,'Calculations female'!AD142)</f>
        <v>0.82067871101337642</v>
      </c>
      <c r="AE187">
        <f>AE142/SUM(AE142,'Calculations female'!AE142)</f>
        <v>0.81976595913119432</v>
      </c>
      <c r="AF187">
        <f>AF142/SUM(AF142,'Calculations female'!AF142)</f>
        <v>0.81885761543060398</v>
      </c>
    </row>
    <row r="188" spans="1:32" x14ac:dyDescent="0.25">
      <c r="A188" t="s">
        <v>28</v>
      </c>
      <c r="B188">
        <f>B143/SUM(B143,'Calculations female'!B143)</f>
        <v>0.60319417475728154</v>
      </c>
      <c r="C188">
        <f>C143/SUM(C143,'Calculations female'!C143)</f>
        <v>0.601840357368159</v>
      </c>
      <c r="D188">
        <f>D143/SUM(D143,'Calculations female'!D143)</f>
        <v>0.60042284318243855</v>
      </c>
      <c r="E188">
        <f>E143/SUM(E143,'Calculations female'!E143)</f>
        <v>0.59903915712998801</v>
      </c>
      <c r="F188">
        <f>F143/SUM(F143,'Calculations female'!F143)</f>
        <v>0.5976789042823516</v>
      </c>
      <c r="G188">
        <f>G143/SUM(G143,'Calculations female'!G143)</f>
        <v>0.59627245880014956</v>
      </c>
      <c r="H188">
        <f>H143/SUM(H143,'Calculations female'!H143)</f>
        <v>0.59480846013018596</v>
      </c>
      <c r="I188">
        <f>I143/SUM(I143,'Calculations female'!I143)</f>
        <v>0.5932612660154376</v>
      </c>
      <c r="J188">
        <f>J143/SUM(J143,'Calculations female'!J143)</f>
        <v>0.59164469503456418</v>
      </c>
      <c r="K188">
        <f>K143/SUM(K143,'Calculations female'!K143)</f>
        <v>0.59006994168246196</v>
      </c>
      <c r="L188">
        <f>L143/SUM(L143,'Calculations female'!L143)</f>
        <v>0.58904694947720315</v>
      </c>
      <c r="M188">
        <f>M143/SUM(M143,'Calculations female'!M143)</f>
        <v>0.58768490609913471</v>
      </c>
      <c r="N188">
        <f>N143/SUM(N143,'Calculations female'!N143)</f>
        <v>0.58633407733396758</v>
      </c>
      <c r="O188">
        <f>O143/SUM(O143,'Calculations female'!O143)</f>
        <v>0.58499434500300596</v>
      </c>
      <c r="P188">
        <f>P143/SUM(P143,'Calculations female'!P143)</f>
        <v>0.58366559217929881</v>
      </c>
      <c r="Q188">
        <f>Q143/SUM(Q143,'Calculations female'!Q143)</f>
        <v>0.58234770318286133</v>
      </c>
      <c r="R188">
        <f>R143/SUM(R143,'Calculations female'!R143)</f>
        <v>0.58104056357538814</v>
      </c>
      <c r="S188">
        <f>S143/SUM(S143,'Calculations female'!S143)</f>
        <v>0.57974406015448343</v>
      </c>
      <c r="T188">
        <f>T143/SUM(T143,'Calculations female'!T143)</f>
        <v>0.57845808094744289</v>
      </c>
      <c r="U188">
        <f>U143/SUM(U143,'Calculations female'!U143)</f>
        <v>0.57718251520461494</v>
      </c>
      <c r="V188">
        <f>V143/SUM(V143,'Calculations female'!V143)</f>
        <v>0.57591725339237854</v>
      </c>
      <c r="W188">
        <f>W143/SUM(W143,'Calculations female'!W143)</f>
        <v>0.57466218718574913</v>
      </c>
      <c r="X188">
        <f>X143/SUM(X143,'Calculations female'!X143)</f>
        <v>0.57341720946066654</v>
      </c>
      <c r="Y188">
        <f>Y143/SUM(Y143,'Calculations female'!Y143)</f>
        <v>0.57218221428595506</v>
      </c>
      <c r="Z188">
        <f>Z143/SUM(Z143,'Calculations female'!Z143)</f>
        <v>0.57095709691500929</v>
      </c>
      <c r="AA188">
        <f>AA143/SUM(AA143,'Calculations female'!AA143)</f>
        <v>0.56974175377721525</v>
      </c>
      <c r="AB188">
        <f>AB143/SUM(AB143,'Calculations female'!AB143)</f>
        <v>0.56853608246911902</v>
      </c>
      <c r="AC188">
        <f>AC143/SUM(AC143,'Calculations female'!AC143)</f>
        <v>0.5673399817453928</v>
      </c>
      <c r="AD188">
        <f>AD143/SUM(AD143,'Calculations female'!AD143)</f>
        <v>0.56615335150957424</v>
      </c>
      <c r="AE188">
        <f>AE143/SUM(AE143,'Calculations female'!AE143)</f>
        <v>0.56497609280464489</v>
      </c>
      <c r="AF188">
        <f>AF143/SUM(AF143,'Calculations female'!AF143)</f>
        <v>0.5638081078034255</v>
      </c>
    </row>
    <row r="189" spans="1:32" x14ac:dyDescent="0.25">
      <c r="A189" t="s">
        <v>30</v>
      </c>
      <c r="B189">
        <f>B144/SUM(B144,'Calculations female'!B144)</f>
        <v>0.47799999999999992</v>
      </c>
      <c r="C189">
        <f>C144/SUM(C144,'Calculations female'!C144)</f>
        <v>0.47673429825131974</v>
      </c>
      <c r="D189">
        <f>D144/SUM(D144,'Calculations female'!D144)</f>
        <v>0.47541084054084992</v>
      </c>
      <c r="E189">
        <f>E144/SUM(E144,'Calculations female'!E144)</f>
        <v>0.47412072985678239</v>
      </c>
      <c r="F189">
        <f>F144/SUM(F144,'Calculations female'!F144)</f>
        <v>0.47285415857782398</v>
      </c>
      <c r="G189">
        <f>G144/SUM(G144,'Calculations female'!G144)</f>
        <v>0.47154633133059803</v>
      </c>
      <c r="H189">
        <f>H144/SUM(H144,'Calculations female'!H144)</f>
        <v>0.47018687392623021</v>
      </c>
      <c r="I189">
        <f>I144/SUM(I144,'Calculations female'!I144)</f>
        <v>0.46875224497507612</v>
      </c>
      <c r="J189">
        <f>J144/SUM(J144,'Calculations female'!J144)</f>
        <v>0.46725556256429535</v>
      </c>
      <c r="K189">
        <f>K144/SUM(K144,'Calculations female'!K144)</f>
        <v>0.46579982203707915</v>
      </c>
      <c r="L189">
        <f>L144/SUM(L144,'Calculations female'!L144)</f>
        <v>0.46485531480011899</v>
      </c>
      <c r="M189">
        <f>M144/SUM(M144,'Calculations female'!M144)</f>
        <v>0.4635991953451003</v>
      </c>
      <c r="N189">
        <f>N144/SUM(N144,'Calculations female'!N144)</f>
        <v>0.46235502158083169</v>
      </c>
      <c r="O189">
        <f>O144/SUM(O144,'Calculations female'!O144)</f>
        <v>0.46112263859190822</v>
      </c>
      <c r="P189">
        <f>P144/SUM(P144,'Calculations female'!P144)</f>
        <v>0.45990189384149432</v>
      </c>
      <c r="Q189">
        <f>Q144/SUM(Q144,'Calculations female'!Q144)</f>
        <v>0.45869263713345992</v>
      </c>
      <c r="R189">
        <f>R144/SUM(R144,'Calculations female'!R144)</f>
        <v>0.45749472057497942</v>
      </c>
      <c r="S189">
        <f>S144/SUM(S144,'Calculations female'!S144)</f>
        <v>0.45630799853958803</v>
      </c>
      <c r="T189">
        <f>T144/SUM(T144,'Calculations female'!T144)</f>
        <v>0.4551323276307046</v>
      </c>
      <c r="U189">
        <f>U144/SUM(U144,'Calculations female'!U144)</f>
        <v>0.45396756664562643</v>
      </c>
      <c r="V189">
        <f>V144/SUM(V144,'Calculations female'!V144)</f>
        <v>0.45281357654000104</v>
      </c>
      <c r="W189">
        <f>W144/SUM(W144,'Calculations female'!W144)</f>
        <v>0.45167022039276511</v>
      </c>
      <c r="X189">
        <f>X144/SUM(X144,'Calculations female'!X144)</f>
        <v>0.45053736337158212</v>
      </c>
      <c r="Y189">
        <f>Y144/SUM(Y144,'Calculations female'!Y144)</f>
        <v>0.44941487269874092</v>
      </c>
      <c r="Z189">
        <f>Z144/SUM(Z144,'Calculations female'!Z144)</f>
        <v>0.4483026176175498</v>
      </c>
      <c r="AA189">
        <f>AA144/SUM(AA144,'Calculations female'!AA144)</f>
        <v>0.44720046935920982</v>
      </c>
      <c r="AB189">
        <f>AB144/SUM(AB144,'Calculations female'!AB144)</f>
        <v>0.4461083011101627</v>
      </c>
      <c r="AC189">
        <f>AC144/SUM(AC144,'Calculations female'!AC144)</f>
        <v>0.4450259879799337</v>
      </c>
      <c r="AD189">
        <f>AD144/SUM(AD144,'Calculations female'!AD144)</f>
        <v>0.44395340696943641</v>
      </c>
      <c r="AE189">
        <f>AE144/SUM(AE144,'Calculations female'!AE144)</f>
        <v>0.44289043693977292</v>
      </c>
      <c r="AF189">
        <f>AF144/SUM(AF144,'Calculations female'!AF144)</f>
        <v>0.44183695858149713</v>
      </c>
    </row>
    <row r="190" spans="1:32" x14ac:dyDescent="0.25">
      <c r="A190" t="s">
        <v>32</v>
      </c>
      <c r="B190">
        <f>B145/SUM(B145,'Calculations female'!B145)</f>
        <v>0.83399999999999996</v>
      </c>
      <c r="C190">
        <f>C145/SUM(C145,'Calculations female'!C145)</f>
        <v>0.83299944811768156</v>
      </c>
      <c r="D190">
        <f>D145/SUM(D145,'Calculations female'!D145)</f>
        <v>0.83194823589890587</v>
      </c>
      <c r="E190">
        <f>E145/SUM(E145,'Calculations female'!E145)</f>
        <v>0.83091856399446318</v>
      </c>
      <c r="F190">
        <f>F145/SUM(F145,'Calculations female'!F145)</f>
        <v>0.82990290586287974</v>
      </c>
      <c r="G190">
        <f>G145/SUM(G145,'Calculations female'!G145)</f>
        <v>0.82884917786955647</v>
      </c>
      <c r="H190">
        <f>H145/SUM(H145,'Calculations female'!H145)</f>
        <v>0.82774845426444743</v>
      </c>
      <c r="I190">
        <f>I145/SUM(I145,'Calculations female'!I145)</f>
        <v>0.82658086990964774</v>
      </c>
      <c r="J190">
        <f>J145/SUM(J145,'Calculations female'!J145)</f>
        <v>0.82535618574835179</v>
      </c>
      <c r="K190">
        <f>K145/SUM(K145,'Calculations female'!K145)</f>
        <v>0.82415850528217638</v>
      </c>
      <c r="L190">
        <f>L145/SUM(L145,'Calculations female'!L145)</f>
        <v>0.82337798774533588</v>
      </c>
      <c r="M190">
        <f>M145/SUM(M145,'Calculations female'!M145)</f>
        <v>0.82233574375403351</v>
      </c>
      <c r="N190">
        <f>N145/SUM(N145,'Calculations female'!N145)</f>
        <v>0.82129864489658311</v>
      </c>
      <c r="O190">
        <f>O145/SUM(O145,'Calculations female'!O145)</f>
        <v>0.82026667641362039</v>
      </c>
      <c r="P190">
        <f>P145/SUM(P145,'Calculations female'!P145)</f>
        <v>0.81923982304084353</v>
      </c>
      <c r="Q190">
        <f>Q145/SUM(Q145,'Calculations female'!Q145)</f>
        <v>0.81821806903068506</v>
      </c>
      <c r="R190">
        <f>R145/SUM(R145,'Calculations female'!R145)</f>
        <v>0.81720139817332926</v>
      </c>
      <c r="S190">
        <f>S145/SUM(S145,'Calculations female'!S145)</f>
        <v>0.81618979381708257</v>
      </c>
      <c r="T190">
        <f>T145/SUM(T145,'Calculations female'!T145)</f>
        <v>0.81518323888811728</v>
      </c>
      <c r="U190">
        <f>U145/SUM(U145,'Calculations female'!U145)</f>
        <v>0.81418171590960586</v>
      </c>
      <c r="V190">
        <f>V145/SUM(V145,'Calculations female'!V145)</f>
        <v>0.8131852070202652</v>
      </c>
      <c r="W190">
        <f>W145/SUM(W145,'Calculations female'!W145)</f>
        <v>0.81219369399231489</v>
      </c>
      <c r="X190">
        <f>X145/SUM(X145,'Calculations female'!X145)</f>
        <v>0.81120715824888978</v>
      </c>
      <c r="Y190">
        <f>Y145/SUM(Y145,'Calculations female'!Y145)</f>
        <v>0.81022558088089147</v>
      </c>
      <c r="Z190">
        <f>Z145/SUM(Z145,'Calculations female'!Z145)</f>
        <v>0.80924894266331882</v>
      </c>
      <c r="AA190">
        <f>AA145/SUM(AA145,'Calculations female'!AA145)</f>
        <v>0.80827722407108316</v>
      </c>
      <c r="AB190">
        <f>AB145/SUM(AB145,'Calculations female'!AB145)</f>
        <v>0.80731040529431297</v>
      </c>
      <c r="AC190">
        <f>AC145/SUM(AC145,'Calculations female'!AC145)</f>
        <v>0.80634846625318679</v>
      </c>
      <c r="AD190">
        <f>AD145/SUM(AD145,'Calculations female'!AD145)</f>
        <v>0.80539138661227483</v>
      </c>
      <c r="AE190">
        <f>AE145/SUM(AE145,'Calculations female'!AE145)</f>
        <v>0.80443914579443665</v>
      </c>
      <c r="AF190">
        <f>AF145/SUM(AF145,'Calculations female'!AF145)</f>
        <v>0.80349172299426264</v>
      </c>
    </row>
    <row r="191" spans="1:32" x14ac:dyDescent="0.25">
      <c r="A191" t="s">
        <v>34</v>
      </c>
      <c r="B191">
        <f>B146/SUM(B146,'Calculations female'!B146)</f>
        <v>0.71899999999999997</v>
      </c>
      <c r="C191">
        <f>C146/SUM(C146,'Calculations female'!C146)</f>
        <v>0.71772783025973053</v>
      </c>
      <c r="D191">
        <f>D146/SUM(D146,'Calculations female'!D146)</f>
        <v>0.71639376888623763</v>
      </c>
      <c r="E191">
        <f>E146/SUM(E146,'Calculations female'!E146)</f>
        <v>0.71508953487196047</v>
      </c>
      <c r="F191">
        <f>F146/SUM(F146,'Calculations female'!F146)</f>
        <v>0.71380545364572068</v>
      </c>
      <c r="G191">
        <f>G146/SUM(G146,'Calculations female'!G146)</f>
        <v>0.71247574926981516</v>
      </c>
      <c r="H191">
        <f>H146/SUM(H146,'Calculations female'!H146)</f>
        <v>0.7110894534821921</v>
      </c>
      <c r="I191">
        <f>I146/SUM(I146,'Calculations female'!I146)</f>
        <v>0.70962196261988308</v>
      </c>
      <c r="J191">
        <f>J146/SUM(J146,'Calculations female'!J146)</f>
        <v>0.70808601730573351</v>
      </c>
      <c r="K191">
        <f>K146/SUM(K146,'Calculations female'!K146)</f>
        <v>0.70658719851773277</v>
      </c>
      <c r="L191">
        <f>L146/SUM(L146,'Calculations female'!L146)</f>
        <v>0.70561215719800574</v>
      </c>
      <c r="M191">
        <f>M146/SUM(M146,'Calculations female'!M146)</f>
        <v>0.70431227289043796</v>
      </c>
      <c r="N191">
        <f>N146/SUM(N146,'Calculations female'!N146)</f>
        <v>0.70302119143532937</v>
      </c>
      <c r="O191">
        <f>O146/SUM(O146,'Calculations female'!O146)</f>
        <v>0.70173884674834697</v>
      </c>
      <c r="P191">
        <f>P146/SUM(P146,'Calculations female'!P146)</f>
        <v>0.70046517290826682</v>
      </c>
      <c r="Q191">
        <f>Q146/SUM(Q146,'Calculations female'!Q146)</f>
        <v>0.69920010417420086</v>
      </c>
      <c r="R191">
        <f>R146/SUM(R146,'Calculations female'!R146)</f>
        <v>0.69794357500195281</v>
      </c>
      <c r="S191">
        <f>S146/SUM(S146,'Calculations female'!S146)</f>
        <v>0.69669552005952085</v>
      </c>
      <c r="T191">
        <f>T146/SUM(T146,'Calculations female'!T146)</f>
        <v>0.69545587424179023</v>
      </c>
      <c r="U191">
        <f>U146/SUM(U146,'Calculations female'!U146)</f>
        <v>0.69422457268444204</v>
      </c>
      <c r="V191">
        <f>V146/SUM(V146,'Calculations female'!V146)</f>
        <v>0.69300155077711523</v>
      </c>
      <c r="W191">
        <f>W146/SUM(W146,'Calculations female'!W146)</f>
        <v>0.69178674417583808</v>
      </c>
      <c r="X191">
        <f>X146/SUM(X146,'Calculations female'!X146)</f>
        <v>0.69058008881478217</v>
      </c>
      <c r="Y191">
        <f>Y146/SUM(Y146,'Calculations female'!Y146)</f>
        <v>0.68938152091733607</v>
      </c>
      <c r="Z191">
        <f>Z146/SUM(Z146,'Calculations female'!Z146)</f>
        <v>0.68819097700655019</v>
      </c>
      <c r="AA191">
        <f>AA146/SUM(AA146,'Calculations female'!AA146)</f>
        <v>0.68700839391496993</v>
      </c>
      <c r="AB191">
        <f>AB146/SUM(AB146,'Calculations female'!AB146)</f>
        <v>0.68583370879386951</v>
      </c>
      <c r="AC191">
        <f>AC146/SUM(AC146,'Calculations female'!AC146)</f>
        <v>0.6846668591219397</v>
      </c>
      <c r="AD191">
        <f>AD146/SUM(AD146,'Calculations female'!AD146)</f>
        <v>0.6835077827134145</v>
      </c>
      <c r="AE191">
        <f>AE146/SUM(AE146,'Calculations female'!AE146)</f>
        <v>0.68235641772569655</v>
      </c>
      <c r="AF191">
        <f>AF146/SUM(AF146,'Calculations female'!AF146)</f>
        <v>0.68121270266647438</v>
      </c>
    </row>
    <row r="192" spans="1:32" x14ac:dyDescent="0.25">
      <c r="A192" t="s">
        <v>36</v>
      </c>
      <c r="B192">
        <f>B147/SUM(B147,'Calculations female'!B147)</f>
        <v>0.82199999999999995</v>
      </c>
      <c r="C192">
        <f>C147/SUM(C147,'Calculations female'!C147)</f>
        <v>0.82096084827120042</v>
      </c>
      <c r="D192">
        <f>D147/SUM(D147,'Calculations female'!D147)</f>
        <v>0.81986932388918676</v>
      </c>
      <c r="E192">
        <f>E147/SUM(E147,'Calculations female'!E147)</f>
        <v>0.8188004055792526</v>
      </c>
      <c r="F192">
        <f>F147/SUM(F147,'Calculations female'!F147)</f>
        <v>0.81774626686436325</v>
      </c>
      <c r="G192">
        <f>G147/SUM(G147,'Calculations female'!G147)</f>
        <v>0.81665285834329326</v>
      </c>
      <c r="H192">
        <f>H147/SUM(H147,'Calculations female'!H147)</f>
        <v>0.81551094727649354</v>
      </c>
      <c r="I192">
        <f>I147/SUM(I147,'Calculations female'!I147)</f>
        <v>0.81429996613040057</v>
      </c>
      <c r="J192">
        <f>J147/SUM(J147,'Calculations female'!J147)</f>
        <v>0.81303008532879251</v>
      </c>
      <c r="K192">
        <f>K147/SUM(K147,'Calculations female'!K147)</f>
        <v>0.8117885229370142</v>
      </c>
      <c r="L192">
        <f>L147/SUM(L147,'Calculations female'!L147)</f>
        <v>0.81097957672601773</v>
      </c>
      <c r="M192">
        <f>M147/SUM(M147,'Calculations female'!M147)</f>
        <v>0.80989957828498904</v>
      </c>
      <c r="N192">
        <f>N147/SUM(N147,'Calculations female'!N147)</f>
        <v>0.80882514572338537</v>
      </c>
      <c r="O192">
        <f>O147/SUM(O147,'Calculations female'!O147)</f>
        <v>0.80775625957053132</v>
      </c>
      <c r="P192">
        <f>P147/SUM(P147,'Calculations female'!P147)</f>
        <v>0.80669289989001935</v>
      </c>
      <c r="Q192">
        <f>Q147/SUM(Q147,'Calculations female'!Q147)</f>
        <v>0.80563504630180627</v>
      </c>
      <c r="R192">
        <f>R147/SUM(R147,'Calculations female'!R147)</f>
        <v>0.80458267800361094</v>
      </c>
      <c r="S192">
        <f>S147/SUM(S147,'Calculations female'!S147)</f>
        <v>0.80353577379162311</v>
      </c>
      <c r="T192">
        <f>T147/SUM(T147,'Calculations female'!T147)</f>
        <v>0.80249431208054611</v>
      </c>
      <c r="U192">
        <f>U147/SUM(U147,'Calculations female'!U147)</f>
        <v>0.80145827092299249</v>
      </c>
      <c r="V192">
        <f>V147/SUM(V147,'Calculations female'!V147)</f>
        <v>0.80042762802825218</v>
      </c>
      <c r="W192">
        <f>W147/SUM(W147,'Calculations female'!W147)</f>
        <v>0.79940236078044247</v>
      </c>
      <c r="X192">
        <f>X147/SUM(X147,'Calculations female'!X147)</f>
        <v>0.79838244625607702</v>
      </c>
      <c r="Y192">
        <f>Y147/SUM(Y147,'Calculations female'!Y147)</f>
        <v>0.79736786124104508</v>
      </c>
      <c r="Z192">
        <f>Z147/SUM(Z147,'Calculations female'!Z147)</f>
        <v>0.79635858224703882</v>
      </c>
      <c r="AA192">
        <f>AA147/SUM(AA147,'Calculations female'!AA147)</f>
        <v>0.79535458552743699</v>
      </c>
      <c r="AB192">
        <f>AB147/SUM(AB147,'Calculations female'!AB147)</f>
        <v>0.79435584709265272</v>
      </c>
      <c r="AC192">
        <f>AC147/SUM(AC147,'Calculations female'!AC147)</f>
        <v>0.79336234272498285</v>
      </c>
      <c r="AD192">
        <f>AD147/SUM(AD147,'Calculations female'!AD147)</f>
        <v>0.79237404799294298</v>
      </c>
      <c r="AE192">
        <f>AE147/SUM(AE147,'Calculations female'!AE147)</f>
        <v>0.79139093826513562</v>
      </c>
      <c r="AF192">
        <f>AF147/SUM(AF147,'Calculations female'!AF147)</f>
        <v>0.79041298872363952</v>
      </c>
    </row>
    <row r="193" spans="1:32" x14ac:dyDescent="0.25">
      <c r="A193" t="s">
        <v>38</v>
      </c>
      <c r="B193">
        <f>B148/SUM(B148,'Calculations female'!B148)</f>
        <v>0.69398888888888899</v>
      </c>
      <c r="C193">
        <f>C148/SUM(C148,'Calculations female'!C148)</f>
        <v>0.69268417468422616</v>
      </c>
      <c r="D193">
        <f>D148/SUM(D148,'Calculations female'!D148)</f>
        <v>0.6913164721791466</v>
      </c>
      <c r="E193">
        <f>E148/SUM(E148,'Calculations female'!E148)</f>
        <v>0.68997982942557545</v>
      </c>
      <c r="F193">
        <f>F148/SUM(F148,'Calculations female'!F148)</f>
        <v>0.68866430276500235</v>
      </c>
      <c r="G193">
        <f>G148/SUM(G148,'Calculations female'!G148)</f>
        <v>0.68730251800635778</v>
      </c>
      <c r="H193">
        <f>H148/SUM(H148,'Calculations female'!H148)</f>
        <v>0.68588329749227506</v>
      </c>
      <c r="I193">
        <f>I148/SUM(I148,'Calculations female'!I148)</f>
        <v>0.68438153122725476</v>
      </c>
      <c r="J193">
        <f>J148/SUM(J148,'Calculations female'!J148)</f>
        <v>0.68281034602016943</v>
      </c>
      <c r="K193">
        <f>K148/SUM(K148,'Calculations female'!K148)</f>
        <v>0.68127776261504636</v>
      </c>
      <c r="L193">
        <f>L148/SUM(L148,'Calculations female'!L148)</f>
        <v>0.68028108574266299</v>
      </c>
      <c r="M193">
        <f>M148/SUM(M148,'Calculations female'!M148)</f>
        <v>0.6789527608980136</v>
      </c>
      <c r="N193">
        <f>N148/SUM(N148,'Calculations female'!N148)</f>
        <v>0.67763388631152166</v>
      </c>
      <c r="O193">
        <f>O148/SUM(O148,'Calculations female'!O148)</f>
        <v>0.67632438400358241</v>
      </c>
      <c r="P193">
        <f>P148/SUM(P148,'Calculations female'!P148)</f>
        <v>0.67502417637192114</v>
      </c>
      <c r="Q193">
        <f>Q148/SUM(Q148,'Calculations female'!Q148)</f>
        <v>0.6737331862053727</v>
      </c>
      <c r="R193">
        <f>R148/SUM(R148,'Calculations female'!R148)</f>
        <v>0.67245133669681334</v>
      </c>
      <c r="S193">
        <f>S148/SUM(S148,'Calculations female'!S148)</f>
        <v>0.67117855145527106</v>
      </c>
      <c r="T193">
        <f>T148/SUM(T148,'Calculations female'!T148)</f>
        <v>0.6699147545172498</v>
      </c>
      <c r="U193">
        <f>U148/SUM(U148,'Calculations female'!U148)</f>
        <v>0.66865987035730345</v>
      </c>
      <c r="V193">
        <f>V148/SUM(V148,'Calculations female'!V148)</f>
        <v>0.66741382389789483</v>
      </c>
      <c r="W193">
        <f>W148/SUM(W148,'Calculations female'!W148)</f>
        <v>0.66617654051855502</v>
      </c>
      <c r="X193">
        <f>X148/SUM(X148,'Calculations female'!X148)</f>
        <v>0.66494794606440311</v>
      </c>
      <c r="Y193">
        <f>Y148/SUM(Y148,'Calculations female'!Y148)</f>
        <v>0.66372796685401758</v>
      </c>
      <c r="Z193">
        <f>Z148/SUM(Z148,'Calculations female'!Z148)</f>
        <v>0.66251652968671759</v>
      </c>
      <c r="AA193">
        <f>AA148/SUM(AA148,'Calculations female'!AA148)</f>
        <v>0.66131356184926737</v>
      </c>
      <c r="AB193">
        <f>AB148/SUM(AB148,'Calculations female'!AB148)</f>
        <v>0.66011899112202055</v>
      </c>
      <c r="AC193">
        <f>AC148/SUM(AC148,'Calculations female'!AC148)</f>
        <v>0.65893274578455785</v>
      </c>
      <c r="AD193">
        <f>AD148/SUM(AD148,'Calculations female'!AD148)</f>
        <v>0.65775475462079891</v>
      </c>
      <c r="AE193">
        <f>AE148/SUM(AE148,'Calculations female'!AE148)</f>
        <v>0.65658494692365654</v>
      </c>
      <c r="AF193">
        <f>AF148/SUM(AF148,'Calculations female'!AF148)</f>
        <v>0.65542325249921929</v>
      </c>
    </row>
    <row r="194" spans="1:32" x14ac:dyDescent="0.25">
      <c r="A194" t="s">
        <v>40</v>
      </c>
      <c r="B194">
        <f>B149/SUM(B149,'Calculations female'!B149)</f>
        <v>0.56799999999999995</v>
      </c>
      <c r="C194">
        <f>C149/SUM(C149,'Calculations female'!C149)</f>
        <v>0.56665393794411545</v>
      </c>
      <c r="D194">
        <f>D149/SUM(D149,'Calculations female'!D149)</f>
        <v>0.56524512135427285</v>
      </c>
      <c r="E194">
        <f>E149/SUM(E149,'Calculations female'!E149)</f>
        <v>0.56387049339917106</v>
      </c>
      <c r="F194">
        <f>F149/SUM(F149,'Calculations female'!F149)</f>
        <v>0.56251969073025343</v>
      </c>
      <c r="G194">
        <f>G149/SUM(G149,'Calculations female'!G149)</f>
        <v>0.56112358342813573</v>
      </c>
      <c r="H194">
        <f>H149/SUM(H149,'Calculations female'!H149)</f>
        <v>0.55967095665426603</v>
      </c>
      <c r="I194">
        <f>I149/SUM(I149,'Calculations female'!I149)</f>
        <v>0.55813645565942516</v>
      </c>
      <c r="J194">
        <f>J149/SUM(J149,'Calculations female'!J149)</f>
        <v>0.55653388562709127</v>
      </c>
      <c r="K194">
        <f>K149/SUM(K149,'Calculations female'!K149)</f>
        <v>0.55497349453874878</v>
      </c>
      <c r="L194">
        <f>L149/SUM(L149,'Calculations female'!L149)</f>
        <v>0.55396021384115246</v>
      </c>
      <c r="M194">
        <f>M149/SUM(M149,'Calculations female'!M149)</f>
        <v>0.55261156574432702</v>
      </c>
      <c r="N194">
        <f>N149/SUM(N149,'Calculations female'!N149)</f>
        <v>0.55127454529291053</v>
      </c>
      <c r="O194">
        <f>O149/SUM(O149,'Calculations female'!O149)</f>
        <v>0.54994902119117939</v>
      </c>
      <c r="P194">
        <f>P149/SUM(P149,'Calculations female'!P149)</f>
        <v>0.5486348637413424</v>
      </c>
      <c r="Q194">
        <f>Q149/SUM(Q149,'Calculations female'!Q149)</f>
        <v>0.54733194482976211</v>
      </c>
      <c r="R194">
        <f>R149/SUM(R149,'Calculations female'!R149)</f>
        <v>0.54604013791289474</v>
      </c>
      <c r="S194">
        <f>S149/SUM(S149,'Calculations female'!S149)</f>
        <v>0.54475931800296995</v>
      </c>
      <c r="T194">
        <f>T149/SUM(T149,'Calculations female'!T149)</f>
        <v>0.54348936165343897</v>
      </c>
      <c r="U194">
        <f>U149/SUM(U149,'Calculations female'!U149)</f>
        <v>0.54223014694421823</v>
      </c>
      <c r="V194">
        <f>V149/SUM(V149,'Calculations female'!V149)</f>
        <v>0.54098155346675503</v>
      </c>
      <c r="W194">
        <f>W149/SUM(W149,'Calculations female'!W149)</f>
        <v>0.539743462308924</v>
      </c>
      <c r="X194">
        <f>X149/SUM(X149,'Calculations female'!X149)</f>
        <v>0.53851575603980739</v>
      </c>
      <c r="Y194">
        <f>Y149/SUM(Y149,'Calculations female'!Y149)</f>
        <v>0.5372983186943372</v>
      </c>
      <c r="Z194">
        <f>Z149/SUM(Z149,'Calculations female'!Z149)</f>
        <v>0.53609103575785622</v>
      </c>
      <c r="AA194">
        <f>AA149/SUM(AA149,'Calculations female'!AA149)</f>
        <v>0.53489379415059635</v>
      </c>
      <c r="AB194">
        <f>AB149/SUM(AB149,'Calculations female'!AB149)</f>
        <v>0.5337064822120865</v>
      </c>
      <c r="AC194">
        <f>AC149/SUM(AC149,'Calculations female'!AC149)</f>
        <v>0.53252898968553231</v>
      </c>
      <c r="AD194">
        <f>AD149/SUM(AD149,'Calculations female'!AD149)</f>
        <v>0.53136120770214246</v>
      </c>
      <c r="AE194">
        <f>AE149/SUM(AE149,'Calculations female'!AE149)</f>
        <v>0.53020302876545966</v>
      </c>
      <c r="AF194">
        <f>AF149/SUM(AF149,'Calculations female'!AF149)</f>
        <v>0.52905434673567397</v>
      </c>
    </row>
    <row r="195" spans="1:32" x14ac:dyDescent="0.25">
      <c r="A195" t="s">
        <v>42</v>
      </c>
      <c r="B195">
        <f>B150/SUM(B150,'Calculations female'!B150)</f>
        <v>0.67900000000000005</v>
      </c>
      <c r="C195">
        <f>C150/SUM(C150,'Calculations female'!C150)</f>
        <v>0.67767988849641991</v>
      </c>
      <c r="D195">
        <f>D150/SUM(D150,'Calculations female'!D150)</f>
        <v>0.6762963301825915</v>
      </c>
      <c r="E195">
        <f>E150/SUM(E150,'Calculations female'!E150)</f>
        <v>0.67494447265721569</v>
      </c>
      <c r="F195">
        <f>F150/SUM(F150,'Calculations female'!F150)</f>
        <v>0.67361424206969744</v>
      </c>
      <c r="G195">
        <f>G150/SUM(G150,'Calculations female'!G150)</f>
        <v>0.6722375182668644</v>
      </c>
      <c r="H195">
        <f>H150/SUM(H150,'Calculations female'!H150)</f>
        <v>0.67080303301410948</v>
      </c>
      <c r="I195">
        <f>I150/SUM(I150,'Calculations female'!I150)</f>
        <v>0.66928545154680286</v>
      </c>
      <c r="J195">
        <f>J150/SUM(J150,'Calculations female'!J150)</f>
        <v>0.66769809034982341</v>
      </c>
      <c r="K195">
        <f>K150/SUM(K150,'Calculations female'!K150)</f>
        <v>0.66615009209799225</v>
      </c>
      <c r="L195">
        <f>L150/SUM(L150,'Calculations female'!L150)</f>
        <v>0.66514358282104469</v>
      </c>
      <c r="M195">
        <f>M150/SUM(M150,'Calculations female'!M150)</f>
        <v>0.66380238875670527</v>
      </c>
      <c r="N195">
        <f>N150/SUM(N150,'Calculations female'!N150)</f>
        <v>0.66247100150507965</v>
      </c>
      <c r="O195">
        <f>O150/SUM(O150,'Calculations female'!O150)</f>
        <v>0.66114933603986281</v>
      </c>
      <c r="P195">
        <f>P150/SUM(P150,'Calculations female'!P150)</f>
        <v>0.6598373078482006</v>
      </c>
      <c r="Q195">
        <f>Q150/SUM(Q150,'Calculations female'!Q150)</f>
        <v>0.65853483294201764</v>
      </c>
      <c r="R195">
        <f>R150/SUM(R150,'Calculations female'!R150)</f>
        <v>0.65724182786852703</v>
      </c>
      <c r="S195">
        <f>S150/SUM(S150,'Calculations female'!S150)</f>
        <v>0.65595820971994678</v>
      </c>
      <c r="T195">
        <f>T150/SUM(T150,'Calculations female'!T150)</f>
        <v>0.65468389614246325</v>
      </c>
      <c r="U195">
        <f>U150/SUM(U150,'Calculations female'!U150)</f>
        <v>0.65341880534447483</v>
      </c>
      <c r="V195">
        <f>V150/SUM(V150,'Calculations female'!V150)</f>
        <v>0.65216285610415026</v>
      </c>
      <c r="W195">
        <f>W150/SUM(W150,'Calculations female'!W150)</f>
        <v>0.65091596777632399</v>
      </c>
      <c r="X195">
        <f>X150/SUM(X150,'Calculations female'!X150)</f>
        <v>0.6496780602987775</v>
      </c>
      <c r="Y195">
        <f>Y150/SUM(Y150,'Calculations female'!Y150)</f>
        <v>0.64844905419791132</v>
      </c>
      <c r="Z195">
        <f>Z150/SUM(Z150,'Calculations female'!Z150)</f>
        <v>0.64722887059385514</v>
      </c>
      <c r="AA195">
        <f>AA150/SUM(AA150,'Calculations female'!AA150)</f>
        <v>0.64601743120503619</v>
      </c>
      <c r="AB195">
        <f>AB150/SUM(AB150,'Calculations female'!AB150)</f>
        <v>0.64481465835221852</v>
      </c>
      <c r="AC195">
        <f>AC150/SUM(AC150,'Calculations female'!AC150)</f>
        <v>0.64362047496207009</v>
      </c>
      <c r="AD195">
        <f>AD150/SUM(AD150,'Calculations female'!AD150)</f>
        <v>0.64243480457023594</v>
      </c>
      <c r="AE195">
        <f>AE150/SUM(AE150,'Calculations female'!AE150)</f>
        <v>0.64125757132398709</v>
      </c>
      <c r="AF195">
        <f>AF150/SUM(AF150,'Calculations female'!AF150)</f>
        <v>0.64008869998442952</v>
      </c>
    </row>
    <row r="196" spans="1:32" x14ac:dyDescent="0.25">
      <c r="A196" t="s">
        <v>44</v>
      </c>
      <c r="B196">
        <f>B151/SUM(B151,'Calculations female'!B151)</f>
        <v>0.77100000000000002</v>
      </c>
      <c r="C196">
        <f>C151/SUM(C151,'Calculations female'!C151)</f>
        <v>0.76982451137204855</v>
      </c>
      <c r="D196">
        <f>D151/SUM(D151,'Calculations female'!D151)</f>
        <v>0.76859085402536453</v>
      </c>
      <c r="E196">
        <f>E151/SUM(E151,'Calculations female'!E151)</f>
        <v>0.76738380984789645</v>
      </c>
      <c r="F196">
        <f>F151/SUM(F151,'Calculations female'!F151)</f>
        <v>0.76619448159516634</v>
      </c>
      <c r="G196">
        <f>G151/SUM(G151,'Calculations female'!G151)</f>
        <v>0.7649619201006489</v>
      </c>
      <c r="H196">
        <f>H151/SUM(H151,'Calculations female'!H151)</f>
        <v>0.76367584483748685</v>
      </c>
      <c r="I196">
        <f>I151/SUM(I151,'Calculations female'!I151)</f>
        <v>0.76231327059847698</v>
      </c>
      <c r="J196">
        <f>J151/SUM(J151,'Calculations female'!J151)</f>
        <v>0.76088584477523558</v>
      </c>
      <c r="K196">
        <f>K151/SUM(K151,'Calculations female'!K151)</f>
        <v>0.7594916510088684</v>
      </c>
      <c r="L196">
        <f>L151/SUM(L151,'Calculations female'!L151)</f>
        <v>0.75858399906213914</v>
      </c>
      <c r="M196">
        <f>M151/SUM(M151,'Calculations female'!M151)</f>
        <v>0.75737313088632952</v>
      </c>
      <c r="N196">
        <f>N151/SUM(N151,'Calculations female'!N151)</f>
        <v>0.75616953101038997</v>
      </c>
      <c r="O196">
        <f>O151/SUM(O151,'Calculations female'!O151)</f>
        <v>0.75497315783830854</v>
      </c>
      <c r="P196">
        <f>P151/SUM(P151,'Calculations female'!P151)</f>
        <v>0.75378396956030513</v>
      </c>
      <c r="Q196">
        <f>Q151/SUM(Q151,'Calculations female'!Q151)</f>
        <v>0.7526019241744426</v>
      </c>
      <c r="R196">
        <f>R151/SUM(R151,'Calculations female'!R151)</f>
        <v>0.75142697950739912</v>
      </c>
      <c r="S196">
        <f>S151/SUM(S151,'Calculations female'!S151)</f>
        <v>0.75025909323442475</v>
      </c>
      <c r="T196">
        <f>T151/SUM(T151,'Calculations female'!T151)</f>
        <v>0.74909822289850692</v>
      </c>
      <c r="U196">
        <f>U151/SUM(U151,'Calculations female'!U151)</f>
        <v>0.74794432592877724</v>
      </c>
      <c r="V196">
        <f>V151/SUM(V151,'Calculations female'!V151)</f>
        <v>0.74679735965818117</v>
      </c>
      <c r="W196">
        <f>W151/SUM(W151,'Calculations female'!W151)</f>
        <v>0.74565728134043052</v>
      </c>
      <c r="X196">
        <f>X151/SUM(X151,'Calculations female'!X151)</f>
        <v>0.74452404816628071</v>
      </c>
      <c r="Y196">
        <f>Y151/SUM(Y151,'Calculations female'!Y151)</f>
        <v>0.74339761727912901</v>
      </c>
      <c r="Z196">
        <f>Z151/SUM(Z151,'Calculations female'!Z151)</f>
        <v>0.74227794578998174</v>
      </c>
      <c r="AA196">
        <f>AA151/SUM(AA151,'Calculations female'!AA151)</f>
        <v>0.74116499079179921</v>
      </c>
      <c r="AB196">
        <f>AB151/SUM(AB151,'Calculations female'!AB151)</f>
        <v>0.74005870937323481</v>
      </c>
      <c r="AC196">
        <f>AC151/SUM(AC151,'Calculations female'!AC151)</f>
        <v>0.73895905863180955</v>
      </c>
      <c r="AD196">
        <f>AD151/SUM(AD151,'Calculations female'!AD151)</f>
        <v>0.73786599568651212</v>
      </c>
      <c r="AE196">
        <f>AE151/SUM(AE151,'Calculations female'!AE151)</f>
        <v>0.73677947768987495</v>
      </c>
      <c r="AF196">
        <f>AF151/SUM(AF151,'Calculations female'!AF151)</f>
        <v>0.7356994618395204</v>
      </c>
    </row>
    <row r="197" spans="1:32" x14ac:dyDescent="0.25">
      <c r="A197" t="s">
        <v>46</v>
      </c>
      <c r="B197">
        <f>B152/SUM(B152,'Calculations female'!B152)</f>
        <v>0.79385714285714293</v>
      </c>
      <c r="C197">
        <f>C152/SUM(C152,'Calculations female'!C152)</f>
        <v>0.79273739151731515</v>
      </c>
      <c r="D197">
        <f>D152/SUM(D152,'Calculations female'!D152)</f>
        <v>0.79156178585117487</v>
      </c>
      <c r="E197">
        <f>E152/SUM(E152,'Calculations female'!E152)</f>
        <v>0.79041110205238096</v>
      </c>
      <c r="F197">
        <f>F152/SUM(F152,'Calculations female'!F152)</f>
        <v>0.78927688314829036</v>
      </c>
      <c r="G197">
        <f>G152/SUM(G152,'Calculations female'!G152)</f>
        <v>0.78810099126556721</v>
      </c>
      <c r="H197">
        <f>H152/SUM(H152,'Calculations female'!H152)</f>
        <v>0.7868735662875378</v>
      </c>
      <c r="I197">
        <f>I152/SUM(I152,'Calculations female'!I152)</f>
        <v>0.785572597626498</v>
      </c>
      <c r="J197">
        <f>J152/SUM(J152,'Calculations female'!J152)</f>
        <v>0.78420912221992822</v>
      </c>
      <c r="K197">
        <f>K152/SUM(K152,'Calculations female'!K152)</f>
        <v>0.7828768112462765</v>
      </c>
      <c r="L197">
        <f>L152/SUM(L152,'Calculations female'!L152)</f>
        <v>0.78200913963447372</v>
      </c>
      <c r="M197">
        <f>M152/SUM(M152,'Calculations female'!M152)</f>
        <v>0.78085123193514117</v>
      </c>
      <c r="N197">
        <f>N152/SUM(N152,'Calculations female'!N152)</f>
        <v>0.77969984949117199</v>
      </c>
      <c r="O197">
        <f>O152/SUM(O152,'Calculations female'!O152)</f>
        <v>0.77855496097415611</v>
      </c>
      <c r="P197">
        <f>P152/SUM(P152,'Calculations female'!P152)</f>
        <v>0.77741653471275884</v>
      </c>
      <c r="Q197">
        <f>Q152/SUM(Q152,'Calculations female'!Q152)</f>
        <v>0.77628453871501579</v>
      </c>
      <c r="R197">
        <f>R152/SUM(R152,'Calculations female'!R152)</f>
        <v>0.77515894068984126</v>
      </c>
      <c r="S197">
        <f>S152/SUM(S152,'Calculations female'!S152)</f>
        <v>0.77403970806776667</v>
      </c>
      <c r="T197">
        <f>T152/SUM(T152,'Calculations female'!T152)</f>
        <v>0.77292680802093394</v>
      </c>
      <c r="U197">
        <f>U152/SUM(U152,'Calculations female'!U152)</f>
        <v>0.7718202074823689</v>
      </c>
      <c r="V197">
        <f>V152/SUM(V152,'Calculations female'!V152)</f>
        <v>0.77071987316455781</v>
      </c>
      <c r="W197">
        <f>W152/SUM(W152,'Calculations female'!W152)</f>
        <v>0.76962577157734013</v>
      </c>
      <c r="X197">
        <f>X152/SUM(X152,'Calculations female'!X152)</f>
        <v>0.76853786904516019</v>
      </c>
      <c r="Y197">
        <f>Y152/SUM(Y152,'Calculations female'!Y152)</f>
        <v>0.76745613172366678</v>
      </c>
      <c r="Z197">
        <f>Z152/SUM(Z152,'Calculations female'!Z152)</f>
        <v>0.76638052561571146</v>
      </c>
      <c r="AA197">
        <f>AA152/SUM(AA152,'Calculations female'!AA152)</f>
        <v>0.7653110165867486</v>
      </c>
      <c r="AB197">
        <f>AB152/SUM(AB152,'Calculations female'!AB152)</f>
        <v>0.76424757037965119</v>
      </c>
      <c r="AC197">
        <f>AC152/SUM(AC152,'Calculations female'!AC152)</f>
        <v>0.76319015262898549</v>
      </c>
      <c r="AD197">
        <f>AD152/SUM(AD152,'Calculations female'!AD152)</f>
        <v>0.76213872887472478</v>
      </c>
      <c r="AE197">
        <f>AE152/SUM(AE152,'Calculations female'!AE152)</f>
        <v>0.76109326457546156</v>
      </c>
      <c r="AF197">
        <f>AF152/SUM(AF152,'Calculations female'!AF152)</f>
        <v>0.76005372512110014</v>
      </c>
    </row>
    <row r="198" spans="1:32" x14ac:dyDescent="0.25">
      <c r="A198" t="s">
        <v>48</v>
      </c>
      <c r="B198">
        <f>B153/SUM(B153,'Calculations female'!B153)</f>
        <v>0.879</v>
      </c>
      <c r="C198">
        <f>C153/SUM(C153,'Calculations female'!C153)</f>
        <v>0.8781686608280318</v>
      </c>
      <c r="D198">
        <f>D153/SUM(D153,'Calculations female'!D153)</f>
        <v>0.87729443453188005</v>
      </c>
      <c r="E198">
        <f>E153/SUM(E153,'Calculations female'!E153)</f>
        <v>0.87643733413126801</v>
      </c>
      <c r="F198">
        <f>F153/SUM(F153,'Calculations female'!F153)</f>
        <v>0.87559113633668972</v>
      </c>
      <c r="G198">
        <f>G153/SUM(G153,'Calculations female'!G153)</f>
        <v>0.87471242157697282</v>
      </c>
      <c r="H198">
        <f>H153/SUM(H153,'Calculations female'!H153)</f>
        <v>0.87379364929357684</v>
      </c>
      <c r="I198">
        <f>I153/SUM(I153,'Calculations female'!I153)</f>
        <v>0.87281810150699812</v>
      </c>
      <c r="J198">
        <f>J153/SUM(J153,'Calculations female'!J153)</f>
        <v>0.87179377768886857</v>
      </c>
      <c r="K198">
        <f>K153/SUM(K153,'Calculations female'!K153)</f>
        <v>0.87079098453779735</v>
      </c>
      <c r="L198">
        <f>L153/SUM(L153,'Calculations female'!L153)</f>
        <v>0.870136912698248</v>
      </c>
      <c r="M198">
        <f>M153/SUM(M153,'Calculations female'!M153)</f>
        <v>0.86926282604258009</v>
      </c>
      <c r="N198">
        <f>N153/SUM(N153,'Calculations female'!N153)</f>
        <v>0.86839227383366813</v>
      </c>
      <c r="O198">
        <f>O153/SUM(O153,'Calculations female'!O153)</f>
        <v>0.86752525650167467</v>
      </c>
      <c r="P198">
        <f>P153/SUM(P153,'Calculations female'!P153)</f>
        <v>0.86666177390097143</v>
      </c>
      <c r="Q198">
        <f>Q153/SUM(Q153,'Calculations female'!Q153)</f>
        <v>0.86580182532854399</v>
      </c>
      <c r="R198">
        <f>R153/SUM(R153,'Calculations female'!R153)</f>
        <v>0.86494540954192833</v>
      </c>
      <c r="S198">
        <f>S153/SUM(S153,'Calculations female'!S153)</f>
        <v>0.86409252477668552</v>
      </c>
      <c r="T198">
        <f>T153/SUM(T153,'Calculations female'!T153)</f>
        <v>0.863243168763421</v>
      </c>
      <c r="U198">
        <f>U153/SUM(U153,'Calculations female'!U153)</f>
        <v>0.86239733874436597</v>
      </c>
      <c r="V198">
        <f>V153/SUM(V153,'Calculations female'!V153)</f>
        <v>0.86155503148952561</v>
      </c>
      <c r="W198">
        <f>W153/SUM(W153,'Calculations female'!W153)</f>
        <v>0.8607162433124006</v>
      </c>
      <c r="X198">
        <f>X153/SUM(X153,'Calculations female'!X153)</f>
        <v>0.85988097008530684</v>
      </c>
      <c r="Y198">
        <f>Y153/SUM(Y153,'Calculations female'!Y153)</f>
        <v>0.85904920725427947</v>
      </c>
      <c r="Z198">
        <f>Z153/SUM(Z153,'Calculations female'!Z153)</f>
        <v>0.8582209498535921</v>
      </c>
      <c r="AA198">
        <f>AA153/SUM(AA153,'Calculations female'!AA153)</f>
        <v>0.85739619251988985</v>
      </c>
      <c r="AB198">
        <f>AB153/SUM(AB153,'Calculations female'!AB153)</f>
        <v>0.85657492950593972</v>
      </c>
      <c r="AC198">
        <f>AC153/SUM(AC153,'Calculations female'!AC153)</f>
        <v>0.85575715469402747</v>
      </c>
      <c r="AD198">
        <f>AD153/SUM(AD153,'Calculations female'!AD153)</f>
        <v>0.85494286160897992</v>
      </c>
      <c r="AE198">
        <f>AE153/SUM(AE153,'Calculations female'!AE153)</f>
        <v>0.85413204343085392</v>
      </c>
      <c r="AF198">
        <f>AF153/SUM(AF153,'Calculations female'!AF153)</f>
        <v>0.85332469300727143</v>
      </c>
    </row>
    <row r="199" spans="1:32" x14ac:dyDescent="0.25">
      <c r="A199" t="s">
        <v>50</v>
      </c>
      <c r="B199">
        <f>B154/SUM(B154,'Calculations female'!B154)</f>
        <v>0.73100000000000009</v>
      </c>
      <c r="C199">
        <f>C154/SUM(C154,'Calculations female'!C154)</f>
        <v>0.72974658207512832</v>
      </c>
      <c r="D199">
        <f>D154/SUM(D154,'Calculations female'!D154)</f>
        <v>0.72843195280687068</v>
      </c>
      <c r="E199">
        <f>E154/SUM(E154,'Calculations female'!E154)</f>
        <v>0.7271464873143334</v>
      </c>
      <c r="F199">
        <f>F154/SUM(F154,'Calculations female'!F154)</f>
        <v>0.72588066376706839</v>
      </c>
      <c r="G199">
        <f>G154/SUM(G154,'Calculations female'!G154)</f>
        <v>0.72456963531450025</v>
      </c>
      <c r="H199">
        <f>H154/SUM(H154,'Calculations female'!H154)</f>
        <v>0.7232025611685361</v>
      </c>
      <c r="I199">
        <f>I154/SUM(I154,'Calculations female'!I154)</f>
        <v>0.72175514128549134</v>
      </c>
      <c r="J199">
        <f>J154/SUM(J154,'Calculations female'!J154)</f>
        <v>0.72023989937495592</v>
      </c>
      <c r="K199">
        <f>K154/SUM(K154,'Calculations female'!K154)</f>
        <v>0.71876098468468741</v>
      </c>
      <c r="L199">
        <f>L154/SUM(L154,'Calculations female'!L154)</f>
        <v>0.71779873361770619</v>
      </c>
      <c r="M199">
        <f>M154/SUM(M154,'Calculations female'!M154)</f>
        <v>0.71651570723336466</v>
      </c>
      <c r="N199">
        <f>N154/SUM(N154,'Calculations female'!N154)</f>
        <v>0.7152411510513691</v>
      </c>
      <c r="O199">
        <f>O154/SUM(O154,'Calculations female'!O154)</f>
        <v>0.71397500470695319</v>
      </c>
      <c r="P199">
        <f>P154/SUM(P154,'Calculations female'!P154)</f>
        <v>0.71271720790248982</v>
      </c>
      <c r="Q199">
        <f>Q154/SUM(Q154,'Calculations female'!Q154)</f>
        <v>0.71146770042607266</v>
      </c>
      <c r="R199">
        <f>R154/SUM(R154,'Calculations female'!R154)</f>
        <v>0.71022642216922161</v>
      </c>
      <c r="S199">
        <f>S154/SUM(S154,'Calculations female'!S154)</f>
        <v>0.70899331314373537</v>
      </c>
      <c r="T199">
        <f>T154/SUM(T154,'Calculations female'!T154)</f>
        <v>0.70776831349772673</v>
      </c>
      <c r="U199">
        <f>U154/SUM(U154,'Calculations female'!U154)</f>
        <v>0.70655136353087133</v>
      </c>
      <c r="V199">
        <f>V154/SUM(V154,'Calculations female'!V154)</f>
        <v>0.705342403708902</v>
      </c>
      <c r="W199">
        <f>W154/SUM(W154,'Calculations female'!W154)</f>
        <v>0.70414137467736537</v>
      </c>
      <c r="X199">
        <f>X154/SUM(X154,'Calculations female'!X154)</f>
        <v>0.70294821727469514</v>
      </c>
      <c r="Y199">
        <f>Y154/SUM(Y154,'Calculations female'!Y154)</f>
        <v>0.70176287254459357</v>
      </c>
      <c r="Z199">
        <f>Z154/SUM(Z154,'Calculations female'!Z154)</f>
        <v>0.70058528174777779</v>
      </c>
      <c r="AA199">
        <f>AA154/SUM(AA154,'Calculations female'!AA154)</f>
        <v>0.69941538637310141</v>
      </c>
      <c r="AB199">
        <f>AB154/SUM(AB154,'Calculations female'!AB154)</f>
        <v>0.6982531281480685</v>
      </c>
      <c r="AC199">
        <f>AC154/SUM(AC154,'Calculations female'!AC154)</f>
        <v>0.6970984490487907</v>
      </c>
      <c r="AD199">
        <f>AD154/SUM(AD154,'Calculations female'!AD154)</f>
        <v>0.69595129130936884</v>
      </c>
      <c r="AE199">
        <f>AE154/SUM(AE154,'Calculations female'!AE154)</f>
        <v>0.69481159743076548</v>
      </c>
      <c r="AF199">
        <f>AF154/SUM(AF154,'Calculations female'!AF154)</f>
        <v>0.69367931018915274</v>
      </c>
    </row>
    <row r="200" spans="1:32" x14ac:dyDescent="0.25">
      <c r="A200" t="s">
        <v>52</v>
      </c>
      <c r="B200">
        <f>B155/SUM(B155,'Calculations female'!B155)</f>
        <v>0.83449167482859943</v>
      </c>
      <c r="C200">
        <f>C155/SUM(C155,'Calculations female'!C155)</f>
        <v>0.83349276044076093</v>
      </c>
      <c r="D200">
        <f>D155/SUM(D155,'Calculations female'!D155)</f>
        <v>0.83244325892281146</v>
      </c>
      <c r="E200">
        <f>E155/SUM(E155,'Calculations female'!E155)</f>
        <v>0.83141525305322306</v>
      </c>
      <c r="F200">
        <f>F155/SUM(F155,'Calculations female'!F155)</f>
        <v>0.8304012289894489</v>
      </c>
      <c r="G200">
        <f>G155/SUM(G155,'Calculations female'!G155)</f>
        <v>0.82934918658750856</v>
      </c>
      <c r="H200">
        <f>H155/SUM(H155,'Calculations female'!H155)</f>
        <v>0.82825021320345149</v>
      </c>
      <c r="I200">
        <f>I155/SUM(I155,'Calculations female'!I155)</f>
        <v>0.82708447363986703</v>
      </c>
      <c r="J200">
        <f>J155/SUM(J155,'Calculations female'!J155)</f>
        <v>0.82586171153900645</v>
      </c>
      <c r="K200">
        <f>K155/SUM(K155,'Calculations female'!K155)</f>
        <v>0.82466589797164858</v>
      </c>
      <c r="L200">
        <f>L155/SUM(L155,'Calculations female'!L155)</f>
        <v>0.8238865902933814</v>
      </c>
      <c r="M200">
        <f>M155/SUM(M155,'Calculations female'!M155)</f>
        <v>0.82284595353283019</v>
      </c>
      <c r="N200">
        <f>N155/SUM(N155,'Calculations female'!N155)</f>
        <v>0.821810444548431</v>
      </c>
      <c r="O200">
        <f>O155/SUM(O155,'Calculations female'!O155)</f>
        <v>0.82078004876875577</v>
      </c>
      <c r="P200">
        <f>P155/SUM(P155,'Calculations female'!P155)</f>
        <v>0.81975475111600782</v>
      </c>
      <c r="Q200">
        <f>Q155/SUM(Q155,'Calculations female'!Q155)</f>
        <v>0.81873453602767232</v>
      </c>
      <c r="R200">
        <f>R155/SUM(R155,'Calculations female'!R155)</f>
        <v>0.81771938747751372</v>
      </c>
      <c r="S200">
        <f>S155/SUM(S155,'Calculations female'!S155)</f>
        <v>0.81670928899592843</v>
      </c>
      <c r="T200">
        <f>T155/SUM(T155,'Calculations female'!T155)</f>
        <v>0.81570422368967199</v>
      </c>
      <c r="U200">
        <f>U155/SUM(U155,'Calculations female'!U155)</f>
        <v>0.8147041742609793</v>
      </c>
      <c r="V200">
        <f>V155/SUM(V155,'Calculations female'!V155)</f>
        <v>0.81370912302609466</v>
      </c>
      <c r="W200">
        <f>W155/SUM(W155,'Calculations female'!W155)</f>
        <v>0.81271905193322036</v>
      </c>
      <c r="X200">
        <f>X155/SUM(X155,'Calculations female'!X155)</f>
        <v>0.81173394257991716</v>
      </c>
      <c r="Y200">
        <f>Y155/SUM(Y155,'Calculations female'!Y155)</f>
        <v>0.81075377622994782</v>
      </c>
      <c r="Z200">
        <f>Z155/SUM(Z155,'Calculations female'!Z155)</f>
        <v>0.80977853382960086</v>
      </c>
      <c r="AA200">
        <f>AA155/SUM(AA155,'Calculations female'!AA155)</f>
        <v>0.80880819602349785</v>
      </c>
      <c r="AB200">
        <f>AB155/SUM(AB155,'Calculations female'!AB155)</f>
        <v>0.80784274316989391</v>
      </c>
      <c r="AC200">
        <f>AC155/SUM(AC155,'Calculations female'!AC155)</f>
        <v>0.80688215535550689</v>
      </c>
      <c r="AD200">
        <f>AD155/SUM(AD155,'Calculations female'!AD155)</f>
        <v>0.80592641240985474</v>
      </c>
      <c r="AE200">
        <f>AE155/SUM(AE155,'Calculations female'!AE155)</f>
        <v>0.80497549391915291</v>
      </c>
      <c r="AF200">
        <f>AF155/SUM(AF155,'Calculations female'!AF155)</f>
        <v>0.80402937923975304</v>
      </c>
    </row>
    <row r="201" spans="1:32" x14ac:dyDescent="0.25">
      <c r="A201" t="s">
        <v>54</v>
      </c>
      <c r="B201">
        <f>B156/SUM(B156,'Calculations female'!B156)</f>
        <v>0.69500000000000006</v>
      </c>
      <c r="C201">
        <f>C156/SUM(C156,'Calculations female'!C156)</f>
        <v>0.69369643370120848</v>
      </c>
      <c r="D201">
        <f>D156/SUM(D156,'Calculations female'!D156)</f>
        <v>0.69232991528151244</v>
      </c>
      <c r="E201">
        <f>E156/SUM(E156,'Calculations female'!E156)</f>
        <v>0.6909944107405096</v>
      </c>
      <c r="F201">
        <f>F156/SUM(F156,'Calculations female'!F156)</f>
        <v>0.68967998603035263</v>
      </c>
      <c r="G201">
        <f>G156/SUM(G156,'Calculations female'!G156)</f>
        <v>0.68831932291050957</v>
      </c>
      <c r="H201">
        <f>H156/SUM(H156,'Calculations female'!H156)</f>
        <v>0.68690125075716146</v>
      </c>
      <c r="I201">
        <f>I156/SUM(I156,'Calculations female'!I156)</f>
        <v>0.68540067682087247</v>
      </c>
      <c r="J201">
        <f>J156/SUM(J156,'Calculations female'!J156)</f>
        <v>0.68383071399996564</v>
      </c>
      <c r="K201">
        <f>K156/SUM(K156,'Calculations female'!K156)</f>
        <v>0.68229929832512304</v>
      </c>
      <c r="L201">
        <f>L156/SUM(L156,'Calculations female'!L156)</f>
        <v>0.68130336783725487</v>
      </c>
      <c r="M201">
        <f>M156/SUM(M156,'Calculations female'!M156)</f>
        <v>0.67997602182338979</v>
      </c>
      <c r="N201">
        <f>N156/SUM(N156,'Calculations female'!N156)</f>
        <v>0.67865810114768987</v>
      </c>
      <c r="O201">
        <f>O156/SUM(O156,'Calculations female'!O156)</f>
        <v>0.67734952830891082</v>
      </c>
      <c r="P201">
        <f>P156/SUM(P156,'Calculations female'!P156)</f>
        <v>0.6760502261741469</v>
      </c>
      <c r="Q201">
        <f>Q156/SUM(Q156,'Calculations female'!Q156)</f>
        <v>0.67476011799276459</v>
      </c>
      <c r="R201">
        <f>R156/SUM(R156,'Calculations female'!R156)</f>
        <v>0.67347912740948979</v>
      </c>
      <c r="S201">
        <f>S156/SUM(S156,'Calculations female'!S156)</f>
        <v>0.67220717847666811</v>
      </c>
      <c r="T201">
        <f>T156/SUM(T156,'Calculations female'!T156)</f>
        <v>0.67094419566574126</v>
      </c>
      <c r="U201">
        <f>U156/SUM(U156,'Calculations female'!U156)</f>
        <v>0.66969010387796868</v>
      </c>
      <c r="V201">
        <f>V156/SUM(V156,'Calculations female'!V156)</f>
        <v>0.6684448284544332</v>
      </c>
      <c r="W201">
        <f>W156/SUM(W156,'Calculations female'!W156)</f>
        <v>0.66720829518534586</v>
      </c>
      <c r="X201">
        <f>X156/SUM(X156,'Calculations female'!X156)</f>
        <v>0.66598043031870835</v>
      </c>
      <c r="Y201">
        <f>Y156/SUM(Y156,'Calculations female'!Y156)</f>
        <v>0.66476116056832546</v>
      </c>
      <c r="Z201">
        <f>Z156/SUM(Z156,'Calculations female'!Z156)</f>
        <v>0.66355041312122565</v>
      </c>
      <c r="AA201">
        <f>AA156/SUM(AA156,'Calculations female'!AA156)</f>
        <v>0.6623481156445038</v>
      </c>
      <c r="AB201">
        <f>AB156/SUM(AB156,'Calculations female'!AB156)</f>
        <v>0.66115419629159933</v>
      </c>
      <c r="AC201">
        <f>AC156/SUM(AC156,'Calculations female'!AC156)</f>
        <v>0.65996858370806855</v>
      </c>
      <c r="AD201">
        <f>AD156/SUM(AD156,'Calculations female'!AD156)</f>
        <v>0.65879120703682714</v>
      </c>
      <c r="AE201">
        <f>AE156/SUM(AE156,'Calculations female'!AE156)</f>
        <v>0.65762199592293502</v>
      </c>
      <c r="AF201">
        <f>AF156/SUM(AF156,'Calculations female'!AF156)</f>
        <v>0.65646088051790541</v>
      </c>
    </row>
    <row r="202" spans="1:32" x14ac:dyDescent="0.25">
      <c r="A202" t="s">
        <v>56</v>
      </c>
      <c r="B202">
        <f>B157/SUM(B157,'Calculations female'!B157)</f>
        <v>0.71099999999999997</v>
      </c>
      <c r="C202">
        <f>C157/SUM(C157,'Calculations female'!C157)</f>
        <v>0.70971647092261447</v>
      </c>
      <c r="D202">
        <f>D157/SUM(D157,'Calculations female'!D157)</f>
        <v>0.70837065305194913</v>
      </c>
      <c r="E202">
        <f>E157/SUM(E157,'Calculations female'!E157)</f>
        <v>0.70705507887951147</v>
      </c>
      <c r="F202">
        <f>F157/SUM(F157,'Calculations female'!F157)</f>
        <v>0.70575998059745071</v>
      </c>
      <c r="G202">
        <f>G157/SUM(G157,'Calculations female'!G157)</f>
        <v>0.70441902198150397</v>
      </c>
      <c r="H202">
        <f>H157/SUM(H157,'Calculations female'!H157)</f>
        <v>0.70302115965695555</v>
      </c>
      <c r="I202">
        <f>I157/SUM(I157,'Calculations female'!I157)</f>
        <v>0.70154160970455814</v>
      </c>
      <c r="J202">
        <f>J157/SUM(J157,'Calculations female'!J157)</f>
        <v>0.69999324587929479</v>
      </c>
      <c r="K202">
        <f>K157/SUM(K157,'Calculations female'!K157)</f>
        <v>0.69848250844821891</v>
      </c>
      <c r="L202">
        <f>L157/SUM(L157,'Calculations female'!L157)</f>
        <v>0.69749981920515547</v>
      </c>
      <c r="M202">
        <f>M157/SUM(M157,'Calculations female'!M157)</f>
        <v>0.69618986819445794</v>
      </c>
      <c r="N202">
        <f>N157/SUM(N157,'Calculations female'!N157)</f>
        <v>0.69488893402046636</v>
      </c>
      <c r="O202">
        <f>O157/SUM(O157,'Calculations female'!O157)</f>
        <v>0.69359694678445061</v>
      </c>
      <c r="P202">
        <f>P157/SUM(P157,'Calculations female'!P157)</f>
        <v>0.69231383681734759</v>
      </c>
      <c r="Q202">
        <f>Q157/SUM(Q157,'Calculations female'!Q157)</f>
        <v>0.69103953469597634</v>
      </c>
      <c r="R202">
        <f>R157/SUM(R157,'Calculations female'!R157)</f>
        <v>0.68977397125838547</v>
      </c>
      <c r="S202">
        <f>S157/SUM(S157,'Calculations female'!S157)</f>
        <v>0.6885170776183569</v>
      </c>
      <c r="T202">
        <f>T157/SUM(T157,'Calculations female'!T157)</f>
        <v>0.68726878517909984</v>
      </c>
      <c r="U202">
        <f>U157/SUM(U157,'Calculations female'!U157)</f>
        <v>0.68602902564617385</v>
      </c>
      <c r="V202">
        <f>V157/SUM(V157,'Calculations female'!V157)</f>
        <v>0.68479773103966746</v>
      </c>
      <c r="W202">
        <f>W157/SUM(W157,'Calculations female'!W157)</f>
        <v>0.68357483370565808</v>
      </c>
      <c r="X202">
        <f>X157/SUM(X157,'Calculations female'!X157)</f>
        <v>0.68236026632700031</v>
      </c>
      <c r="Y202">
        <f>Y157/SUM(Y157,'Calculations female'!Y157)</f>
        <v>0.68115396193344346</v>
      </c>
      <c r="Z202">
        <f>Z157/SUM(Z157,'Calculations female'!Z157)</f>
        <v>0.67995585391112978</v>
      </c>
      <c r="AA202">
        <f>AA157/SUM(AA157,'Calculations female'!AA157)</f>
        <v>0.67876587601148919</v>
      </c>
      <c r="AB202">
        <f>AB157/SUM(AB157,'Calculations female'!AB157)</f>
        <v>0.6775839623595451</v>
      </c>
      <c r="AC202">
        <f>AC157/SUM(AC157,'Calculations female'!AC157)</f>
        <v>0.6764100474616862</v>
      </c>
      <c r="AD202">
        <f>AD157/SUM(AD157,'Calculations female'!AD157)</f>
        <v>0.67524406621288258</v>
      </c>
      <c r="AE202">
        <f>AE157/SUM(AE157,'Calculations female'!AE157)</f>
        <v>0.67408595390341686</v>
      </c>
      <c r="AF202">
        <f>AF157/SUM(AF157,'Calculations female'!AF157)</f>
        <v>0.67293564622511304</v>
      </c>
    </row>
    <row r="203" spans="1:32" x14ac:dyDescent="0.25">
      <c r="A203" t="s">
        <v>58</v>
      </c>
      <c r="B203">
        <f>B158/SUM(B158,'Calculations female'!B158)</f>
        <v>0.76700000000000002</v>
      </c>
      <c r="C203">
        <f>C158/SUM(C158,'Calculations female'!C158)</f>
        <v>0.76581561642440121</v>
      </c>
      <c r="D203">
        <f>D158/SUM(D158,'Calculations female'!D158)</f>
        <v>0.76457270371013863</v>
      </c>
      <c r="E203">
        <f>E158/SUM(E158,'Calculations female'!E158)</f>
        <v>0.76335668266603873</v>
      </c>
      <c r="F203">
        <f>F158/SUM(F158,'Calculations female'!F158)</f>
        <v>0.76215858537241155</v>
      </c>
      <c r="G203">
        <f>G158/SUM(G158,'Calculations female'!G158)</f>
        <v>0.76091701554227165</v>
      </c>
      <c r="H203">
        <f>H158/SUM(H158,'Calculations female'!H158)</f>
        <v>0.75962162683372669</v>
      </c>
      <c r="I203">
        <f>I158/SUM(I158,'Calculations female'!I158)</f>
        <v>0.75824928071942166</v>
      </c>
      <c r="J203">
        <f>J158/SUM(J158,'Calculations female'!J158)</f>
        <v>0.75681172307249378</v>
      </c>
      <c r="K203">
        <f>K158/SUM(K158,'Calculations female'!K158)</f>
        <v>0.75540773691517227</v>
      </c>
      <c r="L203">
        <f>L158/SUM(L158,'Calculations female'!L158)</f>
        <v>0.75449376475100582</v>
      </c>
      <c r="M203">
        <f>M158/SUM(M158,'Calculations female'!M158)</f>
        <v>0.75327453216733797</v>
      </c>
      <c r="N203">
        <f>N158/SUM(N158,'Calculations female'!N158)</f>
        <v>0.75206269402408266</v>
      </c>
      <c r="O203">
        <f>O158/SUM(O158,'Calculations female'!O158)</f>
        <v>0.75085820688484539</v>
      </c>
      <c r="P203">
        <f>P158/SUM(P158,'Calculations female'!P158)</f>
        <v>0.74966102712456462</v>
      </c>
      <c r="Q203">
        <f>Q158/SUM(Q158,'Calculations female'!Q158)</f>
        <v>0.74847111095092256</v>
      </c>
      <c r="R203">
        <f>R158/SUM(R158,'Calculations female'!R158)</f>
        <v>0.74728841442491456</v>
      </c>
      <c r="S203">
        <f>S158/SUM(S158,'Calculations female'!S158)</f>
        <v>0.74611289348059207</v>
      </c>
      <c r="T203">
        <f>T158/SUM(T158,'Calculations female'!T158)</f>
        <v>0.74494450394401202</v>
      </c>
      <c r="U203">
        <f>U158/SUM(U158,'Calculations female'!U158)</f>
        <v>0.74378320155142008</v>
      </c>
      <c r="V203">
        <f>V158/SUM(V158,'Calculations female'!V158)</f>
        <v>0.74262894196669427</v>
      </c>
      <c r="W203">
        <f>W158/SUM(W158,'Calculations female'!W158)</f>
        <v>0.74148168079806354</v>
      </c>
      <c r="X203">
        <f>X158/SUM(X158,'Calculations female'!X158)</f>
        <v>0.74034137361415153</v>
      </c>
      <c r="Y203">
        <f>Y158/SUM(Y158,'Calculations female'!Y158)</f>
        <v>0.73920797595933485</v>
      </c>
      <c r="Z203">
        <f>Z158/SUM(Z158,'Calculations female'!Z158)</f>
        <v>0.73808144336846759</v>
      </c>
      <c r="AA203">
        <f>AA158/SUM(AA158,'Calculations female'!AA158)</f>
        <v>0.7369617313809832</v>
      </c>
      <c r="AB203">
        <f>AB158/SUM(AB158,'Calculations female'!AB158)</f>
        <v>0.73584879555438421</v>
      </c>
      <c r="AC203">
        <f>AC158/SUM(AC158,'Calculations female'!AC158)</f>
        <v>0.73474259147717036</v>
      </c>
      <c r="AD203">
        <f>AD158/SUM(AD158,'Calculations female'!AD158)</f>
        <v>0.73364307478118529</v>
      </c>
      <c r="AE203">
        <f>AE158/SUM(AE158,'Calculations female'!AE158)</f>
        <v>0.73255020115344316</v>
      </c>
      <c r="AF203">
        <f>AF158/SUM(AF158,'Calculations female'!AF158)</f>
        <v>0.73146392634741941</v>
      </c>
    </row>
    <row r="204" spans="1:32" x14ac:dyDescent="0.25">
      <c r="A204" t="s">
        <v>60</v>
      </c>
      <c r="B204">
        <f>B159/SUM(B159,'Calculations female'!B159)</f>
        <v>0.73899999999999999</v>
      </c>
      <c r="C204">
        <f>C159/SUM(C159,'Calculations female'!C159)</f>
        <v>0.73776024517802197</v>
      </c>
      <c r="D204">
        <f>D159/SUM(D159,'Calculations female'!D159)</f>
        <v>0.736459790363723</v>
      </c>
      <c r="E204">
        <f>E159/SUM(E159,'Calculations female'!E159)</f>
        <v>0.73518803088320694</v>
      </c>
      <c r="F204">
        <f>F159/SUM(F159,'Calculations female'!F159)</f>
        <v>0.73393555545398159</v>
      </c>
      <c r="G204">
        <f>G159/SUM(G159,'Calculations female'!G159)</f>
        <v>0.73263819684017306</v>
      </c>
      <c r="H204">
        <f>H159/SUM(H159,'Calculations female'!H159)</f>
        <v>0.73128520934888241</v>
      </c>
      <c r="I204">
        <f>I159/SUM(I159,'Calculations female'!I159)</f>
        <v>0.72985251801421835</v>
      </c>
      <c r="J204">
        <f>J159/SUM(J159,'Calculations female'!J159)</f>
        <v>0.72835249031823535</v>
      </c>
      <c r="K204">
        <f>K159/SUM(K159,'Calculations female'!K159)</f>
        <v>0.72688822390255348</v>
      </c>
      <c r="L204">
        <f>L159/SUM(L159,'Calculations female'!L159)</f>
        <v>0.72593539720057576</v>
      </c>
      <c r="M204">
        <f>M159/SUM(M159,'Calculations female'!M159)</f>
        <v>0.72466480656076004</v>
      </c>
      <c r="N204">
        <f>N159/SUM(N159,'Calculations female'!N159)</f>
        <v>0.72340245684926496</v>
      </c>
      <c r="O204">
        <f>O159/SUM(O159,'Calculations female'!O159)</f>
        <v>0.72214829150319448</v>
      </c>
      <c r="P204">
        <f>P159/SUM(P159,'Calculations female'!P159)</f>
        <v>0.72090225396559215</v>
      </c>
      <c r="Q204">
        <f>Q159/SUM(Q159,'Calculations female'!Q159)</f>
        <v>0.71966428770481117</v>
      </c>
      <c r="R204">
        <f>R159/SUM(R159,'Calculations female'!R159)</f>
        <v>0.71843433623301323</v>
      </c>
      <c r="S204">
        <f>S159/SUM(S159,'Calculations female'!S159)</f>
        <v>0.71721234312381388</v>
      </c>
      <c r="T204">
        <f>T159/SUM(T159,'Calculations female'!T159)</f>
        <v>0.71599825202911349</v>
      </c>
      <c r="U204">
        <f>U159/SUM(U159,'Calculations female'!U159)</f>
        <v>0.71479200669513931</v>
      </c>
      <c r="V204">
        <f>V159/SUM(V159,'Calculations female'!V159)</f>
        <v>0.71359355097773303</v>
      </c>
      <c r="W204">
        <f>W159/SUM(W159,'Calculations female'!W159)</f>
        <v>0.71240282885690054</v>
      </c>
      <c r="X204">
        <f>X159/SUM(X159,'Calculations female'!X159)</f>
        <v>0.71121978445067358</v>
      </c>
      <c r="Y204">
        <f>Y159/SUM(Y159,'Calculations female'!Y159)</f>
        <v>0.71004436202827892</v>
      </c>
      <c r="Z204">
        <f>Z159/SUM(Z159,'Calculations female'!Z159)</f>
        <v>0.70887650602266783</v>
      </c>
      <c r="AA204">
        <f>AA159/SUM(AA159,'Calculations female'!AA159)</f>
        <v>0.70771616104241764</v>
      </c>
      <c r="AB204">
        <f>AB159/SUM(AB159,'Calculations female'!AB159)</f>
        <v>0.70656327188302159</v>
      </c>
      <c r="AC204">
        <f>AC159/SUM(AC159,'Calculations female'!AC159)</f>
        <v>0.70541778353761542</v>
      </c>
      <c r="AD204">
        <f>AD159/SUM(AD159,'Calculations female'!AD159)</f>
        <v>0.70427964120712627</v>
      </c>
      <c r="AE204">
        <f>AE159/SUM(AE159,'Calculations female'!AE159)</f>
        <v>0.70314879030990396</v>
      </c>
      <c r="AF204">
        <f>AF159/SUM(AF159,'Calculations female'!AF159)</f>
        <v>0.70202517649082341</v>
      </c>
    </row>
    <row r="205" spans="1:32" x14ac:dyDescent="0.25">
      <c r="A205" t="s">
        <v>62</v>
      </c>
      <c r="B205">
        <f>B160/SUM(B160,'Calculations female'!B160)</f>
        <v>0.78561271676300581</v>
      </c>
      <c r="C205">
        <f>C160/SUM(C160,'Calculations female'!C160)</f>
        <v>0.78447188469446094</v>
      </c>
      <c r="D205">
        <f>D160/SUM(D160,'Calculations female'!D160)</f>
        <v>0.7832743125290923</v>
      </c>
      <c r="E205">
        <f>E160/SUM(E160,'Calculations female'!E160)</f>
        <v>0.78210229186806746</v>
      </c>
      <c r="F205">
        <f>F160/SUM(F160,'Calculations female'!F160)</f>
        <v>0.78094719970205806</v>
      </c>
      <c r="G205">
        <f>G160/SUM(G160,'Calculations female'!G160)</f>
        <v>0.77974983309688295</v>
      </c>
      <c r="H205">
        <f>H160/SUM(H160,'Calculations female'!H160)</f>
        <v>0.77850017143466033</v>
      </c>
      <c r="I205">
        <f>I160/SUM(I160,'Calculations female'!I160)</f>
        <v>0.77717583291660952</v>
      </c>
      <c r="J205">
        <f>J160/SUM(J160,'Calculations female'!J160)</f>
        <v>0.77578808411902955</v>
      </c>
      <c r="K205">
        <f>K160/SUM(K160,'Calculations female'!K160)</f>
        <v>0.77443227068171705</v>
      </c>
      <c r="L205">
        <f>L160/SUM(L160,'Calculations female'!L160)</f>
        <v>0.7735494075563436</v>
      </c>
      <c r="M205">
        <f>M160/SUM(M160,'Calculations female'!M160)</f>
        <v>0.77237136714423027</v>
      </c>
      <c r="N205">
        <f>N160/SUM(N160,'Calculations female'!N160)</f>
        <v>0.77120012416458861</v>
      </c>
      <c r="O205">
        <f>O160/SUM(O160,'Calculations female'!O160)</f>
        <v>0.77003564363999921</v>
      </c>
      <c r="P205">
        <f>P160/SUM(P160,'Calculations female'!P160)</f>
        <v>0.76887789029381892</v>
      </c>
      <c r="Q205">
        <f>Q160/SUM(Q160,'Calculations female'!Q160)</f>
        <v>0.76772682857231656</v>
      </c>
      <c r="R205">
        <f>R160/SUM(R160,'Calculations female'!R160)</f>
        <v>0.76658242266600218</v>
      </c>
      <c r="S205">
        <f>S160/SUM(S160,'Calculations female'!S160)</f>
        <v>0.76544463653016703</v>
      </c>
      <c r="T205">
        <f>T160/SUM(T160,'Calculations female'!T160)</f>
        <v>0.76431343390466022</v>
      </c>
      <c r="U205">
        <f>U160/SUM(U160,'Calculations female'!U160)</f>
        <v>0.76318877833292864</v>
      </c>
      <c r="V205">
        <f>V160/SUM(V160,'Calculations female'!V160)</f>
        <v>0.76207063318034507</v>
      </c>
      <c r="W205">
        <f>W160/SUM(W160,'Calculations female'!W160)</f>
        <v>0.76095896165183585</v>
      </c>
      <c r="X205">
        <f>X160/SUM(X160,'Calculations female'!X160)</f>
        <v>0.75985372680885555</v>
      </c>
      <c r="Y205">
        <f>Y160/SUM(Y160,'Calculations female'!Y160)</f>
        <v>0.75875489158569709</v>
      </c>
      <c r="Z205">
        <f>Z160/SUM(Z160,'Calculations female'!Z160)</f>
        <v>0.7576624188051877</v>
      </c>
      <c r="AA205">
        <f>AA160/SUM(AA160,'Calculations female'!AA160)</f>
        <v>0.75657627119377635</v>
      </c>
      <c r="AB205">
        <f>AB160/SUM(AB160,'Calculations female'!AB160)</f>
        <v>0.75549641139602708</v>
      </c>
      <c r="AC205">
        <f>AC160/SUM(AC160,'Calculations female'!AC160)</f>
        <v>0.75442280198856193</v>
      </c>
      <c r="AD205">
        <f>AD160/SUM(AD160,'Calculations female'!AD160)</f>
        <v>0.75335540549343472</v>
      </c>
      <c r="AE205">
        <f>AE160/SUM(AE160,'Calculations female'!AE160)</f>
        <v>0.75229418439099516</v>
      </c>
      <c r="AF205">
        <f>AF160/SUM(AF160,'Calculations female'!AF160)</f>
        <v>0.75123910113222647</v>
      </c>
    </row>
    <row r="206" spans="1:32" x14ac:dyDescent="0.25">
      <c r="A206" t="s">
        <v>64</v>
      </c>
      <c r="B206">
        <f>B161/SUM(B161,'Calculations female'!B161)</f>
        <v>0.63600000000000001</v>
      </c>
      <c r="C206">
        <f>C161/SUM(C161,'Calculations female'!C161)</f>
        <v>0.63465200459412929</v>
      </c>
      <c r="D206">
        <f>D161/SUM(D161,'Calculations female'!D161)</f>
        <v>0.63324001680580144</v>
      </c>
      <c r="E206">
        <f>E161/SUM(E161,'Calculations female'!E161)</f>
        <v>0.63186116426113426</v>
      </c>
      <c r="F206">
        <f>F161/SUM(F161,'Calculations female'!F161)</f>
        <v>0.63050512370408995</v>
      </c>
      <c r="G206">
        <f>G161/SUM(G161,'Calculations female'!G161)</f>
        <v>0.62910247215982362</v>
      </c>
      <c r="H206">
        <f>H161/SUM(H161,'Calculations female'!H161)</f>
        <v>0.62764181739132108</v>
      </c>
      <c r="I206">
        <f>I161/SUM(I161,'Calculations female'!I161)</f>
        <v>0.62609748730244863</v>
      </c>
      <c r="J206">
        <f>J161/SUM(J161,'Calculations female'!J161)</f>
        <v>0.62448317468822334</v>
      </c>
      <c r="K206">
        <f>K161/SUM(K161,'Calculations female'!K161)</f>
        <v>0.62290990128805335</v>
      </c>
      <c r="L206">
        <f>L161/SUM(L161,'Calculations female'!L161)</f>
        <v>0.62188749038596625</v>
      </c>
      <c r="M206">
        <f>M161/SUM(M161,'Calculations female'!M161)</f>
        <v>0.62052575704604696</v>
      </c>
      <c r="N206">
        <f>N161/SUM(N161,'Calculations female'!N161)</f>
        <v>0.61917471317662343</v>
      </c>
      <c r="O206">
        <f>O161/SUM(O161,'Calculations female'!O161)</f>
        <v>0.61783425428625549</v>
      </c>
      <c r="P206">
        <f>P161/SUM(P161,'Calculations female'!P161)</f>
        <v>0.61650427680961872</v>
      </c>
      <c r="Q206">
        <f>Q161/SUM(Q161,'Calculations female'!Q161)</f>
        <v>0.6151846781103677</v>
      </c>
      <c r="R206">
        <f>R161/SUM(R161,'Calculations female'!R161)</f>
        <v>0.61387535648332625</v>
      </c>
      <c r="S206">
        <f>S161/SUM(S161,'Calculations female'!S161)</f>
        <v>0.61257621115602756</v>
      </c>
      <c r="T206">
        <f>T161/SUM(T161,'Calculations female'!T161)</f>
        <v>0.61128714228964443</v>
      </c>
      <c r="U206">
        <f>U161/SUM(U161,'Calculations female'!U161)</f>
        <v>0.6100080509793433</v>
      </c>
      <c r="V206">
        <f>V161/SUM(V161,'Calculations female'!V161)</f>
        <v>0.60873883925409444</v>
      </c>
      <c r="W206">
        <f>W161/SUM(W161,'Calculations female'!W161)</f>
        <v>0.60747941007595807</v>
      </c>
      <c r="X206">
        <f>X161/SUM(X161,'Calculations female'!X161)</f>
        <v>0.60622966733890216</v>
      </c>
      <c r="Y206">
        <f>Y161/SUM(Y161,'Calculations female'!Y161)</f>
        <v>0.60498951586714289</v>
      </c>
      <c r="Z206">
        <f>Z161/SUM(Z161,'Calculations female'!Z161)</f>
        <v>0.6037588614130649</v>
      </c>
      <c r="AA206">
        <f>AA161/SUM(AA161,'Calculations female'!AA161)</f>
        <v>0.60253761065473599</v>
      </c>
      <c r="AB206">
        <f>AB161/SUM(AB161,'Calculations female'!AB161)</f>
        <v>0.60132567119302649</v>
      </c>
      <c r="AC206">
        <f>AC161/SUM(AC161,'Calculations female'!AC161)</f>
        <v>0.60012295154839057</v>
      </c>
      <c r="AD206">
        <f>AD161/SUM(AD161,'Calculations female'!AD161)</f>
        <v>0.59892936115728479</v>
      </c>
      <c r="AE206">
        <f>AE161/SUM(AE161,'Calculations female'!AE161)</f>
        <v>0.59774481036829441</v>
      </c>
      <c r="AF206">
        <f>AF161/SUM(AF161,'Calculations female'!AF161)</f>
        <v>0.59656921043794597</v>
      </c>
    </row>
    <row r="207" spans="1:32" x14ac:dyDescent="0.25">
      <c r="A207" t="s">
        <v>66</v>
      </c>
      <c r="B207">
        <f>B162/SUM(B162,'Calculations female'!B162)</f>
        <v>0.80499999999999994</v>
      </c>
      <c r="C207">
        <f>C162/SUM(C162,'Calculations female'!C162)</f>
        <v>0.80391053796120171</v>
      </c>
      <c r="D207">
        <f>D162/SUM(D162,'Calculations female'!D162)</f>
        <v>0.80276651356311968</v>
      </c>
      <c r="E207">
        <f>E162/SUM(E162,'Calculations female'!E162)</f>
        <v>0.80164652491268162</v>
      </c>
      <c r="F207">
        <f>F162/SUM(F162,'Calculations female'!F162)</f>
        <v>0.80054235272149998</v>
      </c>
      <c r="G207">
        <f>G162/SUM(G162,'Calculations female'!G162)</f>
        <v>0.79939739272937216</v>
      </c>
      <c r="H207">
        <f>H162/SUM(H162,'Calculations female'!H162)</f>
        <v>0.7982020182068249</v>
      </c>
      <c r="I207">
        <f>I162/SUM(I162,'Calculations female'!I162)</f>
        <v>0.79693475674208247</v>
      </c>
      <c r="J207">
        <f>J162/SUM(J162,'Calculations female'!J162)</f>
        <v>0.79560631764004863</v>
      </c>
      <c r="K207">
        <f>K162/SUM(K162,'Calculations female'!K162)</f>
        <v>0.79430795582933145</v>
      </c>
      <c r="L207">
        <f>L162/SUM(L162,'Calculations female'!L162)</f>
        <v>0.79346224189776471</v>
      </c>
      <c r="M207">
        <f>M162/SUM(M162,'Calculations female'!M162)</f>
        <v>0.79233345059829763</v>
      </c>
      <c r="N207">
        <f>N162/SUM(N162,'Calculations female'!N162)</f>
        <v>0.79121080991820958</v>
      </c>
      <c r="O207">
        <f>O162/SUM(O162,'Calculations female'!O162)</f>
        <v>0.79009429334447845</v>
      </c>
      <c r="P207">
        <f>P162/SUM(P162,'Calculations female'!P162)</f>
        <v>0.78898387396753245</v>
      </c>
      <c r="Q207">
        <f>Q162/SUM(Q162,'Calculations female'!Q162)</f>
        <v>0.78787952450360099</v>
      </c>
      <c r="R207">
        <f>R162/SUM(R162,'Calculations female'!R162)</f>
        <v>0.7867812173163139</v>
      </c>
      <c r="S207">
        <f>S162/SUM(S162,'Calculations female'!S162)</f>
        <v>0.78568892443755589</v>
      </c>
      <c r="T207">
        <f>T162/SUM(T162,'Calculations female'!T162)</f>
        <v>0.78460261758760896</v>
      </c>
      <c r="U207">
        <f>U162/SUM(U162,'Calculations female'!U162)</f>
        <v>0.78352226819459669</v>
      </c>
      <c r="V207">
        <f>V162/SUM(V162,'Calculations female'!V162)</f>
        <v>0.78244784741325979</v>
      </c>
      <c r="W207">
        <f>W162/SUM(W162,'Calculations female'!W162)</f>
        <v>0.78137932614306871</v>
      </c>
      <c r="X207">
        <f>X162/SUM(X162,'Calculations female'!X162)</f>
        <v>0.78031667504571689</v>
      </c>
      <c r="Y207">
        <f>Y162/SUM(Y162,'Calculations female'!Y162)</f>
        <v>0.77925986456198482</v>
      </c>
      <c r="Z207">
        <f>Z162/SUM(Z162,'Calculations female'!Z162)</f>
        <v>0.77820886492801888</v>
      </c>
      <c r="AA207">
        <f>AA162/SUM(AA162,'Calculations female'!AA162)</f>
        <v>0.77716364619103118</v>
      </c>
      <c r="AB207">
        <f>AB162/SUM(AB162,'Calculations female'!AB162)</f>
        <v>0.77612417822443136</v>
      </c>
      <c r="AC207">
        <f>AC162/SUM(AC162,'Calculations female'!AC162)</f>
        <v>0.77509043074243256</v>
      </c>
      <c r="AD207">
        <f>AD162/SUM(AD162,'Calculations female'!AD162)</f>
        <v>0.77406237331411176</v>
      </c>
      <c r="AE207">
        <f>AE162/SUM(AE162,'Calculations female'!AE162)</f>
        <v>0.7730399753769801</v>
      </c>
      <c r="AF207">
        <f>AF162/SUM(AF162,'Calculations female'!AF162)</f>
        <v>0.77202320625004694</v>
      </c>
    </row>
    <row r="208" spans="1:32" x14ac:dyDescent="0.25">
      <c r="A208" t="s">
        <v>68</v>
      </c>
      <c r="B208">
        <f>B163/SUM(B163,'Calculations female'!B163)</f>
        <v>0.80899999999999994</v>
      </c>
      <c r="C208">
        <f>C163/SUM(C163,'Calculations female'!C163)</f>
        <v>0.80792192446948974</v>
      </c>
      <c r="D208">
        <f>D163/SUM(D163,'Calculations female'!D163)</f>
        <v>0.80678977763261894</v>
      </c>
      <c r="E208">
        <f>E163/SUM(E163,'Calculations female'!E163)</f>
        <v>0.80568133860204216</v>
      </c>
      <c r="F208">
        <f>F163/SUM(F163,'Calculations female'!F163)</f>
        <v>0.804588477196856</v>
      </c>
      <c r="G208">
        <f>G163/SUM(G163,'Calculations female'!G163)</f>
        <v>0.80345516660443383</v>
      </c>
      <c r="H208">
        <f>H163/SUM(H163,'Calculations female'!H163)</f>
        <v>0.80227186860736521</v>
      </c>
      <c r="I208">
        <f>I163/SUM(I163,'Calculations female'!I163)</f>
        <v>0.80101731445202207</v>
      </c>
      <c r="J208">
        <f>J163/SUM(J163,'Calculations female'!J163)</f>
        <v>0.79970209092785727</v>
      </c>
      <c r="K208">
        <f>K163/SUM(K163,'Calculations female'!K163)</f>
        <v>0.79841654175195109</v>
      </c>
      <c r="L208">
        <f>L163/SUM(L163,'Calculations female'!L163)</f>
        <v>0.79757911858075003</v>
      </c>
      <c r="M208">
        <f>M163/SUM(M163,'Calculations female'!M163)</f>
        <v>0.79646132567918371</v>
      </c>
      <c r="N208">
        <f>N163/SUM(N163,'Calculations female'!N163)</f>
        <v>0.79534954715783512</v>
      </c>
      <c r="O208">
        <f>O163/SUM(O163,'Calculations female'!O163)</f>
        <v>0.79424375819589654</v>
      </c>
      <c r="P208">
        <f>P163/SUM(P163,'Calculations female'!P163)</f>
        <v>0.79314393355833401</v>
      </c>
      <c r="Q208">
        <f>Q163/SUM(Q163,'Calculations female'!Q163)</f>
        <v>0.79205004761821463</v>
      </c>
      <c r="R208">
        <f>R163/SUM(R163,'Calculations female'!R163)</f>
        <v>0.79096207437829513</v>
      </c>
      <c r="S208">
        <f>S163/SUM(S163,'Calculations female'!S163)</f>
        <v>0.78987998749187727</v>
      </c>
      <c r="T208">
        <f>T163/SUM(T163,'Calculations female'!T163)</f>
        <v>0.78880376028296184</v>
      </c>
      <c r="U208">
        <f>U163/SUM(U163,'Calculations female'!U163)</f>
        <v>0.78773336576571584</v>
      </c>
      <c r="V208">
        <f>V163/SUM(V163,'Calculations female'!V163)</f>
        <v>0.7866687766632785</v>
      </c>
      <c r="W208">
        <f>W163/SUM(W163,'Calculations female'!W163)</f>
        <v>0.7856099654259161</v>
      </c>
      <c r="X208">
        <f>X163/SUM(X163,'Calculations female'!X163)</f>
        <v>0.7845569042485645</v>
      </c>
      <c r="Y208">
        <f>Y163/SUM(Y163,'Calculations female'!Y163)</f>
        <v>0.78350956508775205</v>
      </c>
      <c r="Z208">
        <f>Z163/SUM(Z163,'Calculations female'!Z163)</f>
        <v>0.7824679196779426</v>
      </c>
      <c r="AA208">
        <f>AA163/SUM(AA163,'Calculations female'!AA163)</f>
        <v>0.78143193954730938</v>
      </c>
      <c r="AB208">
        <f>AB163/SUM(AB163,'Calculations female'!AB163)</f>
        <v>0.78040159603294668</v>
      </c>
      <c r="AC208">
        <f>AC163/SUM(AC163,'Calculations female'!AC163)</f>
        <v>0.77937686029556064</v>
      </c>
      <c r="AD208">
        <f>AD163/SUM(AD163,'Calculations female'!AD163)</f>
        <v>0.77835770333362275</v>
      </c>
      <c r="AE208">
        <f>AE163/SUM(AE163,'Calculations female'!AE163)</f>
        <v>0.77734409599703702</v>
      </c>
      <c r="AF208">
        <f>AF163/SUM(AF163,'Calculations female'!AF163)</f>
        <v>0.77633600900030664</v>
      </c>
    </row>
    <row r="209" spans="1:32" x14ac:dyDescent="0.25">
      <c r="A209" t="s">
        <v>70</v>
      </c>
      <c r="B209">
        <f>B164/SUM(B164,'Calculations female'!B164)</f>
        <v>0.82810684273709489</v>
      </c>
      <c r="C209">
        <f>C164/SUM(C164,'Calculations female'!C164)</f>
        <v>0.82708700873856988</v>
      </c>
      <c r="D209">
        <f>D164/SUM(D164,'Calculations female'!D164)</f>
        <v>0.82601565577403402</v>
      </c>
      <c r="E209">
        <f>E164/SUM(E164,'Calculations female'!E164)</f>
        <v>0.82496637236551051</v>
      </c>
      <c r="F209">
        <f>F164/SUM(F164,'Calculations female'!F164)</f>
        <v>0.82393148228668411</v>
      </c>
      <c r="G209">
        <f>G164/SUM(G164,'Calculations female'!G164)</f>
        <v>0.82285791936068298</v>
      </c>
      <c r="H209">
        <f>H164/SUM(H164,'Calculations female'!H164)</f>
        <v>0.82173660400721027</v>
      </c>
      <c r="I209">
        <f>I164/SUM(I164,'Calculations female'!I164)</f>
        <v>0.82054731938985659</v>
      </c>
      <c r="J209">
        <f>J164/SUM(J164,'Calculations female'!J164)</f>
        <v>0.81930003059969436</v>
      </c>
      <c r="K209">
        <f>K164/SUM(K164,'Calculations female'!K164)</f>
        <v>0.81808039873435368</v>
      </c>
      <c r="L209">
        <f>L164/SUM(L164,'Calculations female'!L164)</f>
        <v>0.81728565780786067</v>
      </c>
      <c r="M209">
        <f>M164/SUM(M164,'Calculations female'!M164)</f>
        <v>0.81622452175597882</v>
      </c>
      <c r="N209">
        <f>N164/SUM(N164,'Calculations female'!N164)</f>
        <v>0.81516873818896918</v>
      </c>
      <c r="O209">
        <f>O164/SUM(O164,'Calculations female'!O164)</f>
        <v>0.81411829006297531</v>
      </c>
      <c r="P209">
        <f>P164/SUM(P164,'Calculations female'!P164)</f>
        <v>0.81307315984743644</v>
      </c>
      <c r="Q209">
        <f>Q164/SUM(Q164,'Calculations female'!Q164)</f>
        <v>0.81203332954699237</v>
      </c>
      <c r="R209">
        <f>R164/SUM(R164,'Calculations female'!R164)</f>
        <v>0.81099878072271203</v>
      </c>
      <c r="S209">
        <f>S164/SUM(S164,'Calculations female'!S164)</f>
        <v>0.80996949451265432</v>
      </c>
      <c r="T209">
        <f>T164/SUM(T164,'Calculations female'!T164)</f>
        <v>0.80894545165178156</v>
      </c>
      <c r="U209">
        <f>U164/SUM(U164,'Calculations female'!U164)</f>
        <v>0.80792663249124563</v>
      </c>
      <c r="V209">
        <f>V164/SUM(V164,'Calculations female'!V164)</f>
        <v>0.80691301701706453</v>
      </c>
      <c r="W209">
        <f>W164/SUM(W164,'Calculations female'!W164)</f>
        <v>0.80590458486819727</v>
      </c>
      <c r="X209">
        <f>X164/SUM(X164,'Calculations female'!X164)</f>
        <v>0.80490131535405496</v>
      </c>
      <c r="Y209">
        <f>Y164/SUM(Y164,'Calculations female'!Y164)</f>
        <v>0.80390318747143552</v>
      </c>
      <c r="Z209">
        <f>Z164/SUM(Z164,'Calculations female'!Z164)</f>
        <v>0.80291017992092384</v>
      </c>
      <c r="AA209">
        <f>AA164/SUM(AA164,'Calculations female'!AA164)</f>
        <v>0.80192227112276004</v>
      </c>
      <c r="AB209">
        <f>AB164/SUM(AB164,'Calculations female'!AB164)</f>
        <v>0.80093943923218602</v>
      </c>
      <c r="AC209">
        <f>AC164/SUM(AC164,'Calculations female'!AC164)</f>
        <v>0.79996166215430553</v>
      </c>
      <c r="AD209">
        <f>AD164/SUM(AD164,'Calculations female'!AD164)</f>
        <v>0.79898891755844192</v>
      </c>
      <c r="AE209">
        <f>AE164/SUM(AE164,'Calculations female'!AE164)</f>
        <v>0.79802118289204071</v>
      </c>
      <c r="AF209">
        <f>AF164/SUM(AF164,'Calculations female'!AF164)</f>
        <v>0.79705843539410259</v>
      </c>
    </row>
    <row r="210" spans="1:32" x14ac:dyDescent="0.25">
      <c r="A210" t="s">
        <v>72</v>
      </c>
      <c r="B210">
        <f>B165/SUM(B165,'Calculations female'!B165)</f>
        <v>0.89100000000000001</v>
      </c>
      <c r="C210">
        <f>C165/SUM(C165,'Calculations female'!C165)</f>
        <v>0.8902208356729806</v>
      </c>
      <c r="D210">
        <f>D165/SUM(D165,'Calculations female'!D165)</f>
        <v>0.88940125543752235</v>
      </c>
      <c r="E210">
        <f>E165/SUM(E165,'Calculations female'!E165)</f>
        <v>0.88859751193225367</v>
      </c>
      <c r="F210">
        <f>F165/SUM(F165,'Calculations female'!F165)</f>
        <v>0.88780378057274967</v>
      </c>
      <c r="G210">
        <f>G165/SUM(G165,'Calculations female'!G165)</f>
        <v>0.88697932638324084</v>
      </c>
      <c r="H210">
        <f>H165/SUM(H165,'Calculations female'!H165)</f>
        <v>0.88611704707075956</v>
      </c>
      <c r="I210">
        <f>I165/SUM(I165,'Calculations female'!I165)</f>
        <v>0.88520121424916676</v>
      </c>
      <c r="J210">
        <f>J165/SUM(J165,'Calculations female'!J165)</f>
        <v>0.88423929387517397</v>
      </c>
      <c r="K210">
        <f>K165/SUM(K165,'Calculations female'!K165)</f>
        <v>0.88329729857853145</v>
      </c>
      <c r="L210">
        <f>L165/SUM(L165,'Calculations female'!L165)</f>
        <v>0.88268272592186281</v>
      </c>
      <c r="M210">
        <f>M165/SUM(M165,'Calculations female'!M165)</f>
        <v>0.88186123306158792</v>
      </c>
      <c r="N210">
        <f>N165/SUM(N165,'Calculations female'!N165)</f>
        <v>0.88104284423204837</v>
      </c>
      <c r="O210">
        <f>O165/SUM(O165,'Calculations female'!O165)</f>
        <v>0.88022756309973604</v>
      </c>
      <c r="P210">
        <f>P165/SUM(P165,'Calculations female'!P165)</f>
        <v>0.8794153927578533</v>
      </c>
      <c r="Q210">
        <f>Q165/SUM(Q165,'Calculations female'!Q165)</f>
        <v>0.87860633574343894</v>
      </c>
      <c r="R210">
        <f>R165/SUM(R165,'Calculations female'!R165)</f>
        <v>0.87780039405408328</v>
      </c>
      <c r="S210">
        <f>S165/SUM(S165,'Calculations female'!S165)</f>
        <v>0.87699756916423099</v>
      </c>
      <c r="T210">
        <f>T165/SUM(T165,'Calculations female'!T165)</f>
        <v>0.87619786204108241</v>
      </c>
      <c r="U210">
        <f>U165/SUM(U165,'Calculations female'!U165)</f>
        <v>0.87540127316010408</v>
      </c>
      <c r="V210">
        <f>V165/SUM(V165,'Calculations female'!V165)</f>
        <v>0.87460780252015458</v>
      </c>
      <c r="W210">
        <f>W165/SUM(W165,'Calculations female'!W165)</f>
        <v>0.87381744965823027</v>
      </c>
      <c r="X210">
        <f>X165/SUM(X165,'Calculations female'!X165)</f>
        <v>0.87303021366385147</v>
      </c>
      <c r="Y210">
        <f>Y165/SUM(Y165,'Calculations female'!Y165)</f>
        <v>0.87224609319307855</v>
      </c>
      <c r="Z210">
        <f>Z165/SUM(Z165,'Calculations female'!Z165)</f>
        <v>0.87146508648218191</v>
      </c>
      <c r="AA210">
        <f>AA165/SUM(AA165,'Calculations female'!AA165)</f>
        <v>0.87068719136096762</v>
      </c>
      <c r="AB210">
        <f>AB165/SUM(AB165,'Calculations female'!AB165)</f>
        <v>0.86991240526575819</v>
      </c>
      <c r="AC210">
        <f>AC165/SUM(AC165,'Calculations female'!AC165)</f>
        <v>0.86914072525205643</v>
      </c>
      <c r="AD210">
        <f>AD165/SUM(AD165,'Calculations female'!AD165)</f>
        <v>0.8683721480068719</v>
      </c>
      <c r="AE210">
        <f>AE165/SUM(AE165,'Calculations female'!AE165)</f>
        <v>0.86760666986074697</v>
      </c>
      <c r="AF210">
        <f>AF165/SUM(AF165,'Calculations female'!AF165)</f>
        <v>0.86684428679946424</v>
      </c>
    </row>
    <row r="211" spans="1:32" x14ac:dyDescent="0.25">
      <c r="A211" t="s">
        <v>74</v>
      </c>
      <c r="B211">
        <f>B166/SUM(B166,'Calculations female'!B166)</f>
        <v>0.56000000000000005</v>
      </c>
      <c r="C211">
        <f>C166/SUM(C166,'Calculations female'!C166)</f>
        <v>0.55865764108292082</v>
      </c>
      <c r="D211">
        <f>D166/SUM(D166,'Calculations female'!D166)</f>
        <v>0.55725282662228937</v>
      </c>
      <c r="E211">
        <f>E166/SUM(E166,'Calculations female'!E166)</f>
        <v>0.55588222794039821</v>
      </c>
      <c r="F211">
        <f>F166/SUM(F166,'Calculations female'!F166)</f>
        <v>0.55453550399411433</v>
      </c>
      <c r="G211">
        <f>G166/SUM(G166,'Calculations female'!G166)</f>
        <v>0.55314373617678447</v>
      </c>
      <c r="H211">
        <f>H166/SUM(H166,'Calculations female'!H166)</f>
        <v>0.55169575801059567</v>
      </c>
      <c r="I211">
        <f>I166/SUM(I166,'Calculations female'!I166)</f>
        <v>0.55016631507663472</v>
      </c>
      <c r="J211">
        <f>J166/SUM(J166,'Calculations female'!J166)</f>
        <v>0.54856918876598604</v>
      </c>
      <c r="K211">
        <f>K166/SUM(K166,'Calculations female'!K166)</f>
        <v>0.54701425603821319</v>
      </c>
      <c r="L211">
        <f>L166/SUM(L166,'Calculations female'!L166)</f>
        <v>0.54600460311096899</v>
      </c>
      <c r="M211">
        <f>M166/SUM(M166,'Calculations female'!M166)</f>
        <v>0.54466088492248643</v>
      </c>
      <c r="N211">
        <f>N166/SUM(N166,'Calculations female'!N166)</f>
        <v>0.54332886599100538</v>
      </c>
      <c r="O211">
        <f>O166/SUM(O166,'Calculations female'!O166)</f>
        <v>0.54200841230573849</v>
      </c>
      <c r="P211">
        <f>P166/SUM(P166,'Calculations female'!P166)</f>
        <v>0.54069939153072677</v>
      </c>
      <c r="Q211">
        <f>Q166/SUM(Q166,'Calculations female'!Q166)</f>
        <v>0.5394016729889366</v>
      </c>
      <c r="R211">
        <f>R166/SUM(R166,'Calculations female'!R166)</f>
        <v>0.53811512764613367</v>
      </c>
      <c r="S211">
        <f>S166/SUM(S166,'Calculations female'!S166)</f>
        <v>0.53683962809455332</v>
      </c>
      <c r="T211">
        <f>T166/SUM(T166,'Calculations female'!T166)</f>
        <v>0.53557504853639426</v>
      </c>
      <c r="U211">
        <f>U166/SUM(U166,'Calculations female'!U166)</f>
        <v>0.53432126476716035</v>
      </c>
      <c r="V211">
        <f>V166/SUM(V166,'Calculations female'!V166)</f>
        <v>0.53307815415887894</v>
      </c>
      <c r="W211">
        <f>W166/SUM(W166,'Calculations female'!W166)</f>
        <v>0.53184559564319922</v>
      </c>
      <c r="X211">
        <f>X166/SUM(X166,'Calculations female'!X166)</f>
        <v>0.53062346969442331</v>
      </c>
      <c r="Y211">
        <f>Y166/SUM(Y166,'Calculations female'!Y166)</f>
        <v>0.52941165831245096</v>
      </c>
      <c r="Z211">
        <f>Z166/SUM(Z166,'Calculations female'!Z166)</f>
        <v>0.52821004500568558</v>
      </c>
      <c r="AA211">
        <f>AA166/SUM(AA166,'Calculations female'!AA166)</f>
        <v>0.52701851477390671</v>
      </c>
      <c r="AB211">
        <f>AB166/SUM(AB166,'Calculations female'!AB166)</f>
        <v>0.52583695409111497</v>
      </c>
      <c r="AC211">
        <f>AC166/SUM(AC166,'Calculations female'!AC166)</f>
        <v>0.52466525088839244</v>
      </c>
      <c r="AD211">
        <f>AD166/SUM(AD166,'Calculations female'!AD166)</f>
        <v>0.52350329453675304</v>
      </c>
      <c r="AE211">
        <f>AE166/SUM(AE166,'Calculations female'!AE166)</f>
        <v>0.52235097583003665</v>
      </c>
      <c r="AF211">
        <f>AF166/SUM(AF166,'Calculations female'!AF166)</f>
        <v>0.52120818696782634</v>
      </c>
    </row>
    <row r="212" spans="1:32" x14ac:dyDescent="0.25">
      <c r="A212" t="s">
        <v>76</v>
      </c>
      <c r="B212">
        <f>B167/SUM(B167,'Calculations female'!B167)</f>
        <v>0.754</v>
      </c>
      <c r="C212">
        <f>C167/SUM(C167,'Calculations female'!C167)</f>
        <v>0.75278842543483693</v>
      </c>
      <c r="D212">
        <f>D167/SUM(D167,'Calculations female'!D167)</f>
        <v>0.75151723847669016</v>
      </c>
      <c r="E212">
        <f>E167/SUM(E167,'Calculations female'!E167)</f>
        <v>0.75027381234880419</v>
      </c>
      <c r="F212">
        <f>F167/SUM(F167,'Calculations female'!F167)</f>
        <v>0.7490489622194868</v>
      </c>
      <c r="G212">
        <f>G167/SUM(G167,'Calculations female'!G167)</f>
        <v>0.74777992815240335</v>
      </c>
      <c r="H212">
        <f>H167/SUM(H167,'Calculations female'!H167)</f>
        <v>0.74645616525238756</v>
      </c>
      <c r="I212">
        <f>I167/SUM(I167,'Calculations female'!I167)</f>
        <v>0.74505407088796693</v>
      </c>
      <c r="J212">
        <f>J167/SUM(J167,'Calculations female'!J167)</f>
        <v>0.74358569416403131</v>
      </c>
      <c r="K212">
        <f>K167/SUM(K167,'Calculations female'!K167)</f>
        <v>0.74215194610858004</v>
      </c>
      <c r="L212">
        <f>L167/SUM(L167,'Calculations female'!L167)</f>
        <v>0.74121877813141701</v>
      </c>
      <c r="M212">
        <f>M167/SUM(M167,'Calculations female'!M167)</f>
        <v>0.73997415727153082</v>
      </c>
      <c r="N212">
        <f>N167/SUM(N167,'Calculations female'!N167)</f>
        <v>0.73873733206081238</v>
      </c>
      <c r="O212">
        <f>O167/SUM(O167,'Calculations female'!O167)</f>
        <v>0.73750825301362766</v>
      </c>
      <c r="P212">
        <f>P167/SUM(P167,'Calculations female'!P167)</f>
        <v>0.73628687054204933</v>
      </c>
      <c r="Q212">
        <f>Q167/SUM(Q167,'Calculations female'!Q167)</f>
        <v>0.73507313497646154</v>
      </c>
      <c r="R212">
        <f>R167/SUM(R167,'Calculations female'!R167)</f>
        <v>0.73386699658530496</v>
      </c>
      <c r="S212">
        <f>S167/SUM(S167,'Calculations female'!S167)</f>
        <v>0.73266840559397972</v>
      </c>
      <c r="T212">
        <f>T167/SUM(T167,'Calculations female'!T167)</f>
        <v>0.73147731220294021</v>
      </c>
      <c r="U212">
        <f>U167/SUM(U167,'Calculations female'!U167)</f>
        <v>0.73029366660500861</v>
      </c>
      <c r="V212">
        <f>V167/SUM(V167,'Calculations female'!V167)</f>
        <v>0.72911741900194138</v>
      </c>
      <c r="W212">
        <f>W167/SUM(W167,'Calculations female'!W167)</f>
        <v>0.72794851962025764</v>
      </c>
      <c r="X212">
        <f>X167/SUM(X167,'Calculations female'!X167)</f>
        <v>0.72678691872638446</v>
      </c>
      <c r="Y212">
        <f>Y167/SUM(Y167,'Calculations female'!Y167)</f>
        <v>0.72563256664111031</v>
      </c>
      <c r="Z212">
        <f>Z167/SUM(Z167,'Calculations female'!Z167)</f>
        <v>0.72448541375339826</v>
      </c>
      <c r="AA212">
        <f>AA167/SUM(AA167,'Calculations female'!AA167)</f>
        <v>0.7233454105335706</v>
      </c>
      <c r="AB212">
        <f>AB167/SUM(AB167,'Calculations female'!AB167)</f>
        <v>0.7222125075458784</v>
      </c>
      <c r="AC212">
        <f>AC167/SUM(AC167,'Calculations female'!AC167)</f>
        <v>0.7210866554605061</v>
      </c>
      <c r="AD212">
        <f>AD167/SUM(AD167,'Calculations female'!AD167)</f>
        <v>0.71996780506499269</v>
      </c>
      <c r="AE212">
        <f>AE167/SUM(AE167,'Calculations female'!AE167)</f>
        <v>0.71885590727513127</v>
      </c>
      <c r="AF212">
        <f>AF167/SUM(AF167,'Calculations female'!AF167)</f>
        <v>0.71775091314533312</v>
      </c>
    </row>
    <row r="213" spans="1:32" x14ac:dyDescent="0.25">
      <c r="A213" t="s">
        <v>78</v>
      </c>
      <c r="B213">
        <f>B168/SUM(B168,'Calculations female'!B168)</f>
        <v>0.48200000000000004</v>
      </c>
      <c r="C213">
        <f>C168/SUM(C168,'Calculations female'!C168)</f>
        <v>0.48072900080220826</v>
      </c>
      <c r="D213">
        <f>D168/SUM(D168,'Calculations female'!D168)</f>
        <v>0.47939995211305236</v>
      </c>
      <c r="E213">
        <f>E168/SUM(E168,'Calculations female'!E168)</f>
        <v>0.47810434047284761</v>
      </c>
      <c r="F213">
        <f>F168/SUM(F168,'Calculations female'!F168)</f>
        <v>0.47683231988235703</v>
      </c>
      <c r="G213">
        <f>G168/SUM(G168,'Calculations female'!G168)</f>
        <v>0.47551881527786738</v>
      </c>
      <c r="H213">
        <f>H168/SUM(H168,'Calculations female'!H168)</f>
        <v>0.47415340207746287</v>
      </c>
      <c r="I213">
        <f>I168/SUM(I168,'Calculations female'!I168)</f>
        <v>0.47271242811338215</v>
      </c>
      <c r="J213">
        <f>J168/SUM(J168,'Calculations female'!J168)</f>
        <v>0.47120906086237085</v>
      </c>
      <c r="K213">
        <f>K168/SUM(K168,'Calculations female'!K168)</f>
        <v>0.46974675447883046</v>
      </c>
      <c r="L213">
        <f>L168/SUM(L168,'Calculations female'!L168)</f>
        <v>0.4687979535956649</v>
      </c>
      <c r="M213">
        <f>M168/SUM(M168,'Calculations female'!M168)</f>
        <v>0.46753608303534255</v>
      </c>
      <c r="N213">
        <f>N168/SUM(N168,'Calculations female'!N168)</f>
        <v>0.46628616693024499</v>
      </c>
      <c r="O213">
        <f>O168/SUM(O168,'Calculations female'!O168)</f>
        <v>0.46504805106056357</v>
      </c>
      <c r="P213">
        <f>P168/SUM(P168,'Calculations female'!P168)</f>
        <v>0.46382158355559094</v>
      </c>
      <c r="Q213">
        <f>Q168/SUM(Q168,'Calculations female'!Q168)</f>
        <v>0.46260661485689042</v>
      </c>
      <c r="R213">
        <f>R168/SUM(R168,'Calculations female'!R168)</f>
        <v>0.46140299768189358</v>
      </c>
      <c r="S213">
        <f>S168/SUM(S168,'Calculations female'!S168)</f>
        <v>0.46021058698792022</v>
      </c>
      <c r="T213">
        <f>T168/SUM(T168,'Calculations female'!T168)</f>
        <v>0.45902923993663231</v>
      </c>
      <c r="U213">
        <f>U168/SUM(U168,'Calculations female'!U168)</f>
        <v>0.45785881585892613</v>
      </c>
      <c r="V213">
        <f>V168/SUM(V168,'Calculations female'!V168)</f>
        <v>0.45669917622027251</v>
      </c>
      <c r="W213">
        <f>W168/SUM(W168,'Calculations female'!W168)</f>
        <v>0.45555018458649316</v>
      </c>
      <c r="X213">
        <f>X168/SUM(X168,'Calculations female'!X168)</f>
        <v>0.45441170659000668</v>
      </c>
      <c r="Y213">
        <f>Y168/SUM(Y168,'Calculations female'!Y168)</f>
        <v>0.45328360989650857</v>
      </c>
      <c r="Z213">
        <f>Z168/SUM(Z168,'Calculations female'!Z168)</f>
        <v>0.45216576417211823</v>
      </c>
      <c r="AA213">
        <f>AA168/SUM(AA168,'Calculations female'!AA168)</f>
        <v>0.45105804105098241</v>
      </c>
      <c r="AB213">
        <f>AB168/SUM(AB168,'Calculations female'!AB168)</f>
        <v>0.44996031410332321</v>
      </c>
      <c r="AC213">
        <f>AC168/SUM(AC168,'Calculations female'!AC168)</f>
        <v>0.44887245880396193</v>
      </c>
      <c r="AD213">
        <f>AD168/SUM(AD168,'Calculations female'!AD168)</f>
        <v>0.44779435250127869</v>
      </c>
      <c r="AE213">
        <f>AE168/SUM(AE168,'Calculations female'!AE168)</f>
        <v>0.44672587438664518</v>
      </c>
      <c r="AF213">
        <f>AF168/SUM(AF168,'Calculations female'!AF168)</f>
        <v>0.44566690546429882</v>
      </c>
    </row>
    <row r="214" spans="1:32" x14ac:dyDescent="0.25">
      <c r="A214" t="s">
        <v>80</v>
      </c>
      <c r="B214">
        <f>B169/SUM(B169,'Calculations female'!B169)</f>
        <v>0.58251916058394171</v>
      </c>
      <c r="C214">
        <f>C169/SUM(C169,'Calculations female'!C169)</f>
        <v>0.5811681930525221</v>
      </c>
      <c r="D214">
        <f>D169/SUM(D169,'Calculations female'!D169)</f>
        <v>0.57975400723163895</v>
      </c>
      <c r="E214">
        <f>E169/SUM(E169,'Calculations female'!E169)</f>
        <v>0.57837390906692554</v>
      </c>
      <c r="F214">
        <f>F169/SUM(F169,'Calculations female'!F169)</f>
        <v>0.57701750890523251</v>
      </c>
      <c r="G214">
        <f>G169/SUM(G169,'Calculations female'!G169)</f>
        <v>0.57561538547853164</v>
      </c>
      <c r="H214">
        <f>H169/SUM(H169,'Calculations female'!H169)</f>
        <v>0.57415625037445328</v>
      </c>
      <c r="I214">
        <f>I169/SUM(I169,'Calculations female'!I169)</f>
        <v>0.5726145993715126</v>
      </c>
      <c r="J214">
        <f>J169/SUM(J169,'Calculations female'!J169)</f>
        <v>0.57100426137485216</v>
      </c>
      <c r="K214">
        <f>K169/SUM(K169,'Calculations female'!K169)</f>
        <v>0.56943601214703576</v>
      </c>
      <c r="L214">
        <f>L169/SUM(L169,'Calculations female'!L169)</f>
        <v>0.56841747319621583</v>
      </c>
      <c r="M214">
        <f>M169/SUM(M169,'Calculations female'!M169)</f>
        <v>0.56706163709610802</v>
      </c>
      <c r="N214">
        <f>N169/SUM(N169,'Calculations female'!N169)</f>
        <v>0.5657172774723912</v>
      </c>
      <c r="O214">
        <f>O169/SUM(O169,'Calculations female'!O169)</f>
        <v>0.56438426821905985</v>
      </c>
      <c r="P214">
        <f>P169/SUM(P169,'Calculations female'!P169)</f>
        <v>0.56306248468643938</v>
      </c>
      <c r="Q214">
        <f>Q169/SUM(Q169,'Calculations female'!Q169)</f>
        <v>0.56175180367119792</v>
      </c>
      <c r="R214">
        <f>R169/SUM(R169,'Calculations female'!R169)</f>
        <v>0.5604521034059784</v>
      </c>
      <c r="S214">
        <f>S169/SUM(S169,'Calculations female'!S169)</f>
        <v>0.55916326354867329</v>
      </c>
      <c r="T214">
        <f>T169/SUM(T169,'Calculations female'!T169)</f>
        <v>0.55788516517137132</v>
      </c>
      <c r="U214">
        <f>U169/SUM(U169,'Calculations female'!U169)</f>
        <v>0.55661769074900824</v>
      </c>
      <c r="V214">
        <f>V169/SUM(V169,'Calculations female'!V169)</f>
        <v>0.55536072414774884</v>
      </c>
      <c r="W214">
        <f>W169/SUM(W169,'Calculations female'!W169)</f>
        <v>0.55411415061311209</v>
      </c>
      <c r="X214">
        <f>X169/SUM(X169,'Calculations female'!X169)</f>
        <v>0.55287785675789292</v>
      </c>
      <c r="Y214">
        <f>Y169/SUM(Y169,'Calculations female'!Y169)</f>
        <v>0.55165173054986327</v>
      </c>
      <c r="Z214">
        <f>Z169/SUM(Z169,'Calculations female'!Z169)</f>
        <v>0.55043566129930954</v>
      </c>
      <c r="AA214">
        <f>AA169/SUM(AA169,'Calculations female'!AA169)</f>
        <v>0.54922953964640742</v>
      </c>
      <c r="AB214">
        <f>AB169/SUM(AB169,'Calculations female'!AB169)</f>
        <v>0.54803325754844978</v>
      </c>
      <c r="AC214">
        <f>AC169/SUM(AC169,'Calculations female'!AC169)</f>
        <v>0.54684670826696846</v>
      </c>
      <c r="AD214">
        <f>AD169/SUM(AD169,'Calculations female'!AD169)</f>
        <v>0.54566978635473218</v>
      </c>
      <c r="AE214">
        <f>AE169/SUM(AE169,'Calculations female'!AE169)</f>
        <v>0.54450238764267367</v>
      </c>
      <c r="AF214">
        <f>AF169/SUM(AF169,'Calculations female'!AF169)</f>
        <v>0.54334440922673155</v>
      </c>
    </row>
    <row r="215" spans="1:32" x14ac:dyDescent="0.25">
      <c r="A215" t="s">
        <v>82</v>
      </c>
      <c r="B215">
        <f>B170/SUM(B170,'Calculations female'!B170)</f>
        <v>0.6893570552147239</v>
      </c>
      <c r="C215">
        <f>C170/SUM(C170,'Calculations female'!C170)</f>
        <v>0.68804726008192674</v>
      </c>
      <c r="D215">
        <f>D170/SUM(D170,'Calculations female'!D170)</f>
        <v>0.68667431947012325</v>
      </c>
      <c r="E215">
        <f>E170/SUM(E170,'Calculations female'!E170)</f>
        <v>0.68533264449974229</v>
      </c>
      <c r="F215">
        <f>F170/SUM(F170,'Calculations female'!F170)</f>
        <v>0.68401224883143918</v>
      </c>
      <c r="G215">
        <f>G170/SUM(G170,'Calculations female'!G170)</f>
        <v>0.68264551112290273</v>
      </c>
      <c r="H215">
        <f>H170/SUM(H170,'Calculations female'!H170)</f>
        <v>0.68122122300103449</v>
      </c>
      <c r="I215">
        <f>I170/SUM(I170,'Calculations female'!I170)</f>
        <v>0.6797141988601858</v>
      </c>
      <c r="J215">
        <f>J170/SUM(J170,'Calculations female'!J170)</f>
        <v>0.67813762742255301</v>
      </c>
      <c r="K215">
        <f>K170/SUM(K170,'Calculations female'!K170)</f>
        <v>0.67659990280721083</v>
      </c>
      <c r="L215">
        <f>L170/SUM(L170,'Calculations female'!L170)</f>
        <v>0.6755999420541986</v>
      </c>
      <c r="M215">
        <f>M170/SUM(M170,'Calculations female'!M170)</f>
        <v>0.67426731342777568</v>
      </c>
      <c r="N215">
        <f>N170/SUM(N170,'Calculations female'!N170)</f>
        <v>0.67294424782744833</v>
      </c>
      <c r="O215">
        <f>O170/SUM(O170,'Calculations female'!O170)</f>
        <v>0.67163066508658886</v>
      </c>
      <c r="P215">
        <f>P170/SUM(P170,'Calculations female'!P170)</f>
        <v>0.67032648545741214</v>
      </c>
      <c r="Q215">
        <f>Q170/SUM(Q170,'Calculations female'!Q170)</f>
        <v>0.66903162962402662</v>
      </c>
      <c r="R215">
        <f>R170/SUM(R170,'Calculations female'!R170)</f>
        <v>0.66774601871464645</v>
      </c>
      <c r="S215">
        <f>S170/SUM(S170,'Calculations female'!S170)</f>
        <v>0.66646957431299003</v>
      </c>
      <c r="T215">
        <f>T170/SUM(T170,'Calculations female'!T170)</f>
        <v>0.66520221846890049</v>
      </c>
      <c r="U215">
        <f>U170/SUM(U170,'Calculations female'!U170)</f>
        <v>0.66394387370822594</v>
      </c>
      <c r="V215">
        <f>V170/SUM(V170,'Calculations female'!V170)</f>
        <v>0.66269446304199076</v>
      </c>
      <c r="W215">
        <f>W170/SUM(W170,'Calculations female'!W170)</f>
        <v>0.66145390997488041</v>
      </c>
      <c r="X215">
        <f>X170/SUM(X170,'Calculations female'!X170)</f>
        <v>0.66022213851309031</v>
      </c>
      <c r="Y215">
        <f>Y170/SUM(Y170,'Calculations female'!Y170)</f>
        <v>0.65899907317154061</v>
      </c>
      <c r="Z215">
        <f>Z170/SUM(Z170,'Calculations female'!Z170)</f>
        <v>0.6577846389805061</v>
      </c>
      <c r="AA215">
        <f>AA170/SUM(AA170,'Calculations female'!AA170)</f>
        <v>0.65657876149168204</v>
      </c>
      <c r="AB215">
        <f>AB170/SUM(AB170,'Calculations female'!AB170)</f>
        <v>0.65538136678369563</v>
      </c>
      <c r="AC215">
        <f>AC170/SUM(AC170,'Calculations female'!AC170)</f>
        <v>0.65419238146712289</v>
      </c>
      <c r="AD215">
        <f>AD170/SUM(AD170,'Calculations female'!AD170)</f>
        <v>0.65301173268898816</v>
      </c>
      <c r="AE215">
        <f>AE170/SUM(AE170,'Calculations female'!AE170)</f>
        <v>0.6518393481368151</v>
      </c>
      <c r="AF215">
        <f>AF170/SUM(AF170,'Calculations female'!AF170)</f>
        <v>0.65067515604221604</v>
      </c>
    </row>
    <row r="216" spans="1:32" x14ac:dyDescent="0.25">
      <c r="A216" t="s">
        <v>84</v>
      </c>
      <c r="B216">
        <f>B171/SUM(B171,'Calculations female'!B171)</f>
        <v>0.48744498381877022</v>
      </c>
      <c r="C216">
        <f>C171/SUM(C171,'Calculations female'!C171)</f>
        <v>0.4861670195205266</v>
      </c>
      <c r="D216">
        <f>D171/SUM(D171,'Calculations female'!D171)</f>
        <v>0.48483061610947059</v>
      </c>
      <c r="E216">
        <f>E171/SUM(E171,'Calculations female'!E171)</f>
        <v>0.48352776457101243</v>
      </c>
      <c r="F216">
        <f>F171/SUM(F171,'Calculations female'!F171)</f>
        <v>0.48224856862717635</v>
      </c>
      <c r="G216">
        <f>G171/SUM(G171,'Calculations female'!G171)</f>
        <v>0.48092758485931647</v>
      </c>
      <c r="H216">
        <f>H171/SUM(H171,'Calculations female'!H171)</f>
        <v>0.47955432191692143</v>
      </c>
      <c r="I216">
        <f>I171/SUM(I171,'Calculations female'!I171)</f>
        <v>0.47810498108745353</v>
      </c>
      <c r="J216">
        <f>J171/SUM(J171,'Calculations female'!J171)</f>
        <v>0.4765927943702441</v>
      </c>
      <c r="K216">
        <f>K171/SUM(K171,'Calculations female'!K171)</f>
        <v>0.47512182114285578</v>
      </c>
      <c r="L216">
        <f>L171/SUM(L171,'Calculations female'!L171)</f>
        <v>0.47416735042639663</v>
      </c>
      <c r="M216">
        <f>M171/SUM(M171,'Calculations female'!M171)</f>
        <v>0.47289788267677613</v>
      </c>
      <c r="N216">
        <f>N171/SUM(N171,'Calculations female'!N171)</f>
        <v>0.47164037787845231</v>
      </c>
      <c r="O216">
        <f>O171/SUM(O171,'Calculations female'!O171)</f>
        <v>0.47039468281586788</v>
      </c>
      <c r="P216">
        <f>P171/SUM(P171,'Calculations female'!P171)</f>
        <v>0.46916064658147744</v>
      </c>
      <c r="Q216">
        <f>Q171/SUM(Q171,'Calculations female'!Q171)</f>
        <v>0.46793812054033829</v>
      </c>
      <c r="R216">
        <f>R171/SUM(R171,'Calculations female'!R171)</f>
        <v>0.46672695829507899</v>
      </c>
      <c r="S216">
        <f>S171/SUM(S171,'Calculations female'!S171)</f>
        <v>0.46552701565124482</v>
      </c>
      <c r="T216">
        <f>T171/SUM(T171,'Calculations female'!T171)</f>
        <v>0.46433815058303024</v>
      </c>
      <c r="U216">
        <f>U171/SUM(U171,'Calculations female'!U171)</f>
        <v>0.46316022319940831</v>
      </c>
      <c r="V216">
        <f>V171/SUM(V171,'Calculations female'!V171)</f>
        <v>0.46199309571066399</v>
      </c>
      <c r="W216">
        <f>W171/SUM(W171,'Calculations female'!W171)</f>
        <v>0.4608366323953248</v>
      </c>
      <c r="X216">
        <f>X171/SUM(X171,'Calculations female'!X171)</f>
        <v>0.45969069956751929</v>
      </c>
      <c r="Y216">
        <f>Y171/SUM(Y171,'Calculations female'!Y171)</f>
        <v>0.45855516554473474</v>
      </c>
      <c r="Z216">
        <f>Z171/SUM(Z171,'Calculations female'!Z171)</f>
        <v>0.45742990061600358</v>
      </c>
      <c r="AA216">
        <f>AA171/SUM(AA171,'Calculations female'!AA171)</f>
        <v>0.45631477701050915</v>
      </c>
      <c r="AB216">
        <f>AB171/SUM(AB171,'Calculations female'!AB171)</f>
        <v>0.4552096688666058</v>
      </c>
      <c r="AC216">
        <f>AC171/SUM(AC171,'Calculations female'!AC171)</f>
        <v>0.45411445220127938</v>
      </c>
      <c r="AD216">
        <f>AD171/SUM(AD171,'Calculations female'!AD171)</f>
        <v>0.45302900488001036</v>
      </c>
      <c r="AE216">
        <f>AE171/SUM(AE171,'Calculations female'!AE171)</f>
        <v>0.45195320658708332</v>
      </c>
      <c r="AF216">
        <f>AF171/SUM(AF171,'Calculations female'!AF171)</f>
        <v>0.45088693879630432</v>
      </c>
    </row>
    <row r="217" spans="1:32" x14ac:dyDescent="0.25">
      <c r="A217" t="s">
        <v>86</v>
      </c>
      <c r="B217">
        <f>B172/SUM(B172,'Calculations female'!B172)</f>
        <v>0.46600000000000003</v>
      </c>
      <c r="C217">
        <f>C172/SUM(C172,'Calculations female'!C172)</f>
        <v>0.46475109720831148</v>
      </c>
      <c r="D217">
        <f>D172/SUM(D172,'Calculations female'!D172)</f>
        <v>0.46344535547461374</v>
      </c>
      <c r="E217">
        <f>E172/SUM(E172,'Calculations female'!E172)</f>
        <v>0.46217266205193092</v>
      </c>
      <c r="F217">
        <f>F172/SUM(F172,'Calculations female'!F172)</f>
        <v>0.46092333169912708</v>
      </c>
      <c r="G217">
        <f>G172/SUM(G172,'Calculations female'!G172)</f>
        <v>0.4596334536722963</v>
      </c>
      <c r="H217">
        <f>H172/SUM(H172,'Calculations female'!H172)</f>
        <v>0.45829281167402891</v>
      </c>
      <c r="I217">
        <f>I172/SUM(I172,'Calculations female'!I172)</f>
        <v>0.45687821226828274</v>
      </c>
      <c r="J217">
        <f>J172/SUM(J172,'Calculations female'!J172)</f>
        <v>0.45540261537247367</v>
      </c>
      <c r="K217">
        <f>K172/SUM(K172,'Calculations female'!K172)</f>
        <v>0.45396756877403943</v>
      </c>
      <c r="L217">
        <f>L172/SUM(L172,'Calculations female'!L172)</f>
        <v>0.45303658552054332</v>
      </c>
      <c r="M217">
        <f>M172/SUM(M172,'Calculations female'!M172)</f>
        <v>0.45179857040451987</v>
      </c>
      <c r="N217">
        <f>N172/SUM(N172,'Calculations female'!N172)</f>
        <v>0.4505724618740416</v>
      </c>
      <c r="O217">
        <f>O172/SUM(O172,'Calculations female'!O172)</f>
        <v>0.44935810314489893</v>
      </c>
      <c r="P217">
        <f>P172/SUM(P172,'Calculations female'!P172)</f>
        <v>0.44815533989603679</v>
      </c>
      <c r="Q217">
        <f>Q172/SUM(Q172,'Calculations female'!Q172)</f>
        <v>0.44696402022864229</v>
      </c>
      <c r="R217">
        <f>R172/SUM(R172,'Calculations female'!R172)</f>
        <v>0.44578399462580481</v>
      </c>
      <c r="S217">
        <f>S172/SUM(S172,'Calculations female'!S172)</f>
        <v>0.44461511591273389</v>
      </c>
      <c r="T217">
        <f>T172/SUM(T172,'Calculations female'!T172)</f>
        <v>0.44345723921754737</v>
      </c>
      <c r="U217">
        <f>U172/SUM(U172,'Calculations female'!U172)</f>
        <v>0.44231022193262398</v>
      </c>
      <c r="V217">
        <f>V172/SUM(V172,'Calculations female'!V172)</f>
        <v>0.44117392367652758</v>
      </c>
      <c r="W217">
        <f>W172/SUM(W172,'Calculations female'!W172)</f>
        <v>0.44004820625648983</v>
      </c>
      <c r="X217">
        <f>X172/SUM(X172,'Calculations female'!X172)</f>
        <v>0.43893293363147384</v>
      </c>
      <c r="Y217">
        <f>Y172/SUM(Y172,'Calculations female'!Y172)</f>
        <v>0.43782797187578648</v>
      </c>
      <c r="Z217">
        <f>Z172/SUM(Z172,'Calculations female'!Z172)</f>
        <v>0.43673318914326392</v>
      </c>
      <c r="AA217">
        <f>AA172/SUM(AA172,'Calculations female'!AA172)</f>
        <v>0.43564845563201487</v>
      </c>
      <c r="AB217">
        <f>AB172/SUM(AB172,'Calculations female'!AB172)</f>
        <v>0.43457364354971284</v>
      </c>
      <c r="AC217">
        <f>AC172/SUM(AC172,'Calculations female'!AC172)</f>
        <v>0.4335086270794562</v>
      </c>
      <c r="AD217">
        <f>AD172/SUM(AD172,'Calculations female'!AD172)</f>
        <v>0.4324532823461596</v>
      </c>
      <c r="AE217">
        <f>AE172/SUM(AE172,'Calculations female'!AE172)</f>
        <v>0.43140748738350676</v>
      </c>
      <c r="AF217">
        <f>AF172/SUM(AF172,'Calculations female'!AF172)</f>
        <v>0.4303711221014333</v>
      </c>
    </row>
    <row r="218" spans="1:32" x14ac:dyDescent="0.25">
      <c r="A218" t="s">
        <v>88</v>
      </c>
      <c r="B218">
        <f>B173/SUM(B173,'Calculations female'!B173)</f>
        <v>0.5</v>
      </c>
      <c r="C218">
        <f>C173/SUM(C173,'Calculations female'!C173)</f>
        <v>0.49870707111151574</v>
      </c>
      <c r="D218">
        <f>D173/SUM(D173,'Calculations female'!D173)</f>
        <v>0.49735484927123241</v>
      </c>
      <c r="E218">
        <f>E173/SUM(E173,'Calculations female'!E173)</f>
        <v>0.49603640994674675</v>
      </c>
      <c r="F218">
        <f>F173/SUM(F173,'Calculations female'!F173)</f>
        <v>0.49474174965311374</v>
      </c>
      <c r="G218">
        <f>G173/SUM(G173,'Calculations female'!G173)</f>
        <v>0.4934046307532225</v>
      </c>
      <c r="H218">
        <f>H173/SUM(H173,'Calculations female'!H173)</f>
        <v>0.49201441611799368</v>
      </c>
      <c r="I218">
        <f>I173/SUM(I173,'Calculations female'!I173)</f>
        <v>0.49054698812281017</v>
      </c>
      <c r="J218">
        <f>J173/SUM(J173,'Calculations female'!J173)</f>
        <v>0.48901571550580564</v>
      </c>
      <c r="K218">
        <f>K173/SUM(K173,'Calculations female'!K173)</f>
        <v>0.48752596694307121</v>
      </c>
      <c r="L218">
        <f>L173/SUM(L173,'Calculations female'!L173)</f>
        <v>0.48655920313220696</v>
      </c>
      <c r="M218">
        <f>M173/SUM(M173,'Calculations female'!M173)</f>
        <v>0.48527325100430291</v>
      </c>
      <c r="N218">
        <f>N173/SUM(N173,'Calculations female'!N173)</f>
        <v>0.48399926632125662</v>
      </c>
      <c r="O218">
        <f>O173/SUM(O173,'Calculations female'!O173)</f>
        <v>0.4827370984303942</v>
      </c>
      <c r="P218">
        <f>P173/SUM(P173,'Calculations female'!P173)</f>
        <v>0.48148659888825501</v>
      </c>
      <c r="Q218">
        <f>Q173/SUM(Q173,'Calculations female'!Q173)</f>
        <v>0.48024762142850158</v>
      </c>
      <c r="R218">
        <f>R173/SUM(R173,'Calculations female'!R173)</f>
        <v>0.47902002193009957</v>
      </c>
      <c r="S218">
        <f>S173/SUM(S173,'Calculations female'!S173)</f>
        <v>0.47780365838576444</v>
      </c>
      <c r="T218">
        <f>T173/SUM(T173,'Calculations female'!T173)</f>
        <v>0.476598390870696</v>
      </c>
      <c r="U218">
        <f>U173/SUM(U173,'Calculations female'!U173)</f>
        <v>0.47540408151160712</v>
      </c>
      <c r="V218">
        <f>V173/SUM(V173,'Calculations female'!V173)</f>
        <v>0.4742205944560598</v>
      </c>
      <c r="W218">
        <f>W173/SUM(W173,'Calculations female'!W173)</f>
        <v>0.47304779584210727</v>
      </c>
      <c r="X218">
        <f>X173/SUM(X173,'Calculations female'!X173)</f>
        <v>0.4718855537682714</v>
      </c>
      <c r="Y218">
        <f>Y173/SUM(Y173,'Calculations female'!Y173)</f>
        <v>0.47073373826383391</v>
      </c>
      <c r="Z218">
        <f>Z173/SUM(Z173,'Calculations female'!Z173)</f>
        <v>0.46959222125947037</v>
      </c>
      <c r="AA218">
        <f>AA173/SUM(AA173,'Calculations female'!AA173)</f>
        <v>0.46846087655822433</v>
      </c>
      <c r="AB218">
        <f>AB173/SUM(AB173,'Calculations female'!AB173)</f>
        <v>0.46733957980681412</v>
      </c>
      <c r="AC218">
        <f>AC173/SUM(AC173,'Calculations female'!AC173)</f>
        <v>0.46622820846730689</v>
      </c>
      <c r="AD218">
        <f>AD173/SUM(AD173,'Calculations female'!AD173)</f>
        <v>0.46512664178912055</v>
      </c>
      <c r="AE218">
        <f>AE173/SUM(AE173,'Calculations female'!AE173)</f>
        <v>0.46403476078139927</v>
      </c>
      <c r="AF218">
        <f>AF173/SUM(AF173,'Calculations female'!AF173)</f>
        <v>0.46295244818573211</v>
      </c>
    </row>
    <row r="219" spans="1:32" x14ac:dyDescent="0.25">
      <c r="A219" t="s">
        <v>90</v>
      </c>
      <c r="B219">
        <f>B174/SUM(B174,'Calculations female'!B174)</f>
        <v>0.58600000000000008</v>
      </c>
      <c r="C219">
        <f>C174/SUM(C174,'Calculations female'!C174)</f>
        <v>0.58464820921696381</v>
      </c>
      <c r="D219">
        <f>D174/SUM(D174,'Calculations female'!D174)</f>
        <v>0.58323310440365261</v>
      </c>
      <c r="E219">
        <f>E174/SUM(E174,'Calculations female'!E174)</f>
        <v>0.58185205309321253</v>
      </c>
      <c r="F219">
        <f>F174/SUM(F174,'Calculations female'!F174)</f>
        <v>0.58049466207555944</v>
      </c>
      <c r="G219">
        <f>G174/SUM(G174,'Calculations female'!G174)</f>
        <v>0.5790914581631027</v>
      </c>
      <c r="H219">
        <f>H174/SUM(H174,'Calculations female'!H174)</f>
        <v>0.57763113807822919</v>
      </c>
      <c r="I219">
        <f>I174/SUM(I174,'Calculations female'!I174)</f>
        <v>0.57608816812929053</v>
      </c>
      <c r="J219">
        <f>J174/SUM(J174,'Calculations female'!J174)</f>
        <v>0.57447637913810312</v>
      </c>
      <c r="K219">
        <f>K174/SUM(K174,'Calculations female'!K174)</f>
        <v>0.57290664504571298</v>
      </c>
      <c r="L219">
        <f>L174/SUM(L174,'Calculations female'!L174)</f>
        <v>0.57188710384807095</v>
      </c>
      <c r="M219">
        <f>M174/SUM(M174,'Calculations female'!M174)</f>
        <v>0.57052988743000144</v>
      </c>
      <c r="N219">
        <f>N174/SUM(N174,'Calculations female'!N174)</f>
        <v>0.56918410721263812</v>
      </c>
      <c r="O219">
        <f>O174/SUM(O174,'Calculations female'!O174)</f>
        <v>0.56784963838204372</v>
      </c>
      <c r="P219">
        <f>P174/SUM(P174,'Calculations female'!P174)</f>
        <v>0.56652635754635539</v>
      </c>
      <c r="Q219">
        <f>Q174/SUM(Q174,'Calculations female'!Q174)</f>
        <v>0.56521414272669035</v>
      </c>
      <c r="R219">
        <f>R174/SUM(R174,'Calculations female'!R174)</f>
        <v>0.56391287334765028</v>
      </c>
      <c r="S219">
        <f>S174/SUM(S174,'Calculations female'!S174)</f>
        <v>0.56262243022744429</v>
      </c>
      <c r="T219">
        <f>T174/SUM(T174,'Calculations female'!T174)</f>
        <v>0.56134269556766381</v>
      </c>
      <c r="U219">
        <f>U174/SUM(U174,'Calculations female'!U174)</f>
        <v>0.56007355294273931</v>
      </c>
      <c r="V219">
        <f>V174/SUM(V174,'Calculations female'!V174)</f>
        <v>0.55881488728910811</v>
      </c>
      <c r="W219">
        <f>W174/SUM(W174,'Calculations female'!W174)</f>
        <v>0.5575665848941046</v>
      </c>
      <c r="X219">
        <f>X174/SUM(X174,'Calculations female'!X174)</f>
        <v>0.55632853338462729</v>
      </c>
      <c r="Y219">
        <f>Y174/SUM(Y174,'Calculations female'!Y174)</f>
        <v>0.55510062171556651</v>
      </c>
      <c r="Z219">
        <f>Z174/SUM(Z174,'Calculations female'!Z174)</f>
        <v>0.55388274015804806</v>
      </c>
      <c r="AA219">
        <f>AA174/SUM(AA174,'Calculations female'!AA174)</f>
        <v>0.55267478028749828</v>
      </c>
      <c r="AB219">
        <f>AB174/SUM(AB174,'Calculations female'!AB174)</f>
        <v>0.55147663497154131</v>
      </c>
      <c r="AC219">
        <f>AC174/SUM(AC174,'Calculations female'!AC174)</f>
        <v>0.55028819835777543</v>
      </c>
      <c r="AD219">
        <f>AD174/SUM(AD174,'Calculations female'!AD174)</f>
        <v>0.54910936586140646</v>
      </c>
      <c r="AE219">
        <f>AE174/SUM(AE174,'Calculations female'!AE174)</f>
        <v>0.54794003415279502</v>
      </c>
      <c r="AF219">
        <f>AF174/SUM(AF174,'Calculations female'!AF174)</f>
        <v>0.54678010114490072</v>
      </c>
    </row>
    <row r="220" spans="1:32" x14ac:dyDescent="0.25">
      <c r="A220" t="s">
        <v>92</v>
      </c>
      <c r="B220">
        <f>B175/SUM(B175,'Calculations female'!B175)</f>
        <v>0.53600000000000014</v>
      </c>
      <c r="C220">
        <f>C175/SUM(C175,'Calculations female'!C175)</f>
        <v>0.53467290807678103</v>
      </c>
      <c r="D220">
        <f>D175/SUM(D175,'Calculations female'!D175)</f>
        <v>0.53328443593692065</v>
      </c>
      <c r="E220">
        <f>E175/SUM(E175,'Calculations female'!E175)</f>
        <v>0.53193014037140474</v>
      </c>
      <c r="F220">
        <f>F175/SUM(F175,'Calculations female'!F175)</f>
        <v>0.53059977984726514</v>
      </c>
      <c r="G220">
        <f>G175/SUM(G175,'Calculations female'!G175)</f>
        <v>0.52922528039983041</v>
      </c>
      <c r="H220">
        <f>H175/SUM(H175,'Calculations female'!H175)</f>
        <v>0.52779565284492724</v>
      </c>
      <c r="I220">
        <f>I175/SUM(I175,'Calculations female'!I175)</f>
        <v>0.52628601792403351</v>
      </c>
      <c r="J220">
        <f>J175/SUM(J175,'Calculations female'!J175)</f>
        <v>0.52471004085410422</v>
      </c>
      <c r="K220">
        <f>K175/SUM(K175,'Calculations female'!K175)</f>
        <v>0.52317615333513279</v>
      </c>
      <c r="L220">
        <f>L175/SUM(L175,'Calculations female'!L175)</f>
        <v>0.52218040511518982</v>
      </c>
      <c r="M220">
        <f>M175/SUM(M175,'Calculations female'!M175)</f>
        <v>0.52085548415850313</v>
      </c>
      <c r="N220">
        <f>N175/SUM(N175,'Calculations female'!N175)</f>
        <v>0.51954242696442854</v>
      </c>
      <c r="O220">
        <f>O175/SUM(O175,'Calculations female'!O175)</f>
        <v>0.51824109204220214</v>
      </c>
      <c r="P220">
        <f>P175/SUM(P175,'Calculations female'!P175)</f>
        <v>0.51695133979997399</v>
      </c>
      <c r="Q220">
        <f>Q175/SUM(Q175,'Calculations female'!Q175)</f>
        <v>0.51567303252243857</v>
      </c>
      <c r="R220">
        <f>R175/SUM(R175,'Calculations female'!R175)</f>
        <v>0.51440603434842946</v>
      </c>
      <c r="S220">
        <f>S175/SUM(S175,'Calculations female'!S175)</f>
        <v>0.51315021124848936</v>
      </c>
      <c r="T220">
        <f>T175/SUM(T175,'Calculations female'!T175)</f>
        <v>0.5119054310024399</v>
      </c>
      <c r="U220">
        <f>U175/SUM(U175,'Calculations female'!U175)</f>
        <v>0.51067156317697049</v>
      </c>
      <c r="V220">
        <f>V175/SUM(V175,'Calculations female'!V175)</f>
        <v>0.50944847910326796</v>
      </c>
      <c r="W220">
        <f>W175/SUM(W175,'Calculations female'!W175)</f>
        <v>0.50823605185468934</v>
      </c>
      <c r="X220">
        <f>X175/SUM(X175,'Calculations female'!X175)</f>
        <v>0.50703415622452386</v>
      </c>
      <c r="Y220">
        <f>Y175/SUM(Y175,'Calculations female'!Y175)</f>
        <v>0.50584266870381911</v>
      </c>
      <c r="Z220">
        <f>Z175/SUM(Z175,'Calculations female'!Z175)</f>
        <v>0.50466146745931917</v>
      </c>
      <c r="AA220">
        <f>AA175/SUM(AA175,'Calculations female'!AA175)</f>
        <v>0.50349043231151092</v>
      </c>
      <c r="AB220">
        <f>AB175/SUM(AB175,'Calculations female'!AB175)</f>
        <v>0.50232944471278407</v>
      </c>
      <c r="AC220">
        <f>AC175/SUM(AC175,'Calculations female'!AC175)</f>
        <v>0.50117838772574186</v>
      </c>
      <c r="AD220">
        <f>AD175/SUM(AD175,'Calculations female'!AD175)</f>
        <v>0.50003714600163296</v>
      </c>
      <c r="AE220">
        <f>AE175/SUM(AE175,'Calculations female'!AE175)</f>
        <v>0.49890560575895687</v>
      </c>
      <c r="AF220">
        <f>AF175/SUM(AF175,'Calculations female'!AF175)</f>
        <v>0.49778365476221509</v>
      </c>
    </row>
    <row r="221" spans="1:32" x14ac:dyDescent="0.25">
      <c r="A221" t="s">
        <v>94</v>
      </c>
      <c r="B221">
        <f>B176/SUM(B176,'Calculations female'!B176)</f>
        <v>0.30500000000000005</v>
      </c>
      <c r="C221">
        <f>C176/SUM(C176,'Calculations female'!C176)</f>
        <v>0.30409315938581444</v>
      </c>
      <c r="D221">
        <f>D176/SUM(D176,'Calculations female'!D176)</f>
        <v>0.30314626258540006</v>
      </c>
      <c r="E221">
        <f>E176/SUM(E176,'Calculations female'!E176)</f>
        <v>0.30222452152570822</v>
      </c>
      <c r="F221">
        <f>F176/SUM(F176,'Calculations female'!F176)</f>
        <v>0.30132083806589888</v>
      </c>
      <c r="G221">
        <f>G176/SUM(G176,'Calculations female'!G176)</f>
        <v>0.30038900147467279</v>
      </c>
      <c r="H221">
        <f>H176/SUM(H176,'Calculations female'!H176)</f>
        <v>0.29942175246979302</v>
      </c>
      <c r="I221">
        <f>I176/SUM(I176,'Calculations female'!I176)</f>
        <v>0.29840253080496565</v>
      </c>
      <c r="J221">
        <f>J176/SUM(J176,'Calculations female'!J176)</f>
        <v>0.29734086929220338</v>
      </c>
      <c r="K221">
        <f>K176/SUM(K176,'Calculations female'!K176)</f>
        <v>0.29630985286531147</v>
      </c>
      <c r="L221">
        <f>L176/SUM(L176,'Calculations female'!L176)</f>
        <v>0.2956417548026527</v>
      </c>
      <c r="M221">
        <f>M176/SUM(M176,'Calculations female'!M176)</f>
        <v>0.29475425893418244</v>
      </c>
      <c r="N221">
        <f>N176/SUM(N176,'Calculations female'!N176)</f>
        <v>0.29387634760639836</v>
      </c>
      <c r="O221">
        <f>O176/SUM(O176,'Calculations female'!O176)</f>
        <v>0.29300787364314768</v>
      </c>
      <c r="P221">
        <f>P176/SUM(P176,'Calculations female'!P176)</f>
        <v>0.29214869272848881</v>
      </c>
      <c r="Q221">
        <f>Q176/SUM(Q176,'Calculations female'!Q176)</f>
        <v>0.29129866334092003</v>
      </c>
      <c r="R221">
        <f>R176/SUM(R176,'Calculations female'!R176)</f>
        <v>0.29045764668931934</v>
      </c>
      <c r="S221">
        <f>S176/SUM(S176,'Calculations female'!S176)</f>
        <v>0.28962550665053599</v>
      </c>
      <c r="T221">
        <f>T176/SUM(T176,'Calculations female'!T176)</f>
        <v>0.28880210970859332</v>
      </c>
      <c r="U221">
        <f>U176/SUM(U176,'Calculations female'!U176)</f>
        <v>0.28798732489545698</v>
      </c>
      <c r="V221">
        <f>V176/SUM(V176,'Calculations female'!V176)</f>
        <v>0.2871810237333256</v>
      </c>
      <c r="W221">
        <f>W176/SUM(W176,'Calculations female'!W176)</f>
        <v>0.28638308017839548</v>
      </c>
      <c r="X221">
        <f>X176/SUM(X176,'Calculations female'!X176)</f>
        <v>0.2855933705660742</v>
      </c>
      <c r="Y221">
        <f>Y176/SUM(Y176,'Calculations female'!Y176)</f>
        <v>0.28481177355757997</v>
      </c>
      <c r="Z221">
        <f>Z176/SUM(Z176,'Calculations female'!Z176)</f>
        <v>0.28403817008790888</v>
      </c>
      <c r="AA221">
        <f>AA176/SUM(AA176,'Calculations female'!AA176)</f>
        <v>0.28327244331512275</v>
      </c>
      <c r="AB221">
        <f>AB176/SUM(AB176,'Calculations female'!AB176)</f>
        <v>0.28251447857091638</v>
      </c>
      <c r="AC221">
        <f>AC176/SUM(AC176,'Calculations female'!AC176)</f>
        <v>0.2817641633124448</v>
      </c>
      <c r="AD221">
        <f>AD176/SUM(AD176,'Calculations female'!AD176)</f>
        <v>0.28102138707535296</v>
      </c>
      <c r="AE221">
        <f>AE176/SUM(AE176,'Calculations female'!AE176)</f>
        <v>0.28028604142799962</v>
      </c>
      <c r="AF221">
        <f>AF176/SUM(AF176,'Calculations female'!AF176)</f>
        <v>0.27955801992682172</v>
      </c>
    </row>
    <row r="222" spans="1:32" x14ac:dyDescent="0.25">
      <c r="A222" t="s">
        <v>96</v>
      </c>
      <c r="B222">
        <f>B177/SUM(B177,'Calculations female'!B177)</f>
        <v>0.22199999999999995</v>
      </c>
      <c r="C222">
        <f>C177/SUM(C177,'Calculations female'!C177)</f>
        <v>0.22133673242107321</v>
      </c>
      <c r="D222">
        <f>D177/SUM(D177,'Calculations female'!D177)</f>
        <v>0.22064446358299136</v>
      </c>
      <c r="E222">
        <f>E177/SUM(E177,'Calculations female'!E177)</f>
        <v>0.21997087490293885</v>
      </c>
      <c r="F222">
        <f>F177/SUM(F177,'Calculations female'!F177)</f>
        <v>0.21931075768629271</v>
      </c>
      <c r="G222">
        <f>G177/SUM(G177,'Calculations female'!G177)</f>
        <v>0.21863035937414185</v>
      </c>
      <c r="H222">
        <f>H177/SUM(H177,'Calculations female'!H177)</f>
        <v>0.21792440744085795</v>
      </c>
      <c r="I222">
        <f>I177/SUM(I177,'Calculations female'!I177)</f>
        <v>0.21718085557894035</v>
      </c>
      <c r="J222">
        <f>J177/SUM(J177,'Calculations female'!J177)</f>
        <v>0.21640670341885529</v>
      </c>
      <c r="K222">
        <f>K177/SUM(K177,'Calculations female'!K177)</f>
        <v>0.21565524759739474</v>
      </c>
      <c r="L222">
        <f>L177/SUM(L177,'Calculations female'!L177)</f>
        <v>0.21516848795405824</v>
      </c>
      <c r="M222">
        <f>M177/SUM(M177,'Calculations female'!M177)</f>
        <v>0.21452210233175292</v>
      </c>
      <c r="N222">
        <f>N177/SUM(N177,'Calculations female'!N177)</f>
        <v>0.21388294519186632</v>
      </c>
      <c r="O222">
        <f>O177/SUM(O177,'Calculations female'!O177)</f>
        <v>0.21325090011273271</v>
      </c>
      <c r="P222">
        <f>P177/SUM(P177,'Calculations female'!P177)</f>
        <v>0.21262585308153803</v>
      </c>
      <c r="Q222">
        <f>Q177/SUM(Q177,'Calculations female'!Q177)</f>
        <v>0.21200769243420131</v>
      </c>
      <c r="R222">
        <f>R177/SUM(R177,'Calculations female'!R177)</f>
        <v>0.21139630879699764</v>
      </c>
      <c r="S222">
        <f>S177/SUM(S177,'Calculations female'!S177)</f>
        <v>0.21079159502985895</v>
      </c>
      <c r="T222">
        <f>T177/SUM(T177,'Calculations female'!T177)</f>
        <v>0.21019344617130201</v>
      </c>
      <c r="U222">
        <f>U177/SUM(U177,'Calculations female'!U177)</f>
        <v>0.20960175938492867</v>
      </c>
      <c r="V222">
        <f>V177/SUM(V177,'Calculations female'!V177)</f>
        <v>0.20901643390745245</v>
      </c>
      <c r="W222">
        <f>W177/SUM(W177,'Calculations female'!W177)</f>
        <v>0.20843737099819268</v>
      </c>
      <c r="X222">
        <f>X177/SUM(X177,'Calculations female'!X177)</f>
        <v>0.20786447389000567</v>
      </c>
      <c r="Y222">
        <f>Y177/SUM(Y177,'Calculations female'!Y177)</f>
        <v>0.20729764774158804</v>
      </c>
      <c r="Z222">
        <f>Z177/SUM(Z177,'Calculations female'!Z177)</f>
        <v>0.20673679959112312</v>
      </c>
      <c r="AA222">
        <f>AA177/SUM(AA177,'Calculations female'!AA177)</f>
        <v>0.20618183831122452</v>
      </c>
      <c r="AB222">
        <f>AB177/SUM(AB177,'Calculations female'!AB177)</f>
        <v>0.20563267456512699</v>
      </c>
      <c r="AC222">
        <f>AC177/SUM(AC177,'Calculations female'!AC177)</f>
        <v>0.20508922076410377</v>
      </c>
      <c r="AD222">
        <f>AD177/SUM(AD177,'Calculations female'!AD177)</f>
        <v>0.20455139102604927</v>
      </c>
      <c r="AE222">
        <f>AE177/SUM(AE177,'Calculations female'!AE177)</f>
        <v>0.2040191011352131</v>
      </c>
      <c r="AF222">
        <f>AF177/SUM(AF177,'Calculations female'!AF177)</f>
        <v>0.20349226850303209</v>
      </c>
    </row>
    <row r="223" spans="1:32" x14ac:dyDescent="0.25">
      <c r="A223" t="s">
        <v>98</v>
      </c>
      <c r="B223">
        <f>B178/SUM(B178,'Calculations female'!B178)</f>
        <v>0.54499999999999993</v>
      </c>
      <c r="C223">
        <f>C178/SUM(C178,'Calculations female'!C178)</f>
        <v>0.54366646130340579</v>
      </c>
      <c r="D223">
        <f>D178/SUM(D178,'Calculations female'!D178)</f>
        <v>0.54227110838151482</v>
      </c>
      <c r="E223">
        <f>E178/SUM(E178,'Calculations female'!E178)</f>
        <v>0.54090996786287993</v>
      </c>
      <c r="F223">
        <f>F178/SUM(F178,'Calculations female'!F178)</f>
        <v>0.53957275523002146</v>
      </c>
      <c r="G223">
        <f>G178/SUM(G178,'Calculations female'!G178)</f>
        <v>0.53819104323621747</v>
      </c>
      <c r="H223">
        <f>H178/SUM(H178,'Calculations female'!H178)</f>
        <v>0.53675377064665852</v>
      </c>
      <c r="I223">
        <f>I178/SUM(I178,'Calculations female'!I178)</f>
        <v>0.53523590468895088</v>
      </c>
      <c r="J223">
        <f>J178/SUM(J178,'Calculations female'!J178)</f>
        <v>0.53365116194047491</v>
      </c>
      <c r="K223">
        <f>K178/SUM(K178,'Calculations female'!K178)</f>
        <v>0.53210857362855291</v>
      </c>
      <c r="L223">
        <f>L178/SUM(L178,'Calculations female'!L178)</f>
        <v>0.53110708798199768</v>
      </c>
      <c r="M223">
        <f>M178/SUM(M178,'Calculations female'!M178)</f>
        <v>0.52977442430974619</v>
      </c>
      <c r="N223">
        <f>N178/SUM(N178,'Calculations female'!N178)</f>
        <v>0.52845357159706619</v>
      </c>
      <c r="O223">
        <f>O178/SUM(O178,'Calculations female'!O178)</f>
        <v>0.52714439103710953</v>
      </c>
      <c r="P223">
        <f>P178/SUM(P178,'Calculations female'!P178)</f>
        <v>0.52584674563922651</v>
      </c>
      <c r="Q223">
        <f>Q178/SUM(Q178,'Calculations female'!Q178)</f>
        <v>0.52456050020903155</v>
      </c>
      <c r="R223">
        <f>R178/SUM(R178,'Calculations female'!R178)</f>
        <v>0.52328552132836292</v>
      </c>
      <c r="S223">
        <f>S178/SUM(S178,'Calculations female'!S178)</f>
        <v>0.52202167733514804</v>
      </c>
      <c r="T223">
        <f>T178/SUM(T178,'Calculations female'!T178)</f>
        <v>0.52076883830320009</v>
      </c>
      <c r="U223">
        <f>U178/SUM(U178,'Calculations female'!U178)</f>
        <v>0.5195268760219699</v>
      </c>
      <c r="V223">
        <f>V178/SUM(V178,'Calculations female'!V178)</f>
        <v>0.51829566397627325</v>
      </c>
      <c r="W223">
        <f>W178/SUM(W178,'Calculations female'!W178)</f>
        <v>0.517075077326001</v>
      </c>
      <c r="X223">
        <f>X178/SUM(X178,'Calculations female'!X178)</f>
        <v>0.51586499288585608</v>
      </c>
      <c r="Y223">
        <f>Y178/SUM(Y178,'Calculations female'!Y178)</f>
        <v>0.51466528910509968</v>
      </c>
      <c r="Z223">
        <f>Z178/SUM(Z178,'Calculations female'!Z178)</f>
        <v>0.51347584604734942</v>
      </c>
      <c r="AA223">
        <f>AA178/SUM(AA178,'Calculations female'!AA178)</f>
        <v>0.51229654537043279</v>
      </c>
      <c r="AB223">
        <f>AB178/SUM(AB178,'Calculations female'!AB178)</f>
        <v>0.51112727030630012</v>
      </c>
      <c r="AC223">
        <f>AC178/SUM(AC178,'Calculations female'!AC178)</f>
        <v>0.50996790564103744</v>
      </c>
      <c r="AD223">
        <f>AD178/SUM(AD178,'Calculations female'!AD178)</f>
        <v>0.50881833769494755</v>
      </c>
      <c r="AE223">
        <f>AE178/SUM(AE178,'Calculations female'!AE178)</f>
        <v>0.50767845430275915</v>
      </c>
      <c r="AF223">
        <f>AF178/SUM(AF178,'Calculations female'!AF178)</f>
        <v>0.50654814479393306</v>
      </c>
    </row>
    <row r="224" spans="1:32" x14ac:dyDescent="0.25">
      <c r="A224" t="s">
        <v>100</v>
      </c>
      <c r="B224">
        <f>B179/SUM(B179,'Calculations female'!B179)</f>
        <v>0.11100000000000002</v>
      </c>
      <c r="C224">
        <f>C179/SUM(C179,'Calculations female'!C179)</f>
        <v>0.11069750708382227</v>
      </c>
      <c r="D224">
        <f>D179/SUM(D179,'Calculations female'!D179)</f>
        <v>0.11038183047768302</v>
      </c>
      <c r="E224">
        <f>E179/SUM(E179,'Calculations female'!E179)</f>
        <v>0.11007471307238773</v>
      </c>
      <c r="F224">
        <f>F179/SUM(F179,'Calculations female'!F179)</f>
        <v>0.10977377621223207</v>
      </c>
      <c r="G224">
        <f>G179/SUM(G179,'Calculations female'!G179)</f>
        <v>0.10946363232347606</v>
      </c>
      <c r="H224">
        <f>H179/SUM(H179,'Calculations female'!H179)</f>
        <v>0.10914188102978052</v>
      </c>
      <c r="I224">
        <f>I179/SUM(I179,'Calculations female'!I179)</f>
        <v>0.10880303641750776</v>
      </c>
      <c r="J224">
        <f>J179/SUM(J179,'Calculations female'!J179)</f>
        <v>0.10845029310191867</v>
      </c>
      <c r="K224">
        <f>K179/SUM(K179,'Calculations female'!K179)</f>
        <v>0.10810793513783712</v>
      </c>
      <c r="L224">
        <f>L179/SUM(L179,'Calculations female'!L179)</f>
        <v>0.10788619325821079</v>
      </c>
      <c r="M224">
        <f>M179/SUM(M179,'Calculations female'!M179)</f>
        <v>0.10759176073207997</v>
      </c>
      <c r="N224">
        <f>N179/SUM(N179,'Calculations female'!N179)</f>
        <v>0.10730064978392359</v>
      </c>
      <c r="O224">
        <f>O179/SUM(O179,'Calculations female'!O179)</f>
        <v>0.10701280562362345</v>
      </c>
      <c r="P224">
        <f>P179/SUM(P179,'Calculations female'!P179)</f>
        <v>0.10672817463921679</v>
      </c>
      <c r="Q224">
        <f>Q179/SUM(Q179,'Calculations female'!Q179)</f>
        <v>0.10644670436586884</v>
      </c>
      <c r="R224">
        <f>R179/SUM(R179,'Calculations female'!R179)</f>
        <v>0.10616834345580872</v>
      </c>
      <c r="S224">
        <f>S179/SUM(S179,'Calculations female'!S179)</f>
        <v>0.10589304164919301</v>
      </c>
      <c r="T224">
        <f>T179/SUM(T179,'Calculations female'!T179)</f>
        <v>0.1056207497458639</v>
      </c>
      <c r="U224">
        <f>U179/SUM(U179,'Calculations female'!U179)</f>
        <v>0.10535141957797166</v>
      </c>
      <c r="V224">
        <f>V179/SUM(V179,'Calculations female'!V179)</f>
        <v>0.10508500398343032</v>
      </c>
      <c r="W224">
        <f>W179/SUM(W179,'Calculations female'!W179)</f>
        <v>0.10482145678017581</v>
      </c>
      <c r="X224">
        <f>X179/SUM(X179,'Calculations female'!X179)</f>
        <v>0.10456073274120425</v>
      </c>
      <c r="Y224">
        <f>Y179/SUM(Y179,'Calculations female'!Y179)</f>
        <v>0.1043027875703552</v>
      </c>
      <c r="Z224">
        <f>Z179/SUM(Z179,'Calculations female'!Z179)</f>
        <v>0.10404757787882163</v>
      </c>
      <c r="AA224">
        <f>AA179/SUM(AA179,'Calculations female'!AA179)</f>
        <v>0.10379506116235804</v>
      </c>
      <c r="AB224">
        <f>AB179/SUM(AB179,'Calculations female'!AB179)</f>
        <v>0.10354519577916164</v>
      </c>
      <c r="AC224">
        <f>AC179/SUM(AC179,'Calculations female'!AC179)</f>
        <v>0.10329794092840955</v>
      </c>
      <c r="AD224">
        <f>AD179/SUM(AD179,'Calculations female'!AD179)</f>
        <v>0.10305325662942112</v>
      </c>
      <c r="AE224">
        <f>AE179/SUM(AE179,'Calculations female'!AE179)</f>
        <v>0.10281110370143348</v>
      </c>
      <c r="AF224">
        <f>AF179/SUM(AF179,'Calculations female'!AF179)</f>
        <v>0.10257144374396258</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F224"/>
  <sheetViews>
    <sheetView workbookViewId="0"/>
  </sheetViews>
  <sheetFormatPr defaultRowHeight="15" x14ac:dyDescent="0.25"/>
  <sheetData>
    <row r="1" spans="1:2" x14ac:dyDescent="0.25">
      <c r="A1" t="s">
        <v>523</v>
      </c>
    </row>
    <row r="2" spans="1:2" x14ac:dyDescent="0.25">
      <c r="B2">
        <v>2020</v>
      </c>
    </row>
    <row r="3" spans="1:2" x14ac:dyDescent="0.25">
      <c r="A3" t="s">
        <v>18</v>
      </c>
      <c r="B3">
        <f>INDEX('BLS CPS T18'!C:C,MATCH($A3,'BLS CPS T18'!H:H,0))/100</f>
        <v>0.27699999999999997</v>
      </c>
    </row>
    <row r="4" spans="1:2" x14ac:dyDescent="0.25">
      <c r="A4" t="s">
        <v>20</v>
      </c>
      <c r="B4">
        <f>INDEX('BLS CPS T18'!C:C,MATCH($A4,'BLS CPS T18'!H:H,0))/100</f>
        <v>0.10099999999999999</v>
      </c>
    </row>
    <row r="5" spans="1:2" x14ac:dyDescent="0.25">
      <c r="A5" t="s">
        <v>22</v>
      </c>
      <c r="B5">
        <f>INDEX('BLS CPS T18'!C:C,MATCH($A5,'BLS CPS T18'!H:H,0))/100</f>
        <v>0.14899999999999999</v>
      </c>
    </row>
    <row r="6" spans="1:2" x14ac:dyDescent="0.25">
      <c r="A6" t="s">
        <v>24</v>
      </c>
      <c r="B6">
        <f>INDEX('BLS CPS T18'!C:C,MATCH($A6,'BLS CPS T18'!H:H,0))/100</f>
        <v>0.107</v>
      </c>
    </row>
    <row r="7" spans="1:2" x14ac:dyDescent="0.25">
      <c r="A7" t="s">
        <v>26</v>
      </c>
      <c r="B7">
        <f>INDEX('BLS CPS T18'!C:C,MATCH($A7,'BLS CPS T18'!H:H,0))/100</f>
        <v>0.152</v>
      </c>
    </row>
    <row r="8" spans="1:2" x14ac:dyDescent="0.25">
      <c r="A8" t="s">
        <v>28</v>
      </c>
      <c r="B8">
        <f>INDEX('BLS CPS T18'!C:C,MATCH($A8,'BLS CPS T18'!H:H,0))/100</f>
        <v>0.39680582524271846</v>
      </c>
    </row>
    <row r="9" spans="1:2" x14ac:dyDescent="0.25">
      <c r="A9" t="s">
        <v>30</v>
      </c>
      <c r="B9">
        <f>INDEX('BLS CPS T18'!C:C,MATCH($A9,'BLS CPS T18'!H:H,0))/100</f>
        <v>0.52200000000000002</v>
      </c>
    </row>
    <row r="10" spans="1:2" x14ac:dyDescent="0.25">
      <c r="A10" t="s">
        <v>32</v>
      </c>
      <c r="B10">
        <f>INDEX('BLS CPS T18'!C:C,MATCH($A10,'BLS CPS T18'!H:H,0))/100</f>
        <v>0.16600000000000001</v>
      </c>
    </row>
    <row r="11" spans="1:2" x14ac:dyDescent="0.25">
      <c r="A11" t="s">
        <v>34</v>
      </c>
      <c r="B11">
        <f>INDEX('BLS CPS T18'!C:C,MATCH($A11,'BLS CPS T18'!H:H,0))/100</f>
        <v>0.28100000000000003</v>
      </c>
    </row>
    <row r="12" spans="1:2" x14ac:dyDescent="0.25">
      <c r="A12" t="s">
        <v>36</v>
      </c>
      <c r="B12">
        <f>INDEX('BLS CPS T18'!C:C,MATCH($A12,'BLS CPS T18'!H:H,0))/100</f>
        <v>0.17800000000000002</v>
      </c>
    </row>
    <row r="13" spans="1:2" x14ac:dyDescent="0.25">
      <c r="A13" t="s">
        <v>38</v>
      </c>
      <c r="B13">
        <f>INDEX('BLS CPS T18'!C:C,MATCH($A13,'BLS CPS T18'!H:H,0))/100</f>
        <v>0.30601111111111107</v>
      </c>
    </row>
    <row r="14" spans="1:2" x14ac:dyDescent="0.25">
      <c r="A14" t="s">
        <v>40</v>
      </c>
      <c r="B14">
        <f>INDEX('BLS CPS T18'!C:C,MATCH($A14,'BLS CPS T18'!H:H,0))/100</f>
        <v>0.43200000000000005</v>
      </c>
    </row>
    <row r="15" spans="1:2" x14ac:dyDescent="0.25">
      <c r="A15" t="s">
        <v>42</v>
      </c>
      <c r="B15">
        <f>INDEX('BLS CPS T18'!C:C,MATCH($A15,'BLS CPS T18'!H:H,0))/100</f>
        <v>0.32100000000000001</v>
      </c>
    </row>
    <row r="16" spans="1:2" x14ac:dyDescent="0.25">
      <c r="A16" t="s">
        <v>44</v>
      </c>
      <c r="B16">
        <f>INDEX('BLS CPS T18'!C:C,MATCH($A16,'BLS CPS T18'!H:H,0))/100</f>
        <v>0.22899999999999998</v>
      </c>
    </row>
    <row r="17" spans="1:2" x14ac:dyDescent="0.25">
      <c r="A17" t="s">
        <v>46</v>
      </c>
      <c r="B17">
        <f>INDEX('BLS CPS T18'!C:C,MATCH($A17,'BLS CPS T18'!H:H,0))/100</f>
        <v>0.20614285714285713</v>
      </c>
    </row>
    <row r="18" spans="1:2" x14ac:dyDescent="0.25">
      <c r="A18" t="s">
        <v>48</v>
      </c>
      <c r="B18">
        <f>INDEX('BLS CPS T18'!C:C,MATCH($A18,'BLS CPS T18'!H:H,0))/100</f>
        <v>0.121</v>
      </c>
    </row>
    <row r="19" spans="1:2" x14ac:dyDescent="0.25">
      <c r="A19" t="s">
        <v>50</v>
      </c>
      <c r="B19">
        <f>INDEX('BLS CPS T18'!C:C,MATCH($A19,'BLS CPS T18'!H:H,0))/100</f>
        <v>0.26899999999999996</v>
      </c>
    </row>
    <row r="20" spans="1:2" x14ac:dyDescent="0.25">
      <c r="A20" t="s">
        <v>52</v>
      </c>
      <c r="B20">
        <f>INDEX('BLS CPS T18'!C:C,MATCH($A20,'BLS CPS T18'!H:H,0))/100</f>
        <v>0.16550832517140057</v>
      </c>
    </row>
    <row r="21" spans="1:2" x14ac:dyDescent="0.25">
      <c r="A21" t="s">
        <v>54</v>
      </c>
      <c r="B21">
        <f>INDEX('BLS CPS T18'!C:C,MATCH($A21,'BLS CPS T18'!H:H,0))/100</f>
        <v>0.30499999999999999</v>
      </c>
    </row>
    <row r="22" spans="1:2" x14ac:dyDescent="0.25">
      <c r="A22" t="s">
        <v>56</v>
      </c>
      <c r="B22">
        <f>INDEX('BLS CPS T18'!C:C,MATCH($A22,'BLS CPS T18'!H:H,0))/100</f>
        <v>0.28899999999999998</v>
      </c>
    </row>
    <row r="23" spans="1:2" x14ac:dyDescent="0.25">
      <c r="A23" t="s">
        <v>58</v>
      </c>
      <c r="B23">
        <f>INDEX('BLS CPS T18'!C:C,MATCH($A23,'BLS CPS T18'!H:H,0))/100</f>
        <v>0.23300000000000001</v>
      </c>
    </row>
    <row r="24" spans="1:2" x14ac:dyDescent="0.25">
      <c r="A24" t="s">
        <v>60</v>
      </c>
      <c r="B24">
        <f>INDEX('BLS CPS T18'!C:C,MATCH($A24,'BLS CPS T18'!H:H,0))/100</f>
        <v>0.26100000000000001</v>
      </c>
    </row>
    <row r="25" spans="1:2" x14ac:dyDescent="0.25">
      <c r="A25" t="s">
        <v>62</v>
      </c>
      <c r="B25">
        <f>INDEX('BLS CPS T18'!C:C,MATCH($A25,'BLS CPS T18'!H:H,0))/100</f>
        <v>0.21438728323699421</v>
      </c>
    </row>
    <row r="26" spans="1:2" x14ac:dyDescent="0.25">
      <c r="A26" t="s">
        <v>64</v>
      </c>
      <c r="B26">
        <f>INDEX('BLS CPS T18'!C:C,MATCH($A26,'BLS CPS T18'!H:H,0))/100</f>
        <v>0.36399999999999999</v>
      </c>
    </row>
    <row r="27" spans="1:2" x14ac:dyDescent="0.25">
      <c r="A27" t="s">
        <v>66</v>
      </c>
      <c r="B27">
        <f>INDEX('BLS CPS T18'!C:C,MATCH($A27,'BLS CPS T18'!H:H,0))/100</f>
        <v>0.19500000000000001</v>
      </c>
    </row>
    <row r="28" spans="1:2" x14ac:dyDescent="0.25">
      <c r="A28" t="s">
        <v>68</v>
      </c>
      <c r="B28">
        <f>INDEX('BLS CPS T18'!C:C,MATCH($A28,'BLS CPS T18'!H:H,0))/100</f>
        <v>0.191</v>
      </c>
    </row>
    <row r="29" spans="1:2" x14ac:dyDescent="0.25">
      <c r="A29" t="s">
        <v>70</v>
      </c>
      <c r="B29">
        <f>INDEX('BLS CPS T18'!C:C,MATCH($A29,'BLS CPS T18'!H:H,0))/100</f>
        <v>0.17189315726290516</v>
      </c>
    </row>
    <row r="30" spans="1:2" x14ac:dyDescent="0.25">
      <c r="A30" t="s">
        <v>72</v>
      </c>
      <c r="B30">
        <f>INDEX('BLS CPS T18'!C:C,MATCH($A30,'BLS CPS T18'!H:H,0))/100</f>
        <v>0.109</v>
      </c>
    </row>
    <row r="31" spans="1:2" x14ac:dyDescent="0.25">
      <c r="A31" t="s">
        <v>74</v>
      </c>
      <c r="B31">
        <f>INDEX('BLS CPS T18'!C:C,MATCH($A31,'BLS CPS T18'!H:H,0))/100</f>
        <v>0.44</v>
      </c>
    </row>
    <row r="32" spans="1:2" x14ac:dyDescent="0.25">
      <c r="A32" t="s">
        <v>76</v>
      </c>
      <c r="B32">
        <f>INDEX('BLS CPS T18'!C:C,MATCH($A32,'BLS CPS T18'!H:H,0))/100</f>
        <v>0.24600000000000002</v>
      </c>
    </row>
    <row r="33" spans="1:2" x14ac:dyDescent="0.25">
      <c r="A33" t="s">
        <v>78</v>
      </c>
      <c r="B33">
        <f>INDEX('BLS CPS T18'!C:C,MATCH($A33,'BLS CPS T18'!H:H,0))/100</f>
        <v>0.51800000000000002</v>
      </c>
    </row>
    <row r="34" spans="1:2" x14ac:dyDescent="0.25">
      <c r="A34" t="s">
        <v>80</v>
      </c>
      <c r="B34">
        <f>INDEX('BLS CPS T18'!C:C,MATCH($A34,'BLS CPS T18'!H:H,0))/100</f>
        <v>0.41748083941605835</v>
      </c>
    </row>
    <row r="35" spans="1:2" x14ac:dyDescent="0.25">
      <c r="A35" t="s">
        <v>82</v>
      </c>
      <c r="B35">
        <f>INDEX('BLS CPS T18'!C:C,MATCH($A35,'BLS CPS T18'!H:H,0))/100</f>
        <v>0.31064294478527604</v>
      </c>
    </row>
    <row r="36" spans="1:2" x14ac:dyDescent="0.25">
      <c r="A36" t="s">
        <v>84</v>
      </c>
      <c r="B36">
        <f>INDEX('BLS CPS T18'!C:C,MATCH($A36,'BLS CPS T18'!H:H,0))/100</f>
        <v>0.51255501618122978</v>
      </c>
    </row>
    <row r="37" spans="1:2" x14ac:dyDescent="0.25">
      <c r="A37" t="s">
        <v>86</v>
      </c>
      <c r="B37">
        <f>INDEX('BLS CPS T18'!C:C,MATCH($A37,'BLS CPS T18'!H:H,0))/100</f>
        <v>0.53400000000000003</v>
      </c>
    </row>
    <row r="38" spans="1:2" x14ac:dyDescent="0.25">
      <c r="A38" t="s">
        <v>88</v>
      </c>
      <c r="B38">
        <f>INDEX('BLS CPS T18'!C:C,MATCH($A38,'BLS CPS T18'!H:H,0))/100</f>
        <v>0.5</v>
      </c>
    </row>
    <row r="39" spans="1:2" x14ac:dyDescent="0.25">
      <c r="A39" t="s">
        <v>90</v>
      </c>
      <c r="B39">
        <f>INDEX('BLS CPS T18'!C:C,MATCH($A39,'BLS CPS T18'!H:H,0))/100</f>
        <v>0.41399999999999998</v>
      </c>
    </row>
    <row r="40" spans="1:2" x14ac:dyDescent="0.25">
      <c r="A40" t="s">
        <v>92</v>
      </c>
      <c r="B40">
        <f>INDEX('BLS CPS T18'!C:C,MATCH($A40,'BLS CPS T18'!H:H,0))/100</f>
        <v>0.46399999999999997</v>
      </c>
    </row>
    <row r="41" spans="1:2" x14ac:dyDescent="0.25">
      <c r="A41" t="s">
        <v>94</v>
      </c>
      <c r="B41">
        <f>INDEX('BLS CPS T18'!C:C,MATCH($A41,'BLS CPS T18'!H:H,0))/100</f>
        <v>0.69499999999999995</v>
      </c>
    </row>
    <row r="42" spans="1:2" x14ac:dyDescent="0.25">
      <c r="A42" t="s">
        <v>96</v>
      </c>
      <c r="B42">
        <f>INDEX('BLS CPS T18'!C:C,MATCH($A42,'BLS CPS T18'!H:H,0))/100</f>
        <v>0.77800000000000002</v>
      </c>
    </row>
    <row r="43" spans="1:2" x14ac:dyDescent="0.25">
      <c r="A43" t="s">
        <v>98</v>
      </c>
      <c r="B43">
        <f>INDEX('BLS CPS T18'!C:C,MATCH($A43,'BLS CPS T18'!H:H,0))/100</f>
        <v>0.45500000000000002</v>
      </c>
    </row>
    <row r="44" spans="1:2" x14ac:dyDescent="0.25">
      <c r="A44" t="s">
        <v>100</v>
      </c>
      <c r="B44">
        <f>INDEX('BLS CPS T18'!C:C,MATCH($A44,'BLS CPS T18'!H:H,0))/100</f>
        <v>0.88900000000000001</v>
      </c>
    </row>
    <row r="46" spans="1:2" x14ac:dyDescent="0.25">
      <c r="A46" t="s">
        <v>524</v>
      </c>
    </row>
    <row r="47" spans="1:2" x14ac:dyDescent="0.25">
      <c r="B47">
        <v>2020</v>
      </c>
    </row>
    <row r="48" spans="1:2" x14ac:dyDescent="0.25">
      <c r="A48" t="s">
        <v>18</v>
      </c>
      <c r="B48">
        <f>('S Curve Equation'!$B$11-(LN(1/((B3/'S Curve Equation'!$B$14)-'S Curve Equation'!$B$13)-1)/'S Curve Equation'!$B$10))/'S Curve Equation'!$B$12</f>
        <v>0.39610493716345646</v>
      </c>
    </row>
    <row r="49" spans="1:2" x14ac:dyDescent="0.25">
      <c r="A49" t="s">
        <v>20</v>
      </c>
      <c r="B49">
        <f>('S Curve Equation'!$B$11-(LN(1/((B4/'S Curve Equation'!$B$14)-'S Curve Equation'!$B$13)-1)/'S Curve Equation'!$B$10))/'S Curve Equation'!$B$12</f>
        <v>0.26743140543358124</v>
      </c>
    </row>
    <row r="50" spans="1:2" x14ac:dyDescent="0.25">
      <c r="A50" t="s">
        <v>22</v>
      </c>
      <c r="B50">
        <f>('S Curve Equation'!$B$11-(LN(1/((B5/'S Curve Equation'!$B$14)-'S Curve Equation'!$B$13)-1)/'S Curve Equation'!$B$10))/'S Curve Equation'!$B$12</f>
        <v>0.3130119442201767</v>
      </c>
    </row>
    <row r="51" spans="1:2" x14ac:dyDescent="0.25">
      <c r="A51" t="s">
        <v>24</v>
      </c>
      <c r="B51">
        <f>('S Curve Equation'!$B$11-(LN(1/((B6/'S Curve Equation'!$B$14)-'S Curve Equation'!$B$13)-1)/'S Curve Equation'!$B$10))/'S Curve Equation'!$B$12</f>
        <v>0.2739528901309165</v>
      </c>
    </row>
    <row r="52" spans="1:2" x14ac:dyDescent="0.25">
      <c r="A52" t="s">
        <v>26</v>
      </c>
      <c r="B52">
        <f>('S Curve Equation'!$B$11-(LN(1/((B7/'S Curve Equation'!$B$14)-'S Curve Equation'!$B$13)-1)/'S Curve Equation'!$B$10))/'S Curve Equation'!$B$12</f>
        <v>0.31546027009062771</v>
      </c>
    </row>
    <row r="53" spans="1:2" x14ac:dyDescent="0.25">
      <c r="A53" t="s">
        <v>28</v>
      </c>
      <c r="B53">
        <f>('S Curve Equation'!$B$11-(LN(1/((B8/'S Curve Equation'!$B$14)-'S Curve Equation'!$B$13)-1)/'S Curve Equation'!$B$10))/'S Curve Equation'!$B$12</f>
        <v>0.45451917463837255</v>
      </c>
    </row>
    <row r="54" spans="1:2" x14ac:dyDescent="0.25">
      <c r="A54" t="s">
        <v>30</v>
      </c>
      <c r="B54">
        <f>('S Curve Equation'!$B$11-(LN(1/((B9/'S Curve Equation'!$B$14)-'S Curve Equation'!$B$13)-1)/'S Curve Equation'!$B$10))/'S Curve Equation'!$B$12</f>
        <v>0.50956883161688582</v>
      </c>
    </row>
    <row r="55" spans="1:2" x14ac:dyDescent="0.25">
      <c r="A55" t="s">
        <v>32</v>
      </c>
      <c r="B55">
        <f>('S Curve Equation'!$B$11-(LN(1/((B10/'S Curve Equation'!$B$14)-'S Curve Equation'!$B$13)-1)/'S Curve Equation'!$B$10))/'S Curve Equation'!$B$12</f>
        <v>0.32642849520940032</v>
      </c>
    </row>
    <row r="56" spans="1:2" x14ac:dyDescent="0.25">
      <c r="A56" t="s">
        <v>34</v>
      </c>
      <c r="B56">
        <f>('S Curve Equation'!$B$11-(LN(1/((B11/'S Curve Equation'!$B$14)-'S Curve Equation'!$B$13)-1)/'S Curve Equation'!$B$10))/'S Curve Equation'!$B$12</f>
        <v>0.39824326611180372</v>
      </c>
    </row>
    <row r="57" spans="1:2" x14ac:dyDescent="0.25">
      <c r="A57" t="s">
        <v>36</v>
      </c>
      <c r="B57">
        <f>('S Curve Equation'!$B$11-(LN(1/((B12/'S Curve Equation'!$B$14)-'S Curve Equation'!$B$13)-1)/'S Curve Equation'!$B$10))/'S Curve Equation'!$B$12</f>
        <v>0.33529655363741084</v>
      </c>
    </row>
    <row r="58" spans="1:2" x14ac:dyDescent="0.25">
      <c r="A58" t="s">
        <v>38</v>
      </c>
      <c r="B58">
        <f>('S Curve Equation'!$B$11-(LN(1/((B13/'S Curve Equation'!$B$14)-'S Curve Equation'!$B$13)-1)/'S Curve Equation'!$B$10))/'S Curve Equation'!$B$12</f>
        <v>0.41124004772044259</v>
      </c>
    </row>
    <row r="59" spans="1:2" x14ac:dyDescent="0.25">
      <c r="A59" t="s">
        <v>40</v>
      </c>
      <c r="B59">
        <f>('S Curve Equation'!$B$11-(LN(1/((B14/'S Curve Equation'!$B$14)-'S Curve Equation'!$B$13)-1)/'S Curve Equation'!$B$10))/'S Curve Equation'!$B$12</f>
        <v>0.47026568849721573</v>
      </c>
    </row>
    <row r="60" spans="1:2" x14ac:dyDescent="0.25">
      <c r="A60" t="s">
        <v>42</v>
      </c>
      <c r="B60">
        <f>('S Curve Equation'!$B$11-(LN(1/((B15/'S Curve Equation'!$B$14)-'S Curve Equation'!$B$13)-1)/'S Curve Equation'!$B$10))/'S Curve Equation'!$B$12</f>
        <v>0.41875650508551426</v>
      </c>
    </row>
    <row r="61" spans="1:2" x14ac:dyDescent="0.25">
      <c r="A61" t="s">
        <v>44</v>
      </c>
      <c r="B61">
        <f>('S Curve Equation'!$B$11-(LN(1/((B16/'S Curve Equation'!$B$14)-'S Curve Equation'!$B$13)-1)/'S Curve Equation'!$B$10))/'S Curve Equation'!$B$12</f>
        <v>0.3688287691028781</v>
      </c>
    </row>
    <row r="62" spans="1:2" x14ac:dyDescent="0.25">
      <c r="A62" t="s">
        <v>46</v>
      </c>
      <c r="B62">
        <f>('S Curve Equation'!$B$11-(LN(1/((B17/'S Curve Equation'!$B$14)-'S Curve Equation'!$B$13)-1)/'S Curve Equation'!$B$10))/'S Curve Equation'!$B$12</f>
        <v>0.3545195920040749</v>
      </c>
    </row>
    <row r="63" spans="1:2" x14ac:dyDescent="0.25">
      <c r="A63" t="s">
        <v>48</v>
      </c>
      <c r="B63">
        <f>('S Curve Equation'!$B$11-(LN(1/((B18/'S Curve Equation'!$B$14)-'S Curve Equation'!$B$13)-1)/'S Curve Equation'!$B$10))/'S Curve Equation'!$B$12</f>
        <v>0.28812082179059029</v>
      </c>
    </row>
    <row r="64" spans="1:2" x14ac:dyDescent="0.25">
      <c r="A64" t="s">
        <v>50</v>
      </c>
      <c r="B64">
        <f>('S Curve Equation'!$B$11-(LN(1/((B19/'S Curve Equation'!$B$14)-'S Curve Equation'!$B$13)-1)/'S Curve Equation'!$B$10))/'S Curve Equation'!$B$12</f>
        <v>0.39177332785183344</v>
      </c>
    </row>
    <row r="65" spans="1:2" x14ac:dyDescent="0.25">
      <c r="A65" t="s">
        <v>52</v>
      </c>
      <c r="B65">
        <f>('S Curve Equation'!$B$11-(LN(1/((B20/'S Curve Equation'!$B$14)-'S Curve Equation'!$B$13)-1)/'S Curve Equation'!$B$10))/'S Curve Equation'!$B$12</f>
        <v>0.32605521205902399</v>
      </c>
    </row>
    <row r="66" spans="1:2" x14ac:dyDescent="0.25">
      <c r="A66" t="s">
        <v>54</v>
      </c>
      <c r="B66">
        <f>('S Curve Equation'!$B$11-(LN(1/((B21/'S Curve Equation'!$B$14)-'S Curve Equation'!$B$13)-1)/'S Curve Equation'!$B$10))/'S Curve Equation'!$B$12</f>
        <v>0.41072616183838095</v>
      </c>
    </row>
    <row r="67" spans="1:2" x14ac:dyDescent="0.25">
      <c r="A67" t="s">
        <v>56</v>
      </c>
      <c r="B67">
        <f>('S Curve Equation'!$B$11-(LN(1/((B22/'S Curve Equation'!$B$14)-'S Curve Equation'!$B$13)-1)/'S Curve Equation'!$B$10))/'S Curve Equation'!$B$12</f>
        <v>0.40246806456408146</v>
      </c>
    </row>
    <row r="68" spans="1:2" x14ac:dyDescent="0.25">
      <c r="A68" t="s">
        <v>58</v>
      </c>
      <c r="B68">
        <f>('S Curve Equation'!$B$11-(LN(1/((B23/'S Curve Equation'!$B$14)-'S Curve Equation'!$B$13)-1)/'S Curve Equation'!$B$10))/'S Curve Equation'!$B$12</f>
        <v>0.37123321661811137</v>
      </c>
    </row>
    <row r="69" spans="1:2" x14ac:dyDescent="0.25">
      <c r="A69" t="s">
        <v>60</v>
      </c>
      <c r="B69">
        <f>('S Curve Equation'!$B$11-(LN(1/((B24/'S Curve Equation'!$B$14)-'S Curve Equation'!$B$13)-1)/'S Curve Equation'!$B$10))/'S Curve Equation'!$B$12</f>
        <v>0.38736403861626434</v>
      </c>
    </row>
    <row r="70" spans="1:2" x14ac:dyDescent="0.25">
      <c r="A70" t="s">
        <v>62</v>
      </c>
      <c r="B70">
        <f>('S Curve Equation'!$B$11-(LN(1/((B25/'S Curve Equation'!$B$14)-'S Curve Equation'!$B$13)-1)/'S Curve Equation'!$B$10))/'S Curve Equation'!$B$12</f>
        <v>0.35979942912198826</v>
      </c>
    </row>
    <row r="71" spans="1:2" x14ac:dyDescent="0.25">
      <c r="A71" t="s">
        <v>64</v>
      </c>
      <c r="B71">
        <f>('S Curve Equation'!$B$11-(LN(1/((B26/'S Curve Equation'!$B$14)-'S Curve Equation'!$B$13)-1)/'S Curve Equation'!$B$10))/'S Curve Equation'!$B$12</f>
        <v>0.43942685564886569</v>
      </c>
    </row>
    <row r="72" spans="1:2" x14ac:dyDescent="0.25">
      <c r="A72" t="s">
        <v>66</v>
      </c>
      <c r="B72">
        <f>('S Curve Equation'!$B$11-(LN(1/((B27/'S Curve Equation'!$B$14)-'S Curve Equation'!$B$13)-1)/'S Curve Equation'!$B$10))/'S Curve Equation'!$B$12</f>
        <v>0.34714551296646062</v>
      </c>
    </row>
    <row r="73" spans="1:2" x14ac:dyDescent="0.25">
      <c r="A73" t="s">
        <v>68</v>
      </c>
      <c r="B73">
        <f>('S Curve Equation'!$B$11-(LN(1/((B28/'S Curve Equation'!$B$14)-'S Curve Equation'!$B$13)-1)/'S Curve Equation'!$B$10))/'S Curve Equation'!$B$12</f>
        <v>0.3444261116761495</v>
      </c>
    </row>
    <row r="74" spans="1:2" x14ac:dyDescent="0.25">
      <c r="A74" t="s">
        <v>70</v>
      </c>
      <c r="B74">
        <f>('S Curve Equation'!$B$11-(LN(1/((B29/'S Curve Equation'!$B$14)-'S Curve Equation'!$B$13)-1)/'S Curve Equation'!$B$10))/'S Curve Equation'!$B$12</f>
        <v>0.33084033357813009</v>
      </c>
    </row>
    <row r="75" spans="1:2" x14ac:dyDescent="0.25">
      <c r="A75" t="s">
        <v>72</v>
      </c>
      <c r="B75">
        <f>('S Curve Equation'!$B$11-(LN(1/((B30/'S Curve Equation'!$B$14)-'S Curve Equation'!$B$13)-1)/'S Curve Equation'!$B$10))/'S Curve Equation'!$B$12</f>
        <v>0.27606271552445638</v>
      </c>
    </row>
    <row r="76" spans="1:2" x14ac:dyDescent="0.25">
      <c r="A76" t="s">
        <v>74</v>
      </c>
      <c r="B76">
        <f>('S Curve Equation'!$B$11-(LN(1/((B31/'S Curve Equation'!$B$14)-'S Curve Equation'!$B$13)-1)/'S Curve Equation'!$B$10))/'S Curve Equation'!$B$12</f>
        <v>0.47379855804268317</v>
      </c>
    </row>
    <row r="77" spans="1:2" x14ac:dyDescent="0.25">
      <c r="A77" t="s">
        <v>76</v>
      </c>
      <c r="B77">
        <f>('S Curve Equation'!$B$11-(LN(1/((B32/'S Curve Equation'!$B$14)-'S Curve Equation'!$B$13)-1)/'S Curve Equation'!$B$10))/'S Curve Equation'!$B$12</f>
        <v>0.37886710800982398</v>
      </c>
    </row>
    <row r="78" spans="1:2" x14ac:dyDescent="0.25">
      <c r="A78" t="s">
        <v>78</v>
      </c>
      <c r="B78">
        <f>('S Curve Equation'!$B$11-(LN(1/((B33/'S Curve Equation'!$B$14)-'S Curve Equation'!$B$13)-1)/'S Curve Equation'!$B$10))/'S Curve Equation'!$B$12</f>
        <v>0.50782744446915484</v>
      </c>
    </row>
    <row r="79" spans="1:2" x14ac:dyDescent="0.25">
      <c r="A79" t="s">
        <v>80</v>
      </c>
      <c r="B79">
        <f>('S Curve Equation'!$B$11-(LN(1/((B34/'S Curve Equation'!$B$14)-'S Curve Equation'!$B$13)-1)/'S Curve Equation'!$B$10))/'S Curve Equation'!$B$12</f>
        <v>0.4638142416777139</v>
      </c>
    </row>
    <row r="80" spans="1:2" x14ac:dyDescent="0.25">
      <c r="A80" t="s">
        <v>82</v>
      </c>
      <c r="B80">
        <f>('S Curve Equation'!$B$11-(LN(1/((B35/'S Curve Equation'!$B$14)-'S Curve Equation'!$B$13)-1)/'S Curve Equation'!$B$10))/'S Curve Equation'!$B$12</f>
        <v>0.41358273577250571</v>
      </c>
    </row>
    <row r="81" spans="1:32" x14ac:dyDescent="0.25">
      <c r="A81" t="s">
        <v>84</v>
      </c>
      <c r="B81">
        <f>('S Curve Equation'!$B$11-(LN(1/((B36/'S Curve Equation'!$B$14)-'S Curve Equation'!$B$13)-1)/'S Curve Equation'!$B$10))/'S Curve Equation'!$B$12</f>
        <v>0.50545849028437129</v>
      </c>
    </row>
    <row r="82" spans="1:32" x14ac:dyDescent="0.25">
      <c r="A82" t="s">
        <v>86</v>
      </c>
      <c r="B82">
        <f>('S Curve Equation'!$B$11-(LN(1/((B37/'S Curve Equation'!$B$14)-'S Curve Equation'!$B$13)-1)/'S Curve Equation'!$B$10))/'S Curve Equation'!$B$12</f>
        <v>0.51480090864995287</v>
      </c>
    </row>
    <row r="83" spans="1:32" x14ac:dyDescent="0.25">
      <c r="A83" t="s">
        <v>88</v>
      </c>
      <c r="B83">
        <f>('S Curve Equation'!$B$11-(LN(1/((B38/'S Curve Equation'!$B$14)-'S Curve Equation'!$B$13)-1)/'S Curve Equation'!$B$10))/'S Curve Equation'!$B$12</f>
        <v>0.5</v>
      </c>
    </row>
    <row r="84" spans="1:32" x14ac:dyDescent="0.25">
      <c r="A84" t="s">
        <v>90</v>
      </c>
      <c r="B84">
        <f>('S Curve Equation'!$B$11-(LN(1/((B39/'S Curve Equation'!$B$14)-'S Curve Equation'!$B$13)-1)/'S Curve Equation'!$B$10))/'S Curve Equation'!$B$12</f>
        <v>0.46225894098351783</v>
      </c>
    </row>
    <row r="85" spans="1:32" x14ac:dyDescent="0.25">
      <c r="A85" t="s">
        <v>92</v>
      </c>
      <c r="B85">
        <f>('S Curve Equation'!$B$11-(LN(1/((B40/'S Curve Equation'!$B$14)-'S Curve Equation'!$B$13)-1)/'S Curve Equation'!$B$10))/'S Curve Equation'!$B$12</f>
        <v>0.48432563978201948</v>
      </c>
    </row>
    <row r="86" spans="1:32" x14ac:dyDescent="0.25">
      <c r="A86" t="s">
        <v>94</v>
      </c>
      <c r="B86">
        <f>('S Curve Equation'!$B$11-(LN(1/((B41/'S Curve Equation'!$B$14)-'S Curve Equation'!$B$13)-1)/'S Curve Equation'!$B$10))/'S Curve Equation'!$B$12</f>
        <v>0.58927383816161893</v>
      </c>
    </row>
    <row r="87" spans="1:32" x14ac:dyDescent="0.25">
      <c r="A87" t="s">
        <v>96</v>
      </c>
      <c r="B87">
        <f>('S Curve Equation'!$B$11-(LN(1/((B42/'S Curve Equation'!$B$14)-'S Curve Equation'!$B$13)-1)/'S Curve Equation'!$B$10))/'S Curve Equation'!$B$12</f>
        <v>0.63544680439051415</v>
      </c>
    </row>
    <row r="88" spans="1:32" x14ac:dyDescent="0.25">
      <c r="A88" t="s">
        <v>98</v>
      </c>
      <c r="B88">
        <f>('S Curve Equation'!$B$11-(LN(1/((B43/'S Curve Equation'!$B$14)-'S Curve Equation'!$B$13)-1)/'S Curve Equation'!$B$10))/'S Curve Equation'!$B$12</f>
        <v>0.48038872367252194</v>
      </c>
    </row>
    <row r="89" spans="1:32" x14ac:dyDescent="0.25">
      <c r="A89" t="s">
        <v>100</v>
      </c>
      <c r="B89">
        <f>('S Curve Equation'!$B$11-(LN(1/((B44/'S Curve Equation'!$B$14)-'S Curve Equation'!$B$13)-1)/'S Curve Equation'!$B$10))/'S Curve Equation'!$B$12</f>
        <v>0.72185766163601084</v>
      </c>
    </row>
    <row r="91" spans="1:32" x14ac:dyDescent="0.25">
      <c r="A91" t="s">
        <v>525</v>
      </c>
    </row>
    <row r="92" spans="1:32" x14ac:dyDescent="0.25">
      <c r="B92">
        <v>2020</v>
      </c>
      <c r="C92">
        <v>2021</v>
      </c>
      <c r="D92">
        <v>2022</v>
      </c>
      <c r="E92">
        <v>2023</v>
      </c>
      <c r="F92">
        <v>2024</v>
      </c>
      <c r="G92">
        <v>2025</v>
      </c>
      <c r="H92">
        <v>2026</v>
      </c>
      <c r="I92">
        <v>2027</v>
      </c>
      <c r="J92">
        <v>2028</v>
      </c>
      <c r="K92">
        <v>2029</v>
      </c>
      <c r="L92">
        <v>2030</v>
      </c>
      <c r="M92">
        <v>2031</v>
      </c>
      <c r="N92">
        <v>2032</v>
      </c>
      <c r="O92">
        <v>2033</v>
      </c>
      <c r="P92">
        <v>2034</v>
      </c>
      <c r="Q92">
        <v>2035</v>
      </c>
      <c r="R92">
        <v>2036</v>
      </c>
      <c r="S92">
        <v>2037</v>
      </c>
      <c r="T92">
        <v>2038</v>
      </c>
      <c r="U92">
        <v>2039</v>
      </c>
      <c r="V92">
        <v>2040</v>
      </c>
      <c r="W92">
        <v>2041</v>
      </c>
      <c r="X92">
        <v>2042</v>
      </c>
      <c r="Y92">
        <v>2043</v>
      </c>
      <c r="Z92">
        <v>2044</v>
      </c>
      <c r="AA92">
        <v>2045</v>
      </c>
      <c r="AB92">
        <v>2046</v>
      </c>
      <c r="AC92">
        <v>2047</v>
      </c>
      <c r="AD92">
        <v>2048</v>
      </c>
      <c r="AE92">
        <v>2049</v>
      </c>
      <c r="AF92">
        <v>2050</v>
      </c>
    </row>
    <row r="93" spans="1:32" x14ac:dyDescent="0.25">
      <c r="A93" t="s">
        <v>18</v>
      </c>
      <c r="B93">
        <f t="shared" ref="B93:B134" si="0">B48</f>
        <v>0.39610493716345646</v>
      </c>
      <c r="C93">
        <f>IF('LF Projected Ratios'!D$34&gt;=0,$B93+(1-$B93)*'LF Projected Ratios'!D$34,$B93*(1+'LF Projected Ratios'!D$34))</f>
        <v>0.3967837264403124</v>
      </c>
      <c r="D93">
        <f>IF('LF Projected Ratios'!E$34&gt;=0,$B93+(1-$B93)*'LF Projected Ratios'!E$34,$B93*(1+'LF Projected Ratios'!E$34))</f>
        <v>0.39749365402242731</v>
      </c>
      <c r="E93">
        <f>IF('LF Projected Ratios'!F$34&gt;=0,$B93+(1-$B93)*'LF Projected Ratios'!F$34,$B93*(1+'LF Projected Ratios'!F$34))</f>
        <v>0.39818586413646828</v>
      </c>
      <c r="F93">
        <f>IF('LF Projected Ratios'!G$34&gt;=0,$B93+(1-$B93)*'LF Projected Ratios'!G$34,$B93*(1+'LF Projected Ratios'!G$34))</f>
        <v>0.39886561661259046</v>
      </c>
      <c r="G93">
        <f>IF('LF Projected Ratios'!H$34&gt;=0,$B93+(1-$B93)*'LF Projected Ratios'!H$34,$B93*(1+'LF Projected Ratios'!H$34))</f>
        <v>0.39956769896492156</v>
      </c>
      <c r="H93">
        <f>IF('LF Projected Ratios'!I$34&gt;=0,$B93+(1-$B93)*'LF Projected Ratios'!I$34,$B93*(1+'LF Projected Ratios'!I$34))</f>
        <v>0.40029771073178738</v>
      </c>
      <c r="I93">
        <f>IF('LF Projected Ratios'!J$34&gt;=0,$B93+(1-$B93)*'LF Projected Ratios'!J$34,$B93*(1+'LF Projected Ratios'!J$34))</f>
        <v>0.40106833530868619</v>
      </c>
      <c r="J93">
        <f>IF('LF Projected Ratios'!K$34&gt;=0,$B93+(1-$B93)*'LF Projected Ratios'!K$34,$B93*(1+'LF Projected Ratios'!K$34))</f>
        <v>0.40187257554506151</v>
      </c>
      <c r="K93">
        <f>IF('LF Projected Ratios'!L$34&gt;=0,$B93+(1-$B93)*'LF Projected Ratios'!L$34,$B93*(1+'LF Projected Ratios'!L$34))</f>
        <v>0.40265510618743522</v>
      </c>
      <c r="L93">
        <f>IF('LF Projected Ratios'!M$34&gt;=0,$B93+(1-$B93)*'LF Projected Ratios'!M$34,$B93*(1+'LF Projected Ratios'!M$34))</f>
        <v>0.40316298371650483</v>
      </c>
      <c r="M93">
        <f>IF('LF Projected Ratios'!N$34&gt;=0,$B93+(1-$B93)*'LF Projected Ratios'!N$34,$B93*(1+'LF Projected Ratios'!N$34))</f>
        <v>0.40383862186206593</v>
      </c>
      <c r="N93">
        <f>IF('LF Projected Ratios'!O$34&gt;=0,$B93+(1-$B93)*'LF Projected Ratios'!O$34,$B93*(1+'LF Projected Ratios'!O$34))</f>
        <v>0.40450806893331381</v>
      </c>
      <c r="O93">
        <f>IF('LF Projected Ratios'!P$34&gt;=0,$B93+(1-$B93)*'LF Projected Ratios'!P$34,$B93*(1+'LF Projected Ratios'!P$34))</f>
        <v>0.40517140963814435</v>
      </c>
      <c r="P93">
        <f>IF('LF Projected Ratios'!Q$34&gt;=0,$B93+(1-$B93)*'LF Projected Ratios'!Q$34,$B93*(1+'LF Projected Ratios'!Q$34))</f>
        <v>0.40582872714614038</v>
      </c>
      <c r="Q93">
        <f>IF('LF Projected Ratios'!R$34&gt;=0,$B93+(1-$B93)*'LF Projected Ratios'!R$34,$B93*(1+'LF Projected Ratios'!R$34))</f>
        <v>0.40648010312333677</v>
      </c>
      <c r="R93">
        <f>IF('LF Projected Ratios'!S$34&gt;=0,$B93+(1-$B93)*'LF Projected Ratios'!S$34,$B93*(1+'LF Projected Ratios'!S$34))</f>
        <v>0.4071256177660425</v>
      </c>
      <c r="S93">
        <f>IF('LF Projected Ratios'!T$34&gt;=0,$B93+(1-$B93)*'LF Projected Ratios'!T$34,$B93*(1+'LF Projected Ratios'!T$34))</f>
        <v>0.40776534983375573</v>
      </c>
      <c r="T93">
        <f>IF('LF Projected Ratios'!U$34&gt;=0,$B93+(1-$B93)*'LF Projected Ratios'!U$34,$B93*(1+'LF Projected Ratios'!U$34))</f>
        <v>0.40839937668119841</v>
      </c>
      <c r="U93">
        <f>IF('LF Projected Ratios'!V$34&gt;=0,$B93+(1-$B93)*'LF Projected Ratios'!V$34,$B93*(1+'LF Projected Ratios'!V$34))</f>
        <v>0.40902777428949683</v>
      </c>
      <c r="V93">
        <f>IF('LF Projected Ratios'!W$34&gt;=0,$B93+(1-$B93)*'LF Projected Ratios'!W$34,$B93*(1+'LF Projected Ratios'!W$34))</f>
        <v>0.4096506172965349</v>
      </c>
      <c r="W93">
        <f>IF('LF Projected Ratios'!X$34&gt;=0,$B93+(1-$B93)*'LF Projected Ratios'!X$34,$B93*(1+'LF Projected Ratios'!X$34))</f>
        <v>0.41026797902650991</v>
      </c>
      <c r="X93">
        <f>IF('LF Projected Ratios'!Y$34&gt;=0,$B93+(1-$B93)*'LF Projected Ratios'!Y$34,$B93*(1+'LF Projected Ratios'!Y$34))</f>
        <v>0.410879931518704</v>
      </c>
      <c r="Y93">
        <f>IF('LF Projected Ratios'!Z$34&gt;=0,$B93+(1-$B93)*'LF Projected Ratios'!Z$34,$B93*(1+'LF Projected Ratios'!Z$34))</f>
        <v>0.41148654555551067</v>
      </c>
      <c r="Z93">
        <f>IF('LF Projected Ratios'!AA$34&gt;=0,$B93+(1-$B93)*'LF Projected Ratios'!AA$34,$B93*(1+'LF Projected Ratios'!AA$34))</f>
        <v>0.41208789068972579</v>
      </c>
      <c r="AA93">
        <f>IF('LF Projected Ratios'!AB$34&gt;=0,$B93+(1-$B93)*'LF Projected Ratios'!AB$34,$B93*(1+'LF Projected Ratios'!AB$34))</f>
        <v>0.41268403527113107</v>
      </c>
      <c r="AB93">
        <f>IF('LF Projected Ratios'!AC$34&gt;=0,$B93+(1-$B93)*'LF Projected Ratios'!AC$34,$B93*(1+'LF Projected Ratios'!AC$34))</f>
        <v>0.41327504647239549</v>
      </c>
      <c r="AC93">
        <f>IF('LF Projected Ratios'!AD$34&gt;=0,$B93+(1-$B93)*'LF Projected Ratios'!AD$34,$B93*(1+'LF Projected Ratios'!AD$34))</f>
        <v>0.41386099031430162</v>
      </c>
      <c r="AD93">
        <f>IF('LF Projected Ratios'!AE$34&gt;=0,$B93+(1-$B93)*'LF Projected Ratios'!AE$34,$B93*(1+'LF Projected Ratios'!AE$34))</f>
        <v>0.41444193169033661</v>
      </c>
      <c r="AE93">
        <f>IF('LF Projected Ratios'!AF$34&gt;=0,$B93+(1-$B93)*'LF Projected Ratios'!AF$34,$B93*(1+'LF Projected Ratios'!AF$34))</f>
        <v>0.41501793439064572</v>
      </c>
      <c r="AF93">
        <f>IF('LF Projected Ratios'!AG$34&gt;=0,$B93+(1-$B93)*'LF Projected Ratios'!AG$34,$B93*(1+'LF Projected Ratios'!AG$34))</f>
        <v>0.4155890611253843</v>
      </c>
    </row>
    <row r="94" spans="1:32" x14ac:dyDescent="0.25">
      <c r="A94" t="s">
        <v>20</v>
      </c>
      <c r="B94">
        <f t="shared" si="0"/>
        <v>0.26743140543358124</v>
      </c>
      <c r="C94">
        <f>IF('LF Projected Ratios'!D$34&gt;=0,$B94+(1-$B94)*'LF Projected Ratios'!D$34,$B94*(1+'LF Projected Ratios'!D$34))</f>
        <v>0.26825482615210383</v>
      </c>
      <c r="D94">
        <f>IF('LF Projected Ratios'!E$34&gt;=0,$B94+(1-$B94)*'LF Projected Ratios'!E$34,$B94*(1+'LF Projected Ratios'!E$34))</f>
        <v>0.26911601989763806</v>
      </c>
      <c r="E94">
        <f>IF('LF Projected Ratios'!F$34&gt;=0,$B94+(1-$B94)*'LF Projected Ratios'!F$34,$B94*(1+'LF Projected Ratios'!F$34))</f>
        <v>0.26995572106692034</v>
      </c>
      <c r="F94">
        <f>IF('LF Projected Ratios'!G$34&gt;=0,$B94+(1-$B94)*'LF Projected Ratios'!G$34,$B94*(1+'LF Projected Ratios'!G$34))</f>
        <v>0.2707803102161459</v>
      </c>
      <c r="G94">
        <f>IF('LF Projected Ratios'!H$34&gt;=0,$B94+(1-$B94)*'LF Projected Ratios'!H$34,$B94*(1+'LF Projected Ratios'!H$34))</f>
        <v>0.27163198712786174</v>
      </c>
      <c r="H94">
        <f>IF('LF Projected Ratios'!I$34&gt;=0,$B94+(1-$B94)*'LF Projected Ratios'!I$34,$B94*(1+'LF Projected Ratios'!I$34))</f>
        <v>0.27251754444895976</v>
      </c>
      <c r="I94">
        <f>IF('LF Projected Ratios'!J$34&gt;=0,$B94+(1-$B94)*'LF Projected Ratios'!J$34,$B94*(1+'LF Projected Ratios'!J$34))</f>
        <v>0.27345236805984574</v>
      </c>
      <c r="J94">
        <f>IF('LF Projected Ratios'!K$34&gt;=0,$B94+(1-$B94)*'LF Projected Ratios'!K$34,$B94*(1+'LF Projected Ratios'!K$34))</f>
        <v>0.27442796990843171</v>
      </c>
      <c r="K94">
        <f>IF('LF Projected Ratios'!L$34&gt;=0,$B94+(1-$B94)*'LF Projected Ratios'!L$34,$B94*(1+'LF Projected Ratios'!L$34))</f>
        <v>0.27537723644191886</v>
      </c>
      <c r="L94">
        <f>IF('LF Projected Ratios'!M$34&gt;=0,$B94+(1-$B94)*'LF Projected Ratios'!M$34,$B94*(1+'LF Projected Ratios'!M$34))</f>
        <v>0.27599332879070348</v>
      </c>
      <c r="M94">
        <f>IF('LF Projected Ratios'!N$34&gt;=0,$B94+(1-$B94)*'LF Projected Ratios'!N$34,$B94*(1+'LF Projected Ratios'!N$34))</f>
        <v>0.27681292695798165</v>
      </c>
      <c r="N94">
        <f>IF('LF Projected Ratios'!O$34&gt;=0,$B94+(1-$B94)*'LF Projected Ratios'!O$34,$B94*(1+'LF Projected Ratios'!O$34))</f>
        <v>0.27762501490223002</v>
      </c>
      <c r="O94">
        <f>IF('LF Projected Ratios'!P$34&gt;=0,$B94+(1-$B94)*'LF Projected Ratios'!P$34,$B94*(1+'LF Projected Ratios'!P$34))</f>
        <v>0.27842969538028173</v>
      </c>
      <c r="P94">
        <f>IF('LF Projected Ratios'!Q$34&gt;=0,$B94+(1-$B94)*'LF Projected Ratios'!Q$34,$B94*(1+'LF Projected Ratios'!Q$34))</f>
        <v>0.27922706928288454</v>
      </c>
      <c r="Q94">
        <f>IF('LF Projected Ratios'!R$34&gt;=0,$B94+(1-$B94)*'LF Projected Ratios'!R$34,$B94*(1+'LF Projected Ratios'!R$34))</f>
        <v>0.28001723567687314</v>
      </c>
      <c r="R94">
        <f>IF('LF Projected Ratios'!S$34&gt;=0,$B94+(1-$B94)*'LF Projected Ratios'!S$34,$B94*(1+'LF Projected Ratios'!S$34))</f>
        <v>0.28080029184619804</v>
      </c>
      <c r="S94">
        <f>IF('LF Projected Ratios'!T$34&gt;=0,$B94+(1-$B94)*'LF Projected Ratios'!T$34,$B94*(1+'LF Projected Ratios'!T$34))</f>
        <v>0.28157633333185367</v>
      </c>
      <c r="T94">
        <f>IF('LF Projected Ratios'!U$34&gt;=0,$B94+(1-$B94)*'LF Projected Ratios'!U$34,$B94*(1+'LF Projected Ratios'!U$34))</f>
        <v>0.28234545397073885</v>
      </c>
      <c r="U94">
        <f>IF('LF Projected Ratios'!V$34&gt;=0,$B94+(1-$B94)*'LF Projected Ratios'!V$34,$B94*(1+'LF Projected Ratios'!V$34))</f>
        <v>0.2831077459334812</v>
      </c>
      <c r="V94">
        <f>IF('LF Projected Ratios'!W$34&gt;=0,$B94+(1-$B94)*'LF Projected Ratios'!W$34,$B94*(1+'LF Projected Ratios'!W$34))</f>
        <v>0.28386329976125757</v>
      </c>
      <c r="W94">
        <f>IF('LF Projected Ratios'!X$34&gt;=0,$B94+(1-$B94)*'LF Projected Ratios'!X$34,$B94*(1+'LF Projected Ratios'!X$34))</f>
        <v>0.28461220440164758</v>
      </c>
      <c r="X94">
        <f>IF('LF Projected Ratios'!Y$34&gt;=0,$B94+(1-$B94)*'LF Projected Ratios'!Y$34,$B94*(1+'LF Projected Ratios'!Y$34))</f>
        <v>0.28535454724353526</v>
      </c>
      <c r="Y94">
        <f>IF('LF Projected Ratios'!Z$34&gt;=0,$B94+(1-$B94)*'LF Projected Ratios'!Z$34,$B94*(1+'LF Projected Ratios'!Z$34))</f>
        <v>0.28609041415110753</v>
      </c>
      <c r="Z94">
        <f>IF('LF Projected Ratios'!AA$34&gt;=0,$B94+(1-$B94)*'LF Projected Ratios'!AA$34,$B94*(1+'LF Projected Ratios'!AA$34))</f>
        <v>0.28681988949696013</v>
      </c>
      <c r="AA94">
        <f>IF('LF Projected Ratios'!AB$34&gt;=0,$B94+(1-$B94)*'LF Projected Ratios'!AB$34,$B94*(1+'LF Projected Ratios'!AB$34))</f>
        <v>0.28754305619434489</v>
      </c>
      <c r="AB94">
        <f>IF('LF Projected Ratios'!AC$34&gt;=0,$B94+(1-$B94)*'LF Projected Ratios'!AC$34,$B94*(1+'LF Projected Ratios'!AC$34))</f>
        <v>0.28825999572859051</v>
      </c>
      <c r="AC94">
        <f>IF('LF Projected Ratios'!AD$34&gt;=0,$B94+(1-$B94)*'LF Projected Ratios'!AD$34,$B94*(1+'LF Projected Ratios'!AD$34))</f>
        <v>0.28897078818770394</v>
      </c>
      <c r="AD94">
        <f>IF('LF Projected Ratios'!AE$34&gt;=0,$B94+(1-$B94)*'LF Projected Ratios'!AE$34,$B94*(1+'LF Projected Ratios'!AE$34))</f>
        <v>0.28967551229220057</v>
      </c>
      <c r="AE94">
        <f>IF('LF Projected Ratios'!AF$34&gt;=0,$B94+(1-$B94)*'LF Projected Ratios'!AF$34,$B94*(1+'LF Projected Ratios'!AF$34))</f>
        <v>0.29037424542416213</v>
      </c>
      <c r="AF94">
        <f>IF('LF Projected Ratios'!AG$34&gt;=0,$B94+(1-$B94)*'LF Projected Ratios'!AG$34,$B94*(1+'LF Projected Ratios'!AG$34))</f>
        <v>0.29106706365556401</v>
      </c>
    </row>
    <row r="95" spans="1:32" x14ac:dyDescent="0.25">
      <c r="A95" t="s">
        <v>22</v>
      </c>
      <c r="B95">
        <f t="shared" si="0"/>
        <v>0.3130119442201767</v>
      </c>
      <c r="C95">
        <f>IF('LF Projected Ratios'!D$34&gt;=0,$B95+(1-$B95)*'LF Projected Ratios'!D$34,$B95*(1+'LF Projected Ratios'!D$34))</f>
        <v>0.31378413156577462</v>
      </c>
      <c r="D95">
        <f>IF('LF Projected Ratios'!E$34&gt;=0,$B95+(1-$B95)*'LF Projected Ratios'!E$34,$B95*(1+'LF Projected Ratios'!E$34))</f>
        <v>0.31459174169441312</v>
      </c>
      <c r="E95">
        <f>IF('LF Projected Ratios'!F$34&gt;=0,$B95+(1-$B95)*'LF Projected Ratios'!F$34,$B95*(1+'LF Projected Ratios'!F$34))</f>
        <v>0.31537919651843915</v>
      </c>
      <c r="F95">
        <f>IF('LF Projected Ratios'!G$34&gt;=0,$B95+(1-$B95)*'LF Projected Ratios'!G$34,$B95*(1+'LF Projected Ratios'!G$34))</f>
        <v>0.31615247959478898</v>
      </c>
      <c r="G95">
        <f>IF('LF Projected Ratios'!H$34&gt;=0,$B95+(1-$B95)*'LF Projected Ratios'!H$34,$B95*(1+'LF Projected Ratios'!H$34))</f>
        <v>0.31695116502857901</v>
      </c>
      <c r="H95">
        <f>IF('LF Projected Ratios'!I$34&gt;=0,$B95+(1-$B95)*'LF Projected Ratios'!I$34,$B95*(1+'LF Projected Ratios'!I$34))</f>
        <v>0.3177816228270911</v>
      </c>
      <c r="I95">
        <f>IF('LF Projected Ratios'!J$34&gt;=0,$B95+(1-$B95)*'LF Projected Ratios'!J$34,$B95*(1+'LF Projected Ratios'!J$34))</f>
        <v>0.3186582815587144</v>
      </c>
      <c r="J95">
        <f>IF('LF Projected Ratios'!K$34&gt;=0,$B95+(1-$B95)*'LF Projected Ratios'!K$34,$B95*(1+'LF Projected Ratios'!K$34))</f>
        <v>0.3195731812993618</v>
      </c>
      <c r="K95">
        <f>IF('LF Projected Ratios'!L$34&gt;=0,$B95+(1-$B95)*'LF Projected Ratios'!L$34,$B95*(1+'LF Projected Ratios'!L$34))</f>
        <v>0.32046338431255972</v>
      </c>
      <c r="L95">
        <f>IF('LF Projected Ratios'!M$34&gt;=0,$B95+(1-$B95)*'LF Projected Ratios'!M$34,$B95*(1+'LF Projected Ratios'!M$34))</f>
        <v>0.32104114329378231</v>
      </c>
      <c r="M95">
        <f>IF('LF Projected Ratios'!N$34&gt;=0,$B95+(1-$B95)*'LF Projected Ratios'!N$34,$B95*(1+'LF Projected Ratios'!N$34))</f>
        <v>0.32180974592790479</v>
      </c>
      <c r="N95">
        <f>IF('LF Projected Ratios'!O$34&gt;=0,$B95+(1-$B95)*'LF Projected Ratios'!O$34,$B95*(1+'LF Projected Ratios'!O$34))</f>
        <v>0.32257130562631314</v>
      </c>
      <c r="O95">
        <f>IF('LF Projected Ratios'!P$34&gt;=0,$B95+(1-$B95)*'LF Projected Ratios'!P$34,$B95*(1+'LF Projected Ratios'!P$34))</f>
        <v>0.32332591875229338</v>
      </c>
      <c r="P95">
        <f>IF('LF Projected Ratios'!Q$34&gt;=0,$B95+(1-$B95)*'LF Projected Ratios'!Q$34,$B95*(1+'LF Projected Ratios'!Q$34))</f>
        <v>0.32407367991915431</v>
      </c>
      <c r="Q95">
        <f>IF('LF Projected Ratios'!R$34&gt;=0,$B95+(1-$B95)*'LF Projected Ratios'!R$34,$B95*(1+'LF Projected Ratios'!R$34))</f>
        <v>0.32481468202977593</v>
      </c>
      <c r="R95">
        <f>IF('LF Projected Ratios'!S$34&gt;=0,$B95+(1-$B95)*'LF Projected Ratios'!S$34,$B95*(1+'LF Projected Ratios'!S$34))</f>
        <v>0.32554901631508509</v>
      </c>
      <c r="S95">
        <f>IF('LF Projected Ratios'!T$34&gt;=0,$B95+(1-$B95)*'LF Projected Ratios'!T$34,$B95*(1+'LF Projected Ratios'!T$34))</f>
        <v>0.32627677237149999</v>
      </c>
      <c r="T95">
        <f>IF('LF Projected Ratios'!U$34&gt;=0,$B95+(1-$B95)*'LF Projected Ratios'!U$34,$B95*(1+'LF Projected Ratios'!U$34))</f>
        <v>0.326998038197372</v>
      </c>
      <c r="U95">
        <f>IF('LF Projected Ratios'!V$34&gt;=0,$B95+(1-$B95)*'LF Projected Ratios'!V$34,$B95*(1+'LF Projected Ratios'!V$34))</f>
        <v>0.32771290022845717</v>
      </c>
      <c r="V95">
        <f>IF('LF Projected Ratios'!W$34&gt;=0,$B95+(1-$B95)*'LF Projected Ratios'!W$34,$B95*(1+'LF Projected Ratios'!W$34))</f>
        <v>0.32842144337244539</v>
      </c>
      <c r="W95">
        <f>IF('LF Projected Ratios'!X$34&gt;=0,$B95+(1-$B95)*'LF Projected Ratios'!X$34,$B95*(1+'LF Projected Ratios'!X$34))</f>
        <v>0.32912375104258307</v>
      </c>
      <c r="X95">
        <f>IF('LF Projected Ratios'!Y$34&gt;=0,$B95+(1-$B95)*'LF Projected Ratios'!Y$34,$B95*(1+'LF Projected Ratios'!Y$34))</f>
        <v>0.32981990519040366</v>
      </c>
      <c r="Y95">
        <f>IF('LF Projected Ratios'!Z$34&gt;=0,$B95+(1-$B95)*'LF Projected Ratios'!Z$34,$B95*(1+'LF Projected Ratios'!Z$34))</f>
        <v>0.33050998633761008</v>
      </c>
      <c r="Z95">
        <f>IF('LF Projected Ratios'!AA$34&gt;=0,$B95+(1-$B95)*'LF Projected Ratios'!AA$34,$B95*(1+'LF Projected Ratios'!AA$34))</f>
        <v>0.33119407360712122</v>
      </c>
      <c r="AA95">
        <f>IF('LF Projected Ratios'!AB$34&gt;=0,$B95+(1-$B95)*'LF Projected Ratios'!AB$34,$B95*(1+'LF Projected Ratios'!AB$34))</f>
        <v>0.33187224475331284</v>
      </c>
      <c r="AB95">
        <f>IF('LF Projected Ratios'!AC$34&gt;=0,$B95+(1-$B95)*'LF Projected Ratios'!AC$34,$B95*(1+'LF Projected Ratios'!AC$34))</f>
        <v>0.33254457619148298</v>
      </c>
      <c r="AC95">
        <f>IF('LF Projected Ratios'!AD$34&gt;=0,$B95+(1-$B95)*'LF Projected Ratios'!AD$34,$B95*(1+'LF Projected Ratios'!AD$34))</f>
        <v>0.33321114302654947</v>
      </c>
      <c r="AD95">
        <f>IF('LF Projected Ratios'!AE$34&gt;=0,$B95+(1-$B95)*'LF Projected Ratios'!AE$34,$B95*(1+'LF Projected Ratios'!AE$34))</f>
        <v>0.33387201908102443</v>
      </c>
      <c r="AE95">
        <f>IF('LF Projected Ratios'!AF$34&gt;=0,$B95+(1-$B95)*'LF Projected Ratios'!AF$34,$B95*(1+'LF Projected Ratios'!AF$34))</f>
        <v>0.33452727692226364</v>
      </c>
      <c r="AF95">
        <f>IF('LF Projected Ratios'!AG$34&gt;=0,$B95+(1-$B95)*'LF Projected Ratios'!AG$34,$B95*(1+'LF Projected Ratios'!AG$34))</f>
        <v>0.33517698788903161</v>
      </c>
    </row>
    <row r="96" spans="1:32" x14ac:dyDescent="0.25">
      <c r="A96" t="s">
        <v>24</v>
      </c>
      <c r="B96">
        <f t="shared" si="0"/>
        <v>0.2739528901309165</v>
      </c>
      <c r="C96">
        <f>IF('LF Projected Ratios'!D$34&gt;=0,$B96+(1-$B96)*'LF Projected Ratios'!D$34,$B96*(1+'LF Projected Ratios'!D$34))</f>
        <v>0.27476898057940685</v>
      </c>
      <c r="D96">
        <f>IF('LF Projected Ratios'!E$34&gt;=0,$B96+(1-$B96)*'LF Projected Ratios'!E$34,$B96*(1+'LF Projected Ratios'!E$34))</f>
        <v>0.27562250779122044</v>
      </c>
      <c r="E96">
        <f>IF('LF Projected Ratios'!F$34&gt;=0,$B96+(1-$B96)*'LF Projected Ratios'!F$34,$B96*(1+'LF Projected Ratios'!F$34))</f>
        <v>0.27645473375836271</v>
      </c>
      <c r="F96">
        <f>IF('LF Projected Ratios'!G$34&gt;=0,$B96+(1-$B96)*'LF Projected Ratios'!G$34,$B96*(1+'LF Projected Ratios'!G$34))</f>
        <v>0.27727198223593214</v>
      </c>
      <c r="G96">
        <f>IF('LF Projected Ratios'!H$34&gt;=0,$B96+(1-$B96)*'LF Projected Ratios'!H$34,$B96*(1+'LF Projected Ratios'!H$34))</f>
        <v>0.27811607733484844</v>
      </c>
      <c r="H96">
        <f>IF('LF Projected Ratios'!I$34&gt;=0,$B96+(1-$B96)*'LF Projected Ratios'!I$34,$B96*(1+'LF Projected Ratios'!I$34))</f>
        <v>0.2789937512323859</v>
      </c>
      <c r="I96">
        <f>IF('LF Projected Ratios'!J$34&gt;=0,$B96+(1-$B96)*'LF Projected Ratios'!J$34,$B96*(1+'LF Projected Ratios'!J$34))</f>
        <v>0.27992025284050204</v>
      </c>
      <c r="J96">
        <f>IF('LF Projected Ratios'!K$34&gt;=0,$B96+(1-$B96)*'LF Projected Ratios'!K$34,$B96*(1+'LF Projected Ratios'!K$34))</f>
        <v>0.2808871696695916</v>
      </c>
      <c r="K96">
        <f>IF('LF Projected Ratios'!L$34&gt;=0,$B96+(1-$B96)*'LF Projected Ratios'!L$34,$B96*(1+'LF Projected Ratios'!L$34))</f>
        <v>0.28182798562627576</v>
      </c>
      <c r="L96">
        <f>IF('LF Projected Ratios'!M$34&gt;=0,$B96+(1-$B96)*'LF Projected Ratios'!M$34,$B96*(1+'LF Projected Ratios'!M$34))</f>
        <v>0.28243859338719446</v>
      </c>
      <c r="M96">
        <f>IF('LF Projected Ratios'!N$34&gt;=0,$B96+(1-$B96)*'LF Projected Ratios'!N$34,$B96*(1+'LF Projected Ratios'!N$34))</f>
        <v>0.28325089531362152</v>
      </c>
      <c r="N96">
        <f>IF('LF Projected Ratios'!O$34&gt;=0,$B96+(1-$B96)*'LF Projected Ratios'!O$34,$B96*(1+'LF Projected Ratios'!O$34))</f>
        <v>0.28405575387465504</v>
      </c>
      <c r="O96">
        <f>IF('LF Projected Ratios'!P$34&gt;=0,$B96+(1-$B96)*'LF Projected Ratios'!P$34,$B96*(1+'LF Projected Ratios'!P$34))</f>
        <v>0.28485327091236445</v>
      </c>
      <c r="P96">
        <f>IF('LF Projected Ratios'!Q$34&gt;=0,$B96+(1-$B96)*'LF Projected Ratios'!Q$34,$B96*(1+'LF Projected Ratios'!Q$34))</f>
        <v>0.28564354641934603</v>
      </c>
      <c r="Q96">
        <f>IF('LF Projected Ratios'!R$34&gt;=0,$B96+(1-$B96)*'LF Projected Ratios'!R$34,$B96*(1+'LF Projected Ratios'!R$34))</f>
        <v>0.28642667858052018</v>
      </c>
      <c r="R96">
        <f>IF('LF Projected Ratios'!S$34&gt;=0,$B96+(1-$B96)*'LF Projected Ratios'!S$34,$B96*(1+'LF Projected Ratios'!S$34))</f>
        <v>0.2872027638137945</v>
      </c>
      <c r="S96">
        <f>IF('LF Projected Ratios'!T$34&gt;=0,$B96+(1-$B96)*'LF Projected Ratios'!T$34,$B96*(1+'LF Projected Ratios'!T$34))</f>
        <v>0.2879718968096367</v>
      </c>
      <c r="T96">
        <f>IF('LF Projected Ratios'!U$34&gt;=0,$B96+(1-$B96)*'LF Projected Ratios'!U$34,$B96*(1+'LF Projected Ratios'!U$34))</f>
        <v>0.28873417056958911</v>
      </c>
      <c r="U96">
        <f>IF('LF Projected Ratios'!V$34&gt;=0,$B96+(1-$B96)*'LF Projected Ratios'!V$34,$B96*(1+'LF Projected Ratios'!V$34))</f>
        <v>0.28948967644375662</v>
      </c>
      <c r="V96">
        <f>IF('LF Projected Ratios'!W$34&gt;=0,$B96+(1-$B96)*'LF Projected Ratios'!W$34,$B96*(1+'LF Projected Ratios'!W$34))</f>
        <v>0.29023850416729863</v>
      </c>
      <c r="W96">
        <f>IF('LF Projected Ratios'!X$34&gt;=0,$B96+(1-$B96)*'LF Projected Ratios'!X$34,$B96*(1+'LF Projected Ratios'!X$34))</f>
        <v>0.29098074189596418</v>
      </c>
      <c r="X96">
        <f>IF('LF Projected Ratios'!Y$34&gt;=0,$B96+(1-$B96)*'LF Projected Ratios'!Y$34,$B96*(1+'LF Projected Ratios'!Y$34))</f>
        <v>0.29171647624068253</v>
      </c>
      <c r="Y96">
        <f>IF('LF Projected Ratios'!Z$34&gt;=0,$B96+(1-$B96)*'LF Projected Ratios'!Z$34,$B96*(1+'LF Projected Ratios'!Z$34))</f>
        <v>0.29244579230125889</v>
      </c>
      <c r="Z96">
        <f>IF('LF Projected Ratios'!AA$34&gt;=0,$B96+(1-$B96)*'LF Projected Ratios'!AA$34,$B96*(1+'LF Projected Ratios'!AA$34))</f>
        <v>0.29316877369918587</v>
      </c>
      <c r="AA96">
        <f>IF('LF Projected Ratios'!AB$34&gt;=0,$B96+(1-$B96)*'LF Projected Ratios'!AB$34,$B96*(1+'LF Projected Ratios'!AB$34))</f>
        <v>0.2938855026096035</v>
      </c>
      <c r="AB96">
        <f>IF('LF Projected Ratios'!AC$34&gt;=0,$B96+(1-$B96)*'LF Projected Ratios'!AC$34,$B96*(1+'LF Projected Ratios'!AC$34))</f>
        <v>0.29459605979244047</v>
      </c>
      <c r="AC96">
        <f>IF('LF Projected Ratios'!AD$34&gt;=0,$B96+(1-$B96)*'LF Projected Ratios'!AD$34,$B96*(1+'LF Projected Ratios'!AD$34))</f>
        <v>0.29530052462274275</v>
      </c>
      <c r="AD96">
        <f>IF('LF Projected Ratios'!AE$34&gt;=0,$B96+(1-$B96)*'LF Projected Ratios'!AE$34,$B96*(1+'LF Projected Ratios'!AE$34))</f>
        <v>0.29599897512023876</v>
      </c>
      <c r="AE96">
        <f>IF('LF Projected Ratios'!AF$34&gt;=0,$B96+(1-$B96)*'LF Projected Ratios'!AF$34,$B96*(1+'LF Projected Ratios'!AF$34))</f>
        <v>0.29669148797813805</v>
      </c>
      <c r="AF96">
        <f>IF('LF Projected Ratios'!AG$34&gt;=0,$B96+(1-$B96)*'LF Projected Ratios'!AG$34,$B96*(1+'LF Projected Ratios'!AG$34))</f>
        <v>0.29737813859120676</v>
      </c>
    </row>
    <row r="97" spans="1:32" x14ac:dyDescent="0.25">
      <c r="A97" t="s">
        <v>26</v>
      </c>
      <c r="B97">
        <f t="shared" si="0"/>
        <v>0.31546027009062771</v>
      </c>
      <c r="C97">
        <f>IF('LF Projected Ratios'!D$34&gt;=0,$B97+(1-$B97)*'LF Projected Ratios'!D$34,$B97*(1+'LF Projected Ratios'!D$34))</f>
        <v>0.31622970547243362</v>
      </c>
      <c r="D97">
        <f>IF('LF Projected Ratios'!E$34&gt;=0,$B97+(1-$B97)*'LF Projected Ratios'!E$34,$B97*(1+'LF Projected Ratios'!E$34))</f>
        <v>0.31703443739561493</v>
      </c>
      <c r="E97">
        <f>IF('LF Projected Ratios'!F$34&gt;=0,$B97+(1-$B97)*'LF Projected Ratios'!F$34,$B97*(1+'LF Projected Ratios'!F$34))</f>
        <v>0.31781908584476842</v>
      </c>
      <c r="F97">
        <f>IF('LF Projected Ratios'!G$34&gt;=0,$B97+(1-$B97)*'LF Projected Ratios'!G$34,$B97*(1+'LF Projected Ratios'!G$34))</f>
        <v>0.3185896130523006</v>
      </c>
      <c r="G97">
        <f>IF('LF Projected Ratios'!H$34&gt;=0,$B97+(1-$B97)*'LF Projected Ratios'!H$34,$B97*(1+'LF Projected Ratios'!H$34))</f>
        <v>0.31938545208695246</v>
      </c>
      <c r="H97">
        <f>IF('LF Projected Ratios'!I$34&gt;=0,$B97+(1-$B97)*'LF Projected Ratios'!I$34,$B97*(1+'LF Projected Ratios'!I$34))</f>
        <v>0.32021295025422308</v>
      </c>
      <c r="I97">
        <f>IF('LF Projected Ratios'!J$34&gt;=0,$B97+(1-$B97)*'LF Projected Ratios'!J$34,$B97*(1+'LF Projected Ratios'!J$34))</f>
        <v>0.32108648470117479</v>
      </c>
      <c r="J97">
        <f>IF('LF Projected Ratios'!K$34&gt;=0,$B97+(1-$B97)*'LF Projected Ratios'!K$34,$B97*(1+'LF Projected Ratios'!K$34))</f>
        <v>0.32199812387173654</v>
      </c>
      <c r="K97">
        <f>IF('LF Projected Ratios'!L$34&gt;=0,$B97+(1-$B97)*'LF Projected Ratios'!L$34,$B97*(1+'LF Projected Ratios'!L$34))</f>
        <v>0.32288515433040627</v>
      </c>
      <c r="L97">
        <f>IF('LF Projected Ratios'!M$34&gt;=0,$B97+(1-$B97)*'LF Projected Ratios'!M$34,$B97*(1+'LF Projected Ratios'!M$34))</f>
        <v>0.32346085426235038</v>
      </c>
      <c r="M97">
        <f>IF('LF Projected Ratios'!N$34&gt;=0,$B97+(1-$B97)*'LF Projected Ratios'!N$34,$B97*(1+'LF Projected Ratios'!N$34))</f>
        <v>0.32422671770807299</v>
      </c>
      <c r="N97">
        <f>IF('LF Projected Ratios'!O$34&gt;=0,$B97+(1-$B97)*'LF Projected Ratios'!O$34,$B97*(1+'LF Projected Ratios'!O$34))</f>
        <v>0.3249855633180837</v>
      </c>
      <c r="O97">
        <f>IF('LF Projected Ratios'!P$34&gt;=0,$B97+(1-$B97)*'LF Projected Ratios'!P$34,$B97*(1+'LF Projected Ratios'!P$34))</f>
        <v>0.32573748711224376</v>
      </c>
      <c r="P97">
        <f>IF('LF Projected Ratios'!Q$34&gt;=0,$B97+(1-$B97)*'LF Projected Ratios'!Q$34,$B97*(1+'LF Projected Ratios'!Q$34))</f>
        <v>0.32648258336667374</v>
      </c>
      <c r="Q97">
        <f>IF('LF Projected Ratios'!R$34&gt;=0,$B97+(1-$B97)*'LF Projected Ratios'!R$34,$B97*(1+'LF Projected Ratios'!R$34))</f>
        <v>0.32722094465316132</v>
      </c>
      <c r="R97">
        <f>IF('LF Projected Ratios'!S$34&gt;=0,$B97+(1-$B97)*'LF Projected Ratios'!S$34,$B97*(1+'LF Projected Ratios'!S$34))</f>
        <v>0.32795266187749955</v>
      </c>
      <c r="S97">
        <f>IF('LF Projected Ratios'!T$34&gt;=0,$B97+(1-$B97)*'LF Projected Ratios'!T$34,$B97*(1+'LF Projected Ratios'!T$34))</f>
        <v>0.32867782431679793</v>
      </c>
      <c r="T97">
        <f>IF('LF Projected Ratios'!U$34&gt;=0,$B97+(1-$B97)*'LF Projected Ratios'!U$34,$B97*(1+'LF Projected Ratios'!U$34))</f>
        <v>0.32939651965579453</v>
      </c>
      <c r="U97">
        <f>IF('LF Projected Ratios'!V$34&gt;=0,$B97+(1-$B97)*'LF Projected Ratios'!V$34,$B97*(1+'LF Projected Ratios'!V$34))</f>
        <v>0.33010883402220087</v>
      </c>
      <c r="V97">
        <f>IF('LF Projected Ratios'!W$34&gt;=0,$B97+(1-$B97)*'LF Projected Ratios'!W$34,$B97*(1+'LF Projected Ratios'!W$34))</f>
        <v>0.33081485202110805</v>
      </c>
      <c r="W97">
        <f>IF('LF Projected Ratios'!X$34&gt;=0,$B97+(1-$B97)*'LF Projected Ratios'!X$34,$B97*(1+'LF Projected Ratios'!X$34))</f>
        <v>0.3315146567684899</v>
      </c>
      <c r="X97">
        <f>IF('LF Projected Ratios'!Y$34&gt;=0,$B97+(1-$B97)*'LF Projected Ratios'!Y$34,$B97*(1+'LF Projected Ratios'!Y$34))</f>
        <v>0.33220832992381638</v>
      </c>
      <c r="Y97">
        <f>IF('LF Projected Ratios'!Z$34&gt;=0,$B97+(1-$B97)*'LF Projected Ratios'!Z$34,$B97*(1+'LF Projected Ratios'!Z$34))</f>
        <v>0.33289595172182279</v>
      </c>
      <c r="Z97">
        <f>IF('LF Projected Ratios'!AA$34&gt;=0,$B97+(1-$B97)*'LF Projected Ratios'!AA$34,$B97*(1+'LF Projected Ratios'!AA$34))</f>
        <v>0.33357760100344536</v>
      </c>
      <c r="AA97">
        <f>IF('LF Projected Ratios'!AB$34&gt;=0,$B97+(1-$B97)*'LF Projected Ratios'!AB$34,$B97*(1+'LF Projected Ratios'!AB$34))</f>
        <v>0.33425335524595451</v>
      </c>
      <c r="AB97">
        <f>IF('LF Projected Ratios'!AC$34&gt;=0,$B97+(1-$B97)*'LF Projected Ratios'!AC$34,$B97*(1+'LF Projected Ratios'!AC$34))</f>
        <v>0.33492329059231524</v>
      </c>
      <c r="AC97">
        <f>IF('LF Projected Ratios'!AD$34&gt;=0,$B97+(1-$B97)*'LF Projected Ratios'!AD$34,$B97*(1+'LF Projected Ratios'!AD$34))</f>
        <v>0.33558748187978243</v>
      </c>
      <c r="AD97">
        <f>IF('LF Projected Ratios'!AE$34&gt;=0,$B97+(1-$B97)*'LF Projected Ratios'!AE$34,$B97*(1+'LF Projected Ratios'!AE$34))</f>
        <v>0.33624600266777538</v>
      </c>
      <c r="AE97">
        <f>IF('LF Projected Ratios'!AF$34&gt;=0,$B97+(1-$B97)*'LF Projected Ratios'!AF$34,$B97*(1+'LF Projected Ratios'!AF$34))</f>
        <v>0.33689892526503029</v>
      </c>
      <c r="AF97">
        <f>IF('LF Projected Ratios'!AG$34&gt;=0,$B97+(1-$B97)*'LF Projected Ratios'!AG$34,$B97*(1+'LF Projected Ratios'!AG$34))</f>
        <v>0.33754632075607072</v>
      </c>
    </row>
    <row r="98" spans="1:32" x14ac:dyDescent="0.25">
      <c r="A98" t="s">
        <v>28</v>
      </c>
      <c r="B98">
        <f t="shared" si="0"/>
        <v>0.45451917463837255</v>
      </c>
      <c r="C98">
        <f>IF('LF Projected Ratios'!D$34&gt;=0,$B98+(1-$B98)*'LF Projected Ratios'!D$34,$B98*(1+'LF Projected Ratios'!D$34))</f>
        <v>0.45513230522640358</v>
      </c>
      <c r="D98">
        <f>IF('LF Projected Ratios'!E$34&gt;=0,$B98+(1-$B98)*'LF Projected Ratios'!E$34,$B98*(1+'LF Projected Ratios'!E$34))</f>
        <v>0.45577356213885467</v>
      </c>
      <c r="E98">
        <f>IF('LF Projected Ratios'!F$34&gt;=0,$B98+(1-$B98)*'LF Projected Ratios'!F$34,$B98*(1+'LF Projected Ratios'!F$34))</f>
        <v>0.45639881537831178</v>
      </c>
      <c r="F98">
        <f>IF('LF Projected Ratios'!G$34&gt;=0,$B98+(1-$B98)*'LF Projected Ratios'!G$34,$B98*(1+'LF Projected Ratios'!G$34))</f>
        <v>0.45701281599619248</v>
      </c>
      <c r="G98">
        <f>IF('LF Projected Ratios'!H$34&gt;=0,$B98+(1-$B98)*'LF Projected Ratios'!H$34,$B98*(1+'LF Projected Ratios'!H$34))</f>
        <v>0.45764698654102615</v>
      </c>
      <c r="H98">
        <f>IF('LF Projected Ratios'!I$34&gt;=0,$B98+(1-$B98)*'LF Projected Ratios'!I$34,$B98*(1+'LF Projected Ratios'!I$34))</f>
        <v>0.45830638491272879</v>
      </c>
      <c r="I98">
        <f>IF('LF Projected Ratios'!J$34&gt;=0,$B98+(1-$B98)*'LF Projected Ratios'!J$34,$B98*(1+'LF Projected Ratios'!J$34))</f>
        <v>0.45900246765312452</v>
      </c>
      <c r="J98">
        <f>IF('LF Projected Ratios'!K$34&gt;=0,$B98+(1-$B98)*'LF Projected Ratios'!K$34,$B98*(1+'LF Projected Ratios'!K$34))</f>
        <v>0.45972891443986669</v>
      </c>
      <c r="K98">
        <f>IF('LF Projected Ratios'!L$34&gt;=0,$B98+(1-$B98)*'LF Projected Ratios'!L$34,$B98*(1+'LF Projected Ratios'!L$34))</f>
        <v>0.4604357515825116</v>
      </c>
      <c r="L98">
        <f>IF('LF Projected Ratios'!M$34&gt;=0,$B98+(1-$B98)*'LF Projected Ratios'!M$34,$B98*(1+'LF Projected Ratios'!M$34))</f>
        <v>0.46089450256556858</v>
      </c>
      <c r="M98">
        <f>IF('LF Projected Ratios'!N$34&gt;=0,$B98+(1-$B98)*'LF Projected Ratios'!N$34,$B98*(1+'LF Projected Ratios'!N$34))</f>
        <v>0.46150478682845919</v>
      </c>
      <c r="N98">
        <f>IF('LF Projected Ratios'!O$34&gt;=0,$B98+(1-$B98)*'LF Projected Ratios'!O$34,$B98*(1+'LF Projected Ratios'!O$34))</f>
        <v>0.46210947887420134</v>
      </c>
      <c r="O98">
        <f>IF('LF Projected Ratios'!P$34&gt;=0,$B98+(1-$B98)*'LF Projected Ratios'!P$34,$B98*(1+'LF Projected Ratios'!P$34))</f>
        <v>0.4627086552169708</v>
      </c>
      <c r="P98">
        <f>IF('LF Projected Ratios'!Q$34&gt;=0,$B98+(1-$B98)*'LF Projected Ratios'!Q$34,$B98*(1+'LF Projected Ratios'!Q$34))</f>
        <v>0.46330239098142983</v>
      </c>
      <c r="Q98">
        <f>IF('LF Projected Ratios'!R$34&gt;=0,$B98+(1-$B98)*'LF Projected Ratios'!R$34,$B98*(1+'LF Projected Ratios'!R$34))</f>
        <v>0.46389075993412981</v>
      </c>
      <c r="R98">
        <f>IF('LF Projected Ratios'!S$34&gt;=0,$B98+(1-$B98)*'LF Projected Ratios'!S$34,$B98*(1+'LF Projected Ratios'!S$34))</f>
        <v>0.46447383451406132</v>
      </c>
      <c r="S98">
        <f>IF('LF Projected Ratios'!T$34&gt;=0,$B98+(1-$B98)*'LF Projected Ratios'!T$34,$B98*(1+'LF Projected Ratios'!T$34))</f>
        <v>0.46505168586238571</v>
      </c>
      <c r="T98">
        <f>IF('LF Projected Ratios'!U$34&gt;=0,$B98+(1-$B98)*'LF Projected Ratios'!U$34,$B98*(1+'LF Projected Ratios'!U$34))</f>
        <v>0.46562438385137067</v>
      </c>
      <c r="U98">
        <f>IF('LF Projected Ratios'!V$34&gt;=0,$B98+(1-$B98)*'LF Projected Ratios'!V$34,$B98*(1+'LF Projected Ratios'!V$34))</f>
        <v>0.46619199711255527</v>
      </c>
      <c r="V98">
        <f>IF('LF Projected Ratios'!W$34&gt;=0,$B98+(1-$B98)*'LF Projected Ratios'!W$34,$B98*(1+'LF Projected Ratios'!W$34))</f>
        <v>0.4667545930641665</v>
      </c>
      <c r="W98">
        <f>IF('LF Projected Ratios'!X$34&gt;=0,$B98+(1-$B98)*'LF Projected Ratios'!X$34,$B98*(1+'LF Projected Ratios'!X$34))</f>
        <v>0.46731223793781668</v>
      </c>
      <c r="X98">
        <f>IF('LF Projected Ratios'!Y$34&gt;=0,$B98+(1-$B98)*'LF Projected Ratios'!Y$34,$B98*(1+'LF Projected Ratios'!Y$34))</f>
        <v>0.46786499680449162</v>
      </c>
      <c r="Y98">
        <f>IF('LF Projected Ratios'!Z$34&gt;=0,$B98+(1-$B98)*'LF Projected Ratios'!Z$34,$B98*(1+'LF Projected Ratios'!Z$34))</f>
        <v>0.4684129335998663</v>
      </c>
      <c r="Z98">
        <f>IF('LF Projected Ratios'!AA$34&gt;=0,$B98+(1-$B98)*'LF Projected Ratios'!AA$34,$B98*(1+'LF Projected Ratios'!AA$34))</f>
        <v>0.46895611114895591</v>
      </c>
      <c r="AA98">
        <f>IF('LF Projected Ratios'!AB$34&gt;=0,$B98+(1-$B98)*'LF Projected Ratios'!AB$34,$B98*(1+'LF Projected Ratios'!AB$34))</f>
        <v>0.46949459119012799</v>
      </c>
      <c r="AB98">
        <f>IF('LF Projected Ratios'!AC$34&gt;=0,$B98+(1-$B98)*'LF Projected Ratios'!AC$34,$B98*(1+'LF Projected Ratios'!AC$34))</f>
        <v>0.47002843439849834</v>
      </c>
      <c r="AC98">
        <f>IF('LF Projected Ratios'!AD$34&gt;=0,$B98+(1-$B98)*'LF Projected Ratios'!AD$34,$B98*(1+'LF Projected Ratios'!AD$34))</f>
        <v>0.47055770040871742</v>
      </c>
      <c r="AD98">
        <f>IF('LF Projected Ratios'!AE$34&gt;=0,$B98+(1-$B98)*'LF Projected Ratios'!AE$34,$B98*(1+'LF Projected Ratios'!AE$34))</f>
        <v>0.47108244783718262</v>
      </c>
      <c r="AE98">
        <f>IF('LF Projected Ratios'!AF$34&gt;=0,$B98+(1-$B98)*'LF Projected Ratios'!AF$34,$B98*(1+'LF Projected Ratios'!AF$34))</f>
        <v>0.4716027343036745</v>
      </c>
      <c r="AF98">
        <f>IF('LF Projected Ratios'!AG$34&gt;=0,$B98+(1-$B98)*'LF Projected Ratios'!AG$34,$B98*(1+'LF Projected Ratios'!AG$34))</f>
        <v>0.4721186164524504</v>
      </c>
    </row>
    <row r="99" spans="1:32" x14ac:dyDescent="0.25">
      <c r="A99" t="s">
        <v>30</v>
      </c>
      <c r="B99">
        <f t="shared" si="0"/>
        <v>0.50956883161688582</v>
      </c>
      <c r="C99">
        <f>IF('LF Projected Ratios'!D$34&gt;=0,$B99+(1-$B99)*'LF Projected Ratios'!D$34,$B99*(1+'LF Projected Ratios'!D$34))</f>
        <v>0.51012008536711639</v>
      </c>
      <c r="D99">
        <f>IF('LF Projected Ratios'!E$34&gt;=0,$B99+(1-$B99)*'LF Projected Ratios'!E$34,$B99*(1+'LF Projected Ratios'!E$34))</f>
        <v>0.51069662694692108</v>
      </c>
      <c r="E99">
        <f>IF('LF Projected Ratios'!F$34&gt;=0,$B99+(1-$B99)*'LF Projected Ratios'!F$34,$B99*(1+'LF Projected Ratios'!F$34))</f>
        <v>0.51125877993655</v>
      </c>
      <c r="F99">
        <f>IF('LF Projected Ratios'!G$34&gt;=0,$B99+(1-$B99)*'LF Projected Ratios'!G$34,$B99*(1+'LF Projected Ratios'!G$34))</f>
        <v>0.51181081591364519</v>
      </c>
      <c r="G99">
        <f>IF('LF Projected Ratios'!H$34&gt;=0,$B99+(1-$B99)*'LF Projected Ratios'!H$34,$B99*(1+'LF Projected Ratios'!H$34))</f>
        <v>0.51238098627857176</v>
      </c>
      <c r="H99">
        <f>IF('LF Projected Ratios'!I$34&gt;=0,$B99+(1-$B99)*'LF Projected Ratios'!I$34,$B99*(1+'LF Projected Ratios'!I$34))</f>
        <v>0.51297383849047062</v>
      </c>
      <c r="I99">
        <f>IF('LF Projected Ratios'!J$34&gt;=0,$B99+(1-$B99)*'LF Projected Ratios'!J$34,$B99*(1+'LF Projected Ratios'!J$34))</f>
        <v>0.5135996729025919</v>
      </c>
      <c r="J99">
        <f>IF('LF Projected Ratios'!K$34&gt;=0,$B99+(1-$B99)*'LF Projected Ratios'!K$34,$B99*(1+'LF Projected Ratios'!K$34))</f>
        <v>0.51425280703641574</v>
      </c>
      <c r="K99">
        <f>IF('LF Projected Ratios'!L$34&gt;=0,$B99+(1-$B99)*'LF Projected Ratios'!L$34,$B99*(1+'LF Projected Ratios'!L$34))</f>
        <v>0.51488831052179329</v>
      </c>
      <c r="L99">
        <f>IF('LF Projected Ratios'!M$34&gt;=0,$B99+(1-$B99)*'LF Projected Ratios'!M$34,$B99*(1+'LF Projected Ratios'!M$34))</f>
        <v>0.51530076458095919</v>
      </c>
      <c r="M99">
        <f>IF('LF Projected Ratios'!N$34&gt;=0,$B99+(1-$B99)*'LF Projected Ratios'!N$34,$B99*(1+'LF Projected Ratios'!N$34))</f>
        <v>0.51584945925578451</v>
      </c>
      <c r="N99">
        <f>IF('LF Projected Ratios'!O$34&gt;=0,$B99+(1-$B99)*'LF Projected Ratios'!O$34,$B99*(1+'LF Projected Ratios'!O$34))</f>
        <v>0.51639312607726939</v>
      </c>
      <c r="O99">
        <f>IF('LF Projected Ratios'!P$34&gt;=0,$B99+(1-$B99)*'LF Projected Ratios'!P$34,$B99*(1+'LF Projected Ratios'!P$34))</f>
        <v>0.51693183383781649</v>
      </c>
      <c r="P99">
        <f>IF('LF Projected Ratios'!Q$34&gt;=0,$B99+(1-$B99)*'LF Projected Ratios'!Q$34,$B99*(1+'LF Projected Ratios'!Q$34))</f>
        <v>0.51746565008054413</v>
      </c>
      <c r="Q99">
        <f>IF('LF Projected Ratios'!R$34&gt;=0,$B99+(1-$B99)*'LF Projected Ratios'!R$34,$B99*(1+'LF Projected Ratios'!R$34))</f>
        <v>0.51799464112751936</v>
      </c>
      <c r="R99">
        <f>IF('LF Projected Ratios'!S$34&gt;=0,$B99+(1-$B99)*'LF Projected Ratios'!S$34,$B99*(1+'LF Projected Ratios'!S$34))</f>
        <v>0.51851887210722569</v>
      </c>
      <c r="S99">
        <f>IF('LF Projected Ratios'!T$34&gt;=0,$B99+(1-$B99)*'LF Projected Ratios'!T$34,$B99*(1+'LF Projected Ratios'!T$34))</f>
        <v>0.51903840698129311</v>
      </c>
      <c r="T99">
        <f>IF('LF Projected Ratios'!U$34&gt;=0,$B99+(1-$B99)*'LF Projected Ratios'!U$34,$B99*(1+'LF Projected Ratios'!U$34))</f>
        <v>0.51955330857051463</v>
      </c>
      <c r="U99">
        <f>IF('LF Projected Ratios'!V$34&gt;=0,$B99+(1-$B99)*'LF Projected Ratios'!V$34,$B99*(1+'LF Projected Ratios'!V$34))</f>
        <v>0.52006363858016802</v>
      </c>
      <c r="V99">
        <f>IF('LF Projected Ratios'!W$34&gt;=0,$B99+(1-$B99)*'LF Projected Ratios'!W$34,$B99*(1+'LF Projected Ratios'!W$34))</f>
        <v>0.52056945762466578</v>
      </c>
      <c r="W99">
        <f>IF('LF Projected Ratios'!X$34&gt;=0,$B99+(1-$B99)*'LF Projected Ratios'!X$34,$B99*(1+'LF Projected Ratios'!X$34))</f>
        <v>0.52107082525155868</v>
      </c>
      <c r="X99">
        <f>IF('LF Projected Ratios'!Y$34&gt;=0,$B99+(1-$B99)*'LF Projected Ratios'!Y$34,$B99*(1+'LF Projected Ratios'!Y$34))</f>
        <v>0.52156779996490044</v>
      </c>
      <c r="Y99">
        <f>IF('LF Projected Ratios'!Z$34&gt;=0,$B99+(1-$B99)*'LF Projected Ratios'!Z$34,$B99*(1+'LF Projected Ratios'!Z$34))</f>
        <v>0.52206043924800916</v>
      </c>
      <c r="Z99">
        <f>IF('LF Projected Ratios'!AA$34&gt;=0,$B99+(1-$B99)*'LF Projected Ratios'!AA$34,$B99*(1+'LF Projected Ratios'!AA$34))</f>
        <v>0.52254879958563027</v>
      </c>
      <c r="AA99">
        <f>IF('LF Projected Ratios'!AB$34&gt;=0,$B99+(1-$B99)*'LF Projected Ratios'!AB$34,$B99*(1+'LF Projected Ratios'!AB$34))</f>
        <v>0.52303293648552573</v>
      </c>
      <c r="AB99">
        <f>IF('LF Projected Ratios'!AC$34&gt;=0,$B99+(1-$B99)*'LF Projected Ratios'!AC$34,$B99*(1+'LF Projected Ratios'!AC$34))</f>
        <v>0.52351290449950849</v>
      </c>
      <c r="AC99">
        <f>IF('LF Projected Ratios'!AD$34&gt;=0,$B99+(1-$B99)*'LF Projected Ratios'!AD$34,$B99*(1+'LF Projected Ratios'!AD$34))</f>
        <v>0.52398875724392924</v>
      </c>
      <c r="AD99">
        <f>IF('LF Projected Ratios'!AE$34&gt;=0,$B99+(1-$B99)*'LF Projected Ratios'!AE$34,$B99*(1+'LF Projected Ratios'!AE$34))</f>
        <v>0.52446054741964732</v>
      </c>
      <c r="AE99">
        <f>IF('LF Projected Ratios'!AF$34&gt;=0,$B99+(1-$B99)*'LF Projected Ratios'!AF$34,$B99*(1+'LF Projected Ratios'!AF$34))</f>
        <v>0.52492832683148349</v>
      </c>
      <c r="AF99">
        <f>IF('LF Projected Ratios'!AG$34&gt;=0,$B99+(1-$B99)*'LF Projected Ratios'!AG$34,$B99*(1+'LF Projected Ratios'!AG$34))</f>
        <v>0.52539214640718424</v>
      </c>
    </row>
    <row r="100" spans="1:32" x14ac:dyDescent="0.25">
      <c r="A100" t="s">
        <v>32</v>
      </c>
      <c r="B100">
        <f t="shared" si="0"/>
        <v>0.32642849520940032</v>
      </c>
      <c r="C100">
        <f>IF('LF Projected Ratios'!D$34&gt;=0,$B100+(1-$B100)*'LF Projected Ratios'!D$34,$B100*(1+'LF Projected Ratios'!D$34))</f>
        <v>0.32718560210227671</v>
      </c>
      <c r="D100">
        <f>IF('LF Projected Ratios'!E$34&gt;=0,$B100+(1-$B100)*'LF Projected Ratios'!E$34,$B100*(1+'LF Projected Ratios'!E$34))</f>
        <v>0.32797743998803686</v>
      </c>
      <c r="E100">
        <f>IF('LF Projected Ratios'!F$34&gt;=0,$B100+(1-$B100)*'LF Projected Ratios'!F$34,$B100*(1+'LF Projected Ratios'!F$34))</f>
        <v>0.32874951619272685</v>
      </c>
      <c r="F100">
        <f>IF('LF Projected Ratios'!G$34&gt;=0,$B100+(1-$B100)*'LF Projected Ratios'!G$34,$B100*(1+'LF Projected Ratios'!G$34))</f>
        <v>0.32950769741725305</v>
      </c>
      <c r="G100">
        <f>IF('LF Projected Ratios'!H$34&gt;=0,$B100+(1-$B100)*'LF Projected Ratios'!H$34,$B100*(1+'LF Projected Ratios'!H$34))</f>
        <v>0.33029078490322344</v>
      </c>
      <c r="H100">
        <f>IF('LF Projected Ratios'!I$34&gt;=0,$B100+(1-$B100)*'LF Projected Ratios'!I$34,$B100*(1+'LF Projected Ratios'!I$34))</f>
        <v>0.33110502425469795</v>
      </c>
      <c r="I100">
        <f>IF('LF Projected Ratios'!J$34&gt;=0,$B100+(1-$B100)*'LF Projected Ratios'!J$34,$B100*(1+'LF Projected Ratios'!J$34))</f>
        <v>0.33196456225696641</v>
      </c>
      <c r="J100">
        <f>IF('LF Projected Ratios'!K$34&gt;=0,$B100+(1-$B100)*'LF Projected Ratios'!K$34,$B100*(1+'LF Projected Ratios'!K$34))</f>
        <v>0.33286159443948504</v>
      </c>
      <c r="K100">
        <f>IF('LF Projected Ratios'!L$34&gt;=0,$B100+(1-$B100)*'LF Projected Ratios'!L$34,$B100*(1+'LF Projected Ratios'!L$34))</f>
        <v>0.33373441220993116</v>
      </c>
      <c r="L100">
        <f>IF('LF Projected Ratios'!M$34&gt;=0,$B100+(1-$B100)*'LF Projected Ratios'!M$34,$B100*(1+'LF Projected Ratios'!M$34))</f>
        <v>0.33430088783219891</v>
      </c>
      <c r="M100">
        <f>IF('LF Projected Ratios'!N$34&gt;=0,$B100+(1-$B100)*'LF Projected Ratios'!N$34,$B100*(1+'LF Projected Ratios'!N$34))</f>
        <v>0.33505448002131522</v>
      </c>
      <c r="N100">
        <f>IF('LF Projected Ratios'!O$34&gt;=0,$B100+(1-$B100)*'LF Projected Ratios'!O$34,$B100*(1+'LF Projected Ratios'!O$34))</f>
        <v>0.33580116681991246</v>
      </c>
      <c r="O100">
        <f>IF('LF Projected Ratios'!P$34&gt;=0,$B100+(1-$B100)*'LF Projected Ratios'!P$34,$B100*(1+'LF Projected Ratios'!P$34))</f>
        <v>0.33654104270934743</v>
      </c>
      <c r="P100">
        <f>IF('LF Projected Ratios'!Q$34&gt;=0,$B100+(1-$B100)*'LF Projected Ratios'!Q$34,$B100*(1+'LF Projected Ratios'!Q$34))</f>
        <v>0.3372742004551757</v>
      </c>
      <c r="Q100">
        <f>IF('LF Projected Ratios'!R$34&gt;=0,$B100+(1-$B100)*'LF Projected Ratios'!R$34,$B100*(1+'LF Projected Ratios'!R$34))</f>
        <v>0.3380007311459281</v>
      </c>
      <c r="R100">
        <f>IF('LF Projected Ratios'!S$34&gt;=0,$B100+(1-$B100)*'LF Projected Ratios'!S$34,$B100*(1+'LF Projected Ratios'!S$34))</f>
        <v>0.33872072423083494</v>
      </c>
      <c r="S100">
        <f>IF('LF Projected Ratios'!T$34&gt;=0,$B100+(1-$B100)*'LF Projected Ratios'!T$34,$B100*(1+'LF Projected Ratios'!T$34))</f>
        <v>0.3394342675565386</v>
      </c>
      <c r="T100">
        <f>IF('LF Projected Ratios'!U$34&gt;=0,$B100+(1-$B100)*'LF Projected Ratios'!U$34,$B100*(1+'LF Projected Ratios'!U$34))</f>
        <v>0.34014144740282454</v>
      </c>
      <c r="U100">
        <f>IF('LF Projected Ratios'!V$34&gt;=0,$B100+(1-$B100)*'LF Projected Ratios'!V$34,$B100*(1+'LF Projected Ratios'!V$34))</f>
        <v>0.34084234851739942</v>
      </c>
      <c r="V100">
        <f>IF('LF Projected Ratios'!W$34&gt;=0,$B100+(1-$B100)*'LF Projected Ratios'!W$34,$B100*(1+'LF Projected Ratios'!W$34))</f>
        <v>0.34153705414974617</v>
      </c>
      <c r="W100">
        <f>IF('LF Projected Ratios'!X$34&gt;=0,$B100+(1-$B100)*'LF Projected Ratios'!X$34,$B100*(1+'LF Projected Ratios'!X$34))</f>
        <v>0.34222564608409017</v>
      </c>
      <c r="X100">
        <f>IF('LF Projected Ratios'!Y$34&gt;=0,$B100+(1-$B100)*'LF Projected Ratios'!Y$34,$B100*(1+'LF Projected Ratios'!Y$34))</f>
        <v>0.34290820467149014</v>
      </c>
      <c r="Y100">
        <f>IF('LF Projected Ratios'!Z$34&gt;=0,$B100+(1-$B100)*'LF Projected Ratios'!Z$34,$B100*(1+'LF Projected Ratios'!Z$34))</f>
        <v>0.34358480886109838</v>
      </c>
      <c r="Z100">
        <f>IF('LF Projected Ratios'!AA$34&gt;=0,$B100+(1-$B100)*'LF Projected Ratios'!AA$34,$B100*(1+'LF Projected Ratios'!AA$34))</f>
        <v>0.34425553623060073</v>
      </c>
      <c r="AA100">
        <f>IF('LF Projected Ratios'!AB$34&gt;=0,$B100+(1-$B100)*'LF Projected Ratios'!AB$34,$B100*(1+'LF Projected Ratios'!AB$34))</f>
        <v>0.34492046301586676</v>
      </c>
      <c r="AB100">
        <f>IF('LF Projected Ratios'!AC$34&gt;=0,$B100+(1-$B100)*'LF Projected Ratios'!AC$34,$B100*(1+'LF Projected Ratios'!AC$34))</f>
        <v>0.34557966413984004</v>
      </c>
      <c r="AC100">
        <f>IF('LF Projected Ratios'!AD$34&gt;=0,$B100+(1-$B100)*'LF Projected Ratios'!AD$34,$B100*(1+'LF Projected Ratios'!AD$34))</f>
        <v>0.34623321324067502</v>
      </c>
      <c r="AD100">
        <f>IF('LF Projected Ratios'!AE$34&gt;=0,$B100+(1-$B100)*'LF Projected Ratios'!AE$34,$B100*(1+'LF Projected Ratios'!AE$34))</f>
        <v>0.34688118269916501</v>
      </c>
      <c r="AE100">
        <f>IF('LF Projected Ratios'!AF$34&gt;=0,$B100+(1-$B100)*'LF Projected Ratios'!AF$34,$B100*(1+'LF Projected Ratios'!AF$34))</f>
        <v>0.3475236436654599</v>
      </c>
      <c r="AF100">
        <f>IF('LF Projected Ratios'!AG$34&gt;=0,$B100+(1-$B100)*'LF Projected Ratios'!AG$34,$B100*(1+'LF Projected Ratios'!AG$34))</f>
        <v>0.34816066608511181</v>
      </c>
    </row>
    <row r="101" spans="1:32" x14ac:dyDescent="0.25">
      <c r="A101" t="s">
        <v>34</v>
      </c>
      <c r="B101">
        <f t="shared" si="0"/>
        <v>0.39824326611180372</v>
      </c>
      <c r="C101">
        <f>IF('LF Projected Ratios'!D$34&gt;=0,$B101+(1-$B101)*'LF Projected Ratios'!D$34,$B101*(1+'LF Projected Ratios'!D$34))</f>
        <v>0.39891965186717082</v>
      </c>
      <c r="D101">
        <f>IF('LF Projected Ratios'!E$34&gt;=0,$B101+(1-$B101)*'LF Projected Ratios'!E$34,$B101*(1+'LF Projected Ratios'!E$34))</f>
        <v>0.39962706567033057</v>
      </c>
      <c r="E101">
        <f>IF('LF Projected Ratios'!F$34&gt;=0,$B101+(1-$B101)*'LF Projected Ratios'!F$34,$B101*(1+'LF Projected Ratios'!F$34))</f>
        <v>0.40031682474110875</v>
      </c>
      <c r="F101">
        <f>IF('LF Projected Ratios'!G$34&gt;=0,$B101+(1-$B101)*'LF Projected Ratios'!G$34,$B101*(1+'LF Projected Ratios'!G$34))</f>
        <v>0.40099417028515477</v>
      </c>
      <c r="G101">
        <f>IF('LF Projected Ratios'!H$34&gt;=0,$B101+(1-$B101)*'LF Projected Ratios'!H$34,$B101*(1+'LF Projected Ratios'!H$34))</f>
        <v>0.40169376663766487</v>
      </c>
      <c r="H101">
        <f>IF('LF Projected Ratios'!I$34&gt;=0,$B101+(1-$B101)*'LF Projected Ratios'!I$34,$B101*(1+'LF Projected Ratios'!I$34))</f>
        <v>0.40242119350958822</v>
      </c>
      <c r="I101">
        <f>IF('LF Projected Ratios'!J$34&gt;=0,$B101+(1-$B101)*'LF Projected Ratios'!J$34,$B101*(1+'LF Projected Ratios'!J$34))</f>
        <v>0.40318908938585252</v>
      </c>
      <c r="J101">
        <f>IF('LF Projected Ratios'!K$34&gt;=0,$B101+(1-$B101)*'LF Projected Ratios'!K$34,$B101*(1+'LF Projected Ratios'!K$34))</f>
        <v>0.40399048189207626</v>
      </c>
      <c r="K101">
        <f>IF('LF Projected Ratios'!L$34&gt;=0,$B101+(1-$B101)*'LF Projected Ratios'!L$34,$B101*(1+'LF Projected Ratios'!L$34))</f>
        <v>0.40477024167568898</v>
      </c>
      <c r="L101">
        <f>IF('LF Projected Ratios'!M$34&gt;=0,$B101+(1-$B101)*'LF Projected Ratios'!M$34,$B101*(1+'LF Projected Ratios'!M$34))</f>
        <v>0.40527632086380594</v>
      </c>
      <c r="M101">
        <f>IF('LF Projected Ratios'!N$34&gt;=0,$B101+(1-$B101)*'LF Projected Ratios'!N$34,$B101*(1+'LF Projected Ratios'!N$34))</f>
        <v>0.40594956664570292</v>
      </c>
      <c r="N101">
        <f>IF('LF Projected Ratios'!O$34&gt;=0,$B101+(1-$B101)*'LF Projected Ratios'!O$34,$B101*(1+'LF Projected Ratios'!O$34))</f>
        <v>0.40661664327523017</v>
      </c>
      <c r="O101">
        <f>IF('LF Projected Ratios'!P$34&gt;=0,$B101+(1-$B101)*'LF Projected Ratios'!P$34,$B101*(1+'LF Projected Ratios'!P$34))</f>
        <v>0.40727763516034177</v>
      </c>
      <c r="P101">
        <f>IF('LF Projected Ratios'!Q$34&gt;=0,$B101+(1-$B101)*'LF Projected Ratios'!Q$34,$B101*(1+'LF Projected Ratios'!Q$34))</f>
        <v>0.40793262517612583</v>
      </c>
      <c r="Q101">
        <f>IF('LF Projected Ratios'!R$34&gt;=0,$B101+(1-$B101)*'LF Projected Ratios'!R$34,$B101*(1+'LF Projected Ratios'!R$34))</f>
        <v>0.40858169469944633</v>
      </c>
      <c r="R101">
        <f>IF('LF Projected Ratios'!S$34&gt;=0,$B101+(1-$B101)*'LF Projected Ratios'!S$34,$B101*(1+'LF Projected Ratios'!S$34))</f>
        <v>0.40922492364264562</v>
      </c>
      <c r="S101">
        <f>IF('LF Projected Ratios'!T$34&gt;=0,$B101+(1-$B101)*'LF Projected Ratios'!T$34,$B101*(1+'LF Projected Ratios'!T$34))</f>
        <v>0.40986239048634271</v>
      </c>
      <c r="T101">
        <f>IF('LF Projected Ratios'!U$34&gt;=0,$B101+(1-$B101)*'LF Projected Ratios'!U$34,$B101*(1+'LF Projected Ratios'!U$34))</f>
        <v>0.41049417231135454</v>
      </c>
      <c r="U101">
        <f>IF('LF Projected Ratios'!V$34&gt;=0,$B101+(1-$B101)*'LF Projected Ratios'!V$34,$B101*(1+'LF Projected Ratios'!V$34))</f>
        <v>0.41112034482976639</v>
      </c>
      <c r="V101">
        <f>IF('LF Projected Ratios'!W$34&gt;=0,$B101+(1-$B101)*'LF Projected Ratios'!W$34,$B101*(1+'LF Projected Ratios'!W$34))</f>
        <v>0.41174098241517715</v>
      </c>
      <c r="W101">
        <f>IF('LF Projected Ratios'!X$34&gt;=0,$B101+(1-$B101)*'LF Projected Ratios'!X$34,$B101*(1+'LF Projected Ratios'!X$34))</f>
        <v>0.41235615813215082</v>
      </c>
      <c r="X101">
        <f>IF('LF Projected Ratios'!Y$34&gt;=0,$B101+(1-$B101)*'LF Projected Ratios'!Y$34,$B101*(1+'LF Projected Ratios'!Y$34))</f>
        <v>0.41296594376488599</v>
      </c>
      <c r="Y101">
        <f>IF('LF Projected Ratios'!Z$34&gt;=0,$B101+(1-$B101)*'LF Projected Ratios'!Z$34,$B101*(1+'LF Projected Ratios'!Z$34))</f>
        <v>0.41357040984514321</v>
      </c>
      <c r="Z101">
        <f>IF('LF Projected Ratios'!AA$34&gt;=0,$B101+(1-$B101)*'LF Projected Ratios'!AA$34,$B101*(1+'LF Projected Ratios'!AA$34))</f>
        <v>0.41416962567943927</v>
      </c>
      <c r="AA101">
        <f>IF('LF Projected Ratios'!AB$34&gt;=0,$B101+(1-$B101)*'LF Projected Ratios'!AB$34,$B101*(1+'LF Projected Ratios'!AB$34))</f>
        <v>0.41476365937553639</v>
      </c>
      <c r="AB101">
        <f>IF('LF Projected Ratios'!AC$34&gt;=0,$B101+(1-$B101)*'LF Projected Ratios'!AC$34,$B101*(1+'LF Projected Ratios'!AC$34))</f>
        <v>0.41535257786825219</v>
      </c>
      <c r="AC101">
        <f>IF('LF Projected Ratios'!AD$34&gt;=0,$B101+(1-$B101)*'LF Projected Ratios'!AD$34,$B101*(1+'LF Projected Ratios'!AD$34))</f>
        <v>0.41593644694459664</v>
      </c>
      <c r="AD101">
        <f>IF('LF Projected Ratios'!AE$34&gt;=0,$B101+(1-$B101)*'LF Projected Ratios'!AE$34,$B101*(1+'LF Projected Ratios'!AE$34))</f>
        <v>0.41651533126827578</v>
      </c>
      <c r="AE101">
        <f>IF('LF Projected Ratios'!AF$34&gt;=0,$B101+(1-$B101)*'LF Projected Ratios'!AF$34,$B101*(1+'LF Projected Ratios'!AF$34))</f>
        <v>0.4170892944035608</v>
      </c>
      <c r="AF101">
        <f>IF('LF Projected Ratios'!AG$34&gt;=0,$B101+(1-$B101)*'LF Projected Ratios'!AG$34,$B101*(1+'LF Projected Ratios'!AG$34))</f>
        <v>0.41765839883855688</v>
      </c>
    </row>
    <row r="102" spans="1:32" x14ac:dyDescent="0.25">
      <c r="A102" t="s">
        <v>36</v>
      </c>
      <c r="B102">
        <f t="shared" si="0"/>
        <v>0.33529655363741084</v>
      </c>
      <c r="C102">
        <f>IF('LF Projected Ratios'!D$34&gt;=0,$B102+(1-$B102)*'LF Projected Ratios'!D$34,$B102*(1+'LF Projected Ratios'!D$34))</f>
        <v>0.33604369266775963</v>
      </c>
      <c r="D102">
        <f>IF('LF Projected Ratios'!E$34&gt;=0,$B102+(1-$B102)*'LF Projected Ratios'!E$34,$B102*(1+'LF Projected Ratios'!E$34))</f>
        <v>0.33682510543222755</v>
      </c>
      <c r="E102">
        <f>IF('LF Projected Ratios'!F$34&gt;=0,$B102+(1-$B102)*'LF Projected Ratios'!F$34,$B102*(1+'LF Projected Ratios'!F$34))</f>
        <v>0.33758701669251978</v>
      </c>
      <c r="F102">
        <f>IF('LF Projected Ratios'!G$34&gt;=0,$B102+(1-$B102)*'LF Projected Ratios'!G$34,$B102*(1+'LF Projected Ratios'!G$34))</f>
        <v>0.33833521591016141</v>
      </c>
      <c r="G102">
        <f>IF('LF Projected Ratios'!H$34&gt;=0,$B102+(1-$B102)*'LF Projected Ratios'!H$34,$B102*(1+'LF Projected Ratios'!H$34))</f>
        <v>0.33910799348021275</v>
      </c>
      <c r="H102">
        <f>IF('LF Projected Ratios'!I$34&gt;=0,$B102+(1-$B102)*'LF Projected Ratios'!I$34,$B102*(1+'LF Projected Ratios'!I$34))</f>
        <v>0.33991151277881698</v>
      </c>
      <c r="I102">
        <f>IF('LF Projected Ratios'!J$34&gt;=0,$B102+(1-$B102)*'LF Projected Ratios'!J$34,$B102*(1+'LF Projected Ratios'!J$34))</f>
        <v>0.34075973433855339</v>
      </c>
      <c r="J102">
        <f>IF('LF Projected Ratios'!K$34&gt;=0,$B102+(1-$B102)*'LF Projected Ratios'!K$34,$B102*(1+'LF Projected Ratios'!K$34))</f>
        <v>0.34164495644040532</v>
      </c>
      <c r="K102">
        <f>IF('LF Projected Ratios'!L$34&gt;=0,$B102+(1-$B102)*'LF Projected Ratios'!L$34,$B102*(1+'LF Projected Ratios'!L$34))</f>
        <v>0.34250628293051921</v>
      </c>
      <c r="L102">
        <f>IF('LF Projected Ratios'!M$34&gt;=0,$B102+(1-$B102)*'LF Projected Ratios'!M$34,$B102*(1+'LF Projected Ratios'!M$34))</f>
        <v>0.34306530048949219</v>
      </c>
      <c r="M102">
        <f>IF('LF Projected Ratios'!N$34&gt;=0,$B102+(1-$B102)*'LF Projected Ratios'!N$34,$B102*(1+'LF Projected Ratios'!N$34))</f>
        <v>0.34380897108971042</v>
      </c>
      <c r="N102">
        <f>IF('LF Projected Ratios'!O$34&gt;=0,$B102+(1-$B102)*'LF Projected Ratios'!O$34,$B102*(1+'LF Projected Ratios'!O$34))</f>
        <v>0.34454582721389482</v>
      </c>
      <c r="O102">
        <f>IF('LF Projected Ratios'!P$34&gt;=0,$B102+(1-$B102)*'LF Projected Ratios'!P$34,$B102*(1+'LF Projected Ratios'!P$34))</f>
        <v>0.3452759620994863</v>
      </c>
      <c r="P102">
        <f>IF('LF Projected Ratios'!Q$34&gt;=0,$B102+(1-$B102)*'LF Projected Ratios'!Q$34,$B102*(1+'LF Projected Ratios'!Q$34))</f>
        <v>0.34599946729071462</v>
      </c>
      <c r="Q102">
        <f>IF('LF Projected Ratios'!R$34&gt;=0,$B102+(1-$B102)*'LF Projected Ratios'!R$34,$B102*(1+'LF Projected Ratios'!R$34))</f>
        <v>0.34671643267686392</v>
      </c>
      <c r="R102">
        <f>IF('LF Projected Ratios'!S$34&gt;=0,$B102+(1-$B102)*'LF Projected Ratios'!S$34,$B102*(1+'LF Projected Ratios'!S$34))</f>
        <v>0.34742694652950024</v>
      </c>
      <c r="S102">
        <f>IF('LF Projected Ratios'!T$34&gt;=0,$B102+(1-$B102)*'LF Projected Ratios'!T$34,$B102*(1+'LF Projected Ratios'!T$34))</f>
        <v>0.34813109553870109</v>
      </c>
      <c r="T102">
        <f>IF('LF Projected Ratios'!U$34&gt;=0,$B102+(1-$B102)*'LF Projected Ratios'!U$34,$B102*(1+'LF Projected Ratios'!U$34))</f>
        <v>0.34882896484831594</v>
      </c>
      <c r="U102">
        <f>IF('LF Projected Ratios'!V$34&gt;=0,$B102+(1-$B102)*'LF Projected Ratios'!V$34,$B102*(1+'LF Projected Ratios'!V$34))</f>
        <v>0.34952063809028622</v>
      </c>
      <c r="V102">
        <f>IF('LF Projected Ratios'!W$34&gt;=0,$B102+(1-$B102)*'LF Projected Ratios'!W$34,$B102*(1+'LF Projected Ratios'!W$34))</f>
        <v>0.35020619741805487</v>
      </c>
      <c r="W102">
        <f>IF('LF Projected Ratios'!X$34&gt;=0,$B102+(1-$B102)*'LF Projected Ratios'!X$34,$B102*(1+'LF Projected Ratios'!X$34))</f>
        <v>0.35088572353909858</v>
      </c>
      <c r="X102">
        <f>IF('LF Projected Ratios'!Y$34&gt;=0,$B102+(1-$B102)*'LF Projected Ratios'!Y$34,$B102*(1+'LF Projected Ratios'!Y$34))</f>
        <v>0.35155929574659595</v>
      </c>
      <c r="Y102">
        <f>IF('LF Projected Ratios'!Z$34&gt;=0,$B102+(1-$B102)*'LF Projected Ratios'!Z$34,$B102*(1+'LF Projected Ratios'!Z$34))</f>
        <v>0.35222699195027635</v>
      </c>
      <c r="Z102">
        <f>IF('LF Projected Ratios'!AA$34&gt;=0,$B102+(1-$B102)*'LF Projected Ratios'!AA$34,$B102*(1+'LF Projected Ratios'!AA$34))</f>
        <v>0.3528888887064589</v>
      </c>
      <c r="AA102">
        <f>IF('LF Projected Ratios'!AB$34&gt;=0,$B102+(1-$B102)*'LF Projected Ratios'!AB$34,$B102*(1+'LF Projected Ratios'!AB$34))</f>
        <v>0.35354506124731266</v>
      </c>
      <c r="AB102">
        <f>IF('LF Projected Ratios'!AC$34&gt;=0,$B102+(1-$B102)*'LF Projected Ratios'!AC$34,$B102*(1+'LF Projected Ratios'!AC$34))</f>
        <v>0.35419558350936614</v>
      </c>
      <c r="AC102">
        <f>IF('LF Projected Ratios'!AD$34&gt;=0,$B102+(1-$B102)*'LF Projected Ratios'!AD$34,$B102*(1+'LF Projected Ratios'!AD$34))</f>
        <v>0.35484052816127393</v>
      </c>
      <c r="AD102">
        <f>IF('LF Projected Ratios'!AE$34&gt;=0,$B102+(1-$B102)*'LF Projected Ratios'!AE$34,$B102*(1+'LF Projected Ratios'!AE$34))</f>
        <v>0.35547996663088366</v>
      </c>
      <c r="AE102">
        <f>IF('LF Projected Ratios'!AF$34&gt;=0,$B102+(1-$B102)*'LF Projected Ratios'!AF$34,$B102*(1+'LF Projected Ratios'!AF$34))</f>
        <v>0.35611396913160165</v>
      </c>
      <c r="AF102">
        <f>IF('LF Projected Ratios'!AG$34&gt;=0,$B102+(1-$B102)*'LF Projected Ratios'!AG$34,$B102*(1+'LF Projected Ratios'!AG$34))</f>
        <v>0.35674260468809615</v>
      </c>
    </row>
    <row r="103" spans="1:32" x14ac:dyDescent="0.25">
      <c r="A103" t="s">
        <v>38</v>
      </c>
      <c r="B103">
        <f t="shared" si="0"/>
        <v>0.41124004772044259</v>
      </c>
      <c r="C103">
        <f>IF('LF Projected Ratios'!D$34&gt;=0,$B103+(1-$B103)*'LF Projected Ratios'!D$34,$B103*(1+'LF Projected Ratios'!D$34))</f>
        <v>0.41190182485167531</v>
      </c>
      <c r="D103">
        <f>IF('LF Projected Ratios'!E$34&gt;=0,$B103+(1-$B103)*'LF Projected Ratios'!E$34,$B103*(1+'LF Projected Ratios'!E$34))</f>
        <v>0.41259395988487901</v>
      </c>
      <c r="E103">
        <f>IF('LF Projected Ratios'!F$34&gt;=0,$B103+(1-$B103)*'LF Projected Ratios'!F$34,$B103*(1+'LF Projected Ratios'!F$34))</f>
        <v>0.41326882149377492</v>
      </c>
      <c r="F103">
        <f>IF('LF Projected Ratios'!G$34&gt;=0,$B103+(1-$B103)*'LF Projected Ratios'!G$34,$B103*(1+'LF Projected Ratios'!G$34))</f>
        <v>0.4139315376841074</v>
      </c>
      <c r="G103">
        <f>IF('LF Projected Ratios'!H$34&gt;=0,$B103+(1-$B103)*'LF Projected Ratios'!H$34,$B103*(1+'LF Projected Ratios'!H$34))</f>
        <v>0.41461602410847592</v>
      </c>
      <c r="H103">
        <f>IF('LF Projected Ratios'!I$34&gt;=0,$B103+(1-$B103)*'LF Projected Ratios'!I$34,$B103*(1+'LF Projected Ratios'!I$34))</f>
        <v>0.41532773996686467</v>
      </c>
      <c r="I103">
        <f>IF('LF Projected Ratios'!J$34&gt;=0,$B103+(1-$B103)*'LF Projected Ratios'!J$34,$B103*(1+'LF Projected Ratios'!J$34))</f>
        <v>0.41607905077737078</v>
      </c>
      <c r="J103">
        <f>IF('LF Projected Ratios'!K$34&gt;=0,$B103+(1-$B103)*'LF Projected Ratios'!K$34,$B103*(1+'LF Projected Ratios'!K$34))</f>
        <v>0.4168631347554142</v>
      </c>
      <c r="K103">
        <f>IF('LF Projected Ratios'!L$34&gt;=0,$B103+(1-$B103)*'LF Projected Ratios'!L$34,$B103*(1+'LF Projected Ratios'!L$34))</f>
        <v>0.4176260532358157</v>
      </c>
      <c r="L103">
        <f>IF('LF Projected Ratios'!M$34&gt;=0,$B103+(1-$B103)*'LF Projected Ratios'!M$34,$B103*(1+'LF Projected Ratios'!M$34))</f>
        <v>0.418121202092265</v>
      </c>
      <c r="M103">
        <f>IF('LF Projected Ratios'!N$34&gt;=0,$B103+(1-$B103)*'LF Projected Ratios'!N$34,$B103*(1+'LF Projected Ratios'!N$34))</f>
        <v>0.41877990706738166</v>
      </c>
      <c r="N103">
        <f>IF('LF Projected Ratios'!O$34&gt;=0,$B103+(1-$B103)*'LF Projected Ratios'!O$34,$B103*(1+'LF Projected Ratios'!O$34))</f>
        <v>0.41943257613188811</v>
      </c>
      <c r="O103">
        <f>IF('LF Projected Ratios'!P$34&gt;=0,$B103+(1-$B103)*'LF Projected Ratios'!P$34,$B103*(1+'LF Projected Ratios'!P$34))</f>
        <v>0.42007929187068993</v>
      </c>
      <c r="P103">
        <f>IF('LF Projected Ratios'!Q$34&gt;=0,$B103+(1-$B103)*'LF Projected Ratios'!Q$34,$B103*(1+'LF Projected Ratios'!Q$34))</f>
        <v>0.4207201353689336</v>
      </c>
      <c r="Q103">
        <f>IF('LF Projected Ratios'!R$34&gt;=0,$B103+(1-$B103)*'LF Projected Ratios'!R$34,$B103*(1+'LF Projected Ratios'!R$34))</f>
        <v>0.42135518624590024</v>
      </c>
      <c r="R103">
        <f>IF('LF Projected Ratios'!S$34&gt;=0,$B103+(1-$B103)*'LF Projected Ratios'!S$34,$B103*(1+'LF Projected Ratios'!S$34))</f>
        <v>0.4219845226879802</v>
      </c>
      <c r="S103">
        <f>IF('LF Projected Ratios'!T$34&gt;=0,$B103+(1-$B103)*'LF Projected Ratios'!T$34,$B103*(1+'LF Projected Ratios'!T$34))</f>
        <v>0.42260822148076288</v>
      </c>
      <c r="T103">
        <f>IF('LF Projected Ratios'!U$34&gt;=0,$B103+(1-$B103)*'LF Projected Ratios'!U$34,$B103*(1+'LF Projected Ratios'!U$34))</f>
        <v>0.42322635804026859</v>
      </c>
      <c r="U103">
        <f>IF('LF Projected Ratios'!V$34&gt;=0,$B103+(1-$B103)*'LF Projected Ratios'!V$34,$B103*(1+'LF Projected Ratios'!V$34))</f>
        <v>0.4238390064433481</v>
      </c>
      <c r="V103">
        <f>IF('LF Projected Ratios'!W$34&gt;=0,$B103+(1-$B103)*'LF Projected Ratios'!W$34,$B103*(1+'LF Projected Ratios'!W$34))</f>
        <v>0.42444623945727428</v>
      </c>
      <c r="W103">
        <f>IF('LF Projected Ratios'!X$34&gt;=0,$B103+(1-$B103)*'LF Projected Ratios'!X$34,$B103*(1+'LF Projected Ratios'!X$34))</f>
        <v>0.425048128568558</v>
      </c>
      <c r="X103">
        <f>IF('LF Projected Ratios'!Y$34&gt;=0,$B103+(1-$B103)*'LF Projected Ratios'!Y$34,$B103*(1+'LF Projected Ratios'!Y$34))</f>
        <v>0.425644744010998</v>
      </c>
      <c r="Y103">
        <f>IF('LF Projected Ratios'!Z$34&gt;=0,$B103+(1-$B103)*'LF Projected Ratios'!Z$34,$B103*(1+'LF Projected Ratios'!Z$34))</f>
        <v>0.42623615479300508</v>
      </c>
      <c r="Z103">
        <f>IF('LF Projected Ratios'!AA$34&gt;=0,$B103+(1-$B103)*'LF Projected Ratios'!AA$34,$B103*(1+'LF Projected Ratios'!AA$34))</f>
        <v>0.42682242872420939</v>
      </c>
      <c r="AA103">
        <f>IF('LF Projected Ratios'!AB$34&gt;=0,$B103+(1-$B103)*'LF Projected Ratios'!AB$34,$B103*(1+'LF Projected Ratios'!AB$34))</f>
        <v>0.42740363244137725</v>
      </c>
      <c r="AB103">
        <f>IF('LF Projected Ratios'!AC$34&gt;=0,$B103+(1-$B103)*'LF Projected Ratios'!AC$34,$B103*(1+'LF Projected Ratios'!AC$34))</f>
        <v>0.42797983143366358</v>
      </c>
      <c r="AC103">
        <f>IF('LF Projected Ratios'!AD$34&gt;=0,$B103+(1-$B103)*'LF Projected Ratios'!AD$34,$B103*(1+'LF Projected Ratios'!AD$34))</f>
        <v>0.42855109006720621</v>
      </c>
      <c r="AD103">
        <f>IF('LF Projected Ratios'!AE$34&gt;=0,$B103+(1-$B103)*'LF Projected Ratios'!AE$34,$B103*(1+'LF Projected Ratios'!AE$34))</f>
        <v>0.4291174716091003</v>
      </c>
      <c r="AE103">
        <f>IF('LF Projected Ratios'!AF$34&gt;=0,$B103+(1-$B103)*'LF Projected Ratios'!AF$34,$B103*(1+'LF Projected Ratios'!AF$34))</f>
        <v>0.42967903825075154</v>
      </c>
      <c r="AF103">
        <f>IF('LF Projected Ratios'!AG$34&gt;=0,$B103+(1-$B103)*'LF Projected Ratios'!AG$34,$B103*(1+'LF Projected Ratios'!AG$34))</f>
        <v>0.430235851130643</v>
      </c>
    </row>
    <row r="104" spans="1:32" x14ac:dyDescent="0.25">
      <c r="A104" t="s">
        <v>40</v>
      </c>
      <c r="B104">
        <f t="shared" si="0"/>
        <v>0.47026568849721573</v>
      </c>
      <c r="C104">
        <f>IF('LF Projected Ratios'!D$34&gt;=0,$B104+(1-$B104)*'LF Projected Ratios'!D$34,$B104*(1+'LF Projected Ratios'!D$34))</f>
        <v>0.47086111971094646</v>
      </c>
      <c r="D104">
        <f>IF('LF Projected Ratios'!E$34&gt;=0,$B104+(1-$B104)*'LF Projected Ratios'!E$34,$B104*(1+'LF Projected Ratios'!E$34))</f>
        <v>0.4714838653203608</v>
      </c>
      <c r="E104">
        <f>IF('LF Projected Ratios'!F$34&gt;=0,$B104+(1-$B104)*'LF Projected Ratios'!F$34,$B104*(1+'LF Projected Ratios'!F$34))</f>
        <v>0.47209106923829713</v>
      </c>
      <c r="F104">
        <f>IF('LF Projected Ratios'!G$34&gt;=0,$B104+(1-$B104)*'LF Projected Ratios'!G$34,$B104*(1+'LF Projected Ratios'!G$34))</f>
        <v>0.47268734536653628</v>
      </c>
      <c r="G104">
        <f>IF('LF Projected Ratios'!H$34&gt;=0,$B104+(1-$B104)*'LF Projected Ratios'!H$34,$B104*(1+'LF Projected Ratios'!H$34))</f>
        <v>0.47330320917205149</v>
      </c>
      <c r="H104">
        <f>IF('LF Projected Ratios'!I$34&gt;=0,$B104+(1-$B104)*'LF Projected Ratios'!I$34,$B104*(1+'LF Projected Ratios'!I$34))</f>
        <v>0.47394357254725977</v>
      </c>
      <c r="I104">
        <f>IF('LF Projected Ratios'!J$34&gt;=0,$B104+(1-$B104)*'LF Projected Ratios'!J$34,$B104*(1+'LF Projected Ratios'!J$34))</f>
        <v>0.4746195613154956</v>
      </c>
      <c r="J104">
        <f>IF('LF Projected Ratios'!K$34&gt;=0,$B104+(1-$B104)*'LF Projected Ratios'!K$34,$B104*(1+'LF Projected Ratios'!K$34))</f>
        <v>0.47532503760453504</v>
      </c>
      <c r="K104">
        <f>IF('LF Projected Ratios'!L$34&gt;=0,$B104+(1-$B104)*'LF Projected Ratios'!L$34,$B104*(1+'LF Projected Ratios'!L$34))</f>
        <v>0.47601147032534674</v>
      </c>
      <c r="L104">
        <f>IF('LF Projected Ratios'!M$34&gt;=0,$B104+(1-$B104)*'LF Projected Ratios'!M$34,$B104*(1+'LF Projected Ratios'!M$34))</f>
        <v>0.47645697844380319</v>
      </c>
      <c r="M104">
        <f>IF('LF Projected Ratios'!N$34&gt;=0,$B104+(1-$B104)*'LF Projected Ratios'!N$34,$B104*(1+'LF Projected Ratios'!N$34))</f>
        <v>0.47704964549788159</v>
      </c>
      <c r="N104">
        <f>IF('LF Projected Ratios'!O$34&gt;=0,$B104+(1-$B104)*'LF Projected Ratios'!O$34,$B104*(1+'LF Projected Ratios'!O$34))</f>
        <v>0.47763688176656266</v>
      </c>
      <c r="O104">
        <f>IF('LF Projected Ratios'!P$34&gt;=0,$B104+(1-$B104)*'LF Projected Ratios'!P$34,$B104*(1+'LF Projected Ratios'!P$34))</f>
        <v>0.47821876155527071</v>
      </c>
      <c r="P104">
        <f>IF('LF Projected Ratios'!Q$34&gt;=0,$B104+(1-$B104)*'LF Projected Ratios'!Q$34,$B104*(1+'LF Projected Ratios'!Q$34))</f>
        <v>0.47879535782002813</v>
      </c>
      <c r="Q104">
        <f>IF('LF Projected Ratios'!R$34&gt;=0,$B104+(1-$B104)*'LF Projected Ratios'!R$34,$B104*(1+'LF Projected Ratios'!R$34))</f>
        <v>0.47936674219795106</v>
      </c>
      <c r="R104">
        <f>IF('LF Projected Ratios'!S$34&gt;=0,$B104+(1-$B104)*'LF Projected Ratios'!S$34,$B104*(1+'LF Projected Ratios'!S$34))</f>
        <v>0.479932985036918</v>
      </c>
      <c r="S104">
        <f>IF('LF Projected Ratios'!T$34&gt;=0,$B104+(1-$B104)*'LF Projected Ratios'!T$34,$B104*(1+'LF Projected Ratios'!T$34))</f>
        <v>0.48049415542444285</v>
      </c>
      <c r="T104">
        <f>IF('LF Projected Ratios'!U$34&gt;=0,$B104+(1-$B104)*'LF Projected Ratios'!U$34,$B104*(1+'LF Projected Ratios'!U$34))</f>
        <v>0.4810503212157754</v>
      </c>
      <c r="U104">
        <f>IF('LF Projected Ratios'!V$34&gt;=0,$B104+(1-$B104)*'LF Projected Ratios'!V$34,$B104*(1+'LF Projected Ratios'!V$34))</f>
        <v>0.48160154906125308</v>
      </c>
      <c r="V104">
        <f>IF('LF Projected Ratios'!W$34&gt;=0,$B104+(1-$B104)*'LF Projected Ratios'!W$34,$B104*(1+'LF Projected Ratios'!W$34))</f>
        <v>0.48214790443292621</v>
      </c>
      <c r="W104">
        <f>IF('LF Projected Ratios'!X$34&gt;=0,$B104+(1-$B104)*'LF Projected Ratios'!X$34,$B104*(1+'LF Projected Ratios'!X$34))</f>
        <v>0.48268945165048477</v>
      </c>
      <c r="X104">
        <f>IF('LF Projected Ratios'!Y$34&gt;=0,$B104+(1-$B104)*'LF Projected Ratios'!Y$34,$B104*(1+'LF Projected Ratios'!Y$34))</f>
        <v>0.48322625390649626</v>
      </c>
      <c r="Y104">
        <f>IF('LF Projected Ratios'!Z$34&gt;=0,$B104+(1-$B104)*'LF Projected Ratios'!Z$34,$B104*(1+'LF Projected Ratios'!Z$34))</f>
        <v>0.48375837329099047</v>
      </c>
      <c r="Z104">
        <f>IF('LF Projected Ratios'!AA$34&gt;=0,$B104+(1-$B104)*'LF Projected Ratios'!AA$34,$B104*(1+'LF Projected Ratios'!AA$34))</f>
        <v>0.48428587081539931</v>
      </c>
      <c r="AA104">
        <f>IF('LF Projected Ratios'!AB$34&gt;=0,$B104+(1-$B104)*'LF Projected Ratios'!AB$34,$B104*(1+'LF Projected Ratios'!AB$34))</f>
        <v>0.48480880643587537</v>
      </c>
      <c r="AB104">
        <f>IF('LF Projected Ratios'!AC$34&gt;=0,$B104+(1-$B104)*'LF Projected Ratios'!AC$34,$B104*(1+'LF Projected Ratios'!AC$34))</f>
        <v>0.48532723907601272</v>
      </c>
      <c r="AC104">
        <f>IF('LF Projected Ratios'!AD$34&gt;=0,$B104+(1-$B104)*'LF Projected Ratios'!AD$34,$B104*(1+'LF Projected Ratios'!AD$34))</f>
        <v>0.48584122664897528</v>
      </c>
      <c r="AD104">
        <f>IF('LF Projected Ratios'!AE$34&gt;=0,$B104+(1-$B104)*'LF Projected Ratios'!AE$34,$B104*(1+'LF Projected Ratios'!AE$34))</f>
        <v>0.4863508260790681</v>
      </c>
      <c r="AE104">
        <f>IF('LF Projected Ratios'!AF$34&gt;=0,$B104+(1-$B104)*'LF Projected Ratios'!AF$34,$B104*(1+'LF Projected Ratios'!AF$34))</f>
        <v>0.48685609332274909</v>
      </c>
      <c r="AF104">
        <f>IF('LF Projected Ratios'!AG$34&gt;=0,$B104+(1-$B104)*'LF Projected Ratios'!AG$34,$B104*(1+'LF Projected Ratios'!AG$34))</f>
        <v>0.48735708338911343</v>
      </c>
    </row>
    <row r="105" spans="1:32" x14ac:dyDescent="0.25">
      <c r="A105" t="s">
        <v>42</v>
      </c>
      <c r="B105">
        <f t="shared" si="0"/>
        <v>0.41875650508551426</v>
      </c>
      <c r="C105">
        <f>IF('LF Projected Ratios'!D$34&gt;=0,$B105+(1-$B105)*'LF Projected Ratios'!D$34,$B105*(1+'LF Projected Ratios'!D$34))</f>
        <v>0.41940983357893996</v>
      </c>
      <c r="D105">
        <f>IF('LF Projected Ratios'!E$34&gt;=0,$B105+(1-$B105)*'LF Projected Ratios'!E$34,$B105*(1+'LF Projected Ratios'!E$34))</f>
        <v>0.42009313240742591</v>
      </c>
      <c r="E105">
        <f>IF('LF Projected Ratios'!F$34&gt;=0,$B105+(1-$B105)*'LF Projected Ratios'!F$34,$B105*(1+'LF Projected Ratios'!F$34))</f>
        <v>0.42075937833434324</v>
      </c>
      <c r="F105">
        <f>IF('LF Projected Ratios'!G$34&gt;=0,$B105+(1-$B105)*'LF Projected Ratios'!G$34,$B105*(1+'LF Projected Ratios'!G$34))</f>
        <v>0.42141363389828546</v>
      </c>
      <c r="G105">
        <f>IF('LF Projected Ratios'!H$34&gt;=0,$B105+(1-$B105)*'LF Projected Ratios'!H$34,$B105*(1+'LF Projected Ratios'!H$34))</f>
        <v>0.42208938176459504</v>
      </c>
      <c r="H105">
        <f>IF('LF Projected Ratios'!I$34&gt;=0,$B105+(1-$B105)*'LF Projected Ratios'!I$34,$B105*(1+'LF Projected Ratios'!I$34))</f>
        <v>0.42279201143788425</v>
      </c>
      <c r="I105">
        <f>IF('LF Projected Ratios'!J$34&gt;=0,$B105+(1-$B105)*'LF Projected Ratios'!J$34,$B105*(1+'LF Projected Ratios'!J$34))</f>
        <v>0.42353373057074106</v>
      </c>
      <c r="J105">
        <f>IF('LF Projected Ratios'!K$34&gt;=0,$B105+(1-$B105)*'LF Projected Ratios'!K$34,$B105*(1+'LF Projected Ratios'!K$34))</f>
        <v>0.42430780446951744</v>
      </c>
      <c r="K105">
        <f>IF('LF Projected Ratios'!L$34&gt;=0,$B105+(1-$B105)*'LF Projected Ratios'!L$34,$B105*(1+'LF Projected Ratios'!L$34))</f>
        <v>0.42506098308189844</v>
      </c>
      <c r="L105">
        <f>IF('LF Projected Ratios'!M$34&gt;=0,$B105+(1-$B105)*'LF Projected Ratios'!M$34,$B105*(1+'LF Projected Ratios'!M$34))</f>
        <v>0.42554981057553348</v>
      </c>
      <c r="M105">
        <f>IF('LF Projected Ratios'!N$34&gt;=0,$B105+(1-$B105)*'LF Projected Ratios'!N$34,$B105*(1+'LF Projected Ratios'!N$34))</f>
        <v>0.42620010613380294</v>
      </c>
      <c r="N105">
        <f>IF('LF Projected Ratios'!O$34&gt;=0,$B105+(1-$B105)*'LF Projected Ratios'!O$34,$B105*(1+'LF Projected Ratios'!O$34))</f>
        <v>0.42684444283946288</v>
      </c>
      <c r="O105">
        <f>IF('LF Projected Ratios'!P$34&gt;=0,$B105+(1-$B105)*'LF Projected Ratios'!P$34,$B105*(1+'LF Projected Ratios'!P$34))</f>
        <v>0.42748290222309104</v>
      </c>
      <c r="P105">
        <f>IF('LF Projected Ratios'!Q$34&gt;=0,$B105+(1-$B105)*'LF Projected Ratios'!Q$34,$B105*(1+'LF Projected Ratios'!Q$34))</f>
        <v>0.42811556433465314</v>
      </c>
      <c r="Q105">
        <f>IF('LF Projected Ratios'!R$34&gt;=0,$B105+(1-$B105)*'LF Projected Ratios'!R$34,$B105*(1+'LF Projected Ratios'!R$34))</f>
        <v>0.42874250777696349</v>
      </c>
      <c r="R105">
        <f>IF('LF Projected Ratios'!S$34&gt;=0,$B105+(1-$B105)*'LF Projected Ratios'!S$34,$B105*(1+'LF Projected Ratios'!S$34))</f>
        <v>0.42936380973823873</v>
      </c>
      <c r="S105">
        <f>IF('LF Projected Ratios'!T$34&gt;=0,$B105+(1-$B105)*'LF Projected Ratios'!T$34,$B105*(1+'LF Projected Ratios'!T$34))</f>
        <v>0.42997954602377803</v>
      </c>
      <c r="T105">
        <f>IF('LF Projected Ratios'!U$34&gt;=0,$B105+(1-$B105)*'LF Projected Ratios'!U$34,$B105*(1+'LF Projected Ratios'!U$34))</f>
        <v>0.43058979108679646</v>
      </c>
      <c r="U105">
        <f>IF('LF Projected Ratios'!V$34&gt;=0,$B105+(1-$B105)*'LF Projected Ratios'!V$34,$B105*(1+'LF Projected Ratios'!V$34))</f>
        <v>0.43119461805843562</v>
      </c>
      <c r="V105">
        <f>IF('LF Projected Ratios'!W$34&gt;=0,$B105+(1-$B105)*'LF Projected Ratios'!W$34,$B105*(1+'LF Projected Ratios'!W$34))</f>
        <v>0.43179409877697872</v>
      </c>
      <c r="W105">
        <f>IF('LF Projected Ratios'!X$34&gt;=0,$B105+(1-$B105)*'LF Projected Ratios'!X$34,$B105*(1+'LF Projected Ratios'!X$34))</f>
        <v>0.43238830381629734</v>
      </c>
      <c r="X105">
        <f>IF('LF Projected Ratios'!Y$34&gt;=0,$B105+(1-$B105)*'LF Projected Ratios'!Y$34,$B105*(1+'LF Projected Ratios'!Y$34))</f>
        <v>0.43297730251354416</v>
      </c>
      <c r="Y105">
        <f>IF('LF Projected Ratios'!Z$34&gt;=0,$B105+(1-$B105)*'LF Projected Ratios'!Z$34,$B105*(1+'LF Projected Ratios'!Z$34))</f>
        <v>0.4335611629961279</v>
      </c>
      <c r="Z105">
        <f>IF('LF Projected Ratios'!AA$34&gt;=0,$B105+(1-$B105)*'LF Projected Ratios'!AA$34,$B105*(1+'LF Projected Ratios'!AA$34))</f>
        <v>0.43413995220798085</v>
      </c>
      <c r="AA105">
        <f>IF('LF Projected Ratios'!AB$34&gt;=0,$B105+(1-$B105)*'LF Projected Ratios'!AB$34,$B105*(1+'LF Projected Ratios'!AB$34))</f>
        <v>0.43471373593514495</v>
      </c>
      <c r="AB105">
        <f>IF('LF Projected Ratios'!AC$34&gt;=0,$B105+(1-$B105)*'LF Projected Ratios'!AC$34,$B105*(1+'LF Projected Ratios'!AC$34))</f>
        <v>0.43528257883070198</v>
      </c>
      <c r="AC105">
        <f>IF('LF Projected Ratios'!AD$34&gt;=0,$B105+(1-$B105)*'LF Projected Ratios'!AD$34,$B105*(1+'LF Projected Ratios'!AD$34))</f>
        <v>0.43584654443905357</v>
      </c>
      <c r="AD105">
        <f>IF('LF Projected Ratios'!AE$34&gt;=0,$B105+(1-$B105)*'LF Projected Ratios'!AE$34,$B105*(1+'LF Projected Ratios'!AE$34))</f>
        <v>0.43640569521958972</v>
      </c>
      <c r="AE105">
        <f>IF('LF Projected Ratios'!AF$34&gt;=0,$B105+(1-$B105)*'LF Projected Ratios'!AF$34,$B105*(1+'LF Projected Ratios'!AF$34))</f>
        <v>0.43696009256974405</v>
      </c>
      <c r="AF105">
        <f>IF('LF Projected Ratios'!AG$34&gt;=0,$B105+(1-$B105)*'LF Projected Ratios'!AG$34,$B105*(1+'LF Projected Ratios'!AG$34))</f>
        <v>0.43750979684746949</v>
      </c>
    </row>
    <row r="106" spans="1:32" x14ac:dyDescent="0.25">
      <c r="A106" t="s">
        <v>44</v>
      </c>
      <c r="B106">
        <f t="shared" si="0"/>
        <v>0.3688287691028781</v>
      </c>
      <c r="C106">
        <f>IF('LF Projected Ratios'!D$34&gt;=0,$B106+(1-$B106)*'LF Projected Ratios'!D$34,$B106*(1+'LF Projected Ratios'!D$34))</f>
        <v>0.36953821729968989</v>
      </c>
      <c r="D106">
        <f>IF('LF Projected Ratios'!E$34&gt;=0,$B106+(1-$B106)*'LF Projected Ratios'!E$34,$B106*(1+'LF Projected Ratios'!E$34))</f>
        <v>0.37028021022764424</v>
      </c>
      <c r="E106">
        <f>IF('LF Projected Ratios'!F$34&gt;=0,$B106+(1-$B106)*'LF Projected Ratios'!F$34,$B106*(1+'LF Projected Ratios'!F$34))</f>
        <v>0.37100368544147777</v>
      </c>
      <c r="F106">
        <f>IF('LF Projected Ratios'!G$34&gt;=0,$B106+(1-$B106)*'LF Projected Ratios'!G$34,$B106*(1+'LF Projected Ratios'!G$34))</f>
        <v>0.37171414034244049</v>
      </c>
      <c r="G106">
        <f>IF('LF Projected Ratios'!H$34&gt;=0,$B106+(1-$B106)*'LF Projected Ratios'!H$34,$B106*(1+'LF Projected Ratios'!H$34))</f>
        <v>0.37244793369460094</v>
      </c>
      <c r="H106">
        <f>IF('LF Projected Ratios'!I$34&gt;=0,$B106+(1-$B106)*'LF Projected Ratios'!I$34,$B106*(1+'LF Projected Ratios'!I$34))</f>
        <v>0.37321091795100114</v>
      </c>
      <c r="I106">
        <f>IF('LF Projected Ratios'!J$34&gt;=0,$B106+(1-$B106)*'LF Projected Ratios'!J$34,$B106*(1+'LF Projected Ratios'!J$34))</f>
        <v>0.37401634937889877</v>
      </c>
      <c r="J106">
        <f>IF('LF Projected Ratios'!K$34&gt;=0,$B106+(1-$B106)*'LF Projected Ratios'!K$34,$B106*(1+'LF Projected Ratios'!K$34))</f>
        <v>0.37485691478697769</v>
      </c>
      <c r="K106">
        <f>IF('LF Projected Ratios'!L$34&gt;=0,$B106+(1-$B106)*'LF Projected Ratios'!L$34,$B106*(1+'LF Projected Ratios'!L$34))</f>
        <v>0.37567479004239335</v>
      </c>
      <c r="L106">
        <f>IF('LF Projected Ratios'!M$34&gt;=0,$B106+(1-$B106)*'LF Projected Ratios'!M$34,$B106*(1+'LF Projected Ratios'!M$34))</f>
        <v>0.37620560690925459</v>
      </c>
      <c r="M106">
        <f>IF('LF Projected Ratios'!N$34&gt;=0,$B106+(1-$B106)*'LF Projected Ratios'!N$34,$B106*(1+'LF Projected Ratios'!N$34))</f>
        <v>0.37691176164741691</v>
      </c>
      <c r="N106">
        <f>IF('LF Projected Ratios'!O$34&gt;=0,$B106+(1-$B106)*'LF Projected Ratios'!O$34,$B106*(1+'LF Projected Ratios'!O$34))</f>
        <v>0.37761144567860494</v>
      </c>
      <c r="O106">
        <f>IF('LF Projected Ratios'!P$34&gt;=0,$B106+(1-$B106)*'LF Projected Ratios'!P$34,$B106*(1+'LF Projected Ratios'!P$34))</f>
        <v>0.37830474753672155</v>
      </c>
      <c r="P106">
        <f>IF('LF Projected Ratios'!Q$34&gt;=0,$B106+(1-$B106)*'LF Projected Ratios'!Q$34,$B106*(1+'LF Projected Ratios'!Q$34))</f>
        <v>0.37899175414787573</v>
      </c>
      <c r="Q106">
        <f>IF('LF Projected Ratios'!R$34&gt;=0,$B106+(1-$B106)*'LF Projected Ratios'!R$34,$B106*(1+'LF Projected Ratios'!R$34))</f>
        <v>0.37967255086671747</v>
      </c>
      <c r="R106">
        <f>IF('LF Projected Ratios'!S$34&gt;=0,$B106+(1-$B106)*'LF Projected Ratios'!S$34,$B106*(1+'LF Projected Ratios'!S$34))</f>
        <v>0.38034722151178779</v>
      </c>
      <c r="S106">
        <f>IF('LF Projected Ratios'!T$34&gt;=0,$B106+(1-$B106)*'LF Projected Ratios'!T$34,$B106*(1+'LF Projected Ratios'!T$34))</f>
        <v>0.3810158483999202</v>
      </c>
      <c r="T106">
        <f>IF('LF Projected Ratios'!U$34&gt;=0,$B106+(1-$B106)*'LF Projected Ratios'!U$34,$B106*(1+'LF Projected Ratios'!U$34))</f>
        <v>0.3816785123797225</v>
      </c>
      <c r="U106">
        <f>IF('LF Projected Ratios'!V$34&gt;=0,$B106+(1-$B106)*'LF Projected Ratios'!V$34,$B106*(1+'LF Projected Ratios'!V$34))</f>
        <v>0.38233529286416551</v>
      </c>
      <c r="V106">
        <f>IF('LF Projected Ratios'!W$34&gt;=0,$B106+(1-$B106)*'LF Projected Ratios'!W$34,$B106*(1+'LF Projected Ratios'!W$34))</f>
        <v>0.38298626786230738</v>
      </c>
      <c r="W106">
        <f>IF('LF Projected Ratios'!X$34&gt;=0,$B106+(1-$B106)*'LF Projected Ratios'!X$34,$B106*(1+'LF Projected Ratios'!X$34))</f>
        <v>0.38363151401018419</v>
      </c>
      <c r="X106">
        <f>IF('LF Projected Ratios'!Y$34&gt;=0,$B106+(1-$B106)*'LF Projected Ratios'!Y$34,$B106*(1+'LF Projected Ratios'!Y$34))</f>
        <v>0.3842711066008811</v>
      </c>
      <c r="Y106">
        <f>IF('LF Projected Ratios'!Z$34&gt;=0,$B106+(1-$B106)*'LF Projected Ratios'!Z$34,$B106*(1+'LF Projected Ratios'!Z$34))</f>
        <v>0.38490511961382462</v>
      </c>
      <c r="Z106">
        <f>IF('LF Projected Ratios'!AA$34&gt;=0,$B106+(1-$B106)*'LF Projected Ratios'!AA$34,$B106*(1+'LF Projected Ratios'!AA$34))</f>
        <v>0.38553362574330641</v>
      </c>
      <c r="AA106">
        <f>IF('LF Projected Ratios'!AB$34&gt;=0,$B106+(1-$B106)*'LF Projected Ratios'!AB$34,$B106*(1+'LF Projected Ratios'!AB$34))</f>
        <v>0.38615669642626721</v>
      </c>
      <c r="AB106">
        <f>IF('LF Projected Ratios'!AC$34&gt;=0,$B106+(1-$B106)*'LF Projected Ratios'!AC$34,$B106*(1+'LF Projected Ratios'!AC$34))</f>
        <v>0.3867744018693684</v>
      </c>
      <c r="AC106">
        <f>IF('LF Projected Ratios'!AD$34&gt;=0,$B106+(1-$B106)*'LF Projected Ratios'!AD$34,$B106*(1+'LF Projected Ratios'!AD$34))</f>
        <v>0.3873868110753575</v>
      </c>
      <c r="AD106">
        <f>IF('LF Projected Ratios'!AE$34&gt;=0,$B106+(1-$B106)*'LF Projected Ratios'!AE$34,$B106*(1+'LF Projected Ratios'!AE$34))</f>
        <v>0.38799399186877015</v>
      </c>
      <c r="AE106">
        <f>IF('LF Projected Ratios'!AF$34&gt;=0,$B106+(1-$B106)*'LF Projected Ratios'!AF$34,$B106*(1+'LF Projected Ratios'!AF$34))</f>
        <v>0.38859601092096524</v>
      </c>
      <c r="AF106">
        <f>IF('LF Projected Ratios'!AG$34&gt;=0,$B106+(1-$B106)*'LF Projected Ratios'!AG$34,$B106*(1+'LF Projected Ratios'!AG$34))</f>
        <v>0.3891929337745319</v>
      </c>
    </row>
    <row r="107" spans="1:32" x14ac:dyDescent="0.25">
      <c r="A107" t="s">
        <v>46</v>
      </c>
      <c r="B107">
        <f t="shared" si="0"/>
        <v>0.3545195920040749</v>
      </c>
      <c r="C107">
        <f>IF('LF Projected Ratios'!D$34&gt;=0,$B107+(1-$B107)*'LF Projected Ratios'!D$34,$B107*(1+'LF Projected Ratios'!D$34))</f>
        <v>0.35524512398194902</v>
      </c>
      <c r="D107">
        <f>IF('LF Projected Ratios'!E$34&gt;=0,$B107+(1-$B107)*'LF Projected Ratios'!E$34,$B107*(1+'LF Projected Ratios'!E$34))</f>
        <v>0.35600393850710621</v>
      </c>
      <c r="E107">
        <f>IF('LF Projected Ratios'!F$34&gt;=0,$B107+(1-$B107)*'LF Projected Ratios'!F$34,$B107*(1+'LF Projected Ratios'!F$34))</f>
        <v>0.35674381550615203</v>
      </c>
      <c r="F107">
        <f>IF('LF Projected Ratios'!G$34&gt;=0,$B107+(1-$B107)*'LF Projected Ratios'!G$34,$B107*(1+'LF Projected Ratios'!G$34))</f>
        <v>0.35747037701099804</v>
      </c>
      <c r="G107">
        <f>IF('LF Projected Ratios'!H$34&gt;=0,$B107+(1-$B107)*'LF Projected Ratios'!H$34,$B107*(1+'LF Projected Ratios'!H$34))</f>
        <v>0.35822080606915391</v>
      </c>
      <c r="H107">
        <f>IF('LF Projected Ratios'!I$34&gt;=0,$B107+(1-$B107)*'LF Projected Ratios'!I$34,$B107*(1+'LF Projected Ratios'!I$34))</f>
        <v>0.35900108781364293</v>
      </c>
      <c r="I107">
        <f>IF('LF Projected Ratios'!J$34&gt;=0,$B107+(1-$B107)*'LF Projected Ratios'!J$34,$B107*(1+'LF Projected Ratios'!J$34))</f>
        <v>0.35982477904233401</v>
      </c>
      <c r="J107">
        <f>IF('LF Projected Ratios'!K$34&gt;=0,$B107+(1-$B107)*'LF Projected Ratios'!K$34,$B107*(1+'LF Projected Ratios'!K$34))</f>
        <v>0.36068440076777741</v>
      </c>
      <c r="K107">
        <f>IF('LF Projected Ratios'!L$34&gt;=0,$B107+(1-$B107)*'LF Projected Ratios'!L$34,$B107*(1+'LF Projected Ratios'!L$34))</f>
        <v>0.36152081793591279</v>
      </c>
      <c r="L107">
        <f>IF('LF Projected Ratios'!M$34&gt;=0,$B107+(1-$B107)*'LF Projected Ratios'!M$34,$B107*(1+'LF Projected Ratios'!M$34))</f>
        <v>0.36206366886291985</v>
      </c>
      <c r="M107">
        <f>IF('LF Projected Ratios'!N$34&gt;=0,$B107+(1-$B107)*'LF Projected Ratios'!N$34,$B107*(1+'LF Projected Ratios'!N$34))</f>
        <v>0.36278583271669596</v>
      </c>
      <c r="N107">
        <f>IF('LF Projected Ratios'!O$34&gt;=0,$B107+(1-$B107)*'LF Projected Ratios'!O$34,$B107*(1+'LF Projected Ratios'!O$34))</f>
        <v>0.36350137916718539</v>
      </c>
      <c r="O107">
        <f>IF('LF Projected Ratios'!P$34&gt;=0,$B107+(1-$B107)*'LF Projected Ratios'!P$34,$B107*(1+'LF Projected Ratios'!P$34))</f>
        <v>0.36421039875542832</v>
      </c>
      <c r="P107">
        <f>IF('LF Projected Ratios'!Q$34&gt;=0,$B107+(1-$B107)*'LF Projected Ratios'!Q$34,$B107*(1+'LF Projected Ratios'!Q$34))</f>
        <v>0.3649129803782209</v>
      </c>
      <c r="Q107">
        <f>IF('LF Projected Ratios'!R$34&gt;=0,$B107+(1-$B107)*'LF Projected Ratios'!R$34,$B107*(1+'LF Projected Ratios'!R$34))</f>
        <v>0.36560921132527413</v>
      </c>
      <c r="R107">
        <f>IF('LF Projected Ratios'!S$34&gt;=0,$B107+(1-$B107)*'LF Projected Ratios'!S$34,$B107*(1+'LF Projected Ratios'!S$34))</f>
        <v>0.3662991773153651</v>
      </c>
      <c r="S107">
        <f>IF('LF Projected Ratios'!T$34&gt;=0,$B107+(1-$B107)*'LF Projected Ratios'!T$34,$B107*(1+'LF Projected Ratios'!T$34))</f>
        <v>0.36698296253151841</v>
      </c>
      <c r="T107">
        <f>IF('LF Projected Ratios'!U$34&gt;=0,$B107+(1-$B107)*'LF Projected Ratios'!U$34,$B107*(1+'LF Projected Ratios'!U$34))</f>
        <v>0.36766064965524714</v>
      </c>
      <c r="U107">
        <f>IF('LF Projected Ratios'!V$34&gt;=0,$B107+(1-$B107)*'LF Projected Ratios'!V$34,$B107*(1+'LF Projected Ratios'!V$34))</f>
        <v>0.36833231989988025</v>
      </c>
      <c r="V107">
        <f>IF('LF Projected Ratios'!W$34&gt;=0,$B107+(1-$B107)*'LF Projected Ratios'!W$34,$B107*(1+'LF Projected Ratios'!W$34))</f>
        <v>0.36899805304300604</v>
      </c>
      <c r="W107">
        <f>IF('LF Projected Ratios'!X$34&gt;=0,$B107+(1-$B107)*'LF Projected Ratios'!X$34,$B107*(1+'LF Projected Ratios'!X$34))</f>
        <v>0.36965792745806353</v>
      </c>
      <c r="X107">
        <f>IF('LF Projected Ratios'!Y$34&gt;=0,$B107+(1-$B107)*'LF Projected Ratios'!Y$34,$B107*(1+'LF Projected Ratios'!Y$34))</f>
        <v>0.37031202014509457</v>
      </c>
      <c r="Y107">
        <f>IF('LF Projected Ratios'!Z$34&gt;=0,$B107+(1-$B107)*'LF Projected Ratios'!Z$34,$B107*(1+'LF Projected Ratios'!Z$34))</f>
        <v>0.37096040676070097</v>
      </c>
      <c r="Z107">
        <f>IF('LF Projected Ratios'!AA$34&gt;=0,$B107+(1-$B107)*'LF Projected Ratios'!AA$34,$B107*(1+'LF Projected Ratios'!AA$34))</f>
        <v>0.37160316164721446</v>
      </c>
      <c r="AA107">
        <f>IF('LF Projected Ratios'!AB$34&gt;=0,$B107+(1-$B107)*'LF Projected Ratios'!AB$34,$B107*(1+'LF Projected Ratios'!AB$34))</f>
        <v>0.37224035786111065</v>
      </c>
      <c r="AB107">
        <f>IF('LF Projected Ratios'!AC$34&gt;=0,$B107+(1-$B107)*'LF Projected Ratios'!AC$34,$B107*(1+'LF Projected Ratios'!AC$34))</f>
        <v>0.37287206720069432</v>
      </c>
      <c r="AC107">
        <f>IF('LF Projected Ratios'!AD$34&gt;=0,$B107+(1-$B107)*'LF Projected Ratios'!AD$34,$B107*(1+'LF Projected Ratios'!AD$34))</f>
        <v>0.37349836023306282</v>
      </c>
      <c r="AD107">
        <f>IF('LF Projected Ratios'!AE$34&gt;=0,$B107+(1-$B107)*'LF Projected Ratios'!AE$34,$B107*(1+'LF Projected Ratios'!AE$34))</f>
        <v>0.37411930632039037</v>
      </c>
      <c r="AE107">
        <f>IF('LF Projected Ratios'!AF$34&gt;=0,$B107+(1-$B107)*'LF Projected Ratios'!AF$34,$B107*(1+'LF Projected Ratios'!AF$34))</f>
        <v>0.37473497364553116</v>
      </c>
      <c r="AF107">
        <f>IF('LF Projected Ratios'!AG$34&gt;=0,$B107+(1-$B107)*'LF Projected Ratios'!AG$34,$B107*(1+'LF Projected Ratios'!AG$34))</f>
        <v>0.37534542923697917</v>
      </c>
    </row>
    <row r="108" spans="1:32" x14ac:dyDescent="0.25">
      <c r="A108" t="s">
        <v>48</v>
      </c>
      <c r="B108">
        <f t="shared" si="0"/>
        <v>0.28812082179059029</v>
      </c>
      <c r="C108">
        <f>IF('LF Projected Ratios'!D$34&gt;=0,$B108+(1-$B108)*'LF Projected Ratios'!D$34,$B108*(1+'LF Projected Ratios'!D$34))</f>
        <v>0.28892098722051757</v>
      </c>
      <c r="D108">
        <f>IF('LF Projected Ratios'!E$34&gt;=0,$B108+(1-$B108)*'LF Projected Ratios'!E$34,$B108*(1+'LF Projected Ratios'!E$34))</f>
        <v>0.28975785888058764</v>
      </c>
      <c r="E108">
        <f>IF('LF Projected Ratios'!F$34&gt;=0,$B108+(1-$B108)*'LF Projected Ratios'!F$34,$B108*(1+'LF Projected Ratios'!F$34))</f>
        <v>0.29057384496402594</v>
      </c>
      <c r="F108">
        <f>IF('LF Projected Ratios'!G$34&gt;=0,$B108+(1-$B108)*'LF Projected Ratios'!G$34,$B108*(1+'LF Projected Ratios'!G$34))</f>
        <v>0.29137514582549473</v>
      </c>
      <c r="G108">
        <f>IF('LF Projected Ratios'!H$34&gt;=0,$B108+(1-$B108)*'LF Projected Ratios'!H$34,$B108*(1+'LF Projected Ratios'!H$34))</f>
        <v>0.29220276942894863</v>
      </c>
      <c r="H108">
        <f>IF('LF Projected Ratios'!I$34&gt;=0,$B108+(1-$B108)*'LF Projected Ratios'!I$34,$B108*(1+'LF Projected Ratios'!I$34))</f>
        <v>0.29306331658136064</v>
      </c>
      <c r="I108">
        <f>IF('LF Projected Ratios'!J$34&gt;=0,$B108+(1-$B108)*'LF Projected Ratios'!J$34,$B108*(1+'LF Projected Ratios'!J$34))</f>
        <v>0.29397173863060527</v>
      </c>
      <c r="J108">
        <f>IF('LF Projected Ratios'!K$34&gt;=0,$B108+(1-$B108)*'LF Projected Ratios'!K$34,$B108*(1+'LF Projected Ratios'!K$34))</f>
        <v>0.29491978724664236</v>
      </c>
      <c r="K108">
        <f>IF('LF Projected Ratios'!L$34&gt;=0,$B108+(1-$B108)*'LF Projected Ratios'!L$34,$B108*(1+'LF Projected Ratios'!L$34))</f>
        <v>0.29584224431724676</v>
      </c>
      <c r="L108">
        <f>IF('LF Projected Ratios'!M$34&gt;=0,$B108+(1-$B108)*'LF Projected Ratios'!M$34,$B108*(1+'LF Projected Ratios'!M$34))</f>
        <v>0.29644093680585049</v>
      </c>
      <c r="M108">
        <f>IF('LF Projected Ratios'!N$34&gt;=0,$B108+(1-$B108)*'LF Projected Ratios'!N$34,$B108*(1+'LF Projected Ratios'!N$34))</f>
        <v>0.2972373876421428</v>
      </c>
      <c r="N108">
        <f>IF('LF Projected Ratios'!O$34&gt;=0,$B108+(1-$B108)*'LF Projected Ratios'!O$34,$B108*(1+'LF Projected Ratios'!O$34))</f>
        <v>0.2980265403613192</v>
      </c>
      <c r="O108">
        <f>IF('LF Projected Ratios'!P$34&gt;=0,$B108+(1-$B108)*'LF Projected Ratios'!P$34,$B108*(1+'LF Projected Ratios'!P$34))</f>
        <v>0.29880849481812427</v>
      </c>
      <c r="P108">
        <f>IF('LF Projected Ratios'!Q$34&gt;=0,$B108+(1-$B108)*'LF Projected Ratios'!Q$34,$B108*(1+'LF Projected Ratios'!Q$34))</f>
        <v>0.2995833490539197</v>
      </c>
      <c r="Q108">
        <f>IF('LF Projected Ratios'!R$34&gt;=0,$B108+(1-$B108)*'LF Projected Ratios'!R$34,$B108*(1+'LF Projected Ratios'!R$34))</f>
        <v>0.3003511993376658</v>
      </c>
      <c r="R108">
        <f>IF('LF Projected Ratios'!S$34&gt;=0,$B108+(1-$B108)*'LF Projected Ratios'!S$34,$B108*(1+'LF Projected Ratios'!S$34))</f>
        <v>0.30111214020579125</v>
      </c>
      <c r="S108">
        <f>IF('LF Projected Ratios'!T$34&gt;=0,$B108+(1-$B108)*'LF Projected Ratios'!T$34,$B108*(1+'LF Projected Ratios'!T$34))</f>
        <v>0.3018662645009938</v>
      </c>
      <c r="T108">
        <f>IF('LF Projected Ratios'!U$34&gt;=0,$B108+(1-$B108)*'LF Projected Ratios'!U$34,$B108*(1+'LF Projected Ratios'!U$34))</f>
        <v>0.30261366341000318</v>
      </c>
      <c r="U108">
        <f>IF('LF Projected Ratios'!V$34&gt;=0,$B108+(1-$B108)*'LF Projected Ratios'!V$34,$B108*(1+'LF Projected Ratios'!V$34))</f>
        <v>0.30335442650033723</v>
      </c>
      <c r="V108">
        <f>IF('LF Projected Ratios'!W$34&gt;=0,$B108+(1-$B108)*'LF Projected Ratios'!W$34,$B108*(1+'LF Projected Ratios'!W$34))</f>
        <v>0.3040886417560823</v>
      </c>
      <c r="W108">
        <f>IF('LF Projected Ratios'!X$34&gt;=0,$B108+(1-$B108)*'LF Projected Ratios'!X$34,$B108*(1+'LF Projected Ratios'!X$34))</f>
        <v>0.30481639561273455</v>
      </c>
      <c r="X108">
        <f>IF('LF Projected Ratios'!Y$34&gt;=0,$B108+(1-$B108)*'LF Projected Ratios'!Y$34,$B108*(1+'LF Projected Ratios'!Y$34))</f>
        <v>0.30553777299111567</v>
      </c>
      <c r="Y108">
        <f>IF('LF Projected Ratios'!Z$34&gt;=0,$B108+(1-$B108)*'LF Projected Ratios'!Z$34,$B108*(1+'LF Projected Ratios'!Z$34))</f>
        <v>0.30625285733041102</v>
      </c>
      <c r="Z108">
        <f>IF('LF Projected Ratios'!AA$34&gt;=0,$B108+(1-$B108)*'LF Projected Ratios'!AA$34,$B108*(1+'LF Projected Ratios'!AA$34))</f>
        <v>0.30696173062034082</v>
      </c>
      <c r="AA108">
        <f>IF('LF Projected Ratios'!AB$34&gt;=0,$B108+(1-$B108)*'LF Projected Ratios'!AB$34,$B108*(1+'LF Projected Ratios'!AB$34))</f>
        <v>0.3076644734324967</v>
      </c>
      <c r="AB108">
        <f>IF('LF Projected Ratios'!AC$34&gt;=0,$B108+(1-$B108)*'LF Projected Ratios'!AC$34,$B108*(1+'LF Projected Ratios'!AC$34))</f>
        <v>0.30836116495087484</v>
      </c>
      <c r="AC108">
        <f>IF('LF Projected Ratios'!AD$34&gt;=0,$B108+(1-$B108)*'LF Projected Ratios'!AD$34,$B108*(1+'LF Projected Ratios'!AD$34))</f>
        <v>0.30905188300161324</v>
      </c>
      <c r="AD108">
        <f>IF('LF Projected Ratios'!AE$34&gt;=0,$B108+(1-$B108)*'LF Projected Ratios'!AE$34,$B108*(1+'LF Projected Ratios'!AE$34))</f>
        <v>0.30973670408197962</v>
      </c>
      <c r="AE108">
        <f>IF('LF Projected Ratios'!AF$34&gt;=0,$B108+(1-$B108)*'LF Projected Ratios'!AF$34,$B108*(1+'LF Projected Ratios'!AF$34))</f>
        <v>0.31041570338860819</v>
      </c>
      <c r="AF108">
        <f>IF('LF Projected Ratios'!AG$34&gt;=0,$B108+(1-$B108)*'LF Projected Ratios'!AG$34,$B108*(1+'LF Projected Ratios'!AG$34))</f>
        <v>0.31108895484502747</v>
      </c>
    </row>
    <row r="109" spans="1:32" x14ac:dyDescent="0.25">
      <c r="A109" t="s">
        <v>50</v>
      </c>
      <c r="B109">
        <f t="shared" si="0"/>
        <v>0.39177332785183344</v>
      </c>
      <c r="C109">
        <f>IF('LF Projected Ratios'!D$34&gt;=0,$B109+(1-$B109)*'LF Projected Ratios'!D$34,$B109*(1+'LF Projected Ratios'!D$34))</f>
        <v>0.39245698593807893</v>
      </c>
      <c r="D109">
        <f>IF('LF Projected Ratios'!E$34&gt;=0,$B109+(1-$B109)*'LF Projected Ratios'!E$34,$B109*(1+'LF Projected Ratios'!E$34))</f>
        <v>0.39317200567794525</v>
      </c>
      <c r="E109">
        <f>IF('LF Projected Ratios'!F$34&gt;=0,$B109+(1-$B109)*'LF Projected Ratios'!F$34,$B109*(1+'LF Projected Ratios'!F$34))</f>
        <v>0.39386918086615241</v>
      </c>
      <c r="F109">
        <f>IF('LF Projected Ratios'!G$34&gt;=0,$B109+(1-$B109)*'LF Projected Ratios'!G$34,$B109*(1+'LF Projected Ratios'!G$34))</f>
        <v>0.39455380906048521</v>
      </c>
      <c r="G109">
        <f>IF('LF Projected Ratios'!H$34&gt;=0,$B109+(1-$B109)*'LF Projected Ratios'!H$34,$B109*(1+'LF Projected Ratios'!H$34))</f>
        <v>0.39526092729842299</v>
      </c>
      <c r="H109">
        <f>IF('LF Projected Ratios'!I$34&gt;=0,$B109+(1-$B109)*'LF Projected Ratios'!I$34,$B109*(1+'LF Projected Ratios'!I$34))</f>
        <v>0.39599617528257486</v>
      </c>
      <c r="I109">
        <f>IF('LF Projected Ratios'!J$34&gt;=0,$B109+(1-$B109)*'LF Projected Ratios'!J$34,$B109*(1+'LF Projected Ratios'!J$34))</f>
        <v>0.39677232738370505</v>
      </c>
      <c r="J109">
        <f>IF('LF Projected Ratios'!K$34&gt;=0,$B109+(1-$B109)*'LF Projected Ratios'!K$34,$B109*(1+'LF Projected Ratios'!K$34))</f>
        <v>0.39758233626220224</v>
      </c>
      <c r="K109">
        <f>IF('LF Projected Ratios'!L$34&gt;=0,$B109+(1-$B109)*'LF Projected Ratios'!L$34,$B109*(1+'LF Projected Ratios'!L$34))</f>
        <v>0.39837047982845253</v>
      </c>
      <c r="L109">
        <f>IF('LF Projected Ratios'!M$34&gt;=0,$B109+(1-$B109)*'LF Projected Ratios'!M$34,$B109*(1+'LF Projected Ratios'!M$34))</f>
        <v>0.39888200025372955</v>
      </c>
      <c r="M109">
        <f>IF('LF Projected Ratios'!N$34&gt;=0,$B109+(1-$B109)*'LF Projected Ratios'!N$34,$B109*(1+'LF Projected Ratios'!N$34))</f>
        <v>0.39956248460629368</v>
      </c>
      <c r="N109">
        <f>IF('LF Projected Ratios'!O$34&gt;=0,$B109+(1-$B109)*'LF Projected Ratios'!O$34,$B109*(1+'LF Projected Ratios'!O$34))</f>
        <v>0.40023673347730099</v>
      </c>
      <c r="O109">
        <f>IF('LF Projected Ratios'!P$34&gt;=0,$B109+(1-$B109)*'LF Projected Ratios'!P$34,$B109*(1+'LF Projected Ratios'!P$34))</f>
        <v>0.40090483218223888</v>
      </c>
      <c r="P109">
        <f>IF('LF Projected Ratios'!Q$34&gt;=0,$B109+(1-$B109)*'LF Projected Ratios'!Q$34,$B109*(1+'LF Projected Ratios'!Q$34))</f>
        <v>0.40156686448724771</v>
      </c>
      <c r="Q109">
        <f>IF('LF Projected Ratios'!R$34&gt;=0,$B109+(1-$B109)*'LF Projected Ratios'!R$34,$B109*(1+'LF Projected Ratios'!R$34))</f>
        <v>0.40222291264413529</v>
      </c>
      <c r="R109">
        <f>IF('LF Projected Ratios'!S$34&gt;=0,$B109+(1-$B109)*'LF Projected Ratios'!S$34,$B109*(1+'LF Projected Ratios'!S$34))</f>
        <v>0.40287305742444146</v>
      </c>
      <c r="S109">
        <f>IF('LF Projected Ratios'!T$34&gt;=0,$B109+(1-$B109)*'LF Projected Ratios'!T$34,$B109*(1+'LF Projected Ratios'!T$34))</f>
        <v>0.40351737815258926</v>
      </c>
      <c r="T109">
        <f>IF('LF Projected Ratios'!U$34&gt;=0,$B109+(1-$B109)*'LF Projected Ratios'!U$34,$B109*(1+'LF Projected Ratios'!U$34))</f>
        <v>0.40415595273814936</v>
      </c>
      <c r="U109">
        <f>IF('LF Projected Ratios'!V$34&gt;=0,$B109+(1-$B109)*'LF Projected Ratios'!V$34,$B109*(1+'LF Projected Ratios'!V$34))</f>
        <v>0.40478885770724443</v>
      </c>
      <c r="V109">
        <f>IF('LF Projected Ratios'!W$34&gt;=0,$B109+(1-$B109)*'LF Projected Ratios'!W$34,$B109*(1+'LF Projected Ratios'!W$34))</f>
        <v>0.40541616823311977</v>
      </c>
      <c r="W109">
        <f>IF('LF Projected Ratios'!X$34&gt;=0,$B109+(1-$B109)*'LF Projected Ratios'!X$34,$B109*(1+'LF Projected Ratios'!X$34))</f>
        <v>0.40603795816591143</v>
      </c>
      <c r="X109">
        <f>IF('LF Projected Ratios'!Y$34&gt;=0,$B109+(1-$B109)*'LF Projected Ratios'!Y$34,$B109*(1+'LF Projected Ratios'!Y$34))</f>
        <v>0.40665430006162373</v>
      </c>
      <c r="Y109">
        <f>IF('LF Projected Ratios'!Z$34&gt;=0,$B109+(1-$B109)*'LF Projected Ratios'!Z$34,$B109*(1+'LF Projected Ratios'!Z$34))</f>
        <v>0.40726526521035711</v>
      </c>
      <c r="Z109">
        <f>IF('LF Projected Ratios'!AA$34&gt;=0,$B109+(1-$B109)*'LF Projected Ratios'!AA$34,$B109*(1+'LF Projected Ratios'!AA$34))</f>
        <v>0.40787092366379468</v>
      </c>
      <c r="AA109">
        <f>IF('LF Projected Ratios'!AB$34&gt;=0,$B109+(1-$B109)*'LF Projected Ratios'!AB$34,$B109*(1+'LF Projected Ratios'!AB$34))</f>
        <v>0.4084713442619764</v>
      </c>
      <c r="AB109">
        <f>IF('LF Projected Ratios'!AC$34&gt;=0,$B109+(1-$B109)*'LF Projected Ratios'!AC$34,$B109*(1+'LF Projected Ratios'!AC$34))</f>
        <v>0.40906659465938633</v>
      </c>
      <c r="AC109">
        <f>IF('LF Projected Ratios'!AD$34&gt;=0,$B109+(1-$B109)*'LF Projected Ratios'!AD$34,$B109*(1+'LF Projected Ratios'!AD$34))</f>
        <v>0.4096567413503599</v>
      </c>
      <c r="AD109">
        <f>IF('LF Projected Ratios'!AE$34&gt;=0,$B109+(1-$B109)*'LF Projected Ratios'!AE$34,$B109*(1+'LF Projected Ratios'!AE$34))</f>
        <v>0.4102418496938513</v>
      </c>
      <c r="AE109">
        <f>IF('LF Projected Ratios'!AF$34&gt;=0,$B109+(1-$B109)*'LF Projected Ratios'!AF$34,$B109*(1+'LF Projected Ratios'!AF$34))</f>
        <v>0.41082198393755881</v>
      </c>
      <c r="AF109">
        <f>IF('LF Projected Ratios'!AG$34&gt;=0,$B109+(1-$B109)*'LF Projected Ratios'!AG$34,$B109*(1+'LF Projected Ratios'!AG$34))</f>
        <v>0.41139720724144413</v>
      </c>
    </row>
    <row r="110" spans="1:32" x14ac:dyDescent="0.25">
      <c r="A110" t="s">
        <v>52</v>
      </c>
      <c r="B110">
        <f t="shared" si="0"/>
        <v>0.32605521205902399</v>
      </c>
      <c r="C110">
        <f>IF('LF Projected Ratios'!D$34&gt;=0,$B110+(1-$B110)*'LF Projected Ratios'!D$34,$B110*(1+'LF Projected Ratios'!D$34))</f>
        <v>0.32681273852910064</v>
      </c>
      <c r="D110">
        <f>IF('LF Projected Ratios'!E$34&gt;=0,$B110+(1-$B110)*'LF Projected Ratios'!E$34,$B110*(1+'LF Projected Ratios'!E$34))</f>
        <v>0.32760501523945251</v>
      </c>
      <c r="E110">
        <f>IF('LF Projected Ratios'!F$34&gt;=0,$B110+(1-$B110)*'LF Projected Ratios'!F$34,$B110*(1+'LF Projected Ratios'!F$34))</f>
        <v>0.32837751931710912</v>
      </c>
      <c r="F110">
        <f>IF('LF Projected Ratios'!G$34&gt;=0,$B110+(1-$B110)*'LF Projected Ratios'!G$34,$B110*(1+'LF Projected Ratios'!G$34))</f>
        <v>0.329136120714214</v>
      </c>
      <c r="G110">
        <f>IF('LF Projected Ratios'!H$34&gt;=0,$B110+(1-$B110)*'LF Projected Ratios'!H$34,$B110*(1+'LF Projected Ratios'!H$34))</f>
        <v>0.32991964217543673</v>
      </c>
      <c r="H110">
        <f>IF('LF Projected Ratios'!I$34&gt;=0,$B110+(1-$B110)*'LF Projected Ratios'!I$34,$B110*(1+'LF Projected Ratios'!I$34))</f>
        <v>0.33073433276605674</v>
      </c>
      <c r="I110">
        <f>IF('LF Projected Ratios'!J$34&gt;=0,$B110+(1-$B110)*'LF Projected Ratios'!J$34,$B110*(1+'LF Projected Ratios'!J$34))</f>
        <v>0.33159434711129859</v>
      </c>
      <c r="J110">
        <f>IF('LF Projected Ratios'!K$34&gt;=0,$B110+(1-$B110)*'LF Projected Ratios'!K$34,$B110*(1+'LF Projected Ratios'!K$34))</f>
        <v>0.33249187641549877</v>
      </c>
      <c r="K110">
        <f>IF('LF Projected Ratios'!L$34&gt;=0,$B110+(1-$B110)*'LF Projected Ratios'!L$34,$B110*(1+'LF Projected Ratios'!L$34))</f>
        <v>0.33336517788836506</v>
      </c>
      <c r="L110">
        <f>IF('LF Projected Ratios'!M$34&gt;=0,$B110+(1-$B110)*'LF Projected Ratios'!M$34,$B110*(1+'LF Projected Ratios'!M$34))</f>
        <v>0.3339319674428633</v>
      </c>
      <c r="M110">
        <f>IF('LF Projected Ratios'!N$34&gt;=0,$B110+(1-$B110)*'LF Projected Ratios'!N$34,$B110*(1+'LF Projected Ratios'!N$34))</f>
        <v>0.33468597726138416</v>
      </c>
      <c r="N110">
        <f>IF('LF Projected Ratios'!O$34&gt;=0,$B110+(1-$B110)*'LF Projected Ratios'!O$34,$B110*(1+'LF Projected Ratios'!O$34))</f>
        <v>0.33543307786252285</v>
      </c>
      <c r="O110">
        <f>IF('LF Projected Ratios'!P$34&gt;=0,$B110+(1-$B110)*'LF Projected Ratios'!P$34,$B110*(1+'LF Projected Ratios'!P$34))</f>
        <v>0.33617336377999624</v>
      </c>
      <c r="P110">
        <f>IF('LF Projected Ratios'!Q$34&gt;=0,$B110+(1-$B110)*'LF Projected Ratios'!Q$34,$B110*(1+'LF Projected Ratios'!Q$34))</f>
        <v>0.33690692783076936</v>
      </c>
      <c r="Q110">
        <f>IF('LF Projected Ratios'!R$34&gt;=0,$B110+(1-$B110)*'LF Projected Ratios'!R$34,$B110*(1+'LF Projected Ratios'!R$34))</f>
        <v>0.33763386115385285</v>
      </c>
      <c r="R110">
        <f>IF('LF Projected Ratios'!S$34&gt;=0,$B110+(1-$B110)*'LF Projected Ratios'!S$34,$B110*(1+'LF Projected Ratios'!S$34))</f>
        <v>0.3383542532480483</v>
      </c>
      <c r="S110">
        <f>IF('LF Projected Ratios'!T$34&gt;=0,$B110+(1-$B110)*'LF Projected Ratios'!T$34,$B110*(1+'LF Projected Ratios'!T$34))</f>
        <v>0.33906819200868155</v>
      </c>
      <c r="T110">
        <f>IF('LF Projected Ratios'!U$34&gt;=0,$B110+(1-$B110)*'LF Projected Ratios'!U$34,$B110*(1+'LF Projected Ratios'!U$34))</f>
        <v>0.33977576376335289</v>
      </c>
      <c r="U110">
        <f>IF('LF Projected Ratios'!V$34&gt;=0,$B110+(1-$B110)*'LF Projected Ratios'!V$34,$B110*(1+'LF Projected Ratios'!V$34))</f>
        <v>0.34047705330673494</v>
      </c>
      <c r="V110">
        <f>IF('LF Projected Ratios'!W$34&gt;=0,$B110+(1-$B110)*'LF Projected Ratios'!W$34,$B110*(1+'LF Projected Ratios'!W$34))</f>
        <v>0.34117214393444623</v>
      </c>
      <c r="W110">
        <f>IF('LF Projected Ratios'!X$34&gt;=0,$B110+(1-$B110)*'LF Projected Ratios'!X$34,$B110*(1+'LF Projected Ratios'!X$34))</f>
        <v>0.3418611174760357</v>
      </c>
      <c r="X110">
        <f>IF('LF Projected Ratios'!Y$34&gt;=0,$B110+(1-$B110)*'LF Projected Ratios'!Y$34,$B110*(1+'LF Projected Ratios'!Y$34))</f>
        <v>0.3425440543270914</v>
      </c>
      <c r="Y110">
        <f>IF('LF Projected Ratios'!Z$34&gt;=0,$B110+(1-$B110)*'LF Projected Ratios'!Z$34,$B110*(1+'LF Projected Ratios'!Z$34))</f>
        <v>0.34322103348051813</v>
      </c>
      <c r="Z110">
        <f>IF('LF Projected Ratios'!AA$34&gt;=0,$B110+(1-$B110)*'LF Projected Ratios'!AA$34,$B110*(1+'LF Projected Ratios'!AA$34))</f>
        <v>0.34389213255699402</v>
      </c>
      <c r="AA110">
        <f>IF('LF Projected Ratios'!AB$34&gt;=0,$B110+(1-$B110)*'LF Projected Ratios'!AB$34,$B110*(1+'LF Projected Ratios'!AB$34))</f>
        <v>0.3445574278346375</v>
      </c>
      <c r="AB110">
        <f>IF('LF Projected Ratios'!AC$34&gt;=0,$B110+(1-$B110)*'LF Projected Ratios'!AC$34,$B110*(1+'LF Projected Ratios'!AC$34))</f>
        <v>0.34521699427791325</v>
      </c>
      <c r="AC110">
        <f>IF('LF Projected Ratios'!AD$34&gt;=0,$B110+(1-$B110)*'LF Projected Ratios'!AD$34,$B110*(1+'LF Projected Ratios'!AD$34))</f>
        <v>0.34587090556578487</v>
      </c>
      <c r="AD110">
        <f>IF('LF Projected Ratios'!AE$34&gt;=0,$B110+(1-$B110)*'LF Projected Ratios'!AE$34,$B110*(1+'LF Projected Ratios'!AE$34))</f>
        <v>0.34651923411915808</v>
      </c>
      <c r="AE110">
        <f>IF('LF Projected Ratios'!AF$34&gt;=0,$B110+(1-$B110)*'LF Projected Ratios'!AF$34,$B110*(1+'LF Projected Ratios'!AF$34))</f>
        <v>0.34716205112761295</v>
      </c>
      <c r="AF110">
        <f>IF('LF Projected Ratios'!AG$34&gt;=0,$B110+(1-$B110)*'LF Projected Ratios'!AG$34,$B110*(1+'LF Projected Ratios'!AG$34))</f>
        <v>0.34779942657546453</v>
      </c>
    </row>
    <row r="111" spans="1:32" x14ac:dyDescent="0.25">
      <c r="A111" t="s">
        <v>54</v>
      </c>
      <c r="B111">
        <f t="shared" si="0"/>
        <v>0.41072616183838095</v>
      </c>
      <c r="C111">
        <f>IF('LF Projected Ratios'!D$34&gt;=0,$B111+(1-$B111)*'LF Projected Ratios'!D$34,$B111*(1+'LF Projected Ratios'!D$34))</f>
        <v>0.41138851658689807</v>
      </c>
      <c r="D111">
        <f>IF('LF Projected Ratios'!E$34&gt;=0,$B111+(1-$B111)*'LF Projected Ratios'!E$34,$B111*(1+'LF Projected Ratios'!E$34))</f>
        <v>0.41208125573459814</v>
      </c>
      <c r="E111">
        <f>IF('LF Projected Ratios'!F$34&gt;=0,$B111+(1-$B111)*'LF Projected Ratios'!F$34,$B111*(1+'LF Projected Ratios'!F$34))</f>
        <v>0.41275670638127054</v>
      </c>
      <c r="F111">
        <f>IF('LF Projected Ratios'!G$34&gt;=0,$B111+(1-$B111)*'LF Projected Ratios'!G$34,$B111*(1+'LF Projected Ratios'!G$34))</f>
        <v>0.413420001008524</v>
      </c>
      <c r="G111">
        <f>IF('LF Projected Ratios'!H$34&gt;=0,$B111+(1-$B111)*'LF Projected Ratios'!H$34,$B111*(1+'LF Projected Ratios'!H$34))</f>
        <v>0.41410508487147268</v>
      </c>
      <c r="H111">
        <f>IF('LF Projected Ratios'!I$34&gt;=0,$B111+(1-$B111)*'LF Projected Ratios'!I$34,$B111*(1+'LF Projected Ratios'!I$34))</f>
        <v>0.41481742193504068</v>
      </c>
      <c r="I111">
        <f>IF('LF Projected Ratios'!J$34&gt;=0,$B111+(1-$B111)*'LF Projected Ratios'!J$34,$B111*(1+'LF Projected Ratios'!J$34))</f>
        <v>0.41556938851028941</v>
      </c>
      <c r="J111">
        <f>IF('LF Projected Ratios'!K$34&gt;=0,$B111+(1-$B111)*'LF Projected Ratios'!K$34,$B111*(1+'LF Projected Ratios'!K$34))</f>
        <v>0.41635415685839755</v>
      </c>
      <c r="K111">
        <f>IF('LF Projected Ratios'!L$34&gt;=0,$B111+(1-$B111)*'LF Projected Ratios'!L$34,$B111*(1+'LF Projected Ratios'!L$34))</f>
        <v>0.41711774123503526</v>
      </c>
      <c r="L111">
        <f>IF('LF Projected Ratios'!M$34&gt;=0,$B111+(1-$B111)*'LF Projected Ratios'!M$34,$B111*(1+'LF Projected Ratios'!M$34))</f>
        <v>0.4176133222710271</v>
      </c>
      <c r="M111">
        <f>IF('LF Projected Ratios'!N$34&gt;=0,$B111+(1-$B111)*'LF Projected Ratios'!N$34,$B111*(1+'LF Projected Ratios'!N$34))</f>
        <v>0.41827260218196577</v>
      </c>
      <c r="N111">
        <f>IF('LF Projected Ratios'!O$34&gt;=0,$B111+(1-$B111)*'LF Projected Ratios'!O$34,$B111*(1+'LF Projected Ratios'!O$34))</f>
        <v>0.41892584091398549</v>
      </c>
      <c r="O111">
        <f>IF('LF Projected Ratios'!P$34&gt;=0,$B111+(1-$B111)*'LF Projected Ratios'!P$34,$B111*(1+'LF Projected Ratios'!P$34))</f>
        <v>0.41957312112407413</v>
      </c>
      <c r="P111">
        <f>IF('LF Projected Ratios'!Q$34&gt;=0,$B111+(1-$B111)*'LF Projected Ratios'!Q$34,$B111*(1+'LF Projected Ratios'!Q$34))</f>
        <v>0.42021452396815145</v>
      </c>
      <c r="Q111">
        <f>IF('LF Projected Ratios'!R$34&gt;=0,$B111+(1-$B111)*'LF Projected Ratios'!R$34,$B111*(1+'LF Projected Ratios'!R$34))</f>
        <v>0.42085012913499265</v>
      </c>
      <c r="R111">
        <f>IF('LF Projected Ratios'!S$34&gt;=0,$B111+(1-$B111)*'LF Projected Ratios'!S$34,$B111*(1+'LF Projected Ratios'!S$34))</f>
        <v>0.42148001487923115</v>
      </c>
      <c r="S111">
        <f>IF('LF Projected Ratios'!T$34&gt;=0,$B111+(1-$B111)*'LF Projected Ratios'!T$34,$B111*(1+'LF Projected Ratios'!T$34))</f>
        <v>0.42210425805347696</v>
      </c>
      <c r="T111">
        <f>IF('LF Projected Ratios'!U$34&gt;=0,$B111+(1-$B111)*'LF Projected Ratios'!U$34,$B111*(1+'LF Projected Ratios'!U$34))</f>
        <v>0.42272293413957562</v>
      </c>
      <c r="U111">
        <f>IF('LF Projected Ratios'!V$34&gt;=0,$B111+(1-$B111)*'LF Projected Ratios'!V$34,$B111*(1+'LF Projected Ratios'!V$34))</f>
        <v>0.42333611727903414</v>
      </c>
      <c r="V111">
        <f>IF('LF Projected Ratios'!W$34&gt;=0,$B111+(1-$B111)*'LF Projected Ratios'!W$34,$B111*(1+'LF Projected Ratios'!W$34))</f>
        <v>0.4239438803026388</v>
      </c>
      <c r="W111">
        <f>IF('LF Projected Ratios'!X$34&gt;=0,$B111+(1-$B111)*'LF Projected Ratios'!X$34,$B111*(1+'LF Projected Ratios'!X$34))</f>
        <v>0.42454629475929573</v>
      </c>
      <c r="X111">
        <f>IF('LF Projected Ratios'!Y$34&gt;=0,$B111+(1-$B111)*'LF Projected Ratios'!Y$34,$B111*(1+'LF Projected Ratios'!Y$34))</f>
        <v>0.42514343094410567</v>
      </c>
      <c r="Y111">
        <f>IF('LF Projected Ratios'!Z$34&gt;=0,$B111+(1-$B111)*'LF Projected Ratios'!Z$34,$B111*(1+'LF Projected Ratios'!Z$34))</f>
        <v>0.42573535792571193</v>
      </c>
      <c r="Z111">
        <f>IF('LF Projected Ratios'!AA$34&gt;=0,$B111+(1-$B111)*'LF Projected Ratios'!AA$34,$B111*(1+'LF Projected Ratios'!AA$34))</f>
        <v>0.42632214357293069</v>
      </c>
      <c r="AA111">
        <f>IF('LF Projected Ratios'!AB$34&gt;=0,$B111+(1-$B111)*'LF Projected Ratios'!AB$34,$B111*(1+'LF Projected Ratios'!AB$34))</f>
        <v>0.42690385458069074</v>
      </c>
      <c r="AB111">
        <f>IF('LF Projected Ratios'!AC$34&gt;=0,$B111+(1-$B111)*'LF Projected Ratios'!AC$34,$B111*(1+'LF Projected Ratios'!AC$34))</f>
        <v>0.42748055649530775</v>
      </c>
      <c r="AC111">
        <f>IF('LF Projected Ratios'!AD$34&gt;=0,$B111+(1-$B111)*'LF Projected Ratios'!AD$34,$B111*(1+'LF Projected Ratios'!AD$34))</f>
        <v>0.42805231373910002</v>
      </c>
      <c r="AD111">
        <f>IF('LF Projected Ratios'!AE$34&gt;=0,$B111+(1-$B111)*'LF Projected Ratios'!AE$34,$B111*(1+'LF Projected Ratios'!AE$34))</f>
        <v>0.428619189634384</v>
      </c>
      <c r="AE111">
        <f>IF('LF Projected Ratios'!AF$34&gt;=0,$B111+(1-$B111)*'LF Projected Ratios'!AF$34,$B111*(1+'LF Projected Ratios'!AF$34))</f>
        <v>0.42918124642684774</v>
      </c>
      <c r="AF111">
        <f>IF('LF Projected Ratios'!AG$34&gt;=0,$B111+(1-$B111)*'LF Projected Ratios'!AG$34,$B111*(1+'LF Projected Ratios'!AG$34))</f>
        <v>0.42973854530833766</v>
      </c>
    </row>
    <row r="112" spans="1:32" x14ac:dyDescent="0.25">
      <c r="A112" t="s">
        <v>56</v>
      </c>
      <c r="B112">
        <f t="shared" si="0"/>
        <v>0.40246806456408146</v>
      </c>
      <c r="C112">
        <f>IF('LF Projected Ratios'!D$34&gt;=0,$B112+(1-$B112)*'LF Projected Ratios'!D$34,$B112*(1+'LF Projected Ratios'!D$34))</f>
        <v>0.40313970156745044</v>
      </c>
      <c r="D112">
        <f>IF('LF Projected Ratios'!E$34&gt;=0,$B112+(1-$B112)*'LF Projected Ratios'!E$34,$B112*(1+'LF Projected Ratios'!E$34))</f>
        <v>0.40384214877767921</v>
      </c>
      <c r="E112">
        <f>IF('LF Projected Ratios'!F$34&gt;=0,$B112+(1-$B112)*'LF Projected Ratios'!F$34,$B112*(1+'LF Projected Ratios'!F$34))</f>
        <v>0.40452706520542486</v>
      </c>
      <c r="F112">
        <f>IF('LF Projected Ratios'!G$34&gt;=0,$B112+(1-$B112)*'LF Projected Ratios'!G$34,$B112*(1+'LF Projected Ratios'!G$34))</f>
        <v>0.40519965525901264</v>
      </c>
      <c r="G112">
        <f>IF('LF Projected Ratios'!H$34&gt;=0,$B112+(1-$B112)*'LF Projected Ratios'!H$34,$B112*(1+'LF Projected Ratios'!H$34))</f>
        <v>0.40589433990315149</v>
      </c>
      <c r="H112">
        <f>IF('LF Projected Ratios'!I$34&gt;=0,$B112+(1-$B112)*'LF Projected Ratios'!I$34,$B112*(1+'LF Projected Ratios'!I$34))</f>
        <v>0.40661665967489702</v>
      </c>
      <c r="I112">
        <f>IF('LF Projected Ratios'!J$34&gt;=0,$B112+(1-$B112)*'LF Projected Ratios'!J$34,$B112*(1+'LF Projected Ratios'!J$34))</f>
        <v>0.40737916432722177</v>
      </c>
      <c r="J112">
        <f>IF('LF Projected Ratios'!K$34&gt;=0,$B112+(1-$B112)*'LF Projected Ratios'!K$34,$B112*(1+'LF Projected Ratios'!K$34))</f>
        <v>0.40817493043721376</v>
      </c>
      <c r="K112">
        <f>IF('LF Projected Ratios'!L$34&gt;=0,$B112+(1-$B112)*'LF Projected Ratios'!L$34,$B112*(1+'LF Projected Ratios'!L$34))</f>
        <v>0.40894921570306636</v>
      </c>
      <c r="L112">
        <f>IF('LF Projected Ratios'!M$34&gt;=0,$B112+(1-$B112)*'LF Projected Ratios'!M$34,$B112*(1+'LF Projected Ratios'!M$34))</f>
        <v>0.40945174182322364</v>
      </c>
      <c r="M112">
        <f>IF('LF Projected Ratios'!N$34&gt;=0,$B112+(1-$B112)*'LF Projected Ratios'!N$34,$B112*(1+'LF Projected Ratios'!N$34))</f>
        <v>0.41012026089816883</v>
      </c>
      <c r="N112">
        <f>IF('LF Projected Ratios'!O$34&gt;=0,$B112+(1-$B112)*'LF Projected Ratios'!O$34,$B112*(1+'LF Projected Ratios'!O$34))</f>
        <v>0.41078265413297316</v>
      </c>
      <c r="O112">
        <f>IF('LF Projected Ratios'!P$34&gt;=0,$B112+(1-$B112)*'LF Projected Ratios'!P$34,$B112*(1+'LF Projected Ratios'!P$34))</f>
        <v>0.4114390053429815</v>
      </c>
      <c r="P112">
        <f>IF('LF Projected Ratios'!Q$34&gt;=0,$B112+(1-$B112)*'LF Projected Ratios'!Q$34,$B112*(1+'LF Projected Ratios'!Q$34))</f>
        <v>0.41208939682143453</v>
      </c>
      <c r="Q112">
        <f>IF('LF Projected Ratios'!R$34&gt;=0,$B112+(1-$B112)*'LF Projected Ratios'!R$34,$B112*(1+'LF Projected Ratios'!R$34))</f>
        <v>0.41273390937386778</v>
      </c>
      <c r="R112">
        <f>IF('LF Projected Ratios'!S$34&gt;=0,$B112+(1-$B112)*'LF Projected Ratios'!S$34,$B112*(1+'LF Projected Ratios'!S$34))</f>
        <v>0.41337262235157696</v>
      </c>
      <c r="S112">
        <f>IF('LF Projected Ratios'!T$34&gt;=0,$B112+(1-$B112)*'LF Projected Ratios'!T$34,$B112*(1+'LF Projected Ratios'!T$34))</f>
        <v>0.41400561368418631</v>
      </c>
      <c r="T112">
        <f>IF('LF Projected Ratios'!U$34&gt;=0,$B112+(1-$B112)*'LF Projected Ratios'!U$34,$B112*(1+'LF Projected Ratios'!U$34))</f>
        <v>0.4146329599113458</v>
      </c>
      <c r="U112">
        <f>IF('LF Projected Ratios'!V$34&gt;=0,$B112+(1-$B112)*'LF Projected Ratios'!V$34,$B112*(1+'LF Projected Ratios'!V$34))</f>
        <v>0.41525473621358311</v>
      </c>
      <c r="V112">
        <f>IF('LF Projected Ratios'!W$34&gt;=0,$B112+(1-$B112)*'LF Projected Ratios'!W$34,$B112*(1+'LF Projected Ratios'!W$34))</f>
        <v>0.41587101644233693</v>
      </c>
      <c r="W112">
        <f>IF('LF Projected Ratios'!X$34&gt;=0,$B112+(1-$B112)*'LF Projected Ratios'!X$34,$B112*(1+'LF Projected Ratios'!X$34))</f>
        <v>0.41648187314920138</v>
      </c>
      <c r="X112">
        <f>IF('LF Projected Ratios'!Y$34&gt;=0,$B112+(1-$B112)*'LF Projected Ratios'!Y$34,$B112*(1+'LF Projected Ratios'!Y$34))</f>
        <v>0.41708737761439441</v>
      </c>
      <c r="Y112">
        <f>IF('LF Projected Ratios'!Z$34&gt;=0,$B112+(1-$B112)*'LF Projected Ratios'!Z$34,$B112*(1+'LF Projected Ratios'!Z$34))</f>
        <v>0.41768759987448895</v>
      </c>
      <c r="Z112">
        <f>IF('LF Projected Ratios'!AA$34&gt;=0,$B112+(1-$B112)*'LF Projected Ratios'!AA$34,$B112*(1+'LF Projected Ratios'!AA$34))</f>
        <v>0.41828260874941625</v>
      </c>
      <c r="AA112">
        <f>IF('LF Projected Ratios'!AB$34&gt;=0,$B112+(1-$B112)*'LF Projected Ratios'!AB$34,$B112*(1+'LF Projected Ratios'!AB$34))</f>
        <v>0.41887247186876941</v>
      </c>
      <c r="AB112">
        <f>IF('LF Projected Ratios'!AC$34&gt;=0,$B112+(1-$B112)*'LF Projected Ratios'!AC$34,$B112*(1+'LF Projected Ratios'!AC$34))</f>
        <v>0.41945725569743175</v>
      </c>
      <c r="AC112">
        <f>IF('LF Projected Ratios'!AD$34&gt;=0,$B112+(1-$B112)*'LF Projected Ratios'!AD$34,$B112*(1+'LF Projected Ratios'!AD$34))</f>
        <v>0.4200370255605374</v>
      </c>
      <c r="AD112">
        <f>IF('LF Projected Ratios'!AE$34&gt;=0,$B112+(1-$B112)*'LF Projected Ratios'!AE$34,$B112*(1+'LF Projected Ratios'!AE$34))</f>
        <v>0.42061184566780324</v>
      </c>
      <c r="AE112">
        <f>IF('LF Projected Ratios'!AF$34&gt;=0,$B112+(1-$B112)*'LF Projected Ratios'!AF$34,$B112*(1+'LF Projected Ratios'!AF$34))</f>
        <v>0.42118177913722982</v>
      </c>
      <c r="AF112">
        <f>IF('LF Projected Ratios'!AG$34&gt;=0,$B112+(1-$B112)*'LF Projected Ratios'!AG$34,$B112*(1+'LF Projected Ratios'!AG$34))</f>
        <v>0.42174688801820753</v>
      </c>
    </row>
    <row r="113" spans="1:32" x14ac:dyDescent="0.25">
      <c r="A113" t="s">
        <v>58</v>
      </c>
      <c r="B113">
        <f t="shared" si="0"/>
        <v>0.37123321661811137</v>
      </c>
      <c r="C113">
        <f>IF('LF Projected Ratios'!D$34&gt;=0,$B113+(1-$B113)*'LF Projected Ratios'!D$34,$B113*(1+'LF Projected Ratios'!D$34))</f>
        <v>0.37193996217121805</v>
      </c>
      <c r="D113">
        <f>IF('LF Projected Ratios'!E$34&gt;=0,$B113+(1-$B113)*'LF Projected Ratios'!E$34,$B113*(1+'LF Projected Ratios'!E$34))</f>
        <v>0.37267912847627743</v>
      </c>
      <c r="E113">
        <f>IF('LF Projected Ratios'!F$34&gt;=0,$B113+(1-$B113)*'LF Projected Ratios'!F$34,$B113*(1+'LF Projected Ratios'!F$34))</f>
        <v>0.37339984761046868</v>
      </c>
      <c r="F113">
        <f>IF('LF Projected Ratios'!G$34&gt;=0,$B113+(1-$B113)*'LF Projected Ratios'!G$34,$B113*(1+'LF Projected Ratios'!G$34))</f>
        <v>0.37410759603268573</v>
      </c>
      <c r="G113">
        <f>IF('LF Projected Ratios'!H$34&gt;=0,$B113+(1-$B113)*'LF Projected Ratios'!H$34,$B113*(1+'LF Projected Ratios'!H$34))</f>
        <v>0.37483859399824437</v>
      </c>
      <c r="H113">
        <f>IF('LF Projected Ratios'!I$34&gt;=0,$B113+(1-$B113)*'LF Projected Ratios'!I$34,$B113*(1+'LF Projected Ratios'!I$34))</f>
        <v>0.37559867166526018</v>
      </c>
      <c r="I113">
        <f>IF('LF Projected Ratios'!J$34&gt;=0,$B113+(1-$B113)*'LF Projected Ratios'!J$34,$B113*(1+'LF Projected Ratios'!J$34))</f>
        <v>0.37640103480122578</v>
      </c>
      <c r="J113">
        <f>IF('LF Projected Ratios'!K$34&gt;=0,$B113+(1-$B113)*'LF Projected Ratios'!K$34,$B113*(1+'LF Projected Ratios'!K$34))</f>
        <v>0.37723839807443554</v>
      </c>
      <c r="K113">
        <f>IF('LF Projected Ratios'!L$34&gt;=0,$B113+(1-$B113)*'LF Projected Ratios'!L$34,$B113*(1+'LF Projected Ratios'!L$34))</f>
        <v>0.37805315763314423</v>
      </c>
      <c r="L113">
        <f>IF('LF Projected Ratios'!M$34&gt;=0,$B113+(1-$B113)*'LF Projected Ratios'!M$34,$B113*(1+'LF Projected Ratios'!M$34))</f>
        <v>0.3785819523525531</v>
      </c>
      <c r="M113">
        <f>IF('LF Projected Ratios'!N$34&gt;=0,$B113+(1-$B113)*'LF Projected Ratios'!N$34,$B113*(1+'LF Projected Ratios'!N$34))</f>
        <v>0.37928541699344476</v>
      </c>
      <c r="N113">
        <f>IF('LF Projected Ratios'!O$34&gt;=0,$B113+(1-$B113)*'LF Projected Ratios'!O$34,$B113*(1+'LF Projected Ratios'!O$34))</f>
        <v>0.37998243557752764</v>
      </c>
      <c r="O113">
        <f>IF('LF Projected Ratios'!P$34&gt;=0,$B113+(1-$B113)*'LF Projected Ratios'!P$34,$B113*(1+'LF Projected Ratios'!P$34))</f>
        <v>0.3806730963014347</v>
      </c>
      <c r="P113">
        <f>IF('LF Projected Ratios'!Q$34&gt;=0,$B113+(1-$B113)*'LF Projected Ratios'!Q$34,$B113*(1+'LF Projected Ratios'!Q$34))</f>
        <v>0.38135748576012962</v>
      </c>
      <c r="Q113">
        <f>IF('LF Projected Ratios'!R$34&gt;=0,$B113+(1-$B113)*'LF Projected Ratios'!R$34,$B113*(1+'LF Projected Ratios'!R$34))</f>
        <v>0.38203568898310392</v>
      </c>
      <c r="R113">
        <f>IF('LF Projected Ratios'!S$34&gt;=0,$B113+(1-$B113)*'LF Projected Ratios'!S$34,$B113*(1+'LF Projected Ratios'!S$34))</f>
        <v>0.38270778946959166</v>
      </c>
      <c r="S113">
        <f>IF('LF Projected Ratios'!T$34&gt;=0,$B113+(1-$B113)*'LF Projected Ratios'!T$34,$B113*(1+'LF Projected Ratios'!T$34))</f>
        <v>0.38337386922284045</v>
      </c>
      <c r="T113">
        <f>IF('LF Projected Ratios'!U$34&gt;=0,$B113+(1-$B113)*'LF Projected Ratios'!U$34,$B113*(1+'LF Projected Ratios'!U$34))</f>
        <v>0.384034008783465</v>
      </c>
      <c r="U113">
        <f>IF('LF Projected Ratios'!V$34&gt;=0,$B113+(1-$B113)*'LF Projected Ratios'!V$34,$B113*(1+'LF Projected Ratios'!V$34))</f>
        <v>0.38468828726191256</v>
      </c>
      <c r="V113">
        <f>IF('LF Projected Ratios'!W$34&gt;=0,$B113+(1-$B113)*'LF Projected Ratios'!W$34,$B113*(1+'LF Projected Ratios'!W$34))</f>
        <v>0.38533678237006558</v>
      </c>
      <c r="W113">
        <f>IF('LF Projected Ratios'!X$34&gt;=0,$B113+(1-$B113)*'LF Projected Ratios'!X$34,$B113*(1+'LF Projected Ratios'!X$34))</f>
        <v>0.38597957045201503</v>
      </c>
      <c r="X113">
        <f>IF('LF Projected Ratios'!Y$34&gt;=0,$B113+(1-$B113)*'LF Projected Ratios'!Y$34,$B113*(1+'LF Projected Ratios'!Y$34))</f>
        <v>0.38661672651401707</v>
      </c>
      <c r="Y113">
        <f>IF('LF Projected Ratios'!Z$34&gt;=0,$B113+(1-$B113)*'LF Projected Ratios'!Z$34,$B113*(1+'LF Projected Ratios'!Z$34))</f>
        <v>0.38724832425367345</v>
      </c>
      <c r="Z113">
        <f>IF('LF Projected Ratios'!AA$34&gt;=0,$B113+(1-$B113)*'LF Projected Ratios'!AA$34,$B113*(1+'LF Projected Ratios'!AA$34))</f>
        <v>0.38787443608834687</v>
      </c>
      <c r="AA113">
        <f>IF('LF Projected Ratios'!AB$34&gt;=0,$B113+(1-$B113)*'LF Projected Ratios'!AB$34,$B113*(1+'LF Projected Ratios'!AB$34))</f>
        <v>0.38849513318283896</v>
      </c>
      <c r="AB113">
        <f>IF('LF Projected Ratios'!AC$34&gt;=0,$B113+(1-$B113)*'LF Projected Ratios'!AC$34,$B113*(1+'LF Projected Ratios'!AC$34))</f>
        <v>0.38911048547635863</v>
      </c>
      <c r="AC113">
        <f>IF('LF Projected Ratios'!AD$34&gt;=0,$B113+(1-$B113)*'LF Projected Ratios'!AD$34,$B113*(1+'LF Projected Ratios'!AD$34))</f>
        <v>0.38972056170878755</v>
      </c>
      <c r="AD113">
        <f>IF('LF Projected Ratios'!AE$34&gt;=0,$B113+(1-$B113)*'LF Projected Ratios'!AE$34,$B113*(1+'LF Projected Ratios'!AE$34))</f>
        <v>0.39032542944628362</v>
      </c>
      <c r="AE113">
        <f>IF('LF Projected Ratios'!AF$34&gt;=0,$B113+(1-$B113)*'LF Projected Ratios'!AF$34,$B113*(1+'LF Projected Ratios'!AF$34))</f>
        <v>0.39092515510622111</v>
      </c>
      <c r="AF113">
        <f>IF('LF Projected Ratios'!AG$34&gt;=0,$B113+(1-$B113)*'LF Projected Ratios'!AG$34,$B113*(1+'LF Projected Ratios'!AG$34))</f>
        <v>0.39151980398150454</v>
      </c>
    </row>
    <row r="114" spans="1:32" x14ac:dyDescent="0.25">
      <c r="A114" t="s">
        <v>60</v>
      </c>
      <c r="B114">
        <f t="shared" si="0"/>
        <v>0.38736403861626434</v>
      </c>
      <c r="C114">
        <f>IF('LF Projected Ratios'!D$34&gt;=0,$B114+(1-$B114)*'LF Projected Ratios'!D$34,$B114*(1+'LF Projected Ratios'!D$34))</f>
        <v>0.38805265282557799</v>
      </c>
      <c r="D114">
        <f>IF('LF Projected Ratios'!E$34&gt;=0,$B114+(1-$B114)*'LF Projected Ratios'!E$34,$B114*(1+'LF Projected Ratios'!E$34))</f>
        <v>0.38877285604224099</v>
      </c>
      <c r="E114">
        <f>IF('LF Projected Ratios'!F$34&gt;=0,$B114+(1-$B114)*'LF Projected Ratios'!F$34,$B114*(1+'LF Projected Ratios'!F$34))</f>
        <v>0.38947508534463526</v>
      </c>
      <c r="F114">
        <f>IF('LF Projected Ratios'!G$34&gt;=0,$B114+(1-$B114)*'LF Projected Ratios'!G$34,$B114*(1+'LF Projected Ratios'!G$34))</f>
        <v>0.39016467669475496</v>
      </c>
      <c r="G114">
        <f>IF('LF Projected Ratios'!H$34&gt;=0,$B114+(1-$B114)*'LF Projected Ratios'!H$34,$B114*(1+'LF Projected Ratios'!H$34))</f>
        <v>0.3908769211282011</v>
      </c>
      <c r="H114">
        <f>IF('LF Projected Ratios'!I$34&gt;=0,$B114+(1-$B114)*'LF Projected Ratios'!I$34,$B114*(1+'LF Projected Ratios'!I$34))</f>
        <v>0.3916174992321429</v>
      </c>
      <c r="I114">
        <f>IF('LF Projected Ratios'!J$34&gt;=0,$B114+(1-$B114)*'LF Projected Ratios'!J$34,$B114*(1+'LF Projected Ratios'!J$34))</f>
        <v>0.39239927798409485</v>
      </c>
      <c r="J114">
        <f>IF('LF Projected Ratios'!K$34&gt;=0,$B114+(1-$B114)*'LF Projected Ratios'!K$34,$B114*(1+'LF Projected Ratios'!K$34))</f>
        <v>0.39321515895533682</v>
      </c>
      <c r="K114">
        <f>IF('LF Projected Ratios'!L$34&gt;=0,$B114+(1-$B114)*'LF Projected Ratios'!L$34,$B114*(1+'LF Projected Ratios'!L$34))</f>
        <v>0.39400901610354899</v>
      </c>
      <c r="L114">
        <f>IF('LF Projected Ratios'!M$34&gt;=0,$B114+(1-$B114)*'LF Projected Ratios'!M$34,$B114*(1+'LF Projected Ratios'!M$34))</f>
        <v>0.3945242447540786</v>
      </c>
      <c r="M114">
        <f>IF('LF Projected Ratios'!N$34&gt;=0,$B114+(1-$B114)*'LF Projected Ratios'!N$34,$B114*(1+'LF Projected Ratios'!N$34))</f>
        <v>0.39520966222198955</v>
      </c>
      <c r="N114">
        <f>IF('LF Projected Ratios'!O$34&gt;=0,$B114+(1-$B114)*'LF Projected Ratios'!O$34,$B114*(1+'LF Projected Ratios'!O$34))</f>
        <v>0.39588879900473306</v>
      </c>
      <c r="O114">
        <f>IF('LF Projected Ratios'!P$34&gt;=0,$B114+(1-$B114)*'LF Projected Ratios'!P$34,$B114*(1+'LF Projected Ratios'!P$34))</f>
        <v>0.396561741036284</v>
      </c>
      <c r="P114">
        <f>IF('LF Projected Ratios'!Q$34&gt;=0,$B114+(1-$B114)*'LF Projected Ratios'!Q$34,$B114*(1+'LF Projected Ratios'!Q$34))</f>
        <v>0.39722857269003853</v>
      </c>
      <c r="Q114">
        <f>IF('LF Projected Ratios'!R$34&gt;=0,$B114+(1-$B114)*'LF Projected Ratios'!R$34,$B114*(1+'LF Projected Ratios'!R$34))</f>
        <v>0.39788937681408215</v>
      </c>
      <c r="R114">
        <f>IF('LF Projected Ratios'!S$34&gt;=0,$B114+(1-$B114)*'LF Projected Ratios'!S$34,$B114*(1+'LF Projected Ratios'!S$34))</f>
        <v>0.39854423476550138</v>
      </c>
      <c r="S114">
        <f>IF('LF Projected Ratios'!T$34&gt;=0,$B114+(1-$B114)*'LF Projected Ratios'!T$34,$B114*(1+'LF Projected Ratios'!T$34))</f>
        <v>0.39919322644377514</v>
      </c>
      <c r="T114">
        <f>IF('LF Projected Ratios'!U$34&gt;=0,$B114+(1-$B114)*'LF Projected Ratios'!U$34,$B114*(1+'LF Projected Ratios'!U$34))</f>
        <v>0.3998364303232731</v>
      </c>
      <c r="U114">
        <f>IF('LF Projected Ratios'!V$34&gt;=0,$B114+(1-$B114)*'LF Projected Ratios'!V$34,$B114*(1+'LF Projected Ratios'!V$34))</f>
        <v>0.40047392348488775</v>
      </c>
      <c r="V114">
        <f>IF('LF Projected Ratios'!W$34&gt;=0,$B114+(1-$B114)*'LF Projected Ratios'!W$34,$B114*(1+'LF Projected Ratios'!W$34))</f>
        <v>0.4011057816468267</v>
      </c>
      <c r="W114">
        <f>IF('LF Projected Ratios'!X$34&gt;=0,$B114+(1-$B114)*'LF Projected Ratios'!X$34,$B114*(1+'LF Projected Ratios'!X$34))</f>
        <v>0.40173207919459641</v>
      </c>
      <c r="X114">
        <f>IF('LF Projected Ratios'!Y$34&gt;=0,$B114+(1-$B114)*'LF Projected Ratios'!Y$34,$B114*(1+'LF Projected Ratios'!Y$34))</f>
        <v>0.40235288921019008</v>
      </c>
      <c r="Y114">
        <f>IF('LF Projected Ratios'!Z$34&gt;=0,$B114+(1-$B114)*'LF Projected Ratios'!Z$34,$B114*(1+'LF Projected Ratios'!Z$34))</f>
        <v>0.40296828350051977</v>
      </c>
      <c r="Z114">
        <f>IF('LF Projected Ratios'!AA$34&gt;=0,$B114+(1-$B114)*'LF Projected Ratios'!AA$34,$B114*(1+'LF Projected Ratios'!AA$34))</f>
        <v>0.40357833262510262</v>
      </c>
      <c r="AA114">
        <f>IF('LF Projected Ratios'!AB$34&gt;=0,$B114+(1-$B114)*'LF Projected Ratios'!AB$34,$B114*(1+'LF Projected Ratios'!AB$34))</f>
        <v>0.4041831059230287</v>
      </c>
      <c r="AB114">
        <f>IF('LF Projected Ratios'!AC$34&gt;=0,$B114+(1-$B114)*'LF Projected Ratios'!AC$34,$B114*(1+'LF Projected Ratios'!AC$34))</f>
        <v>0.40478267153923775</v>
      </c>
      <c r="AC114">
        <f>IF('LF Projected Ratios'!AD$34&gt;=0,$B114+(1-$B114)*'LF Projected Ratios'!AD$34,$B114*(1+'LF Projected Ratios'!AD$34))</f>
        <v>0.40537709645011039</v>
      </c>
      <c r="AD114">
        <f>IF('LF Projected Ratios'!AE$34&gt;=0,$B114+(1-$B114)*'LF Projected Ratios'!AE$34,$B114*(1+'LF Projected Ratios'!AE$34))</f>
        <v>0.40596644648841512</v>
      </c>
      <c r="AE114">
        <f>IF('LF Projected Ratios'!AF$34&gt;=0,$B114+(1-$B114)*'LF Projected Ratios'!AF$34,$B114*(1+'LF Projected Ratios'!AF$34))</f>
        <v>0.40655078636760872</v>
      </c>
      <c r="AF114">
        <f>IF('LF Projected Ratios'!AG$34&gt;=0,$B114+(1-$B114)*'LF Projected Ratios'!AG$34,$B114*(1+'LF Projected Ratios'!AG$34))</f>
        <v>0.40713017970552579</v>
      </c>
    </row>
    <row r="115" spans="1:32" x14ac:dyDescent="0.25">
      <c r="A115" t="s">
        <v>62</v>
      </c>
      <c r="B115">
        <f t="shared" si="0"/>
        <v>0.35979942912198826</v>
      </c>
      <c r="C115">
        <f>IF('LF Projected Ratios'!D$34&gt;=0,$B115+(1-$B115)*'LF Projected Ratios'!D$34,$B115*(1+'LF Projected Ratios'!D$34))</f>
        <v>0.36051902646479128</v>
      </c>
      <c r="D115">
        <f>IF('LF Projected Ratios'!E$34&gt;=0,$B115+(1-$B115)*'LF Projected Ratios'!E$34,$B115*(1+'LF Projected Ratios'!E$34))</f>
        <v>0.36127163411357249</v>
      </c>
      <c r="E115">
        <f>IF('LF Projected Ratios'!F$34&gt;=0,$B115+(1-$B115)*'LF Projected Ratios'!F$34,$B115*(1+'LF Projected Ratios'!F$34))</f>
        <v>0.36200545913955473</v>
      </c>
      <c r="F115">
        <f>IF('LF Projected Ratios'!G$34&gt;=0,$B115+(1-$B115)*'LF Projected Ratios'!G$34,$B115*(1+'LF Projected Ratios'!G$34))</f>
        <v>0.36272607758810621</v>
      </c>
      <c r="G115">
        <f>IF('LF Projected Ratios'!H$34&gt;=0,$B115+(1-$B115)*'LF Projected Ratios'!H$34,$B115*(1+'LF Projected Ratios'!H$34))</f>
        <v>0.36347036836050389</v>
      </c>
      <c r="H115">
        <f>IF('LF Projected Ratios'!I$34&gt;=0,$B115+(1-$B115)*'LF Projected Ratios'!I$34,$B115*(1+'LF Projected Ratios'!I$34))</f>
        <v>0.36424426763316886</v>
      </c>
      <c r="I115">
        <f>IF('LF Projected Ratios'!J$34&gt;=0,$B115+(1-$B115)*'LF Projected Ratios'!J$34,$B115*(1+'LF Projected Ratios'!J$34))</f>
        <v>0.36506122131340907</v>
      </c>
      <c r="J115">
        <f>IF('LF Projected Ratios'!K$34&gt;=0,$B115+(1-$B115)*'LF Projected Ratios'!K$34,$B115*(1+'LF Projected Ratios'!K$34))</f>
        <v>0.36591381158966035</v>
      </c>
      <c r="K115">
        <f>IF('LF Projected Ratios'!L$34&gt;=0,$B115+(1-$B115)*'LF Projected Ratios'!L$34,$B115*(1+'LF Projected Ratios'!L$34))</f>
        <v>0.3667433871149578</v>
      </c>
      <c r="L115">
        <f>IF('LF Projected Ratios'!M$34&gt;=0,$B115+(1-$B115)*'LF Projected Ratios'!M$34,$B115*(1+'LF Projected Ratios'!M$34))</f>
        <v>0.36728179768337554</v>
      </c>
      <c r="M115">
        <f>IF('LF Projected Ratios'!N$34&gt;=0,$B115+(1-$B115)*'LF Projected Ratios'!N$34,$B115*(1+'LF Projected Ratios'!N$34))</f>
        <v>0.36799805445233053</v>
      </c>
      <c r="N115">
        <f>IF('LF Projected Ratios'!O$34&gt;=0,$B115+(1-$B115)*'LF Projected Ratios'!O$34,$B115*(1+'LF Projected Ratios'!O$34))</f>
        <v>0.36870774794638306</v>
      </c>
      <c r="O115">
        <f>IF('LF Projected Ratios'!P$34&gt;=0,$B115+(1-$B115)*'LF Projected Ratios'!P$34,$B115*(1+'LF Projected Ratios'!P$34))</f>
        <v>0.36941096796597456</v>
      </c>
      <c r="P115">
        <f>IF('LF Projected Ratios'!Q$34&gt;=0,$B115+(1-$B115)*'LF Projected Ratios'!Q$34,$B115*(1+'LF Projected Ratios'!Q$34))</f>
        <v>0.37010780268075189</v>
      </c>
      <c r="Q115">
        <f>IF('LF Projected Ratios'!R$34&gt;=0,$B115+(1-$B115)*'LF Projected Ratios'!R$34,$B115*(1+'LF Projected Ratios'!R$34))</f>
        <v>0.37079833866642231</v>
      </c>
      <c r="R115">
        <f>IF('LF Projected Ratios'!S$34&gt;=0,$B115+(1-$B115)*'LF Projected Ratios'!S$34,$B115*(1+'LF Projected Ratios'!S$34))</f>
        <v>0.37148266094060889</v>
      </c>
      <c r="S115">
        <f>IF('LF Projected Ratios'!T$34&gt;=0,$B115+(1-$B115)*'LF Projected Ratios'!T$34,$B115*(1+'LF Projected Ratios'!T$34))</f>
        <v>0.37216085299774421</v>
      </c>
      <c r="T115">
        <f>IF('LF Projected Ratios'!U$34&gt;=0,$B115+(1-$B115)*'LF Projected Ratios'!U$34,$B115*(1+'LF Projected Ratios'!U$34))</f>
        <v>0.37283299684303117</v>
      </c>
      <c r="U115">
        <f>IF('LF Projected Ratios'!V$34&gt;=0,$B115+(1-$B115)*'LF Projected Ratios'!V$34,$B115*(1+'LF Projected Ratios'!V$34))</f>
        <v>0.37349917302549807</v>
      </c>
      <c r="V115">
        <f>IF('LF Projected Ratios'!W$34&gt;=0,$B115+(1-$B115)*'LF Projected Ratios'!W$34,$B115*(1+'LF Projected Ratios'!W$34))</f>
        <v>0.3741594606701763</v>
      </c>
      <c r="W115">
        <f>IF('LF Projected Ratios'!X$34&gt;=0,$B115+(1-$B115)*'LF Projected Ratios'!X$34,$B115*(1+'LF Projected Ratios'!X$34))</f>
        <v>0.37481393750943343</v>
      </c>
      <c r="X115">
        <f>IF('LF Projected Ratios'!Y$34&gt;=0,$B115+(1-$B115)*'LF Projected Ratios'!Y$34,$B115*(1+'LF Projected Ratios'!Y$34))</f>
        <v>0.3754626799134741</v>
      </c>
      <c r="Y115">
        <f>IF('LF Projected Ratios'!Z$34&gt;=0,$B115+(1-$B115)*'LF Projected Ratios'!Z$34,$B115*(1+'LF Projected Ratios'!Z$34))</f>
        <v>0.3761057629200516</v>
      </c>
      <c r="Z115">
        <f>IF('LF Projected Ratios'!AA$34&gt;=0,$B115+(1-$B115)*'LF Projected Ratios'!AA$34,$B115*(1+'LF Projected Ratios'!AA$34))</f>
        <v>0.37674326026339955</v>
      </c>
      <c r="AA115">
        <f>IF('LF Projected Ratios'!AB$34&gt;=0,$B115+(1-$B115)*'LF Projected Ratios'!AB$34,$B115*(1+'LF Projected Ratios'!AB$34))</f>
        <v>0.37737524440241343</v>
      </c>
      <c r="AB115">
        <f>IF('LF Projected Ratios'!AC$34&gt;=0,$B115+(1-$B115)*'LF Projected Ratios'!AC$34,$B115*(1+'LF Projected Ratios'!AC$34))</f>
        <v>0.3780017865481094</v>
      </c>
      <c r="AC115">
        <f>IF('LF Projected Ratios'!AD$34&gt;=0,$B115+(1-$B115)*'LF Projected Ratios'!AD$34,$B115*(1+'LF Projected Ratios'!AD$34))</f>
        <v>0.37862295669036683</v>
      </c>
      <c r="AD115">
        <f>IF('LF Projected Ratios'!AE$34&gt;=0,$B115+(1-$B115)*'LF Projected Ratios'!AE$34,$B115*(1+'LF Projected Ratios'!AE$34))</f>
        <v>0.37923882362399819</v>
      </c>
      <c r="AE115">
        <f>IF('LF Projected Ratios'!AF$34&gt;=0,$B115+(1-$B115)*'LF Projected Ratios'!AF$34,$B115*(1+'LF Projected Ratios'!AF$34))</f>
        <v>0.37984945497414219</v>
      </c>
      <c r="AF115">
        <f>IF('LF Projected Ratios'!AG$34&gt;=0,$B115+(1-$B115)*'LF Projected Ratios'!AG$34,$B115*(1+'LF Projected Ratios'!AG$34))</f>
        <v>0.38045491722101982</v>
      </c>
    </row>
    <row r="116" spans="1:32" x14ac:dyDescent="0.25">
      <c r="A116" t="s">
        <v>64</v>
      </c>
      <c r="B116">
        <f t="shared" si="0"/>
        <v>0.43942685564886569</v>
      </c>
      <c r="C116">
        <f>IF('LF Projected Ratios'!D$34&gt;=0,$B116+(1-$B116)*'LF Projected Ratios'!D$34,$B116*(1+'LF Projected Ratios'!D$34))</f>
        <v>0.44005695028400255</v>
      </c>
      <c r="D116">
        <f>IF('LF Projected Ratios'!E$34&gt;=0,$B116+(1-$B116)*'LF Projected Ratios'!E$34,$B116*(1+'LF Projected Ratios'!E$34))</f>
        <v>0.44071594944040976</v>
      </c>
      <c r="E116">
        <f>IF('LF Projected Ratios'!F$34&gt;=0,$B116+(1-$B116)*'LF Projected Ratios'!F$34,$B116*(1+'LF Projected Ratios'!F$34))</f>
        <v>0.44135850213550382</v>
      </c>
      <c r="F116">
        <f>IF('LF Projected Ratios'!G$34&gt;=0,$B116+(1-$B116)*'LF Projected Ratios'!G$34,$B116*(1+'LF Projected Ratios'!G$34))</f>
        <v>0.4419894908724053</v>
      </c>
      <c r="G116">
        <f>IF('LF Projected Ratios'!H$34&gt;=0,$B116+(1-$B116)*'LF Projected Ratios'!H$34,$B116*(1+'LF Projected Ratios'!H$34))</f>
        <v>0.44264120759615372</v>
      </c>
      <c r="H116">
        <f>IF('LF Projected Ratios'!I$34&gt;=0,$B116+(1-$B116)*'LF Projected Ratios'!I$34,$B116*(1+'LF Projected Ratios'!I$34))</f>
        <v>0.44331885014822753</v>
      </c>
      <c r="I116">
        <f>IF('LF Projected Ratios'!J$34&gt;=0,$B116+(1-$B116)*'LF Projected Ratios'!J$34,$B116*(1+'LF Projected Ratios'!J$34))</f>
        <v>0.44403419204911559</v>
      </c>
      <c r="J116">
        <f>IF('LF Projected Ratios'!K$34&gt;=0,$B116+(1-$B116)*'LF Projected Ratios'!K$34,$B116*(1+'LF Projected Ratios'!K$34))</f>
        <v>0.44478073810630808</v>
      </c>
      <c r="K116">
        <f>IF('LF Projected Ratios'!L$34&gt;=0,$B116+(1-$B116)*'LF Projected Ratios'!L$34,$B116*(1+'LF Projected Ratios'!L$34))</f>
        <v>0.44550713196136971</v>
      </c>
      <c r="L116">
        <f>IF('LF Projected Ratios'!M$34&gt;=0,$B116+(1-$B116)*'LF Projected Ratios'!M$34,$B116*(1+'LF Projected Ratios'!M$34))</f>
        <v>0.44597857562921256</v>
      </c>
      <c r="M116">
        <f>IF('LF Projected Ratios'!N$34&gt;=0,$B116+(1-$B116)*'LF Projected Ratios'!N$34,$B116*(1+'LF Projected Ratios'!N$34))</f>
        <v>0.44660574518731716</v>
      </c>
      <c r="N116">
        <f>IF('LF Projected Ratios'!O$34&gt;=0,$B116+(1-$B116)*'LF Projected Ratios'!O$34,$B116*(1+'LF Projected Ratios'!O$34))</f>
        <v>0.44722716780326538</v>
      </c>
      <c r="O116">
        <f>IF('LF Projected Ratios'!P$34&gt;=0,$B116+(1-$B116)*'LF Projected Ratios'!P$34,$B116*(1+'LF Projected Ratios'!P$34))</f>
        <v>0.44784292210822085</v>
      </c>
      <c r="P116">
        <f>IF('LF Projected Ratios'!Q$34&gt;=0,$B116+(1-$B116)*'LF Projected Ratios'!Q$34,$B116*(1+'LF Projected Ratios'!Q$34))</f>
        <v>0.44845308530538891</v>
      </c>
      <c r="Q116">
        <f>IF('LF Projected Ratios'!R$34&gt;=0,$B116+(1-$B116)*'LF Projected Ratios'!R$34,$B116*(1+'LF Projected Ratios'!R$34))</f>
        <v>0.44905773320228787</v>
      </c>
      <c r="R116">
        <f>IF('LF Projected Ratios'!S$34&gt;=0,$B116+(1-$B116)*'LF Projected Ratios'!S$34,$B116*(1+'LF Projected Ratios'!S$34))</f>
        <v>0.44965694024214442</v>
      </c>
      <c r="S116">
        <f>IF('LF Projected Ratios'!T$34&gt;=0,$B116+(1-$B116)*'LF Projected Ratios'!T$34,$B116*(1+'LF Projected Ratios'!T$34))</f>
        <v>0.45025077953444764</v>
      </c>
      <c r="T116">
        <f>IF('LF Projected Ratios'!U$34&gt;=0,$B116+(1-$B116)*'LF Projected Ratios'!U$34,$B116*(1+'LF Projected Ratios'!U$34))</f>
        <v>0.45083932288468559</v>
      </c>
      <c r="U116">
        <f>IF('LF Projected Ratios'!V$34&gt;=0,$B116+(1-$B116)*'LF Projected Ratios'!V$34,$B116*(1+'LF Projected Ratios'!V$34))</f>
        <v>0.45142264082328898</v>
      </c>
      <c r="V116">
        <f>IF('LF Projected Ratios'!W$34&gt;=0,$B116+(1-$B116)*'LF Projected Ratios'!W$34,$B116*(1+'LF Projected Ratios'!W$34))</f>
        <v>0.45200080263380699</v>
      </c>
      <c r="W116">
        <f>IF('LF Projected Ratios'!X$34&gt;=0,$B116+(1-$B116)*'LF Projected Ratios'!X$34,$B116*(1+'LF Projected Ratios'!X$34))</f>
        <v>0.45257387638034269</v>
      </c>
      <c r="X116">
        <f>IF('LF Projected Ratios'!Y$34&gt;=0,$B116+(1-$B116)*'LF Projected Ratios'!Y$34,$B116*(1+'LF Projected Ratios'!Y$34))</f>
        <v>0.45314192893426064</v>
      </c>
      <c r="Y116">
        <f>IF('LF Projected Ratios'!Z$34&gt;=0,$B116+(1-$B116)*'LF Projected Ratios'!Z$34,$B116*(1+'LF Projected Ratios'!Z$34))</f>
        <v>0.45370502600020279</v>
      </c>
      <c r="Z116">
        <f>IF('LF Projected Ratios'!AA$34&gt;=0,$B116+(1-$B116)*'LF Projected Ratios'!AA$34,$B116*(1+'LF Projected Ratios'!AA$34))</f>
        <v>0.45426323214142189</v>
      </c>
      <c r="AA116">
        <f>IF('LF Projected Ratios'!AB$34&gt;=0,$B116+(1-$B116)*'LF Projected Ratios'!AB$34,$B116*(1+'LF Projected Ratios'!AB$34))</f>
        <v>0.45481661080445746</v>
      </c>
      <c r="AB116">
        <f>IF('LF Projected Ratios'!AC$34&gt;=0,$B116+(1-$B116)*'LF Projected Ratios'!AC$34,$B116*(1+'LF Projected Ratios'!AC$34))</f>
        <v>0.4553652243431795</v>
      </c>
      <c r="AC116">
        <f>IF('LF Projected Ratios'!AD$34&gt;=0,$B116+(1-$B116)*'LF Projected Ratios'!AD$34,$B116*(1+'LF Projected Ratios'!AD$34))</f>
        <v>0.45590913404220518</v>
      </c>
      <c r="AD116">
        <f>IF('LF Projected Ratios'!AE$34&gt;=0,$B116+(1-$B116)*'LF Projected Ratios'!AE$34,$B116*(1+'LF Projected Ratios'!AE$34))</f>
        <v>0.45644840013972543</v>
      </c>
      <c r="AE116">
        <f>IF('LF Projected Ratios'!AF$34&gt;=0,$B116+(1-$B116)*'LF Projected Ratios'!AF$34,$B116*(1+'LF Projected Ratios'!AF$34))</f>
        <v>0.45698308184974035</v>
      </c>
      <c r="AF116">
        <f>IF('LF Projected Ratios'!AG$34&gt;=0,$B116+(1-$B116)*'LF Projected Ratios'!AG$34,$B116*(1+'LF Projected Ratios'!AG$34))</f>
        <v>0.45751323738373589</v>
      </c>
    </row>
    <row r="117" spans="1:32" x14ac:dyDescent="0.25">
      <c r="A117" t="s">
        <v>66</v>
      </c>
      <c r="B117">
        <f t="shared" si="0"/>
        <v>0.34714551296646062</v>
      </c>
      <c r="C117">
        <f>IF('LF Projected Ratios'!D$34&gt;=0,$B117+(1-$B117)*'LF Projected Ratios'!D$34,$B117*(1+'LF Projected Ratios'!D$34))</f>
        <v>0.34787933354625494</v>
      </c>
      <c r="D117">
        <f>IF('LF Projected Ratios'!E$34&gt;=0,$B117+(1-$B117)*'LF Projected Ratios'!E$34,$B117*(1+'LF Projected Ratios'!E$34))</f>
        <v>0.34864681689886856</v>
      </c>
      <c r="E117">
        <f>IF('LF Projected Ratios'!F$34&gt;=0,$B117+(1-$B117)*'LF Projected Ratios'!F$34,$B117*(1+'LF Projected Ratios'!F$34))</f>
        <v>0.34939514637982005</v>
      </c>
      <c r="F117">
        <f>IF('LF Projected Ratios'!G$34&gt;=0,$B117+(1-$B117)*'LF Projected Ratios'!G$34,$B117*(1+'LF Projected Ratios'!G$34))</f>
        <v>0.35013000824807916</v>
      </c>
      <c r="G117">
        <f>IF('LF Projected Ratios'!H$34&gt;=0,$B117+(1-$B117)*'LF Projected Ratios'!H$34,$B117*(1+'LF Projected Ratios'!H$34))</f>
        <v>0.3508890103366763</v>
      </c>
      <c r="H117">
        <f>IF('LF Projected Ratios'!I$34&gt;=0,$B117+(1-$B117)*'LF Projected Ratios'!I$34,$B117*(1+'LF Projected Ratios'!I$34))</f>
        <v>0.35167820615382217</v>
      </c>
      <c r="I117">
        <f>IF('LF Projected Ratios'!J$34&gt;=0,$B117+(1-$B117)*'LF Projected Ratios'!J$34,$B117*(1+'LF Projected Ratios'!J$34))</f>
        <v>0.35251130737257291</v>
      </c>
      <c r="J117">
        <f>IF('LF Projected Ratios'!K$34&gt;=0,$B117+(1-$B117)*'LF Projected Ratios'!K$34,$B117*(1+'LF Projected Ratios'!K$34))</f>
        <v>0.3533807495642417</v>
      </c>
      <c r="K117">
        <f>IF('LF Projected Ratios'!L$34&gt;=0,$B117+(1-$B117)*'LF Projected Ratios'!L$34,$B117*(1+'LF Projected Ratios'!L$34))</f>
        <v>0.35422672210575457</v>
      </c>
      <c r="L117">
        <f>IF('LF Projected Ratios'!M$34&gt;=0,$B117+(1-$B117)*'LF Projected Ratios'!M$34,$B117*(1+'LF Projected Ratios'!M$34))</f>
        <v>0.35477577465498256</v>
      </c>
      <c r="M117">
        <f>IF('LF Projected Ratios'!N$34&gt;=0,$B117+(1-$B117)*'LF Projected Ratios'!N$34,$B117*(1+'LF Projected Ratios'!N$34))</f>
        <v>0.35550618863265071</v>
      </c>
      <c r="N117">
        <f>IF('LF Projected Ratios'!O$34&gt;=0,$B117+(1-$B117)*'LF Projected Ratios'!O$34,$B117*(1+'LF Projected Ratios'!O$34))</f>
        <v>0.35622990960868051</v>
      </c>
      <c r="O117">
        <f>IF('LF Projected Ratios'!P$34&gt;=0,$B117+(1-$B117)*'LF Projected Ratios'!P$34,$B117*(1+'LF Projected Ratios'!P$34))</f>
        <v>0.3569470291584686</v>
      </c>
      <c r="P117">
        <f>IF('LF Projected Ratios'!Q$34&gt;=0,$B117+(1-$B117)*'LF Projected Ratios'!Q$34,$B117*(1+'LF Projected Ratios'!Q$34))</f>
        <v>0.35765763719438337</v>
      </c>
      <c r="Q117">
        <f>IF('LF Projected Ratios'!R$34&gt;=0,$B117+(1-$B117)*'LF Projected Ratios'!R$34,$B117*(1+'LF Projected Ratios'!R$34))</f>
        <v>0.35836182200334848</v>
      </c>
      <c r="R117">
        <f>IF('LF Projected Ratios'!S$34&gt;=0,$B117+(1-$B117)*'LF Projected Ratios'!S$34,$B117*(1+'LF Projected Ratios'!S$34))</f>
        <v>0.35905967028340696</v>
      </c>
      <c r="S117">
        <f>IF('LF Projected Ratios'!T$34&gt;=0,$B117+(1-$B117)*'LF Projected Ratios'!T$34,$B117*(1+'LF Projected Ratios'!T$34))</f>
        <v>0.35975126717930489</v>
      </c>
      <c r="T117">
        <f>IF('LF Projected Ratios'!U$34&gt;=0,$B117+(1-$B117)*'LF Projected Ratios'!U$34,$B117*(1+'LF Projected Ratios'!U$34))</f>
        <v>0.360436696317123</v>
      </c>
      <c r="U117">
        <f>IF('LF Projected Ratios'!V$34&gt;=0,$B117+(1-$B117)*'LF Projected Ratios'!V$34,$B117*(1+'LF Projected Ratios'!V$34))</f>
        <v>0.3611160398379854</v>
      </c>
      <c r="V117">
        <f>IF('LF Projected Ratios'!W$34&gt;=0,$B117+(1-$B117)*'LF Projected Ratios'!W$34,$B117*(1+'LF Projected Ratios'!W$34))</f>
        <v>0.36178937843087322</v>
      </c>
      <c r="W117">
        <f>IF('LF Projected Ratios'!X$34&gt;=0,$B117+(1-$B117)*'LF Projected Ratios'!X$34,$B117*(1+'LF Projected Ratios'!X$34))</f>
        <v>0.36245679136457704</v>
      </c>
      <c r="X117">
        <f>IF('LF Projected Ratios'!Y$34&gt;=0,$B117+(1-$B117)*'LF Projected Ratios'!Y$34,$B117*(1+'LF Projected Ratios'!Y$34))</f>
        <v>0.36311835651880053</v>
      </c>
      <c r="Y117">
        <f>IF('LF Projected Ratios'!Z$34&gt;=0,$B117+(1-$B117)*'LF Projected Ratios'!Z$34,$B117*(1+'LF Projected Ratios'!Z$34))</f>
        <v>0.36377415041445937</v>
      </c>
      <c r="Z117">
        <f>IF('LF Projected Ratios'!AA$34&gt;=0,$B117+(1-$B117)*'LF Projected Ratios'!AA$34,$B117*(1+'LF Projected Ratios'!AA$34))</f>
        <v>0.36442424824318498</v>
      </c>
      <c r="AA117">
        <f>IF('LF Projected Ratios'!AB$34&gt;=0,$B117+(1-$B117)*'LF Projected Ratios'!AB$34,$B117*(1+'LF Projected Ratios'!AB$34))</f>
        <v>0.36506872389606265</v>
      </c>
      <c r="AB117">
        <f>IF('LF Projected Ratios'!AC$34&gt;=0,$B117+(1-$B117)*'LF Projected Ratios'!AC$34,$B117*(1+'LF Projected Ratios'!AC$34))</f>
        <v>0.3657076499916333</v>
      </c>
      <c r="AC117">
        <f>IF('LF Projected Ratios'!AD$34&gt;=0,$B117+(1-$B117)*'LF Projected Ratios'!AD$34,$B117*(1+'LF Projected Ratios'!AD$34))</f>
        <v>0.36634109790316499</v>
      </c>
      <c r="AD117">
        <f>IF('LF Projected Ratios'!AE$34&gt;=0,$B117+(1-$B117)*'LF Projected Ratios'!AE$34,$B117*(1+'LF Projected Ratios'!AE$34))</f>
        <v>0.36696913778523721</v>
      </c>
      <c r="AE117">
        <f>IF('LF Projected Ratios'!AF$34&gt;=0,$B117+(1-$B117)*'LF Projected Ratios'!AF$34,$B117*(1+'LF Projected Ratios'!AF$34))</f>
        <v>0.36759183859963684</v>
      </c>
      <c r="AF117">
        <f>IF('LF Projected Ratios'!AG$34&gt;=0,$B117+(1-$B117)*'LF Projected Ratios'!AG$34,$B117*(1+'LF Projected Ratios'!AG$34))</f>
        <v>0.36820926814060301</v>
      </c>
    </row>
    <row r="118" spans="1:32" x14ac:dyDescent="0.25">
      <c r="A118" t="s">
        <v>68</v>
      </c>
      <c r="B118">
        <f t="shared" si="0"/>
        <v>0.3444261116761495</v>
      </c>
      <c r="C118">
        <f>IF('LF Projected Ratios'!D$34&gt;=0,$B118+(1-$B118)*'LF Projected Ratios'!D$34,$B118*(1+'LF Projected Ratios'!D$34))</f>
        <v>0.34516298891354696</v>
      </c>
      <c r="D118">
        <f>IF('LF Projected Ratios'!E$34&gt;=0,$B118+(1-$B118)*'LF Projected Ratios'!E$34,$B118*(1+'LF Projected Ratios'!E$34))</f>
        <v>0.34593366914274004</v>
      </c>
      <c r="E118">
        <f>IF('LF Projected Ratios'!F$34&gt;=0,$B118+(1-$B118)*'LF Projected Ratios'!F$34,$B118*(1+'LF Projected Ratios'!F$34))</f>
        <v>0.34668511571669847</v>
      </c>
      <c r="F118">
        <f>IF('LF Projected Ratios'!G$34&gt;=0,$B118+(1-$B118)*'LF Projected Ratios'!G$34,$B118*(1+'LF Projected Ratios'!G$34))</f>
        <v>0.34742303857994566</v>
      </c>
      <c r="G118">
        <f>IF('LF Projected Ratios'!H$34&gt;=0,$B118+(1-$B118)*'LF Projected Ratios'!H$34,$B118*(1+'LF Projected Ratios'!H$34))</f>
        <v>0.34818520221724936</v>
      </c>
      <c r="H118">
        <f>IF('LF Projected Ratios'!I$34&gt;=0,$B118+(1-$B118)*'LF Projected Ratios'!I$34,$B118*(1+'LF Projected Ratios'!I$34))</f>
        <v>0.34897768535211471</v>
      </c>
      <c r="I118">
        <f>IF('LF Projected Ratios'!J$34&gt;=0,$B118+(1-$B118)*'LF Projected Ratios'!J$34,$B118*(1+'LF Projected Ratios'!J$34))</f>
        <v>0.34981425677222616</v>
      </c>
      <c r="J118">
        <f>IF('LF Projected Ratios'!K$34&gt;=0,$B118+(1-$B118)*'LF Projected Ratios'!K$34,$B118*(1+'LF Projected Ratios'!K$34))</f>
        <v>0.35068732054001162</v>
      </c>
      <c r="K118">
        <f>IF('LF Projected Ratios'!L$34&gt;=0,$B118+(1-$B118)*'LF Projected Ratios'!L$34,$B118*(1+'LF Projected Ratios'!L$34))</f>
        <v>0.3515368168971168</v>
      </c>
      <c r="L118">
        <f>IF('LF Projected Ratios'!M$34&gt;=0,$B118+(1-$B118)*'LF Projected Ratios'!M$34,$B118*(1+'LF Projected Ratios'!M$34))</f>
        <v>0.35208815647085101</v>
      </c>
      <c r="M118">
        <f>IF('LF Projected Ratios'!N$34&gt;=0,$B118+(1-$B118)*'LF Projected Ratios'!N$34,$B118*(1+'LF Projected Ratios'!N$34))</f>
        <v>0.35282161291625547</v>
      </c>
      <c r="N118">
        <f>IF('LF Projected Ratios'!O$34&gt;=0,$B118+(1-$B118)*'LF Projected Ratios'!O$34,$B118*(1+'LF Projected Ratios'!O$34))</f>
        <v>0.35354834848098021</v>
      </c>
      <c r="O118">
        <f>IF('LF Projected Ratios'!P$34&gt;=0,$B118+(1-$B118)*'LF Projected Ratios'!P$34,$B118*(1+'LF Projected Ratios'!P$34))</f>
        <v>0.35426845512187016</v>
      </c>
      <c r="P118">
        <f>IF('LF Projected Ratios'!Q$34&gt;=0,$B118+(1-$B118)*'LF Projected Ratios'!Q$34,$B118*(1+'LF Projected Ratios'!Q$34))</f>
        <v>0.35498202312581473</v>
      </c>
      <c r="Q118">
        <f>IF('LF Projected Ratios'!R$34&gt;=0,$B118+(1-$B118)*'LF Projected Ratios'!R$34,$B118*(1+'LF Projected Ratios'!R$34))</f>
        <v>0.35568914114748829</v>
      </c>
      <c r="R118">
        <f>IF('LF Projected Ratios'!S$34&gt;=0,$B118+(1-$B118)*'LF Projected Ratios'!S$34,$B118*(1+'LF Projected Ratios'!S$34))</f>
        <v>0.35638989624606593</v>
      </c>
      <c r="S118">
        <f>IF('LF Projected Ratios'!T$34&gt;=0,$B118+(1-$B118)*'LF Projected Ratios'!T$34,$B118*(1+'LF Projected Ratios'!T$34))</f>
        <v>0.35708437392095588</v>
      </c>
      <c r="T118">
        <f>IF('LF Projected Ratios'!U$34&gt;=0,$B118+(1-$B118)*'LF Projected Ratios'!U$34,$B118*(1+'LF Projected Ratios'!U$34))</f>
        <v>0.35777265814657505</v>
      </c>
      <c r="U118">
        <f>IF('LF Projected Ratios'!V$34&gt;=0,$B118+(1-$B118)*'LF Projected Ratios'!V$34,$B118*(1+'LF Projected Ratios'!V$34))</f>
        <v>0.35845483140619833</v>
      </c>
      <c r="V118">
        <f>IF('LF Projected Ratios'!W$34&gt;=0,$B118+(1-$B118)*'LF Projected Ratios'!W$34,$B118*(1+'LF Projected Ratios'!W$34))</f>
        <v>0.35913097472490901</v>
      </c>
      <c r="W118">
        <f>IF('LF Projected Ratios'!X$34&gt;=0,$B118+(1-$B118)*'LF Projected Ratios'!X$34,$B118*(1+'LF Projected Ratios'!X$34))</f>
        <v>0.35980116770168385</v>
      </c>
      <c r="X118">
        <f>IF('LF Projected Ratios'!Y$34&gt;=0,$B118+(1-$B118)*'LF Projected Ratios'!Y$34,$B118*(1+'LF Projected Ratios'!Y$34))</f>
        <v>0.36046548854062688</v>
      </c>
      <c r="Y118">
        <f>IF('LF Projected Ratios'!Z$34&gt;=0,$B118+(1-$B118)*'LF Projected Ratios'!Z$34,$B118*(1+'LF Projected Ratios'!Z$34))</f>
        <v>0.36112401408139422</v>
      </c>
      <c r="Z118">
        <f>IF('LF Projected Ratios'!AA$34&gt;=0,$B118+(1-$B118)*'LF Projected Ratios'!AA$34,$B118*(1+'LF Projected Ratios'!AA$34))</f>
        <v>0.36177681982882048</v>
      </c>
      <c r="AA118">
        <f>IF('LF Projected Ratios'!AB$34&gt;=0,$B118+(1-$B118)*'LF Projected Ratios'!AB$34,$B118*(1+'LF Projected Ratios'!AB$34))</f>
        <v>0.36242397998177717</v>
      </c>
      <c r="AB118">
        <f>IF('LF Projected Ratios'!AC$34&gt;=0,$B118+(1-$B118)*'LF Projected Ratios'!AC$34,$B118*(1+'LF Projected Ratios'!AC$34))</f>
        <v>0.36306556746129054</v>
      </c>
      <c r="AC118">
        <f>IF('LF Projected Ratios'!AD$34&gt;=0,$B118+(1-$B118)*'LF Projected Ratios'!AD$34,$B118*(1+'LF Projected Ratios'!AD$34))</f>
        <v>0.36370165393792692</v>
      </c>
      <c r="AD118">
        <f>IF('LF Projected Ratios'!AE$34&gt;=0,$B118+(1-$B118)*'LF Projected Ratios'!AE$34,$B118*(1+'LF Projected Ratios'!AE$34))</f>
        <v>0.36433230985848797</v>
      </c>
      <c r="AE118">
        <f>IF('LF Projected Ratios'!AF$34&gt;=0,$B118+(1-$B118)*'LF Projected Ratios'!AF$34,$B118*(1+'LF Projected Ratios'!AF$34))</f>
        <v>0.36495760447201403</v>
      </c>
      <c r="AF118">
        <f>IF('LF Projected Ratios'!AG$34&gt;=0,$B118+(1-$B118)*'LF Projected Ratios'!AG$34,$B118*(1+'LF Projected Ratios'!AG$34))</f>
        <v>0.36557760585513449</v>
      </c>
    </row>
    <row r="119" spans="1:32" x14ac:dyDescent="0.25">
      <c r="A119" t="s">
        <v>70</v>
      </c>
      <c r="B119">
        <f t="shared" si="0"/>
        <v>0.33084033357813009</v>
      </c>
      <c r="C119">
        <f>IF('LF Projected Ratios'!D$34&gt;=0,$B119+(1-$B119)*'LF Projected Ratios'!D$34,$B119*(1+'LF Projected Ratios'!D$34))</f>
        <v>0.33159248148266529</v>
      </c>
      <c r="D119">
        <f>IF('LF Projected Ratios'!E$34&gt;=0,$B119+(1-$B119)*'LF Projected Ratios'!E$34,$B119*(1+'LF Projected Ratios'!E$34))</f>
        <v>0.33237913289491616</v>
      </c>
      <c r="E119">
        <f>IF('LF Projected Ratios'!F$34&gt;=0,$B119+(1-$B119)*'LF Projected Ratios'!F$34,$B119*(1+'LF Projected Ratios'!F$34))</f>
        <v>0.33314615206349457</v>
      </c>
      <c r="F119">
        <f>IF('LF Projected Ratios'!G$34&gt;=0,$B119+(1-$B119)*'LF Projected Ratios'!G$34,$B119*(1+'LF Projected Ratios'!G$34))</f>
        <v>0.33389936726289499</v>
      </c>
      <c r="G119">
        <f>IF('LF Projected Ratios'!H$34&gt;=0,$B119+(1-$B119)*'LF Projected Ratios'!H$34,$B119*(1+'LF Projected Ratios'!H$34))</f>
        <v>0.33467732558976032</v>
      </c>
      <c r="H119">
        <f>IF('LF Projected Ratios'!I$34&gt;=0,$B119+(1-$B119)*'LF Projected Ratios'!I$34,$B119*(1+'LF Projected Ratios'!I$34))</f>
        <v>0.3354862317399539</v>
      </c>
      <c r="I119">
        <f>IF('LF Projected Ratios'!J$34&gt;=0,$B119+(1-$B119)*'LF Projected Ratios'!J$34,$B119*(1+'LF Projected Ratios'!J$34))</f>
        <v>0.33634013983847671</v>
      </c>
      <c r="J119">
        <f>IF('LF Projected Ratios'!K$34&gt;=0,$B119+(1-$B119)*'LF Projected Ratios'!K$34,$B119*(1+'LF Projected Ratios'!K$34))</f>
        <v>0.33723129653342993</v>
      </c>
      <c r="K119">
        <f>IF('LF Projected Ratios'!L$34&gt;=0,$B119+(1-$B119)*'LF Projected Ratios'!L$34,$B119*(1+'LF Projected Ratios'!L$34))</f>
        <v>0.33809839741873288</v>
      </c>
      <c r="L119">
        <f>IF('LF Projected Ratios'!M$34&gt;=0,$B119+(1-$B119)*'LF Projected Ratios'!M$34,$B119*(1+'LF Projected Ratios'!M$34))</f>
        <v>0.33866116267191959</v>
      </c>
      <c r="M119">
        <f>IF('LF Projected Ratios'!N$34&gt;=0,$B119+(1-$B119)*'LF Projected Ratios'!N$34,$B119*(1+'LF Projected Ratios'!N$34))</f>
        <v>0.33940981889371741</v>
      </c>
      <c r="N119">
        <f>IF('LF Projected Ratios'!O$34&gt;=0,$B119+(1-$B119)*'LF Projected Ratios'!O$34,$B119*(1+'LF Projected Ratios'!O$34))</f>
        <v>0.34015161495474033</v>
      </c>
      <c r="O119">
        <f>IF('LF Projected Ratios'!P$34&gt;=0,$B119+(1-$B119)*'LF Projected Ratios'!P$34,$B119*(1+'LF Projected Ratios'!P$34))</f>
        <v>0.34088664471749991</v>
      </c>
      <c r="P119">
        <f>IF('LF Projected Ratios'!Q$34&gt;=0,$B119+(1-$B119)*'LF Projected Ratios'!Q$34,$B119*(1+'LF Projected Ratios'!Q$34))</f>
        <v>0.34161500033994507</v>
      </c>
      <c r="Q119">
        <f>IF('LF Projected Ratios'!R$34&gt;=0,$B119+(1-$B119)*'LF Projected Ratios'!R$34,$B119*(1+'LF Projected Ratios'!R$34))</f>
        <v>0.34233677231398407</v>
      </c>
      <c r="R119">
        <f>IF('LF Projected Ratios'!S$34&gt;=0,$B119+(1-$B119)*'LF Projected Ratios'!S$34,$B119*(1+'LF Projected Ratios'!S$34))</f>
        <v>0.34305204950296209</v>
      </c>
      <c r="S119">
        <f>IF('LF Projected Ratios'!T$34&gt;=0,$B119+(1-$B119)*'LF Projected Ratios'!T$34,$B119*(1+'LF Projected Ratios'!T$34))</f>
        <v>0.34376091917813317</v>
      </c>
      <c r="T119">
        <f>IF('LF Projected Ratios'!U$34&gt;=0,$B119+(1-$B119)*'LF Projected Ratios'!U$34,$B119*(1+'LF Projected Ratios'!U$34))</f>
        <v>0.34446346705415726</v>
      </c>
      <c r="U119">
        <f>IF('LF Projected Ratios'!V$34&gt;=0,$B119+(1-$B119)*'LF Projected Ratios'!V$34,$B119*(1+'LF Projected Ratios'!V$34))</f>
        <v>0.34515977732365039</v>
      </c>
      <c r="V119">
        <f>IF('LF Projected Ratios'!W$34&gt;=0,$B119+(1-$B119)*'LF Projected Ratios'!W$34,$B119*(1+'LF Projected Ratios'!W$34))</f>
        <v>0.34584993269081821</v>
      </c>
      <c r="W119">
        <f>IF('LF Projected Ratios'!X$34&gt;=0,$B119+(1-$B119)*'LF Projected Ratios'!X$34,$B119*(1+'LF Projected Ratios'!X$34))</f>
        <v>0.34653401440420611</v>
      </c>
      <c r="X119">
        <f>IF('LF Projected Ratios'!Y$34&gt;=0,$B119+(1-$B119)*'LF Projected Ratios'!Y$34,$B119*(1+'LF Projected Ratios'!Y$34))</f>
        <v>0.3472121022885799</v>
      </c>
      <c r="Y119">
        <f>IF('LF Projected Ratios'!Z$34&gt;=0,$B119+(1-$B119)*'LF Projected Ratios'!Z$34,$B119*(1+'LF Projected Ratios'!Z$34))</f>
        <v>0.34788427477598149</v>
      </c>
      <c r="Z119">
        <f>IF('LF Projected Ratios'!AA$34&gt;=0,$B119+(1-$B119)*'LF Projected Ratios'!AA$34,$B119*(1+'LF Projected Ratios'!AA$34))</f>
        <v>0.34855060893596901</v>
      </c>
      <c r="AA119">
        <f>IF('LF Projected Ratios'!AB$34&gt;=0,$B119+(1-$B119)*'LF Projected Ratios'!AB$34,$B119*(1+'LF Projected Ratios'!AB$34))</f>
        <v>0.34921118050507349</v>
      </c>
      <c r="AB119">
        <f>IF('LF Projected Ratios'!AC$34&gt;=0,$B119+(1-$B119)*'LF Projected Ratios'!AC$34,$B119*(1+'LF Projected Ratios'!AC$34))</f>
        <v>0.34986606391549924</v>
      </c>
      <c r="AC119">
        <f>IF('LF Projected Ratios'!AD$34&gt;=0,$B119+(1-$B119)*'LF Projected Ratios'!AD$34,$B119*(1+'LF Projected Ratios'!AD$34))</f>
        <v>0.35051533232307686</v>
      </c>
      <c r="AD119">
        <f>IF('LF Projected Ratios'!AE$34&gt;=0,$B119+(1-$B119)*'LF Projected Ratios'!AE$34,$B119*(1+'LF Projected Ratios'!AE$34))</f>
        <v>0.35115905763451138</v>
      </c>
      <c r="AE119">
        <f>IF('LF Projected Ratios'!AF$34&gt;=0,$B119+(1-$B119)*'LF Projected Ratios'!AF$34,$B119*(1+'LF Projected Ratios'!AF$34))</f>
        <v>0.35179731053392493</v>
      </c>
      <c r="AF119">
        <f>IF('LF Projected Ratios'!AG$34&gt;=0,$B119+(1-$B119)*'LF Projected Ratios'!AG$34,$B119*(1+'LF Projected Ratios'!AG$34))</f>
        <v>0.35243016050873205</v>
      </c>
    </row>
    <row r="120" spans="1:32" x14ac:dyDescent="0.25">
      <c r="A120" t="s">
        <v>72</v>
      </c>
      <c r="B120">
        <f t="shared" si="0"/>
        <v>0.27606271552445638</v>
      </c>
      <c r="C120">
        <f>IF('LF Projected Ratios'!D$34&gt;=0,$B120+(1-$B120)*'LF Projected Ratios'!D$34,$B120*(1+'LF Projected Ratios'!D$34))</f>
        <v>0.27687643448998334</v>
      </c>
      <c r="D120">
        <f>IF('LF Projected Ratios'!E$34&gt;=0,$B120+(1-$B120)*'LF Projected Ratios'!E$34,$B120*(1+'LF Projected Ratios'!E$34))</f>
        <v>0.27772748143108023</v>
      </c>
      <c r="E120">
        <f>IF('LF Projected Ratios'!F$34&gt;=0,$B120+(1-$B120)*'LF Projected Ratios'!F$34,$B120*(1+'LF Projected Ratios'!F$34))</f>
        <v>0.27855728902694221</v>
      </c>
      <c r="F120">
        <f>IF('LF Projected Ratios'!G$34&gt;=0,$B120+(1-$B120)*'LF Projected Ratios'!G$34,$B120*(1+'LF Projected Ratios'!G$34))</f>
        <v>0.27937216265642351</v>
      </c>
      <c r="G120">
        <f>IF('LF Projected Ratios'!H$34&gt;=0,$B120+(1-$B120)*'LF Projected Ratios'!H$34,$B120*(1+'LF Projected Ratios'!H$34))</f>
        <v>0.2802138048934662</v>
      </c>
      <c r="H120">
        <f>IF('LF Projected Ratios'!I$34&gt;=0,$B120+(1-$B120)*'LF Projected Ratios'!I$34,$B120*(1+'LF Projected Ratios'!I$34))</f>
        <v>0.28108892835226335</v>
      </c>
      <c r="I120">
        <f>IF('LF Projected Ratios'!J$34&gt;=0,$B120+(1-$B120)*'LF Projected Ratios'!J$34,$B120*(1+'LF Projected Ratios'!J$34))</f>
        <v>0.28201273763285223</v>
      </c>
      <c r="J120">
        <f>IF('LF Projected Ratios'!K$34&gt;=0,$B120+(1-$B120)*'LF Projected Ratios'!K$34,$B120*(1+'LF Projected Ratios'!K$34))</f>
        <v>0.28297684469154027</v>
      </c>
      <c r="K120">
        <f>IF('LF Projected Ratios'!L$34&gt;=0,$B120+(1-$B120)*'LF Projected Ratios'!L$34,$B120*(1+'LF Projected Ratios'!L$34))</f>
        <v>0.28391492672453122</v>
      </c>
      <c r="L120">
        <f>IF('LF Projected Ratios'!M$34&gt;=0,$B120+(1-$B120)*'LF Projected Ratios'!M$34,$B120*(1+'LF Projected Ratios'!M$34))</f>
        <v>0.28452376011607083</v>
      </c>
      <c r="M120">
        <f>IF('LF Projected Ratios'!N$34&gt;=0,$B120+(1-$B120)*'LF Projected Ratios'!N$34,$B120*(1+'LF Projected Ratios'!N$34))</f>
        <v>0.28533370156862747</v>
      </c>
      <c r="N120">
        <f>IF('LF Projected Ratios'!O$34&gt;=0,$B120+(1-$B120)*'LF Projected Ratios'!O$34,$B120*(1+'LF Projected Ratios'!O$34))</f>
        <v>0.28613622128551819</v>
      </c>
      <c r="O120">
        <f>IF('LF Projected Ratios'!P$34&gt;=0,$B120+(1-$B120)*'LF Projected Ratios'!P$34,$B120*(1+'LF Projected Ratios'!P$34))</f>
        <v>0.28693142081286899</v>
      </c>
      <c r="P120">
        <f>IF('LF Projected Ratios'!Q$34&gt;=0,$B120+(1-$B120)*'LF Projected Ratios'!Q$34,$B120*(1+'LF Projected Ratios'!Q$34))</f>
        <v>0.287719399852707</v>
      </c>
      <c r="Q120">
        <f>IF('LF Projected Ratios'!R$34&gt;=0,$B120+(1-$B120)*'LF Projected Ratios'!R$34,$B120*(1+'LF Projected Ratios'!R$34))</f>
        <v>0.28850025630463633</v>
      </c>
      <c r="R120">
        <f>IF('LF Projected Ratios'!S$34&gt;=0,$B120+(1-$B120)*'LF Projected Ratios'!S$34,$B120*(1+'LF Projected Ratios'!S$34))</f>
        <v>0.28927408630638296</v>
      </c>
      <c r="S120">
        <f>IF('LF Projected Ratios'!T$34&gt;=0,$B120+(1-$B120)*'LF Projected Ratios'!T$34,$B120*(1+'LF Projected Ratios'!T$34))</f>
        <v>0.29004098427325309</v>
      </c>
      <c r="T120">
        <f>IF('LF Projected Ratios'!U$34&gt;=0,$B120+(1-$B120)*'LF Projected Ratios'!U$34,$B120*(1+'LF Projected Ratios'!U$34))</f>
        <v>0.29080104293653525</v>
      </c>
      <c r="U120">
        <f>IF('LF Projected Ratios'!V$34&gt;=0,$B120+(1-$B120)*'LF Projected Ratios'!V$34,$B120*(1+'LF Projected Ratios'!V$34))</f>
        <v>0.29155435338087915</v>
      </c>
      <c r="V120">
        <f>IF('LF Projected Ratios'!W$34&gt;=0,$B120+(1-$B120)*'LF Projected Ratios'!W$34,$B120*(1+'LF Projected Ratios'!W$34))</f>
        <v>0.29230100508068246</v>
      </c>
      <c r="W120">
        <f>IF('LF Projected Ratios'!X$34&gt;=0,$B120+(1-$B120)*'LF Projected Ratios'!X$34,$B120*(1+'LF Projected Ratios'!X$34))</f>
        <v>0.29304108593552164</v>
      </c>
      <c r="X120">
        <f>IF('LF Projected Ratios'!Y$34&gt;=0,$B120+(1-$B120)*'LF Projected Ratios'!Y$34,$B120*(1+'LF Projected Ratios'!Y$34))</f>
        <v>0.29377468230464271</v>
      </c>
      <c r="Y120">
        <f>IF('LF Projected Ratios'!Z$34&gt;=0,$B120+(1-$B120)*'LF Projected Ratios'!Z$34,$B120*(1+'LF Projected Ratios'!Z$34))</f>
        <v>0.29450187904055874</v>
      </c>
      <c r="Z120">
        <f>IF('LF Projected Ratios'!AA$34&gt;=0,$B120+(1-$B120)*'LF Projected Ratios'!AA$34,$B120*(1+'LF Projected Ratios'!AA$34))</f>
        <v>0.29522275952176602</v>
      </c>
      <c r="AA120">
        <f>IF('LF Projected Ratios'!AB$34&gt;=0,$B120+(1-$B120)*'LF Projected Ratios'!AB$34,$B120*(1+'LF Projected Ratios'!AB$34))</f>
        <v>0.2959374056846113</v>
      </c>
      <c r="AB120">
        <f>IF('LF Projected Ratios'!AC$34&gt;=0,$B120+(1-$B120)*'LF Projected Ratios'!AC$34,$B120*(1+'LF Projected Ratios'!AC$34))</f>
        <v>0.29664589805434244</v>
      </c>
      <c r="AC120">
        <f>IF('LF Projected Ratios'!AD$34&gt;=0,$B120+(1-$B120)*'LF Projected Ratios'!AD$34,$B120*(1+'LF Projected Ratios'!AD$34))</f>
        <v>0.29734831577534887</v>
      </c>
      <c r="AD120">
        <f>IF('LF Projected Ratios'!AE$34&gt;=0,$B120+(1-$B120)*'LF Projected Ratios'!AE$34,$B120*(1+'LF Projected Ratios'!AE$34))</f>
        <v>0.29804473664064096</v>
      </c>
      <c r="AE120">
        <f>IF('LF Projected Ratios'!AF$34&gt;=0,$B120+(1-$B120)*'LF Projected Ratios'!AF$34,$B120*(1+'LF Projected Ratios'!AF$34))</f>
        <v>0.29873523712056493</v>
      </c>
      <c r="AF120">
        <f>IF('LF Projected Ratios'!AG$34&gt;=0,$B120+(1-$B120)*'LF Projected Ratios'!AG$34,$B120*(1+'LF Projected Ratios'!AG$34))</f>
        <v>0.2994198923907968</v>
      </c>
    </row>
    <row r="121" spans="1:32" x14ac:dyDescent="0.25">
      <c r="A121" t="s">
        <v>74</v>
      </c>
      <c r="B121">
        <f t="shared" si="0"/>
        <v>0.47379855804268317</v>
      </c>
      <c r="C121">
        <f>IF('LF Projected Ratios'!D$34&gt;=0,$B121+(1-$B121)*'LF Projected Ratios'!D$34,$B121*(1+'LF Projected Ratios'!D$34))</f>
        <v>0.4743900182453698</v>
      </c>
      <c r="D121">
        <f>IF('LF Projected Ratios'!E$34&gt;=0,$B121+(1-$B121)*'LF Projected Ratios'!E$34,$B121*(1+'LF Projected Ratios'!E$34))</f>
        <v>0.47500861068035255</v>
      </c>
      <c r="E121">
        <f>IF('LF Projected Ratios'!F$34&gt;=0,$B121+(1-$B121)*'LF Projected Ratios'!F$34,$B121*(1+'LF Projected Ratios'!F$34))</f>
        <v>0.47561176507349318</v>
      </c>
      <c r="F121">
        <f>IF('LF Projected Ratios'!G$34&gt;=0,$B121+(1-$B121)*'LF Projected Ratios'!G$34,$B121*(1+'LF Projected Ratios'!G$34))</f>
        <v>0.47620406455583947</v>
      </c>
      <c r="G121">
        <f>IF('LF Projected Ratios'!H$34&gt;=0,$B121+(1-$B121)*'LF Projected Ratios'!H$34,$B121*(1+'LF Projected Ratios'!H$34))</f>
        <v>0.47681582108260112</v>
      </c>
      <c r="H121">
        <f>IF('LF Projected Ratios'!I$34&gt;=0,$B121+(1-$B121)*'LF Projected Ratios'!I$34,$B121*(1+'LF Projected Ratios'!I$34))</f>
        <v>0.47745191378812241</v>
      </c>
      <c r="I121">
        <f>IF('LF Projected Ratios'!J$34&gt;=0,$B121+(1-$B121)*'LF Projected Ratios'!J$34,$B121*(1+'LF Projected Ratios'!J$34))</f>
        <v>0.47812339429612188</v>
      </c>
      <c r="J121">
        <f>IF('LF Projected Ratios'!K$34&gt;=0,$B121+(1-$B121)*'LF Projected Ratios'!K$34,$B121*(1+'LF Projected Ratios'!K$34))</f>
        <v>0.47882416566867303</v>
      </c>
      <c r="K121">
        <f>IF('LF Projected Ratios'!L$34&gt;=0,$B121+(1-$B121)*'LF Projected Ratios'!L$34,$B121*(1+'LF Projected Ratios'!L$34))</f>
        <v>0.47950602047712054</v>
      </c>
      <c r="L121">
        <f>IF('LF Projected Ratios'!M$34&gt;=0,$B121+(1-$B121)*'LF Projected Ratios'!M$34,$B121*(1+'LF Projected Ratios'!M$34))</f>
        <v>0.47994855744186882</v>
      </c>
      <c r="M121">
        <f>IF('LF Projected Ratios'!N$34&gt;=0,$B121+(1-$B121)*'LF Projected Ratios'!N$34,$B121*(1+'LF Projected Ratios'!N$34))</f>
        <v>0.48053727191945655</v>
      </c>
      <c r="N121">
        <f>IF('LF Projected Ratios'!O$34&gt;=0,$B121+(1-$B121)*'LF Projected Ratios'!O$34,$B121*(1+'LF Projected Ratios'!O$34))</f>
        <v>0.48112059183028699</v>
      </c>
      <c r="O121">
        <f>IF('LF Projected Ratios'!P$34&gt;=0,$B121+(1-$B121)*'LF Projected Ratios'!P$34,$B121*(1+'LF Projected Ratios'!P$34))</f>
        <v>0.48169859098423151</v>
      </c>
      <c r="P121">
        <f>IF('LF Projected Ratios'!Q$34&gt;=0,$B121+(1-$B121)*'LF Projected Ratios'!Q$34,$B121*(1+'LF Projected Ratios'!Q$34))</f>
        <v>0.48227134185075898</v>
      </c>
      <c r="Q121">
        <f>IF('LF Projected Ratios'!R$34&gt;=0,$B121+(1-$B121)*'LF Projected Ratios'!R$34,$B121*(1+'LF Projected Ratios'!R$34))</f>
        <v>0.48283891558922792</v>
      </c>
      <c r="R121">
        <f>IF('LF Projected Ratios'!S$34&gt;=0,$B121+(1-$B121)*'LF Projected Ratios'!S$34,$B121*(1+'LF Projected Ratios'!S$34))</f>
        <v>0.48340138207835748</v>
      </c>
      <c r="S121">
        <f>IF('LF Projected Ratios'!T$34&gt;=0,$B121+(1-$B121)*'LF Projected Ratios'!T$34,$B121*(1+'LF Projected Ratios'!T$34))</f>
        <v>0.48395880994490748</v>
      </c>
      <c r="T121">
        <f>IF('LF Projected Ratios'!U$34&gt;=0,$B121+(1-$B121)*'LF Projected Ratios'!U$34,$B121*(1+'LF Projected Ratios'!U$34))</f>
        <v>0.48451126659159194</v>
      </c>
      <c r="U121">
        <f>IF('LF Projected Ratios'!V$34&gt;=0,$B121+(1-$B121)*'LF Projected Ratios'!V$34,$B121*(1+'LF Projected Ratios'!V$34))</f>
        <v>0.48505881822424812</v>
      </c>
      <c r="V121">
        <f>IF('LF Projected Ratios'!W$34&gt;=0,$B121+(1-$B121)*'LF Projected Ratios'!W$34,$B121*(1+'LF Projected Ratios'!W$34))</f>
        <v>0.48560152987828459</v>
      </c>
      <c r="W121">
        <f>IF('LF Projected Ratios'!X$34&gt;=0,$B121+(1-$B121)*'LF Projected Ratios'!X$34,$B121*(1+'LF Projected Ratios'!X$34))</f>
        <v>0.48613946544443448</v>
      </c>
      <c r="X121">
        <f>IF('LF Projected Ratios'!Y$34&gt;=0,$B121+(1-$B121)*'LF Projected Ratios'!Y$34,$B121*(1+'LF Projected Ratios'!Y$34))</f>
        <v>0.4866726876938256</v>
      </c>
      <c r="Y121">
        <f>IF('LF Projected Ratios'!Z$34&gt;=0,$B121+(1-$B121)*'LF Projected Ratios'!Z$34,$B121*(1+'LF Projected Ratios'!Z$34))</f>
        <v>0.48720125830240102</v>
      </c>
      <c r="Z121">
        <f>IF('LF Projected Ratios'!AA$34&gt;=0,$B121+(1-$B121)*'LF Projected Ratios'!AA$34,$B121*(1+'LF Projected Ratios'!AA$34))</f>
        <v>0.48772523787469912</v>
      </c>
      <c r="AA121">
        <f>IF('LF Projected Ratios'!AB$34&gt;=0,$B121+(1-$B121)*'LF Projected Ratios'!AB$34,$B121*(1+'LF Projected Ratios'!AB$34))</f>
        <v>0.48824468596701681</v>
      </c>
      <c r="AB121">
        <f>IF('LF Projected Ratios'!AC$34&gt;=0,$B121+(1-$B121)*'LF Projected Ratios'!AC$34,$B121*(1+'LF Projected Ratios'!AC$34))</f>
        <v>0.48875966110997876</v>
      </c>
      <c r="AC121">
        <f>IF('LF Projected Ratios'!AD$34&gt;=0,$B121+(1-$B121)*'LF Projected Ratios'!AD$34,$B121*(1+'LF Projected Ratios'!AD$34))</f>
        <v>0.48927022083051824</v>
      </c>
      <c r="AD121">
        <f>IF('LF Projected Ratios'!AE$34&gt;=0,$B121+(1-$B121)*'LF Projected Ratios'!AE$34,$B121*(1+'LF Projected Ratios'!AE$34))</f>
        <v>0.48977642167330443</v>
      </c>
      <c r="AE121">
        <f>IF('LF Projected Ratios'!AF$34&gt;=0,$B121+(1-$B121)*'LF Projected Ratios'!AF$34,$B121*(1+'LF Projected Ratios'!AF$34))</f>
        <v>0.49027831922161408</v>
      </c>
      <c r="AF121">
        <f>IF('LF Projected Ratios'!AG$34&gt;=0,$B121+(1-$B121)*'LF Projected Ratios'!AG$34,$B121*(1+'LF Projected Ratios'!AG$34))</f>
        <v>0.49077596811767926</v>
      </c>
    </row>
    <row r="122" spans="1:32" x14ac:dyDescent="0.25">
      <c r="A122" t="s">
        <v>76</v>
      </c>
      <c r="B122">
        <f t="shared" si="0"/>
        <v>0.37886710800982398</v>
      </c>
      <c r="C122">
        <f>IF('LF Projected Ratios'!D$34&gt;=0,$B122+(1-$B122)*'LF Projected Ratios'!D$34,$B122*(1+'LF Projected Ratios'!D$34))</f>
        <v>0.37956527292709463</v>
      </c>
      <c r="D122">
        <f>IF('LF Projected Ratios'!E$34&gt;=0,$B122+(1-$B122)*'LF Projected Ratios'!E$34,$B122*(1+'LF Projected Ratios'!E$34))</f>
        <v>0.38029546497422184</v>
      </c>
      <c r="E122">
        <f>IF('LF Projected Ratios'!F$34&gt;=0,$B122+(1-$B122)*'LF Projected Ratios'!F$34,$B122*(1+'LF Projected Ratios'!F$34))</f>
        <v>0.38100743381857632</v>
      </c>
      <c r="F122">
        <f>IF('LF Projected Ratios'!G$34&gt;=0,$B122+(1-$B122)*'LF Projected Ratios'!G$34,$B122*(1+'LF Projected Ratios'!G$34))</f>
        <v>0.38170658942906943</v>
      </c>
      <c r="G122">
        <f>IF('LF Projected Ratios'!H$34&gt;=0,$B122+(1-$B122)*'LF Projected Ratios'!H$34,$B122*(1+'LF Projected Ratios'!H$34))</f>
        <v>0.38242871230894587</v>
      </c>
      <c r="H122">
        <f>IF('LF Projected Ratios'!I$34&gt;=0,$B122+(1-$B122)*'LF Projected Ratios'!I$34,$B122*(1+'LF Projected Ratios'!I$34))</f>
        <v>0.38317956183205742</v>
      </c>
      <c r="I122">
        <f>IF('LF Projected Ratios'!J$34&gt;=0,$B122+(1-$B122)*'LF Projected Ratios'!J$34,$B122*(1+'LF Projected Ratios'!J$34))</f>
        <v>0.38397218343396211</v>
      </c>
      <c r="J122">
        <f>IF('LF Projected Ratios'!K$34&gt;=0,$B122+(1-$B122)*'LF Projected Ratios'!K$34,$B122*(1+'LF Projected Ratios'!K$34))</f>
        <v>0.38479938023455912</v>
      </c>
      <c r="K122">
        <f>IF('LF Projected Ratios'!L$34&gt;=0,$B122+(1-$B122)*'LF Projected Ratios'!L$34,$B122*(1+'LF Projected Ratios'!L$34))</f>
        <v>0.38560424775357049</v>
      </c>
      <c r="L122">
        <f>IF('LF Projected Ratios'!M$34&gt;=0,$B122+(1-$B122)*'LF Projected Ratios'!M$34,$B122*(1+'LF Projected Ratios'!M$34))</f>
        <v>0.38612662234780237</v>
      </c>
      <c r="M122">
        <f>IF('LF Projected Ratios'!N$34&gt;=0,$B122+(1-$B122)*'LF Projected Ratios'!N$34,$B122*(1+'LF Projected Ratios'!N$34))</f>
        <v>0.38682154618658993</v>
      </c>
      <c r="N122">
        <f>IF('LF Projected Ratios'!O$34&gt;=0,$B122+(1-$B122)*'LF Projected Ratios'!O$34,$B122*(1+'LF Projected Ratios'!O$34))</f>
        <v>0.38751010223049176</v>
      </c>
      <c r="O122">
        <f>IF('LF Projected Ratios'!P$34&gt;=0,$B122+(1-$B122)*'LF Projected Ratios'!P$34,$B122*(1+'LF Projected Ratios'!P$34))</f>
        <v>0.38819237760534059</v>
      </c>
      <c r="P122">
        <f>IF('LF Projected Ratios'!Q$34&gt;=0,$B122+(1-$B122)*'LF Projected Ratios'!Q$34,$B122*(1+'LF Projected Ratios'!Q$34))</f>
        <v>0.38886845785474616</v>
      </c>
      <c r="Q122">
        <f>IF('LF Projected Ratios'!R$34&gt;=0,$B122+(1-$B122)*'LF Projected Ratios'!R$34,$B122*(1+'LF Projected Ratios'!R$34))</f>
        <v>0.38953842697585228</v>
      </c>
      <c r="R122">
        <f>IF('LF Projected Ratios'!S$34&gt;=0,$B122+(1-$B122)*'LF Projected Ratios'!S$34,$B122*(1+'LF Projected Ratios'!S$34))</f>
        <v>0.39020236745412434</v>
      </c>
      <c r="S122">
        <f>IF('LF Projected Ratios'!T$34&gt;=0,$B122+(1-$B122)*'LF Projected Ratios'!T$34,$B122*(1+'LF Projected Ratios'!T$34))</f>
        <v>0.390860360297204</v>
      </c>
      <c r="T122">
        <f>IF('LF Projected Ratios'!U$34&gt;=0,$B122+(1-$B122)*'LF Projected Ratios'!U$34,$B122*(1+'LF Projected Ratios'!U$34))</f>
        <v>0.39151248506785818</v>
      </c>
      <c r="U122">
        <f>IF('LF Projected Ratios'!V$34&gt;=0,$B122+(1-$B122)*'LF Projected Ratios'!V$34,$B122*(1+'LF Projected Ratios'!V$34))</f>
        <v>0.39215881991604978</v>
      </c>
      <c r="V122">
        <f>IF('LF Projected Ratios'!W$34&gt;=0,$B122+(1-$B122)*'LF Projected Ratios'!W$34,$B122*(1+'LF Projected Ratios'!W$34))</f>
        <v>0.39279944161015717</v>
      </c>
      <c r="W122">
        <f>IF('LF Projected Ratios'!X$34&gt;=0,$B122+(1-$B122)*'LF Projected Ratios'!X$34,$B122*(1+'LF Projected Ratios'!X$34))</f>
        <v>0.39343442556737362</v>
      </c>
      <c r="X122">
        <f>IF('LF Projected Ratios'!Y$34&gt;=0,$B122+(1-$B122)*'LF Projected Ratios'!Y$34,$B122*(1+'LF Projected Ratios'!Y$34))</f>
        <v>0.39406384588330023</v>
      </c>
      <c r="Y122">
        <f>IF('LF Projected Ratios'!Z$34&gt;=0,$B122+(1-$B122)*'LF Projected Ratios'!Z$34,$B122*(1+'LF Projected Ratios'!Z$34))</f>
        <v>0.39468777536077226</v>
      </c>
      <c r="Z122">
        <f>IF('LF Projected Ratios'!AA$34&gt;=0,$B122+(1-$B122)*'LF Projected Ratios'!AA$34,$B122*(1+'LF Projected Ratios'!AA$34))</f>
        <v>0.39530628553792929</v>
      </c>
      <c r="AA122">
        <f>IF('LF Projected Ratios'!AB$34&gt;=0,$B122+(1-$B122)*'LF Projected Ratios'!AB$34,$B122*(1+'LF Projected Ratios'!AB$34))</f>
        <v>0.39591944671555723</v>
      </c>
      <c r="AB122">
        <f>IF('LF Projected Ratios'!AC$34&gt;=0,$B122+(1-$B122)*'LF Projected Ratios'!AC$34,$B122*(1+'LF Projected Ratios'!AC$34))</f>
        <v>0.39652732798372931</v>
      </c>
      <c r="AC122">
        <f>IF('LF Projected Ratios'!AD$34&gt;=0,$B122+(1-$B122)*'LF Projected Ratios'!AD$34,$B122*(1+'LF Projected Ratios'!AD$34))</f>
        <v>0.39712999724775261</v>
      </c>
      <c r="AD122">
        <f>IF('LF Projected Ratios'!AE$34&gt;=0,$B122+(1-$B122)*'LF Projected Ratios'!AE$34,$B122*(1+'LF Projected Ratios'!AE$34))</f>
        <v>0.39772752125346056</v>
      </c>
      <c r="AE122">
        <f>IF('LF Projected Ratios'!AF$34&gt;=0,$B122+(1-$B122)*'LF Projected Ratios'!AF$34,$B122*(1+'LF Projected Ratios'!AF$34))</f>
        <v>0.39831996561185068</v>
      </c>
      <c r="AF122">
        <f>IF('LF Projected Ratios'!AG$34&gt;=0,$B122+(1-$B122)*'LF Projected Ratios'!AG$34,$B122*(1+'LF Projected Ratios'!AG$34))</f>
        <v>0.39890739482310272</v>
      </c>
    </row>
    <row r="123" spans="1:32" x14ac:dyDescent="0.25">
      <c r="A123" t="s">
        <v>78</v>
      </c>
      <c r="B123">
        <f t="shared" si="0"/>
        <v>0.50782744446915484</v>
      </c>
      <c r="C123">
        <f>IF('LF Projected Ratios'!D$34&gt;=0,$B123+(1-$B123)*'LF Projected Ratios'!D$34,$B123*(1+'LF Projected Ratios'!D$34))</f>
        <v>0.50838065557091139</v>
      </c>
      <c r="D123">
        <f>IF('LF Projected Ratios'!E$34&gt;=0,$B123+(1-$B123)*'LF Projected Ratios'!E$34,$B123*(1+'LF Projected Ratios'!E$34))</f>
        <v>0.5089592442924189</v>
      </c>
      <c r="E123">
        <f>IF('LF Projected Ratios'!F$34&gt;=0,$B123+(1-$B123)*'LF Projected Ratios'!F$34,$B123*(1+'LF Projected Ratios'!F$34))</f>
        <v>0.50952339333379637</v>
      </c>
      <c r="F123">
        <f>IF('LF Projected Ratios'!G$34&gt;=0,$B123+(1-$B123)*'LF Projected Ratios'!G$34,$B123*(1+'LF Projected Ratios'!G$34))</f>
        <v>0.51007738943989145</v>
      </c>
      <c r="G123">
        <f>IF('LF Projected Ratios'!H$34&gt;=0,$B123+(1-$B123)*'LF Projected Ratios'!H$34,$B123*(1+'LF Projected Ratios'!H$34))</f>
        <v>0.51064958432407692</v>
      </c>
      <c r="H123">
        <f>IF('LF Projected Ratios'!I$34&gt;=0,$B123+(1-$B123)*'LF Projected Ratios'!I$34,$B123*(1+'LF Projected Ratios'!I$34))</f>
        <v>0.51124454159227894</v>
      </c>
      <c r="I123">
        <f>IF('LF Projected Ratios'!J$34&gt;=0,$B123+(1-$B123)*'LF Projected Ratios'!J$34,$B123*(1+'LF Projected Ratios'!J$34))</f>
        <v>0.51187259817148933</v>
      </c>
      <c r="J123">
        <f>IF('LF Projected Ratios'!K$34&gt;=0,$B123+(1-$B123)*'LF Projected Ratios'!K$34,$B123*(1+'LF Projected Ratios'!K$34))</f>
        <v>0.5125280514062589</v>
      </c>
      <c r="K123">
        <f>IF('LF Projected Ratios'!L$34&gt;=0,$B123+(1-$B123)*'LF Projected Ratios'!L$34,$B123*(1+'LF Projected Ratios'!L$34))</f>
        <v>0.51316581139096418</v>
      </c>
      <c r="L123">
        <f>IF('LF Projected Ratios'!M$34&gt;=0,$B123+(1-$B123)*'LF Projected Ratios'!M$34,$B123*(1+'LF Projected Ratios'!M$34))</f>
        <v>0.51357972996185763</v>
      </c>
      <c r="M123">
        <f>IF('LF Projected Ratios'!N$34&gt;=0,$B123+(1-$B123)*'LF Projected Ratios'!N$34,$B123*(1+'LF Projected Ratios'!N$34))</f>
        <v>0.51413037290163099</v>
      </c>
      <c r="N123">
        <f>IF('LF Projected Ratios'!O$34&gt;=0,$B123+(1-$B123)*'LF Projected Ratios'!O$34,$B123*(1+'LF Projected Ratios'!O$34))</f>
        <v>0.51467597013552968</v>
      </c>
      <c r="O123">
        <f>IF('LF Projected Ratios'!P$34&gt;=0,$B123+(1-$B123)*'LF Projected Ratios'!P$34,$B123*(1+'LF Projected Ratios'!P$34))</f>
        <v>0.51521659070021952</v>
      </c>
      <c r="P123">
        <f>IF('LF Projected Ratios'!Q$34&gt;=0,$B123+(1-$B123)*'LF Projected Ratios'!Q$34,$B123*(1+'LF Projected Ratios'!Q$34))</f>
        <v>0.51575230237864589</v>
      </c>
      <c r="Q123">
        <f>IF('LF Projected Ratios'!R$34&gt;=0,$B123+(1-$B123)*'LF Projected Ratios'!R$34,$B123*(1+'LF Projected Ratios'!R$34))</f>
        <v>0.51628317172836746</v>
      </c>
      <c r="R123">
        <f>IF('LF Projected Ratios'!S$34&gt;=0,$B123+(1-$B123)*'LF Projected Ratios'!S$34,$B123*(1+'LF Projected Ratios'!S$34))</f>
        <v>0.5168092641091212</v>
      </c>
      <c r="S123">
        <f>IF('LF Projected Ratios'!T$34&gt;=0,$B123+(1-$B123)*'LF Projected Ratios'!T$34,$B123*(1+'LF Projected Ratios'!T$34))</f>
        <v>0.51733064370964743</v>
      </c>
      <c r="T123">
        <f>IF('LF Projected Ratios'!U$34&gt;=0,$B123+(1-$B123)*'LF Projected Ratios'!U$34,$B123*(1+'LF Projected Ratios'!U$34))</f>
        <v>0.5178473735737984</v>
      </c>
      <c r="U123">
        <f>IF('LF Projected Ratios'!V$34&gt;=0,$B123+(1-$B123)*'LF Projected Ratios'!V$34,$B123*(1+'LF Projected Ratios'!V$34))</f>
        <v>0.51835951562595073</v>
      </c>
      <c r="V123">
        <f>IF('LF Projected Ratios'!W$34&gt;=0,$B123+(1-$B123)*'LF Projected Ratios'!W$34,$B123*(1+'LF Projected Ratios'!W$34))</f>
        <v>0.51886713069574208</v>
      </c>
      <c r="W123">
        <f>IF('LF Projected Ratios'!X$34&gt;=0,$B123+(1-$B123)*'LF Projected Ratios'!X$34,$B123*(1+'LF Projected Ratios'!X$34))</f>
        <v>0.51937027854216022</v>
      </c>
      <c r="X123">
        <f>IF('LF Projected Ratios'!Y$34&gt;=0,$B123+(1-$B123)*'LF Projected Ratios'!Y$34,$B123*(1+'LF Projected Ratios'!Y$34))</f>
        <v>0.51986901787699091</v>
      </c>
      <c r="Y123">
        <f>IF('LF Projected Ratios'!Z$34&gt;=0,$B123+(1-$B123)*'LF Projected Ratios'!Z$34,$B123*(1+'LF Projected Ratios'!Z$34))</f>
        <v>0.52036340638765965</v>
      </c>
      <c r="Z123">
        <f>IF('LF Projected Ratios'!AA$34&gt;=0,$B123+(1-$B123)*'LF Projected Ratios'!AA$34,$B123*(1+'LF Projected Ratios'!AA$34))</f>
        <v>0.52085350075947412</v>
      </c>
      <c r="AA123">
        <f>IF('LF Projected Ratios'!AB$34&gt;=0,$B123+(1-$B123)*'LF Projected Ratios'!AB$34,$B123*(1+'LF Projected Ratios'!AB$34))</f>
        <v>0.52133935669728881</v>
      </c>
      <c r="AB123">
        <f>IF('LF Projected Ratios'!AC$34&gt;=0,$B123+(1-$B123)*'LF Projected Ratios'!AC$34,$B123*(1+'LF Projected Ratios'!AC$34))</f>
        <v>0.52182102894661531</v>
      </c>
      <c r="AC123">
        <f>IF('LF Projected Ratios'!AD$34&gt;=0,$B123+(1-$B123)*'LF Projected Ratios'!AD$34,$B123*(1+'LF Projected Ratios'!AD$34))</f>
        <v>0.52229857131418156</v>
      </c>
      <c r="AD123">
        <f>IF('LF Projected Ratios'!AE$34&gt;=0,$B123+(1-$B123)*'LF Projected Ratios'!AE$34,$B123*(1+'LF Projected Ratios'!AE$34))</f>
        <v>0.52277203668797301</v>
      </c>
      <c r="AE123">
        <f>IF('LF Projected Ratios'!AF$34&gt;=0,$B123+(1-$B123)*'LF Projected Ratios'!AF$34,$B123*(1+'LF Projected Ratios'!AF$34))</f>
        <v>0.52324147705675528</v>
      </c>
      <c r="AF123">
        <f>IF('LF Projected Ratios'!AG$34&gt;=0,$B123+(1-$B123)*'LF Projected Ratios'!AG$34,$B123*(1+'LF Projected Ratios'!AG$34))</f>
        <v>0.52370694352910563</v>
      </c>
    </row>
    <row r="124" spans="1:32" x14ac:dyDescent="0.25">
      <c r="A124" t="s">
        <v>80</v>
      </c>
      <c r="B124">
        <f t="shared" si="0"/>
        <v>0.4638142416777139</v>
      </c>
      <c r="C124">
        <f>IF('LF Projected Ratios'!D$34&gt;=0,$B124+(1-$B124)*'LF Projected Ratios'!D$34,$B124*(1+'LF Projected Ratios'!D$34))</f>
        <v>0.46441692443760019</v>
      </c>
      <c r="D124">
        <f>IF('LF Projected Ratios'!E$34&gt;=0,$B124+(1-$B124)*'LF Projected Ratios'!E$34,$B124*(1+'LF Projected Ratios'!E$34))</f>
        <v>0.46504725424553439</v>
      </c>
      <c r="E124">
        <f>IF('LF Projected Ratios'!F$34&gt;=0,$B124+(1-$B124)*'LF Projected Ratios'!F$34,$B124*(1+'LF Projected Ratios'!F$34))</f>
        <v>0.46566185308522701</v>
      </c>
      <c r="F124">
        <f>IF('LF Projected Ratios'!G$34&gt;=0,$B124+(1-$B124)*'LF Projected Ratios'!G$34,$B124*(1+'LF Projected Ratios'!G$34))</f>
        <v>0.46626539104953663</v>
      </c>
      <c r="G124">
        <f>IF('LF Projected Ratios'!H$34&gt;=0,$B124+(1-$B124)*'LF Projected Ratios'!H$34,$B124*(1+'LF Projected Ratios'!H$34))</f>
        <v>0.46688875524251605</v>
      </c>
      <c r="H124">
        <f>IF('LF Projected Ratios'!I$34&gt;=0,$B124+(1-$B124)*'LF Projected Ratios'!I$34,$B124*(1+'LF Projected Ratios'!I$34))</f>
        <v>0.4675369173767826</v>
      </c>
      <c r="I124">
        <f>IF('LF Projected Ratios'!J$34&gt;=0,$B124+(1-$B124)*'LF Projected Ratios'!J$34,$B124*(1+'LF Projected Ratios'!J$34))</f>
        <v>0.46822113877313815</v>
      </c>
      <c r="J124">
        <f>IF('LF Projected Ratios'!K$34&gt;=0,$B124+(1-$B124)*'LF Projected Ratios'!K$34,$B124*(1+'LF Projected Ratios'!K$34))</f>
        <v>0.4689352068083838</v>
      </c>
      <c r="K124">
        <f>IF('LF Projected Ratios'!L$34&gt;=0,$B124+(1-$B124)*'LF Projected Ratios'!L$34,$B124*(1+'LF Projected Ratios'!L$34))</f>
        <v>0.46962999935051974</v>
      </c>
      <c r="L124">
        <f>IF('LF Projected Ratios'!M$34&gt;=0,$B124+(1-$B124)*'LF Projected Ratios'!M$34,$B124*(1+'LF Projected Ratios'!M$34))</f>
        <v>0.47008093315478028</v>
      </c>
      <c r="M124">
        <f>IF('LF Projected Ratios'!N$34&gt;=0,$B124+(1-$B124)*'LF Projected Ratios'!N$34,$B124*(1+'LF Projected Ratios'!N$34))</f>
        <v>0.47068081809129153</v>
      </c>
      <c r="N124">
        <f>IF('LF Projected Ratios'!O$34&gt;=0,$B124+(1-$B124)*'LF Projected Ratios'!O$34,$B124*(1+'LF Projected Ratios'!O$34))</f>
        <v>0.47127520610279089</v>
      </c>
      <c r="O124">
        <f>IF('LF Projected Ratios'!P$34&gt;=0,$B124+(1-$B124)*'LF Projected Ratios'!P$34,$B124*(1+'LF Projected Ratios'!P$34))</f>
        <v>0.47186417239964212</v>
      </c>
      <c r="P124">
        <f>IF('LF Projected Ratios'!Q$34&gt;=0,$B124+(1-$B124)*'LF Projected Ratios'!Q$34,$B124*(1+'LF Projected Ratios'!Q$34))</f>
        <v>0.47244779082637323</v>
      </c>
      <c r="Q124">
        <f>IF('LF Projected Ratios'!R$34&gt;=0,$B124+(1-$B124)*'LF Projected Ratios'!R$34,$B124*(1+'LF Projected Ratios'!R$34))</f>
        <v>0.4730261338925435</v>
      </c>
      <c r="R124">
        <f>IF('LF Projected Ratios'!S$34&gt;=0,$B124+(1-$B124)*'LF Projected Ratios'!S$34,$B124*(1+'LF Projected Ratios'!S$34))</f>
        <v>0.47359927280277336</v>
      </c>
      <c r="S124">
        <f>IF('LF Projected Ratios'!T$34&gt;=0,$B124+(1-$B124)*'LF Projected Ratios'!T$34,$B124*(1+'LF Projected Ratios'!T$34))</f>
        <v>0.47416727748596904</v>
      </c>
      <c r="T124">
        <f>IF('LF Projected Ratios'!U$34&gt;=0,$B124+(1-$B124)*'LF Projected Ratios'!U$34,$B124*(1+'LF Projected Ratios'!U$34))</f>
        <v>0.47473021662376547</v>
      </c>
      <c r="U124">
        <f>IF('LF Projected Ratios'!V$34&gt;=0,$B124+(1-$B124)*'LF Projected Ratios'!V$34,$B124*(1+'LF Projected Ratios'!V$34))</f>
        <v>0.47528815767821092</v>
      </c>
      <c r="V124">
        <f>IF('LF Projected Ratios'!W$34&gt;=0,$B124+(1-$B124)*'LF Projected Ratios'!W$34,$B124*(1+'LF Projected Ratios'!W$34))</f>
        <v>0.4758411669187167</v>
      </c>
      <c r="W124">
        <f>IF('LF Projected Ratios'!X$34&gt;=0,$B124+(1-$B124)*'LF Projected Ratios'!X$34,$B124*(1+'LF Projected Ratios'!X$34))</f>
        <v>0.47638930944829955</v>
      </c>
      <c r="X124">
        <f>IF('LF Projected Ratios'!Y$34&gt;=0,$B124+(1-$B124)*'LF Projected Ratios'!Y$34,$B124*(1+'LF Projected Ratios'!Y$34))</f>
        <v>0.47693264922912681</v>
      </c>
      <c r="Y124">
        <f>IF('LF Projected Ratios'!Z$34&gt;=0,$B124+(1-$B124)*'LF Projected Ratios'!Z$34,$B124*(1+'LF Projected Ratios'!Z$34))</f>
        <v>0.47747124910740096</v>
      </c>
      <c r="Z124">
        <f>IF('LF Projected Ratios'!AA$34&gt;=0,$B124+(1-$B124)*'LF Projected Ratios'!AA$34,$B124*(1+'LF Projected Ratios'!AA$34))</f>
        <v>0.47800517083759042</v>
      </c>
      <c r="AA124">
        <f>IF('LF Projected Ratios'!AB$34&gt;=0,$B124+(1-$B124)*'LF Projected Ratios'!AB$34,$B124*(1+'LF Projected Ratios'!AB$34))</f>
        <v>0.47853447510603259</v>
      </c>
      <c r="AB124">
        <f>IF('LF Projected Ratios'!AC$34&gt;=0,$B124+(1-$B124)*'LF Projected Ratios'!AC$34,$B124*(1+'LF Projected Ratios'!AC$34))</f>
        <v>0.4790592215539311</v>
      </c>
      <c r="AC124">
        <f>IF('LF Projected Ratios'!AD$34&gt;=0,$B124+(1-$B124)*'LF Projected Ratios'!AD$34,$B124*(1+'LF Projected Ratios'!AD$34))</f>
        <v>0.47957946879975394</v>
      </c>
      <c r="AD124">
        <f>IF('LF Projected Ratios'!AE$34&gt;=0,$B124+(1-$B124)*'LF Projected Ratios'!AE$34,$B124*(1+'LF Projected Ratios'!AE$34))</f>
        <v>0.48009527446106698</v>
      </c>
      <c r="AE124">
        <f>IF('LF Projected Ratios'!AF$34&gt;=0,$B124+(1-$B124)*'LF Projected Ratios'!AF$34,$B124*(1+'LF Projected Ratios'!AF$34))</f>
        <v>0.48060669517580218</v>
      </c>
      <c r="AF124">
        <f>IF('LF Projected Ratios'!AG$34&gt;=0,$B124+(1-$B124)*'LF Projected Ratios'!AG$34,$B124*(1+'LF Projected Ratios'!AG$34))</f>
        <v>0.48111378662299092</v>
      </c>
    </row>
    <row r="125" spans="1:32" x14ac:dyDescent="0.25">
      <c r="A125" t="s">
        <v>82</v>
      </c>
      <c r="B125">
        <f t="shared" si="0"/>
        <v>0.41358273577250571</v>
      </c>
      <c r="C125">
        <f>IF('LF Projected Ratios'!D$34&gt;=0,$B125+(1-$B125)*'LF Projected Ratios'!D$34,$B125*(1+'LF Projected Ratios'!D$34))</f>
        <v>0.41424187967881804</v>
      </c>
      <c r="D125">
        <f>IF('LF Projected Ratios'!E$34&gt;=0,$B125+(1-$B125)*'LF Projected Ratios'!E$34,$B125*(1+'LF Projected Ratios'!E$34))</f>
        <v>0.41493126069238023</v>
      </c>
      <c r="E125">
        <f>IF('LF Projected Ratios'!F$34&gt;=0,$B125+(1-$B125)*'LF Projected Ratios'!F$34,$B125*(1+'LF Projected Ratios'!F$34))</f>
        <v>0.415603437012948</v>
      </c>
      <c r="F125">
        <f>IF('LF Projected Ratios'!G$34&gt;=0,$B125+(1-$B125)*'LF Projected Ratios'!G$34,$B125*(1+'LF Projected Ratios'!G$34))</f>
        <v>0.41626351624182445</v>
      </c>
      <c r="G125">
        <f>IF('LF Projected Ratios'!H$34&gt;=0,$B125+(1-$B125)*'LF Projected Ratios'!H$34,$B125*(1+'LF Projected Ratios'!H$34))</f>
        <v>0.41694527908052453</v>
      </c>
      <c r="H125">
        <f>IF('LF Projected Ratios'!I$34&gt;=0,$B125+(1-$B125)*'LF Projected Ratios'!I$34,$B125*(1+'LF Projected Ratios'!I$34))</f>
        <v>0.41765416300676261</v>
      </c>
      <c r="I125">
        <f>IF('LF Projected Ratios'!J$34&gt;=0,$B125+(1-$B125)*'LF Projected Ratios'!J$34,$B125*(1+'LF Projected Ratios'!J$34))</f>
        <v>0.41840248433598293</v>
      </c>
      <c r="J125">
        <f>IF('LF Projected Ratios'!K$34&gt;=0,$B125+(1-$B125)*'LF Projected Ratios'!K$34,$B125*(1+'LF Projected Ratios'!K$34))</f>
        <v>0.41918344842762773</v>
      </c>
      <c r="K125">
        <f>IF('LF Projected Ratios'!L$34&gt;=0,$B125+(1-$B125)*'LF Projected Ratios'!L$34,$B125*(1+'LF Projected Ratios'!L$34))</f>
        <v>0.41994333123958433</v>
      </c>
      <c r="L125">
        <f>IF('LF Projected Ratios'!M$34&gt;=0,$B125+(1-$B125)*'LF Projected Ratios'!M$34,$B125*(1+'LF Projected Ratios'!M$34))</f>
        <v>0.42043650988847198</v>
      </c>
      <c r="M125">
        <f>IF('LF Projected Ratios'!N$34&gt;=0,$B125+(1-$B125)*'LF Projected Ratios'!N$34,$B125*(1+'LF Projected Ratios'!N$34))</f>
        <v>0.42109259386284109</v>
      </c>
      <c r="N125">
        <f>IF('LF Projected Ratios'!O$34&gt;=0,$B125+(1-$B125)*'LF Projected Ratios'!O$34,$B125*(1+'LF Projected Ratios'!O$34))</f>
        <v>0.42174266594361343</v>
      </c>
      <c r="O125">
        <f>IF('LF Projected Ratios'!P$34&gt;=0,$B125+(1-$B125)*'LF Projected Ratios'!P$34,$B125*(1+'LF Projected Ratios'!P$34))</f>
        <v>0.42238680838708748</v>
      </c>
      <c r="P125">
        <f>IF('LF Projected Ratios'!Q$34&gt;=0,$B125+(1-$B125)*'LF Projected Ratios'!Q$34,$B125*(1+'LF Projected Ratios'!Q$34))</f>
        <v>0.42302510195577026</v>
      </c>
      <c r="Q125">
        <f>IF('LF Projected Ratios'!R$34&gt;=0,$B125+(1-$B125)*'LF Projected Ratios'!R$34,$B125*(1+'LF Projected Ratios'!R$34))</f>
        <v>0.42365762595213619</v>
      </c>
      <c r="R125">
        <f>IF('LF Projected Ratios'!S$34&gt;=0,$B125+(1-$B125)*'LF Projected Ratios'!S$34,$B125*(1+'LF Projected Ratios'!S$34))</f>
        <v>0.42428445825147021</v>
      </c>
      <c r="S125">
        <f>IF('LF Projected Ratios'!T$34&gt;=0,$B125+(1-$B125)*'LF Projected Ratios'!T$34,$B125*(1+'LF Projected Ratios'!T$34))</f>
        <v>0.42490567533383033</v>
      </c>
      <c r="T125">
        <f>IF('LF Projected Ratios'!U$34&gt;=0,$B125+(1-$B125)*'LF Projected Ratios'!U$34,$B125*(1+'LF Projected Ratios'!U$34))</f>
        <v>0.42552135231515503</v>
      </c>
      <c r="U125">
        <f>IF('LF Projected Ratios'!V$34&gt;=0,$B125+(1-$B125)*'LF Projected Ratios'!V$34,$B125*(1+'LF Projected Ratios'!V$34))</f>
        <v>0.42613156297754162</v>
      </c>
      <c r="V125">
        <f>IF('LF Projected Ratios'!W$34&gt;=0,$B125+(1-$B125)*'LF Projected Ratios'!W$34,$B125*(1+'LF Projected Ratios'!W$34))</f>
        <v>0.42673637979872064</v>
      </c>
      <c r="W125">
        <f>IF('LF Projected Ratios'!X$34&gt;=0,$B125+(1-$B125)*'LF Projected Ratios'!X$34,$B125*(1+'LF Projected Ratios'!X$34))</f>
        <v>0.42733587398075651</v>
      </c>
      <c r="X125">
        <f>IF('LF Projected Ratios'!Y$34&gt;=0,$B125+(1-$B125)*'LF Projected Ratios'!Y$34,$B125*(1+'LF Projected Ratios'!Y$34))</f>
        <v>0.42793011547798626</v>
      </c>
      <c r="Y125">
        <f>IF('LF Projected Ratios'!Z$34&gt;=0,$B125+(1-$B125)*'LF Projected Ratios'!Z$34,$B125*(1+'LF Projected Ratios'!Z$34))</f>
        <v>0.42851917302423487</v>
      </c>
      <c r="Z125">
        <f>IF('LF Projected Ratios'!AA$34&gt;=0,$B125+(1-$B125)*'LF Projected Ratios'!AA$34,$B125*(1+'LF Projected Ratios'!AA$34))</f>
        <v>0.42910311415931651</v>
      </c>
      <c r="AA125">
        <f>IF('LF Projected Ratios'!AB$34&gt;=0,$B125+(1-$B125)*'LF Projected Ratios'!AB$34,$B125*(1+'LF Projected Ratios'!AB$34))</f>
        <v>0.4296820052548484</v>
      </c>
      <c r="AB125">
        <f>IF('LF Projected Ratios'!AC$34&gt;=0,$B125+(1-$B125)*'LF Projected Ratios'!AC$34,$B125*(1+'LF Projected Ratios'!AC$34))</f>
        <v>0.43025591153940279</v>
      </c>
      <c r="AC125">
        <f>IF('LF Projected Ratios'!AD$34&gt;=0,$B125+(1-$B125)*'LF Projected Ratios'!AD$34,$B125*(1+'LF Projected Ratios'!AD$34))</f>
        <v>0.43082489712300337</v>
      </c>
      <c r="AD125">
        <f>IF('LF Projected Ratios'!AE$34&gt;=0,$B125+(1-$B125)*'LF Projected Ratios'!AE$34,$B125*(1+'LF Projected Ratios'!AE$34))</f>
        <v>0.43138902502100407</v>
      </c>
      <c r="AE125">
        <f>IF('LF Projected Ratios'!AF$34&gt;=0,$B125+(1-$B125)*'LF Projected Ratios'!AF$34,$B125*(1+'LF Projected Ratios'!AF$34))</f>
        <v>0.43194835717734981</v>
      </c>
      <c r="AF125">
        <f>IF('LF Projected Ratios'!AG$34&gt;=0,$B125+(1-$B125)*'LF Projected Ratios'!AG$34,$B125*(1+'LF Projected Ratios'!AG$34))</f>
        <v>0.43250295448725234</v>
      </c>
    </row>
    <row r="126" spans="1:32" x14ac:dyDescent="0.25">
      <c r="A126" t="s">
        <v>84</v>
      </c>
      <c r="B126">
        <f t="shared" si="0"/>
        <v>0.50545849028437129</v>
      </c>
      <c r="C126">
        <f>IF('LF Projected Ratios'!D$34&gt;=0,$B126+(1-$B126)*'LF Projected Ratios'!D$34,$B126*(1+'LF Projected Ratios'!D$34))</f>
        <v>0.5060143641346696</v>
      </c>
      <c r="D126">
        <f>IF('LF Projected Ratios'!E$34&gt;=0,$B126+(1-$B126)*'LF Projected Ratios'!E$34,$B126*(1+'LF Projected Ratios'!E$34))</f>
        <v>0.50659573775378608</v>
      </c>
      <c r="E126">
        <f>IF('LF Projected Ratios'!F$34&gt;=0,$B126+(1-$B126)*'LF Projected Ratios'!F$34,$B126*(1+'LF Projected Ratios'!F$34))</f>
        <v>0.5071626021908463</v>
      </c>
      <c r="F126">
        <f>IF('LF Projected Ratios'!G$34&gt;=0,$B126+(1-$B126)*'LF Projected Ratios'!G$34,$B126*(1+'LF Projected Ratios'!G$34))</f>
        <v>0.50771926482391272</v>
      </c>
      <c r="G126">
        <f>IF('LF Projected Ratios'!H$34&gt;=0,$B126+(1-$B126)*'LF Projected Ratios'!H$34,$B126*(1+'LF Projected Ratios'!H$34))</f>
        <v>0.50829421383050943</v>
      </c>
      <c r="H126">
        <f>IF('LF Projected Ratios'!I$34&gt;=0,$B126+(1-$B126)*'LF Projected Ratios'!I$34,$B126*(1+'LF Projected Ratios'!I$34))</f>
        <v>0.50889203478238187</v>
      </c>
      <c r="I126">
        <f>IF('LF Projected Ratios'!J$34&gt;=0,$B126+(1-$B126)*'LF Projected Ratios'!J$34,$B126*(1+'LF Projected Ratios'!J$34))</f>
        <v>0.50952311436083275</v>
      </c>
      <c r="J126">
        <f>IF('LF Projected Ratios'!K$34&gt;=0,$B126+(1-$B126)*'LF Projected Ratios'!K$34,$B126*(1+'LF Projected Ratios'!K$34))</f>
        <v>0.51018172246205318</v>
      </c>
      <c r="K126">
        <f>IF('LF Projected Ratios'!L$34&gt;=0,$B126+(1-$B126)*'LF Projected Ratios'!L$34,$B126*(1+'LF Projected Ratios'!L$34))</f>
        <v>0.5108225521510068</v>
      </c>
      <c r="L126">
        <f>IF('LF Projected Ratios'!M$34&gt;=0,$B126+(1-$B126)*'LF Projected Ratios'!M$34,$B126*(1+'LF Projected Ratios'!M$34))</f>
        <v>0.51123846301935705</v>
      </c>
      <c r="M126">
        <f>IF('LF Projected Ratios'!N$34&gt;=0,$B126+(1-$B126)*'LF Projected Ratios'!N$34,$B126*(1+'LF Projected Ratios'!N$34))</f>
        <v>0.51179175634644236</v>
      </c>
      <c r="N126">
        <f>IF('LF Projected Ratios'!O$34&gt;=0,$B126+(1-$B126)*'LF Projected Ratios'!O$34,$B126*(1+'LF Projected Ratios'!O$34))</f>
        <v>0.51233997968136191</v>
      </c>
      <c r="O126">
        <f>IF('LF Projected Ratios'!P$34&gt;=0,$B126+(1-$B126)*'LF Projected Ratios'!P$34,$B126*(1+'LF Projected Ratios'!P$34))</f>
        <v>0.5128832023930725</v>
      </c>
      <c r="P126">
        <f>IF('LF Projected Ratios'!Q$34&gt;=0,$B126+(1-$B126)*'LF Projected Ratios'!Q$34,$B126*(1+'LF Projected Ratios'!Q$34))</f>
        <v>0.51342149259077663</v>
      </c>
      <c r="Q126">
        <f>IF('LF Projected Ratios'!R$34&gt;=0,$B126+(1-$B126)*'LF Projected Ratios'!R$34,$B126*(1+'LF Projected Ratios'!R$34))</f>
        <v>0.51395491715239183</v>
      </c>
      <c r="R126">
        <f>IF('LF Projected Ratios'!S$34&gt;=0,$B126+(1-$B126)*'LF Projected Ratios'!S$34,$B126*(1+'LF Projected Ratios'!S$34))</f>
        <v>0.51448354175224831</v>
      </c>
      <c r="S126">
        <f>IF('LF Projected Ratios'!T$34&gt;=0,$B126+(1-$B126)*'LF Projected Ratios'!T$34,$B126*(1+'LF Projected Ratios'!T$34))</f>
        <v>0.51500743088804346</v>
      </c>
      <c r="T126">
        <f>IF('LF Projected Ratios'!U$34&gt;=0,$B126+(1-$B126)*'LF Projected Ratios'!U$34,$B126*(1+'LF Projected Ratios'!U$34))</f>
        <v>0.51552664790707614</v>
      </c>
      <c r="U126">
        <f>IF('LF Projected Ratios'!V$34&gt;=0,$B126+(1-$B126)*'LF Projected Ratios'!V$34,$B126*(1+'LF Projected Ratios'!V$34))</f>
        <v>0.51604125503178078</v>
      </c>
      <c r="V126">
        <f>IF('LF Projected Ratios'!W$34&gt;=0,$B126+(1-$B126)*'LF Projected Ratios'!W$34,$B126*(1+'LF Projected Ratios'!W$34))</f>
        <v>0.51655131338458404</v>
      </c>
      <c r="W126">
        <f>IF('LF Projected Ratios'!X$34&gt;=0,$B126+(1-$B126)*'LF Projected Ratios'!X$34,$B126*(1+'LF Projected Ratios'!X$34))</f>
        <v>0.51705688301210906</v>
      </c>
      <c r="X126">
        <f>IF('LF Projected Ratios'!Y$34&gt;=0,$B126+(1-$B126)*'LF Projected Ratios'!Y$34,$B126*(1+'LF Projected Ratios'!Y$34))</f>
        <v>0.51755802290873676</v>
      </c>
      <c r="Y126">
        <f>IF('LF Projected Ratios'!Z$34&gt;=0,$B126+(1-$B126)*'LF Projected Ratios'!Z$34,$B126*(1+'LF Projected Ratios'!Z$34))</f>
        <v>0.51805479103955732</v>
      </c>
      <c r="Z126">
        <f>IF('LF Projected Ratios'!AA$34&gt;=0,$B126+(1-$B126)*'LF Projected Ratios'!AA$34,$B126*(1+'LF Projected Ratios'!AA$34))</f>
        <v>0.51854724436271915</v>
      </c>
      <c r="AA126">
        <f>IF('LF Projected Ratios'!AB$34&gt;=0,$B126+(1-$B126)*'LF Projected Ratios'!AB$34,$B126*(1+'LF Projected Ratios'!AB$34))</f>
        <v>0.51903543885119896</v>
      </c>
      <c r="AB126">
        <f>IF('LF Projected Ratios'!AC$34&gt;=0,$B126+(1-$B126)*'LF Projected Ratios'!AC$34,$B126*(1+'LF Projected Ratios'!AC$34))</f>
        <v>0.51951942951401264</v>
      </c>
      <c r="AC126">
        <f>IF('LF Projected Ratios'!AD$34&gt;=0,$B126+(1-$B126)*'LF Projected Ratios'!AD$34,$B126*(1+'LF Projected Ratios'!AD$34))</f>
        <v>0.51999927041687366</v>
      </c>
      <c r="AD126">
        <f>IF('LF Projected Ratios'!AE$34&gt;=0,$B126+(1-$B126)*'LF Projected Ratios'!AE$34,$B126*(1+'LF Projected Ratios'!AE$34))</f>
        <v>0.52047501470233148</v>
      </c>
      <c r="AE126">
        <f>IF('LF Projected Ratios'!AF$34&gt;=0,$B126+(1-$B126)*'LF Projected Ratios'!AF$34,$B126*(1+'LF Projected Ratios'!AF$34))</f>
        <v>0.52094671460938669</v>
      </c>
      <c r="AF126">
        <f>IF('LF Projected Ratios'!AG$34&gt;=0,$B126+(1-$B126)*'LF Projected Ratios'!AG$34,$B126*(1+'LF Projected Ratios'!AG$34))</f>
        <v>0.52141442149261552</v>
      </c>
    </row>
    <row r="127" spans="1:32" x14ac:dyDescent="0.25">
      <c r="A127" t="s">
        <v>86</v>
      </c>
      <c r="B127">
        <f t="shared" si="0"/>
        <v>0.51480090864995287</v>
      </c>
      <c r="C127">
        <f>IF('LF Projected Ratios'!D$34&gt;=0,$B127+(1-$B127)*'LF Projected Ratios'!D$34,$B127*(1+'LF Projected Ratios'!D$34))</f>
        <v>0.5153462814483355</v>
      </c>
      <c r="D127">
        <f>IF('LF Projected Ratios'!E$34&gt;=0,$B127+(1-$B127)*'LF Projected Ratios'!E$34,$B127*(1+'LF Projected Ratios'!E$34))</f>
        <v>0.51591667229761418</v>
      </c>
      <c r="E127">
        <f>IF('LF Projected Ratios'!F$34&gt;=0,$B127+(1-$B127)*'LF Projected Ratios'!F$34,$B127*(1+'LF Projected Ratios'!F$34))</f>
        <v>0.51647282805881278</v>
      </c>
      <c r="F127">
        <f>IF('LF Projected Ratios'!G$34&gt;=0,$B127+(1-$B127)*'LF Projected Ratios'!G$34,$B127*(1+'LF Projected Ratios'!G$34))</f>
        <v>0.51701897473901293</v>
      </c>
      <c r="G127">
        <f>IF('LF Projected Ratios'!H$34&gt;=0,$B127+(1-$B127)*'LF Projected Ratios'!H$34,$B127*(1+'LF Projected Ratios'!H$34))</f>
        <v>0.51758306234357776</v>
      </c>
      <c r="H127">
        <f>IF('LF Projected Ratios'!I$34&gt;=0,$B127+(1-$B127)*'LF Projected Ratios'!I$34,$B127*(1+'LF Projected Ratios'!I$34))</f>
        <v>0.51816958981789496</v>
      </c>
      <c r="I127">
        <f>IF('LF Projected Ratios'!J$34&gt;=0,$B127+(1-$B127)*'LF Projected Ratios'!J$34,$B127*(1+'LF Projected Ratios'!J$34))</f>
        <v>0.51878874762774196</v>
      </c>
      <c r="J127">
        <f>IF('LF Projected Ratios'!K$34&gt;=0,$B127+(1-$B127)*'LF Projected Ratios'!K$34,$B127*(1+'LF Projected Ratios'!K$34))</f>
        <v>0.51943491391710295</v>
      </c>
      <c r="K127">
        <f>IF('LF Projected Ratios'!L$34&gt;=0,$B127+(1-$B127)*'LF Projected Ratios'!L$34,$B127*(1+'LF Projected Ratios'!L$34))</f>
        <v>0.52006363764743091</v>
      </c>
      <c r="L127">
        <f>IF('LF Projected Ratios'!M$34&gt;=0,$B127+(1-$B127)*'LF Projected Ratios'!M$34,$B127*(1+'LF Projected Ratios'!M$34))</f>
        <v>0.52047169151437966</v>
      </c>
      <c r="M127">
        <f>IF('LF Projected Ratios'!N$34&gt;=0,$B127+(1-$B127)*'LF Projected Ratios'!N$34,$B127*(1+'LF Projected Ratios'!N$34))</f>
        <v>0.52101453253839447</v>
      </c>
      <c r="N127">
        <f>IF('LF Projected Ratios'!O$34&gt;=0,$B127+(1-$B127)*'LF Projected Ratios'!O$34,$B127*(1+'LF Projected Ratios'!O$34))</f>
        <v>0.52155239934782116</v>
      </c>
      <c r="O127">
        <f>IF('LF Projected Ratios'!P$34&gt;=0,$B127+(1-$B127)*'LF Projected Ratios'!P$34,$B127*(1+'LF Projected Ratios'!P$34))</f>
        <v>0.52208536000116301</v>
      </c>
      <c r="P127">
        <f>IF('LF Projected Ratios'!Q$34&gt;=0,$B127+(1-$B127)*'LF Projected Ratios'!Q$34,$B127*(1+'LF Projected Ratios'!Q$34))</f>
        <v>0.52261348132096663</v>
      </c>
      <c r="Q127">
        <f>IF('LF Projected Ratios'!R$34&gt;=0,$B127+(1-$B127)*'LF Projected Ratios'!R$34,$B127*(1+'LF Projected Ratios'!R$34))</f>
        <v>0.52313682892175417</v>
      </c>
      <c r="R127">
        <f>IF('LF Projected Ratios'!S$34&gt;=0,$B127+(1-$B127)*'LF Projected Ratios'!S$34,$B127*(1+'LF Projected Ratios'!S$34))</f>
        <v>0.52365546723719736</v>
      </c>
      <c r="S127">
        <f>IF('LF Projected Ratios'!T$34&gt;=0,$B127+(1-$B127)*'LF Projected Ratios'!T$34,$B127*(1+'LF Projected Ratios'!T$34))</f>
        <v>0.52416945954656313</v>
      </c>
      <c r="T127">
        <f>IF('LF Projected Ratios'!U$34&gt;=0,$B127+(1-$B127)*'LF Projected Ratios'!U$34,$B127*(1+'LF Projected Ratios'!U$34))</f>
        <v>0.52467886800045205</v>
      </c>
      <c r="U127">
        <f>IF('LF Projected Ratios'!V$34&gt;=0,$B127+(1-$B127)*'LF Projected Ratios'!V$34,$B127*(1+'LF Projected Ratios'!V$34))</f>
        <v>0.52518375364585013</v>
      </c>
      <c r="V127">
        <f>IF('LF Projected Ratios'!W$34&gt;=0,$B127+(1-$B127)*'LF Projected Ratios'!W$34,$B127*(1+'LF Projected Ratios'!W$34))</f>
        <v>0.52568417645051613</v>
      </c>
      <c r="W127">
        <f>IF('LF Projected Ratios'!X$34&gt;=0,$B127+(1-$B127)*'LF Projected Ratios'!X$34,$B127*(1+'LF Projected Ratios'!X$34))</f>
        <v>0.52618019532672811</v>
      </c>
      <c r="X127">
        <f>IF('LF Projected Ratios'!Y$34&gt;=0,$B127+(1-$B127)*'LF Projected Ratios'!Y$34,$B127*(1+'LF Projected Ratios'!Y$34))</f>
        <v>0.52667186815440004</v>
      </c>
      <c r="Y127">
        <f>IF('LF Projected Ratios'!Z$34&gt;=0,$B127+(1-$B127)*'LF Projected Ratios'!Z$34,$B127*(1+'LF Projected Ratios'!Z$34))</f>
        <v>0.52715925180359946</v>
      </c>
      <c r="Z127">
        <f>IF('LF Projected Ratios'!AA$34&gt;=0,$B127+(1-$B127)*'LF Projected Ratios'!AA$34,$B127*(1+'LF Projected Ratios'!AA$34))</f>
        <v>0.5276424021564744</v>
      </c>
      <c r="AA127">
        <f>IF('LF Projected Ratios'!AB$34&gt;=0,$B127+(1-$B127)*'LF Projected Ratios'!AB$34,$B127*(1+'LF Projected Ratios'!AB$34))</f>
        <v>0.52812137412861226</v>
      </c>
      <c r="AB127">
        <f>IF('LF Projected Ratios'!AC$34&gt;=0,$B127+(1-$B127)*'LF Projected Ratios'!AC$34,$B127*(1+'LF Projected Ratios'!AC$34))</f>
        <v>0.52859622168984954</v>
      </c>
      <c r="AC127">
        <f>IF('LF Projected Ratios'!AD$34&gt;=0,$B127+(1-$B127)*'LF Projected Ratios'!AD$34,$B127*(1+'LF Projected Ratios'!AD$34))</f>
        <v>0.52906699788454081</v>
      </c>
      <c r="AD127">
        <f>IF('LF Projected Ratios'!AE$34&gt;=0,$B127+(1-$B127)*'LF Projected Ratios'!AE$34,$B127*(1+'LF Projected Ratios'!AE$34))</f>
        <v>0.52953375485131549</v>
      </c>
      <c r="AE127">
        <f>IF('LF Projected Ratios'!AF$34&gt;=0,$B127+(1-$B127)*'LF Projected Ratios'!AF$34,$B127*(1+'LF Projected Ratios'!AF$34))</f>
        <v>0.52999654384232409</v>
      </c>
      <c r="AF127">
        <f>IF('LF Projected Ratios'!AG$34&gt;=0,$B127+(1-$B127)*'LF Projected Ratios'!AG$34,$B127*(1+'LF Projected Ratios'!AG$34))</f>
        <v>0.53045541524199946</v>
      </c>
    </row>
    <row r="128" spans="1:32" x14ac:dyDescent="0.25">
      <c r="A128" t="s">
        <v>88</v>
      </c>
      <c r="B128">
        <f t="shared" si="0"/>
        <v>0.5</v>
      </c>
      <c r="C128">
        <f>IF('LF Projected Ratios'!D$34&gt;=0,$B128+(1-$B128)*'LF Projected Ratios'!D$34,$B128*(1+'LF Projected Ratios'!D$34))</f>
        <v>0.50056200929484962</v>
      </c>
      <c r="D128">
        <f>IF('LF Projected Ratios'!E$34&gt;=0,$B128+(1-$B128)*'LF Projected Ratios'!E$34,$B128*(1+'LF Projected Ratios'!E$34))</f>
        <v>0.50114979981161623</v>
      </c>
      <c r="E128">
        <f>IF('LF Projected Ratios'!F$34&gt;=0,$B128+(1-$B128)*'LF Projected Ratios'!F$34,$B128*(1+'LF Projected Ratios'!F$34))</f>
        <v>0.50172292100157068</v>
      </c>
      <c r="F128">
        <f>IF('LF Projected Ratios'!G$34&gt;=0,$B128+(1-$B128)*'LF Projected Ratios'!G$34,$B128*(1+'LF Projected Ratios'!G$34))</f>
        <v>0.50228572778535963</v>
      </c>
      <c r="G128">
        <f>IF('LF Projected Ratios'!H$34&gt;=0,$B128+(1-$B128)*'LF Projected Ratios'!H$34,$B128*(1+'LF Projected Ratios'!H$34))</f>
        <v>0.50286702277809681</v>
      </c>
      <c r="H128">
        <f>IF('LF Projected Ratios'!I$34&gt;=0,$B128+(1-$B128)*'LF Projected Ratios'!I$34,$B128*(1+'LF Projected Ratios'!I$34))</f>
        <v>0.50347144216466777</v>
      </c>
      <c r="I128">
        <f>IF('LF Projected Ratios'!J$34&gt;=0,$B128+(1-$B128)*'LF Projected Ratios'!J$34,$B128*(1+'LF Projected Ratios'!J$34))</f>
        <v>0.50410948726912608</v>
      </c>
      <c r="J128">
        <f>IF('LF Projected Ratios'!K$34&gt;=0,$B128+(1-$B128)*'LF Projected Ratios'!K$34,$B128*(1+'LF Projected Ratios'!K$34))</f>
        <v>0.50477536474177653</v>
      </c>
      <c r="K128">
        <f>IF('LF Projected Ratios'!L$34&gt;=0,$B128+(1-$B128)*'LF Projected Ratios'!L$34,$B128*(1+'LF Projected Ratios'!L$34))</f>
        <v>0.50542326757335299</v>
      </c>
      <c r="L128">
        <f>IF('LF Projected Ratios'!M$34&gt;=0,$B128+(1-$B128)*'LF Projected Ratios'!M$34,$B128*(1+'LF Projected Ratios'!M$34))</f>
        <v>0.50584376904813244</v>
      </c>
      <c r="M128">
        <f>IF('LF Projected Ratios'!N$34&gt;=0,$B128+(1-$B128)*'LF Projected Ratios'!N$34,$B128*(1+'LF Projected Ratios'!N$34))</f>
        <v>0.50640316933730489</v>
      </c>
      <c r="N128">
        <f>IF('LF Projected Ratios'!O$34&gt;=0,$B128+(1-$B128)*'LF Projected Ratios'!O$34,$B128*(1+'LF Projected Ratios'!O$34))</f>
        <v>0.50695744367439199</v>
      </c>
      <c r="O128">
        <f>IF('LF Projected Ratios'!P$34&gt;=0,$B128+(1-$B128)*'LF Projected Ratios'!P$34,$B128*(1+'LF Projected Ratios'!P$34))</f>
        <v>0.50750666219400931</v>
      </c>
      <c r="P128">
        <f>IF('LF Projected Ratios'!Q$34&gt;=0,$B128+(1-$B128)*'LF Projected Ratios'!Q$34,$B128*(1+'LF Projected Ratios'!Q$34))</f>
        <v>0.50805089375711276</v>
      </c>
      <c r="Q128">
        <f>IF('LF Projected Ratios'!R$34&gt;=0,$B128+(1-$B128)*'LF Projected Ratios'!R$34,$B128*(1+'LF Projected Ratios'!R$34))</f>
        <v>0.50859020597978344</v>
      </c>
      <c r="R128">
        <f>IF('LF Projected Ratios'!S$34&gt;=0,$B128+(1-$B128)*'LF Projected Ratios'!S$34,$B128*(1+'LF Projected Ratios'!S$34))</f>
        <v>0.50912466526123012</v>
      </c>
      <c r="S128">
        <f>IF('LF Projected Ratios'!T$34&gt;=0,$B128+(1-$B128)*'LF Projected Ratios'!T$34,$B128*(1+'LF Projected Ratios'!T$34))</f>
        <v>0.50965433681104244</v>
      </c>
      <c r="T128">
        <f>IF('LF Projected Ratios'!U$34&gt;=0,$B128+(1-$B128)*'LF Projected Ratios'!U$34,$B128*(1+'LF Projected Ratios'!U$34))</f>
        <v>0.51017928467571338</v>
      </c>
      <c r="U128">
        <f>IF('LF Projected Ratios'!V$34&gt;=0,$B128+(1-$B128)*'LF Projected Ratios'!V$34,$B128*(1+'LF Projected Ratios'!V$34))</f>
        <v>0.51069957176445591</v>
      </c>
      <c r="V128">
        <f>IF('LF Projected Ratios'!W$34&gt;=0,$B128+(1-$B128)*'LF Projected Ratios'!W$34,$B128*(1+'LF Projected Ratios'!W$34))</f>
        <v>0.51121525987433425</v>
      </c>
      <c r="W128">
        <f>IF('LF Projected Ratios'!X$34&gt;=0,$B128+(1-$B128)*'LF Projected Ratios'!X$34,$B128*(1+'LF Projected Ratios'!X$34))</f>
        <v>0.5117264097147346</v>
      </c>
      <c r="X128">
        <f>IF('LF Projected Ratios'!Y$34&gt;=0,$B128+(1-$B128)*'LF Projected Ratios'!Y$34,$B128*(1+'LF Projected Ratios'!Y$34))</f>
        <v>0.51223308093118713</v>
      </c>
      <c r="Y128">
        <f>IF('LF Projected Ratios'!Z$34&gt;=0,$B128+(1-$B128)*'LF Projected Ratios'!Z$34,$B128*(1+'LF Projected Ratios'!Z$34))</f>
        <v>0.51273533212857014</v>
      </c>
      <c r="Z128">
        <f>IF('LF Projected Ratios'!AA$34&gt;=0,$B128+(1-$B128)*'LF Projected Ratios'!AA$34,$B128*(1+'LF Projected Ratios'!AA$34))</f>
        <v>0.51323322089370638</v>
      </c>
      <c r="AA128">
        <f>IF('LF Projected Ratios'!AB$34&gt;=0,$B128+(1-$B128)*'LF Projected Ratios'!AB$34,$B128*(1+'LF Projected Ratios'!AB$34))</f>
        <v>0.5137268038173729</v>
      </c>
      <c r="AB128">
        <f>IF('LF Projected Ratios'!AC$34&gt;=0,$B128+(1-$B128)*'LF Projected Ratios'!AC$34,$B128*(1+'LF Projected Ratios'!AC$34))</f>
        <v>0.51421613651574638</v>
      </c>
      <c r="AC128">
        <f>IF('LF Projected Ratios'!AD$34&gt;=0,$B128+(1-$B128)*'LF Projected Ratios'!AD$34,$B128*(1+'LF Projected Ratios'!AD$34))</f>
        <v>0.51470127365128937</v>
      </c>
      <c r="AD128">
        <f>IF('LF Projected Ratios'!AE$34&gt;=0,$B128+(1-$B128)*'LF Projected Ratios'!AE$34,$B128*(1+'LF Projected Ratios'!AE$34))</f>
        <v>0.5151822689531107</v>
      </c>
      <c r="AE128">
        <f>IF('LF Projected Ratios'!AF$34&gt;=0,$B128+(1-$B128)*'LF Projected Ratios'!AF$34,$B128*(1+'LF Projected Ratios'!AF$34))</f>
        <v>0.51565917523679805</v>
      </c>
      <c r="AF128">
        <f>IF('LF Projected Ratios'!AG$34&gt;=0,$B128+(1-$B128)*'LF Projected Ratios'!AG$34,$B128*(1+'LF Projected Ratios'!AG$34))</f>
        <v>0.51613204442375249</v>
      </c>
    </row>
    <row r="129" spans="1:32" x14ac:dyDescent="0.25">
      <c r="A129" t="s">
        <v>90</v>
      </c>
      <c r="B129">
        <f t="shared" si="0"/>
        <v>0.46225894098351783</v>
      </c>
      <c r="C129">
        <f>IF('LF Projected Ratios'!D$34&gt;=0,$B129+(1-$B129)*'LF Projected Ratios'!D$34,$B129*(1+'LF Projected Ratios'!D$34))</f>
        <v>0.46286337193029697</v>
      </c>
      <c r="D129">
        <f>IF('LF Projected Ratios'!E$34&gt;=0,$B129+(1-$B129)*'LF Projected Ratios'!E$34,$B129*(1+'LF Projected Ratios'!E$34))</f>
        <v>0.4634955301202287</v>
      </c>
      <c r="E129">
        <f>IF('LF Projected Ratios'!F$34&gt;=0,$B129+(1-$B129)*'LF Projected Ratios'!F$34,$B129*(1+'LF Projected Ratios'!F$34))</f>
        <v>0.46411191171149047</v>
      </c>
      <c r="F129">
        <f>IF('LF Projected Ratios'!G$34&gt;=0,$B129+(1-$B129)*'LF Projected Ratios'!G$34,$B129*(1+'LF Projected Ratios'!G$34))</f>
        <v>0.46471720034336322</v>
      </c>
      <c r="G129">
        <f>IF('LF Projected Ratios'!H$34&gt;=0,$B129+(1-$B129)*'LF Projected Ratios'!H$34,$B129*(1+'LF Projected Ratios'!H$34))</f>
        <v>0.4653423727133541</v>
      </c>
      <c r="H129">
        <f>IF('LF Projected Ratios'!I$34&gt;=0,$B129+(1-$B129)*'LF Projected Ratios'!I$34,$B129*(1+'LF Projected Ratios'!I$34))</f>
        <v>0.46599241495540367</v>
      </c>
      <c r="I129">
        <f>IF('LF Projected Ratios'!J$34&gt;=0,$B129+(1-$B129)*'LF Projected Ratios'!J$34,$B129*(1+'LF Projected Ratios'!J$34))</f>
        <v>0.46667862105574703</v>
      </c>
      <c r="J129">
        <f>IF('LF Projected Ratios'!K$34&gt;=0,$B129+(1-$B129)*'LF Projected Ratios'!K$34,$B129*(1+'LF Projected Ratios'!K$34))</f>
        <v>0.46739476037038358</v>
      </c>
      <c r="K129">
        <f>IF('LF Projected Ratios'!L$34&gt;=0,$B129+(1-$B129)*'LF Projected Ratios'!L$34,$B129*(1+'LF Projected Ratios'!L$34))</f>
        <v>0.46809156827996695</v>
      </c>
      <c r="L129">
        <f>IF('LF Projected Ratios'!M$34&gt;=0,$B129+(1-$B129)*'LF Projected Ratios'!M$34,$B129*(1+'LF Projected Ratios'!M$34))</f>
        <v>0.46854381009669877</v>
      </c>
      <c r="M129">
        <f>IF('LF Projected Ratios'!N$34&gt;=0,$B129+(1-$B129)*'LF Projected Ratios'!N$34,$B129*(1+'LF Projected Ratios'!N$34))</f>
        <v>0.46914543510452617</v>
      </c>
      <c r="N129">
        <f>IF('LF Projected Ratios'!O$34&gt;=0,$B129+(1-$B129)*'LF Projected Ratios'!O$34,$B129*(1+'LF Projected Ratios'!O$34))</f>
        <v>0.46974154724254802</v>
      </c>
      <c r="O129">
        <f>IF('LF Projected Ratios'!P$34&gt;=0,$B129+(1-$B129)*'LF Projected Ratios'!P$34,$B129*(1+'LF Projected Ratios'!P$34))</f>
        <v>0.47033222193928892</v>
      </c>
      <c r="P129">
        <f>IF('LF Projected Ratios'!Q$34&gt;=0,$B129+(1-$B129)*'LF Projected Ratios'!Q$34,$B129*(1+'LF Projected Ratios'!Q$34))</f>
        <v>0.47091753325347585</v>
      </c>
      <c r="Q129">
        <f>IF('LF Projected Ratios'!R$34&gt;=0,$B129+(1-$B129)*'LF Projected Ratios'!R$34,$B129*(1+'LF Projected Ratios'!R$34))</f>
        <v>0.4714975539049947</v>
      </c>
      <c r="R129">
        <f>IF('LF Projected Ratios'!S$34&gt;=0,$B129+(1-$B129)*'LF Projected Ratios'!S$34,$B129*(1+'LF Projected Ratios'!S$34))</f>
        <v>0.47207235530500746</v>
      </c>
      <c r="S129">
        <f>IF('LF Projected Ratios'!T$34&gt;=0,$B129+(1-$B129)*'LF Projected Ratios'!T$34,$B129*(1+'LF Projected Ratios'!T$34))</f>
        <v>0.47264200758526137</v>
      </c>
      <c r="T129">
        <f>IF('LF Projected Ratios'!U$34&gt;=0,$B129+(1-$B129)*'LF Projected Ratios'!U$34,$B129*(1+'LF Projected Ratios'!U$34))</f>
        <v>0.4732065796266145</v>
      </c>
      <c r="U129">
        <f>IF('LF Projected Ratios'!V$34&gt;=0,$B129+(1-$B129)*'LF Projected Ratios'!V$34,$B129*(1+'LF Projected Ratios'!V$34))</f>
        <v>0.47376613908680054</v>
      </c>
      <c r="V129">
        <f>IF('LF Projected Ratios'!W$34&gt;=0,$B129+(1-$B129)*'LF Projected Ratios'!W$34,$B129*(1+'LF Projected Ratios'!W$34))</f>
        <v>0.47432075242745692</v>
      </c>
      <c r="W129">
        <f>IF('LF Projected Ratios'!X$34&gt;=0,$B129+(1-$B129)*'LF Projected Ratios'!X$34,$B129*(1+'LF Projected Ratios'!X$34))</f>
        <v>0.47487048494044298</v>
      </c>
      <c r="X129">
        <f>IF('LF Projected Ratios'!Y$34&gt;=0,$B129+(1-$B129)*'LF Projected Ratios'!Y$34,$B129*(1+'LF Projected Ratios'!Y$34))</f>
        <v>0.47541540077345962</v>
      </c>
      <c r="Y129">
        <f>IF('LF Projected Ratios'!Z$34&gt;=0,$B129+(1-$B129)*'LF Projected Ratios'!Z$34,$B129*(1+'LF Projected Ratios'!Z$34))</f>
        <v>0.47595556295500568</v>
      </c>
      <c r="Z129">
        <f>IF('LF Projected Ratios'!AA$34&gt;=0,$B129+(1-$B129)*'LF Projected Ratios'!AA$34,$B129*(1+'LF Projected Ratios'!AA$34))</f>
        <v>0.47649103341867921</v>
      </c>
      <c r="AA129">
        <f>IF('LF Projected Ratios'!AB$34&gt;=0,$B129+(1-$B129)*'LF Projected Ratios'!AB$34,$B129*(1+'LF Projected Ratios'!AB$34))</f>
        <v>0.47702187302684901</v>
      </c>
      <c r="AB129">
        <f>IF('LF Projected Ratios'!AC$34&gt;=0,$B129+(1-$B129)*'LF Projected Ratios'!AC$34,$B129*(1+'LF Projected Ratios'!AC$34))</f>
        <v>0.4775481415937185</v>
      </c>
      <c r="AC129">
        <f>IF('LF Projected Ratios'!AD$34&gt;=0,$B129+(1-$B129)*'LF Projected Ratios'!AD$34,$B129*(1+'LF Projected Ratios'!AD$34))</f>
        <v>0.4780698979077887</v>
      </c>
      <c r="AD129">
        <f>IF('LF Projected Ratios'!AE$34&gt;=0,$B129+(1-$B129)*'LF Projected Ratios'!AE$34,$B129*(1+'LF Projected Ratios'!AE$34))</f>
        <v>0.47858719975375541</v>
      </c>
      <c r="AE129">
        <f>IF('LF Projected Ratios'!AF$34&gt;=0,$B129+(1-$B129)*'LF Projected Ratios'!AF$34,$B129*(1+'LF Projected Ratios'!AF$34))</f>
        <v>0.47910010393383878</v>
      </c>
      <c r="AF129">
        <f>IF('LF Projected Ratios'!AG$34&gt;=0,$B129+(1-$B129)*'LF Projected Ratios'!AG$34,$B129*(1+'LF Projected Ratios'!AG$34))</f>
        <v>0.47960866628857701</v>
      </c>
    </row>
    <row r="130" spans="1:32" x14ac:dyDescent="0.25">
      <c r="A130" t="s">
        <v>92</v>
      </c>
      <c r="B130">
        <f t="shared" si="0"/>
        <v>0.48432563978201948</v>
      </c>
      <c r="C130">
        <f>IF('LF Projected Ratios'!D$34&gt;=0,$B130+(1-$B130)*'LF Projected Ratios'!D$34,$B130*(1+'LF Projected Ratios'!D$34))</f>
        <v>0.4849052673491358</v>
      </c>
      <c r="D130">
        <f>IF('LF Projected Ratios'!E$34&gt;=0,$B130+(1-$B130)*'LF Projected Ratios'!E$34,$B130*(1+'LF Projected Ratios'!E$34))</f>
        <v>0.48551148434648733</v>
      </c>
      <c r="E130">
        <f>IF('LF Projected Ratios'!F$34&gt;=0,$B130+(1-$B130)*'LF Projected Ratios'!F$34,$B130*(1+'LF Projected Ratios'!F$34))</f>
        <v>0.4861025721524016</v>
      </c>
      <c r="F130">
        <f>IF('LF Projected Ratios'!G$34&gt;=0,$B130+(1-$B130)*'LF Projected Ratios'!G$34,$B130*(1+'LF Projected Ratios'!G$34))</f>
        <v>0.48668302220871507</v>
      </c>
      <c r="G130">
        <f>IF('LF Projected Ratios'!H$34&gt;=0,$B130+(1-$B130)*'LF Projected Ratios'!H$34,$B130*(1+'LF Projected Ratios'!H$34))</f>
        <v>0.48728254005567034</v>
      </c>
      <c r="H130">
        <f>IF('LF Projected Ratios'!I$34&gt;=0,$B130+(1-$B130)*'LF Projected Ratios'!I$34,$B130*(1+'LF Projected Ratios'!I$34))</f>
        <v>0.48790590721661703</v>
      </c>
      <c r="I130">
        <f>IF('LF Projected Ratios'!J$34&gt;=0,$B130+(1-$B130)*'LF Projected Ratios'!J$34,$B130*(1+'LF Projected Ratios'!J$34))</f>
        <v>0.48856395421868049</v>
      </c>
      <c r="J130">
        <f>IF('LF Projected Ratios'!K$34&gt;=0,$B130+(1-$B130)*'LF Projected Ratios'!K$34,$B130*(1+'LF Projected Ratios'!K$34))</f>
        <v>0.4892507060980657</v>
      </c>
      <c r="K130">
        <f>IF('LF Projected Ratios'!L$34&gt;=0,$B130+(1-$B130)*'LF Projected Ratios'!L$34,$B130*(1+'LF Projected Ratios'!L$34))</f>
        <v>0.48991891985437891</v>
      </c>
      <c r="L130">
        <f>IF('LF Projected Ratios'!M$34&gt;=0,$B130+(1-$B130)*'LF Projected Ratios'!M$34,$B130*(1+'LF Projected Ratios'!M$34))</f>
        <v>0.49035260351233417</v>
      </c>
      <c r="M130">
        <f>IF('LF Projected Ratios'!N$34&gt;=0,$B130+(1-$B130)*'LF Projected Ratios'!N$34,$B130*(1+'LF Projected Ratios'!N$34))</f>
        <v>0.49092954028478364</v>
      </c>
      <c r="N130">
        <f>IF('LF Projected Ratios'!O$34&gt;=0,$B130+(1-$B130)*'LF Projected Ratios'!O$34,$B130*(1+'LF Projected Ratios'!O$34))</f>
        <v>0.49150119041310897</v>
      </c>
      <c r="O130">
        <f>IF('LF Projected Ratios'!P$34&gt;=0,$B130+(1-$B130)*'LF Projected Ratios'!P$34,$B130*(1+'LF Projected Ratios'!P$34))</f>
        <v>0.49206762623055594</v>
      </c>
      <c r="P130">
        <f>IF('LF Projected Ratios'!Q$34&gt;=0,$B130+(1-$B130)*'LF Projected Ratios'!Q$34,$B130*(1+'LF Projected Ratios'!Q$34))</f>
        <v>0.49262891875678361</v>
      </c>
      <c r="Q130">
        <f>IF('LF Projected Ratios'!R$34&gt;=0,$B130+(1-$B130)*'LF Projected Ratios'!R$34,$B130*(1+'LF Projected Ratios'!R$34))</f>
        <v>0.4931851377275504</v>
      </c>
      <c r="R130">
        <f>IF('LF Projected Ratios'!S$34&gt;=0,$B130+(1-$B130)*'LF Projected Ratios'!S$34,$B130*(1+'LF Projected Ratios'!S$34))</f>
        <v>0.49373635162359569</v>
      </c>
      <c r="S130">
        <f>IF('LF Projected Ratios'!T$34&gt;=0,$B130+(1-$B130)*'LF Projected Ratios'!T$34,$B130*(1+'LF Projected Ratios'!T$34))</f>
        <v>0.49428262769874592</v>
      </c>
      <c r="T130">
        <f>IF('LF Projected Ratios'!U$34&gt;=0,$B130+(1-$B130)*'LF Projected Ratios'!U$34,$B130*(1+'LF Projected Ratios'!U$34))</f>
        <v>0.49482403200726982</v>
      </c>
      <c r="U130">
        <f>IF('LF Projected Ratios'!V$34&gt;=0,$B130+(1-$B130)*'LF Projected Ratios'!V$34,$B130*(1+'LF Projected Ratios'!V$34))</f>
        <v>0.4953606294305038</v>
      </c>
      <c r="V130">
        <f>IF('LF Projected Ratios'!W$34&gt;=0,$B130+(1-$B130)*'LF Projected Ratios'!W$34,$B130*(1+'LF Projected Ratios'!W$34))</f>
        <v>0.49589248370277084</v>
      </c>
      <c r="W130">
        <f>IF('LF Projected Ratios'!X$34&gt;=0,$B130+(1-$B130)*'LF Projected Ratios'!X$34,$B130*(1+'LF Projected Ratios'!X$34))</f>
        <v>0.49641965743661887</v>
      </c>
      <c r="X130">
        <f>IF('LF Projected Ratios'!Y$34&gt;=0,$B130+(1-$B130)*'LF Projected Ratios'!Y$34,$B130*(1+'LF Projected Ratios'!Y$34))</f>
        <v>0.49694221214738887</v>
      </c>
      <c r="Y130">
        <f>IF('LF Projected Ratios'!Z$34&gt;=0,$B130+(1-$B130)*'LF Projected Ratios'!Z$34,$B130*(1+'LF Projected Ratios'!Z$34))</f>
        <v>0.49746020827714721</v>
      </c>
      <c r="Z130">
        <f>IF('LF Projected Ratios'!AA$34&gt;=0,$B130+(1-$B130)*'LF Projected Ratios'!AA$34,$B130*(1+'LF Projected Ratios'!AA$34))</f>
        <v>0.49797370521798995</v>
      </c>
      <c r="AA130">
        <f>IF('LF Projected Ratios'!AB$34&gt;=0,$B130+(1-$B130)*'LF Projected Ratios'!AB$34,$B130*(1+'LF Projected Ratios'!AB$34))</f>
        <v>0.49848276133474251</v>
      </c>
      <c r="AB130">
        <f>IF('LF Projected Ratios'!AC$34&gt;=0,$B130+(1-$B130)*'LF Projected Ratios'!AC$34,$B130*(1+'LF Projected Ratios'!AC$34))</f>
        <v>0.4989874339870774</v>
      </c>
      <c r="AC130">
        <f>IF('LF Projected Ratios'!AD$34&gt;=0,$B130+(1-$B130)*'LF Projected Ratios'!AD$34,$B130*(1+'LF Projected Ratios'!AD$34))</f>
        <v>0.49948777955105561</v>
      </c>
      <c r="AD130">
        <f>IF('LF Projected Ratios'!AE$34&gt;=0,$B130+(1-$B130)*'LF Projected Ratios'!AE$34,$B130*(1+'LF Projected Ratios'!AE$34))</f>
        <v>0.4999838534401248</v>
      </c>
      <c r="AE130">
        <f>IF('LF Projected Ratios'!AF$34&gt;=0,$B130+(1-$B130)*'LF Projected Ratios'!AF$34,$B130*(1+'LF Projected Ratios'!AF$34))</f>
        <v>0.50047571012557368</v>
      </c>
      <c r="AF130">
        <f>IF('LF Projected Ratios'!AG$34&gt;=0,$B130+(1-$B130)*'LF Projected Ratios'!AG$34,$B130*(1+'LF Projected Ratios'!AG$34))</f>
        <v>0.5009634031564727</v>
      </c>
    </row>
    <row r="131" spans="1:32" x14ac:dyDescent="0.25">
      <c r="A131" t="s">
        <v>94</v>
      </c>
      <c r="B131">
        <f t="shared" si="0"/>
        <v>0.58927383816161893</v>
      </c>
      <c r="C131">
        <f>IF('LF Projected Ratios'!D$34&gt;=0,$B131+(1-$B131)*'LF Projected Ratios'!D$34,$B131*(1+'LF Projected Ratios'!D$34))</f>
        <v>0.58973550200280112</v>
      </c>
      <c r="D131">
        <f>IF('LF Projected Ratios'!E$34&gt;=0,$B131+(1-$B131)*'LF Projected Ratios'!E$34,$B131*(1+'LF Projected Ratios'!E$34))</f>
        <v>0.59021834388863414</v>
      </c>
      <c r="E131">
        <f>IF('LF Projected Ratios'!F$34&gt;=0,$B131+(1-$B131)*'LF Projected Ratios'!F$34,$B131*(1+'LF Projected Ratios'!F$34))</f>
        <v>0.59068913562187064</v>
      </c>
      <c r="F131">
        <f>IF('LF Projected Ratios'!G$34&gt;=0,$B131+(1-$B131)*'LF Projected Ratios'!G$34,$B131*(1+'LF Projected Ratios'!G$34))</f>
        <v>0.5911514545621952</v>
      </c>
      <c r="G131">
        <f>IF('LF Projected Ratios'!H$34&gt;=0,$B131+(1-$B131)*'LF Projected Ratios'!H$34,$B131*(1+'LF Projected Ratios'!H$34))</f>
        <v>0.59162896068472071</v>
      </c>
      <c r="H131">
        <f>IF('LF Projected Ratios'!I$34&gt;=0,$B131+(1-$B131)*'LF Projected Ratios'!I$34,$B131*(1+'LF Projected Ratios'!I$34))</f>
        <v>0.59212546239429475</v>
      </c>
      <c r="I131">
        <f>IF('LF Projected Ratios'!J$34&gt;=0,$B131+(1-$B131)*'LF Projected Ratios'!J$34,$B131*(1+'LF Projected Ratios'!J$34))</f>
        <v>0.59264958602796258</v>
      </c>
      <c r="J131">
        <f>IF('LF Projected Ratios'!K$34&gt;=0,$B131+(1-$B131)*'LF Projected Ratios'!K$34,$B131*(1+'LF Projected Ratios'!K$34))</f>
        <v>0.59319657262515535</v>
      </c>
      <c r="K131">
        <f>IF('LF Projected Ratios'!L$34&gt;=0,$B131+(1-$B131)*'LF Projected Ratios'!L$34,$B131*(1+'LF Projected Ratios'!L$34))</f>
        <v>0.59372879391167055</v>
      </c>
      <c r="L131">
        <f>IF('LF Projected Ratios'!M$34&gt;=0,$B131+(1-$B131)*'LF Projected Ratios'!M$34,$B131*(1+'LF Projected Ratios'!M$34))</f>
        <v>0.59407421582523767</v>
      </c>
      <c r="M131">
        <f>IF('LF Projected Ratios'!N$34&gt;=0,$B131+(1-$B131)*'LF Projected Ratios'!N$34,$B131*(1+'LF Projected Ratios'!N$34))</f>
        <v>0.59453373649264374</v>
      </c>
      <c r="N131">
        <f>IF('LF Projected Ratios'!O$34&gt;=0,$B131+(1-$B131)*'LF Projected Ratios'!O$34,$B131*(1+'LF Projected Ratios'!O$34))</f>
        <v>0.59498904643479844</v>
      </c>
      <c r="O131">
        <f>IF('LF Projected Ratios'!P$34&gt;=0,$B131+(1-$B131)*'LF Projected Ratios'!P$34,$B131*(1+'LF Projected Ratios'!P$34))</f>
        <v>0.59544020326394442</v>
      </c>
      <c r="P131">
        <f>IF('LF Projected Ratios'!Q$34&gt;=0,$B131+(1-$B131)*'LF Projected Ratios'!Q$34,$B131*(1+'LF Projected Ratios'!Q$34))</f>
        <v>0.59588726354607391</v>
      </c>
      <c r="Q131">
        <f>IF('LF Projected Ratios'!R$34&gt;=0,$B131+(1-$B131)*'LF Projected Ratios'!R$34,$B131*(1+'LF Projected Ratios'!R$34))</f>
        <v>0.59633028282457401</v>
      </c>
      <c r="R131">
        <f>IF('LF Projected Ratios'!S$34&gt;=0,$B131+(1-$B131)*'LF Projected Ratios'!S$34,$B131*(1+'LF Projected Ratios'!S$34))</f>
        <v>0.5967693156432291</v>
      </c>
      <c r="S131">
        <f>IF('LF Projected Ratios'!T$34&gt;=0,$B131+(1-$B131)*'LF Projected Ratios'!T$34,$B131*(1+'LF Projected Ratios'!T$34))</f>
        <v>0.59720441556860782</v>
      </c>
      <c r="T131">
        <f>IF('LF Projected Ratios'!U$34&gt;=0,$B131+(1-$B131)*'LF Projected Ratios'!U$34,$B131*(1+'LF Projected Ratios'!U$34))</f>
        <v>0.59763563521185092</v>
      </c>
      <c r="U131">
        <f>IF('LF Projected Ratios'!V$34&gt;=0,$B131+(1-$B131)*'LF Projected Ratios'!V$34,$B131*(1+'LF Projected Ratios'!V$34))</f>
        <v>0.59806302624987751</v>
      </c>
      <c r="V131">
        <f>IF('LF Projected Ratios'!W$34&gt;=0,$B131+(1-$B131)*'LF Projected Ratios'!W$34,$B131*(1+'LF Projected Ratios'!W$34))</f>
        <v>0.59848663944602953</v>
      </c>
      <c r="W131">
        <f>IF('LF Projected Ratios'!X$34&gt;=0,$B131+(1-$B131)*'LF Projected Ratios'!X$34,$B131*(1+'LF Projected Ratios'!X$34))</f>
        <v>0.59890652467017347</v>
      </c>
      <c r="X131">
        <f>IF('LF Projected Ratios'!Y$34&gt;=0,$B131+(1-$B131)*'LF Projected Ratios'!Y$34,$B131*(1+'LF Projected Ratios'!Y$34))</f>
        <v>0.59932273091826849</v>
      </c>
      <c r="Y131">
        <f>IF('LF Projected Ratios'!Z$34&gt;=0,$B131+(1-$B131)*'LF Projected Ratios'!Z$34,$B131*(1+'LF Projected Ratios'!Z$34))</f>
        <v>0.59973530633142813</v>
      </c>
      <c r="Z131">
        <f>IF('LF Projected Ratios'!AA$34&gt;=0,$B131+(1-$B131)*'LF Projected Ratios'!AA$34,$B131*(1+'LF Projected Ratios'!AA$34))</f>
        <v>0.6001442982144819</v>
      </c>
      <c r="AA131">
        <f>IF('LF Projected Ratios'!AB$34&gt;=0,$B131+(1-$B131)*'LF Projected Ratios'!AB$34,$B131*(1+'LF Projected Ratios'!AB$34))</f>
        <v>0.600549753054055</v>
      </c>
      <c r="AB131">
        <f>IF('LF Projected Ratios'!AC$34&gt;=0,$B131+(1-$B131)*'LF Projected Ratios'!AC$34,$B131*(1+'LF Projected Ratios'!AC$34))</f>
        <v>0.60095171653618484</v>
      </c>
      <c r="AC131">
        <f>IF('LF Projected Ratios'!AD$34&gt;=0,$B131+(1-$B131)*'LF Projected Ratios'!AD$34,$B131*(1+'LF Projected Ratios'!AD$34))</f>
        <v>0.6013502335634785</v>
      </c>
      <c r="AD131">
        <f>IF('LF Projected Ratios'!AE$34&gt;=0,$B131+(1-$B131)*'LF Projected Ratios'!AE$34,$B131*(1+'LF Projected Ratios'!AE$34))</f>
        <v>0.60174534827183723</v>
      </c>
      <c r="AE131">
        <f>IF('LF Projected Ratios'!AF$34&gt;=0,$B131+(1-$B131)*'LF Projected Ratios'!AF$34,$B131*(1+'LF Projected Ratios'!AF$34))</f>
        <v>0.60213710404674836</v>
      </c>
      <c r="AF131">
        <f>IF('LF Projected Ratios'!AG$34&gt;=0,$B131+(1-$B131)*'LF Projected Ratios'!AG$34,$B131*(1+'LF Projected Ratios'!AG$34))</f>
        <v>0.60252554353916721</v>
      </c>
    </row>
    <row r="132" spans="1:32" x14ac:dyDescent="0.25">
      <c r="A132" t="s">
        <v>96</v>
      </c>
      <c r="B132">
        <f t="shared" si="0"/>
        <v>0.63544680439051415</v>
      </c>
      <c r="C132">
        <f>IF('LF Projected Ratios'!D$34&gt;=0,$B132+(1-$B132)*'LF Projected Ratios'!D$34,$B132*(1+'LF Projected Ratios'!D$34))</f>
        <v>0.63585656895931353</v>
      </c>
      <c r="D132">
        <f>IF('LF Projected Ratios'!E$34&gt;=0,$B132+(1-$B132)*'LF Projected Ratios'!E$34,$B132*(1+'LF Projected Ratios'!E$34))</f>
        <v>0.63628513078178595</v>
      </c>
      <c r="E132">
        <f>IF('LF Projected Ratios'!F$34&gt;=0,$B132+(1-$B132)*'LF Projected Ratios'!F$34,$B132*(1+'LF Projected Ratios'!F$34))</f>
        <v>0.63670299710432465</v>
      </c>
      <c r="F132">
        <f>IF('LF Projected Ratios'!G$34&gt;=0,$B132+(1-$B132)*'LF Projected Ratios'!G$34,$B132*(1+'LF Projected Ratios'!G$34))</f>
        <v>0.63711334312740664</v>
      </c>
      <c r="G132">
        <f>IF('LF Projected Ratios'!H$34&gt;=0,$B132+(1-$B132)*'LF Projected Ratios'!H$34,$B132*(1+'LF Projected Ratios'!H$34))</f>
        <v>0.63753716902179491</v>
      </c>
      <c r="H132">
        <f>IF('LF Projected Ratios'!I$34&gt;=0,$B132+(1-$B132)*'LF Projected Ratios'!I$34,$B132*(1+'LF Projected Ratios'!I$34))</f>
        <v>0.63797785505952043</v>
      </c>
      <c r="I132">
        <f>IF('LF Projected Ratios'!J$34&gt;=0,$B132+(1-$B132)*'LF Projected Ratios'!J$34,$B132*(1+'LF Projected Ratios'!J$34))</f>
        <v>0.63844305782306698</v>
      </c>
      <c r="J132">
        <f>IF('LF Projected Ratios'!K$34&gt;=0,$B132+(1-$B132)*'LF Projected Ratios'!K$34,$B132*(1+'LF Projected Ratios'!K$34))</f>
        <v>0.63892855334414511</v>
      </c>
      <c r="K132">
        <f>IF('LF Projected Ratios'!L$34&gt;=0,$B132+(1-$B132)*'LF Projected Ratios'!L$34,$B132*(1+'LF Projected Ratios'!L$34))</f>
        <v>0.63940094343953635</v>
      </c>
      <c r="L132">
        <f>IF('LF Projected Ratios'!M$34&gt;=0,$B132+(1-$B132)*'LF Projected Ratios'!M$34,$B132*(1+'LF Projected Ratios'!M$34))</f>
        <v>0.63970753375231515</v>
      </c>
      <c r="M132">
        <f>IF('LF Projected Ratios'!N$34&gt;=0,$B132+(1-$B132)*'LF Projected Ratios'!N$34,$B132*(1+'LF Projected Ratios'!N$34))</f>
        <v>0.64011539607840051</v>
      </c>
      <c r="N132">
        <f>IF('LF Projected Ratios'!O$34&gt;=0,$B132+(1-$B132)*'LF Projected Ratios'!O$34,$B132*(1+'LF Projected Ratios'!O$34))</f>
        <v>0.64051952104005938</v>
      </c>
      <c r="O132">
        <f>IF('LF Projected Ratios'!P$34&gt;=0,$B132+(1-$B132)*'LF Projected Ratios'!P$34,$B132*(1+'LF Projected Ratios'!P$34))</f>
        <v>0.64091995977288818</v>
      </c>
      <c r="P132">
        <f>IF('LF Projected Ratios'!Q$34&gt;=0,$B132+(1-$B132)*'LF Projected Ratios'!Q$34,$B132*(1+'LF Projected Ratios'!Q$34))</f>
        <v>0.64131676248384994</v>
      </c>
      <c r="Q132">
        <f>IF('LF Projected Ratios'!R$34&gt;=0,$B132+(1-$B132)*'LF Projected Ratios'!R$34,$B132*(1+'LF Projected Ratios'!R$34))</f>
        <v>0.64170997847226163</v>
      </c>
      <c r="R132">
        <f>IF('LF Projected Ratios'!S$34&gt;=0,$B132+(1-$B132)*'LF Projected Ratios'!S$34,$B132*(1+'LF Projected Ratios'!S$34))</f>
        <v>0.64209965615021081</v>
      </c>
      <c r="S132">
        <f>IF('LF Projected Ratios'!T$34&gt;=0,$B132+(1-$B132)*'LF Projected Ratios'!T$34,$B132*(1+'LF Projected Ratios'!T$34))</f>
        <v>0.64248584306242584</v>
      </c>
      <c r="T132">
        <f>IF('LF Projected Ratios'!U$34&gt;=0,$B132+(1-$B132)*'LF Projected Ratios'!U$34,$B132*(1+'LF Projected Ratios'!U$34))</f>
        <v>0.64286858590561413</v>
      </c>
      <c r="U132">
        <f>IF('LF Projected Ratios'!V$34&gt;=0,$B132+(1-$B132)*'LF Projected Ratios'!V$34,$B132*(1+'LF Projected Ratios'!V$34))</f>
        <v>0.64324793054728502</v>
      </c>
      <c r="V132">
        <f>IF('LF Projected Ratios'!W$34&gt;=0,$B132+(1-$B132)*'LF Projected Ratios'!W$34,$B132*(1+'LF Projected Ratios'!W$34))</f>
        <v>0.64362392204407293</v>
      </c>
      <c r="W132">
        <f>IF('LF Projected Ratios'!X$34&gt;=0,$B132+(1-$B132)*'LF Projected Ratios'!X$34,$B132*(1+'LF Projected Ratios'!X$34))</f>
        <v>0.64399660465957942</v>
      </c>
      <c r="X132">
        <f>IF('LF Projected Ratios'!Y$34&gt;=0,$B132+(1-$B132)*'LF Projected Ratios'!Y$34,$B132*(1+'LF Projected Ratios'!Y$34))</f>
        <v>0.64436602188174164</v>
      </c>
      <c r="Y132">
        <f>IF('LF Projected Ratios'!Z$34&gt;=0,$B132+(1-$B132)*'LF Projected Ratios'!Z$34,$B132*(1+'LF Projected Ratios'!Z$34))</f>
        <v>0.64473221643975087</v>
      </c>
      <c r="Z132">
        <f>IF('LF Projected Ratios'!AA$34&gt;=0,$B132+(1-$B132)*'LF Projected Ratios'!AA$34,$B132*(1+'LF Projected Ratios'!AA$34))</f>
        <v>0.64509523032052785</v>
      </c>
      <c r="AA132">
        <f>IF('LF Projected Ratios'!AB$34&gt;=0,$B132+(1-$B132)*'LF Projected Ratios'!AB$34,$B132*(1+'LF Projected Ratios'!AB$34))</f>
        <v>0.64545510478476975</v>
      </c>
      <c r="AB132">
        <f>IF('LF Projected Ratios'!AC$34&gt;=0,$B132+(1-$B132)*'LF Projected Ratios'!AC$34,$B132*(1+'LF Projected Ratios'!AC$34))</f>
        <v>0.64581188038258619</v>
      </c>
      <c r="AC132">
        <f>IF('LF Projected Ratios'!AD$34&gt;=0,$B132+(1-$B132)*'LF Projected Ratios'!AD$34,$B132*(1+'LF Projected Ratios'!AD$34))</f>
        <v>0.64616559696872822</v>
      </c>
      <c r="AD132">
        <f>IF('LF Projected Ratios'!AE$34&gt;=0,$B132+(1-$B132)*'LF Projected Ratios'!AE$34,$B132*(1+'LF Projected Ratios'!AE$34))</f>
        <v>0.64651629371743247</v>
      </c>
      <c r="AE132">
        <f>IF('LF Projected Ratios'!AF$34&gt;=0,$B132+(1-$B132)*'LF Projected Ratios'!AF$34,$B132*(1+'LF Projected Ratios'!AF$34))</f>
        <v>0.64686400913688147</v>
      </c>
      <c r="AF132">
        <f>IF('LF Projected Ratios'!AG$34&gt;=0,$B132+(1-$B132)*'LF Projected Ratios'!AG$34,$B132*(1+'LF Projected Ratios'!AG$34))</f>
        <v>0.64720878108330049</v>
      </c>
    </row>
    <row r="133" spans="1:32" x14ac:dyDescent="0.25">
      <c r="A133" t="s">
        <v>98</v>
      </c>
      <c r="B133">
        <f t="shared" si="0"/>
        <v>0.48038872367252194</v>
      </c>
      <c r="C133">
        <f>IF('LF Projected Ratios'!D$34&gt;=0,$B133+(1-$B133)*'LF Projected Ratios'!D$34,$B133*(1+'LF Projected Ratios'!D$34))</f>
        <v>0.48097277640653141</v>
      </c>
      <c r="D133">
        <f>IF('LF Projected Ratios'!E$34&gt;=0,$B133+(1-$B133)*'LF Projected Ratios'!E$34,$B133*(1+'LF Projected Ratios'!E$34))</f>
        <v>0.48158362156779194</v>
      </c>
      <c r="E133">
        <f>IF('LF Projected Ratios'!F$34&gt;=0,$B133+(1-$B133)*'LF Projected Ratios'!F$34,$B133*(1+'LF Projected Ratios'!F$34))</f>
        <v>0.48217922203379698</v>
      </c>
      <c r="F133">
        <f>IF('LF Projected Ratios'!G$34&gt;=0,$B133+(1-$B133)*'LF Projected Ratios'!G$34,$B133*(1+'LF Projected Ratios'!G$34))</f>
        <v>0.48276410353629773</v>
      </c>
      <c r="G133">
        <f>IF('LF Projected Ratios'!H$34&gt;=0,$B133+(1-$B133)*'LF Projected Ratios'!H$34,$B133*(1+'LF Projected Ratios'!H$34))</f>
        <v>0.48336819840249556</v>
      </c>
      <c r="H133">
        <f>IF('LF Projected Ratios'!I$34&gt;=0,$B133+(1-$B133)*'LF Projected Ratios'!I$34,$B133*(1+'LF Projected Ratios'!I$34))</f>
        <v>0.48399632466028203</v>
      </c>
      <c r="I133">
        <f>IF('LF Projected Ratios'!J$34&gt;=0,$B133+(1-$B133)*'LF Projected Ratios'!J$34,$B133*(1+'LF Projected Ratios'!J$34))</f>
        <v>0.48465939552244613</v>
      </c>
      <c r="J133">
        <f>IF('LF Projected Ratios'!K$34&gt;=0,$B133+(1-$B133)*'LF Projected Ratios'!K$34,$B133*(1+'LF Projected Ratios'!K$34))</f>
        <v>0.4853513904093294</v>
      </c>
      <c r="K133">
        <f>IF('LF Projected Ratios'!L$34&gt;=0,$B133+(1-$B133)*'LF Projected Ratios'!L$34,$B133*(1+'LF Projected Ratios'!L$34))</f>
        <v>0.48602470564383266</v>
      </c>
      <c r="L133">
        <f>IF('LF Projected Ratios'!M$34&gt;=0,$B133+(1-$B133)*'LF Projected Ratios'!M$34,$B133*(1+'LF Projected Ratios'!M$34))</f>
        <v>0.48646170025984814</v>
      </c>
      <c r="M133">
        <f>IF('LF Projected Ratios'!N$34&gt;=0,$B133+(1-$B133)*'LF Projected Ratios'!N$34,$B133*(1+'LF Projected Ratios'!N$34))</f>
        <v>0.48704304165631784</v>
      </c>
      <c r="N133">
        <f>IF('LF Projected Ratios'!O$34&gt;=0,$B133+(1-$B133)*'LF Projected Ratios'!O$34,$B133*(1+'LF Projected Ratios'!O$34))</f>
        <v>0.48761905604777672</v>
      </c>
      <c r="O133">
        <f>IF('LF Projected Ratios'!P$34&gt;=0,$B133+(1-$B133)*'LF Projected Ratios'!P$34,$B133*(1+'LF Projected Ratios'!P$34))</f>
        <v>0.48818981631969871</v>
      </c>
      <c r="P133">
        <f>IF('LF Projected Ratios'!Q$34&gt;=0,$B133+(1-$B133)*'LF Projected Ratios'!Q$34,$B133*(1+'LF Projected Ratios'!Q$34))</f>
        <v>0.48875539403394253</v>
      </c>
      <c r="Q133">
        <f>IF('LF Projected Ratios'!R$34&gt;=0,$B133+(1-$B133)*'LF Projected Ratios'!R$34,$B133*(1+'LF Projected Ratios'!R$34))</f>
        <v>0.48931585945866429</v>
      </c>
      <c r="R133">
        <f>IF('LF Projected Ratios'!S$34&gt;=0,$B133+(1-$B133)*'LF Projected Ratios'!S$34,$B133*(1+'LF Projected Ratios'!S$34))</f>
        <v>0.48987128159741955</v>
      </c>
      <c r="S133">
        <f>IF('LF Projected Ratios'!T$34&gt;=0,$B133+(1-$B133)*'LF Projected Ratios'!T$34,$B133*(1+'LF Projected Ratios'!T$34))</f>
        <v>0.4904217282174842</v>
      </c>
      <c r="T133">
        <f>IF('LF Projected Ratios'!U$34&gt;=0,$B133+(1-$B133)*'LF Projected Ratios'!U$34,$B133*(1+'LF Projected Ratios'!U$34))</f>
        <v>0.49096726587741824</v>
      </c>
      <c r="U133">
        <f>IF('LF Projected Ratios'!V$34&gt;=0,$B133+(1-$B133)*'LF Projected Ratios'!V$34,$B133*(1+'LF Projected Ratios'!V$34))</f>
        <v>0.49150795995389468</v>
      </c>
      <c r="V133">
        <f>IF('LF Projected Ratios'!W$34&gt;=0,$B133+(1-$B133)*'LF Projected Ratios'!W$34,$B133*(1+'LF Projected Ratios'!W$34))</f>
        <v>0.49204387466781624</v>
      </c>
      <c r="W133">
        <f>IF('LF Projected Ratios'!X$34&gt;=0,$B133+(1-$B133)*'LF Projected Ratios'!X$34,$B133*(1+'LF Projected Ratios'!X$34))</f>
        <v>0.49257507310974635</v>
      </c>
      <c r="X133">
        <f>IF('LF Projected Ratios'!Y$34&gt;=0,$B133+(1-$B133)*'LF Projected Ratios'!Y$34,$B133*(1+'LF Projected Ratios'!Y$34))</f>
        <v>0.49310161726466489</v>
      </c>
      <c r="Y133">
        <f>IF('LF Projected Ratios'!Z$34&gt;=0,$B133+(1-$B133)*'LF Projected Ratios'!Z$34,$B133*(1+'LF Projected Ratios'!Z$34))</f>
        <v>0.49362356803608326</v>
      </c>
      <c r="Z133">
        <f>IF('LF Projected Ratios'!AA$34&gt;=0,$B133+(1-$B133)*'LF Projected Ratios'!AA$34,$B133*(1+'LF Projected Ratios'!AA$34))</f>
        <v>0.49414098526952638</v>
      </c>
      <c r="AA133">
        <f>IF('LF Projected Ratios'!AB$34&gt;=0,$B133+(1-$B133)*'LF Projected Ratios'!AB$34,$B133*(1+'LF Projected Ratios'!AB$34))</f>
        <v>0.49465392777540601</v>
      </c>
      <c r="AB133">
        <f>IF('LF Projected Ratios'!AC$34&gt;=0,$B133+(1-$B133)*'LF Projected Ratios'!AC$34,$B133*(1+'LF Projected Ratios'!AC$34))</f>
        <v>0.49516245335130721</v>
      </c>
      <c r="AC133">
        <f>IF('LF Projected Ratios'!AD$34&gt;=0,$B133+(1-$B133)*'LF Projected Ratios'!AD$34,$B133*(1+'LF Projected Ratios'!AD$34))</f>
        <v>0.49566661880369389</v>
      </c>
      <c r="AD133">
        <f>IF('LF Projected Ratios'!AE$34&gt;=0,$B133+(1-$B133)*'LF Projected Ratios'!AE$34,$B133*(1+'LF Projected Ratios'!AE$34))</f>
        <v>0.49616647996906771</v>
      </c>
      <c r="AE133">
        <f>IF('LF Projected Ratios'!AF$34&gt;=0,$B133+(1-$B133)*'LF Projected Ratios'!AF$34,$B133*(1+'LF Projected Ratios'!AF$34))</f>
        <v>0.49666209173457854</v>
      </c>
      <c r="AF133">
        <f>IF('LF Projected Ratios'!AG$34&gt;=0,$B133+(1-$B133)*'LF Projected Ratios'!AG$34,$B133*(1+'LF Projected Ratios'!AG$34))</f>
        <v>0.49715350805811714</v>
      </c>
    </row>
    <row r="134" spans="1:32" x14ac:dyDescent="0.25">
      <c r="A134" t="s">
        <v>100</v>
      </c>
      <c r="B134">
        <f t="shared" si="0"/>
        <v>0.72185766163601084</v>
      </c>
      <c r="C134">
        <f>IF('LF Projected Ratios'!D$34&gt;=0,$B134+(1-$B134)*'LF Projected Ratios'!D$34,$B134*(1+'LF Projected Ratios'!D$34))</f>
        <v>0.72217029879491446</v>
      </c>
      <c r="D134">
        <f>IF('LF Projected Ratios'!E$34&gt;=0,$B134+(1-$B134)*'LF Projected Ratios'!E$34,$B134*(1+'LF Projected Ratios'!E$34))</f>
        <v>0.7224972776525177</v>
      </c>
      <c r="E134">
        <f>IF('LF Projected Ratios'!F$34&gt;=0,$B134+(1-$B134)*'LF Projected Ratios'!F$34,$B134*(1+'LF Projected Ratios'!F$34))</f>
        <v>0.72281609618839737</v>
      </c>
      <c r="F134">
        <f>IF('LF Projected Ratios'!G$34&gt;=0,$B134+(1-$B134)*'LF Projected Ratios'!G$34,$B134*(1+'LF Projected Ratios'!G$34))</f>
        <v>0.7231291769781778</v>
      </c>
      <c r="G134">
        <f>IF('LF Projected Ratios'!H$34&gt;=0,$B134+(1-$B134)*'LF Projected Ratios'!H$34,$B134*(1+'LF Projected Ratios'!H$34))</f>
        <v>0.72345254247529611</v>
      </c>
      <c r="H134">
        <f>IF('LF Projected Ratios'!I$34&gt;=0,$B134+(1-$B134)*'LF Projected Ratios'!I$34,$B134*(1+'LF Projected Ratios'!I$34))</f>
        <v>0.72378877171836298</v>
      </c>
      <c r="I134">
        <f>IF('LF Projected Ratios'!J$34&gt;=0,$B134+(1-$B134)*'LF Projected Ratios'!J$34,$B134*(1+'LF Projected Ratios'!J$34))</f>
        <v>0.72414370643303438</v>
      </c>
      <c r="J134">
        <f>IF('LF Projected Ratios'!K$34&gt;=0,$B134+(1-$B134)*'LF Projected Ratios'!K$34,$B134*(1+'LF Projected Ratios'!K$34))</f>
        <v>0.72451412386764813</v>
      </c>
      <c r="K134">
        <f>IF('LF Projected Ratios'!L$34&gt;=0,$B134+(1-$B134)*'LF Projected Ratios'!L$34,$B134*(1+'LF Projected Ratios'!L$34))</f>
        <v>0.72487454228486281</v>
      </c>
      <c r="L134">
        <f>IF('LF Projected Ratios'!M$34&gt;=0,$B134+(1-$B134)*'LF Projected Ratios'!M$34,$B134*(1+'LF Projected Ratios'!M$34))</f>
        <v>0.72510846081182412</v>
      </c>
      <c r="M134">
        <f>IF('LF Projected Ratios'!N$34&gt;=0,$B134+(1-$B134)*'LF Projected Ratios'!N$34,$B134*(1+'LF Projected Ratios'!N$34))</f>
        <v>0.72541964662084801</v>
      </c>
      <c r="N134">
        <f>IF('LF Projected Ratios'!O$34&gt;=0,$B134+(1-$B134)*'LF Projected Ratios'!O$34,$B134*(1+'LF Projected Ratios'!O$34))</f>
        <v>0.72572798094127311</v>
      </c>
      <c r="O134">
        <f>IF('LF Projected Ratios'!P$34&gt;=0,$B134+(1-$B134)*'LF Projected Ratios'!P$34,$B134*(1+'LF Projected Ratios'!P$34))</f>
        <v>0.72603350278791146</v>
      </c>
      <c r="P134">
        <f>IF('LF Projected Ratios'!Q$34&gt;=0,$B134+(1-$B134)*'LF Projected Ratios'!Q$34,$B134*(1+'LF Projected Ratios'!Q$34))</f>
        <v>0.72633625046705763</v>
      </c>
      <c r="Q134">
        <f>IF('LF Projected Ratios'!R$34&gt;=0,$B134+(1-$B134)*'LF Projected Ratios'!R$34,$B134*(1+'LF Projected Ratios'!R$34))</f>
        <v>0.72663626159250139</v>
      </c>
      <c r="R134">
        <f>IF('LF Projected Ratios'!S$34&gt;=0,$B134+(1-$B134)*'LF Projected Ratios'!S$34,$B134*(1+'LF Projected Ratios'!S$34))</f>
        <v>0.72693357310110529</v>
      </c>
      <c r="S134">
        <f>IF('LF Projected Ratios'!T$34&gt;=0,$B134+(1-$B134)*'LF Projected Ratios'!T$34,$B134*(1+'LF Projected Ratios'!T$34))</f>
        <v>0.7272282212679646</v>
      </c>
      <c r="T134">
        <f>IF('LF Projected Ratios'!U$34&gt;=0,$B134+(1-$B134)*'LF Projected Ratios'!U$34,$B134*(1+'LF Projected Ratios'!U$34))</f>
        <v>0.72752024172116214</v>
      </c>
      <c r="U134">
        <f>IF('LF Projected Ratios'!V$34&gt;=0,$B134+(1-$B134)*'LF Projected Ratios'!V$34,$B134*(1+'LF Projected Ratios'!V$34))</f>
        <v>0.72780966945612902</v>
      </c>
      <c r="V134">
        <f>IF('LF Projected Ratios'!W$34&gt;=0,$B134+(1-$B134)*'LF Projected Ratios'!W$34,$B134*(1+'LF Projected Ratios'!W$34))</f>
        <v>0.72809653884962511</v>
      </c>
      <c r="W134">
        <f>IF('LF Projected Ratios'!X$34&gt;=0,$B134+(1-$B134)*'LF Projected Ratios'!X$34,$B134*(1+'LF Projected Ratios'!X$34))</f>
        <v>0.72838088367335185</v>
      </c>
      <c r="X134">
        <f>IF('LF Projected Ratios'!Y$34&gt;=0,$B134+(1-$B134)*'LF Projected Ratios'!Y$34,$B134*(1+'LF Projected Ratios'!Y$34))</f>
        <v>0.72866273710720342</v>
      </c>
      <c r="Y134">
        <f>IF('LF Projected Ratios'!Z$34&gt;=0,$B134+(1-$B134)*'LF Projected Ratios'!Z$34,$B134*(1+'LF Projected Ratios'!Z$34))</f>
        <v>0.72894213175217593</v>
      </c>
      <c r="Z134">
        <f>IF('LF Projected Ratios'!AA$34&gt;=0,$B134+(1-$B134)*'LF Projected Ratios'!AA$34,$B134*(1+'LF Projected Ratios'!AA$34))</f>
        <v>0.72921909964293619</v>
      </c>
      <c r="AA134">
        <f>IF('LF Projected Ratios'!AB$34&gt;=0,$B134+(1-$B134)*'LF Projected Ratios'!AB$34,$B134*(1+'LF Projected Ratios'!AB$34))</f>
        <v>0.72949367226006645</v>
      </c>
      <c r="AB134">
        <f>IF('LF Projected Ratios'!AC$34&gt;=0,$B134+(1-$B134)*'LF Projected Ratios'!AC$34,$B134*(1+'LF Projected Ratios'!AC$34))</f>
        <v>0.72976588054199365</v>
      </c>
      <c r="AC134">
        <f>IF('LF Projected Ratios'!AD$34&gt;=0,$B134+(1-$B134)*'LF Projected Ratios'!AD$34,$B134*(1+'LF Projected Ratios'!AD$34))</f>
        <v>0.73003575489660788</v>
      </c>
      <c r="AD134">
        <f>IF('LF Projected Ratios'!AE$34&gt;=0,$B134+(1-$B134)*'LF Projected Ratios'!AE$34,$B134*(1+'LF Projected Ratios'!AE$34))</f>
        <v>0.73030332521258923</v>
      </c>
      <c r="AE134">
        <f>IF('LF Projected Ratios'!AF$34&gt;=0,$B134+(1-$B134)*'LF Projected Ratios'!AF$34,$B134*(1+'LF Projected Ratios'!AF$34))</f>
        <v>0.73056862087043983</v>
      </c>
      <c r="AF134">
        <f>IF('LF Projected Ratios'!AG$34&gt;=0,$B134+(1-$B134)*'LF Projected Ratios'!AG$34,$B134*(1+'LF Projected Ratios'!AG$34))</f>
        <v>0.7308316707532394</v>
      </c>
    </row>
    <row r="136" spans="1:32" x14ac:dyDescent="0.25">
      <c r="A136" t="s">
        <v>526</v>
      </c>
    </row>
    <row r="137" spans="1:32" x14ac:dyDescent="0.25">
      <c r="B137">
        <v>2020</v>
      </c>
      <c r="C137">
        <v>2021</v>
      </c>
      <c r="D137">
        <v>2022</v>
      </c>
      <c r="E137">
        <v>2023</v>
      </c>
      <c r="F137">
        <v>2024</v>
      </c>
      <c r="G137">
        <v>2025</v>
      </c>
      <c r="H137">
        <v>2026</v>
      </c>
      <c r="I137">
        <v>2027</v>
      </c>
      <c r="J137">
        <v>2028</v>
      </c>
      <c r="K137">
        <v>2029</v>
      </c>
      <c r="L137">
        <v>2030</v>
      </c>
      <c r="M137">
        <v>2031</v>
      </c>
      <c r="N137">
        <v>2032</v>
      </c>
      <c r="O137">
        <v>2033</v>
      </c>
      <c r="P137">
        <v>2034</v>
      </c>
      <c r="Q137">
        <v>2035</v>
      </c>
      <c r="R137">
        <v>2036</v>
      </c>
      <c r="S137">
        <v>2037</v>
      </c>
      <c r="T137">
        <v>2038</v>
      </c>
      <c r="U137">
        <v>2039</v>
      </c>
      <c r="V137">
        <v>2040</v>
      </c>
      <c r="W137">
        <v>2041</v>
      </c>
      <c r="X137">
        <v>2042</v>
      </c>
      <c r="Y137">
        <v>2043</v>
      </c>
      <c r="Z137">
        <v>2044</v>
      </c>
      <c r="AA137">
        <v>2045</v>
      </c>
      <c r="AB137">
        <v>2046</v>
      </c>
      <c r="AC137">
        <v>2047</v>
      </c>
      <c r="AD137">
        <v>2048</v>
      </c>
      <c r="AE137">
        <v>2049</v>
      </c>
      <c r="AF137">
        <v>2050</v>
      </c>
    </row>
    <row r="138" spans="1:32" x14ac:dyDescent="0.25">
      <c r="A138" t="s">
        <v>18</v>
      </c>
      <c r="B138">
        <f>(1/(1+EXP(('S Curve Equation'!$B$11-B93*'S Curve Equation'!$B$12)*'S Curve Equation'!$B$10))+'S Curve Equation'!$B$13)*'S Curve Equation'!$B$14</f>
        <v>0.27699999999999997</v>
      </c>
      <c r="C138">
        <f>(1/(1+EXP(('S Curve Equation'!$B$11-C93*'S Curve Equation'!$B$12)*'S Curve Equation'!$B$10))+'S Curve Equation'!$B$13)*'S Curve Equation'!$B$14</f>
        <v>0.27826614919646603</v>
      </c>
      <c r="D138">
        <f>(1/(1+EXP(('S Curve Equation'!$B$11-D93*'S Curve Equation'!$B$12)*'S Curve Equation'!$B$10))+'S Curve Equation'!$B$13)*'S Curve Equation'!$B$14</f>
        <v>0.27959397465889646</v>
      </c>
      <c r="E138">
        <f>(1/(1+EXP(('S Curve Equation'!$B$11-E93*'S Curve Equation'!$B$12)*'S Curve Equation'!$B$10))+'S Curve Equation'!$B$13)*'S Curve Equation'!$B$14</f>
        <v>0.28089218874623334</v>
      </c>
      <c r="F138">
        <f>(1/(1+EXP(('S Curve Equation'!$B$11-F93*'S Curve Equation'!$B$12)*'S Curve Equation'!$B$10))+'S Curve Equation'!$B$13)*'S Curve Equation'!$B$14</f>
        <v>0.28217041684514849</v>
      </c>
      <c r="G138">
        <f>(1/(1+EXP(('S Curve Equation'!$B$11-G93*'S Curve Equation'!$B$12)*'S Curve Equation'!$B$10))+'S Curve Equation'!$B$13)*'S Curve Equation'!$B$14</f>
        <v>0.28349413711280091</v>
      </c>
      <c r="H138">
        <f>(1/(1+EXP(('S Curve Equation'!$B$11-H93*'S Curve Equation'!$B$12)*'S Curve Equation'!$B$10))+'S Curve Equation'!$B$13)*'S Curve Equation'!$B$14</f>
        <v>0.28487427731431841</v>
      </c>
      <c r="I138">
        <f>(1/(1+EXP(('S Curve Equation'!$B$11-I93*'S Curve Equation'!$B$12)*'S Curve Equation'!$B$10))+'S Curve Equation'!$B$13)*'S Curve Equation'!$B$14</f>
        <v>0.28633534438032993</v>
      </c>
      <c r="J138">
        <f>(1/(1+EXP(('S Curve Equation'!$B$11-J93*'S Curve Equation'!$B$12)*'S Curve Equation'!$B$10))+'S Curve Equation'!$B$13)*'S Curve Equation'!$B$14</f>
        <v>0.28786466768505986</v>
      </c>
      <c r="K138">
        <f>(1/(1+EXP(('S Curve Equation'!$B$11-K93*'S Curve Equation'!$B$12)*'S Curve Equation'!$B$10))+'S Curve Equation'!$B$13)*'S Curve Equation'!$B$14</f>
        <v>0.28935712429254801</v>
      </c>
      <c r="L138">
        <f>(1/(1+EXP(('S Curve Equation'!$B$11-L93*'S Curve Equation'!$B$12)*'S Curve Equation'!$B$10))+'S Curve Equation'!$B$13)*'S Curve Equation'!$B$14</f>
        <v>0.29032807954448187</v>
      </c>
      <c r="M138">
        <f>(1/(1+EXP(('S Curve Equation'!$B$11-M93*'S Curve Equation'!$B$12)*'S Curve Equation'!$B$10))+'S Curve Equation'!$B$13)*'S Curve Equation'!$B$14</f>
        <v>0.29162258104955802</v>
      </c>
      <c r="N138">
        <f>(1/(1+EXP(('S Curve Equation'!$B$11-N93*'S Curve Equation'!$B$12)*'S Curve Equation'!$B$10))+'S Curve Equation'!$B$13)*'S Curve Equation'!$B$14</f>
        <v>0.29290838905200733</v>
      </c>
      <c r="O138">
        <f>(1/(1+EXP(('S Curve Equation'!$B$11-O93*'S Curve Equation'!$B$12)*'S Curve Equation'!$B$10))+'S Curve Equation'!$B$13)*'S Curve Equation'!$B$14</f>
        <v>0.29418556772853621</v>
      </c>
      <c r="P138">
        <f>(1/(1+EXP(('S Curve Equation'!$B$11-P93*'S Curve Equation'!$B$12)*'S Curve Equation'!$B$10))+'S Curve Equation'!$B$13)*'S Curve Equation'!$B$14</f>
        <v>0.29545418112526489</v>
      </c>
      <c r="Q138">
        <f>(1/(1+EXP(('S Curve Equation'!$B$11-Q93*'S Curve Equation'!$B$12)*'S Curve Equation'!$B$10))+'S Curve Equation'!$B$13)*'S Curve Equation'!$B$14</f>
        <v>0.2967142931400269</v>
      </c>
      <c r="R138">
        <f>(1/(1+EXP(('S Curve Equation'!$B$11-R93*'S Curve Equation'!$B$12)*'S Curve Equation'!$B$10))+'S Curve Equation'!$B$13)*'S Curve Equation'!$B$14</f>
        <v>0.29796596750554244</v>
      </c>
      <c r="S138">
        <f>(1/(1+EXP(('S Curve Equation'!$B$11-S93*'S Curve Equation'!$B$12)*'S Curve Equation'!$B$10))+'S Curve Equation'!$B$13)*'S Curve Equation'!$B$14</f>
        <v>0.29920926777344364</v>
      </c>
      <c r="T138">
        <f>(1/(1+EXP(('S Curve Equation'!$B$11-T93*'S Curve Equation'!$B$12)*'S Curve Equation'!$B$10))+'S Curve Equation'!$B$13)*'S Curve Equation'!$B$14</f>
        <v>0.30044425729911589</v>
      </c>
      <c r="U138">
        <f>(1/(1+EXP(('S Curve Equation'!$B$11-U93*'S Curve Equation'!$B$12)*'S Curve Equation'!$B$10))+'S Curve Equation'!$B$13)*'S Curve Equation'!$B$14</f>
        <v>0.30167099922732149</v>
      </c>
      <c r="V138">
        <f>(1/(1+EXP(('S Curve Equation'!$B$11-V93*'S Curve Equation'!$B$12)*'S Curve Equation'!$B$10))+'S Curve Equation'!$B$13)*'S Curve Equation'!$B$14</f>
        <v>0.30288955647857618</v>
      </c>
      <c r="W138">
        <f>(1/(1+EXP(('S Curve Equation'!$B$11-W93*'S Curve Equation'!$B$12)*'S Curve Equation'!$B$10))+'S Curve Equation'!$B$13)*'S Curve Equation'!$B$14</f>
        <v>0.30409999173625674</v>
      </c>
      <c r="X138">
        <f>(1/(1+EXP(('S Curve Equation'!$B$11-X93*'S Curve Equation'!$B$12)*'S Curve Equation'!$B$10))+'S Curve Equation'!$B$13)*'S Curve Equation'!$B$14</f>
        <v>0.3053023674343906</v>
      </c>
      <c r="Y138">
        <f>(1/(1+EXP(('S Curve Equation'!$B$11-Y93*'S Curve Equation'!$B$12)*'S Curve Equation'!$B$10))+'S Curve Equation'!$B$13)*'S Curve Equation'!$B$14</f>
        <v>0.30649674574612862</v>
      </c>
      <c r="Z138">
        <f>(1/(1+EXP(('S Curve Equation'!$B$11-Z93*'S Curve Equation'!$B$12)*'S Curve Equation'!$B$10))+'S Curve Equation'!$B$13)*'S Curve Equation'!$B$14</f>
        <v>0.30768318857285015</v>
      </c>
      <c r="AA138">
        <f>(1/(1+EXP(('S Curve Equation'!$B$11-AA93*'S Curve Equation'!$B$12)*'S Curve Equation'!$B$10))+'S Curve Equation'!$B$13)*'S Curve Equation'!$B$14</f>
        <v>0.30886175753388534</v>
      </c>
      <c r="AB138">
        <f>(1/(1+EXP(('S Curve Equation'!$B$11-AB93*'S Curve Equation'!$B$12)*'S Curve Equation'!$B$10))+'S Curve Equation'!$B$13)*'S Curve Equation'!$B$14</f>
        <v>0.31003251395683895</v>
      </c>
      <c r="AC138">
        <f>(1/(1+EXP(('S Curve Equation'!$B$11-AC93*'S Curve Equation'!$B$12)*'S Curve Equation'!$B$10))+'S Curve Equation'!$B$13)*'S Curve Equation'!$B$14</f>
        <v>0.31119551886846436</v>
      </c>
      <c r="AD138">
        <f>(1/(1+EXP(('S Curve Equation'!$B$11-AD93*'S Curve Equation'!$B$12)*'S Curve Equation'!$B$10))+'S Curve Equation'!$B$13)*'S Curve Equation'!$B$14</f>
        <v>0.31235083298610533</v>
      </c>
      <c r="AE138">
        <f>(1/(1+EXP(('S Curve Equation'!$B$11-AE93*'S Curve Equation'!$B$12)*'S Curve Equation'!$B$10))+'S Curve Equation'!$B$13)*'S Curve Equation'!$B$14</f>
        <v>0.31349851670964024</v>
      </c>
      <c r="AF138">
        <f>(1/(1+EXP(('S Curve Equation'!$B$11-AF93*'S Curve Equation'!$B$12)*'S Curve Equation'!$B$10))+'S Curve Equation'!$B$13)*'S Curve Equation'!$B$14</f>
        <v>0.31463863011394216</v>
      </c>
    </row>
    <row r="139" spans="1:32" x14ac:dyDescent="0.25">
      <c r="A139" t="s">
        <v>20</v>
      </c>
      <c r="B139">
        <f>(1/(1+EXP(('S Curve Equation'!$B$11-B94*'S Curve Equation'!$B$12)*'S Curve Equation'!$B$10))+'S Curve Equation'!$B$13)*'S Curve Equation'!$B$14</f>
        <v>0.10099999999999991</v>
      </c>
      <c r="C139">
        <f>(1/(1+EXP(('S Curve Equation'!$B$11-C94*'S Curve Equation'!$B$12)*'S Curve Equation'!$B$10))+'S Curve Equation'!$B$13)*'S Curve Equation'!$B$14</f>
        <v>0.10174258662045368</v>
      </c>
      <c r="D139">
        <f>(1/(1+EXP(('S Curve Equation'!$B$11-D94*'S Curve Equation'!$B$12)*'S Curve Equation'!$B$10))+'S Curve Equation'!$B$13)*'S Curve Equation'!$B$14</f>
        <v>0.10252383819446918</v>
      </c>
      <c r="E139">
        <f>(1/(1+EXP(('S Curve Equation'!$B$11-E94*'S Curve Equation'!$B$12)*'S Curve Equation'!$B$10))+'S Curve Equation'!$B$13)*'S Curve Equation'!$B$14</f>
        <v>0.10329013892145202</v>
      </c>
      <c r="F139">
        <f>(1/(1+EXP(('S Curve Equation'!$B$11-F94*'S Curve Equation'!$B$12)*'S Curve Equation'!$B$10))+'S Curve Equation'!$B$13)*'S Curve Equation'!$B$14</f>
        <v>0.1040470346242764</v>
      </c>
      <c r="G139">
        <f>(1/(1+EXP(('S Curve Equation'!$B$11-G94*'S Curve Equation'!$B$12)*'S Curve Equation'!$B$10))+'S Curve Equation'!$B$13)*'S Curve Equation'!$B$14</f>
        <v>0.10483337492295586</v>
      </c>
      <c r="H139">
        <f>(1/(1+EXP(('S Curve Equation'!$B$11-H94*'S Curve Equation'!$B$12)*'S Curve Equation'!$B$10))+'S Curve Equation'!$B$13)*'S Curve Equation'!$B$14</f>
        <v>0.10565595204838692</v>
      </c>
      <c r="I139">
        <f>(1/(1+EXP(('S Curve Equation'!$B$11-I94*'S Curve Equation'!$B$12)*'S Curve Equation'!$B$10))+'S Curve Equation'!$B$13)*'S Curve Equation'!$B$14</f>
        <v>0.10652979579568478</v>
      </c>
      <c r="J139">
        <f>(1/(1+EXP(('S Curve Equation'!$B$11-J94*'S Curve Equation'!$B$12)*'S Curve Equation'!$B$10))+'S Curve Equation'!$B$13)*'S Curve Equation'!$B$14</f>
        <v>0.10744781178418962</v>
      </c>
      <c r="K139">
        <f>(1/(1+EXP(('S Curve Equation'!$B$11-K94*'S Curve Equation'!$B$12)*'S Curve Equation'!$B$10))+'S Curve Equation'!$B$13)*'S Curve Equation'!$B$14</f>
        <v>0.10834700771434781</v>
      </c>
      <c r="L139">
        <f>(1/(1+EXP(('S Curve Equation'!$B$11-L94*'S Curve Equation'!$B$12)*'S Curve Equation'!$B$10))+'S Curve Equation'!$B$13)*'S Curve Equation'!$B$14</f>
        <v>0.10893376137216915</v>
      </c>
      <c r="M139">
        <f>(1/(1+EXP(('S Curve Equation'!$B$11-M94*'S Curve Equation'!$B$12)*'S Curve Equation'!$B$10))+'S Curve Equation'!$B$13)*'S Curve Equation'!$B$14</f>
        <v>0.1097181967120943</v>
      </c>
      <c r="N139">
        <f>(1/(1+EXP(('S Curve Equation'!$B$11-N94*'S Curve Equation'!$B$12)*'S Curve Equation'!$B$10))+'S Curve Equation'!$B$13)*'S Curve Equation'!$B$14</f>
        <v>0.11049981306498907</v>
      </c>
      <c r="O139">
        <f>(1/(1+EXP(('S Curve Equation'!$B$11-O94*'S Curve Equation'!$B$12)*'S Curve Equation'!$B$10))+'S Curve Equation'!$B$13)*'S Curve Equation'!$B$14</f>
        <v>0.11127860483470572</v>
      </c>
      <c r="P139">
        <f>(1/(1+EXP(('S Curve Equation'!$B$11-P94*'S Curve Equation'!$B$12)*'S Curve Equation'!$B$10))+'S Curve Equation'!$B$13)*'S Curve Equation'!$B$14</f>
        <v>0.11205456699151778</v>
      </c>
      <c r="Q139">
        <f>(1/(1+EXP(('S Curve Equation'!$B$11-Q94*'S Curve Equation'!$B$12)*'S Curve Equation'!$B$10))+'S Curve Equation'!$B$13)*'S Curve Equation'!$B$14</f>
        <v>0.11282769505592791</v>
      </c>
      <c r="R139">
        <f>(1/(1+EXP(('S Curve Equation'!$B$11-R94*'S Curve Equation'!$B$12)*'S Curve Equation'!$B$10))+'S Curve Equation'!$B$13)*'S Curve Equation'!$B$14</f>
        <v>0.11359798508285192</v>
      </c>
      <c r="S139">
        <f>(1/(1+EXP(('S Curve Equation'!$B$11-S94*'S Curve Equation'!$B$12)*'S Curve Equation'!$B$10))+'S Curve Equation'!$B$13)*'S Curve Equation'!$B$14</f>
        <v>0.11436543364617856</v>
      </c>
      <c r="T139">
        <f>(1/(1+EXP(('S Curve Equation'!$B$11-T94*'S Curve Equation'!$B$12)*'S Curve Equation'!$B$10))+'S Curve Equation'!$B$13)*'S Curve Equation'!$B$14</f>
        <v>0.11513003782369646</v>
      </c>
      <c r="U139">
        <f>(1/(1+EXP(('S Curve Equation'!$B$11-U94*'S Curve Equation'!$B$12)*'S Curve Equation'!$B$10))+'S Curve Equation'!$B$13)*'S Curve Equation'!$B$14</f>
        <v>0.11589179518237924</v>
      </c>
      <c r="V139">
        <f>(1/(1+EXP(('S Curve Equation'!$B$11-V94*'S Curve Equation'!$B$12)*'S Curve Equation'!$B$10))+'S Curve Equation'!$B$13)*'S Curve Equation'!$B$14</f>
        <v>0.11665070376402188</v>
      </c>
      <c r="W139">
        <f>(1/(1+EXP(('S Curve Equation'!$B$11-W94*'S Curve Equation'!$B$12)*'S Curve Equation'!$B$10))+'S Curve Equation'!$B$13)*'S Curve Equation'!$B$14</f>
        <v>0.11740676207122708</v>
      </c>
      <c r="X139">
        <f>(1/(1+EXP(('S Curve Equation'!$B$11-X94*'S Curve Equation'!$B$12)*'S Curve Equation'!$B$10))+'S Curve Equation'!$B$13)*'S Curve Equation'!$B$14</f>
        <v>0.11815996905372035</v>
      </c>
      <c r="Y139">
        <f>(1/(1+EXP(('S Curve Equation'!$B$11-Y94*'S Curve Equation'!$B$12)*'S Curve Equation'!$B$10))+'S Curve Equation'!$B$13)*'S Curve Equation'!$B$14</f>
        <v>0.11891032409500631</v>
      </c>
      <c r="Z139">
        <f>(1/(1+EXP(('S Curve Equation'!$B$11-Z94*'S Curve Equation'!$B$12)*'S Curve Equation'!$B$10))+'S Curve Equation'!$B$13)*'S Curve Equation'!$B$14</f>
        <v>0.1196578269993426</v>
      </c>
      <c r="AA139">
        <f>(1/(1+EXP(('S Curve Equation'!$B$11-AA94*'S Curve Equation'!$B$12)*'S Curve Equation'!$B$10))+'S Curve Equation'!$B$13)*'S Curve Equation'!$B$14</f>
        <v>0.12040247797903122</v>
      </c>
      <c r="AB139">
        <f>(1/(1+EXP(('S Curve Equation'!$B$11-AB94*'S Curve Equation'!$B$12)*'S Curve Equation'!$B$10))+'S Curve Equation'!$B$13)*'S Curve Equation'!$B$14</f>
        <v>0.12114427764202762</v>
      </c>
      <c r="AC139">
        <f>(1/(1+EXP(('S Curve Equation'!$B$11-AC94*'S Curve Equation'!$B$12)*'S Curve Equation'!$B$10))+'S Curve Equation'!$B$13)*'S Curve Equation'!$B$14</f>
        <v>0.12188322697984234</v>
      </c>
      <c r="AD139">
        <f>(1/(1+EXP(('S Curve Equation'!$B$11-AD94*'S Curve Equation'!$B$12)*'S Curve Equation'!$B$10))+'S Curve Equation'!$B$13)*'S Curve Equation'!$B$14</f>
        <v>0.12261932735575339</v>
      </c>
      <c r="AE139">
        <f>(1/(1+EXP(('S Curve Equation'!$B$11-AE94*'S Curve Equation'!$B$12)*'S Curve Equation'!$B$10))+'S Curve Equation'!$B$13)*'S Curve Equation'!$B$14</f>
        <v>0.12335258049329798</v>
      </c>
      <c r="AF139">
        <f>(1/(1+EXP(('S Curve Equation'!$B$11-AF94*'S Curve Equation'!$B$12)*'S Curve Equation'!$B$10))+'S Curve Equation'!$B$13)*'S Curve Equation'!$B$14</f>
        <v>0.12408298846505693</v>
      </c>
    </row>
    <row r="140" spans="1:32" x14ac:dyDescent="0.25">
      <c r="A140" t="s">
        <v>22</v>
      </c>
      <c r="B140">
        <f>(1/(1+EXP(('S Curve Equation'!$B$11-B95*'S Curve Equation'!$B$12)*'S Curve Equation'!$B$10))+'S Curve Equation'!$B$13)*'S Curve Equation'!$B$14</f>
        <v>0.14899999999999999</v>
      </c>
      <c r="C140">
        <f>(1/(1+EXP(('S Curve Equation'!$B$11-C95*'S Curve Equation'!$B$12)*'S Curve Equation'!$B$10))+'S Curve Equation'!$B$13)*'S Curve Equation'!$B$14</f>
        <v>0.14994130505682532</v>
      </c>
      <c r="D140">
        <f>(1/(1+EXP(('S Curve Equation'!$B$11-D95*'S Curve Equation'!$B$12)*'S Curve Equation'!$B$10))+'S Curve Equation'!$B$13)*'S Curve Equation'!$B$14</f>
        <v>0.15093059475372808</v>
      </c>
      <c r="E140">
        <f>(1/(1+EXP(('S Curve Equation'!$B$11-E95*'S Curve Equation'!$B$12)*'S Curve Equation'!$B$10))+'S Curve Equation'!$B$13)*'S Curve Equation'!$B$14</f>
        <v>0.15189993416347222</v>
      </c>
      <c r="F140">
        <f>(1/(1+EXP(('S Curve Equation'!$B$11-F95*'S Curve Equation'!$B$12)*'S Curve Equation'!$B$10))+'S Curve Equation'!$B$13)*'S Curve Equation'!$B$14</f>
        <v>0.15285639154345113</v>
      </c>
      <c r="G140">
        <f>(1/(1+EXP(('S Curve Equation'!$B$11-G95*'S Curve Equation'!$B$12)*'S Curve Equation'!$B$10))+'S Curve Equation'!$B$13)*'S Curve Equation'!$B$14</f>
        <v>0.15384902501820052</v>
      </c>
      <c r="H140">
        <f>(1/(1+EXP(('S Curve Equation'!$B$11-H95*'S Curve Equation'!$B$12)*'S Curve Equation'!$B$10))+'S Curve Equation'!$B$13)*'S Curve Equation'!$B$14</f>
        <v>0.15488628216644712</v>
      </c>
      <c r="I140">
        <f>(1/(1+EXP(('S Curve Equation'!$B$11-I95*'S Curve Equation'!$B$12)*'S Curve Equation'!$B$10))+'S Curve Equation'!$B$13)*'S Curve Equation'!$B$14</f>
        <v>0.15598693797542734</v>
      </c>
      <c r="J140">
        <f>(1/(1+EXP(('S Curve Equation'!$B$11-J95*'S Curve Equation'!$B$12)*'S Curve Equation'!$B$10))+'S Curve Equation'!$B$13)*'S Curve Equation'!$B$14</f>
        <v>0.15714185409552417</v>
      </c>
      <c r="K140">
        <f>(1/(1+EXP(('S Curve Equation'!$B$11-K95*'S Curve Equation'!$B$12)*'S Curve Equation'!$B$10))+'S Curve Equation'!$B$13)*'S Curve Equation'!$B$14</f>
        <v>0.15827173304964509</v>
      </c>
      <c r="L140">
        <f>(1/(1+EXP(('S Curve Equation'!$B$11-L95*'S Curve Equation'!$B$12)*'S Curve Equation'!$B$10))+'S Curve Equation'!$B$13)*'S Curve Equation'!$B$14</f>
        <v>0.15900829226871957</v>
      </c>
      <c r="M140">
        <f>(1/(1+EXP(('S Curve Equation'!$B$11-M95*'S Curve Equation'!$B$12)*'S Curve Equation'!$B$10))+'S Curve Equation'!$B$13)*'S Curve Equation'!$B$14</f>
        <v>0.15999211669776783</v>
      </c>
      <c r="N140">
        <f>(1/(1+EXP(('S Curve Equation'!$B$11-N95*'S Curve Equation'!$B$12)*'S Curve Equation'!$B$10))+'S Curve Equation'!$B$13)*'S Curve Equation'!$B$14</f>
        <v>0.16097140045471575</v>
      </c>
      <c r="O140">
        <f>(1/(1+EXP(('S Curve Equation'!$B$11-O95*'S Curve Equation'!$B$12)*'S Curve Equation'!$B$10))+'S Curve Equation'!$B$13)*'S Curve Equation'!$B$14</f>
        <v>0.16194615205802912</v>
      </c>
      <c r="P140">
        <f>(1/(1+EXP(('S Curve Equation'!$B$11-P95*'S Curve Equation'!$B$12)*'S Curve Equation'!$B$10))+'S Curve Equation'!$B$13)*'S Curve Equation'!$B$14</f>
        <v>0.16291638057235902</v>
      </c>
      <c r="Q140">
        <f>(1/(1+EXP(('S Curve Equation'!$B$11-Q95*'S Curve Equation'!$B$12)*'S Curve Equation'!$B$10))+'S Curve Equation'!$B$13)*'S Curve Equation'!$B$14</f>
        <v>0.16388209558780298</v>
      </c>
      <c r="R140">
        <f>(1/(1+EXP(('S Curve Equation'!$B$11-R95*'S Curve Equation'!$B$12)*'S Curve Equation'!$B$10))+'S Curve Equation'!$B$13)*'S Curve Equation'!$B$14</f>
        <v>0.16484330719975418</v>
      </c>
      <c r="S140">
        <f>(1/(1+EXP(('S Curve Equation'!$B$11-S95*'S Curve Equation'!$B$12)*'S Curve Equation'!$B$10))+'S Curve Equation'!$B$13)*'S Curve Equation'!$B$14</f>
        <v>0.16580002598933324</v>
      </c>
      <c r="T140">
        <f>(1/(1+EXP(('S Curve Equation'!$B$11-T95*'S Curve Equation'!$B$12)*'S Curve Equation'!$B$10))+'S Curve Equation'!$B$13)*'S Curve Equation'!$B$14</f>
        <v>0.16675226300438339</v>
      </c>
      <c r="U140">
        <f>(1/(1+EXP(('S Curve Equation'!$B$11-U95*'S Curve Equation'!$B$12)*'S Curve Equation'!$B$10))+'S Curve Equation'!$B$13)*'S Curve Equation'!$B$14</f>
        <v>0.16770002974101708</v>
      </c>
      <c r="V140">
        <f>(1/(1+EXP(('S Curve Equation'!$B$11-V95*'S Curve Equation'!$B$12)*'S Curve Equation'!$B$10))+'S Curve Equation'!$B$13)*'S Curve Equation'!$B$14</f>
        <v>0.16864333812569585</v>
      </c>
      <c r="W140">
        <f>(1/(1+EXP(('S Curve Equation'!$B$11-W95*'S Curve Equation'!$B$12)*'S Curve Equation'!$B$10))+'S Curve Equation'!$B$13)*'S Curve Equation'!$B$14</f>
        <v>0.1695822004978397</v>
      </c>
      <c r="X140">
        <f>(1/(1+EXP(('S Curve Equation'!$B$11-X95*'S Curve Equation'!$B$12)*'S Curve Equation'!$B$10))+'S Curve Equation'!$B$13)*'S Curve Equation'!$B$14</f>
        <v>0.1705166295929349</v>
      </c>
      <c r="Y140">
        <f>(1/(1+EXP(('S Curve Equation'!$B$11-Y95*'S Curve Equation'!$B$12)*'S Curve Equation'!$B$10))+'S Curve Equation'!$B$13)*'S Curve Equation'!$B$14</f>
        <v>0.17144663852614814</v>
      </c>
      <c r="Z140">
        <f>(1/(1+EXP(('S Curve Equation'!$B$11-Z95*'S Curve Equation'!$B$12)*'S Curve Equation'!$B$10))+'S Curve Equation'!$B$13)*'S Curve Equation'!$B$14</f>
        <v>0.17237224077641752</v>
      </c>
      <c r="AA140">
        <f>(1/(1+EXP(('S Curve Equation'!$B$11-AA95*'S Curve Equation'!$B$12)*'S Curve Equation'!$B$10))+'S Curve Equation'!$B$13)*'S Curve Equation'!$B$14</f>
        <v>0.1732934501710133</v>
      </c>
      <c r="AB140">
        <f>(1/(1+EXP(('S Curve Equation'!$B$11-AB95*'S Curve Equation'!$B$12)*'S Curve Equation'!$B$10))+'S Curve Equation'!$B$13)*'S Curve Equation'!$B$14</f>
        <v>0.1742102808705647</v>
      </c>
      <c r="AC140">
        <f>(1/(1+EXP(('S Curve Equation'!$B$11-AC95*'S Curve Equation'!$B$12)*'S Curve Equation'!$B$10))+'S Curve Equation'!$B$13)*'S Curve Equation'!$B$14</f>
        <v>0.17512274735451885</v>
      </c>
      <c r="AD140">
        <f>(1/(1+EXP(('S Curve Equation'!$B$11-AD95*'S Curve Equation'!$B$12)*'S Curve Equation'!$B$10))+'S Curve Equation'!$B$13)*'S Curve Equation'!$B$14</f>
        <v>0.17603086440705071</v>
      </c>
      <c r="AE140">
        <f>(1/(1+EXP(('S Curve Equation'!$B$11-AE95*'S Curve Equation'!$B$12)*'S Curve Equation'!$B$10))+'S Curve Equation'!$B$13)*'S Curve Equation'!$B$14</f>
        <v>0.17693464710337906</v>
      </c>
      <c r="AF140">
        <f>(1/(1+EXP(('S Curve Equation'!$B$11-AF95*'S Curve Equation'!$B$12)*'S Curve Equation'!$B$10))+'S Curve Equation'!$B$13)*'S Curve Equation'!$B$14</f>
        <v>0.17783411079650518</v>
      </c>
    </row>
    <row r="141" spans="1:32" x14ac:dyDescent="0.25">
      <c r="A141" t="s">
        <v>24</v>
      </c>
      <c r="B141">
        <f>(1/(1+EXP(('S Curve Equation'!$B$11-B96*'S Curve Equation'!$B$12)*'S Curve Equation'!$B$10))+'S Curve Equation'!$B$13)*'S Curve Equation'!$B$14</f>
        <v>0.107</v>
      </c>
      <c r="C141">
        <f>(1/(1+EXP(('S Curve Equation'!$B$11-C96*'S Curve Equation'!$B$12)*'S Curve Equation'!$B$10))+'S Curve Equation'!$B$13)*'S Curve Equation'!$B$14</f>
        <v>0.10777015729916264</v>
      </c>
      <c r="D141">
        <f>(1/(1+EXP(('S Curve Equation'!$B$11-D96*'S Curve Equation'!$B$12)*'S Curve Equation'!$B$10))+'S Curve Equation'!$B$13)*'S Curve Equation'!$B$14</f>
        <v>0.10858030072714625</v>
      </c>
      <c r="E141">
        <f>(1/(1+EXP(('S Curve Equation'!$B$11-E96*'S Curve Equation'!$B$12)*'S Curve Equation'!$B$10))+'S Curve Equation'!$B$13)*'S Curve Equation'!$B$14</f>
        <v>0.10937482690669263</v>
      </c>
      <c r="F141">
        <f>(1/(1+EXP(('S Curve Equation'!$B$11-F96*'S Curve Equation'!$B$12)*'S Curve Equation'!$B$10))+'S Curve Equation'!$B$13)*'S Curve Equation'!$B$14</f>
        <v>0.11015949172296501</v>
      </c>
      <c r="G141">
        <f>(1/(1+EXP(('S Curve Equation'!$B$11-G96*'S Curve Equation'!$B$12)*'S Curve Equation'!$B$10))+'S Curve Equation'!$B$13)*'S Curve Equation'!$B$14</f>
        <v>0.11097456614159616</v>
      </c>
      <c r="H141">
        <f>(1/(1+EXP(('S Curve Equation'!$B$11-H96*'S Curve Equation'!$B$12)*'S Curve Equation'!$B$10))+'S Curve Equation'!$B$13)*'S Curve Equation'!$B$14</f>
        <v>0.11182707631563985</v>
      </c>
      <c r="I141">
        <f>(1/(1+EXP(('S Curve Equation'!$B$11-I96*'S Curve Equation'!$B$12)*'S Curve Equation'!$B$10))+'S Curve Equation'!$B$13)*'S Curve Equation'!$B$14</f>
        <v>0.11273257896947796</v>
      </c>
      <c r="J141">
        <f>(1/(1+EXP(('S Curve Equation'!$B$11-J96*'S Curve Equation'!$B$12)*'S Curve Equation'!$B$10))+'S Curve Equation'!$B$13)*'S Curve Equation'!$B$14</f>
        <v>0.11368369982888987</v>
      </c>
      <c r="K141">
        <f>(1/(1+EXP(('S Curve Equation'!$B$11-K96*'S Curve Equation'!$B$12)*'S Curve Equation'!$B$10))+'S Curve Equation'!$B$13)*'S Curve Equation'!$B$14</f>
        <v>0.11461516925888014</v>
      </c>
      <c r="L141">
        <f>(1/(1+EXP(('S Curve Equation'!$B$11-L96*'S Curve Equation'!$B$12)*'S Curve Equation'!$B$10))+'S Curve Equation'!$B$13)*'S Curve Equation'!$B$14</f>
        <v>0.11522290122401731</v>
      </c>
      <c r="M141">
        <f>(1/(1+EXP(('S Curve Equation'!$B$11-M96*'S Curve Equation'!$B$12)*'S Curve Equation'!$B$10))+'S Curve Equation'!$B$13)*'S Curve Equation'!$B$14</f>
        <v>0.1160352828406257</v>
      </c>
      <c r="N141">
        <f>(1/(1+EXP(('S Curve Equation'!$B$11-N96*'S Curve Equation'!$B$12)*'S Curve Equation'!$B$10))+'S Curve Equation'!$B$13)*'S Curve Equation'!$B$14</f>
        <v>0.11684463187001326</v>
      </c>
      <c r="O141">
        <f>(1/(1+EXP(('S Curve Equation'!$B$11-O96*'S Curve Equation'!$B$12)*'S Curve Equation'!$B$10))+'S Curve Equation'!$B$13)*'S Curve Equation'!$B$14</f>
        <v>0.1176509441455181</v>
      </c>
      <c r="P141">
        <f>(1/(1+EXP(('S Curve Equation'!$B$11-P96*'S Curve Equation'!$B$12)*'S Curve Equation'!$B$10))+'S Curve Equation'!$B$13)*'S Curve Equation'!$B$14</f>
        <v>0.11845421607244389</v>
      </c>
      <c r="Q141">
        <f>(1/(1+EXP(('S Curve Equation'!$B$11-Q96*'S Curve Equation'!$B$12)*'S Curve Equation'!$B$10))+'S Curve Equation'!$B$13)*'S Curve Equation'!$B$14</f>
        <v>0.11925444461116104</v>
      </c>
      <c r="R141">
        <f>(1/(1+EXP(('S Curve Equation'!$B$11-R96*'S Curve Equation'!$B$12)*'S Curve Equation'!$B$10))+'S Curve Equation'!$B$13)*'S Curve Equation'!$B$14</f>
        <v>0.12005162726061036</v>
      </c>
      <c r="S141">
        <f>(1/(1+EXP(('S Curve Equation'!$B$11-S96*'S Curve Equation'!$B$12)*'S Curve Equation'!$B$10))+'S Curve Equation'!$B$13)*'S Curve Equation'!$B$14</f>
        <v>0.12084576204220975</v>
      </c>
      <c r="T141">
        <f>(1/(1+EXP(('S Curve Equation'!$B$11-T96*'S Curve Equation'!$B$12)*'S Curve Equation'!$B$10))+'S Curve Equation'!$B$13)*'S Curve Equation'!$B$14</f>
        <v>0.12163684748415408</v>
      </c>
      <c r="U141">
        <f>(1/(1+EXP(('S Curve Equation'!$B$11-U96*'S Curve Equation'!$B$12)*'S Curve Equation'!$B$10))+'S Curve Equation'!$B$13)*'S Curve Equation'!$B$14</f>
        <v>0.12242488260609817</v>
      </c>
      <c r="V141">
        <f>(1/(1+EXP(('S Curve Equation'!$B$11-V96*'S Curve Equation'!$B$12)*'S Curve Equation'!$B$10))+'S Curve Equation'!$B$13)*'S Curve Equation'!$B$14</f>
        <v>0.12320986690421423</v>
      </c>
      <c r="W141">
        <f>(1/(1+EXP(('S Curve Equation'!$B$11-W96*'S Curve Equation'!$B$12)*'S Curve Equation'!$B$10))+'S Curve Equation'!$B$13)*'S Curve Equation'!$B$14</f>
        <v>0.12399180033662474</v>
      </c>
      <c r="X141">
        <f>(1/(1+EXP(('S Curve Equation'!$B$11-X96*'S Curve Equation'!$B$12)*'S Curve Equation'!$B$10))+'S Curve Equation'!$B$13)*'S Curve Equation'!$B$14</f>
        <v>0.12477068330918481</v>
      </c>
      <c r="Y141">
        <f>(1/(1+EXP(('S Curve Equation'!$B$11-Y96*'S Curve Equation'!$B$12)*'S Curve Equation'!$B$10))+'S Curve Equation'!$B$13)*'S Curve Equation'!$B$14</f>
        <v>0.12554651666162869</v>
      </c>
      <c r="Z141">
        <f>(1/(1+EXP(('S Curve Equation'!$B$11-Z96*'S Curve Equation'!$B$12)*'S Curve Equation'!$B$10))+'S Curve Equation'!$B$13)*'S Curve Equation'!$B$14</f>
        <v>0.12631930165405492</v>
      </c>
      <c r="AA141">
        <f>(1/(1+EXP(('S Curve Equation'!$B$11-AA96*'S Curve Equation'!$B$12)*'S Curve Equation'!$B$10))+'S Curve Equation'!$B$13)*'S Curve Equation'!$B$14</f>
        <v>0.12708903995374926</v>
      </c>
      <c r="AB141">
        <f>(1/(1+EXP(('S Curve Equation'!$B$11-AB96*'S Curve Equation'!$B$12)*'S Curve Equation'!$B$10))+'S Curve Equation'!$B$13)*'S Curve Equation'!$B$14</f>
        <v>0.12785573362234567</v>
      </c>
      <c r="AC141">
        <f>(1/(1+EXP(('S Curve Equation'!$B$11-AC96*'S Curve Equation'!$B$12)*'S Curve Equation'!$B$10))+'S Curve Equation'!$B$13)*'S Curve Equation'!$B$14</f>
        <v>0.12861938510329846</v>
      </c>
      <c r="AD141">
        <f>(1/(1+EXP(('S Curve Equation'!$B$11-AD96*'S Curve Equation'!$B$12)*'S Curve Equation'!$B$10))+'S Curve Equation'!$B$13)*'S Curve Equation'!$B$14</f>
        <v>0.12937999720968424</v>
      </c>
      <c r="AE141">
        <f>(1/(1+EXP(('S Curve Equation'!$B$11-AE96*'S Curve Equation'!$B$12)*'S Curve Equation'!$B$10))+'S Curve Equation'!$B$13)*'S Curve Equation'!$B$14</f>
        <v>0.13013757311230081</v>
      </c>
      <c r="AF141">
        <f>(1/(1+EXP(('S Curve Equation'!$B$11-AF96*'S Curve Equation'!$B$12)*'S Curve Equation'!$B$10))+'S Curve Equation'!$B$13)*'S Curve Equation'!$B$14</f>
        <v>0.1308921163280764</v>
      </c>
    </row>
    <row r="142" spans="1:32" x14ac:dyDescent="0.25">
      <c r="A142" t="s">
        <v>26</v>
      </c>
      <c r="B142">
        <f>(1/(1+EXP(('S Curve Equation'!$B$11-B97*'S Curve Equation'!$B$12)*'S Curve Equation'!$B$10))+'S Curve Equation'!$B$13)*'S Curve Equation'!$B$14</f>
        <v>0.15200000000000005</v>
      </c>
      <c r="C142">
        <f>(1/(1+EXP(('S Curve Equation'!$B$11-C97*'S Curve Equation'!$B$12)*'S Curve Equation'!$B$10))+'S Curve Equation'!$B$13)*'S Curve Equation'!$B$14</f>
        <v>0.15295215926790226</v>
      </c>
      <c r="D142">
        <f>(1/(1+EXP(('S Curve Equation'!$B$11-D97*'S Curve Equation'!$B$12)*'S Curve Equation'!$B$10))+'S Curve Equation'!$B$13)*'S Curve Equation'!$B$14</f>
        <v>0.15395279737759515</v>
      </c>
      <c r="E142">
        <f>(1/(1+EXP(('S Curve Equation'!$B$11-E97*'S Curve Equation'!$B$12)*'S Curve Equation'!$B$10))+'S Curve Equation'!$B$13)*'S Curve Equation'!$B$14</f>
        <v>0.1549331977690358</v>
      </c>
      <c r="F142">
        <f>(1/(1+EXP(('S Curve Equation'!$B$11-F97*'S Curve Equation'!$B$12)*'S Curve Equation'!$B$10))+'S Curve Equation'!$B$13)*'S Curve Equation'!$B$14</f>
        <v>0.15590051248444889</v>
      </c>
      <c r="G142">
        <f>(1/(1+EXP(('S Curve Equation'!$B$11-G97*'S Curve Equation'!$B$12)*'S Curve Equation'!$B$10))+'S Curve Equation'!$B$13)*'S Curve Equation'!$B$14</f>
        <v>0.15690435463092861</v>
      </c>
      <c r="H142">
        <f>(1/(1+EXP(('S Curve Equation'!$B$11-H97*'S Curve Equation'!$B$12)*'S Curve Equation'!$B$10))+'S Curve Equation'!$B$13)*'S Curve Equation'!$B$14</f>
        <v>0.15795325998114682</v>
      </c>
      <c r="I142">
        <f>(1/(1+EXP(('S Curve Equation'!$B$11-I97*'S Curve Equation'!$B$12)*'S Curve Equation'!$B$10))+'S Curve Equation'!$B$13)*'S Curve Equation'!$B$14</f>
        <v>0.15906620426205095</v>
      </c>
      <c r="J142">
        <f>(1/(1+EXP(('S Curve Equation'!$B$11-J97*'S Curve Equation'!$B$12)*'S Curve Equation'!$B$10))+'S Curve Equation'!$B$13)*'S Curve Equation'!$B$14</f>
        <v>0.16023393556659982</v>
      </c>
      <c r="K142">
        <f>(1/(1+EXP(('S Curve Equation'!$B$11-K97*'S Curve Equation'!$B$12)*'S Curve Equation'!$B$10))+'S Curve Equation'!$B$13)*'S Curve Equation'!$B$14</f>
        <v>0.16137627378741864</v>
      </c>
      <c r="L142">
        <f>(1/(1+EXP(('S Curve Equation'!$B$11-L97*'S Curve Equation'!$B$12)*'S Curve Equation'!$B$10))+'S Curve Equation'!$B$13)*'S Curve Equation'!$B$14</f>
        <v>0.16212091364315692</v>
      </c>
      <c r="M142">
        <f>(1/(1+EXP(('S Curve Equation'!$B$11-M97*'S Curve Equation'!$B$12)*'S Curve Equation'!$B$10))+'S Curve Equation'!$B$13)*'S Curve Equation'!$B$14</f>
        <v>0.16311548050556465</v>
      </c>
      <c r="N142">
        <f>(1/(1+EXP(('S Curve Equation'!$B$11-N97*'S Curve Equation'!$B$12)*'S Curve Equation'!$B$10))+'S Curve Equation'!$B$13)*'S Curve Equation'!$B$14</f>
        <v>0.16410539946328695</v>
      </c>
      <c r="O142">
        <f>(1/(1+EXP(('S Curve Equation'!$B$11-O97*'S Curve Equation'!$B$12)*'S Curve Equation'!$B$10))+'S Curve Equation'!$B$13)*'S Curve Equation'!$B$14</f>
        <v>0.16509068009592118</v>
      </c>
      <c r="P142">
        <f>(1/(1+EXP(('S Curve Equation'!$B$11-P97*'S Curve Equation'!$B$12)*'S Curve Equation'!$B$10))+'S Curve Equation'!$B$13)*'S Curve Equation'!$B$14</f>
        <v>0.16607133252321754</v>
      </c>
      <c r="Q142">
        <f>(1/(1+EXP(('S Curve Equation'!$B$11-Q97*'S Curve Equation'!$B$12)*'S Curve Equation'!$B$10))+'S Curve Equation'!$B$13)*'S Curve Equation'!$B$14</f>
        <v>0.16704736738414883</v>
      </c>
      <c r="R142">
        <f>(1/(1+EXP(('S Curve Equation'!$B$11-R97*'S Curve Equation'!$B$12)*'S Curve Equation'!$B$10))+'S Curve Equation'!$B$13)*'S Curve Equation'!$B$14</f>
        <v>0.16801879581657847</v>
      </c>
      <c r="S142">
        <f>(1/(1+EXP(('S Curve Equation'!$B$11-S97*'S Curve Equation'!$B$12)*'S Curve Equation'!$B$10))+'S Curve Equation'!$B$13)*'S Curve Equation'!$B$14</f>
        <v>0.16898562943752432</v>
      </c>
      <c r="T142">
        <f>(1/(1+EXP(('S Curve Equation'!$B$11-T97*'S Curve Equation'!$B$12)*'S Curve Equation'!$B$10))+'S Curve Equation'!$B$13)*'S Curve Equation'!$B$14</f>
        <v>0.1699478803239976</v>
      </c>
      <c r="U142">
        <f>(1/(1+EXP(('S Curve Equation'!$B$11-U97*'S Curve Equation'!$B$12)*'S Curve Equation'!$B$10))+'S Curve Equation'!$B$13)*'S Curve Equation'!$B$14</f>
        <v>0.17090556099440249</v>
      </c>
      <c r="V142">
        <f>(1/(1+EXP(('S Curve Equation'!$B$11-V97*'S Curve Equation'!$B$12)*'S Curve Equation'!$B$10))+'S Curve Equation'!$B$13)*'S Curve Equation'!$B$14</f>
        <v>0.17185868439048074</v>
      </c>
      <c r="W142">
        <f>(1/(1+EXP(('S Curve Equation'!$B$11-W97*'S Curve Equation'!$B$12)*'S Curve Equation'!$B$10))+'S Curve Equation'!$B$13)*'S Curve Equation'!$B$14</f>
        <v>0.1728072638597962</v>
      </c>
      <c r="X142">
        <f>(1/(1+EXP(('S Curve Equation'!$B$11-X97*'S Curve Equation'!$B$12)*'S Curve Equation'!$B$10))+'S Curve Equation'!$B$13)*'S Curve Equation'!$B$14</f>
        <v>0.17375131313872527</v>
      </c>
      <c r="Y142">
        <f>(1/(1+EXP(('S Curve Equation'!$B$11-Y97*'S Curve Equation'!$B$12)*'S Curve Equation'!$B$10))+'S Curve Equation'!$B$13)*'S Curve Equation'!$B$14</f>
        <v>0.17469084633596557</v>
      </c>
      <c r="Z142">
        <f>(1/(1+EXP(('S Curve Equation'!$B$11-Z97*'S Curve Equation'!$B$12)*'S Curve Equation'!$B$10))+'S Curve Equation'!$B$13)*'S Curve Equation'!$B$14</f>
        <v>0.17562587791652778</v>
      </c>
      <c r="AA142">
        <f>(1/(1+EXP(('S Curve Equation'!$B$11-AA97*'S Curve Equation'!$B$12)*'S Curve Equation'!$B$10))+'S Curve Equation'!$B$13)*'S Curve Equation'!$B$14</f>
        <v>0.17655642268620758</v>
      </c>
      <c r="AB142">
        <f>(1/(1+EXP(('S Curve Equation'!$B$11-AB97*'S Curve Equation'!$B$12)*'S Curve Equation'!$B$10))+'S Curve Equation'!$B$13)*'S Curve Equation'!$B$14</f>
        <v>0.17748249577653022</v>
      </c>
      <c r="AC142">
        <f>(1/(1+EXP(('S Curve Equation'!$B$11-AC97*'S Curve Equation'!$B$12)*'S Curve Equation'!$B$10))+'S Curve Equation'!$B$13)*'S Curve Equation'!$B$14</f>
        <v>0.17840411263013611</v>
      </c>
      <c r="AD142">
        <f>(1/(1+EXP(('S Curve Equation'!$B$11-AD97*'S Curve Equation'!$B$12)*'S Curve Equation'!$B$10))+'S Curve Equation'!$B$13)*'S Curve Equation'!$B$14</f>
        <v>0.17932128898662356</v>
      </c>
      <c r="AE142">
        <f>(1/(1+EXP(('S Curve Equation'!$B$11-AE97*'S Curve Equation'!$B$12)*'S Curve Equation'!$B$10))+'S Curve Equation'!$B$13)*'S Curve Equation'!$B$14</f>
        <v>0.1802340408688056</v>
      </c>
      <c r="AF142">
        <f>(1/(1+EXP(('S Curve Equation'!$B$11-AF97*'S Curve Equation'!$B$12)*'S Curve Equation'!$B$10))+'S Curve Equation'!$B$13)*'S Curve Equation'!$B$14</f>
        <v>0.18114238456939594</v>
      </c>
    </row>
    <row r="143" spans="1:32" x14ac:dyDescent="0.25">
      <c r="A143" t="s">
        <v>28</v>
      </c>
      <c r="B143">
        <f>(1/(1+EXP(('S Curve Equation'!$B$11-B98*'S Curve Equation'!$B$12)*'S Curve Equation'!$B$10))+'S Curve Equation'!$B$13)*'S Curve Equation'!$B$14</f>
        <v>0.3968058252427184</v>
      </c>
      <c r="C143">
        <f>(1/(1+EXP(('S Curve Equation'!$B$11-C98*'S Curve Equation'!$B$12)*'S Curve Equation'!$B$10))+'S Curve Equation'!$B$13)*'S Curve Equation'!$B$14</f>
        <v>0.398159642631841</v>
      </c>
      <c r="D143">
        <f>(1/(1+EXP(('S Curve Equation'!$B$11-D98*'S Curve Equation'!$B$12)*'S Curve Equation'!$B$10))+'S Curve Equation'!$B$13)*'S Curve Equation'!$B$14</f>
        <v>0.39957715681756156</v>
      </c>
      <c r="E143">
        <f>(1/(1+EXP(('S Curve Equation'!$B$11-E98*'S Curve Equation'!$B$12)*'S Curve Equation'!$B$10))+'S Curve Equation'!$B$13)*'S Curve Equation'!$B$14</f>
        <v>0.40096084287001199</v>
      </c>
      <c r="F143">
        <f>(1/(1+EXP(('S Curve Equation'!$B$11-F98*'S Curve Equation'!$B$12)*'S Curve Equation'!$B$10))+'S Curve Equation'!$B$13)*'S Curve Equation'!$B$14</f>
        <v>0.40232109571764835</v>
      </c>
      <c r="G143">
        <f>(1/(1+EXP(('S Curve Equation'!$B$11-G98*'S Curve Equation'!$B$12)*'S Curve Equation'!$B$10))+'S Curve Equation'!$B$13)*'S Curve Equation'!$B$14</f>
        <v>0.40372754119985038</v>
      </c>
      <c r="H143">
        <f>(1/(1+EXP(('S Curve Equation'!$B$11-H98*'S Curve Equation'!$B$12)*'S Curve Equation'!$B$10))+'S Curve Equation'!$B$13)*'S Curve Equation'!$B$14</f>
        <v>0.40519153986981404</v>
      </c>
      <c r="I143">
        <f>(1/(1+EXP(('S Curve Equation'!$B$11-I98*'S Curve Equation'!$B$12)*'S Curve Equation'!$B$10))+'S Curve Equation'!$B$13)*'S Curve Equation'!$B$14</f>
        <v>0.4067387339845624</v>
      </c>
      <c r="J143">
        <f>(1/(1+EXP(('S Curve Equation'!$B$11-J98*'S Curve Equation'!$B$12)*'S Curve Equation'!$B$10))+'S Curve Equation'!$B$13)*'S Curve Equation'!$B$14</f>
        <v>0.40835530496543582</v>
      </c>
      <c r="K143">
        <f>(1/(1+EXP(('S Curve Equation'!$B$11-K98*'S Curve Equation'!$B$12)*'S Curve Equation'!$B$10))+'S Curve Equation'!$B$13)*'S Curve Equation'!$B$14</f>
        <v>0.40993005831753809</v>
      </c>
      <c r="L143">
        <f>(1/(1+EXP(('S Curve Equation'!$B$11-L98*'S Curve Equation'!$B$12)*'S Curve Equation'!$B$10))+'S Curve Equation'!$B$13)*'S Curve Equation'!$B$14</f>
        <v>0.41095305052279668</v>
      </c>
      <c r="M143">
        <f>(1/(1+EXP(('S Curve Equation'!$B$11-M98*'S Curve Equation'!$B$12)*'S Curve Equation'!$B$10))+'S Curve Equation'!$B$13)*'S Curve Equation'!$B$14</f>
        <v>0.41231509390086524</v>
      </c>
      <c r="N143">
        <f>(1/(1+EXP(('S Curve Equation'!$B$11-N98*'S Curve Equation'!$B$12)*'S Curve Equation'!$B$10))+'S Curve Equation'!$B$13)*'S Curve Equation'!$B$14</f>
        <v>0.41366592266603242</v>
      </c>
      <c r="O143">
        <f>(1/(1+EXP(('S Curve Equation'!$B$11-O98*'S Curve Equation'!$B$12)*'S Curve Equation'!$B$10))+'S Curve Equation'!$B$13)*'S Curve Equation'!$B$14</f>
        <v>0.4150056549969941</v>
      </c>
      <c r="P143">
        <f>(1/(1+EXP(('S Curve Equation'!$B$11-P98*'S Curve Equation'!$B$12)*'S Curve Equation'!$B$10))+'S Curve Equation'!$B$13)*'S Curve Equation'!$B$14</f>
        <v>0.41633440782070097</v>
      </c>
      <c r="Q143">
        <f>(1/(1+EXP(('S Curve Equation'!$B$11-Q98*'S Curve Equation'!$B$12)*'S Curve Equation'!$B$10))+'S Curve Equation'!$B$13)*'S Curve Equation'!$B$14</f>
        <v>0.41765229681713867</v>
      </c>
      <c r="R143">
        <f>(1/(1+EXP(('S Curve Equation'!$B$11-R98*'S Curve Equation'!$B$12)*'S Curve Equation'!$B$10))+'S Curve Equation'!$B$13)*'S Curve Equation'!$B$14</f>
        <v>0.41895943642461198</v>
      </c>
      <c r="S143">
        <f>(1/(1+EXP(('S Curve Equation'!$B$11-S98*'S Curve Equation'!$B$12)*'S Curve Equation'!$B$10))+'S Curve Equation'!$B$13)*'S Curve Equation'!$B$14</f>
        <v>0.42025593984551651</v>
      </c>
      <c r="T143">
        <f>(1/(1+EXP(('S Curve Equation'!$B$11-T98*'S Curve Equation'!$B$12)*'S Curve Equation'!$B$10))+'S Curve Equation'!$B$13)*'S Curve Equation'!$B$14</f>
        <v>0.42154191905255706</v>
      </c>
      <c r="U143">
        <f>(1/(1+EXP(('S Curve Equation'!$B$11-U98*'S Curve Equation'!$B$12)*'S Curve Equation'!$B$10))+'S Curve Equation'!$B$13)*'S Curve Equation'!$B$14</f>
        <v>0.42281748479538506</v>
      </c>
      <c r="V143">
        <f>(1/(1+EXP(('S Curve Equation'!$B$11-V98*'S Curve Equation'!$B$12)*'S Curve Equation'!$B$10))+'S Curve Equation'!$B$13)*'S Curve Equation'!$B$14</f>
        <v>0.42408274660762146</v>
      </c>
      <c r="W143">
        <f>(1/(1+EXP(('S Curve Equation'!$B$11-W98*'S Curve Equation'!$B$12)*'S Curve Equation'!$B$10))+'S Curve Equation'!$B$13)*'S Curve Equation'!$B$14</f>
        <v>0.4253378128142507</v>
      </c>
      <c r="X143">
        <f>(1/(1+EXP(('S Curve Equation'!$B$11-X98*'S Curve Equation'!$B$12)*'S Curve Equation'!$B$10))+'S Curve Equation'!$B$13)*'S Curve Equation'!$B$14</f>
        <v>0.42658279053933329</v>
      </c>
      <c r="Y143">
        <f>(1/(1+EXP(('S Curve Equation'!$B$11-Y98*'S Curve Equation'!$B$12)*'S Curve Equation'!$B$10))+'S Curve Equation'!$B$13)*'S Curve Equation'!$B$14</f>
        <v>0.42781778571404488</v>
      </c>
      <c r="Z143">
        <f>(1/(1+EXP(('S Curve Equation'!$B$11-Z98*'S Curve Equation'!$B$12)*'S Curve Equation'!$B$10))+'S Curve Equation'!$B$13)*'S Curve Equation'!$B$14</f>
        <v>0.42904290308499071</v>
      </c>
      <c r="AA143">
        <f>(1/(1+EXP(('S Curve Equation'!$B$11-AA98*'S Curve Equation'!$B$12)*'S Curve Equation'!$B$10))+'S Curve Equation'!$B$13)*'S Curve Equation'!$B$14</f>
        <v>0.43025824622278486</v>
      </c>
      <c r="AB143">
        <f>(1/(1+EXP(('S Curve Equation'!$B$11-AB98*'S Curve Equation'!$B$12)*'S Curve Equation'!$B$10))+'S Curve Equation'!$B$13)*'S Curve Equation'!$B$14</f>
        <v>0.43146391753088092</v>
      </c>
      <c r="AC143">
        <f>(1/(1+EXP(('S Curve Equation'!$B$11-AC98*'S Curve Equation'!$B$12)*'S Curve Equation'!$B$10))+'S Curve Equation'!$B$13)*'S Curve Equation'!$B$14</f>
        <v>0.43266001825460715</v>
      </c>
      <c r="AD143">
        <f>(1/(1+EXP(('S Curve Equation'!$B$11-AD98*'S Curve Equation'!$B$12)*'S Curve Equation'!$B$10))+'S Curve Equation'!$B$13)*'S Curve Equation'!$B$14</f>
        <v>0.4338466484904257</v>
      </c>
      <c r="AE143">
        <f>(1/(1+EXP(('S Curve Equation'!$B$11-AE98*'S Curve Equation'!$B$12)*'S Curve Equation'!$B$10))+'S Curve Equation'!$B$13)*'S Curve Equation'!$B$14</f>
        <v>0.43502390719535505</v>
      </c>
      <c r="AF143">
        <f>(1/(1+EXP(('S Curve Equation'!$B$11-AF98*'S Curve Equation'!$B$12)*'S Curve Equation'!$B$10))+'S Curve Equation'!$B$13)*'S Curve Equation'!$B$14</f>
        <v>0.43619189219657445</v>
      </c>
    </row>
    <row r="144" spans="1:32" x14ac:dyDescent="0.25">
      <c r="A144" t="s">
        <v>30</v>
      </c>
      <c r="B144">
        <f>(1/(1+EXP(('S Curve Equation'!$B$11-B99*'S Curve Equation'!$B$12)*'S Curve Equation'!$B$10))+'S Curve Equation'!$B$13)*'S Curve Equation'!$B$14</f>
        <v>0.52200000000000013</v>
      </c>
      <c r="C144">
        <f>(1/(1+EXP(('S Curve Equation'!$B$11-C99*'S Curve Equation'!$B$12)*'S Curve Equation'!$B$10))+'S Curve Equation'!$B$13)*'S Curve Equation'!$B$14</f>
        <v>0.52326570174868026</v>
      </c>
      <c r="D144">
        <f>(1/(1+EXP(('S Curve Equation'!$B$11-D99*'S Curve Equation'!$B$12)*'S Curve Equation'!$B$10))+'S Curve Equation'!$B$13)*'S Curve Equation'!$B$14</f>
        <v>0.52458915945915008</v>
      </c>
      <c r="E144">
        <f>(1/(1+EXP(('S Curve Equation'!$B$11-E99*'S Curve Equation'!$B$12)*'S Curve Equation'!$B$10))+'S Curve Equation'!$B$13)*'S Curve Equation'!$B$14</f>
        <v>0.52587927014321756</v>
      </c>
      <c r="F144">
        <f>(1/(1+EXP(('S Curve Equation'!$B$11-F99*'S Curve Equation'!$B$12)*'S Curve Equation'!$B$10))+'S Curve Equation'!$B$13)*'S Curve Equation'!$B$14</f>
        <v>0.52714584142217602</v>
      </c>
      <c r="G144">
        <f>(1/(1+EXP(('S Curve Equation'!$B$11-G99*'S Curve Equation'!$B$12)*'S Curve Equation'!$B$10))+'S Curve Equation'!$B$13)*'S Curve Equation'!$B$14</f>
        <v>0.52845366866940191</v>
      </c>
      <c r="H144">
        <f>(1/(1+EXP(('S Curve Equation'!$B$11-H99*'S Curve Equation'!$B$12)*'S Curve Equation'!$B$10))+'S Curve Equation'!$B$13)*'S Curve Equation'!$B$14</f>
        <v>0.52981312607376962</v>
      </c>
      <c r="I144">
        <f>(1/(1+EXP(('S Curve Equation'!$B$11-I99*'S Curve Equation'!$B$12)*'S Curve Equation'!$B$10))+'S Curve Equation'!$B$13)*'S Curve Equation'!$B$14</f>
        <v>0.53124775502492383</v>
      </c>
      <c r="J144">
        <f>(1/(1+EXP(('S Curve Equation'!$B$11-J99*'S Curve Equation'!$B$12)*'S Curve Equation'!$B$10))+'S Curve Equation'!$B$13)*'S Curve Equation'!$B$14</f>
        <v>0.53274443743570454</v>
      </c>
      <c r="K144">
        <f>(1/(1+EXP(('S Curve Equation'!$B$11-K99*'S Curve Equation'!$B$12)*'S Curve Equation'!$B$10))+'S Curve Equation'!$B$13)*'S Curve Equation'!$B$14</f>
        <v>0.53420017796292096</v>
      </c>
      <c r="L144">
        <f>(1/(1+EXP(('S Curve Equation'!$B$11-L99*'S Curve Equation'!$B$12)*'S Curve Equation'!$B$10))+'S Curve Equation'!$B$13)*'S Curve Equation'!$B$14</f>
        <v>0.53514468519988101</v>
      </c>
      <c r="M144">
        <f>(1/(1+EXP(('S Curve Equation'!$B$11-M99*'S Curve Equation'!$B$12)*'S Curve Equation'!$B$10))+'S Curve Equation'!$B$13)*'S Curve Equation'!$B$14</f>
        <v>0.53640080465489959</v>
      </c>
      <c r="N144">
        <f>(1/(1+EXP(('S Curve Equation'!$B$11-N99*'S Curve Equation'!$B$12)*'S Curve Equation'!$B$10))+'S Curve Equation'!$B$13)*'S Curve Equation'!$B$14</f>
        <v>0.53764497841916825</v>
      </c>
      <c r="O144">
        <f>(1/(1+EXP(('S Curve Equation'!$B$11-O99*'S Curve Equation'!$B$12)*'S Curve Equation'!$B$10))+'S Curve Equation'!$B$13)*'S Curve Equation'!$B$14</f>
        <v>0.53887736140809173</v>
      </c>
      <c r="P144">
        <f>(1/(1+EXP(('S Curve Equation'!$B$11-P99*'S Curve Equation'!$B$12)*'S Curve Equation'!$B$10))+'S Curve Equation'!$B$13)*'S Curve Equation'!$B$14</f>
        <v>0.54009810615850562</v>
      </c>
      <c r="Q144">
        <f>(1/(1+EXP(('S Curve Equation'!$B$11-Q99*'S Curve Equation'!$B$12)*'S Curve Equation'!$B$10))+'S Curve Equation'!$B$13)*'S Curve Equation'!$B$14</f>
        <v>0.54130736286653991</v>
      </c>
      <c r="R144">
        <f>(1/(1+EXP(('S Curve Equation'!$B$11-R99*'S Curve Equation'!$B$12)*'S Curve Equation'!$B$10))+'S Curve Equation'!$B$13)*'S Curve Equation'!$B$14</f>
        <v>0.54250527942502069</v>
      </c>
      <c r="S144">
        <f>(1/(1+EXP(('S Curve Equation'!$B$11-S99*'S Curve Equation'!$B$12)*'S Curve Equation'!$B$10))+'S Curve Equation'!$B$13)*'S Curve Equation'!$B$14</f>
        <v>0.54369200146041197</v>
      </c>
      <c r="T144">
        <f>(1/(1+EXP(('S Curve Equation'!$B$11-T99*'S Curve Equation'!$B$12)*'S Curve Equation'!$B$10))+'S Curve Equation'!$B$13)*'S Curve Equation'!$B$14</f>
        <v>0.54486767236929534</v>
      </c>
      <c r="U144">
        <f>(1/(1+EXP(('S Curve Equation'!$B$11-U99*'S Curve Equation'!$B$12)*'S Curve Equation'!$B$10))+'S Curve Equation'!$B$13)*'S Curve Equation'!$B$14</f>
        <v>0.54603243335437368</v>
      </c>
      <c r="V144">
        <f>(1/(1+EXP(('S Curve Equation'!$B$11-V99*'S Curve Equation'!$B$12)*'S Curve Equation'!$B$10))+'S Curve Equation'!$B$13)*'S Curve Equation'!$B$14</f>
        <v>0.54718642345999891</v>
      </c>
      <c r="W144">
        <f>(1/(1+EXP(('S Curve Equation'!$B$11-W99*'S Curve Equation'!$B$12)*'S Curve Equation'!$B$10))+'S Curve Equation'!$B$13)*'S Curve Equation'!$B$14</f>
        <v>0.54832977960723484</v>
      </c>
      <c r="X144">
        <f>(1/(1+EXP(('S Curve Equation'!$B$11-X99*'S Curve Equation'!$B$12)*'S Curve Equation'!$B$10))+'S Curve Equation'!$B$13)*'S Curve Equation'!$B$14</f>
        <v>0.54946263662841777</v>
      </c>
      <c r="Y144">
        <f>(1/(1+EXP(('S Curve Equation'!$B$11-Y99*'S Curve Equation'!$B$12)*'S Curve Equation'!$B$10))+'S Curve Equation'!$B$13)*'S Curve Equation'!$B$14</f>
        <v>0.55058512730125908</v>
      </c>
      <c r="Z144">
        <f>(1/(1+EXP(('S Curve Equation'!$B$11-Z99*'S Curve Equation'!$B$12)*'S Curve Equation'!$B$10))+'S Curve Equation'!$B$13)*'S Curve Equation'!$B$14</f>
        <v>0.55169738238245025</v>
      </c>
      <c r="AA144">
        <f>(1/(1+EXP(('S Curve Equation'!$B$11-AA99*'S Curve Equation'!$B$12)*'S Curve Equation'!$B$10))+'S Curve Equation'!$B$13)*'S Curve Equation'!$B$14</f>
        <v>0.55279953064079013</v>
      </c>
      <c r="AB144">
        <f>(1/(1+EXP(('S Curve Equation'!$B$11-AB99*'S Curve Equation'!$B$12)*'S Curve Equation'!$B$10))+'S Curve Equation'!$B$13)*'S Curve Equation'!$B$14</f>
        <v>0.55389169888983725</v>
      </c>
      <c r="AC144">
        <f>(1/(1+EXP(('S Curve Equation'!$B$11-AC99*'S Curve Equation'!$B$12)*'S Curve Equation'!$B$10))+'S Curve Equation'!$B$13)*'S Curve Equation'!$B$14</f>
        <v>0.55497401202006624</v>
      </c>
      <c r="AD144">
        <f>(1/(1+EXP(('S Curve Equation'!$B$11-AD99*'S Curve Equation'!$B$12)*'S Curve Equation'!$B$10))+'S Curve Equation'!$B$13)*'S Curve Equation'!$B$14</f>
        <v>0.55604659303056359</v>
      </c>
      <c r="AE144">
        <f>(1/(1+EXP(('S Curve Equation'!$B$11-AE99*'S Curve Equation'!$B$12)*'S Curve Equation'!$B$10))+'S Curve Equation'!$B$13)*'S Curve Equation'!$B$14</f>
        <v>0.55710956306022708</v>
      </c>
      <c r="AF144">
        <f>(1/(1+EXP(('S Curve Equation'!$B$11-AF99*'S Curve Equation'!$B$12)*'S Curve Equation'!$B$10))+'S Curve Equation'!$B$13)*'S Curve Equation'!$B$14</f>
        <v>0.55816304141850281</v>
      </c>
    </row>
    <row r="145" spans="1:32" x14ac:dyDescent="0.25">
      <c r="A145" t="s">
        <v>32</v>
      </c>
      <c r="B145">
        <f>(1/(1+EXP(('S Curve Equation'!$B$11-B100*'S Curve Equation'!$B$12)*'S Curve Equation'!$B$10))+'S Curve Equation'!$B$13)*'S Curve Equation'!$B$14</f>
        <v>0.16600000000000004</v>
      </c>
      <c r="C145">
        <f>(1/(1+EXP(('S Curve Equation'!$B$11-C100*'S Curve Equation'!$B$12)*'S Curve Equation'!$B$10))+'S Curve Equation'!$B$13)*'S Curve Equation'!$B$14</f>
        <v>0.16700055188231847</v>
      </c>
      <c r="D145">
        <f>(1/(1+EXP(('S Curve Equation'!$B$11-D100*'S Curve Equation'!$B$12)*'S Curve Equation'!$B$10))+'S Curve Equation'!$B$13)*'S Curve Equation'!$B$14</f>
        <v>0.16805176410109413</v>
      </c>
      <c r="E145">
        <f>(1/(1+EXP(('S Curve Equation'!$B$11-E100*'S Curve Equation'!$B$12)*'S Curve Equation'!$B$10))+'S Curve Equation'!$B$13)*'S Curve Equation'!$B$14</f>
        <v>0.16908143600553679</v>
      </c>
      <c r="F145">
        <f>(1/(1+EXP(('S Curve Equation'!$B$11-F100*'S Curve Equation'!$B$12)*'S Curve Equation'!$B$10))+'S Curve Equation'!$B$13)*'S Curve Equation'!$B$14</f>
        <v>0.17009709413712026</v>
      </c>
      <c r="G145">
        <f>(1/(1+EXP(('S Curve Equation'!$B$11-G100*'S Curve Equation'!$B$12)*'S Curve Equation'!$B$10))+'S Curve Equation'!$B$13)*'S Curve Equation'!$B$14</f>
        <v>0.17115082213044358</v>
      </c>
      <c r="H145">
        <f>(1/(1+EXP(('S Curve Equation'!$B$11-H100*'S Curve Equation'!$B$12)*'S Curve Equation'!$B$10))+'S Curve Equation'!$B$13)*'S Curve Equation'!$B$14</f>
        <v>0.17225154573555249</v>
      </c>
      <c r="I145">
        <f>(1/(1+EXP(('S Curve Equation'!$B$11-I100*'S Curve Equation'!$B$12)*'S Curve Equation'!$B$10))+'S Curve Equation'!$B$13)*'S Curve Equation'!$B$14</f>
        <v>0.17341913009035226</v>
      </c>
      <c r="J145">
        <f>(1/(1+EXP(('S Curve Equation'!$B$11-J100*'S Curve Equation'!$B$12)*'S Curve Equation'!$B$10))+'S Curve Equation'!$B$13)*'S Curve Equation'!$B$14</f>
        <v>0.17464381425164824</v>
      </c>
      <c r="K145">
        <f>(1/(1+EXP(('S Curve Equation'!$B$11-K100*'S Curve Equation'!$B$12)*'S Curve Equation'!$B$10))+'S Curve Equation'!$B$13)*'S Curve Equation'!$B$14</f>
        <v>0.17584149471782362</v>
      </c>
      <c r="L145">
        <f>(1/(1+EXP(('S Curve Equation'!$B$11-L100*'S Curve Equation'!$B$12)*'S Curve Equation'!$B$10))+'S Curve Equation'!$B$13)*'S Curve Equation'!$B$14</f>
        <v>0.17662201225466406</v>
      </c>
      <c r="M145">
        <f>(1/(1+EXP(('S Curve Equation'!$B$11-M100*'S Curve Equation'!$B$12)*'S Curve Equation'!$B$10))+'S Curve Equation'!$B$13)*'S Curve Equation'!$B$14</f>
        <v>0.17766425624596643</v>
      </c>
      <c r="N145">
        <f>(1/(1+EXP(('S Curve Equation'!$B$11-N100*'S Curve Equation'!$B$12)*'S Curve Equation'!$B$10))+'S Curve Equation'!$B$13)*'S Curve Equation'!$B$14</f>
        <v>0.17870135510341692</v>
      </c>
      <c r="O145">
        <f>(1/(1+EXP(('S Curve Equation'!$B$11-O100*'S Curve Equation'!$B$12)*'S Curve Equation'!$B$10))+'S Curve Equation'!$B$13)*'S Curve Equation'!$B$14</f>
        <v>0.17973332358637964</v>
      </c>
      <c r="P145">
        <f>(1/(1+EXP(('S Curve Equation'!$B$11-P100*'S Curve Equation'!$B$12)*'S Curve Equation'!$B$10))+'S Curve Equation'!$B$13)*'S Curve Equation'!$B$14</f>
        <v>0.18076017695915642</v>
      </c>
      <c r="Q145">
        <f>(1/(1+EXP(('S Curve Equation'!$B$11-Q100*'S Curve Equation'!$B$12)*'S Curve Equation'!$B$10))+'S Curve Equation'!$B$13)*'S Curve Equation'!$B$14</f>
        <v>0.18178193096931489</v>
      </c>
      <c r="R145">
        <f>(1/(1+EXP(('S Curve Equation'!$B$11-R100*'S Curve Equation'!$B$12)*'S Curve Equation'!$B$10))+'S Curve Equation'!$B$13)*'S Curve Equation'!$B$14</f>
        <v>0.18279860182667076</v>
      </c>
      <c r="S145">
        <f>(1/(1+EXP(('S Curve Equation'!$B$11-S100*'S Curve Equation'!$B$12)*'S Curve Equation'!$B$10))+'S Curve Equation'!$B$13)*'S Curve Equation'!$B$14</f>
        <v>0.18381020618291735</v>
      </c>
      <c r="T145">
        <f>(1/(1+EXP(('S Curve Equation'!$B$11-T100*'S Curve Equation'!$B$12)*'S Curve Equation'!$B$10))+'S Curve Equation'!$B$13)*'S Curve Equation'!$B$14</f>
        <v>0.18481676111188272</v>
      </c>
      <c r="U145">
        <f>(1/(1+EXP(('S Curve Equation'!$B$11-U100*'S Curve Equation'!$B$12)*'S Curve Equation'!$B$10))+'S Curve Equation'!$B$13)*'S Curve Equation'!$B$14</f>
        <v>0.18581828409039408</v>
      </c>
      <c r="V145">
        <f>(1/(1+EXP(('S Curve Equation'!$B$11-V100*'S Curve Equation'!$B$12)*'S Curve Equation'!$B$10))+'S Curve Equation'!$B$13)*'S Curve Equation'!$B$14</f>
        <v>0.18681479297973483</v>
      </c>
      <c r="W145">
        <f>(1/(1+EXP(('S Curve Equation'!$B$11-W100*'S Curve Equation'!$B$12)*'S Curve Equation'!$B$10))+'S Curve Equation'!$B$13)*'S Curve Equation'!$B$14</f>
        <v>0.18780630600768503</v>
      </c>
      <c r="X145">
        <f>(1/(1+EXP(('S Curve Equation'!$B$11-X100*'S Curve Equation'!$B$12)*'S Curve Equation'!$B$10))+'S Curve Equation'!$B$13)*'S Curve Equation'!$B$14</f>
        <v>0.18879284175111008</v>
      </c>
      <c r="Y145">
        <f>(1/(1+EXP(('S Curve Equation'!$B$11-Y100*'S Curve Equation'!$B$12)*'S Curve Equation'!$B$10))+'S Curve Equation'!$B$13)*'S Curve Equation'!$B$14</f>
        <v>0.1897744191191085</v>
      </c>
      <c r="Z145">
        <f>(1/(1+EXP(('S Curve Equation'!$B$11-Z100*'S Curve Equation'!$B$12)*'S Curve Equation'!$B$10))+'S Curve Equation'!$B$13)*'S Curve Equation'!$B$14</f>
        <v>0.19075105733668124</v>
      </c>
      <c r="AA145">
        <f>(1/(1+EXP(('S Curve Equation'!$B$11-AA100*'S Curve Equation'!$B$12)*'S Curve Equation'!$B$10))+'S Curve Equation'!$B$13)*'S Curve Equation'!$B$14</f>
        <v>0.19172277592891687</v>
      </c>
      <c r="AB145">
        <f>(1/(1+EXP(('S Curve Equation'!$B$11-AB100*'S Curve Equation'!$B$12)*'S Curve Equation'!$B$10))+'S Curve Equation'!$B$13)*'S Curve Equation'!$B$14</f>
        <v>0.192689594705687</v>
      </c>
      <c r="AC145">
        <f>(1/(1+EXP(('S Curve Equation'!$B$11-AC100*'S Curve Equation'!$B$12)*'S Curve Equation'!$B$10))+'S Curve Equation'!$B$13)*'S Curve Equation'!$B$14</f>
        <v>0.19365153374681318</v>
      </c>
      <c r="AD145">
        <f>(1/(1+EXP(('S Curve Equation'!$B$11-AD100*'S Curve Equation'!$B$12)*'S Curve Equation'!$B$10))+'S Curve Equation'!$B$13)*'S Curve Equation'!$B$14</f>
        <v>0.19460861338772517</v>
      </c>
      <c r="AE145">
        <f>(1/(1+EXP(('S Curve Equation'!$B$11-AE100*'S Curve Equation'!$B$12)*'S Curve Equation'!$B$10))+'S Curve Equation'!$B$13)*'S Curve Equation'!$B$14</f>
        <v>0.19556085420556329</v>
      </c>
      <c r="AF145">
        <f>(1/(1+EXP(('S Curve Equation'!$B$11-AF100*'S Curve Equation'!$B$12)*'S Curve Equation'!$B$10))+'S Curve Equation'!$B$13)*'S Curve Equation'!$B$14</f>
        <v>0.19650827700573739</v>
      </c>
    </row>
    <row r="146" spans="1:32" x14ac:dyDescent="0.25">
      <c r="A146" t="s">
        <v>34</v>
      </c>
      <c r="B146">
        <f>(1/(1+EXP(('S Curve Equation'!$B$11-B101*'S Curve Equation'!$B$12)*'S Curve Equation'!$B$10))+'S Curve Equation'!$B$13)*'S Curve Equation'!$B$14</f>
        <v>0.28100000000000003</v>
      </c>
      <c r="C146">
        <f>(1/(1+EXP(('S Curve Equation'!$B$11-C101*'S Curve Equation'!$B$12)*'S Curve Equation'!$B$10))+'S Curve Equation'!$B$13)*'S Curve Equation'!$B$14</f>
        <v>0.28227216974026953</v>
      </c>
      <c r="D146">
        <f>(1/(1+EXP(('S Curve Equation'!$B$11-D101*'S Curve Equation'!$B$12)*'S Curve Equation'!$B$10))+'S Curve Equation'!$B$13)*'S Curve Equation'!$B$14</f>
        <v>0.28360623111376249</v>
      </c>
      <c r="E146">
        <f>(1/(1+EXP(('S Curve Equation'!$B$11-E101*'S Curve Equation'!$B$12)*'S Curve Equation'!$B$10))+'S Curve Equation'!$B$13)*'S Curve Equation'!$B$14</f>
        <v>0.28491046512803936</v>
      </c>
      <c r="F146">
        <f>(1/(1+EXP(('S Curve Equation'!$B$11-F101*'S Curve Equation'!$B$12)*'S Curve Equation'!$B$10))+'S Curve Equation'!$B$13)*'S Curve Equation'!$B$14</f>
        <v>0.28619454635427927</v>
      </c>
      <c r="G146">
        <f>(1/(1+EXP(('S Curve Equation'!$B$11-G101*'S Curve Equation'!$B$12)*'S Curve Equation'!$B$10))+'S Curve Equation'!$B$13)*'S Curve Equation'!$B$14</f>
        <v>0.28752425073018495</v>
      </c>
      <c r="H146">
        <f>(1/(1+EXP(('S Curve Equation'!$B$11-H101*'S Curve Equation'!$B$12)*'S Curve Equation'!$B$10))+'S Curve Equation'!$B$13)*'S Curve Equation'!$B$14</f>
        <v>0.28891054651780779</v>
      </c>
      <c r="I146">
        <f>(1/(1+EXP(('S Curve Equation'!$B$11-I101*'S Curve Equation'!$B$12)*'S Curve Equation'!$B$10))+'S Curve Equation'!$B$13)*'S Curve Equation'!$B$14</f>
        <v>0.29037803738011686</v>
      </c>
      <c r="J146">
        <f>(1/(1+EXP(('S Curve Equation'!$B$11-J101*'S Curve Equation'!$B$12)*'S Curve Equation'!$B$10))+'S Curve Equation'!$B$13)*'S Curve Equation'!$B$14</f>
        <v>0.29191398269426638</v>
      </c>
      <c r="K146">
        <f>(1/(1+EXP(('S Curve Equation'!$B$11-K101*'S Curve Equation'!$B$12)*'S Curve Equation'!$B$10))+'S Curve Equation'!$B$13)*'S Curve Equation'!$B$14</f>
        <v>0.29341280148226723</v>
      </c>
      <c r="L146">
        <f>(1/(1+EXP(('S Curve Equation'!$B$11-L101*'S Curve Equation'!$B$12)*'S Curve Equation'!$B$10))+'S Curve Equation'!$B$13)*'S Curve Equation'!$B$14</f>
        <v>0.29438784280199409</v>
      </c>
      <c r="M146">
        <f>(1/(1+EXP(('S Curve Equation'!$B$11-M101*'S Curve Equation'!$B$12)*'S Curve Equation'!$B$10))+'S Curve Equation'!$B$13)*'S Curve Equation'!$B$14</f>
        <v>0.29568772710956193</v>
      </c>
      <c r="N146">
        <f>(1/(1+EXP(('S Curve Equation'!$B$11-N101*'S Curve Equation'!$B$12)*'S Curve Equation'!$B$10))+'S Curve Equation'!$B$13)*'S Curve Equation'!$B$14</f>
        <v>0.29697880856467057</v>
      </c>
      <c r="O146">
        <f>(1/(1+EXP(('S Curve Equation'!$B$11-O101*'S Curve Equation'!$B$12)*'S Curve Equation'!$B$10))+'S Curve Equation'!$B$13)*'S Curve Equation'!$B$14</f>
        <v>0.29826115325165298</v>
      </c>
      <c r="P146">
        <f>(1/(1+EXP(('S Curve Equation'!$B$11-P101*'S Curve Equation'!$B$12)*'S Curve Equation'!$B$10))+'S Curve Equation'!$B$13)*'S Curve Equation'!$B$14</f>
        <v>0.29953482709173318</v>
      </c>
      <c r="Q146">
        <f>(1/(1+EXP(('S Curve Equation'!$B$11-Q101*'S Curve Equation'!$B$12)*'S Curve Equation'!$B$10))+'S Curve Equation'!$B$13)*'S Curve Equation'!$B$14</f>
        <v>0.30079989582579897</v>
      </c>
      <c r="R146">
        <f>(1/(1+EXP(('S Curve Equation'!$B$11-R101*'S Curve Equation'!$B$12)*'S Curve Equation'!$B$10))+'S Curve Equation'!$B$13)*'S Curve Equation'!$B$14</f>
        <v>0.30205642499804725</v>
      </c>
      <c r="S146">
        <f>(1/(1+EXP(('S Curve Equation'!$B$11-S101*'S Curve Equation'!$B$12)*'S Curve Equation'!$B$10))+'S Curve Equation'!$B$13)*'S Curve Equation'!$B$14</f>
        <v>0.30330447994047915</v>
      </c>
      <c r="T146">
        <f>(1/(1+EXP(('S Curve Equation'!$B$11-T101*'S Curve Equation'!$B$12)*'S Curve Equation'!$B$10))+'S Curve Equation'!$B$13)*'S Curve Equation'!$B$14</f>
        <v>0.30454412575820977</v>
      </c>
      <c r="U146">
        <f>(1/(1+EXP(('S Curve Equation'!$B$11-U101*'S Curve Equation'!$B$12)*'S Curve Equation'!$B$10))+'S Curve Equation'!$B$13)*'S Curve Equation'!$B$14</f>
        <v>0.30577542731555796</v>
      </c>
      <c r="V146">
        <f>(1/(1+EXP(('S Curve Equation'!$B$11-V101*'S Curve Equation'!$B$12)*'S Curve Equation'!$B$10))+'S Curve Equation'!$B$13)*'S Curve Equation'!$B$14</f>
        <v>0.30699844922288472</v>
      </c>
      <c r="W146">
        <f>(1/(1+EXP(('S Curve Equation'!$B$11-W101*'S Curve Equation'!$B$12)*'S Curve Equation'!$B$10))+'S Curve Equation'!$B$13)*'S Curve Equation'!$B$14</f>
        <v>0.30821325582416187</v>
      </c>
      <c r="X146">
        <f>(1/(1+EXP(('S Curve Equation'!$B$11-X101*'S Curve Equation'!$B$12)*'S Curve Equation'!$B$10))+'S Curve Equation'!$B$13)*'S Curve Equation'!$B$14</f>
        <v>0.30941991118521778</v>
      </c>
      <c r="Y146">
        <f>(1/(1+EXP(('S Curve Equation'!$B$11-Y101*'S Curve Equation'!$B$12)*'S Curve Equation'!$B$10))+'S Curve Equation'!$B$13)*'S Curve Equation'!$B$14</f>
        <v>0.31061847908266393</v>
      </c>
      <c r="Z146">
        <f>(1/(1+EXP(('S Curve Equation'!$B$11-Z101*'S Curve Equation'!$B$12)*'S Curve Equation'!$B$10))+'S Curve Equation'!$B$13)*'S Curve Equation'!$B$14</f>
        <v>0.31180902299344992</v>
      </c>
      <c r="AA146">
        <f>(1/(1+EXP(('S Curve Equation'!$B$11-AA101*'S Curve Equation'!$B$12)*'S Curve Equation'!$B$10))+'S Curve Equation'!$B$13)*'S Curve Equation'!$B$14</f>
        <v>0.31299160608503002</v>
      </c>
      <c r="AB146">
        <f>(1/(1+EXP(('S Curve Equation'!$B$11-AB101*'S Curve Equation'!$B$12)*'S Curve Equation'!$B$10))+'S Curve Equation'!$B$13)*'S Curve Equation'!$B$14</f>
        <v>0.31416629120613049</v>
      </c>
      <c r="AC146">
        <f>(1/(1+EXP(('S Curve Equation'!$B$11-AC101*'S Curve Equation'!$B$12)*'S Curve Equation'!$B$10))+'S Curve Equation'!$B$13)*'S Curve Equation'!$B$14</f>
        <v>0.31533314087806019</v>
      </c>
      <c r="AD146">
        <f>(1/(1+EXP(('S Curve Equation'!$B$11-AD101*'S Curve Equation'!$B$12)*'S Curve Equation'!$B$10))+'S Curve Equation'!$B$13)*'S Curve Equation'!$B$14</f>
        <v>0.3164922172865855</v>
      </c>
      <c r="AE146">
        <f>(1/(1+EXP(('S Curve Equation'!$B$11-AE101*'S Curve Equation'!$B$12)*'S Curve Equation'!$B$10))+'S Curve Equation'!$B$13)*'S Curve Equation'!$B$14</f>
        <v>0.31764358227430345</v>
      </c>
      <c r="AF146">
        <f>(1/(1+EXP(('S Curve Equation'!$B$11-AF101*'S Curve Equation'!$B$12)*'S Curve Equation'!$B$10))+'S Curve Equation'!$B$13)*'S Curve Equation'!$B$14</f>
        <v>0.31878729733352557</v>
      </c>
    </row>
    <row r="147" spans="1:32" x14ac:dyDescent="0.25">
      <c r="A147" t="s">
        <v>36</v>
      </c>
      <c r="B147">
        <f>(1/(1+EXP(('S Curve Equation'!$B$11-B102*'S Curve Equation'!$B$12)*'S Curve Equation'!$B$10))+'S Curve Equation'!$B$13)*'S Curve Equation'!$B$14</f>
        <v>0.17800000000000002</v>
      </c>
      <c r="C147">
        <f>(1/(1+EXP(('S Curve Equation'!$B$11-C102*'S Curve Equation'!$B$12)*'S Curve Equation'!$B$10))+'S Curve Equation'!$B$13)*'S Curve Equation'!$B$14</f>
        <v>0.17903915172879969</v>
      </c>
      <c r="D147">
        <f>(1/(1+EXP(('S Curve Equation'!$B$11-D102*'S Curve Equation'!$B$12)*'S Curve Equation'!$B$10))+'S Curve Equation'!$B$13)*'S Curve Equation'!$B$14</f>
        <v>0.18013067611081315</v>
      </c>
      <c r="E147">
        <f>(1/(1+EXP(('S Curve Equation'!$B$11-E102*'S Curve Equation'!$B$12)*'S Curve Equation'!$B$10))+'S Curve Equation'!$B$13)*'S Curve Equation'!$B$14</f>
        <v>0.18119959442074735</v>
      </c>
      <c r="F147">
        <f>(1/(1+EXP(('S Curve Equation'!$B$11-F102*'S Curve Equation'!$B$12)*'S Curve Equation'!$B$10))+'S Curve Equation'!$B$13)*'S Curve Equation'!$B$14</f>
        <v>0.18225373313563681</v>
      </c>
      <c r="G147">
        <f>(1/(1+EXP(('S Curve Equation'!$B$11-G102*'S Curve Equation'!$B$12)*'S Curve Equation'!$B$10))+'S Curve Equation'!$B$13)*'S Curve Equation'!$B$14</f>
        <v>0.18334714165670674</v>
      </c>
      <c r="H147">
        <f>(1/(1+EXP(('S Curve Equation'!$B$11-H102*'S Curve Equation'!$B$12)*'S Curve Equation'!$B$10))+'S Curve Equation'!$B$13)*'S Curve Equation'!$B$14</f>
        <v>0.18448905272350646</v>
      </c>
      <c r="I147">
        <f>(1/(1+EXP(('S Curve Equation'!$B$11-I102*'S Curve Equation'!$B$12)*'S Curve Equation'!$B$10))+'S Curve Equation'!$B$13)*'S Curve Equation'!$B$14</f>
        <v>0.18570003386959946</v>
      </c>
      <c r="J147">
        <f>(1/(1+EXP(('S Curve Equation'!$B$11-J102*'S Curve Equation'!$B$12)*'S Curve Equation'!$B$10))+'S Curve Equation'!$B$13)*'S Curve Equation'!$B$14</f>
        <v>0.18696991467120749</v>
      </c>
      <c r="K147">
        <f>(1/(1+EXP(('S Curve Equation'!$B$11-K102*'S Curve Equation'!$B$12)*'S Curve Equation'!$B$10))+'S Curve Equation'!$B$13)*'S Curve Equation'!$B$14</f>
        <v>0.18821147706298588</v>
      </c>
      <c r="L147">
        <f>(1/(1+EXP(('S Curve Equation'!$B$11-L102*'S Curve Equation'!$B$12)*'S Curve Equation'!$B$10))+'S Curve Equation'!$B$13)*'S Curve Equation'!$B$14</f>
        <v>0.1890204232739823</v>
      </c>
      <c r="M147">
        <f>(1/(1+EXP(('S Curve Equation'!$B$11-M102*'S Curve Equation'!$B$12)*'S Curve Equation'!$B$10))+'S Curve Equation'!$B$13)*'S Curve Equation'!$B$14</f>
        <v>0.19010042171501093</v>
      </c>
      <c r="N147">
        <f>(1/(1+EXP(('S Curve Equation'!$B$11-N102*'S Curve Equation'!$B$12)*'S Curve Equation'!$B$10))+'S Curve Equation'!$B$13)*'S Curve Equation'!$B$14</f>
        <v>0.19117485427661465</v>
      </c>
      <c r="O147">
        <f>(1/(1+EXP(('S Curve Equation'!$B$11-O102*'S Curve Equation'!$B$12)*'S Curve Equation'!$B$10))+'S Curve Equation'!$B$13)*'S Curve Equation'!$B$14</f>
        <v>0.19224374042946868</v>
      </c>
      <c r="P147">
        <f>(1/(1+EXP(('S Curve Equation'!$B$11-P102*'S Curve Equation'!$B$12)*'S Curve Equation'!$B$10))+'S Curve Equation'!$B$13)*'S Curve Equation'!$B$14</f>
        <v>0.19330710010998056</v>
      </c>
      <c r="Q147">
        <f>(1/(1+EXP(('S Curve Equation'!$B$11-Q102*'S Curve Equation'!$B$12)*'S Curve Equation'!$B$10))+'S Curve Equation'!$B$13)*'S Curve Equation'!$B$14</f>
        <v>0.19436495369819368</v>
      </c>
      <c r="R147">
        <f>(1/(1+EXP(('S Curve Equation'!$B$11-R102*'S Curve Equation'!$B$12)*'S Curve Equation'!$B$10))+'S Curve Equation'!$B$13)*'S Curve Equation'!$B$14</f>
        <v>0.19541732199638909</v>
      </c>
      <c r="S147">
        <f>(1/(1+EXP(('S Curve Equation'!$B$11-S102*'S Curve Equation'!$B$12)*'S Curve Equation'!$B$10))+'S Curve Equation'!$B$13)*'S Curve Equation'!$B$14</f>
        <v>0.19646422620837684</v>
      </c>
      <c r="T147">
        <f>(1/(1+EXP(('S Curve Equation'!$B$11-T102*'S Curve Equation'!$B$12)*'S Curve Equation'!$B$10))+'S Curve Equation'!$B$13)*'S Curve Equation'!$B$14</f>
        <v>0.19750568791945389</v>
      </c>
      <c r="U147">
        <f>(1/(1+EXP(('S Curve Equation'!$B$11-U102*'S Curve Equation'!$B$12)*'S Curve Equation'!$B$10))+'S Curve Equation'!$B$13)*'S Curve Equation'!$B$14</f>
        <v>0.19854172907700759</v>
      </c>
      <c r="V147">
        <f>(1/(1+EXP(('S Curve Equation'!$B$11-V102*'S Curve Equation'!$B$12)*'S Curve Equation'!$B$10))+'S Curve Equation'!$B$13)*'S Curve Equation'!$B$14</f>
        <v>0.19957237197174785</v>
      </c>
      <c r="W147">
        <f>(1/(1+EXP(('S Curve Equation'!$B$11-W102*'S Curve Equation'!$B$12)*'S Curve Equation'!$B$10))+'S Curve Equation'!$B$13)*'S Curve Equation'!$B$14</f>
        <v>0.20059763921955759</v>
      </c>
      <c r="X147">
        <f>(1/(1+EXP(('S Curve Equation'!$B$11-X102*'S Curve Equation'!$B$12)*'S Curve Equation'!$B$10))+'S Curve Equation'!$B$13)*'S Curve Equation'!$B$14</f>
        <v>0.20161755374392298</v>
      </c>
      <c r="Y147">
        <f>(1/(1+EXP(('S Curve Equation'!$B$11-Y102*'S Curve Equation'!$B$12)*'S Curve Equation'!$B$10))+'S Curve Equation'!$B$13)*'S Curve Equation'!$B$14</f>
        <v>0.20263213875895494</v>
      </c>
      <c r="Z147">
        <f>(1/(1+EXP(('S Curve Equation'!$B$11-Z102*'S Curve Equation'!$B$12)*'S Curve Equation'!$B$10))+'S Curve Equation'!$B$13)*'S Curve Equation'!$B$14</f>
        <v>0.20364141775296127</v>
      </c>
      <c r="AA147">
        <f>(1/(1+EXP(('S Curve Equation'!$B$11-AA102*'S Curve Equation'!$B$12)*'S Curve Equation'!$B$10))+'S Curve Equation'!$B$13)*'S Curve Equation'!$B$14</f>
        <v>0.20464541447256299</v>
      </c>
      <c r="AB147">
        <f>(1/(1+EXP(('S Curve Equation'!$B$11-AB102*'S Curve Equation'!$B$12)*'S Curve Equation'!$B$10))+'S Curve Equation'!$B$13)*'S Curve Equation'!$B$14</f>
        <v>0.20564415290734733</v>
      </c>
      <c r="AC147">
        <f>(1/(1+EXP(('S Curve Equation'!$B$11-AC102*'S Curve Equation'!$B$12)*'S Curve Equation'!$B$10))+'S Curve Equation'!$B$13)*'S Curve Equation'!$B$14</f>
        <v>0.20663765727501709</v>
      </c>
      <c r="AD147">
        <f>(1/(1+EXP(('S Curve Equation'!$B$11-AD102*'S Curve Equation'!$B$12)*'S Curve Equation'!$B$10))+'S Curve Equation'!$B$13)*'S Curve Equation'!$B$14</f>
        <v>0.20762595200705697</v>
      </c>
      <c r="AE147">
        <f>(1/(1+EXP(('S Curve Equation'!$B$11-AE102*'S Curve Equation'!$B$12)*'S Curve Equation'!$B$10))+'S Curve Equation'!$B$13)*'S Curve Equation'!$B$14</f>
        <v>0.20860906173486438</v>
      </c>
      <c r="AF147">
        <f>(1/(1+EXP(('S Curve Equation'!$B$11-AF102*'S Curve Equation'!$B$12)*'S Curve Equation'!$B$10))+'S Curve Equation'!$B$13)*'S Curve Equation'!$B$14</f>
        <v>0.20958701127636048</v>
      </c>
    </row>
    <row r="148" spans="1:32" x14ac:dyDescent="0.25">
      <c r="A148" t="s">
        <v>38</v>
      </c>
      <c r="B148">
        <f>(1/(1+EXP(('S Curve Equation'!$B$11-B103*'S Curve Equation'!$B$12)*'S Curve Equation'!$B$10))+'S Curve Equation'!$B$13)*'S Curve Equation'!$B$14</f>
        <v>0.30601111111111107</v>
      </c>
      <c r="C148">
        <f>(1/(1+EXP(('S Curve Equation'!$B$11-C103*'S Curve Equation'!$B$12)*'S Curve Equation'!$B$10))+'S Curve Equation'!$B$13)*'S Curve Equation'!$B$14</f>
        <v>0.30731582531577395</v>
      </c>
      <c r="D148">
        <f>(1/(1+EXP(('S Curve Equation'!$B$11-D103*'S Curve Equation'!$B$12)*'S Curve Equation'!$B$10))+'S Curve Equation'!$B$13)*'S Curve Equation'!$B$14</f>
        <v>0.30868352782085351</v>
      </c>
      <c r="E148">
        <f>(1/(1+EXP(('S Curve Equation'!$B$11-E103*'S Curve Equation'!$B$12)*'S Curve Equation'!$B$10))+'S Curve Equation'!$B$13)*'S Curve Equation'!$B$14</f>
        <v>0.31002017057442455</v>
      </c>
      <c r="F148">
        <f>(1/(1+EXP(('S Curve Equation'!$B$11-F103*'S Curve Equation'!$B$12)*'S Curve Equation'!$B$10))+'S Curve Equation'!$B$13)*'S Curve Equation'!$B$14</f>
        <v>0.3113356972349976</v>
      </c>
      <c r="G148">
        <f>(1/(1+EXP(('S Curve Equation'!$B$11-G103*'S Curve Equation'!$B$12)*'S Curve Equation'!$B$10))+'S Curve Equation'!$B$13)*'S Curve Equation'!$B$14</f>
        <v>0.31269748199364228</v>
      </c>
      <c r="H148">
        <f>(1/(1+EXP(('S Curve Equation'!$B$11-H103*'S Curve Equation'!$B$12)*'S Curve Equation'!$B$10))+'S Curve Equation'!$B$13)*'S Curve Equation'!$B$14</f>
        <v>0.31411670250772483</v>
      </c>
      <c r="I148">
        <f>(1/(1+EXP(('S Curve Equation'!$B$11-I103*'S Curve Equation'!$B$12)*'S Curve Equation'!$B$10))+'S Curve Equation'!$B$13)*'S Curve Equation'!$B$14</f>
        <v>0.31561846877274519</v>
      </c>
      <c r="J148">
        <f>(1/(1+EXP(('S Curve Equation'!$B$11-J103*'S Curve Equation'!$B$12)*'S Curve Equation'!$B$10))+'S Curve Equation'!$B$13)*'S Curve Equation'!$B$14</f>
        <v>0.31718965397983057</v>
      </c>
      <c r="K148">
        <f>(1/(1+EXP(('S Curve Equation'!$B$11-K103*'S Curve Equation'!$B$12)*'S Curve Equation'!$B$10))+'S Curve Equation'!$B$13)*'S Curve Equation'!$B$14</f>
        <v>0.31872223738495375</v>
      </c>
      <c r="L148">
        <f>(1/(1+EXP(('S Curve Equation'!$B$11-L103*'S Curve Equation'!$B$12)*'S Curve Equation'!$B$10))+'S Curve Equation'!$B$13)*'S Curve Equation'!$B$14</f>
        <v>0.31971891425733695</v>
      </c>
      <c r="M148">
        <f>(1/(1+EXP(('S Curve Equation'!$B$11-M103*'S Curve Equation'!$B$12)*'S Curve Equation'!$B$10))+'S Curve Equation'!$B$13)*'S Curve Equation'!$B$14</f>
        <v>0.3210472391019864</v>
      </c>
      <c r="N148">
        <f>(1/(1+EXP(('S Curve Equation'!$B$11-N103*'S Curve Equation'!$B$12)*'S Curve Equation'!$B$10))+'S Curve Equation'!$B$13)*'S Curve Equation'!$B$14</f>
        <v>0.32236611368847834</v>
      </c>
      <c r="O148">
        <f>(1/(1+EXP(('S Curve Equation'!$B$11-O103*'S Curve Equation'!$B$12)*'S Curve Equation'!$B$10))+'S Curve Equation'!$B$13)*'S Curve Equation'!$B$14</f>
        <v>0.32367561599641759</v>
      </c>
      <c r="P148">
        <f>(1/(1+EXP(('S Curve Equation'!$B$11-P103*'S Curve Equation'!$B$12)*'S Curve Equation'!$B$10))+'S Curve Equation'!$B$13)*'S Curve Equation'!$B$14</f>
        <v>0.32497582362807886</v>
      </c>
      <c r="Q148">
        <f>(1/(1+EXP(('S Curve Equation'!$B$11-Q103*'S Curve Equation'!$B$12)*'S Curve Equation'!$B$10))+'S Curve Equation'!$B$13)*'S Curve Equation'!$B$14</f>
        <v>0.3262668137946273</v>
      </c>
      <c r="R148">
        <f>(1/(1+EXP(('S Curve Equation'!$B$11-R103*'S Curve Equation'!$B$12)*'S Curve Equation'!$B$10))+'S Curve Equation'!$B$13)*'S Curve Equation'!$B$14</f>
        <v>0.32754866330318677</v>
      </c>
      <c r="S148">
        <f>(1/(1+EXP(('S Curve Equation'!$B$11-S103*'S Curve Equation'!$B$12)*'S Curve Equation'!$B$10))+'S Curve Equation'!$B$13)*'S Curve Equation'!$B$14</f>
        <v>0.32882144854472906</v>
      </c>
      <c r="T148">
        <f>(1/(1+EXP(('S Curve Equation'!$B$11-T103*'S Curve Equation'!$B$12)*'S Curve Equation'!$B$10))+'S Curve Equation'!$B$13)*'S Curve Equation'!$B$14</f>
        <v>0.33008524548275031</v>
      </c>
      <c r="U148">
        <f>(1/(1+EXP(('S Curve Equation'!$B$11-U103*'S Curve Equation'!$B$12)*'S Curve Equation'!$B$10))+'S Curve Equation'!$B$13)*'S Curve Equation'!$B$14</f>
        <v>0.33134012964269666</v>
      </c>
      <c r="V148">
        <f>(1/(1+EXP(('S Curve Equation'!$B$11-V103*'S Curve Equation'!$B$12)*'S Curve Equation'!$B$10))+'S Curve Equation'!$B$13)*'S Curve Equation'!$B$14</f>
        <v>0.33258617610210522</v>
      </c>
      <c r="W148">
        <f>(1/(1+EXP(('S Curve Equation'!$B$11-W103*'S Curve Equation'!$B$12)*'S Curve Equation'!$B$10))+'S Curve Equation'!$B$13)*'S Curve Equation'!$B$14</f>
        <v>0.33382345948144493</v>
      </c>
      <c r="X148">
        <f>(1/(1+EXP(('S Curve Equation'!$B$11-X103*'S Curve Equation'!$B$12)*'S Curve Equation'!$B$10))+'S Curve Equation'!$B$13)*'S Curve Equation'!$B$14</f>
        <v>0.33505205393559689</v>
      </c>
      <c r="Y148">
        <f>(1/(1+EXP(('S Curve Equation'!$B$11-Y103*'S Curve Equation'!$B$12)*'S Curve Equation'!$B$10))+'S Curve Equation'!$B$13)*'S Curve Equation'!$B$14</f>
        <v>0.33627203314598242</v>
      </c>
      <c r="Z148">
        <f>(1/(1+EXP(('S Curve Equation'!$B$11-Z103*'S Curve Equation'!$B$12)*'S Curve Equation'!$B$10))+'S Curve Equation'!$B$13)*'S Curve Equation'!$B$14</f>
        <v>0.33748347031328246</v>
      </c>
      <c r="AA148">
        <f>(1/(1+EXP(('S Curve Equation'!$B$11-AA103*'S Curve Equation'!$B$12)*'S Curve Equation'!$B$10))+'S Curve Equation'!$B$13)*'S Curve Equation'!$B$14</f>
        <v>0.33868643815073279</v>
      </c>
      <c r="AB148">
        <f>(1/(1+EXP(('S Curve Equation'!$B$11-AB103*'S Curve Equation'!$B$12)*'S Curve Equation'!$B$10))+'S Curve Equation'!$B$13)*'S Curve Equation'!$B$14</f>
        <v>0.33988100887797945</v>
      </c>
      <c r="AC148">
        <f>(1/(1+EXP(('S Curve Equation'!$B$11-AC103*'S Curve Equation'!$B$12)*'S Curve Equation'!$B$10))+'S Curve Equation'!$B$13)*'S Curve Equation'!$B$14</f>
        <v>0.34106725421544209</v>
      </c>
      <c r="AD148">
        <f>(1/(1+EXP(('S Curve Equation'!$B$11-AD103*'S Curve Equation'!$B$12)*'S Curve Equation'!$B$10))+'S Curve Equation'!$B$13)*'S Curve Equation'!$B$14</f>
        <v>0.34224524537920104</v>
      </c>
      <c r="AE148">
        <f>(1/(1+EXP(('S Curve Equation'!$B$11-AE103*'S Curve Equation'!$B$12)*'S Curve Equation'!$B$10))+'S Curve Equation'!$B$13)*'S Curve Equation'!$B$14</f>
        <v>0.3434150530763434</v>
      </c>
      <c r="AF148">
        <f>(1/(1+EXP(('S Curve Equation'!$B$11-AF103*'S Curve Equation'!$B$12)*'S Curve Equation'!$B$10))+'S Curve Equation'!$B$13)*'S Curve Equation'!$B$14</f>
        <v>0.34457674750078082</v>
      </c>
    </row>
    <row r="149" spans="1:32" x14ac:dyDescent="0.25">
      <c r="A149" t="s">
        <v>40</v>
      </c>
      <c r="B149">
        <f>(1/(1+EXP(('S Curve Equation'!$B$11-B104*'S Curve Equation'!$B$12)*'S Curve Equation'!$B$10))+'S Curve Equation'!$B$13)*'S Curve Equation'!$B$14</f>
        <v>0.432</v>
      </c>
      <c r="C149">
        <f>(1/(1+EXP(('S Curve Equation'!$B$11-C104*'S Curve Equation'!$B$12)*'S Curve Equation'!$B$10))+'S Curve Equation'!$B$13)*'S Curve Equation'!$B$14</f>
        <v>0.4333460620558845</v>
      </c>
      <c r="D149">
        <f>(1/(1+EXP(('S Curve Equation'!$B$11-D104*'S Curve Equation'!$B$12)*'S Curve Equation'!$B$10))+'S Curve Equation'!$B$13)*'S Curve Equation'!$B$14</f>
        <v>0.43475487864572709</v>
      </c>
      <c r="E149">
        <f>(1/(1+EXP(('S Curve Equation'!$B$11-E104*'S Curve Equation'!$B$12)*'S Curve Equation'!$B$10))+'S Curve Equation'!$B$13)*'S Curve Equation'!$B$14</f>
        <v>0.43612950660082883</v>
      </c>
      <c r="F149">
        <f>(1/(1+EXP(('S Curve Equation'!$B$11-F104*'S Curve Equation'!$B$12)*'S Curve Equation'!$B$10))+'S Curve Equation'!$B$13)*'S Curve Equation'!$B$14</f>
        <v>0.43748030926974646</v>
      </c>
      <c r="G149">
        <f>(1/(1+EXP(('S Curve Equation'!$B$11-G104*'S Curve Equation'!$B$12)*'S Curve Equation'!$B$10))+'S Curve Equation'!$B$13)*'S Curve Equation'!$B$14</f>
        <v>0.4388764165718641</v>
      </c>
      <c r="H149">
        <f>(1/(1+EXP(('S Curve Equation'!$B$11-H104*'S Curve Equation'!$B$12)*'S Curve Equation'!$B$10))+'S Curve Equation'!$B$13)*'S Curve Equation'!$B$14</f>
        <v>0.44032904334573386</v>
      </c>
      <c r="I149">
        <f>(1/(1+EXP(('S Curve Equation'!$B$11-I104*'S Curve Equation'!$B$12)*'S Curve Equation'!$B$10))+'S Curve Equation'!$B$13)*'S Curve Equation'!$B$14</f>
        <v>0.44186354434057473</v>
      </c>
      <c r="J149">
        <f>(1/(1+EXP(('S Curve Equation'!$B$11-J104*'S Curve Equation'!$B$12)*'S Curve Equation'!$B$10))+'S Curve Equation'!$B$13)*'S Curve Equation'!$B$14</f>
        <v>0.44346611437290845</v>
      </c>
      <c r="K149">
        <f>(1/(1+EXP(('S Curve Equation'!$B$11-K104*'S Curve Equation'!$B$12)*'S Curve Equation'!$B$10))+'S Curve Equation'!$B$13)*'S Curve Equation'!$B$14</f>
        <v>0.44502650546125122</v>
      </c>
      <c r="L149">
        <f>(1/(1+EXP(('S Curve Equation'!$B$11-L104*'S Curve Equation'!$B$12)*'S Curve Equation'!$B$10))+'S Curve Equation'!$B$13)*'S Curve Equation'!$B$14</f>
        <v>0.44603978615884732</v>
      </c>
      <c r="M149">
        <f>(1/(1+EXP(('S Curve Equation'!$B$11-M104*'S Curve Equation'!$B$12)*'S Curve Equation'!$B$10))+'S Curve Equation'!$B$13)*'S Curve Equation'!$B$14</f>
        <v>0.44738843425567287</v>
      </c>
      <c r="N149">
        <f>(1/(1+EXP(('S Curve Equation'!$B$11-N104*'S Curve Equation'!$B$12)*'S Curve Equation'!$B$10))+'S Curve Equation'!$B$13)*'S Curve Equation'!$B$14</f>
        <v>0.4487254547070893</v>
      </c>
      <c r="O149">
        <f>(1/(1+EXP(('S Curve Equation'!$B$11-O104*'S Curve Equation'!$B$12)*'S Curve Equation'!$B$10))+'S Curve Equation'!$B$13)*'S Curve Equation'!$B$14</f>
        <v>0.4500509788088205</v>
      </c>
      <c r="P149">
        <f>(1/(1+EXP(('S Curve Equation'!$B$11-P104*'S Curve Equation'!$B$12)*'S Curve Equation'!$B$10))+'S Curve Equation'!$B$13)*'S Curve Equation'!$B$14</f>
        <v>0.45136513625865737</v>
      </c>
      <c r="Q149">
        <f>(1/(1+EXP(('S Curve Equation'!$B$11-Q104*'S Curve Equation'!$B$12)*'S Curve Equation'!$B$10))+'S Curve Equation'!$B$13)*'S Curve Equation'!$B$14</f>
        <v>0.45266805517023773</v>
      </c>
      <c r="R149">
        <f>(1/(1+EXP(('S Curve Equation'!$B$11-R104*'S Curve Equation'!$B$12)*'S Curve Equation'!$B$10))+'S Curve Equation'!$B$13)*'S Curve Equation'!$B$14</f>
        <v>0.45395986208710515</v>
      </c>
      <c r="S149">
        <f>(1/(1+EXP(('S Curve Equation'!$B$11-S104*'S Curve Equation'!$B$12)*'S Curve Equation'!$B$10))+'S Curve Equation'!$B$13)*'S Curve Equation'!$B$14</f>
        <v>0.45524068199702999</v>
      </c>
      <c r="T149">
        <f>(1/(1+EXP(('S Curve Equation'!$B$11-T104*'S Curve Equation'!$B$12)*'S Curve Equation'!$B$10))+'S Curve Equation'!$B$13)*'S Curve Equation'!$B$14</f>
        <v>0.45651063834656097</v>
      </c>
      <c r="U149">
        <f>(1/(1+EXP(('S Curve Equation'!$B$11-U104*'S Curve Equation'!$B$12)*'S Curve Equation'!$B$10))+'S Curve Equation'!$B$13)*'S Curve Equation'!$B$14</f>
        <v>0.45776985305578161</v>
      </c>
      <c r="V149">
        <f>(1/(1+EXP(('S Curve Equation'!$B$11-V104*'S Curve Equation'!$B$12)*'S Curve Equation'!$B$10))+'S Curve Equation'!$B$13)*'S Curve Equation'!$B$14</f>
        <v>0.45901844653324497</v>
      </c>
      <c r="W149">
        <f>(1/(1+EXP(('S Curve Equation'!$B$11-W104*'S Curve Equation'!$B$12)*'S Curve Equation'!$B$10))+'S Curve Equation'!$B$13)*'S Curve Equation'!$B$14</f>
        <v>0.46025653769107572</v>
      </c>
      <c r="X149">
        <f>(1/(1+EXP(('S Curve Equation'!$B$11-X104*'S Curve Equation'!$B$12)*'S Curve Equation'!$B$10))+'S Curve Equation'!$B$13)*'S Curve Equation'!$B$14</f>
        <v>0.4614842439601925</v>
      </c>
      <c r="Y149">
        <f>(1/(1+EXP(('S Curve Equation'!$B$11-Y104*'S Curve Equation'!$B$12)*'S Curve Equation'!$B$10))+'S Curve Equation'!$B$13)*'S Curve Equation'!$B$14</f>
        <v>0.46270168130566269</v>
      </c>
      <c r="Z149">
        <f>(1/(1+EXP(('S Curve Equation'!$B$11-Z104*'S Curve Equation'!$B$12)*'S Curve Equation'!$B$10))+'S Curve Equation'!$B$13)*'S Curve Equation'!$B$14</f>
        <v>0.46390896424214373</v>
      </c>
      <c r="AA149">
        <f>(1/(1+EXP(('S Curve Equation'!$B$11-AA104*'S Curve Equation'!$B$12)*'S Curve Equation'!$B$10))+'S Curve Equation'!$B$13)*'S Curve Equation'!$B$14</f>
        <v>0.46510620584940354</v>
      </c>
      <c r="AB149">
        <f>(1/(1+EXP(('S Curve Equation'!$B$11-AB104*'S Curve Equation'!$B$12)*'S Curve Equation'!$B$10))+'S Curve Equation'!$B$13)*'S Curve Equation'!$B$14</f>
        <v>0.46629351778791334</v>
      </c>
      <c r="AC149">
        <f>(1/(1+EXP(('S Curve Equation'!$B$11-AC104*'S Curve Equation'!$B$12)*'S Curve Equation'!$B$10))+'S Curve Equation'!$B$13)*'S Curve Equation'!$B$14</f>
        <v>0.46747101031446753</v>
      </c>
      <c r="AD149">
        <f>(1/(1+EXP(('S Curve Equation'!$B$11-AD104*'S Curve Equation'!$B$12)*'S Curve Equation'!$B$10))+'S Curve Equation'!$B$13)*'S Curve Equation'!$B$14</f>
        <v>0.46863879229785738</v>
      </c>
      <c r="AE149">
        <f>(1/(1+EXP(('S Curve Equation'!$B$11-AE104*'S Curve Equation'!$B$12)*'S Curve Equation'!$B$10))+'S Curve Equation'!$B$13)*'S Curve Equation'!$B$14</f>
        <v>0.46979697123454017</v>
      </c>
      <c r="AF149">
        <f>(1/(1+EXP(('S Curve Equation'!$B$11-AF104*'S Curve Equation'!$B$12)*'S Curve Equation'!$B$10))+'S Curve Equation'!$B$13)*'S Curve Equation'!$B$14</f>
        <v>0.47094565326432575</v>
      </c>
    </row>
    <row r="150" spans="1:32" x14ac:dyDescent="0.25">
      <c r="A150" t="s">
        <v>42</v>
      </c>
      <c r="B150">
        <f>(1/(1+EXP(('S Curve Equation'!$B$11-B105*'S Curve Equation'!$B$12)*'S Curve Equation'!$B$10))+'S Curve Equation'!$B$13)*'S Curve Equation'!$B$14</f>
        <v>0.32099999999999995</v>
      </c>
      <c r="C150">
        <f>(1/(1+EXP(('S Curve Equation'!$B$11-C105*'S Curve Equation'!$B$12)*'S Curve Equation'!$B$10))+'S Curve Equation'!$B$13)*'S Curve Equation'!$B$14</f>
        <v>0.32232011150358003</v>
      </c>
      <c r="D150">
        <f>(1/(1+EXP(('S Curve Equation'!$B$11-D105*'S Curve Equation'!$B$12)*'S Curve Equation'!$B$10))+'S Curve Equation'!$B$13)*'S Curve Equation'!$B$14</f>
        <v>0.32370366981740856</v>
      </c>
      <c r="E150">
        <f>(1/(1+EXP(('S Curve Equation'!$B$11-E105*'S Curve Equation'!$B$12)*'S Curve Equation'!$B$10))+'S Curve Equation'!$B$13)*'S Curve Equation'!$B$14</f>
        <v>0.32505552734278426</v>
      </c>
      <c r="F150">
        <f>(1/(1+EXP(('S Curve Equation'!$B$11-F105*'S Curve Equation'!$B$12)*'S Curve Equation'!$B$10))+'S Curve Equation'!$B$13)*'S Curve Equation'!$B$14</f>
        <v>0.3263857579303025</v>
      </c>
      <c r="G150">
        <f>(1/(1+EXP(('S Curve Equation'!$B$11-G105*'S Curve Equation'!$B$12)*'S Curve Equation'!$B$10))+'S Curve Equation'!$B$13)*'S Curve Equation'!$B$14</f>
        <v>0.32776248173313544</v>
      </c>
      <c r="H150">
        <f>(1/(1+EXP(('S Curve Equation'!$B$11-H105*'S Curve Equation'!$B$12)*'S Curve Equation'!$B$10))+'S Curve Equation'!$B$13)*'S Curve Equation'!$B$14</f>
        <v>0.32919696698589035</v>
      </c>
      <c r="I150">
        <f>(1/(1+EXP(('S Curve Equation'!$B$11-I105*'S Curve Equation'!$B$12)*'S Curve Equation'!$B$10))+'S Curve Equation'!$B$13)*'S Curve Equation'!$B$14</f>
        <v>0.33071454845319709</v>
      </c>
      <c r="J150">
        <f>(1/(1+EXP(('S Curve Equation'!$B$11-J105*'S Curve Equation'!$B$12)*'S Curve Equation'!$B$10))+'S Curve Equation'!$B$13)*'S Curve Equation'!$B$14</f>
        <v>0.33230190965017659</v>
      </c>
      <c r="K150">
        <f>(1/(1+EXP(('S Curve Equation'!$B$11-K105*'S Curve Equation'!$B$12)*'S Curve Equation'!$B$10))+'S Curve Equation'!$B$13)*'S Curve Equation'!$B$14</f>
        <v>0.33384990790200786</v>
      </c>
      <c r="L150">
        <f>(1/(1+EXP(('S Curve Equation'!$B$11-L105*'S Curve Equation'!$B$12)*'S Curve Equation'!$B$10))+'S Curve Equation'!$B$13)*'S Curve Equation'!$B$14</f>
        <v>0.33485641717895526</v>
      </c>
      <c r="M150">
        <f>(1/(1+EXP(('S Curve Equation'!$B$11-M105*'S Curve Equation'!$B$12)*'S Curve Equation'!$B$10))+'S Curve Equation'!$B$13)*'S Curve Equation'!$B$14</f>
        <v>0.33619761124329461</v>
      </c>
      <c r="N150">
        <f>(1/(1+EXP(('S Curve Equation'!$B$11-N105*'S Curve Equation'!$B$12)*'S Curve Equation'!$B$10))+'S Curve Equation'!$B$13)*'S Curve Equation'!$B$14</f>
        <v>0.33752899849492018</v>
      </c>
      <c r="O150">
        <f>(1/(1+EXP(('S Curve Equation'!$B$11-O105*'S Curve Equation'!$B$12)*'S Curve Equation'!$B$10))+'S Curve Equation'!$B$13)*'S Curve Equation'!$B$14</f>
        <v>0.33885066396013719</v>
      </c>
      <c r="P150">
        <f>(1/(1+EXP(('S Curve Equation'!$B$11-P105*'S Curve Equation'!$B$12)*'S Curve Equation'!$B$10))+'S Curve Equation'!$B$13)*'S Curve Equation'!$B$14</f>
        <v>0.34016269215179934</v>
      </c>
      <c r="Q150">
        <f>(1/(1+EXP(('S Curve Equation'!$B$11-Q105*'S Curve Equation'!$B$12)*'S Curve Equation'!$B$10))+'S Curve Equation'!$B$13)*'S Curve Equation'!$B$14</f>
        <v>0.34146516705798224</v>
      </c>
      <c r="R150">
        <f>(1/(1+EXP(('S Curve Equation'!$B$11-R105*'S Curve Equation'!$B$12)*'S Curve Equation'!$B$10))+'S Curve Equation'!$B$13)*'S Curve Equation'!$B$14</f>
        <v>0.34275817213147297</v>
      </c>
      <c r="S150">
        <f>(1/(1+EXP(('S Curve Equation'!$B$11-S105*'S Curve Equation'!$B$12)*'S Curve Equation'!$B$10))+'S Curve Equation'!$B$13)*'S Curve Equation'!$B$14</f>
        <v>0.34404179028005305</v>
      </c>
      <c r="T150">
        <f>(1/(1+EXP(('S Curve Equation'!$B$11-T105*'S Curve Equation'!$B$12)*'S Curve Equation'!$B$10))+'S Curve Equation'!$B$13)*'S Curve Equation'!$B$14</f>
        <v>0.34531610385753669</v>
      </c>
      <c r="U150">
        <f>(1/(1+EXP(('S Curve Equation'!$B$11-U105*'S Curve Equation'!$B$12)*'S Curve Equation'!$B$10))+'S Curve Equation'!$B$13)*'S Curve Equation'!$B$14</f>
        <v>0.34658119465552517</v>
      </c>
      <c r="V150">
        <f>(1/(1+EXP(('S Curve Equation'!$B$11-V105*'S Curve Equation'!$B$12)*'S Curve Equation'!$B$10))+'S Curve Equation'!$B$13)*'S Curve Equation'!$B$14</f>
        <v>0.34783714389584963</v>
      </c>
      <c r="W150">
        <f>(1/(1+EXP(('S Curve Equation'!$B$11-W105*'S Curve Equation'!$B$12)*'S Curve Equation'!$B$10))+'S Curve Equation'!$B$13)*'S Curve Equation'!$B$14</f>
        <v>0.34908403222367596</v>
      </c>
      <c r="X150">
        <f>(1/(1+EXP(('S Curve Equation'!$B$11-X105*'S Curve Equation'!$B$12)*'S Curve Equation'!$B$10))+'S Curve Equation'!$B$13)*'S Curve Equation'!$B$14</f>
        <v>0.35032193970122238</v>
      </c>
      <c r="Y150">
        <f>(1/(1+EXP(('S Curve Equation'!$B$11-Y105*'S Curve Equation'!$B$12)*'S Curve Equation'!$B$10))+'S Curve Equation'!$B$13)*'S Curve Equation'!$B$14</f>
        <v>0.35155094580208862</v>
      </c>
      <c r="Z150">
        <f>(1/(1+EXP(('S Curve Equation'!$B$11-Z105*'S Curve Equation'!$B$12)*'S Curve Equation'!$B$10))+'S Curve Equation'!$B$13)*'S Curve Equation'!$B$14</f>
        <v>0.35277112940614486</v>
      </c>
      <c r="AA150">
        <f>(1/(1+EXP(('S Curve Equation'!$B$11-AA105*'S Curve Equation'!$B$12)*'S Curve Equation'!$B$10))+'S Curve Equation'!$B$13)*'S Curve Equation'!$B$14</f>
        <v>0.35398256879496387</v>
      </c>
      <c r="AB150">
        <f>(1/(1+EXP(('S Curve Equation'!$B$11-AB105*'S Curve Equation'!$B$12)*'S Curve Equation'!$B$10))+'S Curve Equation'!$B$13)*'S Curve Equation'!$B$14</f>
        <v>0.35518534164778143</v>
      </c>
      <c r="AC150">
        <f>(1/(1+EXP(('S Curve Equation'!$B$11-AC105*'S Curve Equation'!$B$12)*'S Curve Equation'!$B$10))+'S Curve Equation'!$B$13)*'S Curve Equation'!$B$14</f>
        <v>0.35637952503792986</v>
      </c>
      <c r="AD150">
        <f>(1/(1+EXP(('S Curve Equation'!$B$11-AD105*'S Curve Equation'!$B$12)*'S Curve Equation'!$B$10))+'S Curve Equation'!$B$13)*'S Curve Equation'!$B$14</f>
        <v>0.35756519542976389</v>
      </c>
      <c r="AE150">
        <f>(1/(1+EXP(('S Curve Equation'!$B$11-AE105*'S Curve Equation'!$B$12)*'S Curve Equation'!$B$10))+'S Curve Equation'!$B$13)*'S Curve Equation'!$B$14</f>
        <v>0.35874242867601275</v>
      </c>
      <c r="AF150">
        <f>(1/(1+EXP(('S Curve Equation'!$B$11-AF105*'S Curve Equation'!$B$12)*'S Curve Equation'!$B$10))+'S Curve Equation'!$B$13)*'S Curve Equation'!$B$14</f>
        <v>0.35991130001557037</v>
      </c>
    </row>
    <row r="151" spans="1:32" x14ac:dyDescent="0.25">
      <c r="A151" t="s">
        <v>44</v>
      </c>
      <c r="B151">
        <f>(1/(1+EXP(('S Curve Equation'!$B$11-B106*'S Curve Equation'!$B$12)*'S Curve Equation'!$B$10))+'S Curve Equation'!$B$13)*'S Curve Equation'!$B$14</f>
        <v>0.22899999999999998</v>
      </c>
      <c r="C151">
        <f>(1/(1+EXP(('S Curve Equation'!$B$11-C106*'S Curve Equation'!$B$12)*'S Curve Equation'!$B$10))+'S Curve Equation'!$B$13)*'S Curve Equation'!$B$14</f>
        <v>0.23017548862795145</v>
      </c>
      <c r="D151">
        <f>(1/(1+EXP(('S Curve Equation'!$B$11-D106*'S Curve Equation'!$B$12)*'S Curve Equation'!$B$10))+'S Curve Equation'!$B$13)*'S Curve Equation'!$B$14</f>
        <v>0.23140914597463544</v>
      </c>
      <c r="E151">
        <f>(1/(1+EXP(('S Curve Equation'!$B$11-E106*'S Curve Equation'!$B$12)*'S Curve Equation'!$B$10))+'S Curve Equation'!$B$13)*'S Curve Equation'!$B$14</f>
        <v>0.2326161901521035</v>
      </c>
      <c r="F151">
        <f>(1/(1+EXP(('S Curve Equation'!$B$11-F106*'S Curve Equation'!$B$12)*'S Curve Equation'!$B$10))+'S Curve Equation'!$B$13)*'S Curve Equation'!$B$14</f>
        <v>0.23380551840483363</v>
      </c>
      <c r="G151">
        <f>(1/(1+EXP(('S Curve Equation'!$B$11-G106*'S Curve Equation'!$B$12)*'S Curve Equation'!$B$10))+'S Curve Equation'!$B$13)*'S Curve Equation'!$B$14</f>
        <v>0.23503807989935108</v>
      </c>
      <c r="H151">
        <f>(1/(1+EXP(('S Curve Equation'!$B$11-H106*'S Curve Equation'!$B$12)*'S Curve Equation'!$B$10))+'S Curve Equation'!$B$13)*'S Curve Equation'!$B$14</f>
        <v>0.23632415516251318</v>
      </c>
      <c r="I151">
        <f>(1/(1+EXP(('S Curve Equation'!$B$11-I106*'S Curve Equation'!$B$12)*'S Curve Equation'!$B$10))+'S Curve Equation'!$B$13)*'S Curve Equation'!$B$14</f>
        <v>0.23768672940152299</v>
      </c>
      <c r="J151">
        <f>(1/(1+EXP(('S Curve Equation'!$B$11-J106*'S Curve Equation'!$B$12)*'S Curve Equation'!$B$10))+'S Curve Equation'!$B$13)*'S Curve Equation'!$B$14</f>
        <v>0.23911415522476437</v>
      </c>
      <c r="K151">
        <f>(1/(1+EXP(('S Curve Equation'!$B$11-K106*'S Curve Equation'!$B$12)*'S Curve Equation'!$B$10))+'S Curve Equation'!$B$13)*'S Curve Equation'!$B$14</f>
        <v>0.24050834899113158</v>
      </c>
      <c r="L151">
        <f>(1/(1+EXP(('S Curve Equation'!$B$11-L106*'S Curve Equation'!$B$12)*'S Curve Equation'!$B$10))+'S Curve Equation'!$B$13)*'S Curve Equation'!$B$14</f>
        <v>0.24141600093786078</v>
      </c>
      <c r="M151">
        <f>(1/(1+EXP(('S Curve Equation'!$B$11-M106*'S Curve Equation'!$B$12)*'S Curve Equation'!$B$10))+'S Curve Equation'!$B$13)*'S Curve Equation'!$B$14</f>
        <v>0.24262686911367037</v>
      </c>
      <c r="N151">
        <f>(1/(1+EXP(('S Curve Equation'!$B$11-N106*'S Curve Equation'!$B$12)*'S Curve Equation'!$B$10))+'S Curve Equation'!$B$13)*'S Curve Equation'!$B$14</f>
        <v>0.24383046898961</v>
      </c>
      <c r="O151">
        <f>(1/(1+EXP(('S Curve Equation'!$B$11-O106*'S Curve Equation'!$B$12)*'S Curve Equation'!$B$10))+'S Curve Equation'!$B$13)*'S Curve Equation'!$B$14</f>
        <v>0.24502684216169149</v>
      </c>
      <c r="P151">
        <f>(1/(1+EXP(('S Curve Equation'!$B$11-P106*'S Curve Equation'!$B$12)*'S Curve Equation'!$B$10))+'S Curve Equation'!$B$13)*'S Curve Equation'!$B$14</f>
        <v>0.24621603043969473</v>
      </c>
      <c r="Q151">
        <f>(1/(1+EXP(('S Curve Equation'!$B$11-Q106*'S Curve Equation'!$B$12)*'S Curve Equation'!$B$10))+'S Curve Equation'!$B$13)*'S Curve Equation'!$B$14</f>
        <v>0.24739807582555731</v>
      </c>
      <c r="R151">
        <f>(1/(1+EXP(('S Curve Equation'!$B$11-R106*'S Curve Equation'!$B$12)*'S Curve Equation'!$B$10))+'S Curve Equation'!$B$13)*'S Curve Equation'!$B$14</f>
        <v>0.24857302049260085</v>
      </c>
      <c r="S151">
        <f>(1/(1+EXP(('S Curve Equation'!$B$11-S106*'S Curve Equation'!$B$12)*'S Curve Equation'!$B$10))+'S Curve Equation'!$B$13)*'S Curve Equation'!$B$14</f>
        <v>0.24974090676557528</v>
      </c>
      <c r="T151">
        <f>(1/(1+EXP(('S Curve Equation'!$B$11-T106*'S Curve Equation'!$B$12)*'S Curve Equation'!$B$10))+'S Curve Equation'!$B$13)*'S Curve Equation'!$B$14</f>
        <v>0.25090177710149308</v>
      </c>
      <c r="U151">
        <f>(1/(1+EXP(('S Curve Equation'!$B$11-U106*'S Curve Equation'!$B$12)*'S Curve Equation'!$B$10))+'S Curve Equation'!$B$13)*'S Curve Equation'!$B$14</f>
        <v>0.25205567407122276</v>
      </c>
      <c r="V151">
        <f>(1/(1+EXP(('S Curve Equation'!$B$11-V106*'S Curve Equation'!$B$12)*'S Curve Equation'!$B$10))+'S Curve Equation'!$B$13)*'S Curve Equation'!$B$14</f>
        <v>0.25320264034181877</v>
      </c>
      <c r="W151">
        <f>(1/(1+EXP(('S Curve Equation'!$B$11-W106*'S Curve Equation'!$B$12)*'S Curve Equation'!$B$10))+'S Curve Equation'!$B$13)*'S Curve Equation'!$B$14</f>
        <v>0.25434271865956937</v>
      </c>
      <c r="X151">
        <f>(1/(1+EXP(('S Curve Equation'!$B$11-X106*'S Curve Equation'!$B$12)*'S Curve Equation'!$B$10))+'S Curve Equation'!$B$13)*'S Curve Equation'!$B$14</f>
        <v>0.25547595183371918</v>
      </c>
      <c r="Y151">
        <f>(1/(1+EXP(('S Curve Equation'!$B$11-Y106*'S Curve Equation'!$B$12)*'S Curve Equation'!$B$10))+'S Curve Equation'!$B$13)*'S Curve Equation'!$B$14</f>
        <v>0.25660238272087094</v>
      </c>
      <c r="Z151">
        <f>(1/(1+EXP(('S Curve Equation'!$B$11-Z106*'S Curve Equation'!$B$12)*'S Curve Equation'!$B$10))+'S Curve Equation'!$B$13)*'S Curve Equation'!$B$14</f>
        <v>0.25772205421001826</v>
      </c>
      <c r="AA151">
        <f>(1/(1+EXP(('S Curve Equation'!$B$11-AA106*'S Curve Equation'!$B$12)*'S Curve Equation'!$B$10))+'S Curve Equation'!$B$13)*'S Curve Equation'!$B$14</f>
        <v>0.25883500920820063</v>
      </c>
      <c r="AB151">
        <f>(1/(1+EXP(('S Curve Equation'!$B$11-AB106*'S Curve Equation'!$B$12)*'S Curve Equation'!$B$10))+'S Curve Equation'!$B$13)*'S Curve Equation'!$B$14</f>
        <v>0.25994129062676519</v>
      </c>
      <c r="AC151">
        <f>(1/(1+EXP(('S Curve Equation'!$B$11-AC106*'S Curve Equation'!$B$12)*'S Curve Equation'!$B$10))+'S Curve Equation'!$B$13)*'S Curve Equation'!$B$14</f>
        <v>0.26104094136819028</v>
      </c>
      <c r="AD151">
        <f>(1/(1+EXP(('S Curve Equation'!$B$11-AD106*'S Curve Equation'!$B$12)*'S Curve Equation'!$B$10))+'S Curve Equation'!$B$13)*'S Curve Equation'!$B$14</f>
        <v>0.26213400431348777</v>
      </c>
      <c r="AE151">
        <f>(1/(1+EXP(('S Curve Equation'!$B$11-AE106*'S Curve Equation'!$B$12)*'S Curve Equation'!$B$10))+'S Curve Equation'!$B$13)*'S Curve Equation'!$B$14</f>
        <v>0.26322052231012494</v>
      </c>
      <c r="AF151">
        <f>(1/(1+EXP(('S Curve Equation'!$B$11-AF106*'S Curve Equation'!$B$12)*'S Curve Equation'!$B$10))+'S Curve Equation'!$B$13)*'S Curve Equation'!$B$14</f>
        <v>0.26430053816047955</v>
      </c>
    </row>
    <row r="152" spans="1:32" x14ac:dyDescent="0.25">
      <c r="A152" t="s">
        <v>46</v>
      </c>
      <c r="B152">
        <f>(1/(1+EXP(('S Curve Equation'!$B$11-B107*'S Curve Equation'!$B$12)*'S Curve Equation'!$B$10))+'S Curve Equation'!$B$13)*'S Curve Equation'!$B$14</f>
        <v>0.20614285714285713</v>
      </c>
      <c r="C152">
        <f>(1/(1+EXP(('S Curve Equation'!$B$11-C107*'S Curve Equation'!$B$12)*'S Curve Equation'!$B$10))+'S Curve Equation'!$B$13)*'S Curve Equation'!$B$14</f>
        <v>0.20726260848268485</v>
      </c>
      <c r="D152">
        <f>(1/(1+EXP(('S Curve Equation'!$B$11-D107*'S Curve Equation'!$B$12)*'S Curve Equation'!$B$10))+'S Curve Equation'!$B$13)*'S Curve Equation'!$B$14</f>
        <v>0.20843821414882516</v>
      </c>
      <c r="E152">
        <f>(1/(1+EXP(('S Curve Equation'!$B$11-E107*'S Curve Equation'!$B$12)*'S Curve Equation'!$B$10))+'S Curve Equation'!$B$13)*'S Curve Equation'!$B$14</f>
        <v>0.20958889794761904</v>
      </c>
      <c r="F152">
        <f>(1/(1+EXP(('S Curve Equation'!$B$11-F107*'S Curve Equation'!$B$12)*'S Curve Equation'!$B$10))+'S Curve Equation'!$B$13)*'S Curve Equation'!$B$14</f>
        <v>0.21072311685170966</v>
      </c>
      <c r="G152">
        <f>(1/(1+EXP(('S Curve Equation'!$B$11-G107*'S Curve Equation'!$B$12)*'S Curve Equation'!$B$10))+'S Curve Equation'!$B$13)*'S Curve Equation'!$B$14</f>
        <v>0.21189900873443282</v>
      </c>
      <c r="H152">
        <f>(1/(1+EXP(('S Curve Equation'!$B$11-H107*'S Curve Equation'!$B$12)*'S Curve Equation'!$B$10))+'S Curve Equation'!$B$13)*'S Curve Equation'!$B$14</f>
        <v>0.21312643371246218</v>
      </c>
      <c r="I152">
        <f>(1/(1+EXP(('S Curve Equation'!$B$11-I107*'S Curve Equation'!$B$12)*'S Curve Equation'!$B$10))+'S Curve Equation'!$B$13)*'S Curve Equation'!$B$14</f>
        <v>0.214427402373502</v>
      </c>
      <c r="J152">
        <f>(1/(1+EXP(('S Curve Equation'!$B$11-J107*'S Curve Equation'!$B$12)*'S Curve Equation'!$B$10))+'S Curve Equation'!$B$13)*'S Curve Equation'!$B$14</f>
        <v>0.21579087778007178</v>
      </c>
      <c r="K152">
        <f>(1/(1+EXP(('S Curve Equation'!$B$11-K107*'S Curve Equation'!$B$12)*'S Curve Equation'!$B$10))+'S Curve Equation'!$B$13)*'S Curve Equation'!$B$14</f>
        <v>0.21712318875372347</v>
      </c>
      <c r="L152">
        <f>(1/(1+EXP(('S Curve Equation'!$B$11-L107*'S Curve Equation'!$B$12)*'S Curve Equation'!$B$10))+'S Curve Equation'!$B$13)*'S Curve Equation'!$B$14</f>
        <v>0.21799086036552617</v>
      </c>
      <c r="M152">
        <f>(1/(1+EXP(('S Curve Equation'!$B$11-M107*'S Curve Equation'!$B$12)*'S Curve Equation'!$B$10))+'S Curve Equation'!$B$13)*'S Curve Equation'!$B$14</f>
        <v>0.21914876806485883</v>
      </c>
      <c r="N152">
        <f>(1/(1+EXP(('S Curve Equation'!$B$11-N107*'S Curve Equation'!$B$12)*'S Curve Equation'!$B$10))+'S Curve Equation'!$B$13)*'S Curve Equation'!$B$14</f>
        <v>0.22030015050882798</v>
      </c>
      <c r="O152">
        <f>(1/(1+EXP(('S Curve Equation'!$B$11-O107*'S Curve Equation'!$B$12)*'S Curve Equation'!$B$10))+'S Curve Equation'!$B$13)*'S Curve Equation'!$B$14</f>
        <v>0.22144503902584395</v>
      </c>
      <c r="P152">
        <f>(1/(1+EXP(('S Curve Equation'!$B$11-P107*'S Curve Equation'!$B$12)*'S Curve Equation'!$B$10))+'S Curve Equation'!$B$13)*'S Curve Equation'!$B$14</f>
        <v>0.22258346528724116</v>
      </c>
      <c r="Q152">
        <f>(1/(1+EXP(('S Curve Equation'!$B$11-Q107*'S Curve Equation'!$B$12)*'S Curve Equation'!$B$10))+'S Curve Equation'!$B$13)*'S Curve Equation'!$B$14</f>
        <v>0.22371546128498426</v>
      </c>
      <c r="R152">
        <f>(1/(1+EXP(('S Curve Equation'!$B$11-R107*'S Curve Equation'!$B$12)*'S Curve Equation'!$B$10))+'S Curve Equation'!$B$13)*'S Curve Equation'!$B$14</f>
        <v>0.22484105931015883</v>
      </c>
      <c r="S152">
        <f>(1/(1+EXP(('S Curve Equation'!$B$11-S107*'S Curve Equation'!$B$12)*'S Curve Equation'!$B$10))+'S Curve Equation'!$B$13)*'S Curve Equation'!$B$14</f>
        <v>0.22596029193223327</v>
      </c>
      <c r="T152">
        <f>(1/(1+EXP(('S Curve Equation'!$B$11-T107*'S Curve Equation'!$B$12)*'S Curve Equation'!$B$10))+'S Curve Equation'!$B$13)*'S Curve Equation'!$B$14</f>
        <v>0.22707319197906609</v>
      </c>
      <c r="U152">
        <f>(1/(1+EXP(('S Curve Equation'!$B$11-U107*'S Curve Equation'!$B$12)*'S Curve Equation'!$B$10))+'S Curve Equation'!$B$13)*'S Curve Equation'!$B$14</f>
        <v>0.22817979251763118</v>
      </c>
      <c r="V152">
        <f>(1/(1+EXP(('S Curve Equation'!$B$11-V107*'S Curve Equation'!$B$12)*'S Curve Equation'!$B$10))+'S Curve Equation'!$B$13)*'S Curve Equation'!$B$14</f>
        <v>0.22928012683544222</v>
      </c>
      <c r="W152">
        <f>(1/(1+EXP(('S Curve Equation'!$B$11-W107*'S Curve Equation'!$B$12)*'S Curve Equation'!$B$10))+'S Curve Equation'!$B$13)*'S Curve Equation'!$B$14</f>
        <v>0.23037422842265978</v>
      </c>
      <c r="X152">
        <f>(1/(1+EXP(('S Curve Equation'!$B$11-X107*'S Curve Equation'!$B$12)*'S Curve Equation'!$B$10))+'S Curve Equation'!$B$13)*'S Curve Equation'!$B$14</f>
        <v>0.23146213095483978</v>
      </c>
      <c r="Y152">
        <f>(1/(1+EXP(('S Curve Equation'!$B$11-Y107*'S Curve Equation'!$B$12)*'S Curve Equation'!$B$10))+'S Curve Equation'!$B$13)*'S Curve Equation'!$B$14</f>
        <v>0.23254386827633319</v>
      </c>
      <c r="Z152">
        <f>(1/(1+EXP(('S Curve Equation'!$B$11-Z107*'S Curve Equation'!$B$12)*'S Curve Equation'!$B$10))+'S Curve Equation'!$B$13)*'S Curve Equation'!$B$14</f>
        <v>0.23361947438428859</v>
      </c>
      <c r="AA152">
        <f>(1/(1+EXP(('S Curve Equation'!$B$11-AA107*'S Curve Equation'!$B$12)*'S Curve Equation'!$B$10))+'S Curve Equation'!$B$13)*'S Curve Equation'!$B$14</f>
        <v>0.23468898341325148</v>
      </c>
      <c r="AB152">
        <f>(1/(1+EXP(('S Curve Equation'!$B$11-AB107*'S Curve Equation'!$B$12)*'S Curve Equation'!$B$10))+'S Curve Equation'!$B$13)*'S Curve Equation'!$B$14</f>
        <v>0.23575242962034876</v>
      </c>
      <c r="AC152">
        <f>(1/(1+EXP(('S Curve Equation'!$B$11-AC107*'S Curve Equation'!$B$12)*'S Curve Equation'!$B$10))+'S Curve Equation'!$B$13)*'S Curve Equation'!$B$14</f>
        <v>0.23680984737101457</v>
      </c>
      <c r="AD152">
        <f>(1/(1+EXP(('S Curve Equation'!$B$11-AD107*'S Curve Equation'!$B$12)*'S Curve Equation'!$B$10))+'S Curve Equation'!$B$13)*'S Curve Equation'!$B$14</f>
        <v>0.23786127112527516</v>
      </c>
      <c r="AE152">
        <f>(1/(1+EXP(('S Curve Equation'!$B$11-AE107*'S Curve Equation'!$B$12)*'S Curve Equation'!$B$10))+'S Curve Equation'!$B$13)*'S Curve Equation'!$B$14</f>
        <v>0.23890673542453841</v>
      </c>
      <c r="AF152">
        <f>(1/(1+EXP(('S Curve Equation'!$B$11-AF107*'S Curve Equation'!$B$12)*'S Curve Equation'!$B$10))+'S Curve Equation'!$B$13)*'S Curve Equation'!$B$14</f>
        <v>0.23994627487889983</v>
      </c>
    </row>
    <row r="153" spans="1:32" x14ac:dyDescent="0.25">
      <c r="A153" t="s">
        <v>48</v>
      </c>
      <c r="B153">
        <f>(1/(1+EXP(('S Curve Equation'!$B$11-B108*'S Curve Equation'!$B$12)*'S Curve Equation'!$B$10))+'S Curve Equation'!$B$13)*'S Curve Equation'!$B$14</f>
        <v>0.12100000000000001</v>
      </c>
      <c r="C153">
        <f>(1/(1+EXP(('S Curve Equation'!$B$11-C108*'S Curve Equation'!$B$12)*'S Curve Equation'!$B$10))+'S Curve Equation'!$B$13)*'S Curve Equation'!$B$14</f>
        <v>0.12183133917196819</v>
      </c>
      <c r="D153">
        <f>(1/(1+EXP(('S Curve Equation'!$B$11-D108*'S Curve Equation'!$B$12)*'S Curve Equation'!$B$10))+'S Curve Equation'!$B$13)*'S Curve Equation'!$B$14</f>
        <v>0.12270556546811999</v>
      </c>
      <c r="E153">
        <f>(1/(1+EXP(('S Curve Equation'!$B$11-E108*'S Curve Equation'!$B$12)*'S Curve Equation'!$B$10))+'S Curve Equation'!$B$13)*'S Curve Equation'!$B$14</f>
        <v>0.12356266586873202</v>
      </c>
      <c r="F153">
        <f>(1/(1+EXP(('S Curve Equation'!$B$11-F108*'S Curve Equation'!$B$12)*'S Curve Equation'!$B$10))+'S Curve Equation'!$B$13)*'S Curve Equation'!$B$14</f>
        <v>0.12440886366331029</v>
      </c>
      <c r="G153">
        <f>(1/(1+EXP(('S Curve Equation'!$B$11-G108*'S Curve Equation'!$B$12)*'S Curve Equation'!$B$10))+'S Curve Equation'!$B$13)*'S Curve Equation'!$B$14</f>
        <v>0.12528757842302712</v>
      </c>
      <c r="H153">
        <f>(1/(1+EXP(('S Curve Equation'!$B$11-H108*'S Curve Equation'!$B$12)*'S Curve Equation'!$B$10))+'S Curve Equation'!$B$13)*'S Curve Equation'!$B$14</f>
        <v>0.12620635070642303</v>
      </c>
      <c r="I153">
        <f>(1/(1+EXP(('S Curve Equation'!$B$11-I108*'S Curve Equation'!$B$12)*'S Curve Equation'!$B$10))+'S Curve Equation'!$B$13)*'S Curve Equation'!$B$14</f>
        <v>0.12718189849300182</v>
      </c>
      <c r="J153">
        <f>(1/(1+EXP(('S Curve Equation'!$B$11-J108*'S Curve Equation'!$B$12)*'S Curve Equation'!$B$10))+'S Curve Equation'!$B$13)*'S Curve Equation'!$B$14</f>
        <v>0.12820622231113138</v>
      </c>
      <c r="K153">
        <f>(1/(1+EXP(('S Curve Equation'!$B$11-K108*'S Curve Equation'!$B$12)*'S Curve Equation'!$B$10))+'S Curve Equation'!$B$13)*'S Curve Equation'!$B$14</f>
        <v>0.12920901546220265</v>
      </c>
      <c r="L153">
        <f>(1/(1+EXP(('S Curve Equation'!$B$11-L108*'S Curve Equation'!$B$12)*'S Curve Equation'!$B$10))+'S Curve Equation'!$B$13)*'S Curve Equation'!$B$14</f>
        <v>0.12986308730175197</v>
      </c>
      <c r="M153">
        <f>(1/(1+EXP(('S Curve Equation'!$B$11-M108*'S Curve Equation'!$B$12)*'S Curve Equation'!$B$10))+'S Curve Equation'!$B$13)*'S Curve Equation'!$B$14</f>
        <v>0.13073717395741985</v>
      </c>
      <c r="N153">
        <f>(1/(1+EXP(('S Curve Equation'!$B$11-N108*'S Curve Equation'!$B$12)*'S Curve Equation'!$B$10))+'S Curve Equation'!$B$13)*'S Curve Equation'!$B$14</f>
        <v>0.13160772616633182</v>
      </c>
      <c r="O153">
        <f>(1/(1+EXP(('S Curve Equation'!$B$11-O108*'S Curve Equation'!$B$12)*'S Curve Equation'!$B$10))+'S Curve Equation'!$B$13)*'S Curve Equation'!$B$14</f>
        <v>0.1324747434983253</v>
      </c>
      <c r="P153">
        <f>(1/(1+EXP(('S Curve Equation'!$B$11-P108*'S Curve Equation'!$B$12)*'S Curve Equation'!$B$10))+'S Curve Equation'!$B$13)*'S Curve Equation'!$B$14</f>
        <v>0.13333822609902843</v>
      </c>
      <c r="Q153">
        <f>(1/(1+EXP(('S Curve Equation'!$B$11-Q108*'S Curve Equation'!$B$12)*'S Curve Equation'!$B$10))+'S Curve Equation'!$B$13)*'S Curve Equation'!$B$14</f>
        <v>0.13419817467145603</v>
      </c>
      <c r="R153">
        <f>(1/(1+EXP(('S Curve Equation'!$B$11-R108*'S Curve Equation'!$B$12)*'S Curve Equation'!$B$10))+'S Curve Equation'!$B$13)*'S Curve Equation'!$B$14</f>
        <v>0.13505459045807164</v>
      </c>
      <c r="S153">
        <f>(1/(1+EXP(('S Curve Equation'!$B$11-S108*'S Curve Equation'!$B$12)*'S Curve Equation'!$B$10))+'S Curve Equation'!$B$13)*'S Curve Equation'!$B$14</f>
        <v>0.13590747522331451</v>
      </c>
      <c r="T153">
        <f>(1/(1+EXP(('S Curve Equation'!$B$11-T108*'S Curve Equation'!$B$12)*'S Curve Equation'!$B$10))+'S Curve Equation'!$B$13)*'S Curve Equation'!$B$14</f>
        <v>0.13675683123657895</v>
      </c>
      <c r="U153">
        <f>(1/(1+EXP(('S Curve Equation'!$B$11-U108*'S Curve Equation'!$B$12)*'S Curve Equation'!$B$10))+'S Curve Equation'!$B$13)*'S Curve Equation'!$B$14</f>
        <v>0.137602661255634</v>
      </c>
      <c r="V153">
        <f>(1/(1+EXP(('S Curve Equation'!$B$11-V108*'S Curve Equation'!$B$12)*'S Curve Equation'!$B$10))+'S Curve Equation'!$B$13)*'S Curve Equation'!$B$14</f>
        <v>0.13844496851047433</v>
      </c>
      <c r="W153">
        <f>(1/(1+EXP(('S Curve Equation'!$B$11-W108*'S Curve Equation'!$B$12)*'S Curve Equation'!$B$10))+'S Curve Equation'!$B$13)*'S Curve Equation'!$B$14</f>
        <v>0.13928375668759926</v>
      </c>
      <c r="X153">
        <f>(1/(1+EXP(('S Curve Equation'!$B$11-X108*'S Curve Equation'!$B$12)*'S Curve Equation'!$B$10))+'S Curve Equation'!$B$13)*'S Curve Equation'!$B$14</f>
        <v>0.14011902991469316</v>
      </c>
      <c r="Y153">
        <f>(1/(1+EXP(('S Curve Equation'!$B$11-Y108*'S Curve Equation'!$B$12)*'S Curve Equation'!$B$10))+'S Curve Equation'!$B$13)*'S Curve Equation'!$B$14</f>
        <v>0.1409507927457205</v>
      </c>
      <c r="Z153">
        <f>(1/(1+EXP(('S Curve Equation'!$B$11-Z108*'S Curve Equation'!$B$12)*'S Curve Equation'!$B$10))+'S Curve Equation'!$B$13)*'S Curve Equation'!$B$14</f>
        <v>0.1417790501464079</v>
      </c>
      <c r="AA153">
        <f>(1/(1+EXP(('S Curve Equation'!$B$11-AA108*'S Curve Equation'!$B$12)*'S Curve Equation'!$B$10))+'S Curve Equation'!$B$13)*'S Curve Equation'!$B$14</f>
        <v>0.14260380748011015</v>
      </c>
      <c r="AB153">
        <f>(1/(1+EXP(('S Curve Equation'!$B$11-AB108*'S Curve Equation'!$B$12)*'S Curve Equation'!$B$10))+'S Curve Equation'!$B$13)*'S Curve Equation'!$B$14</f>
        <v>0.14342507049406023</v>
      </c>
      <c r="AC153">
        <f>(1/(1+EXP(('S Curve Equation'!$B$11-AC108*'S Curve Equation'!$B$12)*'S Curve Equation'!$B$10))+'S Curve Equation'!$B$13)*'S Curve Equation'!$B$14</f>
        <v>0.14424284530597256</v>
      </c>
      <c r="AD153">
        <f>(1/(1+EXP(('S Curve Equation'!$B$11-AD108*'S Curve Equation'!$B$12)*'S Curve Equation'!$B$10))+'S Curve Equation'!$B$13)*'S Curve Equation'!$B$14</f>
        <v>0.14505713839102</v>
      </c>
      <c r="AE153">
        <f>(1/(1+EXP(('S Curve Equation'!$B$11-AE108*'S Curve Equation'!$B$12)*'S Curve Equation'!$B$10))+'S Curve Equation'!$B$13)*'S Curve Equation'!$B$14</f>
        <v>0.14586795656914608</v>
      </c>
      <c r="AF153">
        <f>(1/(1+EXP(('S Curve Equation'!$B$11-AF108*'S Curve Equation'!$B$12)*'S Curve Equation'!$B$10))+'S Curve Equation'!$B$13)*'S Curve Equation'!$B$14</f>
        <v>0.14667530699272846</v>
      </c>
    </row>
    <row r="154" spans="1:32" x14ac:dyDescent="0.25">
      <c r="A154" t="s">
        <v>50</v>
      </c>
      <c r="B154">
        <f>(1/(1+EXP(('S Curve Equation'!$B$11-B109*'S Curve Equation'!$B$12)*'S Curve Equation'!$B$10))+'S Curve Equation'!$B$13)*'S Curve Equation'!$B$14</f>
        <v>0.26899999999999991</v>
      </c>
      <c r="C154">
        <f>(1/(1+EXP(('S Curve Equation'!$B$11-C109*'S Curve Equation'!$B$12)*'S Curve Equation'!$B$10))+'S Curve Equation'!$B$13)*'S Curve Equation'!$B$14</f>
        <v>0.27025341792487162</v>
      </c>
      <c r="D154">
        <f>(1/(1+EXP(('S Curve Equation'!$B$11-D109*'S Curve Equation'!$B$12)*'S Curve Equation'!$B$10))+'S Curve Equation'!$B$13)*'S Curve Equation'!$B$14</f>
        <v>0.27156804719312932</v>
      </c>
      <c r="E154">
        <f>(1/(1+EXP(('S Curve Equation'!$B$11-E109*'S Curve Equation'!$B$12)*'S Curve Equation'!$B$10))+'S Curve Equation'!$B$13)*'S Curve Equation'!$B$14</f>
        <v>0.27285351268566654</v>
      </c>
      <c r="F154">
        <f>(1/(1+EXP(('S Curve Equation'!$B$11-F109*'S Curve Equation'!$B$12)*'S Curve Equation'!$B$10))+'S Curve Equation'!$B$13)*'S Curve Equation'!$B$14</f>
        <v>0.27411933623293161</v>
      </c>
      <c r="G154">
        <f>(1/(1+EXP(('S Curve Equation'!$B$11-G109*'S Curve Equation'!$B$12)*'S Curve Equation'!$B$10))+'S Curve Equation'!$B$13)*'S Curve Equation'!$B$14</f>
        <v>0.27543036468549964</v>
      </c>
      <c r="H154">
        <f>(1/(1+EXP(('S Curve Equation'!$B$11-H109*'S Curve Equation'!$B$12)*'S Curve Equation'!$B$10))+'S Curve Equation'!$B$13)*'S Curve Equation'!$B$14</f>
        <v>0.27679743883146379</v>
      </c>
      <c r="I154">
        <f>(1/(1+EXP(('S Curve Equation'!$B$11-I109*'S Curve Equation'!$B$12)*'S Curve Equation'!$B$10))+'S Curve Equation'!$B$13)*'S Curve Equation'!$B$14</f>
        <v>0.27824485871450855</v>
      </c>
      <c r="J154">
        <f>(1/(1+EXP(('S Curve Equation'!$B$11-J109*'S Curve Equation'!$B$12)*'S Curve Equation'!$B$10))+'S Curve Equation'!$B$13)*'S Curve Equation'!$B$14</f>
        <v>0.27976010062504397</v>
      </c>
      <c r="K154">
        <f>(1/(1+EXP(('S Curve Equation'!$B$11-K109*'S Curve Equation'!$B$12)*'S Curve Equation'!$B$10))+'S Curve Equation'!$B$13)*'S Curve Equation'!$B$14</f>
        <v>0.28123901531531265</v>
      </c>
      <c r="L154">
        <f>(1/(1+EXP(('S Curve Equation'!$B$11-L109*'S Curve Equation'!$B$12)*'S Curve Equation'!$B$10))+'S Curve Equation'!$B$13)*'S Curve Equation'!$B$14</f>
        <v>0.28220126638229376</v>
      </c>
      <c r="M154">
        <f>(1/(1+EXP(('S Curve Equation'!$B$11-M109*'S Curve Equation'!$B$12)*'S Curve Equation'!$B$10))+'S Curve Equation'!$B$13)*'S Curve Equation'!$B$14</f>
        <v>0.28348429276663523</v>
      </c>
      <c r="N154">
        <f>(1/(1+EXP(('S Curve Equation'!$B$11-N109*'S Curve Equation'!$B$12)*'S Curve Equation'!$B$10))+'S Curve Equation'!$B$13)*'S Curve Equation'!$B$14</f>
        <v>0.28475884894863074</v>
      </c>
      <c r="O154">
        <f>(1/(1+EXP(('S Curve Equation'!$B$11-O109*'S Curve Equation'!$B$12)*'S Curve Equation'!$B$10))+'S Curve Equation'!$B$13)*'S Curve Equation'!$B$14</f>
        <v>0.28602499529304681</v>
      </c>
      <c r="P154">
        <f>(1/(1+EXP(('S Curve Equation'!$B$11-P109*'S Curve Equation'!$B$12)*'S Curve Equation'!$B$10))+'S Curve Equation'!$B$13)*'S Curve Equation'!$B$14</f>
        <v>0.28728279209751006</v>
      </c>
      <c r="Q154">
        <f>(1/(1+EXP(('S Curve Equation'!$B$11-Q109*'S Curve Equation'!$B$12)*'S Curve Equation'!$B$10))+'S Curve Equation'!$B$13)*'S Curve Equation'!$B$14</f>
        <v>0.28853229957392718</v>
      </c>
      <c r="R154">
        <f>(1/(1+EXP(('S Curve Equation'!$B$11-R109*'S Curve Equation'!$B$12)*'S Curve Equation'!$B$10))+'S Curve Equation'!$B$13)*'S Curve Equation'!$B$14</f>
        <v>0.28977357783077839</v>
      </c>
      <c r="S154">
        <f>(1/(1+EXP(('S Curve Equation'!$B$11-S109*'S Curve Equation'!$B$12)*'S Curve Equation'!$B$10))+'S Curve Equation'!$B$13)*'S Curve Equation'!$B$14</f>
        <v>0.29100668685626463</v>
      </c>
      <c r="T154">
        <f>(1/(1+EXP(('S Curve Equation'!$B$11-T109*'S Curve Equation'!$B$12)*'S Curve Equation'!$B$10))+'S Curve Equation'!$B$13)*'S Curve Equation'!$B$14</f>
        <v>0.29223168650227321</v>
      </c>
      <c r="U154">
        <f>(1/(1+EXP(('S Curve Equation'!$B$11-U109*'S Curve Equation'!$B$12)*'S Curve Equation'!$B$10))+'S Curve Equation'!$B$13)*'S Curve Equation'!$B$14</f>
        <v>0.29344863646912861</v>
      </c>
      <c r="V154">
        <f>(1/(1+EXP(('S Curve Equation'!$B$11-V109*'S Curve Equation'!$B$12)*'S Curve Equation'!$B$10))+'S Curve Equation'!$B$13)*'S Curve Equation'!$B$14</f>
        <v>0.29465759629109795</v>
      </c>
      <c r="W154">
        <f>(1/(1+EXP(('S Curve Equation'!$B$11-W109*'S Curve Equation'!$B$12)*'S Curve Equation'!$B$10))+'S Curve Equation'!$B$13)*'S Curve Equation'!$B$14</f>
        <v>0.29585862532263452</v>
      </c>
      <c r="X154">
        <f>(1/(1+EXP(('S Curve Equation'!$B$11-X109*'S Curve Equation'!$B$12)*'S Curve Equation'!$B$10))+'S Curve Equation'!$B$13)*'S Curve Equation'!$B$14</f>
        <v>0.29705178272530475</v>
      </c>
      <c r="Y154">
        <f>(1/(1+EXP(('S Curve Equation'!$B$11-Y109*'S Curve Equation'!$B$12)*'S Curve Equation'!$B$10))+'S Curve Equation'!$B$13)*'S Curve Equation'!$B$14</f>
        <v>0.29823712745540631</v>
      </c>
      <c r="Z154">
        <f>(1/(1+EXP(('S Curve Equation'!$B$11-Z109*'S Curve Equation'!$B$12)*'S Curve Equation'!$B$10))+'S Curve Equation'!$B$13)*'S Curve Equation'!$B$14</f>
        <v>0.29941471825222216</v>
      </c>
      <c r="AA154">
        <f>(1/(1+EXP(('S Curve Equation'!$B$11-AA109*'S Curve Equation'!$B$12)*'S Curve Equation'!$B$10))+'S Curve Equation'!$B$13)*'S Curve Equation'!$B$14</f>
        <v>0.30058461362689859</v>
      </c>
      <c r="AB154">
        <f>(1/(1+EXP(('S Curve Equation'!$B$11-AB109*'S Curve Equation'!$B$12)*'S Curve Equation'!$B$10))+'S Curve Equation'!$B$13)*'S Curve Equation'!$B$14</f>
        <v>0.30174687185193144</v>
      </c>
      <c r="AC154">
        <f>(1/(1+EXP(('S Curve Equation'!$B$11-AC109*'S Curve Equation'!$B$12)*'S Curve Equation'!$B$10))+'S Curve Equation'!$B$13)*'S Curve Equation'!$B$14</f>
        <v>0.30290155095120924</v>
      </c>
      <c r="AD154">
        <f>(1/(1+EXP(('S Curve Equation'!$B$11-AD109*'S Curve Equation'!$B$12)*'S Curve Equation'!$B$10))+'S Curve Equation'!$B$13)*'S Curve Equation'!$B$14</f>
        <v>0.304048708690631</v>
      </c>
      <c r="AE154">
        <f>(1/(1+EXP(('S Curve Equation'!$B$11-AE109*'S Curve Equation'!$B$12)*'S Curve Equation'!$B$10))+'S Curve Equation'!$B$13)*'S Curve Equation'!$B$14</f>
        <v>0.30518840256923441</v>
      </c>
      <c r="AF154">
        <f>(1/(1+EXP(('S Curve Equation'!$B$11-AF109*'S Curve Equation'!$B$12)*'S Curve Equation'!$B$10))+'S Curve Equation'!$B$13)*'S Curve Equation'!$B$14</f>
        <v>0.30632068981084726</v>
      </c>
    </row>
    <row r="155" spans="1:32" x14ac:dyDescent="0.25">
      <c r="A155" t="s">
        <v>52</v>
      </c>
      <c r="B155">
        <f>(1/(1+EXP(('S Curve Equation'!$B$11-B110*'S Curve Equation'!$B$12)*'S Curve Equation'!$B$10))+'S Curve Equation'!$B$13)*'S Curve Equation'!$B$14</f>
        <v>0.16550832517140057</v>
      </c>
      <c r="C155">
        <f>(1/(1+EXP(('S Curve Equation'!$B$11-C110*'S Curve Equation'!$B$12)*'S Curve Equation'!$B$10))+'S Curve Equation'!$B$13)*'S Curve Equation'!$B$14</f>
        <v>0.16650723955923916</v>
      </c>
      <c r="D155">
        <f>(1/(1+EXP(('S Curve Equation'!$B$11-D110*'S Curve Equation'!$B$12)*'S Curve Equation'!$B$10))+'S Curve Equation'!$B$13)*'S Curve Equation'!$B$14</f>
        <v>0.16755674107718851</v>
      </c>
      <c r="E155">
        <f>(1/(1+EXP(('S Curve Equation'!$B$11-E110*'S Curve Equation'!$B$12)*'S Curve Equation'!$B$10))+'S Curve Equation'!$B$13)*'S Curve Equation'!$B$14</f>
        <v>0.16858474694677691</v>
      </c>
      <c r="F155">
        <f>(1/(1+EXP(('S Curve Equation'!$B$11-F110*'S Curve Equation'!$B$12)*'S Curve Equation'!$B$10))+'S Curve Equation'!$B$13)*'S Curve Equation'!$B$14</f>
        <v>0.16959877101055104</v>
      </c>
      <c r="G155">
        <f>(1/(1+EXP(('S Curve Equation'!$B$11-G110*'S Curve Equation'!$B$12)*'S Curve Equation'!$B$10))+'S Curve Equation'!$B$13)*'S Curve Equation'!$B$14</f>
        <v>0.17065081341249139</v>
      </c>
      <c r="H155">
        <f>(1/(1+EXP(('S Curve Equation'!$B$11-H110*'S Curve Equation'!$B$12)*'S Curve Equation'!$B$10))+'S Curve Equation'!$B$13)*'S Curve Equation'!$B$14</f>
        <v>0.17174978679654848</v>
      </c>
      <c r="I155">
        <f>(1/(1+EXP(('S Curve Equation'!$B$11-I110*'S Curve Equation'!$B$12)*'S Curve Equation'!$B$10))+'S Curve Equation'!$B$13)*'S Curve Equation'!$B$14</f>
        <v>0.17291552636013302</v>
      </c>
      <c r="J155">
        <f>(1/(1+EXP(('S Curve Equation'!$B$11-J110*'S Curve Equation'!$B$12)*'S Curve Equation'!$B$10))+'S Curve Equation'!$B$13)*'S Curve Equation'!$B$14</f>
        <v>0.17413828846099355</v>
      </c>
      <c r="K155">
        <f>(1/(1+EXP(('S Curve Equation'!$B$11-K110*'S Curve Equation'!$B$12)*'S Curve Equation'!$B$10))+'S Curve Equation'!$B$13)*'S Curve Equation'!$B$14</f>
        <v>0.17533410202835148</v>
      </c>
      <c r="L155">
        <f>(1/(1+EXP(('S Curve Equation'!$B$11-L110*'S Curve Equation'!$B$12)*'S Curve Equation'!$B$10))+'S Curve Equation'!$B$13)*'S Curve Equation'!$B$14</f>
        <v>0.17611340970661862</v>
      </c>
      <c r="M155">
        <f>(1/(1+EXP(('S Curve Equation'!$B$11-M110*'S Curve Equation'!$B$12)*'S Curve Equation'!$B$10))+'S Curve Equation'!$B$13)*'S Curve Equation'!$B$14</f>
        <v>0.17715404646716976</v>
      </c>
      <c r="N155">
        <f>(1/(1+EXP(('S Curve Equation'!$B$11-N110*'S Curve Equation'!$B$12)*'S Curve Equation'!$B$10))+'S Curve Equation'!$B$13)*'S Curve Equation'!$B$14</f>
        <v>0.178189555451569</v>
      </c>
      <c r="O155">
        <f>(1/(1+EXP(('S Curve Equation'!$B$11-O110*'S Curve Equation'!$B$12)*'S Curve Equation'!$B$10))+'S Curve Equation'!$B$13)*'S Curve Equation'!$B$14</f>
        <v>0.17921995123124421</v>
      </c>
      <c r="P155">
        <f>(1/(1+EXP(('S Curve Equation'!$B$11-P110*'S Curve Equation'!$B$12)*'S Curve Equation'!$B$10))+'S Curve Equation'!$B$13)*'S Curve Equation'!$B$14</f>
        <v>0.18024524888399215</v>
      </c>
      <c r="Q155">
        <f>(1/(1+EXP(('S Curve Equation'!$B$11-Q110*'S Curve Equation'!$B$12)*'S Curve Equation'!$B$10))+'S Curve Equation'!$B$13)*'S Curve Equation'!$B$14</f>
        <v>0.18126546397232771</v>
      </c>
      <c r="R155">
        <f>(1/(1+EXP(('S Curve Equation'!$B$11-R110*'S Curve Equation'!$B$12)*'S Curve Equation'!$B$10))+'S Curve Equation'!$B$13)*'S Curve Equation'!$B$14</f>
        <v>0.18228061252248623</v>
      </c>
      <c r="S155">
        <f>(1/(1+EXP(('S Curve Equation'!$B$11-S110*'S Curve Equation'!$B$12)*'S Curve Equation'!$B$10))+'S Curve Equation'!$B$13)*'S Curve Equation'!$B$14</f>
        <v>0.18329071100407152</v>
      </c>
      <c r="T155">
        <f>(1/(1+EXP(('S Curve Equation'!$B$11-T110*'S Curve Equation'!$B$12)*'S Curve Equation'!$B$10))+'S Curve Equation'!$B$13)*'S Curve Equation'!$B$14</f>
        <v>0.18429577631032795</v>
      </c>
      <c r="U155">
        <f>(1/(1+EXP(('S Curve Equation'!$B$11-U110*'S Curve Equation'!$B$12)*'S Curve Equation'!$B$10))+'S Curve Equation'!$B$13)*'S Curve Equation'!$B$14</f>
        <v>0.18529582573902076</v>
      </c>
      <c r="V155">
        <f>(1/(1+EXP(('S Curve Equation'!$B$11-V110*'S Curve Equation'!$B$12)*'S Curve Equation'!$B$10))+'S Curve Equation'!$B$13)*'S Curve Equation'!$B$14</f>
        <v>0.18629087697390531</v>
      </c>
      <c r="W155">
        <f>(1/(1+EXP(('S Curve Equation'!$B$11-W110*'S Curve Equation'!$B$12)*'S Curve Equation'!$B$10))+'S Curve Equation'!$B$13)*'S Curve Equation'!$B$14</f>
        <v>0.18728094806677964</v>
      </c>
      <c r="X155">
        <f>(1/(1+EXP(('S Curve Equation'!$B$11-X110*'S Curve Equation'!$B$12)*'S Curve Equation'!$B$10))+'S Curve Equation'!$B$13)*'S Curve Equation'!$B$14</f>
        <v>0.18826605742008287</v>
      </c>
      <c r="Y155">
        <f>(1/(1+EXP(('S Curve Equation'!$B$11-Y110*'S Curve Equation'!$B$12)*'S Curve Equation'!$B$10))+'S Curve Equation'!$B$13)*'S Curve Equation'!$B$14</f>
        <v>0.18924622377005212</v>
      </c>
      <c r="Z155">
        <f>(1/(1+EXP(('S Curve Equation'!$B$11-Z110*'S Curve Equation'!$B$12)*'S Curve Equation'!$B$10))+'S Curve Equation'!$B$13)*'S Curve Equation'!$B$14</f>
        <v>0.1902214661703992</v>
      </c>
      <c r="AA155">
        <f>(1/(1+EXP(('S Curve Equation'!$B$11-AA110*'S Curve Equation'!$B$12)*'S Curve Equation'!$B$10))+'S Curve Equation'!$B$13)*'S Curve Equation'!$B$14</f>
        <v>0.19119180397650223</v>
      </c>
      <c r="AB155">
        <f>(1/(1+EXP(('S Curve Equation'!$B$11-AB110*'S Curve Equation'!$B$12)*'S Curve Equation'!$B$10))+'S Curve Equation'!$B$13)*'S Curve Equation'!$B$14</f>
        <v>0.19215725683010601</v>
      </c>
      <c r="AC155">
        <f>(1/(1+EXP(('S Curve Equation'!$B$11-AC110*'S Curve Equation'!$B$12)*'S Curve Equation'!$B$10))+'S Curve Equation'!$B$13)*'S Curve Equation'!$B$14</f>
        <v>0.19311784464449308</v>
      </c>
      <c r="AD155">
        <f>(1/(1+EXP(('S Curve Equation'!$B$11-AD110*'S Curve Equation'!$B$12)*'S Curve Equation'!$B$10))+'S Curve Equation'!$B$13)*'S Curve Equation'!$B$14</f>
        <v>0.19407358759014526</v>
      </c>
      <c r="AE155">
        <f>(1/(1+EXP(('S Curve Equation'!$B$11-AE110*'S Curve Equation'!$B$12)*'S Curve Equation'!$B$10))+'S Curve Equation'!$B$13)*'S Curve Equation'!$B$14</f>
        <v>0.19502450608084709</v>
      </c>
      <c r="AF155">
        <f>(1/(1+EXP(('S Curve Equation'!$B$11-AF110*'S Curve Equation'!$B$12)*'S Curve Equation'!$B$10))+'S Curve Equation'!$B$13)*'S Curve Equation'!$B$14</f>
        <v>0.19597062076024702</v>
      </c>
    </row>
    <row r="156" spans="1:32" x14ac:dyDescent="0.25">
      <c r="A156" t="s">
        <v>54</v>
      </c>
      <c r="B156">
        <f>(1/(1+EXP(('S Curve Equation'!$B$11-B111*'S Curve Equation'!$B$12)*'S Curve Equation'!$B$10))+'S Curve Equation'!$B$13)*'S Curve Equation'!$B$14</f>
        <v>0.30499999999999999</v>
      </c>
      <c r="C156">
        <f>(1/(1+EXP(('S Curve Equation'!$B$11-C111*'S Curve Equation'!$B$12)*'S Curve Equation'!$B$10))+'S Curve Equation'!$B$13)*'S Curve Equation'!$B$14</f>
        <v>0.30630356629879152</v>
      </c>
      <c r="D156">
        <f>(1/(1+EXP(('S Curve Equation'!$B$11-D111*'S Curve Equation'!$B$12)*'S Curve Equation'!$B$10))+'S Curve Equation'!$B$13)*'S Curve Equation'!$B$14</f>
        <v>0.30767008471848756</v>
      </c>
      <c r="E156">
        <f>(1/(1+EXP(('S Curve Equation'!$B$11-E111*'S Curve Equation'!$B$12)*'S Curve Equation'!$B$10))+'S Curve Equation'!$B$13)*'S Curve Equation'!$B$14</f>
        <v>0.3090055892594904</v>
      </c>
      <c r="F156">
        <f>(1/(1+EXP(('S Curve Equation'!$B$11-F111*'S Curve Equation'!$B$12)*'S Curve Equation'!$B$10))+'S Curve Equation'!$B$13)*'S Curve Equation'!$B$14</f>
        <v>0.31032001396964737</v>
      </c>
      <c r="G156">
        <f>(1/(1+EXP(('S Curve Equation'!$B$11-G111*'S Curve Equation'!$B$12)*'S Curve Equation'!$B$10))+'S Curve Equation'!$B$13)*'S Curve Equation'!$B$14</f>
        <v>0.31168067708949043</v>
      </c>
      <c r="H156">
        <f>(1/(1+EXP(('S Curve Equation'!$B$11-H111*'S Curve Equation'!$B$12)*'S Curve Equation'!$B$10))+'S Curve Equation'!$B$13)*'S Curve Equation'!$B$14</f>
        <v>0.31309874924283854</v>
      </c>
      <c r="I156">
        <f>(1/(1+EXP(('S Curve Equation'!$B$11-I111*'S Curve Equation'!$B$12)*'S Curve Equation'!$B$10))+'S Curve Equation'!$B$13)*'S Curve Equation'!$B$14</f>
        <v>0.31459932317912753</v>
      </c>
      <c r="J156">
        <f>(1/(1+EXP(('S Curve Equation'!$B$11-J111*'S Curve Equation'!$B$12)*'S Curve Equation'!$B$10))+'S Curve Equation'!$B$13)*'S Curve Equation'!$B$14</f>
        <v>0.3161692860000343</v>
      </c>
      <c r="K156">
        <f>(1/(1+EXP(('S Curve Equation'!$B$11-K111*'S Curve Equation'!$B$12)*'S Curve Equation'!$B$10))+'S Curve Equation'!$B$13)*'S Curve Equation'!$B$14</f>
        <v>0.31770070167487707</v>
      </c>
      <c r="L156">
        <f>(1/(1+EXP(('S Curve Equation'!$B$11-L111*'S Curve Equation'!$B$12)*'S Curve Equation'!$B$10))+'S Curve Equation'!$B$13)*'S Curve Equation'!$B$14</f>
        <v>0.31869663216274502</v>
      </c>
      <c r="M156">
        <f>(1/(1+EXP(('S Curve Equation'!$B$11-M111*'S Curve Equation'!$B$12)*'S Curve Equation'!$B$10))+'S Curve Equation'!$B$13)*'S Curve Equation'!$B$14</f>
        <v>0.32002397817661005</v>
      </c>
      <c r="N156">
        <f>(1/(1+EXP(('S Curve Equation'!$B$11-N111*'S Curve Equation'!$B$12)*'S Curve Equation'!$B$10))+'S Curve Equation'!$B$13)*'S Curve Equation'!$B$14</f>
        <v>0.32134189885231007</v>
      </c>
      <c r="O156">
        <f>(1/(1+EXP(('S Curve Equation'!$B$11-O111*'S Curve Equation'!$B$12)*'S Curve Equation'!$B$10))+'S Curve Equation'!$B$13)*'S Curve Equation'!$B$14</f>
        <v>0.32265047169108912</v>
      </c>
      <c r="P156">
        <f>(1/(1+EXP(('S Curve Equation'!$B$11-P111*'S Curve Equation'!$B$12)*'S Curve Equation'!$B$10))+'S Curve Equation'!$B$13)*'S Curve Equation'!$B$14</f>
        <v>0.32394977382585299</v>
      </c>
      <c r="Q156">
        <f>(1/(1+EXP(('S Curve Equation'!$B$11-Q111*'S Curve Equation'!$B$12)*'S Curve Equation'!$B$10))+'S Curve Equation'!$B$13)*'S Curve Equation'!$B$14</f>
        <v>0.3252398820072353</v>
      </c>
      <c r="R156">
        <f>(1/(1+EXP(('S Curve Equation'!$B$11-R111*'S Curve Equation'!$B$12)*'S Curve Equation'!$B$10))+'S Curve Equation'!$B$13)*'S Curve Equation'!$B$14</f>
        <v>0.32652087259051032</v>
      </c>
      <c r="S156">
        <f>(1/(1+EXP(('S Curve Equation'!$B$11-S111*'S Curve Equation'!$B$12)*'S Curve Equation'!$B$10))+'S Curve Equation'!$B$13)*'S Curve Equation'!$B$14</f>
        <v>0.327792821523332</v>
      </c>
      <c r="T156">
        <f>(1/(1+EXP(('S Curve Equation'!$B$11-T111*'S Curve Equation'!$B$12)*'S Curve Equation'!$B$10))+'S Curve Equation'!$B$13)*'S Curve Equation'!$B$14</f>
        <v>0.32905580433425879</v>
      </c>
      <c r="U156">
        <f>(1/(1+EXP(('S Curve Equation'!$B$11-U111*'S Curve Equation'!$B$12)*'S Curve Equation'!$B$10))+'S Curve Equation'!$B$13)*'S Curve Equation'!$B$14</f>
        <v>0.33030989612203132</v>
      </c>
      <c r="V156">
        <f>(1/(1+EXP(('S Curve Equation'!$B$11-V111*'S Curve Equation'!$B$12)*'S Curve Equation'!$B$10))+'S Curve Equation'!$B$13)*'S Curve Equation'!$B$14</f>
        <v>0.33155517154556674</v>
      </c>
      <c r="W156">
        <f>(1/(1+EXP(('S Curve Equation'!$B$11-W111*'S Curve Equation'!$B$12)*'S Curve Equation'!$B$10))+'S Curve Equation'!$B$13)*'S Curve Equation'!$B$14</f>
        <v>0.33279170481465409</v>
      </c>
      <c r="X156">
        <f>(1/(1+EXP(('S Curve Equation'!$B$11-X111*'S Curve Equation'!$B$12)*'S Curve Equation'!$B$10))+'S Curve Equation'!$B$13)*'S Curve Equation'!$B$14</f>
        <v>0.33401956968129165</v>
      </c>
      <c r="Y156">
        <f>(1/(1+EXP(('S Curve Equation'!$B$11-Y111*'S Curve Equation'!$B$12)*'S Curve Equation'!$B$10))+'S Curve Equation'!$B$13)*'S Curve Equation'!$B$14</f>
        <v>0.3352388394316746</v>
      </c>
      <c r="Z156">
        <f>(1/(1+EXP(('S Curve Equation'!$B$11-Z111*'S Curve Equation'!$B$12)*'S Curve Equation'!$B$10))+'S Curve Equation'!$B$13)*'S Curve Equation'!$B$14</f>
        <v>0.3364495868787743</v>
      </c>
      <c r="AA156">
        <f>(1/(1+EXP(('S Curve Equation'!$B$11-AA111*'S Curve Equation'!$B$12)*'S Curve Equation'!$B$10))+'S Curve Equation'!$B$13)*'S Curve Equation'!$B$14</f>
        <v>0.33765188435549631</v>
      </c>
      <c r="AB156">
        <f>(1/(1+EXP(('S Curve Equation'!$B$11-AB111*'S Curve Equation'!$B$12)*'S Curve Equation'!$B$10))+'S Curve Equation'!$B$13)*'S Curve Equation'!$B$14</f>
        <v>0.33884580370840067</v>
      </c>
      <c r="AC156">
        <f>(1/(1+EXP(('S Curve Equation'!$B$11-AC111*'S Curve Equation'!$B$12)*'S Curve Equation'!$B$10))+'S Curve Equation'!$B$13)*'S Curve Equation'!$B$14</f>
        <v>0.34003141629193145</v>
      </c>
      <c r="AD156">
        <f>(1/(1+EXP(('S Curve Equation'!$B$11-AD111*'S Curve Equation'!$B$12)*'S Curve Equation'!$B$10))+'S Curve Equation'!$B$13)*'S Curve Equation'!$B$14</f>
        <v>0.3412087929631728</v>
      </c>
      <c r="AE156">
        <f>(1/(1+EXP(('S Curve Equation'!$B$11-AE111*'S Curve Equation'!$B$12)*'S Curve Equation'!$B$10))+'S Curve Equation'!$B$13)*'S Curve Equation'!$B$14</f>
        <v>0.34237800407706481</v>
      </c>
      <c r="AF156">
        <f>(1/(1+EXP(('S Curve Equation'!$B$11-AF111*'S Curve Equation'!$B$12)*'S Curve Equation'!$B$10))+'S Curve Equation'!$B$13)*'S Curve Equation'!$B$14</f>
        <v>0.34353911948209453</v>
      </c>
    </row>
    <row r="157" spans="1:32" x14ac:dyDescent="0.25">
      <c r="A157" t="s">
        <v>56</v>
      </c>
      <c r="B157">
        <f>(1/(1+EXP(('S Curve Equation'!$B$11-B112*'S Curve Equation'!$B$12)*'S Curve Equation'!$B$10))+'S Curve Equation'!$B$13)*'S Curve Equation'!$B$14</f>
        <v>0.28899999999999998</v>
      </c>
      <c r="C157">
        <f>(1/(1+EXP(('S Curve Equation'!$B$11-C112*'S Curve Equation'!$B$12)*'S Curve Equation'!$B$10))+'S Curve Equation'!$B$13)*'S Curve Equation'!$B$14</f>
        <v>0.29028352907738553</v>
      </c>
      <c r="D157">
        <f>(1/(1+EXP(('S Curve Equation'!$B$11-D112*'S Curve Equation'!$B$12)*'S Curve Equation'!$B$10))+'S Curve Equation'!$B$13)*'S Curve Equation'!$B$14</f>
        <v>0.29162934694805098</v>
      </c>
      <c r="E157">
        <f>(1/(1+EXP(('S Curve Equation'!$B$11-E112*'S Curve Equation'!$B$12)*'S Curve Equation'!$B$10))+'S Curve Equation'!$B$13)*'S Curve Equation'!$B$14</f>
        <v>0.29294492112048859</v>
      </c>
      <c r="F157">
        <f>(1/(1+EXP(('S Curve Equation'!$B$11-F112*'S Curve Equation'!$B$12)*'S Curve Equation'!$B$10))+'S Curve Equation'!$B$13)*'S Curve Equation'!$B$14</f>
        <v>0.29424001940254929</v>
      </c>
      <c r="G157">
        <f>(1/(1+EXP(('S Curve Equation'!$B$11-G112*'S Curve Equation'!$B$12)*'S Curve Equation'!$B$10))+'S Curve Equation'!$B$13)*'S Curve Equation'!$B$14</f>
        <v>0.29558097801849592</v>
      </c>
      <c r="H157">
        <f>(1/(1+EXP(('S Curve Equation'!$B$11-H112*'S Curve Equation'!$B$12)*'S Curve Equation'!$B$10))+'S Curve Equation'!$B$13)*'S Curve Equation'!$B$14</f>
        <v>0.29697884034304434</v>
      </c>
      <c r="I157">
        <f>(1/(1+EXP(('S Curve Equation'!$B$11-I112*'S Curve Equation'!$B$12)*'S Curve Equation'!$B$10))+'S Curve Equation'!$B$13)*'S Curve Equation'!$B$14</f>
        <v>0.2984583902954418</v>
      </c>
      <c r="J157">
        <f>(1/(1+EXP(('S Curve Equation'!$B$11-J112*'S Curve Equation'!$B$12)*'S Curve Equation'!$B$10))+'S Curve Equation'!$B$13)*'S Curve Equation'!$B$14</f>
        <v>0.30000675412070521</v>
      </c>
      <c r="K157">
        <f>(1/(1+EXP(('S Curve Equation'!$B$11-K112*'S Curve Equation'!$B$12)*'S Curve Equation'!$B$10))+'S Curve Equation'!$B$13)*'S Curve Equation'!$B$14</f>
        <v>0.3015174915517812</v>
      </c>
      <c r="L157">
        <f>(1/(1+EXP(('S Curve Equation'!$B$11-L112*'S Curve Equation'!$B$12)*'S Curve Equation'!$B$10))+'S Curve Equation'!$B$13)*'S Curve Equation'!$B$14</f>
        <v>0.30250018079484442</v>
      </c>
      <c r="M157">
        <f>(1/(1+EXP(('S Curve Equation'!$B$11-M112*'S Curve Equation'!$B$12)*'S Curve Equation'!$B$10))+'S Curve Equation'!$B$13)*'S Curve Equation'!$B$14</f>
        <v>0.30381013180554195</v>
      </c>
      <c r="N157">
        <f>(1/(1+EXP(('S Curve Equation'!$B$11-N112*'S Curve Equation'!$B$12)*'S Curve Equation'!$B$10))+'S Curve Equation'!$B$13)*'S Curve Equation'!$B$14</f>
        <v>0.30511106597953347</v>
      </c>
      <c r="O157">
        <f>(1/(1+EXP(('S Curve Equation'!$B$11-O112*'S Curve Equation'!$B$12)*'S Curve Equation'!$B$10))+'S Curve Equation'!$B$13)*'S Curve Equation'!$B$14</f>
        <v>0.30640305321554934</v>
      </c>
      <c r="P157">
        <f>(1/(1+EXP(('S Curve Equation'!$B$11-P112*'S Curve Equation'!$B$12)*'S Curve Equation'!$B$10))+'S Curve Equation'!$B$13)*'S Curve Equation'!$B$14</f>
        <v>0.30768616318265235</v>
      </c>
      <c r="Q157">
        <f>(1/(1+EXP(('S Curve Equation'!$B$11-Q112*'S Curve Equation'!$B$12)*'S Curve Equation'!$B$10))+'S Curve Equation'!$B$13)*'S Curve Equation'!$B$14</f>
        <v>0.30896046530402366</v>
      </c>
      <c r="R157">
        <f>(1/(1+EXP(('S Curve Equation'!$B$11-R112*'S Curve Equation'!$B$12)*'S Curve Equation'!$B$10))+'S Curve Equation'!$B$13)*'S Curve Equation'!$B$14</f>
        <v>0.31022602874161448</v>
      </c>
      <c r="S157">
        <f>(1/(1+EXP(('S Curve Equation'!$B$11-S112*'S Curve Equation'!$B$12)*'S Curve Equation'!$B$10))+'S Curve Equation'!$B$13)*'S Curve Equation'!$B$14</f>
        <v>0.3114829223816431</v>
      </c>
      <c r="T157">
        <f>(1/(1+EXP(('S Curve Equation'!$B$11-T112*'S Curve Equation'!$B$12)*'S Curve Equation'!$B$10))+'S Curve Equation'!$B$13)*'S Curve Equation'!$B$14</f>
        <v>0.31273121482090016</v>
      </c>
      <c r="U157">
        <f>(1/(1+EXP(('S Curve Equation'!$B$11-U112*'S Curve Equation'!$B$12)*'S Curve Equation'!$B$10))+'S Curve Equation'!$B$13)*'S Curve Equation'!$B$14</f>
        <v>0.31397097435382626</v>
      </c>
      <c r="V157">
        <f>(1/(1+EXP(('S Curve Equation'!$B$11-V112*'S Curve Equation'!$B$12)*'S Curve Equation'!$B$10))+'S Curve Equation'!$B$13)*'S Curve Equation'!$B$14</f>
        <v>0.3152022689603326</v>
      </c>
      <c r="W157">
        <f>(1/(1+EXP(('S Curve Equation'!$B$11-W112*'S Curve Equation'!$B$12)*'S Curve Equation'!$B$10))+'S Curve Equation'!$B$13)*'S Curve Equation'!$B$14</f>
        <v>0.31642516629434186</v>
      </c>
      <c r="X157">
        <f>(1/(1+EXP(('S Curve Equation'!$B$11-X112*'S Curve Equation'!$B$12)*'S Curve Equation'!$B$10))+'S Curve Equation'!$B$13)*'S Curve Equation'!$B$14</f>
        <v>0.31763973367299964</v>
      </c>
      <c r="Y157">
        <f>(1/(1+EXP(('S Curve Equation'!$B$11-Y112*'S Curve Equation'!$B$12)*'S Curve Equation'!$B$10))+'S Curve Equation'!$B$13)*'S Curve Equation'!$B$14</f>
        <v>0.31884603806655654</v>
      </c>
      <c r="Z157">
        <f>(1/(1+EXP(('S Curve Equation'!$B$11-Z112*'S Curve Equation'!$B$12)*'S Curve Equation'!$B$10))+'S Curve Equation'!$B$13)*'S Curve Equation'!$B$14</f>
        <v>0.32004414608887022</v>
      </c>
      <c r="AA157">
        <f>(1/(1+EXP(('S Curve Equation'!$B$11-AA112*'S Curve Equation'!$B$12)*'S Curve Equation'!$B$10))+'S Curve Equation'!$B$13)*'S Curve Equation'!$B$14</f>
        <v>0.32123412398851092</v>
      </c>
      <c r="AB157">
        <f>(1/(1+EXP(('S Curve Equation'!$B$11-AB112*'S Curve Equation'!$B$12)*'S Curve Equation'!$B$10))+'S Curve Equation'!$B$13)*'S Curve Equation'!$B$14</f>
        <v>0.32241603764045484</v>
      </c>
      <c r="AC157">
        <f>(1/(1+EXP(('S Curve Equation'!$B$11-AC112*'S Curve Equation'!$B$12)*'S Curve Equation'!$B$10))+'S Curve Equation'!$B$13)*'S Curve Equation'!$B$14</f>
        <v>0.3235899525383138</v>
      </c>
      <c r="AD157">
        <f>(1/(1+EXP(('S Curve Equation'!$B$11-AD112*'S Curve Equation'!$B$12)*'S Curve Equation'!$B$10))+'S Curve Equation'!$B$13)*'S Curve Equation'!$B$14</f>
        <v>0.32475593378711742</v>
      </c>
      <c r="AE157">
        <f>(1/(1+EXP(('S Curve Equation'!$B$11-AE112*'S Curve Equation'!$B$12)*'S Curve Equation'!$B$10))+'S Curve Equation'!$B$13)*'S Curve Equation'!$B$14</f>
        <v>0.32591404609658309</v>
      </c>
      <c r="AF157">
        <f>(1/(1+EXP(('S Curve Equation'!$B$11-AF112*'S Curve Equation'!$B$12)*'S Curve Equation'!$B$10))+'S Curve Equation'!$B$13)*'S Curve Equation'!$B$14</f>
        <v>0.32706435377488702</v>
      </c>
    </row>
    <row r="158" spans="1:32" x14ac:dyDescent="0.25">
      <c r="A158" t="s">
        <v>58</v>
      </c>
      <c r="B158">
        <f>(1/(1+EXP(('S Curve Equation'!$B$11-B113*'S Curve Equation'!$B$12)*'S Curve Equation'!$B$10))+'S Curve Equation'!$B$13)*'S Curve Equation'!$B$14</f>
        <v>0.23300000000000001</v>
      </c>
      <c r="C158">
        <f>(1/(1+EXP(('S Curve Equation'!$B$11-C113*'S Curve Equation'!$B$12)*'S Curve Equation'!$B$10))+'S Curve Equation'!$B$13)*'S Curve Equation'!$B$14</f>
        <v>0.23418438357559887</v>
      </c>
      <c r="D158">
        <f>(1/(1+EXP(('S Curve Equation'!$B$11-D113*'S Curve Equation'!$B$12)*'S Curve Equation'!$B$10))+'S Curve Equation'!$B$13)*'S Curve Equation'!$B$14</f>
        <v>0.23542729628986142</v>
      </c>
      <c r="E158">
        <f>(1/(1+EXP(('S Curve Equation'!$B$11-E113*'S Curve Equation'!$B$12)*'S Curve Equation'!$B$10))+'S Curve Equation'!$B$13)*'S Curve Equation'!$B$14</f>
        <v>0.23664331733396124</v>
      </c>
      <c r="F158">
        <f>(1/(1+EXP(('S Curve Equation'!$B$11-F113*'S Curve Equation'!$B$12)*'S Curve Equation'!$B$10))+'S Curve Equation'!$B$13)*'S Curve Equation'!$B$14</f>
        <v>0.23784141462758845</v>
      </c>
      <c r="G158">
        <f>(1/(1+EXP(('S Curve Equation'!$B$11-G113*'S Curve Equation'!$B$12)*'S Curve Equation'!$B$10))+'S Curve Equation'!$B$13)*'S Curve Equation'!$B$14</f>
        <v>0.23908298445772833</v>
      </c>
      <c r="H158">
        <f>(1/(1+EXP(('S Curve Equation'!$B$11-H113*'S Curve Equation'!$B$12)*'S Curve Equation'!$B$10))+'S Curve Equation'!$B$13)*'S Curve Equation'!$B$14</f>
        <v>0.24037837316627328</v>
      </c>
      <c r="I158">
        <f>(1/(1+EXP(('S Curve Equation'!$B$11-I113*'S Curve Equation'!$B$12)*'S Curve Equation'!$B$10))+'S Curve Equation'!$B$13)*'S Curve Equation'!$B$14</f>
        <v>0.24175071928057834</v>
      </c>
      <c r="J158">
        <f>(1/(1+EXP(('S Curve Equation'!$B$11-J113*'S Curve Equation'!$B$12)*'S Curve Equation'!$B$10))+'S Curve Equation'!$B$13)*'S Curve Equation'!$B$14</f>
        <v>0.24318827692750622</v>
      </c>
      <c r="K158">
        <f>(1/(1+EXP(('S Curve Equation'!$B$11-K113*'S Curve Equation'!$B$12)*'S Curve Equation'!$B$10))+'S Curve Equation'!$B$13)*'S Curve Equation'!$B$14</f>
        <v>0.2445922630848277</v>
      </c>
      <c r="L158">
        <f>(1/(1+EXP(('S Curve Equation'!$B$11-L113*'S Curve Equation'!$B$12)*'S Curve Equation'!$B$10))+'S Curve Equation'!$B$13)*'S Curve Equation'!$B$14</f>
        <v>0.24550623524899418</v>
      </c>
      <c r="M158">
        <f>(1/(1+EXP(('S Curve Equation'!$B$11-M113*'S Curve Equation'!$B$12)*'S Curve Equation'!$B$10))+'S Curve Equation'!$B$13)*'S Curve Equation'!$B$14</f>
        <v>0.24672546783266208</v>
      </c>
      <c r="N158">
        <f>(1/(1+EXP(('S Curve Equation'!$B$11-N113*'S Curve Equation'!$B$12)*'S Curve Equation'!$B$10))+'S Curve Equation'!$B$13)*'S Curve Equation'!$B$14</f>
        <v>0.2479373059759174</v>
      </c>
      <c r="O158">
        <f>(1/(1+EXP(('S Curve Equation'!$B$11-O113*'S Curve Equation'!$B$12)*'S Curve Equation'!$B$10))+'S Curve Equation'!$B$13)*'S Curve Equation'!$B$14</f>
        <v>0.24914179311515466</v>
      </c>
      <c r="P158">
        <f>(1/(1+EXP(('S Curve Equation'!$B$11-P113*'S Curve Equation'!$B$12)*'S Curve Equation'!$B$10))+'S Curve Equation'!$B$13)*'S Curve Equation'!$B$14</f>
        <v>0.25033897287543538</v>
      </c>
      <c r="Q158">
        <f>(1/(1+EXP(('S Curve Equation'!$B$11-Q113*'S Curve Equation'!$B$12)*'S Curve Equation'!$B$10))+'S Curve Equation'!$B$13)*'S Curve Equation'!$B$14</f>
        <v>0.25152888904907739</v>
      </c>
      <c r="R158">
        <f>(1/(1+EXP(('S Curve Equation'!$B$11-R113*'S Curve Equation'!$B$12)*'S Curve Equation'!$B$10))+'S Curve Equation'!$B$13)*'S Curve Equation'!$B$14</f>
        <v>0.25271158557508538</v>
      </c>
      <c r="S158">
        <f>(1/(1+EXP(('S Curve Equation'!$B$11-S113*'S Curve Equation'!$B$12)*'S Curve Equation'!$B$10))+'S Curve Equation'!$B$13)*'S Curve Equation'!$B$14</f>
        <v>0.25388710651940805</v>
      </c>
      <c r="T158">
        <f>(1/(1+EXP(('S Curve Equation'!$B$11-T113*'S Curve Equation'!$B$12)*'S Curve Equation'!$B$10))+'S Curve Equation'!$B$13)*'S Curve Equation'!$B$14</f>
        <v>0.25505549605598798</v>
      </c>
      <c r="U158">
        <f>(1/(1+EXP(('S Curve Equation'!$B$11-U113*'S Curve Equation'!$B$12)*'S Curve Equation'!$B$10))+'S Curve Equation'!$B$13)*'S Curve Equation'!$B$14</f>
        <v>0.25621679844857986</v>
      </c>
      <c r="V158">
        <f>(1/(1+EXP(('S Curve Equation'!$B$11-V113*'S Curve Equation'!$B$12)*'S Curve Equation'!$B$10))+'S Curve Equation'!$B$13)*'S Curve Equation'!$B$14</f>
        <v>0.25737105803330573</v>
      </c>
      <c r="W158">
        <f>(1/(1+EXP(('S Curve Equation'!$B$11-W113*'S Curve Equation'!$B$12)*'S Curve Equation'!$B$10))+'S Curve Equation'!$B$13)*'S Curve Equation'!$B$14</f>
        <v>0.25851831920193635</v>
      </c>
      <c r="X158">
        <f>(1/(1+EXP(('S Curve Equation'!$B$11-X113*'S Curve Equation'!$B$12)*'S Curve Equation'!$B$10))+'S Curve Equation'!$B$13)*'S Curve Equation'!$B$14</f>
        <v>0.25965862638584841</v>
      </c>
      <c r="Y158">
        <f>(1/(1+EXP(('S Curve Equation'!$B$11-Y113*'S Curve Equation'!$B$12)*'S Curve Equation'!$B$10))+'S Curve Equation'!$B$13)*'S Curve Equation'!$B$14</f>
        <v>0.2607920240406652</v>
      </c>
      <c r="Z158">
        <f>(1/(1+EXP(('S Curve Equation'!$B$11-Z113*'S Curve Equation'!$B$12)*'S Curve Equation'!$B$10))+'S Curve Equation'!$B$13)*'S Curve Equation'!$B$14</f>
        <v>0.26191855663153235</v>
      </c>
      <c r="AA158">
        <f>(1/(1+EXP(('S Curve Equation'!$B$11-AA113*'S Curve Equation'!$B$12)*'S Curve Equation'!$B$10))+'S Curve Equation'!$B$13)*'S Curve Equation'!$B$14</f>
        <v>0.26303826861901686</v>
      </c>
      <c r="AB158">
        <f>(1/(1+EXP(('S Curve Equation'!$B$11-AB113*'S Curve Equation'!$B$12)*'S Curve Equation'!$B$10))+'S Curve Equation'!$B$13)*'S Curve Equation'!$B$14</f>
        <v>0.26415120444561579</v>
      </c>
      <c r="AC158">
        <f>(1/(1+EXP(('S Curve Equation'!$B$11-AC113*'S Curve Equation'!$B$12)*'S Curve Equation'!$B$10))+'S Curve Equation'!$B$13)*'S Curve Equation'!$B$14</f>
        <v>0.26525740852282964</v>
      </c>
      <c r="AD158">
        <f>(1/(1+EXP(('S Curve Equation'!$B$11-AD113*'S Curve Equation'!$B$12)*'S Curve Equation'!$B$10))+'S Curve Equation'!$B$13)*'S Curve Equation'!$B$14</f>
        <v>0.26635692521881466</v>
      </c>
      <c r="AE158">
        <f>(1/(1+EXP(('S Curve Equation'!$B$11-AE113*'S Curve Equation'!$B$12)*'S Curve Equation'!$B$10))+'S Curve Equation'!$B$13)*'S Curve Equation'!$B$14</f>
        <v>0.26744979884655684</v>
      </c>
      <c r="AF158">
        <f>(1/(1+EXP(('S Curve Equation'!$B$11-AF113*'S Curve Equation'!$B$12)*'S Curve Equation'!$B$10))+'S Curve Equation'!$B$13)*'S Curve Equation'!$B$14</f>
        <v>0.26853607365258053</v>
      </c>
    </row>
    <row r="159" spans="1:32" x14ac:dyDescent="0.25">
      <c r="A159" t="s">
        <v>60</v>
      </c>
      <c r="B159">
        <f>(1/(1+EXP(('S Curve Equation'!$B$11-B114*'S Curve Equation'!$B$12)*'S Curve Equation'!$B$10))+'S Curve Equation'!$B$13)*'S Curve Equation'!$B$14</f>
        <v>0.26100000000000001</v>
      </c>
      <c r="C159">
        <f>(1/(1+EXP(('S Curve Equation'!$B$11-C114*'S Curve Equation'!$B$12)*'S Curve Equation'!$B$10))+'S Curve Equation'!$B$13)*'S Curve Equation'!$B$14</f>
        <v>0.26223975482197814</v>
      </c>
      <c r="D159">
        <f>(1/(1+EXP(('S Curve Equation'!$B$11-D114*'S Curve Equation'!$B$12)*'S Curve Equation'!$B$10))+'S Curve Equation'!$B$13)*'S Curve Equation'!$B$14</f>
        <v>0.26354020963627711</v>
      </c>
      <c r="E159">
        <f>(1/(1+EXP(('S Curve Equation'!$B$11-E114*'S Curve Equation'!$B$12)*'S Curve Equation'!$B$10))+'S Curve Equation'!$B$13)*'S Curve Equation'!$B$14</f>
        <v>0.26481196911679306</v>
      </c>
      <c r="F159">
        <f>(1/(1+EXP(('S Curve Equation'!$B$11-F114*'S Curve Equation'!$B$12)*'S Curve Equation'!$B$10))+'S Curve Equation'!$B$13)*'S Curve Equation'!$B$14</f>
        <v>0.26606444454601835</v>
      </c>
      <c r="G159">
        <f>(1/(1+EXP(('S Curve Equation'!$B$11-G114*'S Curve Equation'!$B$12)*'S Curve Equation'!$B$10))+'S Curve Equation'!$B$13)*'S Curve Equation'!$B$14</f>
        <v>0.26736180315982694</v>
      </c>
      <c r="H159">
        <f>(1/(1+EXP(('S Curve Equation'!$B$11-H114*'S Curve Equation'!$B$12)*'S Curve Equation'!$B$10))+'S Curve Equation'!$B$13)*'S Curve Equation'!$B$14</f>
        <v>0.26871479065111747</v>
      </c>
      <c r="I159">
        <f>(1/(1+EXP(('S Curve Equation'!$B$11-I114*'S Curve Equation'!$B$12)*'S Curve Equation'!$B$10))+'S Curve Equation'!$B$13)*'S Curve Equation'!$B$14</f>
        <v>0.27014748198578165</v>
      </c>
      <c r="J159">
        <f>(1/(1+EXP(('S Curve Equation'!$B$11-J114*'S Curve Equation'!$B$12)*'S Curve Equation'!$B$10))+'S Curve Equation'!$B$13)*'S Curve Equation'!$B$14</f>
        <v>0.2716475096817646</v>
      </c>
      <c r="K159">
        <f>(1/(1+EXP(('S Curve Equation'!$B$11-K114*'S Curve Equation'!$B$12)*'S Curve Equation'!$B$10))+'S Curve Equation'!$B$13)*'S Curve Equation'!$B$14</f>
        <v>0.27311177609744652</v>
      </c>
      <c r="L159">
        <f>(1/(1+EXP(('S Curve Equation'!$B$11-L114*'S Curve Equation'!$B$12)*'S Curve Equation'!$B$10))+'S Curve Equation'!$B$13)*'S Curve Equation'!$B$14</f>
        <v>0.27406460279942413</v>
      </c>
      <c r="M159">
        <f>(1/(1+EXP(('S Curve Equation'!$B$11-M114*'S Curve Equation'!$B$12)*'S Curve Equation'!$B$10))+'S Curve Equation'!$B$13)*'S Curve Equation'!$B$14</f>
        <v>0.27533519343923979</v>
      </c>
      <c r="N159">
        <f>(1/(1+EXP(('S Curve Equation'!$B$11-N114*'S Curve Equation'!$B$12)*'S Curve Equation'!$B$10))+'S Curve Equation'!$B$13)*'S Curve Equation'!$B$14</f>
        <v>0.27659754315073504</v>
      </c>
      <c r="O159">
        <f>(1/(1+EXP(('S Curve Equation'!$B$11-O114*'S Curve Equation'!$B$12)*'S Curve Equation'!$B$10))+'S Curve Equation'!$B$13)*'S Curve Equation'!$B$14</f>
        <v>0.27785170849680546</v>
      </c>
      <c r="P159">
        <f>(1/(1+EXP(('S Curve Equation'!$B$11-P114*'S Curve Equation'!$B$12)*'S Curve Equation'!$B$10))+'S Curve Equation'!$B$13)*'S Curve Equation'!$B$14</f>
        <v>0.27909774603440779</v>
      </c>
      <c r="Q159">
        <f>(1/(1+EXP(('S Curve Equation'!$B$11-Q114*'S Curve Equation'!$B$12)*'S Curve Equation'!$B$10))+'S Curve Equation'!$B$13)*'S Curve Equation'!$B$14</f>
        <v>0.28033571229518867</v>
      </c>
      <c r="R159">
        <f>(1/(1+EXP(('S Curve Equation'!$B$11-R114*'S Curve Equation'!$B$12)*'S Curve Equation'!$B$10))+'S Curve Equation'!$B$13)*'S Curve Equation'!$B$14</f>
        <v>0.28156566376698688</v>
      </c>
      <c r="S159">
        <f>(1/(1+EXP(('S Curve Equation'!$B$11-S114*'S Curve Equation'!$B$12)*'S Curve Equation'!$B$10))+'S Curve Equation'!$B$13)*'S Curve Equation'!$B$14</f>
        <v>0.28278765687618618</v>
      </c>
      <c r="T159">
        <f>(1/(1+EXP(('S Curve Equation'!$B$11-T114*'S Curve Equation'!$B$12)*'S Curve Equation'!$B$10))+'S Curve Equation'!$B$13)*'S Curve Equation'!$B$14</f>
        <v>0.28400174797088651</v>
      </c>
      <c r="U159">
        <f>(1/(1+EXP(('S Curve Equation'!$B$11-U114*'S Curve Equation'!$B$12)*'S Curve Equation'!$B$10))+'S Curve Equation'!$B$13)*'S Curve Equation'!$B$14</f>
        <v>0.2852079933048608</v>
      </c>
      <c r="V159">
        <f>(1/(1+EXP(('S Curve Equation'!$B$11-V114*'S Curve Equation'!$B$12)*'S Curve Equation'!$B$10))+'S Curve Equation'!$B$13)*'S Curve Equation'!$B$14</f>
        <v>0.28640644902226697</v>
      </c>
      <c r="W159">
        <f>(1/(1+EXP(('S Curve Equation'!$B$11-W114*'S Curve Equation'!$B$12)*'S Curve Equation'!$B$10))+'S Curve Equation'!$B$13)*'S Curve Equation'!$B$14</f>
        <v>0.28759717114309946</v>
      </c>
      <c r="X159">
        <f>(1/(1+EXP(('S Curve Equation'!$B$11-X114*'S Curve Equation'!$B$12)*'S Curve Equation'!$B$10))+'S Curve Equation'!$B$13)*'S Curve Equation'!$B$14</f>
        <v>0.28878021554932637</v>
      </c>
      <c r="Y159">
        <f>(1/(1+EXP(('S Curve Equation'!$B$11-Y114*'S Curve Equation'!$B$12)*'S Curve Equation'!$B$10))+'S Curve Equation'!$B$13)*'S Curve Equation'!$B$14</f>
        <v>0.28995563797172103</v>
      </c>
      <c r="Z159">
        <f>(1/(1+EXP(('S Curve Equation'!$B$11-Z114*'S Curve Equation'!$B$12)*'S Curve Equation'!$B$10))+'S Curve Equation'!$B$13)*'S Curve Equation'!$B$14</f>
        <v>0.29112349397733217</v>
      </c>
      <c r="AA159">
        <f>(1/(1+EXP(('S Curve Equation'!$B$11-AA114*'S Curve Equation'!$B$12)*'S Curve Equation'!$B$10))+'S Curve Equation'!$B$13)*'S Curve Equation'!$B$14</f>
        <v>0.29228383895758236</v>
      </c>
      <c r="AB159">
        <f>(1/(1+EXP(('S Curve Equation'!$B$11-AB114*'S Curve Equation'!$B$12)*'S Curve Equation'!$B$10))+'S Curve Equation'!$B$13)*'S Curve Equation'!$B$14</f>
        <v>0.29343672811697846</v>
      </c>
      <c r="AC159">
        <f>(1/(1+EXP(('S Curve Equation'!$B$11-AC114*'S Curve Equation'!$B$12)*'S Curve Equation'!$B$10))+'S Curve Equation'!$B$13)*'S Curve Equation'!$B$14</f>
        <v>0.29458221646238453</v>
      </c>
      <c r="AD159">
        <f>(1/(1+EXP(('S Curve Equation'!$B$11-AD114*'S Curve Equation'!$B$12)*'S Curve Equation'!$B$10))+'S Curve Equation'!$B$13)*'S Curve Equation'!$B$14</f>
        <v>0.29572035879287356</v>
      </c>
      <c r="AE159">
        <f>(1/(1+EXP(('S Curve Equation'!$B$11-AE114*'S Curve Equation'!$B$12)*'S Curve Equation'!$B$10))+'S Curve Equation'!$B$13)*'S Curve Equation'!$B$14</f>
        <v>0.29685120969009599</v>
      </c>
      <c r="AF159">
        <f>(1/(1+EXP(('S Curve Equation'!$B$11-AF114*'S Curve Equation'!$B$12)*'S Curve Equation'!$B$10))+'S Curve Equation'!$B$13)*'S Curve Equation'!$B$14</f>
        <v>0.29797482350917642</v>
      </c>
    </row>
    <row r="160" spans="1:32" x14ac:dyDescent="0.25">
      <c r="A160" t="s">
        <v>62</v>
      </c>
      <c r="B160">
        <f>(1/(1+EXP(('S Curve Equation'!$B$11-B115*'S Curve Equation'!$B$12)*'S Curve Equation'!$B$10))+'S Curve Equation'!$B$13)*'S Curve Equation'!$B$14</f>
        <v>0.21438728323699424</v>
      </c>
      <c r="C160">
        <f>(1/(1+EXP(('S Curve Equation'!$B$11-C115*'S Curve Equation'!$B$12)*'S Curve Equation'!$B$10))+'S Curve Equation'!$B$13)*'S Curve Equation'!$B$14</f>
        <v>0.21552811530553909</v>
      </c>
      <c r="D160">
        <f>(1/(1+EXP(('S Curve Equation'!$B$11-D115*'S Curve Equation'!$B$12)*'S Curve Equation'!$B$10))+'S Curve Equation'!$B$13)*'S Curve Equation'!$B$14</f>
        <v>0.21672568747090767</v>
      </c>
      <c r="E160">
        <f>(1/(1+EXP(('S Curve Equation'!$B$11-E115*'S Curve Equation'!$B$12)*'S Curve Equation'!$B$10))+'S Curve Equation'!$B$13)*'S Curve Equation'!$B$14</f>
        <v>0.21789770813193263</v>
      </c>
      <c r="F160">
        <f>(1/(1+EXP(('S Curve Equation'!$B$11-F115*'S Curve Equation'!$B$12)*'S Curve Equation'!$B$10))+'S Curve Equation'!$B$13)*'S Curve Equation'!$B$14</f>
        <v>0.21905280029794186</v>
      </c>
      <c r="G160">
        <f>(1/(1+EXP(('S Curve Equation'!$B$11-G115*'S Curve Equation'!$B$12)*'S Curve Equation'!$B$10))+'S Curve Equation'!$B$13)*'S Curve Equation'!$B$14</f>
        <v>0.22025016690311711</v>
      </c>
      <c r="H160">
        <f>(1/(1+EXP(('S Curve Equation'!$B$11-H115*'S Curve Equation'!$B$12)*'S Curve Equation'!$B$10))+'S Curve Equation'!$B$13)*'S Curve Equation'!$B$14</f>
        <v>0.22149982856533965</v>
      </c>
      <c r="I160">
        <f>(1/(1+EXP(('S Curve Equation'!$B$11-I115*'S Curve Equation'!$B$12)*'S Curve Equation'!$B$10))+'S Curve Equation'!$B$13)*'S Curve Equation'!$B$14</f>
        <v>0.22282416708339053</v>
      </c>
      <c r="J160">
        <f>(1/(1+EXP(('S Curve Equation'!$B$11-J115*'S Curve Equation'!$B$12)*'S Curve Equation'!$B$10))+'S Curve Equation'!$B$13)*'S Curve Equation'!$B$14</f>
        <v>0.22421191588097047</v>
      </c>
      <c r="K160">
        <f>(1/(1+EXP(('S Curve Equation'!$B$11-K115*'S Curve Equation'!$B$12)*'S Curve Equation'!$B$10))+'S Curve Equation'!$B$13)*'S Curve Equation'!$B$14</f>
        <v>0.22556772931828303</v>
      </c>
      <c r="L160">
        <f>(1/(1+EXP(('S Curve Equation'!$B$11-L115*'S Curve Equation'!$B$12)*'S Curve Equation'!$B$10))+'S Curve Equation'!$B$13)*'S Curve Equation'!$B$14</f>
        <v>0.22645059244365634</v>
      </c>
      <c r="M160">
        <f>(1/(1+EXP(('S Curve Equation'!$B$11-M115*'S Curve Equation'!$B$12)*'S Curve Equation'!$B$10))+'S Curve Equation'!$B$13)*'S Curve Equation'!$B$14</f>
        <v>0.22762863285576965</v>
      </c>
      <c r="N160">
        <f>(1/(1+EXP(('S Curve Equation'!$B$11-N115*'S Curve Equation'!$B$12)*'S Curve Equation'!$B$10))+'S Curve Equation'!$B$13)*'S Curve Equation'!$B$14</f>
        <v>0.22879987583541139</v>
      </c>
      <c r="O160">
        <f>(1/(1+EXP(('S Curve Equation'!$B$11-O115*'S Curve Equation'!$B$12)*'S Curve Equation'!$B$10))+'S Curve Equation'!$B$13)*'S Curve Equation'!$B$14</f>
        <v>0.22996435636000082</v>
      </c>
      <c r="P160">
        <f>(1/(1+EXP(('S Curve Equation'!$B$11-P115*'S Curve Equation'!$B$12)*'S Curve Equation'!$B$10))+'S Curve Equation'!$B$13)*'S Curve Equation'!$B$14</f>
        <v>0.23112210970618105</v>
      </c>
      <c r="Q160">
        <f>(1/(1+EXP(('S Curve Equation'!$B$11-Q115*'S Curve Equation'!$B$12)*'S Curve Equation'!$B$10))+'S Curve Equation'!$B$13)*'S Curve Equation'!$B$14</f>
        <v>0.23227317142768344</v>
      </c>
      <c r="R160">
        <f>(1/(1+EXP(('S Curve Equation'!$B$11-R115*'S Curve Equation'!$B$12)*'S Curve Equation'!$B$10))+'S Curve Equation'!$B$13)*'S Curve Equation'!$B$14</f>
        <v>0.23341757733399793</v>
      </c>
      <c r="S160">
        <f>(1/(1+EXP(('S Curve Equation'!$B$11-S115*'S Curve Equation'!$B$12)*'S Curve Equation'!$B$10))+'S Curve Equation'!$B$13)*'S Curve Equation'!$B$14</f>
        <v>0.23455536346983299</v>
      </c>
      <c r="T160">
        <f>(1/(1+EXP(('S Curve Equation'!$B$11-T115*'S Curve Equation'!$B$12)*'S Curve Equation'!$B$10))+'S Curve Equation'!$B$13)*'S Curve Equation'!$B$14</f>
        <v>0.23568656609533981</v>
      </c>
      <c r="U160">
        <f>(1/(1+EXP(('S Curve Equation'!$B$11-U115*'S Curve Equation'!$B$12)*'S Curve Equation'!$B$10))+'S Curve Equation'!$B$13)*'S Curve Equation'!$B$14</f>
        <v>0.23681122166707139</v>
      </c>
      <c r="V160">
        <f>(1/(1+EXP(('S Curve Equation'!$B$11-V115*'S Curve Equation'!$B$12)*'S Curve Equation'!$B$10))+'S Curve Equation'!$B$13)*'S Curve Equation'!$B$14</f>
        <v>0.23792936681965496</v>
      </c>
      <c r="W160">
        <f>(1/(1+EXP(('S Curve Equation'!$B$11-W115*'S Curve Equation'!$B$12)*'S Curve Equation'!$B$10))+'S Curve Equation'!$B$13)*'S Curve Equation'!$B$14</f>
        <v>0.23904103834816412</v>
      </c>
      <c r="X160">
        <f>(1/(1+EXP(('S Curve Equation'!$B$11-X115*'S Curve Equation'!$B$12)*'S Curve Equation'!$B$10))+'S Curve Equation'!$B$13)*'S Curve Equation'!$B$14</f>
        <v>0.24014627319114445</v>
      </c>
      <c r="Y160">
        <f>(1/(1+EXP(('S Curve Equation'!$B$11-Y115*'S Curve Equation'!$B$12)*'S Curve Equation'!$B$10))+'S Curve Equation'!$B$13)*'S Curve Equation'!$B$14</f>
        <v>0.24124510841430288</v>
      </c>
      <c r="Z160">
        <f>(1/(1+EXP(('S Curve Equation'!$B$11-Z115*'S Curve Equation'!$B$12)*'S Curve Equation'!$B$10))+'S Curve Equation'!$B$13)*'S Curve Equation'!$B$14</f>
        <v>0.24233758119481236</v>
      </c>
      <c r="AA160">
        <f>(1/(1+EXP(('S Curve Equation'!$B$11-AA115*'S Curve Equation'!$B$12)*'S Curve Equation'!$B$10))+'S Curve Equation'!$B$13)*'S Curve Equation'!$B$14</f>
        <v>0.24342372880622368</v>
      </c>
      <c r="AB160">
        <f>(1/(1+EXP(('S Curve Equation'!$B$11-AB115*'S Curve Equation'!$B$12)*'S Curve Equation'!$B$10))+'S Curve Equation'!$B$13)*'S Curve Equation'!$B$14</f>
        <v>0.24450358860397289</v>
      </c>
      <c r="AC160">
        <f>(1/(1+EXP(('S Curve Equation'!$B$11-AC115*'S Curve Equation'!$B$12)*'S Curve Equation'!$B$10))+'S Curve Equation'!$B$13)*'S Curve Equation'!$B$14</f>
        <v>0.2455771980114381</v>
      </c>
      <c r="AD160">
        <f>(1/(1+EXP(('S Curve Equation'!$B$11-AD115*'S Curve Equation'!$B$12)*'S Curve Equation'!$B$10))+'S Curve Equation'!$B$13)*'S Curve Equation'!$B$14</f>
        <v>0.24664459450656531</v>
      </c>
      <c r="AE160">
        <f>(1/(1+EXP(('S Curve Equation'!$B$11-AE115*'S Curve Equation'!$B$12)*'S Curve Equation'!$B$10))+'S Curve Equation'!$B$13)*'S Curve Equation'!$B$14</f>
        <v>0.24770581560900487</v>
      </c>
      <c r="AF160">
        <f>(1/(1+EXP(('S Curve Equation'!$B$11-AF115*'S Curve Equation'!$B$12)*'S Curve Equation'!$B$10))+'S Curve Equation'!$B$13)*'S Curve Equation'!$B$14</f>
        <v>0.24876089886777347</v>
      </c>
    </row>
    <row r="161" spans="1:32" x14ac:dyDescent="0.25">
      <c r="A161" t="s">
        <v>64</v>
      </c>
      <c r="B161">
        <f>(1/(1+EXP(('S Curve Equation'!$B$11-B116*'S Curve Equation'!$B$12)*'S Curve Equation'!$B$10))+'S Curve Equation'!$B$13)*'S Curve Equation'!$B$14</f>
        <v>0.36399999999999999</v>
      </c>
      <c r="C161">
        <f>(1/(1+EXP(('S Curve Equation'!$B$11-C116*'S Curve Equation'!$B$12)*'S Curve Equation'!$B$10))+'S Curve Equation'!$B$13)*'S Curve Equation'!$B$14</f>
        <v>0.36534799540587065</v>
      </c>
      <c r="D161">
        <f>(1/(1+EXP(('S Curve Equation'!$B$11-D116*'S Curve Equation'!$B$12)*'S Curve Equation'!$B$10))+'S Curve Equation'!$B$13)*'S Curve Equation'!$B$14</f>
        <v>0.3667599831941985</v>
      </c>
      <c r="E161">
        <f>(1/(1+EXP(('S Curve Equation'!$B$11-E116*'S Curve Equation'!$B$12)*'S Curve Equation'!$B$10))+'S Curve Equation'!$B$13)*'S Curve Equation'!$B$14</f>
        <v>0.36813883573886569</v>
      </c>
      <c r="F161">
        <f>(1/(1+EXP(('S Curve Equation'!$B$11-F116*'S Curve Equation'!$B$12)*'S Curve Equation'!$B$10))+'S Curve Equation'!$B$13)*'S Curve Equation'!$B$14</f>
        <v>0.36949487629591005</v>
      </c>
      <c r="G161">
        <f>(1/(1+EXP(('S Curve Equation'!$B$11-G116*'S Curve Equation'!$B$12)*'S Curve Equation'!$B$10))+'S Curve Equation'!$B$13)*'S Curve Equation'!$B$14</f>
        <v>0.37089752784017621</v>
      </c>
      <c r="H161">
        <f>(1/(1+EXP(('S Curve Equation'!$B$11-H116*'S Curve Equation'!$B$12)*'S Curve Equation'!$B$10))+'S Curve Equation'!$B$13)*'S Curve Equation'!$B$14</f>
        <v>0.37235818260867876</v>
      </c>
      <c r="I161">
        <f>(1/(1+EXP(('S Curve Equation'!$B$11-I116*'S Curve Equation'!$B$12)*'S Curve Equation'!$B$10))+'S Curve Equation'!$B$13)*'S Curve Equation'!$B$14</f>
        <v>0.37390251269755126</v>
      </c>
      <c r="J161">
        <f>(1/(1+EXP(('S Curve Equation'!$B$11-J116*'S Curve Equation'!$B$12)*'S Curve Equation'!$B$10))+'S Curve Equation'!$B$13)*'S Curve Equation'!$B$14</f>
        <v>0.37551682531177649</v>
      </c>
      <c r="K161">
        <f>(1/(1+EXP(('S Curve Equation'!$B$11-K116*'S Curve Equation'!$B$12)*'S Curve Equation'!$B$10))+'S Curve Equation'!$B$13)*'S Curve Equation'!$B$14</f>
        <v>0.37709009871194671</v>
      </c>
      <c r="L161">
        <f>(1/(1+EXP(('S Curve Equation'!$B$11-L116*'S Curve Equation'!$B$12)*'S Curve Equation'!$B$10))+'S Curve Equation'!$B$13)*'S Curve Equation'!$B$14</f>
        <v>0.37811250961403364</v>
      </c>
      <c r="M161">
        <f>(1/(1+EXP(('S Curve Equation'!$B$11-M116*'S Curve Equation'!$B$12)*'S Curve Equation'!$B$10))+'S Curve Equation'!$B$13)*'S Curve Equation'!$B$14</f>
        <v>0.37947424295395288</v>
      </c>
      <c r="N161">
        <f>(1/(1+EXP(('S Curve Equation'!$B$11-N116*'S Curve Equation'!$B$12)*'S Curve Equation'!$B$10))+'S Curve Equation'!$B$13)*'S Curve Equation'!$B$14</f>
        <v>0.38082528682337652</v>
      </c>
      <c r="O161">
        <f>(1/(1+EXP(('S Curve Equation'!$B$11-O116*'S Curve Equation'!$B$12)*'S Curve Equation'!$B$10))+'S Curve Equation'!$B$13)*'S Curve Equation'!$B$14</f>
        <v>0.38216574571374445</v>
      </c>
      <c r="P161">
        <f>(1/(1+EXP(('S Curve Equation'!$B$11-P116*'S Curve Equation'!$B$12)*'S Curve Equation'!$B$10))+'S Curve Equation'!$B$13)*'S Curve Equation'!$B$14</f>
        <v>0.38349572319038122</v>
      </c>
      <c r="Q161">
        <f>(1/(1+EXP(('S Curve Equation'!$B$11-Q116*'S Curve Equation'!$B$12)*'S Curve Equation'!$B$10))+'S Curve Equation'!$B$13)*'S Curve Equation'!$B$14</f>
        <v>0.38481532188963213</v>
      </c>
      <c r="R161">
        <f>(1/(1+EXP(('S Curve Equation'!$B$11-R116*'S Curve Equation'!$B$12)*'S Curve Equation'!$B$10))+'S Curve Equation'!$B$13)*'S Curve Equation'!$B$14</f>
        <v>0.38612464351667369</v>
      </c>
      <c r="S161">
        <f>(1/(1+EXP(('S Curve Equation'!$B$11-S116*'S Curve Equation'!$B$12)*'S Curve Equation'!$B$10))+'S Curve Equation'!$B$13)*'S Curve Equation'!$B$14</f>
        <v>0.38742378884397238</v>
      </c>
      <c r="T161">
        <f>(1/(1+EXP(('S Curve Equation'!$B$11-T116*'S Curve Equation'!$B$12)*'S Curve Equation'!$B$10))+'S Curve Equation'!$B$13)*'S Curve Equation'!$B$14</f>
        <v>0.38871285771035552</v>
      </c>
      <c r="U161">
        <f>(1/(1+EXP(('S Curve Equation'!$B$11-U116*'S Curve Equation'!$B$12)*'S Curve Equation'!$B$10))+'S Curve Equation'!$B$13)*'S Curve Equation'!$B$14</f>
        <v>0.38999194902065659</v>
      </c>
      <c r="V161">
        <f>(1/(1+EXP(('S Curve Equation'!$B$11-V116*'S Curve Equation'!$B$12)*'S Curve Equation'!$B$10))+'S Curve Equation'!$B$13)*'S Curve Equation'!$B$14</f>
        <v>0.39126116074590556</v>
      </c>
      <c r="W161">
        <f>(1/(1+EXP(('S Curve Equation'!$B$11-W116*'S Curve Equation'!$B$12)*'S Curve Equation'!$B$10))+'S Curve Equation'!$B$13)*'S Curve Equation'!$B$14</f>
        <v>0.39252058992404187</v>
      </c>
      <c r="X161">
        <f>(1/(1+EXP(('S Curve Equation'!$B$11-X116*'S Curve Equation'!$B$12)*'S Curve Equation'!$B$10))+'S Curve Equation'!$B$13)*'S Curve Equation'!$B$14</f>
        <v>0.39377033266109762</v>
      </c>
      <c r="Y161">
        <f>(1/(1+EXP(('S Curve Equation'!$B$11-Y116*'S Curve Equation'!$B$12)*'S Curve Equation'!$B$10))+'S Curve Equation'!$B$13)*'S Curve Equation'!$B$14</f>
        <v>0.39501048413285694</v>
      </c>
      <c r="Z161">
        <f>(1/(1+EXP(('S Curve Equation'!$B$11-Z116*'S Curve Equation'!$B$12)*'S Curve Equation'!$B$10))+'S Curve Equation'!$B$13)*'S Curve Equation'!$B$14</f>
        <v>0.39624113858693505</v>
      </c>
      <c r="AA161">
        <f>(1/(1+EXP(('S Curve Equation'!$B$11-AA116*'S Curve Equation'!$B$12)*'S Curve Equation'!$B$10))+'S Curve Equation'!$B$13)*'S Curve Equation'!$B$14</f>
        <v>0.39746238934526412</v>
      </c>
      <c r="AB161">
        <f>(1/(1+EXP(('S Curve Equation'!$B$11-AB116*'S Curve Equation'!$B$12)*'S Curve Equation'!$B$10))+'S Curve Equation'!$B$13)*'S Curve Equation'!$B$14</f>
        <v>0.3986743288069734</v>
      </c>
      <c r="AC161">
        <f>(1/(1+EXP(('S Curve Equation'!$B$11-AC116*'S Curve Equation'!$B$12)*'S Curve Equation'!$B$10))+'S Curve Equation'!$B$13)*'S Curve Equation'!$B$14</f>
        <v>0.39987704845160943</v>
      </c>
      <c r="AD161">
        <f>(1/(1+EXP(('S Curve Equation'!$B$11-AD116*'S Curve Equation'!$B$12)*'S Curve Equation'!$B$10))+'S Curve Equation'!$B$13)*'S Curve Equation'!$B$14</f>
        <v>0.4010706388427151</v>
      </c>
      <c r="AE161">
        <f>(1/(1+EXP(('S Curve Equation'!$B$11-AE116*'S Curve Equation'!$B$12)*'S Curve Equation'!$B$10))+'S Curve Equation'!$B$13)*'S Curve Equation'!$B$14</f>
        <v>0.40225518963170553</v>
      </c>
      <c r="AF161">
        <f>(1/(1+EXP(('S Curve Equation'!$B$11-AF116*'S Curve Equation'!$B$12)*'S Curve Equation'!$B$10))+'S Curve Equation'!$B$13)*'S Curve Equation'!$B$14</f>
        <v>0.40343078956205392</v>
      </c>
    </row>
    <row r="162" spans="1:32" x14ac:dyDescent="0.25">
      <c r="A162" t="s">
        <v>66</v>
      </c>
      <c r="B162">
        <f>(1/(1+EXP(('S Curve Equation'!$B$11-B117*'S Curve Equation'!$B$12)*'S Curve Equation'!$B$10))+'S Curve Equation'!$B$13)*'S Curve Equation'!$B$14</f>
        <v>0.19500000000000001</v>
      </c>
      <c r="C162">
        <f>(1/(1+EXP(('S Curve Equation'!$B$11-C117*'S Curve Equation'!$B$12)*'S Curve Equation'!$B$10))+'S Curve Equation'!$B$13)*'S Curve Equation'!$B$14</f>
        <v>0.19608946203879826</v>
      </c>
      <c r="D162">
        <f>(1/(1+EXP(('S Curve Equation'!$B$11-D117*'S Curve Equation'!$B$12)*'S Curve Equation'!$B$10))+'S Curve Equation'!$B$13)*'S Curve Equation'!$B$14</f>
        <v>0.19723348643688035</v>
      </c>
      <c r="E162">
        <f>(1/(1+EXP(('S Curve Equation'!$B$11-E117*'S Curve Equation'!$B$12)*'S Curve Equation'!$B$10))+'S Curve Equation'!$B$13)*'S Curve Equation'!$B$14</f>
        <v>0.19835347508731832</v>
      </c>
      <c r="F162">
        <f>(1/(1+EXP(('S Curve Equation'!$B$11-F117*'S Curve Equation'!$B$12)*'S Curve Equation'!$B$10))+'S Curve Equation'!$B$13)*'S Curve Equation'!$B$14</f>
        <v>0.19945764727849996</v>
      </c>
      <c r="G162">
        <f>(1/(1+EXP(('S Curve Equation'!$B$11-G117*'S Curve Equation'!$B$12)*'S Curve Equation'!$B$10))+'S Curve Equation'!$B$13)*'S Curve Equation'!$B$14</f>
        <v>0.20060260727062784</v>
      </c>
      <c r="H162">
        <f>(1/(1+EXP(('S Curve Equation'!$B$11-H117*'S Curve Equation'!$B$12)*'S Curve Equation'!$B$10))+'S Curve Equation'!$B$13)*'S Curve Equation'!$B$14</f>
        <v>0.20179798179317496</v>
      </c>
      <c r="I162">
        <f>(1/(1+EXP(('S Curve Equation'!$B$11-I117*'S Curve Equation'!$B$12)*'S Curve Equation'!$B$10))+'S Curve Equation'!$B$13)*'S Curve Equation'!$B$14</f>
        <v>0.20306524325791739</v>
      </c>
      <c r="J162">
        <f>(1/(1+EXP(('S Curve Equation'!$B$11-J117*'S Curve Equation'!$B$12)*'S Curve Equation'!$B$10))+'S Curve Equation'!$B$13)*'S Curve Equation'!$B$14</f>
        <v>0.20439368235995126</v>
      </c>
      <c r="K162">
        <f>(1/(1+EXP(('S Curve Equation'!$B$11-K117*'S Curve Equation'!$B$12)*'S Curve Equation'!$B$10))+'S Curve Equation'!$B$13)*'S Curve Equation'!$B$14</f>
        <v>0.20569204417066858</v>
      </c>
      <c r="L162">
        <f>(1/(1+EXP(('S Curve Equation'!$B$11-L117*'S Curve Equation'!$B$12)*'S Curve Equation'!$B$10))+'S Curve Equation'!$B$13)*'S Curve Equation'!$B$14</f>
        <v>0.20653775810223521</v>
      </c>
      <c r="M162">
        <f>(1/(1+EXP(('S Curve Equation'!$B$11-M117*'S Curve Equation'!$B$12)*'S Curve Equation'!$B$10))+'S Curve Equation'!$B$13)*'S Curve Equation'!$B$14</f>
        <v>0.20766654940170229</v>
      </c>
      <c r="N162">
        <f>(1/(1+EXP(('S Curve Equation'!$B$11-N117*'S Curve Equation'!$B$12)*'S Curve Equation'!$B$10))+'S Curve Equation'!$B$13)*'S Curve Equation'!$B$14</f>
        <v>0.20878919008179031</v>
      </c>
      <c r="O162">
        <f>(1/(1+EXP(('S Curve Equation'!$B$11-O117*'S Curve Equation'!$B$12)*'S Curve Equation'!$B$10))+'S Curve Equation'!$B$13)*'S Curve Equation'!$B$14</f>
        <v>0.20990570665552141</v>
      </c>
      <c r="P162">
        <f>(1/(1+EXP(('S Curve Equation'!$B$11-P117*'S Curve Equation'!$B$12)*'S Curve Equation'!$B$10))+'S Curve Equation'!$B$13)*'S Curve Equation'!$B$14</f>
        <v>0.21101612603246747</v>
      </c>
      <c r="Q162">
        <f>(1/(1+EXP(('S Curve Equation'!$B$11-Q117*'S Curve Equation'!$B$12)*'S Curve Equation'!$B$10))+'S Curve Equation'!$B$13)*'S Curve Equation'!$B$14</f>
        <v>0.21212047549639887</v>
      </c>
      <c r="R162">
        <f>(1/(1+EXP(('S Curve Equation'!$B$11-R117*'S Curve Equation'!$B$12)*'S Curve Equation'!$B$10))+'S Curve Equation'!$B$13)*'S Curve Equation'!$B$14</f>
        <v>0.2132187826836861</v>
      </c>
      <c r="S162">
        <f>(1/(1+EXP(('S Curve Equation'!$B$11-S117*'S Curve Equation'!$B$12)*'S Curve Equation'!$B$10))+'S Curve Equation'!$B$13)*'S Curve Equation'!$B$14</f>
        <v>0.214311075562444</v>
      </c>
      <c r="T162">
        <f>(1/(1+EXP(('S Curve Equation'!$B$11-T117*'S Curve Equation'!$B$12)*'S Curve Equation'!$B$10))+'S Curve Equation'!$B$13)*'S Curve Equation'!$B$14</f>
        <v>0.21539738241239104</v>
      </c>
      <c r="U162">
        <f>(1/(1+EXP(('S Curve Equation'!$B$11-U117*'S Curve Equation'!$B$12)*'S Curve Equation'!$B$10))+'S Curve Equation'!$B$13)*'S Curve Equation'!$B$14</f>
        <v>0.21647773180540325</v>
      </c>
      <c r="V162">
        <f>(1/(1+EXP(('S Curve Equation'!$B$11-V117*'S Curve Equation'!$B$12)*'S Curve Equation'!$B$10))+'S Curve Equation'!$B$13)*'S Curve Equation'!$B$14</f>
        <v>0.21755215258674013</v>
      </c>
      <c r="W162">
        <f>(1/(1+EXP(('S Curve Equation'!$B$11-W117*'S Curve Equation'!$B$12)*'S Curve Equation'!$B$10))+'S Curve Equation'!$B$13)*'S Curve Equation'!$B$14</f>
        <v>0.21862067385693115</v>
      </c>
      <c r="X162">
        <f>(1/(1+EXP(('S Curve Equation'!$B$11-X117*'S Curve Equation'!$B$12)*'S Curve Equation'!$B$10))+'S Curve Equation'!$B$13)*'S Curve Equation'!$B$14</f>
        <v>0.21968332495428303</v>
      </c>
      <c r="Y162">
        <f>(1/(1+EXP(('S Curve Equation'!$B$11-Y117*'S Curve Equation'!$B$12)*'S Curve Equation'!$B$10))+'S Curve Equation'!$B$13)*'S Curve Equation'!$B$14</f>
        <v>0.22074013543801504</v>
      </c>
      <c r="Z162">
        <f>(1/(1+EXP(('S Curve Equation'!$B$11-Z117*'S Curve Equation'!$B$12)*'S Curve Equation'!$B$10))+'S Curve Equation'!$B$13)*'S Curve Equation'!$B$14</f>
        <v>0.22179113507198103</v>
      </c>
      <c r="AA162">
        <f>(1/(1+EXP(('S Curve Equation'!$B$11-AA117*'S Curve Equation'!$B$12)*'S Curve Equation'!$B$10))+'S Curve Equation'!$B$13)*'S Curve Equation'!$B$14</f>
        <v>0.2228363538089688</v>
      </c>
      <c r="AB162">
        <f>(1/(1+EXP(('S Curve Equation'!$B$11-AB117*'S Curve Equation'!$B$12)*'S Curve Equation'!$B$10))+'S Curve Equation'!$B$13)*'S Curve Equation'!$B$14</f>
        <v>0.22387582177556861</v>
      </c>
      <c r="AC162">
        <f>(1/(1+EXP(('S Curve Equation'!$B$11-AC117*'S Curve Equation'!$B$12)*'S Curve Equation'!$B$10))+'S Curve Equation'!$B$13)*'S Curve Equation'!$B$14</f>
        <v>0.22490956925756744</v>
      </c>
      <c r="AD162">
        <f>(1/(1+EXP(('S Curve Equation'!$B$11-AD117*'S Curve Equation'!$B$12)*'S Curve Equation'!$B$10))+'S Curve Equation'!$B$13)*'S Curve Equation'!$B$14</f>
        <v>0.22593762668588813</v>
      </c>
      <c r="AE162">
        <f>(1/(1+EXP(('S Curve Equation'!$B$11-AE117*'S Curve Equation'!$B$12)*'S Curve Equation'!$B$10))+'S Curve Equation'!$B$13)*'S Curve Equation'!$B$14</f>
        <v>0.22696002462301981</v>
      </c>
      <c r="AF162">
        <f>(1/(1+EXP(('S Curve Equation'!$B$11-AF117*'S Curve Equation'!$B$12)*'S Curve Equation'!$B$10))+'S Curve Equation'!$B$13)*'S Curve Equation'!$B$14</f>
        <v>0.22797679374995297</v>
      </c>
    </row>
    <row r="163" spans="1:32" x14ac:dyDescent="0.25">
      <c r="A163" t="s">
        <v>68</v>
      </c>
      <c r="B163">
        <f>(1/(1+EXP(('S Curve Equation'!$B$11-B118*'S Curve Equation'!$B$12)*'S Curve Equation'!$B$10))+'S Curve Equation'!$B$13)*'S Curve Equation'!$B$14</f>
        <v>0.191</v>
      </c>
      <c r="C163">
        <f>(1/(1+EXP(('S Curve Equation'!$B$11-C118*'S Curve Equation'!$B$12)*'S Curve Equation'!$B$10))+'S Curve Equation'!$B$13)*'S Curve Equation'!$B$14</f>
        <v>0.19207807553051029</v>
      </c>
      <c r="D163">
        <f>(1/(1+EXP(('S Curve Equation'!$B$11-D118*'S Curve Equation'!$B$12)*'S Curve Equation'!$B$10))+'S Curve Equation'!$B$13)*'S Curve Equation'!$B$14</f>
        <v>0.19321022236738111</v>
      </c>
      <c r="E163">
        <f>(1/(1+EXP(('S Curve Equation'!$B$11-E118*'S Curve Equation'!$B$12)*'S Curve Equation'!$B$10))+'S Curve Equation'!$B$13)*'S Curve Equation'!$B$14</f>
        <v>0.19431866139795784</v>
      </c>
      <c r="F163">
        <f>(1/(1+EXP(('S Curve Equation'!$B$11-F118*'S Curve Equation'!$B$12)*'S Curve Equation'!$B$10))+'S Curve Equation'!$B$13)*'S Curve Equation'!$B$14</f>
        <v>0.19541152280314397</v>
      </c>
      <c r="G163">
        <f>(1/(1+EXP(('S Curve Equation'!$B$11-G118*'S Curve Equation'!$B$12)*'S Curve Equation'!$B$10))+'S Curve Equation'!$B$13)*'S Curve Equation'!$B$14</f>
        <v>0.19654483339556617</v>
      </c>
      <c r="H163">
        <f>(1/(1+EXP(('S Curve Equation'!$B$11-H118*'S Curve Equation'!$B$12)*'S Curve Equation'!$B$10))+'S Curve Equation'!$B$13)*'S Curve Equation'!$B$14</f>
        <v>0.19772813139263473</v>
      </c>
      <c r="I163">
        <f>(1/(1+EXP(('S Curve Equation'!$B$11-I118*'S Curve Equation'!$B$12)*'S Curve Equation'!$B$10))+'S Curve Equation'!$B$13)*'S Curve Equation'!$B$14</f>
        <v>0.19898268554797791</v>
      </c>
      <c r="J163">
        <f>(1/(1+EXP(('S Curve Equation'!$B$11-J118*'S Curve Equation'!$B$12)*'S Curve Equation'!$B$10))+'S Curve Equation'!$B$13)*'S Curve Equation'!$B$14</f>
        <v>0.20029790907214268</v>
      </c>
      <c r="K163">
        <f>(1/(1+EXP(('S Curve Equation'!$B$11-K118*'S Curve Equation'!$B$12)*'S Curve Equation'!$B$10))+'S Curve Equation'!$B$13)*'S Curve Equation'!$B$14</f>
        <v>0.20158345824804896</v>
      </c>
      <c r="L163">
        <f>(1/(1+EXP(('S Curve Equation'!$B$11-L118*'S Curve Equation'!$B$12)*'S Curve Equation'!$B$10))+'S Curve Equation'!$B$13)*'S Curve Equation'!$B$14</f>
        <v>0.20242088141924999</v>
      </c>
      <c r="M163">
        <f>(1/(1+EXP(('S Curve Equation'!$B$11-M118*'S Curve Equation'!$B$12)*'S Curve Equation'!$B$10))+'S Curve Equation'!$B$13)*'S Curve Equation'!$B$14</f>
        <v>0.20353867432081632</v>
      </c>
      <c r="N163">
        <f>(1/(1+EXP(('S Curve Equation'!$B$11-N118*'S Curve Equation'!$B$12)*'S Curve Equation'!$B$10))+'S Curve Equation'!$B$13)*'S Curve Equation'!$B$14</f>
        <v>0.20465045284216493</v>
      </c>
      <c r="O163">
        <f>(1/(1+EXP(('S Curve Equation'!$B$11-O118*'S Curve Equation'!$B$12)*'S Curve Equation'!$B$10))+'S Curve Equation'!$B$13)*'S Curve Equation'!$B$14</f>
        <v>0.20575624180410343</v>
      </c>
      <c r="P163">
        <f>(1/(1+EXP(('S Curve Equation'!$B$11-P118*'S Curve Equation'!$B$12)*'S Curve Equation'!$B$10))+'S Curve Equation'!$B$13)*'S Curve Equation'!$B$14</f>
        <v>0.20685606644166593</v>
      </c>
      <c r="Q163">
        <f>(1/(1+EXP(('S Curve Equation'!$B$11-Q118*'S Curve Equation'!$B$12)*'S Curve Equation'!$B$10))+'S Curve Equation'!$B$13)*'S Curve Equation'!$B$14</f>
        <v>0.20794995238178529</v>
      </c>
      <c r="R163">
        <f>(1/(1+EXP(('S Curve Equation'!$B$11-R118*'S Curve Equation'!$B$12)*'S Curve Equation'!$B$10))+'S Curve Equation'!$B$13)*'S Curve Equation'!$B$14</f>
        <v>0.20903792562170495</v>
      </c>
      <c r="S163">
        <f>(1/(1+EXP(('S Curve Equation'!$B$11-S118*'S Curve Equation'!$B$12)*'S Curve Equation'!$B$10))+'S Curve Equation'!$B$13)*'S Curve Equation'!$B$14</f>
        <v>0.21012001250812276</v>
      </c>
      <c r="T163">
        <f>(1/(1+EXP(('S Curve Equation'!$B$11-T118*'S Curve Equation'!$B$12)*'S Curve Equation'!$B$10))+'S Curve Equation'!$B$13)*'S Curve Equation'!$B$14</f>
        <v>0.2111962397170381</v>
      </c>
      <c r="U163">
        <f>(1/(1+EXP(('S Curve Equation'!$B$11-U118*'S Curve Equation'!$B$12)*'S Curve Equation'!$B$10))+'S Curve Equation'!$B$13)*'S Curve Equation'!$B$14</f>
        <v>0.2122666342342841</v>
      </c>
      <c r="V163">
        <f>(1/(1+EXP(('S Curve Equation'!$B$11-V118*'S Curve Equation'!$B$12)*'S Curve Equation'!$B$10))+'S Curve Equation'!$B$13)*'S Curve Equation'!$B$14</f>
        <v>0.21333122333672153</v>
      </c>
      <c r="W163">
        <f>(1/(1+EXP(('S Curve Equation'!$B$11-W118*'S Curve Equation'!$B$12)*'S Curve Equation'!$B$10))+'S Curve Equation'!$B$13)*'S Curve Equation'!$B$14</f>
        <v>0.2143900345740839</v>
      </c>
      <c r="X163">
        <f>(1/(1+EXP(('S Curve Equation'!$B$11-X118*'S Curve Equation'!$B$12)*'S Curve Equation'!$B$10))+'S Curve Equation'!$B$13)*'S Curve Equation'!$B$14</f>
        <v>0.21544309575143539</v>
      </c>
      <c r="Y163">
        <f>(1/(1+EXP(('S Curve Equation'!$B$11-Y118*'S Curve Equation'!$B$12)*'S Curve Equation'!$B$10))+'S Curve Equation'!$B$13)*'S Curve Equation'!$B$14</f>
        <v>0.21649043491224798</v>
      </c>
      <c r="Z163">
        <f>(1/(1+EXP(('S Curve Equation'!$B$11-Z118*'S Curve Equation'!$B$12)*'S Curve Equation'!$B$10))+'S Curve Equation'!$B$13)*'S Curve Equation'!$B$14</f>
        <v>0.21753208032205745</v>
      </c>
      <c r="AA163">
        <f>(1/(1+EXP(('S Curve Equation'!$B$11-AA118*'S Curve Equation'!$B$12)*'S Curve Equation'!$B$10))+'S Curve Equation'!$B$13)*'S Curve Equation'!$B$14</f>
        <v>0.21856806045269062</v>
      </c>
      <c r="AB163">
        <f>(1/(1+EXP(('S Curve Equation'!$B$11-AB118*'S Curve Equation'!$B$12)*'S Curve Equation'!$B$10))+'S Curve Equation'!$B$13)*'S Curve Equation'!$B$14</f>
        <v>0.21959840396705335</v>
      </c>
      <c r="AC163">
        <f>(1/(1+EXP(('S Curve Equation'!$B$11-AC118*'S Curve Equation'!$B$12)*'S Curve Equation'!$B$10))+'S Curve Equation'!$B$13)*'S Curve Equation'!$B$14</f>
        <v>0.22062313970443934</v>
      </c>
      <c r="AD163">
        <f>(1/(1+EXP(('S Curve Equation'!$B$11-AD118*'S Curve Equation'!$B$12)*'S Curve Equation'!$B$10))+'S Curve Equation'!$B$13)*'S Curve Equation'!$B$14</f>
        <v>0.22164229666637719</v>
      </c>
      <c r="AE163">
        <f>(1/(1+EXP(('S Curve Equation'!$B$11-AE118*'S Curve Equation'!$B$12)*'S Curve Equation'!$B$10))+'S Curve Equation'!$B$13)*'S Curve Equation'!$B$14</f>
        <v>0.22265590400296303</v>
      </c>
      <c r="AF163">
        <f>(1/(1+EXP(('S Curve Equation'!$B$11-AF118*'S Curve Equation'!$B$12)*'S Curve Equation'!$B$10))+'S Curve Equation'!$B$13)*'S Curve Equation'!$B$14</f>
        <v>0.22366399099969331</v>
      </c>
    </row>
    <row r="164" spans="1:32" x14ac:dyDescent="0.25">
      <c r="A164" t="s">
        <v>70</v>
      </c>
      <c r="B164">
        <f>(1/(1+EXP(('S Curve Equation'!$B$11-B119*'S Curve Equation'!$B$12)*'S Curve Equation'!$B$10))+'S Curve Equation'!$B$13)*'S Curve Equation'!$B$14</f>
        <v>0.17189315726290516</v>
      </c>
      <c r="C164">
        <f>(1/(1+EXP(('S Curve Equation'!$B$11-C119*'S Curve Equation'!$B$12)*'S Curve Equation'!$B$10))+'S Curve Equation'!$B$13)*'S Curve Equation'!$B$14</f>
        <v>0.17291299126143009</v>
      </c>
      <c r="D164">
        <f>(1/(1+EXP(('S Curve Equation'!$B$11-D119*'S Curve Equation'!$B$12)*'S Curve Equation'!$B$10))+'S Curve Equation'!$B$13)*'S Curve Equation'!$B$14</f>
        <v>0.17398434422596601</v>
      </c>
      <c r="E164">
        <f>(1/(1+EXP(('S Curve Equation'!$B$11-E119*'S Curve Equation'!$B$12)*'S Curve Equation'!$B$10))+'S Curve Equation'!$B$13)*'S Curve Equation'!$B$14</f>
        <v>0.1750336276344894</v>
      </c>
      <c r="F164">
        <f>(1/(1+EXP(('S Curve Equation'!$B$11-F119*'S Curve Equation'!$B$12)*'S Curve Equation'!$B$10))+'S Curve Equation'!$B$13)*'S Curve Equation'!$B$14</f>
        <v>0.17606851771331575</v>
      </c>
      <c r="G164">
        <f>(1/(1+EXP(('S Curve Equation'!$B$11-G119*'S Curve Equation'!$B$12)*'S Curve Equation'!$B$10))+'S Curve Equation'!$B$13)*'S Curve Equation'!$B$14</f>
        <v>0.17714208063931688</v>
      </c>
      <c r="H164">
        <f>(1/(1+EXP(('S Curve Equation'!$B$11-H119*'S Curve Equation'!$B$12)*'S Curve Equation'!$B$10))+'S Curve Equation'!$B$13)*'S Curve Equation'!$B$14</f>
        <v>0.17826339599278962</v>
      </c>
      <c r="I164">
        <f>(1/(1+EXP(('S Curve Equation'!$B$11-I119*'S Curve Equation'!$B$12)*'S Curve Equation'!$B$10))+'S Curve Equation'!$B$13)*'S Curve Equation'!$B$14</f>
        <v>0.17945268061014327</v>
      </c>
      <c r="J164">
        <f>(1/(1+EXP(('S Curve Equation'!$B$11-J119*'S Curve Equation'!$B$12)*'S Curve Equation'!$B$10))+'S Curve Equation'!$B$13)*'S Curve Equation'!$B$14</f>
        <v>0.1806999694003055</v>
      </c>
      <c r="K164">
        <f>(1/(1+EXP(('S Curve Equation'!$B$11-K119*'S Curve Equation'!$B$12)*'S Curve Equation'!$B$10))+'S Curve Equation'!$B$13)*'S Curve Equation'!$B$14</f>
        <v>0.18191960126564635</v>
      </c>
      <c r="L164">
        <f>(1/(1+EXP(('S Curve Equation'!$B$11-L119*'S Curve Equation'!$B$12)*'S Curve Equation'!$B$10))+'S Curve Equation'!$B$13)*'S Curve Equation'!$B$14</f>
        <v>0.1827143421921392</v>
      </c>
      <c r="M164">
        <f>(1/(1+EXP(('S Curve Equation'!$B$11-M119*'S Curve Equation'!$B$12)*'S Curve Equation'!$B$10))+'S Curve Equation'!$B$13)*'S Curve Equation'!$B$14</f>
        <v>0.18377547824402107</v>
      </c>
      <c r="N164">
        <f>(1/(1+EXP(('S Curve Equation'!$B$11-N119*'S Curve Equation'!$B$12)*'S Curve Equation'!$B$10))+'S Curve Equation'!$B$13)*'S Curve Equation'!$B$14</f>
        <v>0.18483126181103082</v>
      </c>
      <c r="O164">
        <f>(1/(1+EXP(('S Curve Equation'!$B$11-O119*'S Curve Equation'!$B$12)*'S Curve Equation'!$B$10))+'S Curve Equation'!$B$13)*'S Curve Equation'!$B$14</f>
        <v>0.18588170993702463</v>
      </c>
      <c r="P164">
        <f>(1/(1+EXP(('S Curve Equation'!$B$11-P119*'S Curve Equation'!$B$12)*'S Curve Equation'!$B$10))+'S Curve Equation'!$B$13)*'S Curve Equation'!$B$14</f>
        <v>0.18692684015256347</v>
      </c>
      <c r="Q164">
        <f>(1/(1+EXP(('S Curve Equation'!$B$11-Q119*'S Curve Equation'!$B$12)*'S Curve Equation'!$B$10))+'S Curve Equation'!$B$13)*'S Curve Equation'!$B$14</f>
        <v>0.18796667045300752</v>
      </c>
      <c r="R164">
        <f>(1/(1+EXP(('S Curve Equation'!$B$11-R119*'S Curve Equation'!$B$12)*'S Curve Equation'!$B$10))+'S Curve Equation'!$B$13)*'S Curve Equation'!$B$14</f>
        <v>0.18900121927728789</v>
      </c>
      <c r="S164">
        <f>(1/(1+EXP(('S Curve Equation'!$B$11-S119*'S Curve Equation'!$B$12)*'S Curve Equation'!$B$10))+'S Curve Equation'!$B$13)*'S Curve Equation'!$B$14</f>
        <v>0.1900305054873456</v>
      </c>
      <c r="T164">
        <f>(1/(1+EXP(('S Curve Equation'!$B$11-T119*'S Curve Equation'!$B$12)*'S Curve Equation'!$B$10))+'S Curve Equation'!$B$13)*'S Curve Equation'!$B$14</f>
        <v>0.19105454834821844</v>
      </c>
      <c r="U164">
        <f>(1/(1+EXP(('S Curve Equation'!$B$11-U119*'S Curve Equation'!$B$12)*'S Curve Equation'!$B$10))+'S Curve Equation'!$B$13)*'S Curve Equation'!$B$14</f>
        <v>0.19207336750875439</v>
      </c>
      <c r="V164">
        <f>(1/(1+EXP(('S Curve Equation'!$B$11-V119*'S Curve Equation'!$B$12)*'S Curve Equation'!$B$10))+'S Curve Equation'!$B$13)*'S Curve Equation'!$B$14</f>
        <v>0.19308698298293547</v>
      </c>
      <c r="W164">
        <f>(1/(1+EXP(('S Curve Equation'!$B$11-W119*'S Curve Equation'!$B$12)*'S Curve Equation'!$B$10))+'S Curve Equation'!$B$13)*'S Curve Equation'!$B$14</f>
        <v>0.19409541513180259</v>
      </c>
      <c r="X164">
        <f>(1/(1+EXP(('S Curve Equation'!$B$11-X119*'S Curve Equation'!$B$12)*'S Curve Equation'!$B$10))+'S Curve Equation'!$B$13)*'S Curve Equation'!$B$14</f>
        <v>0.19509868464594493</v>
      </c>
      <c r="Y164">
        <f>(1/(1+EXP(('S Curve Equation'!$B$11-Y119*'S Curve Equation'!$B$12)*'S Curve Equation'!$B$10))+'S Curve Equation'!$B$13)*'S Curve Equation'!$B$14</f>
        <v>0.19609681252856448</v>
      </c>
      <c r="Z164">
        <f>(1/(1+EXP(('S Curve Equation'!$B$11-Z119*'S Curve Equation'!$B$12)*'S Curve Equation'!$B$10))+'S Curve Equation'!$B$13)*'S Curve Equation'!$B$14</f>
        <v>0.19708982007907622</v>
      </c>
      <c r="AA164">
        <f>(1/(1+EXP(('S Curve Equation'!$B$11-AA119*'S Curve Equation'!$B$12)*'S Curve Equation'!$B$10))+'S Curve Equation'!$B$13)*'S Curve Equation'!$B$14</f>
        <v>0.19807772887723998</v>
      </c>
      <c r="AB164">
        <f>(1/(1+EXP(('S Curve Equation'!$B$11-AB119*'S Curve Equation'!$B$12)*'S Curve Equation'!$B$10))+'S Curve Equation'!$B$13)*'S Curve Equation'!$B$14</f>
        <v>0.19906056076781395</v>
      </c>
      <c r="AC164">
        <f>(1/(1+EXP(('S Curve Equation'!$B$11-AC119*'S Curve Equation'!$B$12)*'S Curve Equation'!$B$10))+'S Curve Equation'!$B$13)*'S Curve Equation'!$B$14</f>
        <v>0.20003833784569441</v>
      </c>
      <c r="AD164">
        <f>(1/(1+EXP(('S Curve Equation'!$B$11-AD119*'S Curve Equation'!$B$12)*'S Curve Equation'!$B$10))+'S Curve Equation'!$B$13)*'S Curve Equation'!$B$14</f>
        <v>0.20101108244155799</v>
      </c>
      <c r="AE164">
        <f>(1/(1+EXP(('S Curve Equation'!$B$11-AE119*'S Curve Equation'!$B$12)*'S Curve Equation'!$B$10))+'S Curve Equation'!$B$13)*'S Curve Equation'!$B$14</f>
        <v>0.2019788171079592</v>
      </c>
      <c r="AF164">
        <f>(1/(1+EXP(('S Curve Equation'!$B$11-AF119*'S Curve Equation'!$B$12)*'S Curve Equation'!$B$10))+'S Curve Equation'!$B$13)*'S Curve Equation'!$B$14</f>
        <v>0.2029415646058973</v>
      </c>
    </row>
    <row r="165" spans="1:32" x14ac:dyDescent="0.25">
      <c r="A165" t="s">
        <v>72</v>
      </c>
      <c r="B165">
        <f>(1/(1+EXP(('S Curve Equation'!$B$11-B120*'S Curve Equation'!$B$12)*'S Curve Equation'!$B$10))+'S Curve Equation'!$B$13)*'S Curve Equation'!$B$14</f>
        <v>0.10899999999999996</v>
      </c>
      <c r="C165">
        <f>(1/(1+EXP(('S Curve Equation'!$B$11-C120*'S Curve Equation'!$B$12)*'S Curve Equation'!$B$10))+'S Curve Equation'!$B$13)*'S Curve Equation'!$B$14</f>
        <v>0.10977916432701944</v>
      </c>
      <c r="D165">
        <f>(1/(1+EXP(('S Curve Equation'!$B$11-D120*'S Curve Equation'!$B$12)*'S Curve Equation'!$B$10))+'S Curve Equation'!$B$13)*'S Curve Equation'!$B$14</f>
        <v>0.1105987445624776</v>
      </c>
      <c r="E165">
        <f>(1/(1+EXP(('S Curve Equation'!$B$11-E120*'S Curve Equation'!$B$12)*'S Curve Equation'!$B$10))+'S Curve Equation'!$B$13)*'S Curve Equation'!$B$14</f>
        <v>0.11140248806774639</v>
      </c>
      <c r="F165">
        <f>(1/(1+EXP(('S Curve Equation'!$B$11-F120*'S Curve Equation'!$B$12)*'S Curve Equation'!$B$10))+'S Curve Equation'!$B$13)*'S Curve Equation'!$B$14</f>
        <v>0.11219621942725028</v>
      </c>
      <c r="G165">
        <f>(1/(1+EXP(('S Curve Equation'!$B$11-G120*'S Curve Equation'!$B$12)*'S Curve Equation'!$B$10))+'S Curve Equation'!$B$13)*'S Curve Equation'!$B$14</f>
        <v>0.11302067361675913</v>
      </c>
      <c r="H165">
        <f>(1/(1+EXP(('S Curve Equation'!$B$11-H120*'S Curve Equation'!$B$12)*'S Curve Equation'!$B$10))+'S Curve Equation'!$B$13)*'S Curve Equation'!$B$14</f>
        <v>0.11388295292924044</v>
      </c>
      <c r="I165">
        <f>(1/(1+EXP(('S Curve Equation'!$B$11-I120*'S Curve Equation'!$B$12)*'S Curve Equation'!$B$10))+'S Curve Equation'!$B$13)*'S Curve Equation'!$B$14</f>
        <v>0.11479878575083323</v>
      </c>
      <c r="J165">
        <f>(1/(1+EXP(('S Curve Equation'!$B$11-J120*'S Curve Equation'!$B$12)*'S Curve Equation'!$B$10))+'S Curve Equation'!$B$13)*'S Curve Equation'!$B$14</f>
        <v>0.11576070612482603</v>
      </c>
      <c r="K165">
        <f>(1/(1+EXP(('S Curve Equation'!$B$11-K120*'S Curve Equation'!$B$12)*'S Curve Equation'!$B$10))+'S Curve Equation'!$B$13)*'S Curve Equation'!$B$14</f>
        <v>0.1167027014214685</v>
      </c>
      <c r="L165">
        <f>(1/(1+EXP(('S Curve Equation'!$B$11-L120*'S Curve Equation'!$B$12)*'S Curve Equation'!$B$10))+'S Curve Equation'!$B$13)*'S Curve Equation'!$B$14</f>
        <v>0.11731727407813719</v>
      </c>
      <c r="M165">
        <f>(1/(1+EXP(('S Curve Equation'!$B$11-M120*'S Curve Equation'!$B$12)*'S Curve Equation'!$B$10))+'S Curve Equation'!$B$13)*'S Curve Equation'!$B$14</f>
        <v>0.11813876693841209</v>
      </c>
      <c r="N165">
        <f>(1/(1+EXP(('S Curve Equation'!$B$11-N120*'S Curve Equation'!$B$12)*'S Curve Equation'!$B$10))+'S Curve Equation'!$B$13)*'S Curve Equation'!$B$14</f>
        <v>0.11895715576795167</v>
      </c>
      <c r="O165">
        <f>(1/(1+EXP(('S Curve Equation'!$B$11-O120*'S Curve Equation'!$B$12)*'S Curve Equation'!$B$10))+'S Curve Equation'!$B$13)*'S Curve Equation'!$B$14</f>
        <v>0.11977243690026393</v>
      </c>
      <c r="P165">
        <f>(1/(1+EXP(('S Curve Equation'!$B$11-P120*'S Curve Equation'!$B$12)*'S Curve Equation'!$B$10))+'S Curve Equation'!$B$13)*'S Curve Equation'!$B$14</f>
        <v>0.12058460724214667</v>
      </c>
      <c r="Q165">
        <f>(1/(1+EXP(('S Curve Equation'!$B$11-Q120*'S Curve Equation'!$B$12)*'S Curve Equation'!$B$10))+'S Curve Equation'!$B$13)*'S Curve Equation'!$B$14</f>
        <v>0.1213936642565611</v>
      </c>
      <c r="R165">
        <f>(1/(1+EXP(('S Curve Equation'!$B$11-R120*'S Curve Equation'!$B$12)*'S Curve Equation'!$B$10))+'S Curve Equation'!$B$13)*'S Curve Equation'!$B$14</f>
        <v>0.12219960594591674</v>
      </c>
      <c r="S165">
        <f>(1/(1+EXP(('S Curve Equation'!$B$11-S120*'S Curve Equation'!$B$12)*'S Curve Equation'!$B$10))+'S Curve Equation'!$B$13)*'S Curve Equation'!$B$14</f>
        <v>0.12300243083576905</v>
      </c>
      <c r="T165">
        <f>(1/(1+EXP(('S Curve Equation'!$B$11-T120*'S Curve Equation'!$B$12)*'S Curve Equation'!$B$10))+'S Curve Equation'!$B$13)*'S Curve Equation'!$B$14</f>
        <v>0.1238021379589176</v>
      </c>
      <c r="U165">
        <f>(1/(1+EXP(('S Curve Equation'!$B$11-U120*'S Curve Equation'!$B$12)*'S Curve Equation'!$B$10))+'S Curve Equation'!$B$13)*'S Curve Equation'!$B$14</f>
        <v>0.12459872683989597</v>
      </c>
      <c r="V165">
        <f>(1/(1+EXP(('S Curve Equation'!$B$11-V120*'S Curve Equation'!$B$12)*'S Curve Equation'!$B$10))+'S Curve Equation'!$B$13)*'S Curve Equation'!$B$14</f>
        <v>0.12539219747984542</v>
      </c>
      <c r="W165">
        <f>(1/(1+EXP(('S Curve Equation'!$B$11-W120*'S Curve Equation'!$B$12)*'S Curve Equation'!$B$10))+'S Curve Equation'!$B$13)*'S Curve Equation'!$B$14</f>
        <v>0.1261825503417697</v>
      </c>
      <c r="X165">
        <f>(1/(1+EXP(('S Curve Equation'!$B$11-X120*'S Curve Equation'!$B$12)*'S Curve Equation'!$B$10))+'S Curve Equation'!$B$13)*'S Curve Equation'!$B$14</f>
        <v>0.12696978633614853</v>
      </c>
      <c r="Y165">
        <f>(1/(1+EXP(('S Curve Equation'!$B$11-Y120*'S Curve Equation'!$B$12)*'S Curve Equation'!$B$10))+'S Curve Equation'!$B$13)*'S Curve Equation'!$B$14</f>
        <v>0.1277539068069215</v>
      </c>
      <c r="Z165">
        <f>(1/(1+EXP(('S Curve Equation'!$B$11-Z120*'S Curve Equation'!$B$12)*'S Curve Equation'!$B$10))+'S Curve Equation'!$B$13)*'S Curve Equation'!$B$14</f>
        <v>0.12853491351781812</v>
      </c>
      <c r="AA165">
        <f>(1/(1+EXP(('S Curve Equation'!$B$11-AA120*'S Curve Equation'!$B$12)*'S Curve Equation'!$B$10))+'S Curve Equation'!$B$13)*'S Curve Equation'!$B$14</f>
        <v>0.12931280863903238</v>
      </c>
      <c r="AB165">
        <f>(1/(1+EXP(('S Curve Equation'!$B$11-AB120*'S Curve Equation'!$B$12)*'S Curve Equation'!$B$10))+'S Curve Equation'!$B$13)*'S Curve Equation'!$B$14</f>
        <v>0.13008759473424181</v>
      </c>
      <c r="AC165">
        <f>(1/(1+EXP(('S Curve Equation'!$B$11-AC120*'S Curve Equation'!$B$12)*'S Curve Equation'!$B$10))+'S Curve Equation'!$B$13)*'S Curve Equation'!$B$14</f>
        <v>0.13085927474794362</v>
      </c>
      <c r="AD165">
        <f>(1/(1+EXP(('S Curve Equation'!$B$11-AD120*'S Curve Equation'!$B$12)*'S Curve Equation'!$B$10))+'S Curve Equation'!$B$13)*'S Curve Equation'!$B$14</f>
        <v>0.13162785199312807</v>
      </c>
      <c r="AE165">
        <f>(1/(1+EXP(('S Curve Equation'!$B$11-AE120*'S Curve Equation'!$B$12)*'S Curve Equation'!$B$10))+'S Curve Equation'!$B$13)*'S Curve Equation'!$B$14</f>
        <v>0.13239333013925303</v>
      </c>
      <c r="AF165">
        <f>(1/(1+EXP(('S Curve Equation'!$B$11-AF120*'S Curve Equation'!$B$12)*'S Curve Equation'!$B$10))+'S Curve Equation'!$B$13)*'S Curve Equation'!$B$14</f>
        <v>0.13315571320053574</v>
      </c>
    </row>
    <row r="166" spans="1:32" x14ac:dyDescent="0.25">
      <c r="A166" t="s">
        <v>74</v>
      </c>
      <c r="B166">
        <f>(1/(1+EXP(('S Curve Equation'!$B$11-B121*'S Curve Equation'!$B$12)*'S Curve Equation'!$B$10))+'S Curve Equation'!$B$13)*'S Curve Equation'!$B$14</f>
        <v>0.43999999999999995</v>
      </c>
      <c r="C166">
        <f>(1/(1+EXP(('S Curve Equation'!$B$11-C121*'S Curve Equation'!$B$12)*'S Curve Equation'!$B$10))+'S Curve Equation'!$B$13)*'S Curve Equation'!$B$14</f>
        <v>0.44134235891707918</v>
      </c>
      <c r="D166">
        <f>(1/(1+EXP(('S Curve Equation'!$B$11-D121*'S Curve Equation'!$B$12)*'S Curve Equation'!$B$10))+'S Curve Equation'!$B$13)*'S Curve Equation'!$B$14</f>
        <v>0.44274717337771063</v>
      </c>
      <c r="E166">
        <f>(1/(1+EXP(('S Curve Equation'!$B$11-E121*'S Curve Equation'!$B$12)*'S Curve Equation'!$B$10))+'S Curve Equation'!$B$13)*'S Curve Equation'!$B$14</f>
        <v>0.44411777205960168</v>
      </c>
      <c r="F166">
        <f>(1/(1+EXP(('S Curve Equation'!$B$11-F121*'S Curve Equation'!$B$12)*'S Curve Equation'!$B$10))+'S Curve Equation'!$B$13)*'S Curve Equation'!$B$14</f>
        <v>0.44546449600588561</v>
      </c>
      <c r="G166">
        <f>(1/(1+EXP(('S Curve Equation'!$B$11-G121*'S Curve Equation'!$B$12)*'S Curve Equation'!$B$10))+'S Curve Equation'!$B$13)*'S Curve Equation'!$B$14</f>
        <v>0.44685626382321553</v>
      </c>
      <c r="H166">
        <f>(1/(1+EXP(('S Curve Equation'!$B$11-H121*'S Curve Equation'!$B$12)*'S Curve Equation'!$B$10))+'S Curve Equation'!$B$13)*'S Curve Equation'!$B$14</f>
        <v>0.44830424198940416</v>
      </c>
      <c r="I166">
        <f>(1/(1+EXP(('S Curve Equation'!$B$11-I121*'S Curve Equation'!$B$12)*'S Curve Equation'!$B$10))+'S Curve Equation'!$B$13)*'S Curve Equation'!$B$14</f>
        <v>0.44983368492336517</v>
      </c>
      <c r="J166">
        <f>(1/(1+EXP(('S Curve Equation'!$B$11-J121*'S Curve Equation'!$B$12)*'S Curve Equation'!$B$10))+'S Curve Equation'!$B$13)*'S Curve Equation'!$B$14</f>
        <v>0.4514308112340138</v>
      </c>
      <c r="K166">
        <f>(1/(1+EXP(('S Curve Equation'!$B$11-K121*'S Curve Equation'!$B$12)*'S Curve Equation'!$B$10))+'S Curve Equation'!$B$13)*'S Curve Equation'!$B$14</f>
        <v>0.45298574396178692</v>
      </c>
      <c r="L166">
        <f>(1/(1+EXP(('S Curve Equation'!$B$11-L121*'S Curve Equation'!$B$12)*'S Curve Equation'!$B$10))+'S Curve Equation'!$B$13)*'S Curve Equation'!$B$14</f>
        <v>0.45399539688903079</v>
      </c>
      <c r="M166">
        <f>(1/(1+EXP(('S Curve Equation'!$B$11-M121*'S Curve Equation'!$B$12)*'S Curve Equation'!$B$10))+'S Curve Equation'!$B$13)*'S Curve Equation'!$B$14</f>
        <v>0.4553391150775134</v>
      </c>
      <c r="N166">
        <f>(1/(1+EXP(('S Curve Equation'!$B$11-N121*'S Curve Equation'!$B$12)*'S Curve Equation'!$B$10))+'S Curve Equation'!$B$13)*'S Curve Equation'!$B$14</f>
        <v>0.45667113400899445</v>
      </c>
      <c r="O166">
        <f>(1/(1+EXP(('S Curve Equation'!$B$11-O121*'S Curve Equation'!$B$12)*'S Curve Equation'!$B$10))+'S Curve Equation'!$B$13)*'S Curve Equation'!$B$14</f>
        <v>0.45799158769426151</v>
      </c>
      <c r="P166">
        <f>(1/(1+EXP(('S Curve Equation'!$B$11-P121*'S Curve Equation'!$B$12)*'S Curve Equation'!$B$10))+'S Curve Equation'!$B$13)*'S Curve Equation'!$B$14</f>
        <v>0.45930060846927306</v>
      </c>
      <c r="Q166">
        <f>(1/(1+EXP(('S Curve Equation'!$B$11-Q121*'S Curve Equation'!$B$12)*'S Curve Equation'!$B$10))+'S Curve Equation'!$B$13)*'S Curve Equation'!$B$14</f>
        <v>0.46059832701106329</v>
      </c>
      <c r="R166">
        <f>(1/(1+EXP(('S Curve Equation'!$B$11-R121*'S Curve Equation'!$B$12)*'S Curve Equation'!$B$10))+'S Curve Equation'!$B$13)*'S Curve Equation'!$B$14</f>
        <v>0.46188487235386633</v>
      </c>
      <c r="S166">
        <f>(1/(1+EXP(('S Curve Equation'!$B$11-S121*'S Curve Equation'!$B$12)*'S Curve Equation'!$B$10))+'S Curve Equation'!$B$13)*'S Curve Equation'!$B$14</f>
        <v>0.46316037190544662</v>
      </c>
      <c r="T166">
        <f>(1/(1+EXP(('S Curve Equation'!$B$11-T121*'S Curve Equation'!$B$12)*'S Curve Equation'!$B$10))+'S Curve Equation'!$B$13)*'S Curve Equation'!$B$14</f>
        <v>0.4644249514636058</v>
      </c>
      <c r="U166">
        <f>(1/(1+EXP(('S Curve Equation'!$B$11-U121*'S Curve Equation'!$B$12)*'S Curve Equation'!$B$10))+'S Curve Equation'!$B$13)*'S Curve Equation'!$B$14</f>
        <v>0.46567873523283948</v>
      </c>
      <c r="V166">
        <f>(1/(1+EXP(('S Curve Equation'!$B$11-V121*'S Curve Equation'!$B$12)*'S Curve Equation'!$B$10))+'S Curve Equation'!$B$13)*'S Curve Equation'!$B$14</f>
        <v>0.46692184584112101</v>
      </c>
      <c r="W166">
        <f>(1/(1+EXP(('S Curve Equation'!$B$11-W121*'S Curve Equation'!$B$12)*'S Curve Equation'!$B$10))+'S Curve Equation'!$B$13)*'S Curve Equation'!$B$14</f>
        <v>0.46815440435680067</v>
      </c>
      <c r="X166">
        <f>(1/(1+EXP(('S Curve Equation'!$B$11-X121*'S Curve Equation'!$B$12)*'S Curve Equation'!$B$10))+'S Curve Equation'!$B$13)*'S Curve Equation'!$B$14</f>
        <v>0.46937653030557658</v>
      </c>
      <c r="Y166">
        <f>(1/(1+EXP(('S Curve Equation'!$B$11-Y121*'S Curve Equation'!$B$12)*'S Curve Equation'!$B$10))+'S Curve Equation'!$B$13)*'S Curve Equation'!$B$14</f>
        <v>0.47058834168754893</v>
      </c>
      <c r="Z166">
        <f>(1/(1+EXP(('S Curve Equation'!$B$11-Z121*'S Curve Equation'!$B$12)*'S Curve Equation'!$B$10))+'S Curve Equation'!$B$13)*'S Curve Equation'!$B$14</f>
        <v>0.47178995499431431</v>
      </c>
      <c r="AA166">
        <f>(1/(1+EXP(('S Curve Equation'!$B$11-AA121*'S Curve Equation'!$B$12)*'S Curve Equation'!$B$10))+'S Curve Equation'!$B$13)*'S Curve Equation'!$B$14</f>
        <v>0.47298148522609323</v>
      </c>
      <c r="AB166">
        <f>(1/(1+EXP(('S Curve Equation'!$B$11-AB121*'S Curve Equation'!$B$12)*'S Curve Equation'!$B$10))+'S Curve Equation'!$B$13)*'S Curve Equation'!$B$14</f>
        <v>0.47416304590888503</v>
      </c>
      <c r="AC166">
        <f>(1/(1+EXP(('S Curve Equation'!$B$11-AC121*'S Curve Equation'!$B$12)*'S Curve Equation'!$B$10))+'S Curve Equation'!$B$13)*'S Curve Equation'!$B$14</f>
        <v>0.4753347491116075</v>
      </c>
      <c r="AD166">
        <f>(1/(1+EXP(('S Curve Equation'!$B$11-AD121*'S Curve Equation'!$B$12)*'S Curve Equation'!$B$10))+'S Curve Equation'!$B$13)*'S Curve Equation'!$B$14</f>
        <v>0.47649670546324674</v>
      </c>
      <c r="AE166">
        <f>(1/(1+EXP(('S Curve Equation'!$B$11-AE121*'S Curve Equation'!$B$12)*'S Curve Equation'!$B$10))+'S Curve Equation'!$B$13)*'S Curve Equation'!$B$14</f>
        <v>0.47764902416996324</v>
      </c>
      <c r="AF166">
        <f>(1/(1+EXP(('S Curve Equation'!$B$11-AF121*'S Curve Equation'!$B$12)*'S Curve Equation'!$B$10))+'S Curve Equation'!$B$13)*'S Curve Equation'!$B$14</f>
        <v>0.4787918130321735</v>
      </c>
    </row>
    <row r="167" spans="1:32" x14ac:dyDescent="0.25">
      <c r="A167" t="s">
        <v>76</v>
      </c>
      <c r="B167">
        <f>(1/(1+EXP(('S Curve Equation'!$B$11-B122*'S Curve Equation'!$B$12)*'S Curve Equation'!$B$10))+'S Curve Equation'!$B$13)*'S Curve Equation'!$B$14</f>
        <v>0.24600000000000002</v>
      </c>
      <c r="C167">
        <f>(1/(1+EXP(('S Curve Equation'!$B$11-C122*'S Curve Equation'!$B$12)*'S Curve Equation'!$B$10))+'S Curve Equation'!$B$13)*'S Curve Equation'!$B$14</f>
        <v>0.24721157456516304</v>
      </c>
      <c r="D167">
        <f>(1/(1+EXP(('S Curve Equation'!$B$11-D122*'S Curve Equation'!$B$12)*'S Curve Equation'!$B$10))+'S Curve Equation'!$B$13)*'S Curve Equation'!$B$14</f>
        <v>0.24848276152330981</v>
      </c>
      <c r="E167">
        <f>(1/(1+EXP(('S Curve Equation'!$B$11-E122*'S Curve Equation'!$B$12)*'S Curve Equation'!$B$10))+'S Curve Equation'!$B$13)*'S Curve Equation'!$B$14</f>
        <v>0.24972618765119581</v>
      </c>
      <c r="F167">
        <f>(1/(1+EXP(('S Curve Equation'!$B$11-F122*'S Curve Equation'!$B$12)*'S Curve Equation'!$B$10))+'S Curve Equation'!$B$13)*'S Curve Equation'!$B$14</f>
        <v>0.25095103778051314</v>
      </c>
      <c r="G167">
        <f>(1/(1+EXP(('S Curve Equation'!$B$11-G122*'S Curve Equation'!$B$12)*'S Curve Equation'!$B$10))+'S Curve Equation'!$B$13)*'S Curve Equation'!$B$14</f>
        <v>0.25222007184759654</v>
      </c>
      <c r="H167">
        <f>(1/(1+EXP(('S Curve Equation'!$B$11-H122*'S Curve Equation'!$B$12)*'S Curve Equation'!$B$10))+'S Curve Equation'!$B$13)*'S Curve Equation'!$B$14</f>
        <v>0.25354383474761227</v>
      </c>
      <c r="I167">
        <f>(1/(1+EXP(('S Curve Equation'!$B$11-I122*'S Curve Equation'!$B$12)*'S Curve Equation'!$B$10))+'S Curve Equation'!$B$13)*'S Curve Equation'!$B$14</f>
        <v>0.2549459291120329</v>
      </c>
      <c r="J167">
        <f>(1/(1+EXP(('S Curve Equation'!$B$11-J122*'S Curve Equation'!$B$12)*'S Curve Equation'!$B$10))+'S Curve Equation'!$B$13)*'S Curve Equation'!$B$14</f>
        <v>0.25641430583596858</v>
      </c>
      <c r="K167">
        <f>(1/(1+EXP(('S Curve Equation'!$B$11-K122*'S Curve Equation'!$B$12)*'S Curve Equation'!$B$10))+'S Curve Equation'!$B$13)*'S Curve Equation'!$B$14</f>
        <v>0.25784805389141996</v>
      </c>
      <c r="L167">
        <f>(1/(1+EXP(('S Curve Equation'!$B$11-L122*'S Curve Equation'!$B$12)*'S Curve Equation'!$B$10))+'S Curve Equation'!$B$13)*'S Curve Equation'!$B$14</f>
        <v>0.25878122186858293</v>
      </c>
      <c r="M167">
        <f>(1/(1+EXP(('S Curve Equation'!$B$11-M122*'S Curve Equation'!$B$12)*'S Curve Equation'!$B$10))+'S Curve Equation'!$B$13)*'S Curve Equation'!$B$14</f>
        <v>0.26002584272846901</v>
      </c>
      <c r="N167">
        <f>(1/(1+EXP(('S Curve Equation'!$B$11-N122*'S Curve Equation'!$B$12)*'S Curve Equation'!$B$10))+'S Curve Equation'!$B$13)*'S Curve Equation'!$B$14</f>
        <v>0.26126266793918751</v>
      </c>
      <c r="O167">
        <f>(1/(1+EXP(('S Curve Equation'!$B$11-O122*'S Curve Equation'!$B$12)*'S Curve Equation'!$B$10))+'S Curve Equation'!$B$13)*'S Curve Equation'!$B$14</f>
        <v>0.26249174698637218</v>
      </c>
      <c r="P167">
        <f>(1/(1+EXP(('S Curve Equation'!$B$11-P122*'S Curve Equation'!$B$12)*'S Curve Equation'!$B$10))+'S Curve Equation'!$B$13)*'S Curve Equation'!$B$14</f>
        <v>0.2637131294579505</v>
      </c>
      <c r="Q167">
        <f>(1/(1+EXP(('S Curve Equation'!$B$11-Q122*'S Curve Equation'!$B$12)*'S Curve Equation'!$B$10))+'S Curve Equation'!$B$13)*'S Curve Equation'!$B$14</f>
        <v>0.26492686502353835</v>
      </c>
      <c r="R167">
        <f>(1/(1+EXP(('S Curve Equation'!$B$11-R122*'S Curve Equation'!$B$12)*'S Curve Equation'!$B$10))+'S Curve Equation'!$B$13)*'S Curve Equation'!$B$14</f>
        <v>0.26613300341469498</v>
      </c>
      <c r="S167">
        <f>(1/(1+EXP(('S Curve Equation'!$B$11-S122*'S Curve Equation'!$B$12)*'S Curve Equation'!$B$10))+'S Curve Equation'!$B$13)*'S Curve Equation'!$B$14</f>
        <v>0.26733159440602017</v>
      </c>
      <c r="T167">
        <f>(1/(1+EXP(('S Curve Equation'!$B$11-T122*'S Curve Equation'!$B$12)*'S Curve Equation'!$B$10))+'S Curve Equation'!$B$13)*'S Curve Equation'!$B$14</f>
        <v>0.2685226877970599</v>
      </c>
      <c r="U167">
        <f>(1/(1+EXP(('S Curve Equation'!$B$11-U122*'S Curve Equation'!$B$12)*'S Curve Equation'!$B$10))+'S Curve Equation'!$B$13)*'S Curve Equation'!$B$14</f>
        <v>0.26970633339499139</v>
      </c>
      <c r="V167">
        <f>(1/(1+EXP(('S Curve Equation'!$B$11-V122*'S Curve Equation'!$B$12)*'S Curve Equation'!$B$10))+'S Curve Equation'!$B$13)*'S Curve Equation'!$B$14</f>
        <v>0.27088258099805862</v>
      </c>
      <c r="W167">
        <f>(1/(1+EXP(('S Curve Equation'!$B$11-W122*'S Curve Equation'!$B$12)*'S Curve Equation'!$B$10))+'S Curve Equation'!$B$13)*'S Curve Equation'!$B$14</f>
        <v>0.27205148037974225</v>
      </c>
      <c r="X167">
        <f>(1/(1+EXP(('S Curve Equation'!$B$11-X122*'S Curve Equation'!$B$12)*'S Curve Equation'!$B$10))+'S Curve Equation'!$B$13)*'S Curve Equation'!$B$14</f>
        <v>0.27321308127361549</v>
      </c>
      <c r="Y167">
        <f>(1/(1+EXP(('S Curve Equation'!$B$11-Y122*'S Curve Equation'!$B$12)*'S Curve Equation'!$B$10))+'S Curve Equation'!$B$13)*'S Curve Equation'!$B$14</f>
        <v>0.27436743335888963</v>
      </c>
      <c r="Z167">
        <f>(1/(1+EXP(('S Curve Equation'!$B$11-Z122*'S Curve Equation'!$B$12)*'S Curve Equation'!$B$10))+'S Curve Equation'!$B$13)*'S Curve Equation'!$B$14</f>
        <v>0.27551458624660174</v>
      </c>
      <c r="AA167">
        <f>(1/(1+EXP(('S Curve Equation'!$B$11-AA122*'S Curve Equation'!$B$12)*'S Curve Equation'!$B$10))+'S Curve Equation'!$B$13)*'S Curve Equation'!$B$14</f>
        <v>0.27665458946642946</v>
      </c>
      <c r="AB167">
        <f>(1/(1+EXP(('S Curve Equation'!$B$11-AB122*'S Curve Equation'!$B$12)*'S Curve Equation'!$B$10))+'S Curve Equation'!$B$13)*'S Curve Equation'!$B$14</f>
        <v>0.27778749245412154</v>
      </c>
      <c r="AC167">
        <f>(1/(1+EXP(('S Curve Equation'!$B$11-AC122*'S Curve Equation'!$B$12)*'S Curve Equation'!$B$10))+'S Curve Equation'!$B$13)*'S Curve Equation'!$B$14</f>
        <v>0.2789133445394939</v>
      </c>
      <c r="AD167">
        <f>(1/(1+EXP(('S Curve Equation'!$B$11-AD122*'S Curve Equation'!$B$12)*'S Curve Equation'!$B$10))+'S Curve Equation'!$B$13)*'S Curve Equation'!$B$14</f>
        <v>0.28003219493500719</v>
      </c>
      <c r="AE167">
        <f>(1/(1+EXP(('S Curve Equation'!$B$11-AE122*'S Curve Equation'!$B$12)*'S Curve Equation'!$B$10))+'S Curve Equation'!$B$13)*'S Curve Equation'!$B$14</f>
        <v>0.28114409272486868</v>
      </c>
      <c r="AF167">
        <f>(1/(1+EXP(('S Curve Equation'!$B$11-AF122*'S Curve Equation'!$B$12)*'S Curve Equation'!$B$10))+'S Curve Equation'!$B$13)*'S Curve Equation'!$B$14</f>
        <v>0.28224908685466676</v>
      </c>
    </row>
    <row r="168" spans="1:32" x14ac:dyDescent="0.25">
      <c r="A168" t="s">
        <v>78</v>
      </c>
      <c r="B168">
        <f>(1/(1+EXP(('S Curve Equation'!$B$11-B123*'S Curve Equation'!$B$12)*'S Curve Equation'!$B$10))+'S Curve Equation'!$B$13)*'S Curve Equation'!$B$14</f>
        <v>0.5179999999999999</v>
      </c>
      <c r="C168">
        <f>(1/(1+EXP(('S Curve Equation'!$B$11-C123*'S Curve Equation'!$B$12)*'S Curve Equation'!$B$10))+'S Curve Equation'!$B$13)*'S Curve Equation'!$B$14</f>
        <v>0.51927099919779185</v>
      </c>
      <c r="D168">
        <f>(1/(1+EXP(('S Curve Equation'!$B$11-D123*'S Curve Equation'!$B$12)*'S Curve Equation'!$B$10))+'S Curve Equation'!$B$13)*'S Curve Equation'!$B$14</f>
        <v>0.52060004788694758</v>
      </c>
      <c r="E168">
        <f>(1/(1+EXP(('S Curve Equation'!$B$11-E123*'S Curve Equation'!$B$12)*'S Curve Equation'!$B$10))+'S Curve Equation'!$B$13)*'S Curve Equation'!$B$14</f>
        <v>0.52189565952715222</v>
      </c>
      <c r="F168">
        <f>(1/(1+EXP(('S Curve Equation'!$B$11-F123*'S Curve Equation'!$B$12)*'S Curve Equation'!$B$10))+'S Curve Equation'!$B$13)*'S Curve Equation'!$B$14</f>
        <v>0.52316768011764292</v>
      </c>
      <c r="G168">
        <f>(1/(1+EXP(('S Curve Equation'!$B$11-G123*'S Curve Equation'!$B$12)*'S Curve Equation'!$B$10))+'S Curve Equation'!$B$13)*'S Curve Equation'!$B$14</f>
        <v>0.52448118472213257</v>
      </c>
      <c r="H168">
        <f>(1/(1+EXP(('S Curve Equation'!$B$11-H123*'S Curve Equation'!$B$12)*'S Curve Equation'!$B$10))+'S Curve Equation'!$B$13)*'S Curve Equation'!$B$14</f>
        <v>0.52584659792253696</v>
      </c>
      <c r="I168">
        <f>(1/(1+EXP(('S Curve Equation'!$B$11-I123*'S Curve Equation'!$B$12)*'S Curve Equation'!$B$10))+'S Curve Equation'!$B$13)*'S Curve Equation'!$B$14</f>
        <v>0.52728757188661779</v>
      </c>
      <c r="J168">
        <f>(1/(1+EXP(('S Curve Equation'!$B$11-J123*'S Curve Equation'!$B$12)*'S Curve Equation'!$B$10))+'S Curve Equation'!$B$13)*'S Curve Equation'!$B$14</f>
        <v>0.52879093913762898</v>
      </c>
      <c r="K168">
        <f>(1/(1+EXP(('S Curve Equation'!$B$11-K123*'S Curve Equation'!$B$12)*'S Curve Equation'!$B$10))+'S Curve Equation'!$B$13)*'S Curve Equation'!$B$14</f>
        <v>0.53025324552116948</v>
      </c>
      <c r="L168">
        <f>(1/(1+EXP(('S Curve Equation'!$B$11-L123*'S Curve Equation'!$B$12)*'S Curve Equation'!$B$10))+'S Curve Equation'!$B$13)*'S Curve Equation'!$B$14</f>
        <v>0.53120204640433499</v>
      </c>
      <c r="M168">
        <f>(1/(1+EXP(('S Curve Equation'!$B$11-M123*'S Curve Equation'!$B$12)*'S Curve Equation'!$B$10))+'S Curve Equation'!$B$13)*'S Curve Equation'!$B$14</f>
        <v>0.53246391696465722</v>
      </c>
      <c r="N168">
        <f>(1/(1+EXP(('S Curve Equation'!$B$11-N123*'S Curve Equation'!$B$12)*'S Curve Equation'!$B$10))+'S Curve Equation'!$B$13)*'S Curve Equation'!$B$14</f>
        <v>0.53371383306975484</v>
      </c>
      <c r="O168">
        <f>(1/(1+EXP(('S Curve Equation'!$B$11-O123*'S Curve Equation'!$B$12)*'S Curve Equation'!$B$10))+'S Curve Equation'!$B$13)*'S Curve Equation'!$B$14</f>
        <v>0.53495194893943632</v>
      </c>
      <c r="P168">
        <f>(1/(1+EXP(('S Curve Equation'!$B$11-P123*'S Curve Equation'!$B$12)*'S Curve Equation'!$B$10))+'S Curve Equation'!$B$13)*'S Curve Equation'!$B$14</f>
        <v>0.53617841644440878</v>
      </c>
      <c r="Q168">
        <f>(1/(1+EXP(('S Curve Equation'!$B$11-Q123*'S Curve Equation'!$B$12)*'S Curve Equation'!$B$10))+'S Curve Equation'!$B$13)*'S Curve Equation'!$B$14</f>
        <v>0.5373933851431093</v>
      </c>
      <c r="R168">
        <f>(1/(1+EXP(('S Curve Equation'!$B$11-R123*'S Curve Equation'!$B$12)*'S Curve Equation'!$B$10))+'S Curve Equation'!$B$13)*'S Curve Equation'!$B$14</f>
        <v>0.53859700231810648</v>
      </c>
      <c r="S168">
        <f>(1/(1+EXP(('S Curve Equation'!$B$11-S123*'S Curve Equation'!$B$12)*'S Curve Equation'!$B$10))+'S Curve Equation'!$B$13)*'S Curve Equation'!$B$14</f>
        <v>0.53978941301207972</v>
      </c>
      <c r="T168">
        <f>(1/(1+EXP(('S Curve Equation'!$B$11-T123*'S Curve Equation'!$B$12)*'S Curve Equation'!$B$10))+'S Curve Equation'!$B$13)*'S Curve Equation'!$B$14</f>
        <v>0.54097076006336764</v>
      </c>
      <c r="U168">
        <f>(1/(1+EXP(('S Curve Equation'!$B$11-U123*'S Curve Equation'!$B$12)*'S Curve Equation'!$B$10))+'S Curve Equation'!$B$13)*'S Curve Equation'!$B$14</f>
        <v>0.54214118414107382</v>
      </c>
      <c r="V168">
        <f>(1/(1+EXP(('S Curve Equation'!$B$11-V123*'S Curve Equation'!$B$12)*'S Curve Equation'!$B$10))+'S Curve Equation'!$B$13)*'S Curve Equation'!$B$14</f>
        <v>0.54330082377972744</v>
      </c>
      <c r="W168">
        <f>(1/(1+EXP(('S Curve Equation'!$B$11-W123*'S Curve Equation'!$B$12)*'S Curve Equation'!$B$10))+'S Curve Equation'!$B$13)*'S Curve Equation'!$B$14</f>
        <v>0.54444981541350668</v>
      </c>
      <c r="X168">
        <f>(1/(1+EXP(('S Curve Equation'!$B$11-X123*'S Curve Equation'!$B$12)*'S Curve Equation'!$B$10))+'S Curve Equation'!$B$13)*'S Curve Equation'!$B$14</f>
        <v>0.54558829340999315</v>
      </c>
      <c r="Y168">
        <f>(1/(1+EXP(('S Curve Equation'!$B$11-Y123*'S Curve Equation'!$B$12)*'S Curve Equation'!$B$10))+'S Curve Equation'!$B$13)*'S Curve Equation'!$B$14</f>
        <v>0.54671639010349138</v>
      </c>
      <c r="Z168">
        <f>(1/(1+EXP(('S Curve Equation'!$B$11-Z123*'S Curve Equation'!$B$12)*'S Curve Equation'!$B$10))+'S Curve Equation'!$B$13)*'S Curve Equation'!$B$14</f>
        <v>0.54783423582788171</v>
      </c>
      <c r="AA168">
        <f>(1/(1+EXP(('S Curve Equation'!$B$11-AA123*'S Curve Equation'!$B$12)*'S Curve Equation'!$B$10))+'S Curve Equation'!$B$13)*'S Curve Equation'!$B$14</f>
        <v>0.54894195894901754</v>
      </c>
      <c r="AB168">
        <f>(1/(1+EXP(('S Curve Equation'!$B$11-AB123*'S Curve Equation'!$B$12)*'S Curve Equation'!$B$10))+'S Curve Equation'!$B$13)*'S Curve Equation'!$B$14</f>
        <v>0.55003968589667673</v>
      </c>
      <c r="AC168">
        <f>(1/(1+EXP(('S Curve Equation'!$B$11-AC123*'S Curve Equation'!$B$12)*'S Curve Equation'!$B$10))+'S Curve Equation'!$B$13)*'S Curve Equation'!$B$14</f>
        <v>0.55112754119603802</v>
      </c>
      <c r="AD168">
        <f>(1/(1+EXP(('S Curve Equation'!$B$11-AD123*'S Curve Equation'!$B$12)*'S Curve Equation'!$B$10))+'S Curve Equation'!$B$13)*'S Curve Equation'!$B$14</f>
        <v>0.55220564749872114</v>
      </c>
      <c r="AE168">
        <f>(1/(1+EXP(('S Curve Equation'!$B$11-AE123*'S Curve Equation'!$B$12)*'S Curve Equation'!$B$10))+'S Curve Equation'!$B$13)*'S Curve Equation'!$B$14</f>
        <v>0.55327412561335465</v>
      </c>
      <c r="AF168">
        <f>(1/(1+EXP(('S Curve Equation'!$B$11-AF123*'S Curve Equation'!$B$12)*'S Curve Equation'!$B$10))+'S Curve Equation'!$B$13)*'S Curve Equation'!$B$14</f>
        <v>0.55433309453570101</v>
      </c>
    </row>
    <row r="169" spans="1:32" x14ac:dyDescent="0.25">
      <c r="A169" t="s">
        <v>80</v>
      </c>
      <c r="B169">
        <f>(1/(1+EXP(('S Curve Equation'!$B$11-B124*'S Curve Equation'!$B$12)*'S Curve Equation'!$B$10))+'S Curve Equation'!$B$13)*'S Curve Equation'!$B$14</f>
        <v>0.41748083941605835</v>
      </c>
      <c r="C169">
        <f>(1/(1+EXP(('S Curve Equation'!$B$11-C124*'S Curve Equation'!$B$12)*'S Curve Equation'!$B$10))+'S Curve Equation'!$B$13)*'S Curve Equation'!$B$14</f>
        <v>0.41883180694747796</v>
      </c>
      <c r="D169">
        <f>(1/(1+EXP(('S Curve Equation'!$B$11-D124*'S Curve Equation'!$B$12)*'S Curve Equation'!$B$10))+'S Curve Equation'!$B$13)*'S Curve Equation'!$B$14</f>
        <v>0.42024599276836111</v>
      </c>
      <c r="E169">
        <f>(1/(1+EXP(('S Curve Equation'!$B$11-E124*'S Curve Equation'!$B$12)*'S Curve Equation'!$B$10))+'S Curve Equation'!$B$13)*'S Curve Equation'!$B$14</f>
        <v>0.42162609093307457</v>
      </c>
      <c r="F169">
        <f>(1/(1+EXP(('S Curve Equation'!$B$11-F124*'S Curve Equation'!$B$12)*'S Curve Equation'!$B$10))+'S Curve Equation'!$B$13)*'S Curve Equation'!$B$14</f>
        <v>0.42298249109476749</v>
      </c>
      <c r="G169">
        <f>(1/(1+EXP(('S Curve Equation'!$B$11-G124*'S Curve Equation'!$B$12)*'S Curve Equation'!$B$10))+'S Curve Equation'!$B$13)*'S Curve Equation'!$B$14</f>
        <v>0.42438461452146825</v>
      </c>
      <c r="H169">
        <f>(1/(1+EXP(('S Curve Equation'!$B$11-H124*'S Curve Equation'!$B$12)*'S Curve Equation'!$B$10))+'S Curve Equation'!$B$13)*'S Curve Equation'!$B$14</f>
        <v>0.42584374962554666</v>
      </c>
      <c r="I169">
        <f>(1/(1+EXP(('S Curve Equation'!$B$11-I124*'S Curve Equation'!$B$12)*'S Curve Equation'!$B$10))+'S Curve Equation'!$B$13)*'S Curve Equation'!$B$14</f>
        <v>0.42738540062848734</v>
      </c>
      <c r="J169">
        <f>(1/(1+EXP(('S Curve Equation'!$B$11-J124*'S Curve Equation'!$B$12)*'S Curve Equation'!$B$10))+'S Curve Equation'!$B$13)*'S Curve Equation'!$B$14</f>
        <v>0.42899573862514784</v>
      </c>
      <c r="K169">
        <f>(1/(1+EXP(('S Curve Equation'!$B$11-K124*'S Curve Equation'!$B$12)*'S Curve Equation'!$B$10))+'S Curve Equation'!$B$13)*'S Curve Equation'!$B$14</f>
        <v>0.43056398785296429</v>
      </c>
      <c r="L169">
        <f>(1/(1+EXP(('S Curve Equation'!$B$11-L124*'S Curve Equation'!$B$12)*'S Curve Equation'!$B$10))+'S Curve Equation'!$B$13)*'S Curve Equation'!$B$14</f>
        <v>0.43158252680378401</v>
      </c>
      <c r="M169">
        <f>(1/(1+EXP(('S Curve Equation'!$B$11-M124*'S Curve Equation'!$B$12)*'S Curve Equation'!$B$10))+'S Curve Equation'!$B$13)*'S Curve Equation'!$B$14</f>
        <v>0.43293836290389193</v>
      </c>
      <c r="N169">
        <f>(1/(1+EXP(('S Curve Equation'!$B$11-N124*'S Curve Equation'!$B$12)*'S Curve Equation'!$B$10))+'S Curve Equation'!$B$13)*'S Curve Equation'!$B$14</f>
        <v>0.4342827225276088</v>
      </c>
      <c r="O169">
        <f>(1/(1+EXP(('S Curve Equation'!$B$11-O124*'S Curve Equation'!$B$12)*'S Curve Equation'!$B$10))+'S Curve Equation'!$B$13)*'S Curve Equation'!$B$14</f>
        <v>0.43561573178094021</v>
      </c>
      <c r="P169">
        <f>(1/(1+EXP(('S Curve Equation'!$B$11-P124*'S Curve Equation'!$B$12)*'S Curve Equation'!$B$10))+'S Curve Equation'!$B$13)*'S Curve Equation'!$B$14</f>
        <v>0.43693751531356045</v>
      </c>
      <c r="Q169">
        <f>(1/(1+EXP(('S Curve Equation'!$B$11-Q124*'S Curve Equation'!$B$12)*'S Curve Equation'!$B$10))+'S Curve Equation'!$B$13)*'S Curve Equation'!$B$14</f>
        <v>0.43824819632880208</v>
      </c>
      <c r="R169">
        <f>(1/(1+EXP(('S Curve Equation'!$B$11-R124*'S Curve Equation'!$B$12)*'S Curve Equation'!$B$10))+'S Curve Equation'!$B$13)*'S Curve Equation'!$B$14</f>
        <v>0.43954789659402166</v>
      </c>
      <c r="S169">
        <f>(1/(1+EXP(('S Curve Equation'!$B$11-S124*'S Curve Equation'!$B$12)*'S Curve Equation'!$B$10))+'S Curve Equation'!$B$13)*'S Curve Equation'!$B$14</f>
        <v>0.44083673645132665</v>
      </c>
      <c r="T169">
        <f>(1/(1+EXP(('S Curve Equation'!$B$11-T124*'S Curve Equation'!$B$12)*'S Curve Equation'!$B$10))+'S Curve Equation'!$B$13)*'S Curve Equation'!$B$14</f>
        <v>0.44211483482862879</v>
      </c>
      <c r="U169">
        <f>(1/(1+EXP(('S Curve Equation'!$B$11-U124*'S Curve Equation'!$B$12)*'S Curve Equation'!$B$10))+'S Curve Equation'!$B$13)*'S Curve Equation'!$B$14</f>
        <v>0.44338230925099176</v>
      </c>
      <c r="V169">
        <f>(1/(1+EXP(('S Curve Equation'!$B$11-V124*'S Curve Equation'!$B$12)*'S Curve Equation'!$B$10))+'S Curve Equation'!$B$13)*'S Curve Equation'!$B$14</f>
        <v>0.44463927585225127</v>
      </c>
      <c r="W169">
        <f>(1/(1+EXP(('S Curve Equation'!$B$11-W124*'S Curve Equation'!$B$12)*'S Curve Equation'!$B$10))+'S Curve Equation'!$B$13)*'S Curve Equation'!$B$14</f>
        <v>0.4458858493868878</v>
      </c>
      <c r="X169">
        <f>(1/(1+EXP(('S Curve Equation'!$B$11-X124*'S Curve Equation'!$B$12)*'S Curve Equation'!$B$10))+'S Curve Equation'!$B$13)*'S Curve Equation'!$B$14</f>
        <v>0.44712214324210708</v>
      </c>
      <c r="Y169">
        <f>(1/(1+EXP(('S Curve Equation'!$B$11-Y124*'S Curve Equation'!$B$12)*'S Curve Equation'!$B$10))+'S Curve Equation'!$B$13)*'S Curve Equation'!$B$14</f>
        <v>0.44834826945013678</v>
      </c>
      <c r="Z169">
        <f>(1/(1+EXP(('S Curve Equation'!$B$11-Z124*'S Curve Equation'!$B$12)*'S Curve Equation'!$B$10))+'S Curve Equation'!$B$13)*'S Curve Equation'!$B$14</f>
        <v>0.44956433870069051</v>
      </c>
      <c r="AA169">
        <f>(1/(1+EXP(('S Curve Equation'!$B$11-AA124*'S Curve Equation'!$B$12)*'S Curve Equation'!$B$10))+'S Curve Equation'!$B$13)*'S Curve Equation'!$B$14</f>
        <v>0.45077046035359264</v>
      </c>
      <c r="AB169">
        <f>(1/(1+EXP(('S Curve Equation'!$B$11-AB124*'S Curve Equation'!$B$12)*'S Curve Equation'!$B$10))+'S Curve Equation'!$B$13)*'S Curve Equation'!$B$14</f>
        <v>0.45196674245155022</v>
      </c>
      <c r="AC169">
        <f>(1/(1+EXP(('S Curve Equation'!$B$11-AC124*'S Curve Equation'!$B$12)*'S Curve Equation'!$B$10))+'S Curve Equation'!$B$13)*'S Curve Equation'!$B$14</f>
        <v>0.45315329173303148</v>
      </c>
      <c r="AD169">
        <f>(1/(1+EXP(('S Curve Equation'!$B$11-AD124*'S Curve Equation'!$B$12)*'S Curve Equation'!$B$10))+'S Curve Equation'!$B$13)*'S Curve Equation'!$B$14</f>
        <v>0.45433021364526777</v>
      </c>
      <c r="AE169">
        <f>(1/(1+EXP(('S Curve Equation'!$B$11-AE124*'S Curve Equation'!$B$12)*'S Curve Equation'!$B$10))+'S Curve Equation'!$B$13)*'S Curve Equation'!$B$14</f>
        <v>0.45549761235732628</v>
      </c>
      <c r="AF169">
        <f>(1/(1+EXP(('S Curve Equation'!$B$11-AF124*'S Curve Equation'!$B$12)*'S Curve Equation'!$B$10))+'S Curve Equation'!$B$13)*'S Curve Equation'!$B$14</f>
        <v>0.45665559077326845</v>
      </c>
    </row>
    <row r="170" spans="1:32" x14ac:dyDescent="0.25">
      <c r="A170" t="s">
        <v>82</v>
      </c>
      <c r="B170">
        <f>(1/(1+EXP(('S Curve Equation'!$B$11-B125*'S Curve Equation'!$B$12)*'S Curve Equation'!$B$10))+'S Curve Equation'!$B$13)*'S Curve Equation'!$B$14</f>
        <v>0.31064294478527604</v>
      </c>
      <c r="C170">
        <f>(1/(1+EXP(('S Curve Equation'!$B$11-C125*'S Curve Equation'!$B$12)*'S Curve Equation'!$B$10))+'S Curve Equation'!$B$13)*'S Curve Equation'!$B$14</f>
        <v>0.3119527399180731</v>
      </c>
      <c r="D170">
        <f>(1/(1+EXP(('S Curve Equation'!$B$11-D125*'S Curve Equation'!$B$12)*'S Curve Equation'!$B$10))+'S Curve Equation'!$B$13)*'S Curve Equation'!$B$14</f>
        <v>0.31332568052987675</v>
      </c>
      <c r="E170">
        <f>(1/(1+EXP(('S Curve Equation'!$B$11-E125*'S Curve Equation'!$B$12)*'S Curve Equation'!$B$10))+'S Curve Equation'!$B$13)*'S Curve Equation'!$B$14</f>
        <v>0.31466735550025765</v>
      </c>
      <c r="F170">
        <f>(1/(1+EXP(('S Curve Equation'!$B$11-F125*'S Curve Equation'!$B$12)*'S Curve Equation'!$B$10))+'S Curve Equation'!$B$13)*'S Curve Equation'!$B$14</f>
        <v>0.3159877511685607</v>
      </c>
      <c r="G170">
        <f>(1/(1+EXP(('S Curve Equation'!$B$11-G125*'S Curve Equation'!$B$12)*'S Curve Equation'!$B$10))+'S Curve Equation'!$B$13)*'S Curve Equation'!$B$14</f>
        <v>0.31735448887709711</v>
      </c>
      <c r="H170">
        <f>(1/(1+EXP(('S Curve Equation'!$B$11-H125*'S Curve Equation'!$B$12)*'S Curve Equation'!$B$10))+'S Curve Equation'!$B$13)*'S Curve Equation'!$B$14</f>
        <v>0.31877877699896545</v>
      </c>
      <c r="I170">
        <f>(1/(1+EXP(('S Curve Equation'!$B$11-I125*'S Curve Equation'!$B$12)*'S Curve Equation'!$B$10))+'S Curve Equation'!$B$13)*'S Curve Equation'!$B$14</f>
        <v>0.32028580113981409</v>
      </c>
      <c r="J170">
        <f>(1/(1+EXP(('S Curve Equation'!$B$11-J125*'S Curve Equation'!$B$12)*'S Curve Equation'!$B$10))+'S Curve Equation'!$B$13)*'S Curve Equation'!$B$14</f>
        <v>0.32186237257744688</v>
      </c>
      <c r="K170">
        <f>(1/(1+EXP(('S Curve Equation'!$B$11-K125*'S Curve Equation'!$B$12)*'S Curve Equation'!$B$10))+'S Curve Equation'!$B$13)*'S Curve Equation'!$B$14</f>
        <v>0.32340009719278917</v>
      </c>
      <c r="L170">
        <f>(1/(1+EXP(('S Curve Equation'!$B$11-L125*'S Curve Equation'!$B$12)*'S Curve Equation'!$B$10))+'S Curve Equation'!$B$13)*'S Curve Equation'!$B$14</f>
        <v>0.32440005794580123</v>
      </c>
      <c r="M170">
        <f>(1/(1+EXP(('S Curve Equation'!$B$11-M125*'S Curve Equation'!$B$12)*'S Curve Equation'!$B$10))+'S Curve Equation'!$B$13)*'S Curve Equation'!$B$14</f>
        <v>0.32573268657222415</v>
      </c>
      <c r="N170">
        <f>(1/(1+EXP(('S Curve Equation'!$B$11-N125*'S Curve Equation'!$B$12)*'S Curve Equation'!$B$10))+'S Curve Equation'!$B$13)*'S Curve Equation'!$B$14</f>
        <v>0.32705575217255156</v>
      </c>
      <c r="O170">
        <f>(1/(1+EXP(('S Curve Equation'!$B$11-O125*'S Curve Equation'!$B$12)*'S Curve Equation'!$B$10))+'S Curve Equation'!$B$13)*'S Curve Equation'!$B$14</f>
        <v>0.32836933491341103</v>
      </c>
      <c r="P170">
        <f>(1/(1+EXP(('S Curve Equation'!$B$11-P125*'S Curve Equation'!$B$12)*'S Curve Equation'!$B$10))+'S Curve Equation'!$B$13)*'S Curve Equation'!$B$14</f>
        <v>0.32967351454258775</v>
      </c>
      <c r="Q170">
        <f>(1/(1+EXP(('S Curve Equation'!$B$11-Q125*'S Curve Equation'!$B$12)*'S Curve Equation'!$B$10))+'S Curve Equation'!$B$13)*'S Curve Equation'!$B$14</f>
        <v>0.33096837037597332</v>
      </c>
      <c r="R170">
        <f>(1/(1+EXP(('S Curve Equation'!$B$11-R125*'S Curve Equation'!$B$12)*'S Curve Equation'!$B$10))+'S Curve Equation'!$B$13)*'S Curve Equation'!$B$14</f>
        <v>0.33225398128535344</v>
      </c>
      <c r="S170">
        <f>(1/(1+EXP(('S Curve Equation'!$B$11-S125*'S Curve Equation'!$B$12)*'S Curve Equation'!$B$10))+'S Curve Equation'!$B$13)*'S Curve Equation'!$B$14</f>
        <v>0.33353042568700986</v>
      </c>
      <c r="T170">
        <f>(1/(1+EXP(('S Curve Equation'!$B$11-T125*'S Curve Equation'!$B$12)*'S Curve Equation'!$B$10))+'S Curve Equation'!$B$13)*'S Curve Equation'!$B$14</f>
        <v>0.3347977815310994</v>
      </c>
      <c r="U170">
        <f>(1/(1+EXP(('S Curve Equation'!$B$11-U125*'S Curve Equation'!$B$12)*'S Curve Equation'!$B$10))+'S Curve Equation'!$B$13)*'S Curve Equation'!$B$14</f>
        <v>0.336056126291774</v>
      </c>
      <c r="V170">
        <f>(1/(1+EXP(('S Curve Equation'!$B$11-V125*'S Curve Equation'!$B$12)*'S Curve Equation'!$B$10))+'S Curve Equation'!$B$13)*'S Curve Equation'!$B$14</f>
        <v>0.33730553695800908</v>
      </c>
      <c r="W170">
        <f>(1/(1+EXP(('S Curve Equation'!$B$11-W125*'S Curve Equation'!$B$12)*'S Curve Equation'!$B$10))+'S Curve Equation'!$B$13)*'S Curve Equation'!$B$14</f>
        <v>0.33854609002511943</v>
      </c>
      <c r="X170">
        <f>(1/(1+EXP(('S Curve Equation'!$B$11-X125*'S Curve Equation'!$B$12)*'S Curve Equation'!$B$10))+'S Curve Equation'!$B$13)*'S Curve Equation'!$B$14</f>
        <v>0.33977786148690947</v>
      </c>
      <c r="Y170">
        <f>(1/(1+EXP(('S Curve Equation'!$B$11-Y125*'S Curve Equation'!$B$12)*'S Curve Equation'!$B$10))+'S Curve Equation'!$B$13)*'S Curve Equation'!$B$14</f>
        <v>0.34100092682845928</v>
      </c>
      <c r="Z170">
        <f>(1/(1+EXP(('S Curve Equation'!$B$11-Z125*'S Curve Equation'!$B$12)*'S Curve Equation'!$B$10))+'S Curve Equation'!$B$13)*'S Curve Equation'!$B$14</f>
        <v>0.34221536101949379</v>
      </c>
      <c r="AA170">
        <f>(1/(1+EXP(('S Curve Equation'!$B$11-AA125*'S Curve Equation'!$B$12)*'S Curve Equation'!$B$10))+'S Curve Equation'!$B$13)*'S Curve Equation'!$B$14</f>
        <v>0.34342123850831796</v>
      </c>
      <c r="AB170">
        <f>(1/(1+EXP(('S Curve Equation'!$B$11-AB125*'S Curve Equation'!$B$12)*'S Curve Equation'!$B$10))+'S Curve Equation'!$B$13)*'S Curve Equation'!$B$14</f>
        <v>0.3446186332163042</v>
      </c>
      <c r="AC170">
        <f>(1/(1+EXP(('S Curve Equation'!$B$11-AC125*'S Curve Equation'!$B$12)*'S Curve Equation'!$B$10))+'S Curve Equation'!$B$13)*'S Curve Equation'!$B$14</f>
        <v>0.345807618532877</v>
      </c>
      <c r="AD170">
        <f>(1/(1+EXP(('S Curve Equation'!$B$11-AD125*'S Curve Equation'!$B$12)*'S Curve Equation'!$B$10))+'S Curve Equation'!$B$13)*'S Curve Equation'!$B$14</f>
        <v>0.34698826731101173</v>
      </c>
      <c r="AE170">
        <f>(1/(1+EXP(('S Curve Equation'!$B$11-AE125*'S Curve Equation'!$B$12)*'S Curve Equation'!$B$10))+'S Curve Equation'!$B$13)*'S Curve Equation'!$B$14</f>
        <v>0.34816065186318479</v>
      </c>
      <c r="AF170">
        <f>(1/(1+EXP(('S Curve Equation'!$B$11-AF125*'S Curve Equation'!$B$12)*'S Curve Equation'!$B$10))+'S Curve Equation'!$B$13)*'S Curve Equation'!$B$14</f>
        <v>0.34932484395778385</v>
      </c>
    </row>
    <row r="171" spans="1:32" x14ac:dyDescent="0.25">
      <c r="A171" t="s">
        <v>84</v>
      </c>
      <c r="B171">
        <f>(1/(1+EXP(('S Curve Equation'!$B$11-B126*'S Curve Equation'!$B$12)*'S Curve Equation'!$B$10))+'S Curve Equation'!$B$13)*'S Curve Equation'!$B$14</f>
        <v>0.51255501618122978</v>
      </c>
      <c r="C171">
        <f>(1/(1+EXP(('S Curve Equation'!$B$11-C126*'S Curve Equation'!$B$12)*'S Curve Equation'!$B$10))+'S Curve Equation'!$B$13)*'S Curve Equation'!$B$14</f>
        <v>0.51383298047947323</v>
      </c>
      <c r="D171">
        <f>(1/(1+EXP(('S Curve Equation'!$B$11-D126*'S Curve Equation'!$B$12)*'S Curve Equation'!$B$10))+'S Curve Equation'!$B$13)*'S Curve Equation'!$B$14</f>
        <v>0.51516938389052935</v>
      </c>
      <c r="E171">
        <f>(1/(1+EXP(('S Curve Equation'!$B$11-E126*'S Curve Equation'!$B$12)*'S Curve Equation'!$B$10))+'S Curve Equation'!$B$13)*'S Curve Equation'!$B$14</f>
        <v>0.51647223542898746</v>
      </c>
      <c r="F171">
        <f>(1/(1+EXP(('S Curve Equation'!$B$11-F126*'S Curve Equation'!$B$12)*'S Curve Equation'!$B$10))+'S Curve Equation'!$B$13)*'S Curve Equation'!$B$14</f>
        <v>0.51775143137282353</v>
      </c>
      <c r="G171">
        <f>(1/(1+EXP(('S Curve Equation'!$B$11-G126*'S Curve Equation'!$B$12)*'S Curve Equation'!$B$10))+'S Curve Equation'!$B$13)*'S Curve Equation'!$B$14</f>
        <v>0.51907241514068347</v>
      </c>
      <c r="H171">
        <f>(1/(1+EXP(('S Curve Equation'!$B$11-H126*'S Curve Equation'!$B$12)*'S Curve Equation'!$B$10))+'S Curve Equation'!$B$13)*'S Curve Equation'!$B$14</f>
        <v>0.5204456780830784</v>
      </c>
      <c r="I171">
        <f>(1/(1+EXP(('S Curve Equation'!$B$11-I126*'S Curve Equation'!$B$12)*'S Curve Equation'!$B$10))+'S Curve Equation'!$B$13)*'S Curve Equation'!$B$14</f>
        <v>0.5218950189125463</v>
      </c>
      <c r="J171">
        <f>(1/(1+EXP(('S Curve Equation'!$B$11-J126*'S Curve Equation'!$B$12)*'S Curve Equation'!$B$10))+'S Curve Equation'!$B$13)*'S Curve Equation'!$B$14</f>
        <v>0.52340720562975573</v>
      </c>
      <c r="K171">
        <f>(1/(1+EXP(('S Curve Equation'!$B$11-K126*'S Curve Equation'!$B$12)*'S Curve Equation'!$B$10))+'S Curve Equation'!$B$13)*'S Curve Equation'!$B$14</f>
        <v>0.52487817885714416</v>
      </c>
      <c r="L171">
        <f>(1/(1+EXP(('S Curve Equation'!$B$11-L126*'S Curve Equation'!$B$12)*'S Curve Equation'!$B$10))+'S Curve Equation'!$B$13)*'S Curve Equation'!$B$14</f>
        <v>0.52583264957360321</v>
      </c>
      <c r="M171">
        <f>(1/(1+EXP(('S Curve Equation'!$B$11-M126*'S Curve Equation'!$B$12)*'S Curve Equation'!$B$10))+'S Curve Equation'!$B$13)*'S Curve Equation'!$B$14</f>
        <v>0.52710211732322365</v>
      </c>
      <c r="N171">
        <f>(1/(1+EXP(('S Curve Equation'!$B$11-N126*'S Curve Equation'!$B$12)*'S Curve Equation'!$B$10))+'S Curve Equation'!$B$13)*'S Curve Equation'!$B$14</f>
        <v>0.52835962212154763</v>
      </c>
      <c r="O171">
        <f>(1/(1+EXP(('S Curve Equation'!$B$11-O126*'S Curve Equation'!$B$12)*'S Curve Equation'!$B$10))+'S Curve Equation'!$B$13)*'S Curve Equation'!$B$14</f>
        <v>0.52960531718413206</v>
      </c>
      <c r="P171">
        <f>(1/(1+EXP(('S Curve Equation'!$B$11-P126*'S Curve Equation'!$B$12)*'S Curve Equation'!$B$10))+'S Curve Equation'!$B$13)*'S Curve Equation'!$B$14</f>
        <v>0.5308393534185224</v>
      </c>
      <c r="Q171">
        <f>(1/(1+EXP(('S Curve Equation'!$B$11-Q126*'S Curve Equation'!$B$12)*'S Curve Equation'!$B$10))+'S Curve Equation'!$B$13)*'S Curve Equation'!$B$14</f>
        <v>0.53206187945966144</v>
      </c>
      <c r="R171">
        <f>(1/(1+EXP(('S Curve Equation'!$B$11-R126*'S Curve Equation'!$B$12)*'S Curve Equation'!$B$10))+'S Curve Equation'!$B$13)*'S Curve Equation'!$B$14</f>
        <v>0.53327304170492096</v>
      </c>
      <c r="S171">
        <f>(1/(1+EXP(('S Curve Equation'!$B$11-S126*'S Curve Equation'!$B$12)*'S Curve Equation'!$B$10))+'S Curve Equation'!$B$13)*'S Curve Equation'!$B$14</f>
        <v>0.53447298434875512</v>
      </c>
      <c r="T171">
        <f>(1/(1+EXP(('S Curve Equation'!$B$11-T126*'S Curve Equation'!$B$12)*'S Curve Equation'!$B$10))+'S Curve Equation'!$B$13)*'S Curve Equation'!$B$14</f>
        <v>0.5356618494169697</v>
      </c>
      <c r="U171">
        <f>(1/(1+EXP(('S Curve Equation'!$B$11-U126*'S Curve Equation'!$B$12)*'S Curve Equation'!$B$10))+'S Curve Equation'!$B$13)*'S Curve Equation'!$B$14</f>
        <v>0.53683977680059169</v>
      </c>
      <c r="V171">
        <f>(1/(1+EXP(('S Curve Equation'!$B$11-V126*'S Curve Equation'!$B$12)*'S Curve Equation'!$B$10))+'S Curve Equation'!$B$13)*'S Curve Equation'!$B$14</f>
        <v>0.53800690428933595</v>
      </c>
      <c r="W171">
        <f>(1/(1+EXP(('S Curve Equation'!$B$11-W126*'S Curve Equation'!$B$12)*'S Curve Equation'!$B$10))+'S Curve Equation'!$B$13)*'S Curve Equation'!$B$14</f>
        <v>0.53916336760467498</v>
      </c>
      <c r="X171">
        <f>(1/(1+EXP(('S Curve Equation'!$B$11-X126*'S Curve Equation'!$B$12)*'S Curve Equation'!$B$10))+'S Curve Equation'!$B$13)*'S Curve Equation'!$B$14</f>
        <v>0.54030930043248049</v>
      </c>
      <c r="Y171">
        <f>(1/(1+EXP(('S Curve Equation'!$B$11-Y126*'S Curve Equation'!$B$12)*'S Curve Equation'!$B$10))+'S Curve Equation'!$B$13)*'S Curve Equation'!$B$14</f>
        <v>0.54144483445526514</v>
      </c>
      <c r="Z171">
        <f>(1/(1+EXP(('S Curve Equation'!$B$11-Z126*'S Curve Equation'!$B$12)*'S Curve Equation'!$B$10))+'S Curve Equation'!$B$13)*'S Curve Equation'!$B$14</f>
        <v>0.54257009938399636</v>
      </c>
      <c r="AA171">
        <f>(1/(1+EXP(('S Curve Equation'!$B$11-AA126*'S Curve Equation'!$B$12)*'S Curve Equation'!$B$10))+'S Curve Equation'!$B$13)*'S Curve Equation'!$B$14</f>
        <v>0.54368522298949085</v>
      </c>
      <c r="AB171">
        <f>(1/(1+EXP(('S Curve Equation'!$B$11-AB126*'S Curve Equation'!$B$12)*'S Curve Equation'!$B$10))+'S Curve Equation'!$B$13)*'S Curve Equation'!$B$14</f>
        <v>0.54479033113339415</v>
      </c>
      <c r="AC171">
        <f>(1/(1+EXP(('S Curve Equation'!$B$11-AC126*'S Curve Equation'!$B$12)*'S Curve Equation'!$B$10))+'S Curve Equation'!$B$13)*'S Curve Equation'!$B$14</f>
        <v>0.54588554779872045</v>
      </c>
      <c r="AD171">
        <f>(1/(1+EXP(('S Curve Equation'!$B$11-AD126*'S Curve Equation'!$B$12)*'S Curve Equation'!$B$10))+'S Curve Equation'!$B$13)*'S Curve Equation'!$B$14</f>
        <v>0.54697099511998959</v>
      </c>
      <c r="AE171">
        <f>(1/(1+EXP(('S Curve Equation'!$B$11-AE126*'S Curve Equation'!$B$12)*'S Curve Equation'!$B$10))+'S Curve Equation'!$B$13)*'S Curve Equation'!$B$14</f>
        <v>0.54804679341291651</v>
      </c>
      <c r="AF171">
        <f>(1/(1+EXP(('S Curve Equation'!$B$11-AF126*'S Curve Equation'!$B$12)*'S Curve Equation'!$B$10))+'S Curve Equation'!$B$13)*'S Curve Equation'!$B$14</f>
        <v>0.54911306120369552</v>
      </c>
    </row>
    <row r="172" spans="1:32" x14ac:dyDescent="0.25">
      <c r="A172" t="s">
        <v>86</v>
      </c>
      <c r="B172">
        <f>(1/(1+EXP(('S Curve Equation'!$B$11-B127*'S Curve Equation'!$B$12)*'S Curve Equation'!$B$10))+'S Curve Equation'!$B$13)*'S Curve Equation'!$B$14</f>
        <v>0.53400000000000003</v>
      </c>
      <c r="C172">
        <f>(1/(1+EXP(('S Curve Equation'!$B$11-C127*'S Curve Equation'!$B$12)*'S Curve Equation'!$B$10))+'S Curve Equation'!$B$13)*'S Curve Equation'!$B$14</f>
        <v>0.53524890279168846</v>
      </c>
      <c r="D172">
        <f>(1/(1+EXP(('S Curve Equation'!$B$11-D127*'S Curve Equation'!$B$12)*'S Curve Equation'!$B$10))+'S Curve Equation'!$B$13)*'S Curve Equation'!$B$14</f>
        <v>0.53655464452538615</v>
      </c>
      <c r="E172">
        <f>(1/(1+EXP(('S Curve Equation'!$B$11-E127*'S Curve Equation'!$B$12)*'S Curve Equation'!$B$10))+'S Curve Equation'!$B$13)*'S Curve Equation'!$B$14</f>
        <v>0.53782733794806892</v>
      </c>
      <c r="F172">
        <f>(1/(1+EXP(('S Curve Equation'!$B$11-F127*'S Curve Equation'!$B$12)*'S Curve Equation'!$B$10))+'S Curve Equation'!$B$13)*'S Curve Equation'!$B$14</f>
        <v>0.53907666830087275</v>
      </c>
      <c r="G172">
        <f>(1/(1+EXP(('S Curve Equation'!$B$11-G127*'S Curve Equation'!$B$12)*'S Curve Equation'!$B$10))+'S Curve Equation'!$B$13)*'S Curve Equation'!$B$14</f>
        <v>0.54036654632770365</v>
      </c>
      <c r="H172">
        <f>(1/(1+EXP(('S Curve Equation'!$B$11-H127*'S Curve Equation'!$B$12)*'S Curve Equation'!$B$10))+'S Curve Equation'!$B$13)*'S Curve Equation'!$B$14</f>
        <v>0.54170718832597098</v>
      </c>
      <c r="I172">
        <f>(1/(1+EXP(('S Curve Equation'!$B$11-I127*'S Curve Equation'!$B$12)*'S Curve Equation'!$B$10))+'S Curve Equation'!$B$13)*'S Curve Equation'!$B$14</f>
        <v>0.54312178773171715</v>
      </c>
      <c r="J172">
        <f>(1/(1+EXP(('S Curve Equation'!$B$11-J127*'S Curve Equation'!$B$12)*'S Curve Equation'!$B$10))+'S Curve Equation'!$B$13)*'S Curve Equation'!$B$14</f>
        <v>0.54459738462752627</v>
      </c>
      <c r="K172">
        <f>(1/(1+EXP(('S Curve Equation'!$B$11-K127*'S Curve Equation'!$B$12)*'S Curve Equation'!$B$10))+'S Curve Equation'!$B$13)*'S Curve Equation'!$B$14</f>
        <v>0.54603243122596057</v>
      </c>
      <c r="L172">
        <f>(1/(1+EXP(('S Curve Equation'!$B$11-L127*'S Curve Equation'!$B$12)*'S Curve Equation'!$B$10))+'S Curve Equation'!$B$13)*'S Curve Equation'!$B$14</f>
        <v>0.54696341447945651</v>
      </c>
      <c r="M172">
        <f>(1/(1+EXP(('S Curve Equation'!$B$11-M127*'S Curve Equation'!$B$12)*'S Curve Equation'!$B$10))+'S Curve Equation'!$B$13)*'S Curve Equation'!$B$14</f>
        <v>0.54820142959548002</v>
      </c>
      <c r="N172">
        <f>(1/(1+EXP(('S Curve Equation'!$B$11-N127*'S Curve Equation'!$B$12)*'S Curve Equation'!$B$10))+'S Curve Equation'!$B$13)*'S Curve Equation'!$B$14</f>
        <v>0.54942753812595835</v>
      </c>
      <c r="O172">
        <f>(1/(1+EXP(('S Curve Equation'!$B$11-O127*'S Curve Equation'!$B$12)*'S Curve Equation'!$B$10))+'S Curve Equation'!$B$13)*'S Curve Equation'!$B$14</f>
        <v>0.55064189685510101</v>
      </c>
      <c r="P172">
        <f>(1/(1+EXP(('S Curve Equation'!$B$11-P127*'S Curve Equation'!$B$12)*'S Curve Equation'!$B$10))+'S Curve Equation'!$B$13)*'S Curve Equation'!$B$14</f>
        <v>0.55184466010396305</v>
      </c>
      <c r="Q172">
        <f>(1/(1+EXP(('S Curve Equation'!$B$11-Q127*'S Curve Equation'!$B$12)*'S Curve Equation'!$B$10))+'S Curve Equation'!$B$13)*'S Curve Equation'!$B$14</f>
        <v>0.55303597977135754</v>
      </c>
      <c r="R172">
        <f>(1/(1+EXP(('S Curve Equation'!$B$11-R127*'S Curve Equation'!$B$12)*'S Curve Equation'!$B$10))+'S Curve Equation'!$B$13)*'S Curve Equation'!$B$14</f>
        <v>0.55421600537419524</v>
      </c>
      <c r="S172">
        <f>(1/(1+EXP(('S Curve Equation'!$B$11-S127*'S Curve Equation'!$B$12)*'S Curve Equation'!$B$10))+'S Curve Equation'!$B$13)*'S Curve Equation'!$B$14</f>
        <v>0.55538488408726616</v>
      </c>
      <c r="T172">
        <f>(1/(1+EXP(('S Curve Equation'!$B$11-T127*'S Curve Equation'!$B$12)*'S Curve Equation'!$B$10))+'S Curve Equation'!$B$13)*'S Curve Equation'!$B$14</f>
        <v>0.55654276078245268</v>
      </c>
      <c r="U172">
        <f>(1/(1+EXP(('S Curve Equation'!$B$11-U127*'S Curve Equation'!$B$12)*'S Curve Equation'!$B$10))+'S Curve Equation'!$B$13)*'S Curve Equation'!$B$14</f>
        <v>0.55768977806737596</v>
      </c>
      <c r="V172">
        <f>(1/(1+EXP(('S Curve Equation'!$B$11-V127*'S Curve Equation'!$B$12)*'S Curve Equation'!$B$10))+'S Curve Equation'!$B$13)*'S Curve Equation'!$B$14</f>
        <v>0.55882607632347236</v>
      </c>
      <c r="W172">
        <f>(1/(1+EXP(('S Curve Equation'!$B$11-W127*'S Curve Equation'!$B$12)*'S Curve Equation'!$B$10))+'S Curve Equation'!$B$13)*'S Curve Equation'!$B$14</f>
        <v>0.55995179374351001</v>
      </c>
      <c r="X172">
        <f>(1/(1+EXP(('S Curve Equation'!$B$11-X127*'S Curve Equation'!$B$12)*'S Curve Equation'!$B$10))+'S Curve Equation'!$B$13)*'S Curve Equation'!$B$14</f>
        <v>0.56106706636852599</v>
      </c>
      <c r="Y172">
        <f>(1/(1+EXP(('S Curve Equation'!$B$11-Y127*'S Curve Equation'!$B$12)*'S Curve Equation'!$B$10))+'S Curve Equation'!$B$13)*'S Curve Equation'!$B$14</f>
        <v>0.56217202812421352</v>
      </c>
      <c r="Z172">
        <f>(1/(1+EXP(('S Curve Equation'!$B$11-Z127*'S Curve Equation'!$B$12)*'S Curve Equation'!$B$10))+'S Curve Equation'!$B$13)*'S Curve Equation'!$B$14</f>
        <v>0.56326681085673602</v>
      </c>
      <c r="AA172">
        <f>(1/(1+EXP(('S Curve Equation'!$B$11-AA127*'S Curve Equation'!$B$12)*'S Curve Equation'!$B$10))+'S Curve Equation'!$B$13)*'S Curve Equation'!$B$14</f>
        <v>0.56435154436798507</v>
      </c>
      <c r="AB172">
        <f>(1/(1+EXP(('S Curve Equation'!$B$11-AB127*'S Curve Equation'!$B$12)*'S Curve Equation'!$B$10))+'S Curve Equation'!$B$13)*'S Curve Equation'!$B$14</f>
        <v>0.56542635645028705</v>
      </c>
      <c r="AC172">
        <f>(1/(1+EXP(('S Curve Equation'!$B$11-AC127*'S Curve Equation'!$B$12)*'S Curve Equation'!$B$10))+'S Curve Equation'!$B$13)*'S Curve Equation'!$B$14</f>
        <v>0.56649137292054375</v>
      </c>
      <c r="AD172">
        <f>(1/(1+EXP(('S Curve Equation'!$B$11-AD127*'S Curve Equation'!$B$12)*'S Curve Equation'!$B$10))+'S Curve Equation'!$B$13)*'S Curve Equation'!$B$14</f>
        <v>0.56754671765384024</v>
      </c>
      <c r="AE172">
        <f>(1/(1+EXP(('S Curve Equation'!$B$11-AE127*'S Curve Equation'!$B$12)*'S Curve Equation'!$B$10))+'S Curve Equation'!$B$13)*'S Curve Equation'!$B$14</f>
        <v>0.56859251261649313</v>
      </c>
      <c r="AF172">
        <f>(1/(1+EXP(('S Curve Equation'!$B$11-AF127*'S Curve Equation'!$B$12)*'S Curve Equation'!$B$10))+'S Curve Equation'!$B$13)*'S Curve Equation'!$B$14</f>
        <v>0.56962887789856664</v>
      </c>
    </row>
    <row r="173" spans="1:32" x14ac:dyDescent="0.25">
      <c r="A173" t="s">
        <v>88</v>
      </c>
      <c r="B173">
        <f>(1/(1+EXP(('S Curve Equation'!$B$11-B128*'S Curve Equation'!$B$12)*'S Curve Equation'!$B$10))+'S Curve Equation'!$B$13)*'S Curve Equation'!$B$14</f>
        <v>0.5</v>
      </c>
      <c r="C173">
        <f>(1/(1+EXP(('S Curve Equation'!$B$11-C128*'S Curve Equation'!$B$12)*'S Curve Equation'!$B$10))+'S Curve Equation'!$B$13)*'S Curve Equation'!$B$14</f>
        <v>0.5012929288884842</v>
      </c>
      <c r="D173">
        <f>(1/(1+EXP(('S Curve Equation'!$B$11-D128*'S Curve Equation'!$B$12)*'S Curve Equation'!$B$10))+'S Curve Equation'!$B$13)*'S Curve Equation'!$B$14</f>
        <v>0.5026451507287677</v>
      </c>
      <c r="E173">
        <f>(1/(1+EXP(('S Curve Equation'!$B$11-E128*'S Curve Equation'!$B$12)*'S Curve Equation'!$B$10))+'S Curve Equation'!$B$13)*'S Curve Equation'!$B$14</f>
        <v>0.50396359005325331</v>
      </c>
      <c r="F173">
        <f>(1/(1+EXP(('S Curve Equation'!$B$11-F128*'S Curve Equation'!$B$12)*'S Curve Equation'!$B$10))+'S Curve Equation'!$B$13)*'S Curve Equation'!$B$14</f>
        <v>0.50525825034688621</v>
      </c>
      <c r="G173">
        <f>(1/(1+EXP(('S Curve Equation'!$B$11-G128*'S Curve Equation'!$B$12)*'S Curve Equation'!$B$10))+'S Curve Equation'!$B$13)*'S Curve Equation'!$B$14</f>
        <v>0.50659536924677762</v>
      </c>
      <c r="H173">
        <f>(1/(1+EXP(('S Curve Equation'!$B$11-H128*'S Curve Equation'!$B$12)*'S Curve Equation'!$B$10))+'S Curve Equation'!$B$13)*'S Curve Equation'!$B$14</f>
        <v>0.50798558388200621</v>
      </c>
      <c r="I173">
        <f>(1/(1+EXP(('S Curve Equation'!$B$11-I128*'S Curve Equation'!$B$12)*'S Curve Equation'!$B$10))+'S Curve Equation'!$B$13)*'S Curve Equation'!$B$14</f>
        <v>0.50945301187718994</v>
      </c>
      <c r="J173">
        <f>(1/(1+EXP(('S Curve Equation'!$B$11-J128*'S Curve Equation'!$B$12)*'S Curve Equation'!$B$10))+'S Curve Equation'!$B$13)*'S Curve Equation'!$B$14</f>
        <v>0.51098428449419431</v>
      </c>
      <c r="K173">
        <f>(1/(1+EXP(('S Curve Equation'!$B$11-K128*'S Curve Equation'!$B$12)*'S Curve Equation'!$B$10))+'S Curve Equation'!$B$13)*'S Curve Equation'!$B$14</f>
        <v>0.51247403305692896</v>
      </c>
      <c r="L173">
        <f>(1/(1+EXP(('S Curve Equation'!$B$11-L128*'S Curve Equation'!$B$12)*'S Curve Equation'!$B$10))+'S Curve Equation'!$B$13)*'S Curve Equation'!$B$14</f>
        <v>0.51344079686779298</v>
      </c>
      <c r="M173">
        <f>(1/(1+EXP(('S Curve Equation'!$B$11-M128*'S Curve Equation'!$B$12)*'S Curve Equation'!$B$10))+'S Curve Equation'!$B$13)*'S Curve Equation'!$B$14</f>
        <v>0.51472674899569704</v>
      </c>
      <c r="N173">
        <f>(1/(1+EXP(('S Curve Equation'!$B$11-N128*'S Curve Equation'!$B$12)*'S Curve Equation'!$B$10))+'S Curve Equation'!$B$13)*'S Curve Equation'!$B$14</f>
        <v>0.51600073367874333</v>
      </c>
      <c r="O173">
        <f>(1/(1+EXP(('S Curve Equation'!$B$11-O128*'S Curve Equation'!$B$12)*'S Curve Equation'!$B$10))+'S Curve Equation'!$B$13)*'S Curve Equation'!$B$14</f>
        <v>0.51726290156960575</v>
      </c>
      <c r="P173">
        <f>(1/(1+EXP(('S Curve Equation'!$B$11-P128*'S Curve Equation'!$B$12)*'S Curve Equation'!$B$10))+'S Curve Equation'!$B$13)*'S Curve Equation'!$B$14</f>
        <v>0.51851340111174493</v>
      </c>
      <c r="Q173">
        <f>(1/(1+EXP(('S Curve Equation'!$B$11-Q128*'S Curve Equation'!$B$12)*'S Curve Equation'!$B$10))+'S Curve Equation'!$B$13)*'S Curve Equation'!$B$14</f>
        <v>0.51975237857149836</v>
      </c>
      <c r="R173">
        <f>(1/(1+EXP(('S Curve Equation'!$B$11-R128*'S Curve Equation'!$B$12)*'S Curve Equation'!$B$10))+'S Curve Equation'!$B$13)*'S Curve Equation'!$B$14</f>
        <v>0.52097997806990037</v>
      </c>
      <c r="S173">
        <f>(1/(1+EXP(('S Curve Equation'!$B$11-S128*'S Curve Equation'!$B$12)*'S Curve Equation'!$B$10))+'S Curve Equation'!$B$13)*'S Curve Equation'!$B$14</f>
        <v>0.52219634161423556</v>
      </c>
      <c r="T173">
        <f>(1/(1+EXP(('S Curve Equation'!$B$11-T128*'S Curve Equation'!$B$12)*'S Curve Equation'!$B$10))+'S Curve Equation'!$B$13)*'S Curve Equation'!$B$14</f>
        <v>0.52340160912930411</v>
      </c>
      <c r="U173">
        <f>(1/(1+EXP(('S Curve Equation'!$B$11-U128*'S Curve Equation'!$B$12)*'S Curve Equation'!$B$10))+'S Curve Equation'!$B$13)*'S Curve Equation'!$B$14</f>
        <v>0.52459591848839293</v>
      </c>
      <c r="V173">
        <f>(1/(1+EXP(('S Curve Equation'!$B$11-V128*'S Curve Equation'!$B$12)*'S Curve Equation'!$B$10))+'S Curve Equation'!$B$13)*'S Curve Equation'!$B$14</f>
        <v>0.5257794055439402</v>
      </c>
      <c r="W173">
        <f>(1/(1+EXP(('S Curve Equation'!$B$11-W128*'S Curve Equation'!$B$12)*'S Curve Equation'!$B$10))+'S Curve Equation'!$B$13)*'S Curve Equation'!$B$14</f>
        <v>0.52695220415789257</v>
      </c>
      <c r="X173">
        <f>(1/(1+EXP(('S Curve Equation'!$B$11-X128*'S Curve Equation'!$B$12)*'S Curve Equation'!$B$10))+'S Curve Equation'!$B$13)*'S Curve Equation'!$B$14</f>
        <v>0.52811444623172854</v>
      </c>
      <c r="Y173">
        <f>(1/(1+EXP(('S Curve Equation'!$B$11-Y128*'S Curve Equation'!$B$12)*'S Curve Equation'!$B$10))+'S Curve Equation'!$B$13)*'S Curve Equation'!$B$14</f>
        <v>0.5292662617361662</v>
      </c>
      <c r="Z173">
        <f>(1/(1+EXP(('S Curve Equation'!$B$11-Z128*'S Curve Equation'!$B$12)*'S Curve Equation'!$B$10))+'S Curve Equation'!$B$13)*'S Curve Equation'!$B$14</f>
        <v>0.53040777874052969</v>
      </c>
      <c r="AA173">
        <f>(1/(1+EXP(('S Curve Equation'!$B$11-AA128*'S Curve Equation'!$B$12)*'S Curve Equation'!$B$10))+'S Curve Equation'!$B$13)*'S Curve Equation'!$B$14</f>
        <v>0.53153912344177578</v>
      </c>
      <c r="AB173">
        <f>(1/(1+EXP(('S Curve Equation'!$B$11-AB128*'S Curve Equation'!$B$12)*'S Curve Equation'!$B$10))+'S Curve Equation'!$B$13)*'S Curve Equation'!$B$14</f>
        <v>0.53266042019318594</v>
      </c>
      <c r="AC173">
        <f>(1/(1+EXP(('S Curve Equation'!$B$11-AC128*'S Curve Equation'!$B$12)*'S Curve Equation'!$B$10))+'S Curve Equation'!$B$13)*'S Curve Equation'!$B$14</f>
        <v>0.53377179153269305</v>
      </c>
      <c r="AD173">
        <f>(1/(1+EXP(('S Curve Equation'!$B$11-AD128*'S Curve Equation'!$B$12)*'S Curve Equation'!$B$10))+'S Curve Equation'!$B$13)*'S Curve Equation'!$B$14</f>
        <v>0.53487335821087933</v>
      </c>
      <c r="AE173">
        <f>(1/(1+EXP(('S Curve Equation'!$B$11-AE128*'S Curve Equation'!$B$12)*'S Curve Equation'!$B$10))+'S Curve Equation'!$B$13)*'S Curve Equation'!$B$14</f>
        <v>0.53596523921860062</v>
      </c>
      <c r="AF173">
        <f>(1/(1+EXP(('S Curve Equation'!$B$11-AF128*'S Curve Equation'!$B$12)*'S Curve Equation'!$B$10))+'S Curve Equation'!$B$13)*'S Curve Equation'!$B$14</f>
        <v>0.53704755181426789</v>
      </c>
    </row>
    <row r="174" spans="1:32" x14ac:dyDescent="0.25">
      <c r="A174" t="s">
        <v>90</v>
      </c>
      <c r="B174">
        <f>(1/(1+EXP(('S Curve Equation'!$B$11-B129*'S Curve Equation'!$B$12)*'S Curve Equation'!$B$10))+'S Curve Equation'!$B$13)*'S Curve Equation'!$B$14</f>
        <v>0.41399999999999998</v>
      </c>
      <c r="C174">
        <f>(1/(1+EXP(('S Curve Equation'!$B$11-C129*'S Curve Equation'!$B$12)*'S Curve Equation'!$B$10))+'S Curve Equation'!$B$13)*'S Curve Equation'!$B$14</f>
        <v>0.4153517907830363</v>
      </c>
      <c r="D174">
        <f>(1/(1+EXP(('S Curve Equation'!$B$11-D129*'S Curve Equation'!$B$12)*'S Curve Equation'!$B$10))+'S Curve Equation'!$B$13)*'S Curve Equation'!$B$14</f>
        <v>0.41676689559634744</v>
      </c>
      <c r="E174">
        <f>(1/(1+EXP(('S Curve Equation'!$B$11-E129*'S Curve Equation'!$B$12)*'S Curve Equation'!$B$10))+'S Curve Equation'!$B$13)*'S Curve Equation'!$B$14</f>
        <v>0.41814794690678747</v>
      </c>
      <c r="F174">
        <f>(1/(1+EXP(('S Curve Equation'!$B$11-F129*'S Curve Equation'!$B$12)*'S Curve Equation'!$B$10))+'S Curve Equation'!$B$13)*'S Curve Equation'!$B$14</f>
        <v>0.41950533792444056</v>
      </c>
      <c r="G174">
        <f>(1/(1+EXP(('S Curve Equation'!$B$11-G129*'S Curve Equation'!$B$12)*'S Curve Equation'!$B$10))+'S Curve Equation'!$B$13)*'S Curve Equation'!$B$14</f>
        <v>0.4209085418368973</v>
      </c>
      <c r="H174">
        <f>(1/(1+EXP(('S Curve Equation'!$B$11-H129*'S Curve Equation'!$B$12)*'S Curve Equation'!$B$10))+'S Curve Equation'!$B$13)*'S Curve Equation'!$B$14</f>
        <v>0.42236886192177076</v>
      </c>
      <c r="I174">
        <f>(1/(1+EXP(('S Curve Equation'!$B$11-I129*'S Curve Equation'!$B$12)*'S Curve Equation'!$B$10))+'S Curve Equation'!$B$13)*'S Curve Equation'!$B$14</f>
        <v>0.42391183187070941</v>
      </c>
      <c r="J174">
        <f>(1/(1+EXP(('S Curve Equation'!$B$11-J129*'S Curve Equation'!$B$12)*'S Curve Equation'!$B$10))+'S Curve Equation'!$B$13)*'S Curve Equation'!$B$14</f>
        <v>0.42552362086189682</v>
      </c>
      <c r="K174">
        <f>(1/(1+EXP(('S Curve Equation'!$B$11-K129*'S Curve Equation'!$B$12)*'S Curve Equation'!$B$10))+'S Curve Equation'!$B$13)*'S Curve Equation'!$B$14</f>
        <v>0.42709335495428707</v>
      </c>
      <c r="L174">
        <f>(1/(1+EXP(('S Curve Equation'!$B$11-L129*'S Curve Equation'!$B$12)*'S Curve Equation'!$B$10))+'S Curve Equation'!$B$13)*'S Curve Equation'!$B$14</f>
        <v>0.42811289615192893</v>
      </c>
      <c r="M174">
        <f>(1/(1+EXP(('S Curve Equation'!$B$11-M129*'S Curve Equation'!$B$12)*'S Curve Equation'!$B$10))+'S Curve Equation'!$B$13)*'S Curve Equation'!$B$14</f>
        <v>0.4294701125699984</v>
      </c>
      <c r="N174">
        <f>(1/(1+EXP(('S Curve Equation'!$B$11-N129*'S Curve Equation'!$B$12)*'S Curve Equation'!$B$10))+'S Curve Equation'!$B$13)*'S Curve Equation'!$B$14</f>
        <v>0.43081589278736171</v>
      </c>
      <c r="O174">
        <f>(1/(1+EXP(('S Curve Equation'!$B$11-O129*'S Curve Equation'!$B$12)*'S Curve Equation'!$B$10))+'S Curve Equation'!$B$13)*'S Curve Equation'!$B$14</f>
        <v>0.43215036161795628</v>
      </c>
      <c r="P174">
        <f>(1/(1+EXP(('S Curve Equation'!$B$11-P129*'S Curve Equation'!$B$12)*'S Curve Equation'!$B$10))+'S Curve Equation'!$B$13)*'S Curve Equation'!$B$14</f>
        <v>0.43347364245364456</v>
      </c>
      <c r="Q174">
        <f>(1/(1+EXP(('S Curve Equation'!$B$11-Q129*'S Curve Equation'!$B$12)*'S Curve Equation'!$B$10))+'S Curve Equation'!$B$13)*'S Curve Equation'!$B$14</f>
        <v>0.43478585727330965</v>
      </c>
      <c r="R174">
        <f>(1/(1+EXP(('S Curve Equation'!$B$11-R129*'S Curve Equation'!$B$12)*'S Curve Equation'!$B$10))+'S Curve Equation'!$B$13)*'S Curve Equation'!$B$14</f>
        <v>0.43608712665234978</v>
      </c>
      <c r="S174">
        <f>(1/(1+EXP(('S Curve Equation'!$B$11-S129*'S Curve Equation'!$B$12)*'S Curve Equation'!$B$10))+'S Curve Equation'!$B$13)*'S Curve Equation'!$B$14</f>
        <v>0.43737756977255571</v>
      </c>
      <c r="T174">
        <f>(1/(1+EXP(('S Curve Equation'!$B$11-T129*'S Curve Equation'!$B$12)*'S Curve Equation'!$B$10))+'S Curve Equation'!$B$13)*'S Curve Equation'!$B$14</f>
        <v>0.43865730443233619</v>
      </c>
      <c r="U174">
        <f>(1/(1+EXP(('S Curve Equation'!$B$11-U129*'S Curve Equation'!$B$12)*'S Curve Equation'!$B$10))+'S Curve Equation'!$B$13)*'S Curve Equation'!$B$14</f>
        <v>0.43992644705726075</v>
      </c>
      <c r="V174">
        <f>(1/(1+EXP(('S Curve Equation'!$B$11-V129*'S Curve Equation'!$B$12)*'S Curve Equation'!$B$10))+'S Curve Equation'!$B$13)*'S Curve Equation'!$B$14</f>
        <v>0.44118511271089189</v>
      </c>
      <c r="W174">
        <f>(1/(1+EXP(('S Curve Equation'!$B$11-W129*'S Curve Equation'!$B$12)*'S Curve Equation'!$B$10))+'S Curve Equation'!$B$13)*'S Curve Equation'!$B$14</f>
        <v>0.44243341510589523</v>
      </c>
      <c r="X174">
        <f>(1/(1+EXP(('S Curve Equation'!$B$11-X129*'S Curve Equation'!$B$12)*'S Curve Equation'!$B$10))+'S Curve Equation'!$B$13)*'S Curve Equation'!$B$14</f>
        <v>0.44367146661537255</v>
      </c>
      <c r="Y174">
        <f>(1/(1+EXP(('S Curve Equation'!$B$11-Y129*'S Curve Equation'!$B$12)*'S Curve Equation'!$B$10))+'S Curve Equation'!$B$13)*'S Curve Equation'!$B$14</f>
        <v>0.44489937828443349</v>
      </c>
      <c r="Z174">
        <f>(1/(1+EXP(('S Curve Equation'!$B$11-Z129*'S Curve Equation'!$B$12)*'S Curve Equation'!$B$10))+'S Curve Equation'!$B$13)*'S Curve Equation'!$B$14</f>
        <v>0.44611725984195194</v>
      </c>
      <c r="AA174">
        <f>(1/(1+EXP(('S Curve Equation'!$B$11-AA129*'S Curve Equation'!$B$12)*'S Curve Equation'!$B$10))+'S Curve Equation'!$B$13)*'S Curve Equation'!$B$14</f>
        <v>0.44732521971250172</v>
      </c>
      <c r="AB174">
        <f>(1/(1+EXP(('S Curve Equation'!$B$11-AB129*'S Curve Equation'!$B$12)*'S Curve Equation'!$B$10))+'S Curve Equation'!$B$13)*'S Curve Equation'!$B$14</f>
        <v>0.4485233650284588</v>
      </c>
      <c r="AC174">
        <f>(1/(1+EXP(('S Curve Equation'!$B$11-AC129*'S Curve Equation'!$B$12)*'S Curve Equation'!$B$10))+'S Curve Equation'!$B$13)*'S Curve Equation'!$B$14</f>
        <v>0.44971180164222452</v>
      </c>
      <c r="AD174">
        <f>(1/(1+EXP(('S Curve Equation'!$B$11-AD129*'S Curve Equation'!$B$12)*'S Curve Equation'!$B$10))+'S Curve Equation'!$B$13)*'S Curve Equation'!$B$14</f>
        <v>0.45089063413859354</v>
      </c>
      <c r="AE174">
        <f>(1/(1+EXP(('S Curve Equation'!$B$11-AE129*'S Curve Equation'!$B$12)*'S Curve Equation'!$B$10))+'S Curve Equation'!$B$13)*'S Curve Equation'!$B$14</f>
        <v>0.45205996584720493</v>
      </c>
      <c r="AF174">
        <f>(1/(1+EXP(('S Curve Equation'!$B$11-AF129*'S Curve Equation'!$B$12)*'S Curve Equation'!$B$10))+'S Curve Equation'!$B$13)*'S Curve Equation'!$B$14</f>
        <v>0.45321989885509917</v>
      </c>
    </row>
    <row r="175" spans="1:32" x14ac:dyDescent="0.25">
      <c r="A175" t="s">
        <v>92</v>
      </c>
      <c r="B175">
        <f>(1/(1+EXP(('S Curve Equation'!$B$11-B130*'S Curve Equation'!$B$12)*'S Curve Equation'!$B$10))+'S Curve Equation'!$B$13)*'S Curve Equation'!$B$14</f>
        <v>0.46399999999999986</v>
      </c>
      <c r="C175">
        <f>(1/(1+EXP(('S Curve Equation'!$B$11-C130*'S Curve Equation'!$B$12)*'S Curve Equation'!$B$10))+'S Curve Equation'!$B$13)*'S Curve Equation'!$B$14</f>
        <v>0.46532709192321897</v>
      </c>
      <c r="D175">
        <f>(1/(1+EXP(('S Curve Equation'!$B$11-D130*'S Curve Equation'!$B$12)*'S Curve Equation'!$B$10))+'S Curve Equation'!$B$13)*'S Curve Equation'!$B$14</f>
        <v>0.46671556406307935</v>
      </c>
      <c r="E175">
        <f>(1/(1+EXP(('S Curve Equation'!$B$11-E130*'S Curve Equation'!$B$12)*'S Curve Equation'!$B$10))+'S Curve Equation'!$B$13)*'S Curve Equation'!$B$14</f>
        <v>0.46806985962859537</v>
      </c>
      <c r="F175">
        <f>(1/(1+EXP(('S Curve Equation'!$B$11-F130*'S Curve Equation'!$B$12)*'S Curve Equation'!$B$10))+'S Curve Equation'!$B$13)*'S Curve Equation'!$B$14</f>
        <v>0.46940022015273486</v>
      </c>
      <c r="G175">
        <f>(1/(1+EXP(('S Curve Equation'!$B$11-G130*'S Curve Equation'!$B$12)*'S Curve Equation'!$B$10))+'S Curve Equation'!$B$13)*'S Curve Equation'!$B$14</f>
        <v>0.47077471960016959</v>
      </c>
      <c r="H175">
        <f>(1/(1+EXP(('S Curve Equation'!$B$11-H130*'S Curve Equation'!$B$12)*'S Curve Equation'!$B$10))+'S Curve Equation'!$B$13)*'S Curve Equation'!$B$14</f>
        <v>0.47220434715507259</v>
      </c>
      <c r="I175">
        <f>(1/(1+EXP(('S Curve Equation'!$B$11-I130*'S Curve Equation'!$B$12)*'S Curve Equation'!$B$10))+'S Curve Equation'!$B$13)*'S Curve Equation'!$B$14</f>
        <v>0.47371398207596638</v>
      </c>
      <c r="J175">
        <f>(1/(1+EXP(('S Curve Equation'!$B$11-J130*'S Curve Equation'!$B$12)*'S Curve Equation'!$B$10))+'S Curve Equation'!$B$13)*'S Curve Equation'!$B$14</f>
        <v>0.47528995914589578</v>
      </c>
      <c r="K175">
        <f>(1/(1+EXP(('S Curve Equation'!$B$11-K130*'S Curve Equation'!$B$12)*'S Curve Equation'!$B$10))+'S Curve Equation'!$B$13)*'S Curve Equation'!$B$14</f>
        <v>0.47682384666486727</v>
      </c>
      <c r="L175">
        <f>(1/(1+EXP(('S Curve Equation'!$B$11-L130*'S Curve Equation'!$B$12)*'S Curve Equation'!$B$10))+'S Curve Equation'!$B$13)*'S Curve Equation'!$B$14</f>
        <v>0.47781959488481013</v>
      </c>
      <c r="M175">
        <f>(1/(1+EXP(('S Curve Equation'!$B$11-M130*'S Curve Equation'!$B$12)*'S Curve Equation'!$B$10))+'S Curve Equation'!$B$13)*'S Curve Equation'!$B$14</f>
        <v>0.47914451584149675</v>
      </c>
      <c r="N175">
        <f>(1/(1+EXP(('S Curve Equation'!$B$11-N130*'S Curve Equation'!$B$12)*'S Curve Equation'!$B$10))+'S Curve Equation'!$B$13)*'S Curve Equation'!$B$14</f>
        <v>0.48045757303557146</v>
      </c>
      <c r="O175">
        <f>(1/(1+EXP(('S Curve Equation'!$B$11-O130*'S Curve Equation'!$B$12)*'S Curve Equation'!$B$10))+'S Curve Equation'!$B$13)*'S Curve Equation'!$B$14</f>
        <v>0.48175890795779786</v>
      </c>
      <c r="P175">
        <f>(1/(1+EXP(('S Curve Equation'!$B$11-P130*'S Curve Equation'!$B$12)*'S Curve Equation'!$B$10))+'S Curve Equation'!$B$13)*'S Curve Equation'!$B$14</f>
        <v>0.48304866020002596</v>
      </c>
      <c r="Q175">
        <f>(1/(1+EXP(('S Curve Equation'!$B$11-Q130*'S Curve Equation'!$B$12)*'S Curve Equation'!$B$10))+'S Curve Equation'!$B$13)*'S Curve Equation'!$B$14</f>
        <v>0.48432696747756132</v>
      </c>
      <c r="R175">
        <f>(1/(1+EXP(('S Curve Equation'!$B$11-R130*'S Curve Equation'!$B$12)*'S Curve Equation'!$B$10))+'S Curve Equation'!$B$13)*'S Curve Equation'!$B$14</f>
        <v>0.48559396565157059</v>
      </c>
      <c r="S175">
        <f>(1/(1+EXP(('S Curve Equation'!$B$11-S130*'S Curve Equation'!$B$12)*'S Curve Equation'!$B$10))+'S Curve Equation'!$B$13)*'S Curve Equation'!$B$14</f>
        <v>0.48684978875151069</v>
      </c>
      <c r="T175">
        <f>(1/(1+EXP(('S Curve Equation'!$B$11-T130*'S Curve Equation'!$B$12)*'S Curve Equation'!$B$10))+'S Curve Equation'!$B$13)*'S Curve Equation'!$B$14</f>
        <v>0.48809456899756021</v>
      </c>
      <c r="U175">
        <f>(1/(1+EXP(('S Curve Equation'!$B$11-U130*'S Curve Equation'!$B$12)*'S Curve Equation'!$B$10))+'S Curve Equation'!$B$13)*'S Curve Equation'!$B$14</f>
        <v>0.48932843682302946</v>
      </c>
      <c r="V175">
        <f>(1/(1+EXP(('S Curve Equation'!$B$11-V130*'S Curve Equation'!$B$12)*'S Curve Equation'!$B$10))+'S Curve Equation'!$B$13)*'S Curve Equation'!$B$14</f>
        <v>0.49055152089673215</v>
      </c>
      <c r="W175">
        <f>(1/(1+EXP(('S Curve Equation'!$B$11-W130*'S Curve Equation'!$B$12)*'S Curve Equation'!$B$10))+'S Curve Equation'!$B$13)*'S Curve Equation'!$B$14</f>
        <v>0.49176394814531049</v>
      </c>
      <c r="X175">
        <f>(1/(1+EXP(('S Curve Equation'!$B$11-X130*'S Curve Equation'!$B$12)*'S Curve Equation'!$B$10))+'S Curve Equation'!$B$13)*'S Curve Equation'!$B$14</f>
        <v>0.49296584377547614</v>
      </c>
      <c r="Y175">
        <f>(1/(1+EXP(('S Curve Equation'!$B$11-Y130*'S Curve Equation'!$B$12)*'S Curve Equation'!$B$10))+'S Curve Equation'!$B$13)*'S Curve Equation'!$B$14</f>
        <v>0.49415733129618078</v>
      </c>
      <c r="Z175">
        <f>(1/(1+EXP(('S Curve Equation'!$B$11-Z130*'S Curve Equation'!$B$12)*'S Curve Equation'!$B$10))+'S Curve Equation'!$B$13)*'S Curve Equation'!$B$14</f>
        <v>0.49533853254068083</v>
      </c>
      <c r="AA175">
        <f>(1/(1+EXP(('S Curve Equation'!$B$11-AA130*'S Curve Equation'!$B$12)*'S Curve Equation'!$B$10))+'S Curve Equation'!$B$13)*'S Curve Equation'!$B$14</f>
        <v>0.49650956768848914</v>
      </c>
      <c r="AB175">
        <f>(1/(1+EXP(('S Curve Equation'!$B$11-AB130*'S Curve Equation'!$B$12)*'S Curve Equation'!$B$10))+'S Curve Equation'!$B$13)*'S Curve Equation'!$B$14</f>
        <v>0.49767055528721593</v>
      </c>
      <c r="AC175">
        <f>(1/(1+EXP(('S Curve Equation'!$B$11-AC130*'S Curve Equation'!$B$12)*'S Curve Equation'!$B$10))+'S Curve Equation'!$B$13)*'S Curve Equation'!$B$14</f>
        <v>0.49882161227425809</v>
      </c>
      <c r="AD175">
        <f>(1/(1+EXP(('S Curve Equation'!$B$11-AD130*'S Curve Equation'!$B$12)*'S Curve Equation'!$B$10))+'S Curve Equation'!$B$13)*'S Curve Equation'!$B$14</f>
        <v>0.49996285399836699</v>
      </c>
      <c r="AE175">
        <f>(1/(1+EXP(('S Curve Equation'!$B$11-AE130*'S Curve Equation'!$B$12)*'S Curve Equation'!$B$10))+'S Curve Equation'!$B$13)*'S Curve Equation'!$B$14</f>
        <v>0.50109439424104307</v>
      </c>
      <c r="AF175">
        <f>(1/(1+EXP(('S Curve Equation'!$B$11-AF130*'S Curve Equation'!$B$12)*'S Curve Equation'!$B$10))+'S Curve Equation'!$B$13)*'S Curve Equation'!$B$14</f>
        <v>0.50221634523778491</v>
      </c>
    </row>
    <row r="176" spans="1:32" x14ac:dyDescent="0.25">
      <c r="A176" t="s">
        <v>94</v>
      </c>
      <c r="B176">
        <f>(1/(1+EXP(('S Curve Equation'!$B$11-B131*'S Curve Equation'!$B$12)*'S Curve Equation'!$B$10))+'S Curve Equation'!$B$13)*'S Curve Equation'!$B$14</f>
        <v>0.69499999999999984</v>
      </c>
      <c r="C176">
        <f>(1/(1+EXP(('S Curve Equation'!$B$11-C131*'S Curve Equation'!$B$12)*'S Curve Equation'!$B$10))+'S Curve Equation'!$B$13)*'S Curve Equation'!$B$14</f>
        <v>0.6959068406141854</v>
      </c>
      <c r="D176">
        <f>(1/(1+EXP(('S Curve Equation'!$B$11-D131*'S Curve Equation'!$B$12)*'S Curve Equation'!$B$10))+'S Curve Equation'!$B$13)*'S Curve Equation'!$B$14</f>
        <v>0.69685373741459966</v>
      </c>
      <c r="E176">
        <f>(1/(1+EXP(('S Curve Equation'!$B$11-E131*'S Curve Equation'!$B$12)*'S Curve Equation'!$B$10))+'S Curve Equation'!$B$13)*'S Curve Equation'!$B$14</f>
        <v>0.69777547847429167</v>
      </c>
      <c r="F176">
        <f>(1/(1+EXP(('S Curve Equation'!$B$11-F131*'S Curve Equation'!$B$12)*'S Curve Equation'!$B$10))+'S Curve Equation'!$B$13)*'S Curve Equation'!$B$14</f>
        <v>0.69867916193410107</v>
      </c>
      <c r="G176">
        <f>(1/(1+EXP(('S Curve Equation'!$B$11-G131*'S Curve Equation'!$B$12)*'S Curve Equation'!$B$10))+'S Curve Equation'!$B$13)*'S Curve Equation'!$B$14</f>
        <v>0.69961099852532704</v>
      </c>
      <c r="H176">
        <f>(1/(1+EXP(('S Curve Equation'!$B$11-H131*'S Curve Equation'!$B$12)*'S Curve Equation'!$B$10))+'S Curve Equation'!$B$13)*'S Curve Equation'!$B$14</f>
        <v>0.70057824753020659</v>
      </c>
      <c r="I176">
        <f>(1/(1+EXP(('S Curve Equation'!$B$11-I131*'S Curve Equation'!$B$12)*'S Curve Equation'!$B$10))+'S Curve Equation'!$B$13)*'S Curve Equation'!$B$14</f>
        <v>0.70159746919503407</v>
      </c>
      <c r="J176">
        <f>(1/(1+EXP(('S Curve Equation'!$B$11-J131*'S Curve Equation'!$B$12)*'S Curve Equation'!$B$10))+'S Curve Equation'!$B$13)*'S Curve Equation'!$B$14</f>
        <v>0.7026591307077964</v>
      </c>
      <c r="K176">
        <f>(1/(1+EXP(('S Curve Equation'!$B$11-K131*'S Curve Equation'!$B$12)*'S Curve Equation'!$B$10))+'S Curve Equation'!$B$13)*'S Curve Equation'!$B$14</f>
        <v>0.70369014713468847</v>
      </c>
      <c r="L176">
        <f>(1/(1+EXP(('S Curve Equation'!$B$11-L131*'S Curve Equation'!$B$12)*'S Curve Equation'!$B$10))+'S Curve Equation'!$B$13)*'S Curve Equation'!$B$14</f>
        <v>0.70435824519734702</v>
      </c>
      <c r="M176">
        <f>(1/(1+EXP(('S Curve Equation'!$B$11-M131*'S Curve Equation'!$B$12)*'S Curve Equation'!$B$10))+'S Curve Equation'!$B$13)*'S Curve Equation'!$B$14</f>
        <v>0.70524574106581728</v>
      </c>
      <c r="N176">
        <f>(1/(1+EXP(('S Curve Equation'!$B$11-N131*'S Curve Equation'!$B$12)*'S Curve Equation'!$B$10))+'S Curve Equation'!$B$13)*'S Curve Equation'!$B$14</f>
        <v>0.70612365239360131</v>
      </c>
      <c r="O176">
        <f>(1/(1+EXP(('S Curve Equation'!$B$11-O131*'S Curve Equation'!$B$12)*'S Curve Equation'!$B$10))+'S Curve Equation'!$B$13)*'S Curve Equation'!$B$14</f>
        <v>0.70699212635685216</v>
      </c>
      <c r="P176">
        <f>(1/(1+EXP(('S Curve Equation'!$B$11-P131*'S Curve Equation'!$B$12)*'S Curve Equation'!$B$10))+'S Curve Equation'!$B$13)*'S Curve Equation'!$B$14</f>
        <v>0.70785130727151091</v>
      </c>
      <c r="Q176">
        <f>(1/(1+EXP(('S Curve Equation'!$B$11-Q131*'S Curve Equation'!$B$12)*'S Curve Equation'!$B$10))+'S Curve Equation'!$B$13)*'S Curve Equation'!$B$14</f>
        <v>0.70870133665907975</v>
      </c>
      <c r="R176">
        <f>(1/(1+EXP(('S Curve Equation'!$B$11-R131*'S Curve Equation'!$B$12)*'S Curve Equation'!$B$10))+'S Curve Equation'!$B$13)*'S Curve Equation'!$B$14</f>
        <v>0.70954235331068061</v>
      </c>
      <c r="S176">
        <f>(1/(1+EXP(('S Curve Equation'!$B$11-S131*'S Curve Equation'!$B$12)*'S Curve Equation'!$B$10))+'S Curve Equation'!$B$13)*'S Curve Equation'!$B$14</f>
        <v>0.7103744933494639</v>
      </c>
      <c r="T176">
        <f>(1/(1+EXP(('S Curve Equation'!$B$11-T131*'S Curve Equation'!$B$12)*'S Curve Equation'!$B$10))+'S Curve Equation'!$B$13)*'S Curve Equation'!$B$14</f>
        <v>0.71119789029140656</v>
      </c>
      <c r="U176">
        <f>(1/(1+EXP(('S Curve Equation'!$B$11-U131*'S Curve Equation'!$B$12)*'S Curve Equation'!$B$10))+'S Curve Equation'!$B$13)*'S Curve Equation'!$B$14</f>
        <v>0.71201267510454291</v>
      </c>
      <c r="V176">
        <f>(1/(1+EXP(('S Curve Equation'!$B$11-V131*'S Curve Equation'!$B$12)*'S Curve Equation'!$B$10))+'S Curve Equation'!$B$13)*'S Curve Equation'!$B$14</f>
        <v>0.71281897626667423</v>
      </c>
      <c r="W176">
        <f>(1/(1+EXP(('S Curve Equation'!$B$11-W131*'S Curve Equation'!$B$12)*'S Curve Equation'!$B$10))+'S Curve Equation'!$B$13)*'S Curve Equation'!$B$14</f>
        <v>0.71361691982160413</v>
      </c>
      <c r="X176">
        <f>(1/(1+EXP(('S Curve Equation'!$B$11-X131*'S Curve Equation'!$B$12)*'S Curve Equation'!$B$10))+'S Curve Equation'!$B$13)*'S Curve Equation'!$B$14</f>
        <v>0.71440662943392552</v>
      </c>
      <c r="Y176">
        <f>(1/(1+EXP(('S Curve Equation'!$B$11-Y131*'S Curve Equation'!$B$12)*'S Curve Equation'!$B$10))+'S Curve Equation'!$B$13)*'S Curve Equation'!$B$14</f>
        <v>0.71518822644241986</v>
      </c>
      <c r="Z176">
        <f>(1/(1+EXP(('S Curve Equation'!$B$11-Z131*'S Curve Equation'!$B$12)*'S Curve Equation'!$B$10))+'S Curve Equation'!$B$13)*'S Curve Equation'!$B$14</f>
        <v>0.71596182991209101</v>
      </c>
      <c r="AA176">
        <f>(1/(1+EXP(('S Curve Equation'!$B$11-AA131*'S Curve Equation'!$B$12)*'S Curve Equation'!$B$10))+'S Curve Equation'!$B$13)*'S Curve Equation'!$B$14</f>
        <v>0.7167275566848772</v>
      </c>
      <c r="AB176">
        <f>(1/(1+EXP(('S Curve Equation'!$B$11-AB131*'S Curve Equation'!$B$12)*'S Curve Equation'!$B$10))+'S Curve Equation'!$B$13)*'S Curve Equation'!$B$14</f>
        <v>0.71748552142908351</v>
      </c>
      <c r="AC176">
        <f>(1/(1+EXP(('S Curve Equation'!$B$11-AC131*'S Curve Equation'!$B$12)*'S Curve Equation'!$B$10))+'S Curve Equation'!$B$13)*'S Curve Equation'!$B$14</f>
        <v>0.71823583668755508</v>
      </c>
      <c r="AD176">
        <f>(1/(1+EXP(('S Curve Equation'!$B$11-AD131*'S Curve Equation'!$B$12)*'S Curve Equation'!$B$10))+'S Curve Equation'!$B$13)*'S Curve Equation'!$B$14</f>
        <v>0.71897861292464682</v>
      </c>
      <c r="AE176">
        <f>(1/(1+EXP(('S Curve Equation'!$B$11-AE131*'S Curve Equation'!$B$12)*'S Curve Equation'!$B$10))+'S Curve Equation'!$B$13)*'S Curve Equation'!$B$14</f>
        <v>0.71971395857200016</v>
      </c>
      <c r="AF176">
        <f>(1/(1+EXP(('S Curve Equation'!$B$11-AF131*'S Curve Equation'!$B$12)*'S Curve Equation'!$B$10))+'S Curve Equation'!$B$13)*'S Curve Equation'!$B$14</f>
        <v>0.72044198007317817</v>
      </c>
    </row>
    <row r="177" spans="1:32" x14ac:dyDescent="0.25">
      <c r="A177" t="s">
        <v>96</v>
      </c>
      <c r="B177">
        <f>(1/(1+EXP(('S Curve Equation'!$B$11-B132*'S Curve Equation'!$B$12)*'S Curve Equation'!$B$10))+'S Curve Equation'!$B$13)*'S Curve Equation'!$B$14</f>
        <v>0.77800000000000014</v>
      </c>
      <c r="C177">
        <f>(1/(1+EXP(('S Curve Equation'!$B$11-C132*'S Curve Equation'!$B$12)*'S Curve Equation'!$B$10))+'S Curve Equation'!$B$13)*'S Curve Equation'!$B$14</f>
        <v>0.7786632675789269</v>
      </c>
      <c r="D177">
        <f>(1/(1+EXP(('S Curve Equation'!$B$11-D132*'S Curve Equation'!$B$12)*'S Curve Equation'!$B$10))+'S Curve Equation'!$B$13)*'S Curve Equation'!$B$14</f>
        <v>0.77935553641700872</v>
      </c>
      <c r="E177">
        <f>(1/(1+EXP(('S Curve Equation'!$B$11-E132*'S Curve Equation'!$B$12)*'S Curve Equation'!$B$10))+'S Curve Equation'!$B$13)*'S Curve Equation'!$B$14</f>
        <v>0.78002912509706113</v>
      </c>
      <c r="F177">
        <f>(1/(1+EXP(('S Curve Equation'!$B$11-F132*'S Curve Equation'!$B$12)*'S Curve Equation'!$B$10))+'S Curve Equation'!$B$13)*'S Curve Equation'!$B$14</f>
        <v>0.78068924231370729</v>
      </c>
      <c r="G177">
        <f>(1/(1+EXP(('S Curve Equation'!$B$11-G132*'S Curve Equation'!$B$12)*'S Curve Equation'!$B$10))+'S Curve Equation'!$B$13)*'S Curve Equation'!$B$14</f>
        <v>0.78136964062585823</v>
      </c>
      <c r="H177">
        <f>(1/(1+EXP(('S Curve Equation'!$B$11-H132*'S Curve Equation'!$B$12)*'S Curve Equation'!$B$10))+'S Curve Equation'!$B$13)*'S Curve Equation'!$B$14</f>
        <v>0.78207559255914194</v>
      </c>
      <c r="I177">
        <f>(1/(1+EXP(('S Curve Equation'!$B$11-I132*'S Curve Equation'!$B$12)*'S Curve Equation'!$B$10))+'S Curve Equation'!$B$13)*'S Curve Equation'!$B$14</f>
        <v>0.7828191444210596</v>
      </c>
      <c r="J177">
        <f>(1/(1+EXP(('S Curve Equation'!$B$11-J132*'S Curve Equation'!$B$12)*'S Curve Equation'!$B$10))+'S Curve Equation'!$B$13)*'S Curve Equation'!$B$14</f>
        <v>0.78359329658114463</v>
      </c>
      <c r="K177">
        <f>(1/(1+EXP(('S Curve Equation'!$B$11-K132*'S Curve Equation'!$B$12)*'S Curve Equation'!$B$10))+'S Curve Equation'!$B$13)*'S Curve Equation'!$B$14</f>
        <v>0.78434475240260537</v>
      </c>
      <c r="L177">
        <f>(1/(1+EXP(('S Curve Equation'!$B$11-L132*'S Curve Equation'!$B$12)*'S Curve Equation'!$B$10))+'S Curve Equation'!$B$13)*'S Curve Equation'!$B$14</f>
        <v>0.7848315120459417</v>
      </c>
      <c r="M177">
        <f>(1/(1+EXP(('S Curve Equation'!$B$11-M132*'S Curve Equation'!$B$12)*'S Curve Equation'!$B$10))+'S Curve Equation'!$B$13)*'S Curve Equation'!$B$14</f>
        <v>0.78547789766824705</v>
      </c>
      <c r="N177">
        <f>(1/(1+EXP(('S Curve Equation'!$B$11-N132*'S Curve Equation'!$B$12)*'S Curve Equation'!$B$10))+'S Curve Equation'!$B$13)*'S Curve Equation'!$B$14</f>
        <v>0.78611705480813365</v>
      </c>
      <c r="O177">
        <f>(1/(1+EXP(('S Curve Equation'!$B$11-O132*'S Curve Equation'!$B$12)*'S Curve Equation'!$B$10))+'S Curve Equation'!$B$13)*'S Curve Equation'!$B$14</f>
        <v>0.78674909988726738</v>
      </c>
      <c r="P177">
        <f>(1/(1+EXP(('S Curve Equation'!$B$11-P132*'S Curve Equation'!$B$12)*'S Curve Equation'!$B$10))+'S Curve Equation'!$B$13)*'S Curve Equation'!$B$14</f>
        <v>0.78737414691846197</v>
      </c>
      <c r="Q177">
        <f>(1/(1+EXP(('S Curve Equation'!$B$11-Q132*'S Curve Equation'!$B$12)*'S Curve Equation'!$B$10))+'S Curve Equation'!$B$13)*'S Curve Equation'!$B$14</f>
        <v>0.78799230756579863</v>
      </c>
      <c r="R177">
        <f>(1/(1+EXP(('S Curve Equation'!$B$11-R132*'S Curve Equation'!$B$12)*'S Curve Equation'!$B$10))+'S Curve Equation'!$B$13)*'S Curve Equation'!$B$14</f>
        <v>0.78860369120300244</v>
      </c>
      <c r="S177">
        <f>(1/(1+EXP(('S Curve Equation'!$B$11-S132*'S Curve Equation'!$B$12)*'S Curve Equation'!$B$10))+'S Curve Equation'!$B$13)*'S Curve Equation'!$B$14</f>
        <v>0.78920840497014111</v>
      </c>
      <c r="T177">
        <f>(1/(1+EXP(('S Curve Equation'!$B$11-T132*'S Curve Equation'!$B$12)*'S Curve Equation'!$B$10))+'S Curve Equation'!$B$13)*'S Curve Equation'!$B$14</f>
        <v>0.78980655382869824</v>
      </c>
      <c r="U177">
        <f>(1/(1+EXP(('S Curve Equation'!$B$11-U132*'S Curve Equation'!$B$12)*'S Curve Equation'!$B$10))+'S Curve Equation'!$B$13)*'S Curve Equation'!$B$14</f>
        <v>0.79039824061507136</v>
      </c>
      <c r="V177">
        <f>(1/(1+EXP(('S Curve Equation'!$B$11-V132*'S Curve Equation'!$B$12)*'S Curve Equation'!$B$10))+'S Curve Equation'!$B$13)*'S Curve Equation'!$B$14</f>
        <v>0.79098356609254761</v>
      </c>
      <c r="W177">
        <f>(1/(1+EXP(('S Curve Equation'!$B$11-W132*'S Curve Equation'!$B$12)*'S Curve Equation'!$B$10))+'S Curve Equation'!$B$13)*'S Curve Equation'!$B$14</f>
        <v>0.79156262900180718</v>
      </c>
      <c r="X177">
        <f>(1/(1+EXP(('S Curve Equation'!$B$11-X132*'S Curve Equation'!$B$12)*'S Curve Equation'!$B$10))+'S Curve Equation'!$B$13)*'S Curve Equation'!$B$14</f>
        <v>0.79213552610999427</v>
      </c>
      <c r="Y177">
        <f>(1/(1+EXP(('S Curve Equation'!$B$11-Y132*'S Curve Equation'!$B$12)*'S Curve Equation'!$B$10))+'S Curve Equation'!$B$13)*'S Curve Equation'!$B$14</f>
        <v>0.7927023522584119</v>
      </c>
      <c r="Z177">
        <f>(1/(1+EXP(('S Curve Equation'!$B$11-Z132*'S Curve Equation'!$B$12)*'S Curve Equation'!$B$10))+'S Curve Equation'!$B$13)*'S Curve Equation'!$B$14</f>
        <v>0.79326320040887688</v>
      </c>
      <c r="AA177">
        <f>(1/(1+EXP(('S Curve Equation'!$B$11-AA132*'S Curve Equation'!$B$12)*'S Curve Equation'!$B$10))+'S Curve Equation'!$B$13)*'S Curve Equation'!$B$14</f>
        <v>0.7938181616887755</v>
      </c>
      <c r="AB177">
        <f>(1/(1+EXP(('S Curve Equation'!$B$11-AB132*'S Curve Equation'!$B$12)*'S Curve Equation'!$B$10))+'S Curve Equation'!$B$13)*'S Curve Equation'!$B$14</f>
        <v>0.79436732543487309</v>
      </c>
      <c r="AC177">
        <f>(1/(1+EXP(('S Curve Equation'!$B$11-AC132*'S Curve Equation'!$B$12)*'S Curve Equation'!$B$10))+'S Curve Equation'!$B$13)*'S Curve Equation'!$B$14</f>
        <v>0.79491077923589615</v>
      </c>
      <c r="AD177">
        <f>(1/(1+EXP(('S Curve Equation'!$B$11-AD132*'S Curve Equation'!$B$12)*'S Curve Equation'!$B$10))+'S Curve Equation'!$B$13)*'S Curve Equation'!$B$14</f>
        <v>0.79544860897395064</v>
      </c>
      <c r="AE177">
        <f>(1/(1+EXP(('S Curve Equation'!$B$11-AE132*'S Curve Equation'!$B$12)*'S Curve Equation'!$B$10))+'S Curve Equation'!$B$13)*'S Curve Equation'!$B$14</f>
        <v>0.79598089886478685</v>
      </c>
      <c r="AF177">
        <f>(1/(1+EXP(('S Curve Equation'!$B$11-AF132*'S Curve Equation'!$B$12)*'S Curve Equation'!$B$10))+'S Curve Equation'!$B$13)*'S Curve Equation'!$B$14</f>
        <v>0.79650773149696796</v>
      </c>
    </row>
    <row r="178" spans="1:32" x14ac:dyDescent="0.25">
      <c r="A178" t="s">
        <v>98</v>
      </c>
      <c r="B178">
        <f>(1/(1+EXP(('S Curve Equation'!$B$11-B133*'S Curve Equation'!$B$12)*'S Curve Equation'!$B$10))+'S Curve Equation'!$B$13)*'S Curve Equation'!$B$14</f>
        <v>0.45500000000000002</v>
      </c>
      <c r="C178">
        <f>(1/(1+EXP(('S Curve Equation'!$B$11-C133*'S Curve Equation'!$B$12)*'S Curve Equation'!$B$10))+'S Curve Equation'!$B$13)*'S Curve Equation'!$B$14</f>
        <v>0.45633353869659404</v>
      </c>
      <c r="D178">
        <f>(1/(1+EXP(('S Curve Equation'!$B$11-D133*'S Curve Equation'!$B$12)*'S Curve Equation'!$B$10))+'S Curve Equation'!$B$13)*'S Curve Equation'!$B$14</f>
        <v>0.45772889161848501</v>
      </c>
      <c r="E178">
        <f>(1/(1+EXP(('S Curve Equation'!$B$11-E133*'S Curve Equation'!$B$12)*'S Curve Equation'!$B$10))+'S Curve Equation'!$B$13)*'S Curve Equation'!$B$14</f>
        <v>0.45909003213711991</v>
      </c>
      <c r="F178">
        <f>(1/(1+EXP(('S Curve Equation'!$B$11-F133*'S Curve Equation'!$B$12)*'S Curve Equation'!$B$10))+'S Curve Equation'!$B$13)*'S Curve Equation'!$B$14</f>
        <v>0.46042724476997837</v>
      </c>
      <c r="G178">
        <f>(1/(1+EXP(('S Curve Equation'!$B$11-G133*'S Curve Equation'!$B$12)*'S Curve Equation'!$B$10))+'S Curve Equation'!$B$13)*'S Curve Equation'!$B$14</f>
        <v>0.46180895676378253</v>
      </c>
      <c r="H178">
        <f>(1/(1+EXP(('S Curve Equation'!$B$11-H133*'S Curve Equation'!$B$12)*'S Curve Equation'!$B$10))+'S Curve Equation'!$B$13)*'S Curve Equation'!$B$14</f>
        <v>0.4632462293533412</v>
      </c>
      <c r="I178">
        <f>(1/(1+EXP(('S Curve Equation'!$B$11-I133*'S Curve Equation'!$B$12)*'S Curve Equation'!$B$10))+'S Curve Equation'!$B$13)*'S Curve Equation'!$B$14</f>
        <v>0.4647640953110489</v>
      </c>
      <c r="J178">
        <f>(1/(1+EXP(('S Curve Equation'!$B$11-J133*'S Curve Equation'!$B$12)*'S Curve Equation'!$B$10))+'S Curve Equation'!$B$13)*'S Curve Equation'!$B$14</f>
        <v>0.46634883805952487</v>
      </c>
      <c r="K178">
        <f>(1/(1+EXP(('S Curve Equation'!$B$11-K133*'S Curve Equation'!$B$12)*'S Curve Equation'!$B$10))+'S Curve Equation'!$B$13)*'S Curve Equation'!$B$14</f>
        <v>0.46789142637144704</v>
      </c>
      <c r="L178">
        <f>(1/(1+EXP(('S Curve Equation'!$B$11-L133*'S Curve Equation'!$B$12)*'S Curve Equation'!$B$10))+'S Curve Equation'!$B$13)*'S Curve Equation'!$B$14</f>
        <v>0.46889291201800209</v>
      </c>
      <c r="M178">
        <f>(1/(1+EXP(('S Curve Equation'!$B$11-M133*'S Curve Equation'!$B$12)*'S Curve Equation'!$B$10))+'S Curve Equation'!$B$13)*'S Curve Equation'!$B$14</f>
        <v>0.47022557569025358</v>
      </c>
      <c r="N178">
        <f>(1/(1+EXP(('S Curve Equation'!$B$11-N133*'S Curve Equation'!$B$12)*'S Curve Equation'!$B$10))+'S Curve Equation'!$B$13)*'S Curve Equation'!$B$14</f>
        <v>0.4715464284029337</v>
      </c>
      <c r="O178">
        <f>(1/(1+EXP(('S Curve Equation'!$B$11-O133*'S Curve Equation'!$B$12)*'S Curve Equation'!$B$10))+'S Curve Equation'!$B$13)*'S Curve Equation'!$B$14</f>
        <v>0.47285560896289025</v>
      </c>
      <c r="P178">
        <f>(1/(1+EXP(('S Curve Equation'!$B$11-P133*'S Curve Equation'!$B$12)*'S Curve Equation'!$B$10))+'S Curve Equation'!$B$13)*'S Curve Equation'!$B$14</f>
        <v>0.47415325436077332</v>
      </c>
      <c r="Q178">
        <f>(1/(1+EXP(('S Curve Equation'!$B$11-Q133*'S Curve Equation'!$B$12)*'S Curve Equation'!$B$10))+'S Curve Equation'!$B$13)*'S Curve Equation'!$B$14</f>
        <v>0.47543949979096822</v>
      </c>
      <c r="R178">
        <f>(1/(1+EXP(('S Curve Equation'!$B$11-R133*'S Curve Equation'!$B$12)*'S Curve Equation'!$B$10))+'S Curve Equation'!$B$13)*'S Curve Equation'!$B$14</f>
        <v>0.47671447867163697</v>
      </c>
      <c r="S178">
        <f>(1/(1+EXP(('S Curve Equation'!$B$11-S133*'S Curve Equation'!$B$12)*'S Curve Equation'!$B$10))+'S Curve Equation'!$B$13)*'S Curve Equation'!$B$14</f>
        <v>0.47797832266485191</v>
      </c>
      <c r="T178">
        <f>(1/(1+EXP(('S Curve Equation'!$B$11-T133*'S Curve Equation'!$B$12)*'S Curve Equation'!$B$10))+'S Curve Equation'!$B$13)*'S Curve Equation'!$B$14</f>
        <v>0.4792311616967998</v>
      </c>
      <c r="U178">
        <f>(1/(1+EXP(('S Curve Equation'!$B$11-U133*'S Curve Equation'!$B$12)*'S Curve Equation'!$B$10))+'S Curve Equation'!$B$13)*'S Curve Equation'!$B$14</f>
        <v>0.48047312397802994</v>
      </c>
      <c r="V178">
        <f>(1/(1+EXP(('S Curve Equation'!$B$11-V133*'S Curve Equation'!$B$12)*'S Curve Equation'!$B$10))+'S Curve Equation'!$B$13)*'S Curve Equation'!$B$14</f>
        <v>0.48170433602372659</v>
      </c>
      <c r="W178">
        <f>(1/(1+EXP(('S Curve Equation'!$B$11-W133*'S Curve Equation'!$B$12)*'S Curve Equation'!$B$10))+'S Curve Equation'!$B$13)*'S Curve Equation'!$B$14</f>
        <v>0.48292492267399878</v>
      </c>
      <c r="X178">
        <f>(1/(1+EXP(('S Curve Equation'!$B$11-X133*'S Curve Equation'!$B$12)*'S Curve Equation'!$B$10))+'S Curve Equation'!$B$13)*'S Curve Equation'!$B$14</f>
        <v>0.48413500711414359</v>
      </c>
      <c r="Y178">
        <f>(1/(1+EXP(('S Curve Equation'!$B$11-Y133*'S Curve Equation'!$B$12)*'S Curve Equation'!$B$10))+'S Curve Equation'!$B$13)*'S Curve Equation'!$B$14</f>
        <v>0.48533471089490016</v>
      </c>
      <c r="Z178">
        <f>(1/(1+EXP(('S Curve Equation'!$B$11-Z133*'S Curve Equation'!$B$12)*'S Curve Equation'!$B$10))+'S Curve Equation'!$B$13)*'S Curve Equation'!$B$14</f>
        <v>0.48652415395265047</v>
      </c>
      <c r="AA178">
        <f>(1/(1+EXP(('S Curve Equation'!$B$11-AA133*'S Curve Equation'!$B$12)*'S Curve Equation'!$B$10))+'S Curve Equation'!$B$13)*'S Curve Equation'!$B$14</f>
        <v>0.48770345462956721</v>
      </c>
      <c r="AB178">
        <f>(1/(1+EXP(('S Curve Equation'!$B$11-AB133*'S Curve Equation'!$B$12)*'S Curve Equation'!$B$10))+'S Curve Equation'!$B$13)*'S Curve Equation'!$B$14</f>
        <v>0.48887272969369971</v>
      </c>
      <c r="AC178">
        <f>(1/(1+EXP(('S Curve Equation'!$B$11-AC133*'S Curve Equation'!$B$12)*'S Curve Equation'!$B$10))+'S Curve Equation'!$B$13)*'S Curve Equation'!$B$14</f>
        <v>0.4900320943589625</v>
      </c>
      <c r="AD178">
        <f>(1/(1+EXP(('S Curve Equation'!$B$11-AD133*'S Curve Equation'!$B$12)*'S Curve Equation'!$B$10))+'S Curve Equation'!$B$13)*'S Curve Equation'!$B$14</f>
        <v>0.49118166230505222</v>
      </c>
      <c r="AE178">
        <f>(1/(1+EXP(('S Curve Equation'!$B$11-AE133*'S Curve Equation'!$B$12)*'S Curve Equation'!$B$10))+'S Curve Equation'!$B$13)*'S Curve Equation'!$B$14</f>
        <v>0.49232154569724057</v>
      </c>
      <c r="AF178">
        <f>(1/(1+EXP(('S Curve Equation'!$B$11-AF133*'S Curve Equation'!$B$12)*'S Curve Equation'!$B$10))+'S Curve Equation'!$B$13)*'S Curve Equation'!$B$14</f>
        <v>0.49345185520606683</v>
      </c>
    </row>
    <row r="179" spans="1:32" x14ac:dyDescent="0.25">
      <c r="A179" t="s">
        <v>100</v>
      </c>
      <c r="B179">
        <f>(1/(1+EXP(('S Curve Equation'!$B$11-B134*'S Curve Equation'!$B$12)*'S Curve Equation'!$B$10))+'S Curve Equation'!$B$13)*'S Curve Equation'!$B$14</f>
        <v>0.8889999999999999</v>
      </c>
      <c r="C179">
        <f>(1/(1+EXP(('S Curve Equation'!$B$11-C134*'S Curve Equation'!$B$12)*'S Curve Equation'!$B$10))+'S Curve Equation'!$B$13)*'S Curve Equation'!$B$14</f>
        <v>0.8893024929161778</v>
      </c>
      <c r="D179">
        <f>(1/(1+EXP(('S Curve Equation'!$B$11-D134*'S Curve Equation'!$B$12)*'S Curve Equation'!$B$10))+'S Curve Equation'!$B$13)*'S Curve Equation'!$B$14</f>
        <v>0.88961816952231709</v>
      </c>
      <c r="E179">
        <f>(1/(1+EXP(('S Curve Equation'!$B$11-E134*'S Curve Equation'!$B$12)*'S Curve Equation'!$B$10))+'S Curve Equation'!$B$13)*'S Curve Equation'!$B$14</f>
        <v>0.88992528692761219</v>
      </c>
      <c r="F179">
        <f>(1/(1+EXP(('S Curve Equation'!$B$11-F134*'S Curve Equation'!$B$12)*'S Curve Equation'!$B$10))+'S Curve Equation'!$B$13)*'S Curve Equation'!$B$14</f>
        <v>0.89022622378776795</v>
      </c>
      <c r="G179">
        <f>(1/(1+EXP(('S Curve Equation'!$B$11-G134*'S Curve Equation'!$B$12)*'S Curve Equation'!$B$10))+'S Curve Equation'!$B$13)*'S Curve Equation'!$B$14</f>
        <v>0.890536367676524</v>
      </c>
      <c r="H179">
        <f>(1/(1+EXP(('S Curve Equation'!$B$11-H134*'S Curve Equation'!$B$12)*'S Curve Equation'!$B$10))+'S Curve Equation'!$B$13)*'S Curve Equation'!$B$14</f>
        <v>0.89085811897021949</v>
      </c>
      <c r="I179">
        <f>(1/(1+EXP(('S Curve Equation'!$B$11-I134*'S Curve Equation'!$B$12)*'S Curve Equation'!$B$10))+'S Curve Equation'!$B$13)*'S Curve Equation'!$B$14</f>
        <v>0.89119696358249234</v>
      </c>
      <c r="J179">
        <f>(1/(1+EXP(('S Curve Equation'!$B$11-J134*'S Curve Equation'!$B$12)*'S Curve Equation'!$B$10))+'S Curve Equation'!$B$13)*'S Curve Equation'!$B$14</f>
        <v>0.89154970689808122</v>
      </c>
      <c r="K179">
        <f>(1/(1+EXP(('S Curve Equation'!$B$11-K134*'S Curve Equation'!$B$12)*'S Curve Equation'!$B$10))+'S Curve Equation'!$B$13)*'S Curve Equation'!$B$14</f>
        <v>0.89189206486216299</v>
      </c>
      <c r="L179">
        <f>(1/(1+EXP(('S Curve Equation'!$B$11-L134*'S Curve Equation'!$B$12)*'S Curve Equation'!$B$10))+'S Curve Equation'!$B$13)*'S Curve Equation'!$B$14</f>
        <v>0.89211380674178897</v>
      </c>
      <c r="M179">
        <f>(1/(1+EXP(('S Curve Equation'!$B$11-M134*'S Curve Equation'!$B$12)*'S Curve Equation'!$B$10))+'S Curve Equation'!$B$13)*'S Curve Equation'!$B$14</f>
        <v>0.8924082392679199</v>
      </c>
      <c r="N179">
        <f>(1/(1+EXP(('S Curve Equation'!$B$11-N134*'S Curve Equation'!$B$12)*'S Curve Equation'!$B$10))+'S Curve Equation'!$B$13)*'S Curve Equation'!$B$14</f>
        <v>0.89269935021607638</v>
      </c>
      <c r="O179">
        <f>(1/(1+EXP(('S Curve Equation'!$B$11-O134*'S Curve Equation'!$B$12)*'S Curve Equation'!$B$10))+'S Curve Equation'!$B$13)*'S Curve Equation'!$B$14</f>
        <v>0.89298719437637664</v>
      </c>
      <c r="P179">
        <f>(1/(1+EXP(('S Curve Equation'!$B$11-P134*'S Curve Equation'!$B$12)*'S Curve Equation'!$B$10))+'S Curve Equation'!$B$13)*'S Curve Equation'!$B$14</f>
        <v>0.89327182536078309</v>
      </c>
      <c r="Q179">
        <f>(1/(1+EXP(('S Curve Equation'!$B$11-Q134*'S Curve Equation'!$B$12)*'S Curve Equation'!$B$10))+'S Curve Equation'!$B$13)*'S Curve Equation'!$B$14</f>
        <v>0.89355329563413111</v>
      </c>
      <c r="R179">
        <f>(1/(1+EXP(('S Curve Equation'!$B$11-R134*'S Curve Equation'!$B$12)*'S Curve Equation'!$B$10))+'S Curve Equation'!$B$13)*'S Curve Equation'!$B$14</f>
        <v>0.89383165654419128</v>
      </c>
      <c r="S179">
        <f>(1/(1+EXP(('S Curve Equation'!$B$11-S134*'S Curve Equation'!$B$12)*'S Curve Equation'!$B$10))+'S Curve Equation'!$B$13)*'S Curve Equation'!$B$14</f>
        <v>0.894106958350807</v>
      </c>
      <c r="T179">
        <f>(1/(1+EXP(('S Curve Equation'!$B$11-T134*'S Curve Equation'!$B$12)*'S Curve Equation'!$B$10))+'S Curve Equation'!$B$13)*'S Curve Equation'!$B$14</f>
        <v>0.89437925025413623</v>
      </c>
      <c r="U179">
        <f>(1/(1+EXP(('S Curve Equation'!$B$11-U134*'S Curve Equation'!$B$12)*'S Curve Equation'!$B$10))+'S Curve Equation'!$B$13)*'S Curve Equation'!$B$14</f>
        <v>0.89464858042202833</v>
      </c>
      <c r="V179">
        <f>(1/(1+EXP(('S Curve Equation'!$B$11-V134*'S Curve Equation'!$B$12)*'S Curve Equation'!$B$10))+'S Curve Equation'!$B$13)*'S Curve Equation'!$B$14</f>
        <v>0.89491499601656976</v>
      </c>
      <c r="W179">
        <f>(1/(1+EXP(('S Curve Equation'!$B$11-W134*'S Curve Equation'!$B$12)*'S Curve Equation'!$B$10))+'S Curve Equation'!$B$13)*'S Curve Equation'!$B$14</f>
        <v>0.89517854321982415</v>
      </c>
      <c r="X179">
        <f>(1/(1+EXP(('S Curve Equation'!$B$11-X134*'S Curve Equation'!$B$12)*'S Curve Equation'!$B$10))+'S Curve Equation'!$B$13)*'S Curve Equation'!$B$14</f>
        <v>0.89543926725879563</v>
      </c>
      <c r="Y179">
        <f>(1/(1+EXP(('S Curve Equation'!$B$11-Y134*'S Curve Equation'!$B$12)*'S Curve Equation'!$B$10))+'S Curve Equation'!$B$13)*'S Curve Equation'!$B$14</f>
        <v>0.89569721242964473</v>
      </c>
      <c r="Z179">
        <f>(1/(1+EXP(('S Curve Equation'!$B$11-Z134*'S Curve Equation'!$B$12)*'S Curve Equation'!$B$10))+'S Curve Equation'!$B$13)*'S Curve Equation'!$B$14</f>
        <v>0.89595242212117832</v>
      </c>
      <c r="AA179">
        <f>(1/(1+EXP(('S Curve Equation'!$B$11-AA134*'S Curve Equation'!$B$12)*'S Curve Equation'!$B$10))+'S Curve Equation'!$B$13)*'S Curve Equation'!$B$14</f>
        <v>0.89620493883764196</v>
      </c>
      <c r="AB179">
        <f>(1/(1+EXP(('S Curve Equation'!$B$11-AB134*'S Curve Equation'!$B$12)*'S Curve Equation'!$B$10))+'S Curve Equation'!$B$13)*'S Curve Equation'!$B$14</f>
        <v>0.89645480422083834</v>
      </c>
      <c r="AC179">
        <f>(1/(1+EXP(('S Curve Equation'!$B$11-AC134*'S Curve Equation'!$B$12)*'S Curve Equation'!$B$10))+'S Curve Equation'!$B$13)*'S Curve Equation'!$B$14</f>
        <v>0.89670205907159051</v>
      </c>
      <c r="AD179">
        <f>(1/(1+EXP(('S Curve Equation'!$B$11-AD134*'S Curve Equation'!$B$12)*'S Curve Equation'!$B$10))+'S Curve Equation'!$B$13)*'S Curve Equation'!$B$14</f>
        <v>0.89694674337057867</v>
      </c>
      <c r="AE179">
        <f>(1/(1+EXP(('S Curve Equation'!$B$11-AE134*'S Curve Equation'!$B$12)*'S Curve Equation'!$B$10))+'S Curve Equation'!$B$13)*'S Curve Equation'!$B$14</f>
        <v>0.89718889629856657</v>
      </c>
      <c r="AF179">
        <f>(1/(1+EXP(('S Curve Equation'!$B$11-AF134*'S Curve Equation'!$B$12)*'S Curve Equation'!$B$10))+'S Curve Equation'!$B$13)*'S Curve Equation'!$B$14</f>
        <v>0.89742855625603735</v>
      </c>
    </row>
    <row r="181" spans="1:32" x14ac:dyDescent="0.25">
      <c r="A181" t="s">
        <v>527</v>
      </c>
    </row>
    <row r="182" spans="1:32" x14ac:dyDescent="0.25">
      <c r="B182">
        <v>2020</v>
      </c>
      <c r="C182">
        <v>2021</v>
      </c>
      <c r="D182">
        <v>2022</v>
      </c>
      <c r="E182">
        <v>2023</v>
      </c>
      <c r="F182">
        <v>2024</v>
      </c>
      <c r="G182">
        <v>2025</v>
      </c>
      <c r="H182">
        <v>2026</v>
      </c>
      <c r="I182">
        <v>2027</v>
      </c>
      <c r="J182">
        <v>2028</v>
      </c>
      <c r="K182">
        <v>2029</v>
      </c>
      <c r="L182">
        <v>2030</v>
      </c>
      <c r="M182">
        <v>2031</v>
      </c>
      <c r="N182">
        <v>2032</v>
      </c>
      <c r="O182">
        <v>2033</v>
      </c>
      <c r="P182">
        <v>2034</v>
      </c>
      <c r="Q182">
        <v>2035</v>
      </c>
      <c r="R182">
        <v>2036</v>
      </c>
      <c r="S182">
        <v>2037</v>
      </c>
      <c r="T182">
        <v>2038</v>
      </c>
      <c r="U182">
        <v>2039</v>
      </c>
      <c r="V182">
        <v>2040</v>
      </c>
      <c r="W182">
        <v>2041</v>
      </c>
      <c r="X182">
        <v>2042</v>
      </c>
      <c r="Y182">
        <v>2043</v>
      </c>
      <c r="Z182">
        <v>2044</v>
      </c>
      <c r="AA182">
        <v>2045</v>
      </c>
      <c r="AB182">
        <v>2046</v>
      </c>
      <c r="AC182">
        <v>2047</v>
      </c>
      <c r="AD182">
        <v>2048</v>
      </c>
      <c r="AE182">
        <v>2049</v>
      </c>
      <c r="AF182">
        <v>2050</v>
      </c>
    </row>
    <row r="183" spans="1:32" x14ac:dyDescent="0.25">
      <c r="A183" t="s">
        <v>18</v>
      </c>
      <c r="B183">
        <f>B138/SUM(B138,'Calculations male'!B138)</f>
        <v>0.27699999999999991</v>
      </c>
      <c r="C183">
        <f>C138/SUM(C138,'Calculations male'!C138)</f>
        <v>0.27826614919646597</v>
      </c>
      <c r="D183">
        <f>D138/SUM(D138,'Calculations male'!D138)</f>
        <v>0.27959397465889646</v>
      </c>
      <c r="E183">
        <f>E138/SUM(E138,'Calculations male'!E138)</f>
        <v>0.28089218874623334</v>
      </c>
      <c r="F183">
        <f>F138/SUM(F138,'Calculations male'!F138)</f>
        <v>0.28217041684514849</v>
      </c>
      <c r="G183">
        <f>G138/SUM(G138,'Calculations male'!G138)</f>
        <v>0.28349413711280086</v>
      </c>
      <c r="H183">
        <f>H138/SUM(H138,'Calculations male'!H138)</f>
        <v>0.28487427731431841</v>
      </c>
      <c r="I183">
        <f>I138/SUM(I138,'Calculations male'!I138)</f>
        <v>0.28633534438032998</v>
      </c>
      <c r="J183">
        <f>J138/SUM(J138,'Calculations male'!J138)</f>
        <v>0.28786466768505992</v>
      </c>
      <c r="K183">
        <f>K138/SUM(K138,'Calculations male'!K138)</f>
        <v>0.28935712429254795</v>
      </c>
      <c r="L183">
        <f>L138/SUM(L138,'Calculations male'!L138)</f>
        <v>0.29032807954448192</v>
      </c>
      <c r="M183">
        <f>M138/SUM(M138,'Calculations male'!M138)</f>
        <v>0.29162258104955807</v>
      </c>
      <c r="N183">
        <f>N138/SUM(N138,'Calculations male'!N138)</f>
        <v>0.29290838905200739</v>
      </c>
      <c r="O183">
        <f>O138/SUM(O138,'Calculations male'!O138)</f>
        <v>0.29418556772853621</v>
      </c>
      <c r="P183">
        <f>P138/SUM(P138,'Calculations male'!P138)</f>
        <v>0.29545418112526489</v>
      </c>
      <c r="Q183">
        <f>Q138/SUM(Q138,'Calculations male'!Q138)</f>
        <v>0.2967142931400269</v>
      </c>
      <c r="R183">
        <f>R138/SUM(R138,'Calculations male'!R138)</f>
        <v>0.29796596750554244</v>
      </c>
      <c r="S183">
        <f>S138/SUM(S138,'Calculations male'!S138)</f>
        <v>0.29920926777344364</v>
      </c>
      <c r="T183">
        <f>T138/SUM(T138,'Calculations male'!T138)</f>
        <v>0.30044425729911584</v>
      </c>
      <c r="U183">
        <f>U138/SUM(U138,'Calculations male'!U138)</f>
        <v>0.30167099922732143</v>
      </c>
      <c r="V183">
        <f>V138/SUM(V138,'Calculations male'!V138)</f>
        <v>0.30288955647857613</v>
      </c>
      <c r="W183">
        <f>W138/SUM(W138,'Calculations male'!W138)</f>
        <v>0.30409999173625674</v>
      </c>
      <c r="X183">
        <f>X138/SUM(X138,'Calculations male'!X138)</f>
        <v>0.3053023674343906</v>
      </c>
      <c r="Y183">
        <f>Y138/SUM(Y138,'Calculations male'!Y138)</f>
        <v>0.30649674574612862</v>
      </c>
      <c r="Z183">
        <f>Z138/SUM(Z138,'Calculations male'!Z138)</f>
        <v>0.3076831885728501</v>
      </c>
      <c r="AA183">
        <f>AA138/SUM(AA138,'Calculations male'!AA138)</f>
        <v>0.30886175753388534</v>
      </c>
      <c r="AB183">
        <f>AB138/SUM(AB138,'Calculations male'!AB138)</f>
        <v>0.31003251395683895</v>
      </c>
      <c r="AC183">
        <f>AC138/SUM(AC138,'Calculations male'!AC138)</f>
        <v>0.31119551886846436</v>
      </c>
      <c r="AD183">
        <f>AD138/SUM(AD138,'Calculations male'!AD138)</f>
        <v>0.31235083298610533</v>
      </c>
      <c r="AE183">
        <f>AE138/SUM(AE138,'Calculations male'!AE138)</f>
        <v>0.31349851670964024</v>
      </c>
      <c r="AF183">
        <f>AF138/SUM(AF138,'Calculations male'!AF138)</f>
        <v>0.31463863011394216</v>
      </c>
    </row>
    <row r="184" spans="1:32" x14ac:dyDescent="0.25">
      <c r="A184" t="s">
        <v>20</v>
      </c>
      <c r="B184">
        <f>B139/SUM(B139,'Calculations male'!B139)</f>
        <v>0.10099999999999991</v>
      </c>
      <c r="C184">
        <f>C139/SUM(C139,'Calculations male'!C139)</f>
        <v>0.10174258662045366</v>
      </c>
      <c r="D184">
        <f>D139/SUM(D139,'Calculations male'!D139)</f>
        <v>0.10252383819446918</v>
      </c>
      <c r="E184">
        <f>E139/SUM(E139,'Calculations male'!E139)</f>
        <v>0.10329013892145203</v>
      </c>
      <c r="F184">
        <f>F139/SUM(F139,'Calculations male'!F139)</f>
        <v>0.1040470346242764</v>
      </c>
      <c r="G184">
        <f>G139/SUM(G139,'Calculations male'!G139)</f>
        <v>0.10483337492295586</v>
      </c>
      <c r="H184">
        <f>H139/SUM(H139,'Calculations male'!H139)</f>
        <v>0.10565595204838693</v>
      </c>
      <c r="I184">
        <f>I139/SUM(I139,'Calculations male'!I139)</f>
        <v>0.10652979579568478</v>
      </c>
      <c r="J184">
        <f>J139/SUM(J139,'Calculations male'!J139)</f>
        <v>0.10744781178418963</v>
      </c>
      <c r="K184">
        <f>K139/SUM(K139,'Calculations male'!K139)</f>
        <v>0.10834700771434778</v>
      </c>
      <c r="L184">
        <f>L139/SUM(L139,'Calculations male'!L139)</f>
        <v>0.10893376137216915</v>
      </c>
      <c r="M184">
        <f>M139/SUM(M139,'Calculations male'!M139)</f>
        <v>0.10971819671209432</v>
      </c>
      <c r="N184">
        <f>N139/SUM(N139,'Calculations male'!N139)</f>
        <v>0.11049981306498907</v>
      </c>
      <c r="O184">
        <f>O139/SUM(O139,'Calculations male'!O139)</f>
        <v>0.11127860483470572</v>
      </c>
      <c r="P184">
        <f>P139/SUM(P139,'Calculations male'!P139)</f>
        <v>0.11205456699151778</v>
      </c>
      <c r="Q184">
        <f>Q139/SUM(Q139,'Calculations male'!Q139)</f>
        <v>0.11282769505592792</v>
      </c>
      <c r="R184">
        <f>R139/SUM(R139,'Calculations male'!R139)</f>
        <v>0.11359798508285192</v>
      </c>
      <c r="S184">
        <f>S139/SUM(S139,'Calculations male'!S139)</f>
        <v>0.11436543364617856</v>
      </c>
      <c r="T184">
        <f>T139/SUM(T139,'Calculations male'!T139)</f>
        <v>0.11513003782369646</v>
      </c>
      <c r="U184">
        <f>U139/SUM(U139,'Calculations male'!U139)</f>
        <v>0.11589179518237924</v>
      </c>
      <c r="V184">
        <f>V139/SUM(V139,'Calculations male'!V139)</f>
        <v>0.11665070376402185</v>
      </c>
      <c r="W184">
        <f>W139/SUM(W139,'Calculations male'!W139)</f>
        <v>0.11740676207122708</v>
      </c>
      <c r="X184">
        <f>X139/SUM(X139,'Calculations male'!X139)</f>
        <v>0.11815996905372037</v>
      </c>
      <c r="Y184">
        <f>Y139/SUM(Y139,'Calculations male'!Y139)</f>
        <v>0.11891032409500631</v>
      </c>
      <c r="Z184">
        <f>Z139/SUM(Z139,'Calculations male'!Z139)</f>
        <v>0.11965782699934258</v>
      </c>
      <c r="AA184">
        <f>AA139/SUM(AA139,'Calculations male'!AA139)</f>
        <v>0.1204024779790312</v>
      </c>
      <c r="AB184">
        <f>AB139/SUM(AB139,'Calculations male'!AB139)</f>
        <v>0.12114427764202762</v>
      </c>
      <c r="AC184">
        <f>AC139/SUM(AC139,'Calculations male'!AC139)</f>
        <v>0.12188322697984234</v>
      </c>
      <c r="AD184">
        <f>AD139/SUM(AD139,'Calculations male'!AD139)</f>
        <v>0.12261932735575339</v>
      </c>
      <c r="AE184">
        <f>AE139/SUM(AE139,'Calculations male'!AE139)</f>
        <v>0.12335258049329799</v>
      </c>
      <c r="AF184">
        <f>AF139/SUM(AF139,'Calculations male'!AF139)</f>
        <v>0.12408298846505693</v>
      </c>
    </row>
    <row r="185" spans="1:32" x14ac:dyDescent="0.25">
      <c r="A185" t="s">
        <v>22</v>
      </c>
      <c r="B185">
        <f>B140/SUM(B140,'Calculations male'!B140)</f>
        <v>0.14899999999999999</v>
      </c>
      <c r="C185">
        <f>C140/SUM(C140,'Calculations male'!C140)</f>
        <v>0.14994130505682535</v>
      </c>
      <c r="D185">
        <f>D140/SUM(D140,'Calculations male'!D140)</f>
        <v>0.15093059475372808</v>
      </c>
      <c r="E185">
        <f>E140/SUM(E140,'Calculations male'!E140)</f>
        <v>0.15189993416347225</v>
      </c>
      <c r="F185">
        <f>F140/SUM(F140,'Calculations male'!F140)</f>
        <v>0.15285639154345115</v>
      </c>
      <c r="G185">
        <f>G140/SUM(G140,'Calculations male'!G140)</f>
        <v>0.15384902501820055</v>
      </c>
      <c r="H185">
        <f>H140/SUM(H140,'Calculations male'!H140)</f>
        <v>0.15488628216644715</v>
      </c>
      <c r="I185">
        <f>I140/SUM(I140,'Calculations male'!I140)</f>
        <v>0.15598693797542737</v>
      </c>
      <c r="J185">
        <f>J140/SUM(J140,'Calculations male'!J140)</f>
        <v>0.1571418540955242</v>
      </c>
      <c r="K185">
        <f>K140/SUM(K140,'Calculations male'!K140)</f>
        <v>0.15827173304964509</v>
      </c>
      <c r="L185">
        <f>L140/SUM(L140,'Calculations male'!L140)</f>
        <v>0.1590082922687196</v>
      </c>
      <c r="M185">
        <f>M140/SUM(M140,'Calculations male'!M140)</f>
        <v>0.15999211669776789</v>
      </c>
      <c r="N185">
        <f>N140/SUM(N140,'Calculations male'!N140)</f>
        <v>0.16097140045471578</v>
      </c>
      <c r="O185">
        <f>O140/SUM(O140,'Calculations male'!O140)</f>
        <v>0.16194615205802915</v>
      </c>
      <c r="P185">
        <f>P140/SUM(P140,'Calculations male'!P140)</f>
        <v>0.16291638057235905</v>
      </c>
      <c r="Q185">
        <f>Q140/SUM(Q140,'Calculations male'!Q140)</f>
        <v>0.16388209558780301</v>
      </c>
      <c r="R185">
        <f>R140/SUM(R140,'Calculations male'!R140)</f>
        <v>0.16484330719975418</v>
      </c>
      <c r="S185">
        <f>S140/SUM(S140,'Calculations male'!S140)</f>
        <v>0.16580002598933324</v>
      </c>
      <c r="T185">
        <f>T140/SUM(T140,'Calculations male'!T140)</f>
        <v>0.16675226300438339</v>
      </c>
      <c r="U185">
        <f>U140/SUM(U140,'Calculations male'!U140)</f>
        <v>0.16770002974101705</v>
      </c>
      <c r="V185">
        <f>V140/SUM(V140,'Calculations male'!V140)</f>
        <v>0.16864333812569585</v>
      </c>
      <c r="W185">
        <f>W140/SUM(W140,'Calculations male'!W140)</f>
        <v>0.16958220049783976</v>
      </c>
      <c r="X185">
        <f>X140/SUM(X140,'Calculations male'!X140)</f>
        <v>0.17051662959293493</v>
      </c>
      <c r="Y185">
        <f>Y140/SUM(Y140,'Calculations male'!Y140)</f>
        <v>0.17144663852614817</v>
      </c>
      <c r="Z185">
        <f>Z140/SUM(Z140,'Calculations male'!Z140)</f>
        <v>0.17237224077641752</v>
      </c>
      <c r="AA185">
        <f>AA140/SUM(AA140,'Calculations male'!AA140)</f>
        <v>0.17329345017101333</v>
      </c>
      <c r="AB185">
        <f>AB140/SUM(AB140,'Calculations male'!AB140)</f>
        <v>0.17421028087056467</v>
      </c>
      <c r="AC185">
        <f>AC140/SUM(AC140,'Calculations male'!AC140)</f>
        <v>0.17512274735451888</v>
      </c>
      <c r="AD185">
        <f>AD140/SUM(AD140,'Calculations male'!AD140)</f>
        <v>0.17603086440705074</v>
      </c>
      <c r="AE185">
        <f>AE140/SUM(AE140,'Calculations male'!AE140)</f>
        <v>0.17693464710337911</v>
      </c>
      <c r="AF185">
        <f>AF140/SUM(AF140,'Calculations male'!AF140)</f>
        <v>0.17783411079650518</v>
      </c>
    </row>
    <row r="186" spans="1:32" x14ac:dyDescent="0.25">
      <c r="A186" t="s">
        <v>24</v>
      </c>
      <c r="B186">
        <f>B141/SUM(B141,'Calculations male'!B141)</f>
        <v>0.10700000000000001</v>
      </c>
      <c r="C186">
        <f>C141/SUM(C141,'Calculations male'!C141)</f>
        <v>0.10777015729916262</v>
      </c>
      <c r="D186">
        <f>D141/SUM(D141,'Calculations male'!D141)</f>
        <v>0.10858030072714625</v>
      </c>
      <c r="E186">
        <f>E141/SUM(E141,'Calculations male'!E141)</f>
        <v>0.10937482690669263</v>
      </c>
      <c r="F186">
        <f>F141/SUM(F141,'Calculations male'!F141)</f>
        <v>0.11015949172296501</v>
      </c>
      <c r="G186">
        <f>G141/SUM(G141,'Calculations male'!G141)</f>
        <v>0.11097456614159618</v>
      </c>
      <c r="H186">
        <f>H141/SUM(H141,'Calculations male'!H141)</f>
        <v>0.11182707631563989</v>
      </c>
      <c r="I186">
        <f>I141/SUM(I141,'Calculations male'!I141)</f>
        <v>0.11273257896947798</v>
      </c>
      <c r="J186">
        <f>J141/SUM(J141,'Calculations male'!J141)</f>
        <v>0.1136836998288899</v>
      </c>
      <c r="K186">
        <f>K141/SUM(K141,'Calculations male'!K141)</f>
        <v>0.11461516925888014</v>
      </c>
      <c r="L186">
        <f>L141/SUM(L141,'Calculations male'!L141)</f>
        <v>0.11522290122401732</v>
      </c>
      <c r="M186">
        <f>M141/SUM(M141,'Calculations male'!M141)</f>
        <v>0.11603528284062573</v>
      </c>
      <c r="N186">
        <f>N141/SUM(N141,'Calculations male'!N141)</f>
        <v>0.11684463187001329</v>
      </c>
      <c r="O186">
        <f>O141/SUM(O141,'Calculations male'!O141)</f>
        <v>0.11765094414551812</v>
      </c>
      <c r="P186">
        <f>P141/SUM(P141,'Calculations male'!P141)</f>
        <v>0.11845421607244391</v>
      </c>
      <c r="Q186">
        <f>Q141/SUM(Q141,'Calculations male'!Q141)</f>
        <v>0.11925444461116108</v>
      </c>
      <c r="R186">
        <f>R141/SUM(R141,'Calculations male'!R141)</f>
        <v>0.12005162726061036</v>
      </c>
      <c r="S186">
        <f>S141/SUM(S141,'Calculations male'!S141)</f>
        <v>0.12084576204220976</v>
      </c>
      <c r="T186">
        <f>T141/SUM(T141,'Calculations male'!T141)</f>
        <v>0.12163684748415411</v>
      </c>
      <c r="U186">
        <f>U141/SUM(U141,'Calculations male'!U141)</f>
        <v>0.12242488260609818</v>
      </c>
      <c r="V186">
        <f>V141/SUM(V141,'Calculations male'!V141)</f>
        <v>0.12320986690421425</v>
      </c>
      <c r="W186">
        <f>W141/SUM(W141,'Calculations male'!W141)</f>
        <v>0.12399180033662477</v>
      </c>
      <c r="X186">
        <f>X141/SUM(X141,'Calculations male'!X141)</f>
        <v>0.12477068330918484</v>
      </c>
      <c r="Y186">
        <f>Y141/SUM(Y141,'Calculations male'!Y141)</f>
        <v>0.12554651666162869</v>
      </c>
      <c r="Z186">
        <f>Z141/SUM(Z141,'Calculations male'!Z141)</f>
        <v>0.12631930165405494</v>
      </c>
      <c r="AA186">
        <f>AA141/SUM(AA141,'Calculations male'!AA141)</f>
        <v>0.12708903995374926</v>
      </c>
      <c r="AB186">
        <f>AB141/SUM(AB141,'Calculations male'!AB141)</f>
        <v>0.1278557336223457</v>
      </c>
      <c r="AC186">
        <f>AC141/SUM(AC141,'Calculations male'!AC141)</f>
        <v>0.12861938510329848</v>
      </c>
      <c r="AD186">
        <f>AD141/SUM(AD141,'Calculations male'!AD141)</f>
        <v>0.12937999720968427</v>
      </c>
      <c r="AE186">
        <f>AE141/SUM(AE141,'Calculations male'!AE141)</f>
        <v>0.13013757311230084</v>
      </c>
      <c r="AF186">
        <f>AF141/SUM(AF141,'Calculations male'!AF141)</f>
        <v>0.13089211632807643</v>
      </c>
    </row>
    <row r="187" spans="1:32" x14ac:dyDescent="0.25">
      <c r="A187" t="s">
        <v>26</v>
      </c>
      <c r="B187">
        <f>B142/SUM(B142,'Calculations male'!B142)</f>
        <v>0.15200000000000008</v>
      </c>
      <c r="C187">
        <f>C142/SUM(C142,'Calculations male'!C142)</f>
        <v>0.15295215926790226</v>
      </c>
      <c r="D187">
        <f>D142/SUM(D142,'Calculations male'!D142)</f>
        <v>0.15395279737759518</v>
      </c>
      <c r="E187">
        <f>E142/SUM(E142,'Calculations male'!E142)</f>
        <v>0.15493319776903583</v>
      </c>
      <c r="F187">
        <f>F142/SUM(F142,'Calculations male'!F142)</f>
        <v>0.15590051248444892</v>
      </c>
      <c r="G187">
        <f>G142/SUM(G142,'Calculations male'!G142)</f>
        <v>0.15690435463092864</v>
      </c>
      <c r="H187">
        <f>H142/SUM(H142,'Calculations male'!H142)</f>
        <v>0.15795325998114687</v>
      </c>
      <c r="I187">
        <f>I142/SUM(I142,'Calculations male'!I142)</f>
        <v>0.15906620426205101</v>
      </c>
      <c r="J187">
        <f>J142/SUM(J142,'Calculations male'!J142)</f>
        <v>0.16023393556659984</v>
      </c>
      <c r="K187">
        <f>K142/SUM(K142,'Calculations male'!K142)</f>
        <v>0.16137627378741864</v>
      </c>
      <c r="L187">
        <f>L142/SUM(L142,'Calculations male'!L142)</f>
        <v>0.16212091364315695</v>
      </c>
      <c r="M187">
        <f>M142/SUM(M142,'Calculations male'!M142)</f>
        <v>0.16311548050556468</v>
      </c>
      <c r="N187">
        <f>N142/SUM(N142,'Calculations male'!N142)</f>
        <v>0.16410539946328698</v>
      </c>
      <c r="O187">
        <f>O142/SUM(O142,'Calculations male'!O142)</f>
        <v>0.16509068009592121</v>
      </c>
      <c r="P187">
        <f>P142/SUM(P142,'Calculations male'!P142)</f>
        <v>0.16607133252321757</v>
      </c>
      <c r="Q187">
        <f>Q142/SUM(Q142,'Calculations male'!Q142)</f>
        <v>0.16704736738414885</v>
      </c>
      <c r="R187">
        <f>R142/SUM(R142,'Calculations male'!R142)</f>
        <v>0.1680187958165785</v>
      </c>
      <c r="S187">
        <f>S142/SUM(S142,'Calculations male'!S142)</f>
        <v>0.1689856294375244</v>
      </c>
      <c r="T187">
        <f>T142/SUM(T142,'Calculations male'!T142)</f>
        <v>0.16994788032399763</v>
      </c>
      <c r="U187">
        <f>U142/SUM(U142,'Calculations male'!U142)</f>
        <v>0.17090556099440252</v>
      </c>
      <c r="V187">
        <f>V142/SUM(V142,'Calculations male'!V142)</f>
        <v>0.17185868439048074</v>
      </c>
      <c r="W187">
        <f>W142/SUM(W142,'Calculations male'!W142)</f>
        <v>0.17280726385979625</v>
      </c>
      <c r="X187">
        <f>X142/SUM(X142,'Calculations male'!X142)</f>
        <v>0.17375131313872533</v>
      </c>
      <c r="Y187">
        <f>Y142/SUM(Y142,'Calculations male'!Y142)</f>
        <v>0.1746908463359656</v>
      </c>
      <c r="Z187">
        <f>Z142/SUM(Z142,'Calculations male'!Z142)</f>
        <v>0.17562587791652781</v>
      </c>
      <c r="AA187">
        <f>AA142/SUM(AA142,'Calculations male'!AA142)</f>
        <v>0.17655642268620758</v>
      </c>
      <c r="AB187">
        <f>AB142/SUM(AB142,'Calculations male'!AB142)</f>
        <v>0.17748249577653025</v>
      </c>
      <c r="AC187">
        <f>AC142/SUM(AC142,'Calculations male'!AC142)</f>
        <v>0.17840411263013617</v>
      </c>
      <c r="AD187">
        <f>AD142/SUM(AD142,'Calculations male'!AD142)</f>
        <v>0.17932128898662358</v>
      </c>
      <c r="AE187">
        <f>AE142/SUM(AE142,'Calculations male'!AE142)</f>
        <v>0.18023404086880565</v>
      </c>
      <c r="AF187">
        <f>AF142/SUM(AF142,'Calculations male'!AF142)</f>
        <v>0.18114238456939599</v>
      </c>
    </row>
    <row r="188" spans="1:32" x14ac:dyDescent="0.25">
      <c r="A188" t="s">
        <v>28</v>
      </c>
      <c r="B188">
        <f>B143/SUM(B143,'Calculations male'!B143)</f>
        <v>0.3968058252427184</v>
      </c>
      <c r="C188">
        <f>C143/SUM(C143,'Calculations male'!C143)</f>
        <v>0.398159642631841</v>
      </c>
      <c r="D188">
        <f>D143/SUM(D143,'Calculations male'!D143)</f>
        <v>0.39957715681756156</v>
      </c>
      <c r="E188">
        <f>E143/SUM(E143,'Calculations male'!E143)</f>
        <v>0.40096084287001205</v>
      </c>
      <c r="F188">
        <f>F143/SUM(F143,'Calculations male'!F143)</f>
        <v>0.40232109571764846</v>
      </c>
      <c r="G188">
        <f>G143/SUM(G143,'Calculations male'!G143)</f>
        <v>0.40372754119985038</v>
      </c>
      <c r="H188">
        <f>H143/SUM(H143,'Calculations male'!H143)</f>
        <v>0.4051915398698141</v>
      </c>
      <c r="I188">
        <f>I143/SUM(I143,'Calculations male'!I143)</f>
        <v>0.4067387339845624</v>
      </c>
      <c r="J188">
        <f>J143/SUM(J143,'Calculations male'!J143)</f>
        <v>0.40835530496543582</v>
      </c>
      <c r="K188">
        <f>K143/SUM(K143,'Calculations male'!K143)</f>
        <v>0.40993005831753809</v>
      </c>
      <c r="L188">
        <f>L143/SUM(L143,'Calculations male'!L143)</f>
        <v>0.41095305052279685</v>
      </c>
      <c r="M188">
        <f>M143/SUM(M143,'Calculations male'!M143)</f>
        <v>0.41231509390086524</v>
      </c>
      <c r="N188">
        <f>N143/SUM(N143,'Calculations male'!N143)</f>
        <v>0.41366592266603242</v>
      </c>
      <c r="O188">
        <f>O143/SUM(O143,'Calculations male'!O143)</f>
        <v>0.4150056549969941</v>
      </c>
      <c r="P188">
        <f>P143/SUM(P143,'Calculations male'!P143)</f>
        <v>0.41633440782070114</v>
      </c>
      <c r="Q188">
        <f>Q143/SUM(Q143,'Calculations male'!Q143)</f>
        <v>0.41765229681713872</v>
      </c>
      <c r="R188">
        <f>R143/SUM(R143,'Calculations male'!R143)</f>
        <v>0.41895943642461198</v>
      </c>
      <c r="S188">
        <f>S143/SUM(S143,'Calculations male'!S143)</f>
        <v>0.42025593984551651</v>
      </c>
      <c r="T188">
        <f>T143/SUM(T143,'Calculations male'!T143)</f>
        <v>0.42154191905255706</v>
      </c>
      <c r="U188">
        <f>U143/SUM(U143,'Calculations male'!U143)</f>
        <v>0.42281748479538511</v>
      </c>
      <c r="V188">
        <f>V143/SUM(V143,'Calculations male'!V143)</f>
        <v>0.42408274660762152</v>
      </c>
      <c r="W188">
        <f>W143/SUM(W143,'Calculations male'!W143)</f>
        <v>0.42533781281425087</v>
      </c>
      <c r="X188">
        <f>X143/SUM(X143,'Calculations male'!X143)</f>
        <v>0.4265827905393334</v>
      </c>
      <c r="Y188">
        <f>Y143/SUM(Y143,'Calculations male'!Y143)</f>
        <v>0.42781778571404488</v>
      </c>
      <c r="Z188">
        <f>Z143/SUM(Z143,'Calculations male'!Z143)</f>
        <v>0.42904290308499071</v>
      </c>
      <c r="AA188">
        <f>AA143/SUM(AA143,'Calculations male'!AA143)</f>
        <v>0.43025824622278475</v>
      </c>
      <c r="AB188">
        <f>AB143/SUM(AB143,'Calculations male'!AB143)</f>
        <v>0.43146391753088092</v>
      </c>
      <c r="AC188">
        <f>AC143/SUM(AC143,'Calculations male'!AC143)</f>
        <v>0.43266001825460715</v>
      </c>
      <c r="AD188">
        <f>AD143/SUM(AD143,'Calculations male'!AD143)</f>
        <v>0.43384664849042581</v>
      </c>
      <c r="AE188">
        <f>AE143/SUM(AE143,'Calculations male'!AE143)</f>
        <v>0.43502390719535516</v>
      </c>
      <c r="AF188">
        <f>AF143/SUM(AF143,'Calculations male'!AF143)</f>
        <v>0.43619189219657456</v>
      </c>
    </row>
    <row r="189" spans="1:32" x14ac:dyDescent="0.25">
      <c r="A189" t="s">
        <v>30</v>
      </c>
      <c r="B189">
        <f>B144/SUM(B144,'Calculations male'!B144)</f>
        <v>0.52200000000000013</v>
      </c>
      <c r="C189">
        <f>C144/SUM(C144,'Calculations male'!C144)</f>
        <v>0.52326570174868026</v>
      </c>
      <c r="D189">
        <f>D144/SUM(D144,'Calculations male'!D144)</f>
        <v>0.52458915945915008</v>
      </c>
      <c r="E189">
        <f>E144/SUM(E144,'Calculations male'!E144)</f>
        <v>0.52587927014321756</v>
      </c>
      <c r="F189">
        <f>F144/SUM(F144,'Calculations male'!F144)</f>
        <v>0.52714584142217602</v>
      </c>
      <c r="G189">
        <f>G144/SUM(G144,'Calculations male'!G144)</f>
        <v>0.52845366866940202</v>
      </c>
      <c r="H189">
        <f>H144/SUM(H144,'Calculations male'!H144)</f>
        <v>0.52981312607376974</v>
      </c>
      <c r="I189">
        <f>I144/SUM(I144,'Calculations male'!I144)</f>
        <v>0.53124775502492383</v>
      </c>
      <c r="J189">
        <f>J144/SUM(J144,'Calculations male'!J144)</f>
        <v>0.53274443743570465</v>
      </c>
      <c r="K189">
        <f>K144/SUM(K144,'Calculations male'!K144)</f>
        <v>0.53420017796292096</v>
      </c>
      <c r="L189">
        <f>L144/SUM(L144,'Calculations male'!L144)</f>
        <v>0.53514468519988101</v>
      </c>
      <c r="M189">
        <f>M144/SUM(M144,'Calculations male'!M144)</f>
        <v>0.5364008046548997</v>
      </c>
      <c r="N189">
        <f>N144/SUM(N144,'Calculations male'!N144)</f>
        <v>0.53764497841916825</v>
      </c>
      <c r="O189">
        <f>O144/SUM(O144,'Calculations male'!O144)</f>
        <v>0.53887736140809184</v>
      </c>
      <c r="P189">
        <f>P144/SUM(P144,'Calculations male'!P144)</f>
        <v>0.54009810615850573</v>
      </c>
      <c r="Q189">
        <f>Q144/SUM(Q144,'Calculations male'!Q144)</f>
        <v>0.54130736286654002</v>
      </c>
      <c r="R189">
        <f>R144/SUM(R144,'Calculations male'!R144)</f>
        <v>0.54250527942502069</v>
      </c>
      <c r="S189">
        <f>S144/SUM(S144,'Calculations male'!S144)</f>
        <v>0.54369200146041197</v>
      </c>
      <c r="T189">
        <f>T144/SUM(T144,'Calculations male'!T144)</f>
        <v>0.54486767236929545</v>
      </c>
      <c r="U189">
        <f>U144/SUM(U144,'Calculations male'!U144)</f>
        <v>0.54603243335437357</v>
      </c>
      <c r="V189">
        <f>V144/SUM(V144,'Calculations male'!V144)</f>
        <v>0.54718642345999891</v>
      </c>
      <c r="W189">
        <f>W144/SUM(W144,'Calculations male'!W144)</f>
        <v>0.54832977960723495</v>
      </c>
      <c r="X189">
        <f>X144/SUM(X144,'Calculations male'!X144)</f>
        <v>0.54946263662841788</v>
      </c>
      <c r="Y189">
        <f>Y144/SUM(Y144,'Calculations male'!Y144)</f>
        <v>0.55058512730125908</v>
      </c>
      <c r="Z189">
        <f>Z144/SUM(Z144,'Calculations male'!Z144)</f>
        <v>0.55169738238245025</v>
      </c>
      <c r="AA189">
        <f>AA144/SUM(AA144,'Calculations male'!AA144)</f>
        <v>0.55279953064079013</v>
      </c>
      <c r="AB189">
        <f>AB144/SUM(AB144,'Calculations male'!AB144)</f>
        <v>0.55389169888983736</v>
      </c>
      <c r="AC189">
        <f>AC144/SUM(AC144,'Calculations male'!AC144)</f>
        <v>0.55497401202006635</v>
      </c>
      <c r="AD189">
        <f>AD144/SUM(AD144,'Calculations male'!AD144)</f>
        <v>0.55604659303056359</v>
      </c>
      <c r="AE189">
        <f>AE144/SUM(AE144,'Calculations male'!AE144)</f>
        <v>0.55710956306022708</v>
      </c>
      <c r="AF189">
        <f>AF144/SUM(AF144,'Calculations male'!AF144)</f>
        <v>0.55816304141850293</v>
      </c>
    </row>
    <row r="190" spans="1:32" x14ac:dyDescent="0.25">
      <c r="A190" t="s">
        <v>32</v>
      </c>
      <c r="B190">
        <f>B145/SUM(B145,'Calculations male'!B145)</f>
        <v>0.16600000000000004</v>
      </c>
      <c r="C190">
        <f>C145/SUM(C145,'Calculations male'!C145)</f>
        <v>0.16700055188231849</v>
      </c>
      <c r="D190">
        <f>D145/SUM(D145,'Calculations male'!D145)</f>
        <v>0.16805176410109413</v>
      </c>
      <c r="E190">
        <f>E145/SUM(E145,'Calculations male'!E145)</f>
        <v>0.16908143600553682</v>
      </c>
      <c r="F190">
        <f>F145/SUM(F145,'Calculations male'!F145)</f>
        <v>0.17009709413712029</v>
      </c>
      <c r="G190">
        <f>G145/SUM(G145,'Calculations male'!G145)</f>
        <v>0.17115082213044361</v>
      </c>
      <c r="H190">
        <f>H145/SUM(H145,'Calculations male'!H145)</f>
        <v>0.17225154573555254</v>
      </c>
      <c r="I190">
        <f>I145/SUM(I145,'Calculations male'!I145)</f>
        <v>0.17341913009035229</v>
      </c>
      <c r="J190">
        <f>J145/SUM(J145,'Calculations male'!J145)</f>
        <v>0.17464381425164827</v>
      </c>
      <c r="K190">
        <f>K145/SUM(K145,'Calculations male'!K145)</f>
        <v>0.17584149471782365</v>
      </c>
      <c r="L190">
        <f>L145/SUM(L145,'Calculations male'!L145)</f>
        <v>0.17662201225466409</v>
      </c>
      <c r="M190">
        <f>M145/SUM(M145,'Calculations male'!M145)</f>
        <v>0.17766425624596646</v>
      </c>
      <c r="N190">
        <f>N145/SUM(N145,'Calculations male'!N145)</f>
        <v>0.17870135510341695</v>
      </c>
      <c r="O190">
        <f>O145/SUM(O145,'Calculations male'!O145)</f>
        <v>0.17973332358637967</v>
      </c>
      <c r="P190">
        <f>P145/SUM(P145,'Calculations male'!P145)</f>
        <v>0.18076017695915644</v>
      </c>
      <c r="Q190">
        <f>Q145/SUM(Q145,'Calculations male'!Q145)</f>
        <v>0.18178193096931491</v>
      </c>
      <c r="R190">
        <f>R145/SUM(R145,'Calculations male'!R145)</f>
        <v>0.18279860182667079</v>
      </c>
      <c r="S190">
        <f>S145/SUM(S145,'Calculations male'!S145)</f>
        <v>0.18381020618291743</v>
      </c>
      <c r="T190">
        <f>T145/SUM(T145,'Calculations male'!T145)</f>
        <v>0.18481676111188275</v>
      </c>
      <c r="U190">
        <f>U145/SUM(U145,'Calculations male'!U145)</f>
        <v>0.18581828409039408</v>
      </c>
      <c r="V190">
        <f>V145/SUM(V145,'Calculations male'!V145)</f>
        <v>0.18681479297973486</v>
      </c>
      <c r="W190">
        <f>W145/SUM(W145,'Calculations male'!W145)</f>
        <v>0.18780630600768508</v>
      </c>
      <c r="X190">
        <f>X145/SUM(X145,'Calculations male'!X145)</f>
        <v>0.18879284175111014</v>
      </c>
      <c r="Y190">
        <f>Y145/SUM(Y145,'Calculations male'!Y145)</f>
        <v>0.18977441911910856</v>
      </c>
      <c r="Z190">
        <f>Z145/SUM(Z145,'Calculations male'!Z145)</f>
        <v>0.19075105733668124</v>
      </c>
      <c r="AA190">
        <f>AA145/SUM(AA145,'Calculations male'!AA145)</f>
        <v>0.1917227759289169</v>
      </c>
      <c r="AB190">
        <f>AB145/SUM(AB145,'Calculations male'!AB145)</f>
        <v>0.19268959470568706</v>
      </c>
      <c r="AC190">
        <f>AC145/SUM(AC145,'Calculations male'!AC145)</f>
        <v>0.19365153374681321</v>
      </c>
      <c r="AD190">
        <f>AD145/SUM(AD145,'Calculations male'!AD145)</f>
        <v>0.19460861338772523</v>
      </c>
      <c r="AE190">
        <f>AE145/SUM(AE145,'Calculations male'!AE145)</f>
        <v>0.19556085420556335</v>
      </c>
      <c r="AF190">
        <f>AF145/SUM(AF145,'Calculations male'!AF145)</f>
        <v>0.19650827700573742</v>
      </c>
    </row>
    <row r="191" spans="1:32" x14ac:dyDescent="0.25">
      <c r="A191" t="s">
        <v>34</v>
      </c>
      <c r="B191">
        <f>B146/SUM(B146,'Calculations male'!B146)</f>
        <v>0.28100000000000003</v>
      </c>
      <c r="C191">
        <f>C146/SUM(C146,'Calculations male'!C146)</f>
        <v>0.28227216974026953</v>
      </c>
      <c r="D191">
        <f>D146/SUM(D146,'Calculations male'!D146)</f>
        <v>0.28360623111376249</v>
      </c>
      <c r="E191">
        <f>E146/SUM(E146,'Calculations male'!E146)</f>
        <v>0.28491046512803941</v>
      </c>
      <c r="F191">
        <f>F146/SUM(F146,'Calculations male'!F146)</f>
        <v>0.28619454635427927</v>
      </c>
      <c r="G191">
        <f>G146/SUM(G146,'Calculations male'!G146)</f>
        <v>0.28752425073018495</v>
      </c>
      <c r="H191">
        <f>H146/SUM(H146,'Calculations male'!H146)</f>
        <v>0.2889105465178079</v>
      </c>
      <c r="I191">
        <f>I146/SUM(I146,'Calculations male'!I146)</f>
        <v>0.29037803738011686</v>
      </c>
      <c r="J191">
        <f>J146/SUM(J146,'Calculations male'!J146)</f>
        <v>0.29191398269426644</v>
      </c>
      <c r="K191">
        <f>K146/SUM(K146,'Calculations male'!K146)</f>
        <v>0.29341280148226723</v>
      </c>
      <c r="L191">
        <f>L146/SUM(L146,'Calculations male'!L146)</f>
        <v>0.29438784280199415</v>
      </c>
      <c r="M191">
        <f>M146/SUM(M146,'Calculations male'!M146)</f>
        <v>0.29568772710956198</v>
      </c>
      <c r="N191">
        <f>N146/SUM(N146,'Calculations male'!N146)</f>
        <v>0.29697880856467063</v>
      </c>
      <c r="O191">
        <f>O146/SUM(O146,'Calculations male'!O146)</f>
        <v>0.29826115325165303</v>
      </c>
      <c r="P191">
        <f>P146/SUM(P146,'Calculations male'!P146)</f>
        <v>0.29953482709173324</v>
      </c>
      <c r="Q191">
        <f>Q146/SUM(Q146,'Calculations male'!Q146)</f>
        <v>0.30079989582579902</v>
      </c>
      <c r="R191">
        <f>R146/SUM(R146,'Calculations male'!R146)</f>
        <v>0.30205642499804725</v>
      </c>
      <c r="S191">
        <f>S146/SUM(S146,'Calculations male'!S146)</f>
        <v>0.30330447994047915</v>
      </c>
      <c r="T191">
        <f>T146/SUM(T146,'Calculations male'!T146)</f>
        <v>0.30454412575820977</v>
      </c>
      <c r="U191">
        <f>U146/SUM(U146,'Calculations male'!U146)</f>
        <v>0.30577542731555801</v>
      </c>
      <c r="V191">
        <f>V146/SUM(V146,'Calculations male'!V146)</f>
        <v>0.30699844922288472</v>
      </c>
      <c r="W191">
        <f>W146/SUM(W146,'Calculations male'!W146)</f>
        <v>0.30821325582416192</v>
      </c>
      <c r="X191">
        <f>X146/SUM(X146,'Calculations male'!X146)</f>
        <v>0.30941991118521783</v>
      </c>
      <c r="Y191">
        <f>Y146/SUM(Y146,'Calculations male'!Y146)</f>
        <v>0.31061847908266399</v>
      </c>
      <c r="Z191">
        <f>Z146/SUM(Z146,'Calculations male'!Z146)</f>
        <v>0.31180902299344992</v>
      </c>
      <c r="AA191">
        <f>AA146/SUM(AA146,'Calculations male'!AA146)</f>
        <v>0.31299160608503002</v>
      </c>
      <c r="AB191">
        <f>AB146/SUM(AB146,'Calculations male'!AB146)</f>
        <v>0.31416629120613049</v>
      </c>
      <c r="AC191">
        <f>AC146/SUM(AC146,'Calculations male'!AC146)</f>
        <v>0.31533314087806025</v>
      </c>
      <c r="AD191">
        <f>AD146/SUM(AD146,'Calculations male'!AD146)</f>
        <v>0.31649221728658555</v>
      </c>
      <c r="AE191">
        <f>AE146/SUM(AE146,'Calculations male'!AE146)</f>
        <v>0.3176435822743035</v>
      </c>
      <c r="AF191">
        <f>AF146/SUM(AF146,'Calculations male'!AF146)</f>
        <v>0.31878729733352557</v>
      </c>
    </row>
    <row r="192" spans="1:32" x14ac:dyDescent="0.25">
      <c r="A192" t="s">
        <v>36</v>
      </c>
      <c r="B192">
        <f>B147/SUM(B147,'Calculations male'!B147)</f>
        <v>0.17800000000000002</v>
      </c>
      <c r="C192">
        <f>C147/SUM(C147,'Calculations male'!C147)</f>
        <v>0.17903915172879969</v>
      </c>
      <c r="D192">
        <f>D147/SUM(D147,'Calculations male'!D147)</f>
        <v>0.18013067611081313</v>
      </c>
      <c r="E192">
        <f>E147/SUM(E147,'Calculations male'!E147)</f>
        <v>0.18119959442074735</v>
      </c>
      <c r="F192">
        <f>F147/SUM(F147,'Calculations male'!F147)</f>
        <v>0.18225373313563681</v>
      </c>
      <c r="G192">
        <f>G147/SUM(G147,'Calculations male'!G147)</f>
        <v>0.18334714165670676</v>
      </c>
      <c r="H192">
        <f>H147/SUM(H147,'Calculations male'!H147)</f>
        <v>0.18448905272350649</v>
      </c>
      <c r="I192">
        <f>I147/SUM(I147,'Calculations male'!I147)</f>
        <v>0.18570003386959946</v>
      </c>
      <c r="J192">
        <f>J147/SUM(J147,'Calculations male'!J147)</f>
        <v>0.18696991467120752</v>
      </c>
      <c r="K192">
        <f>K147/SUM(K147,'Calculations male'!K147)</f>
        <v>0.18821147706298588</v>
      </c>
      <c r="L192">
        <f>L147/SUM(L147,'Calculations male'!L147)</f>
        <v>0.18902042327398236</v>
      </c>
      <c r="M192">
        <f>M147/SUM(M147,'Calculations male'!M147)</f>
        <v>0.19010042171501096</v>
      </c>
      <c r="N192">
        <f>N147/SUM(N147,'Calculations male'!N147)</f>
        <v>0.19117485427661468</v>
      </c>
      <c r="O192">
        <f>O147/SUM(O147,'Calculations male'!O147)</f>
        <v>0.19224374042946871</v>
      </c>
      <c r="P192">
        <f>P147/SUM(P147,'Calculations male'!P147)</f>
        <v>0.19330710010998062</v>
      </c>
      <c r="Q192">
        <f>Q147/SUM(Q147,'Calculations male'!Q147)</f>
        <v>0.19436495369819368</v>
      </c>
      <c r="R192">
        <f>R147/SUM(R147,'Calculations male'!R147)</f>
        <v>0.19541732199638909</v>
      </c>
      <c r="S192">
        <f>S147/SUM(S147,'Calculations male'!S147)</f>
        <v>0.19646422620837684</v>
      </c>
      <c r="T192">
        <f>T147/SUM(T147,'Calculations male'!T147)</f>
        <v>0.19750568791945389</v>
      </c>
      <c r="U192">
        <f>U147/SUM(U147,'Calculations male'!U147)</f>
        <v>0.19854172907700759</v>
      </c>
      <c r="V192">
        <f>V147/SUM(V147,'Calculations male'!V147)</f>
        <v>0.19957237197174788</v>
      </c>
      <c r="W192">
        <f>W147/SUM(W147,'Calculations male'!W147)</f>
        <v>0.20059763921955764</v>
      </c>
      <c r="X192">
        <f>X147/SUM(X147,'Calculations male'!X147)</f>
        <v>0.20161755374392301</v>
      </c>
      <c r="Y192">
        <f>Y147/SUM(Y147,'Calculations male'!Y147)</f>
        <v>0.20263213875895494</v>
      </c>
      <c r="Z192">
        <f>Z147/SUM(Z147,'Calculations male'!Z147)</f>
        <v>0.20364141775296127</v>
      </c>
      <c r="AA192">
        <f>AA147/SUM(AA147,'Calculations male'!AA147)</f>
        <v>0.20464541447256299</v>
      </c>
      <c r="AB192">
        <f>AB147/SUM(AB147,'Calculations male'!AB147)</f>
        <v>0.20564415290734733</v>
      </c>
      <c r="AC192">
        <f>AC147/SUM(AC147,'Calculations male'!AC147)</f>
        <v>0.20663765727501709</v>
      </c>
      <c r="AD192">
        <f>AD147/SUM(AD147,'Calculations male'!AD147)</f>
        <v>0.20762595200705697</v>
      </c>
      <c r="AE192">
        <f>AE147/SUM(AE147,'Calculations male'!AE147)</f>
        <v>0.2086090617348644</v>
      </c>
      <c r="AF192">
        <f>AF147/SUM(AF147,'Calculations male'!AF147)</f>
        <v>0.20958701127636048</v>
      </c>
    </row>
    <row r="193" spans="1:32" x14ac:dyDescent="0.25">
      <c r="A193" t="s">
        <v>38</v>
      </c>
      <c r="B193">
        <f>B148/SUM(B148,'Calculations male'!B148)</f>
        <v>0.30601111111111101</v>
      </c>
      <c r="C193">
        <f>C148/SUM(C148,'Calculations male'!C148)</f>
        <v>0.30731582531577395</v>
      </c>
      <c r="D193">
        <f>D148/SUM(D148,'Calculations male'!D148)</f>
        <v>0.30868352782085351</v>
      </c>
      <c r="E193">
        <f>E148/SUM(E148,'Calculations male'!E148)</f>
        <v>0.3100201705744246</v>
      </c>
      <c r="F193">
        <f>F148/SUM(F148,'Calculations male'!F148)</f>
        <v>0.3113356972349976</v>
      </c>
      <c r="G193">
        <f>G148/SUM(G148,'Calculations male'!G148)</f>
        <v>0.31269748199364222</v>
      </c>
      <c r="H193">
        <f>H148/SUM(H148,'Calculations male'!H148)</f>
        <v>0.31411670250772489</v>
      </c>
      <c r="I193">
        <f>I148/SUM(I148,'Calculations male'!I148)</f>
        <v>0.31561846877274524</v>
      </c>
      <c r="J193">
        <f>J148/SUM(J148,'Calculations male'!J148)</f>
        <v>0.31718965397983062</v>
      </c>
      <c r="K193">
        <f>K148/SUM(K148,'Calculations male'!K148)</f>
        <v>0.3187222373849537</v>
      </c>
      <c r="L193">
        <f>L148/SUM(L148,'Calculations male'!L148)</f>
        <v>0.31971891425733701</v>
      </c>
      <c r="M193">
        <f>M148/SUM(M148,'Calculations male'!M148)</f>
        <v>0.3210472391019864</v>
      </c>
      <c r="N193">
        <f>N148/SUM(N148,'Calculations male'!N148)</f>
        <v>0.32236611368847834</v>
      </c>
      <c r="O193">
        <f>O148/SUM(O148,'Calculations male'!O148)</f>
        <v>0.32367561599641759</v>
      </c>
      <c r="P193">
        <f>P148/SUM(P148,'Calculations male'!P148)</f>
        <v>0.32497582362807892</v>
      </c>
      <c r="Q193">
        <f>Q148/SUM(Q148,'Calculations male'!Q148)</f>
        <v>0.32626681379462735</v>
      </c>
      <c r="R193">
        <f>R148/SUM(R148,'Calculations male'!R148)</f>
        <v>0.32754866330318672</v>
      </c>
      <c r="S193">
        <f>S148/SUM(S148,'Calculations male'!S148)</f>
        <v>0.328821448544729</v>
      </c>
      <c r="T193">
        <f>T148/SUM(T148,'Calculations male'!T148)</f>
        <v>0.33008524548275026</v>
      </c>
      <c r="U193">
        <f>U148/SUM(U148,'Calculations male'!U148)</f>
        <v>0.3313401296426966</v>
      </c>
      <c r="V193">
        <f>V148/SUM(V148,'Calculations male'!V148)</f>
        <v>0.33258617610210517</v>
      </c>
      <c r="W193">
        <f>W148/SUM(W148,'Calculations male'!W148)</f>
        <v>0.33382345948144498</v>
      </c>
      <c r="X193">
        <f>X148/SUM(X148,'Calculations male'!X148)</f>
        <v>0.33505205393559689</v>
      </c>
      <c r="Y193">
        <f>Y148/SUM(Y148,'Calculations male'!Y148)</f>
        <v>0.33627203314598225</v>
      </c>
      <c r="Z193">
        <f>Z148/SUM(Z148,'Calculations male'!Z148)</f>
        <v>0.33748347031328246</v>
      </c>
      <c r="AA193">
        <f>AA148/SUM(AA148,'Calculations male'!AA148)</f>
        <v>0.33868643815073274</v>
      </c>
      <c r="AB193">
        <f>AB148/SUM(AB148,'Calculations male'!AB148)</f>
        <v>0.33988100887797945</v>
      </c>
      <c r="AC193">
        <f>AC148/SUM(AC148,'Calculations male'!AC148)</f>
        <v>0.34106725421544209</v>
      </c>
      <c r="AD193">
        <f>AD148/SUM(AD148,'Calculations male'!AD148)</f>
        <v>0.34224524537920104</v>
      </c>
      <c r="AE193">
        <f>AE148/SUM(AE148,'Calculations male'!AE148)</f>
        <v>0.3434150530763434</v>
      </c>
      <c r="AF193">
        <f>AF148/SUM(AF148,'Calculations male'!AF148)</f>
        <v>0.34457674750078082</v>
      </c>
    </row>
    <row r="194" spans="1:32" x14ac:dyDescent="0.25">
      <c r="A194" t="s">
        <v>40</v>
      </c>
      <c r="B194">
        <f>B149/SUM(B149,'Calculations male'!B149)</f>
        <v>0.43200000000000011</v>
      </c>
      <c r="C194">
        <f>C149/SUM(C149,'Calculations male'!C149)</f>
        <v>0.43334606205588461</v>
      </c>
      <c r="D194">
        <f>D149/SUM(D149,'Calculations male'!D149)</f>
        <v>0.43475487864572721</v>
      </c>
      <c r="E194">
        <f>E149/SUM(E149,'Calculations male'!E149)</f>
        <v>0.43612950660082894</v>
      </c>
      <c r="F194">
        <f>F149/SUM(F149,'Calculations male'!F149)</f>
        <v>0.43748030926974663</v>
      </c>
      <c r="G194">
        <f>G149/SUM(G149,'Calculations male'!G149)</f>
        <v>0.43887641657186433</v>
      </c>
      <c r="H194">
        <f>H149/SUM(H149,'Calculations male'!H149)</f>
        <v>0.44032904334573397</v>
      </c>
      <c r="I194">
        <f>I149/SUM(I149,'Calculations male'!I149)</f>
        <v>0.4418635443405749</v>
      </c>
      <c r="J194">
        <f>J149/SUM(J149,'Calculations male'!J149)</f>
        <v>0.44346611437290867</v>
      </c>
      <c r="K194">
        <f>K149/SUM(K149,'Calculations male'!K149)</f>
        <v>0.44502650546125128</v>
      </c>
      <c r="L194">
        <f>L149/SUM(L149,'Calculations male'!L149)</f>
        <v>0.44603978615884754</v>
      </c>
      <c r="M194">
        <f>M149/SUM(M149,'Calculations male'!M149)</f>
        <v>0.44738843425567304</v>
      </c>
      <c r="N194">
        <f>N149/SUM(N149,'Calculations male'!N149)</f>
        <v>0.44872545470708941</v>
      </c>
      <c r="O194">
        <f>O149/SUM(O149,'Calculations male'!O149)</f>
        <v>0.45005097880882067</v>
      </c>
      <c r="P194">
        <f>P149/SUM(P149,'Calculations male'!P149)</f>
        <v>0.45136513625865765</v>
      </c>
      <c r="Q194">
        <f>Q149/SUM(Q149,'Calculations male'!Q149)</f>
        <v>0.45266805517023795</v>
      </c>
      <c r="R194">
        <f>R149/SUM(R149,'Calculations male'!R149)</f>
        <v>0.45395986208710531</v>
      </c>
      <c r="S194">
        <f>S149/SUM(S149,'Calculations male'!S149)</f>
        <v>0.45524068199703011</v>
      </c>
      <c r="T194">
        <f>T149/SUM(T149,'Calculations male'!T149)</f>
        <v>0.45651063834656108</v>
      </c>
      <c r="U194">
        <f>U149/SUM(U149,'Calculations male'!U149)</f>
        <v>0.45776985305578172</v>
      </c>
      <c r="V194">
        <f>V149/SUM(V149,'Calculations male'!V149)</f>
        <v>0.45901844653324503</v>
      </c>
      <c r="W194">
        <f>W149/SUM(W149,'Calculations male'!W149)</f>
        <v>0.46025653769107594</v>
      </c>
      <c r="X194">
        <f>X149/SUM(X149,'Calculations male'!X149)</f>
        <v>0.46148424396019266</v>
      </c>
      <c r="Y194">
        <f>Y149/SUM(Y149,'Calculations male'!Y149)</f>
        <v>0.4627016813056628</v>
      </c>
      <c r="Z194">
        <f>Z149/SUM(Z149,'Calculations male'!Z149)</f>
        <v>0.46390896424214384</v>
      </c>
      <c r="AA194">
        <f>AA149/SUM(AA149,'Calculations male'!AA149)</f>
        <v>0.46510620584940371</v>
      </c>
      <c r="AB194">
        <f>AB149/SUM(AB149,'Calculations male'!AB149)</f>
        <v>0.46629351778791345</v>
      </c>
      <c r="AC194">
        <f>AC149/SUM(AC149,'Calculations male'!AC149)</f>
        <v>0.46747101031446775</v>
      </c>
      <c r="AD194">
        <f>AD149/SUM(AD149,'Calculations male'!AD149)</f>
        <v>0.4686387922978576</v>
      </c>
      <c r="AE194">
        <f>AE149/SUM(AE149,'Calculations male'!AE149)</f>
        <v>0.46979697123454028</v>
      </c>
      <c r="AF194">
        <f>AF149/SUM(AF149,'Calculations male'!AF149)</f>
        <v>0.47094565326432597</v>
      </c>
    </row>
    <row r="195" spans="1:32" x14ac:dyDescent="0.25">
      <c r="A195" t="s">
        <v>42</v>
      </c>
      <c r="B195">
        <f>B150/SUM(B150,'Calculations male'!B150)</f>
        <v>0.32099999999999995</v>
      </c>
      <c r="C195">
        <f>C150/SUM(C150,'Calculations male'!C150)</f>
        <v>0.32232011150358003</v>
      </c>
      <c r="D195">
        <f>D150/SUM(D150,'Calculations male'!D150)</f>
        <v>0.32370366981740856</v>
      </c>
      <c r="E195">
        <f>E150/SUM(E150,'Calculations male'!E150)</f>
        <v>0.32505552734278426</v>
      </c>
      <c r="F195">
        <f>F150/SUM(F150,'Calculations male'!F150)</f>
        <v>0.32638575793030256</v>
      </c>
      <c r="G195">
        <f>G150/SUM(G150,'Calculations male'!G150)</f>
        <v>0.32776248173313549</v>
      </c>
      <c r="H195">
        <f>H150/SUM(H150,'Calculations male'!H150)</f>
        <v>0.3291969669858904</v>
      </c>
      <c r="I195">
        <f>I150/SUM(I150,'Calculations male'!I150)</f>
        <v>0.33071454845319725</v>
      </c>
      <c r="J195">
        <f>J150/SUM(J150,'Calculations male'!J150)</f>
        <v>0.33230190965017664</v>
      </c>
      <c r="K195">
        <f>K150/SUM(K150,'Calculations male'!K150)</f>
        <v>0.33384990790200786</v>
      </c>
      <c r="L195">
        <f>L150/SUM(L150,'Calculations male'!L150)</f>
        <v>0.33485641717895526</v>
      </c>
      <c r="M195">
        <f>M150/SUM(M150,'Calculations male'!M150)</f>
        <v>0.33619761124329473</v>
      </c>
      <c r="N195">
        <f>N150/SUM(N150,'Calculations male'!N150)</f>
        <v>0.33752899849492024</v>
      </c>
      <c r="O195">
        <f>O150/SUM(O150,'Calculations male'!O150)</f>
        <v>0.33885066396013724</v>
      </c>
      <c r="P195">
        <f>P150/SUM(P150,'Calculations male'!P150)</f>
        <v>0.34016269215179951</v>
      </c>
      <c r="Q195">
        <f>Q150/SUM(Q150,'Calculations male'!Q150)</f>
        <v>0.3414651670579823</v>
      </c>
      <c r="R195">
        <f>R150/SUM(R150,'Calculations male'!R150)</f>
        <v>0.34275817213147297</v>
      </c>
      <c r="S195">
        <f>S150/SUM(S150,'Calculations male'!S150)</f>
        <v>0.34404179028005311</v>
      </c>
      <c r="T195">
        <f>T150/SUM(T150,'Calculations male'!T150)</f>
        <v>0.34531610385753675</v>
      </c>
      <c r="U195">
        <f>U150/SUM(U150,'Calculations male'!U150)</f>
        <v>0.34658119465552523</v>
      </c>
      <c r="V195">
        <f>V150/SUM(V150,'Calculations male'!V150)</f>
        <v>0.34783714389584969</v>
      </c>
      <c r="W195">
        <f>W150/SUM(W150,'Calculations male'!W150)</f>
        <v>0.34908403222367612</v>
      </c>
      <c r="X195">
        <f>X150/SUM(X150,'Calculations male'!X150)</f>
        <v>0.3503219397012225</v>
      </c>
      <c r="Y195">
        <f>Y150/SUM(Y150,'Calculations male'!Y150)</f>
        <v>0.35155094580208868</v>
      </c>
      <c r="Z195">
        <f>Z150/SUM(Z150,'Calculations male'!Z150)</f>
        <v>0.35277112940614486</v>
      </c>
      <c r="AA195">
        <f>AA150/SUM(AA150,'Calculations male'!AA150)</f>
        <v>0.35398256879496387</v>
      </c>
      <c r="AB195">
        <f>AB150/SUM(AB150,'Calculations male'!AB150)</f>
        <v>0.35518534164778148</v>
      </c>
      <c r="AC195">
        <f>AC150/SUM(AC150,'Calculations male'!AC150)</f>
        <v>0.35637952503792986</v>
      </c>
      <c r="AD195">
        <f>AD150/SUM(AD150,'Calculations male'!AD150)</f>
        <v>0.35756519542976395</v>
      </c>
      <c r="AE195">
        <f>AE150/SUM(AE150,'Calculations male'!AE150)</f>
        <v>0.3587424286760128</v>
      </c>
      <c r="AF195">
        <f>AF150/SUM(AF150,'Calculations male'!AF150)</f>
        <v>0.35991130001557053</v>
      </c>
    </row>
    <row r="196" spans="1:32" x14ac:dyDescent="0.25">
      <c r="A196" t="s">
        <v>44</v>
      </c>
      <c r="B196">
        <f>B151/SUM(B151,'Calculations male'!B151)</f>
        <v>0.22900000000000001</v>
      </c>
      <c r="C196">
        <f>C151/SUM(C151,'Calculations male'!C151)</f>
        <v>0.23017548862795145</v>
      </c>
      <c r="D196">
        <f>D151/SUM(D151,'Calculations male'!D151)</f>
        <v>0.23140914597463544</v>
      </c>
      <c r="E196">
        <f>E151/SUM(E151,'Calculations male'!E151)</f>
        <v>0.23261619015210355</v>
      </c>
      <c r="F196">
        <f>F151/SUM(F151,'Calculations male'!F151)</f>
        <v>0.23380551840483366</v>
      </c>
      <c r="G196">
        <f>G151/SUM(G151,'Calculations male'!G151)</f>
        <v>0.2350380798993511</v>
      </c>
      <c r="H196">
        <f>H151/SUM(H151,'Calculations male'!H151)</f>
        <v>0.23632415516251323</v>
      </c>
      <c r="I196">
        <f>I151/SUM(I151,'Calculations male'!I151)</f>
        <v>0.23768672940152302</v>
      </c>
      <c r="J196">
        <f>J151/SUM(J151,'Calculations male'!J151)</f>
        <v>0.23911415522476448</v>
      </c>
      <c r="K196">
        <f>K151/SUM(K151,'Calculations male'!K151)</f>
        <v>0.24050834899113158</v>
      </c>
      <c r="L196">
        <f>L151/SUM(L151,'Calculations male'!L151)</f>
        <v>0.24141600093786089</v>
      </c>
      <c r="M196">
        <f>M151/SUM(M151,'Calculations male'!M151)</f>
        <v>0.24262686911367048</v>
      </c>
      <c r="N196">
        <f>N151/SUM(N151,'Calculations male'!N151)</f>
        <v>0.24383046898961006</v>
      </c>
      <c r="O196">
        <f>O151/SUM(O151,'Calculations male'!O151)</f>
        <v>0.24502684216169154</v>
      </c>
      <c r="P196">
        <f>P151/SUM(P151,'Calculations male'!P151)</f>
        <v>0.24621603043969484</v>
      </c>
      <c r="Q196">
        <f>Q151/SUM(Q151,'Calculations male'!Q151)</f>
        <v>0.24739807582555742</v>
      </c>
      <c r="R196">
        <f>R151/SUM(R151,'Calculations male'!R151)</f>
        <v>0.24857302049260088</v>
      </c>
      <c r="S196">
        <f>S151/SUM(S151,'Calculations male'!S151)</f>
        <v>0.24974090676557534</v>
      </c>
      <c r="T196">
        <f>T151/SUM(T151,'Calculations male'!T151)</f>
        <v>0.25090177710149314</v>
      </c>
      <c r="U196">
        <f>U151/SUM(U151,'Calculations male'!U151)</f>
        <v>0.25205567407122281</v>
      </c>
      <c r="V196">
        <f>V151/SUM(V151,'Calculations male'!V151)</f>
        <v>0.25320264034181883</v>
      </c>
      <c r="W196">
        <f>W151/SUM(W151,'Calculations male'!W151)</f>
        <v>0.25434271865956948</v>
      </c>
      <c r="X196">
        <f>X151/SUM(X151,'Calculations male'!X151)</f>
        <v>0.25547595183371935</v>
      </c>
      <c r="Y196">
        <f>Y151/SUM(Y151,'Calculations male'!Y151)</f>
        <v>0.25660238272087099</v>
      </c>
      <c r="Z196">
        <f>Z151/SUM(Z151,'Calculations male'!Z151)</f>
        <v>0.25772205421001831</v>
      </c>
      <c r="AA196">
        <f>AA151/SUM(AA151,'Calculations male'!AA151)</f>
        <v>0.25883500920820068</v>
      </c>
      <c r="AB196">
        <f>AB151/SUM(AB151,'Calculations male'!AB151)</f>
        <v>0.25994129062676524</v>
      </c>
      <c r="AC196">
        <f>AC151/SUM(AC151,'Calculations male'!AC151)</f>
        <v>0.26104094136819034</v>
      </c>
      <c r="AD196">
        <f>AD151/SUM(AD151,'Calculations male'!AD151)</f>
        <v>0.26213400431348788</v>
      </c>
      <c r="AE196">
        <f>AE151/SUM(AE151,'Calculations male'!AE151)</f>
        <v>0.26322052231012505</v>
      </c>
      <c r="AF196">
        <f>AF151/SUM(AF151,'Calculations male'!AF151)</f>
        <v>0.26430053816047966</v>
      </c>
    </row>
    <row r="197" spans="1:32" x14ac:dyDescent="0.25">
      <c r="A197" t="s">
        <v>46</v>
      </c>
      <c r="B197">
        <f>B152/SUM(B152,'Calculations male'!B152)</f>
        <v>0.20614285714285713</v>
      </c>
      <c r="C197">
        <f>C152/SUM(C152,'Calculations male'!C152)</f>
        <v>0.20726260848268485</v>
      </c>
      <c r="D197">
        <f>D152/SUM(D152,'Calculations male'!D152)</f>
        <v>0.20843821414882516</v>
      </c>
      <c r="E197">
        <f>E152/SUM(E152,'Calculations male'!E152)</f>
        <v>0.20958889794761904</v>
      </c>
      <c r="F197">
        <f>F152/SUM(F152,'Calculations male'!F152)</f>
        <v>0.21072311685170966</v>
      </c>
      <c r="G197">
        <f>G152/SUM(G152,'Calculations male'!G152)</f>
        <v>0.21189900873443282</v>
      </c>
      <c r="H197">
        <f>H152/SUM(H152,'Calculations male'!H152)</f>
        <v>0.2131264337124622</v>
      </c>
      <c r="I197">
        <f>I152/SUM(I152,'Calculations male'!I152)</f>
        <v>0.21442740237350205</v>
      </c>
      <c r="J197">
        <f>J152/SUM(J152,'Calculations male'!J152)</f>
        <v>0.2157908777800718</v>
      </c>
      <c r="K197">
        <f>K152/SUM(K152,'Calculations male'!K152)</f>
        <v>0.21712318875372341</v>
      </c>
      <c r="L197">
        <f>L152/SUM(L152,'Calculations male'!L152)</f>
        <v>0.21799086036552626</v>
      </c>
      <c r="M197">
        <f>M152/SUM(M152,'Calculations male'!M152)</f>
        <v>0.21914876806485886</v>
      </c>
      <c r="N197">
        <f>N152/SUM(N152,'Calculations male'!N152)</f>
        <v>0.22030015050882798</v>
      </c>
      <c r="O197">
        <f>O152/SUM(O152,'Calculations male'!O152)</f>
        <v>0.22144503902584395</v>
      </c>
      <c r="P197">
        <f>P152/SUM(P152,'Calculations male'!P152)</f>
        <v>0.22258346528724121</v>
      </c>
      <c r="Q197">
        <f>Q152/SUM(Q152,'Calculations male'!Q152)</f>
        <v>0.22371546128498432</v>
      </c>
      <c r="R197">
        <f>R152/SUM(R152,'Calculations male'!R152)</f>
        <v>0.22484105931015883</v>
      </c>
      <c r="S197">
        <f>S152/SUM(S152,'Calculations male'!S152)</f>
        <v>0.22596029193223327</v>
      </c>
      <c r="T197">
        <f>T152/SUM(T152,'Calculations male'!T152)</f>
        <v>0.22707319197906609</v>
      </c>
      <c r="U197">
        <f>U152/SUM(U152,'Calculations male'!U152)</f>
        <v>0.22817979251763118</v>
      </c>
      <c r="V197">
        <f>V152/SUM(V152,'Calculations male'!V152)</f>
        <v>0.22928012683544224</v>
      </c>
      <c r="W197">
        <f>W152/SUM(W152,'Calculations male'!W152)</f>
        <v>0.23037422842265987</v>
      </c>
      <c r="X197">
        <f>X152/SUM(X152,'Calculations male'!X152)</f>
        <v>0.23146213095483978</v>
      </c>
      <c r="Y197">
        <f>Y152/SUM(Y152,'Calculations male'!Y152)</f>
        <v>0.23254386827633322</v>
      </c>
      <c r="Z197">
        <f>Z152/SUM(Z152,'Calculations male'!Z152)</f>
        <v>0.23361947438428865</v>
      </c>
      <c r="AA197">
        <f>AA152/SUM(AA152,'Calculations male'!AA152)</f>
        <v>0.23468898341325148</v>
      </c>
      <c r="AB197">
        <f>AB152/SUM(AB152,'Calculations male'!AB152)</f>
        <v>0.23575242962034876</v>
      </c>
      <c r="AC197">
        <f>AC152/SUM(AC152,'Calculations male'!AC152)</f>
        <v>0.23680984737101463</v>
      </c>
      <c r="AD197">
        <f>AD152/SUM(AD152,'Calculations male'!AD152)</f>
        <v>0.23786127112527516</v>
      </c>
      <c r="AE197">
        <f>AE152/SUM(AE152,'Calculations male'!AE152)</f>
        <v>0.23890673542453841</v>
      </c>
      <c r="AF197">
        <f>AF152/SUM(AF152,'Calculations male'!AF152)</f>
        <v>0.23994627487889983</v>
      </c>
    </row>
    <row r="198" spans="1:32" x14ac:dyDescent="0.25">
      <c r="A198" t="s">
        <v>48</v>
      </c>
      <c r="B198">
        <f>B153/SUM(B153,'Calculations male'!B153)</f>
        <v>0.12100000000000004</v>
      </c>
      <c r="C198">
        <f>C153/SUM(C153,'Calculations male'!C153)</f>
        <v>0.1218313391719682</v>
      </c>
      <c r="D198">
        <f>D153/SUM(D153,'Calculations male'!D153)</f>
        <v>0.12270556546812002</v>
      </c>
      <c r="E198">
        <f>E153/SUM(E153,'Calculations male'!E153)</f>
        <v>0.12356266586873206</v>
      </c>
      <c r="F198">
        <f>F153/SUM(F153,'Calculations male'!F153)</f>
        <v>0.12440886366331033</v>
      </c>
      <c r="G198">
        <f>G153/SUM(G153,'Calculations male'!G153)</f>
        <v>0.12528757842302715</v>
      </c>
      <c r="H198">
        <f>H153/SUM(H153,'Calculations male'!H153)</f>
        <v>0.12620635070642308</v>
      </c>
      <c r="I198">
        <f>I153/SUM(I153,'Calculations male'!I153)</f>
        <v>0.12718189849300185</v>
      </c>
      <c r="J198">
        <f>J153/SUM(J153,'Calculations male'!J153)</f>
        <v>0.12820622231113141</v>
      </c>
      <c r="K198">
        <f>K153/SUM(K153,'Calculations male'!K153)</f>
        <v>0.12920901546220268</v>
      </c>
      <c r="L198">
        <f>L153/SUM(L153,'Calculations male'!L153)</f>
        <v>0.129863087301752</v>
      </c>
      <c r="M198">
        <f>M153/SUM(M153,'Calculations male'!M153)</f>
        <v>0.13073717395741991</v>
      </c>
      <c r="N198">
        <f>N153/SUM(N153,'Calculations male'!N153)</f>
        <v>0.13160772616633185</v>
      </c>
      <c r="O198">
        <f>O153/SUM(O153,'Calculations male'!O153)</f>
        <v>0.13247474349832533</v>
      </c>
      <c r="P198">
        <f>P153/SUM(P153,'Calculations male'!P153)</f>
        <v>0.13333822609902848</v>
      </c>
      <c r="Q198">
        <f>Q153/SUM(Q153,'Calculations male'!Q153)</f>
        <v>0.13419817467145609</v>
      </c>
      <c r="R198">
        <f>R153/SUM(R153,'Calculations male'!R153)</f>
        <v>0.13505459045807167</v>
      </c>
      <c r="S198">
        <f>S153/SUM(S153,'Calculations male'!S153)</f>
        <v>0.13590747522331456</v>
      </c>
      <c r="T198">
        <f>T153/SUM(T153,'Calculations male'!T153)</f>
        <v>0.13675683123657895</v>
      </c>
      <c r="U198">
        <f>U153/SUM(U153,'Calculations male'!U153)</f>
        <v>0.13760266125563403</v>
      </c>
      <c r="V198">
        <f>V153/SUM(V153,'Calculations male'!V153)</f>
        <v>0.13844496851047436</v>
      </c>
      <c r="W198">
        <f>W153/SUM(W153,'Calculations male'!W153)</f>
        <v>0.13928375668759935</v>
      </c>
      <c r="X198">
        <f>X153/SUM(X153,'Calculations male'!X153)</f>
        <v>0.14011902991469322</v>
      </c>
      <c r="Y198">
        <f>Y153/SUM(Y153,'Calculations male'!Y153)</f>
        <v>0.14095079274572056</v>
      </c>
      <c r="Z198">
        <f>Z153/SUM(Z153,'Calculations male'!Z153)</f>
        <v>0.14177905014640793</v>
      </c>
      <c r="AA198">
        <f>AA153/SUM(AA153,'Calculations male'!AA153)</f>
        <v>0.1426038074801102</v>
      </c>
      <c r="AB198">
        <f>AB153/SUM(AB153,'Calculations male'!AB153)</f>
        <v>0.14342507049406028</v>
      </c>
      <c r="AC198">
        <f>AC153/SUM(AC153,'Calculations male'!AC153)</f>
        <v>0.14424284530597262</v>
      </c>
      <c r="AD198">
        <f>AD153/SUM(AD153,'Calculations male'!AD153)</f>
        <v>0.14505713839102005</v>
      </c>
      <c r="AE198">
        <f>AE153/SUM(AE153,'Calculations male'!AE153)</f>
        <v>0.14586795656914614</v>
      </c>
      <c r="AF198">
        <f>AF153/SUM(AF153,'Calculations male'!AF153)</f>
        <v>0.14667530699272852</v>
      </c>
    </row>
    <row r="199" spans="1:32" x14ac:dyDescent="0.25">
      <c r="A199" t="s">
        <v>50</v>
      </c>
      <c r="B199">
        <f>B154/SUM(B154,'Calculations male'!B154)</f>
        <v>0.26899999999999991</v>
      </c>
      <c r="C199">
        <f>C154/SUM(C154,'Calculations male'!C154)</f>
        <v>0.27025341792487168</v>
      </c>
      <c r="D199">
        <f>D154/SUM(D154,'Calculations male'!D154)</f>
        <v>0.27156804719312938</v>
      </c>
      <c r="E199">
        <f>E154/SUM(E154,'Calculations male'!E154)</f>
        <v>0.27285351268566654</v>
      </c>
      <c r="F199">
        <f>F154/SUM(F154,'Calculations male'!F154)</f>
        <v>0.27411933623293167</v>
      </c>
      <c r="G199">
        <f>G154/SUM(G154,'Calculations male'!G154)</f>
        <v>0.2754303646854997</v>
      </c>
      <c r="H199">
        <f>H154/SUM(H154,'Calculations male'!H154)</f>
        <v>0.27679743883146385</v>
      </c>
      <c r="I199">
        <f>I154/SUM(I154,'Calculations male'!I154)</f>
        <v>0.2782448587145086</v>
      </c>
      <c r="J199">
        <f>J154/SUM(J154,'Calculations male'!J154)</f>
        <v>0.27976010062504403</v>
      </c>
      <c r="K199">
        <f>K154/SUM(K154,'Calculations male'!K154)</f>
        <v>0.28123901531531259</v>
      </c>
      <c r="L199">
        <f>L154/SUM(L154,'Calculations male'!L154)</f>
        <v>0.28220126638229387</v>
      </c>
      <c r="M199">
        <f>M154/SUM(M154,'Calculations male'!M154)</f>
        <v>0.28348429276663528</v>
      </c>
      <c r="N199">
        <f>N154/SUM(N154,'Calculations male'!N154)</f>
        <v>0.28475884894863079</v>
      </c>
      <c r="O199">
        <f>O154/SUM(O154,'Calculations male'!O154)</f>
        <v>0.28602499529304687</v>
      </c>
      <c r="P199">
        <f>P154/SUM(P154,'Calculations male'!P154)</f>
        <v>0.28728279209751012</v>
      </c>
      <c r="Q199">
        <f>Q154/SUM(Q154,'Calculations male'!Q154)</f>
        <v>0.28853229957392723</v>
      </c>
      <c r="R199">
        <f>R154/SUM(R154,'Calculations male'!R154)</f>
        <v>0.28977357783077845</v>
      </c>
      <c r="S199">
        <f>S154/SUM(S154,'Calculations male'!S154)</f>
        <v>0.29100668685626468</v>
      </c>
      <c r="T199">
        <f>T154/SUM(T154,'Calculations male'!T154)</f>
        <v>0.29223168650227321</v>
      </c>
      <c r="U199">
        <f>U154/SUM(U154,'Calculations male'!U154)</f>
        <v>0.29344863646912861</v>
      </c>
      <c r="V199">
        <f>V154/SUM(V154,'Calculations male'!V154)</f>
        <v>0.294657596291098</v>
      </c>
      <c r="W199">
        <f>W154/SUM(W154,'Calculations male'!W154)</f>
        <v>0.29585862532263463</v>
      </c>
      <c r="X199">
        <f>X154/SUM(X154,'Calculations male'!X154)</f>
        <v>0.29705178272530486</v>
      </c>
      <c r="Y199">
        <f>Y154/SUM(Y154,'Calculations male'!Y154)</f>
        <v>0.29823712745540637</v>
      </c>
      <c r="Z199">
        <f>Z154/SUM(Z154,'Calculations male'!Z154)</f>
        <v>0.29941471825222216</v>
      </c>
      <c r="AA199">
        <f>AA154/SUM(AA154,'Calculations male'!AA154)</f>
        <v>0.30058461362689859</v>
      </c>
      <c r="AB199">
        <f>AB154/SUM(AB154,'Calculations male'!AB154)</f>
        <v>0.30174687185193144</v>
      </c>
      <c r="AC199">
        <f>AC154/SUM(AC154,'Calculations male'!AC154)</f>
        <v>0.30290155095120924</v>
      </c>
      <c r="AD199">
        <f>AD154/SUM(AD154,'Calculations male'!AD154)</f>
        <v>0.30404870869063105</v>
      </c>
      <c r="AE199">
        <f>AE154/SUM(AE154,'Calculations male'!AE154)</f>
        <v>0.30518840256923452</v>
      </c>
      <c r="AF199">
        <f>AF154/SUM(AF154,'Calculations male'!AF154)</f>
        <v>0.30632068981084731</v>
      </c>
    </row>
    <row r="200" spans="1:32" x14ac:dyDescent="0.25">
      <c r="A200" t="s">
        <v>52</v>
      </c>
      <c r="B200">
        <f>B155/SUM(B155,'Calculations male'!B155)</f>
        <v>0.16550832517140057</v>
      </c>
      <c r="C200">
        <f>C155/SUM(C155,'Calculations male'!C155)</f>
        <v>0.16650723955923916</v>
      </c>
      <c r="D200">
        <f>D155/SUM(D155,'Calculations male'!D155)</f>
        <v>0.16755674107718851</v>
      </c>
      <c r="E200">
        <f>E155/SUM(E155,'Calculations male'!E155)</f>
        <v>0.16858474694677694</v>
      </c>
      <c r="F200">
        <f>F155/SUM(F155,'Calculations male'!F155)</f>
        <v>0.16959877101055104</v>
      </c>
      <c r="G200">
        <f>G155/SUM(G155,'Calculations male'!G155)</f>
        <v>0.17065081341249139</v>
      </c>
      <c r="H200">
        <f>H155/SUM(H155,'Calculations male'!H155)</f>
        <v>0.17174978679654851</v>
      </c>
      <c r="I200">
        <f>I155/SUM(I155,'Calculations male'!I155)</f>
        <v>0.17291552636013302</v>
      </c>
      <c r="J200">
        <f>J155/SUM(J155,'Calculations male'!J155)</f>
        <v>0.17413828846099358</v>
      </c>
      <c r="K200">
        <f>K155/SUM(K155,'Calculations male'!K155)</f>
        <v>0.17533410202835148</v>
      </c>
      <c r="L200">
        <f>L155/SUM(L155,'Calculations male'!L155)</f>
        <v>0.17611340970661865</v>
      </c>
      <c r="M200">
        <f>M155/SUM(M155,'Calculations male'!M155)</f>
        <v>0.17715404646716976</v>
      </c>
      <c r="N200">
        <f>N155/SUM(N155,'Calculations male'!N155)</f>
        <v>0.17818955545156903</v>
      </c>
      <c r="O200">
        <f>O155/SUM(O155,'Calculations male'!O155)</f>
        <v>0.17921995123124421</v>
      </c>
      <c r="P200">
        <f>P155/SUM(P155,'Calculations male'!P155)</f>
        <v>0.18024524888399215</v>
      </c>
      <c r="Q200">
        <f>Q155/SUM(Q155,'Calculations male'!Q155)</f>
        <v>0.18126546397232773</v>
      </c>
      <c r="R200">
        <f>R155/SUM(R155,'Calculations male'!R155)</f>
        <v>0.18228061252248623</v>
      </c>
      <c r="S200">
        <f>S155/SUM(S155,'Calculations male'!S155)</f>
        <v>0.18329071100407149</v>
      </c>
      <c r="T200">
        <f>T155/SUM(T155,'Calculations male'!T155)</f>
        <v>0.18429577631032792</v>
      </c>
      <c r="U200">
        <f>U155/SUM(U155,'Calculations male'!U155)</f>
        <v>0.18529582573902076</v>
      </c>
      <c r="V200">
        <f>V155/SUM(V155,'Calculations male'!V155)</f>
        <v>0.18629087697390531</v>
      </c>
      <c r="W200">
        <f>W155/SUM(W155,'Calculations male'!W155)</f>
        <v>0.18728094806677967</v>
      </c>
      <c r="X200">
        <f>X155/SUM(X155,'Calculations male'!X155)</f>
        <v>0.1882660574200829</v>
      </c>
      <c r="Y200">
        <f>Y155/SUM(Y155,'Calculations male'!Y155)</f>
        <v>0.18924622377005212</v>
      </c>
      <c r="Z200">
        <f>Z155/SUM(Z155,'Calculations male'!Z155)</f>
        <v>0.1902214661703992</v>
      </c>
      <c r="AA200">
        <f>AA155/SUM(AA155,'Calculations male'!AA155)</f>
        <v>0.19119180397650223</v>
      </c>
      <c r="AB200">
        <f>AB155/SUM(AB155,'Calculations male'!AB155)</f>
        <v>0.19215725683010595</v>
      </c>
      <c r="AC200">
        <f>AC155/SUM(AC155,'Calculations male'!AC155)</f>
        <v>0.19311784464449308</v>
      </c>
      <c r="AD200">
        <f>AD155/SUM(AD155,'Calculations male'!AD155)</f>
        <v>0.19407358759014526</v>
      </c>
      <c r="AE200">
        <f>AE155/SUM(AE155,'Calculations male'!AE155)</f>
        <v>0.19502450608084709</v>
      </c>
      <c r="AF200">
        <f>AF155/SUM(AF155,'Calculations male'!AF155)</f>
        <v>0.19597062076024707</v>
      </c>
    </row>
    <row r="201" spans="1:32" x14ac:dyDescent="0.25">
      <c r="A201" t="s">
        <v>54</v>
      </c>
      <c r="B201">
        <f>B156/SUM(B156,'Calculations male'!B156)</f>
        <v>0.30499999999999999</v>
      </c>
      <c r="C201">
        <f>C156/SUM(C156,'Calculations male'!C156)</f>
        <v>0.30630356629879157</v>
      </c>
      <c r="D201">
        <f>D156/SUM(D156,'Calculations male'!D156)</f>
        <v>0.30767008471848756</v>
      </c>
      <c r="E201">
        <f>E156/SUM(E156,'Calculations male'!E156)</f>
        <v>0.30900558925949045</v>
      </c>
      <c r="F201">
        <f>F156/SUM(F156,'Calculations male'!F156)</f>
        <v>0.31032001396964742</v>
      </c>
      <c r="G201">
        <f>G156/SUM(G156,'Calculations male'!G156)</f>
        <v>0.31168067708949049</v>
      </c>
      <c r="H201">
        <f>H156/SUM(H156,'Calculations male'!H156)</f>
        <v>0.31309874924283859</v>
      </c>
      <c r="I201">
        <f>I156/SUM(I156,'Calculations male'!I156)</f>
        <v>0.31459932317912753</v>
      </c>
      <c r="J201">
        <f>J156/SUM(J156,'Calculations male'!J156)</f>
        <v>0.31616928600003447</v>
      </c>
      <c r="K201">
        <f>K156/SUM(K156,'Calculations male'!K156)</f>
        <v>0.31770070167487707</v>
      </c>
      <c r="L201">
        <f>L156/SUM(L156,'Calculations male'!L156)</f>
        <v>0.31869663216274507</v>
      </c>
      <c r="M201">
        <f>M156/SUM(M156,'Calculations male'!M156)</f>
        <v>0.3200239781766101</v>
      </c>
      <c r="N201">
        <f>N156/SUM(N156,'Calculations male'!N156)</f>
        <v>0.32134189885231007</v>
      </c>
      <c r="O201">
        <f>O156/SUM(O156,'Calculations male'!O156)</f>
        <v>0.32265047169108912</v>
      </c>
      <c r="P201">
        <f>P156/SUM(P156,'Calculations male'!P156)</f>
        <v>0.3239497738258531</v>
      </c>
      <c r="Q201">
        <f>Q156/SUM(Q156,'Calculations male'!Q156)</f>
        <v>0.32523988200723536</v>
      </c>
      <c r="R201">
        <f>R156/SUM(R156,'Calculations male'!R156)</f>
        <v>0.32652087259051032</v>
      </c>
      <c r="S201">
        <f>S156/SUM(S156,'Calculations male'!S156)</f>
        <v>0.327792821523332</v>
      </c>
      <c r="T201">
        <f>T156/SUM(T156,'Calculations male'!T156)</f>
        <v>0.32905580433425874</v>
      </c>
      <c r="U201">
        <f>U156/SUM(U156,'Calculations male'!U156)</f>
        <v>0.33030989612203132</v>
      </c>
      <c r="V201">
        <f>V156/SUM(V156,'Calculations male'!V156)</f>
        <v>0.3315551715455668</v>
      </c>
      <c r="W201">
        <f>W156/SUM(W156,'Calculations male'!W156)</f>
        <v>0.33279170481465409</v>
      </c>
      <c r="X201">
        <f>X156/SUM(X156,'Calculations male'!X156)</f>
        <v>0.33401956968129171</v>
      </c>
      <c r="Y201">
        <f>Y156/SUM(Y156,'Calculations male'!Y156)</f>
        <v>0.3352388394316746</v>
      </c>
      <c r="Z201">
        <f>Z156/SUM(Z156,'Calculations male'!Z156)</f>
        <v>0.3364495868787743</v>
      </c>
      <c r="AA201">
        <f>AA156/SUM(AA156,'Calculations male'!AA156)</f>
        <v>0.33765188435549626</v>
      </c>
      <c r="AB201">
        <f>AB156/SUM(AB156,'Calculations male'!AB156)</f>
        <v>0.33884580370840073</v>
      </c>
      <c r="AC201">
        <f>AC156/SUM(AC156,'Calculations male'!AC156)</f>
        <v>0.34003141629193151</v>
      </c>
      <c r="AD201">
        <f>AD156/SUM(AD156,'Calculations male'!AD156)</f>
        <v>0.3412087929631728</v>
      </c>
      <c r="AE201">
        <f>AE156/SUM(AE156,'Calculations male'!AE156)</f>
        <v>0.34237800407706487</v>
      </c>
      <c r="AF201">
        <f>AF156/SUM(AF156,'Calculations male'!AF156)</f>
        <v>0.34353911948209453</v>
      </c>
    </row>
    <row r="202" spans="1:32" x14ac:dyDescent="0.25">
      <c r="A202" t="s">
        <v>56</v>
      </c>
      <c r="B202">
        <f>B157/SUM(B157,'Calculations male'!B157)</f>
        <v>0.28899999999999998</v>
      </c>
      <c r="C202">
        <f>C157/SUM(C157,'Calculations male'!C157)</f>
        <v>0.29028352907738553</v>
      </c>
      <c r="D202">
        <f>D157/SUM(D157,'Calculations male'!D157)</f>
        <v>0.29162934694805093</v>
      </c>
      <c r="E202">
        <f>E157/SUM(E157,'Calculations male'!E157)</f>
        <v>0.29294492112048859</v>
      </c>
      <c r="F202">
        <f>F157/SUM(F157,'Calculations male'!F157)</f>
        <v>0.29424001940254929</v>
      </c>
      <c r="G202">
        <f>G157/SUM(G157,'Calculations male'!G157)</f>
        <v>0.29558097801849598</v>
      </c>
      <c r="H202">
        <f>H157/SUM(H157,'Calculations male'!H157)</f>
        <v>0.29697884034304439</v>
      </c>
      <c r="I202">
        <f>I157/SUM(I157,'Calculations male'!I157)</f>
        <v>0.2984583902954418</v>
      </c>
      <c r="J202">
        <f>J157/SUM(J157,'Calculations male'!J157)</f>
        <v>0.30000675412070527</v>
      </c>
      <c r="K202">
        <f>K157/SUM(K157,'Calculations male'!K157)</f>
        <v>0.3015174915517812</v>
      </c>
      <c r="L202">
        <f>L157/SUM(L157,'Calculations male'!L157)</f>
        <v>0.30250018079484448</v>
      </c>
      <c r="M202">
        <f>M157/SUM(M157,'Calculations male'!M157)</f>
        <v>0.30381013180554206</v>
      </c>
      <c r="N202">
        <f>N157/SUM(N157,'Calculations male'!N157)</f>
        <v>0.30511106597953352</v>
      </c>
      <c r="O202">
        <f>O157/SUM(O157,'Calculations male'!O157)</f>
        <v>0.30640305321554939</v>
      </c>
      <c r="P202">
        <f>P157/SUM(P157,'Calculations male'!P157)</f>
        <v>0.30768616318265241</v>
      </c>
      <c r="Q202">
        <f>Q157/SUM(Q157,'Calculations male'!Q157)</f>
        <v>0.30896046530402371</v>
      </c>
      <c r="R202">
        <f>R157/SUM(R157,'Calculations male'!R157)</f>
        <v>0.31022602874161448</v>
      </c>
      <c r="S202">
        <f>S157/SUM(S157,'Calculations male'!S157)</f>
        <v>0.31148292238164316</v>
      </c>
      <c r="T202">
        <f>T157/SUM(T157,'Calculations male'!T157)</f>
        <v>0.31273121482090016</v>
      </c>
      <c r="U202">
        <f>U157/SUM(U157,'Calculations male'!U157)</f>
        <v>0.31397097435382626</v>
      </c>
      <c r="V202">
        <f>V157/SUM(V157,'Calculations male'!V157)</f>
        <v>0.31520226896033254</v>
      </c>
      <c r="W202">
        <f>W157/SUM(W157,'Calculations male'!W157)</f>
        <v>0.31642516629434192</v>
      </c>
      <c r="X202">
        <f>X157/SUM(X157,'Calculations male'!X157)</f>
        <v>0.31763973367299964</v>
      </c>
      <c r="Y202">
        <f>Y157/SUM(Y157,'Calculations male'!Y157)</f>
        <v>0.31884603806655659</v>
      </c>
      <c r="Z202">
        <f>Z157/SUM(Z157,'Calculations male'!Z157)</f>
        <v>0.32004414608887022</v>
      </c>
      <c r="AA202">
        <f>AA157/SUM(AA157,'Calculations male'!AA157)</f>
        <v>0.32123412398851092</v>
      </c>
      <c r="AB202">
        <f>AB157/SUM(AB157,'Calculations male'!AB157)</f>
        <v>0.32241603764045484</v>
      </c>
      <c r="AC202">
        <f>AC157/SUM(AC157,'Calculations male'!AC157)</f>
        <v>0.32358995253831385</v>
      </c>
      <c r="AD202">
        <f>AD157/SUM(AD157,'Calculations male'!AD157)</f>
        <v>0.32475593378711748</v>
      </c>
      <c r="AE202">
        <f>AE157/SUM(AE157,'Calculations male'!AE157)</f>
        <v>0.32591404609658309</v>
      </c>
      <c r="AF202">
        <f>AF157/SUM(AF157,'Calculations male'!AF157)</f>
        <v>0.32706435377488702</v>
      </c>
    </row>
    <row r="203" spans="1:32" x14ac:dyDescent="0.25">
      <c r="A203" t="s">
        <v>58</v>
      </c>
      <c r="B203">
        <f>B158/SUM(B158,'Calculations male'!B158)</f>
        <v>0.23300000000000001</v>
      </c>
      <c r="C203">
        <f>C158/SUM(C158,'Calculations male'!C158)</f>
        <v>0.23418438357559887</v>
      </c>
      <c r="D203">
        <f>D158/SUM(D158,'Calculations male'!D158)</f>
        <v>0.23542729628986142</v>
      </c>
      <c r="E203">
        <f>E158/SUM(E158,'Calculations male'!E158)</f>
        <v>0.23664331733396124</v>
      </c>
      <c r="F203">
        <f>F158/SUM(F158,'Calculations male'!F158)</f>
        <v>0.23784141462758848</v>
      </c>
      <c r="G203">
        <f>G158/SUM(G158,'Calculations male'!G158)</f>
        <v>0.23908298445772835</v>
      </c>
      <c r="H203">
        <f>H158/SUM(H158,'Calculations male'!H158)</f>
        <v>0.24037837316627328</v>
      </c>
      <c r="I203">
        <f>I158/SUM(I158,'Calculations male'!I158)</f>
        <v>0.24175071928057837</v>
      </c>
      <c r="J203">
        <f>J158/SUM(J158,'Calculations male'!J158)</f>
        <v>0.24318827692750628</v>
      </c>
      <c r="K203">
        <f>K158/SUM(K158,'Calculations male'!K158)</f>
        <v>0.24459226308482765</v>
      </c>
      <c r="L203">
        <f>L158/SUM(L158,'Calculations male'!L158)</f>
        <v>0.24550623524899423</v>
      </c>
      <c r="M203">
        <f>M158/SUM(M158,'Calculations male'!M158)</f>
        <v>0.24672546783266214</v>
      </c>
      <c r="N203">
        <f>N158/SUM(N158,'Calculations male'!N158)</f>
        <v>0.24793730597591745</v>
      </c>
      <c r="O203">
        <f>O158/SUM(O158,'Calculations male'!O158)</f>
        <v>0.24914179311515472</v>
      </c>
      <c r="P203">
        <f>P158/SUM(P158,'Calculations male'!P158)</f>
        <v>0.25033897287543544</v>
      </c>
      <c r="Q203">
        <f>Q158/SUM(Q158,'Calculations male'!Q158)</f>
        <v>0.25152888904907744</v>
      </c>
      <c r="R203">
        <f>R158/SUM(R158,'Calculations male'!R158)</f>
        <v>0.25271158557508538</v>
      </c>
      <c r="S203">
        <f>S158/SUM(S158,'Calculations male'!S158)</f>
        <v>0.25388710651940805</v>
      </c>
      <c r="T203">
        <f>T158/SUM(T158,'Calculations male'!T158)</f>
        <v>0.25505549605598804</v>
      </c>
      <c r="U203">
        <f>U158/SUM(U158,'Calculations male'!U158)</f>
        <v>0.25621679844857986</v>
      </c>
      <c r="V203">
        <f>V158/SUM(V158,'Calculations male'!V158)</f>
        <v>0.25737105803330579</v>
      </c>
      <c r="W203">
        <f>W158/SUM(W158,'Calculations male'!W158)</f>
        <v>0.25851831920193641</v>
      </c>
      <c r="X203">
        <f>X158/SUM(X158,'Calculations male'!X158)</f>
        <v>0.25965862638584847</v>
      </c>
      <c r="Y203">
        <f>Y158/SUM(Y158,'Calculations male'!Y158)</f>
        <v>0.2607920240406652</v>
      </c>
      <c r="Z203">
        <f>Z158/SUM(Z158,'Calculations male'!Z158)</f>
        <v>0.26191855663153241</v>
      </c>
      <c r="AA203">
        <f>AA158/SUM(AA158,'Calculations male'!AA158)</f>
        <v>0.26303826861901686</v>
      </c>
      <c r="AB203">
        <f>AB158/SUM(AB158,'Calculations male'!AB158)</f>
        <v>0.26415120444561579</v>
      </c>
      <c r="AC203">
        <f>AC158/SUM(AC158,'Calculations male'!AC158)</f>
        <v>0.2652574085228297</v>
      </c>
      <c r="AD203">
        <f>AD158/SUM(AD158,'Calculations male'!AD158)</f>
        <v>0.26635692521881466</v>
      </c>
      <c r="AE203">
        <f>AE158/SUM(AE158,'Calculations male'!AE158)</f>
        <v>0.2674497988465569</v>
      </c>
      <c r="AF203">
        <f>AF158/SUM(AF158,'Calculations male'!AF158)</f>
        <v>0.26853607365258059</v>
      </c>
    </row>
    <row r="204" spans="1:32" x14ac:dyDescent="0.25">
      <c r="A204" t="s">
        <v>60</v>
      </c>
      <c r="B204">
        <f>B159/SUM(B159,'Calculations male'!B159)</f>
        <v>0.26100000000000001</v>
      </c>
      <c r="C204">
        <f>C159/SUM(C159,'Calculations male'!C159)</f>
        <v>0.26223975482197814</v>
      </c>
      <c r="D204">
        <f>D159/SUM(D159,'Calculations male'!D159)</f>
        <v>0.26354020963627711</v>
      </c>
      <c r="E204">
        <f>E159/SUM(E159,'Calculations male'!E159)</f>
        <v>0.26481196911679306</v>
      </c>
      <c r="F204">
        <f>F159/SUM(F159,'Calculations male'!F159)</f>
        <v>0.26606444454601835</v>
      </c>
      <c r="G204">
        <f>G159/SUM(G159,'Calculations male'!G159)</f>
        <v>0.26736180315982694</v>
      </c>
      <c r="H204">
        <f>H159/SUM(H159,'Calculations male'!H159)</f>
        <v>0.26871479065111759</v>
      </c>
      <c r="I204">
        <f>I159/SUM(I159,'Calculations male'!I159)</f>
        <v>0.27014748198578165</v>
      </c>
      <c r="J204">
        <f>J159/SUM(J159,'Calculations male'!J159)</f>
        <v>0.2716475096817646</v>
      </c>
      <c r="K204">
        <f>K159/SUM(K159,'Calculations male'!K159)</f>
        <v>0.27311177609744652</v>
      </c>
      <c r="L204">
        <f>L159/SUM(L159,'Calculations male'!L159)</f>
        <v>0.27406460279942424</v>
      </c>
      <c r="M204">
        <f>M159/SUM(M159,'Calculations male'!M159)</f>
        <v>0.27533519343923984</v>
      </c>
      <c r="N204">
        <f>N159/SUM(N159,'Calculations male'!N159)</f>
        <v>0.27659754315073509</v>
      </c>
      <c r="O204">
        <f>O159/SUM(O159,'Calculations male'!O159)</f>
        <v>0.27785170849680552</v>
      </c>
      <c r="P204">
        <f>P159/SUM(P159,'Calculations male'!P159)</f>
        <v>0.27909774603440785</v>
      </c>
      <c r="Q204">
        <f>Q159/SUM(Q159,'Calculations male'!Q159)</f>
        <v>0.28033571229518872</v>
      </c>
      <c r="R204">
        <f>R159/SUM(R159,'Calculations male'!R159)</f>
        <v>0.28156566376698688</v>
      </c>
      <c r="S204">
        <f>S159/SUM(S159,'Calculations male'!S159)</f>
        <v>0.28278765687618618</v>
      </c>
      <c r="T204">
        <f>T159/SUM(T159,'Calculations male'!T159)</f>
        <v>0.28400174797088651</v>
      </c>
      <c r="U204">
        <f>U159/SUM(U159,'Calculations male'!U159)</f>
        <v>0.2852079933048608</v>
      </c>
      <c r="V204">
        <f>V159/SUM(V159,'Calculations male'!V159)</f>
        <v>0.28640644902226703</v>
      </c>
      <c r="W204">
        <f>W159/SUM(W159,'Calculations male'!W159)</f>
        <v>0.28759717114309952</v>
      </c>
      <c r="X204">
        <f>X159/SUM(X159,'Calculations male'!X159)</f>
        <v>0.28878021554932642</v>
      </c>
      <c r="Y204">
        <f>Y159/SUM(Y159,'Calculations male'!Y159)</f>
        <v>0.28995563797172103</v>
      </c>
      <c r="Z204">
        <f>Z159/SUM(Z159,'Calculations male'!Z159)</f>
        <v>0.29112349397733217</v>
      </c>
      <c r="AA204">
        <f>AA159/SUM(AA159,'Calculations male'!AA159)</f>
        <v>0.29228383895758236</v>
      </c>
      <c r="AB204">
        <f>AB159/SUM(AB159,'Calculations male'!AB159)</f>
        <v>0.29343672811697846</v>
      </c>
      <c r="AC204">
        <f>AC159/SUM(AC159,'Calculations male'!AC159)</f>
        <v>0.29458221646238453</v>
      </c>
      <c r="AD204">
        <f>AD159/SUM(AD159,'Calculations male'!AD159)</f>
        <v>0.29572035879287362</v>
      </c>
      <c r="AE204">
        <f>AE159/SUM(AE159,'Calculations male'!AE159)</f>
        <v>0.29685120969009599</v>
      </c>
      <c r="AF204">
        <f>AF159/SUM(AF159,'Calculations male'!AF159)</f>
        <v>0.29797482350917648</v>
      </c>
    </row>
    <row r="205" spans="1:32" x14ac:dyDescent="0.25">
      <c r="A205" t="s">
        <v>62</v>
      </c>
      <c r="B205">
        <f>B160/SUM(B160,'Calculations male'!B160)</f>
        <v>0.21438728323699424</v>
      </c>
      <c r="C205">
        <f>C160/SUM(C160,'Calculations male'!C160)</f>
        <v>0.21552811530553909</v>
      </c>
      <c r="D205">
        <f>D160/SUM(D160,'Calculations male'!D160)</f>
        <v>0.21672568747090767</v>
      </c>
      <c r="E205">
        <f>E160/SUM(E160,'Calculations male'!E160)</f>
        <v>0.21789770813193263</v>
      </c>
      <c r="F205">
        <f>F160/SUM(F160,'Calculations male'!F160)</f>
        <v>0.2190528002979418</v>
      </c>
      <c r="G205">
        <f>G160/SUM(G160,'Calculations male'!G160)</f>
        <v>0.22025016690311711</v>
      </c>
      <c r="H205">
        <f>H160/SUM(H160,'Calculations male'!H160)</f>
        <v>0.2214998285653397</v>
      </c>
      <c r="I205">
        <f>I160/SUM(I160,'Calculations male'!I160)</f>
        <v>0.22282416708339059</v>
      </c>
      <c r="J205">
        <f>J160/SUM(J160,'Calculations male'!J160)</f>
        <v>0.22421191588097047</v>
      </c>
      <c r="K205">
        <f>K160/SUM(K160,'Calculations male'!K160)</f>
        <v>0.22556772931828303</v>
      </c>
      <c r="L205">
        <f>L160/SUM(L160,'Calculations male'!L160)</f>
        <v>0.22645059244365634</v>
      </c>
      <c r="M205">
        <f>M160/SUM(M160,'Calculations male'!M160)</f>
        <v>0.22762863285576973</v>
      </c>
      <c r="N205">
        <f>N160/SUM(N160,'Calculations male'!N160)</f>
        <v>0.22879987583541145</v>
      </c>
      <c r="O205">
        <f>O160/SUM(O160,'Calculations male'!O160)</f>
        <v>0.22996435636000084</v>
      </c>
      <c r="P205">
        <f>P160/SUM(P160,'Calculations male'!P160)</f>
        <v>0.23112210970618111</v>
      </c>
      <c r="Q205">
        <f>Q160/SUM(Q160,'Calculations male'!Q160)</f>
        <v>0.2322731714276835</v>
      </c>
      <c r="R205">
        <f>R160/SUM(R160,'Calculations male'!R160)</f>
        <v>0.23341757733399793</v>
      </c>
      <c r="S205">
        <f>S160/SUM(S160,'Calculations male'!S160)</f>
        <v>0.23455536346983302</v>
      </c>
      <c r="T205">
        <f>T160/SUM(T160,'Calculations male'!T160)</f>
        <v>0.23568656609533981</v>
      </c>
      <c r="U205">
        <f>U160/SUM(U160,'Calculations male'!U160)</f>
        <v>0.23681122166707139</v>
      </c>
      <c r="V205">
        <f>V160/SUM(V160,'Calculations male'!V160)</f>
        <v>0.23792936681965496</v>
      </c>
      <c r="W205">
        <f>W160/SUM(W160,'Calculations male'!W160)</f>
        <v>0.23904103834816415</v>
      </c>
      <c r="X205">
        <f>X160/SUM(X160,'Calculations male'!X160)</f>
        <v>0.24014627319114451</v>
      </c>
      <c r="Y205">
        <f>Y160/SUM(Y160,'Calculations male'!Y160)</f>
        <v>0.24124510841430288</v>
      </c>
      <c r="Z205">
        <f>Z160/SUM(Z160,'Calculations male'!Z160)</f>
        <v>0.24233758119481236</v>
      </c>
      <c r="AA205">
        <f>AA160/SUM(AA160,'Calculations male'!AA160)</f>
        <v>0.24342372880622368</v>
      </c>
      <c r="AB205">
        <f>AB160/SUM(AB160,'Calculations male'!AB160)</f>
        <v>0.24450358860397289</v>
      </c>
      <c r="AC205">
        <f>AC160/SUM(AC160,'Calculations male'!AC160)</f>
        <v>0.24557719801143815</v>
      </c>
      <c r="AD205">
        <f>AD160/SUM(AD160,'Calculations male'!AD160)</f>
        <v>0.24664459450656537</v>
      </c>
      <c r="AE205">
        <f>AE160/SUM(AE160,'Calculations male'!AE160)</f>
        <v>0.2477058156090049</v>
      </c>
      <c r="AF205">
        <f>AF160/SUM(AF160,'Calculations male'!AF160)</f>
        <v>0.24876089886777347</v>
      </c>
    </row>
    <row r="206" spans="1:32" x14ac:dyDescent="0.25">
      <c r="A206" t="s">
        <v>64</v>
      </c>
      <c r="B206">
        <f>B161/SUM(B161,'Calculations male'!B161)</f>
        <v>0.36400000000000005</v>
      </c>
      <c r="C206">
        <f>C161/SUM(C161,'Calculations male'!C161)</f>
        <v>0.36534799540587065</v>
      </c>
      <c r="D206">
        <f>D161/SUM(D161,'Calculations male'!D161)</f>
        <v>0.3667599831941985</v>
      </c>
      <c r="E206">
        <f>E161/SUM(E161,'Calculations male'!E161)</f>
        <v>0.36813883573886569</v>
      </c>
      <c r="F206">
        <f>F161/SUM(F161,'Calculations male'!F161)</f>
        <v>0.36949487629591005</v>
      </c>
      <c r="G206">
        <f>G161/SUM(G161,'Calculations male'!G161)</f>
        <v>0.37089752784017627</v>
      </c>
      <c r="H206">
        <f>H161/SUM(H161,'Calculations male'!H161)</f>
        <v>0.37235818260867881</v>
      </c>
      <c r="I206">
        <f>I161/SUM(I161,'Calculations male'!I161)</f>
        <v>0.37390251269755131</v>
      </c>
      <c r="J206">
        <f>J161/SUM(J161,'Calculations male'!J161)</f>
        <v>0.3755168253117766</v>
      </c>
      <c r="K206">
        <f>K161/SUM(K161,'Calculations male'!K161)</f>
        <v>0.37709009871194671</v>
      </c>
      <c r="L206">
        <f>L161/SUM(L161,'Calculations male'!L161)</f>
        <v>0.37811250961403375</v>
      </c>
      <c r="M206">
        <f>M161/SUM(M161,'Calculations male'!M161)</f>
        <v>0.37947424295395304</v>
      </c>
      <c r="N206">
        <f>N161/SUM(N161,'Calculations male'!N161)</f>
        <v>0.38082528682337663</v>
      </c>
      <c r="O206">
        <f>O161/SUM(O161,'Calculations male'!O161)</f>
        <v>0.38216574571374456</v>
      </c>
      <c r="P206">
        <f>P161/SUM(P161,'Calculations male'!P161)</f>
        <v>0.38349572319038133</v>
      </c>
      <c r="Q206">
        <f>Q161/SUM(Q161,'Calculations male'!Q161)</f>
        <v>0.38481532188963224</v>
      </c>
      <c r="R206">
        <f>R161/SUM(R161,'Calculations male'!R161)</f>
        <v>0.3861246435166738</v>
      </c>
      <c r="S206">
        <f>S161/SUM(S161,'Calculations male'!S161)</f>
        <v>0.38742378884397238</v>
      </c>
      <c r="T206">
        <f>T161/SUM(T161,'Calculations male'!T161)</f>
        <v>0.38871285771035552</v>
      </c>
      <c r="U206">
        <f>U161/SUM(U161,'Calculations male'!U161)</f>
        <v>0.3899919490206567</v>
      </c>
      <c r="V206">
        <f>V161/SUM(V161,'Calculations male'!V161)</f>
        <v>0.39126116074590561</v>
      </c>
      <c r="W206">
        <f>W161/SUM(W161,'Calculations male'!W161)</f>
        <v>0.39252058992404198</v>
      </c>
      <c r="X206">
        <f>X161/SUM(X161,'Calculations male'!X161)</f>
        <v>0.39377033266109779</v>
      </c>
      <c r="Y206">
        <f>Y161/SUM(Y161,'Calculations male'!Y161)</f>
        <v>0.39501048413285705</v>
      </c>
      <c r="Z206">
        <f>Z161/SUM(Z161,'Calculations male'!Z161)</f>
        <v>0.39624113858693505</v>
      </c>
      <c r="AA206">
        <f>AA161/SUM(AA161,'Calculations male'!AA161)</f>
        <v>0.39746238934526412</v>
      </c>
      <c r="AB206">
        <f>AB161/SUM(AB161,'Calculations male'!AB161)</f>
        <v>0.39867432880697351</v>
      </c>
      <c r="AC206">
        <f>AC161/SUM(AC161,'Calculations male'!AC161)</f>
        <v>0.39987704845160948</v>
      </c>
      <c r="AD206">
        <f>AD161/SUM(AD161,'Calculations male'!AD161)</f>
        <v>0.40107063884271521</v>
      </c>
      <c r="AE206">
        <f>AE161/SUM(AE161,'Calculations male'!AE161)</f>
        <v>0.40225518963170565</v>
      </c>
      <c r="AF206">
        <f>AF161/SUM(AF161,'Calculations male'!AF161)</f>
        <v>0.40343078956205403</v>
      </c>
    </row>
    <row r="207" spans="1:32" x14ac:dyDescent="0.25">
      <c r="A207" t="s">
        <v>66</v>
      </c>
      <c r="B207">
        <f>B162/SUM(B162,'Calculations male'!B162)</f>
        <v>0.19500000000000001</v>
      </c>
      <c r="C207">
        <f>C162/SUM(C162,'Calculations male'!C162)</f>
        <v>0.19608946203879829</v>
      </c>
      <c r="D207">
        <f>D162/SUM(D162,'Calculations male'!D162)</f>
        <v>0.19723348643688041</v>
      </c>
      <c r="E207">
        <f>E162/SUM(E162,'Calculations male'!E162)</f>
        <v>0.19835347508731838</v>
      </c>
      <c r="F207">
        <f>F162/SUM(F162,'Calculations male'!F162)</f>
        <v>0.19945764727850004</v>
      </c>
      <c r="G207">
        <f>G162/SUM(G162,'Calculations male'!G162)</f>
        <v>0.2006026072706279</v>
      </c>
      <c r="H207">
        <f>H162/SUM(H162,'Calculations male'!H162)</f>
        <v>0.20179798179317504</v>
      </c>
      <c r="I207">
        <f>I162/SUM(I162,'Calculations male'!I162)</f>
        <v>0.20306524325791747</v>
      </c>
      <c r="J207">
        <f>J162/SUM(J162,'Calculations male'!J162)</f>
        <v>0.20439368235995134</v>
      </c>
      <c r="K207">
        <f>K162/SUM(K162,'Calculations male'!K162)</f>
        <v>0.20569204417066861</v>
      </c>
      <c r="L207">
        <f>L162/SUM(L162,'Calculations male'!L162)</f>
        <v>0.20653775810223529</v>
      </c>
      <c r="M207">
        <f>M162/SUM(M162,'Calculations male'!M162)</f>
        <v>0.20766654940170237</v>
      </c>
      <c r="N207">
        <f>N162/SUM(N162,'Calculations male'!N162)</f>
        <v>0.20878919008179039</v>
      </c>
      <c r="O207">
        <f>O162/SUM(O162,'Calculations male'!O162)</f>
        <v>0.2099057066555215</v>
      </c>
      <c r="P207">
        <f>P162/SUM(P162,'Calculations male'!P162)</f>
        <v>0.21101612603246755</v>
      </c>
      <c r="Q207">
        <f>Q162/SUM(Q162,'Calculations male'!Q162)</f>
        <v>0.21212047549639895</v>
      </c>
      <c r="R207">
        <f>R162/SUM(R162,'Calculations male'!R162)</f>
        <v>0.21321878268368616</v>
      </c>
      <c r="S207">
        <f>S162/SUM(S162,'Calculations male'!S162)</f>
        <v>0.21431107556244408</v>
      </c>
      <c r="T207">
        <f>T162/SUM(T162,'Calculations male'!T162)</f>
        <v>0.21539738241239106</v>
      </c>
      <c r="U207">
        <f>U162/SUM(U162,'Calculations male'!U162)</f>
        <v>0.21647773180540331</v>
      </c>
      <c r="V207">
        <f>V162/SUM(V162,'Calculations male'!V162)</f>
        <v>0.21755215258674021</v>
      </c>
      <c r="W207">
        <f>W162/SUM(W162,'Calculations male'!W162)</f>
        <v>0.21862067385693124</v>
      </c>
      <c r="X207">
        <f>X162/SUM(X162,'Calculations male'!X162)</f>
        <v>0.21968332495428314</v>
      </c>
      <c r="Y207">
        <f>Y162/SUM(Y162,'Calculations male'!Y162)</f>
        <v>0.22074013543801513</v>
      </c>
      <c r="Z207">
        <f>Z162/SUM(Z162,'Calculations male'!Z162)</f>
        <v>0.22179113507198114</v>
      </c>
      <c r="AA207">
        <f>AA162/SUM(AA162,'Calculations male'!AA162)</f>
        <v>0.22283635380896882</v>
      </c>
      <c r="AB207">
        <f>AB162/SUM(AB162,'Calculations male'!AB162)</f>
        <v>0.22387582177556864</v>
      </c>
      <c r="AC207">
        <f>AC162/SUM(AC162,'Calculations male'!AC162)</f>
        <v>0.2249095692575675</v>
      </c>
      <c r="AD207">
        <f>AD162/SUM(AD162,'Calculations male'!AD162)</f>
        <v>0.22593762668588827</v>
      </c>
      <c r="AE207">
        <f>AE162/SUM(AE162,'Calculations male'!AE162)</f>
        <v>0.2269600246230199</v>
      </c>
      <c r="AF207">
        <f>AF162/SUM(AF162,'Calculations male'!AF162)</f>
        <v>0.22797679374995308</v>
      </c>
    </row>
    <row r="208" spans="1:32" x14ac:dyDescent="0.25">
      <c r="A208" t="s">
        <v>68</v>
      </c>
      <c r="B208">
        <f>B163/SUM(B163,'Calculations male'!B163)</f>
        <v>0.191</v>
      </c>
      <c r="C208">
        <f>C163/SUM(C163,'Calculations male'!C163)</f>
        <v>0.19207807553051029</v>
      </c>
      <c r="D208">
        <f>D163/SUM(D163,'Calculations male'!D163)</f>
        <v>0.19321022236738117</v>
      </c>
      <c r="E208">
        <f>E163/SUM(E163,'Calculations male'!E163)</f>
        <v>0.19431866139795784</v>
      </c>
      <c r="F208">
        <f>F163/SUM(F163,'Calculations male'!F163)</f>
        <v>0.195411522803144</v>
      </c>
      <c r="G208">
        <f>G163/SUM(G163,'Calculations male'!G163)</f>
        <v>0.19654483339556619</v>
      </c>
      <c r="H208">
        <f>H163/SUM(H163,'Calculations male'!H163)</f>
        <v>0.19772813139263479</v>
      </c>
      <c r="I208">
        <f>I163/SUM(I163,'Calculations male'!I163)</f>
        <v>0.19898268554797796</v>
      </c>
      <c r="J208">
        <f>J163/SUM(J163,'Calculations male'!J163)</f>
        <v>0.20029790907214268</v>
      </c>
      <c r="K208">
        <f>K163/SUM(K163,'Calculations male'!K163)</f>
        <v>0.20158345824804896</v>
      </c>
      <c r="L208">
        <f>L163/SUM(L163,'Calculations male'!L163)</f>
        <v>0.20242088141925005</v>
      </c>
      <c r="M208">
        <f>M163/SUM(M163,'Calculations male'!M163)</f>
        <v>0.20353867432081638</v>
      </c>
      <c r="N208">
        <f>N163/SUM(N163,'Calculations male'!N163)</f>
        <v>0.20465045284216499</v>
      </c>
      <c r="O208">
        <f>O163/SUM(O163,'Calculations male'!O163)</f>
        <v>0.20575624180410348</v>
      </c>
      <c r="P208">
        <f>P163/SUM(P163,'Calculations male'!P163)</f>
        <v>0.20685606644166599</v>
      </c>
      <c r="Q208">
        <f>Q163/SUM(Q163,'Calculations male'!Q163)</f>
        <v>0.20794995238178535</v>
      </c>
      <c r="R208">
        <f>R163/SUM(R163,'Calculations male'!R163)</f>
        <v>0.20903792562170495</v>
      </c>
      <c r="S208">
        <f>S163/SUM(S163,'Calculations male'!S163)</f>
        <v>0.21012001250812276</v>
      </c>
      <c r="T208">
        <f>T163/SUM(T163,'Calculations male'!T163)</f>
        <v>0.2111962397170381</v>
      </c>
      <c r="U208">
        <f>U163/SUM(U163,'Calculations male'!U163)</f>
        <v>0.21226663423428416</v>
      </c>
      <c r="V208">
        <f>V163/SUM(V163,'Calculations male'!V163)</f>
        <v>0.21333122333672153</v>
      </c>
      <c r="W208">
        <f>W163/SUM(W163,'Calculations male'!W163)</f>
        <v>0.21439003457408395</v>
      </c>
      <c r="X208">
        <f>X163/SUM(X163,'Calculations male'!X163)</f>
        <v>0.21544309575143547</v>
      </c>
      <c r="Y208">
        <f>Y163/SUM(Y163,'Calculations male'!Y163)</f>
        <v>0.21649043491224804</v>
      </c>
      <c r="Z208">
        <f>Z163/SUM(Z163,'Calculations male'!Z163)</f>
        <v>0.21753208032205751</v>
      </c>
      <c r="AA208">
        <f>AA163/SUM(AA163,'Calculations male'!AA163)</f>
        <v>0.21856806045269062</v>
      </c>
      <c r="AB208">
        <f>AB163/SUM(AB163,'Calculations male'!AB163)</f>
        <v>0.21959840396705335</v>
      </c>
      <c r="AC208">
        <f>AC163/SUM(AC163,'Calculations male'!AC163)</f>
        <v>0.22062313970443939</v>
      </c>
      <c r="AD208">
        <f>AD163/SUM(AD163,'Calculations male'!AD163)</f>
        <v>0.22164229666637725</v>
      </c>
      <c r="AE208">
        <f>AE163/SUM(AE163,'Calculations male'!AE163)</f>
        <v>0.22265590400296309</v>
      </c>
      <c r="AF208">
        <f>AF163/SUM(AF163,'Calculations male'!AF163)</f>
        <v>0.22366399099969336</v>
      </c>
    </row>
    <row r="209" spans="1:32" x14ac:dyDescent="0.25">
      <c r="A209" t="s">
        <v>70</v>
      </c>
      <c r="B209">
        <f>B164/SUM(B164,'Calculations male'!B164)</f>
        <v>0.17189315726290519</v>
      </c>
      <c r="C209">
        <f>C164/SUM(C164,'Calculations male'!C164)</f>
        <v>0.17291299126143009</v>
      </c>
      <c r="D209">
        <f>D164/SUM(D164,'Calculations male'!D164)</f>
        <v>0.17398434422596604</v>
      </c>
      <c r="E209">
        <f>E164/SUM(E164,'Calculations male'!E164)</f>
        <v>0.17503362763448946</v>
      </c>
      <c r="F209">
        <f>F164/SUM(F164,'Calculations male'!F164)</f>
        <v>0.1760685177133158</v>
      </c>
      <c r="G209">
        <f>G164/SUM(G164,'Calculations male'!G164)</f>
        <v>0.17714208063931694</v>
      </c>
      <c r="H209">
        <f>H164/SUM(H164,'Calculations male'!H164)</f>
        <v>0.17826339599278967</v>
      </c>
      <c r="I209">
        <f>I164/SUM(I164,'Calculations male'!I164)</f>
        <v>0.17945268061014333</v>
      </c>
      <c r="J209">
        <f>J164/SUM(J164,'Calculations male'!J164)</f>
        <v>0.18069996940030555</v>
      </c>
      <c r="K209">
        <f>K164/SUM(K164,'Calculations male'!K164)</f>
        <v>0.18191960126564638</v>
      </c>
      <c r="L209">
        <f>L164/SUM(L164,'Calculations male'!L164)</f>
        <v>0.18271434219213928</v>
      </c>
      <c r="M209">
        <f>M164/SUM(M164,'Calculations male'!M164)</f>
        <v>0.18377547824402113</v>
      </c>
      <c r="N209">
        <f>N164/SUM(N164,'Calculations male'!N164)</f>
        <v>0.18483126181103085</v>
      </c>
      <c r="O209">
        <f>O164/SUM(O164,'Calculations male'!O164)</f>
        <v>0.18588170993702466</v>
      </c>
      <c r="P209">
        <f>P164/SUM(P164,'Calculations male'!P164)</f>
        <v>0.18692684015256356</v>
      </c>
      <c r="Q209">
        <f>Q164/SUM(Q164,'Calculations male'!Q164)</f>
        <v>0.18796667045300761</v>
      </c>
      <c r="R209">
        <f>R164/SUM(R164,'Calculations male'!R164)</f>
        <v>0.18900121927728794</v>
      </c>
      <c r="S209">
        <f>S164/SUM(S164,'Calculations male'!S164)</f>
        <v>0.19003050548734568</v>
      </c>
      <c r="T209">
        <f>T164/SUM(T164,'Calculations male'!T164)</f>
        <v>0.1910545483482185</v>
      </c>
      <c r="U209">
        <f>U164/SUM(U164,'Calculations male'!U164)</f>
        <v>0.19207336750875445</v>
      </c>
      <c r="V209">
        <f>V164/SUM(V164,'Calculations male'!V164)</f>
        <v>0.19308698298293553</v>
      </c>
      <c r="W209">
        <f>W164/SUM(W164,'Calculations male'!W164)</f>
        <v>0.19409541513180267</v>
      </c>
      <c r="X209">
        <f>X164/SUM(X164,'Calculations male'!X164)</f>
        <v>0.19509868464594501</v>
      </c>
      <c r="Y209">
        <f>Y164/SUM(Y164,'Calculations male'!Y164)</f>
        <v>0.19609681252856453</v>
      </c>
      <c r="Z209">
        <f>Z164/SUM(Z164,'Calculations male'!Z164)</f>
        <v>0.19708982007907627</v>
      </c>
      <c r="AA209">
        <f>AA164/SUM(AA164,'Calculations male'!AA164)</f>
        <v>0.19807772887724001</v>
      </c>
      <c r="AB209">
        <f>AB164/SUM(AB164,'Calculations male'!AB164)</f>
        <v>0.199060560767814</v>
      </c>
      <c r="AC209">
        <f>AC164/SUM(AC164,'Calculations male'!AC164)</f>
        <v>0.2000383378456945</v>
      </c>
      <c r="AD209">
        <f>AD164/SUM(AD164,'Calculations male'!AD164)</f>
        <v>0.20101108244155808</v>
      </c>
      <c r="AE209">
        <f>AE164/SUM(AE164,'Calculations male'!AE164)</f>
        <v>0.20197881710795926</v>
      </c>
      <c r="AF209">
        <f>AF164/SUM(AF164,'Calculations male'!AF164)</f>
        <v>0.20294156460589735</v>
      </c>
    </row>
    <row r="210" spans="1:32" x14ac:dyDescent="0.25">
      <c r="A210" t="s">
        <v>72</v>
      </c>
      <c r="B210">
        <f>B165/SUM(B165,'Calculations male'!B165)</f>
        <v>0.10899999999999996</v>
      </c>
      <c r="C210">
        <f>C165/SUM(C165,'Calculations male'!C165)</f>
        <v>0.10977916432701945</v>
      </c>
      <c r="D210">
        <f>D165/SUM(D165,'Calculations male'!D165)</f>
        <v>0.11059874456247762</v>
      </c>
      <c r="E210">
        <f>E165/SUM(E165,'Calculations male'!E165)</f>
        <v>0.11140248806774641</v>
      </c>
      <c r="F210">
        <f>F165/SUM(F165,'Calculations male'!F165)</f>
        <v>0.11219621942725028</v>
      </c>
      <c r="G210">
        <f>G165/SUM(G165,'Calculations male'!G165)</f>
        <v>0.11302067361675915</v>
      </c>
      <c r="H210">
        <f>H165/SUM(H165,'Calculations male'!H165)</f>
        <v>0.11388295292924046</v>
      </c>
      <c r="I210">
        <f>I165/SUM(I165,'Calculations male'!I165)</f>
        <v>0.11479878575083326</v>
      </c>
      <c r="J210">
        <f>J165/SUM(J165,'Calculations male'!J165)</f>
        <v>0.11576070612482604</v>
      </c>
      <c r="K210">
        <f>K165/SUM(K165,'Calculations male'!K165)</f>
        <v>0.11670270142146848</v>
      </c>
      <c r="L210">
        <f>L165/SUM(L165,'Calculations male'!L165)</f>
        <v>0.11731727407813722</v>
      </c>
      <c r="M210">
        <f>M165/SUM(M165,'Calculations male'!M165)</f>
        <v>0.11813876693841212</v>
      </c>
      <c r="N210">
        <f>N165/SUM(N165,'Calculations male'!N165)</f>
        <v>0.11895715576795168</v>
      </c>
      <c r="O210">
        <f>O165/SUM(O165,'Calculations male'!O165)</f>
        <v>0.11977243690026394</v>
      </c>
      <c r="P210">
        <f>P165/SUM(P165,'Calculations male'!P165)</f>
        <v>0.1205846072421467</v>
      </c>
      <c r="Q210">
        <f>Q165/SUM(Q165,'Calculations male'!Q165)</f>
        <v>0.12139366425656115</v>
      </c>
      <c r="R210">
        <f>R165/SUM(R165,'Calculations male'!R165)</f>
        <v>0.12219960594591675</v>
      </c>
      <c r="S210">
        <f>S165/SUM(S165,'Calculations male'!S165)</f>
        <v>0.12300243083576907</v>
      </c>
      <c r="T210">
        <f>T165/SUM(T165,'Calculations male'!T165)</f>
        <v>0.1238021379589176</v>
      </c>
      <c r="U210">
        <f>U165/SUM(U165,'Calculations male'!U165)</f>
        <v>0.12459872683989599</v>
      </c>
      <c r="V210">
        <f>V165/SUM(V165,'Calculations male'!V165)</f>
        <v>0.12539219747984542</v>
      </c>
      <c r="W210">
        <f>W165/SUM(W165,'Calculations male'!W165)</f>
        <v>0.12618255034176973</v>
      </c>
      <c r="X210">
        <f>X165/SUM(X165,'Calculations male'!X165)</f>
        <v>0.12696978633614855</v>
      </c>
      <c r="Y210">
        <f>Y165/SUM(Y165,'Calculations male'!Y165)</f>
        <v>0.12775390680692153</v>
      </c>
      <c r="Z210">
        <f>Z165/SUM(Z165,'Calculations male'!Z165)</f>
        <v>0.12853491351781815</v>
      </c>
      <c r="AA210">
        <f>AA165/SUM(AA165,'Calculations male'!AA165)</f>
        <v>0.12931280863903241</v>
      </c>
      <c r="AB210">
        <f>AB165/SUM(AB165,'Calculations male'!AB165)</f>
        <v>0.13008759473424183</v>
      </c>
      <c r="AC210">
        <f>AC165/SUM(AC165,'Calculations male'!AC165)</f>
        <v>0.13085927474794365</v>
      </c>
      <c r="AD210">
        <f>AD165/SUM(AD165,'Calculations male'!AD165)</f>
        <v>0.13162785199312813</v>
      </c>
      <c r="AE210">
        <f>AE165/SUM(AE165,'Calculations male'!AE165)</f>
        <v>0.13239333013925306</v>
      </c>
      <c r="AF210">
        <f>AF165/SUM(AF165,'Calculations male'!AF165)</f>
        <v>0.13315571320053576</v>
      </c>
    </row>
    <row r="211" spans="1:32" x14ac:dyDescent="0.25">
      <c r="A211" t="s">
        <v>74</v>
      </c>
      <c r="B211">
        <f>B166/SUM(B166,'Calculations male'!B166)</f>
        <v>0.43999999999999995</v>
      </c>
      <c r="C211">
        <f>C166/SUM(C166,'Calculations male'!C166)</f>
        <v>0.44134235891707924</v>
      </c>
      <c r="D211">
        <f>D166/SUM(D166,'Calculations male'!D166)</f>
        <v>0.44274717337771063</v>
      </c>
      <c r="E211">
        <f>E166/SUM(E166,'Calculations male'!E166)</f>
        <v>0.44411777205960185</v>
      </c>
      <c r="F211">
        <f>F166/SUM(F166,'Calculations male'!F166)</f>
        <v>0.44546449600588572</v>
      </c>
      <c r="G211">
        <f>G166/SUM(G166,'Calculations male'!G166)</f>
        <v>0.44685626382321558</v>
      </c>
      <c r="H211">
        <f>H166/SUM(H166,'Calculations male'!H166)</f>
        <v>0.44830424198940438</v>
      </c>
      <c r="I211">
        <f>I166/SUM(I166,'Calculations male'!I166)</f>
        <v>0.44983368492336534</v>
      </c>
      <c r="J211">
        <f>J166/SUM(J166,'Calculations male'!J166)</f>
        <v>0.45143081123401402</v>
      </c>
      <c r="K211">
        <f>K166/SUM(K166,'Calculations male'!K166)</f>
        <v>0.45298574396178692</v>
      </c>
      <c r="L211">
        <f>L166/SUM(L166,'Calculations male'!L166)</f>
        <v>0.45399539688903101</v>
      </c>
      <c r="M211">
        <f>M166/SUM(M166,'Calculations male'!M166)</f>
        <v>0.45533911507751351</v>
      </c>
      <c r="N211">
        <f>N166/SUM(N166,'Calculations male'!N166)</f>
        <v>0.45667113400899456</v>
      </c>
      <c r="O211">
        <f>O166/SUM(O166,'Calculations male'!O166)</f>
        <v>0.45799158769426157</v>
      </c>
      <c r="P211">
        <f>P166/SUM(P166,'Calculations male'!P166)</f>
        <v>0.45930060846927329</v>
      </c>
      <c r="Q211">
        <f>Q166/SUM(Q166,'Calculations male'!Q166)</f>
        <v>0.46059832701106346</v>
      </c>
      <c r="R211">
        <f>R166/SUM(R166,'Calculations male'!R166)</f>
        <v>0.46188487235386638</v>
      </c>
      <c r="S211">
        <f>S166/SUM(S166,'Calculations male'!S166)</f>
        <v>0.46316037190544673</v>
      </c>
      <c r="T211">
        <f>T166/SUM(T166,'Calculations male'!T166)</f>
        <v>0.4644249514636058</v>
      </c>
      <c r="U211">
        <f>U166/SUM(U166,'Calculations male'!U166)</f>
        <v>0.46567873523283959</v>
      </c>
      <c r="V211">
        <f>V166/SUM(V166,'Calculations male'!V166)</f>
        <v>0.46692184584112101</v>
      </c>
      <c r="W211">
        <f>W166/SUM(W166,'Calculations male'!W166)</f>
        <v>0.46815440435680084</v>
      </c>
      <c r="X211">
        <f>X166/SUM(X166,'Calculations male'!X166)</f>
        <v>0.46937653030557674</v>
      </c>
      <c r="Y211">
        <f>Y166/SUM(Y166,'Calculations male'!Y166)</f>
        <v>0.47058834168754904</v>
      </c>
      <c r="Z211">
        <f>Z166/SUM(Z166,'Calculations male'!Z166)</f>
        <v>0.47178995499431442</v>
      </c>
      <c r="AA211">
        <f>AA166/SUM(AA166,'Calculations male'!AA166)</f>
        <v>0.47298148522609323</v>
      </c>
      <c r="AB211">
        <f>AB166/SUM(AB166,'Calculations male'!AB166)</f>
        <v>0.47416304590888508</v>
      </c>
      <c r="AC211">
        <f>AC166/SUM(AC166,'Calculations male'!AC166)</f>
        <v>0.47533474911160761</v>
      </c>
      <c r="AD211">
        <f>AD166/SUM(AD166,'Calculations male'!AD166)</f>
        <v>0.47649670546324696</v>
      </c>
      <c r="AE211">
        <f>AE166/SUM(AE166,'Calculations male'!AE166)</f>
        <v>0.47764902416996335</v>
      </c>
      <c r="AF211">
        <f>AF166/SUM(AF166,'Calculations male'!AF166)</f>
        <v>0.47879181303217361</v>
      </c>
    </row>
    <row r="212" spans="1:32" x14ac:dyDescent="0.25">
      <c r="A212" t="s">
        <v>76</v>
      </c>
      <c r="B212">
        <f>B167/SUM(B167,'Calculations male'!B167)</f>
        <v>0.24600000000000008</v>
      </c>
      <c r="C212">
        <f>C167/SUM(C167,'Calculations male'!C167)</f>
        <v>0.24721157456516307</v>
      </c>
      <c r="D212">
        <f>D167/SUM(D167,'Calculations male'!D167)</f>
        <v>0.24848276152330986</v>
      </c>
      <c r="E212">
        <f>E167/SUM(E167,'Calculations male'!E167)</f>
        <v>0.24972618765119584</v>
      </c>
      <c r="F212">
        <f>F167/SUM(F167,'Calculations male'!F167)</f>
        <v>0.2509510377805132</v>
      </c>
      <c r="G212">
        <f>G167/SUM(G167,'Calculations male'!G167)</f>
        <v>0.25222007184759659</v>
      </c>
      <c r="H212">
        <f>H167/SUM(H167,'Calculations male'!H167)</f>
        <v>0.25354383474761233</v>
      </c>
      <c r="I212">
        <f>I167/SUM(I167,'Calculations male'!I167)</f>
        <v>0.25494592911203295</v>
      </c>
      <c r="J212">
        <f>J167/SUM(J167,'Calculations male'!J167)</f>
        <v>0.25641430583596864</v>
      </c>
      <c r="K212">
        <f>K167/SUM(K167,'Calculations male'!K167)</f>
        <v>0.25784805389141996</v>
      </c>
      <c r="L212">
        <f>L167/SUM(L167,'Calculations male'!L167)</f>
        <v>0.25878122186858299</v>
      </c>
      <c r="M212">
        <f>M167/SUM(M167,'Calculations male'!M167)</f>
        <v>0.26002584272846907</v>
      </c>
      <c r="N212">
        <f>N167/SUM(N167,'Calculations male'!N167)</f>
        <v>0.26126266793918757</v>
      </c>
      <c r="O212">
        <f>O167/SUM(O167,'Calculations male'!O167)</f>
        <v>0.26249174698637223</v>
      </c>
      <c r="P212">
        <f>P167/SUM(P167,'Calculations male'!P167)</f>
        <v>0.26371312945795061</v>
      </c>
      <c r="Q212">
        <f>Q167/SUM(Q167,'Calculations male'!Q167)</f>
        <v>0.26492686502353846</v>
      </c>
      <c r="R212">
        <f>R167/SUM(R167,'Calculations male'!R167)</f>
        <v>0.26613300341469498</v>
      </c>
      <c r="S212">
        <f>S167/SUM(S167,'Calculations male'!S167)</f>
        <v>0.26733159440602022</v>
      </c>
      <c r="T212">
        <f>T167/SUM(T167,'Calculations male'!T167)</f>
        <v>0.2685226877970599</v>
      </c>
      <c r="U212">
        <f>U167/SUM(U167,'Calculations male'!U167)</f>
        <v>0.26970633339499139</v>
      </c>
      <c r="V212">
        <f>V167/SUM(V167,'Calculations male'!V167)</f>
        <v>0.27088258099805862</v>
      </c>
      <c r="W212">
        <f>W167/SUM(W167,'Calculations male'!W167)</f>
        <v>0.27205148037974236</v>
      </c>
      <c r="X212">
        <f>X167/SUM(X167,'Calculations male'!X167)</f>
        <v>0.2732130812736156</v>
      </c>
      <c r="Y212">
        <f>Y167/SUM(Y167,'Calculations male'!Y167)</f>
        <v>0.27436743335888969</v>
      </c>
      <c r="Z212">
        <f>Z167/SUM(Z167,'Calculations male'!Z167)</f>
        <v>0.27551458624660174</v>
      </c>
      <c r="AA212">
        <f>AA167/SUM(AA167,'Calculations male'!AA167)</f>
        <v>0.27665458946642946</v>
      </c>
      <c r="AB212">
        <f>AB167/SUM(AB167,'Calculations male'!AB167)</f>
        <v>0.27778749245412165</v>
      </c>
      <c r="AC212">
        <f>AC167/SUM(AC167,'Calculations male'!AC167)</f>
        <v>0.2789133445394939</v>
      </c>
      <c r="AD212">
        <f>AD167/SUM(AD167,'Calculations male'!AD167)</f>
        <v>0.28003219493500731</v>
      </c>
      <c r="AE212">
        <f>AE167/SUM(AE167,'Calculations male'!AE167)</f>
        <v>0.28114409272486873</v>
      </c>
      <c r="AF212">
        <f>AF167/SUM(AF167,'Calculations male'!AF167)</f>
        <v>0.28224908685466682</v>
      </c>
    </row>
    <row r="213" spans="1:32" x14ac:dyDescent="0.25">
      <c r="A213" t="s">
        <v>78</v>
      </c>
      <c r="B213">
        <f>B168/SUM(B168,'Calculations male'!B168)</f>
        <v>0.51800000000000002</v>
      </c>
      <c r="C213">
        <f>C168/SUM(C168,'Calculations male'!C168)</f>
        <v>0.51927099919779174</v>
      </c>
      <c r="D213">
        <f>D168/SUM(D168,'Calculations male'!D168)</f>
        <v>0.52060004788694758</v>
      </c>
      <c r="E213">
        <f>E168/SUM(E168,'Calculations male'!E168)</f>
        <v>0.52189565952715233</v>
      </c>
      <c r="F213">
        <f>F168/SUM(F168,'Calculations male'!F168)</f>
        <v>0.52316768011764303</v>
      </c>
      <c r="G213">
        <f>G168/SUM(G168,'Calculations male'!G168)</f>
        <v>0.52448118472213268</v>
      </c>
      <c r="H213">
        <f>H168/SUM(H168,'Calculations male'!H168)</f>
        <v>0.52584659792253718</v>
      </c>
      <c r="I213">
        <f>I168/SUM(I168,'Calculations male'!I168)</f>
        <v>0.5272875718866179</v>
      </c>
      <c r="J213">
        <f>J168/SUM(J168,'Calculations male'!J168)</f>
        <v>0.52879093913762909</v>
      </c>
      <c r="K213">
        <f>K168/SUM(K168,'Calculations male'!K168)</f>
        <v>0.53025324552116959</v>
      </c>
      <c r="L213">
        <f>L168/SUM(L168,'Calculations male'!L168)</f>
        <v>0.5312020464043351</v>
      </c>
      <c r="M213">
        <f>M168/SUM(M168,'Calculations male'!M168)</f>
        <v>0.53246391696465745</v>
      </c>
      <c r="N213">
        <f>N168/SUM(N168,'Calculations male'!N168)</f>
        <v>0.53371383306975506</v>
      </c>
      <c r="O213">
        <f>O168/SUM(O168,'Calculations male'!O168)</f>
        <v>0.53495194893943643</v>
      </c>
      <c r="P213">
        <f>P168/SUM(P168,'Calculations male'!P168)</f>
        <v>0.536178416444409</v>
      </c>
      <c r="Q213">
        <f>Q168/SUM(Q168,'Calculations male'!Q168)</f>
        <v>0.53739338514310953</v>
      </c>
      <c r="R213">
        <f>R168/SUM(R168,'Calculations male'!R168)</f>
        <v>0.53859700231810648</v>
      </c>
      <c r="S213">
        <f>S168/SUM(S168,'Calculations male'!S168)</f>
        <v>0.53978941301207972</v>
      </c>
      <c r="T213">
        <f>T168/SUM(T168,'Calculations male'!T168)</f>
        <v>0.54097076006336775</v>
      </c>
      <c r="U213">
        <f>U168/SUM(U168,'Calculations male'!U168)</f>
        <v>0.54214118414107393</v>
      </c>
      <c r="V213">
        <f>V168/SUM(V168,'Calculations male'!V168)</f>
        <v>0.54330082377972755</v>
      </c>
      <c r="W213">
        <f>W168/SUM(W168,'Calculations male'!W168)</f>
        <v>0.5444498154135069</v>
      </c>
      <c r="X213">
        <f>X168/SUM(X168,'Calculations male'!X168)</f>
        <v>0.54558829340999337</v>
      </c>
      <c r="Y213">
        <f>Y168/SUM(Y168,'Calculations male'!Y168)</f>
        <v>0.54671639010349149</v>
      </c>
      <c r="Z213">
        <f>Z168/SUM(Z168,'Calculations male'!Z168)</f>
        <v>0.54783423582788171</v>
      </c>
      <c r="AA213">
        <f>AA168/SUM(AA168,'Calculations male'!AA168)</f>
        <v>0.54894195894901765</v>
      </c>
      <c r="AB213">
        <f>AB168/SUM(AB168,'Calculations male'!AB168)</f>
        <v>0.55003968589667684</v>
      </c>
      <c r="AC213">
        <f>AC168/SUM(AC168,'Calculations male'!AC168)</f>
        <v>0.55112754119603813</v>
      </c>
      <c r="AD213">
        <f>AD168/SUM(AD168,'Calculations male'!AD168)</f>
        <v>0.55220564749872136</v>
      </c>
      <c r="AE213">
        <f>AE168/SUM(AE168,'Calculations male'!AE168)</f>
        <v>0.55327412561335487</v>
      </c>
      <c r="AF213">
        <f>AF168/SUM(AF168,'Calculations male'!AF168)</f>
        <v>0.55433309453570112</v>
      </c>
    </row>
    <row r="214" spans="1:32" x14ac:dyDescent="0.25">
      <c r="A214" t="s">
        <v>80</v>
      </c>
      <c r="B214">
        <f>B169/SUM(B169,'Calculations male'!B169)</f>
        <v>0.41748083941605835</v>
      </c>
      <c r="C214">
        <f>C169/SUM(C169,'Calculations male'!C169)</f>
        <v>0.41883180694747785</v>
      </c>
      <c r="D214">
        <f>D169/SUM(D169,'Calculations male'!D169)</f>
        <v>0.42024599276836111</v>
      </c>
      <c r="E214">
        <f>E169/SUM(E169,'Calculations male'!E169)</f>
        <v>0.42162609093307457</v>
      </c>
      <c r="F214">
        <f>F169/SUM(F169,'Calculations male'!F169)</f>
        <v>0.42298249109476754</v>
      </c>
      <c r="G214">
        <f>G169/SUM(G169,'Calculations male'!G169)</f>
        <v>0.42438461452146836</v>
      </c>
      <c r="H214">
        <f>H169/SUM(H169,'Calculations male'!H169)</f>
        <v>0.42584374962554677</v>
      </c>
      <c r="I214">
        <f>I169/SUM(I169,'Calculations male'!I169)</f>
        <v>0.42738540062848746</v>
      </c>
      <c r="J214">
        <f>J169/SUM(J169,'Calculations male'!J169)</f>
        <v>0.42899573862514789</v>
      </c>
      <c r="K214">
        <f>K169/SUM(K169,'Calculations male'!K169)</f>
        <v>0.43056398785296429</v>
      </c>
      <c r="L214">
        <f>L169/SUM(L169,'Calculations male'!L169)</f>
        <v>0.43158252680378412</v>
      </c>
      <c r="M214">
        <f>M169/SUM(M169,'Calculations male'!M169)</f>
        <v>0.43293836290389193</v>
      </c>
      <c r="N214">
        <f>N169/SUM(N169,'Calculations male'!N169)</f>
        <v>0.43428272252760886</v>
      </c>
      <c r="O214">
        <f>O169/SUM(O169,'Calculations male'!O169)</f>
        <v>0.43561573178094021</v>
      </c>
      <c r="P214">
        <f>P169/SUM(P169,'Calculations male'!P169)</f>
        <v>0.43693751531356056</v>
      </c>
      <c r="Q214">
        <f>Q169/SUM(Q169,'Calculations male'!Q169)</f>
        <v>0.43824819632880208</v>
      </c>
      <c r="R214">
        <f>R169/SUM(R169,'Calculations male'!R169)</f>
        <v>0.43954789659402155</v>
      </c>
      <c r="S214">
        <f>S169/SUM(S169,'Calculations male'!S169)</f>
        <v>0.44083673645132665</v>
      </c>
      <c r="T214">
        <f>T169/SUM(T169,'Calculations male'!T169)</f>
        <v>0.44211483482862879</v>
      </c>
      <c r="U214">
        <f>U169/SUM(U169,'Calculations male'!U169)</f>
        <v>0.44338230925099181</v>
      </c>
      <c r="V214">
        <f>V169/SUM(V169,'Calculations male'!V169)</f>
        <v>0.44463927585225127</v>
      </c>
      <c r="W214">
        <f>W169/SUM(W169,'Calculations male'!W169)</f>
        <v>0.44588584938688797</v>
      </c>
      <c r="X214">
        <f>X169/SUM(X169,'Calculations male'!X169)</f>
        <v>0.44712214324210714</v>
      </c>
      <c r="Y214">
        <f>Y169/SUM(Y169,'Calculations male'!Y169)</f>
        <v>0.44834826945013678</v>
      </c>
      <c r="Z214">
        <f>Z169/SUM(Z169,'Calculations male'!Z169)</f>
        <v>0.44956433870069051</v>
      </c>
      <c r="AA214">
        <f>AA169/SUM(AA169,'Calculations male'!AA169)</f>
        <v>0.45077046035359253</v>
      </c>
      <c r="AB214">
        <f>AB169/SUM(AB169,'Calculations male'!AB169)</f>
        <v>0.45196674245155022</v>
      </c>
      <c r="AC214">
        <f>AC169/SUM(AC169,'Calculations male'!AC169)</f>
        <v>0.45315329173303148</v>
      </c>
      <c r="AD214">
        <f>AD169/SUM(AD169,'Calculations male'!AD169)</f>
        <v>0.45433021364526777</v>
      </c>
      <c r="AE214">
        <f>AE169/SUM(AE169,'Calculations male'!AE169)</f>
        <v>0.45549761235732628</v>
      </c>
      <c r="AF214">
        <f>AF169/SUM(AF169,'Calculations male'!AF169)</f>
        <v>0.4566555907732685</v>
      </c>
    </row>
    <row r="215" spans="1:32" x14ac:dyDescent="0.25">
      <c r="A215" t="s">
        <v>82</v>
      </c>
      <c r="B215">
        <f>B170/SUM(B170,'Calculations male'!B170)</f>
        <v>0.31064294478527604</v>
      </c>
      <c r="C215">
        <f>C170/SUM(C170,'Calculations male'!C170)</f>
        <v>0.31195273991807315</v>
      </c>
      <c r="D215">
        <f>D170/SUM(D170,'Calculations male'!D170)</f>
        <v>0.3133256805298768</v>
      </c>
      <c r="E215">
        <f>E170/SUM(E170,'Calculations male'!E170)</f>
        <v>0.31466735550025771</v>
      </c>
      <c r="F215">
        <f>F170/SUM(F170,'Calculations male'!F170)</f>
        <v>0.31598775116856076</v>
      </c>
      <c r="G215">
        <f>G170/SUM(G170,'Calculations male'!G170)</f>
        <v>0.31735448887709716</v>
      </c>
      <c r="H215">
        <f>H170/SUM(H170,'Calculations male'!H170)</f>
        <v>0.31877877699896562</v>
      </c>
      <c r="I215">
        <f>I170/SUM(I170,'Calculations male'!I170)</f>
        <v>0.32028580113981425</v>
      </c>
      <c r="J215">
        <f>J170/SUM(J170,'Calculations male'!J170)</f>
        <v>0.32186237257744693</v>
      </c>
      <c r="K215">
        <f>K170/SUM(K170,'Calculations male'!K170)</f>
        <v>0.32340009719278917</v>
      </c>
      <c r="L215">
        <f>L170/SUM(L170,'Calculations male'!L170)</f>
        <v>0.32440005794580146</v>
      </c>
      <c r="M215">
        <f>M170/SUM(M170,'Calculations male'!M170)</f>
        <v>0.32573268657222421</v>
      </c>
      <c r="N215">
        <f>N170/SUM(N170,'Calculations male'!N170)</f>
        <v>0.32705575217255173</v>
      </c>
      <c r="O215">
        <f>O170/SUM(O170,'Calculations male'!O170)</f>
        <v>0.32836933491341114</v>
      </c>
      <c r="P215">
        <f>P170/SUM(P170,'Calculations male'!P170)</f>
        <v>0.32967351454258786</v>
      </c>
      <c r="Q215">
        <f>Q170/SUM(Q170,'Calculations male'!Q170)</f>
        <v>0.33096837037597349</v>
      </c>
      <c r="R215">
        <f>R170/SUM(R170,'Calculations male'!R170)</f>
        <v>0.33225398128535349</v>
      </c>
      <c r="S215">
        <f>S170/SUM(S170,'Calculations male'!S170)</f>
        <v>0.33353042568700991</v>
      </c>
      <c r="T215">
        <f>T170/SUM(T170,'Calculations male'!T170)</f>
        <v>0.33479778153109951</v>
      </c>
      <c r="U215">
        <f>U170/SUM(U170,'Calculations male'!U170)</f>
        <v>0.33605612629177406</v>
      </c>
      <c r="V215">
        <f>V170/SUM(V170,'Calculations male'!V170)</f>
        <v>0.33730553695800913</v>
      </c>
      <c r="W215">
        <f>W170/SUM(W170,'Calculations male'!W170)</f>
        <v>0.33854609002511965</v>
      </c>
      <c r="X215">
        <f>X170/SUM(X170,'Calculations male'!X170)</f>
        <v>0.33977786148690964</v>
      </c>
      <c r="Y215">
        <f>Y170/SUM(Y170,'Calculations male'!Y170)</f>
        <v>0.34100092682845939</v>
      </c>
      <c r="Z215">
        <f>Z170/SUM(Z170,'Calculations male'!Z170)</f>
        <v>0.3422153610194939</v>
      </c>
      <c r="AA215">
        <f>AA170/SUM(AA170,'Calculations male'!AA170)</f>
        <v>0.34342123850831796</v>
      </c>
      <c r="AB215">
        <f>AB170/SUM(AB170,'Calculations male'!AB170)</f>
        <v>0.34461863321630426</v>
      </c>
      <c r="AC215">
        <f>AC170/SUM(AC170,'Calculations male'!AC170)</f>
        <v>0.34580761853287706</v>
      </c>
      <c r="AD215">
        <f>AD170/SUM(AD170,'Calculations male'!AD170)</f>
        <v>0.3469882673110119</v>
      </c>
      <c r="AE215">
        <f>AE170/SUM(AE170,'Calculations male'!AE170)</f>
        <v>0.3481606518631849</v>
      </c>
      <c r="AF215">
        <f>AF170/SUM(AF170,'Calculations male'!AF170)</f>
        <v>0.3493248439577839</v>
      </c>
    </row>
    <row r="216" spans="1:32" x14ac:dyDescent="0.25">
      <c r="A216" t="s">
        <v>84</v>
      </c>
      <c r="B216">
        <f>B171/SUM(B171,'Calculations male'!B171)</f>
        <v>0.51255501618122978</v>
      </c>
      <c r="C216">
        <f>C171/SUM(C171,'Calculations male'!C171)</f>
        <v>0.51383298047947334</v>
      </c>
      <c r="D216">
        <f>D171/SUM(D171,'Calculations male'!D171)</f>
        <v>0.51516938389052946</v>
      </c>
      <c r="E216">
        <f>E171/SUM(E171,'Calculations male'!E171)</f>
        <v>0.51647223542898757</v>
      </c>
      <c r="F216">
        <f>F171/SUM(F171,'Calculations male'!F171)</f>
        <v>0.51775143137282365</v>
      </c>
      <c r="G216">
        <f>G171/SUM(G171,'Calculations male'!G171)</f>
        <v>0.51907241514068359</v>
      </c>
      <c r="H216">
        <f>H171/SUM(H171,'Calculations male'!H171)</f>
        <v>0.52044567808307862</v>
      </c>
      <c r="I216">
        <f>I171/SUM(I171,'Calculations male'!I171)</f>
        <v>0.52189501891254653</v>
      </c>
      <c r="J216">
        <f>J171/SUM(J171,'Calculations male'!J171)</f>
        <v>0.52340720562975585</v>
      </c>
      <c r="K216">
        <f>K171/SUM(K171,'Calculations male'!K171)</f>
        <v>0.52487817885714416</v>
      </c>
      <c r="L216">
        <f>L171/SUM(L171,'Calculations male'!L171)</f>
        <v>0.52583264957360343</v>
      </c>
      <c r="M216">
        <f>M171/SUM(M171,'Calculations male'!M171)</f>
        <v>0.52710211732322387</v>
      </c>
      <c r="N216">
        <f>N171/SUM(N171,'Calculations male'!N171)</f>
        <v>0.52835962212154763</v>
      </c>
      <c r="O216">
        <f>O171/SUM(O171,'Calculations male'!O171)</f>
        <v>0.52960531718413217</v>
      </c>
      <c r="P216">
        <f>P171/SUM(P171,'Calculations male'!P171)</f>
        <v>0.53083935341852251</v>
      </c>
      <c r="Q216">
        <f>Q171/SUM(Q171,'Calculations male'!Q171)</f>
        <v>0.53206187945966177</v>
      </c>
      <c r="R216">
        <f>R171/SUM(R171,'Calculations male'!R171)</f>
        <v>0.53327304170492107</v>
      </c>
      <c r="S216">
        <f>S171/SUM(S171,'Calculations male'!S171)</f>
        <v>0.53447298434875523</v>
      </c>
      <c r="T216">
        <f>T171/SUM(T171,'Calculations male'!T171)</f>
        <v>0.53566184941696982</v>
      </c>
      <c r="U216">
        <f>U171/SUM(U171,'Calculations male'!U171)</f>
        <v>0.53683977680059169</v>
      </c>
      <c r="V216">
        <f>V171/SUM(V171,'Calculations male'!V171)</f>
        <v>0.53800690428933606</v>
      </c>
      <c r="W216">
        <f>W171/SUM(W171,'Calculations male'!W171)</f>
        <v>0.5391633676046752</v>
      </c>
      <c r="X216">
        <f>X171/SUM(X171,'Calculations male'!X171)</f>
        <v>0.54030930043248071</v>
      </c>
      <c r="Y216">
        <f>Y171/SUM(Y171,'Calculations male'!Y171)</f>
        <v>0.54144483445526526</v>
      </c>
      <c r="Z216">
        <f>Z171/SUM(Z171,'Calculations male'!Z171)</f>
        <v>0.54257009938399647</v>
      </c>
      <c r="AA216">
        <f>AA171/SUM(AA171,'Calculations male'!AA171)</f>
        <v>0.54368522298949085</v>
      </c>
      <c r="AB216">
        <f>AB171/SUM(AB171,'Calculations male'!AB171)</f>
        <v>0.54479033113339426</v>
      </c>
      <c r="AC216">
        <f>AC171/SUM(AC171,'Calculations male'!AC171)</f>
        <v>0.54588554779872067</v>
      </c>
      <c r="AD216">
        <f>AD171/SUM(AD171,'Calculations male'!AD171)</f>
        <v>0.5469709951199897</v>
      </c>
      <c r="AE216">
        <f>AE171/SUM(AE171,'Calculations male'!AE171)</f>
        <v>0.54804679341291673</v>
      </c>
      <c r="AF216">
        <f>AF171/SUM(AF171,'Calculations male'!AF171)</f>
        <v>0.54911306120369574</v>
      </c>
    </row>
    <row r="217" spans="1:32" x14ac:dyDescent="0.25">
      <c r="A217" t="s">
        <v>86</v>
      </c>
      <c r="B217">
        <f>B172/SUM(B172,'Calculations male'!B172)</f>
        <v>0.53400000000000003</v>
      </c>
      <c r="C217">
        <f>C172/SUM(C172,'Calculations male'!C172)</f>
        <v>0.53524890279168857</v>
      </c>
      <c r="D217">
        <f>D172/SUM(D172,'Calculations male'!D172)</f>
        <v>0.53655464452538626</v>
      </c>
      <c r="E217">
        <f>E172/SUM(E172,'Calculations male'!E172)</f>
        <v>0.53782733794806903</v>
      </c>
      <c r="F217">
        <f>F172/SUM(F172,'Calculations male'!F172)</f>
        <v>0.53907666830087297</v>
      </c>
      <c r="G217">
        <f>G172/SUM(G172,'Calculations male'!G172)</f>
        <v>0.54036654632770376</v>
      </c>
      <c r="H217">
        <f>H172/SUM(H172,'Calculations male'!H172)</f>
        <v>0.54170718832597109</v>
      </c>
      <c r="I217">
        <f>I172/SUM(I172,'Calculations male'!I172)</f>
        <v>0.54312178773171726</v>
      </c>
      <c r="J217">
        <f>J172/SUM(J172,'Calculations male'!J172)</f>
        <v>0.54459738462752638</v>
      </c>
      <c r="K217">
        <f>K172/SUM(K172,'Calculations male'!K172)</f>
        <v>0.54603243122596057</v>
      </c>
      <c r="L217">
        <f>L172/SUM(L172,'Calculations male'!L172)</f>
        <v>0.54696341447945673</v>
      </c>
      <c r="M217">
        <f>M172/SUM(M172,'Calculations male'!M172)</f>
        <v>0.54820142959548013</v>
      </c>
      <c r="N217">
        <f>N172/SUM(N172,'Calculations male'!N172)</f>
        <v>0.54942753812595846</v>
      </c>
      <c r="O217">
        <f>O172/SUM(O172,'Calculations male'!O172)</f>
        <v>0.55064189685510112</v>
      </c>
      <c r="P217">
        <f>P172/SUM(P172,'Calculations male'!P172)</f>
        <v>0.55184466010396327</v>
      </c>
      <c r="Q217">
        <f>Q172/SUM(Q172,'Calculations male'!Q172)</f>
        <v>0.55303597977135766</v>
      </c>
      <c r="R217">
        <f>R172/SUM(R172,'Calculations male'!R172)</f>
        <v>0.55421600537419524</v>
      </c>
      <c r="S217">
        <f>S172/SUM(S172,'Calculations male'!S172)</f>
        <v>0.55538488408726616</v>
      </c>
      <c r="T217">
        <f>T172/SUM(T172,'Calculations male'!T172)</f>
        <v>0.55654276078245268</v>
      </c>
      <c r="U217">
        <f>U172/SUM(U172,'Calculations male'!U172)</f>
        <v>0.55768977806737607</v>
      </c>
      <c r="V217">
        <f>V172/SUM(V172,'Calculations male'!V172)</f>
        <v>0.55882607632347248</v>
      </c>
      <c r="W217">
        <f>W172/SUM(W172,'Calculations male'!W172)</f>
        <v>0.55995179374351023</v>
      </c>
      <c r="X217">
        <f>X172/SUM(X172,'Calculations male'!X172)</f>
        <v>0.56106706636852621</v>
      </c>
      <c r="Y217">
        <f>Y172/SUM(Y172,'Calculations male'!Y172)</f>
        <v>0.56217202812421352</v>
      </c>
      <c r="Z217">
        <f>Z172/SUM(Z172,'Calculations male'!Z172)</f>
        <v>0.56326681085673613</v>
      </c>
      <c r="AA217">
        <f>AA172/SUM(AA172,'Calculations male'!AA172)</f>
        <v>0.56435154436798518</v>
      </c>
      <c r="AB217">
        <f>AB172/SUM(AB172,'Calculations male'!AB172)</f>
        <v>0.56542635645028716</v>
      </c>
      <c r="AC217">
        <f>AC172/SUM(AC172,'Calculations male'!AC172)</f>
        <v>0.56649137292054386</v>
      </c>
      <c r="AD217">
        <f>AD172/SUM(AD172,'Calculations male'!AD172)</f>
        <v>0.56754671765384035</v>
      </c>
      <c r="AE217">
        <f>AE172/SUM(AE172,'Calculations male'!AE172)</f>
        <v>0.56859251261649324</v>
      </c>
      <c r="AF217">
        <f>AF172/SUM(AF172,'Calculations male'!AF172)</f>
        <v>0.56962887789856675</v>
      </c>
    </row>
    <row r="218" spans="1:32" x14ac:dyDescent="0.25">
      <c r="A218" t="s">
        <v>88</v>
      </c>
      <c r="B218">
        <f>B173/SUM(B173,'Calculations male'!B173)</f>
        <v>0.5</v>
      </c>
      <c r="C218">
        <f>C173/SUM(C173,'Calculations male'!C173)</f>
        <v>0.50129292888848431</v>
      </c>
      <c r="D218">
        <f>D173/SUM(D173,'Calculations male'!D173)</f>
        <v>0.5026451507287677</v>
      </c>
      <c r="E218">
        <f>E173/SUM(E173,'Calculations male'!E173)</f>
        <v>0.5039635900532532</v>
      </c>
      <c r="F218">
        <f>F173/SUM(F173,'Calculations male'!F173)</f>
        <v>0.50525825034688621</v>
      </c>
      <c r="G218">
        <f>G173/SUM(G173,'Calculations male'!G173)</f>
        <v>0.50659536924677762</v>
      </c>
      <c r="H218">
        <f>H173/SUM(H173,'Calculations male'!H173)</f>
        <v>0.50798558388200632</v>
      </c>
      <c r="I218">
        <f>I173/SUM(I173,'Calculations male'!I173)</f>
        <v>0.50945301187718994</v>
      </c>
      <c r="J218">
        <f>J173/SUM(J173,'Calculations male'!J173)</f>
        <v>0.51098428449419442</v>
      </c>
      <c r="K218">
        <f>K173/SUM(K173,'Calculations male'!K173)</f>
        <v>0.51247403305692885</v>
      </c>
      <c r="L218">
        <f>L173/SUM(L173,'Calculations male'!L173)</f>
        <v>0.51344079686779298</v>
      </c>
      <c r="M218">
        <f>M173/SUM(M173,'Calculations male'!M173)</f>
        <v>0.51472674899569704</v>
      </c>
      <c r="N218">
        <f>N173/SUM(N173,'Calculations male'!N173)</f>
        <v>0.51600073367874344</v>
      </c>
      <c r="O218">
        <f>O173/SUM(O173,'Calculations male'!O173)</f>
        <v>0.51726290156960586</v>
      </c>
      <c r="P218">
        <f>P173/SUM(P173,'Calculations male'!P173)</f>
        <v>0.51851340111174504</v>
      </c>
      <c r="Q218">
        <f>Q173/SUM(Q173,'Calculations male'!Q173)</f>
        <v>0.51975237857149836</v>
      </c>
      <c r="R218">
        <f>R173/SUM(R173,'Calculations male'!R173)</f>
        <v>0.52097997806990048</v>
      </c>
      <c r="S218">
        <f>S173/SUM(S173,'Calculations male'!S173)</f>
        <v>0.52219634161423556</v>
      </c>
      <c r="T218">
        <f>T173/SUM(T173,'Calculations male'!T173)</f>
        <v>0.52340160912930411</v>
      </c>
      <c r="U218">
        <f>U173/SUM(U173,'Calculations male'!U173)</f>
        <v>0.52459591848839293</v>
      </c>
      <c r="V218">
        <f>V173/SUM(V173,'Calculations male'!V173)</f>
        <v>0.5257794055439402</v>
      </c>
      <c r="W218">
        <f>W173/SUM(W173,'Calculations male'!W173)</f>
        <v>0.52695220415789279</v>
      </c>
      <c r="X218">
        <f>X173/SUM(X173,'Calculations male'!X173)</f>
        <v>0.52811444623172865</v>
      </c>
      <c r="Y218">
        <f>Y173/SUM(Y173,'Calculations male'!Y173)</f>
        <v>0.52926626173616609</v>
      </c>
      <c r="Z218">
        <f>Z173/SUM(Z173,'Calculations male'!Z173)</f>
        <v>0.53040777874052958</v>
      </c>
      <c r="AA218">
        <f>AA173/SUM(AA173,'Calculations male'!AA173)</f>
        <v>0.53153912344177578</v>
      </c>
      <c r="AB218">
        <f>AB173/SUM(AB173,'Calculations male'!AB173)</f>
        <v>0.53266042019318594</v>
      </c>
      <c r="AC218">
        <f>AC173/SUM(AC173,'Calculations male'!AC173)</f>
        <v>0.53377179153269305</v>
      </c>
      <c r="AD218">
        <f>AD173/SUM(AD173,'Calculations male'!AD173)</f>
        <v>0.53487335821087945</v>
      </c>
      <c r="AE218">
        <f>AE173/SUM(AE173,'Calculations male'!AE173)</f>
        <v>0.53596523921860073</v>
      </c>
      <c r="AF218">
        <f>AF173/SUM(AF173,'Calculations male'!AF173)</f>
        <v>0.53704755181426789</v>
      </c>
    </row>
    <row r="219" spans="1:32" x14ac:dyDescent="0.25">
      <c r="A219" t="s">
        <v>90</v>
      </c>
      <c r="B219">
        <f>B174/SUM(B174,'Calculations male'!B174)</f>
        <v>0.41399999999999998</v>
      </c>
      <c r="C219">
        <f>C174/SUM(C174,'Calculations male'!C174)</f>
        <v>0.4153517907830363</v>
      </c>
      <c r="D219">
        <f>D174/SUM(D174,'Calculations male'!D174)</f>
        <v>0.41676689559634744</v>
      </c>
      <c r="E219">
        <f>E174/SUM(E174,'Calculations male'!E174)</f>
        <v>0.41814794690678753</v>
      </c>
      <c r="F219">
        <f>F174/SUM(F174,'Calculations male'!F174)</f>
        <v>0.41950533792444061</v>
      </c>
      <c r="G219">
        <f>G174/SUM(G174,'Calculations male'!G174)</f>
        <v>0.4209085418368973</v>
      </c>
      <c r="H219">
        <f>H174/SUM(H174,'Calculations male'!H174)</f>
        <v>0.42236886192177087</v>
      </c>
      <c r="I219">
        <f>I174/SUM(I174,'Calculations male'!I174)</f>
        <v>0.42391183187070952</v>
      </c>
      <c r="J219">
        <f>J174/SUM(J174,'Calculations male'!J174)</f>
        <v>0.42552362086189693</v>
      </c>
      <c r="K219">
        <f>K174/SUM(K174,'Calculations male'!K174)</f>
        <v>0.42709335495428696</v>
      </c>
      <c r="L219">
        <f>L174/SUM(L174,'Calculations male'!L174)</f>
        <v>0.42811289615192905</v>
      </c>
      <c r="M219">
        <f>M174/SUM(M174,'Calculations male'!M174)</f>
        <v>0.42947011256999856</v>
      </c>
      <c r="N219">
        <f>N174/SUM(N174,'Calculations male'!N174)</f>
        <v>0.43081589278736182</v>
      </c>
      <c r="O219">
        <f>O174/SUM(O174,'Calculations male'!O174)</f>
        <v>0.43215036161795634</v>
      </c>
      <c r="P219">
        <f>P174/SUM(P174,'Calculations male'!P174)</f>
        <v>0.43347364245364467</v>
      </c>
      <c r="Q219">
        <f>Q174/SUM(Q174,'Calculations male'!Q174)</f>
        <v>0.43478585727330971</v>
      </c>
      <c r="R219">
        <f>R174/SUM(R174,'Calculations male'!R174)</f>
        <v>0.43608712665234967</v>
      </c>
      <c r="S219">
        <f>S174/SUM(S174,'Calculations male'!S174)</f>
        <v>0.43737756977255571</v>
      </c>
      <c r="T219">
        <f>T174/SUM(T174,'Calculations male'!T174)</f>
        <v>0.43865730443233625</v>
      </c>
      <c r="U219">
        <f>U174/SUM(U174,'Calculations male'!U174)</f>
        <v>0.43992644705726064</v>
      </c>
      <c r="V219">
        <f>V174/SUM(V174,'Calculations male'!V174)</f>
        <v>0.44118511271089195</v>
      </c>
      <c r="W219">
        <f>W174/SUM(W174,'Calculations male'!W174)</f>
        <v>0.44243341510589534</v>
      </c>
      <c r="X219">
        <f>X174/SUM(X174,'Calculations male'!X174)</f>
        <v>0.44367146661537266</v>
      </c>
      <c r="Y219">
        <f>Y174/SUM(Y174,'Calculations male'!Y174)</f>
        <v>0.44489937828443349</v>
      </c>
      <c r="Z219">
        <f>Z174/SUM(Z174,'Calculations male'!Z174)</f>
        <v>0.44611725984195194</v>
      </c>
      <c r="AA219">
        <f>AA174/SUM(AA174,'Calculations male'!AA174)</f>
        <v>0.44732521971250172</v>
      </c>
      <c r="AB219">
        <f>AB174/SUM(AB174,'Calculations male'!AB174)</f>
        <v>0.4485233650284588</v>
      </c>
      <c r="AC219">
        <f>AC174/SUM(AC174,'Calculations male'!AC174)</f>
        <v>0.44971180164222452</v>
      </c>
      <c r="AD219">
        <f>AD174/SUM(AD174,'Calculations male'!AD174)</f>
        <v>0.45089063413859359</v>
      </c>
      <c r="AE219">
        <f>AE174/SUM(AE174,'Calculations male'!AE174)</f>
        <v>0.45205996584720504</v>
      </c>
      <c r="AF219">
        <f>AF174/SUM(AF174,'Calculations male'!AF174)</f>
        <v>0.45321989885509928</v>
      </c>
    </row>
    <row r="220" spans="1:32" x14ac:dyDescent="0.25">
      <c r="A220" t="s">
        <v>92</v>
      </c>
      <c r="B220">
        <f>B175/SUM(B175,'Calculations male'!B175)</f>
        <v>0.46399999999999986</v>
      </c>
      <c r="C220">
        <f>C175/SUM(C175,'Calculations male'!C175)</f>
        <v>0.46532709192321897</v>
      </c>
      <c r="D220">
        <f>D175/SUM(D175,'Calculations male'!D175)</f>
        <v>0.4667155640630794</v>
      </c>
      <c r="E220">
        <f>E175/SUM(E175,'Calculations male'!E175)</f>
        <v>0.46806985962859537</v>
      </c>
      <c r="F220">
        <f>F175/SUM(F175,'Calculations male'!F175)</f>
        <v>0.46940022015273486</v>
      </c>
      <c r="G220">
        <f>G175/SUM(G175,'Calculations male'!G175)</f>
        <v>0.47077471960016964</v>
      </c>
      <c r="H220">
        <f>H175/SUM(H175,'Calculations male'!H175)</f>
        <v>0.4722043471550727</v>
      </c>
      <c r="I220">
        <f>I175/SUM(I175,'Calculations male'!I175)</f>
        <v>0.47371398207596649</v>
      </c>
      <c r="J220">
        <f>J175/SUM(J175,'Calculations male'!J175)</f>
        <v>0.47528995914589584</v>
      </c>
      <c r="K220">
        <f>K175/SUM(K175,'Calculations male'!K175)</f>
        <v>0.47682384666486716</v>
      </c>
      <c r="L220">
        <f>L175/SUM(L175,'Calculations male'!L175)</f>
        <v>0.47781959488481013</v>
      </c>
      <c r="M220">
        <f>M175/SUM(M175,'Calculations male'!M175)</f>
        <v>0.47914451584149687</v>
      </c>
      <c r="N220">
        <f>N175/SUM(N175,'Calculations male'!N175)</f>
        <v>0.48045757303557146</v>
      </c>
      <c r="O220">
        <f>O175/SUM(O175,'Calculations male'!O175)</f>
        <v>0.48175890795779791</v>
      </c>
      <c r="P220">
        <f>P175/SUM(P175,'Calculations male'!P175)</f>
        <v>0.48304866020002607</v>
      </c>
      <c r="Q220">
        <f>Q175/SUM(Q175,'Calculations male'!Q175)</f>
        <v>0.48432696747756149</v>
      </c>
      <c r="R220">
        <f>R175/SUM(R175,'Calculations male'!R175)</f>
        <v>0.48559396565157048</v>
      </c>
      <c r="S220">
        <f>S175/SUM(S175,'Calculations male'!S175)</f>
        <v>0.48684978875151069</v>
      </c>
      <c r="T220">
        <f>T175/SUM(T175,'Calculations male'!T175)</f>
        <v>0.4880945689975601</v>
      </c>
      <c r="U220">
        <f>U175/SUM(U175,'Calculations male'!U175)</f>
        <v>0.48932843682302957</v>
      </c>
      <c r="V220">
        <f>V175/SUM(V175,'Calculations male'!V175)</f>
        <v>0.49055152089673215</v>
      </c>
      <c r="W220">
        <f>W175/SUM(W175,'Calculations male'!W175)</f>
        <v>0.4917639481453106</v>
      </c>
      <c r="X220">
        <f>X175/SUM(X175,'Calculations male'!X175)</f>
        <v>0.4929658437754762</v>
      </c>
      <c r="Y220">
        <f>Y175/SUM(Y175,'Calculations male'!Y175)</f>
        <v>0.49415733129618089</v>
      </c>
      <c r="Z220">
        <f>Z175/SUM(Z175,'Calculations male'!Z175)</f>
        <v>0.49533853254068089</v>
      </c>
      <c r="AA220">
        <f>AA175/SUM(AA175,'Calculations male'!AA175)</f>
        <v>0.49650956768848903</v>
      </c>
      <c r="AB220">
        <f>AB175/SUM(AB175,'Calculations male'!AB175)</f>
        <v>0.49767055528721593</v>
      </c>
      <c r="AC220">
        <f>AC175/SUM(AC175,'Calculations male'!AC175)</f>
        <v>0.4988216122742582</v>
      </c>
      <c r="AD220">
        <f>AD175/SUM(AD175,'Calculations male'!AD175)</f>
        <v>0.4999628539983671</v>
      </c>
      <c r="AE220">
        <f>AE175/SUM(AE175,'Calculations male'!AE175)</f>
        <v>0.50109439424104318</v>
      </c>
      <c r="AF220">
        <f>AF175/SUM(AF175,'Calculations male'!AF175)</f>
        <v>0.50221634523778491</v>
      </c>
    </row>
    <row r="221" spans="1:32" x14ac:dyDescent="0.25">
      <c r="A221" t="s">
        <v>94</v>
      </c>
      <c r="B221">
        <f>B176/SUM(B176,'Calculations male'!B176)</f>
        <v>0.69499999999999995</v>
      </c>
      <c r="C221">
        <f>C176/SUM(C176,'Calculations male'!C176)</f>
        <v>0.69590684061418551</v>
      </c>
      <c r="D221">
        <f>D176/SUM(D176,'Calculations male'!D176)</f>
        <v>0.69685373741459999</v>
      </c>
      <c r="E221">
        <f>E176/SUM(E176,'Calculations male'!E176)</f>
        <v>0.69777547847429178</v>
      </c>
      <c r="F221">
        <f>F176/SUM(F176,'Calculations male'!F176)</f>
        <v>0.69867916193410118</v>
      </c>
      <c r="G221">
        <f>G176/SUM(G176,'Calculations male'!G176)</f>
        <v>0.69961099852532715</v>
      </c>
      <c r="H221">
        <f>H176/SUM(H176,'Calculations male'!H176)</f>
        <v>0.70057824753020692</v>
      </c>
      <c r="I221">
        <f>I176/SUM(I176,'Calculations male'!I176)</f>
        <v>0.70159746919503441</v>
      </c>
      <c r="J221">
        <f>J176/SUM(J176,'Calculations male'!J176)</f>
        <v>0.70265913070779651</v>
      </c>
      <c r="K221">
        <f>K176/SUM(K176,'Calculations male'!K176)</f>
        <v>0.70369014713468858</v>
      </c>
      <c r="L221">
        <f>L176/SUM(L176,'Calculations male'!L176)</f>
        <v>0.70435824519734735</v>
      </c>
      <c r="M221">
        <f>M176/SUM(M176,'Calculations male'!M176)</f>
        <v>0.70524574106581761</v>
      </c>
      <c r="N221">
        <f>N176/SUM(N176,'Calculations male'!N176)</f>
        <v>0.70612365239360164</v>
      </c>
      <c r="O221">
        <f>O176/SUM(O176,'Calculations male'!O176)</f>
        <v>0.70699212635685227</v>
      </c>
      <c r="P221">
        <f>P176/SUM(P176,'Calculations male'!P176)</f>
        <v>0.70785130727151124</v>
      </c>
      <c r="Q221">
        <f>Q176/SUM(Q176,'Calculations male'!Q176)</f>
        <v>0.70870133665907997</v>
      </c>
      <c r="R221">
        <f>R176/SUM(R176,'Calculations male'!R176)</f>
        <v>0.70954235331068072</v>
      </c>
      <c r="S221">
        <f>S176/SUM(S176,'Calculations male'!S176)</f>
        <v>0.71037449334946401</v>
      </c>
      <c r="T221">
        <f>T176/SUM(T176,'Calculations male'!T176)</f>
        <v>0.71119789029140668</v>
      </c>
      <c r="U221">
        <f>U176/SUM(U176,'Calculations male'!U176)</f>
        <v>0.71201267510454302</v>
      </c>
      <c r="V221">
        <f>V176/SUM(V176,'Calculations male'!V176)</f>
        <v>0.71281897626667434</v>
      </c>
      <c r="W221">
        <f>W176/SUM(W176,'Calculations male'!W176)</f>
        <v>0.71361691982160447</v>
      </c>
      <c r="X221">
        <f>X176/SUM(X176,'Calculations male'!X176)</f>
        <v>0.71440662943392585</v>
      </c>
      <c r="Y221">
        <f>Y176/SUM(Y176,'Calculations male'!Y176)</f>
        <v>0.71518822644241997</v>
      </c>
      <c r="Z221">
        <f>Z176/SUM(Z176,'Calculations male'!Z176)</f>
        <v>0.71596182991209112</v>
      </c>
      <c r="AA221">
        <f>AA176/SUM(AA176,'Calculations male'!AA176)</f>
        <v>0.7167275566848772</v>
      </c>
      <c r="AB221">
        <f>AB176/SUM(AB176,'Calculations male'!AB176)</f>
        <v>0.71748552142908362</v>
      </c>
      <c r="AC221">
        <f>AC176/SUM(AC176,'Calculations male'!AC176)</f>
        <v>0.7182358366875552</v>
      </c>
      <c r="AD221">
        <f>AD176/SUM(AD176,'Calculations male'!AD176)</f>
        <v>0.71897861292464704</v>
      </c>
      <c r="AE221">
        <f>AE176/SUM(AE176,'Calculations male'!AE176)</f>
        <v>0.71971395857200027</v>
      </c>
      <c r="AF221">
        <f>AF176/SUM(AF176,'Calculations male'!AF176)</f>
        <v>0.72044198007317828</v>
      </c>
    </row>
    <row r="222" spans="1:32" x14ac:dyDescent="0.25">
      <c r="A222" t="s">
        <v>96</v>
      </c>
      <c r="B222">
        <f>B177/SUM(B177,'Calculations male'!B177)</f>
        <v>0.77800000000000014</v>
      </c>
      <c r="C222">
        <f>C177/SUM(C177,'Calculations male'!C177)</f>
        <v>0.7786632675789269</v>
      </c>
      <c r="D222">
        <f>D177/SUM(D177,'Calculations male'!D177)</f>
        <v>0.77935553641700872</v>
      </c>
      <c r="E222">
        <f>E177/SUM(E177,'Calculations male'!E177)</f>
        <v>0.78002912509706113</v>
      </c>
      <c r="F222">
        <f>F177/SUM(F177,'Calculations male'!F177)</f>
        <v>0.78068924231370729</v>
      </c>
      <c r="G222">
        <f>G177/SUM(G177,'Calculations male'!G177)</f>
        <v>0.78136964062585801</v>
      </c>
      <c r="H222">
        <f>H177/SUM(H177,'Calculations male'!H177)</f>
        <v>0.78207559255914216</v>
      </c>
      <c r="I222">
        <f>I177/SUM(I177,'Calculations male'!I177)</f>
        <v>0.78281914442105971</v>
      </c>
      <c r="J222">
        <f>J177/SUM(J177,'Calculations male'!J177)</f>
        <v>0.78359329658114474</v>
      </c>
      <c r="K222">
        <f>K177/SUM(K177,'Calculations male'!K177)</f>
        <v>0.78434475240260515</v>
      </c>
      <c r="L222">
        <f>L177/SUM(L177,'Calculations male'!L177)</f>
        <v>0.78483151204594181</v>
      </c>
      <c r="M222">
        <f>M177/SUM(M177,'Calculations male'!M177)</f>
        <v>0.78547789766824705</v>
      </c>
      <c r="N222">
        <f>N177/SUM(N177,'Calculations male'!N177)</f>
        <v>0.78611705480813365</v>
      </c>
      <c r="O222">
        <f>O177/SUM(O177,'Calculations male'!O177)</f>
        <v>0.78674909988726716</v>
      </c>
      <c r="P222">
        <f>P177/SUM(P177,'Calculations male'!P177)</f>
        <v>0.78737414691846197</v>
      </c>
      <c r="Q222">
        <f>Q177/SUM(Q177,'Calculations male'!Q177)</f>
        <v>0.78799230756579874</v>
      </c>
      <c r="R222">
        <f>R177/SUM(R177,'Calculations male'!R177)</f>
        <v>0.78860369120300244</v>
      </c>
      <c r="S222">
        <f>S177/SUM(S177,'Calculations male'!S177)</f>
        <v>0.78920840497014111</v>
      </c>
      <c r="T222">
        <f>T177/SUM(T177,'Calculations male'!T177)</f>
        <v>0.78980655382869802</v>
      </c>
      <c r="U222">
        <f>U177/SUM(U177,'Calculations male'!U177)</f>
        <v>0.79039824061507136</v>
      </c>
      <c r="V222">
        <f>V177/SUM(V177,'Calculations male'!V177)</f>
        <v>0.79098356609254761</v>
      </c>
      <c r="W222">
        <f>W177/SUM(W177,'Calculations male'!W177)</f>
        <v>0.79156262900180741</v>
      </c>
      <c r="X222">
        <f>X177/SUM(X177,'Calculations male'!X177)</f>
        <v>0.79213552610999427</v>
      </c>
      <c r="Y222">
        <f>Y177/SUM(Y177,'Calculations male'!Y177)</f>
        <v>0.7927023522584119</v>
      </c>
      <c r="Z222">
        <f>Z177/SUM(Z177,'Calculations male'!Z177)</f>
        <v>0.79326320040887688</v>
      </c>
      <c r="AA222">
        <f>AA177/SUM(AA177,'Calculations male'!AA177)</f>
        <v>0.7938181616887755</v>
      </c>
      <c r="AB222">
        <f>AB177/SUM(AB177,'Calculations male'!AB177)</f>
        <v>0.79436732543487309</v>
      </c>
      <c r="AC222">
        <f>AC177/SUM(AC177,'Calculations male'!AC177)</f>
        <v>0.79491077923589626</v>
      </c>
      <c r="AD222">
        <f>AD177/SUM(AD177,'Calculations male'!AD177)</f>
        <v>0.79544860897395075</v>
      </c>
      <c r="AE222">
        <f>AE177/SUM(AE177,'Calculations male'!AE177)</f>
        <v>0.79598089886478685</v>
      </c>
      <c r="AF222">
        <f>AF177/SUM(AF177,'Calculations male'!AF177)</f>
        <v>0.79650773149696796</v>
      </c>
    </row>
    <row r="223" spans="1:32" x14ac:dyDescent="0.25">
      <c r="A223" t="s">
        <v>98</v>
      </c>
      <c r="B223">
        <f>B178/SUM(B178,'Calculations male'!B178)</f>
        <v>0.45500000000000002</v>
      </c>
      <c r="C223">
        <f>C178/SUM(C178,'Calculations male'!C178)</f>
        <v>0.45633353869659427</v>
      </c>
      <c r="D223">
        <f>D178/SUM(D178,'Calculations male'!D178)</f>
        <v>0.45772889161848512</v>
      </c>
      <c r="E223">
        <f>E178/SUM(E178,'Calculations male'!E178)</f>
        <v>0.45909003213712002</v>
      </c>
      <c r="F223">
        <f>F178/SUM(F178,'Calculations male'!F178)</f>
        <v>0.46042724476997859</v>
      </c>
      <c r="G223">
        <f>G178/SUM(G178,'Calculations male'!G178)</f>
        <v>0.46180895676378259</v>
      </c>
      <c r="H223">
        <f>H178/SUM(H178,'Calculations male'!H178)</f>
        <v>0.46324622935334153</v>
      </c>
      <c r="I223">
        <f>I178/SUM(I178,'Calculations male'!I178)</f>
        <v>0.46476409531104917</v>
      </c>
      <c r="J223">
        <f>J178/SUM(J178,'Calculations male'!J178)</f>
        <v>0.46634883805952509</v>
      </c>
      <c r="K223">
        <f>K178/SUM(K178,'Calculations male'!K178)</f>
        <v>0.46789142637144704</v>
      </c>
      <c r="L223">
        <f>L178/SUM(L178,'Calculations male'!L178)</f>
        <v>0.46889291201800232</v>
      </c>
      <c r="M223">
        <f>M178/SUM(M178,'Calculations male'!M178)</f>
        <v>0.47022557569025381</v>
      </c>
      <c r="N223">
        <f>N178/SUM(N178,'Calculations male'!N178)</f>
        <v>0.47154642840293387</v>
      </c>
      <c r="O223">
        <f>O178/SUM(O178,'Calculations male'!O178)</f>
        <v>0.47285560896289047</v>
      </c>
      <c r="P223">
        <f>P178/SUM(P178,'Calculations male'!P178)</f>
        <v>0.47415325436077355</v>
      </c>
      <c r="Q223">
        <f>Q178/SUM(Q178,'Calculations male'!Q178)</f>
        <v>0.47543949979096845</v>
      </c>
      <c r="R223">
        <f>R178/SUM(R178,'Calculations male'!R178)</f>
        <v>0.47671447867163708</v>
      </c>
      <c r="S223">
        <f>S178/SUM(S178,'Calculations male'!S178)</f>
        <v>0.47797832266485202</v>
      </c>
      <c r="T223">
        <f>T178/SUM(T178,'Calculations male'!T178)</f>
        <v>0.47923116169679991</v>
      </c>
      <c r="U223">
        <f>U178/SUM(U178,'Calculations male'!U178)</f>
        <v>0.48047312397803005</v>
      </c>
      <c r="V223">
        <f>V178/SUM(V178,'Calculations male'!V178)</f>
        <v>0.4817043360237267</v>
      </c>
      <c r="W223">
        <f>W178/SUM(W178,'Calculations male'!W178)</f>
        <v>0.482924922673999</v>
      </c>
      <c r="X223">
        <f>X178/SUM(X178,'Calculations male'!X178)</f>
        <v>0.48413500711414392</v>
      </c>
      <c r="Y223">
        <f>Y178/SUM(Y178,'Calculations male'!Y178)</f>
        <v>0.48533471089490027</v>
      </c>
      <c r="Z223">
        <f>Z178/SUM(Z178,'Calculations male'!Z178)</f>
        <v>0.48652415395265064</v>
      </c>
      <c r="AA223">
        <f>AA178/SUM(AA178,'Calculations male'!AA178)</f>
        <v>0.48770345462956727</v>
      </c>
      <c r="AB223">
        <f>AB178/SUM(AB178,'Calculations male'!AB178)</f>
        <v>0.48887272969369983</v>
      </c>
      <c r="AC223">
        <f>AC178/SUM(AC178,'Calculations male'!AC178)</f>
        <v>0.49003209435896261</v>
      </c>
      <c r="AD223">
        <f>AD178/SUM(AD178,'Calculations male'!AD178)</f>
        <v>0.49118166230505245</v>
      </c>
      <c r="AE223">
        <f>AE178/SUM(AE178,'Calculations male'!AE178)</f>
        <v>0.49232154569724079</v>
      </c>
      <c r="AF223">
        <f>AF178/SUM(AF178,'Calculations male'!AF178)</f>
        <v>0.49345185520606699</v>
      </c>
    </row>
    <row r="224" spans="1:32" x14ac:dyDescent="0.25">
      <c r="A224" t="s">
        <v>100</v>
      </c>
      <c r="B224">
        <f>B179/SUM(B179,'Calculations male'!B179)</f>
        <v>0.88900000000000001</v>
      </c>
      <c r="C224">
        <f>C179/SUM(C179,'Calculations male'!C179)</f>
        <v>0.8893024929161778</v>
      </c>
      <c r="D224">
        <f>D179/SUM(D179,'Calculations male'!D179)</f>
        <v>0.88961816952231687</v>
      </c>
      <c r="E224">
        <f>E179/SUM(E179,'Calculations male'!E179)</f>
        <v>0.8899252869276123</v>
      </c>
      <c r="F224">
        <f>F179/SUM(F179,'Calculations male'!F179)</f>
        <v>0.89022622378776795</v>
      </c>
      <c r="G224">
        <f>G179/SUM(G179,'Calculations male'!G179)</f>
        <v>0.890536367676524</v>
      </c>
      <c r="H224">
        <f>H179/SUM(H179,'Calculations male'!H179)</f>
        <v>0.89085811897021949</v>
      </c>
      <c r="I224">
        <f>I179/SUM(I179,'Calculations male'!I179)</f>
        <v>0.89119696358249234</v>
      </c>
      <c r="J224">
        <f>J179/SUM(J179,'Calculations male'!J179)</f>
        <v>0.89154970689808133</v>
      </c>
      <c r="K224">
        <f>K179/SUM(K179,'Calculations male'!K179)</f>
        <v>0.89189206486216299</v>
      </c>
      <c r="L224">
        <f>L179/SUM(L179,'Calculations male'!L179)</f>
        <v>0.89211380674178919</v>
      </c>
      <c r="M224">
        <f>M179/SUM(M179,'Calculations male'!M179)</f>
        <v>0.89240823926792001</v>
      </c>
      <c r="N224">
        <f>N179/SUM(N179,'Calculations male'!N179)</f>
        <v>0.89269935021607638</v>
      </c>
      <c r="O224">
        <f>O179/SUM(O179,'Calculations male'!O179)</f>
        <v>0.89298719437637664</v>
      </c>
      <c r="P224">
        <f>P179/SUM(P179,'Calculations male'!P179)</f>
        <v>0.8932718253607832</v>
      </c>
      <c r="Q224">
        <f>Q179/SUM(Q179,'Calculations male'!Q179)</f>
        <v>0.89355329563413122</v>
      </c>
      <c r="R224">
        <f>R179/SUM(R179,'Calculations male'!R179)</f>
        <v>0.89383165654419128</v>
      </c>
      <c r="S224">
        <f>S179/SUM(S179,'Calculations male'!S179)</f>
        <v>0.894106958350807</v>
      </c>
      <c r="T224">
        <f>T179/SUM(T179,'Calculations male'!T179)</f>
        <v>0.894379250254136</v>
      </c>
      <c r="U224">
        <f>U179/SUM(U179,'Calculations male'!U179)</f>
        <v>0.89464858042202833</v>
      </c>
      <c r="V224">
        <f>V179/SUM(V179,'Calculations male'!V179)</f>
        <v>0.89491499601656976</v>
      </c>
      <c r="W224">
        <f>W179/SUM(W179,'Calculations male'!W179)</f>
        <v>0.89517854321982415</v>
      </c>
      <c r="X224">
        <f>X179/SUM(X179,'Calculations male'!X179)</f>
        <v>0.89543926725879575</v>
      </c>
      <c r="Y224">
        <f>Y179/SUM(Y179,'Calculations male'!Y179)</f>
        <v>0.89569721242964484</v>
      </c>
      <c r="Z224">
        <f>Z179/SUM(Z179,'Calculations male'!Z179)</f>
        <v>0.89595242212117832</v>
      </c>
      <c r="AA224">
        <f>AA179/SUM(AA179,'Calculations male'!AA179)</f>
        <v>0.89620493883764196</v>
      </c>
      <c r="AB224">
        <f>AB179/SUM(AB179,'Calculations male'!AB179)</f>
        <v>0.89645480422083834</v>
      </c>
      <c r="AC224">
        <f>AC179/SUM(AC179,'Calculations male'!AC179)</f>
        <v>0.89670205907159051</v>
      </c>
      <c r="AD224">
        <f>AD179/SUM(AD179,'Calculations male'!AD179)</f>
        <v>0.89694674337057889</v>
      </c>
      <c r="AE224">
        <f>AE179/SUM(AE179,'Calculations male'!AE179)</f>
        <v>0.89718889629856657</v>
      </c>
      <c r="AF224">
        <f>AF179/SUM(AF179,'Calculations male'!AF179)</f>
        <v>0.89742855625603746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
  <sheetViews>
    <sheetView workbookViewId="0"/>
  </sheetViews>
  <sheetFormatPr defaultRowHeight="15" x14ac:dyDescent="0.25"/>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224"/>
  <sheetViews>
    <sheetView workbookViewId="0"/>
  </sheetViews>
  <sheetFormatPr defaultRowHeight="15" x14ac:dyDescent="0.25"/>
  <sheetData>
    <row r="1" spans="1:2" x14ac:dyDescent="0.25">
      <c r="A1" t="s">
        <v>523</v>
      </c>
    </row>
    <row r="2" spans="1:2" x14ac:dyDescent="0.25">
      <c r="B2">
        <v>2020</v>
      </c>
    </row>
    <row r="3" spans="1:2" x14ac:dyDescent="0.25">
      <c r="A3" t="s">
        <v>18</v>
      </c>
      <c r="B3">
        <f>INDEX('BLS CPS T18'!D:D,MATCH($A3,'BLS CPS T18'!H:H,0))/100</f>
        <v>0.92400000000000004</v>
      </c>
    </row>
    <row r="4" spans="1:2" x14ac:dyDescent="0.25">
      <c r="A4" t="s">
        <v>20</v>
      </c>
      <c r="B4">
        <f>INDEX('BLS CPS T18'!D:D,MATCH($A4,'BLS CPS T18'!H:H,0))/100</f>
        <v>0.93099999999999994</v>
      </c>
    </row>
    <row r="5" spans="1:2" x14ac:dyDescent="0.25">
      <c r="A5" t="s">
        <v>22</v>
      </c>
      <c r="B5">
        <f>INDEX('BLS CPS T18'!D:D,MATCH($A5,'BLS CPS T18'!H:H,0))/100</f>
        <v>0.80599999999999994</v>
      </c>
    </row>
    <row r="6" spans="1:2" x14ac:dyDescent="0.25">
      <c r="A6" t="s">
        <v>24</v>
      </c>
      <c r="B6">
        <f>INDEX('BLS CPS T18'!D:D,MATCH($A6,'BLS CPS T18'!H:H,0))/100</f>
        <v>0.90400000000000003</v>
      </c>
    </row>
    <row r="7" spans="1:2" x14ac:dyDescent="0.25">
      <c r="A7" t="s">
        <v>26</v>
      </c>
      <c r="B7">
        <f>INDEX('BLS CPS T18'!D:D,MATCH($A7,'BLS CPS T18'!H:H,0))/100</f>
        <v>0.86499999999999999</v>
      </c>
    </row>
    <row r="8" spans="1:2" x14ac:dyDescent="0.25">
      <c r="A8" t="s">
        <v>28</v>
      </c>
      <c r="B8">
        <f>INDEX('BLS CPS T18'!D:D,MATCH($A8,'BLS CPS T18'!H:H,0))/100</f>
        <v>0.7825922330097087</v>
      </c>
    </row>
    <row r="9" spans="1:2" x14ac:dyDescent="0.25">
      <c r="A9" t="s">
        <v>30</v>
      </c>
      <c r="B9">
        <f>INDEX('BLS CPS T18'!D:D,MATCH($A9,'BLS CPS T18'!H:H,0))/100</f>
        <v>0.75900000000000001</v>
      </c>
    </row>
    <row r="10" spans="1:2" x14ac:dyDescent="0.25">
      <c r="A10" t="s">
        <v>32</v>
      </c>
      <c r="B10">
        <f>INDEX('BLS CPS T18'!D:D,MATCH($A10,'BLS CPS T18'!H:H,0))/100</f>
        <v>0.85099999999999998</v>
      </c>
    </row>
    <row r="11" spans="1:2" x14ac:dyDescent="0.25">
      <c r="A11" t="s">
        <v>34</v>
      </c>
      <c r="B11">
        <f>INDEX('BLS CPS T18'!D:D,MATCH($A11,'BLS CPS T18'!H:H,0))/100</f>
        <v>0.83400000000000007</v>
      </c>
    </row>
    <row r="12" spans="1:2" x14ac:dyDescent="0.25">
      <c r="A12" t="s">
        <v>36</v>
      </c>
      <c r="B12">
        <f>INDEX('BLS CPS T18'!D:D,MATCH($A12,'BLS CPS T18'!H:H,0))/100</f>
        <v>0.78099999999999992</v>
      </c>
    </row>
    <row r="13" spans="1:2" x14ac:dyDescent="0.25">
      <c r="A13" t="s">
        <v>38</v>
      </c>
      <c r="B13">
        <f>INDEX('BLS CPS T18'!D:D,MATCH($A13,'BLS CPS T18'!H:H,0))/100</f>
        <v>0.8049925925925927</v>
      </c>
    </row>
    <row r="14" spans="1:2" x14ac:dyDescent="0.25">
      <c r="A14" t="s">
        <v>40</v>
      </c>
      <c r="B14">
        <f>INDEX('BLS CPS T18'!D:D,MATCH($A14,'BLS CPS T18'!H:H,0))/100</f>
        <v>0.72099999999999997</v>
      </c>
    </row>
    <row r="15" spans="1:2" x14ac:dyDescent="0.25">
      <c r="A15" t="s">
        <v>42</v>
      </c>
      <c r="B15">
        <f>INDEX('BLS CPS T18'!D:D,MATCH($A15,'BLS CPS T18'!H:H,0))/100</f>
        <v>0.81700000000000006</v>
      </c>
    </row>
    <row r="16" spans="1:2" x14ac:dyDescent="0.25">
      <c r="A16" t="s">
        <v>44</v>
      </c>
      <c r="B16">
        <f>INDEX('BLS CPS T18'!D:D,MATCH($A16,'BLS CPS T18'!H:H,0))/100</f>
        <v>0.78900000000000003</v>
      </c>
    </row>
    <row r="17" spans="1:2" x14ac:dyDescent="0.25">
      <c r="A17" t="s">
        <v>46</v>
      </c>
      <c r="B17">
        <f>INDEX('BLS CPS T18'!D:D,MATCH($A17,'BLS CPS T18'!H:H,0))/100</f>
        <v>0.86185714285714288</v>
      </c>
    </row>
    <row r="18" spans="1:2" x14ac:dyDescent="0.25">
      <c r="A18" t="s">
        <v>48</v>
      </c>
      <c r="B18">
        <f>INDEX('BLS CPS T18'!D:D,MATCH($A18,'BLS CPS T18'!H:H,0))/100</f>
        <v>0.87400000000000011</v>
      </c>
    </row>
    <row r="19" spans="1:2" x14ac:dyDescent="0.25">
      <c r="A19" t="s">
        <v>50</v>
      </c>
      <c r="B19">
        <f>INDEX('BLS CPS T18'!D:D,MATCH($A19,'BLS CPS T18'!H:H,0))/100</f>
        <v>0.92200000000000004</v>
      </c>
    </row>
    <row r="20" spans="1:2" x14ac:dyDescent="0.25">
      <c r="A20" t="s">
        <v>52</v>
      </c>
      <c r="B20">
        <f>INDEX('BLS CPS T18'!D:D,MATCH($A20,'BLS CPS T18'!H:H,0))/100</f>
        <v>0.8949373163565133</v>
      </c>
    </row>
    <row r="21" spans="1:2" x14ac:dyDescent="0.25">
      <c r="A21" t="s">
        <v>54</v>
      </c>
      <c r="B21">
        <f>INDEX('BLS CPS T18'!D:D,MATCH($A21,'BLS CPS T18'!H:H,0))/100</f>
        <v>0.68099999999999994</v>
      </c>
    </row>
    <row r="22" spans="1:2" x14ac:dyDescent="0.25">
      <c r="A22" t="s">
        <v>56</v>
      </c>
      <c r="B22">
        <f>INDEX('BLS CPS T18'!D:D,MATCH($A22,'BLS CPS T18'!H:H,0))/100</f>
        <v>0.81599999999999995</v>
      </c>
    </row>
    <row r="23" spans="1:2" x14ac:dyDescent="0.25">
      <c r="A23" t="s">
        <v>58</v>
      </c>
      <c r="B23">
        <f>INDEX('BLS CPS T18'!D:D,MATCH($A23,'BLS CPS T18'!H:H,0))/100</f>
        <v>0.85400000000000009</v>
      </c>
    </row>
    <row r="24" spans="1:2" x14ac:dyDescent="0.25">
      <c r="A24" t="s">
        <v>60</v>
      </c>
      <c r="B24">
        <f>INDEX('BLS CPS T18'!D:D,MATCH($A24,'BLS CPS T18'!H:H,0))/100</f>
        <v>0.73099999999999998</v>
      </c>
    </row>
    <row r="25" spans="1:2" x14ac:dyDescent="0.25">
      <c r="A25" t="s">
        <v>62</v>
      </c>
      <c r="B25">
        <f>INDEX('BLS CPS T18'!D:D,MATCH($A25,'BLS CPS T18'!H:H,0))/100</f>
        <v>0.80646820809248565</v>
      </c>
    </row>
    <row r="26" spans="1:2" x14ac:dyDescent="0.25">
      <c r="A26" t="s">
        <v>64</v>
      </c>
      <c r="B26">
        <f>INDEX('BLS CPS T18'!D:D,MATCH($A26,'BLS CPS T18'!H:H,0))/100</f>
        <v>0.77300000000000002</v>
      </c>
    </row>
    <row r="27" spans="1:2" x14ac:dyDescent="0.25">
      <c r="A27" t="s">
        <v>66</v>
      </c>
      <c r="B27">
        <f>INDEX('BLS CPS T18'!D:D,MATCH($A27,'BLS CPS T18'!H:H,0))/100</f>
        <v>0.85499999999999998</v>
      </c>
    </row>
    <row r="28" spans="1:2" x14ac:dyDescent="0.25">
      <c r="A28" t="s">
        <v>68</v>
      </c>
      <c r="B28">
        <f>INDEX('BLS CPS T18'!D:D,MATCH($A28,'BLS CPS T18'!H:H,0))/100</f>
        <v>0.85499999999999998</v>
      </c>
    </row>
    <row r="29" spans="1:2" x14ac:dyDescent="0.25">
      <c r="A29" t="s">
        <v>70</v>
      </c>
      <c r="B29">
        <f>INDEX('BLS CPS T18'!D:D,MATCH($A29,'BLS CPS T18'!H:H,0))/100</f>
        <v>0.83024969987995179</v>
      </c>
    </row>
    <row r="30" spans="1:2" x14ac:dyDescent="0.25">
      <c r="A30" t="s">
        <v>72</v>
      </c>
      <c r="B30">
        <f>INDEX('BLS CPS T18'!D:D,MATCH($A30,'BLS CPS T18'!H:H,0))/100</f>
        <v>0.8859999999999999</v>
      </c>
    </row>
    <row r="31" spans="1:2" x14ac:dyDescent="0.25">
      <c r="A31" t="s">
        <v>74</v>
      </c>
      <c r="B31">
        <f>INDEX('BLS CPS T18'!D:D,MATCH($A31,'BLS CPS T18'!H:H,0))/100</f>
        <v>0.78500000000000003</v>
      </c>
    </row>
    <row r="32" spans="1:2" x14ac:dyDescent="0.25">
      <c r="A32" t="s">
        <v>76</v>
      </c>
      <c r="B32">
        <f>INDEX('BLS CPS T18'!D:D,MATCH($A32,'BLS CPS T18'!H:H,0))/100</f>
        <v>0.70099999999999996</v>
      </c>
    </row>
    <row r="33" spans="1:2" x14ac:dyDescent="0.25">
      <c r="A33" t="s">
        <v>78</v>
      </c>
      <c r="B33">
        <f>INDEX('BLS CPS T18'!D:D,MATCH($A33,'BLS CPS T18'!H:H,0))/100</f>
        <v>0.74299999999999999</v>
      </c>
    </row>
    <row r="34" spans="1:2" x14ac:dyDescent="0.25">
      <c r="A34" t="s">
        <v>80</v>
      </c>
      <c r="B34">
        <f>INDEX('BLS CPS T18'!D:D,MATCH($A34,'BLS CPS T18'!H:H,0))/100</f>
        <v>0.8224762773722627</v>
      </c>
    </row>
    <row r="35" spans="1:2" x14ac:dyDescent="0.25">
      <c r="A35" t="s">
        <v>82</v>
      </c>
      <c r="B35">
        <f>INDEX('BLS CPS T18'!D:D,MATCH($A35,'BLS CPS T18'!H:H,0))/100</f>
        <v>0.71415092024539883</v>
      </c>
    </row>
    <row r="36" spans="1:2" x14ac:dyDescent="0.25">
      <c r="A36" t="s">
        <v>84</v>
      </c>
      <c r="B36">
        <f>INDEX('BLS CPS T18'!D:D,MATCH($A36,'BLS CPS T18'!H:H,0))/100</f>
        <v>0.7162459546925567</v>
      </c>
    </row>
    <row r="37" spans="1:2" x14ac:dyDescent="0.25">
      <c r="A37" t="s">
        <v>86</v>
      </c>
      <c r="B37">
        <f>INDEX('BLS CPS T18'!D:D,MATCH($A37,'BLS CPS T18'!H:H,0))/100</f>
        <v>0.77500000000000002</v>
      </c>
    </row>
    <row r="38" spans="1:2" x14ac:dyDescent="0.25">
      <c r="A38" t="s">
        <v>88</v>
      </c>
      <c r="B38">
        <f>INDEX('BLS CPS T18'!D:D,MATCH($A38,'BLS CPS T18'!H:H,0))/100</f>
        <v>0.83599999999999997</v>
      </c>
    </row>
    <row r="39" spans="1:2" x14ac:dyDescent="0.25">
      <c r="A39" t="s">
        <v>90</v>
      </c>
      <c r="B39">
        <f>INDEX('BLS CPS T18'!D:D,MATCH($A39,'BLS CPS T18'!H:H,0))/100</f>
        <v>0.77599999999999991</v>
      </c>
    </row>
    <row r="40" spans="1:2" x14ac:dyDescent="0.25">
      <c r="A40" t="s">
        <v>92</v>
      </c>
      <c r="B40">
        <f>INDEX('BLS CPS T18'!D:D,MATCH($A40,'BLS CPS T18'!H:H,0))/100</f>
        <v>0.73299999999999998</v>
      </c>
    </row>
    <row r="41" spans="1:2" x14ac:dyDescent="0.25">
      <c r="A41" t="s">
        <v>94</v>
      </c>
      <c r="B41">
        <f>INDEX('BLS CPS T18'!D:D,MATCH($A41,'BLS CPS T18'!H:H,0))/100</f>
        <v>0.80700000000000005</v>
      </c>
    </row>
    <row r="42" spans="1:2" x14ac:dyDescent="0.25">
      <c r="A42" t="s">
        <v>96</v>
      </c>
      <c r="B42">
        <f>INDEX('BLS CPS T18'!D:D,MATCH($A42,'BLS CPS T18'!H:H,0))/100</f>
        <v>0.72499999999999998</v>
      </c>
    </row>
    <row r="43" spans="1:2" x14ac:dyDescent="0.25">
      <c r="A43" t="s">
        <v>98</v>
      </c>
      <c r="B43">
        <f>INDEX('BLS CPS T18'!D:D,MATCH($A43,'BLS CPS T18'!H:H,0))/100</f>
        <v>0.80299999999999994</v>
      </c>
    </row>
    <row r="44" spans="1:2" x14ac:dyDescent="0.25">
      <c r="A44" t="s">
        <v>100</v>
      </c>
      <c r="B44">
        <f>INDEX('BLS CPS T18'!D:D,MATCH($A44,'BLS CPS T18'!H:H,0))/100</f>
        <v>0.8</v>
      </c>
    </row>
    <row r="46" spans="1:2" x14ac:dyDescent="0.25">
      <c r="A46" t="s">
        <v>524</v>
      </c>
    </row>
    <row r="47" spans="1:2" x14ac:dyDescent="0.25">
      <c r="B47">
        <v>2020</v>
      </c>
    </row>
    <row r="48" spans="1:2" x14ac:dyDescent="0.25">
      <c r="A48" t="s">
        <v>18</v>
      </c>
      <c r="B48">
        <f>('S Curve Equation'!$B$11-(LN(1/((B3/'S Curve Equation'!$B$14)-'S Curve Equation'!$B$13)-1)/'S Curve Equation'!$B$10))/'S Curve Equation'!$B$12</f>
        <v>0.76357830631862067</v>
      </c>
    </row>
    <row r="49" spans="1:2" x14ac:dyDescent="0.25">
      <c r="A49" t="s">
        <v>20</v>
      </c>
      <c r="B49">
        <f>('S Curve Equation'!$B$11-(LN(1/((B4/'S Curve Equation'!$B$14)-'S Curve Equation'!$B$13)-1)/'S Curve Equation'!$B$10))/'S Curve Equation'!$B$12</f>
        <v>0.77370096109393027</v>
      </c>
    </row>
    <row r="50" spans="1:2" x14ac:dyDescent="0.25">
      <c r="A50" t="s">
        <v>22</v>
      </c>
      <c r="B50">
        <f>('S Curve Equation'!$B$11-(LN(1/((B5/'S Curve Equation'!$B$14)-'S Curve Equation'!$B$13)-1)/'S Curve Equation'!$B$10))/'S Curve Equation'!$B$12</f>
        <v>0.6535306035976175</v>
      </c>
    </row>
    <row r="51" spans="1:2" x14ac:dyDescent="0.25">
      <c r="A51" t="s">
        <v>24</v>
      </c>
      <c r="B51">
        <f>('S Curve Equation'!$B$11-(LN(1/((B6/'S Curve Equation'!$B$14)-'S Curve Equation'!$B$13)-1)/'S Curve Equation'!$B$10))/'S Curve Equation'!$B$12</f>
        <v>0.7382409015991892</v>
      </c>
    </row>
    <row r="52" spans="1:2" x14ac:dyDescent="0.25">
      <c r="A52" t="s">
        <v>26</v>
      </c>
      <c r="B52">
        <f>('S Curve Equation'!$B$11-(LN(1/((B7/'S Curve Equation'!$B$14)-'S Curve Equation'!$B$13)-1)/'S Curve Equation'!$B$10))/'S Curve Equation'!$B$12</f>
        <v>0.69893625345915433</v>
      </c>
    </row>
    <row r="53" spans="1:2" x14ac:dyDescent="0.25">
      <c r="A53" t="s">
        <v>28</v>
      </c>
      <c r="B53">
        <f>('S Curve Equation'!$B$11-(LN(1/((B8/'S Curve Equation'!$B$14)-'S Curve Equation'!$B$13)-1)/'S Curve Equation'!$B$10))/'S Curve Equation'!$B$12</f>
        <v>0.63830097669748387</v>
      </c>
    </row>
    <row r="54" spans="1:2" x14ac:dyDescent="0.25">
      <c r="A54" t="s">
        <v>30</v>
      </c>
      <c r="B54">
        <f>('S Curve Equation'!$B$11-(LN(1/((B9/'S Curve Equation'!$B$14)-'S Curve Equation'!$B$13)-1)/'S Curve Equation'!$B$10))/'S Curve Equation'!$B$12</f>
        <v>0.6240375210456548</v>
      </c>
    </row>
    <row r="55" spans="1:2" x14ac:dyDescent="0.25">
      <c r="A55" t="s">
        <v>32</v>
      </c>
      <c r="B55">
        <f>('S Curve Equation'!$B$11-(LN(1/((B10/'S Curve Equation'!$B$14)-'S Curve Equation'!$B$13)-1)/'S Curve Equation'!$B$10))/'S Curve Equation'!$B$12</f>
        <v>0.68698805577982325</v>
      </c>
    </row>
    <row r="56" spans="1:2" x14ac:dyDescent="0.25">
      <c r="A56" t="s">
        <v>34</v>
      </c>
      <c r="B56">
        <f>('S Curve Equation'!$B$11-(LN(1/((B11/'S Curve Equation'!$B$14)-'S Curve Equation'!$B$13)-1)/'S Curve Equation'!$B$10))/'S Curve Equation'!$B$12</f>
        <v>0.67357150479059968</v>
      </c>
    </row>
    <row r="57" spans="1:2" x14ac:dyDescent="0.25">
      <c r="A57" t="s">
        <v>36</v>
      </c>
      <c r="B57">
        <f>('S Curve Equation'!$B$11-(LN(1/((B12/'S Curve Equation'!$B$14)-'S Curve Equation'!$B$13)-1)/'S Curve Equation'!$B$10))/'S Curve Equation'!$B$12</f>
        <v>0.63730680648910099</v>
      </c>
    </row>
    <row r="58" spans="1:2" x14ac:dyDescent="0.25">
      <c r="A58" t="s">
        <v>38</v>
      </c>
      <c r="B58">
        <f>('S Curve Equation'!$B$11-(LN(1/((B13/'S Curve Equation'!$B$14)-'S Curve Equation'!$B$13)-1)/'S Curve Equation'!$B$10))/'S Curve Equation'!$B$12</f>
        <v>0.6528494879195158</v>
      </c>
    </row>
    <row r="59" spans="1:2" x14ac:dyDescent="0.25">
      <c r="A59" t="s">
        <v>40</v>
      </c>
      <c r="B59">
        <f>('S Curve Equation'!$B$11-(LN(1/((B14/'S Curve Equation'!$B$14)-'S Curve Equation'!$B$13)-1)/'S Curve Equation'!$B$10))/'S Curve Equation'!$B$12</f>
        <v>0.60282367466467335</v>
      </c>
    </row>
    <row r="60" spans="1:2" x14ac:dyDescent="0.25">
      <c r="A60" t="s">
        <v>42</v>
      </c>
      <c r="B60">
        <f>('S Curve Equation'!$B$11-(LN(1/((B15/'S Curve Equation'!$B$14)-'S Curve Equation'!$B$13)-1)/'S Curve Equation'!$B$10))/'S Curve Equation'!$B$12</f>
        <v>0.66113699137224202</v>
      </c>
    </row>
    <row r="61" spans="1:2" x14ac:dyDescent="0.25">
      <c r="A61" t="s">
        <v>44</v>
      </c>
      <c r="B61">
        <f>('S Curve Equation'!$B$11-(LN(1/((B16/'S Curve Equation'!$B$14)-'S Curve Equation'!$B$13)-1)/'S Curve Equation'!$B$10))/'S Curve Equation'!$B$12</f>
        <v>0.64235266420448733</v>
      </c>
    </row>
    <row r="62" spans="1:2" x14ac:dyDescent="0.25">
      <c r="A62" t="s">
        <v>46</v>
      </c>
      <c r="B62">
        <f>('S Curve Equation'!$B$11-(LN(1/((B17/'S Curve Equation'!$B$14)-'S Curve Equation'!$B$13)-1)/'S Curve Equation'!$B$10))/'S Curve Equation'!$B$12</f>
        <v>0.69617430524937329</v>
      </c>
    </row>
    <row r="63" spans="1:2" x14ac:dyDescent="0.25">
      <c r="A63" t="s">
        <v>48</v>
      </c>
      <c r="B63">
        <f>('S Curve Equation'!$B$11-(LN(1/((B18/'S Curve Equation'!$B$14)-'S Curve Equation'!$B$13)-1)/'S Curve Equation'!$B$10))/'S Curve Equation'!$B$12</f>
        <v>0.70712953280057034</v>
      </c>
    </row>
    <row r="64" spans="1:2" x14ac:dyDescent="0.25">
      <c r="A64" t="s">
        <v>50</v>
      </c>
      <c r="B64">
        <f>('S Curve Equation'!$B$11-(LN(1/((B19/'S Curve Equation'!$B$14)-'S Curve Equation'!$B$13)-1)/'S Curve Equation'!$B$10))/'S Curve Equation'!$B$12</f>
        <v>0.76082177125912276</v>
      </c>
    </row>
    <row r="65" spans="1:2" x14ac:dyDescent="0.25">
      <c r="A65" t="s">
        <v>52</v>
      </c>
      <c r="B65">
        <f>('S Curve Equation'!$B$11-(LN(1/((B20/'S Curve Equation'!$B$14)-'S Curve Equation'!$B$13)-1)/'S Curve Equation'!$B$10))/'S Curve Equation'!$B$12</f>
        <v>0.72812059880135349</v>
      </c>
    </row>
    <row r="66" spans="1:2" x14ac:dyDescent="0.25">
      <c r="A66" t="s">
        <v>54</v>
      </c>
      <c r="B66">
        <f>('S Curve Equation'!$B$11-(LN(1/((B21/'S Curve Equation'!$B$14)-'S Curve Equation'!$B$13)-1)/'S Curve Equation'!$B$10))/'S Curve Equation'!$B$12</f>
        <v>0.58223587588122494</v>
      </c>
    </row>
    <row r="67" spans="1:2" x14ac:dyDescent="0.25">
      <c r="A67" t="s">
        <v>56</v>
      </c>
      <c r="B67">
        <f>('S Curve Equation'!$B$11-(LN(1/((B22/'S Curve Equation'!$B$14)-'S Curve Equation'!$B$13)-1)/'S Curve Equation'!$B$10))/'S Curve Equation'!$B$12</f>
        <v>0.66043217527601927</v>
      </c>
    </row>
    <row r="68" spans="1:2" x14ac:dyDescent="0.25">
      <c r="A68" t="s">
        <v>58</v>
      </c>
      <c r="B68">
        <f>('S Curve Equation'!$B$11-(LN(1/((B23/'S Curve Equation'!$B$14)-'S Curve Equation'!$B$13)-1)/'S Curve Equation'!$B$10))/'S Curve Equation'!$B$12</f>
        <v>0.68947399197773462</v>
      </c>
    </row>
    <row r="69" spans="1:2" x14ac:dyDescent="0.25">
      <c r="A69" t="s">
        <v>60</v>
      </c>
      <c r="B69">
        <f>('S Curve Equation'!$B$11-(LN(1/((B24/'S Curve Equation'!$B$14)-'S Curve Equation'!$B$13)-1)/'S Curve Equation'!$B$10))/'S Curve Equation'!$B$12</f>
        <v>0.60822667214816639</v>
      </c>
    </row>
    <row r="70" spans="1:2" x14ac:dyDescent="0.25">
      <c r="A70" t="s">
        <v>62</v>
      </c>
      <c r="B70">
        <f>('S Curve Equation'!$B$11-(LN(1/((B25/'S Curve Equation'!$B$14)-'S Curve Equation'!$B$13)-1)/'S Curve Equation'!$B$10))/'S Curve Equation'!$B$12</f>
        <v>0.65384801476378118</v>
      </c>
    </row>
    <row r="71" spans="1:2" x14ac:dyDescent="0.25">
      <c r="A71" t="s">
        <v>64</v>
      </c>
      <c r="B71">
        <f>('S Curve Equation'!$B$11-(LN(1/((B26/'S Curve Equation'!$B$14)-'S Curve Equation'!$B$13)-1)/'S Curve Equation'!$B$10))/'S Curve Equation'!$B$12</f>
        <v>0.63238385189841906</v>
      </c>
    </row>
    <row r="72" spans="1:2" x14ac:dyDescent="0.25">
      <c r="A72" t="s">
        <v>66</v>
      </c>
      <c r="B72">
        <f>('S Curve Equation'!$B$11-(LN(1/((B27/'S Curve Equation'!$B$14)-'S Curve Equation'!$B$13)-1)/'S Curve Equation'!$B$10))/'S Curve Equation'!$B$12</f>
        <v>0.69031125378596569</v>
      </c>
    </row>
    <row r="73" spans="1:2" x14ac:dyDescent="0.25">
      <c r="A73" t="s">
        <v>68</v>
      </c>
      <c r="B73">
        <f>('S Curve Equation'!$B$11-(LN(1/((B28/'S Curve Equation'!$B$14)-'S Curve Equation'!$B$13)-1)/'S Curve Equation'!$B$10))/'S Curve Equation'!$B$12</f>
        <v>0.69031125378596569</v>
      </c>
    </row>
    <row r="74" spans="1:2" x14ac:dyDescent="0.25">
      <c r="A74" t="s">
        <v>70</v>
      </c>
      <c r="B74">
        <f>('S Curve Equation'!$B$11-(LN(1/((B29/'S Curve Equation'!$B$14)-'S Curve Equation'!$B$13)-1)/'S Curve Equation'!$B$10))/'S Curve Equation'!$B$12</f>
        <v>0.67075080603725368</v>
      </c>
    </row>
    <row r="75" spans="1:2" x14ac:dyDescent="0.25">
      <c r="A75" t="s">
        <v>72</v>
      </c>
      <c r="B75">
        <f>('S Curve Equation'!$B$11-(LN(1/((B30/'S Curve Equation'!$B$14)-'S Curve Equation'!$B$13)-1)/'S Curve Equation'!$B$10))/'S Curve Equation'!$B$12</f>
        <v>0.71879268161684751</v>
      </c>
    </row>
    <row r="76" spans="1:2" x14ac:dyDescent="0.25">
      <c r="A76" t="s">
        <v>74</v>
      </c>
      <c r="B76">
        <f>('S Curve Equation'!$B$11-(LN(1/((B31/'S Curve Equation'!$B$14)-'S Curve Equation'!$B$13)-1)/'S Curve Equation'!$B$10))/'S Curve Equation'!$B$12</f>
        <v>0.63981376739949269</v>
      </c>
    </row>
    <row r="77" spans="1:2" x14ac:dyDescent="0.25">
      <c r="A77" t="s">
        <v>76</v>
      </c>
      <c r="B77">
        <f>('S Curve Equation'!$B$11-(LN(1/((B32/'S Curve Equation'!$B$14)-'S Curve Equation'!$B$13)-1)/'S Curve Equation'!$B$10))/'S Curve Equation'!$B$12</f>
        <v>0.59234222608963771</v>
      </c>
    </row>
    <row r="78" spans="1:2" x14ac:dyDescent="0.25">
      <c r="A78" t="s">
        <v>78</v>
      </c>
      <c r="B78">
        <f>('S Curve Equation'!$B$11-(LN(1/((B33/'S Curve Equation'!$B$14)-'S Curve Equation'!$B$13)-1)/'S Curve Equation'!$B$10))/'S Curve Equation'!$B$12</f>
        <v>0.61487149208754999</v>
      </c>
    </row>
    <row r="79" spans="1:2" x14ac:dyDescent="0.25">
      <c r="A79" t="s">
        <v>80</v>
      </c>
      <c r="B79">
        <f>('S Curve Equation'!$B$11-(LN(1/((B34/'S Curve Equation'!$B$14)-'S Curve Equation'!$B$13)-1)/'S Curve Equation'!$B$10))/'S Curve Equation'!$B$12</f>
        <v>0.66504694449590107</v>
      </c>
    </row>
    <row r="80" spans="1:2" x14ac:dyDescent="0.25">
      <c r="A80" t="s">
        <v>82</v>
      </c>
      <c r="B80">
        <f>('S Curve Equation'!$B$11-(LN(1/((B35/'S Curve Equation'!$B$14)-'S Curve Equation'!$B$13)-1)/'S Curve Equation'!$B$10))/'S Curve Equation'!$B$12</f>
        <v>0.59918789121578142</v>
      </c>
    </row>
    <row r="81" spans="1:32" x14ac:dyDescent="0.25">
      <c r="A81" t="s">
        <v>84</v>
      </c>
      <c r="B81">
        <f>('S Curve Equation'!$B$11-(LN(1/((B36/'S Curve Equation'!$B$14)-'S Curve Equation'!$B$13)-1)/'S Curve Equation'!$B$10))/'S Curve Equation'!$B$12</f>
        <v>0.60029467018010307</v>
      </c>
    </row>
    <row r="82" spans="1:32" x14ac:dyDescent="0.25">
      <c r="A82" t="s">
        <v>86</v>
      </c>
      <c r="B82">
        <f>('S Curve Equation'!$B$11-(LN(1/((B37/'S Curve Equation'!$B$14)-'S Curve Equation'!$B$13)-1)/'S Curve Equation'!$B$10))/'S Curve Equation'!$B$12</f>
        <v>0.63360358140934925</v>
      </c>
    </row>
    <row r="83" spans="1:32" x14ac:dyDescent="0.25">
      <c r="A83" t="s">
        <v>88</v>
      </c>
      <c r="B83">
        <f>('S Curve Equation'!$B$11-(LN(1/((B38/'S Curve Equation'!$B$14)-'S Curve Equation'!$B$13)-1)/'S Curve Equation'!$B$10))/'S Curve Equation'!$B$12</f>
        <v>0.675095071153478</v>
      </c>
    </row>
    <row r="84" spans="1:32" x14ac:dyDescent="0.25">
      <c r="A84" t="s">
        <v>90</v>
      </c>
      <c r="B84">
        <f>('S Curve Equation'!$B$11-(LN(1/((B39/'S Curve Equation'!$B$14)-'S Curve Equation'!$B$13)-1)/'S Curve Equation'!$B$10))/'S Curve Equation'!$B$12</f>
        <v>0.63421615448646484</v>
      </c>
    </row>
    <row r="85" spans="1:32" x14ac:dyDescent="0.25">
      <c r="A85" t="s">
        <v>92</v>
      </c>
      <c r="B85">
        <f>('S Curve Equation'!$B$11-(LN(1/((B40/'S Curve Equation'!$B$14)-'S Curve Equation'!$B$13)-1)/'S Curve Equation'!$B$10))/'S Curve Equation'!$B$12</f>
        <v>0.60932149797396418</v>
      </c>
    </row>
    <row r="86" spans="1:32" x14ac:dyDescent="0.25">
      <c r="A86" t="s">
        <v>94</v>
      </c>
      <c r="B86">
        <f>('S Curve Equation'!$B$11-(LN(1/((B41/'S Curve Equation'!$B$14)-'S Curve Equation'!$B$13)-1)/'S Curve Equation'!$B$10))/'S Curve Equation'!$B$12</f>
        <v>0.65420919173540693</v>
      </c>
    </row>
    <row r="87" spans="1:32" x14ac:dyDescent="0.25">
      <c r="A87" t="s">
        <v>96</v>
      </c>
      <c r="B87">
        <f>('S Curve Equation'!$B$11-(LN(1/((B42/'S Curve Equation'!$B$14)-'S Curve Equation'!$B$13)-1)/'S Curve Equation'!$B$10))/'S Curve Equation'!$B$12</f>
        <v>0.60497097639229236</v>
      </c>
    </row>
    <row r="88" spans="1:32" x14ac:dyDescent="0.25">
      <c r="A88" t="s">
        <v>98</v>
      </c>
      <c r="B88">
        <f>('S Curve Equation'!$B$11-(LN(1/((B43/'S Curve Equation'!$B$14)-'S Curve Equation'!$B$13)-1)/'S Curve Equation'!$B$10))/'S Curve Equation'!$B$12</f>
        <v>0.65150956528074744</v>
      </c>
    </row>
    <row r="89" spans="1:32" x14ac:dyDescent="0.25">
      <c r="A89" t="s">
        <v>100</v>
      </c>
      <c r="B89">
        <f>('S Curve Equation'!$B$11-(LN(1/((B44/'S Curve Equation'!$B$14)-'S Curve Equation'!$B$13)-1)/'S Curve Equation'!$B$10))/'S Curve Equation'!$B$12</f>
        <v>0.6495100830312085</v>
      </c>
    </row>
    <row r="91" spans="1:32" x14ac:dyDescent="0.25">
      <c r="A91" t="s">
        <v>525</v>
      </c>
    </row>
    <row r="92" spans="1:32" x14ac:dyDescent="0.25">
      <c r="B92">
        <v>2020</v>
      </c>
      <c r="C92">
        <v>2021</v>
      </c>
      <c r="D92">
        <v>2022</v>
      </c>
      <c r="E92">
        <v>2023</v>
      </c>
      <c r="F92">
        <v>2024</v>
      </c>
      <c r="G92">
        <v>2025</v>
      </c>
      <c r="H92">
        <v>2026</v>
      </c>
      <c r="I92">
        <v>2027</v>
      </c>
      <c r="J92">
        <v>2028</v>
      </c>
      <c r="K92">
        <v>2029</v>
      </c>
      <c r="L92">
        <v>2030</v>
      </c>
      <c r="M92">
        <v>2031</v>
      </c>
      <c r="N92">
        <v>2032</v>
      </c>
      <c r="O92">
        <v>2033</v>
      </c>
      <c r="P92">
        <v>2034</v>
      </c>
      <c r="Q92">
        <v>2035</v>
      </c>
      <c r="R92">
        <v>2036</v>
      </c>
      <c r="S92">
        <v>2037</v>
      </c>
      <c r="T92">
        <v>2038</v>
      </c>
      <c r="U92">
        <v>2039</v>
      </c>
      <c r="V92">
        <v>2040</v>
      </c>
      <c r="W92">
        <v>2041</v>
      </c>
      <c r="X92">
        <v>2042</v>
      </c>
      <c r="Y92">
        <v>2043</v>
      </c>
      <c r="Z92">
        <v>2044</v>
      </c>
      <c r="AA92">
        <v>2045</v>
      </c>
      <c r="AB92">
        <v>2046</v>
      </c>
      <c r="AC92">
        <v>2047</v>
      </c>
      <c r="AD92">
        <v>2048</v>
      </c>
      <c r="AE92">
        <v>2049</v>
      </c>
      <c r="AF92">
        <v>2050</v>
      </c>
    </row>
    <row r="93" spans="1:32" x14ac:dyDescent="0.25">
      <c r="A93" t="s">
        <v>18</v>
      </c>
      <c r="B93">
        <f t="shared" ref="B93:B134" si="0">B48</f>
        <v>0.76357830631862067</v>
      </c>
      <c r="C93">
        <f>IF('LF Projected Ratios'!D$38&gt;=0,$B93+(1-$B93)*'LF Projected Ratios'!D$38,$B93*(1+'LF Projected Ratios'!D$38))</f>
        <v>0.76133529805289679</v>
      </c>
      <c r="D93">
        <f>IF('LF Projected Ratios'!E$38&gt;=0,$B93+(1-$B93)*'LF Projected Ratios'!E$38,$B93*(1+'LF Projected Ratios'!E$38))</f>
        <v>0.75900712848018359</v>
      </c>
      <c r="E93">
        <f>IF('LF Projected Ratios'!F$38&gt;=0,$B93+(1-$B93)*'LF Projected Ratios'!F$38,$B93*(1+'LF Projected Ratios'!F$38))</f>
        <v>0.75669492131623128</v>
      </c>
      <c r="F93">
        <f>IF('LF Projected Ratios'!G$38&gt;=0,$B93+(1-$B93)*'LF Projected Ratios'!G$38,$B93*(1+'LF Projected Ratios'!G$38))</f>
        <v>0.75440328259227163</v>
      </c>
      <c r="G93">
        <f>IF('LF Projected Ratios'!H$38&gt;=0,$B93+(1-$B93)*'LF Projected Ratios'!H$38,$B93*(1+'LF Projected Ratios'!H$38))</f>
        <v>0.75212303678231074</v>
      </c>
      <c r="H93">
        <f>IF('LF Projected Ratios'!I$38&gt;=0,$B93+(1-$B93)*'LF Projected Ratios'!I$38,$B93*(1+'LF Projected Ratios'!I$38))</f>
        <v>0.74979732661597032</v>
      </c>
      <c r="I93">
        <f>IF('LF Projected Ratios'!J$38&gt;=0,$B93+(1-$B93)*'LF Projected Ratios'!J$38,$B93*(1+'LF Projected Ratios'!J$38))</f>
        <v>0.74749133006320689</v>
      </c>
      <c r="J93">
        <f>IF('LF Projected Ratios'!K$38&gt;=0,$B93+(1-$B93)*'LF Projected Ratios'!K$38,$B93*(1+'LF Projected Ratios'!K$38))</f>
        <v>0.74518127416325375</v>
      </c>
      <c r="K93">
        <f>IF('LF Projected Ratios'!L$38&gt;=0,$B93+(1-$B93)*'LF Projected Ratios'!L$38,$B93*(1+'LF Projected Ratios'!L$38))</f>
        <v>0.74290098345814992</v>
      </c>
      <c r="L93">
        <f>IF('LF Projected Ratios'!M$38&gt;=0,$B93+(1-$B93)*'LF Projected Ratios'!M$38,$B93*(1+'LF Projected Ratios'!M$38))</f>
        <v>0.74088432633380852</v>
      </c>
      <c r="M93">
        <f>IF('LF Projected Ratios'!N$38&gt;=0,$B93+(1-$B93)*'LF Projected Ratios'!N$38,$B93*(1+'LF Projected Ratios'!N$38))</f>
        <v>0.73872291895370279</v>
      </c>
      <c r="N93">
        <f>IF('LF Projected Ratios'!O$38&gt;=0,$B93+(1-$B93)*'LF Projected Ratios'!O$38,$B93*(1+'LF Projected Ratios'!O$38))</f>
        <v>0.73658131566115026</v>
      </c>
      <c r="O93">
        <f>IF('LF Projected Ratios'!P$38&gt;=0,$B93+(1-$B93)*'LF Projected Ratios'!P$38,$B93*(1+'LF Projected Ratios'!P$38))</f>
        <v>0.73445924551235109</v>
      </c>
      <c r="P93">
        <f>IF('LF Projected Ratios'!Q$38&gt;=0,$B93+(1-$B93)*'LF Projected Ratios'!Q$38,$B93*(1+'LF Projected Ratios'!Q$38))</f>
        <v>0.73235644248351917</v>
      </c>
      <c r="Q93">
        <f>IF('LF Projected Ratios'!R$38&gt;=0,$B93+(1-$B93)*'LF Projected Ratios'!R$38,$B93*(1+'LF Projected Ratios'!R$38))</f>
        <v>0.73027264535970871</v>
      </c>
      <c r="R93">
        <f>IF('LF Projected Ratios'!S$38&gt;=0,$B93+(1-$B93)*'LF Projected Ratios'!S$38,$B93*(1+'LF Projected Ratios'!S$38))</f>
        <v>0.72820759762664455</v>
      </c>
      <c r="S93">
        <f>IF('LF Projected Ratios'!T$38&gt;=0,$B93+(1-$B93)*'LF Projected Ratios'!T$38,$B93*(1+'LF Projected Ratios'!T$38))</f>
        <v>0.7261610473654565</v>
      </c>
      <c r="T93">
        <f>IF('LF Projected Ratios'!U$38&gt;=0,$B93+(1-$B93)*'LF Projected Ratios'!U$38,$B93*(1+'LF Projected Ratios'!U$38))</f>
        <v>0.72413274715023046</v>
      </c>
      <c r="U93">
        <f>IF('LF Projected Ratios'!V$38&gt;=0,$B93+(1-$B93)*'LF Projected Ratios'!V$38,$B93*(1+'LF Projected Ratios'!V$38))</f>
        <v>0.72212245394829033</v>
      </c>
      <c r="V93">
        <f>IF('LF Projected Ratios'!W$38&gt;=0,$B93+(1-$B93)*'LF Projected Ratios'!W$38,$B93*(1+'LF Projected Ratios'!W$38))</f>
        <v>0.72012992902312112</v>
      </c>
      <c r="W93">
        <f>IF('LF Projected Ratios'!X$38&gt;=0,$B93+(1-$B93)*'LF Projected Ratios'!X$38,$B93*(1+'LF Projected Ratios'!X$38))</f>
        <v>0.71815493783985485</v>
      </c>
      <c r="X93">
        <f>IF('LF Projected Ratios'!Y$38&gt;=0,$B93+(1-$B93)*'LF Projected Ratios'!Y$38,$B93*(1+'LF Projected Ratios'!Y$38))</f>
        <v>0.71619724997324474</v>
      </c>
      <c r="Y93">
        <f>IF('LF Projected Ratios'!Z$38&gt;=0,$B93+(1-$B93)*'LF Projected Ratios'!Z$38,$B93*(1+'LF Projected Ratios'!Z$38))</f>
        <v>0.71425663901804148</v>
      </c>
      <c r="Z93">
        <f>IF('LF Projected Ratios'!AA$38&gt;=0,$B93+(1-$B93)*'LF Projected Ratios'!AA$38,$B93*(1+'LF Projected Ratios'!AA$38))</f>
        <v>0.71233288250171023</v>
      </c>
      <c r="AA93">
        <f>IF('LF Projected Ratios'!AB$38&gt;=0,$B93+(1-$B93)*'LF Projected Ratios'!AB$38,$B93*(1+'LF Projected Ratios'!AB$38))</f>
        <v>0.71042576179940797</v>
      </c>
      <c r="AB93">
        <f>IF('LF Projected Ratios'!AC$38&gt;=0,$B93+(1-$B93)*'LF Projected Ratios'!AC$38,$B93*(1+'LF Projected Ratios'!AC$38))</f>
        <v>0.70853506205115979</v>
      </c>
      <c r="AC93">
        <f>IF('LF Projected Ratios'!AD$38&gt;=0,$B93+(1-$B93)*'LF Projected Ratios'!AD$38,$B93*(1+'LF Projected Ratios'!AD$38))</f>
        <v>0.70666057208116295</v>
      </c>
      <c r="AD93">
        <f>IF('LF Projected Ratios'!AE$38&gt;=0,$B93+(1-$B93)*'LF Projected Ratios'!AE$38,$B93*(1+'LF Projected Ratios'!AE$38))</f>
        <v>0.70480208431916136</v>
      </c>
      <c r="AE93">
        <f>IF('LF Projected Ratios'!AF$38&gt;=0,$B93+(1-$B93)*'LF Projected Ratios'!AF$38,$B93*(1+'LF Projected Ratios'!AF$38))</f>
        <v>0.70295939472382007</v>
      </c>
      <c r="AF93">
        <f>IF('LF Projected Ratios'!AG$38&gt;=0,$B93+(1-$B93)*'LF Projected Ratios'!AG$38,$B93*(1+'LF Projected Ratios'!AG$38))</f>
        <v>0.70113230270804938</v>
      </c>
    </row>
    <row r="94" spans="1:32" x14ac:dyDescent="0.25">
      <c r="A94" t="s">
        <v>20</v>
      </c>
      <c r="B94">
        <f t="shared" si="0"/>
        <v>0.77370096109393027</v>
      </c>
      <c r="C94">
        <f>IF('LF Projected Ratios'!D$38&gt;=0,$B94+(1-$B94)*'LF Projected Ratios'!D$38,$B94*(1+'LF Projected Ratios'!D$38))</f>
        <v>0.77142821756969504</v>
      </c>
      <c r="D94">
        <f>IF('LF Projected Ratios'!E$38&gt;=0,$B94+(1-$B94)*'LF Projected Ratios'!E$38,$B94*(1+'LF Projected Ratios'!E$38))</f>
        <v>0.76906918376649236</v>
      </c>
      <c r="E94">
        <f>IF('LF Projected Ratios'!F$38&gt;=0,$B94+(1-$B94)*'LF Projected Ratios'!F$38,$B94*(1+'LF Projected Ratios'!F$38))</f>
        <v>0.76672632398355378</v>
      </c>
      <c r="F94">
        <f>IF('LF Projected Ratios'!G$38&gt;=0,$B94+(1-$B94)*'LF Projected Ratios'!G$38,$B94*(1+'LF Projected Ratios'!G$38))</f>
        <v>0.764404305313647</v>
      </c>
      <c r="G94">
        <f>IF('LF Projected Ratios'!H$38&gt;=0,$B94+(1-$B94)*'LF Projected Ratios'!H$38,$B94*(1+'LF Projected Ratios'!H$38))</f>
        <v>0.76209383059206559</v>
      </c>
      <c r="H94">
        <f>IF('LF Projected Ratios'!I$38&gt;=0,$B94+(1-$B94)*'LF Projected Ratios'!I$38,$B94*(1+'LF Projected Ratios'!I$38))</f>
        <v>0.75973728879925484</v>
      </c>
      <c r="I94">
        <f>IF('LF Projected Ratios'!J$38&gt;=0,$B94+(1-$B94)*'LF Projected Ratios'!J$38,$B94*(1+'LF Projected Ratios'!J$38))</f>
        <v>0.75740072196074137</v>
      </c>
      <c r="J94">
        <f>IF('LF Projected Ratios'!K$38&gt;=0,$B94+(1-$B94)*'LF Projected Ratios'!K$38,$B94*(1+'LF Projected Ratios'!K$38))</f>
        <v>0.75506004196081911</v>
      </c>
      <c r="K94">
        <f>IF('LF Projected Ratios'!L$38&gt;=0,$B94+(1-$B94)*'LF Projected Ratios'!L$38,$B94*(1+'LF Projected Ratios'!L$38))</f>
        <v>0.75274952174892595</v>
      </c>
      <c r="L94">
        <f>IF('LF Projected Ratios'!M$38&gt;=0,$B94+(1-$B94)*'LF Projected Ratios'!M$38,$B94*(1+'LF Projected Ratios'!M$38))</f>
        <v>0.75070613007267162</v>
      </c>
      <c r="M94">
        <f>IF('LF Projected Ratios'!N$38&gt;=0,$B94+(1-$B94)*'LF Projected Ratios'!N$38,$B94*(1+'LF Projected Ratios'!N$38))</f>
        <v>0.74851606920600589</v>
      </c>
      <c r="N94">
        <f>IF('LF Projected Ratios'!O$38&gt;=0,$B94+(1-$B94)*'LF Projected Ratios'!O$38,$B94*(1+'LF Projected Ratios'!O$38))</f>
        <v>0.74634607496701499</v>
      </c>
      <c r="O94">
        <f>IF('LF Projected Ratios'!P$38&gt;=0,$B94+(1-$B94)*'LF Projected Ratios'!P$38,$B94*(1+'LF Projected Ratios'!P$38))</f>
        <v>0.74419587282003363</v>
      </c>
      <c r="P94">
        <f>IF('LF Projected Ratios'!Q$38&gt;=0,$B94+(1-$B94)*'LF Projected Ratios'!Q$38,$B94*(1+'LF Projected Ratios'!Q$38))</f>
        <v>0.74206519321463427</v>
      </c>
      <c r="Q94">
        <f>IF('LF Projected Ratios'!R$38&gt;=0,$B94+(1-$B94)*'LF Projected Ratios'!R$38,$B94*(1+'LF Projected Ratios'!R$38))</f>
        <v>0.73995377147297969</v>
      </c>
      <c r="R94">
        <f>IF('LF Projected Ratios'!S$38&gt;=0,$B94+(1-$B94)*'LF Projected Ratios'!S$38,$B94*(1+'LF Projected Ratios'!S$38))</f>
        <v>0.73786134768021949</v>
      </c>
      <c r="S94">
        <f>IF('LF Projected Ratios'!T$38&gt;=0,$B94+(1-$B94)*'LF Projected Ratios'!T$38,$B94*(1+'LF Projected Ratios'!T$38))</f>
        <v>0.73578766657782912</v>
      </c>
      <c r="T94">
        <f>IF('LF Projected Ratios'!U$38&gt;=0,$B94+(1-$B94)*'LF Projected Ratios'!U$38,$B94*(1+'LF Projected Ratios'!U$38))</f>
        <v>0.73373247745980219</v>
      </c>
      <c r="U94">
        <f>IF('LF Projected Ratios'!V$38&gt;=0,$B94+(1-$B94)*'LF Projected Ratios'!V$38,$B94*(1+'LF Projected Ratios'!V$38))</f>
        <v>0.73169553407161136</v>
      </c>
      <c r="V94">
        <f>IF('LF Projected Ratios'!W$38&gt;=0,$B94+(1-$B94)*'LF Projected Ratios'!W$38,$B94*(1+'LF Projected Ratios'!W$38))</f>
        <v>0.72967659451184375</v>
      </c>
      <c r="W94">
        <f>IF('LF Projected Ratios'!X$38&gt;=0,$B94+(1-$B94)*'LF Projected Ratios'!X$38,$B94*(1+'LF Projected Ratios'!X$38))</f>
        <v>0.72767542113643424</v>
      </c>
      <c r="X94">
        <f>IF('LF Projected Ratios'!Y$38&gt;=0,$B94+(1-$B94)*'LF Projected Ratios'!Y$38,$B94*(1+'LF Projected Ratios'!Y$38))</f>
        <v>0.72569178046541949</v>
      </c>
      <c r="Y94">
        <f>IF('LF Projected Ratios'!Z$38&gt;=0,$B94+(1-$B94)*'LF Projected Ratios'!Z$38,$B94*(1+'LF Projected Ratios'!Z$38))</f>
        <v>0.72372544309212627</v>
      </c>
      <c r="Z94">
        <f>IF('LF Projected Ratios'!AA$38&gt;=0,$B94+(1-$B94)*'LF Projected Ratios'!AA$38,$B94*(1+'LF Projected Ratios'!AA$38))</f>
        <v>0.7217761835947315</v>
      </c>
      <c r="AA94">
        <f>IF('LF Projected Ratios'!AB$38&gt;=0,$B94+(1-$B94)*'LF Projected Ratios'!AB$38,$B94*(1+'LF Projected Ratios'!AB$38))</f>
        <v>0.71984378045011199</v>
      </c>
      <c r="AB94">
        <f>IF('LF Projected Ratios'!AC$38&gt;=0,$B94+(1-$B94)*'LF Projected Ratios'!AC$38,$B94*(1+'LF Projected Ratios'!AC$38))</f>
        <v>0.71792801594992295</v>
      </c>
      <c r="AC94">
        <f>IF('LF Projected Ratios'!AD$38&gt;=0,$B94+(1-$B94)*'LF Projected Ratios'!AD$38,$B94*(1+'LF Projected Ratios'!AD$38))</f>
        <v>0.71602867611883259</v>
      </c>
      <c r="AD94">
        <f>IF('LF Projected Ratios'!AE$38&gt;=0,$B94+(1-$B94)*'LF Projected Ratios'!AE$38,$B94*(1+'LF Projected Ratios'!AE$38))</f>
        <v>0.71414555063485385</v>
      </c>
      <c r="AE94">
        <f>IF('LF Projected Ratios'!AF$38&gt;=0,$B94+(1-$B94)*'LF Projected Ratios'!AF$38,$B94*(1+'LF Projected Ratios'!AF$38))</f>
        <v>0.71227843275170322</v>
      </c>
      <c r="AF94">
        <f>IF('LF Projected Ratios'!AG$38&gt;=0,$B94+(1-$B94)*'LF Projected Ratios'!AG$38,$B94*(1+'LF Projected Ratios'!AG$38))</f>
        <v>0.71042711922313506</v>
      </c>
    </row>
    <row r="95" spans="1:32" x14ac:dyDescent="0.25">
      <c r="A95" t="s">
        <v>22</v>
      </c>
      <c r="B95">
        <f t="shared" si="0"/>
        <v>0.6535306035976175</v>
      </c>
      <c r="C95">
        <f>IF('LF Projected Ratios'!D$38&gt;=0,$B95+(1-$B95)*'LF Projected Ratios'!D$38,$B95*(1+'LF Projected Ratios'!D$38))</f>
        <v>0.65161086002496382</v>
      </c>
      <c r="D95">
        <f>IF('LF Projected Ratios'!E$38&gt;=0,$B95+(1-$B95)*'LF Projected Ratios'!E$38,$B95*(1+'LF Projected Ratios'!E$38))</f>
        <v>0.64961822868179675</v>
      </c>
      <c r="E95">
        <f>IF('LF Projected Ratios'!F$38&gt;=0,$B95+(1-$B95)*'LF Projected Ratios'!F$38,$B95*(1+'LF Projected Ratios'!F$38))</f>
        <v>0.6476392592283744</v>
      </c>
      <c r="F95">
        <f>IF('LF Projected Ratios'!G$38&gt;=0,$B95+(1-$B95)*'LF Projected Ratios'!G$38,$B95*(1+'LF Projected Ratios'!G$38))</f>
        <v>0.6456778938698986</v>
      </c>
      <c r="G95">
        <f>IF('LF Projected Ratios'!H$38&gt;=0,$B95+(1-$B95)*'LF Projected Ratios'!H$38,$B95*(1+'LF Projected Ratios'!H$38))</f>
        <v>0.6437262794667612</v>
      </c>
      <c r="H95">
        <f>IF('LF Projected Ratios'!I$38&gt;=0,$B95+(1-$B95)*'LF Projected Ratios'!I$38,$B95*(1+'LF Projected Ratios'!I$38))</f>
        <v>0.64173575307775277</v>
      </c>
      <c r="I95">
        <f>IF('LF Projected Ratios'!J$38&gt;=0,$B95+(1-$B95)*'LF Projected Ratios'!J$38,$B95*(1+'LF Projected Ratios'!J$38))</f>
        <v>0.63976209915575055</v>
      </c>
      <c r="J95">
        <f>IF('LF Projected Ratios'!K$38&gt;=0,$B95+(1-$B95)*'LF Projected Ratios'!K$38,$B95*(1+'LF Projected Ratios'!K$38))</f>
        <v>0.63778497092391384</v>
      </c>
      <c r="K95">
        <f>IF('LF Projected Ratios'!L$38&gt;=0,$B95+(1-$B95)*'LF Projected Ratios'!L$38,$B95*(1+'LF Projected Ratios'!L$38))</f>
        <v>0.63583331809596844</v>
      </c>
      <c r="L95">
        <f>IF('LF Projected Ratios'!M$38&gt;=0,$B95+(1-$B95)*'LF Projected Ratios'!M$38,$B95*(1+'LF Projected Ratios'!M$38))</f>
        <v>0.63410730370187918</v>
      </c>
      <c r="M95">
        <f>IF('LF Projected Ratios'!N$38&gt;=0,$B95+(1-$B95)*'LF Projected Ratios'!N$38,$B95*(1+'LF Projected Ratios'!N$38))</f>
        <v>0.6322574006100129</v>
      </c>
      <c r="N95">
        <f>IF('LF Projected Ratios'!O$38&gt;=0,$B95+(1-$B95)*'LF Projected Ratios'!O$38,$B95*(1+'LF Projected Ratios'!O$38))</f>
        <v>0.63042444741992509</v>
      </c>
      <c r="O95">
        <f>IF('LF Projected Ratios'!P$38&gt;=0,$B95+(1-$B95)*'LF Projected Ratios'!P$38,$B95*(1+'LF Projected Ratios'!P$38))</f>
        <v>0.62860821223651941</v>
      </c>
      <c r="P95">
        <f>IF('LF Projected Ratios'!Q$38&gt;=0,$B95+(1-$B95)*'LF Projected Ratios'!Q$38,$B95*(1+'LF Projected Ratios'!Q$38))</f>
        <v>0.62680846737563545</v>
      </c>
      <c r="Q95">
        <f>IF('LF Projected Ratios'!R$38&gt;=0,$B95+(1-$B95)*'LF Projected Ratios'!R$38,$B95*(1+'LF Projected Ratios'!R$38))</f>
        <v>0.62502498926889805</v>
      </c>
      <c r="R95">
        <f>IF('LF Projected Ratios'!S$38&gt;=0,$B95+(1-$B95)*'LF Projected Ratios'!S$38,$B95*(1+'LF Projected Ratios'!S$38))</f>
        <v>0.62325755837113739</v>
      </c>
      <c r="S95">
        <f>IF('LF Projected Ratios'!T$38&gt;=0,$B95+(1-$B95)*'LF Projected Ratios'!T$38,$B95*(1+'LF Projected Ratios'!T$38))</f>
        <v>0.62150595907029371</v>
      </c>
      <c r="T95">
        <f>IF('LF Projected Ratios'!U$38&gt;=0,$B95+(1-$B95)*'LF Projected Ratios'!U$38,$B95*(1+'LF Projected Ratios'!U$38))</f>
        <v>0.61976997959973412</v>
      </c>
      <c r="U95">
        <f>IF('LF Projected Ratios'!V$38&gt;=0,$B95+(1-$B95)*'LF Projected Ratios'!V$38,$B95*(1+'LF Projected Ratios'!V$38))</f>
        <v>0.6180494119529053</v>
      </c>
      <c r="V95">
        <f>IF('LF Projected Ratios'!W$38&gt;=0,$B95+(1-$B95)*'LF Projected Ratios'!W$38,$B95*(1+'LF Projected Ratios'!W$38))</f>
        <v>0.6163440518002482</v>
      </c>
      <c r="W95">
        <f>IF('LF Projected Ratios'!X$38&gt;=0,$B95+(1-$B95)*'LF Projected Ratios'!X$38,$B95*(1+'LF Projected Ratios'!X$38))</f>
        <v>0.61465369840830508</v>
      </c>
      <c r="X95">
        <f>IF('LF Projected Ratios'!Y$38&gt;=0,$B95+(1-$B95)*'LF Projected Ratios'!Y$38,$B95*(1+'LF Projected Ratios'!Y$38))</f>
        <v>0.61297815456095583</v>
      </c>
      <c r="Y95">
        <f>IF('LF Projected Ratios'!Z$38&gt;=0,$B95+(1-$B95)*'LF Projected Ratios'!Z$38,$B95*(1+'LF Projected Ratios'!Z$38))</f>
        <v>0.61131722648271247</v>
      </c>
      <c r="Z95">
        <f>IF('LF Projected Ratios'!AA$38&gt;=0,$B95+(1-$B95)*'LF Projected Ratios'!AA$38,$B95*(1+'LF Projected Ratios'!AA$38))</f>
        <v>0.60967072376401399</v>
      </c>
      <c r="AA95">
        <f>IF('LF Projected Ratios'!AB$38&gt;=0,$B95+(1-$B95)*'LF Projected Ratios'!AB$38,$B95*(1+'LF Projected Ratios'!AB$38))</f>
        <v>0.60803845928845801</v>
      </c>
      <c r="AB95">
        <f>IF('LF Projected Ratios'!AC$38&gt;=0,$B95+(1-$B95)*'LF Projected Ratios'!AC$38,$B95*(1+'LF Projected Ratios'!AC$38))</f>
        <v>0.60642024916191339</v>
      </c>
      <c r="AC95">
        <f>IF('LF Projected Ratios'!AD$38&gt;=0,$B95+(1-$B95)*'LF Projected Ratios'!AD$38,$B95*(1+'LF Projected Ratios'!AD$38))</f>
        <v>0.60481591264345491</v>
      </c>
      <c r="AD95">
        <f>IF('LF Projected Ratios'!AE$38&gt;=0,$B95+(1-$B95)*'LF Projected Ratios'!AE$38,$B95*(1+'LF Projected Ratios'!AE$38))</f>
        <v>0.6032252720780682</v>
      </c>
      <c r="AE95">
        <f>IF('LF Projected Ratios'!AF$38&gt;=0,$B95+(1-$B95)*'LF Projected Ratios'!AF$38,$B95*(1+'LF Projected Ratios'!AF$38))</f>
        <v>0.60164815283106854</v>
      </c>
      <c r="AF95">
        <f>IF('LF Projected Ratios'!AG$38&gt;=0,$B95+(1-$B95)*'LF Projected Ratios'!AG$38,$B95*(1+'LF Projected Ratios'!AG$38))</f>
        <v>0.60008438322418722</v>
      </c>
    </row>
    <row r="96" spans="1:32" x14ac:dyDescent="0.25">
      <c r="A96" t="s">
        <v>24</v>
      </c>
      <c r="B96">
        <f t="shared" si="0"/>
        <v>0.7382409015991892</v>
      </c>
      <c r="C96">
        <f>IF('LF Projected Ratios'!D$38&gt;=0,$B96+(1-$B96)*'LF Projected Ratios'!D$38,$B96*(1+'LF Projected Ratios'!D$38))</f>
        <v>0.73607232185997973</v>
      </c>
      <c r="D96">
        <f>IF('LF Projected Ratios'!E$38&gt;=0,$B96+(1-$B96)*'LF Projected Ratios'!E$38,$B96*(1+'LF Projected Ratios'!E$38))</f>
        <v>0.73382140667523332</v>
      </c>
      <c r="E96">
        <f>IF('LF Projected Ratios'!F$38&gt;=0,$B96+(1-$B96)*'LF Projected Ratios'!F$38,$B96*(1+'LF Projected Ratios'!F$38))</f>
        <v>0.73158592422729685</v>
      </c>
      <c r="F96">
        <f>IF('LF Projected Ratios'!G$38&gt;=0,$B96+(1-$B96)*'LF Projected Ratios'!G$38,$B96*(1+'LF Projected Ratios'!G$38))</f>
        <v>0.72937032770796673</v>
      </c>
      <c r="G96">
        <f>IF('LF Projected Ratios'!H$38&gt;=0,$B96+(1-$B96)*'LF Projected Ratios'!H$38,$B96*(1+'LF Projected Ratios'!H$38))</f>
        <v>0.72716574605775031</v>
      </c>
      <c r="H96">
        <f>IF('LF Projected Ratios'!I$38&gt;=0,$B96+(1-$B96)*'LF Projected Ratios'!I$38,$B96*(1+'LF Projected Ratios'!I$38))</f>
        <v>0.72491720867022913</v>
      </c>
      <c r="I96">
        <f>IF('LF Projected Ratios'!J$38&gt;=0,$B96+(1-$B96)*'LF Projected Ratios'!J$38,$B96*(1+'LF Projected Ratios'!J$38))</f>
        <v>0.72268773075013959</v>
      </c>
      <c r="J96">
        <f>IF('LF Projected Ratios'!K$38&gt;=0,$B96+(1-$B96)*'LF Projected Ratios'!K$38,$B96*(1+'LF Projected Ratios'!K$38))</f>
        <v>0.72045432818197608</v>
      </c>
      <c r="K96">
        <f>IF('LF Projected Ratios'!L$38&gt;=0,$B96+(1-$B96)*'LF Projected Ratios'!L$38,$B96*(1+'LF Projected Ratios'!L$38))</f>
        <v>0.71824970312634806</v>
      </c>
      <c r="L96">
        <f>IF('LF Projected Ratios'!M$38&gt;=0,$B96+(1-$B96)*'LF Projected Ratios'!M$38,$B96*(1+'LF Projected Ratios'!M$38))</f>
        <v>0.7162999636413856</v>
      </c>
      <c r="M96">
        <f>IF('LF Projected Ratios'!N$38&gt;=0,$B96+(1-$B96)*'LF Projected Ratios'!N$38,$B96*(1+'LF Projected Ratios'!N$38))</f>
        <v>0.71421027706987283</v>
      </c>
      <c r="N96">
        <f>IF('LF Projected Ratios'!O$38&gt;=0,$B96+(1-$B96)*'LF Projected Ratios'!O$38,$B96*(1+'LF Projected Ratios'!O$38))</f>
        <v>0.71213973743761927</v>
      </c>
      <c r="O96">
        <f>IF('LF Projected Ratios'!P$38&gt;=0,$B96+(1-$B96)*'LF Projected Ratios'!P$38,$B96*(1+'LF Projected Ratios'!P$38))</f>
        <v>0.71008808279140601</v>
      </c>
      <c r="P96">
        <f>IF('LF Projected Ratios'!Q$38&gt;=0,$B96+(1-$B96)*'LF Projected Ratios'!Q$38,$B96*(1+'LF Projected Ratios'!Q$38))</f>
        <v>0.70805505593477003</v>
      </c>
      <c r="Q96">
        <f>IF('LF Projected Ratios'!R$38&gt;=0,$B96+(1-$B96)*'LF Projected Ratios'!R$38,$B96*(1+'LF Projected Ratios'!R$38))</f>
        <v>0.70604040432051929</v>
      </c>
      <c r="R96">
        <f>IF('LF Projected Ratios'!S$38&gt;=0,$B96+(1-$B96)*'LF Projected Ratios'!S$38,$B96*(1+'LF Projected Ratios'!S$38))</f>
        <v>0.70404387994615281</v>
      </c>
      <c r="S96">
        <f>IF('LF Projected Ratios'!T$38&gt;=0,$B96+(1-$B96)*'LF Projected Ratios'!T$38,$B96*(1+'LF Projected Ratios'!T$38))</f>
        <v>0.70206523925208741</v>
      </c>
      <c r="T96">
        <f>IF('LF Projected Ratios'!U$38&gt;=0,$B96+(1-$B96)*'LF Projected Ratios'!U$38,$B96*(1+'LF Projected Ratios'!U$38))</f>
        <v>0.7001042430226091</v>
      </c>
      <c r="U96">
        <f>IF('LF Projected Ratios'!V$38&gt;=0,$B96+(1-$B96)*'LF Projected Ratios'!V$38,$B96*(1+'LF Projected Ratios'!V$38))</f>
        <v>0.698160656289463</v>
      </c>
      <c r="V96">
        <f>IF('LF Projected Ratios'!W$38&gt;=0,$B96+(1-$B96)*'LF Projected Ratios'!W$38,$B96*(1+'LF Projected Ratios'!W$38))</f>
        <v>0.69623424823799851</v>
      </c>
      <c r="W96">
        <f>IF('LF Projected Ratios'!X$38&gt;=0,$B96+(1-$B96)*'LF Projected Ratios'!X$38,$B96*(1+'LF Projected Ratios'!X$38))</f>
        <v>0.69432479211579112</v>
      </c>
      <c r="X96">
        <f>IF('LF Projected Ratios'!Y$38&gt;=0,$B96+(1-$B96)*'LF Projected Ratios'!Y$38,$B96*(1+'LF Projected Ratios'!Y$38))</f>
        <v>0.69243206514366962</v>
      </c>
      <c r="Y96">
        <f>IF('LF Projected Ratios'!Z$38&gt;=0,$B96+(1-$B96)*'LF Projected Ratios'!Z$38,$B96*(1+'LF Projected Ratios'!Z$38))</f>
        <v>0.69055584842906759</v>
      </c>
      <c r="Z96">
        <f>IF('LF Projected Ratios'!AA$38&gt;=0,$B96+(1-$B96)*'LF Projected Ratios'!AA$38,$B96*(1+'LF Projected Ratios'!AA$38))</f>
        <v>0.6886959268816355</v>
      </c>
      <c r="AA96">
        <f>IF('LF Projected Ratios'!AB$38&gt;=0,$B96+(1-$B96)*'LF Projected Ratios'!AB$38,$B96*(1+'LF Projected Ratios'!AB$38))</f>
        <v>0.68685208913104001</v>
      </c>
      <c r="AB96">
        <f>IF('LF Projected Ratios'!AC$38&gt;=0,$B96+(1-$B96)*'LF Projected Ratios'!AC$38,$B96*(1+'LF Projected Ratios'!AC$38))</f>
        <v>0.6850241274468879</v>
      </c>
      <c r="AC96">
        <f>IF('LF Projected Ratios'!AD$38&gt;=0,$B96+(1-$B96)*'LF Projected Ratios'!AD$38,$B96*(1+'LF Projected Ratios'!AD$38))</f>
        <v>0.68321183766070903</v>
      </c>
      <c r="AD96">
        <f>IF('LF Projected Ratios'!AE$38&gt;=0,$B96+(1-$B96)*'LF Projected Ratios'!AE$38,$B96*(1+'LF Projected Ratios'!AE$38))</f>
        <v>0.68141501908993807</v>
      </c>
      <c r="AE96">
        <f>IF('LF Projected Ratios'!AF$38&gt;=0,$B96+(1-$B96)*'LF Projected Ratios'!AF$38,$B96*(1+'LF Projected Ratios'!AF$38))</f>
        <v>0.67963347446383315</v>
      </c>
      <c r="AF96">
        <f>IF('LF Projected Ratios'!AG$38&gt;=0,$B96+(1-$B96)*'LF Projected Ratios'!AG$38,$B96*(1+'LF Projected Ratios'!AG$38))</f>
        <v>0.67786700985127724</v>
      </c>
    </row>
    <row r="97" spans="1:32" x14ac:dyDescent="0.25">
      <c r="A97" t="s">
        <v>26</v>
      </c>
      <c r="B97">
        <f t="shared" si="0"/>
        <v>0.69893625345915433</v>
      </c>
      <c r="C97">
        <f>IF('LF Projected Ratios'!D$38&gt;=0,$B97+(1-$B97)*'LF Projected Ratios'!D$38,$B97*(1+'LF Projected Ratios'!D$38))</f>
        <v>0.69688313096896559</v>
      </c>
      <c r="D97">
        <f>IF('LF Projected Ratios'!E$38&gt;=0,$B97+(1-$B97)*'LF Projected Ratios'!E$38,$B97*(1+'LF Projected Ratios'!E$38))</f>
        <v>0.69475205665071393</v>
      </c>
      <c r="E97">
        <f>IF('LF Projected Ratios'!F$38&gt;=0,$B97+(1-$B97)*'LF Projected Ratios'!F$38,$B97*(1+'LF Projected Ratios'!F$38))</f>
        <v>0.69263559341567804</v>
      </c>
      <c r="F97">
        <f>IF('LF Projected Ratios'!G$38&gt;=0,$B97+(1-$B97)*'LF Projected Ratios'!G$38,$B97*(1+'LF Projected Ratios'!G$38))</f>
        <v>0.69053795736348533</v>
      </c>
      <c r="G97">
        <f>IF('LF Projected Ratios'!H$38&gt;=0,$B97+(1-$B97)*'LF Projected Ratios'!H$38,$B97*(1+'LF Projected Ratios'!H$38))</f>
        <v>0.68845074973829246</v>
      </c>
      <c r="H97">
        <f>IF('LF Projected Ratios'!I$38&gt;=0,$B97+(1-$B97)*'LF Projected Ratios'!I$38,$B97*(1+'LF Projected Ratios'!I$38))</f>
        <v>0.68632192662107894</v>
      </c>
      <c r="I97">
        <f>IF('LF Projected Ratios'!J$38&gt;=0,$B97+(1-$B97)*'LF Projected Ratios'!J$38,$B97*(1+'LF Projected Ratios'!J$38))</f>
        <v>0.68421114822711337</v>
      </c>
      <c r="J97">
        <f>IF('LF Projected Ratios'!K$38&gt;=0,$B97+(1-$B97)*'LF Projected Ratios'!K$38,$B97*(1+'LF Projected Ratios'!K$38))</f>
        <v>0.6820966541370721</v>
      </c>
      <c r="K97">
        <f>IF('LF Projected Ratios'!L$38&gt;=0,$B97+(1-$B97)*'LF Projected Ratios'!L$38,$B97*(1+'LF Projected Ratios'!L$38))</f>
        <v>0.68000940541741295</v>
      </c>
      <c r="L97">
        <f>IF('LF Projected Ratios'!M$38&gt;=0,$B97+(1-$B97)*'LF Projected Ratios'!M$38,$B97*(1+'LF Projected Ratios'!M$38))</f>
        <v>0.67816347191807824</v>
      </c>
      <c r="M97">
        <f>IF('LF Projected Ratios'!N$38&gt;=0,$B97+(1-$B97)*'LF Projected Ratios'!N$38,$B97*(1+'LF Projected Ratios'!N$38))</f>
        <v>0.67618504224826026</v>
      </c>
      <c r="N97">
        <f>IF('LF Projected Ratios'!O$38&gt;=0,$B97+(1-$B97)*'LF Projected Ratios'!O$38,$B97*(1+'LF Projected Ratios'!O$38))</f>
        <v>0.6742247401164343</v>
      </c>
      <c r="O97">
        <f>IF('LF Projected Ratios'!P$38&gt;=0,$B97+(1-$B97)*'LF Projected Ratios'!P$38,$B97*(1+'LF Projected Ratios'!P$38))</f>
        <v>0.67228231751602019</v>
      </c>
      <c r="P97">
        <f>IF('LF Projected Ratios'!Q$38&gt;=0,$B97+(1-$B97)*'LF Projected Ratios'!Q$38,$B97*(1+'LF Projected Ratios'!Q$38))</f>
        <v>0.67035753094393935</v>
      </c>
      <c r="Q97">
        <f>IF('LF Projected Ratios'!R$38&gt;=0,$B97+(1-$B97)*'LF Projected Ratios'!R$38,$B97*(1+'LF Projected Ratios'!R$38))</f>
        <v>0.6684501412988525</v>
      </c>
      <c r="R97">
        <f>IF('LF Projected Ratios'!S$38&gt;=0,$B97+(1-$B97)*'LF Projected Ratios'!S$38,$B97*(1+'LF Projected Ratios'!S$38))</f>
        <v>0.66655991378214785</v>
      </c>
      <c r="S97">
        <f>IF('LF Projected Ratios'!T$38&gt;=0,$B97+(1-$B97)*'LF Projected Ratios'!T$38,$B97*(1+'LF Projected Ratios'!T$38))</f>
        <v>0.66468661780158633</v>
      </c>
      <c r="T97">
        <f>IF('LF Projected Ratios'!U$38&gt;=0,$B97+(1-$B97)*'LF Projected Ratios'!U$38,$B97*(1+'LF Projected Ratios'!U$38))</f>
        <v>0.66283002687752612</v>
      </c>
      <c r="U97">
        <f>IF('LF Projected Ratios'!V$38&gt;=0,$B97+(1-$B97)*'LF Projected Ratios'!V$38,$B97*(1+'LF Projected Ratios'!V$38))</f>
        <v>0.66098991855164591</v>
      </c>
      <c r="V97">
        <f>IF('LF Projected Ratios'!W$38&gt;=0,$B97+(1-$B97)*'LF Projected Ratios'!W$38,$B97*(1+'LF Projected Ratios'!W$38))</f>
        <v>0.65916607429808649</v>
      </c>
      <c r="W97">
        <f>IF('LF Projected Ratios'!X$38&gt;=0,$B97+(1-$B97)*'LF Projected Ratios'!X$38,$B97*(1+'LF Projected Ratios'!X$38))</f>
        <v>0.65735827943693848</v>
      </c>
      <c r="X97">
        <f>IF('LF Projected Ratios'!Y$38&gt;=0,$B97+(1-$B97)*'LF Projected Ratios'!Y$38,$B97*(1+'LF Projected Ratios'!Y$38))</f>
        <v>0.65556632305000573</v>
      </c>
      <c r="Y97">
        <f>IF('LF Projected Ratios'!Z$38&gt;=0,$B97+(1-$B97)*'LF Projected Ratios'!Z$38,$B97*(1+'LF Projected Ratios'!Z$38))</f>
        <v>0.65378999789877024</v>
      </c>
      <c r="Z97">
        <f>IF('LF Projected Ratios'!AA$38&gt;=0,$B97+(1-$B97)*'LF Projected Ratios'!AA$38,$B97*(1+'LF Projected Ratios'!AA$38))</f>
        <v>0.65202910034449746</v>
      </c>
      <c r="AA97">
        <f>IF('LF Projected Ratios'!AB$38&gt;=0,$B97+(1-$B97)*'LF Projected Ratios'!AB$38,$B97*(1+'LF Projected Ratios'!AB$38))</f>
        <v>0.65028343027041169</v>
      </c>
      <c r="AB97">
        <f>IF('LF Projected Ratios'!AC$38&gt;=0,$B97+(1-$B97)*'LF Projected Ratios'!AC$38,$B97*(1+'LF Projected Ratios'!AC$38))</f>
        <v>0.6485527910058837</v>
      </c>
      <c r="AC97">
        <f>IF('LF Projected Ratios'!AD$38&gt;=0,$B97+(1-$B97)*'LF Projected Ratios'!AD$38,$B97*(1+'LF Projected Ratios'!AD$38))</f>
        <v>0.64683698925256672</v>
      </c>
      <c r="AD97">
        <f>IF('LF Projected Ratios'!AE$38&gt;=0,$B97+(1-$B97)*'LF Projected Ratios'!AE$38,$B97*(1+'LF Projected Ratios'!AE$38))</f>
        <v>0.64513583501242644</v>
      </c>
      <c r="AE97">
        <f>IF('LF Projected Ratios'!AF$38&gt;=0,$B97+(1-$B97)*'LF Projected Ratios'!AF$38,$B97*(1+'LF Projected Ratios'!AF$38))</f>
        <v>0.6434491415176028</v>
      </c>
      <c r="AF97">
        <f>IF('LF Projected Ratios'!AG$38&gt;=0,$B97+(1-$B97)*'LF Projected Ratios'!AG$38,$B97*(1+'LF Projected Ratios'!AG$38))</f>
        <v>0.64177672516205619</v>
      </c>
    </row>
    <row r="98" spans="1:32" x14ac:dyDescent="0.25">
      <c r="A98" t="s">
        <v>28</v>
      </c>
      <c r="B98">
        <f t="shared" si="0"/>
        <v>0.63830097669748387</v>
      </c>
      <c r="C98">
        <f>IF('LF Projected Ratios'!D$38&gt;=0,$B98+(1-$B98)*'LF Projected Ratios'!D$38,$B98*(1+'LF Projected Ratios'!D$38))</f>
        <v>0.63642597009383284</v>
      </c>
      <c r="D98">
        <f>IF('LF Projected Ratios'!E$38&gt;=0,$B98+(1-$B98)*'LF Projected Ratios'!E$38,$B98*(1+'LF Projected Ratios'!E$38))</f>
        <v>0.63447977426835833</v>
      </c>
      <c r="E98">
        <f>IF('LF Projected Ratios'!F$38&gt;=0,$B98+(1-$B98)*'LF Projected Ratios'!F$38,$B98*(1+'LF Projected Ratios'!F$38))</f>
        <v>0.63254692196118201</v>
      </c>
      <c r="F98">
        <f>IF('LF Projected Ratios'!G$38&gt;=0,$B98+(1-$B98)*'LF Projected Ratios'!G$38,$B98*(1+'LF Projected Ratios'!G$38))</f>
        <v>0.63063126350986554</v>
      </c>
      <c r="G98">
        <f>IF('LF Projected Ratios'!H$38&gt;=0,$B98+(1-$B98)*'LF Projected Ratios'!H$38,$B98*(1+'LF Projected Ratios'!H$38))</f>
        <v>0.62872512878135867</v>
      </c>
      <c r="H98">
        <f>IF('LF Projected Ratios'!I$38&gt;=0,$B98+(1-$B98)*'LF Projected Ratios'!I$38,$B98*(1+'LF Projected Ratios'!I$38))</f>
        <v>0.62678098885699718</v>
      </c>
      <c r="I98">
        <f>IF('LF Projected Ratios'!J$38&gt;=0,$B98+(1-$B98)*'LF Projected Ratios'!J$38,$B98*(1+'LF Projected Ratios'!J$38))</f>
        <v>0.62485332821013251</v>
      </c>
      <c r="J98">
        <f>IF('LF Projected Ratios'!K$38&gt;=0,$B98+(1-$B98)*'LF Projected Ratios'!K$38,$B98*(1+'LF Projected Ratios'!K$38))</f>
        <v>0.62292227421741919</v>
      </c>
      <c r="K98">
        <f>IF('LF Projected Ratios'!L$38&gt;=0,$B98+(1-$B98)*'LF Projected Ratios'!L$38,$B98*(1+'LF Projected Ratios'!L$38))</f>
        <v>0.62101610195954127</v>
      </c>
      <c r="L98">
        <f>IF('LF Projected Ratios'!M$38&gt;=0,$B98+(1-$B98)*'LF Projected Ratios'!M$38,$B98*(1+'LF Projected Ratios'!M$38))</f>
        <v>0.61933030994387095</v>
      </c>
      <c r="M98">
        <f>IF('LF Projected Ratios'!N$38&gt;=0,$B98+(1-$B98)*'LF Projected Ratios'!N$38,$B98*(1+'LF Projected Ratios'!N$38))</f>
        <v>0.6175235162851902</v>
      </c>
      <c r="N98">
        <f>IF('LF Projected Ratios'!O$38&gt;=0,$B98+(1-$B98)*'LF Projected Ratios'!O$38,$B98*(1+'LF Projected Ratios'!O$38))</f>
        <v>0.61573327753426843</v>
      </c>
      <c r="O98">
        <f>IF('LF Projected Ratios'!P$38&gt;=0,$B98+(1-$B98)*'LF Projected Ratios'!P$38,$B98*(1+'LF Projected Ratios'!P$38))</f>
        <v>0.61395936720000344</v>
      </c>
      <c r="P98">
        <f>IF('LF Projected Ratios'!Q$38&gt;=0,$B98+(1-$B98)*'LF Projected Ratios'!Q$38,$B98*(1+'LF Projected Ratios'!Q$38))</f>
        <v>0.61220156290409966</v>
      </c>
      <c r="Q98">
        <f>IF('LF Projected Ratios'!R$38&gt;=0,$B98+(1-$B98)*'LF Projected Ratios'!R$38,$B98*(1+'LF Projected Ratios'!R$38))</f>
        <v>0.61045964628813354</v>
      </c>
      <c r="R98">
        <f>IF('LF Projected Ratios'!S$38&gt;=0,$B98+(1-$B98)*'LF Projected Ratios'!S$38,$B98*(1+'LF Projected Ratios'!S$38))</f>
        <v>0.60873340292313194</v>
      </c>
      <c r="S98">
        <f>IF('LF Projected Ratios'!T$38&gt;=0,$B98+(1-$B98)*'LF Projected Ratios'!T$38,$B98*(1+'LF Projected Ratios'!T$38))</f>
        <v>0.60702262222157577</v>
      </c>
      <c r="T98">
        <f>IF('LF Projected Ratios'!U$38&gt;=0,$B98+(1-$B98)*'LF Projected Ratios'!U$38,$B98*(1+'LF Projected Ratios'!U$38))</f>
        <v>0.60532709735176071</v>
      </c>
      <c r="U98">
        <f>IF('LF Projected Ratios'!V$38&gt;=0,$B98+(1-$B98)*'LF Projected Ratios'!V$38,$B98*(1+'LF Projected Ratios'!V$38))</f>
        <v>0.60364662515443868</v>
      </c>
      <c r="V98">
        <f>IF('LF Projected Ratios'!W$38&gt;=0,$B98+(1-$B98)*'LF Projected Ratios'!W$38,$B98*(1+'LF Projected Ratios'!W$38))</f>
        <v>0.60198100606166816</v>
      </c>
      <c r="W98">
        <f>IF('LF Projected Ratios'!X$38&gt;=0,$B98+(1-$B98)*'LF Projected Ratios'!X$38,$B98*(1+'LF Projected Ratios'!X$38))</f>
        <v>0.60033004401780721</v>
      </c>
      <c r="X98">
        <f>IF('LF Projected Ratios'!Y$38&gt;=0,$B98+(1-$B98)*'LF Projected Ratios'!Y$38,$B98*(1+'LF Projected Ratios'!Y$38))</f>
        <v>0.59869354640258465</v>
      </c>
      <c r="Y98">
        <f>IF('LF Projected Ratios'!Z$38&gt;=0,$B98+(1-$B98)*'LF Projected Ratios'!Z$38,$B98*(1+'LF Projected Ratios'!Z$38))</f>
        <v>0.59707132395618212</v>
      </c>
      <c r="Z98">
        <f>IF('LF Projected Ratios'!AA$38&gt;=0,$B98+(1-$B98)*'LF Projected Ratios'!AA$38,$B98*(1+'LF Projected Ratios'!AA$38))</f>
        <v>0.59546319070627018</v>
      </c>
      <c r="AA98">
        <f>IF('LF Projected Ratios'!AB$38&gt;=0,$B98+(1-$B98)*'LF Projected Ratios'!AB$38,$B98*(1+'LF Projected Ratios'!AB$38))</f>
        <v>0.59386896389693555</v>
      </c>
      <c r="AB98">
        <f>IF('LF Projected Ratios'!AC$38&gt;=0,$B98+(1-$B98)*'LF Projected Ratios'!AC$38,$B98*(1+'LF Projected Ratios'!AC$38))</f>
        <v>0.59228846391944545</v>
      </c>
      <c r="AC98">
        <f>IF('LF Projected Ratios'!AD$38&gt;=0,$B98+(1-$B98)*'LF Projected Ratios'!AD$38,$B98*(1+'LF Projected Ratios'!AD$38))</f>
        <v>0.59072151424479169</v>
      </c>
      <c r="AD98">
        <f>IF('LF Projected Ratios'!AE$38&gt;=0,$B98+(1-$B98)*'LF Projected Ratios'!AE$38,$B98*(1+'LF Projected Ratios'!AE$38))</f>
        <v>0.58916794135796469</v>
      </c>
      <c r="AE98">
        <f>IF('LF Projected Ratios'!AF$38&gt;=0,$B98+(1-$B98)*'LF Projected Ratios'!AF$38,$B98*(1+'LF Projected Ratios'!AF$38))</f>
        <v>0.58762757469389937</v>
      </c>
      <c r="AF98">
        <f>IF('LF Projected Ratios'!AG$38&gt;=0,$B98+(1-$B98)*'LF Projected Ratios'!AG$38,$B98*(1+'LF Projected Ratios'!AG$38))</f>
        <v>0.58610024657505155</v>
      </c>
    </row>
    <row r="99" spans="1:32" x14ac:dyDescent="0.25">
      <c r="A99" t="s">
        <v>30</v>
      </c>
      <c r="B99">
        <f t="shared" si="0"/>
        <v>0.6240375210456548</v>
      </c>
      <c r="C99">
        <f>IF('LF Projected Ratios'!D$38&gt;=0,$B99+(1-$B99)*'LF Projected Ratios'!D$38,$B99*(1+'LF Projected Ratios'!D$38))</f>
        <v>0.62220441328677201</v>
      </c>
      <c r="D99">
        <f>IF('LF Projected Ratios'!E$38&gt;=0,$B99+(1-$B99)*'LF Projected Ratios'!E$38,$B99*(1+'LF Projected Ratios'!E$38))</f>
        <v>0.62030170709841204</v>
      </c>
      <c r="E99">
        <f>IF('LF Projected Ratios'!F$38&gt;=0,$B99+(1-$B99)*'LF Projected Ratios'!F$38,$B99*(1+'LF Projected Ratios'!F$38))</f>
        <v>0.61841204625446611</v>
      </c>
      <c r="F99">
        <f>IF('LF Projected Ratios'!G$38&gt;=0,$B99+(1-$B99)*'LF Projected Ratios'!G$38,$B99*(1+'LF Projected Ratios'!G$38))</f>
        <v>0.61653919505296106</v>
      </c>
      <c r="G99">
        <f>IF('LF Projected Ratios'!H$38&gt;=0,$B99+(1-$B99)*'LF Projected Ratios'!H$38,$B99*(1+'LF Projected Ratios'!H$38))</f>
        <v>0.61467565475742392</v>
      </c>
      <c r="H99">
        <f>IF('LF Projected Ratios'!I$38&gt;=0,$B99+(1-$B99)*'LF Projected Ratios'!I$38,$B99*(1+'LF Projected Ratios'!I$38))</f>
        <v>0.61277495852906871</v>
      </c>
      <c r="I99">
        <f>IF('LF Projected Ratios'!J$38&gt;=0,$B99+(1-$B99)*'LF Projected Ratios'!J$38,$B99*(1+'LF Projected Ratios'!J$38))</f>
        <v>0.61089037333273932</v>
      </c>
      <c r="J99">
        <f>IF('LF Projected Ratios'!K$38&gt;=0,$B99+(1-$B99)*'LF Projected Ratios'!K$38,$B99*(1+'LF Projected Ratios'!K$38))</f>
        <v>0.60900247061817192</v>
      </c>
      <c r="K99">
        <f>IF('LF Projected Ratios'!L$38&gt;=0,$B99+(1-$B99)*'LF Projected Ratios'!L$38,$B99*(1+'LF Projected Ratios'!L$38))</f>
        <v>0.60713889363189411</v>
      </c>
      <c r="L99">
        <f>IF('LF Projected Ratios'!M$38&gt;=0,$B99+(1-$B99)*'LF Projected Ratios'!M$38,$B99*(1+'LF Projected Ratios'!M$38))</f>
        <v>0.60549077227713688</v>
      </c>
      <c r="M99">
        <f>IF('LF Projected Ratios'!N$38&gt;=0,$B99+(1-$B99)*'LF Projected Ratios'!N$38,$B99*(1+'LF Projected Ratios'!N$38))</f>
        <v>0.6037243531786769</v>
      </c>
      <c r="N99">
        <f>IF('LF Projected Ratios'!O$38&gt;=0,$B99+(1-$B99)*'LF Projected Ratios'!O$38,$B99*(1+'LF Projected Ratios'!O$38))</f>
        <v>0.60197411905247311</v>
      </c>
      <c r="O99">
        <f>IF('LF Projected Ratios'!P$38&gt;=0,$B99+(1-$B99)*'LF Projected Ratios'!P$38,$B99*(1+'LF Projected Ratios'!P$38))</f>
        <v>0.60023984846858747</v>
      </c>
      <c r="P99">
        <f>IF('LF Projected Ratios'!Q$38&gt;=0,$B99+(1-$B99)*'LF Projected Ratios'!Q$38,$B99*(1+'LF Projected Ratios'!Q$38))</f>
        <v>0.59852132401798319</v>
      </c>
      <c r="Q99">
        <f>IF('LF Projected Ratios'!R$38&gt;=0,$B99+(1-$B99)*'LF Projected Ratios'!R$38,$B99*(1+'LF Projected Ratios'!R$38))</f>
        <v>0.59681833222166814</v>
      </c>
      <c r="R99">
        <f>IF('LF Projected Ratios'!S$38&gt;=0,$B99+(1-$B99)*'LF Projected Ratios'!S$38,$B99*(1+'LF Projected Ratios'!S$38))</f>
        <v>0.59513066344229271</v>
      </c>
      <c r="S99">
        <f>IF('LF Projected Ratios'!T$38&gt;=0,$B99+(1-$B99)*'LF Projected Ratios'!T$38,$B99*(1+'LF Projected Ratios'!T$38))</f>
        <v>0.59345811179812091</v>
      </c>
      <c r="T99">
        <f>IF('LF Projected Ratios'!U$38&gt;=0,$B99+(1-$B99)*'LF Projected Ratios'!U$38,$B99*(1+'LF Projected Ratios'!U$38))</f>
        <v>0.59180047507930367</v>
      </c>
      <c r="U99">
        <f>IF('LF Projected Ratios'!V$38&gt;=0,$B99+(1-$B99)*'LF Projected Ratios'!V$38,$B99*(1+'LF Projected Ratios'!V$38))</f>
        <v>0.59015755466638375</v>
      </c>
      <c r="V99">
        <f>IF('LF Projected Ratios'!W$38&gt;=0,$B99+(1-$B99)*'LF Projected Ratios'!W$38,$B99*(1+'LF Projected Ratios'!W$38))</f>
        <v>0.58852915545095941</v>
      </c>
      <c r="W99">
        <f>IF('LF Projected Ratios'!X$38&gt;=0,$B99+(1-$B99)*'LF Projected Ratios'!X$38,$B99*(1+'LF Projected Ratios'!X$38))</f>
        <v>0.58691508575844231</v>
      </c>
      <c r="X99">
        <f>IF('LF Projected Ratios'!Y$38&gt;=0,$B99+(1-$B99)*'LF Projected Ratios'!Y$38,$B99*(1+'LF Projected Ratios'!Y$38))</f>
        <v>0.58531515727284855</v>
      </c>
      <c r="Y99">
        <f>IF('LF Projected Ratios'!Z$38&gt;=0,$B99+(1-$B99)*'LF Projected Ratios'!Z$38,$B99*(1+'LF Projected Ratios'!Z$38))</f>
        <v>0.58372918496355441</v>
      </c>
      <c r="Z99">
        <f>IF('LF Projected Ratios'!AA$38&gt;=0,$B99+(1-$B99)*'LF Projected Ratios'!AA$38,$B99*(1+'LF Projected Ratios'!AA$38))</f>
        <v>0.58215698701396279</v>
      </c>
      <c r="AA99">
        <f>IF('LF Projected Ratios'!AB$38&gt;=0,$B99+(1-$B99)*'LF Projected Ratios'!AB$38,$B99*(1+'LF Projected Ratios'!AB$38))</f>
        <v>0.58059838475201886</v>
      </c>
      <c r="AB99">
        <f>IF('LF Projected Ratios'!AC$38&gt;=0,$B99+(1-$B99)*'LF Projected Ratios'!AC$38,$B99*(1+'LF Projected Ratios'!AC$38))</f>
        <v>0.57905320258252146</v>
      </c>
      <c r="AC99">
        <f>IF('LF Projected Ratios'!AD$38&gt;=0,$B99+(1-$B99)*'LF Projected Ratios'!AD$38,$B99*(1+'LF Projected Ratios'!AD$38))</f>
        <v>0.57752126792117509</v>
      </c>
      <c r="AD99">
        <f>IF('LF Projected Ratios'!AE$38&gt;=0,$B99+(1-$B99)*'LF Projected Ratios'!AE$38,$B99*(1+'LF Projected Ratios'!AE$38))</f>
        <v>0.57600241113033113</v>
      </c>
      <c r="AE99">
        <f>IF('LF Projected Ratios'!AF$38&gt;=0,$B99+(1-$B99)*'LF Projected Ratios'!AF$38,$B99*(1+'LF Projected Ratios'!AF$38))</f>
        <v>0.5744964654563669</v>
      </c>
      <c r="AF99">
        <f>IF('LF Projected Ratios'!AG$38&gt;=0,$B99+(1-$B99)*'LF Projected Ratios'!AG$38,$B99*(1+'LF Projected Ratios'!AG$38))</f>
        <v>0.573003266968656</v>
      </c>
    </row>
    <row r="100" spans="1:32" x14ac:dyDescent="0.25">
      <c r="A100" t="s">
        <v>32</v>
      </c>
      <c r="B100">
        <f t="shared" si="0"/>
        <v>0.68698805577982325</v>
      </c>
      <c r="C100">
        <f>IF('LF Projected Ratios'!D$38&gt;=0,$B100+(1-$B100)*'LF Projected Ratios'!D$38,$B100*(1+'LF Projected Ratios'!D$38))</f>
        <v>0.68497003107323251</v>
      </c>
      <c r="D100">
        <f>IF('LF Projected Ratios'!E$38&gt;=0,$B100+(1-$B100)*'LF Projected Ratios'!E$38,$B100*(1+'LF Projected Ratios'!E$38))</f>
        <v>0.68287538711196649</v>
      </c>
      <c r="E100">
        <f>IF('LF Projected Ratios'!F$38&gt;=0,$B100+(1-$B100)*'LF Projected Ratios'!F$38,$B100*(1+'LF Projected Ratios'!F$38))</f>
        <v>0.68079510445990676</v>
      </c>
      <c r="F100">
        <f>IF('LF Projected Ratios'!G$38&gt;=0,$B100+(1-$B100)*'LF Projected Ratios'!G$38,$B100*(1+'LF Projected Ratios'!G$38))</f>
        <v>0.67873332714316637</v>
      </c>
      <c r="G100">
        <f>IF('LF Projected Ratios'!H$38&gt;=0,$B100+(1-$B100)*'LF Projected Ratios'!H$38,$B100*(1+'LF Projected Ratios'!H$38))</f>
        <v>0.67668179998122069</v>
      </c>
      <c r="H100">
        <f>IF('LF Projected Ratios'!I$38&gt;=0,$B100+(1-$B100)*'LF Projected Ratios'!I$38,$B100*(1+'LF Projected Ratios'!I$38))</f>
        <v>0.67458936873708986</v>
      </c>
      <c r="I100">
        <f>IF('LF Projected Ratios'!J$38&gt;=0,$B100+(1-$B100)*'LF Projected Ratios'!J$38,$B100*(1+'LF Projected Ratios'!J$38))</f>
        <v>0.67251467374469853</v>
      </c>
      <c r="J100">
        <f>IF('LF Projected Ratios'!K$38&gt;=0,$B100+(1-$B100)*'LF Projected Ratios'!K$38,$B100*(1+'LF Projected Ratios'!K$38))</f>
        <v>0.67043632657543073</v>
      </c>
      <c r="K100">
        <f>IF('LF Projected Ratios'!L$38&gt;=0,$B100+(1-$B100)*'LF Projected Ratios'!L$38,$B100*(1+'LF Projected Ratios'!L$38))</f>
        <v>0.66838475902152183</v>
      </c>
      <c r="L100">
        <f>IF('LF Projected Ratios'!M$38&gt;=0,$B100+(1-$B100)*'LF Projected Ratios'!M$38,$B100*(1+'LF Projected Ratios'!M$38))</f>
        <v>0.66657038144483916</v>
      </c>
      <c r="M100">
        <f>IF('LF Projected Ratios'!N$38&gt;=0,$B100+(1-$B100)*'LF Projected Ratios'!N$38,$B100*(1+'LF Projected Ratios'!N$38))</f>
        <v>0.66462577269741963</v>
      </c>
      <c r="N100">
        <f>IF('LF Projected Ratios'!O$38&gt;=0,$B100+(1-$B100)*'LF Projected Ratios'!O$38,$B100*(1+'LF Projected Ratios'!O$38))</f>
        <v>0.66269898160077934</v>
      </c>
      <c r="O100">
        <f>IF('LF Projected Ratios'!P$38&gt;=0,$B100+(1-$B100)*'LF Projected Ratios'!P$38,$B100*(1+'LF Projected Ratios'!P$38))</f>
        <v>0.66078976438796921</v>
      </c>
      <c r="P100">
        <f>IF('LF Projected Ratios'!Q$38&gt;=0,$B100+(1-$B100)*'LF Projected Ratios'!Q$38,$B100*(1+'LF Projected Ratios'!Q$38))</f>
        <v>0.65889788171855468</v>
      </c>
      <c r="Q100">
        <f>IF('LF Projected Ratios'!R$38&gt;=0,$B100+(1-$B100)*'LF Projected Ratios'!R$38,$B100*(1+'LF Projected Ratios'!R$38))</f>
        <v>0.65702309857859353</v>
      </c>
      <c r="R100">
        <f>IF('LF Projected Ratios'!S$38&gt;=0,$B100+(1-$B100)*'LF Projected Ratios'!S$38,$B100*(1+'LF Projected Ratios'!S$38))</f>
        <v>0.65516518418331704</v>
      </c>
      <c r="S100">
        <f>IF('LF Projected Ratios'!T$38&gt;=0,$B100+(1-$B100)*'LF Projected Ratios'!T$38,$B100*(1+'LF Projected Ratios'!T$38))</f>
        <v>0.65332391188242134</v>
      </c>
      <c r="T100">
        <f>IF('LF Projected Ratios'!U$38&gt;=0,$B100+(1-$B100)*'LF Projected Ratios'!U$38,$B100*(1+'LF Projected Ratios'!U$38))</f>
        <v>0.65149905906789618</v>
      </c>
      <c r="U100">
        <f>IF('LF Projected Ratios'!V$38&gt;=0,$B100+(1-$B100)*'LF Projected Ratios'!V$38,$B100*(1+'LF Projected Ratios'!V$38))</f>
        <v>0.64969040708430781</v>
      </c>
      <c r="V100">
        <f>IF('LF Projected Ratios'!W$38&gt;=0,$B100+(1-$B100)*'LF Projected Ratios'!W$38,$B100*(1+'LF Projected Ratios'!W$38))</f>
        <v>0.64789774114145993</v>
      </c>
      <c r="W100">
        <f>IF('LF Projected Ratios'!X$38&gt;=0,$B100+(1-$B100)*'LF Projected Ratios'!X$38,$B100*(1+'LF Projected Ratios'!X$38))</f>
        <v>0.64612085022935983</v>
      </c>
      <c r="X100">
        <f>IF('LF Projected Ratios'!Y$38&gt;=0,$B100+(1-$B100)*'LF Projected Ratios'!Y$38,$B100*(1+'LF Projected Ratios'!Y$38))</f>
        <v>0.64435952703542265</v>
      </c>
      <c r="Y100">
        <f>IF('LF Projected Ratios'!Z$38&gt;=0,$B100+(1-$B100)*'LF Projected Ratios'!Z$38,$B100*(1+'LF Projected Ratios'!Z$38))</f>
        <v>0.64261356786383794</v>
      </c>
      <c r="Z100">
        <f>IF('LF Projected Ratios'!AA$38&gt;=0,$B100+(1-$B100)*'LF Projected Ratios'!AA$38,$B100*(1+'LF Projected Ratios'!AA$38))</f>
        <v>0.64088277255704096</v>
      </c>
      <c r="AA100">
        <f>IF('LF Projected Ratios'!AB$38&gt;=0,$B100+(1-$B100)*'LF Projected Ratios'!AB$38,$B100*(1+'LF Projected Ratios'!AB$38))</f>
        <v>0.63916694441921895</v>
      </c>
      <c r="AB100">
        <f>IF('LF Projected Ratios'!AC$38&gt;=0,$B100+(1-$B100)*'LF Projected Ratios'!AC$38,$B100*(1+'LF Projected Ratios'!AC$38))</f>
        <v>0.63746589014179356</v>
      </c>
      <c r="AC100">
        <f>IF('LF Projected Ratios'!AD$38&gt;=0,$B100+(1-$B100)*'LF Projected Ratios'!AD$38,$B100*(1+'LF Projected Ratios'!AD$38))</f>
        <v>0.63577941973082108</v>
      </c>
      <c r="AD100">
        <f>IF('LF Projected Ratios'!AE$38&gt;=0,$B100+(1-$B100)*'LF Projected Ratios'!AE$38,$B100*(1+'LF Projected Ratios'!AE$38))</f>
        <v>0.63410734643625144</v>
      </c>
      <c r="AE100">
        <f>IF('LF Projected Ratios'!AF$38&gt;=0,$B100+(1-$B100)*'LF Projected Ratios'!AF$38,$B100*(1+'LF Projected Ratios'!AF$38))</f>
        <v>0.63244948668298995</v>
      </c>
      <c r="AF100">
        <f>IF('LF Projected Ratios'!AG$38&gt;=0,$B100+(1-$B100)*'LF Projected Ratios'!AG$38,$B100*(1+'LF Projected Ratios'!AG$38))</f>
        <v>0.63080566000371108</v>
      </c>
    </row>
    <row r="101" spans="1:32" x14ac:dyDescent="0.25">
      <c r="A101" t="s">
        <v>34</v>
      </c>
      <c r="B101">
        <f t="shared" si="0"/>
        <v>0.67357150479059968</v>
      </c>
      <c r="C101">
        <f>IF('LF Projected Ratios'!D$38&gt;=0,$B101+(1-$B101)*'LF Projected Ratios'!D$38,$B101*(1+'LF Projected Ratios'!D$38))</f>
        <v>0.67159289114966825</v>
      </c>
      <c r="D101">
        <f>IF('LF Projected Ratios'!E$38&gt;=0,$B101+(1-$B101)*'LF Projected Ratios'!E$38,$B101*(1+'LF Projected Ratios'!E$38))</f>
        <v>0.66953915459177582</v>
      </c>
      <c r="E101">
        <f>IF('LF Projected Ratios'!F$38&gt;=0,$B101+(1-$B101)*'LF Projected Ratios'!F$38,$B101*(1+'LF Projected Ratios'!F$38))</f>
        <v>0.66749949887353033</v>
      </c>
      <c r="F101">
        <f>IF('LF Projected Ratios'!G$38&gt;=0,$B101+(1-$B101)*'LF Projected Ratios'!G$38,$B101*(1+'LF Projected Ratios'!G$38))</f>
        <v>0.6654779870901798</v>
      </c>
      <c r="G101">
        <f>IF('LF Projected Ratios'!H$38&gt;=0,$B101+(1-$B101)*'LF Projected Ratios'!H$38,$B101*(1+'LF Projected Ratios'!H$38))</f>
        <v>0.66346652528096106</v>
      </c>
      <c r="H101">
        <f>IF('LF Projected Ratios'!I$38&gt;=0,$B101+(1-$B101)*'LF Projected Ratios'!I$38,$B101*(1+'LF Projected Ratios'!I$38))</f>
        <v>0.66141495822688734</v>
      </c>
      <c r="I101">
        <f>IF('LF Projected Ratios'!J$38&gt;=0,$B101+(1-$B101)*'LF Projected Ratios'!J$38,$B101*(1+'LF Projected Ratios'!J$38))</f>
        <v>0.65938078104396636</v>
      </c>
      <c r="J101">
        <f>IF('LF Projected Ratios'!K$38&gt;=0,$B101+(1-$B101)*'LF Projected Ratios'!K$38,$B101*(1+'LF Projected Ratios'!K$38))</f>
        <v>0.65734302300945169</v>
      </c>
      <c r="K101">
        <f>IF('LF Projected Ratios'!L$38&gt;=0,$B101+(1-$B101)*'LF Projected Ratios'!L$38,$B101*(1+'LF Projected Ratios'!L$38))</f>
        <v>0.6553315215971055</v>
      </c>
      <c r="L101">
        <f>IF('LF Projected Ratios'!M$38&gt;=0,$B101+(1-$B101)*'LF Projected Ratios'!M$38,$B101*(1+'LF Projected Ratios'!M$38))</f>
        <v>0.65355257795419586</v>
      </c>
      <c r="M101">
        <f>IF('LF Projected Ratios'!N$38&gt;=0,$B101+(1-$B101)*'LF Projected Ratios'!N$38,$B101*(1+'LF Projected Ratios'!N$38))</f>
        <v>0.65164594649356355</v>
      </c>
      <c r="N101">
        <f>IF('LF Projected Ratios'!O$38&gt;=0,$B101+(1-$B101)*'LF Projected Ratios'!O$38,$B101*(1+'LF Projected Ratios'!O$38))</f>
        <v>0.64975678471343934</v>
      </c>
      <c r="O101">
        <f>IF('LF Projected Ratios'!P$38&gt;=0,$B101+(1-$B101)*'LF Projected Ratios'!P$38,$B101*(1+'LF Projected Ratios'!P$38))</f>
        <v>0.64788485360752679</v>
      </c>
      <c r="P101">
        <f>IF('LF Projected Ratios'!Q$38&gt;=0,$B101+(1-$B101)*'LF Projected Ratios'!Q$38,$B101*(1+'LF Projected Ratios'!Q$38))</f>
        <v>0.64602991850959657</v>
      </c>
      <c r="Q101">
        <f>IF('LF Projected Ratios'!R$38&gt;=0,$B101+(1-$B101)*'LF Projected Ratios'!R$38,$B101*(1+'LF Projected Ratios'!R$38))</f>
        <v>0.64419174899541753</v>
      </c>
      <c r="R101">
        <f>IF('LF Projected Ratios'!S$38&gt;=0,$B101+(1-$B101)*'LF Projected Ratios'!S$38,$B101*(1+'LF Projected Ratios'!S$38))</f>
        <v>0.64237011878733774</v>
      </c>
      <c r="S101">
        <f>IF('LF Projected Ratios'!T$38&gt;=0,$B101+(1-$B101)*'LF Projected Ratios'!T$38,$B101*(1+'LF Projected Ratios'!T$38))</f>
        <v>0.64056480566142648</v>
      </c>
      <c r="T101">
        <f>IF('LF Projected Ratios'!U$38&gt;=0,$B101+(1-$B101)*'LF Projected Ratios'!U$38,$B101*(1+'LF Projected Ratios'!U$38))</f>
        <v>0.63877559135710238</v>
      </c>
      <c r="U101">
        <f>IF('LF Projected Ratios'!V$38&gt;=0,$B101+(1-$B101)*'LF Projected Ratios'!V$38,$B101*(1+'LF Projected Ratios'!V$38))</f>
        <v>0.63700226148916861</v>
      </c>
      <c r="V101">
        <f>IF('LF Projected Ratios'!W$38&gt;=0,$B101+(1-$B101)*'LF Projected Ratios'!W$38,$B101*(1+'LF Projected Ratios'!W$38))</f>
        <v>0.63524460546217942</v>
      </c>
      <c r="W101">
        <f>IF('LF Projected Ratios'!X$38&gt;=0,$B101+(1-$B101)*'LF Projected Ratios'!X$38,$B101*(1+'LF Projected Ratios'!X$38))</f>
        <v>0.6335024163870675</v>
      </c>
      <c r="X101">
        <f>IF('LF Projected Ratios'!Y$38&gt;=0,$B101+(1-$B101)*'LF Projected Ratios'!Y$38,$B101*(1+'LF Projected Ratios'!Y$38))</f>
        <v>0.63177549099996433</v>
      </c>
      <c r="Y101">
        <f>IF('LF Projected Ratios'!Z$38&gt;=0,$B101+(1-$B101)*'LF Projected Ratios'!Z$38,$B101*(1+'LF Projected Ratios'!Z$38))</f>
        <v>0.63006362958314199</v>
      </c>
      <c r="Z101">
        <f>IF('LF Projected Ratios'!AA$38&gt;=0,$B101+(1-$B101)*'LF Projected Ratios'!AA$38,$B101*(1+'LF Projected Ratios'!AA$38))</f>
        <v>0.62836663588801822</v>
      </c>
      <c r="AA101">
        <f>IF('LF Projected Ratios'!AB$38&gt;=0,$B101+(1-$B101)*'LF Projected Ratios'!AB$38,$B101*(1+'LF Projected Ratios'!AB$38))</f>
        <v>0.62668431706015593</v>
      </c>
      <c r="AB101">
        <f>IF('LF Projected Ratios'!AC$38&gt;=0,$B101+(1-$B101)*'LF Projected Ratios'!AC$38,$B101*(1+'LF Projected Ratios'!AC$38))</f>
        <v>0.6250164835662021</v>
      </c>
      <c r="AC101">
        <f>IF('LF Projected Ratios'!AD$38&gt;=0,$B101+(1-$B101)*'LF Projected Ratios'!AD$38,$B101*(1+'LF Projected Ratios'!AD$38))</f>
        <v>0.62336294912270418</v>
      </c>
      <c r="AD101">
        <f>IF('LF Projected Ratios'!AE$38&gt;=0,$B101+(1-$B101)*'LF Projected Ratios'!AE$38,$B101*(1+'LF Projected Ratios'!AE$38))</f>
        <v>0.62172353062675234</v>
      </c>
      <c r="AE101">
        <f>IF('LF Projected Ratios'!AF$38&gt;=0,$B101+(1-$B101)*'LF Projected Ratios'!AF$38,$B101*(1+'LF Projected Ratios'!AF$38))</f>
        <v>0.62009804808838631</v>
      </c>
      <c r="AF101">
        <f>IF('LF Projected Ratios'!AG$38&gt;=0,$B101+(1-$B101)*'LF Projected Ratios'!AG$38,$B101*(1+'LF Projected Ratios'!AG$38))</f>
        <v>0.61848632456472197</v>
      </c>
    </row>
    <row r="102" spans="1:32" x14ac:dyDescent="0.25">
      <c r="A102" t="s">
        <v>36</v>
      </c>
      <c r="B102">
        <f t="shared" si="0"/>
        <v>0.63730680648910099</v>
      </c>
      <c r="C102">
        <f>IF('LF Projected Ratios'!D$38&gt;=0,$B102+(1-$B102)*'LF Projected Ratios'!D$38,$B102*(1+'LF Projected Ratios'!D$38))</f>
        <v>0.63543472025651926</v>
      </c>
      <c r="D102">
        <f>IF('LF Projected Ratios'!E$38&gt;=0,$B102+(1-$B102)*'LF Projected Ratios'!E$38,$B102*(1+'LF Projected Ratios'!E$38))</f>
        <v>0.63349155568116033</v>
      </c>
      <c r="E102">
        <f>IF('LF Projected Ratios'!F$38&gt;=0,$B102+(1-$B102)*'LF Projected Ratios'!F$38,$B102*(1+'LF Projected Ratios'!F$38))</f>
        <v>0.63156171384122617</v>
      </c>
      <c r="F102">
        <f>IF('LF Projected Ratios'!G$38&gt;=0,$B102+(1-$B102)*'LF Projected Ratios'!G$38,$B102*(1+'LF Projected Ratios'!G$38))</f>
        <v>0.62964903907727865</v>
      </c>
      <c r="G102">
        <f>IF('LF Projected Ratios'!H$38&gt;=0,$B102+(1-$B102)*'LF Projected Ratios'!H$38,$B102*(1+'LF Projected Ratios'!H$38))</f>
        <v>0.62774587320269715</v>
      </c>
      <c r="H102">
        <f>IF('LF Projected Ratios'!I$38&gt;=0,$B102+(1-$B102)*'LF Projected Ratios'!I$38,$B102*(1+'LF Projected Ratios'!I$38))</f>
        <v>0.62580476132633223</v>
      </c>
      <c r="I102">
        <f>IF('LF Projected Ratios'!J$38&gt;=0,$B102+(1-$B102)*'LF Projected Ratios'!J$38,$B102*(1+'LF Projected Ratios'!J$38))</f>
        <v>0.62388010306056518</v>
      </c>
      <c r="J102">
        <f>IF('LF Projected Ratios'!K$38&gt;=0,$B102+(1-$B102)*'LF Projected Ratios'!K$38,$B102*(1+'LF Projected Ratios'!K$38))</f>
        <v>0.62195205673417298</v>
      </c>
      <c r="K102">
        <f>IF('LF Projected Ratios'!L$38&gt;=0,$B102+(1-$B102)*'LF Projected Ratios'!L$38,$B102*(1+'LF Projected Ratios'!L$38))</f>
        <v>0.62004885338867333</v>
      </c>
      <c r="L102">
        <f>IF('LF Projected Ratios'!M$38&gt;=0,$B102+(1-$B102)*'LF Projected Ratios'!M$38,$B102*(1+'LF Projected Ratios'!M$38))</f>
        <v>0.61836568703747907</v>
      </c>
      <c r="M102">
        <f>IF('LF Projected Ratios'!N$38&gt;=0,$B102+(1-$B102)*'LF Projected Ratios'!N$38,$B102*(1+'LF Projected Ratios'!N$38))</f>
        <v>0.61656170750644923</v>
      </c>
      <c r="N102">
        <f>IF('LF Projected Ratios'!O$38&gt;=0,$B102+(1-$B102)*'LF Projected Ratios'!O$38,$B102*(1+'LF Projected Ratios'!O$38))</f>
        <v>0.61477425709848321</v>
      </c>
      <c r="O102">
        <f>IF('LF Projected Ratios'!P$38&gt;=0,$B102+(1-$B102)*'LF Projected Ratios'!P$38,$B102*(1+'LF Projected Ratios'!P$38))</f>
        <v>0.61300310967524474</v>
      </c>
      <c r="P102">
        <f>IF('LF Projected Ratios'!Q$38&gt;=0,$B102+(1-$B102)*'LF Projected Ratios'!Q$38,$B102*(1+'LF Projected Ratios'!Q$38))</f>
        <v>0.61124804320479775</v>
      </c>
      <c r="Q102">
        <f>IF('LF Projected Ratios'!R$38&gt;=0,$B102+(1-$B102)*'LF Projected Ratios'!R$38,$B102*(1+'LF Projected Ratios'!R$38))</f>
        <v>0.60950883966881797</v>
      </c>
      <c r="R102">
        <f>IF('LF Projected Ratios'!S$38&gt;=0,$B102+(1-$B102)*'LF Projected Ratios'!S$38,$B102*(1+'LF Projected Ratios'!S$38))</f>
        <v>0.60778528497231055</v>
      </c>
      <c r="S102">
        <f>IF('LF Projected Ratios'!T$38&gt;=0,$B102+(1-$B102)*'LF Projected Ratios'!T$38,$B102*(1+'LF Projected Ratios'!T$38))</f>
        <v>0.60607716885575214</v>
      </c>
      <c r="T102">
        <f>IF('LF Projected Ratios'!U$38&gt;=0,$B102+(1-$B102)*'LF Projected Ratios'!U$38,$B102*(1+'LF Projected Ratios'!U$38))</f>
        <v>0.60438428480958406</v>
      </c>
      <c r="U102">
        <f>IF('LF Projected Ratios'!V$38&gt;=0,$B102+(1-$B102)*'LF Projected Ratios'!V$38,$B102*(1+'LF Projected Ratios'!V$38))</f>
        <v>0.60270642999098389</v>
      </c>
      <c r="V102">
        <f>IF('LF Projected Ratios'!W$38&gt;=0,$B102+(1-$B102)*'LF Projected Ratios'!W$38,$B102*(1+'LF Projected Ratios'!W$38))</f>
        <v>0.60104340514284249</v>
      </c>
      <c r="W102">
        <f>IF('LF Projected Ratios'!X$38&gt;=0,$B102+(1-$B102)*'LF Projected Ratios'!X$38,$B102*(1+'LF Projected Ratios'!X$38))</f>
        <v>0.59939501451487953</v>
      </c>
      <c r="X102">
        <f>IF('LF Projected Ratios'!Y$38&gt;=0,$B102+(1-$B102)*'LF Projected Ratios'!Y$38,$B102*(1+'LF Projected Ratios'!Y$38))</f>
        <v>0.59776106578683486</v>
      </c>
      <c r="Y102">
        <f>IF('LF Projected Ratios'!Z$38&gt;=0,$B102+(1-$B102)*'LF Projected Ratios'!Z$38,$B102*(1+'LF Projected Ratios'!Z$38))</f>
        <v>0.59614136999366718</v>
      </c>
      <c r="Z102">
        <f>IF('LF Projected Ratios'!AA$38&gt;=0,$B102+(1-$B102)*'LF Projected Ratios'!AA$38,$B102*(1+'LF Projected Ratios'!AA$38))</f>
        <v>0.59453574145270383</v>
      </c>
      <c r="AA102">
        <f>IF('LF Projected Ratios'!AB$38&gt;=0,$B102+(1-$B102)*'LF Projected Ratios'!AB$38,$B102*(1+'LF Projected Ratios'!AB$38))</f>
        <v>0.59294399769267836</v>
      </c>
      <c r="AB102">
        <f>IF('LF Projected Ratios'!AC$38&gt;=0,$B102+(1-$B102)*'LF Projected Ratios'!AC$38,$B102*(1+'LF Projected Ratios'!AC$38))</f>
        <v>0.59136595938460335</v>
      </c>
      <c r="AC102">
        <f>IF('LF Projected Ratios'!AD$38&gt;=0,$B102+(1-$B102)*'LF Projected Ratios'!AD$38,$B102*(1+'LF Projected Ratios'!AD$38))</f>
        <v>0.5898014502744191</v>
      </c>
      <c r="AD102">
        <f>IF('LF Projected Ratios'!AE$38&gt;=0,$B102+(1-$B102)*'LF Projected Ratios'!AE$38,$B102*(1+'LF Projected Ratios'!AE$38))</f>
        <v>0.58825029711737009</v>
      </c>
      <c r="AE102">
        <f>IF('LF Projected Ratios'!AF$38&gt;=0,$B102+(1-$B102)*'LF Projected Ratios'!AF$38,$B102*(1+'LF Projected Ratios'!AF$38))</f>
        <v>0.58671232961405073</v>
      </c>
      <c r="AF102">
        <f>IF('LF Projected Ratios'!AG$38&gt;=0,$B102+(1-$B102)*'LF Projected Ratios'!AG$38,$B102*(1+'LF Projected Ratios'!AG$38))</f>
        <v>0.58518738034807893</v>
      </c>
    </row>
    <row r="103" spans="1:32" x14ac:dyDescent="0.25">
      <c r="A103" t="s">
        <v>38</v>
      </c>
      <c r="B103">
        <f t="shared" si="0"/>
        <v>0.6528494879195158</v>
      </c>
      <c r="C103">
        <f>IF('LF Projected Ratios'!D$38&gt;=0,$B103+(1-$B103)*'LF Projected Ratios'!D$38,$B103*(1+'LF Projected Ratios'!D$38))</f>
        <v>0.65093174512148244</v>
      </c>
      <c r="D103">
        <f>IF('LF Projected Ratios'!E$38&gt;=0,$B103+(1-$B103)*'LF Projected Ratios'!E$38,$B103*(1+'LF Projected Ratios'!E$38))</f>
        <v>0.64894119051724852</v>
      </c>
      <c r="E103">
        <f>IF('LF Projected Ratios'!F$38&gt;=0,$B103+(1-$B103)*'LF Projected Ratios'!F$38,$B103*(1+'LF Projected Ratios'!F$38))</f>
        <v>0.64696428356421076</v>
      </c>
      <c r="F103">
        <f>IF('LF Projected Ratios'!G$38&gt;=0,$B103+(1-$B103)*'LF Projected Ratios'!G$38,$B103*(1+'LF Projected Ratios'!G$38))</f>
        <v>0.64500496235896776</v>
      </c>
      <c r="G103">
        <f>IF('LF Projected Ratios'!H$38&gt;=0,$B103+(1-$B103)*'LF Projected Ratios'!H$38,$B103*(1+'LF Projected Ratios'!H$38))</f>
        <v>0.64305538194652689</v>
      </c>
      <c r="H103">
        <f>IF('LF Projected Ratios'!I$38&gt;=0,$B103+(1-$B103)*'LF Projected Ratios'!I$38,$B103*(1+'LF Projected Ratios'!I$38))</f>
        <v>0.64106693010264881</v>
      </c>
      <c r="I103">
        <f>IF('LF Projected Ratios'!J$38&gt;=0,$B103+(1-$B103)*'LF Projected Ratios'!J$38,$B103*(1+'LF Projected Ratios'!J$38))</f>
        <v>0.63909533314113476</v>
      </c>
      <c r="J103">
        <f>IF('LF Projected Ratios'!K$38&gt;=0,$B103+(1-$B103)*'LF Projected Ratios'!K$38,$B103*(1+'LF Projected Ratios'!K$38))</f>
        <v>0.6371202654907443</v>
      </c>
      <c r="K103">
        <f>IF('LF Projected Ratios'!L$38&gt;=0,$B103+(1-$B103)*'LF Projected Ratios'!L$38,$B103*(1+'LF Projected Ratios'!L$38))</f>
        <v>0.63517064669354206</v>
      </c>
      <c r="L103">
        <f>IF('LF Projected Ratios'!M$38&gt;=0,$B103+(1-$B103)*'LF Projected Ratios'!M$38,$B103*(1+'LF Projected Ratios'!M$38))</f>
        <v>0.63344643116772004</v>
      </c>
      <c r="M103">
        <f>IF('LF Projected Ratios'!N$38&gt;=0,$B103+(1-$B103)*'LF Projected Ratios'!N$38,$B103*(1+'LF Projected Ratios'!N$38))</f>
        <v>0.63159845606207476</v>
      </c>
      <c r="N103">
        <f>IF('LF Projected Ratios'!O$38&gt;=0,$B103+(1-$B103)*'LF Projected Ratios'!O$38,$B103*(1+'LF Projected Ratios'!O$38))</f>
        <v>0.62976741319286278</v>
      </c>
      <c r="O103">
        <f>IF('LF Projected Ratios'!P$38&gt;=0,$B103+(1-$B103)*'LF Projected Ratios'!P$38,$B103*(1+'LF Projected Ratios'!P$38))</f>
        <v>0.62795307090667074</v>
      </c>
      <c r="P103">
        <f>IF('LF Projected Ratios'!Q$38&gt;=0,$B103+(1-$B103)*'LF Projected Ratios'!Q$38,$B103*(1+'LF Projected Ratios'!Q$38))</f>
        <v>0.62615520175663275</v>
      </c>
      <c r="Q103">
        <f>IF('LF Projected Ratios'!R$38&gt;=0,$B103+(1-$B103)*'LF Projected Ratios'!R$38,$B103*(1+'LF Projected Ratios'!R$38))</f>
        <v>0.62437358240737872</v>
      </c>
      <c r="R103">
        <f>IF('LF Projected Ratios'!S$38&gt;=0,$B103+(1-$B103)*'LF Projected Ratios'!S$38,$B103*(1+'LF Projected Ratios'!S$38))</f>
        <v>0.62260799354255081</v>
      </c>
      <c r="S103">
        <f>IF('LF Projected Ratios'!T$38&gt;=0,$B103+(1-$B103)*'LF Projected Ratios'!T$38,$B103*(1+'LF Projected Ratios'!T$38))</f>
        <v>0.62085821977480227</v>
      </c>
      <c r="T103">
        <f>IF('LF Projected Ratios'!U$38&gt;=0,$B103+(1-$B103)*'LF Projected Ratios'!U$38,$B103*(1+'LF Projected Ratios'!U$38))</f>
        <v>0.61912404955820532</v>
      </c>
      <c r="U103">
        <f>IF('LF Projected Ratios'!V$38&gt;=0,$B103+(1-$B103)*'LF Projected Ratios'!V$38,$B103*(1+'LF Projected Ratios'!V$38))</f>
        <v>0.61740527510299303</v>
      </c>
      <c r="V103">
        <f>IF('LF Projected Ratios'!W$38&gt;=0,$B103+(1-$B103)*'LF Projected Ratios'!W$38,$B103*(1+'LF Projected Ratios'!W$38))</f>
        <v>0.61570169229256044</v>
      </c>
      <c r="W103">
        <f>IF('LF Projected Ratios'!X$38&gt;=0,$B103+(1-$B103)*'LF Projected Ratios'!X$38,$B103*(1+'LF Projected Ratios'!X$38))</f>
        <v>0.61401310060265601</v>
      </c>
      <c r="X103">
        <f>IF('LF Projected Ratios'!Y$38&gt;=0,$B103+(1-$B103)*'LF Projected Ratios'!Y$38,$B103*(1+'LF Projected Ratios'!Y$38))</f>
        <v>0.61233930302270045</v>
      </c>
      <c r="Y103">
        <f>IF('LF Projected Ratios'!Z$38&gt;=0,$B103+(1-$B103)*'LF Projected Ratios'!Z$38,$B103*(1+'LF Projected Ratios'!Z$38))</f>
        <v>0.61068010597916011</v>
      </c>
      <c r="Z103">
        <f>IF('LF Projected Ratios'!AA$38&gt;=0,$B103+(1-$B103)*'LF Projected Ratios'!AA$38,$B103*(1+'LF Projected Ratios'!AA$38))</f>
        <v>0.60903531926092058</v>
      </c>
      <c r="AA103">
        <f>IF('LF Projected Ratios'!AB$38&gt;=0,$B103+(1-$B103)*'LF Projected Ratios'!AB$38,$B103*(1+'LF Projected Ratios'!AB$38))</f>
        <v>0.60740475594659404</v>
      </c>
      <c r="AB103">
        <f>IF('LF Projected Ratios'!AC$38&gt;=0,$B103+(1-$B103)*'LF Projected Ratios'!AC$38,$B103*(1+'LF Projected Ratios'!AC$38))</f>
        <v>0.6057882323337056</v>
      </c>
      <c r="AC103">
        <f>IF('LF Projected Ratios'!AD$38&gt;=0,$B103+(1-$B103)*'LF Projected Ratios'!AD$38,$B103*(1+'LF Projected Ratios'!AD$38))</f>
        <v>0.60418556786969968</v>
      </c>
      <c r="AD103">
        <f>IF('LF Projected Ratios'!AE$38&gt;=0,$B103+(1-$B103)*'LF Projected Ratios'!AE$38,$B103*(1+'LF Projected Ratios'!AE$38))</f>
        <v>0.60259658508471581</v>
      </c>
      <c r="AE103">
        <f>IF('LF Projected Ratios'!AF$38&gt;=0,$B103+(1-$B103)*'LF Projected Ratios'!AF$38,$B103*(1+'LF Projected Ratios'!AF$38))</f>
        <v>0.60102110952607513</v>
      </c>
      <c r="AF103">
        <f>IF('LF Projected Ratios'!AG$38&gt;=0,$B103+(1-$B103)*'LF Projected Ratios'!AG$38,$B103*(1+'LF Projected Ratios'!AG$38))</f>
        <v>0.59945896969443369</v>
      </c>
    </row>
    <row r="104" spans="1:32" x14ac:dyDescent="0.25">
      <c r="A104" t="s">
        <v>40</v>
      </c>
      <c r="B104">
        <f t="shared" si="0"/>
        <v>0.60282367466467335</v>
      </c>
      <c r="C104">
        <f>IF('LF Projected Ratios'!D$38&gt;=0,$B104+(1-$B104)*'LF Projected Ratios'!D$38,$B104*(1+'LF Projected Ratios'!D$38))</f>
        <v>0.6010528824959358</v>
      </c>
      <c r="D104">
        <f>IF('LF Projected Ratios'!E$38&gt;=0,$B104+(1-$B104)*'LF Projected Ratios'!E$38,$B104*(1+'LF Projected Ratios'!E$38))</f>
        <v>0.59921485786185225</v>
      </c>
      <c r="E104">
        <f>IF('LF Projected Ratios'!F$38&gt;=0,$B104+(1-$B104)*'LF Projected Ratios'!F$38,$B104*(1+'LF Projected Ratios'!F$38))</f>
        <v>0.59738943510216191</v>
      </c>
      <c r="F104">
        <f>IF('LF Projected Ratios'!G$38&gt;=0,$B104+(1-$B104)*'LF Projected Ratios'!G$38,$B104*(1+'LF Projected Ratios'!G$38))</f>
        <v>0.5955802505494453</v>
      </c>
      <c r="G104">
        <f>IF('LF Projected Ratios'!H$38&gt;=0,$B104+(1-$B104)*'LF Projected Ratios'!H$38,$B104*(1+'LF Projected Ratios'!H$38))</f>
        <v>0.59378006038306075</v>
      </c>
      <c r="H104">
        <f>IF('LF Projected Ratios'!I$38&gt;=0,$B104+(1-$B104)*'LF Projected Ratios'!I$38,$B104*(1+'LF Projected Ratios'!I$38))</f>
        <v>0.59194397738138715</v>
      </c>
      <c r="I104">
        <f>IF('LF Projected Ratios'!J$38&gt;=0,$B104+(1-$B104)*'LF Projected Ratios'!J$38,$B104*(1+'LF Projected Ratios'!J$38))</f>
        <v>0.59012345772518715</v>
      </c>
      <c r="J104">
        <f>IF('LF Projected Ratios'!K$38&gt;=0,$B104+(1-$B104)*'LF Projected Ratios'!K$38,$B104*(1+'LF Projected Ratios'!K$38))</f>
        <v>0.58829973332813823</v>
      </c>
      <c r="K104">
        <f>IF('LF Projected Ratios'!L$38&gt;=0,$B104+(1-$B104)*'LF Projected Ratios'!L$38,$B104*(1+'LF Projected Ratios'!L$38))</f>
        <v>0.58649950771829651</v>
      </c>
      <c r="L104">
        <f>IF('LF Projected Ratios'!M$38&gt;=0,$B104+(1-$B104)*'LF Projected Ratios'!M$38,$B104*(1+'LF Projected Ratios'!M$38))</f>
        <v>0.58490741343251818</v>
      </c>
      <c r="M104">
        <f>IF('LF Projected Ratios'!N$38&gt;=0,$B104+(1-$B104)*'LF Projected Ratios'!N$38,$B104*(1+'LF Projected Ratios'!N$38))</f>
        <v>0.58320104287622976</v>
      </c>
      <c r="N104">
        <f>IF('LF Projected Ratios'!O$38&gt;=0,$B104+(1-$B104)*'LF Projected Ratios'!O$38,$B104*(1+'LF Projected Ratios'!O$38))</f>
        <v>0.58151030709208373</v>
      </c>
      <c r="O104">
        <f>IF('LF Projected Ratios'!P$38&gt;=0,$B104+(1-$B104)*'LF Projected Ratios'!P$38,$B104*(1+'LF Projected Ratios'!P$38))</f>
        <v>0.57983499217754297</v>
      </c>
      <c r="P104">
        <f>IF('LF Projected Ratios'!Q$38&gt;=0,$B104+(1-$B104)*'LF Projected Ratios'!Q$38,$B104*(1+'LF Projected Ratios'!Q$38))</f>
        <v>0.57817488811428341</v>
      </c>
      <c r="Q104">
        <f>IF('LF Projected Ratios'!R$38&gt;=0,$B104+(1-$B104)*'LF Projected Ratios'!R$38,$B104*(1+'LF Projected Ratios'!R$38))</f>
        <v>0.57652978868042526</v>
      </c>
      <c r="R104">
        <f>IF('LF Projected Ratios'!S$38&gt;=0,$B104+(1-$B104)*'LF Projected Ratios'!S$38,$B104*(1+'LF Projected Ratios'!S$38))</f>
        <v>0.57489949136513685</v>
      </c>
      <c r="S104">
        <f>IF('LF Projected Ratios'!T$38&gt;=0,$B104+(1-$B104)*'LF Projected Ratios'!T$38,$B104*(1+'LF Projected Ratios'!T$38))</f>
        <v>0.57328379728552992</v>
      </c>
      <c r="T104">
        <f>IF('LF Projected Ratios'!U$38&gt;=0,$B104+(1-$B104)*'LF Projected Ratios'!U$38,$B104*(1+'LF Projected Ratios'!U$38))</f>
        <v>0.57168251110577883</v>
      </c>
      <c r="U104">
        <f>IF('LF Projected Ratios'!V$38&gt;=0,$B104+(1-$B104)*'LF Projected Ratios'!V$38,$B104*(1+'LF Projected Ratios'!V$38))</f>
        <v>0.5700954409583967</v>
      </c>
      <c r="V104">
        <f>IF('LF Projected Ratios'!W$38&gt;=0,$B104+(1-$B104)*'LF Projected Ratios'!W$38,$B104*(1+'LF Projected Ratios'!W$38))</f>
        <v>0.56852239836759488</v>
      </c>
      <c r="W104">
        <f>IF('LF Projected Ratios'!X$38&gt;=0,$B104+(1-$B104)*'LF Projected Ratios'!X$38,$B104*(1+'LF Projected Ratios'!X$38))</f>
        <v>0.56696319817466789</v>
      </c>
      <c r="X104">
        <f>IF('LF Projected Ratios'!Y$38&gt;=0,$B104+(1-$B104)*'LF Projected Ratios'!Y$38,$B104*(1+'LF Projected Ratios'!Y$38))</f>
        <v>0.56541765846534053</v>
      </c>
      <c r="Y104">
        <f>IF('LF Projected Ratios'!Z$38&gt;=0,$B104+(1-$B104)*'LF Projected Ratios'!Z$38,$B104*(1+'LF Projected Ratios'!Z$38))</f>
        <v>0.56388560049901315</v>
      </c>
      <c r="Z104">
        <f>IF('LF Projected Ratios'!AA$38&gt;=0,$B104+(1-$B104)*'LF Projected Ratios'!AA$38,$B104*(1+'LF Projected Ratios'!AA$38))</f>
        <v>0.56236684863985409</v>
      </c>
      <c r="AA104">
        <f>IF('LF Projected Ratios'!AB$38&gt;=0,$B104+(1-$B104)*'LF Projected Ratios'!AB$38,$B104*(1+'LF Projected Ratios'!AB$38))</f>
        <v>0.56086123028967649</v>
      </c>
      <c r="AB104">
        <f>IF('LF Projected Ratios'!AC$38&gt;=0,$B104+(1-$B104)*'LF Projected Ratios'!AC$38,$B104*(1+'LF Projected Ratios'!AC$38))</f>
        <v>0.55936857582255106</v>
      </c>
      <c r="AC104">
        <f>IF('LF Projected Ratios'!AD$38&gt;=0,$B104+(1-$B104)*'LF Projected Ratios'!AD$38,$B104*(1+'LF Projected Ratios'!AD$38))</f>
        <v>0.55788871852109956</v>
      </c>
      <c r="AD104">
        <f>IF('LF Projected Ratios'!AE$38&gt;=0,$B104+(1-$B104)*'LF Projected Ratios'!AE$38,$B104*(1+'LF Projected Ratios'!AE$38))</f>
        <v>0.55642149451442169</v>
      </c>
      <c r="AE104">
        <f>IF('LF Projected Ratios'!AF$38&gt;=0,$B104+(1-$B104)*'LF Projected Ratios'!AF$38,$B104*(1+'LF Projected Ratios'!AF$38))</f>
        <v>0.55496674271760138</v>
      </c>
      <c r="AF104">
        <f>IF('LF Projected Ratios'!AG$38&gt;=0,$B104+(1-$B104)*'LF Projected Ratios'!AG$38,$B104*(1+'LF Projected Ratios'!AG$38))</f>
        <v>0.55352430477275261</v>
      </c>
    </row>
    <row r="105" spans="1:32" x14ac:dyDescent="0.25">
      <c r="A105" t="s">
        <v>42</v>
      </c>
      <c r="B105">
        <f t="shared" si="0"/>
        <v>0.66113699137224202</v>
      </c>
      <c r="C105">
        <f>IF('LF Projected Ratios'!D$38&gt;=0,$B105+(1-$B105)*'LF Projected Ratios'!D$38,$B105*(1+'LF Projected Ratios'!D$38))</f>
        <v>0.65919490406547543</v>
      </c>
      <c r="D105">
        <f>IF('LF Projected Ratios'!E$38&gt;=0,$B105+(1-$B105)*'LF Projected Ratios'!E$38,$B105*(1+'LF Projected Ratios'!E$38))</f>
        <v>0.65717908065355968</v>
      </c>
      <c r="E105">
        <f>IF('LF Projected Ratios'!F$38&gt;=0,$B105+(1-$B105)*'LF Projected Ratios'!F$38,$B105*(1+'LF Projected Ratios'!F$38))</f>
        <v>0.65517707814097537</v>
      </c>
      <c r="F105">
        <f>IF('LF Projected Ratios'!G$38&gt;=0,$B105+(1-$B105)*'LF Projected Ratios'!G$38,$B105*(1+'LF Projected Ratios'!G$38))</f>
        <v>0.65319288461591918</v>
      </c>
      <c r="G105">
        <f>IF('LF Projected Ratios'!H$38&gt;=0,$B105+(1-$B105)*'LF Projected Ratios'!H$38,$B105*(1+'LF Projected Ratios'!H$38))</f>
        <v>0.65121855553675112</v>
      </c>
      <c r="H105">
        <f>IF('LF Projected Ratios'!I$38&gt;=0,$B105+(1-$B105)*'LF Projected Ratios'!I$38,$B105*(1+'LF Projected Ratios'!I$38))</f>
        <v>0.64920486157837853</v>
      </c>
      <c r="I105">
        <f>IF('LF Projected Ratios'!J$38&gt;=0,$B105+(1-$B105)*'LF Projected Ratios'!J$38,$B105*(1+'LF Projected Ratios'!J$38))</f>
        <v>0.64720823646423786</v>
      </c>
      <c r="J105">
        <f>IF('LF Projected Ratios'!K$38&gt;=0,$B105+(1-$B105)*'LF Projected Ratios'!K$38,$B105*(1+'LF Projected Ratios'!K$38))</f>
        <v>0.64520809660306244</v>
      </c>
      <c r="K105">
        <f>IF('LF Projected Ratios'!L$38&gt;=0,$B105+(1-$B105)*'LF Projected Ratios'!L$38,$B105*(1+'LF Projected Ratios'!L$38))</f>
        <v>0.64323372865186323</v>
      </c>
      <c r="L105">
        <f>IF('LF Projected Ratios'!M$38&gt;=0,$B105+(1-$B105)*'LF Projected Ratios'!M$38,$B105*(1+'LF Projected Ratios'!M$38))</f>
        <v>0.64148762532129</v>
      </c>
      <c r="M105">
        <f>IF('LF Projected Ratios'!N$38&gt;=0,$B105+(1-$B105)*'LF Projected Ratios'!N$38,$B105*(1+'LF Projected Ratios'!N$38))</f>
        <v>0.63961619136279746</v>
      </c>
      <c r="N105">
        <f>IF('LF Projected Ratios'!O$38&gt;=0,$B105+(1-$B105)*'LF Projected Ratios'!O$38,$B105*(1+'LF Projected Ratios'!O$38))</f>
        <v>0.63776190458456583</v>
      </c>
      <c r="O105">
        <f>IF('LF Projected Ratios'!P$38&gt;=0,$B105+(1-$B105)*'LF Projected Ratios'!P$38,$B105*(1+'LF Projected Ratios'!P$38))</f>
        <v>0.63592453039249119</v>
      </c>
      <c r="P105">
        <f>IF('LF Projected Ratios'!Q$38&gt;=0,$B105+(1-$B105)*'LF Projected Ratios'!Q$38,$B105*(1+'LF Projected Ratios'!Q$38))</f>
        <v>0.63410383845241625</v>
      </c>
      <c r="Q105">
        <f>IF('LF Projected Ratios'!R$38&gt;=0,$B105+(1-$B105)*'LF Projected Ratios'!R$38,$B105*(1+'LF Projected Ratios'!R$38))</f>
        <v>0.63229960259387241</v>
      </c>
      <c r="R105">
        <f>IF('LF Projected Ratios'!S$38&gt;=0,$B105+(1-$B105)*'LF Projected Ratios'!S$38,$B105*(1+'LF Projected Ratios'!S$38))</f>
        <v>0.63051160071642209</v>
      </c>
      <c r="S105">
        <f>IF('LF Projected Ratios'!T$38&gt;=0,$B105+(1-$B105)*'LF Projected Ratios'!T$38,$B105*(1+'LF Projected Ratios'!T$38))</f>
        <v>0.62873961469851469</v>
      </c>
      <c r="T105">
        <f>IF('LF Projected Ratios'!U$38&gt;=0,$B105+(1-$B105)*'LF Projected Ratios'!U$38,$B105*(1+'LF Projected Ratios'!U$38))</f>
        <v>0.62698343030878345</v>
      </c>
      <c r="U105">
        <f>IF('LF Projected Ratios'!V$38&gt;=0,$B105+(1-$B105)*'LF Projected Ratios'!V$38,$B105*(1+'LF Projected Ratios'!V$38))</f>
        <v>0.62524283711970441</v>
      </c>
      <c r="V105">
        <f>IF('LF Projected Ratios'!W$38&gt;=0,$B105+(1-$B105)*'LF Projected Ratios'!W$38,$B105*(1+'LF Projected Ratios'!W$38))</f>
        <v>0.62351762842354352</v>
      </c>
      <c r="W105">
        <f>IF('LF Projected Ratios'!X$38&gt;=0,$B105+(1-$B105)*'LF Projected Ratios'!X$38,$B105*(1+'LF Projected Ratios'!X$38))</f>
        <v>0.62180760115052347</v>
      </c>
      <c r="X105">
        <f>IF('LF Projected Ratios'!Y$38&gt;=0,$B105+(1-$B105)*'LF Projected Ratios'!Y$38,$B105*(1+'LF Projected Ratios'!Y$38))</f>
        <v>0.62011255578914248</v>
      </c>
      <c r="Y105">
        <f>IF('LF Projected Ratios'!Z$38&gt;=0,$B105+(1-$B105)*'LF Projected Ratios'!Z$38,$B105*(1+'LF Projected Ratios'!Z$38))</f>
        <v>0.61843229630857555</v>
      </c>
      <c r="Z105">
        <f>IF('LF Projected Ratios'!AA$38&gt;=0,$B105+(1-$B105)*'LF Projected Ratios'!AA$38,$B105*(1+'LF Projected Ratios'!AA$38))</f>
        <v>0.61676663008310095</v>
      </c>
      <c r="AA105">
        <f>IF('LF Projected Ratios'!AB$38&gt;=0,$B105+(1-$B105)*'LF Projected Ratios'!AB$38,$B105*(1+'LF Projected Ratios'!AB$38))</f>
        <v>0.6151153678184843</v>
      </c>
      <c r="AB105">
        <f>IF('LF Projected Ratios'!AC$38&gt;=0,$B105+(1-$B105)*'LF Projected Ratios'!AC$38,$B105*(1+'LF Projected Ratios'!AC$38))</f>
        <v>0.61347832348026621</v>
      </c>
      <c r="AC105">
        <f>IF('LF Projected Ratios'!AD$38&gt;=0,$B105+(1-$B105)*'LF Projected Ratios'!AD$38,$B105*(1+'LF Projected Ratios'!AD$38))</f>
        <v>0.61185531422389272</v>
      </c>
      <c r="AD105">
        <f>IF('LF Projected Ratios'!AE$38&gt;=0,$B105+(1-$B105)*'LF Projected Ratios'!AE$38,$B105*(1+'LF Projected Ratios'!AE$38))</f>
        <v>0.61024616032663792</v>
      </c>
      <c r="AE105">
        <f>IF('LF Projected Ratios'!AF$38&gt;=0,$B105+(1-$B105)*'LF Projected Ratios'!AF$38,$B105*(1+'LF Projected Ratios'!AF$38))</f>
        <v>0.60865068512125853</v>
      </c>
      <c r="AF105">
        <f>IF('LF Projected Ratios'!AG$38&gt;=0,$B105+(1-$B105)*'LF Projected Ratios'!AG$38,$B105*(1+'LF Projected Ratios'!AG$38))</f>
        <v>0.60706871493133696</v>
      </c>
    </row>
    <row r="106" spans="1:32" x14ac:dyDescent="0.25">
      <c r="A106" t="s">
        <v>44</v>
      </c>
      <c r="B106">
        <f t="shared" si="0"/>
        <v>0.64235266420448733</v>
      </c>
      <c r="C106">
        <f>IF('LF Projected Ratios'!D$38&gt;=0,$B106+(1-$B106)*'LF Projected Ratios'!D$38,$B106*(1+'LF Projected Ratios'!D$38))</f>
        <v>0.64046575578475129</v>
      </c>
      <c r="D106">
        <f>IF('LF Projected Ratios'!E$38&gt;=0,$B106+(1-$B106)*'LF Projected Ratios'!E$38,$B106*(1+'LF Projected Ratios'!E$38))</f>
        <v>0.63850720626156965</v>
      </c>
      <c r="E106">
        <f>IF('LF Projected Ratios'!F$38&gt;=0,$B106+(1-$B106)*'LF Projected Ratios'!F$38,$B106*(1+'LF Projected Ratios'!F$38))</f>
        <v>0.63656208495617506</v>
      </c>
      <c r="F106">
        <f>IF('LF Projected Ratios'!G$38&gt;=0,$B106+(1-$B106)*'LF Projected Ratios'!G$38,$B106*(1+'LF Projected Ratios'!G$38))</f>
        <v>0.63463426664658129</v>
      </c>
      <c r="G106">
        <f>IF('LF Projected Ratios'!H$38&gt;=0,$B106+(1-$B106)*'LF Projected Ratios'!H$38,$B106*(1+'LF Projected Ratios'!H$38))</f>
        <v>0.6327160325127027</v>
      </c>
      <c r="H106">
        <f>IF('LF Projected Ratios'!I$38&gt;=0,$B106+(1-$B106)*'LF Projected Ratios'!I$38,$B106*(1+'LF Projected Ratios'!I$38))</f>
        <v>0.63075955194069855</v>
      </c>
      <c r="I106">
        <f>IF('LF Projected Ratios'!J$38&gt;=0,$B106+(1-$B106)*'LF Projected Ratios'!J$38,$B106*(1+'LF Projected Ratios'!J$38))</f>
        <v>0.62881965525026551</v>
      </c>
      <c r="J106">
        <f>IF('LF Projected Ratios'!K$38&gt;=0,$B106+(1-$B106)*'LF Projected Ratios'!K$38,$B106*(1+'LF Projected Ratios'!K$38))</f>
        <v>0.62687634367433787</v>
      </c>
      <c r="K106">
        <f>IF('LF Projected Ratios'!L$38&gt;=0,$B106+(1-$B106)*'LF Projected Ratios'!L$38,$B106*(1+'LF Projected Ratios'!L$38))</f>
        <v>0.62495807177286644</v>
      </c>
      <c r="L106">
        <f>IF('LF Projected Ratios'!M$38&gt;=0,$B106+(1-$B106)*'LF Projected Ratios'!M$38,$B106*(1+'LF Projected Ratios'!M$38))</f>
        <v>0.62326157900206858</v>
      </c>
      <c r="M106">
        <f>IF('LF Projected Ratios'!N$38&gt;=0,$B106+(1-$B106)*'LF Projected Ratios'!N$38,$B106*(1+'LF Projected Ratios'!N$38))</f>
        <v>0.62144331651667151</v>
      </c>
      <c r="N106">
        <f>IF('LF Projected Ratios'!O$38&gt;=0,$B106+(1-$B106)*'LF Projected Ratios'!O$38,$B106*(1+'LF Projected Ratios'!O$38))</f>
        <v>0.61964171402317925</v>
      </c>
      <c r="O106">
        <f>IF('LF Projected Ratios'!P$38&gt;=0,$B106+(1-$B106)*'LF Projected Ratios'!P$38,$B106*(1+'LF Projected Ratios'!P$38))</f>
        <v>0.61785654359281195</v>
      </c>
      <c r="P106">
        <f>IF('LF Projected Ratios'!Q$38&gt;=0,$B106+(1-$B106)*'LF Projected Ratios'!Q$38,$B106*(1+'LF Projected Ratios'!Q$38))</f>
        <v>0.61608758143570241</v>
      </c>
      <c r="Q106">
        <f>IF('LF Projected Ratios'!R$38&gt;=0,$B106+(1-$B106)*'LF Projected Ratios'!R$38,$B106*(1+'LF Projected Ratios'!R$38))</f>
        <v>0.61433460780737248</v>
      </c>
      <c r="R106">
        <f>IF('LF Projected Ratios'!S$38&gt;=0,$B106+(1-$B106)*'LF Projected Ratios'!S$38,$B106*(1+'LF Projected Ratios'!S$38))</f>
        <v>0.6125974069177369</v>
      </c>
      <c r="S106">
        <f>IF('LF Projected Ratios'!T$38&gt;=0,$B106+(1-$B106)*'LF Projected Ratios'!T$38,$B106*(1+'LF Projected Ratios'!T$38))</f>
        <v>0.61087576684254863</v>
      </c>
      <c r="T106">
        <f>IF('LF Projected Ratios'!U$38&gt;=0,$B106+(1-$B106)*'LF Projected Ratios'!U$38,$B106*(1+'LF Projected Ratios'!U$38))</f>
        <v>0.60916947943721567</v>
      </c>
      <c r="U106">
        <f>IF('LF Projected Ratios'!V$38&gt;=0,$B106+(1-$B106)*'LF Projected Ratios'!V$38,$B106*(1+'LF Projected Ratios'!V$38))</f>
        <v>0.60747834025291358</v>
      </c>
      <c r="V106">
        <f>IF('LF Projected Ratios'!W$38&gt;=0,$B106+(1-$B106)*'LF Projected Ratios'!W$38,$B106*(1+'LF Projected Ratios'!W$38))</f>
        <v>0.60580214845492097</v>
      </c>
      <c r="W106">
        <f>IF('LF Projected Ratios'!X$38&gt;=0,$B106+(1-$B106)*'LF Projected Ratios'!X$38,$B106*(1+'LF Projected Ratios'!X$38))</f>
        <v>0.60414070674311049</v>
      </c>
      <c r="X106">
        <f>IF('LF Projected Ratios'!Y$38&gt;=0,$B106+(1-$B106)*'LF Projected Ratios'!Y$38,$B106*(1+'LF Projected Ratios'!Y$38))</f>
        <v>0.6024938212745321</v>
      </c>
      <c r="Y106">
        <f>IF('LF Projected Ratios'!Z$38&gt;=0,$B106+(1-$B106)*'LF Projected Ratios'!Z$38,$B106*(1+'LF Projected Ratios'!Z$38))</f>
        <v>0.60086130158801931</v>
      </c>
      <c r="Z106">
        <f>IF('LF Projected Ratios'!AA$38&gt;=0,$B106+(1-$B106)*'LF Projected Ratios'!AA$38,$B106*(1+'LF Projected Ratios'!AA$38))</f>
        <v>0.59924296053076231</v>
      </c>
      <c r="AA106">
        <f>IF('LF Projected Ratios'!AB$38&gt;=0,$B106+(1-$B106)*'LF Projected Ratios'!AB$38,$B106*(1+'LF Projected Ratios'!AB$38))</f>
        <v>0.59763861418678421</v>
      </c>
      <c r="AB106">
        <f>IF('LF Projected Ratios'!AC$38&gt;=0,$B106+(1-$B106)*'LF Projected Ratios'!AC$38,$B106*(1+'LF Projected Ratios'!AC$38))</f>
        <v>0.59604808180726521</v>
      </c>
      <c r="AC106">
        <f>IF('LF Projected Ratios'!AD$38&gt;=0,$B106+(1-$B106)*'LF Projected Ratios'!AD$38,$B106*(1+'LF Projected Ratios'!AD$38))</f>
        <v>0.59447118574265967</v>
      </c>
      <c r="AD106">
        <f>IF('LF Projected Ratios'!AE$38&gt;=0,$B106+(1-$B106)*'LF Projected Ratios'!AE$38,$B106*(1+'LF Projected Ratios'!AE$38))</f>
        <v>0.5929077513765515</v>
      </c>
      <c r="AE106">
        <f>IF('LF Projected Ratios'!AF$38&gt;=0,$B106+(1-$B106)*'LF Projected Ratios'!AF$38,$B106*(1+'LF Projected Ratios'!AF$38))</f>
        <v>0.591357607061195</v>
      </c>
      <c r="AF106">
        <f>IF('LF Projected Ratios'!AG$38&gt;=0,$B106+(1-$B106)*'LF Projected Ratios'!AG$38,$B106*(1+'LF Projected Ratios'!AG$38))</f>
        <v>0.58982058405469362</v>
      </c>
    </row>
    <row r="107" spans="1:32" x14ac:dyDescent="0.25">
      <c r="A107" t="s">
        <v>46</v>
      </c>
      <c r="B107">
        <f t="shared" si="0"/>
        <v>0.69617430524937329</v>
      </c>
      <c r="C107">
        <f>IF('LF Projected Ratios'!D$38&gt;=0,$B107+(1-$B107)*'LF Projected Ratios'!D$38,$B107*(1+'LF Projected Ratios'!D$38))</f>
        <v>0.69412929597116657</v>
      </c>
      <c r="D107">
        <f>IF('LF Projected Ratios'!E$38&gt;=0,$B107+(1-$B107)*'LF Projected Ratios'!E$38,$B107*(1+'LF Projected Ratios'!E$38))</f>
        <v>0.69200664290287739</v>
      </c>
      <c r="E107">
        <f>IF('LF Projected Ratios'!F$38&gt;=0,$B107+(1-$B107)*'LF Projected Ratios'!F$38,$B107*(1+'LF Projected Ratios'!F$38))</f>
        <v>0.68989854317998467</v>
      </c>
      <c r="F107">
        <f>IF('LF Projected Ratios'!G$38&gt;=0,$B107+(1-$B107)*'LF Projected Ratios'!G$38,$B107*(1+'LF Projected Ratios'!G$38))</f>
        <v>0.6878091962415851</v>
      </c>
      <c r="G107">
        <f>IF('LF Projected Ratios'!H$38&gt;=0,$B107+(1-$B107)*'LF Projected Ratios'!H$38,$B107*(1+'LF Projected Ratios'!H$38))</f>
        <v>0.68573023652074028</v>
      </c>
      <c r="H107">
        <f>IF('LF Projected Ratios'!I$38&gt;=0,$B107+(1-$B107)*'LF Projected Ratios'!I$38,$B107*(1+'LF Projected Ratios'!I$38))</f>
        <v>0.68360982575754103</v>
      </c>
      <c r="I107">
        <f>IF('LF Projected Ratios'!J$38&gt;=0,$B107+(1-$B107)*'LF Projected Ratios'!J$38,$B107*(1+'LF Projected Ratios'!J$38))</f>
        <v>0.68150738841124259</v>
      </c>
      <c r="J107">
        <f>IF('LF Projected Ratios'!K$38&gt;=0,$B107+(1-$B107)*'LF Projected Ratios'!K$38,$B107*(1+'LF Projected Ratios'!K$38))</f>
        <v>0.67940125005198171</v>
      </c>
      <c r="K107">
        <f>IF('LF Projected Ratios'!L$38&gt;=0,$B107+(1-$B107)*'LF Projected Ratios'!L$38,$B107*(1+'LF Projected Ratios'!L$38))</f>
        <v>0.67732224939906138</v>
      </c>
      <c r="L107">
        <f>IF('LF Projected Ratios'!M$38&gt;=0,$B107+(1-$B107)*'LF Projected Ratios'!M$38,$B107*(1+'LF Projected Ratios'!M$38))</f>
        <v>0.67548361037429228</v>
      </c>
      <c r="M107">
        <f>IF('LF Projected Ratios'!N$38&gt;=0,$B107+(1-$B107)*'LF Projected Ratios'!N$38,$B107*(1+'LF Projected Ratios'!N$38))</f>
        <v>0.6735129987569185</v>
      </c>
      <c r="N107">
        <f>IF('LF Projected Ratios'!O$38&gt;=0,$B107+(1-$B107)*'LF Projected Ratios'!O$38,$B107*(1+'LF Projected Ratios'!O$38))</f>
        <v>0.67156044304393525</v>
      </c>
      <c r="O107">
        <f>IF('LF Projected Ratios'!P$38&gt;=0,$B107+(1-$B107)*'LF Projected Ratios'!P$38,$B107*(1+'LF Projected Ratios'!P$38))</f>
        <v>0.66962569620879631</v>
      </c>
      <c r="P107">
        <f>IF('LF Projected Ratios'!Q$38&gt;=0,$B107+(1-$B107)*'LF Projected Ratios'!Q$38,$B107*(1+'LF Projected Ratios'!Q$38))</f>
        <v>0.66770851571066092</v>
      </c>
      <c r="Q107">
        <f>IF('LF Projected Ratios'!R$38&gt;=0,$B107+(1-$B107)*'LF Projected Ratios'!R$38,$B107*(1+'LF Projected Ratios'!R$38))</f>
        <v>0.66580866339303346</v>
      </c>
      <c r="R107">
        <f>IF('LF Projected Ratios'!S$38&gt;=0,$B107+(1-$B107)*'LF Projected Ratios'!S$38,$B107*(1+'LF Projected Ratios'!S$38))</f>
        <v>0.66392590538514318</v>
      </c>
      <c r="S107">
        <f>IF('LF Projected Ratios'!T$38&gt;=0,$B107+(1-$B107)*'LF Projected Ratios'!T$38,$B107*(1+'LF Projected Ratios'!T$38))</f>
        <v>0.66206001200596953</v>
      </c>
      <c r="T107">
        <f>IF('LF Projected Ratios'!U$38&gt;=0,$B107+(1-$B107)*'LF Projected Ratios'!U$38,$B107*(1+'LF Projected Ratios'!U$38))</f>
        <v>0.66021075767083803</v>
      </c>
      <c r="U107">
        <f>IF('LF Projected Ratios'!V$38&gt;=0,$B107+(1-$B107)*'LF Projected Ratios'!V$38,$B107*(1+'LF Projected Ratios'!V$38))</f>
        <v>0.65837792080050372</v>
      </c>
      <c r="V107">
        <f>IF('LF Projected Ratios'!W$38&gt;=0,$B107+(1-$B107)*'LF Projected Ratios'!W$38,$B107*(1+'LF Projected Ratios'!W$38))</f>
        <v>0.65656128373264422</v>
      </c>
      <c r="W107">
        <f>IF('LF Projected Ratios'!X$38&gt;=0,$B107+(1-$B107)*'LF Projected Ratios'!X$38,$B107*(1+'LF Projected Ratios'!X$38))</f>
        <v>0.65476063263568884</v>
      </c>
      <c r="X107">
        <f>IF('LF Projected Ratios'!Y$38&gt;=0,$B107+(1-$B107)*'LF Projected Ratios'!Y$38,$B107*(1+'LF Projected Ratios'!Y$38))</f>
        <v>0.65297575742491543</v>
      </c>
      <c r="Y107">
        <f>IF('LF Projected Ratios'!Z$38&gt;=0,$B107+(1-$B107)*'LF Projected Ratios'!Z$38,$B107*(1+'LF Projected Ratios'!Z$38))</f>
        <v>0.6512064516807391</v>
      </c>
      <c r="Z107">
        <f>IF('LF Projected Ratios'!AA$38&gt;=0,$B107+(1-$B107)*'LF Projected Ratios'!AA$38,$B107*(1+'LF Projected Ratios'!AA$38))</f>
        <v>0.64945251256913339</v>
      </c>
      <c r="AA107">
        <f>IF('LF Projected Ratios'!AB$38&gt;=0,$B107+(1-$B107)*'LF Projected Ratios'!AB$38,$B107*(1+'LF Projected Ratios'!AB$38))</f>
        <v>0.64771374076411314</v>
      </c>
      <c r="AB107">
        <f>IF('LF Projected Ratios'!AC$38&gt;=0,$B107+(1-$B107)*'LF Projected Ratios'!AC$38,$B107*(1+'LF Projected Ratios'!AC$38))</f>
        <v>0.64598994037222157</v>
      </c>
      <c r="AC107">
        <f>IF('LF Projected Ratios'!AD$38&gt;=0,$B107+(1-$B107)*'LF Projected Ratios'!AD$38,$B107*(1+'LF Projected Ratios'!AD$38))</f>
        <v>0.64428091885895866</v>
      </c>
      <c r="AD107">
        <f>IF('LF Projected Ratios'!AE$38&gt;=0,$B107+(1-$B107)*'LF Projected Ratios'!AE$38,$B107*(1+'LF Projected Ratios'!AE$38))</f>
        <v>0.64258648697709475</v>
      </c>
      <c r="AE107">
        <f>IF('LF Projected Ratios'!AF$38&gt;=0,$B107+(1-$B107)*'LF Projected Ratios'!AF$38,$B107*(1+'LF Projected Ratios'!AF$38))</f>
        <v>0.64090645869681029</v>
      </c>
      <c r="AF107">
        <f>IF('LF Projected Ratios'!AG$38&gt;=0,$B107+(1-$B107)*'LF Projected Ratios'!AG$38,$B107*(1+'LF Projected Ratios'!AG$38))</f>
        <v>0.63924065113761142</v>
      </c>
    </row>
    <row r="108" spans="1:32" x14ac:dyDescent="0.25">
      <c r="A108" t="s">
        <v>48</v>
      </c>
      <c r="B108">
        <f t="shared" si="0"/>
        <v>0.70712953280057034</v>
      </c>
      <c r="C108">
        <f>IF('LF Projected Ratios'!D$38&gt;=0,$B108+(1-$B108)*'LF Projected Ratios'!D$38,$B108*(1+'LF Projected Ratios'!D$38))</f>
        <v>0.70505234258460403</v>
      </c>
      <c r="D108">
        <f>IF('LF Projected Ratios'!E$38&gt;=0,$B108+(1-$B108)*'LF Projected Ratios'!E$38,$B108*(1+'LF Projected Ratios'!E$38))</f>
        <v>0.70289628675036953</v>
      </c>
      <c r="E108">
        <f>IF('LF Projected Ratios'!F$38&gt;=0,$B108+(1-$B108)*'LF Projected Ratios'!F$38,$B108*(1+'LF Projected Ratios'!F$38))</f>
        <v>0.70075501327775525</v>
      </c>
      <c r="F108">
        <f>IF('LF Projected Ratios'!G$38&gt;=0,$B108+(1-$B108)*'LF Projected Ratios'!G$38,$B108*(1+'LF Projected Ratios'!G$38))</f>
        <v>0.69863278768961101</v>
      </c>
      <c r="G108">
        <f>IF('LF Projected Ratios'!H$38&gt;=0,$B108+(1-$B108)*'LF Projected Ratios'!H$38,$B108*(1+'LF Projected Ratios'!H$38))</f>
        <v>0.69652111277568896</v>
      </c>
      <c r="H108">
        <f>IF('LF Projected Ratios'!I$38&gt;=0,$B108+(1-$B108)*'LF Projected Ratios'!I$38,$B108*(1+'LF Projected Ratios'!I$38))</f>
        <v>0.6943673345321939</v>
      </c>
      <c r="I108">
        <f>IF('LF Projected Ratios'!J$38&gt;=0,$B108+(1-$B108)*'LF Projected Ratios'!J$38,$B108*(1+'LF Projected Ratios'!J$38))</f>
        <v>0.69223181254119204</v>
      </c>
      <c r="J108">
        <f>IF('LF Projected Ratios'!K$38&gt;=0,$B108+(1-$B108)*'LF Projected Ratios'!K$38,$B108*(1+'LF Projected Ratios'!K$38))</f>
        <v>0.69009253129687209</v>
      </c>
      <c r="K108">
        <f>IF('LF Projected Ratios'!L$38&gt;=0,$B108+(1-$B108)*'LF Projected Ratios'!L$38,$B108*(1+'LF Projected Ratios'!L$38))</f>
        <v>0.68798081480675388</v>
      </c>
      <c r="L108">
        <f>IF('LF Projected Ratios'!M$38&gt;=0,$B108+(1-$B108)*'LF Projected Ratios'!M$38,$B108*(1+'LF Projected Ratios'!M$38))</f>
        <v>0.68611324235432314</v>
      </c>
      <c r="M108">
        <f>IF('LF Projected Ratios'!N$38&gt;=0,$B108+(1-$B108)*'LF Projected Ratios'!N$38,$B108*(1+'LF Projected Ratios'!N$38))</f>
        <v>0.68411162054521923</v>
      </c>
      <c r="N108">
        <f>IF('LF Projected Ratios'!O$38&gt;=0,$B108+(1-$B108)*'LF Projected Ratios'!O$38,$B108*(1+'LF Projected Ratios'!O$38))</f>
        <v>0.68212833877414847</v>
      </c>
      <c r="O108">
        <f>IF('LF Projected Ratios'!P$38&gt;=0,$B108+(1-$B108)*'LF Projected Ratios'!P$38,$B108*(1+'LF Projected Ratios'!P$38))</f>
        <v>0.6801631461272738</v>
      </c>
      <c r="P108">
        <f>IF('LF Projected Ratios'!Q$38&gt;=0,$B108+(1-$B108)*'LF Projected Ratios'!Q$38,$B108*(1+'LF Projected Ratios'!Q$38))</f>
        <v>0.67821579624705197</v>
      </c>
      <c r="Q108">
        <f>IF('LF Projected Ratios'!R$38&gt;=0,$B108+(1-$B108)*'LF Projected Ratios'!R$38,$B108*(1+'LF Projected Ratios'!R$38))</f>
        <v>0.67628604722927876</v>
      </c>
      <c r="R108">
        <f>IF('LF Projected Ratios'!S$38&gt;=0,$B108+(1-$B108)*'LF Projected Ratios'!S$38,$B108*(1+'LF Projected Ratios'!S$38))</f>
        <v>0.67437366152291589</v>
      </c>
      <c r="S108">
        <f>IF('LF Projected Ratios'!T$38&gt;=0,$B108+(1-$B108)*'LF Projected Ratios'!T$38,$B108*(1+'LF Projected Ratios'!T$38))</f>
        <v>0.67247840583260698</v>
      </c>
      <c r="T108">
        <f>IF('LF Projected Ratios'!U$38&gt;=0,$B108+(1-$B108)*'LF Projected Ratios'!U$38,$B108*(1+'LF Projected Ratios'!U$38))</f>
        <v>0.67060005102380282</v>
      </c>
      <c r="U108">
        <f>IF('LF Projected Ratios'!V$38&gt;=0,$B108+(1-$B108)*'LF Projected Ratios'!V$38,$B108*(1+'LF Projected Ratios'!V$38))</f>
        <v>0.66873837203041497</v>
      </c>
      <c r="V108">
        <f>IF('LF Projected Ratios'!W$38&gt;=0,$B108+(1-$B108)*'LF Projected Ratios'!W$38,$B108*(1+'LF Projected Ratios'!W$38))</f>
        <v>0.66689314776491504</v>
      </c>
      <c r="W108">
        <f>IF('LF Projected Ratios'!X$38&gt;=0,$B108+(1-$B108)*'LF Projected Ratios'!X$38,$B108*(1+'LF Projected Ratios'!X$38))</f>
        <v>0.66506416103080856</v>
      </c>
      <c r="X108">
        <f>IF('LF Projected Ratios'!Y$38&gt;=0,$B108+(1-$B108)*'LF Projected Ratios'!Y$38,$B108*(1+'LF Projected Ratios'!Y$38))</f>
        <v>0.6632511984374112</v>
      </c>
      <c r="Y108">
        <f>IF('LF Projected Ratios'!Z$38&gt;=0,$B108+(1-$B108)*'LF Projected Ratios'!Z$38,$B108*(1+'LF Projected Ratios'!Z$38))</f>
        <v>0.66145405031685167</v>
      </c>
      <c r="Z108">
        <f>IF('LF Projected Ratios'!AA$38&gt;=0,$B108+(1-$B108)*'LF Projected Ratios'!AA$38,$B108*(1+'LF Projected Ratios'!AA$38))</f>
        <v>0.65967251064324051</v>
      </c>
      <c r="AA108">
        <f>IF('LF Projected Ratios'!AB$38&gt;=0,$B108+(1-$B108)*'LF Projected Ratios'!AB$38,$B108*(1+'LF Projected Ratios'!AB$38))</f>
        <v>0.65790637695393361</v>
      </c>
      <c r="AB108">
        <f>IF('LF Projected Ratios'!AC$38&gt;=0,$B108+(1-$B108)*'LF Projected Ratios'!AC$38,$B108*(1+'LF Projected Ratios'!AC$38))</f>
        <v>0.65615545027283029</v>
      </c>
      <c r="AC108">
        <f>IF('LF Projected Ratios'!AD$38&gt;=0,$B108+(1-$B108)*'LF Projected Ratios'!AD$38,$B108*(1+'LF Projected Ratios'!AD$38))</f>
        <v>0.65441953503564432</v>
      </c>
      <c r="AD108">
        <f>IF('LF Projected Ratios'!AE$38&gt;=0,$B108+(1-$B108)*'LF Projected Ratios'!AE$38,$B108*(1+'LF Projected Ratios'!AE$38))</f>
        <v>0.65269843901708957</v>
      </c>
      <c r="AE108">
        <f>IF('LF Projected Ratios'!AF$38&gt;=0,$B108+(1-$B108)*'LF Projected Ratios'!AF$38,$B108*(1+'LF Projected Ratios'!AF$38))</f>
        <v>0.65099197325992009</v>
      </c>
      <c r="AF108">
        <f>IF('LF Projected Ratios'!AG$38&gt;=0,$B108+(1-$B108)*'LF Projected Ratios'!AG$38,$B108*(1+'LF Projected Ratios'!AG$38))</f>
        <v>0.64929995200577462</v>
      </c>
    </row>
    <row r="109" spans="1:32" x14ac:dyDescent="0.25">
      <c r="A109" t="s">
        <v>50</v>
      </c>
      <c r="B109">
        <f t="shared" si="0"/>
        <v>0.76082177125912276</v>
      </c>
      <c r="C109">
        <f>IF('LF Projected Ratios'!D$38&gt;=0,$B109+(1-$B109)*'LF Projected Ratios'!D$38,$B109*(1+'LF Projected Ratios'!D$38))</f>
        <v>0.75858686030427325</v>
      </c>
      <c r="D109">
        <f>IF('LF Projected Ratios'!E$38&gt;=0,$B109+(1-$B109)*'LF Projected Ratios'!E$38,$B109*(1+'LF Projected Ratios'!E$38))</f>
        <v>0.75626709547669035</v>
      </c>
      <c r="E109">
        <f>IF('LF Projected Ratios'!F$38&gt;=0,$B109+(1-$B109)*'LF Projected Ratios'!F$38,$B109*(1+'LF Projected Ratios'!F$38))</f>
        <v>0.75396323543320953</v>
      </c>
      <c r="F109">
        <f>IF('LF Projected Ratios'!G$38&gt;=0,$B109+(1-$B109)*'LF Projected Ratios'!G$38,$B109*(1+'LF Projected Ratios'!G$38))</f>
        <v>0.75167986957718502</v>
      </c>
      <c r="G109">
        <f>IF('LF Projected Ratios'!H$38&gt;=0,$B109+(1-$B109)*'LF Projected Ratios'!H$38,$B109*(1+'LF Projected Ratios'!H$38))</f>
        <v>0.74940785550648048</v>
      </c>
      <c r="H109">
        <f>IF('LF Projected Ratios'!I$38&gt;=0,$B109+(1-$B109)*'LF Projected Ratios'!I$38,$B109*(1+'LF Projected Ratios'!I$38))</f>
        <v>0.74709054120675744</v>
      </c>
      <c r="I109">
        <f>IF('LF Projected Ratios'!J$38&gt;=0,$B109+(1-$B109)*'LF Projected Ratios'!J$38,$B109*(1+'LF Projected Ratios'!J$38))</f>
        <v>0.74479286935401778</v>
      </c>
      <c r="J109">
        <f>IF('LF Projected Ratios'!K$38&gt;=0,$B109+(1-$B109)*'LF Projected Ratios'!K$38,$B109*(1+'LF Projected Ratios'!K$38))</f>
        <v>0.74249115280842415</v>
      </c>
      <c r="K109">
        <f>IF('LF Projected Ratios'!L$38&gt;=0,$B109+(1-$B109)*'LF Projected Ratios'!L$38,$B109*(1+'LF Projected Ratios'!L$38))</f>
        <v>0.74021909400464914</v>
      </c>
      <c r="L109">
        <f>IF('LF Projected Ratios'!M$38&gt;=0,$B109+(1-$B109)*'LF Projected Ratios'!M$38,$B109*(1+'LF Projected Ratios'!M$38))</f>
        <v>0.73820971705841165</v>
      </c>
      <c r="M109">
        <f>IF('LF Projected Ratios'!N$38&gt;=0,$B109+(1-$B109)*'LF Projected Ratios'!N$38,$B109*(1+'LF Projected Ratios'!N$38))</f>
        <v>0.73605611240812652</v>
      </c>
      <c r="N109">
        <f>IF('LF Projected Ratios'!O$38&gt;=0,$B109+(1-$B109)*'LF Projected Ratios'!O$38,$B109*(1+'LF Projected Ratios'!O$38))</f>
        <v>0.733922240352188</v>
      </c>
      <c r="O109">
        <f>IF('LF Projected Ratios'!P$38&gt;=0,$B109+(1-$B109)*'LF Projected Ratios'!P$38,$B109*(1+'LF Projected Ratios'!P$38))</f>
        <v>0.73180783092490942</v>
      </c>
      <c r="P109">
        <f>IF('LF Projected Ratios'!Q$38&gt;=0,$B109+(1-$B109)*'LF Projected Ratios'!Q$38,$B109*(1+'LF Projected Ratios'!Q$38))</f>
        <v>0.72971261906285667</v>
      </c>
      <c r="Q109">
        <f>IF('LF Projected Ratios'!R$38&gt;=0,$B109+(1-$B109)*'LF Projected Ratios'!R$38,$B109*(1+'LF Projected Ratios'!R$38))</f>
        <v>0.72763634449407566</v>
      </c>
      <c r="R109">
        <f>IF('LF Projected Ratios'!S$38&gt;=0,$B109+(1-$B109)*'LF Projected Ratios'!S$38,$B109*(1+'LF Projected Ratios'!S$38))</f>
        <v>0.72557875163031393</v>
      </c>
      <c r="S109">
        <f>IF('LF Projected Ratios'!T$38&gt;=0,$B109+(1-$B109)*'LF Projected Ratios'!T$38,$B109*(1+'LF Projected Ratios'!T$38))</f>
        <v>0.72353958946213393</v>
      </c>
      <c r="T109">
        <f>IF('LF Projected Ratios'!U$38&gt;=0,$B109+(1-$B109)*'LF Projected Ratios'!U$38,$B109*(1+'LF Projected Ratios'!U$38))</f>
        <v>0.72151861145683471</v>
      </c>
      <c r="U109">
        <f>IF('LF Projected Ratios'!V$38&gt;=0,$B109+(1-$B109)*'LF Projected Ratios'!V$38,$B109*(1+'LF Projected Ratios'!V$38))</f>
        <v>0.71951557545909384</v>
      </c>
      <c r="V109">
        <f>IF('LF Projected Ratios'!W$38&gt;=0,$B109+(1-$B109)*'LF Projected Ratios'!W$38,$B109*(1+'LF Projected Ratios'!W$38))</f>
        <v>0.71753024359424034</v>
      </c>
      <c r="W109">
        <f>IF('LF Projected Ratios'!X$38&gt;=0,$B109+(1-$B109)*'LF Projected Ratios'!X$38,$B109*(1+'LF Projected Ratios'!X$38))</f>
        <v>0.71556238217408263</v>
      </c>
      <c r="X109">
        <f>IF('LF Projected Ratios'!Y$38&gt;=0,$B109+(1-$B109)*'LF Projected Ratios'!Y$38,$B109*(1+'LF Projected Ratios'!Y$38))</f>
        <v>0.71361176160521422</v>
      </c>
      <c r="Y109">
        <f>IF('LF Projected Ratios'!Z$38&gt;=0,$B109+(1-$B109)*'LF Projected Ratios'!Z$38,$B109*(1+'LF Projected Ratios'!Z$38))</f>
        <v>0.71167815629971398</v>
      </c>
      <c r="Z109">
        <f>IF('LF Projected Ratios'!AA$38&gt;=0,$B109+(1-$B109)*'LF Projected Ratios'!AA$38,$B109*(1+'LF Projected Ratios'!AA$38))</f>
        <v>0.70976134458817786</v>
      </c>
      <c r="AA109">
        <f>IF('LF Projected Ratios'!AB$38&gt;=0,$B109+(1-$B109)*'LF Projected Ratios'!AB$38,$B109*(1+'LF Projected Ratios'!AB$38))</f>
        <v>0.70786110863500362</v>
      </c>
      <c r="AB109">
        <f>IF('LF Projected Ratios'!AC$38&gt;=0,$B109+(1-$B109)*'LF Projected Ratios'!AC$38,$B109*(1+'LF Projected Ratios'!AC$38))</f>
        <v>0.70597723435586557</v>
      </c>
      <c r="AC109">
        <f>IF('LF Projected Ratios'!AD$38&gt;=0,$B109+(1-$B109)*'LF Projected Ratios'!AD$38,$B109*(1+'LF Projected Ratios'!AD$38))</f>
        <v>0.70410951133731081</v>
      </c>
      <c r="AD109">
        <f>IF('LF Projected Ratios'!AE$38&gt;=0,$B109+(1-$B109)*'LF Projected Ratios'!AE$38,$B109*(1+'LF Projected Ratios'!AE$38))</f>
        <v>0.70225773275841619</v>
      </c>
      <c r="AE109">
        <f>IF('LF Projected Ratios'!AF$38&gt;=0,$B109+(1-$B109)*'LF Projected Ratios'!AF$38,$B109*(1+'LF Projected Ratios'!AF$38))</f>
        <v>0.70042169531444065</v>
      </c>
      <c r="AF109">
        <f>IF('LF Projected Ratios'!AG$38&gt;=0,$B109+(1-$B109)*'LF Projected Ratios'!AG$38,$B109*(1+'LF Projected Ratios'!AG$38))</f>
        <v>0.69860119914241881</v>
      </c>
    </row>
    <row r="110" spans="1:32" x14ac:dyDescent="0.25">
      <c r="A110" t="s">
        <v>52</v>
      </c>
      <c r="B110">
        <f t="shared" si="0"/>
        <v>0.72812059880135349</v>
      </c>
      <c r="C110">
        <f>IF('LF Projected Ratios'!D$38&gt;=0,$B110+(1-$B110)*'LF Projected Ratios'!D$38,$B110*(1+'LF Projected Ratios'!D$38))</f>
        <v>0.72598174741173094</v>
      </c>
      <c r="D110">
        <f>IF('LF Projected Ratios'!E$38&gt;=0,$B110+(1-$B110)*'LF Projected Ratios'!E$38,$B110*(1+'LF Projected Ratios'!E$38))</f>
        <v>0.72376168928623508</v>
      </c>
      <c r="E110">
        <f>IF('LF Projected Ratios'!F$38&gt;=0,$B110+(1-$B110)*'LF Projected Ratios'!F$38,$B110*(1+'LF Projected Ratios'!F$38))</f>
        <v>0.72155685233521349</v>
      </c>
      <c r="F110">
        <f>IF('LF Projected Ratios'!G$38&gt;=0,$B110+(1-$B110)*'LF Projected Ratios'!G$38,$B110*(1+'LF Projected Ratios'!G$38))</f>
        <v>0.71937162870311411</v>
      </c>
      <c r="G110">
        <f>IF('LF Projected Ratios'!H$38&gt;=0,$B110+(1-$B110)*'LF Projected Ratios'!H$38,$B110*(1+'LF Projected Ratios'!H$38))</f>
        <v>0.71719726894089442</v>
      </c>
      <c r="H110">
        <f>IF('LF Projected Ratios'!I$38&gt;=0,$B110+(1-$B110)*'LF Projected Ratios'!I$38,$B110*(1+'LF Projected Ratios'!I$38))</f>
        <v>0.71497955601618024</v>
      </c>
      <c r="I110">
        <f>IF('LF Projected Ratios'!J$38&gt;=0,$B110+(1-$B110)*'LF Projected Ratios'!J$38,$B110*(1+'LF Projected Ratios'!J$38))</f>
        <v>0.7127806412788994</v>
      </c>
      <c r="J110">
        <f>IF('LF Projected Ratios'!K$38&gt;=0,$B110+(1-$B110)*'LF Projected Ratios'!K$38,$B110*(1+'LF Projected Ratios'!K$38))</f>
        <v>0.71057785569526</v>
      </c>
      <c r="K110">
        <f>IF('LF Projected Ratios'!L$38&gt;=0,$B110+(1-$B110)*'LF Projected Ratios'!L$38,$B110*(1+'LF Projected Ratios'!L$38))</f>
        <v>0.70840345312265918</v>
      </c>
      <c r="L110">
        <f>IF('LF Projected Ratios'!M$38&gt;=0,$B110+(1-$B110)*'LF Projected Ratios'!M$38,$B110*(1+'LF Projected Ratios'!M$38))</f>
        <v>0.70648044197789295</v>
      </c>
      <c r="M110">
        <f>IF('LF Projected Ratios'!N$38&gt;=0,$B110+(1-$B110)*'LF Projected Ratios'!N$38,$B110*(1+'LF Projected Ratios'!N$38))</f>
        <v>0.70441940223536315</v>
      </c>
      <c r="N110">
        <f>IF('LF Projected Ratios'!O$38&gt;=0,$B110+(1-$B110)*'LF Projected Ratios'!O$38,$B110*(1+'LF Projected Ratios'!O$38))</f>
        <v>0.70237724695297143</v>
      </c>
      <c r="O110">
        <f>IF('LF Projected Ratios'!P$38&gt;=0,$B110+(1-$B110)*'LF Projected Ratios'!P$38,$B110*(1+'LF Projected Ratios'!P$38))</f>
        <v>0.70035371776852995</v>
      </c>
      <c r="P110">
        <f>IF('LF Projected Ratios'!Q$38&gt;=0,$B110+(1-$B110)*'LF Projected Ratios'!Q$38,$B110*(1+'LF Projected Ratios'!Q$38))</f>
        <v>0.69834856101139775</v>
      </c>
      <c r="Q110">
        <f>IF('LF Projected Ratios'!R$38&gt;=0,$B110+(1-$B110)*'LF Projected Ratios'!R$38,$B110*(1+'LF Projected Ratios'!R$38))</f>
        <v>0.69636152759646941</v>
      </c>
      <c r="R110">
        <f>IF('LF Projected Ratios'!S$38&gt;=0,$B110+(1-$B110)*'LF Projected Ratios'!S$38,$B110*(1+'LF Projected Ratios'!S$38))</f>
        <v>0.69439237292102918</v>
      </c>
      <c r="S110">
        <f>IF('LF Projected Ratios'!T$38&gt;=0,$B110+(1-$B110)*'LF Projected Ratios'!T$38,$B110*(1+'LF Projected Ratios'!T$38))</f>
        <v>0.6924408567643725</v>
      </c>
      <c r="T110">
        <f>IF('LF Projected Ratios'!U$38&gt;=0,$B110+(1-$B110)*'LF Projected Ratios'!U$38,$B110*(1+'LF Projected Ratios'!U$38))</f>
        <v>0.69050674319011518</v>
      </c>
      <c r="U110">
        <f>IF('LF Projected Ratios'!V$38&gt;=0,$B110+(1-$B110)*'LF Projected Ratios'!V$38,$B110*(1+'LF Projected Ratios'!V$38))</f>
        <v>0.68858980045110529</v>
      </c>
      <c r="V110">
        <f>IF('LF Projected Ratios'!W$38&gt;=0,$B110+(1-$B110)*'LF Projected Ratios'!W$38,$B110*(1+'LF Projected Ratios'!W$38))</f>
        <v>0.68668980089685461</v>
      </c>
      <c r="W110">
        <f>IF('LF Projected Ratios'!X$38&gt;=0,$B110+(1-$B110)*'LF Projected Ratios'!X$38,$B110*(1+'LF Projected Ratios'!X$38))</f>
        <v>0.68480652088341343</v>
      </c>
      <c r="X110">
        <f>IF('LF Projected Ratios'!Y$38&gt;=0,$B110+(1-$B110)*'LF Projected Ratios'!Y$38,$B110*(1+'LF Projected Ratios'!Y$38))</f>
        <v>0.68293974068561725</v>
      </c>
      <c r="Y110">
        <f>IF('LF Projected Ratios'!Z$38&gt;=0,$B110+(1-$B110)*'LF Projected Ratios'!Z$38,$B110*(1+'LF Projected Ratios'!Z$38))</f>
        <v>0.6810892444116261</v>
      </c>
      <c r="Z110">
        <f>IF('LF Projected Ratios'!AA$38&gt;=0,$B110+(1-$B110)*'LF Projected Ratios'!AA$38,$B110*(1+'LF Projected Ratios'!AA$38))</f>
        <v>0.67925481991969372</v>
      </c>
      <c r="AA110">
        <f>IF('LF Projected Ratios'!AB$38&gt;=0,$B110+(1-$B110)*'LF Projected Ratios'!AB$38,$B110*(1+'LF Projected Ratios'!AB$38))</f>
        <v>0.67743625873709346</v>
      </c>
      <c r="AB110">
        <f>IF('LF Projected Ratios'!AC$38&gt;=0,$B110+(1-$B110)*'LF Projected Ratios'!AC$38,$B110*(1+'LF Projected Ratios'!AC$38))</f>
        <v>0.67563335598113994</v>
      </c>
      <c r="AC110">
        <f>IF('LF Projected Ratios'!AD$38&gt;=0,$B110+(1-$B110)*'LF Projected Ratios'!AD$38,$B110*(1+'LF Projected Ratios'!AD$38))</f>
        <v>0.67384591028224183</v>
      </c>
      <c r="AD110">
        <f>IF('LF Projected Ratios'!AE$38&gt;=0,$B110+(1-$B110)*'LF Projected Ratios'!AE$38,$B110*(1+'LF Projected Ratios'!AE$38))</f>
        <v>0.67207372370892537</v>
      </c>
      <c r="AE110">
        <f>IF('LF Projected Ratios'!AF$38&gt;=0,$B110+(1-$B110)*'LF Projected Ratios'!AF$38,$B110*(1+'LF Projected Ratios'!AF$38))</f>
        <v>0.67031660169476859</v>
      </c>
      <c r="AF110">
        <f>IF('LF Projected Ratios'!AG$38&gt;=0,$B110+(1-$B110)*'LF Projected Ratios'!AG$38,$B110*(1+'LF Projected Ratios'!AG$38))</f>
        <v>0.66857435296719281</v>
      </c>
    </row>
    <row r="111" spans="1:32" x14ac:dyDescent="0.25">
      <c r="A111" t="s">
        <v>54</v>
      </c>
      <c r="B111">
        <f t="shared" si="0"/>
        <v>0.58223587588122494</v>
      </c>
      <c r="C111">
        <f>IF('LF Projected Ratios'!D$38&gt;=0,$B111+(1-$B111)*'LF Projected Ratios'!D$38,$B111*(1+'LF Projected Ratios'!D$38))</f>
        <v>0.58052556029028202</v>
      </c>
      <c r="D111">
        <f>IF('LF Projected Ratios'!E$38&gt;=0,$B111+(1-$B111)*'LF Projected Ratios'!E$38,$B111*(1+'LF Projected Ratios'!E$38))</f>
        <v>0.57875030837551233</v>
      </c>
      <c r="E111">
        <f>IF('LF Projected Ratios'!F$38&gt;=0,$B111+(1-$B111)*'LF Projected Ratios'!F$38,$B111*(1+'LF Projected Ratios'!F$38))</f>
        <v>0.57698722795247992</v>
      </c>
      <c r="F111">
        <f>IF('LF Projected Ratios'!G$38&gt;=0,$B111+(1-$B111)*'LF Projected Ratios'!G$38,$B111*(1+'LF Projected Ratios'!G$38))</f>
        <v>0.57523983116474142</v>
      </c>
      <c r="G111">
        <f>IF('LF Projected Ratios'!H$38&gt;=0,$B111+(1-$B111)*'LF Projected Ratios'!H$38,$B111*(1+'LF Projected Ratios'!H$38))</f>
        <v>0.57350112158459632</v>
      </c>
      <c r="H111">
        <f>IF('LF Projected Ratios'!I$38&gt;=0,$B111+(1-$B111)*'LF Projected Ratios'!I$38,$B111*(1+'LF Projected Ratios'!I$38))</f>
        <v>0.57172774499107637</v>
      </c>
      <c r="I111">
        <f>IF('LF Projected Ratios'!J$38&gt;=0,$B111+(1-$B111)*'LF Projected Ratios'!J$38,$B111*(1+'LF Projected Ratios'!J$38))</f>
        <v>0.56996940021940468</v>
      </c>
      <c r="J111">
        <f>IF('LF Projected Ratios'!K$38&gt;=0,$B111+(1-$B111)*'LF Projected Ratios'!K$38,$B111*(1+'LF Projected Ratios'!K$38))</f>
        <v>0.56820796015606867</v>
      </c>
      <c r="K111">
        <f>IF('LF Projected Ratios'!L$38&gt;=0,$B111+(1-$B111)*'LF Projected Ratios'!L$38,$B111*(1+'LF Projected Ratios'!L$38))</f>
        <v>0.56646921634294112</v>
      </c>
      <c r="L111">
        <f>IF('LF Projected Ratios'!M$38&gt;=0,$B111+(1-$B111)*'LF Projected Ratios'!M$38,$B111*(1+'LF Projected Ratios'!M$38))</f>
        <v>0.56493149569605172</v>
      </c>
      <c r="M111">
        <f>IF('LF Projected Ratios'!N$38&gt;=0,$B111+(1-$B111)*'LF Projected Ratios'!N$38,$B111*(1+'LF Projected Ratios'!N$38))</f>
        <v>0.56328340157305434</v>
      </c>
      <c r="N111">
        <f>IF('LF Projected Ratios'!O$38&gt;=0,$B111+(1-$B111)*'LF Projected Ratios'!O$38,$B111*(1+'LF Projected Ratios'!O$38))</f>
        <v>0.56165040825919088</v>
      </c>
      <c r="O111">
        <f>IF('LF Projected Ratios'!P$38&gt;=0,$B111+(1-$B111)*'LF Projected Ratios'!P$38,$B111*(1+'LF Projected Ratios'!P$38))</f>
        <v>0.56003230915718216</v>
      </c>
      <c r="P111">
        <f>IF('LF Projected Ratios'!Q$38&gt;=0,$B111+(1-$B111)*'LF Projected Ratios'!Q$38,$B111*(1+'LF Projected Ratios'!Q$38))</f>
        <v>0.55842890142130719</v>
      </c>
      <c r="Q111">
        <f>IF('LF Projected Ratios'!R$38&gt;=0,$B111+(1-$B111)*'LF Projected Ratios'!R$38,$B111*(1+'LF Projected Ratios'!R$38))</f>
        <v>0.55683998587263217</v>
      </c>
      <c r="R111">
        <f>IF('LF Projected Ratios'!S$38&gt;=0,$B111+(1-$B111)*'LF Projected Ratios'!S$38,$B111*(1+'LF Projected Ratios'!S$38))</f>
        <v>0.55526536691653072</v>
      </c>
      <c r="S111">
        <f>IF('LF Projected Ratios'!T$38&gt;=0,$B111+(1-$B111)*'LF Projected Ratios'!T$38,$B111*(1+'LF Projected Ratios'!T$38))</f>
        <v>0.55370485246241719</v>
      </c>
      <c r="T111">
        <f>IF('LF Projected Ratios'!U$38&gt;=0,$B111+(1-$B111)*'LF Projected Ratios'!U$38,$B111*(1+'LF Projected Ratios'!U$38))</f>
        <v>0.55215825384562844</v>
      </c>
      <c r="U111">
        <f>IF('LF Projected Ratios'!V$38&gt;=0,$B111+(1-$B111)*'LF Projected Ratios'!V$38,$B111*(1+'LF Projected Ratios'!V$38))</f>
        <v>0.55062538575138842</v>
      </c>
      <c r="V111">
        <f>IF('LF Projected Ratios'!W$38&gt;=0,$B111+(1-$B111)*'LF Projected Ratios'!W$38,$B111*(1+'LF Projected Ratios'!W$38))</f>
        <v>0.54910606614078517</v>
      </c>
      <c r="W111">
        <f>IF('LF Projected Ratios'!X$38&gt;=0,$B111+(1-$B111)*'LF Projected Ratios'!X$38,$B111*(1+'LF Projected Ratios'!X$38))</f>
        <v>0.54760011617870386</v>
      </c>
      <c r="X111">
        <f>IF('LF Projected Ratios'!Y$38&gt;=0,$B111+(1-$B111)*'LF Projected Ratios'!Y$38,$B111*(1+'LF Projected Ratios'!Y$38))</f>
        <v>0.54610736016365513</v>
      </c>
      <c r="Y111">
        <f>IF('LF Projected Ratios'!Z$38&gt;=0,$B111+(1-$B111)*'LF Projected Ratios'!Z$38,$B111*(1+'LF Projected Ratios'!Z$38))</f>
        <v>0.54462762545943733</v>
      </c>
      <c r="Z111">
        <f>IF('LF Projected Ratios'!AA$38&gt;=0,$B111+(1-$B111)*'LF Projected Ratios'!AA$38,$B111*(1+'LF Projected Ratios'!AA$38))</f>
        <v>0.54316074242858159</v>
      </c>
      <c r="AA111">
        <f>IF('LF Projected Ratios'!AB$38&gt;=0,$B111+(1-$B111)*'LF Projected Ratios'!AB$38,$B111*(1+'LF Projected Ratios'!AB$38))</f>
        <v>0.54170654436752153</v>
      </c>
      <c r="AB111">
        <f>IF('LF Projected Ratios'!AC$38&gt;=0,$B111+(1-$B111)*'LF Projected Ratios'!AC$38,$B111*(1+'LF Projected Ratios'!AC$38))</f>
        <v>0.54026486744343871</v>
      </c>
      <c r="AC111">
        <f>IF('LF Projected Ratios'!AD$38&gt;=0,$B111+(1-$B111)*'LF Projected Ratios'!AD$38,$B111*(1+'LF Projected Ratios'!AD$38))</f>
        <v>0.5388355506327327</v>
      </c>
      <c r="AD111">
        <f>IF('LF Projected Ratios'!AE$38&gt;=0,$B111+(1-$B111)*'LF Projected Ratios'!AE$38,$B111*(1+'LF Projected Ratios'!AE$38))</f>
        <v>0.53741843566106662</v>
      </c>
      <c r="AE111">
        <f>IF('LF Projected Ratios'!AF$38&gt;=0,$B111+(1-$B111)*'LF Projected Ratios'!AF$38,$B111*(1+'LF Projected Ratios'!AF$38))</f>
        <v>0.53601336694494062</v>
      </c>
      <c r="AF111">
        <f>IF('LF Projected Ratios'!AG$38&gt;=0,$B111+(1-$B111)*'LF Projected Ratios'!AG$38,$B111*(1+'LF Projected Ratios'!AG$38))</f>
        <v>0.53462019153475038</v>
      </c>
    </row>
    <row r="112" spans="1:32" x14ac:dyDescent="0.25">
      <c r="A112" t="s">
        <v>56</v>
      </c>
      <c r="B112">
        <f t="shared" si="0"/>
        <v>0.66043217527601927</v>
      </c>
      <c r="C112">
        <f>IF('LF Projected Ratios'!D$38&gt;=0,$B112+(1-$B112)*'LF Projected Ratios'!D$38,$B112*(1+'LF Projected Ratios'!D$38))</f>
        <v>0.65849215836375774</v>
      </c>
      <c r="D112">
        <f>IF('LF Projected Ratios'!E$38&gt;=0,$B112+(1-$B112)*'LF Projected Ratios'!E$38,$B112*(1+'LF Projected Ratios'!E$38))</f>
        <v>0.6564784839539497</v>
      </c>
      <c r="E112">
        <f>IF('LF Projected Ratios'!F$38&gt;=0,$B112+(1-$B112)*'LF Projected Ratios'!F$38,$B112*(1+'LF Projected Ratios'!F$38))</f>
        <v>0.65447861570947308</v>
      </c>
      <c r="F112">
        <f>IF('LF Projected Ratios'!G$38&gt;=0,$B112+(1-$B112)*'LF Projected Ratios'!G$38,$B112*(1+'LF Projected Ratios'!G$38))</f>
        <v>0.65249653746695702</v>
      </c>
      <c r="G112">
        <f>IF('LF Projected Ratios'!H$38&gt;=0,$B112+(1-$B112)*'LF Projected Ratios'!H$38,$B112*(1+'LF Projected Ratios'!H$38))</f>
        <v>0.65052431315417236</v>
      </c>
      <c r="H112">
        <f>IF('LF Projected Ratios'!I$38&gt;=0,$B112+(1-$B112)*'LF Projected Ratios'!I$38,$B112*(1+'LF Projected Ratios'!I$38))</f>
        <v>0.64851276592776796</v>
      </c>
      <c r="I112">
        <f>IF('LF Projected Ratios'!J$38&gt;=0,$B112+(1-$B112)*'LF Projected Ratios'!J$38,$B112*(1+'LF Projected Ratios'!J$38))</f>
        <v>0.64651826934906986</v>
      </c>
      <c r="J112">
        <f>IF('LF Projected Ratios'!K$38&gt;=0,$B112+(1-$B112)*'LF Projected Ratios'!K$38,$B112*(1+'LF Projected Ratios'!K$38))</f>
        <v>0.64452026177029165</v>
      </c>
      <c r="K112">
        <f>IF('LF Projected Ratios'!L$38&gt;=0,$B112+(1-$B112)*'LF Projected Ratios'!L$38,$B112*(1+'LF Projected Ratios'!L$38))</f>
        <v>0.64254799862691603</v>
      </c>
      <c r="L112">
        <f>IF('LF Projected Ratios'!M$38&gt;=0,$B112+(1-$B112)*'LF Projected Ratios'!M$38,$B112*(1+'LF Projected Ratios'!M$38))</f>
        <v>0.64080375675886736</v>
      </c>
      <c r="M112">
        <f>IF('LF Projected Ratios'!N$38&gt;=0,$B112+(1-$B112)*'LF Projected Ratios'!N$38,$B112*(1+'LF Projected Ratios'!N$38))</f>
        <v>0.63893431787370181</v>
      </c>
      <c r="N112">
        <f>IF('LF Projected Ratios'!O$38&gt;=0,$B112+(1-$B112)*'LF Projected Ratios'!O$38,$B112*(1+'LF Projected Ratios'!O$38))</f>
        <v>0.63708200788876024</v>
      </c>
      <c r="O112">
        <f>IF('LF Projected Ratios'!P$38&gt;=0,$B112+(1-$B112)*'LF Projected Ratios'!P$38,$B112*(1+'LF Projected Ratios'!P$38))</f>
        <v>0.63524659246003146</v>
      </c>
      <c r="P112">
        <f>IF('LF Projected Ratios'!Q$38&gt;=0,$B112+(1-$B112)*'LF Projected Ratios'!Q$38,$B112*(1+'LF Projected Ratios'!Q$38))</f>
        <v>0.63342784149891007</v>
      </c>
      <c r="Q112">
        <f>IF('LF Projected Ratios'!R$38&gt;=0,$B112+(1-$B112)*'LF Projected Ratios'!R$38,$B112*(1+'LF Projected Ratios'!R$38))</f>
        <v>0.63162552907604008</v>
      </c>
      <c r="R112">
        <f>IF('LF Projected Ratios'!S$38&gt;=0,$B112+(1-$B112)*'LF Projected Ratios'!S$38,$B112*(1+'LF Projected Ratios'!S$38))</f>
        <v>0.62983943332775771</v>
      </c>
      <c r="S112">
        <f>IF('LF Projected Ratios'!T$38&gt;=0,$B112+(1-$B112)*'LF Projected Ratios'!T$38,$B112*(1+'LF Projected Ratios'!T$38))</f>
        <v>0.62806933636504469</v>
      </c>
      <c r="T112">
        <f>IF('LF Projected Ratios'!U$38&gt;=0,$B112+(1-$B112)*'LF Projected Ratios'!U$38,$B112*(1+'LF Projected Ratios'!U$38))</f>
        <v>0.62631502418491891</v>
      </c>
      <c r="U112">
        <f>IF('LF Projected Ratios'!V$38&gt;=0,$B112+(1-$B112)*'LF Projected Ratios'!V$38,$B112*(1+'LF Projected Ratios'!V$38))</f>
        <v>0.62457628658418629</v>
      </c>
      <c r="V112">
        <f>IF('LF Projected Ratios'!W$38&gt;=0,$B112+(1-$B112)*'LF Projected Ratios'!W$38,$B112*(1+'LF Projected Ratios'!W$38))</f>
        <v>0.6228529170754773</v>
      </c>
      <c r="W112">
        <f>IF('LF Projected Ratios'!X$38&gt;=0,$B112+(1-$B112)*'LF Projected Ratios'!X$38,$B112*(1+'LF Projected Ratios'!X$38))</f>
        <v>0.62114471280549999</v>
      </c>
      <c r="X112">
        <f>IF('LF Projected Ratios'!Y$38&gt;=0,$B112+(1-$B112)*'LF Projected Ratios'!Y$38,$B112*(1+'LF Projected Ratios'!Y$38))</f>
        <v>0.61945147447544546</v>
      </c>
      <c r="Y112">
        <f>IF('LF Projected Ratios'!Z$38&gt;=0,$B112+(1-$B112)*'LF Projected Ratios'!Z$38,$B112*(1+'LF Projected Ratios'!Z$38))</f>
        <v>0.61777300626347065</v>
      </c>
      <c r="Z112">
        <f>IF('LF Projected Ratios'!AA$38&gt;=0,$B112+(1-$B112)*'LF Projected Ratios'!AA$38,$B112*(1+'LF Projected Ratios'!AA$38))</f>
        <v>0.61610911574920568</v>
      </c>
      <c r="AA112">
        <f>IF('LF Projected Ratios'!AB$38&gt;=0,$B112+(1-$B112)*'LF Projected Ratios'!AB$38,$B112*(1+'LF Projected Ratios'!AB$38))</f>
        <v>0.61445961384021641</v>
      </c>
      <c r="AB112">
        <f>IF('LF Projected Ratios'!AC$38&gt;=0,$B112+(1-$B112)*'LF Projected Ratios'!AC$38,$B112*(1+'LF Projected Ratios'!AC$38))</f>
        <v>0.61282431470036847</v>
      </c>
      <c r="AC112">
        <f>IF('LF Projected Ratios'!AD$38&gt;=0,$B112+(1-$B112)*'LF Projected Ratios'!AD$38,$B112*(1+'LF Projected Ratios'!AD$38))</f>
        <v>0.61120303568003242</v>
      </c>
      <c r="AD112">
        <f>IF('LF Projected Ratios'!AE$38&gt;=0,$B112+(1-$B112)*'LF Projected Ratios'!AE$38,$B112*(1+'LF Projected Ratios'!AE$38))</f>
        <v>0.60959559724807888</v>
      </c>
      <c r="AE112">
        <f>IF('LF Projected Ratios'!AF$38&gt;=0,$B112+(1-$B112)*'LF Projected Ratios'!AF$38,$B112*(1+'LF Projected Ratios'!AF$38))</f>
        <v>0.60800182292560367</v>
      </c>
      <c r="AF112">
        <f>IF('LF Projected Ratios'!AG$38&gt;=0,$B112+(1-$B112)*'LF Projected Ratios'!AG$38,$B112*(1+'LF Projected Ratios'!AG$38))</f>
        <v>0.60642153922133957</v>
      </c>
    </row>
    <row r="113" spans="1:32" x14ac:dyDescent="0.25">
      <c r="A113" t="s">
        <v>58</v>
      </c>
      <c r="B113">
        <f t="shared" si="0"/>
        <v>0.68947399197773462</v>
      </c>
      <c r="C113">
        <f>IF('LF Projected Ratios'!D$38&gt;=0,$B113+(1-$B113)*'LF Projected Ratios'!D$38,$B113*(1+'LF Projected Ratios'!D$38))</f>
        <v>0.68744866484335898</v>
      </c>
      <c r="D113">
        <f>IF('LF Projected Ratios'!E$38&gt;=0,$B113+(1-$B113)*'LF Projected Ratios'!E$38,$B113*(1+'LF Projected Ratios'!E$38))</f>
        <v>0.6853464411997372</v>
      </c>
      <c r="E113">
        <f>IF('LF Projected Ratios'!F$38&gt;=0,$B113+(1-$B113)*'LF Projected Ratios'!F$38,$B113*(1+'LF Projected Ratios'!F$38))</f>
        <v>0.68325863083318061</v>
      </c>
      <c r="F113">
        <f>IF('LF Projected Ratios'!G$38&gt;=0,$B113+(1-$B113)*'LF Projected Ratios'!G$38,$B113*(1+'LF Projected Ratios'!G$38))</f>
        <v>0.6811893927653826</v>
      </c>
      <c r="G113">
        <f>IF('LF Projected Ratios'!H$38&gt;=0,$B113+(1-$B113)*'LF Projected Ratios'!H$38,$B113*(1+'LF Projected Ratios'!H$38))</f>
        <v>0.67913044194360761</v>
      </c>
      <c r="H113">
        <f>IF('LF Projected Ratios'!I$38&gt;=0,$B113+(1-$B113)*'LF Projected Ratios'!I$38,$B113*(1+'LF Projected Ratios'!I$38))</f>
        <v>0.67703043902406324</v>
      </c>
      <c r="I113">
        <f>IF('LF Projected Ratios'!J$38&gt;=0,$B113+(1-$B113)*'LF Projected Ratios'!J$38,$B113*(1+'LF Projected Ratios'!J$38))</f>
        <v>0.67494823653669023</v>
      </c>
      <c r="J113">
        <f>IF('LF Projected Ratios'!K$38&gt;=0,$B113+(1-$B113)*'LF Projected Ratios'!K$38,$B113*(1+'LF Projected Ratios'!K$38))</f>
        <v>0.67286236865666715</v>
      </c>
      <c r="K113">
        <f>IF('LF Projected Ratios'!L$38&gt;=0,$B113+(1-$B113)*'LF Projected Ratios'!L$38,$B113*(1+'LF Projected Ratios'!L$38))</f>
        <v>0.67080337729676642</v>
      </c>
      <c r="L113">
        <f>IF('LF Projected Ratios'!M$38&gt;=0,$B113+(1-$B113)*'LF Projected Ratios'!M$38,$B113*(1+'LF Projected Ratios'!M$38))</f>
        <v>0.66898243421016468</v>
      </c>
      <c r="M113">
        <f>IF('LF Projected Ratios'!N$38&gt;=0,$B113+(1-$B113)*'LF Projected Ratios'!N$38,$B113*(1+'LF Projected Ratios'!N$38))</f>
        <v>0.66703078869808041</v>
      </c>
      <c r="N113">
        <f>IF('LF Projected Ratios'!O$38&gt;=0,$B113+(1-$B113)*'LF Projected Ratios'!O$38,$B113*(1+'LF Projected Ratios'!O$38))</f>
        <v>0.66509702531175818</v>
      </c>
      <c r="O113">
        <f>IF('LF Projected Ratios'!P$38&gt;=0,$B113+(1-$B113)*'LF Projected Ratios'!P$38,$B113*(1+'LF Projected Ratios'!P$38))</f>
        <v>0.6631808994021533</v>
      </c>
      <c r="P113">
        <f>IF('LF Projected Ratios'!Q$38&gt;=0,$B113+(1-$B113)*'LF Projected Ratios'!Q$38,$B113*(1+'LF Projected Ratios'!Q$38))</f>
        <v>0.66128217076275342</v>
      </c>
      <c r="Q113">
        <f>IF('LF Projected Ratios'!R$38&gt;=0,$B113+(1-$B113)*'LF Projected Ratios'!R$38,$B113*(1+'LF Projected Ratios'!R$38))</f>
        <v>0.65940060352919472</v>
      </c>
      <c r="R113">
        <f>IF('LF Projected Ratios'!S$38&gt;=0,$B113+(1-$B113)*'LF Projected Ratios'!S$38,$B113*(1+'LF Projected Ratios'!S$38))</f>
        <v>0.65753596608159004</v>
      </c>
      <c r="S113">
        <f>IF('LF Projected Ratios'!T$38&gt;=0,$B113+(1-$B113)*'LF Projected Ratios'!T$38,$B113*(1+'LF Projected Ratios'!T$38))</f>
        <v>0.65568803094947847</v>
      </c>
      <c r="T113">
        <f>IF('LF Projected Ratios'!U$38&gt;=0,$B113+(1-$B113)*'LF Projected Ratios'!U$38,$B113*(1+'LF Projected Ratios'!U$38))</f>
        <v>0.65385657471931991</v>
      </c>
      <c r="U113">
        <f>IF('LF Projected Ratios'!V$38&gt;=0,$B113+(1-$B113)*'LF Projected Ratios'!V$38,$B113*(1+'LF Projected Ratios'!V$38))</f>
        <v>0.65204137794445372</v>
      </c>
      <c r="V113">
        <f>IF('LF Projected Ratios'!W$38&gt;=0,$B113+(1-$B113)*'LF Projected Ratios'!W$38,$B113*(1+'LF Projected Ratios'!W$38))</f>
        <v>0.65024222505744333</v>
      </c>
      <c r="W113">
        <f>IF('LF Projected Ratios'!X$38&gt;=0,$B113+(1-$B113)*'LF Projected Ratios'!X$38,$B113*(1+'LF Projected Ratios'!X$38))</f>
        <v>0.64845890428473518</v>
      </c>
      <c r="X113">
        <f>IF('LF Projected Ratios'!Y$38&gt;=0,$B113+(1-$B113)*'LF Projected Ratios'!Y$38,$B113*(1+'LF Projected Ratios'!Y$38))</f>
        <v>0.64669120756356235</v>
      </c>
      <c r="Y113">
        <f>IF('LF Projected Ratios'!Z$38&gt;=0,$B113+(1-$B113)*'LF Projected Ratios'!Z$38,$B113*(1+'LF Projected Ratios'!Z$38))</f>
        <v>0.64493893046102069</v>
      </c>
      <c r="Z113">
        <f>IF('LF Projected Ratios'!AA$38&gt;=0,$B113+(1-$B113)*'LF Projected Ratios'!AA$38,$B113*(1+'LF Projected Ratios'!AA$38))</f>
        <v>0.64320187209525481</v>
      </c>
      <c r="AA113">
        <f>IF('LF Projected Ratios'!AB$38&gt;=0,$B113+(1-$B113)*'LF Projected Ratios'!AB$38,$B113*(1+'LF Projected Ratios'!AB$38))</f>
        <v>0.64147983505868789</v>
      </c>
      <c r="AB113">
        <f>IF('LF Projected Ratios'!AC$38&gt;=0,$B113+(1-$B113)*'LF Projected Ratios'!AC$38,$B113*(1+'LF Projected Ratios'!AC$38))</f>
        <v>0.6397726253432352</v>
      </c>
      <c r="AC113">
        <f>IF('LF Projected Ratios'!AD$38&gt;=0,$B113+(1-$B113)*'LF Projected Ratios'!AD$38,$B113*(1+'LF Projected Ratios'!AD$38))</f>
        <v>0.63808005226744047</v>
      </c>
      <c r="AD113">
        <f>IF('LF Projected Ratios'!AE$38&gt;=0,$B113+(1-$B113)*'LF Projected Ratios'!AE$38,$B113*(1+'LF Projected Ratios'!AE$38))</f>
        <v>0.63640192840547949</v>
      </c>
      <c r="AE113">
        <f>IF('LF Projected Ratios'!AF$38&gt;=0,$B113+(1-$B113)*'LF Projected Ratios'!AF$38,$B113*(1+'LF Projected Ratios'!AF$38))</f>
        <v>0.6347380695179724</v>
      </c>
      <c r="AF113">
        <f>IF('LF Projected Ratios'!AG$38&gt;=0,$B113+(1-$B113)*'LF Projected Ratios'!AG$38,$B113*(1+'LF Projected Ratios'!AG$38))</f>
        <v>0.6330882944845545</v>
      </c>
    </row>
    <row r="114" spans="1:32" x14ac:dyDescent="0.25">
      <c r="A114" t="s">
        <v>60</v>
      </c>
      <c r="B114">
        <f t="shared" si="0"/>
        <v>0.60822667214816639</v>
      </c>
      <c r="C114">
        <f>IF('LF Projected Ratios'!D$38&gt;=0,$B114+(1-$B114)*'LF Projected Ratios'!D$38,$B114*(1+'LF Projected Ratios'!D$38))</f>
        <v>0.6064400086956131</v>
      </c>
      <c r="D114">
        <f>IF('LF Projected Ratios'!E$38&gt;=0,$B114+(1-$B114)*'LF Projected Ratios'!E$38,$B114*(1+'LF Projected Ratios'!E$38))</f>
        <v>0.60458551018551909</v>
      </c>
      <c r="E114">
        <f>IF('LF Projected Ratios'!F$38&gt;=0,$B114+(1-$B114)*'LF Projected Ratios'!F$38,$B114*(1+'LF Projected Ratios'!F$38))</f>
        <v>0.60274372649809582</v>
      </c>
      <c r="F114">
        <f>IF('LF Projected Ratios'!G$38&gt;=0,$B114+(1-$B114)*'LF Projected Ratios'!G$38,$B114*(1+'LF Projected Ratios'!G$38))</f>
        <v>0.60091832655770228</v>
      </c>
      <c r="G114">
        <f>IF('LF Projected Ratios'!H$38&gt;=0,$B114+(1-$B114)*'LF Projected Ratios'!H$38,$B114*(1+'LF Projected Ratios'!H$38))</f>
        <v>0.59910200161866767</v>
      </c>
      <c r="H114">
        <f>IF('LF Projected Ratios'!I$38&gt;=0,$B114+(1-$B114)*'LF Projected Ratios'!I$38,$B114*(1+'LF Projected Ratios'!I$38))</f>
        <v>0.59724946214347707</v>
      </c>
      <c r="I114">
        <f>IF('LF Projected Ratios'!J$38&gt;=0,$B114+(1-$B114)*'LF Projected Ratios'!J$38,$B114*(1+'LF Projected Ratios'!J$38))</f>
        <v>0.59541262550515694</v>
      </c>
      <c r="J114">
        <f>IF('LF Projected Ratios'!K$38&gt;=0,$B114+(1-$B114)*'LF Projected Ratios'!K$38,$B114*(1+'LF Projected Ratios'!K$38))</f>
        <v>0.59357255540248643</v>
      </c>
      <c r="K114">
        <f>IF('LF Projected Ratios'!L$38&gt;=0,$B114+(1-$B114)*'LF Projected Ratios'!L$38,$B114*(1+'LF Projected Ratios'!L$38))</f>
        <v>0.59175619470232144</v>
      </c>
      <c r="L114">
        <f>IF('LF Projected Ratios'!M$38&gt;=0,$B114+(1-$B114)*'LF Projected Ratios'!M$38,$B114*(1+'LF Projected Ratios'!M$38))</f>
        <v>0.5901498307689147</v>
      </c>
      <c r="M114">
        <f>IF('LF Projected Ratios'!N$38&gt;=0,$B114+(1-$B114)*'LF Projected Ratios'!N$38,$B114*(1+'LF Projected Ratios'!N$38))</f>
        <v>0.58842816632784867</v>
      </c>
      <c r="N114">
        <f>IF('LF Projected Ratios'!O$38&gt;=0,$B114+(1-$B114)*'LF Projected Ratios'!O$38,$B114*(1+'LF Projected Ratios'!O$38))</f>
        <v>0.58672227679050593</v>
      </c>
      <c r="O114">
        <f>IF('LF Projected Ratios'!P$38&gt;=0,$B114+(1-$B114)*'LF Projected Ratios'!P$38,$B114*(1+'LF Projected Ratios'!P$38))</f>
        <v>0.58503194633718036</v>
      </c>
      <c r="P114">
        <f>IF('LF Projected Ratios'!Q$38&gt;=0,$B114+(1-$B114)*'LF Projected Ratios'!Q$38,$B114*(1+'LF Projected Ratios'!Q$38))</f>
        <v>0.58335696306719242</v>
      </c>
      <c r="Q114">
        <f>IF('LF Projected Ratios'!R$38&gt;=0,$B114+(1-$B114)*'LF Projected Ratios'!R$38,$B114*(1+'LF Projected Ratios'!R$38))</f>
        <v>0.58169711891033349</v>
      </c>
      <c r="R114">
        <f>IF('LF Projected Ratios'!S$38&gt;=0,$B114+(1-$B114)*'LF Projected Ratios'!S$38,$B114*(1+'LF Projected Ratios'!S$38))</f>
        <v>0.5800522095407048</v>
      </c>
      <c r="S114">
        <f>IF('LF Projected Ratios'!T$38&gt;=0,$B114+(1-$B114)*'LF Projected Ratios'!T$38,$B114*(1+'LF Projected Ratios'!T$38))</f>
        <v>0.5784220342928672</v>
      </c>
      <c r="T114">
        <f>IF('LF Projected Ratios'!U$38&gt;=0,$B114+(1-$B114)*'LF Projected Ratios'!U$38,$B114*(1+'LF Projected Ratios'!U$38))</f>
        <v>0.57680639608023632</v>
      </c>
      <c r="U114">
        <f>IF('LF Projected Ratios'!V$38&gt;=0,$B114+(1-$B114)*'LF Projected Ratios'!V$38,$B114*(1+'LF Projected Ratios'!V$38))</f>
        <v>0.57520510131565206</v>
      </c>
      <c r="V114">
        <f>IF('LF Projected Ratios'!W$38&gt;=0,$B114+(1-$B114)*'LF Projected Ratios'!W$38,$B114*(1+'LF Projected Ratios'!W$38))</f>
        <v>0.57361795983405228</v>
      </c>
      <c r="W114">
        <f>IF('LF Projected Ratios'!X$38&gt;=0,$B114+(1-$B114)*'LF Projected Ratios'!X$38,$B114*(1+'LF Projected Ratios'!X$38))</f>
        <v>0.57204478481718801</v>
      </c>
      <c r="X114">
        <f>IF('LF Projected Ratios'!Y$38&gt;=0,$B114+(1-$B114)*'LF Projected Ratios'!Y$38,$B114*(1+'LF Projected Ratios'!Y$38))</f>
        <v>0.57048539272031995</v>
      </c>
      <c r="Y114">
        <f>IF('LF Projected Ratios'!Z$38&gt;=0,$B114+(1-$B114)*'LF Projected Ratios'!Z$38,$B114*(1+'LF Projected Ratios'!Z$38))</f>
        <v>0.56893960320082959</v>
      </c>
      <c r="Z114">
        <f>IF('LF Projected Ratios'!AA$38&gt;=0,$B114+(1-$B114)*'LF Projected Ratios'!AA$38,$B114*(1+'LF Projected Ratios'!AA$38))</f>
        <v>0.56740723904869339</v>
      </c>
      <c r="AA114">
        <f>IF('LF Projected Ratios'!AB$38&gt;=0,$B114+(1-$B114)*'LF Projected Ratios'!AB$38,$B114*(1+'LF Projected Ratios'!AB$38))</f>
        <v>0.56588812611875883</v>
      </c>
      <c r="AB114">
        <f>IF('LF Projected Ratios'!AC$38&gt;=0,$B114+(1-$B114)*'LF Projected Ratios'!AC$38,$B114*(1+'LF Projected Ratios'!AC$38))</f>
        <v>0.56438209326477073</v>
      </c>
      <c r="AC114">
        <f>IF('LF Projected Ratios'!AD$38&gt;=0,$B114+(1-$B114)*'LF Projected Ratios'!AD$38,$B114*(1+'LF Projected Ratios'!AD$38))</f>
        <v>0.56288897227509382</v>
      </c>
      <c r="AD114">
        <f>IF('LF Projected Ratios'!AE$38&gt;=0,$B114+(1-$B114)*'LF Projected Ratios'!AE$38,$B114*(1+'LF Projected Ratios'!AE$38))</f>
        <v>0.56140859781008301</v>
      </c>
      <c r="AE114">
        <f>IF('LF Projected Ratios'!AF$38&gt;=0,$B114+(1-$B114)*'LF Projected Ratios'!AF$38,$B114*(1+'LF Projected Ratios'!AF$38))</f>
        <v>0.55994080734104779</v>
      </c>
      <c r="AF114">
        <f>IF('LF Projected Ratios'!AG$38&gt;=0,$B114+(1-$B114)*'LF Projected Ratios'!AG$38,$B114*(1+'LF Projected Ratios'!AG$38))</f>
        <v>0.5584854410907697</v>
      </c>
    </row>
    <row r="115" spans="1:32" x14ac:dyDescent="0.25">
      <c r="A115" t="s">
        <v>62</v>
      </c>
      <c r="B115">
        <f t="shared" si="0"/>
        <v>0.65384801476378118</v>
      </c>
      <c r="C115">
        <f>IF('LF Projected Ratios'!D$38&gt;=0,$B115+(1-$B115)*'LF Projected Ratios'!D$38,$B115*(1+'LF Projected Ratios'!D$38))</f>
        <v>0.65192733879707776</v>
      </c>
      <c r="D115">
        <f>IF('LF Projected Ratios'!E$38&gt;=0,$B115+(1-$B115)*'LF Projected Ratios'!E$38,$B115*(1+'LF Projected Ratios'!E$38))</f>
        <v>0.64993373965923529</v>
      </c>
      <c r="E115">
        <f>IF('LF Projected Ratios'!F$38&gt;=0,$B115+(1-$B115)*'LF Projected Ratios'!F$38,$B115*(1+'LF Projected Ratios'!F$38))</f>
        <v>0.64795380904653666</v>
      </c>
      <c r="F115">
        <f>IF('LF Projected Ratios'!G$38&gt;=0,$B115+(1-$B115)*'LF Projected Ratios'!G$38,$B115*(1+'LF Projected Ratios'!G$38))</f>
        <v>0.64599149107886045</v>
      </c>
      <c r="G115">
        <f>IF('LF Projected Ratios'!H$38&gt;=0,$B115+(1-$B115)*'LF Projected Ratios'!H$38,$B115*(1+'LF Projected Ratios'!H$38))</f>
        <v>0.64403892880243263</v>
      </c>
      <c r="H115">
        <f>IF('LF Projected Ratios'!I$38&gt;=0,$B115+(1-$B115)*'LF Projected Ratios'!I$38,$B115*(1+'LF Projected Ratios'!I$38))</f>
        <v>0.64204743564109723</v>
      </c>
      <c r="I115">
        <f>IF('LF Projected Ratios'!J$38&gt;=0,$B115+(1-$B115)*'LF Projected Ratios'!J$38,$B115*(1+'LF Projected Ratios'!J$38))</f>
        <v>0.64007282314150193</v>
      </c>
      <c r="J115">
        <f>IF('LF Projected Ratios'!K$38&gt;=0,$B115+(1-$B115)*'LF Projected Ratios'!K$38,$B115*(1+'LF Projected Ratios'!K$38))</f>
        <v>0.63809473464464583</v>
      </c>
      <c r="K115">
        <f>IF('LF Projected Ratios'!L$38&gt;=0,$B115+(1-$B115)*'LF Projected Ratios'!L$38,$B115*(1+'LF Projected Ratios'!L$38))</f>
        <v>0.63614213392474761</v>
      </c>
      <c r="L115">
        <f>IF('LF Projected Ratios'!M$38&gt;=0,$B115+(1-$B115)*'LF Projected Ratios'!M$38,$B115*(1+'LF Projected Ratios'!M$38))</f>
        <v>0.63441528122830704</v>
      </c>
      <c r="M115">
        <f>IF('LF Projected Ratios'!N$38&gt;=0,$B115+(1-$B115)*'LF Projected Ratios'!N$38,$B115*(1+'LF Projected Ratios'!N$38))</f>
        <v>0.63256447966298834</v>
      </c>
      <c r="N115">
        <f>IF('LF Projected Ratios'!O$38&gt;=0,$B115+(1-$B115)*'LF Projected Ratios'!O$38,$B115*(1+'LF Projected Ratios'!O$38))</f>
        <v>0.63073063623179115</v>
      </c>
      <c r="O115">
        <f>IF('LF Projected Ratios'!P$38&gt;=0,$B115+(1-$B115)*'LF Projected Ratios'!P$38,$B115*(1+'LF Projected Ratios'!P$38))</f>
        <v>0.62891351892699066</v>
      </c>
      <c r="P115">
        <f>IF('LF Projected Ratios'!Q$38&gt;=0,$B115+(1-$B115)*'LF Projected Ratios'!Q$38,$B115*(1+'LF Projected Ratios'!Q$38))</f>
        <v>0.62711289995384334</v>
      </c>
      <c r="Q115">
        <f>IF('LF Projected Ratios'!R$38&gt;=0,$B115+(1-$B115)*'LF Projected Ratios'!R$38,$B115*(1+'LF Projected Ratios'!R$38))</f>
        <v>0.6253285556353898</v>
      </c>
      <c r="R115">
        <f>IF('LF Projected Ratios'!S$38&gt;=0,$B115+(1-$B115)*'LF Projected Ratios'!S$38,$B115*(1+'LF Projected Ratios'!S$38))</f>
        <v>0.62356026631983008</v>
      </c>
      <c r="S115">
        <f>IF('LF Projected Ratios'!T$38&gt;=0,$B115+(1-$B115)*'LF Projected Ratios'!T$38,$B115*(1+'LF Projected Ratios'!T$38))</f>
        <v>0.62180781629038451</v>
      </c>
      <c r="T115">
        <f>IF('LF Projected Ratios'!U$38&gt;=0,$B115+(1-$B115)*'LF Projected Ratios'!U$38,$B115*(1+'LF Projected Ratios'!U$38))</f>
        <v>0.62007099367756768</v>
      </c>
      <c r="U115">
        <f>IF('LF Projected Ratios'!V$38&gt;=0,$B115+(1-$B115)*'LF Projected Ratios'!V$38,$B115*(1+'LF Projected Ratios'!V$38))</f>
        <v>0.61834959037380077</v>
      </c>
      <c r="V115">
        <f>IF('LF Projected Ratios'!W$38&gt;=0,$B115+(1-$B115)*'LF Projected Ratios'!W$38,$B115*(1+'LF Projected Ratios'!W$38))</f>
        <v>0.61664340195028411</v>
      </c>
      <c r="W115">
        <f>IF('LF Projected Ratios'!X$38&gt;=0,$B115+(1-$B115)*'LF Projected Ratios'!X$38,$B115*(1+'LF Projected Ratios'!X$38))</f>
        <v>0.61495222757606649</v>
      </c>
      <c r="X115">
        <f>IF('LF Projected Ratios'!Y$38&gt;=0,$B115+(1-$B115)*'LF Projected Ratios'!Y$38,$B115*(1+'LF Projected Ratios'!Y$38))</f>
        <v>0.61327586993924266</v>
      </c>
      <c r="Y115">
        <f>IF('LF Projected Ratios'!Z$38&gt;=0,$B115+(1-$B115)*'LF Projected Ratios'!Z$38,$B115*(1+'LF Projected Ratios'!Z$38))</f>
        <v>0.61161413517021035</v>
      </c>
      <c r="Z115">
        <f>IF('LF Projected Ratios'!AA$38&gt;=0,$B115+(1-$B115)*'LF Projected Ratios'!AA$38,$B115*(1+'LF Projected Ratios'!AA$38))</f>
        <v>0.60996683276692909</v>
      </c>
      <c r="AA115">
        <f>IF('LF Projected Ratios'!AB$38&gt;=0,$B115+(1-$B115)*'LF Projected Ratios'!AB$38,$B115*(1+'LF Projected Ratios'!AB$38))</f>
        <v>0.60833377552211665</v>
      </c>
      <c r="AB115">
        <f>IF('LF Projected Ratios'!AC$38&gt;=0,$B115+(1-$B115)*'LF Projected Ratios'!AC$38,$B115*(1+'LF Projected Ratios'!AC$38))</f>
        <v>0.60671477945232699</v>
      </c>
      <c r="AC115">
        <f>IF('LF Projected Ratios'!AD$38&gt;=0,$B115+(1-$B115)*'LF Projected Ratios'!AD$38,$B115*(1+'LF Projected Ratios'!AD$38))</f>
        <v>0.60510966372885122</v>
      </c>
      <c r="AD115">
        <f>IF('LF Projected Ratios'!AE$38&gt;=0,$B115+(1-$B115)*'LF Projected Ratios'!AE$38,$B115*(1+'LF Projected Ratios'!AE$38))</f>
        <v>0.60351825061039044</v>
      </c>
      <c r="AE115">
        <f>IF('LF Projected Ratios'!AF$38&gt;=0,$B115+(1-$B115)*'LF Projected Ratios'!AF$38,$B115*(1+'LF Projected Ratios'!AF$38))</f>
        <v>0.60194036537744211</v>
      </c>
      <c r="AF115">
        <f>IF('LF Projected Ratios'!AG$38&gt;=0,$B115+(1-$B115)*'LF Projected Ratios'!AG$38,$B115*(1+'LF Projected Ratios'!AG$38))</f>
        <v>0.60037583626835578</v>
      </c>
    </row>
    <row r="116" spans="1:32" x14ac:dyDescent="0.25">
      <c r="A116" t="s">
        <v>64</v>
      </c>
      <c r="B116">
        <f t="shared" si="0"/>
        <v>0.63238385189841906</v>
      </c>
      <c r="C116">
        <f>IF('LF Projected Ratios'!D$38&gt;=0,$B116+(1-$B116)*'LF Projected Ratios'!D$38,$B116*(1+'LF Projected Ratios'!D$38))</f>
        <v>0.63052622682554726</v>
      </c>
      <c r="D116">
        <f>IF('LF Projected Ratios'!E$38&gt;=0,$B116+(1-$B116)*'LF Projected Ratios'!E$38,$B116*(1+'LF Projected Ratios'!E$38))</f>
        <v>0.62859807246327459</v>
      </c>
      <c r="E116">
        <f>IF('LF Projected Ratios'!F$38&gt;=0,$B116+(1-$B116)*'LF Projected Ratios'!F$38,$B116*(1+'LF Projected Ratios'!F$38))</f>
        <v>0.62668313792332286</v>
      </c>
      <c r="F116">
        <f>IF('LF Projected Ratios'!G$38&gt;=0,$B116+(1-$B116)*'LF Projected Ratios'!G$38,$B116*(1+'LF Projected Ratios'!G$38))</f>
        <v>0.62478523785017381</v>
      </c>
      <c r="G116">
        <f>IF('LF Projected Ratios'!H$38&gt;=0,$B116+(1-$B116)*'LF Projected Ratios'!H$38,$B116*(1+'LF Projected Ratios'!H$38))</f>
        <v>0.62289677321380865</v>
      </c>
      <c r="H116">
        <f>IF('LF Projected Ratios'!I$38&gt;=0,$B116+(1-$B116)*'LF Projected Ratios'!I$38,$B116*(1+'LF Projected Ratios'!I$38))</f>
        <v>0.62097065569420484</v>
      </c>
      <c r="I116">
        <f>IF('LF Projected Ratios'!J$38&gt;=0,$B116+(1-$B116)*'LF Projected Ratios'!J$38,$B116*(1+'LF Projected Ratios'!J$38))</f>
        <v>0.61906086468726584</v>
      </c>
      <c r="J116">
        <f>IF('LF Projected Ratios'!K$38&gt;=0,$B116+(1-$B116)*'LF Projected Ratios'!K$38,$B116*(1+'LF Projected Ratios'!K$38))</f>
        <v>0.61714771179119143</v>
      </c>
      <c r="K116">
        <f>IF('LF Projected Ratios'!L$38&gt;=0,$B116+(1-$B116)*'LF Projected Ratios'!L$38,$B116*(1+'LF Projected Ratios'!L$38))</f>
        <v>0.61525920997335692</v>
      </c>
      <c r="L116">
        <f>IF('LF Projected Ratios'!M$38&gt;=0,$B116+(1-$B116)*'LF Projected Ratios'!M$38,$B116*(1+'LF Projected Ratios'!M$38))</f>
        <v>0.61358904544707826</v>
      </c>
      <c r="M116">
        <f>IF('LF Projected Ratios'!N$38&gt;=0,$B116+(1-$B116)*'LF Projected Ratios'!N$38,$B116*(1+'LF Projected Ratios'!N$38))</f>
        <v>0.61179900097718909</v>
      </c>
      <c r="N116">
        <f>IF('LF Projected Ratios'!O$38&gt;=0,$B116+(1-$B116)*'LF Projected Ratios'!O$38,$B116*(1+'LF Projected Ratios'!O$38))</f>
        <v>0.61002535794912538</v>
      </c>
      <c r="O116">
        <f>IF('LF Projected Ratios'!P$38&gt;=0,$B116+(1-$B116)*'LF Projected Ratios'!P$38,$B116*(1+'LF Projected Ratios'!P$38))</f>
        <v>0.60826789197138409</v>
      </c>
      <c r="P116">
        <f>IF('LF Projected Ratios'!Q$38&gt;=0,$B116+(1-$B116)*'LF Projected Ratios'!Q$38,$B116*(1+'LF Projected Ratios'!Q$38))</f>
        <v>0.60652638272714232</v>
      </c>
      <c r="Q116">
        <f>IF('LF Projected Ratios'!R$38&gt;=0,$B116+(1-$B116)*'LF Projected Ratios'!R$38,$B116*(1+'LF Projected Ratios'!R$38))</f>
        <v>0.60480061388218476</v>
      </c>
      <c r="R116">
        <f>IF('LF Projected Ratios'!S$38&gt;=0,$B116+(1-$B116)*'LF Projected Ratios'!S$38,$B116*(1+'LF Projected Ratios'!S$38))</f>
        <v>0.60309037299531987</v>
      </c>
      <c r="S116">
        <f>IF('LF Projected Ratios'!T$38&gt;=0,$B116+(1-$B116)*'LF Projected Ratios'!T$38,$B116*(1+'LF Projected Ratios'!T$38))</f>
        <v>0.60139545143119966</v>
      </c>
      <c r="T116">
        <f>IF('LF Projected Ratios'!U$38&gt;=0,$B116+(1-$B116)*'LF Projected Ratios'!U$38,$B116*(1+'LF Projected Ratios'!U$38))</f>
        <v>0.59971564427547375</v>
      </c>
      <c r="U116">
        <f>IF('LF Projected Ratios'!V$38&gt;=0,$B116+(1-$B116)*'LF Projected Ratios'!V$38,$B116*(1+'LF Projected Ratios'!V$38))</f>
        <v>0.59805075025220433</v>
      </c>
      <c r="V116">
        <f>IF('LF Projected Ratios'!W$38&gt;=0,$B116+(1-$B116)*'LF Projected Ratios'!W$38,$B116*(1+'LF Projected Ratios'!W$38))</f>
        <v>0.59640057164346794</v>
      </c>
      <c r="W116">
        <f>IF('LF Projected Ratios'!X$38&gt;=0,$B116+(1-$B116)*'LF Projected Ratios'!X$38,$B116*(1+'LF Projected Ratios'!X$38))</f>
        <v>0.59476491421108124</v>
      </c>
      <c r="X116">
        <f>IF('LF Projected Ratios'!Y$38&gt;=0,$B116+(1-$B116)*'LF Projected Ratios'!Y$38,$B116*(1+'LF Projected Ratios'!Y$38))</f>
        <v>0.59314358712038573</v>
      </c>
      <c r="Y116">
        <f>IF('LF Projected Ratios'!Z$38&gt;=0,$B116+(1-$B116)*'LF Projected Ratios'!Z$38,$B116*(1+'LF Projected Ratios'!Z$38))</f>
        <v>0.59153640286602382</v>
      </c>
      <c r="Z116">
        <f>IF('LF Projected Ratios'!AA$38&gt;=0,$B116+(1-$B116)*'LF Projected Ratios'!AA$38,$B116*(1+'LF Projected Ratios'!AA$38))</f>
        <v>0.58994317719965106</v>
      </c>
      <c r="AA116">
        <f>IF('LF Projected Ratios'!AB$38&gt;=0,$B116+(1-$B116)*'LF Projected Ratios'!AB$38,$B116*(1+'LF Projected Ratios'!AB$38))</f>
        <v>0.58836372905952294</v>
      </c>
      <c r="AB116">
        <f>IF('LF Projected Ratios'!AC$38&gt;=0,$B116+(1-$B116)*'LF Projected Ratios'!AC$38,$B116*(1+'LF Projected Ratios'!AC$38))</f>
        <v>0.58679788050190074</v>
      </c>
      <c r="AC116">
        <f>IF('LF Projected Ratios'!AD$38&gt;=0,$B116+(1-$B116)*'LF Projected Ratios'!AD$38,$B116*(1+'LF Projected Ratios'!AD$38))</f>
        <v>0.58524545663422101</v>
      </c>
      <c r="AD116">
        <f>IF('LF Projected Ratios'!AE$38&gt;=0,$B116+(1-$B116)*'LF Projected Ratios'!AE$38,$B116*(1+'LF Projected Ratios'!AE$38))</f>
        <v>0.58370628554997828</v>
      </c>
      <c r="AE116">
        <f>IF('LF Projected Ratios'!AF$38&gt;=0,$B116+(1-$B116)*'LF Projected Ratios'!AF$38,$B116*(1+'LF Projected Ratios'!AF$38))</f>
        <v>0.5821801982652659</v>
      </c>
      <c r="AF116">
        <f>IF('LF Projected Ratios'!AG$38&gt;=0,$B116+(1-$B116)*'LF Projected Ratios'!AG$38,$B116*(1+'LF Projected Ratios'!AG$38))</f>
        <v>0.5806670286569301</v>
      </c>
    </row>
    <row r="117" spans="1:32" x14ac:dyDescent="0.25">
      <c r="A117" t="s">
        <v>66</v>
      </c>
      <c r="B117">
        <f t="shared" si="0"/>
        <v>0.69031125378596569</v>
      </c>
      <c r="C117">
        <f>IF('LF Projected Ratios'!D$38&gt;=0,$B117+(1-$B117)*'LF Projected Ratios'!D$38,$B117*(1+'LF Projected Ratios'!D$38))</f>
        <v>0.68828346719832789</v>
      </c>
      <c r="D117">
        <f>IF('LF Projected Ratios'!E$38&gt;=0,$B117+(1-$B117)*'LF Projected Ratios'!E$38,$B117*(1+'LF Projected Ratios'!E$38))</f>
        <v>0.686178690722272</v>
      </c>
      <c r="E117">
        <f>IF('LF Projected Ratios'!F$38&gt;=0,$B117+(1-$B117)*'LF Projected Ratios'!F$38,$B117*(1+'LF Projected Ratios'!F$38))</f>
        <v>0.68408834502602478</v>
      </c>
      <c r="F117">
        <f>IF('LF Projected Ratios'!G$38&gt;=0,$B117+(1-$B117)*'LF Projected Ratios'!G$38,$B117*(1+'LF Projected Ratios'!G$38))</f>
        <v>0.68201659418178207</v>
      </c>
      <c r="G117">
        <f>IF('LF Projected Ratios'!H$38&gt;=0,$B117+(1-$B117)*'LF Projected Ratios'!H$38,$B117*(1+'LF Projected Ratios'!H$38))</f>
        <v>0.67995514307586569</v>
      </c>
      <c r="H117">
        <f>IF('LF Projected Ratios'!I$38&gt;=0,$B117+(1-$B117)*'LF Projected Ratios'!I$38,$B117*(1+'LF Projected Ratios'!I$38))</f>
        <v>0.67785259002062037</v>
      </c>
      <c r="I117">
        <f>IF('LF Projected Ratios'!J$38&gt;=0,$B117+(1-$B117)*'LF Projected Ratios'!J$38,$B117*(1+'LF Projected Ratios'!J$38))</f>
        <v>0.67576785901347725</v>
      </c>
      <c r="J117">
        <f>IF('LF Projected Ratios'!K$38&gt;=0,$B117+(1-$B117)*'LF Projected Ratios'!K$38,$B117*(1+'LF Projected Ratios'!K$38))</f>
        <v>0.67367945816261954</v>
      </c>
      <c r="K117">
        <f>IF('LF Projected Ratios'!L$38&gt;=0,$B117+(1-$B117)*'LF Projected Ratios'!L$38,$B117*(1+'LF Projected Ratios'!L$38))</f>
        <v>0.67161796646935001</v>
      </c>
      <c r="L117">
        <f>IF('LF Projected Ratios'!M$38&gt;=0,$B117+(1-$B117)*'LF Projected Ratios'!M$38,$B117*(1+'LF Projected Ratios'!M$38))</f>
        <v>0.66979481212297753</v>
      </c>
      <c r="M117">
        <f>IF('LF Projected Ratios'!N$38&gt;=0,$B117+(1-$B117)*'LF Projected Ratios'!N$38,$B117*(1+'LF Projected Ratios'!N$38))</f>
        <v>0.66784079663280926</v>
      </c>
      <c r="N117">
        <f>IF('LF Projected Ratios'!O$38&gt;=0,$B117+(1-$B117)*'LF Projected Ratios'!O$38,$B117*(1+'LF Projected Ratios'!O$38))</f>
        <v>0.66590468498353828</v>
      </c>
      <c r="O117">
        <f>IF('LF Projected Ratios'!P$38&gt;=0,$B117+(1-$B117)*'LF Projected Ratios'!P$38,$B117*(1+'LF Projected Ratios'!P$38))</f>
        <v>0.66398623222903053</v>
      </c>
      <c r="P117">
        <f>IF('LF Projected Ratios'!Q$38&gt;=0,$B117+(1-$B117)*'LF Projected Ratios'!Q$38,$B117*(1+'LF Projected Ratios'!Q$38))</f>
        <v>0.66208519787107933</v>
      </c>
      <c r="Q117">
        <f>IF('LF Projected Ratios'!R$38&gt;=0,$B117+(1-$B117)*'LF Projected Ratios'!R$38,$B117*(1+'LF Projected Ratios'!R$38))</f>
        <v>0.66020134575889922</v>
      </c>
      <c r="R117">
        <f>IF('LF Projected Ratios'!S$38&gt;=0,$B117+(1-$B117)*'LF Projected Ratios'!S$38,$B117*(1+'LF Projected Ratios'!S$38))</f>
        <v>0.65833444399133578</v>
      </c>
      <c r="S117">
        <f>IF('LF Projected Ratios'!T$38&gt;=0,$B117+(1-$B117)*'LF Projected Ratios'!T$38,$B117*(1+'LF Projected Ratios'!T$38))</f>
        <v>0.65648426482169964</v>
      </c>
      <c r="T117">
        <f>IF('LF Projected Ratios'!U$38&gt;=0,$B117+(1-$B117)*'LF Projected Ratios'!U$38,$B117*(1+'LF Projected Ratios'!U$38))</f>
        <v>0.6546505845651488</v>
      </c>
      <c r="U117">
        <f>IF('LF Projected Ratios'!V$38&gt;=0,$B117+(1-$B117)*'LF Projected Ratios'!V$38,$B117*(1+'LF Projected Ratios'!V$38))</f>
        <v>0.65283318350853781</v>
      </c>
      <c r="V117">
        <f>IF('LF Projected Ratios'!W$38&gt;=0,$B117+(1-$B117)*'LF Projected Ratios'!W$38,$B117*(1+'LF Projected Ratios'!W$38))</f>
        <v>0.65103184582265616</v>
      </c>
      <c r="W117">
        <f>IF('LF Projected Ratios'!X$38&gt;=0,$B117+(1-$B117)*'LF Projected Ratios'!X$38,$B117*(1+'LF Projected Ratios'!X$38))</f>
        <v>0.64924635947678322</v>
      </c>
      <c r="X117">
        <f>IF('LF Projected Ratios'!Y$38&gt;=0,$B117+(1-$B117)*'LF Projected Ratios'!Y$38,$B117*(1+'LF Projected Ratios'!Y$38))</f>
        <v>0.64747651615549151</v>
      </c>
      <c r="Y117">
        <f>IF('LF Projected Ratios'!Z$38&gt;=0,$B117+(1-$B117)*'LF Projected Ratios'!Z$38,$B117*(1+'LF Projected Ratios'!Z$38))</f>
        <v>0.6457221111776239</v>
      </c>
      <c r="Z117">
        <f>IF('LF Projected Ratios'!AA$38&gt;=0,$B117+(1-$B117)*'LF Projected Ratios'!AA$38,$B117*(1+'LF Projected Ratios'!AA$38))</f>
        <v>0.64398294341738449</v>
      </c>
      <c r="AA117">
        <f>IF('LF Projected Ratios'!AB$38&gt;=0,$B117+(1-$B117)*'LF Projected Ratios'!AB$38,$B117*(1+'LF Projected Ratios'!AB$38))</f>
        <v>0.64225881522747486</v>
      </c>
      <c r="AB117">
        <f>IF('LF Projected Ratios'!AC$38&gt;=0,$B117+(1-$B117)*'LF Projected Ratios'!AC$38,$B117*(1+'LF Projected Ratios'!AC$38))</f>
        <v>0.64054953236421674</v>
      </c>
      <c r="AC117">
        <f>IF('LF Projected Ratios'!AD$38&gt;=0,$B117+(1-$B117)*'LF Projected Ratios'!AD$38,$B117*(1+'LF Projected Ratios'!AD$38))</f>
        <v>0.63885490391459998</v>
      </c>
      <c r="AD117">
        <f>IF('LF Projected Ratios'!AE$38&gt;=0,$B117+(1-$B117)*'LF Projected Ratios'!AE$38,$B117*(1+'LF Projected Ratios'!AE$38))</f>
        <v>0.63717474222520032</v>
      </c>
      <c r="AE117">
        <f>IF('LF Projected Ratios'!AF$38&gt;=0,$B117+(1-$B117)*'LF Projected Ratios'!AF$38,$B117*(1+'LF Projected Ratios'!AF$38))</f>
        <v>0.63550886283290708</v>
      </c>
      <c r="AF117">
        <f>IF('LF Projected Ratios'!AG$38&gt;=0,$B117+(1-$B117)*'LF Projected Ratios'!AG$38,$B117*(1+'LF Projected Ratios'!AG$38))</f>
        <v>0.63385708439741195</v>
      </c>
    </row>
    <row r="118" spans="1:32" x14ac:dyDescent="0.25">
      <c r="A118" t="s">
        <v>68</v>
      </c>
      <c r="B118">
        <f t="shared" si="0"/>
        <v>0.69031125378596569</v>
      </c>
      <c r="C118">
        <f>IF('LF Projected Ratios'!D$38&gt;=0,$B118+(1-$B118)*'LF Projected Ratios'!D$38,$B118*(1+'LF Projected Ratios'!D$38))</f>
        <v>0.68828346719832789</v>
      </c>
      <c r="D118">
        <f>IF('LF Projected Ratios'!E$38&gt;=0,$B118+(1-$B118)*'LF Projected Ratios'!E$38,$B118*(1+'LF Projected Ratios'!E$38))</f>
        <v>0.686178690722272</v>
      </c>
      <c r="E118">
        <f>IF('LF Projected Ratios'!F$38&gt;=0,$B118+(1-$B118)*'LF Projected Ratios'!F$38,$B118*(1+'LF Projected Ratios'!F$38))</f>
        <v>0.68408834502602478</v>
      </c>
      <c r="F118">
        <f>IF('LF Projected Ratios'!G$38&gt;=0,$B118+(1-$B118)*'LF Projected Ratios'!G$38,$B118*(1+'LF Projected Ratios'!G$38))</f>
        <v>0.68201659418178207</v>
      </c>
      <c r="G118">
        <f>IF('LF Projected Ratios'!H$38&gt;=0,$B118+(1-$B118)*'LF Projected Ratios'!H$38,$B118*(1+'LF Projected Ratios'!H$38))</f>
        <v>0.67995514307586569</v>
      </c>
      <c r="H118">
        <f>IF('LF Projected Ratios'!I$38&gt;=0,$B118+(1-$B118)*'LF Projected Ratios'!I$38,$B118*(1+'LF Projected Ratios'!I$38))</f>
        <v>0.67785259002062037</v>
      </c>
      <c r="I118">
        <f>IF('LF Projected Ratios'!J$38&gt;=0,$B118+(1-$B118)*'LF Projected Ratios'!J$38,$B118*(1+'LF Projected Ratios'!J$38))</f>
        <v>0.67576785901347725</v>
      </c>
      <c r="J118">
        <f>IF('LF Projected Ratios'!K$38&gt;=0,$B118+(1-$B118)*'LF Projected Ratios'!K$38,$B118*(1+'LF Projected Ratios'!K$38))</f>
        <v>0.67367945816261954</v>
      </c>
      <c r="K118">
        <f>IF('LF Projected Ratios'!L$38&gt;=0,$B118+(1-$B118)*'LF Projected Ratios'!L$38,$B118*(1+'LF Projected Ratios'!L$38))</f>
        <v>0.67161796646935001</v>
      </c>
      <c r="L118">
        <f>IF('LF Projected Ratios'!M$38&gt;=0,$B118+(1-$B118)*'LF Projected Ratios'!M$38,$B118*(1+'LF Projected Ratios'!M$38))</f>
        <v>0.66979481212297753</v>
      </c>
      <c r="M118">
        <f>IF('LF Projected Ratios'!N$38&gt;=0,$B118+(1-$B118)*'LF Projected Ratios'!N$38,$B118*(1+'LF Projected Ratios'!N$38))</f>
        <v>0.66784079663280926</v>
      </c>
      <c r="N118">
        <f>IF('LF Projected Ratios'!O$38&gt;=0,$B118+(1-$B118)*'LF Projected Ratios'!O$38,$B118*(1+'LF Projected Ratios'!O$38))</f>
        <v>0.66590468498353828</v>
      </c>
      <c r="O118">
        <f>IF('LF Projected Ratios'!P$38&gt;=0,$B118+(1-$B118)*'LF Projected Ratios'!P$38,$B118*(1+'LF Projected Ratios'!P$38))</f>
        <v>0.66398623222903053</v>
      </c>
      <c r="P118">
        <f>IF('LF Projected Ratios'!Q$38&gt;=0,$B118+(1-$B118)*'LF Projected Ratios'!Q$38,$B118*(1+'LF Projected Ratios'!Q$38))</f>
        <v>0.66208519787107933</v>
      </c>
      <c r="Q118">
        <f>IF('LF Projected Ratios'!R$38&gt;=0,$B118+(1-$B118)*'LF Projected Ratios'!R$38,$B118*(1+'LF Projected Ratios'!R$38))</f>
        <v>0.66020134575889922</v>
      </c>
      <c r="R118">
        <f>IF('LF Projected Ratios'!S$38&gt;=0,$B118+(1-$B118)*'LF Projected Ratios'!S$38,$B118*(1+'LF Projected Ratios'!S$38))</f>
        <v>0.65833444399133578</v>
      </c>
      <c r="S118">
        <f>IF('LF Projected Ratios'!T$38&gt;=0,$B118+(1-$B118)*'LF Projected Ratios'!T$38,$B118*(1+'LF Projected Ratios'!T$38))</f>
        <v>0.65648426482169964</v>
      </c>
      <c r="T118">
        <f>IF('LF Projected Ratios'!U$38&gt;=0,$B118+(1-$B118)*'LF Projected Ratios'!U$38,$B118*(1+'LF Projected Ratios'!U$38))</f>
        <v>0.6546505845651488</v>
      </c>
      <c r="U118">
        <f>IF('LF Projected Ratios'!V$38&gt;=0,$B118+(1-$B118)*'LF Projected Ratios'!V$38,$B118*(1+'LF Projected Ratios'!V$38))</f>
        <v>0.65283318350853781</v>
      </c>
      <c r="V118">
        <f>IF('LF Projected Ratios'!W$38&gt;=0,$B118+(1-$B118)*'LF Projected Ratios'!W$38,$B118*(1+'LF Projected Ratios'!W$38))</f>
        <v>0.65103184582265616</v>
      </c>
      <c r="W118">
        <f>IF('LF Projected Ratios'!X$38&gt;=0,$B118+(1-$B118)*'LF Projected Ratios'!X$38,$B118*(1+'LF Projected Ratios'!X$38))</f>
        <v>0.64924635947678322</v>
      </c>
      <c r="X118">
        <f>IF('LF Projected Ratios'!Y$38&gt;=0,$B118+(1-$B118)*'LF Projected Ratios'!Y$38,$B118*(1+'LF Projected Ratios'!Y$38))</f>
        <v>0.64747651615549151</v>
      </c>
      <c r="Y118">
        <f>IF('LF Projected Ratios'!Z$38&gt;=0,$B118+(1-$B118)*'LF Projected Ratios'!Z$38,$B118*(1+'LF Projected Ratios'!Z$38))</f>
        <v>0.6457221111776239</v>
      </c>
      <c r="Z118">
        <f>IF('LF Projected Ratios'!AA$38&gt;=0,$B118+(1-$B118)*'LF Projected Ratios'!AA$38,$B118*(1+'LF Projected Ratios'!AA$38))</f>
        <v>0.64398294341738449</v>
      </c>
      <c r="AA118">
        <f>IF('LF Projected Ratios'!AB$38&gt;=0,$B118+(1-$B118)*'LF Projected Ratios'!AB$38,$B118*(1+'LF Projected Ratios'!AB$38))</f>
        <v>0.64225881522747486</v>
      </c>
      <c r="AB118">
        <f>IF('LF Projected Ratios'!AC$38&gt;=0,$B118+(1-$B118)*'LF Projected Ratios'!AC$38,$B118*(1+'LF Projected Ratios'!AC$38))</f>
        <v>0.64054953236421674</v>
      </c>
      <c r="AC118">
        <f>IF('LF Projected Ratios'!AD$38&gt;=0,$B118+(1-$B118)*'LF Projected Ratios'!AD$38,$B118*(1+'LF Projected Ratios'!AD$38))</f>
        <v>0.63885490391459998</v>
      </c>
      <c r="AD118">
        <f>IF('LF Projected Ratios'!AE$38&gt;=0,$B118+(1-$B118)*'LF Projected Ratios'!AE$38,$B118*(1+'LF Projected Ratios'!AE$38))</f>
        <v>0.63717474222520032</v>
      </c>
      <c r="AE118">
        <f>IF('LF Projected Ratios'!AF$38&gt;=0,$B118+(1-$B118)*'LF Projected Ratios'!AF$38,$B118*(1+'LF Projected Ratios'!AF$38))</f>
        <v>0.63550886283290708</v>
      </c>
      <c r="AF118">
        <f>IF('LF Projected Ratios'!AG$38&gt;=0,$B118+(1-$B118)*'LF Projected Ratios'!AG$38,$B118*(1+'LF Projected Ratios'!AG$38))</f>
        <v>0.63385708439741195</v>
      </c>
    </row>
    <row r="119" spans="1:32" x14ac:dyDescent="0.25">
      <c r="A119" t="s">
        <v>70</v>
      </c>
      <c r="B119">
        <f t="shared" si="0"/>
        <v>0.67075080603725368</v>
      </c>
      <c r="C119">
        <f>IF('LF Projected Ratios'!D$38&gt;=0,$B119+(1-$B119)*'LF Projected Ratios'!D$38,$B119*(1+'LF Projected Ratios'!D$38))</f>
        <v>0.6687804781877944</v>
      </c>
      <c r="D119">
        <f>IF('LF Projected Ratios'!E$38&gt;=0,$B119+(1-$B119)*'LF Projected Ratios'!E$38,$B119*(1+'LF Projected Ratios'!E$38))</f>
        <v>0.6667353420117581</v>
      </c>
      <c r="E119">
        <f>IF('LF Projected Ratios'!F$38&gt;=0,$B119+(1-$B119)*'LF Projected Ratios'!F$38,$B119*(1+'LF Projected Ratios'!F$38))</f>
        <v>0.6647042277093842</v>
      </c>
      <c r="F119">
        <f>IF('LF Projected Ratios'!G$38&gt;=0,$B119+(1-$B119)*'LF Projected Ratios'!G$38,$B119*(1+'LF Projected Ratios'!G$38))</f>
        <v>0.66269118136099736</v>
      </c>
      <c r="G119">
        <f>IF('LF Projected Ratios'!H$38&gt;=0,$B119+(1-$B119)*'LF Projected Ratios'!H$38,$B119*(1+'LF Projected Ratios'!H$38))</f>
        <v>0.66068814290071387</v>
      </c>
      <c r="H119">
        <f>IF('LF Projected Ratios'!I$38&gt;=0,$B119+(1-$B119)*'LF Projected Ratios'!I$38,$B119*(1+'LF Projected Ratios'!I$38))</f>
        <v>0.65864516714331856</v>
      </c>
      <c r="I119">
        <f>IF('LF Projected Ratios'!J$38&gt;=0,$B119+(1-$B119)*'LF Projected Ratios'!J$38,$B119*(1+'LF Projected Ratios'!J$38))</f>
        <v>0.65661950843394212</v>
      </c>
      <c r="J119">
        <f>IF('LF Projected Ratios'!K$38&gt;=0,$B119+(1-$B119)*'LF Projected Ratios'!K$38,$B119*(1+'LF Projected Ratios'!K$38))</f>
        <v>0.65459028386841589</v>
      </c>
      <c r="K119">
        <f>IF('LF Projected Ratios'!L$38&gt;=0,$B119+(1-$B119)*'LF Projected Ratios'!L$38,$B119*(1+'LF Projected Ratios'!L$38))</f>
        <v>0.65258720597084996</v>
      </c>
      <c r="L119">
        <f>IF('LF Projected Ratios'!M$38&gt;=0,$B119+(1-$B119)*'LF Projected Ratios'!M$38,$B119*(1+'LF Projected Ratios'!M$38))</f>
        <v>0.65081571196629362</v>
      </c>
      <c r="M119">
        <f>IF('LF Projected Ratios'!N$38&gt;=0,$B119+(1-$B119)*'LF Projected Ratios'!N$38,$B119*(1+'LF Projected Ratios'!N$38))</f>
        <v>0.64891706485913514</v>
      </c>
      <c r="N119">
        <f>IF('LF Projected Ratios'!O$38&gt;=0,$B119+(1-$B119)*'LF Projected Ratios'!O$38,$B119*(1+'LF Projected Ratios'!O$38))</f>
        <v>0.64703581427513512</v>
      </c>
      <c r="O119">
        <f>IF('LF Projected Ratios'!P$38&gt;=0,$B119+(1-$B119)*'LF Projected Ratios'!P$38,$B119*(1+'LF Projected Ratios'!P$38))</f>
        <v>0.64517172220887797</v>
      </c>
      <c r="P119">
        <f>IF('LF Projected Ratios'!Q$38&gt;=0,$B119+(1-$B119)*'LF Projected Ratios'!Q$38,$B119*(1+'LF Projected Ratios'!Q$38))</f>
        <v>0.64332455497684038</v>
      </c>
      <c r="Q119">
        <f>IF('LF Projected Ratios'!R$38&gt;=0,$B119+(1-$B119)*'LF Projected Ratios'!R$38,$B119*(1+'LF Projected Ratios'!R$38))</f>
        <v>0.64149408311973288</v>
      </c>
      <c r="R119">
        <f>IF('LF Projected Ratios'!S$38&gt;=0,$B119+(1-$B119)*'LF Projected Ratios'!S$38,$B119*(1+'LF Projected Ratios'!S$38))</f>
        <v>0.639680081307481</v>
      </c>
      <c r="S119">
        <f>IF('LF Projected Ratios'!T$38&gt;=0,$B119+(1-$B119)*'LF Projected Ratios'!T$38,$B119*(1+'LF Projected Ratios'!T$38))</f>
        <v>0.63788232824675584</v>
      </c>
      <c r="T119">
        <f>IF('LF Projected Ratios'!U$38&gt;=0,$B119+(1-$B119)*'LF Projected Ratios'!U$38,$B119*(1+'LF Projected Ratios'!U$38))</f>
        <v>0.63610060659098022</v>
      </c>
      <c r="U119">
        <f>IF('LF Projected Ratios'!V$38&gt;=0,$B119+(1-$B119)*'LF Projected Ratios'!V$38,$B119*(1+'LF Projected Ratios'!V$38))</f>
        <v>0.63433470285273297</v>
      </c>
      <c r="V119">
        <f>IF('LF Projected Ratios'!W$38&gt;=0,$B119+(1-$B119)*'LF Projected Ratios'!W$38,$B119*(1+'LF Projected Ratios'!W$38))</f>
        <v>0.63258440731847387</v>
      </c>
      <c r="W119">
        <f>IF('LF Projected Ratios'!X$38&gt;=0,$B119+(1-$B119)*'LF Projected Ratios'!X$38,$B119*(1+'LF Projected Ratios'!X$38))</f>
        <v>0.63084951396551958</v>
      </c>
      <c r="X119">
        <f>IF('LF Projected Ratios'!Y$38&gt;=0,$B119+(1-$B119)*'LF Projected Ratios'!Y$38,$B119*(1+'LF Projected Ratios'!Y$38))</f>
        <v>0.62912982038120469</v>
      </c>
      <c r="Y119">
        <f>IF('LF Projected Ratios'!Z$38&gt;=0,$B119+(1-$B119)*'LF Projected Ratios'!Z$38,$B119*(1+'LF Projected Ratios'!Z$38))</f>
        <v>0.62742512768415459</v>
      </c>
      <c r="Z119">
        <f>IF('LF Projected Ratios'!AA$38&gt;=0,$B119+(1-$B119)*'LF Projected Ratios'!AA$38,$B119*(1+'LF Projected Ratios'!AA$38))</f>
        <v>0.62573524044761197</v>
      </c>
      <c r="AA119">
        <f>IF('LF Projected Ratios'!AB$38&gt;=0,$B119+(1-$B119)*'LF Projected Ratios'!AB$38,$B119*(1+'LF Projected Ratios'!AB$38))</f>
        <v>0.62405996662475172</v>
      </c>
      <c r="AB119">
        <f>IF('LF Projected Ratios'!AC$38&gt;=0,$B119+(1-$B119)*'LF Projected Ratios'!AC$38,$B119*(1+'LF Projected Ratios'!AC$38))</f>
        <v>0.62239911747592491</v>
      </c>
      <c r="AC119">
        <f>IF('LF Projected Ratios'!AD$38&gt;=0,$B119+(1-$B119)*'LF Projected Ratios'!AD$38,$B119*(1+'LF Projected Ratios'!AD$38))</f>
        <v>0.62075250749777366</v>
      </c>
      <c r="AD119">
        <f>IF('LF Projected Ratios'!AE$38&gt;=0,$B119+(1-$B119)*'LF Projected Ratios'!AE$38,$B119*(1+'LF Projected Ratios'!AE$38))</f>
        <v>0.61911995435416356</v>
      </c>
      <c r="AE119">
        <f>IF('LF Projected Ratios'!AF$38&gt;=0,$B119+(1-$B119)*'LF Projected Ratios'!AF$38,$B119*(1+'LF Projected Ratios'!AF$38))</f>
        <v>0.61750127880887384</v>
      </c>
      <c r="AF119">
        <f>IF('LF Projected Ratios'!AG$38&gt;=0,$B119+(1-$B119)*'LF Projected Ratios'!AG$38,$B119*(1+'LF Projected Ratios'!AG$38))</f>
        <v>0.61589630465999989</v>
      </c>
    </row>
    <row r="120" spans="1:32" x14ac:dyDescent="0.25">
      <c r="A120" t="s">
        <v>72</v>
      </c>
      <c r="B120">
        <f t="shared" si="0"/>
        <v>0.71879268161684751</v>
      </c>
      <c r="C120">
        <f>IF('LF Projected Ratios'!D$38&gt;=0,$B120+(1-$B120)*'LF Projected Ratios'!D$38,$B120*(1+'LF Projected Ratios'!D$38))</f>
        <v>0.71668123094719527</v>
      </c>
      <c r="D120">
        <f>IF('LF Projected Ratios'!E$38&gt;=0,$B120+(1-$B120)*'LF Projected Ratios'!E$38,$B120*(1+'LF Projected Ratios'!E$38))</f>
        <v>0.71448961387716947</v>
      </c>
      <c r="E120">
        <f>IF('LF Projected Ratios'!F$38&gt;=0,$B120+(1-$B120)*'LF Projected Ratios'!F$38,$B120*(1+'LF Projected Ratios'!F$38))</f>
        <v>0.7123130229839002</v>
      </c>
      <c r="F120">
        <f>IF('LF Projected Ratios'!G$38&gt;=0,$B120+(1-$B120)*'LF Projected Ratios'!G$38,$B120*(1+'LF Projected Ratios'!G$38))</f>
        <v>0.71015579414428909</v>
      </c>
      <c r="G120">
        <f>IF('LF Projected Ratios'!H$38&gt;=0,$B120+(1-$B120)*'LF Projected Ratios'!H$38,$B120*(1+'LF Projected Ratios'!H$38))</f>
        <v>0.7080092899980549</v>
      </c>
      <c r="H120">
        <f>IF('LF Projected Ratios'!I$38&gt;=0,$B120+(1-$B120)*'LF Projected Ratios'!I$38,$B120*(1+'LF Projected Ratios'!I$38))</f>
        <v>0.70581998808455892</v>
      </c>
      <c r="I120">
        <f>IF('LF Projected Ratios'!J$38&gt;=0,$B120+(1-$B120)*'LF Projected Ratios'!J$38,$B120*(1+'LF Projected Ratios'!J$38))</f>
        <v>0.70364924353584157</v>
      </c>
      <c r="J120">
        <f>IF('LF Projected Ratios'!K$38&gt;=0,$B120+(1-$B120)*'LF Projected Ratios'!K$38,$B120*(1+'LF Projected Ratios'!K$38))</f>
        <v>0.70147467772998784</v>
      </c>
      <c r="K120">
        <f>IF('LF Projected Ratios'!L$38&gt;=0,$B120+(1-$B120)*'LF Projected Ratios'!L$38,$B120*(1+'LF Projected Ratios'!L$38))</f>
        <v>0.69932813132181426</v>
      </c>
      <c r="L120">
        <f>IF('LF Projected Ratios'!M$38&gt;=0,$B120+(1-$B120)*'LF Projected Ratios'!M$38,$B120*(1+'LF Projected Ratios'!M$38))</f>
        <v>0.69742975577825583</v>
      </c>
      <c r="M120">
        <f>IF('LF Projected Ratios'!N$38&gt;=0,$B120+(1-$B120)*'LF Projected Ratios'!N$38,$B120*(1+'LF Projected Ratios'!N$38))</f>
        <v>0.69539511991451197</v>
      </c>
      <c r="N120">
        <f>IF('LF Projected Ratios'!O$38&gt;=0,$B120+(1-$B120)*'LF Projected Ratios'!O$38,$B120*(1+'LF Projected Ratios'!O$38))</f>
        <v>0.69337912658301593</v>
      </c>
      <c r="O120">
        <f>IF('LF Projected Ratios'!P$38&gt;=0,$B120+(1-$B120)*'LF Projected Ratios'!P$38,$B120*(1+'LF Projected Ratios'!P$38))</f>
        <v>0.69138152073144543</v>
      </c>
      <c r="P120">
        <f>IF('LF Projected Ratios'!Q$38&gt;=0,$B120+(1-$B120)*'LF Projected Ratios'!Q$38,$B120*(1+'LF Projected Ratios'!Q$38))</f>
        <v>0.68940205193892135</v>
      </c>
      <c r="Q120">
        <f>IF('LF Projected Ratios'!R$38&gt;=0,$B120+(1-$B120)*'LF Projected Ratios'!R$38,$B120*(1+'LF Projected Ratios'!R$38))</f>
        <v>0.68744047431135546</v>
      </c>
      <c r="R120">
        <f>IF('LF Projected Ratios'!S$38&gt;=0,$B120+(1-$B120)*'LF Projected Ratios'!S$38,$B120*(1+'LF Projected Ratios'!S$38))</f>
        <v>0.68549654637962532</v>
      </c>
      <c r="S120">
        <f>IF('LF Projected Ratios'!T$38&gt;=0,$B120+(1-$B120)*'LF Projected Ratios'!T$38,$B120*(1+'LF Projected Ratios'!T$38))</f>
        <v>0.68357003100048197</v>
      </c>
      <c r="T120">
        <f>IF('LF Projected Ratios'!U$38&gt;=0,$B120+(1-$B120)*'LF Projected Ratios'!U$38,$B120*(1+'LF Projected Ratios'!U$38))</f>
        <v>0.68166069526011075</v>
      </c>
      <c r="U120">
        <f>IF('LF Projected Ratios'!V$38&gt;=0,$B120+(1-$B120)*'LF Projected Ratios'!V$38,$B120*(1+'LF Projected Ratios'!V$38))</f>
        <v>0.67976831038026098</v>
      </c>
      <c r="V120">
        <f>IF('LF Projected Ratios'!W$38&gt;=0,$B120+(1-$B120)*'LF Projected Ratios'!W$38,$B120*(1+'LF Projected Ratios'!W$38))</f>
        <v>0.67789265162686363</v>
      </c>
      <c r="W120">
        <f>IF('LF Projected Ratios'!X$38&gt;=0,$B120+(1-$B120)*'LF Projected Ratios'!X$38,$B120*(1+'LF Projected Ratios'!X$38))</f>
        <v>0.67603349822106062</v>
      </c>
      <c r="X120">
        <f>IF('LF Projected Ratios'!Y$38&gt;=0,$B120+(1-$B120)*'LF Projected Ratios'!Y$38,$B120*(1+'LF Projected Ratios'!Y$38))</f>
        <v>0.67419063325257589</v>
      </c>
      <c r="Y120">
        <f>IF('LF Projected Ratios'!Z$38&gt;=0,$B120+(1-$B120)*'LF Projected Ratios'!Z$38,$B120*(1+'LF Projected Ratios'!Z$38))</f>
        <v>0.67236384359534918</v>
      </c>
      <c r="Z120">
        <f>IF('LF Projected Ratios'!AA$38&gt;=0,$B120+(1-$B120)*'LF Projected Ratios'!AA$38,$B120*(1+'LF Projected Ratios'!AA$38))</f>
        <v>0.67055291982537146</v>
      </c>
      <c r="AA120">
        <f>IF('LF Projected Ratios'!AB$38&gt;=0,$B120+(1-$B120)*'LF Projected Ratios'!AB$38,$B120*(1+'LF Projected Ratios'!AB$38))</f>
        <v>0.66875765614065019</v>
      </c>
      <c r="AB120">
        <f>IF('LF Projected Ratios'!AC$38&gt;=0,$B120+(1-$B120)*'LF Projected Ratios'!AC$38,$B120*(1+'LF Projected Ratios'!AC$38))</f>
        <v>0.66697785028324208</v>
      </c>
      <c r="AC120">
        <f>IF('LF Projected Ratios'!AD$38&gt;=0,$B120+(1-$B120)*'LF Projected Ratios'!AD$38,$B120*(1+'LF Projected Ratios'!AD$38))</f>
        <v>0.66521330346329144</v>
      </c>
      <c r="AD120">
        <f>IF('LF Projected Ratios'!AE$38&gt;=0,$B120+(1-$B120)*'LF Projected Ratios'!AE$38,$B120*(1+'LF Projected Ratios'!AE$38))</f>
        <v>0.66346382028501505</v>
      </c>
      <c r="AE120">
        <f>IF('LF Projected Ratios'!AF$38&gt;=0,$B120+(1-$B120)*'LF Projected Ratios'!AF$38,$B120*(1+'LF Projected Ratios'!AF$38))</f>
        <v>0.66172920867457174</v>
      </c>
      <c r="AF120">
        <f>IF('LF Projected Ratios'!AG$38&gt;=0,$B120+(1-$B120)*'LF Projected Ratios'!AG$38,$B120*(1+'LF Projected Ratios'!AG$38))</f>
        <v>0.66000927980976654</v>
      </c>
    </row>
    <row r="121" spans="1:32" x14ac:dyDescent="0.25">
      <c r="A121" t="s">
        <v>74</v>
      </c>
      <c r="B121">
        <f t="shared" si="0"/>
        <v>0.63981376739949269</v>
      </c>
      <c r="C121">
        <f>IF('LF Projected Ratios'!D$38&gt;=0,$B121+(1-$B121)*'LF Projected Ratios'!D$38,$B121*(1+'LF Projected Ratios'!D$38))</f>
        <v>0.63793431697911607</v>
      </c>
      <c r="D121">
        <f>IF('LF Projected Ratios'!E$38&gt;=0,$B121+(1-$B121)*'LF Projected Ratios'!E$38,$B121*(1+'LF Projected Ratios'!E$38))</f>
        <v>0.63598350861652109</v>
      </c>
      <c r="E121">
        <f>IF('LF Projected Ratios'!F$38&gt;=0,$B121+(1-$B121)*'LF Projected Ratios'!F$38,$B121*(1+'LF Projected Ratios'!F$38))</f>
        <v>0.63404607539672608</v>
      </c>
      <c r="F121">
        <f>IF('LF Projected Ratios'!G$38&gt;=0,$B121+(1-$B121)*'LF Projected Ratios'!G$38,$B121*(1+'LF Projected Ratios'!G$38))</f>
        <v>0.63212587678269772</v>
      </c>
      <c r="G121">
        <f>IF('LF Projected Ratios'!H$38&gt;=0,$B121+(1-$B121)*'LF Projected Ratios'!H$38,$B121*(1+'LF Projected Ratios'!H$38))</f>
        <v>0.63021522446296141</v>
      </c>
      <c r="H121">
        <f>IF('LF Projected Ratios'!I$38&gt;=0,$B121+(1-$B121)*'LF Projected Ratios'!I$38,$B121*(1+'LF Projected Ratios'!I$38))</f>
        <v>0.62826647687402104</v>
      </c>
      <c r="I121">
        <f>IF('LF Projected Ratios'!J$38&gt;=0,$B121+(1-$B121)*'LF Projected Ratios'!J$38,$B121*(1+'LF Projected Ratios'!J$38))</f>
        <v>0.62633424761891421</v>
      </c>
      <c r="J121">
        <f>IF('LF Projected Ratios'!K$38&gt;=0,$B121+(1-$B121)*'LF Projected Ratios'!K$38,$B121*(1+'LF Projected Ratios'!K$38))</f>
        <v>0.62439861697563637</v>
      </c>
      <c r="K121">
        <f>IF('LF Projected Ratios'!L$38&gt;=0,$B121+(1-$B121)*'LF Projected Ratios'!L$38,$B121*(1+'LF Projected Ratios'!L$38))</f>
        <v>0.62248792703758349</v>
      </c>
      <c r="L121">
        <f>IF('LF Projected Ratios'!M$38&gt;=0,$B121+(1-$B121)*'LF Projected Ratios'!M$38,$B121*(1+'LF Projected Ratios'!M$38))</f>
        <v>0.62079813964891517</v>
      </c>
      <c r="M121">
        <f>IF('LF Projected Ratios'!N$38&gt;=0,$B121+(1-$B121)*'LF Projected Ratios'!N$38,$B121*(1+'LF Projected Ratios'!N$38))</f>
        <v>0.61898706384004654</v>
      </c>
      <c r="N121">
        <f>IF('LF Projected Ratios'!O$38&gt;=0,$B121+(1-$B121)*'LF Projected Ratios'!O$38,$B121*(1+'LF Projected Ratios'!O$38))</f>
        <v>0.61719258217451922</v>
      </c>
      <c r="O121">
        <f>IF('LF Projected Ratios'!P$38&gt;=0,$B121+(1-$B121)*'LF Projected Ratios'!P$38,$B121*(1+'LF Projected Ratios'!P$38))</f>
        <v>0.61541446762444096</v>
      </c>
      <c r="P121">
        <f>IF('LF Projected Ratios'!Q$38&gt;=0,$B121+(1-$B121)*'LF Projected Ratios'!Q$38,$B121*(1+'LF Projected Ratios'!Q$38))</f>
        <v>0.61365249728447357</v>
      </c>
      <c r="Q121">
        <f>IF('LF Projected Ratios'!R$38&gt;=0,$B121+(1-$B121)*'LF Projected Ratios'!R$38,$B121*(1+'LF Projected Ratios'!R$38))</f>
        <v>0.61190645227867801</v>
      </c>
      <c r="R121">
        <f>IF('LF Projected Ratios'!S$38&gt;=0,$B121+(1-$B121)*'LF Projected Ratios'!S$38,$B121*(1+'LF Projected Ratios'!S$38))</f>
        <v>0.61017611766987867</v>
      </c>
      <c r="S121">
        <f>IF('LF Projected Ratios'!T$38&gt;=0,$B121+(1-$B121)*'LF Projected Ratios'!T$38,$B121*(1+'LF Projected Ratios'!T$38))</f>
        <v>0.60846128237145836</v>
      </c>
      <c r="T121">
        <f>IF('LF Projected Ratios'!U$38&gt;=0,$B121+(1-$B121)*'LF Projected Ratios'!U$38,$B121*(1+'LF Projected Ratios'!U$38))</f>
        <v>0.60676173906151598</v>
      </c>
      <c r="U121">
        <f>IF('LF Projected Ratios'!V$38&gt;=0,$B121+(1-$B121)*'LF Projected Ratios'!V$38,$B121*(1+'LF Projected Ratios'!V$38))</f>
        <v>0.60507728409931039</v>
      </c>
      <c r="V121">
        <f>IF('LF Projected Ratios'!W$38&gt;=0,$B121+(1-$B121)*'LF Projected Ratios'!W$38,$B121*(1+'LF Projected Ratios'!W$38))</f>
        <v>0.60340771744391886</v>
      </c>
      <c r="W121">
        <f>IF('LF Projected Ratios'!X$38&gt;=0,$B121+(1-$B121)*'LF Projected Ratios'!X$38,$B121*(1+'LF Projected Ratios'!X$38))</f>
        <v>0.60175284257504191</v>
      </c>
      <c r="X121">
        <f>IF('LF Projected Ratios'!Y$38&gt;=0,$B121+(1-$B121)*'LF Projected Ratios'!Y$38,$B121*(1+'LF Projected Ratios'!Y$38))</f>
        <v>0.60011246641589333</v>
      </c>
      <c r="Y121">
        <f>IF('LF Projected Ratios'!Z$38&gt;=0,$B121+(1-$B121)*'LF Projected Ratios'!Z$38,$B121*(1+'LF Projected Ratios'!Z$38))</f>
        <v>0.59848639925810365</v>
      </c>
      <c r="Z121">
        <f>IF('LF Projected Ratios'!AA$38&gt;=0,$B121+(1-$B121)*'LF Projected Ratios'!AA$38,$B121*(1+'LF Projected Ratios'!AA$38))</f>
        <v>0.59687445468858413</v>
      </c>
      <c r="AA121">
        <f>IF('LF Projected Ratios'!AB$38&gt;=0,$B121+(1-$B121)*'LF Projected Ratios'!AB$38,$B121*(1+'LF Projected Ratios'!AB$38))</f>
        <v>0.59527644951828484</v>
      </c>
      <c r="AB121">
        <f>IF('LF Projected Ratios'!AC$38&gt;=0,$B121+(1-$B121)*'LF Projected Ratios'!AC$38,$B121*(1+'LF Projected Ratios'!AC$38))</f>
        <v>0.59369220371279541</v>
      </c>
      <c r="AC121">
        <f>IF('LF Projected Ratios'!AD$38&gt;=0,$B121+(1-$B121)*'LF Projected Ratios'!AD$38,$B121*(1+'LF Projected Ratios'!AD$38))</f>
        <v>0.5921215403247293</v>
      </c>
      <c r="AD121">
        <f>IF('LF Projected Ratios'!AE$38&gt;=0,$B121+(1-$B121)*'LF Projected Ratios'!AE$38,$B121*(1+'LF Projected Ratios'!AE$38))</f>
        <v>0.59056428542784134</v>
      </c>
      <c r="AE121">
        <f>IF('LF Projected Ratios'!AF$38&gt;=0,$B121+(1-$B121)*'LF Projected Ratios'!AF$38,$B121*(1+'LF Projected Ratios'!AF$38))</f>
        <v>0.58902026805282282</v>
      </c>
      <c r="AF121">
        <f>IF('LF Projected Ratios'!AG$38&gt;=0,$B121+(1-$B121)*'LF Projected Ratios'!AG$38,$B121*(1+'LF Projected Ratios'!AG$38))</f>
        <v>0.5874893201247291</v>
      </c>
    </row>
    <row r="122" spans="1:32" x14ac:dyDescent="0.25">
      <c r="A122" t="s">
        <v>76</v>
      </c>
      <c r="B122">
        <f t="shared" si="0"/>
        <v>0.59234222608963771</v>
      </c>
      <c r="C122">
        <f>IF('LF Projected Ratios'!D$38&gt;=0,$B122+(1-$B122)*'LF Projected Ratios'!D$38,$B122*(1+'LF Projected Ratios'!D$38))</f>
        <v>0.59060222313478439</v>
      </c>
      <c r="D122">
        <f>IF('LF Projected Ratios'!E$38&gt;=0,$B122+(1-$B122)*'LF Projected Ratios'!E$38,$B122*(1+'LF Projected Ratios'!E$38))</f>
        <v>0.58879615670256225</v>
      </c>
      <c r="E122">
        <f>IF('LF Projected Ratios'!F$38&gt;=0,$B122+(1-$B122)*'LF Projected Ratios'!F$38,$B122*(1+'LF Projected Ratios'!F$38))</f>
        <v>0.58700247303273767</v>
      </c>
      <c r="F122">
        <f>IF('LF Projected Ratios'!G$38&gt;=0,$B122+(1-$B122)*'LF Projected Ratios'!G$38,$B122*(1+'LF Projected Ratios'!G$38))</f>
        <v>0.58522474523205159</v>
      </c>
      <c r="G122">
        <f>IF('LF Projected Ratios'!H$38&gt;=0,$B122+(1-$B122)*'LF Projected Ratios'!H$38,$B122*(1+'LF Projected Ratios'!H$38))</f>
        <v>0.58345585543001444</v>
      </c>
      <c r="H122">
        <f>IF('LF Projected Ratios'!I$38&gt;=0,$B122+(1-$B122)*'LF Projected Ratios'!I$38,$B122*(1+'LF Projected Ratios'!I$38))</f>
        <v>0.58165169687054563</v>
      </c>
      <c r="I122">
        <f>IF('LF Projected Ratios'!J$38&gt;=0,$B122+(1-$B122)*'LF Projected Ratios'!J$38,$B122*(1+'LF Projected Ratios'!J$38))</f>
        <v>0.57986283105270386</v>
      </c>
      <c r="J122">
        <f>IF('LF Projected Ratios'!K$38&gt;=0,$B122+(1-$B122)*'LF Projected Ratios'!K$38,$B122*(1+'LF Projected Ratios'!K$38))</f>
        <v>0.57807081621565737</v>
      </c>
      <c r="K122">
        <f>IF('LF Projected Ratios'!L$38&gt;=0,$B122+(1-$B122)*'LF Projected Ratios'!L$38,$B122*(1+'LF Projected Ratios'!L$38))</f>
        <v>0.57630189158642742</v>
      </c>
      <c r="L122">
        <f>IF('LF Projected Ratios'!M$38&gt;=0,$B122+(1-$B122)*'LF Projected Ratios'!M$38,$B122*(1+'LF Projected Ratios'!M$38))</f>
        <v>0.57473747944898601</v>
      </c>
      <c r="M122">
        <f>IF('LF Projected Ratios'!N$38&gt;=0,$B122+(1-$B122)*'LF Projected Ratios'!N$38,$B122*(1+'LF Projected Ratios'!N$38))</f>
        <v>0.5730607779916187</v>
      </c>
      <c r="N122">
        <f>IF('LF Projected Ratios'!O$38&gt;=0,$B122+(1-$B122)*'LF Projected Ratios'!O$38,$B122*(1+'LF Projected Ratios'!O$38))</f>
        <v>0.57139943946063365</v>
      </c>
      <c r="O122">
        <f>IF('LF Projected Ratios'!P$38&gt;=0,$B122+(1-$B122)*'LF Projected Ratios'!P$38,$B122*(1+'LF Projected Ratios'!P$38))</f>
        <v>0.56975325367267127</v>
      </c>
      <c r="P122">
        <f>IF('LF Projected Ratios'!Q$38&gt;=0,$B122+(1-$B122)*'LF Projected Ratios'!Q$38,$B122*(1+'LF Projected Ratios'!Q$38))</f>
        <v>0.56812201426104958</v>
      </c>
      <c r="Q122">
        <f>IF('LF Projected Ratios'!R$38&gt;=0,$B122+(1-$B122)*'LF Projected Ratios'!R$38,$B122*(1+'LF Projected Ratios'!R$38))</f>
        <v>0.56650551858952103</v>
      </c>
      <c r="R122">
        <f>IF('LF Projected Ratios'!S$38&gt;=0,$B122+(1-$B122)*'LF Projected Ratios'!S$38,$B122*(1+'LF Projected Ratios'!S$38))</f>
        <v>0.56490356766836147</v>
      </c>
      <c r="S122">
        <f>IF('LF Projected Ratios'!T$38&gt;=0,$B122+(1-$B122)*'LF Projected Ratios'!T$38,$B122*(1+'LF Projected Ratios'!T$38))</f>
        <v>0.56331596607270984</v>
      </c>
      <c r="T122">
        <f>IF('LF Projected Ratios'!U$38&gt;=0,$B122+(1-$B122)*'LF Projected Ratios'!U$38,$B122*(1+'LF Projected Ratios'!U$38))</f>
        <v>0.56174252186309426</v>
      </c>
      <c r="U122">
        <f>IF('LF Projected Ratios'!V$38&gt;=0,$B122+(1-$B122)*'LF Projected Ratios'!V$38,$B122*(1+'LF Projected Ratios'!V$38))</f>
        <v>0.5601830465080766</v>
      </c>
      <c r="V122">
        <f>IF('LF Projected Ratios'!W$38&gt;=0,$B122+(1-$B122)*'LF Projected Ratios'!W$38,$B122*(1+'LF Projected Ratios'!W$38))</f>
        <v>0.55863735480894472</v>
      </c>
      <c r="W122">
        <f>IF('LF Projected Ratios'!X$38&gt;=0,$B122+(1-$B122)*'LF Projected Ratios'!X$38,$B122*(1+'LF Projected Ratios'!X$38))</f>
        <v>0.55710526482639466</v>
      </c>
      <c r="X122">
        <f>IF('LF Projected Ratios'!Y$38&gt;=0,$B122+(1-$B122)*'LF Projected Ratios'!Y$38,$B122*(1+'LF Projected Ratios'!Y$38))</f>
        <v>0.55558659780914088</v>
      </c>
      <c r="Y122">
        <f>IF('LF Projected Ratios'!Z$38&gt;=0,$B122+(1-$B122)*'LF Projected Ratios'!Z$38,$B122*(1+'LF Projected Ratios'!Z$38))</f>
        <v>0.55408117812439228</v>
      </c>
      <c r="Z122">
        <f>IF('LF Projected Ratios'!AA$38&gt;=0,$B122+(1-$B122)*'LF Projected Ratios'!AA$38,$B122*(1+'LF Projected Ratios'!AA$38))</f>
        <v>0.55258883319014185</v>
      </c>
      <c r="AA122">
        <f>IF('LF Projected Ratios'!AB$38&gt;=0,$B122+(1-$B122)*'LF Projected Ratios'!AB$38,$B122*(1+'LF Projected Ratios'!AB$38))</f>
        <v>0.55110939340921139</v>
      </c>
      <c r="AB122">
        <f>IF('LF Projected Ratios'!AC$38&gt;=0,$B122+(1-$B122)*'LF Projected Ratios'!AC$38,$B122*(1+'LF Projected Ratios'!AC$38))</f>
        <v>0.54964269210500072</v>
      </c>
      <c r="AC122">
        <f>IF('LF Projected Ratios'!AD$38&gt;=0,$B122+(1-$B122)*'LF Projected Ratios'!AD$38,$B122*(1+'LF Projected Ratios'!AD$38))</f>
        <v>0.54818856545888928</v>
      </c>
      <c r="AD122">
        <f>IF('LF Projected Ratios'!AE$38&gt;=0,$B122+(1-$B122)*'LF Projected Ratios'!AE$38,$B122*(1+'LF Projected Ratios'!AE$38))</f>
        <v>0.54674685244924148</v>
      </c>
      <c r="AE122">
        <f>IF('LF Projected Ratios'!AF$38&gt;=0,$B122+(1-$B122)*'LF Projected Ratios'!AF$38,$B122*(1+'LF Projected Ratios'!AF$38))</f>
        <v>0.54531739479196584</v>
      </c>
      <c r="AF122">
        <f>IF('LF Projected Ratios'!AG$38&gt;=0,$B122+(1-$B122)*'LF Projected Ratios'!AG$38,$B122*(1+'LF Projected Ratios'!AG$38))</f>
        <v>0.54390003688258515</v>
      </c>
    </row>
    <row r="123" spans="1:32" x14ac:dyDescent="0.25">
      <c r="A123" t="s">
        <v>78</v>
      </c>
      <c r="B123">
        <f t="shared" si="0"/>
        <v>0.61487149208754999</v>
      </c>
      <c r="C123">
        <f>IF('LF Projected Ratios'!D$38&gt;=0,$B123+(1-$B123)*'LF Projected Ratios'!D$38,$B123*(1+'LF Projected Ratios'!D$38))</f>
        <v>0.6130653095026104</v>
      </c>
      <c r="D123">
        <f>IF('LF Projected Ratios'!E$38&gt;=0,$B123+(1-$B123)*'LF Projected Ratios'!E$38,$B123*(1+'LF Projected Ratios'!E$38))</f>
        <v>0.61119055076842288</v>
      </c>
      <c r="E123">
        <f>IF('LF Projected Ratios'!F$38&gt;=0,$B123+(1-$B123)*'LF Projected Ratios'!F$38,$B123*(1+'LF Projected Ratios'!F$38))</f>
        <v>0.60932864576516355</v>
      </c>
      <c r="F123">
        <f>IF('LF Projected Ratios'!G$38&gt;=0,$B123+(1-$B123)*'LF Projected Ratios'!G$38,$B123*(1+'LF Projected Ratios'!G$38))</f>
        <v>0.60748330349984947</v>
      </c>
      <c r="G123">
        <f>IF('LF Projected Ratios'!H$38&gt;=0,$B123+(1-$B123)*'LF Projected Ratios'!H$38,$B123*(1+'LF Projected Ratios'!H$38))</f>
        <v>0.60564713537944193</v>
      </c>
      <c r="H123">
        <f>IF('LF Projected Ratios'!I$38&gt;=0,$B123+(1-$B123)*'LF Projected Ratios'!I$38,$B123*(1+'LF Projected Ratios'!I$38))</f>
        <v>0.60377435708243221</v>
      </c>
      <c r="I123">
        <f>IF('LF Projected Ratios'!J$38&gt;=0,$B123+(1-$B123)*'LF Projected Ratios'!J$38,$B123*(1+'LF Projected Ratios'!J$38))</f>
        <v>0.60191745317432832</v>
      </c>
      <c r="J123">
        <f>IF('LF Projected Ratios'!K$38&gt;=0,$B123+(1-$B123)*'LF Projected Ratios'!K$38,$B123*(1+'LF Projected Ratios'!K$38))</f>
        <v>0.60005728047657603</v>
      </c>
      <c r="K123">
        <f>IF('LF Projected Ratios'!L$38&gt;=0,$B123+(1-$B123)*'LF Projected Ratios'!L$38,$B123*(1+'LF Projected Ratios'!L$38))</f>
        <v>0.59822107620435105</v>
      </c>
      <c r="L123">
        <f>IF('LF Projected Ratios'!M$38&gt;=0,$B123+(1-$B123)*'LF Projected Ratios'!M$38,$B123*(1+'LF Projected Ratios'!M$38))</f>
        <v>0.59659716289406994</v>
      </c>
      <c r="M123">
        <f>IF('LF Projected Ratios'!N$38&gt;=0,$B123+(1-$B123)*'LF Projected Ratios'!N$38,$B123*(1+'LF Projected Ratios'!N$38))</f>
        <v>0.59485668942878511</v>
      </c>
      <c r="N123">
        <f>IF('LF Projected Ratios'!O$38&gt;=0,$B123+(1-$B123)*'LF Projected Ratios'!O$38,$B123*(1+'LF Projected Ratios'!O$38))</f>
        <v>0.59313216320658269</v>
      </c>
      <c r="O123">
        <f>IF('LF Projected Ratios'!P$38&gt;=0,$B123+(1-$B123)*'LF Projected Ratios'!P$38,$B123*(1+'LF Projected Ratios'!P$38))</f>
        <v>0.59142336604994616</v>
      </c>
      <c r="P123">
        <f>IF('LF Projected Ratios'!Q$38&gt;=0,$B123+(1-$B123)*'LF Projected Ratios'!Q$38,$B123*(1+'LF Projected Ratios'!Q$38))</f>
        <v>0.58973008374320057</v>
      </c>
      <c r="Q123">
        <f>IF('LF Projected Ratios'!R$38&gt;=0,$B123+(1-$B123)*'LF Projected Ratios'!R$38,$B123*(1+'LF Projected Ratios'!R$38))</f>
        <v>0.58805210594298984</v>
      </c>
      <c r="R123">
        <f>IF('LF Projected Ratios'!S$38&gt;=0,$B123+(1-$B123)*'LF Projected Ratios'!S$38,$B123*(1+'LF Projected Ratios'!S$38))</f>
        <v>0.58638922609117372</v>
      </c>
      <c r="S123">
        <f>IF('LF Projected Ratios'!T$38&gt;=0,$B123+(1-$B123)*'LF Projected Ratios'!T$38,$B123*(1+'LF Projected Ratios'!T$38))</f>
        <v>0.58474124133006167</v>
      </c>
      <c r="T123">
        <f>IF('LF Projected Ratios'!U$38&gt;=0,$B123+(1-$B123)*'LF Projected Ratios'!U$38,$B123*(1+'LF Projected Ratios'!U$38))</f>
        <v>0.58310795241991664</v>
      </c>
      <c r="U123">
        <f>IF('LF Projected Ratios'!V$38&gt;=0,$B123+(1-$B123)*'LF Projected Ratios'!V$38,$B123*(1+'LF Projected Ratios'!V$38))</f>
        <v>0.58148916365865677</v>
      </c>
      <c r="V123">
        <f>IF('LF Projected Ratios'!W$38&gt;=0,$B123+(1-$B123)*'LF Projected Ratios'!W$38,$B123*(1+'LF Projected Ratios'!W$38))</f>
        <v>0.57988468280368444</v>
      </c>
      <c r="W123">
        <f>IF('LF Projected Ratios'!X$38&gt;=0,$B123+(1-$B123)*'LF Projected Ratios'!X$38,$B123*(1+'LF Projected Ratios'!X$38))</f>
        <v>0.57829432099577849</v>
      </c>
      <c r="X123">
        <f>IF('LF Projected Ratios'!Y$38&gt;=0,$B123+(1-$B123)*'LF Projected Ratios'!Y$38,$B123*(1+'LF Projected Ratios'!Y$38))</f>
        <v>0.57671789268499041</v>
      </c>
      <c r="Y123">
        <f>IF('LF Projected Ratios'!Z$38&gt;=0,$B123+(1-$B123)*'LF Projected Ratios'!Z$38,$B123*(1+'LF Projected Ratios'!Z$38))</f>
        <v>0.57515521555847526</v>
      </c>
      <c r="Z123">
        <f>IF('LF Projected Ratios'!AA$38&gt;=0,$B123+(1-$B123)*'LF Projected Ratios'!AA$38,$B123*(1+'LF Projected Ratios'!AA$38))</f>
        <v>0.5736061104702066</v>
      </c>
      <c r="AA123">
        <f>IF('LF Projected Ratios'!AB$38&gt;=0,$B123+(1-$B123)*'LF Projected Ratios'!AB$38,$B123*(1+'LF Projected Ratios'!AB$38))</f>
        <v>0.57207040137251219</v>
      </c>
      <c r="AB123">
        <f>IF('LF Projected Ratios'!AC$38&gt;=0,$B123+(1-$B123)*'LF Projected Ratios'!AC$38,$B123*(1+'LF Projected Ratios'!AC$38))</f>
        <v>0.57054791524937987</v>
      </c>
      <c r="AC123">
        <f>IF('LF Projected Ratios'!AD$38&gt;=0,$B123+(1-$B123)*'LF Projected Ratios'!AD$38,$B123*(1+'LF Projected Ratios'!AD$38))</f>
        <v>0.56903848205147789</v>
      </c>
      <c r="AD123">
        <f>IF('LF Projected Ratios'!AE$38&gt;=0,$B123+(1-$B123)*'LF Projected Ratios'!AE$38,$B123*(1+'LF Projected Ratios'!AE$38))</f>
        <v>0.56754193463284086</v>
      </c>
      <c r="AE123">
        <f>IF('LF Projected Ratios'!AF$38&gt;=0,$B123+(1-$B123)*'LF Projected Ratios'!AF$38,$B123*(1+'LF Projected Ratios'!AF$38))</f>
        <v>0.56605810868916751</v>
      </c>
      <c r="AF123">
        <f>IF('LF Projected Ratios'!AG$38&gt;=0,$B123+(1-$B123)*'LF Projected Ratios'!AG$38,$B123*(1+'LF Projected Ratios'!AG$38))</f>
        <v>0.564586842697688</v>
      </c>
    </row>
    <row r="124" spans="1:32" x14ac:dyDescent="0.25">
      <c r="A124" t="s">
        <v>80</v>
      </c>
      <c r="B124">
        <f t="shared" si="0"/>
        <v>0.66504694449590107</v>
      </c>
      <c r="C124">
        <f>IF('LF Projected Ratios'!D$38&gt;=0,$B124+(1-$B124)*'LF Projected Ratios'!D$38,$B124*(1+'LF Projected Ratios'!D$38))</f>
        <v>0.66309337171724192</v>
      </c>
      <c r="D124">
        <f>IF('LF Projected Ratios'!E$38&gt;=0,$B124+(1-$B124)*'LF Projected Ratios'!E$38,$B124*(1+'LF Projected Ratios'!E$38))</f>
        <v>0.66106562675933955</v>
      </c>
      <c r="E124">
        <f>IF('LF Projected Ratios'!F$38&gt;=0,$B124+(1-$B124)*'LF Projected Ratios'!F$38,$B124*(1+'LF Projected Ratios'!F$38))</f>
        <v>0.65905178443733625</v>
      </c>
      <c r="F124">
        <f>IF('LF Projected Ratios'!G$38&gt;=0,$B124+(1-$B124)*'LF Projected Ratios'!G$38,$B124*(1+'LF Projected Ratios'!G$38))</f>
        <v>0.65705585642491582</v>
      </c>
      <c r="G124">
        <f>IF('LF Projected Ratios'!H$38&gt;=0,$B124+(1-$B124)*'LF Projected Ratios'!H$38,$B124*(1+'LF Projected Ratios'!H$38))</f>
        <v>0.65506985119655181</v>
      </c>
      <c r="H124">
        <f>IF('LF Projected Ratios'!I$38&gt;=0,$B124+(1-$B124)*'LF Projected Ratios'!I$38,$B124*(1+'LF Projected Ratios'!I$38))</f>
        <v>0.65304424828574537</v>
      </c>
      <c r="I124">
        <f>IF('LF Projected Ratios'!J$38&gt;=0,$B124+(1-$B124)*'LF Projected Ratios'!J$38,$B124*(1+'LF Projected Ratios'!J$38))</f>
        <v>0.6510358151640302</v>
      </c>
      <c r="J124">
        <f>IF('LF Projected Ratios'!K$38&gt;=0,$B124+(1-$B124)*'LF Projected Ratios'!K$38,$B124*(1+'LF Projected Ratios'!K$38))</f>
        <v>0.64902384650912515</v>
      </c>
      <c r="K124">
        <f>IF('LF Projected Ratios'!L$38&gt;=0,$B124+(1-$B124)*'LF Projected Ratios'!L$38,$B124*(1+'LF Projected Ratios'!L$38))</f>
        <v>0.64703780217884155</v>
      </c>
      <c r="L124">
        <f>IF('LF Projected Ratios'!M$38&gt;=0,$B124+(1-$B124)*'LF Projected Ratios'!M$38,$B124*(1+'LF Projected Ratios'!M$38))</f>
        <v>0.6452813724223373</v>
      </c>
      <c r="M124">
        <f>IF('LF Projected Ratios'!N$38&gt;=0,$B124+(1-$B124)*'LF Projected Ratios'!N$38,$B124*(1+'LF Projected Ratios'!N$38))</f>
        <v>0.64339887083467384</v>
      </c>
      <c r="N124">
        <f>IF('LF Projected Ratios'!O$38&gt;=0,$B124+(1-$B124)*'LF Projected Ratios'!O$38,$B124*(1+'LF Projected Ratios'!O$38))</f>
        <v>0.64153361783540885</v>
      </c>
      <c r="O124">
        <f>IF('LF Projected Ratios'!P$38&gt;=0,$B124+(1-$B124)*'LF Projected Ratios'!P$38,$B124*(1+'LF Projected Ratios'!P$38))</f>
        <v>0.63968537744305287</v>
      </c>
      <c r="P124">
        <f>IF('LF Projected Ratios'!Q$38&gt;=0,$B124+(1-$B124)*'LF Projected Ratios'!Q$38,$B124*(1+'LF Projected Ratios'!Q$38))</f>
        <v>0.63785391796125634</v>
      </c>
      <c r="Q124">
        <f>IF('LF Projected Ratios'!R$38&gt;=0,$B124+(1-$B124)*'LF Projected Ratios'!R$38,$B124*(1+'LF Projected Ratios'!R$38))</f>
        <v>0.6360390118819822</v>
      </c>
      <c r="R124">
        <f>IF('LF Projected Ratios'!S$38&gt;=0,$B124+(1-$B124)*'LF Projected Ratios'!S$38,$B124*(1+'LF Projected Ratios'!S$38))</f>
        <v>0.63424043579129452</v>
      </c>
      <c r="S124">
        <f>IF('LF Projected Ratios'!T$38&gt;=0,$B124+(1-$B124)*'LF Projected Ratios'!T$38,$B124*(1+'LF Projected Ratios'!T$38))</f>
        <v>0.6324579702776757</v>
      </c>
      <c r="T124">
        <f>IF('LF Projected Ratios'!U$38&gt;=0,$B124+(1-$B124)*'LF Projected Ratios'!U$38,$B124*(1+'LF Projected Ratios'!U$38))</f>
        <v>0.63069139984279798</v>
      </c>
      <c r="U124">
        <f>IF('LF Projected Ratios'!V$38&gt;=0,$B124+(1-$B124)*'LF Projected Ratios'!V$38,$B124*(1+'LF Projected Ratios'!V$38))</f>
        <v>0.62894051281467267</v>
      </c>
      <c r="V124">
        <f>IF('LF Projected Ratios'!W$38&gt;=0,$B124+(1-$B124)*'LF Projected Ratios'!W$38,$B124*(1+'LF Projected Ratios'!W$38))</f>
        <v>0.62720510126309992</v>
      </c>
      <c r="W124">
        <f>IF('LF Projected Ratios'!X$38&gt;=0,$B124+(1-$B124)*'LF Projected Ratios'!X$38,$B124*(1+'LF Projected Ratios'!X$38))</f>
        <v>0.62548496091735062</v>
      </c>
      <c r="X124">
        <f>IF('LF Projected Ratios'!Y$38&gt;=0,$B124+(1-$B124)*'LF Projected Ratios'!Y$38,$B124*(1+'LF Projected Ratios'!Y$38))</f>
        <v>0.62377989108601561</v>
      </c>
      <c r="Y124">
        <f>IF('LF Projected Ratios'!Z$38&gt;=0,$B124+(1-$B124)*'LF Projected Ratios'!Z$38,$B124*(1+'LF Projected Ratios'!Z$38))</f>
        <v>0.62208969457894692</v>
      </c>
      <c r="Z124">
        <f>IF('LF Projected Ratios'!AA$38&gt;=0,$B124+(1-$B124)*'LF Projected Ratios'!AA$38,$B124*(1+'LF Projected Ratios'!AA$38))</f>
        <v>0.6204141776312373</v>
      </c>
      <c r="AA124">
        <f>IF('LF Projected Ratios'!AB$38&gt;=0,$B124+(1-$B124)*'LF Projected Ratios'!AB$38,$B124*(1+'LF Projected Ratios'!AB$38))</f>
        <v>0.61875314982916974</v>
      </c>
      <c r="AB124">
        <f>IF('LF Projected Ratios'!AC$38&gt;=0,$B124+(1-$B124)*'LF Projected Ratios'!AC$38,$B124*(1+'LF Projected Ratios'!AC$38))</f>
        <v>0.61710642403807969</v>
      </c>
      <c r="AC124">
        <f>IF('LF Projected Ratios'!AD$38&gt;=0,$B124+(1-$B124)*'LF Projected Ratios'!AD$38,$B124*(1+'LF Projected Ratios'!AD$38))</f>
        <v>0.61547381633207399</v>
      </c>
      <c r="AD124">
        <f>IF('LF Projected Ratios'!AE$38&gt;=0,$B124+(1-$B124)*'LF Projected Ratios'!AE$38,$B124*(1+'LF Projected Ratios'!AE$38))</f>
        <v>0.61385514592554935</v>
      </c>
      <c r="AE124">
        <f>IF('LF Projected Ratios'!AF$38&gt;=0,$B124+(1-$B124)*'LF Projected Ratios'!AF$38,$B124*(1+'LF Projected Ratios'!AF$38))</f>
        <v>0.61225023510645549</v>
      </c>
      <c r="AF124">
        <f>IF('LF Projected Ratios'!AG$38&gt;=0,$B124+(1-$B124)*'LF Projected Ratios'!AG$38,$B124*(1+'LF Projected Ratios'!AG$38))</f>
        <v>0.6106589091712552</v>
      </c>
    </row>
    <row r="125" spans="1:32" x14ac:dyDescent="0.25">
      <c r="A125" t="s">
        <v>82</v>
      </c>
      <c r="B125">
        <f t="shared" si="0"/>
        <v>0.59918789121578142</v>
      </c>
      <c r="C125">
        <f>IF('LF Projected Ratios'!D$38&gt;=0,$B125+(1-$B125)*'LF Projected Ratios'!D$38,$B125*(1+'LF Projected Ratios'!D$38))</f>
        <v>0.59742777914659717</v>
      </c>
      <c r="D125">
        <f>IF('LF Projected Ratios'!E$38&gt;=0,$B125+(1-$B125)*'LF Projected Ratios'!E$38,$B125*(1+'LF Projected Ratios'!E$38))</f>
        <v>0.59560084010822611</v>
      </c>
      <c r="E125">
        <f>IF('LF Projected Ratios'!F$38&gt;=0,$B125+(1-$B125)*'LF Projected Ratios'!F$38,$B125*(1+'LF Projected Ratios'!F$38))</f>
        <v>0.59378642693912731</v>
      </c>
      <c r="F125">
        <f>IF('LF Projected Ratios'!G$38&gt;=0,$B125+(1-$B125)*'LF Projected Ratios'!G$38,$B125*(1+'LF Projected Ratios'!G$38))</f>
        <v>0.5919881540402312</v>
      </c>
      <c r="G125">
        <f>IF('LF Projected Ratios'!H$38&gt;=0,$B125+(1-$B125)*'LF Projected Ratios'!H$38,$B125*(1+'LF Projected Ratios'!H$38))</f>
        <v>0.59019882128022738</v>
      </c>
      <c r="H125">
        <f>IF('LF Projected Ratios'!I$38&gt;=0,$B125+(1-$B125)*'LF Projected Ratios'!I$38,$B125*(1+'LF Projected Ratios'!I$38))</f>
        <v>0.5883738121637857</v>
      </c>
      <c r="I125">
        <f>IF('LF Projected Ratios'!J$38&gt;=0,$B125+(1-$B125)*'LF Projected Ratios'!J$38,$B125*(1+'LF Projected Ratios'!J$38))</f>
        <v>0.58656427252630861</v>
      </c>
      <c r="J125">
        <f>IF('LF Projected Ratios'!K$38&gt;=0,$B125+(1-$B125)*'LF Projected Ratios'!K$38,$B125*(1+'LF Projected Ratios'!K$38))</f>
        <v>0.58475154747659253</v>
      </c>
      <c r="K125">
        <f>IF('LF Projected Ratios'!L$38&gt;=0,$B125+(1-$B125)*'LF Projected Ratios'!L$38,$B125*(1+'LF Projected Ratios'!L$38))</f>
        <v>0.5829621794869001</v>
      </c>
      <c r="L125">
        <f>IF('LF Projected Ratios'!M$38&gt;=0,$B125+(1-$B125)*'LF Projected Ratios'!M$38,$B125*(1+'LF Projected Ratios'!M$38))</f>
        <v>0.58137968752813152</v>
      </c>
      <c r="M125">
        <f>IF('LF Projected Ratios'!N$38&gt;=0,$B125+(1-$B125)*'LF Projected Ratios'!N$38,$B125*(1+'LF Projected Ratios'!N$38))</f>
        <v>0.57968360852820855</v>
      </c>
      <c r="N125">
        <f>IF('LF Projected Ratios'!O$38&gt;=0,$B125+(1-$B125)*'LF Projected Ratios'!O$38,$B125*(1+'LF Projected Ratios'!O$38))</f>
        <v>0.57800307000312645</v>
      </c>
      <c r="O125">
        <f>IF('LF Projected Ratios'!P$38&gt;=0,$B125+(1-$B125)*'LF Projected Ratios'!P$38,$B125*(1+'LF Projected Ratios'!P$38))</f>
        <v>0.57633785934044901</v>
      </c>
      <c r="P125">
        <f>IF('LF Projected Ratios'!Q$38&gt;=0,$B125+(1-$B125)*'LF Projected Ratios'!Q$38,$B125*(1+'LF Projected Ratios'!Q$38))</f>
        <v>0.57468776778852615</v>
      </c>
      <c r="Q125">
        <f>IF('LF Projected Ratios'!R$38&gt;=0,$B125+(1-$B125)*'LF Projected Ratios'!R$38,$B125*(1+'LF Projected Ratios'!R$38))</f>
        <v>0.57305259036925493</v>
      </c>
      <c r="R125">
        <f>IF('LF Projected Ratios'!S$38&gt;=0,$B125+(1-$B125)*'LF Projected Ratios'!S$38,$B125*(1+'LF Projected Ratios'!S$38))</f>
        <v>0.57143212579319835</v>
      </c>
      <c r="S125">
        <f>IF('LF Projected Ratios'!T$38&gt;=0,$B125+(1-$B125)*'LF Projected Ratios'!T$38,$B125*(1+'LF Projected Ratios'!T$38))</f>
        <v>0.5698261763769813</v>
      </c>
      <c r="T125">
        <f>IF('LF Projected Ratios'!U$38&gt;=0,$B125+(1-$B125)*'LF Projected Ratios'!U$38,$B125*(1+'LF Projected Ratios'!U$38))</f>
        <v>0.56823454796289874</v>
      </c>
      <c r="U125">
        <f>IF('LF Projected Ratios'!V$38&gt;=0,$B125+(1-$B125)*'LF Projected Ratios'!V$38,$B125*(1+'LF Projected Ratios'!V$38))</f>
        <v>0.56665704984066512</v>
      </c>
      <c r="V125">
        <f>IF('LF Projected Ratios'!W$38&gt;=0,$B125+(1-$B125)*'LF Projected Ratios'!W$38,$B125*(1+'LF Projected Ratios'!W$38))</f>
        <v>0.56509349467123782</v>
      </c>
      <c r="W125">
        <f>IF('LF Projected Ratios'!X$38&gt;=0,$B125+(1-$B125)*'LF Projected Ratios'!X$38,$B125*(1+'LF Projected Ratios'!X$38))</f>
        <v>0.56354369841265051</v>
      </c>
      <c r="X125">
        <f>IF('LF Projected Ratios'!Y$38&gt;=0,$B125+(1-$B125)*'LF Projected Ratios'!Y$38,$B125*(1+'LF Projected Ratios'!Y$38))</f>
        <v>0.56200748024779945</v>
      </c>
      <c r="Y125">
        <f>IF('LF Projected Ratios'!Z$38&gt;=0,$B125+(1-$B125)*'LF Projected Ratios'!Z$38,$B125*(1+'LF Projected Ratios'!Z$38))</f>
        <v>0.56048466251411533</v>
      </c>
      <c r="Z125">
        <f>IF('LF Projected Ratios'!AA$38&gt;=0,$B125+(1-$B125)*'LF Projected Ratios'!AA$38,$B125*(1+'LF Projected Ratios'!AA$38))</f>
        <v>0.55897507063507079</v>
      </c>
      <c r="AA125">
        <f>IF('LF Projected Ratios'!AB$38&gt;=0,$B125+(1-$B125)*'LF Projected Ratios'!AB$38,$B125*(1+'LF Projected Ratios'!AB$38))</f>
        <v>0.55747853305346284</v>
      </c>
      <c r="AB125">
        <f>IF('LF Projected Ratios'!AC$38&gt;=0,$B125+(1-$B125)*'LF Projected Ratios'!AC$38,$B125*(1+'LF Projected Ratios'!AC$38))</f>
        <v>0.55599488116641937</v>
      </c>
      <c r="AC125">
        <f>IF('LF Projected Ratios'!AD$38&gt;=0,$B125+(1-$B125)*'LF Projected Ratios'!AD$38,$B125*(1+'LF Projected Ratios'!AD$38))</f>
        <v>0.55452394926207726</v>
      </c>
      <c r="AD125">
        <f>IF('LF Projected Ratios'!AE$38&gt;=0,$B125+(1-$B125)*'LF Projected Ratios'!AE$38,$B125*(1+'LF Projected Ratios'!AE$38))</f>
        <v>0.55306557445788351</v>
      </c>
      <c r="AE125">
        <f>IF('LF Projected Ratios'!AF$38&gt;=0,$B125+(1-$B125)*'LF Projected Ratios'!AF$38,$B125*(1+'LF Projected Ratios'!AF$38))</f>
        <v>0.55161959664046611</v>
      </c>
      <c r="AF125">
        <f>IF('LF Projected Ratios'!AG$38&gt;=0,$B125+(1-$B125)*'LF Projected Ratios'!AG$38,$B125*(1+'LF Projected Ratios'!AG$38))</f>
        <v>0.55018585840703604</v>
      </c>
    </row>
    <row r="126" spans="1:32" x14ac:dyDescent="0.25">
      <c r="A126" t="s">
        <v>84</v>
      </c>
      <c r="B126">
        <f t="shared" si="0"/>
        <v>0.60029467018010307</v>
      </c>
      <c r="C126">
        <f>IF('LF Projected Ratios'!D$38&gt;=0,$B126+(1-$B126)*'LF Projected Ratios'!D$38,$B126*(1+'LF Projected Ratios'!D$38))</f>
        <v>0.59853130695207268</v>
      </c>
      <c r="D126">
        <f>IF('LF Projected Ratios'!E$38&gt;=0,$B126+(1-$B126)*'LF Projected Ratios'!E$38,$B126*(1+'LF Projected Ratios'!E$38))</f>
        <v>0.5967009933166405</v>
      </c>
      <c r="E126">
        <f>IF('LF Projected Ratios'!F$38&gt;=0,$B126+(1-$B126)*'LF Projected Ratios'!F$38,$B126*(1+'LF Projected Ratios'!F$38))</f>
        <v>0.59488322868741117</v>
      </c>
      <c r="F126">
        <f>IF('LF Projected Ratios'!G$38&gt;=0,$B126+(1-$B126)*'LF Projected Ratios'!G$38,$B126*(1+'LF Projected Ratios'!G$38))</f>
        <v>0.59308163414158954</v>
      </c>
      <c r="G126">
        <f>IF('LF Projected Ratios'!H$38&gt;=0,$B126+(1-$B126)*'LF Projected Ratios'!H$38,$B126*(1+'LF Projected Ratios'!H$38))</f>
        <v>0.59128899624827458</v>
      </c>
      <c r="H126">
        <f>IF('LF Projected Ratios'!I$38&gt;=0,$B126+(1-$B126)*'LF Projected Ratios'!I$38,$B126*(1+'LF Projected Ratios'!I$38))</f>
        <v>0.58946061609959177</v>
      </c>
      <c r="I126">
        <f>IF('LF Projected Ratios'!J$38&gt;=0,$B126+(1-$B126)*'LF Projected Ratios'!J$38,$B126*(1+'LF Projected Ratios'!J$38))</f>
        <v>0.58764773400403891</v>
      </c>
      <c r="J126">
        <f>IF('LF Projected Ratios'!K$38&gt;=0,$B126+(1-$B126)*'LF Projected Ratios'!K$38,$B126*(1+'LF Projected Ratios'!K$38))</f>
        <v>0.58583166061237113</v>
      </c>
      <c r="K126">
        <f>IF('LF Projected Ratios'!L$38&gt;=0,$B126+(1-$B126)*'LF Projected Ratios'!L$38,$B126*(1+'LF Projected Ratios'!L$38))</f>
        <v>0.58403898742429361</v>
      </c>
      <c r="L126">
        <f>IF('LF Projected Ratios'!M$38&gt;=0,$B126+(1-$B126)*'LF Projected Ratios'!M$38,$B126*(1+'LF Projected Ratios'!M$38))</f>
        <v>0.58245357239442019</v>
      </c>
      <c r="M126">
        <f>IF('LF Projected Ratios'!N$38&gt;=0,$B126+(1-$B126)*'LF Projected Ratios'!N$38,$B126*(1+'LF Projected Ratios'!N$38))</f>
        <v>0.58075436051316487</v>
      </c>
      <c r="N126">
        <f>IF('LF Projected Ratios'!O$38&gt;=0,$B126+(1-$B126)*'LF Projected Ratios'!O$38,$B126*(1+'LF Projected Ratios'!O$38))</f>
        <v>0.57907071781205455</v>
      </c>
      <c r="O126">
        <f>IF('LF Projected Ratios'!P$38&gt;=0,$B126+(1-$B126)*'LF Projected Ratios'!P$38,$B126*(1+'LF Projected Ratios'!P$38))</f>
        <v>0.57740243128592994</v>
      </c>
      <c r="P126">
        <f>IF('LF Projected Ratios'!Q$38&gt;=0,$B126+(1-$B126)*'LF Projected Ratios'!Q$38,$B126*(1+'LF Projected Ratios'!Q$38))</f>
        <v>0.57574929179754897</v>
      </c>
      <c r="Q126">
        <f>IF('LF Projected Ratios'!R$38&gt;=0,$B126+(1-$B126)*'LF Projected Ratios'!R$38,$B126*(1+'LF Projected Ratios'!R$38))</f>
        <v>0.57411109399018734</v>
      </c>
      <c r="R126">
        <f>IF('LF Projected Ratios'!S$38&gt;=0,$B126+(1-$B126)*'LF Projected Ratios'!S$38,$B126*(1+'LF Projected Ratios'!S$38))</f>
        <v>0.57248763620259979</v>
      </c>
      <c r="S126">
        <f>IF('LF Projected Ratios'!T$38&gt;=0,$B126+(1-$B126)*'LF Projected Ratios'!T$38,$B126*(1+'LF Projected Ratios'!T$38))</f>
        <v>0.57087872038626397</v>
      </c>
      <c r="T126">
        <f>IF('LF Projected Ratios'!U$38&gt;=0,$B126+(1-$B126)*'LF Projected Ratios'!U$38,$B126*(1+'LF Projected Ratios'!U$38))</f>
        <v>0.56928415202484006</v>
      </c>
      <c r="U126">
        <f>IF('LF Projected Ratios'!V$38&gt;=0,$B126+(1-$B126)*'LF Projected Ratios'!V$38,$B126*(1+'LF Projected Ratios'!V$38))</f>
        <v>0.56770374005577562</v>
      </c>
      <c r="V126">
        <f>IF('LF Projected Ratios'!W$38&gt;=0,$B126+(1-$B126)*'LF Projected Ratios'!W$38,$B126*(1+'LF Projected Ratios'!W$38))</f>
        <v>0.56613729679398783</v>
      </c>
      <c r="W126">
        <f>IF('LF Projected Ratios'!X$38&gt;=0,$B126+(1-$B126)*'LF Projected Ratios'!X$38,$B126*(1+'LF Projected Ratios'!X$38))</f>
        <v>0.56458463785756086</v>
      </c>
      <c r="X126">
        <f>IF('LF Projected Ratios'!Y$38&gt;=0,$B126+(1-$B126)*'LF Projected Ratios'!Y$38,$B126*(1+'LF Projected Ratios'!Y$38))</f>
        <v>0.56304558209539779</v>
      </c>
      <c r="Y126">
        <f>IF('LF Projected Ratios'!Z$38&gt;=0,$B126+(1-$B126)*'LF Projected Ratios'!Z$38,$B126*(1+'LF Projected Ratios'!Z$38))</f>
        <v>0.56151995151676337</v>
      </c>
      <c r="Z126">
        <f>IF('LF Projected Ratios'!AA$38&gt;=0,$B126+(1-$B126)*'LF Projected Ratios'!AA$38,$B126*(1+'LF Projected Ratios'!AA$38))</f>
        <v>0.5600075712226642</v>
      </c>
      <c r="AA126">
        <f>IF('LF Projected Ratios'!AB$38&gt;=0,$B126+(1-$B126)*'LF Projected Ratios'!AB$38,$B126*(1+'LF Projected Ratios'!AB$38))</f>
        <v>0.55850826933900843</v>
      </c>
      <c r="AB126">
        <f>IF('LF Projected Ratios'!AC$38&gt;=0,$B126+(1-$B126)*'LF Projected Ratios'!AC$38,$B126*(1+'LF Projected Ratios'!AC$38))</f>
        <v>0.55702187695149252</v>
      </c>
      <c r="AC126">
        <f>IF('LF Projected Ratios'!AD$38&gt;=0,$B126+(1-$B126)*'LF Projected Ratios'!AD$38,$B126*(1+'LF Projected Ratios'!AD$38))</f>
        <v>0.55554822804216175</v>
      </c>
      <c r="AD126">
        <f>IF('LF Projected Ratios'!AE$38&gt;=0,$B126+(1-$B126)*'LF Projected Ratios'!AE$38,$B126*(1+'LF Projected Ratios'!AE$38))</f>
        <v>0.55408715942759712</v>
      </c>
      <c r="AE126">
        <f>IF('LF Projected Ratios'!AF$38&gt;=0,$B126+(1-$B126)*'LF Projected Ratios'!AF$38,$B126*(1+'LF Projected Ratios'!AF$38))</f>
        <v>0.55263851069867664</v>
      </c>
      <c r="AF126">
        <f>IF('LF Projected Ratios'!AG$38&gt;=0,$B126+(1-$B126)*'LF Projected Ratios'!AG$38,$B126*(1+'LF Projected Ratios'!AG$38))</f>
        <v>0.55120212416186731</v>
      </c>
    </row>
    <row r="127" spans="1:32" x14ac:dyDescent="0.25">
      <c r="A127" t="s">
        <v>86</v>
      </c>
      <c r="B127">
        <f t="shared" si="0"/>
        <v>0.63360358140934925</v>
      </c>
      <c r="C127">
        <f>IF('LF Projected Ratios'!D$38&gt;=0,$B127+(1-$B127)*'LF Projected Ratios'!D$38,$B127*(1+'LF Projected Ratios'!D$38))</f>
        <v>0.63174237338584571</v>
      </c>
      <c r="D127">
        <f>IF('LF Projected Ratios'!E$38&gt;=0,$B127+(1-$B127)*'LF Projected Ratios'!E$38,$B127*(1+'LF Projected Ratios'!E$38))</f>
        <v>0.62981050003743788</v>
      </c>
      <c r="E127">
        <f>IF('LF Projected Ratios'!F$38&gt;=0,$B127+(1-$B127)*'LF Projected Ratios'!F$38,$B127*(1+'LF Projected Ratios'!F$38))</f>
        <v>0.62789187200948382</v>
      </c>
      <c r="F127">
        <f>IF('LF Projected Ratios'!G$38&gt;=0,$B127+(1-$B127)*'LF Projected Ratios'!G$38,$B127*(1+'LF Projected Ratios'!G$38))</f>
        <v>0.62599031130407634</v>
      </c>
      <c r="G127">
        <f>IF('LF Projected Ratios'!H$38&gt;=0,$B127+(1-$B127)*'LF Projected Ratios'!H$38,$B127*(1+'LF Projected Ratios'!H$38))</f>
        <v>0.62409820423433715</v>
      </c>
      <c r="H127">
        <f>IF('LF Projected Ratios'!I$38&gt;=0,$B127+(1-$B127)*'LF Projected Ratios'!I$38,$B127*(1+'LF Projected Ratios'!I$38))</f>
        <v>0.62216837165722028</v>
      </c>
      <c r="I127">
        <f>IF('LF Projected Ratios'!J$38&gt;=0,$B127+(1-$B127)*'LF Projected Ratios'!J$38,$B127*(1+'LF Projected Ratios'!J$38))</f>
        <v>0.62025489708302395</v>
      </c>
      <c r="J127">
        <f>IF('LF Projected Ratios'!K$38&gt;=0,$B127+(1-$B127)*'LF Projected Ratios'!K$38,$B127*(1+'LF Projected Ratios'!K$38))</f>
        <v>0.61833805413534682</v>
      </c>
      <c r="K127">
        <f>IF('LF Projected Ratios'!L$38&gt;=0,$B127+(1-$B127)*'LF Projected Ratios'!L$38,$B127*(1+'LF Projected Ratios'!L$38))</f>
        <v>0.61644590981242342</v>
      </c>
      <c r="L127">
        <f>IF('LF Projected Ratios'!M$38&gt;=0,$B127+(1-$B127)*'LF Projected Ratios'!M$38,$B127*(1+'LF Projected Ratios'!M$38))</f>
        <v>0.61477252390572101</v>
      </c>
      <c r="M127">
        <f>IF('LF Projected Ratios'!N$38&gt;=0,$B127+(1-$B127)*'LF Projected Ratios'!N$38,$B127*(1+'LF Projected Ratios'!N$38))</f>
        <v>0.61297902683333538</v>
      </c>
      <c r="N127">
        <f>IF('LF Projected Ratios'!O$38&gt;=0,$B127+(1-$B127)*'LF Projected Ratios'!O$38,$B127*(1+'LF Projected Ratios'!O$38))</f>
        <v>0.6112019628375529</v>
      </c>
      <c r="O127">
        <f>IF('LF Projected Ratios'!P$38&gt;=0,$B127+(1-$B127)*'LF Projected Ratios'!P$38,$B127*(1+'LF Projected Ratios'!P$38))</f>
        <v>0.60944110709406873</v>
      </c>
      <c r="P127">
        <f>IF('LF Projected Ratios'!Q$38&gt;=0,$B127+(1-$B127)*'LF Projected Ratios'!Q$38,$B127*(1+'LF Projected Ratios'!Q$38))</f>
        <v>0.60769623886111723</v>
      </c>
      <c r="Q127">
        <f>IF('LF Projected Ratios'!R$38&gt;=0,$B127+(1-$B127)*'LF Projected Ratios'!R$38,$B127*(1+'LF Projected Ratios'!R$38))</f>
        <v>0.60596714138722185</v>
      </c>
      <c r="R127">
        <f>IF('LF Projected Ratios'!S$38&gt;=0,$B127+(1-$B127)*'LF Projected Ratios'!S$38,$B127*(1+'LF Projected Ratios'!S$38))</f>
        <v>0.60425360182143861</v>
      </c>
      <c r="S127">
        <f>IF('LF Projected Ratios'!T$38&gt;=0,$B127+(1-$B127)*'LF Projected Ratios'!T$38,$B127*(1+'LF Projected Ratios'!T$38))</f>
        <v>0.60255541112600797</v>
      </c>
      <c r="T127">
        <f>IF('LF Projected Ratios'!U$38&gt;=0,$B127+(1-$B127)*'LF Projected Ratios'!U$38,$B127*(1+'LF Projected Ratios'!U$38))</f>
        <v>0.60087236399134469</v>
      </c>
      <c r="U127">
        <f>IF('LF Projected Ratios'!V$38&gt;=0,$B127+(1-$B127)*'LF Projected Ratios'!V$38,$B127*(1+'LF Projected Ratios'!V$38))</f>
        <v>0.59920425875329386</v>
      </c>
      <c r="V127">
        <f>IF('LF Projected Ratios'!W$38&gt;=0,$B127+(1-$B127)*'LF Projected Ratios'!W$38,$B127*(1+'LF Projected Ratios'!W$38))</f>
        <v>0.5975508973125776</v>
      </c>
      <c r="W127">
        <f>IF('LF Projected Ratios'!X$38&gt;=0,$B127+(1-$B127)*'LF Projected Ratios'!X$38,$B127*(1+'LF Projected Ratios'!X$38))</f>
        <v>0.59591208505636972</v>
      </c>
      <c r="X127">
        <f>IF('LF Projected Ratios'!Y$38&gt;=0,$B127+(1-$B127)*'LF Projected Ratios'!Y$38,$B127*(1+'LF Projected Ratios'!Y$38))</f>
        <v>0.59428763078193381</v>
      </c>
      <c r="Y127">
        <f>IF('LF Projected Ratios'!Z$38&gt;=0,$B127+(1-$B127)*'LF Projected Ratios'!Z$38,$B127*(1+'LF Projected Ratios'!Z$38))</f>
        <v>0.59267734662225535</v>
      </c>
      <c r="Z127">
        <f>IF('LF Projected Ratios'!AA$38&gt;=0,$B127+(1-$B127)*'LF Projected Ratios'!AA$38,$B127*(1+'LF Projected Ratios'!AA$38))</f>
        <v>0.5910810479736156</v>
      </c>
      <c r="AA127">
        <f>IF('LF Projected Ratios'!AB$38&gt;=0,$B127+(1-$B127)*'LF Projected Ratios'!AB$38,$B127*(1+'LF Projected Ratios'!AB$38))</f>
        <v>0.58949855342504154</v>
      </c>
      <c r="AB127">
        <f>IF('LF Projected Ratios'!AC$38&gt;=0,$B127+(1-$B127)*'LF Projected Ratios'!AC$38,$B127*(1+'LF Projected Ratios'!AC$38))</f>
        <v>0.58792968468958018</v>
      </c>
      <c r="AC127">
        <f>IF('LF Projected Ratios'!AD$38&gt;=0,$B127+(1-$B127)*'LF Projected Ratios'!AD$38,$B127*(1+'LF Projected Ratios'!AD$38))</f>
        <v>0.5863742665373386</v>
      </c>
      <c r="AD127">
        <f>IF('LF Projected Ratios'!AE$38&gt;=0,$B127+(1-$B127)*'LF Projected Ratios'!AE$38,$B127*(1+'LF Projected Ratios'!AE$38))</f>
        <v>0.58483212673024154</v>
      </c>
      <c r="AE127">
        <f>IF('LF Projected Ratios'!AF$38&gt;=0,$B127+(1-$B127)*'LF Projected Ratios'!AF$38,$B127*(1+'LF Projected Ratios'!AF$38))</f>
        <v>0.58330309595844954</v>
      </c>
      <c r="AF127">
        <f>IF('LF Projected Ratios'!AG$38&gt;=0,$B127+(1-$B127)*'LF Projected Ratios'!AG$38,$B127*(1+'LF Projected Ratios'!AG$38))</f>
        <v>0.58178700777839376</v>
      </c>
    </row>
    <row r="128" spans="1:32" x14ac:dyDescent="0.25">
      <c r="A128" t="s">
        <v>88</v>
      </c>
      <c r="B128">
        <f t="shared" si="0"/>
        <v>0.675095071153478</v>
      </c>
      <c r="C128">
        <f>IF('LF Projected Ratios'!D$38&gt;=0,$B128+(1-$B128)*'LF Projected Ratios'!D$38,$B128*(1+'LF Projected Ratios'!D$38))</f>
        <v>0.67311198204235956</v>
      </c>
      <c r="D128">
        <f>IF('LF Projected Ratios'!E$38&gt;=0,$B128+(1-$B128)*'LF Projected Ratios'!E$38,$B128*(1+'LF Projected Ratios'!E$38))</f>
        <v>0.67105360009208415</v>
      </c>
      <c r="E128">
        <f>IF('LF Projected Ratios'!F$38&gt;=0,$B128+(1-$B128)*'LF Projected Ratios'!F$38,$B128*(1+'LF Projected Ratios'!F$38))</f>
        <v>0.66900933083121972</v>
      </c>
      <c r="F128">
        <f>IF('LF Projected Ratios'!G$38&gt;=0,$B128+(1-$B128)*'LF Projected Ratios'!G$38,$B128*(1+'LF Projected Ratios'!G$38))</f>
        <v>0.66698324654542018</v>
      </c>
      <c r="G128">
        <f>IF('LF Projected Ratios'!H$38&gt;=0,$B128+(1-$B128)*'LF Projected Ratios'!H$38,$B128*(1+'LF Projected Ratios'!H$38))</f>
        <v>0.6649672349660124</v>
      </c>
      <c r="H128">
        <f>IF('LF Projected Ratios'!I$38&gt;=0,$B128+(1-$B128)*'LF Projected Ratios'!I$38,$B128*(1+'LF Projected Ratios'!I$38))</f>
        <v>0.66291102742680452</v>
      </c>
      <c r="I128">
        <f>IF('LF Projected Ratios'!J$38&gt;=0,$B128+(1-$B128)*'LF Projected Ratios'!J$38,$B128*(1+'LF Projected Ratios'!J$38))</f>
        <v>0.66087224909328546</v>
      </c>
      <c r="J128">
        <f>IF('LF Projected Ratios'!K$38&gt;=0,$B128+(1-$B128)*'LF Projected Ratios'!K$38,$B128*(1+'LF Projected Ratios'!K$38))</f>
        <v>0.65882988180856505</v>
      </c>
      <c r="K128">
        <f>IF('LF Projected Ratios'!L$38&gt;=0,$B128+(1-$B128)*'LF Projected Ratios'!L$38,$B128*(1+'LF Projected Ratios'!L$38))</f>
        <v>0.65681383053645059</v>
      </c>
      <c r="L128">
        <f>IF('LF Projected Ratios'!M$38&gt;=0,$B128+(1-$B128)*'LF Projected Ratios'!M$38,$B128*(1+'LF Projected Ratios'!M$38))</f>
        <v>0.65503086306136193</v>
      </c>
      <c r="M128">
        <f>IF('LF Projected Ratios'!N$38&gt;=0,$B128+(1-$B128)*'LF Projected Ratios'!N$38,$B128*(1+'LF Projected Ratios'!N$38))</f>
        <v>0.65311991894863686</v>
      </c>
      <c r="N128">
        <f>IF('LF Projected Ratios'!O$38&gt;=0,$B128+(1-$B128)*'LF Projected Ratios'!O$38,$B128*(1+'LF Projected Ratios'!O$38))</f>
        <v>0.65122648403147854</v>
      </c>
      <c r="O128">
        <f>IF('LF Projected Ratios'!P$38&gt;=0,$B128+(1-$B128)*'LF Projected Ratios'!P$38,$B128*(1+'LF Projected Ratios'!P$38))</f>
        <v>0.649350318762977</v>
      </c>
      <c r="P128">
        <f>IF('LF Projected Ratios'!Q$38&gt;=0,$B128+(1-$B128)*'LF Projected Ratios'!Q$38,$B128*(1+'LF Projected Ratios'!Q$38))</f>
        <v>0.64749118794610616</v>
      </c>
      <c r="Q128">
        <f>IF('LF Projected Ratios'!R$38&gt;=0,$B128+(1-$B128)*'LF Projected Ratios'!R$38,$B128*(1+'LF Projected Ratios'!R$38))</f>
        <v>0.64564886063543303</v>
      </c>
      <c r="R128">
        <f>IF('LF Projected Ratios'!S$38&gt;=0,$B128+(1-$B128)*'LF Projected Ratios'!S$38,$B128*(1+'LF Projected Ratios'!S$38))</f>
        <v>0.6438231100414834</v>
      </c>
      <c r="S128">
        <f>IF('LF Projected Ratios'!T$38&gt;=0,$B128+(1-$B128)*'LF Projected Ratios'!T$38,$B128*(1+'LF Projected Ratios'!T$38))</f>
        <v>0.64201371343767344</v>
      </c>
      <c r="T128">
        <f>IF('LF Projected Ratios'!U$38&gt;=0,$B128+(1-$B128)*'LF Projected Ratios'!U$38,$B128*(1+'LF Projected Ratios'!U$38))</f>
        <v>0.64022045206973288</v>
      </c>
      <c r="U128">
        <f>IF('LF Projected Ratios'!V$38&gt;=0,$B128+(1-$B128)*'LF Projected Ratios'!V$38,$B128*(1+'LF Projected Ratios'!V$38))</f>
        <v>0.63844311106754259</v>
      </c>
      <c r="V128">
        <f>IF('LF Projected Ratios'!W$38&gt;=0,$B128+(1-$B128)*'LF Projected Ratios'!W$38,$B128*(1+'LF Projected Ratios'!W$38))</f>
        <v>0.6366814793593063</v>
      </c>
      <c r="W128">
        <f>IF('LF Projected Ratios'!X$38&gt;=0,$B128+(1-$B128)*'LF Projected Ratios'!X$38,$B128*(1+'LF Projected Ratios'!X$38))</f>
        <v>0.63493534958798958</v>
      </c>
      <c r="X128">
        <f>IF('LF Projected Ratios'!Y$38&gt;=0,$B128+(1-$B128)*'LF Projected Ratios'!Y$38,$B128*(1+'LF Projected Ratios'!Y$38))</f>
        <v>0.63320451802995681</v>
      </c>
      <c r="Y128">
        <f>IF('LF Projected Ratios'!Z$38&gt;=0,$B128+(1-$B128)*'LF Projected Ratios'!Z$38,$B128*(1+'LF Projected Ratios'!Z$38))</f>
        <v>0.6314887845157342</v>
      </c>
      <c r="Z128">
        <f>IF('LF Projected Ratios'!AA$38&gt;=0,$B128+(1-$B128)*'LF Projected Ratios'!AA$38,$B128*(1+'LF Projected Ratios'!AA$38))</f>
        <v>0.62978795235284046</v>
      </c>
      <c r="AA128">
        <f>IF('LF Projected Ratios'!AB$38&gt;=0,$B128+(1-$B128)*'LF Projected Ratios'!AB$38,$B128*(1+'LF Projected Ratios'!AB$38))</f>
        <v>0.62810182825061678</v>
      </c>
      <c r="AB128">
        <f>IF('LF Projected Ratios'!AC$38&gt;=0,$B128+(1-$B128)*'LF Projected Ratios'!AC$38,$B128*(1+'LF Projected Ratios'!AC$38))</f>
        <v>0.62643022224700029</v>
      </c>
      <c r="AC128">
        <f>IF('LF Projected Ratios'!AD$38&gt;=0,$B128+(1-$B128)*'LF Projected Ratios'!AD$38,$B128*(1+'LF Projected Ratios'!AD$38))</f>
        <v>0.62477294763717994</v>
      </c>
      <c r="AD128">
        <f>IF('LF Projected Ratios'!AE$38&gt;=0,$B128+(1-$B128)*'LF Projected Ratios'!AE$38,$B128*(1+'LF Projected Ratios'!AE$38))</f>
        <v>0.62312982090408131</v>
      </c>
      <c r="AE128">
        <f>IF('LF Projected Ratios'!AF$38&gt;=0,$B128+(1-$B128)*'LF Projected Ratios'!AF$38,$B128*(1+'LF Projected Ratios'!AF$38))</f>
        <v>0.62150066165062079</v>
      </c>
      <c r="AF128">
        <f>IF('LF Projected Ratios'!AG$38&gt;=0,$B128+(1-$B128)*'LF Projected Ratios'!AG$38,$B128*(1+'LF Projected Ratios'!AG$38))</f>
        <v>0.61988529253368319</v>
      </c>
    </row>
    <row r="129" spans="1:32" x14ac:dyDescent="0.25">
      <c r="A129" t="s">
        <v>90</v>
      </c>
      <c r="B129">
        <f t="shared" si="0"/>
        <v>0.63421615448646484</v>
      </c>
      <c r="C129">
        <f>IF('LF Projected Ratios'!D$38&gt;=0,$B129+(1-$B129)*'LF Projected Ratios'!D$38,$B129*(1+'LF Projected Ratios'!D$38))</f>
        <v>0.63235314703196133</v>
      </c>
      <c r="D129">
        <f>IF('LF Projected Ratios'!E$38&gt;=0,$B129+(1-$B129)*'LF Projected Ratios'!E$38,$B129*(1+'LF Projected Ratios'!E$38))</f>
        <v>0.6304194059327447</v>
      </c>
      <c r="E129">
        <f>IF('LF Projected Ratios'!F$38&gt;=0,$B129+(1-$B129)*'LF Projected Ratios'!F$38,$B129*(1+'LF Projected Ratios'!F$38))</f>
        <v>0.62849892295966503</v>
      </c>
      <c r="F129">
        <f>IF('LF Projected Ratios'!G$38&gt;=0,$B129+(1-$B129)*'LF Projected Ratios'!G$38,$B129*(1+'LF Projected Ratios'!G$38))</f>
        <v>0.62659552380995753</v>
      </c>
      <c r="G129">
        <f>IF('LF Projected Ratios'!H$38&gt;=0,$B129+(1-$B129)*'LF Projected Ratios'!H$38,$B129*(1+'LF Projected Ratios'!H$38))</f>
        <v>0.62470158743577009</v>
      </c>
      <c r="H129">
        <f>IF('LF Projected Ratios'!I$38&gt;=0,$B129+(1-$B129)*'LF Projected Ratios'!I$38,$B129*(1+'LF Projected Ratios'!I$38))</f>
        <v>0.6227698890808786</v>
      </c>
      <c r="I129">
        <f>IF('LF Projected Ratios'!J$38&gt;=0,$B129+(1-$B129)*'LF Projected Ratios'!J$38,$B129*(1+'LF Projected Ratios'!J$38))</f>
        <v>0.6208545645439576</v>
      </c>
      <c r="J129">
        <f>IF('LF Projected Ratios'!K$38&gt;=0,$B129+(1-$B129)*'LF Projected Ratios'!K$38,$B129*(1+'LF Projected Ratios'!K$38))</f>
        <v>0.61893586837698489</v>
      </c>
      <c r="K129">
        <f>IF('LF Projected Ratios'!L$38&gt;=0,$B129+(1-$B129)*'LF Projected Ratios'!L$38,$B129*(1+'LF Projected Ratios'!L$38))</f>
        <v>0.61704189471359649</v>
      </c>
      <c r="L129">
        <f>IF('LF Projected Ratios'!M$38&gt;=0,$B129+(1-$B129)*'LF Projected Ratios'!M$38,$B129*(1+'LF Projected Ratios'!M$38))</f>
        <v>0.61536689096383856</v>
      </c>
      <c r="M129">
        <f>IF('LF Projected Ratios'!N$38&gt;=0,$B129+(1-$B129)*'LF Projected Ratios'!N$38,$B129*(1+'LF Projected Ratios'!N$38))</f>
        <v>0.61357165992394913</v>
      </c>
      <c r="N129">
        <f>IF('LF Projected Ratios'!O$38&gt;=0,$B129+(1-$B129)*'LF Projected Ratios'!O$38,$B129*(1+'LF Projected Ratios'!O$38))</f>
        <v>0.61179287784829461</v>
      </c>
      <c r="O129">
        <f>IF('LF Projected Ratios'!P$38&gt;=0,$B129+(1-$B129)*'LF Projected Ratios'!P$38,$B129*(1+'LF Projected Ratios'!P$38))</f>
        <v>0.61003031969520805</v>
      </c>
      <c r="P129">
        <f>IF('LF Projected Ratios'!Q$38&gt;=0,$B129+(1-$B129)*'LF Projected Ratios'!Q$38,$B129*(1+'LF Projected Ratios'!Q$38))</f>
        <v>0.60828376450950872</v>
      </c>
      <c r="Q129">
        <f>IF('LF Projected Ratios'!R$38&gt;=0,$B129+(1-$B129)*'LF Projected Ratios'!R$38,$B129*(1+'LF Projected Ratios'!R$38))</f>
        <v>0.60655299533016327</v>
      </c>
      <c r="R129">
        <f>IF('LF Projected Ratios'!S$38&gt;=0,$B129+(1-$B129)*'LF Projected Ratios'!S$38,$B129*(1+'LF Projected Ratios'!S$38))</f>
        <v>0.60483779910044166</v>
      </c>
      <c r="S129">
        <f>IF('LF Projected Ratios'!T$38&gt;=0,$B129+(1-$B129)*'LF Projected Ratios'!T$38,$B129*(1+'LF Projected Ratios'!T$38))</f>
        <v>0.60313796658048491</v>
      </c>
      <c r="T129">
        <f>IF('LF Projected Ratios'!U$38&gt;=0,$B129+(1-$B129)*'LF Projected Ratios'!U$38,$B129*(1+'LF Projected Ratios'!U$38))</f>
        <v>0.60145329226221267</v>
      </c>
      <c r="U129">
        <f>IF('LF Projected Ratios'!V$38&gt;=0,$B129+(1-$B129)*'LF Projected Ratios'!V$38,$B129*(1+'LF Projected Ratios'!V$38))</f>
        <v>0.59978357428649964</v>
      </c>
      <c r="V129">
        <f>IF('LF Projected Ratios'!W$38&gt;=0,$B129+(1-$B129)*'LF Projected Ratios'!W$38,$B129*(1+'LF Projected Ratios'!W$38))</f>
        <v>0.59812861436254394</v>
      </c>
      <c r="W129">
        <f>IF('LF Projected Ratios'!X$38&gt;=0,$B129+(1-$B129)*'LF Projected Ratios'!X$38,$B129*(1+'LF Projected Ratios'!X$38))</f>
        <v>0.59648821768936622</v>
      </c>
      <c r="X129">
        <f>IF('LF Projected Ratios'!Y$38&gt;=0,$B129+(1-$B129)*'LF Projected Ratios'!Y$38,$B129*(1+'LF Projected Ratios'!Y$38))</f>
        <v>0.59486219287937347</v>
      </c>
      <c r="Y129">
        <f>IF('LF Projected Ratios'!Z$38&gt;=0,$B129+(1-$B129)*'LF Projected Ratios'!Z$38,$B129*(1+'LF Projected Ratios'!Z$38))</f>
        <v>0.59325035188391995</v>
      </c>
      <c r="Z129">
        <f>IF('LF Projected Ratios'!AA$38&gt;=0,$B129+(1-$B129)*'LF Projected Ratios'!AA$38,$B129*(1+'LF Projected Ratios'!AA$38))</f>
        <v>0.59165250992081053</v>
      </c>
      <c r="AA129">
        <f>IF('LF Projected Ratios'!AB$38&gt;=0,$B129+(1-$B129)*'LF Projected Ratios'!AB$38,$B129*(1+'LF Projected Ratios'!AB$38))</f>
        <v>0.59006848540368273</v>
      </c>
      <c r="AB129">
        <f>IF('LF Projected Ratios'!AC$38&gt;=0,$B129+(1-$B129)*'LF Projected Ratios'!AC$38,$B129*(1+'LF Projected Ratios'!AC$38))</f>
        <v>0.58849809987321411</v>
      </c>
      <c r="AC129">
        <f>IF('LF Projected Ratios'!AD$38&gt;=0,$B129+(1-$B129)*'LF Projected Ratios'!AD$38,$B129*(1+'LF Projected Ratios'!AD$38))</f>
        <v>0.58694117793009803</v>
      </c>
      <c r="AD129">
        <f>IF('LF Projected Ratios'!AE$38&gt;=0,$B129+(1-$B129)*'LF Projected Ratios'!AE$38,$B129*(1+'LF Projected Ratios'!AE$38))</f>
        <v>0.58539754716973835</v>
      </c>
      <c r="AE129">
        <f>IF('LF Projected Ratios'!AF$38&gt;=0,$B129+(1-$B129)*'LF Projected Ratios'!AF$38,$B129*(1+'LF Projected Ratios'!AF$38))</f>
        <v>0.58386703811860519</v>
      </c>
      <c r="AF129">
        <f>IF('LF Projected Ratios'!AG$38&gt;=0,$B129+(1-$B129)*'LF Projected Ratios'!AG$38,$B129*(1+'LF Projected Ratios'!AG$38))</f>
        <v>0.58234948417221077</v>
      </c>
    </row>
    <row r="130" spans="1:32" x14ac:dyDescent="0.25">
      <c r="A130" t="s">
        <v>92</v>
      </c>
      <c r="B130">
        <f t="shared" si="0"/>
        <v>0.60932149797396418</v>
      </c>
      <c r="C130">
        <f>IF('LF Projected Ratios'!D$38&gt;=0,$B130+(1-$B130)*'LF Projected Ratios'!D$38,$B130*(1+'LF Projected Ratios'!D$38))</f>
        <v>0.60753161847486203</v>
      </c>
      <c r="D130">
        <f>IF('LF Projected Ratios'!E$38&gt;=0,$B130+(1-$B130)*'LF Projected Ratios'!E$38,$B130*(1+'LF Projected Ratios'!E$38))</f>
        <v>0.6056737818131287</v>
      </c>
      <c r="E130">
        <f>IF('LF Projected Ratios'!F$38&gt;=0,$B130+(1-$B130)*'LF Projected Ratios'!F$38,$B130*(1+'LF Projected Ratios'!F$38))</f>
        <v>0.60382868286111924</v>
      </c>
      <c r="F130">
        <f>IF('LF Projected Ratios'!G$38&gt;=0,$B130+(1-$B130)*'LF Projected Ratios'!G$38,$B130*(1+'LF Projected Ratios'!G$38))</f>
        <v>0.60199999714736407</v>
      </c>
      <c r="G130">
        <f>IF('LF Projected Ratios'!H$38&gt;=0,$B130+(1-$B130)*'LF Projected Ratios'!H$38,$B130*(1+'LF Projected Ratios'!H$38))</f>
        <v>0.6001804027702361</v>
      </c>
      <c r="H130">
        <f>IF('LF Projected Ratios'!I$38&gt;=0,$B130+(1-$B130)*'LF Projected Ratios'!I$38,$B130*(1+'LF Projected Ratios'!I$38))</f>
        <v>0.59832452866972641</v>
      </c>
      <c r="I130">
        <f>IF('LF Projected Ratios'!J$38&gt;=0,$B130+(1-$B130)*'LF Projected Ratios'!J$38,$B130*(1+'LF Projected Ratios'!J$38))</f>
        <v>0.59648438567165352</v>
      </c>
      <c r="J130">
        <f>IF('LF Projected Ratios'!K$38&gt;=0,$B130+(1-$B130)*'LF Projected Ratios'!K$38,$B130*(1+'LF Projected Ratios'!K$38))</f>
        <v>0.59464100338889947</v>
      </c>
      <c r="K130">
        <f>IF('LF Projected Ratios'!L$38&gt;=0,$B130+(1-$B130)*'LF Projected Ratios'!L$38,$B130*(1+'LF Projected Ratios'!L$38))</f>
        <v>0.59282137318627004</v>
      </c>
      <c r="L130">
        <f>IF('LF Projected Ratios'!M$38&gt;=0,$B130+(1-$B130)*'LF Projected Ratios'!M$38,$B130*(1+'LF Projected Ratios'!M$38))</f>
        <v>0.59121211775073024</v>
      </c>
      <c r="M130">
        <f>IF('LF Projected Ratios'!N$38&gt;=0,$B130+(1-$B130)*'LF Projected Ratios'!N$38,$B130*(1+'LF Projected Ratios'!N$38))</f>
        <v>0.58948735426323995</v>
      </c>
      <c r="N130">
        <f>IF('LF Projected Ratios'!O$38&gt;=0,$B130+(1-$B130)*'LF Projected Ratios'!O$38,$B130*(1+'LF Projected Ratios'!O$38))</f>
        <v>0.58777839407476185</v>
      </c>
      <c r="O130">
        <f>IF('LF Projected Ratios'!P$38&gt;=0,$B130+(1-$B130)*'LF Projected Ratios'!P$38,$B130*(1+'LF Projected Ratios'!P$38))</f>
        <v>0.5860850209771078</v>
      </c>
      <c r="P130">
        <f>IF('LF Projected Ratios'!Q$38&gt;=0,$B130+(1-$B130)*'LF Projected Ratios'!Q$38,$B130*(1+'LF Projected Ratios'!Q$38))</f>
        <v>0.58440702268817091</v>
      </c>
      <c r="Q130">
        <f>IF('LF Projected Ratios'!R$38&gt;=0,$B130+(1-$B130)*'LF Projected Ratios'!R$38,$B130*(1+'LF Projected Ratios'!R$38))</f>
        <v>0.58274419076321016</v>
      </c>
      <c r="R130">
        <f>IF('LF Projected Ratios'!S$38&gt;=0,$B130+(1-$B130)*'LF Projected Ratios'!S$38,$B130*(1+'LF Projected Ratios'!S$38))</f>
        <v>0.5810963205085341</v>
      </c>
      <c r="S130">
        <f>IF('LF Projected Ratios'!T$38&gt;=0,$B130+(1-$B130)*'LF Projected Ratios'!T$38,$B130*(1+'LF Projected Ratios'!T$38))</f>
        <v>0.57946321089749997</v>
      </c>
      <c r="T130">
        <f>IF('LF Projected Ratios'!U$38&gt;=0,$B130+(1-$B130)*'LF Projected Ratios'!U$38,$B130*(1+'LF Projected Ratios'!U$38))</f>
        <v>0.57784466448876171</v>
      </c>
      <c r="U130">
        <f>IF('LF Projected Ratios'!V$38&gt;=0,$B130+(1-$B130)*'LF Projected Ratios'!V$38,$B130*(1+'LF Projected Ratios'!V$38))</f>
        <v>0.57624048734669675</v>
      </c>
      <c r="V130">
        <f>IF('LF Projected Ratios'!W$38&gt;=0,$B130+(1-$B130)*'LF Projected Ratios'!W$38,$B130*(1+'LF Projected Ratios'!W$38))</f>
        <v>0.57465048896394011</v>
      </c>
      <c r="W130">
        <f>IF('LF Projected Ratios'!X$38&gt;=0,$B130+(1-$B130)*'LF Projected Ratios'!X$38,$B130*(1+'LF Projected Ratios'!X$38))</f>
        <v>0.57307448218596468</v>
      </c>
      <c r="X130">
        <f>IF('LF Projected Ratios'!Y$38&gt;=0,$B130+(1-$B130)*'LF Projected Ratios'!Y$38,$B130*(1+'LF Projected Ratios'!Y$38))</f>
        <v>0.57151228313764524</v>
      </c>
      <c r="Y130">
        <f>IF('LF Projected Ratios'!Z$38&gt;=0,$B130+(1-$B130)*'LF Projected Ratios'!Z$38,$B130*(1+'LF Projected Ratios'!Z$38))</f>
        <v>0.56996371115174116</v>
      </c>
      <c r="Z130">
        <f>IF('LF Projected Ratios'!AA$38&gt;=0,$B130+(1-$B130)*'LF Projected Ratios'!AA$38,$B130*(1+'LF Projected Ratios'!AA$38))</f>
        <v>0.56842858869924573</v>
      </c>
      <c r="AA130">
        <f>IF('LF Projected Ratios'!AB$38&gt;=0,$B130+(1-$B130)*'LF Projected Ratios'!AB$38,$B130*(1+'LF Projected Ratios'!AB$38))</f>
        <v>0.56690674132154006</v>
      </c>
      <c r="AB130">
        <f>IF('LF Projected Ratios'!AC$38&gt;=0,$B130+(1-$B130)*'LF Projected Ratios'!AC$38,$B130*(1+'LF Projected Ratios'!AC$38))</f>
        <v>0.56539799756430065</v>
      </c>
      <c r="AC130">
        <f>IF('LF Projected Ratios'!AD$38&gt;=0,$B130+(1-$B130)*'LF Projected Ratios'!AD$38,$B130*(1+'LF Projected Ratios'!AD$38))</f>
        <v>0.56390218891310651</v>
      </c>
      <c r="AD130">
        <f>IF('LF Projected Ratios'!AE$38&gt;=0,$B130+(1-$B130)*'LF Projected Ratios'!AE$38,$B130*(1+'LF Projected Ratios'!AE$38))</f>
        <v>0.56241914973069607</v>
      </c>
      <c r="AE130">
        <f>IF('LF Projected Ratios'!AF$38&gt;=0,$B130+(1-$B130)*'LF Projected Ratios'!AF$38,$B130*(1+'LF Projected Ratios'!AF$38))</f>
        <v>0.56094871719582262</v>
      </c>
      <c r="AF130">
        <f>IF('LF Projected Ratios'!AG$38&gt;=0,$B130+(1-$B130)*'LF Projected Ratios'!AG$38,$B130*(1+'LF Projected Ratios'!AG$38))</f>
        <v>0.559490731243664</v>
      </c>
    </row>
    <row r="131" spans="1:32" x14ac:dyDescent="0.25">
      <c r="A131" t="s">
        <v>94</v>
      </c>
      <c r="B131">
        <f t="shared" si="0"/>
        <v>0.65420919173540693</v>
      </c>
      <c r="C131">
        <f>IF('LF Projected Ratios'!D$38&gt;=0,$B131+(1-$B131)*'LF Projected Ratios'!D$38,$B131*(1+'LF Projected Ratios'!D$38))</f>
        <v>0.65228745481277262</v>
      </c>
      <c r="D131">
        <f>IF('LF Projected Ratios'!E$38&gt;=0,$B131+(1-$B131)*'LF Projected Ratios'!E$38,$B131*(1+'LF Projected Ratios'!E$38))</f>
        <v>0.6502927544372068</v>
      </c>
      <c r="E131">
        <f>IF('LF Projected Ratios'!F$38&gt;=0,$B131+(1-$B131)*'LF Projected Ratios'!F$38,$B131*(1+'LF Projected Ratios'!F$38))</f>
        <v>0.64831173013709675</v>
      </c>
      <c r="F131">
        <f>IF('LF Projected Ratios'!G$38&gt;=0,$B131+(1-$B131)*'LF Projected Ratios'!G$38,$B131*(1+'LF Projected Ratios'!G$38))</f>
        <v>0.64634832821100063</v>
      </c>
      <c r="G131">
        <f>IF('LF Projected Ratios'!H$38&gt;=0,$B131+(1-$B131)*'LF Projected Ratios'!H$38,$B131*(1+'LF Projected Ratios'!H$38))</f>
        <v>0.64439468736506733</v>
      </c>
      <c r="H131">
        <f>IF('LF Projected Ratios'!I$38&gt;=0,$B131+(1-$B131)*'LF Projected Ratios'!I$38,$B131*(1+'LF Projected Ratios'!I$38))</f>
        <v>0.64240209412932203</v>
      </c>
      <c r="I131">
        <f>IF('LF Projected Ratios'!J$38&gt;=0,$B131+(1-$B131)*'LF Projected Ratios'!J$38,$B131*(1+'LF Projected Ratios'!J$38))</f>
        <v>0.64042639087997055</v>
      </c>
      <c r="J131">
        <f>IF('LF Projected Ratios'!K$38&gt;=0,$B131+(1-$B131)*'LF Projected Ratios'!K$38,$B131*(1+'LF Projected Ratios'!K$38))</f>
        <v>0.63844720971326341</v>
      </c>
      <c r="K131">
        <f>IF('LF Projected Ratios'!L$38&gt;=0,$B131+(1-$B131)*'LF Projected Ratios'!L$38,$B131*(1+'LF Projected Ratios'!L$38))</f>
        <v>0.63649353040262402</v>
      </c>
      <c r="L131">
        <f>IF('LF Projected Ratios'!M$38&gt;=0,$B131+(1-$B131)*'LF Projected Ratios'!M$38,$B131*(1+'LF Projected Ratios'!M$38))</f>
        <v>0.63476572381565655</v>
      </c>
      <c r="M131">
        <f>IF('LF Projected Ratios'!N$38&gt;=0,$B131+(1-$B131)*'LF Projected Ratios'!N$38,$B131*(1+'LF Projected Ratios'!N$38))</f>
        <v>0.63291389989209956</v>
      </c>
      <c r="N131">
        <f>IF('LF Projected Ratios'!O$38&gt;=0,$B131+(1-$B131)*'LF Projected Ratios'!O$38,$B131*(1+'LF Projected Ratios'!O$38))</f>
        <v>0.63107904347011257</v>
      </c>
      <c r="O131">
        <f>IF('LF Projected Ratios'!P$38&gt;=0,$B131+(1-$B131)*'LF Projected Ratios'!P$38,$B131*(1+'LF Projected Ratios'!P$38))</f>
        <v>0.6292609224138126</v>
      </c>
      <c r="P131">
        <f>IF('LF Projected Ratios'!Q$38&gt;=0,$B131+(1-$B131)*'LF Projected Ratios'!Q$38,$B131*(1+'LF Projected Ratios'!Q$38))</f>
        <v>0.62745930880262546</v>
      </c>
      <c r="Q131">
        <f>IF('LF Projected Ratios'!R$38&gt;=0,$B131+(1-$B131)*'LF Projected Ratios'!R$38,$B131*(1+'LF Projected Ratios'!R$38))</f>
        <v>0.62567397883603548</v>
      </c>
      <c r="R131">
        <f>IF('LF Projected Ratios'!S$38&gt;=0,$B131+(1-$B131)*'LF Projected Ratios'!S$38,$B131*(1+'LF Projected Ratios'!S$38))</f>
        <v>0.62390471274090997</v>
      </c>
      <c r="S131">
        <f>IF('LF Projected Ratios'!T$38&gt;=0,$B131+(1-$B131)*'LF Projected Ratios'!T$38,$B131*(1+'LF Projected Ratios'!T$38))</f>
        <v>0.62215129468131003</v>
      </c>
      <c r="T131">
        <f>IF('LF Projected Ratios'!U$38&gt;=0,$B131+(1-$B131)*'LF Projected Ratios'!U$38,$B131*(1+'LF Projected Ratios'!U$38))</f>
        <v>0.62041351267071687</v>
      </c>
      <c r="U131">
        <f>IF('LF Projected Ratios'!V$38&gt;=0,$B131+(1-$B131)*'LF Projected Ratios'!V$38,$B131*(1+'LF Projected Ratios'!V$38))</f>
        <v>0.61869115848659517</v>
      </c>
      <c r="V131">
        <f>IF('LF Projected Ratios'!W$38&gt;=0,$B131+(1-$B131)*'LF Projected Ratios'!W$38,$B131*(1+'LF Projected Ratios'!W$38))</f>
        <v>0.61698402758722182</v>
      </c>
      <c r="W131">
        <f>IF('LF Projected Ratios'!X$38&gt;=0,$B131+(1-$B131)*'LF Projected Ratios'!X$38,$B131*(1+'LF Projected Ratios'!X$38))</f>
        <v>0.61529191903070923</v>
      </c>
      <c r="X131">
        <f>IF('LF Projected Ratios'!Y$38&gt;=0,$B131+(1-$B131)*'LF Projected Ratios'!Y$38,$B131*(1+'LF Projected Ratios'!Y$38))</f>
        <v>0.61361463539615979</v>
      </c>
      <c r="Y131">
        <f>IF('LF Projected Ratios'!Z$38&gt;=0,$B131+(1-$B131)*'LF Projected Ratios'!Z$38,$B131*(1+'LF Projected Ratios'!Z$38))</f>
        <v>0.61195198270687989</v>
      </c>
      <c r="Z131">
        <f>IF('LF Projected Ratios'!AA$38&gt;=0,$B131+(1-$B131)*'LF Projected Ratios'!AA$38,$B131*(1+'LF Projected Ratios'!AA$38))</f>
        <v>0.61030377035559857</v>
      </c>
      <c r="AA131">
        <f>IF('LF Projected Ratios'!AB$38&gt;=0,$B131+(1-$B131)*'LF Projected Ratios'!AB$38,$B131*(1+'LF Projected Ratios'!AB$38))</f>
        <v>0.60866981103162277</v>
      </c>
      <c r="AB131">
        <f>IF('LF Projected Ratios'!AC$38&gt;=0,$B131+(1-$B131)*'LF Projected Ratios'!AC$38,$B131*(1+'LF Projected Ratios'!AC$38))</f>
        <v>0.60704992064987628</v>
      </c>
      <c r="AC131">
        <f>IF('LF Projected Ratios'!AD$38&gt;=0,$B131+(1-$B131)*'LF Projected Ratios'!AD$38,$B131*(1+'LF Projected Ratios'!AD$38))</f>
        <v>0.60544391828176292</v>
      </c>
      <c r="AD131">
        <f>IF('LF Projected Ratios'!AE$38&gt;=0,$B131+(1-$B131)*'LF Projected Ratios'!AE$38,$B131*(1+'LF Projected Ratios'!AE$38))</f>
        <v>0.60385162608780174</v>
      </c>
      <c r="AE131">
        <f>IF('LF Projected Ratios'!AF$38&gt;=0,$B131+(1-$B131)*'LF Projected Ratios'!AF$38,$B131*(1+'LF Projected Ratios'!AF$38))</f>
        <v>0.60227286925197765</v>
      </c>
      <c r="AF131">
        <f>IF('LF Projected Ratios'!AG$38&gt;=0,$B131+(1-$B131)*'LF Projected Ratios'!AG$38,$B131*(1+'LF Projected Ratios'!AG$38))</f>
        <v>0.60070747591776119</v>
      </c>
    </row>
    <row r="132" spans="1:32" x14ac:dyDescent="0.25">
      <c r="A132" t="s">
        <v>96</v>
      </c>
      <c r="B132">
        <f t="shared" si="0"/>
        <v>0.60497097639229236</v>
      </c>
      <c r="C132">
        <f>IF('LF Projected Ratios'!D$38&gt;=0,$B132+(1-$B132)*'LF Projected Ratios'!D$38,$B132*(1+'LF Projected Ratios'!D$38))</f>
        <v>0.6031938765331919</v>
      </c>
      <c r="D132">
        <f>IF('LF Projected Ratios'!E$38&gt;=0,$B132+(1-$B132)*'LF Projected Ratios'!E$38,$B132*(1+'LF Projected Ratios'!E$38))</f>
        <v>0.60134930472181913</v>
      </c>
      <c r="E132">
        <f>IF('LF Projected Ratios'!F$38&gt;=0,$B132+(1-$B132)*'LF Projected Ratios'!F$38,$B132*(1+'LF Projected Ratios'!F$38))</f>
        <v>0.59951737967363183</v>
      </c>
      <c r="F132">
        <f>IF('LF Projected Ratios'!G$38&gt;=0,$B132+(1-$B132)*'LF Projected Ratios'!G$38,$B132*(1+'LF Projected Ratios'!G$38))</f>
        <v>0.59770175067409115</v>
      </c>
      <c r="G132">
        <f>IF('LF Projected Ratios'!H$38&gt;=0,$B132+(1-$B132)*'LF Projected Ratios'!H$38,$B132*(1+'LF Projected Ratios'!H$38))</f>
        <v>0.59589514809954014</v>
      </c>
      <c r="H132">
        <f>IF('LF Projected Ratios'!I$38&gt;=0,$B132+(1-$B132)*'LF Projected Ratios'!I$38,$B132*(1+'LF Projected Ratios'!I$38))</f>
        <v>0.59405252483681315</v>
      </c>
      <c r="I132">
        <f>IF('LF Projected Ratios'!J$38&gt;=0,$B132+(1-$B132)*'LF Projected Ratios'!J$38,$B132*(1+'LF Projected Ratios'!J$38))</f>
        <v>0.59222552035732701</v>
      </c>
      <c r="J132">
        <f>IF('LF Projected Ratios'!K$38&gt;=0,$B132+(1-$B132)*'LF Projected Ratios'!K$38,$B132*(1+'LF Projected Ratios'!K$38))</f>
        <v>0.59039529972147209</v>
      </c>
      <c r="K132">
        <f>IF('LF Projected Ratios'!L$38&gt;=0,$B132+(1-$B132)*'LF Projected Ratios'!L$38,$B132*(1+'LF Projected Ratios'!L$38))</f>
        <v>0.58858866157721179</v>
      </c>
      <c r="L132">
        <f>IF('LF Projected Ratios'!M$38&gt;=0,$B132+(1-$B132)*'LF Projected Ratios'!M$38,$B132*(1+'LF Projected Ratios'!M$38))</f>
        <v>0.58699089613591315</v>
      </c>
      <c r="M132">
        <f>IF('LF Projected Ratios'!N$38&gt;=0,$B132+(1-$B132)*'LF Projected Ratios'!N$38,$B132*(1+'LF Projected Ratios'!N$38))</f>
        <v>0.58527844736372592</v>
      </c>
      <c r="N132">
        <f>IF('LF Projected Ratios'!O$38&gt;=0,$B132+(1-$B132)*'LF Projected Ratios'!O$38,$B132*(1+'LF Projected Ratios'!O$38))</f>
        <v>0.58358168905587549</v>
      </c>
      <c r="O132">
        <f>IF('LF Projected Ratios'!P$38&gt;=0,$B132+(1-$B132)*'LF Projected Ratios'!P$38,$B132*(1+'LF Projected Ratios'!P$38))</f>
        <v>0.58190040654788833</v>
      </c>
      <c r="P132">
        <f>IF('LF Projected Ratios'!Q$38&gt;=0,$B132+(1-$B132)*'LF Projected Ratios'!Q$38,$B132*(1+'LF Projected Ratios'!Q$38))</f>
        <v>0.58023438907333968</v>
      </c>
      <c r="Q132">
        <f>IF('LF Projected Ratios'!R$38&gt;=0,$B132+(1-$B132)*'LF Projected Ratios'!R$38,$B132*(1+'LF Projected Ratios'!R$38))</f>
        <v>0.57858342967577259</v>
      </c>
      <c r="R132">
        <f>IF('LF Projected Ratios'!S$38&gt;=0,$B132+(1-$B132)*'LF Projected Ratios'!S$38,$B132*(1+'LF Projected Ratios'!S$38))</f>
        <v>0.57694732512299707</v>
      </c>
      <c r="S132">
        <f>IF('LF Projected Ratios'!T$38&gt;=0,$B132+(1-$B132)*'LF Projected Ratios'!T$38,$B132*(1+'LF Projected Ratios'!T$38))</f>
        <v>0.57532587582368944</v>
      </c>
      <c r="T132">
        <f>IF('LF Projected Ratios'!U$38&gt;=0,$B132+(1-$B132)*'LF Projected Ratios'!U$38,$B132*(1+'LF Projected Ratios'!U$38))</f>
        <v>0.57371888574622387</v>
      </c>
      <c r="U132">
        <f>IF('LF Projected Ratios'!V$38&gt;=0,$B132+(1-$B132)*'LF Projected Ratios'!V$38,$B132*(1+'LF Projected Ratios'!V$38))</f>
        <v>0.57212616233966729</v>
      </c>
      <c r="V132">
        <f>IF('LF Projected Ratios'!W$38&gt;=0,$B132+(1-$B132)*'LF Projected Ratios'!W$38,$B132*(1+'LF Projected Ratios'!W$38))</f>
        <v>0.57054751645686685</v>
      </c>
      <c r="W132">
        <f>IF('LF Projected Ratios'!X$38&gt;=0,$B132+(1-$B132)*'LF Projected Ratios'!X$38,$B132*(1+'LF Projected Ratios'!X$38))</f>
        <v>0.56898276227956823</v>
      </c>
      <c r="X132">
        <f>IF('LF Projected Ratios'!Y$38&gt;=0,$B132+(1-$B132)*'LF Projected Ratios'!Y$38,$B132*(1+'LF Projected Ratios'!Y$38))</f>
        <v>0.56743171724550423</v>
      </c>
      <c r="Y132">
        <f>IF('LF Projected Ratios'!Z$38&gt;=0,$B132+(1-$B132)*'LF Projected Ratios'!Z$38,$B132*(1+'LF Projected Ratios'!Z$38))</f>
        <v>0.56589420197738838</v>
      </c>
      <c r="Z132">
        <f>IF('LF Projected Ratios'!AA$38&gt;=0,$B132+(1-$B132)*'LF Projected Ratios'!AA$38,$B132*(1+'LF Projected Ratios'!AA$38))</f>
        <v>0.56437004021376125</v>
      </c>
      <c r="AA132">
        <f>IF('LF Projected Ratios'!AB$38&gt;=0,$B132+(1-$B132)*'LF Projected Ratios'!AB$38,$B132*(1+'LF Projected Ratios'!AB$38))</f>
        <v>0.56285905874162889</v>
      </c>
      <c r="AB132">
        <f>IF('LF Projected Ratios'!AC$38&gt;=0,$B132+(1-$B132)*'LF Projected Ratios'!AC$38,$B132*(1+'LF Projected Ratios'!AC$38))</f>
        <v>0.56136108733084189</v>
      </c>
      <c r="AC132">
        <f>IF('LF Projected Ratios'!AD$38&gt;=0,$B132+(1-$B132)*'LF Projected Ratios'!AD$38,$B132*(1+'LF Projected Ratios'!AD$38))</f>
        <v>0.55987595867016293</v>
      </c>
      <c r="AD132">
        <f>IF('LF Projected Ratios'!AE$38&gt;=0,$B132+(1-$B132)*'LF Projected Ratios'!AE$38,$B132*(1+'LF Projected Ratios'!AE$38))</f>
        <v>0.55840350830497132</v>
      </c>
      <c r="AE132">
        <f>IF('LF Projected Ratios'!AF$38&gt;=0,$B132+(1-$B132)*'LF Projected Ratios'!AF$38,$B132*(1+'LF Projected Ratios'!AF$38))</f>
        <v>0.55694357457655497</v>
      </c>
      <c r="AF132">
        <f>IF('LF Projected Ratios'!AG$38&gt;=0,$B132+(1-$B132)*'LF Projected Ratios'!AG$38,$B132*(1+'LF Projected Ratios'!AG$38))</f>
        <v>0.55549599856294563</v>
      </c>
    </row>
    <row r="133" spans="1:32" x14ac:dyDescent="0.25">
      <c r="A133" t="s">
        <v>98</v>
      </c>
      <c r="B133">
        <f t="shared" si="0"/>
        <v>0.65150956528074744</v>
      </c>
      <c r="C133">
        <f>IF('LF Projected Ratios'!D$38&gt;=0,$B133+(1-$B133)*'LF Projected Ratios'!D$38,$B133*(1+'LF Projected Ratios'!D$38))</f>
        <v>0.64959575850018514</v>
      </c>
      <c r="D133">
        <f>IF('LF Projected Ratios'!E$38&gt;=0,$B133+(1-$B133)*'LF Projected Ratios'!E$38,$B133*(1+'LF Projected Ratios'!E$38))</f>
        <v>0.64760928935397377</v>
      </c>
      <c r="E133">
        <f>IF('LF Projected Ratios'!F$38&gt;=0,$B133+(1-$B133)*'LF Projected Ratios'!F$38,$B133*(1+'LF Projected Ratios'!F$38))</f>
        <v>0.64563643984821917</v>
      </c>
      <c r="F133">
        <f>IF('LF Projected Ratios'!G$38&gt;=0,$B133+(1-$B133)*'LF Projected Ratios'!G$38,$B133*(1+'LF Projected Ratios'!G$38))</f>
        <v>0.64368113999688414</v>
      </c>
      <c r="G133">
        <f>IF('LF Projected Ratios'!H$38&gt;=0,$B133+(1-$B133)*'LF Projected Ratios'!H$38,$B133*(1+'LF Projected Ratios'!H$38))</f>
        <v>0.64173556094613382</v>
      </c>
      <c r="H133">
        <f>IF('LF Projected Ratios'!I$38&gt;=0,$B133+(1-$B133)*'LF Projected Ratios'!I$38,$B133*(1+'LF Projected Ratios'!I$38))</f>
        <v>0.63975119024452676</v>
      </c>
      <c r="I133">
        <f>IF('LF Projected Ratios'!J$38&gt;=0,$B133+(1-$B133)*'LF Projected Ratios'!J$38,$B133*(1+'LF Projected Ratios'!J$38))</f>
        <v>0.63778363983195263</v>
      </c>
      <c r="J133">
        <f>IF('LF Projected Ratios'!K$38&gt;=0,$B133+(1-$B133)*'LF Projected Ratios'!K$38,$B133*(1+'LF Projected Ratios'!K$38))</f>
        <v>0.63581262585382026</v>
      </c>
      <c r="K133">
        <f>IF('LF Projected Ratios'!L$38&gt;=0,$B133+(1-$B133)*'LF Projected Ratios'!L$38,$B133*(1+'LF Projected Ratios'!L$38))</f>
        <v>0.63386700849709032</v>
      </c>
      <c r="L133">
        <f>IF('LF Projected Ratios'!M$38&gt;=0,$B133+(1-$B133)*'LF Projected Ratios'!M$38,$B133*(1+'LF Projected Ratios'!M$38))</f>
        <v>0.63214633178911206</v>
      </c>
      <c r="M133">
        <f>IF('LF Projected Ratios'!N$38&gt;=0,$B133+(1-$B133)*'LF Projected Ratios'!N$38,$B133*(1+'LF Projected Ratios'!N$38))</f>
        <v>0.63030214950819263</v>
      </c>
      <c r="N133">
        <f>IF('LF Projected Ratios'!O$38&gt;=0,$B133+(1-$B133)*'LF Projected Ratios'!O$38,$B133*(1+'LF Projected Ratios'!O$38))</f>
        <v>0.62847486471161207</v>
      </c>
      <c r="O133">
        <f>IF('LF Projected Ratios'!P$38&gt;=0,$B133+(1-$B133)*'LF Projected Ratios'!P$38,$B133*(1+'LF Projected Ratios'!P$38))</f>
        <v>0.62666424622140771</v>
      </c>
      <c r="P133">
        <f>IF('LF Projected Ratios'!Q$38&gt;=0,$B133+(1-$B133)*'LF Projected Ratios'!Q$38,$B133*(1+'LF Projected Ratios'!Q$38))</f>
        <v>0.62487006705753079</v>
      </c>
      <c r="Q133">
        <f>IF('LF Projected Ratios'!R$38&gt;=0,$B133+(1-$B133)*'LF Projected Ratios'!R$38,$B133*(1+'LF Projected Ratios'!R$38))</f>
        <v>0.62309210434298956</v>
      </c>
      <c r="R133">
        <f>IF('LF Projected Ratios'!S$38&gt;=0,$B133+(1-$B133)*'LF Projected Ratios'!S$38,$B133*(1+'LF Projected Ratios'!S$38))</f>
        <v>0.62133013921155589</v>
      </c>
      <c r="S133">
        <f>IF('LF Projected Ratios'!T$38&gt;=0,$B133+(1-$B133)*'LF Projected Ratios'!T$38,$B133*(1+'LF Projected Ratios'!T$38))</f>
        <v>0.61958395671794864</v>
      </c>
      <c r="T133">
        <f>IF('LF Projected Ratios'!U$38&gt;=0,$B133+(1-$B133)*'LF Projected Ratios'!U$38,$B133*(1+'LF Projected Ratios'!U$38))</f>
        <v>0.61785334575042161</v>
      </c>
      <c r="U133">
        <f>IF('LF Projected Ratios'!V$38&gt;=0,$B133+(1-$B133)*'LF Projected Ratios'!V$38,$B133*(1+'LF Projected Ratios'!V$38))</f>
        <v>0.61613809894568017</v>
      </c>
      <c r="V133">
        <f>IF('LF Projected Ratios'!W$38&gt;=0,$B133+(1-$B133)*'LF Projected Ratios'!W$38,$B133*(1+'LF Projected Ratios'!W$38))</f>
        <v>0.6144380126060528</v>
      </c>
      <c r="W133">
        <f>IF('LF Projected Ratios'!X$38&gt;=0,$B133+(1-$B133)*'LF Projected Ratios'!X$38,$B133*(1+'LF Projected Ratios'!X$38))</f>
        <v>0.61275288661884841</v>
      </c>
      <c r="X133">
        <f>IF('LF Projected Ratios'!Y$38&gt;=0,$B133+(1-$B133)*'LF Projected Ratios'!Y$38,$B133*(1+'LF Projected Ratios'!Y$38))</f>
        <v>0.61108252437783628</v>
      </c>
      <c r="Y133">
        <f>IF('LF Projected Ratios'!Z$38&gt;=0,$B133+(1-$B133)*'LF Projected Ratios'!Z$38,$B133*(1+'LF Projected Ratios'!Z$38))</f>
        <v>0.6094267327067775</v>
      </c>
      <c r="Z133">
        <f>IF('LF Projected Ratios'!AA$38&gt;=0,$B133+(1-$B133)*'LF Projected Ratios'!AA$38,$B133*(1+'LF Projected Ratios'!AA$38))</f>
        <v>0.60778532178495126</v>
      </c>
      <c r="AA133">
        <f>IF('LF Projected Ratios'!AB$38&gt;=0,$B133+(1-$B133)*'LF Projected Ratios'!AB$38,$B133*(1+'LF Projected Ratios'!AB$38))</f>
        <v>0.60615810507461121</v>
      </c>
      <c r="AB133">
        <f>IF('LF Projected Ratios'!AC$38&gt;=0,$B133+(1-$B133)*'LF Projected Ratios'!AC$38,$B133*(1+'LF Projected Ratios'!AC$38))</f>
        <v>0.6045448992503174</v>
      </c>
      <c r="AC133">
        <f>IF('LF Projected Ratios'!AD$38&gt;=0,$B133+(1-$B133)*'LF Projected Ratios'!AD$38,$B133*(1+'LF Projected Ratios'!AD$38))</f>
        <v>0.60294552413008429</v>
      </c>
      <c r="AD133">
        <f>IF('LF Projected Ratios'!AE$38&gt;=0,$B133+(1-$B133)*'LF Projected Ratios'!AE$38,$B133*(1+'LF Projected Ratios'!AE$38))</f>
        <v>0.60135980260829447</v>
      </c>
      <c r="AE133">
        <f>IF('LF Projected Ratios'!AF$38&gt;=0,$B133+(1-$B133)*'LF Projected Ratios'!AF$38,$B133*(1+'LF Projected Ratios'!AF$38))</f>
        <v>0.59978756059031968</v>
      </c>
      <c r="AF133">
        <f>IF('LF Projected Ratios'!AG$38&gt;=0,$B133+(1-$B133)*'LF Projected Ratios'!AG$38,$B133*(1+'LF Projected Ratios'!AG$38))</f>
        <v>0.59822862692880474</v>
      </c>
    </row>
    <row r="134" spans="1:32" x14ac:dyDescent="0.25">
      <c r="A134" t="s">
        <v>100</v>
      </c>
      <c r="B134">
        <f t="shared" si="0"/>
        <v>0.6495100830312085</v>
      </c>
      <c r="C134">
        <f>IF('LF Projected Ratios'!D$38&gt;=0,$B134+(1-$B134)*'LF Projected Ratios'!D$38,$B134*(1+'LF Projected Ratios'!D$38))</f>
        <v>0.64760214972187469</v>
      </c>
      <c r="D134">
        <f>IF('LF Projected Ratios'!E$38&gt;=0,$B134+(1-$B134)*'LF Projected Ratios'!E$38,$B134*(1+'LF Projected Ratios'!E$38))</f>
        <v>0.64562177704762447</v>
      </c>
      <c r="E134">
        <f>IF('LF Projected Ratios'!F$38&gt;=0,$B134+(1-$B134)*'LF Projected Ratios'!F$38,$B134*(1+'LF Projected Ratios'!F$38))</f>
        <v>0.64365498221516704</v>
      </c>
      <c r="F134">
        <f>IF('LF Projected Ratios'!G$38&gt;=0,$B134+(1-$B134)*'LF Projected Ratios'!G$38,$B134*(1+'LF Projected Ratios'!G$38))</f>
        <v>0.64170568317725607</v>
      </c>
      <c r="G134">
        <f>IF('LF Projected Ratios'!H$38&gt;=0,$B134+(1-$B134)*'LF Projected Ratios'!H$38,$B134*(1+'LF Projected Ratios'!H$38))</f>
        <v>0.63976607510680195</v>
      </c>
      <c r="H134">
        <f>IF('LF Projected Ratios'!I$38&gt;=0,$B134+(1-$B134)*'LF Projected Ratios'!I$38,$B134*(1+'LF Projected Ratios'!I$38))</f>
        <v>0.63778779443703137</v>
      </c>
      <c r="I134">
        <f>IF('LF Projected Ratios'!J$38&gt;=0,$B134+(1-$B134)*'LF Projected Ratios'!J$38,$B134*(1+'LF Projected Ratios'!J$38))</f>
        <v>0.6358262824348424</v>
      </c>
      <c r="J134">
        <f>IF('LF Projected Ratios'!K$38&gt;=0,$B134+(1-$B134)*'LF Projected Ratios'!K$38,$B134*(1+'LF Projected Ratios'!K$38))</f>
        <v>0.63386131749677466</v>
      </c>
      <c r="K134">
        <f>IF('LF Projected Ratios'!L$38&gt;=0,$B134+(1-$B134)*'LF Projected Ratios'!L$38,$B134*(1+'LF Projected Ratios'!L$38))</f>
        <v>0.63192167123790188</v>
      </c>
      <c r="L134">
        <f>IF('LF Projected Ratios'!M$38&gt;=0,$B134+(1-$B134)*'LF Projected Ratios'!M$38,$B134*(1+'LF Projected Ratios'!M$38))</f>
        <v>0.63020627528513917</v>
      </c>
      <c r="M134">
        <f>IF('LF Projected Ratios'!N$38&gt;=0,$B134+(1-$B134)*'LF Projected Ratios'!N$38,$B134*(1+'LF Projected Ratios'!N$38))</f>
        <v>0.62836775279792356</v>
      </c>
      <c r="N134">
        <f>IF('LF Projected Ratios'!O$38&gt;=0,$B134+(1-$B134)*'LF Projected Ratios'!O$38,$B134*(1+'LF Projected Ratios'!O$38))</f>
        <v>0.62654607593668321</v>
      </c>
      <c r="O134">
        <f>IF('LF Projected Ratios'!P$38&gt;=0,$B134+(1-$B134)*'LF Projected Ratios'!P$38,$B134*(1+'LF Projected Ratios'!P$38))</f>
        <v>0.62474101423294037</v>
      </c>
      <c r="P134">
        <f>IF('LF Projected Ratios'!Q$38&gt;=0,$B134+(1-$B134)*'LF Projected Ratios'!Q$38,$B134*(1+'LF Projected Ratios'!Q$38))</f>
        <v>0.62295234140324762</v>
      </c>
      <c r="Q134">
        <f>IF('LF Projected Ratios'!R$38&gt;=0,$B134+(1-$B134)*'LF Projected Ratios'!R$38,$B134*(1+'LF Projected Ratios'!R$38))</f>
        <v>0.62117983525462273</v>
      </c>
      <c r="R134">
        <f>IF('LF Projected Ratios'!S$38&gt;=0,$B134+(1-$B134)*'LF Projected Ratios'!S$38,$B134*(1+'LF Projected Ratios'!S$38))</f>
        <v>0.61942327759253768</v>
      </c>
      <c r="S134">
        <f>IF('LF Projected Ratios'!T$38&gt;=0,$B134+(1-$B134)*'LF Projected Ratios'!T$38,$B134*(1+'LF Projected Ratios'!T$38))</f>
        <v>0.61768245413137834</v>
      </c>
      <c r="T134">
        <f>IF('LF Projected Ratios'!U$38&gt;=0,$B134+(1-$B134)*'LF Projected Ratios'!U$38,$B134*(1+'LF Projected Ratios'!U$38))</f>
        <v>0.61595715440730003</v>
      </c>
      <c r="U134">
        <f>IF('LF Projected Ratios'!V$38&gt;=0,$B134+(1-$B134)*'LF Projected Ratios'!V$38,$B134*(1+'LF Projected Ratios'!V$38))</f>
        <v>0.61424717169340615</v>
      </c>
      <c r="V134">
        <f>IF('LF Projected Ratios'!W$38&gt;=0,$B134+(1-$B134)*'LF Projected Ratios'!W$38,$B134*(1+'LF Projected Ratios'!W$38))</f>
        <v>0.612552302917173</v>
      </c>
      <c r="W134">
        <f>IF('LF Projected Ratios'!X$38&gt;=0,$B134+(1-$B134)*'LF Projected Ratios'!X$38,$B134*(1+'LF Projected Ratios'!X$38))</f>
        <v>0.61087234858005512</v>
      </c>
      <c r="X134">
        <f>IF('LF Projected Ratios'!Y$38&gt;=0,$B134+(1-$B134)*'LF Projected Ratios'!Y$38,$B134*(1+'LF Projected Ratios'!Y$38))</f>
        <v>0.60920711267920624</v>
      </c>
      <c r="Y134">
        <f>IF('LF Projected Ratios'!Z$38&gt;=0,$B134+(1-$B134)*'LF Projected Ratios'!Z$38,$B134*(1+'LF Projected Ratios'!Z$38))</f>
        <v>0.607556402631245</v>
      </c>
      <c r="Z134">
        <f>IF('LF Projected Ratios'!AA$38&gt;=0,$B134+(1-$B134)*'LF Projected Ratios'!AA$38,$B134*(1+'LF Projected Ratios'!AA$38))</f>
        <v>0.60592002919801025</v>
      </c>
      <c r="AA134">
        <f>IF('LF Projected Ratios'!AB$38&gt;=0,$B134+(1-$B134)*'LF Projected Ratios'!AB$38,$B134*(1+'LF Projected Ratios'!AB$38))</f>
        <v>0.60429780641423991</v>
      </c>
      <c r="AB134">
        <f>IF('LF Projected Ratios'!AC$38&gt;=0,$B134+(1-$B134)*'LF Projected Ratios'!AC$38,$B134*(1+'LF Projected Ratios'!AC$38))</f>
        <v>0.60268955151711956</v>
      </c>
      <c r="AC134">
        <f>IF('LF Projected Ratios'!AD$38&gt;=0,$B134+(1-$B134)*'LF Projected Ratios'!AD$38,$B134*(1+'LF Projected Ratios'!AD$38))</f>
        <v>0.60109508487764207</v>
      </c>
      <c r="AD134">
        <f>IF('LF Projected Ratios'!AE$38&gt;=0,$B134+(1-$B134)*'LF Projected Ratios'!AE$38,$B134*(1+'LF Projected Ratios'!AE$38))</f>
        <v>0.59951422993372694</v>
      </c>
      <c r="AE134">
        <f>IF('LF Projected Ratios'!AF$38&gt;=0,$B134+(1-$B134)*'LF Projected Ratios'!AF$38,$B134*(1+'LF Projected Ratios'!AF$38))</f>
        <v>0.59794681312504205</v>
      </c>
      <c r="AF134">
        <f>IF('LF Projected Ratios'!AG$38&gt;=0,$B134+(1-$B134)*'LF Projected Ratios'!AG$38,$B134*(1+'LF Projected Ratios'!AG$38))</f>
        <v>0.59639266382948364</v>
      </c>
    </row>
    <row r="136" spans="1:32" x14ac:dyDescent="0.25">
      <c r="A136" t="s">
        <v>526</v>
      </c>
    </row>
    <row r="137" spans="1:32" x14ac:dyDescent="0.25">
      <c r="B137">
        <v>2020</v>
      </c>
      <c r="C137">
        <v>2021</v>
      </c>
      <c r="D137">
        <v>2022</v>
      </c>
      <c r="E137">
        <v>2023</v>
      </c>
      <c r="F137">
        <v>2024</v>
      </c>
      <c r="G137">
        <v>2025</v>
      </c>
      <c r="H137">
        <v>2026</v>
      </c>
      <c r="I137">
        <v>2027</v>
      </c>
      <c r="J137">
        <v>2028</v>
      </c>
      <c r="K137">
        <v>2029</v>
      </c>
      <c r="L137">
        <v>2030</v>
      </c>
      <c r="M137">
        <v>2031</v>
      </c>
      <c r="N137">
        <v>2032</v>
      </c>
      <c r="O137">
        <v>2033</v>
      </c>
      <c r="P137">
        <v>2034</v>
      </c>
      <c r="Q137">
        <v>2035</v>
      </c>
      <c r="R137">
        <v>2036</v>
      </c>
      <c r="S137">
        <v>2037</v>
      </c>
      <c r="T137">
        <v>2038</v>
      </c>
      <c r="U137">
        <v>2039</v>
      </c>
      <c r="V137">
        <v>2040</v>
      </c>
      <c r="W137">
        <v>2041</v>
      </c>
      <c r="X137">
        <v>2042</v>
      </c>
      <c r="Y137">
        <v>2043</v>
      </c>
      <c r="Z137">
        <v>2044</v>
      </c>
      <c r="AA137">
        <v>2045</v>
      </c>
      <c r="AB137">
        <v>2046</v>
      </c>
      <c r="AC137">
        <v>2047</v>
      </c>
      <c r="AD137">
        <v>2048</v>
      </c>
      <c r="AE137">
        <v>2049</v>
      </c>
      <c r="AF137">
        <v>2050</v>
      </c>
    </row>
    <row r="138" spans="1:32" x14ac:dyDescent="0.25">
      <c r="A138" t="s">
        <v>18</v>
      </c>
      <c r="B138">
        <f>(1/(1+EXP(('S Curve Equation'!$B$11-B93*'S Curve Equation'!$B$12)*'S Curve Equation'!$B$10))+'S Curve Equation'!$B$13)*'S Curve Equation'!$B$14</f>
        <v>0.92400000000000004</v>
      </c>
      <c r="C138">
        <f>(1/(1+EXP(('S Curve Equation'!$B$11-C93*'S Curve Equation'!$B$12)*'S Curve Equation'!$B$10))+'S Curve Equation'!$B$13)*'S Curve Equation'!$B$14</f>
        <v>0.92237570542899305</v>
      </c>
      <c r="D138">
        <f>(1/(1+EXP(('S Curve Equation'!$B$11-D93*'S Curve Equation'!$B$12)*'S Curve Equation'!$B$10))+'S Curve Equation'!$B$13)*'S Curve Equation'!$B$14</f>
        <v>0.92066084299269813</v>
      </c>
      <c r="E138">
        <f>(1/(1+EXP(('S Curve Equation'!$B$11-E93*'S Curve Equation'!$B$12)*'S Curve Equation'!$B$10))+'S Curve Equation'!$B$13)*'S Curve Equation'!$B$14</f>
        <v>0.91892822246251771</v>
      </c>
      <c r="F138">
        <f>(1/(1+EXP(('S Curve Equation'!$B$11-F93*'S Curve Equation'!$B$12)*'S Curve Equation'!$B$10))+'S Curve Equation'!$B$13)*'S Curve Equation'!$B$14</f>
        <v>0.91718161357414729</v>
      </c>
      <c r="G138">
        <f>(1/(1+EXP(('S Curve Equation'!$B$11-G93*'S Curve Equation'!$B$12)*'S Curve Equation'!$B$10))+'S Curve Equation'!$B$13)*'S Curve Equation'!$B$14</f>
        <v>0.91541426476353926</v>
      </c>
      <c r="H138">
        <f>(1/(1+EXP(('S Curve Equation'!$B$11-H93*'S Curve Equation'!$B$12)*'S Curve Equation'!$B$10))+'S Curve Equation'!$B$13)*'S Curve Equation'!$B$14</f>
        <v>0.9135810620228465</v>
      </c>
      <c r="I138">
        <f>(1/(1+EXP(('S Curve Equation'!$B$11-I93*'S Curve Equation'!$B$12)*'S Curve Equation'!$B$10))+'S Curve Equation'!$B$13)*'S Curve Equation'!$B$14</f>
        <v>0.9117324903068077</v>
      </c>
      <c r="J138">
        <f>(1/(1+EXP(('S Curve Equation'!$B$11-J93*'S Curve Equation'!$B$12)*'S Curve Equation'!$B$10))+'S Curve Equation'!$B$13)*'S Curve Equation'!$B$14</f>
        <v>0.90984942445995132</v>
      </c>
      <c r="K138">
        <f>(1/(1+EXP(('S Curve Equation'!$B$11-K93*'S Curve Equation'!$B$12)*'S Curve Equation'!$B$10))+'S Curve Equation'!$B$13)*'S Curve Equation'!$B$14</f>
        <v>0.90795958412321132</v>
      </c>
      <c r="L138">
        <f>(1/(1+EXP(('S Curve Equation'!$B$11-L93*'S Curve Equation'!$B$12)*'S Curve Equation'!$B$10))+'S Curve Equation'!$B$13)*'S Curve Equation'!$B$14</f>
        <v>0.90626224639790476</v>
      </c>
      <c r="M138">
        <f>(1/(1+EXP(('S Curve Equation'!$B$11-M93*'S Curve Equation'!$B$12)*'S Curve Equation'!$B$10))+'S Curve Equation'!$B$13)*'S Curve Equation'!$B$14</f>
        <v>0.90441569507657971</v>
      </c>
      <c r="N138">
        <f>(1/(1+EXP(('S Curve Equation'!$B$11-N93*'S Curve Equation'!$B$12)*'S Curve Equation'!$B$10))+'S Curve Equation'!$B$13)*'S Curve Equation'!$B$14</f>
        <v>0.90255782172341603</v>
      </c>
      <c r="O138">
        <f>(1/(1+EXP(('S Curve Equation'!$B$11-O93*'S Curve Equation'!$B$12)*'S Curve Equation'!$B$10))+'S Curve Equation'!$B$13)*'S Curve Equation'!$B$14</f>
        <v>0.90068887014173082</v>
      </c>
      <c r="P138">
        <f>(1/(1+EXP(('S Curve Equation'!$B$11-P93*'S Curve Equation'!$B$12)*'S Curve Equation'!$B$10))+'S Curve Equation'!$B$13)*'S Curve Equation'!$B$14</f>
        <v>0.89880908483153432</v>
      </c>
      <c r="Q138">
        <f>(1/(1+EXP(('S Curve Equation'!$B$11-Q93*'S Curve Equation'!$B$12)*'S Curve Equation'!$B$10))+'S Curve Equation'!$B$13)*'S Curve Equation'!$B$14</f>
        <v>0.89691871085979247</v>
      </c>
      <c r="R138">
        <f>(1/(1+EXP(('S Curve Equation'!$B$11-R93*'S Curve Equation'!$B$12)*'S Curve Equation'!$B$10))+'S Curve Equation'!$B$13)*'S Curve Equation'!$B$14</f>
        <v>0.89501799373321866</v>
      </c>
      <c r="S138">
        <f>(1/(1+EXP(('S Curve Equation'!$B$11-S93*'S Curve Equation'!$B$12)*'S Curve Equation'!$B$10))+'S Curve Equation'!$B$13)*'S Curve Equation'!$B$14</f>
        <v>0.89310717927363514</v>
      </c>
      <c r="T138">
        <f>(1/(1+EXP(('S Curve Equation'!$B$11-T93*'S Curve Equation'!$B$12)*'S Curve Equation'!$B$10))+'S Curve Equation'!$B$13)*'S Curve Equation'!$B$14</f>
        <v>0.8911865134959579</v>
      </c>
      <c r="U138">
        <f>(1/(1+EXP(('S Curve Equation'!$B$11-U93*'S Curve Equation'!$B$12)*'S Curve Equation'!$B$10))+'S Curve Equation'!$B$13)*'S Curve Equation'!$B$14</f>
        <v>0.88925624248884017</v>
      </c>
      <c r="V138">
        <f>(1/(1+EXP(('S Curve Equation'!$B$11-V93*'S Curve Equation'!$B$12)*'S Curve Equation'!$B$10))+'S Curve Equation'!$B$13)*'S Curve Equation'!$B$14</f>
        <v>0.88731661229801262</v>
      </c>
      <c r="W138">
        <f>(1/(1+EXP(('S Curve Equation'!$B$11-W93*'S Curve Equation'!$B$12)*'S Curve Equation'!$B$10))+'S Curve Equation'!$B$13)*'S Curve Equation'!$B$14</f>
        <v>0.88536786881235019</v>
      </c>
      <c r="X138">
        <f>(1/(1+EXP(('S Curve Equation'!$B$11-X93*'S Curve Equation'!$B$12)*'S Curve Equation'!$B$10))+'S Curve Equation'!$B$13)*'S Curve Equation'!$B$14</f>
        <v>0.88341025765269987</v>
      </c>
      <c r="Y138">
        <f>(1/(1+EXP(('S Curve Equation'!$B$11-Y93*'S Curve Equation'!$B$12)*'S Curve Equation'!$B$10))+'S Curve Equation'!$B$13)*'S Curve Equation'!$B$14</f>
        <v>0.88144402406348343</v>
      </c>
      <c r="Z138">
        <f>(1/(1+EXP(('S Curve Equation'!$B$11-Z93*'S Curve Equation'!$B$12)*'S Curve Equation'!$B$10))+'S Curve Equation'!$B$13)*'S Curve Equation'!$B$14</f>
        <v>0.87946941280710289</v>
      </c>
      <c r="AA138">
        <f>(1/(1+EXP(('S Curve Equation'!$B$11-AA93*'S Curve Equation'!$B$12)*'S Curve Equation'!$B$10))+'S Curve Equation'!$B$13)*'S Curve Equation'!$B$14</f>
        <v>0.87748666806115772</v>
      </c>
      <c r="AB138">
        <f>(1/(1+EXP(('S Curve Equation'!$B$11-AB93*'S Curve Equation'!$B$12)*'S Curve Equation'!$B$10))+'S Curve Equation'!$B$13)*'S Curve Equation'!$B$14</f>
        <v>0.87549603331849479</v>
      </c>
      <c r="AC138">
        <f>(1/(1+EXP(('S Curve Equation'!$B$11-AC93*'S Curve Equation'!$B$12)*'S Curve Equation'!$B$10))+'S Curve Equation'!$B$13)*'S Curve Equation'!$B$14</f>
        <v>0.87349775129008711</v>
      </c>
      <c r="AD138">
        <f>(1/(1+EXP(('S Curve Equation'!$B$11-AD93*'S Curve Equation'!$B$12)*'S Curve Equation'!$B$10))+'S Curve Equation'!$B$13)*'S Curve Equation'!$B$14</f>
        <v>0.8714920638107595</v>
      </c>
      <c r="AE138">
        <f>(1/(1+EXP(('S Curve Equation'!$B$11-AE93*'S Curve Equation'!$B$12)*'S Curve Equation'!$B$10))+'S Curve Equation'!$B$13)*'S Curve Equation'!$B$14</f>
        <v>0.86947921174775045</v>
      </c>
      <c r="AF138">
        <f>(1/(1+EXP(('S Curve Equation'!$B$11-AF93*'S Curve Equation'!$B$12)*'S Curve Equation'!$B$10))+'S Curve Equation'!$B$13)*'S Curve Equation'!$B$14</f>
        <v>0.86745943491211774</v>
      </c>
    </row>
    <row r="139" spans="1:32" x14ac:dyDescent="0.25">
      <c r="A139" t="s">
        <v>20</v>
      </c>
      <c r="B139">
        <f>(1/(1+EXP(('S Curve Equation'!$B$11-B94*'S Curve Equation'!$B$12)*'S Curve Equation'!$B$10))+'S Curve Equation'!$B$13)*'S Curve Equation'!$B$14</f>
        <v>0.93099999999999983</v>
      </c>
      <c r="C139">
        <f>(1/(1+EXP(('S Curve Equation'!$B$11-C94*'S Curve Equation'!$B$12)*'S Curve Equation'!$B$10))+'S Curve Equation'!$B$13)*'S Curve Equation'!$B$14</f>
        <v>0.92947452551875875</v>
      </c>
      <c r="D139">
        <f>(1/(1+EXP(('S Curve Equation'!$B$11-D94*'S Curve Equation'!$B$12)*'S Curve Equation'!$B$10))+'S Curve Equation'!$B$13)*'S Curve Equation'!$B$14</f>
        <v>0.92786316386616929</v>
      </c>
      <c r="E139">
        <f>(1/(1+EXP(('S Curve Equation'!$B$11-E94*'S Curve Equation'!$B$12)*'S Curve Equation'!$B$10))+'S Curve Equation'!$B$13)*'S Curve Equation'!$B$14</f>
        <v>0.92623425957626015</v>
      </c>
      <c r="F139">
        <f>(1/(1+EXP(('S Curve Equation'!$B$11-F94*'S Curve Equation'!$B$12)*'S Curve Equation'!$B$10))+'S Curve Equation'!$B$13)*'S Curve Equation'!$B$14</f>
        <v>0.92459134192308901</v>
      </c>
      <c r="G139">
        <f>(1/(1+EXP(('S Curve Equation'!$B$11-G94*'S Curve Equation'!$B$12)*'S Curve Equation'!$B$10))+'S Curve Equation'!$B$13)*'S Curve Equation'!$B$14</f>
        <v>0.92292804312205967</v>
      </c>
      <c r="H139">
        <f>(1/(1+EXP(('S Curve Equation'!$B$11-H94*'S Curve Equation'!$B$12)*'S Curve Equation'!$B$10))+'S Curve Equation'!$B$13)*'S Curve Equation'!$B$14</f>
        <v>0.92120184935988425</v>
      </c>
      <c r="I139">
        <f>(1/(1+EXP(('S Curve Equation'!$B$11-I94*'S Curve Equation'!$B$12)*'S Curve Equation'!$B$10))+'S Curve Equation'!$B$13)*'S Curve Equation'!$B$14</f>
        <v>0.91946024645687419</v>
      </c>
      <c r="J139">
        <f>(1/(1+EXP(('S Curve Equation'!$B$11-J94*'S Curve Equation'!$B$12)*'S Curve Equation'!$B$10))+'S Curve Equation'!$B$13)*'S Curve Equation'!$B$14</f>
        <v>0.91768518728210957</v>
      </c>
      <c r="K139">
        <f>(1/(1+EXP(('S Curve Equation'!$B$11-K94*'S Curve Equation'!$B$12)*'S Curve Equation'!$B$10))+'S Curve Equation'!$B$13)*'S Curve Equation'!$B$14</f>
        <v>0.91590277939328668</v>
      </c>
      <c r="L139">
        <f>(1/(1+EXP(('S Curve Equation'!$B$11-L94*'S Curve Equation'!$B$12)*'S Curve Equation'!$B$10))+'S Curve Equation'!$B$13)*'S Curve Equation'!$B$14</f>
        <v>0.9143011163092899</v>
      </c>
      <c r="M139">
        <f>(1/(1+EXP(('S Curve Equation'!$B$11-M94*'S Curve Equation'!$B$12)*'S Curve Equation'!$B$10))+'S Curve Equation'!$B$13)*'S Curve Equation'!$B$14</f>
        <v>0.91255778283787825</v>
      </c>
      <c r="N139">
        <f>(1/(1+EXP(('S Curve Equation'!$B$11-N94*'S Curve Equation'!$B$12)*'S Curve Equation'!$B$10))+'S Curve Equation'!$B$13)*'S Curve Equation'!$B$14</f>
        <v>0.91080285573576014</v>
      </c>
      <c r="O139">
        <f>(1/(1+EXP(('S Curve Equation'!$B$11-O94*'S Curve Equation'!$B$12)*'S Curve Equation'!$B$10))+'S Curve Equation'!$B$13)*'S Curve Equation'!$B$14</f>
        <v>0.90903655696465879</v>
      </c>
      <c r="P139">
        <f>(1/(1+EXP(('S Curve Equation'!$B$11-P94*'S Curve Equation'!$B$12)*'S Curve Equation'!$B$10))+'S Curve Equation'!$B$13)*'S Curve Equation'!$B$14</f>
        <v>0.90725910956211153</v>
      </c>
      <c r="Q139">
        <f>(1/(1+EXP(('S Curve Equation'!$B$11-Q94*'S Curve Equation'!$B$12)*'S Curve Equation'!$B$10))+'S Curve Equation'!$B$13)*'S Curve Equation'!$B$14</f>
        <v>0.90547073751896123</v>
      </c>
      <c r="R139">
        <f>(1/(1+EXP(('S Curve Equation'!$B$11-R94*'S Curve Equation'!$B$12)*'S Curve Equation'!$B$10))+'S Curve Equation'!$B$13)*'S Curve Equation'!$B$14</f>
        <v>0.90367166565886381</v>
      </c>
      <c r="S139">
        <f>(1/(1+EXP(('S Curve Equation'!$B$11-S94*'S Curve Equation'!$B$12)*'S Curve Equation'!$B$10))+'S Curve Equation'!$B$13)*'S Curve Equation'!$B$14</f>
        <v>0.90186211951986539</v>
      </c>
      <c r="T139">
        <f>(1/(1+EXP(('S Curve Equation'!$B$11-T94*'S Curve Equation'!$B$12)*'S Curve Equation'!$B$10))+'S Curve Equation'!$B$13)*'S Curve Equation'!$B$14</f>
        <v>0.90004232523809879</v>
      </c>
      <c r="U139">
        <f>(1/(1+EXP(('S Curve Equation'!$B$11-U94*'S Curve Equation'!$B$12)*'S Curve Equation'!$B$10))+'S Curve Equation'!$B$13)*'S Curve Equation'!$B$14</f>
        <v>0.89821250943365771</v>
      </c>
      <c r="V139">
        <f>(1/(1+EXP(('S Curve Equation'!$B$11-V94*'S Curve Equation'!$B$12)*'S Curve Equation'!$B$10))+'S Curve Equation'!$B$13)*'S Curve Equation'!$B$14</f>
        <v>0.89637289909867568</v>
      </c>
      <c r="W139">
        <f>(1/(1+EXP(('S Curve Equation'!$B$11-W94*'S Curve Equation'!$B$12)*'S Curve Equation'!$B$10))+'S Curve Equation'!$B$13)*'S Curve Equation'!$B$14</f>
        <v>0.89452372148766435</v>
      </c>
      <c r="X139">
        <f>(1/(1+EXP(('S Curve Equation'!$B$11-X94*'S Curve Equation'!$B$12)*'S Curve Equation'!$B$10))+'S Curve Equation'!$B$13)*'S Curve Equation'!$B$14</f>
        <v>0.89266520401014349</v>
      </c>
      <c r="Y139">
        <f>(1/(1+EXP(('S Curve Equation'!$B$11-Y94*'S Curve Equation'!$B$12)*'S Curve Equation'!$B$10))+'S Curve Equation'!$B$13)*'S Curve Equation'!$B$14</f>
        <v>0.89079757412558902</v>
      </c>
      <c r="Z139">
        <f>(1/(1+EXP(('S Curve Equation'!$B$11-Z94*'S Curve Equation'!$B$12)*'S Curve Equation'!$B$10))+'S Curve Equation'!$B$13)*'S Curve Equation'!$B$14</f>
        <v>0.88892105924073761</v>
      </c>
      <c r="AA139">
        <f>(1/(1+EXP(('S Curve Equation'!$B$11-AA94*'S Curve Equation'!$B$12)*'S Curve Equation'!$B$10))+'S Curve Equation'!$B$13)*'S Curve Equation'!$B$14</f>
        <v>0.88703588660926558</v>
      </c>
      <c r="AB139">
        <f>(1/(1+EXP(('S Curve Equation'!$B$11-AB94*'S Curve Equation'!$B$12)*'S Curve Equation'!$B$10))+'S Curve Equation'!$B$13)*'S Curve Equation'!$B$14</f>
        <v>0.88514228323386823</v>
      </c>
      <c r="AC139">
        <f>(1/(1+EXP(('S Curve Equation'!$B$11-AC94*'S Curve Equation'!$B$12)*'S Curve Equation'!$B$10))+'S Curve Equation'!$B$13)*'S Curve Equation'!$B$14</f>
        <v>0.88324047577075582</v>
      </c>
      <c r="AD139">
        <f>(1/(1+EXP(('S Curve Equation'!$B$11-AD94*'S Curve Equation'!$B$12)*'S Curve Equation'!$B$10))+'S Curve Equation'!$B$13)*'S Curve Equation'!$B$14</f>
        <v>0.8813306904365853</v>
      </c>
      <c r="AE139">
        <f>(1/(1+EXP(('S Curve Equation'!$B$11-AE94*'S Curve Equation'!$B$12)*'S Curve Equation'!$B$10))+'S Curve Equation'!$B$13)*'S Curve Equation'!$B$14</f>
        <v>0.87941315291783162</v>
      </c>
      <c r="AF139">
        <f>(1/(1+EXP(('S Curve Equation'!$B$11-AF94*'S Curve Equation'!$B$12)*'S Curve Equation'!$B$10))+'S Curve Equation'!$B$13)*'S Curve Equation'!$B$14</f>
        <v>0.87748808828261904</v>
      </c>
    </row>
    <row r="140" spans="1:32" x14ac:dyDescent="0.25">
      <c r="A140" t="s">
        <v>22</v>
      </c>
      <c r="B140">
        <f>(1/(1+EXP(('S Curve Equation'!$B$11-B95*'S Curve Equation'!$B$12)*'S Curve Equation'!$B$10))+'S Curve Equation'!$B$13)*'S Curve Equation'!$B$14</f>
        <v>0.80599999999999994</v>
      </c>
      <c r="C140">
        <f>(1/(1+EXP(('S Curve Equation'!$B$11-C95*'S Curve Equation'!$B$12)*'S Curve Equation'!$B$10))+'S Curve Equation'!$B$13)*'S Curve Equation'!$B$14</f>
        <v>0.80315113423817019</v>
      </c>
      <c r="D140">
        <f>(1/(1+EXP(('S Curve Equation'!$B$11-D95*'S Curve Equation'!$B$12)*'S Curve Equation'!$B$10))+'S Curve Equation'!$B$13)*'S Curve Equation'!$B$14</f>
        <v>0.80016307500758377</v>
      </c>
      <c r="E140">
        <f>(1/(1+EXP(('S Curve Equation'!$B$11-E95*'S Curve Equation'!$B$12)*'S Curve Equation'!$B$10))+'S Curve Equation'!$B$13)*'S Curve Equation'!$B$14</f>
        <v>0.7971641986932354</v>
      </c>
      <c r="F140">
        <f>(1/(1+EXP(('S Curve Equation'!$B$11-F95*'S Curve Equation'!$B$12)*'S Curve Equation'!$B$10))+'S Curve Equation'!$B$13)*'S Curve Equation'!$B$14</f>
        <v>0.79416120679987912</v>
      </c>
      <c r="G140">
        <f>(1/(1+EXP(('S Curve Equation'!$B$11-G95*'S Curve Equation'!$B$12)*'S Curve Equation'!$B$10))+'S Curve Equation'!$B$13)*'S Curve Equation'!$B$14</f>
        <v>0.79114271616756948</v>
      </c>
      <c r="H140">
        <f>(1/(1+EXP(('S Curve Equation'!$B$11-H95*'S Curve Equation'!$B$12)*'S Curve Equation'!$B$10))+'S Curve Equation'!$B$13)*'S Curve Equation'!$B$14</f>
        <v>0.78803278389985998</v>
      </c>
      <c r="I140">
        <f>(1/(1+EXP(('S Curve Equation'!$B$11-I95*'S Curve Equation'!$B$12)*'S Curve Equation'!$B$10))+'S Curve Equation'!$B$13)*'S Curve Equation'!$B$14</f>
        <v>0.78491806470347469</v>
      </c>
      <c r="J140">
        <f>(1/(1+EXP(('S Curve Equation'!$B$11-J95*'S Curve Equation'!$B$12)*'S Curve Equation'!$B$10))+'S Curve Equation'!$B$13)*'S Curve Equation'!$B$14</f>
        <v>0.78176679390859527</v>
      </c>
      <c r="K140">
        <f>(1/(1+EXP(('S Curve Equation'!$B$11-K95*'S Curve Equation'!$B$12)*'S Curve Equation'!$B$10))+'S Curve Equation'!$B$13)*'S Curve Equation'!$B$14</f>
        <v>0.77862566808645473</v>
      </c>
      <c r="L140">
        <f>(1/(1+EXP(('S Curve Equation'!$B$11-L95*'S Curve Equation'!$B$12)*'S Curve Equation'!$B$10))+'S Curve Equation'!$B$13)*'S Curve Equation'!$B$14</f>
        <v>0.77582252270921925</v>
      </c>
      <c r="M140">
        <f>(1/(1+EXP(('S Curve Equation'!$B$11-M95*'S Curve Equation'!$B$12)*'S Curve Equation'!$B$10))+'S Curve Equation'!$B$13)*'S Curve Equation'!$B$14</f>
        <v>0.77279198383958636</v>
      </c>
      <c r="N140">
        <f>(1/(1+EXP(('S Curve Equation'!$B$11-N95*'S Curve Equation'!$B$12)*'S Curve Equation'!$B$10))+'S Curve Equation'!$B$13)*'S Curve Equation'!$B$14</f>
        <v>0.76976254040073944</v>
      </c>
      <c r="O140">
        <f>(1/(1+EXP(('S Curve Equation'!$B$11-O95*'S Curve Equation'!$B$12)*'S Curve Equation'!$B$10))+'S Curve Equation'!$B$13)*'S Curve Equation'!$B$14</f>
        <v>0.76673460375807478</v>
      </c>
      <c r="P140">
        <f>(1/(1+EXP(('S Curve Equation'!$B$11-P95*'S Curve Equation'!$B$12)*'S Curve Equation'!$B$10))+'S Curve Equation'!$B$13)*'S Curve Equation'!$B$14</f>
        <v>0.76370857698347594</v>
      </c>
      <c r="Q140">
        <f>(1/(1+EXP(('S Curve Equation'!$B$11-Q95*'S Curve Equation'!$B$12)*'S Curve Equation'!$B$10))+'S Curve Equation'!$B$13)*'S Curve Equation'!$B$14</f>
        <v>0.76068485483092174</v>
      </c>
      <c r="R140">
        <f>(1/(1+EXP(('S Curve Equation'!$B$11-R95*'S Curve Equation'!$B$12)*'S Curve Equation'!$B$10))+'S Curve Equation'!$B$13)*'S Curve Equation'!$B$14</f>
        <v>0.75766382372055208</v>
      </c>
      <c r="S140">
        <f>(1/(1+EXP(('S Curve Equation'!$B$11-S95*'S Curve Equation'!$B$12)*'S Curve Equation'!$B$10))+'S Curve Equation'!$B$13)*'S Curve Equation'!$B$14</f>
        <v>0.75464586173086223</v>
      </c>
      <c r="T140">
        <f>(1/(1+EXP(('S Curve Equation'!$B$11-T95*'S Curve Equation'!$B$12)*'S Curve Equation'!$B$10))+'S Curve Equation'!$B$13)*'S Curve Equation'!$B$14</f>
        <v>0.75163133859870879</v>
      </c>
      <c r="U140">
        <f>(1/(1+EXP(('S Curve Equation'!$B$11-U95*'S Curve Equation'!$B$12)*'S Curve Equation'!$B$10))+'S Curve Equation'!$B$13)*'S Curve Equation'!$B$14</f>
        <v>0.74862061572681216</v>
      </c>
      <c r="V140">
        <f>(1/(1+EXP(('S Curve Equation'!$B$11-V95*'S Curve Equation'!$B$12)*'S Curve Equation'!$B$10))+'S Curve Equation'!$B$13)*'S Curve Equation'!$B$14</f>
        <v>0.74561404619842997</v>
      </c>
      <c r="W140">
        <f>(1/(1+EXP(('S Curve Equation'!$B$11-W95*'S Curve Equation'!$B$12)*'S Curve Equation'!$B$10))+'S Curve Equation'!$B$13)*'S Curve Equation'!$B$14</f>
        <v>0.74261197479889329</v>
      </c>
      <c r="X140">
        <f>(1/(1+EXP(('S Curve Equation'!$B$11-X95*'S Curve Equation'!$B$12)*'S Curve Equation'!$B$10))+'S Curve Equation'!$B$13)*'S Curve Equation'!$B$14</f>
        <v>0.7396147380437037</v>
      </c>
      <c r="Y140">
        <f>(1/(1+EXP(('S Curve Equation'!$B$11-Y95*'S Curve Equation'!$B$12)*'S Curve Equation'!$B$10))+'S Curve Equation'!$B$13)*'S Curve Equation'!$B$14</f>
        <v>0.73662266421287104</v>
      </c>
      <c r="Z140">
        <f>(1/(1+EXP(('S Curve Equation'!$B$11-Z95*'S Curve Equation'!$B$12)*'S Curve Equation'!$B$10))+'S Curve Equation'!$B$13)*'S Curve Equation'!$B$14</f>
        <v>0.73363607339120684</v>
      </c>
      <c r="AA140">
        <f>(1/(1+EXP(('S Curve Equation'!$B$11-AA95*'S Curve Equation'!$B$12)*'S Curve Equation'!$B$10))+'S Curve Equation'!$B$13)*'S Curve Equation'!$B$14</f>
        <v>0.73065527751426762</v>
      </c>
      <c r="AB140">
        <f>(1/(1+EXP(('S Curve Equation'!$B$11-AB95*'S Curve Equation'!$B$12)*'S Curve Equation'!$B$10))+'S Curve Equation'!$B$13)*'S Curve Equation'!$B$14</f>
        <v>0.72768058041966344</v>
      </c>
      <c r="AC140">
        <f>(1/(1+EXP(('S Curve Equation'!$B$11-AC95*'S Curve Equation'!$B$12)*'S Curve Equation'!$B$10))+'S Curve Equation'!$B$13)*'S Curve Equation'!$B$14</f>
        <v>0.7247122779034455</v>
      </c>
      <c r="AD140">
        <f>(1/(1+EXP(('S Curve Equation'!$B$11-AD95*'S Curve Equation'!$B$12)*'S Curve Equation'!$B$10))+'S Curve Equation'!$B$13)*'S Curve Equation'!$B$14</f>
        <v>0.72175065778129444</v>
      </c>
      <c r="AE140">
        <f>(1/(1+EXP(('S Curve Equation'!$B$11-AE95*'S Curve Equation'!$B$12)*'S Curve Equation'!$B$10))+'S Curve Equation'!$B$13)*'S Curve Equation'!$B$14</f>
        <v>0.71879599995423415</v>
      </c>
      <c r="AF140">
        <f>(1/(1+EXP(('S Curve Equation'!$B$11-AF95*'S Curve Equation'!$B$12)*'S Curve Equation'!$B$10))+'S Curve Equation'!$B$13)*'S Curve Equation'!$B$14</f>
        <v>0.71584857647861067</v>
      </c>
    </row>
    <row r="141" spans="1:32" x14ac:dyDescent="0.25">
      <c r="A141" t="s">
        <v>24</v>
      </c>
      <c r="B141">
        <f>(1/(1+EXP(('S Curve Equation'!$B$11-B96*'S Curve Equation'!$B$12)*'S Curve Equation'!$B$10))+'S Curve Equation'!$B$13)*'S Curve Equation'!$B$14</f>
        <v>0.90400000000000014</v>
      </c>
      <c r="C141">
        <f>(1/(1+EXP(('S Curve Equation'!$B$11-C96*'S Curve Equation'!$B$12)*'S Curve Equation'!$B$10))+'S Curve Equation'!$B$13)*'S Curve Equation'!$B$14</f>
        <v>0.90211209427465378</v>
      </c>
      <c r="D141">
        <f>(1/(1+EXP(('S Curve Equation'!$B$11-D96*'S Curve Equation'!$B$12)*'S Curve Equation'!$B$10))+'S Curve Equation'!$B$13)*'S Curve Equation'!$B$14</f>
        <v>0.90012161605163565</v>
      </c>
      <c r="E141">
        <f>(1/(1+EXP(('S Curve Equation'!$B$11-E96*'S Curve Equation'!$B$12)*'S Curve Equation'!$B$10))+'S Curve Equation'!$B$13)*'S Curve Equation'!$B$14</f>
        <v>0.89811330143928347</v>
      </c>
      <c r="F141">
        <f>(1/(1+EXP(('S Curve Equation'!$B$11-F96*'S Curve Equation'!$B$12)*'S Curve Equation'!$B$10))+'S Curve Equation'!$B$13)*'S Curve Equation'!$B$14</f>
        <v>0.8960915621276313</v>
      </c>
      <c r="G141">
        <f>(1/(1+EXP(('S Curve Equation'!$B$11-G96*'S Curve Equation'!$B$12)*'S Curve Equation'!$B$10))+'S Curve Equation'!$B$13)*'S Curve Equation'!$B$14</f>
        <v>0.89404863220435271</v>
      </c>
      <c r="H141">
        <f>(1/(1+EXP(('S Curve Equation'!$B$11-H96*'S Curve Equation'!$B$12)*'S Curve Equation'!$B$10))+'S Curve Equation'!$B$13)*'S Curve Equation'!$B$14</f>
        <v>0.89193253693899466</v>
      </c>
      <c r="I141">
        <f>(1/(1+EXP(('S Curve Equation'!$B$11-I96*'S Curve Equation'!$B$12)*'S Curve Equation'!$B$10))+'S Curve Equation'!$B$13)*'S Curve Equation'!$B$14</f>
        <v>0.88980171349263126</v>
      </c>
      <c r="J141">
        <f>(1/(1+EXP(('S Curve Equation'!$B$11-J96*'S Curve Equation'!$B$12)*'S Curve Equation'!$B$10))+'S Curve Equation'!$B$13)*'S Curve Equation'!$B$14</f>
        <v>0.88763420191314968</v>
      </c>
      <c r="K141">
        <f>(1/(1+EXP(('S Curve Equation'!$B$11-K96*'S Curve Equation'!$B$12)*'S Curve Equation'!$B$10))+'S Curve Equation'!$B$13)*'S Curve Equation'!$B$14</f>
        <v>0.88546197330089882</v>
      </c>
      <c r="L141">
        <f>(1/(1+EXP(('S Curve Equation'!$B$11-L96*'S Curve Equation'!$B$12)*'S Curve Equation'!$B$10))+'S Curve Equation'!$B$13)*'S Curve Equation'!$B$14</f>
        <v>0.88351361271454543</v>
      </c>
      <c r="M141">
        <f>(1/(1+EXP(('S Curve Equation'!$B$11-M96*'S Curve Equation'!$B$12)*'S Curve Equation'!$B$10))+'S Curve Equation'!$B$13)*'S Curve Equation'!$B$14</f>
        <v>0.88139673535628771</v>
      </c>
      <c r="N141">
        <f>(1/(1+EXP(('S Curve Equation'!$B$11-N96*'S Curve Equation'!$B$12)*'S Curve Equation'!$B$10))+'S Curve Equation'!$B$13)*'S Curve Equation'!$B$14</f>
        <v>0.87926975432097632</v>
      </c>
      <c r="O141">
        <f>(1/(1+EXP(('S Curve Equation'!$B$11-O96*'S Curve Equation'!$B$12)*'S Curve Equation'!$B$10))+'S Curve Equation'!$B$13)*'S Curve Equation'!$B$14</f>
        <v>0.87713296902130256</v>
      </c>
      <c r="P141">
        <f>(1/(1+EXP(('S Curve Equation'!$B$11-P96*'S Curve Equation'!$B$12)*'S Curve Equation'!$B$10))+'S Curve Equation'!$B$13)*'S Curve Equation'!$B$14</f>
        <v>0.87498667827419829</v>
      </c>
      <c r="Q141">
        <f>(1/(1+EXP(('S Curve Equation'!$B$11-Q96*'S Curve Equation'!$B$12)*'S Curve Equation'!$B$10))+'S Curve Equation'!$B$13)*'S Curve Equation'!$B$14</f>
        <v>0.87283118015906402</v>
      </c>
      <c r="R141">
        <f>(1/(1+EXP(('S Curve Equation'!$B$11-R96*'S Curve Equation'!$B$12)*'S Curve Equation'!$B$10))+'S Curve Equation'!$B$13)*'S Curve Equation'!$B$14</f>
        <v>0.87066677188004782</v>
      </c>
      <c r="S141">
        <f>(1/(1+EXP(('S Curve Equation'!$B$11-S96*'S Curve Equation'!$B$12)*'S Curve Equation'!$B$10))+'S Curve Equation'!$B$13)*'S Curve Equation'!$B$14</f>
        <v>0.86849374963238724</v>
      </c>
      <c r="T141">
        <f>(1/(1+EXP(('S Curve Equation'!$B$11-T96*'S Curve Equation'!$B$12)*'S Curve Equation'!$B$10))+'S Curve Equation'!$B$13)*'S Curve Equation'!$B$14</f>
        <v>0.86631240847283031</v>
      </c>
      <c r="U141">
        <f>(1/(1+EXP(('S Curve Equation'!$B$11-U96*'S Curve Equation'!$B$12)*'S Curve Equation'!$B$10))+'S Curve Equation'!$B$13)*'S Curve Equation'!$B$14</f>
        <v>0.86412304219414338</v>
      </c>
      <c r="V141">
        <f>(1/(1+EXP(('S Curve Equation'!$B$11-V96*'S Curve Equation'!$B$12)*'S Curve Equation'!$B$10))+'S Curve Equation'!$B$13)*'S Curve Equation'!$B$14</f>
        <v>0.86192594320370197</v>
      </c>
      <c r="W141">
        <f>(1/(1+EXP(('S Curve Equation'!$B$11-W96*'S Curve Equation'!$B$12)*'S Curve Equation'!$B$10))+'S Curve Equation'!$B$13)*'S Curve Equation'!$B$14</f>
        <v>0.85972140240616113</v>
      </c>
      <c r="X141">
        <f>(1/(1+EXP(('S Curve Equation'!$B$11-X96*'S Curve Equation'!$B$12)*'S Curve Equation'!$B$10))+'S Curve Equation'!$B$13)*'S Curve Equation'!$B$14</f>
        <v>0.85750970909020396</v>
      </c>
      <c r="Y141">
        <f>(1/(1+EXP(('S Curve Equation'!$B$11-Y96*'S Curve Equation'!$B$12)*'S Curve Equation'!$B$10))+'S Curve Equation'!$B$13)*'S Curve Equation'!$B$14</f>
        <v>0.85529115081934259</v>
      </c>
      <c r="Z141">
        <f>(1/(1+EXP(('S Curve Equation'!$B$11-Z96*'S Curve Equation'!$B$12)*'S Curve Equation'!$B$10))+'S Curve Equation'!$B$13)*'S Curve Equation'!$B$14</f>
        <v>0.85306601332676157</v>
      </c>
      <c r="AA141">
        <f>(1/(1+EXP(('S Curve Equation'!$B$11-AA96*'S Curve Equation'!$B$12)*'S Curve Equation'!$B$10))+'S Curve Equation'!$B$13)*'S Curve Equation'!$B$14</f>
        <v>0.85083458041417581</v>
      </c>
      <c r="AB141">
        <f>(1/(1+EXP(('S Curve Equation'!$B$11-AB96*'S Curve Equation'!$B$12)*'S Curve Equation'!$B$10))+'S Curve Equation'!$B$13)*'S Curve Equation'!$B$14</f>
        <v>0.84859713385468039</v>
      </c>
      <c r="AC141">
        <f>(1/(1+EXP(('S Curve Equation'!$B$11-AC96*'S Curve Equation'!$B$12)*'S Curve Equation'!$B$10))+'S Curve Equation'!$B$13)*'S Curve Equation'!$B$14</f>
        <v>0.84635395329955665</v>
      </c>
      <c r="AD141">
        <f>(1/(1+EXP(('S Curve Equation'!$B$11-AD96*'S Curve Equation'!$B$12)*'S Curve Equation'!$B$10))+'S Curve Equation'!$B$13)*'S Curve Equation'!$B$14</f>
        <v>0.84410531618900231</v>
      </c>
      <c r="AE141">
        <f>(1/(1+EXP(('S Curve Equation'!$B$11-AE96*'S Curve Equation'!$B$12)*'S Curve Equation'!$B$10))+'S Curve Equation'!$B$13)*'S Curve Equation'!$B$14</f>
        <v>0.84185149766674605</v>
      </c>
      <c r="AF141">
        <f>(1/(1+EXP(('S Curve Equation'!$B$11-AF96*'S Curve Equation'!$B$12)*'S Curve Equation'!$B$10))+'S Curve Equation'!$B$13)*'S Curve Equation'!$B$14</f>
        <v>0.83959277049850423</v>
      </c>
    </row>
    <row r="142" spans="1:32" x14ac:dyDescent="0.25">
      <c r="A142" t="s">
        <v>26</v>
      </c>
      <c r="B142">
        <f>(1/(1+EXP(('S Curve Equation'!$B$11-B97*'S Curve Equation'!$B$12)*'S Curve Equation'!$B$10))+'S Curve Equation'!$B$13)*'S Curve Equation'!$B$14</f>
        <v>0.86499999999999999</v>
      </c>
      <c r="C142">
        <f>(1/(1+EXP(('S Curve Equation'!$B$11-C97*'S Curve Equation'!$B$12)*'S Curve Equation'!$B$10))+'S Curve Equation'!$B$13)*'S Curve Equation'!$B$14</f>
        <v>0.86266902641084875</v>
      </c>
      <c r="D142">
        <f>(1/(1+EXP(('S Curve Equation'!$B$11-D97*'S Curve Equation'!$B$12)*'S Curve Equation'!$B$10))+'S Curve Equation'!$B$13)*'S Curve Equation'!$B$14</f>
        <v>0.86021701928550409</v>
      </c>
      <c r="E142">
        <f>(1/(1+EXP(('S Curve Equation'!$B$11-E97*'S Curve Equation'!$B$12)*'S Curve Equation'!$B$10))+'S Curve Equation'!$B$13)*'S Curve Equation'!$B$14</f>
        <v>0.85774880546904908</v>
      </c>
      <c r="F142">
        <f>(1/(1+EXP(('S Curve Equation'!$B$11-F97*'S Curve Equation'!$B$12)*'S Curve Equation'!$B$10))+'S Curve Equation'!$B$13)*'S Curve Equation'!$B$14</f>
        <v>0.85526986945711636</v>
      </c>
      <c r="G142">
        <f>(1/(1+EXP(('S Curve Equation'!$B$11-G97*'S Curve Equation'!$B$12)*'S Curve Equation'!$B$10))+'S Curve Equation'!$B$13)*'S Curve Equation'!$B$14</f>
        <v>0.85277076582167444</v>
      </c>
      <c r="H142">
        <f>(1/(1+EXP(('S Curve Equation'!$B$11-H97*'S Curve Equation'!$B$12)*'S Curve Equation'!$B$10))+'S Curve Equation'!$B$13)*'S Curve Equation'!$B$14</f>
        <v>0.85018824685446914</v>
      </c>
      <c r="I142">
        <f>(1/(1+EXP(('S Curve Equation'!$B$11-I97*'S Curve Equation'!$B$12)*'S Curve Equation'!$B$10))+'S Curve Equation'!$B$13)*'S Curve Equation'!$B$14</f>
        <v>0.84759393575312802</v>
      </c>
      <c r="J142">
        <f>(1/(1+EXP(('S Curve Equation'!$B$11-J97*'S Curve Equation'!$B$12)*'S Curve Equation'!$B$10))+'S Curve Equation'!$B$13)*'S Curve Equation'!$B$14</f>
        <v>0.84496124289476027</v>
      </c>
      <c r="K142">
        <f>(1/(1+EXP(('S Curve Equation'!$B$11-K97*'S Curve Equation'!$B$12)*'S Curve Equation'!$B$10))+'S Curve Equation'!$B$13)*'S Curve Equation'!$B$14</f>
        <v>0.84232910403011485</v>
      </c>
      <c r="L142">
        <f>(1/(1+EXP(('S Curve Equation'!$B$11-L97*'S Curve Equation'!$B$12)*'S Curve Equation'!$B$10))+'S Curve Equation'!$B$13)*'S Curve Equation'!$B$14</f>
        <v>0.83997351994132241</v>
      </c>
      <c r="M142">
        <f>(1/(1+EXP(('S Curve Equation'!$B$11-M97*'S Curve Equation'!$B$12)*'S Curve Equation'!$B$10))+'S Curve Equation'!$B$13)*'S Curve Equation'!$B$14</f>
        <v>0.83741980218777456</v>
      </c>
      <c r="N142">
        <f>(1/(1+EXP(('S Curve Equation'!$B$11-N97*'S Curve Equation'!$B$12)*'S Curve Equation'!$B$10))+'S Curve Equation'!$B$13)*'S Curve Equation'!$B$14</f>
        <v>0.83485970906344431</v>
      </c>
      <c r="O142">
        <f>(1/(1+EXP(('S Curve Equation'!$B$11-O97*'S Curve Equation'!$B$12)*'S Curve Equation'!$B$10))+'S Curve Equation'!$B$13)*'S Curve Equation'!$B$14</f>
        <v>0.83229361655872514</v>
      </c>
      <c r="P142">
        <f>(1/(1+EXP(('S Curve Equation'!$B$11-P97*'S Curve Equation'!$B$12)*'S Curve Equation'!$B$10))+'S Curve Equation'!$B$13)*'S Curve Equation'!$B$14</f>
        <v>0.82972189702374788</v>
      </c>
      <c r="Q142">
        <f>(1/(1+EXP(('S Curve Equation'!$B$11-Q97*'S Curve Equation'!$B$12)*'S Curve Equation'!$B$10))+'S Curve Equation'!$B$13)*'S Curve Equation'!$B$14</f>
        <v>0.82714491904101228</v>
      </c>
      <c r="R142">
        <f>(1/(1+EXP(('S Curve Equation'!$B$11-R97*'S Curve Equation'!$B$12)*'S Curve Equation'!$B$10))+'S Curve Equation'!$B$13)*'S Curve Equation'!$B$14</f>
        <v>0.82456304730477958</v>
      </c>
      <c r="S142">
        <f>(1/(1+EXP(('S Curve Equation'!$B$11-S97*'S Curve Equation'!$B$12)*'S Curve Equation'!$B$10))+'S Curve Equation'!$B$13)*'S Curve Equation'!$B$14</f>
        <v>0.82197664250711733</v>
      </c>
      <c r="T142">
        <f>(1/(1+EXP(('S Curve Equation'!$B$11-T97*'S Curve Equation'!$B$12)*'S Curve Equation'!$B$10))+'S Curve Equation'!$B$13)*'S Curve Equation'!$B$14</f>
        <v>0.81938606123050461</v>
      </c>
      <c r="U142">
        <f>(1/(1+EXP(('S Curve Equation'!$B$11-U97*'S Curve Equation'!$B$12)*'S Curve Equation'!$B$10))+'S Curve Equation'!$B$13)*'S Curve Equation'!$B$14</f>
        <v>0.81679165584688596</v>
      </c>
      <c r="V142">
        <f>(1/(1+EXP(('S Curve Equation'!$B$11-V97*'S Curve Equation'!$B$12)*'S Curve Equation'!$B$10))+'S Curve Equation'!$B$13)*'S Curve Equation'!$B$14</f>
        <v>0.81419377442306029</v>
      </c>
      <c r="W142">
        <f>(1/(1+EXP(('S Curve Equation'!$B$11-W97*'S Curve Equation'!$B$12)*'S Curve Equation'!$B$10))+'S Curve Equation'!$B$13)*'S Curve Equation'!$B$14</f>
        <v>0.8115927606322888</v>
      </c>
      <c r="X142">
        <f>(1/(1+EXP(('S Curve Equation'!$B$11-X97*'S Curve Equation'!$B$12)*'S Curve Equation'!$B$10))+'S Curve Equation'!$B$13)*'S Curve Equation'!$B$14</f>
        <v>0.80898895367200363</v>
      </c>
      <c r="Y142">
        <f>(1/(1+EXP(('S Curve Equation'!$B$11-Y97*'S Curve Equation'!$B$12)*'S Curve Equation'!$B$10))+'S Curve Equation'!$B$13)*'S Curve Equation'!$B$14</f>
        <v>0.80638268818748482</v>
      </c>
      <c r="Z142">
        <f>(1/(1+EXP(('S Curve Equation'!$B$11-Z97*'S Curve Equation'!$B$12)*'S Curve Equation'!$B$10))+'S Curve Equation'!$B$13)*'S Curve Equation'!$B$14</f>
        <v>0.80377429420138669</v>
      </c>
      <c r="AA142">
        <f>(1/(1+EXP(('S Curve Equation'!$B$11-AA97*'S Curve Equation'!$B$12)*'S Curve Equation'!$B$10))+'S Curve Equation'!$B$13)*'S Curve Equation'!$B$14</f>
        <v>0.8011640970489734</v>
      </c>
      <c r="AB142">
        <f>(1/(1+EXP(('S Curve Equation'!$B$11-AB97*'S Curve Equation'!$B$12)*'S Curve Equation'!$B$10))+'S Curve Equation'!$B$13)*'S Curve Equation'!$B$14</f>
        <v>0.79855241731893611</v>
      </c>
      <c r="AC142">
        <f>(1/(1+EXP(('S Curve Equation'!$B$11-AC97*'S Curve Equation'!$B$12)*'S Curve Equation'!$B$10))+'S Curve Equation'!$B$13)*'S Curve Equation'!$B$14</f>
        <v>0.7959395707996515</v>
      </c>
      <c r="AD142">
        <f>(1/(1+EXP(('S Curve Equation'!$B$11-AD97*'S Curve Equation'!$B$12)*'S Curve Equation'!$B$10))+'S Curve Equation'!$B$13)*'S Curve Equation'!$B$14</f>
        <v>0.79332586843074915</v>
      </c>
      <c r="AE142">
        <f>(1/(1+EXP(('S Curve Equation'!$B$11-AE97*'S Curve Equation'!$B$12)*'S Curve Equation'!$B$10))+'S Curve Equation'!$B$13)*'S Curve Equation'!$B$14</f>
        <v>0.79071161625983666</v>
      </c>
      <c r="AF142">
        <f>(1/(1+EXP(('S Curve Equation'!$B$11-AF97*'S Curve Equation'!$B$12)*'S Curve Equation'!$B$10))+'S Curve Equation'!$B$13)*'S Curve Equation'!$B$14</f>
        <v>0.7880971154042572</v>
      </c>
    </row>
    <row r="143" spans="1:32" x14ac:dyDescent="0.25">
      <c r="A143" t="s">
        <v>28</v>
      </c>
      <c r="B143">
        <f>(1/(1+EXP(('S Curve Equation'!$B$11-B98*'S Curve Equation'!$B$12)*'S Curve Equation'!$B$10))+'S Curve Equation'!$B$13)*'S Curve Equation'!$B$14</f>
        <v>0.7825922330097087</v>
      </c>
      <c r="C143">
        <f>(1/(1+EXP(('S Curve Equation'!$B$11-C98*'S Curve Equation'!$B$12)*'S Curve Equation'!$B$10))+'S Curve Equation'!$B$13)*'S Curve Equation'!$B$14</f>
        <v>0.77958272023504005</v>
      </c>
      <c r="D143">
        <f>(1/(1+EXP(('S Curve Equation'!$B$11-D98*'S Curve Equation'!$B$12)*'S Curve Equation'!$B$10))+'S Curve Equation'!$B$13)*'S Curve Equation'!$B$14</f>
        <v>0.77642943371793971</v>
      </c>
      <c r="E143">
        <f>(1/(1+EXP(('S Curve Equation'!$B$11-E98*'S Curve Equation'!$B$12)*'S Curve Equation'!$B$10))+'S Curve Equation'!$B$13)*'S Curve Equation'!$B$14</f>
        <v>0.77326806856479779</v>
      </c>
      <c r="F143">
        <f>(1/(1+EXP(('S Curve Equation'!$B$11-F98*'S Curve Equation'!$B$12)*'S Curve Equation'!$B$10))+'S Curve Equation'!$B$13)*'S Curve Equation'!$B$14</f>
        <v>0.77010568594458662</v>
      </c>
      <c r="G143">
        <f>(1/(1+EXP(('S Curve Equation'!$B$11-G98*'S Curve Equation'!$B$12)*'S Curve Equation'!$B$10))+'S Curve Equation'!$B$13)*'S Curve Equation'!$B$14</f>
        <v>0.76693030296771814</v>
      </c>
      <c r="H143">
        <f>(1/(1+EXP(('S Curve Equation'!$B$11-H98*'S Curve Equation'!$B$12)*'S Curve Equation'!$B$10))+'S Curve Equation'!$B$13)*'S Curve Equation'!$B$14</f>
        <v>0.76366217860205676</v>
      </c>
      <c r="I143">
        <f>(1/(1+EXP(('S Curve Equation'!$B$11-I98*'S Curve Equation'!$B$12)*'S Curve Equation'!$B$10))+'S Curve Equation'!$B$13)*'S Curve Equation'!$B$14</f>
        <v>0.760392507010899</v>
      </c>
      <c r="J143">
        <f>(1/(1+EXP(('S Curve Equation'!$B$11-J98*'S Curve Equation'!$B$12)*'S Curve Equation'!$B$10))+'S Curve Equation'!$B$13)*'S Curve Equation'!$B$14</f>
        <v>0.75708798300693558</v>
      </c>
      <c r="K143">
        <f>(1/(1+EXP(('S Curve Equation'!$B$11-K98*'S Curve Equation'!$B$12)*'S Curve Equation'!$B$10))+'S Curve Equation'!$B$13)*'S Curve Equation'!$B$14</f>
        <v>0.75379758892559701</v>
      </c>
      <c r="L143">
        <f>(1/(1+EXP(('S Curve Equation'!$B$11-L98*'S Curve Equation'!$B$12)*'S Curve Equation'!$B$10))+'S Curve Equation'!$B$13)*'S Curve Equation'!$B$14</f>
        <v>0.75086415628633396</v>
      </c>
      <c r="M143">
        <f>(1/(1+EXP(('S Curve Equation'!$B$11-M98*'S Curve Equation'!$B$12)*'S Curve Equation'!$B$10))+'S Curve Equation'!$B$13)*'S Curve Equation'!$B$14</f>
        <v>0.74769583503968429</v>
      </c>
      <c r="N143">
        <f>(1/(1+EXP(('S Curve Equation'!$B$11-N98*'S Curve Equation'!$B$12)*'S Curve Equation'!$B$10))+'S Curve Equation'!$B$13)*'S Curve Equation'!$B$14</f>
        <v>0.74453182663914941</v>
      </c>
      <c r="O143">
        <f>(1/(1+EXP(('S Curve Equation'!$B$11-O98*'S Curve Equation'!$B$12)*'S Curve Equation'!$B$10))+'S Curve Equation'!$B$13)*'S Curve Equation'!$B$14</f>
        <v>0.74137253211026233</v>
      </c>
      <c r="P143">
        <f>(1/(1+EXP(('S Curve Equation'!$B$11-P98*'S Curve Equation'!$B$12)*'S Curve Equation'!$B$10))+'S Curve Equation'!$B$13)*'S Curve Equation'!$B$14</f>
        <v>0.73821834263413533</v>
      </c>
      <c r="Q143">
        <f>(1/(1+EXP(('S Curve Equation'!$B$11-Q98*'S Curve Equation'!$B$12)*'S Curve Equation'!$B$10))+'S Curve Equation'!$B$13)*'S Curve Equation'!$B$14</f>
        <v>0.73506963958204063</v>
      </c>
      <c r="R143">
        <f>(1/(1+EXP(('S Curve Equation'!$B$11-R98*'S Curve Equation'!$B$12)*'S Curve Equation'!$B$10))+'S Curve Equation'!$B$13)*'S Curve Equation'!$B$14</f>
        <v>0.73192679455803367</v>
      </c>
      <c r="S143">
        <f>(1/(1+EXP(('S Curve Equation'!$B$11-S98*'S Curve Equation'!$B$12)*'S Curve Equation'!$B$10))+'S Curve Equation'!$B$13)*'S Curve Equation'!$B$14</f>
        <v>0.72879016944919872</v>
      </c>
      <c r="T143">
        <f>(1/(1+EXP(('S Curve Equation'!$B$11-T98*'S Curve Equation'!$B$12)*'S Curve Equation'!$B$10))+'S Curve Equation'!$B$13)*'S Curve Equation'!$B$14</f>
        <v>0.7256601164831441</v>
      </c>
      <c r="U143">
        <f>(1/(1+EXP(('S Curve Equation'!$B$11-U98*'S Curve Equation'!$B$12)*'S Curve Equation'!$B$10))+'S Curve Equation'!$B$13)*'S Curve Equation'!$B$14</f>
        <v>0.72253697829234942</v>
      </c>
      <c r="V143">
        <f>(1/(1+EXP(('S Curve Equation'!$B$11-V98*'S Curve Equation'!$B$12)*'S Curve Equation'!$B$10))+'S Curve Equation'!$B$13)*'S Curve Equation'!$B$14</f>
        <v>0.71942108798498672</v>
      </c>
      <c r="W143">
        <f>(1/(1+EXP(('S Curve Equation'!$B$11-W98*'S Curve Equation'!$B$12)*'S Curve Equation'!$B$10))+'S Curve Equation'!$B$13)*'S Curve Equation'!$B$14</f>
        <v>0.7163127692218485</v>
      </c>
      <c r="X143">
        <f>(1/(1+EXP(('S Curve Equation'!$B$11-X98*'S Curve Equation'!$B$12)*'S Curve Equation'!$B$10))+'S Curve Equation'!$B$13)*'S Curve Equation'!$B$14</f>
        <v>0.71321233629902048</v>
      </c>
      <c r="Y143">
        <f>(1/(1+EXP(('S Curve Equation'!$B$11-Y98*'S Curve Equation'!$B$12)*'S Curve Equation'!$B$10))+'S Curve Equation'!$B$13)*'S Curve Equation'!$B$14</f>
        <v>0.71012009423594236</v>
      </c>
      <c r="Z143">
        <f>(1/(1+EXP(('S Curve Equation'!$B$11-Z98*'S Curve Equation'!$B$12)*'S Curve Equation'!$B$10))+'S Curve Equation'!$B$13)*'S Curve Equation'!$B$14</f>
        <v>0.70703633886851525</v>
      </c>
      <c r="AA143">
        <f>(1/(1+EXP(('S Curve Equation'!$B$11-AA98*'S Curve Equation'!$B$12)*'S Curve Equation'!$B$10))+'S Curve Equation'!$B$13)*'S Curve Equation'!$B$14</f>
        <v>0.70396135694691586</v>
      </c>
      <c r="AB143">
        <f>(1/(1+EXP(('S Curve Equation'!$B$11-AB98*'S Curve Equation'!$B$12)*'S Curve Equation'!$B$10))+'S Curve Equation'!$B$13)*'S Curve Equation'!$B$14</f>
        <v>0.70089542623779766</v>
      </c>
      <c r="AC143">
        <f>(1/(1+EXP(('S Curve Equation'!$B$11-AC98*'S Curve Equation'!$B$12)*'S Curve Equation'!$B$10))+'S Curve Equation'!$B$13)*'S Curve Equation'!$B$14</f>
        <v>0.69783881563055306</v>
      </c>
      <c r="AD143">
        <f>(1/(1+EXP(('S Curve Equation'!$B$11-AD98*'S Curve Equation'!$B$12)*'S Curve Equation'!$B$10))+'S Curve Equation'!$B$13)*'S Curve Equation'!$B$14</f>
        <v>0.69479178524734231</v>
      </c>
      <c r="AE143">
        <f>(1/(1+EXP(('S Curve Equation'!$B$11-AE98*'S Curve Equation'!$B$12)*'S Curve Equation'!$B$10))+'S Curve Equation'!$B$13)*'S Curve Equation'!$B$14</f>
        <v>0.69175458655657118</v>
      </c>
      <c r="AF143">
        <f>(1/(1+EXP(('S Curve Equation'!$B$11-AF98*'S Curve Equation'!$B$12)*'S Curve Equation'!$B$10))+'S Curve Equation'!$B$13)*'S Curve Equation'!$B$14</f>
        <v>0.68872746248955152</v>
      </c>
    </row>
    <row r="144" spans="1:32" x14ac:dyDescent="0.25">
      <c r="A144" t="s">
        <v>30</v>
      </c>
      <c r="B144">
        <f>(1/(1+EXP(('S Curve Equation'!$B$11-B99*'S Curve Equation'!$B$12)*'S Curve Equation'!$B$10))+'S Curve Equation'!$B$13)*'S Curve Equation'!$B$14</f>
        <v>0.7589999999999999</v>
      </c>
      <c r="C144">
        <f>(1/(1+EXP(('S Curve Equation'!$B$11-C99*'S Curve Equation'!$B$12)*'S Curve Equation'!$B$10))+'S Curve Equation'!$B$13)*'S Curve Equation'!$B$14</f>
        <v>0.75585213819624919</v>
      </c>
      <c r="D144">
        <f>(1/(1+EXP(('S Curve Equation'!$B$11-D99*'S Curve Equation'!$B$12)*'S Curve Equation'!$B$10))+'S Curve Equation'!$B$13)*'S Curve Equation'!$B$14</f>
        <v>0.75255715875163731</v>
      </c>
      <c r="E144">
        <f>(1/(1+EXP(('S Curve Equation'!$B$11-E99*'S Curve Equation'!$B$12)*'S Curve Equation'!$B$10))+'S Curve Equation'!$B$13)*'S Curve Equation'!$B$14</f>
        <v>0.74925706506740852</v>
      </c>
      <c r="F144">
        <f>(1/(1+EXP(('S Curve Equation'!$B$11-F99*'S Curve Equation'!$B$12)*'S Curve Equation'!$B$10))+'S Curve Equation'!$B$13)*'S Curve Equation'!$B$14</f>
        <v>0.74595921547776012</v>
      </c>
      <c r="G144">
        <f>(1/(1+EXP(('S Curve Equation'!$B$11-G99*'S Curve Equation'!$B$12)*'S Curve Equation'!$B$10))+'S Curve Equation'!$B$13)*'S Curve Equation'!$B$14</f>
        <v>0.74265110900327047</v>
      </c>
      <c r="H144">
        <f>(1/(1+EXP(('S Curve Equation'!$B$11-H99*'S Curve Equation'!$B$12)*'S Curve Equation'!$B$10))+'S Curve Equation'!$B$13)*'S Curve Equation'!$B$14</f>
        <v>0.73924981037198623</v>
      </c>
      <c r="I144">
        <f>(1/(1+EXP(('S Curve Equation'!$B$11-I99*'S Curve Equation'!$B$12)*'S Curve Equation'!$B$10))+'S Curve Equation'!$B$13)*'S Curve Equation'!$B$14</f>
        <v>0.73585035079544603</v>
      </c>
      <c r="J144">
        <f>(1/(1+EXP(('S Curve Equation'!$B$11-J99*'S Curve Equation'!$B$12)*'S Curve Equation'!$B$10))+'S Curve Equation'!$B$13)*'S Curve Equation'!$B$14</f>
        <v>0.73241813250097765</v>
      </c>
      <c r="K144">
        <f>(1/(1+EXP(('S Curve Equation'!$B$11-K99*'S Curve Equation'!$B$12)*'S Curve Equation'!$B$10))+'S Curve Equation'!$B$13)*'S Curve Equation'!$B$14</f>
        <v>0.72900403544472281</v>
      </c>
      <c r="L144">
        <f>(1/(1+EXP(('S Curve Equation'!$B$11-L99*'S Curve Equation'!$B$12)*'S Curve Equation'!$B$10))+'S Curve Equation'!$B$13)*'S Curve Equation'!$B$14</f>
        <v>0.72596319629049566</v>
      </c>
      <c r="M144">
        <f>(1/(1+EXP(('S Curve Equation'!$B$11-M99*'S Curve Equation'!$B$12)*'S Curve Equation'!$B$10))+'S Curve Equation'!$B$13)*'S Curve Equation'!$B$14</f>
        <v>0.72268189112729964</v>
      </c>
      <c r="N144">
        <f>(1/(1+EXP(('S Curve Equation'!$B$11-N99*'S Curve Equation'!$B$12)*'S Curve Equation'!$B$10))+'S Curve Equation'!$B$13)*'S Curve Equation'!$B$14</f>
        <v>0.71940816252862338</v>
      </c>
      <c r="O144">
        <f>(1/(1+EXP(('S Curve Equation'!$B$11-O99*'S Curve Equation'!$B$12)*'S Curve Equation'!$B$10))+'S Curve Equation'!$B$13)*'S Curve Equation'!$B$14</f>
        <v>0.71614238900775928</v>
      </c>
      <c r="P144">
        <f>(1/(1+EXP(('S Curve Equation'!$B$11-P99*'S Curve Equation'!$B$12)*'S Curve Equation'!$B$10))+'S Curve Equation'!$B$13)*'S Curve Equation'!$B$14</f>
        <v>0.71288493794243735</v>
      </c>
      <c r="Q144">
        <f>(1/(1+EXP(('S Curve Equation'!$B$11-Q99*'S Curve Equation'!$B$12)*'S Curve Equation'!$B$10))+'S Curve Equation'!$B$13)*'S Curve Equation'!$B$14</f>
        <v>0.70963616567391063</v>
      </c>
      <c r="R144">
        <f>(1/(1+EXP(('S Curve Equation'!$B$11-R99*'S Curve Equation'!$B$12)*'S Curve Equation'!$B$10))+'S Curve Equation'!$B$13)*'S Curve Equation'!$B$14</f>
        <v>0.70639641761301586</v>
      </c>
      <c r="S144">
        <f>(1/(1+EXP(('S Curve Equation'!$B$11-S99*'S Curve Equation'!$B$12)*'S Curve Equation'!$B$10))+'S Curve Equation'!$B$13)*'S Curve Equation'!$B$14</f>
        <v>0.703166028352741</v>
      </c>
      <c r="T144">
        <f>(1/(1+EXP(('S Curve Equation'!$B$11-T99*'S Curve Equation'!$B$12)*'S Curve Equation'!$B$10))+'S Curve Equation'!$B$13)*'S Curve Equation'!$B$14</f>
        <v>0.69994532178686553</v>
      </c>
      <c r="U144">
        <f>(1/(1+EXP(('S Curve Equation'!$B$11-U99*'S Curve Equation'!$B$12)*'S Curve Equation'!$B$10))+'S Curve Equation'!$B$13)*'S Curve Equation'!$B$14</f>
        <v>0.6967346112342383</v>
      </c>
      <c r="V144">
        <f>(1/(1+EXP(('S Curve Equation'!$B$11-V99*'S Curve Equation'!$B$12)*'S Curve Equation'!$B$10))+'S Curve Equation'!$B$13)*'S Curve Equation'!$B$14</f>
        <v>0.69353419956827134</v>
      </c>
      <c r="W144">
        <f>(1/(1+EXP(('S Curve Equation'!$B$11-W99*'S Curve Equation'!$B$12)*'S Curve Equation'!$B$10))+'S Curve Equation'!$B$13)*'S Curve Equation'!$B$14</f>
        <v>0.69034437935124138</v>
      </c>
      <c r="X144">
        <f>(1/(1+EXP(('S Curve Equation'!$B$11-X99*'S Curve Equation'!$B$12)*'S Curve Equation'!$B$10))+'S Curve Equation'!$B$13)*'S Curve Equation'!$B$14</f>
        <v>0.68716543297301691</v>
      </c>
      <c r="Y144">
        <f>(1/(1+EXP(('S Curve Equation'!$B$11-Y99*'S Curve Equation'!$B$12)*'S Curve Equation'!$B$10))+'S Curve Equation'!$B$13)*'S Curve Equation'!$B$14</f>
        <v>0.68399763279381454</v>
      </c>
      <c r="Z144">
        <f>(1/(1+EXP(('S Curve Equation'!$B$11-Z99*'S Curve Equation'!$B$12)*'S Curve Equation'!$B$10))+'S Curve Equation'!$B$13)*'S Curve Equation'!$B$14</f>
        <v>0.68084124129063051</v>
      </c>
      <c r="AA144">
        <f>(1/(1+EXP(('S Curve Equation'!$B$11-AA99*'S Curve Equation'!$B$12)*'S Curve Equation'!$B$10))+'S Curve Equation'!$B$13)*'S Curve Equation'!$B$14</f>
        <v>0.67769651120698438</v>
      </c>
      <c r="AB144">
        <f>(1/(1+EXP(('S Curve Equation'!$B$11-AB99*'S Curve Equation'!$B$12)*'S Curve Equation'!$B$10))+'S Curve Equation'!$B$13)*'S Curve Equation'!$B$14</f>
        <v>0.67456368570564096</v>
      </c>
      <c r="AC144">
        <f>(1/(1+EXP(('S Curve Equation'!$B$11-AC99*'S Curve Equation'!$B$12)*'S Curve Equation'!$B$10))+'S Curve Equation'!$B$13)*'S Curve Equation'!$B$14</f>
        <v>0.67144299852397715</v>
      </c>
      <c r="AD144">
        <f>(1/(1+EXP(('S Curve Equation'!$B$11-AD99*'S Curve Equation'!$B$12)*'S Curve Equation'!$B$10))+'S Curve Equation'!$B$13)*'S Curve Equation'!$B$14</f>
        <v>0.66833467413168246</v>
      </c>
      <c r="AE144">
        <f>(1/(1+EXP(('S Curve Equation'!$B$11-AE99*'S Curve Equation'!$B$12)*'S Curve Equation'!$B$10))+'S Curve Equation'!$B$13)*'S Curve Equation'!$B$14</f>
        <v>0.66523892789048622</v>
      </c>
      <c r="AF144">
        <f>(1/(1+EXP(('S Curve Equation'!$B$11-AF99*'S Curve Equation'!$B$12)*'S Curve Equation'!$B$10))+'S Curve Equation'!$B$13)*'S Curve Equation'!$B$14</f>
        <v>0.66215596621563055</v>
      </c>
    </row>
    <row r="145" spans="1:32" x14ac:dyDescent="0.25">
      <c r="A145" t="s">
        <v>32</v>
      </c>
      <c r="B145">
        <f>(1/(1+EXP(('S Curve Equation'!$B$11-B100*'S Curve Equation'!$B$12)*'S Curve Equation'!$B$10))+'S Curve Equation'!$B$13)*'S Curve Equation'!$B$14</f>
        <v>0.85099999999999998</v>
      </c>
      <c r="C145">
        <f>(1/(1+EXP(('S Curve Equation'!$B$11-C100*'S Curve Equation'!$B$12)*'S Curve Equation'!$B$10))+'S Curve Equation'!$B$13)*'S Curve Equation'!$B$14</f>
        <v>0.84853053531507938</v>
      </c>
      <c r="D145">
        <f>(1/(1+EXP(('S Curve Equation'!$B$11-D100*'S Curve Equation'!$B$12)*'S Curve Equation'!$B$10))+'S Curve Equation'!$B$13)*'S Curve Equation'!$B$14</f>
        <v>0.84593476834080239</v>
      </c>
      <c r="E145">
        <f>(1/(1+EXP(('S Curve Equation'!$B$11-E100*'S Curve Equation'!$B$12)*'S Curve Equation'!$B$10))+'S Curve Equation'!$B$13)*'S Curve Equation'!$B$14</f>
        <v>0.84332381665287304</v>
      </c>
      <c r="F145">
        <f>(1/(1+EXP(('S Curve Equation'!$B$11-F100*'S Curve Equation'!$B$12)*'S Curve Equation'!$B$10))+'S Curve Equation'!$B$13)*'S Curve Equation'!$B$14</f>
        <v>0.84070349588421756</v>
      </c>
      <c r="G145">
        <f>(1/(1+EXP(('S Curve Equation'!$B$11-G100*'S Curve Equation'!$B$12)*'S Curve Equation'!$B$10))+'S Curve Equation'!$B$13)*'S Curve Equation'!$B$14</f>
        <v>0.83806384060940409</v>
      </c>
      <c r="H145">
        <f>(1/(1+EXP(('S Curve Equation'!$B$11-H100*'S Curve Equation'!$B$12)*'S Curve Equation'!$B$10))+'S Curve Equation'!$B$13)*'S Curve Equation'!$B$14</f>
        <v>0.83533815178198223</v>
      </c>
      <c r="I145">
        <f>(1/(1+EXP(('S Curve Equation'!$B$11-I100*'S Curve Equation'!$B$12)*'S Curve Equation'!$B$10))+'S Curve Equation'!$B$13)*'S Curve Equation'!$B$14</f>
        <v>0.83260211936848971</v>
      </c>
      <c r="J145">
        <f>(1/(1+EXP(('S Curve Equation'!$B$11-J100*'S Curve Equation'!$B$12)*'S Curve Equation'!$B$10))+'S Curve Equation'!$B$13)*'S Curve Equation'!$B$14</f>
        <v>0.82982774290965466</v>
      </c>
      <c r="K145">
        <f>(1/(1+EXP(('S Curve Equation'!$B$11-K100*'S Curve Equation'!$B$12)*'S Curve Equation'!$B$10))+'S Curve Equation'!$B$13)*'S Curve Equation'!$B$14</f>
        <v>0.82705608026859678</v>
      </c>
      <c r="L145">
        <f>(1/(1+EXP(('S Curve Equation'!$B$11-L100*'S Curve Equation'!$B$12)*'S Curve Equation'!$B$10))+'S Curve Equation'!$B$13)*'S Curve Equation'!$B$14</f>
        <v>0.82457742226591124</v>
      </c>
      <c r="M145">
        <f>(1/(1+EXP(('S Curve Equation'!$B$11-M100*'S Curve Equation'!$B$12)*'S Curve Equation'!$B$10))+'S Curve Equation'!$B$13)*'S Curve Equation'!$B$14</f>
        <v>0.82189217289837657</v>
      </c>
      <c r="N145">
        <f>(1/(1+EXP(('S Curve Equation'!$B$11-N100*'S Curve Equation'!$B$12)*'S Curve Equation'!$B$10))+'S Curve Equation'!$B$13)*'S Curve Equation'!$B$14</f>
        <v>0.81920218174243253</v>
      </c>
      <c r="O145">
        <f>(1/(1+EXP(('S Curve Equation'!$B$11-O100*'S Curve Equation'!$B$12)*'S Curve Equation'!$B$10))+'S Curve Equation'!$B$13)*'S Curve Equation'!$B$14</f>
        <v>0.81650784172567814</v>
      </c>
      <c r="P145">
        <f>(1/(1+EXP(('S Curve Equation'!$B$11-P100*'S Curve Equation'!$B$12)*'S Curve Equation'!$B$10))+'S Curve Equation'!$B$13)*'S Curve Equation'!$B$14</f>
        <v>0.81380954098417979</v>
      </c>
      <c r="Q145">
        <f>(1/(1+EXP(('S Curve Equation'!$B$11-Q100*'S Curve Equation'!$B$12)*'S Curve Equation'!$B$10))+'S Curve Equation'!$B$13)*'S Curve Equation'!$B$14</f>
        <v>0.81110766275177659</v>
      </c>
      <c r="R145">
        <f>(1/(1+EXP(('S Curve Equation'!$B$11-R100*'S Curve Equation'!$B$12)*'S Curve Equation'!$B$10))+'S Curve Equation'!$B$13)*'S Curve Equation'!$B$14</f>
        <v>0.80840258525687003</v>
      </c>
      <c r="S145">
        <f>(1/(1+EXP(('S Curve Equation'!$B$11-S100*'S Curve Equation'!$B$12)*'S Curve Equation'!$B$10))+'S Curve Equation'!$B$13)*'S Curve Equation'!$B$14</f>
        <v>0.8056946816265429</v>
      </c>
      <c r="T145">
        <f>(1/(1+EXP(('S Curve Equation'!$B$11-T100*'S Curve Equation'!$B$12)*'S Curve Equation'!$B$10))+'S Curve Equation'!$B$13)*'S Curve Equation'!$B$14</f>
        <v>0.80298431979786133</v>
      </c>
      <c r="U145">
        <f>(1/(1+EXP(('S Curve Equation'!$B$11-U100*'S Curve Equation'!$B$12)*'S Curve Equation'!$B$10))+'S Curve Equation'!$B$13)*'S Curve Equation'!$B$14</f>
        <v>0.8002718624361993</v>
      </c>
      <c r="V145">
        <f>(1/(1+EXP(('S Curve Equation'!$B$11-V100*'S Curve Equation'!$B$12)*'S Curve Equation'!$B$10))+'S Curve Equation'!$B$13)*'S Curve Equation'!$B$14</f>
        <v>0.79755766686042162</v>
      </c>
      <c r="W145">
        <f>(1/(1+EXP(('S Curve Equation'!$B$11-W100*'S Curve Equation'!$B$12)*'S Curve Equation'!$B$10))+'S Curve Equation'!$B$13)*'S Curve Equation'!$B$14</f>
        <v>0.79484208497476028</v>
      </c>
      <c r="X145">
        <f>(1/(1+EXP(('S Curve Equation'!$B$11-X100*'S Curve Equation'!$B$12)*'S Curve Equation'!$B$10))+'S Curve Equation'!$B$13)*'S Curve Equation'!$B$14</f>
        <v>0.79212546320722443</v>
      </c>
      <c r="Y145">
        <f>(1/(1+EXP(('S Curve Equation'!$B$11-Y100*'S Curve Equation'!$B$12)*'S Curve Equation'!$B$10))+'S Curve Equation'!$B$13)*'S Curve Equation'!$B$14</f>
        <v>0.78940814245435897</v>
      </c>
      <c r="Z145">
        <f>(1/(1+EXP(('S Curve Equation'!$B$11-Z100*'S Curve Equation'!$B$12)*'S Curve Equation'!$B$10))+'S Curve Equation'!$B$13)*'S Curve Equation'!$B$14</f>
        <v>0.78669045803219273</v>
      </c>
      <c r="AA145">
        <f>(1/(1+EXP(('S Curve Equation'!$B$11-AA100*'S Curve Equation'!$B$12)*'S Curve Equation'!$B$10))+'S Curve Equation'!$B$13)*'S Curve Equation'!$B$14</f>
        <v>0.78397273963319436</v>
      </c>
      <c r="AB145">
        <f>(1/(1+EXP(('S Curve Equation'!$B$11-AB100*'S Curve Equation'!$B$12)*'S Curve Equation'!$B$10))+'S Curve Equation'!$B$13)*'S Curve Equation'!$B$14</f>
        <v>0.78125531128906001</v>
      </c>
      <c r="AC145">
        <f>(1/(1+EXP(('S Curve Equation'!$B$11-AC100*'S Curve Equation'!$B$12)*'S Curve Equation'!$B$10))+'S Curve Equation'!$B$13)*'S Curve Equation'!$B$14</f>
        <v>0.77853849133916464</v>
      </c>
      <c r="AD145">
        <f>(1/(1+EXP(('S Curve Equation'!$B$11-AD100*'S Curve Equation'!$B$12)*'S Curve Equation'!$B$10))+'S Curve Equation'!$B$13)*'S Curve Equation'!$B$14</f>
        <v>0.77582259240448903</v>
      </c>
      <c r="AE145">
        <f>(1/(1+EXP(('S Curve Equation'!$B$11-AE100*'S Curve Equation'!$B$12)*'S Curve Equation'!$B$10))+'S Curve Equation'!$B$13)*'S Curve Equation'!$B$14</f>
        <v>0.77310792136685291</v>
      </c>
      <c r="AF145">
        <f>(1/(1+EXP(('S Curve Equation'!$B$11-AF100*'S Curve Equation'!$B$12)*'S Curve Equation'!$B$10))+'S Curve Equation'!$B$13)*'S Curve Equation'!$B$14</f>
        <v>0.77039477935327449</v>
      </c>
    </row>
    <row r="146" spans="1:32" x14ac:dyDescent="0.25">
      <c r="A146" t="s">
        <v>34</v>
      </c>
      <c r="B146">
        <f>(1/(1+EXP(('S Curve Equation'!$B$11-B101*'S Curve Equation'!$B$12)*'S Curve Equation'!$B$10))+'S Curve Equation'!$B$13)*'S Curve Equation'!$B$14</f>
        <v>0.83399999999999996</v>
      </c>
      <c r="C146">
        <f>(1/(1+EXP(('S Curve Equation'!$B$11-C101*'S Curve Equation'!$B$12)*'S Curve Equation'!$B$10))+'S Curve Equation'!$B$13)*'S Curve Equation'!$B$14</f>
        <v>0.83137578463139494</v>
      </c>
      <c r="D146">
        <f>(1/(1+EXP(('S Curve Equation'!$B$11-D101*'S Curve Equation'!$B$12)*'S Curve Equation'!$B$10))+'S Curve Equation'!$B$13)*'S Curve Equation'!$B$14</f>
        <v>0.82861971069956386</v>
      </c>
      <c r="E146">
        <f>(1/(1+EXP(('S Curve Equation'!$B$11-E101*'S Curve Equation'!$B$12)*'S Curve Equation'!$B$10))+'S Curve Equation'!$B$13)*'S Curve Equation'!$B$14</f>
        <v>0.8258499309341385</v>
      </c>
      <c r="F146">
        <f>(1/(1+EXP(('S Curve Equation'!$B$11-F101*'S Curve Equation'!$B$12)*'S Curve Equation'!$B$10))+'S Curve Equation'!$B$13)*'S Curve Equation'!$B$14</f>
        <v>0.82307262687405847</v>
      </c>
      <c r="G146">
        <f>(1/(1+EXP(('S Curve Equation'!$B$11-G101*'S Curve Equation'!$B$12)*'S Curve Equation'!$B$10))+'S Curve Equation'!$B$13)*'S Curve Equation'!$B$14</f>
        <v>0.82027725397005169</v>
      </c>
      <c r="H146">
        <f>(1/(1+EXP(('S Curve Equation'!$B$11-H101*'S Curve Equation'!$B$12)*'S Curve Equation'!$B$10))+'S Curve Equation'!$B$13)*'S Curve Equation'!$B$14</f>
        <v>0.8173933025568918</v>
      </c>
      <c r="I146">
        <f>(1/(1+EXP(('S Curve Equation'!$B$11-I101*'S Curve Equation'!$B$12)*'S Curve Equation'!$B$10))+'S Curve Equation'!$B$13)*'S Curve Equation'!$B$14</f>
        <v>0.81450096940588479</v>
      </c>
      <c r="J146">
        <f>(1/(1+EXP(('S Curve Equation'!$B$11-J101*'S Curve Equation'!$B$12)*'S Curve Equation'!$B$10))+'S Curve Equation'!$B$13)*'S Curve Equation'!$B$14</f>
        <v>0.81157069979015528</v>
      </c>
      <c r="K146">
        <f>(1/(1+EXP(('S Curve Equation'!$B$11-K101*'S Curve Equation'!$B$12)*'S Curve Equation'!$B$10))+'S Curve Equation'!$B$13)*'S Curve Equation'!$B$14</f>
        <v>0.80864588562536077</v>
      </c>
      <c r="L146">
        <f>(1/(1+EXP(('S Curve Equation'!$B$11-L101*'S Curve Equation'!$B$12)*'S Curve Equation'!$B$10))+'S Curve Equation'!$B$13)*'S Curve Equation'!$B$14</f>
        <v>0.80603243983302475</v>
      </c>
      <c r="M146">
        <f>(1/(1+EXP(('S Curve Equation'!$B$11-M101*'S Curve Equation'!$B$12)*'S Curve Equation'!$B$10))+'S Curve Equation'!$B$13)*'S Curve Equation'!$B$14</f>
        <v>0.80320346506204898</v>
      </c>
      <c r="N146">
        <f>(1/(1+EXP(('S Curve Equation'!$B$11-N101*'S Curve Equation'!$B$12)*'S Curve Equation'!$B$10))+'S Curve Equation'!$B$13)*'S Curve Equation'!$B$14</f>
        <v>0.8003718702973357</v>
      </c>
      <c r="O146">
        <f>(1/(1+EXP(('S Curve Equation'!$B$11-O101*'S Curve Equation'!$B$12)*'S Curve Equation'!$B$10))+'S Curve Equation'!$B$13)*'S Curve Equation'!$B$14</f>
        <v>0.79753806171810371</v>
      </c>
      <c r="P146">
        <f>(1/(1+EXP(('S Curve Equation'!$B$11-P101*'S Curve Equation'!$B$12)*'S Curve Equation'!$B$10))+'S Curve Equation'!$B$13)*'S Curve Equation'!$B$14</f>
        <v>0.79470243933415174</v>
      </c>
      <c r="Q146">
        <f>(1/(1+EXP(('S Curve Equation'!$B$11-Q101*'S Curve Equation'!$B$12)*'S Curve Equation'!$B$10))+'S Curve Equation'!$B$13)*'S Curve Equation'!$B$14</f>
        <v>0.7918653969024908</v>
      </c>
      <c r="R146">
        <f>(1/(1+EXP(('S Curve Equation'!$B$11-R101*'S Curve Equation'!$B$12)*'S Curve Equation'!$B$10))+'S Curve Equation'!$B$13)*'S Curve Equation'!$B$14</f>
        <v>0.78902732185209312</v>
      </c>
      <c r="S146">
        <f>(1/(1+EXP(('S Curve Equation'!$B$11-S101*'S Curve Equation'!$B$12)*'S Curve Equation'!$B$10))+'S Curve Equation'!$B$13)*'S Curve Equation'!$B$14</f>
        <v>0.78618859521653328</v>
      </c>
      <c r="T146">
        <f>(1/(1+EXP(('S Curve Equation'!$B$11-T101*'S Curve Equation'!$B$12)*'S Curve Equation'!$B$10))+'S Curve Equation'!$B$13)*'S Curve Equation'!$B$14</f>
        <v>0.78334959157431117</v>
      </c>
      <c r="U146">
        <f>(1/(1+EXP(('S Curve Equation'!$B$11-U101*'S Curve Equation'!$B$12)*'S Curve Equation'!$B$10))+'S Curve Equation'!$B$13)*'S Curve Equation'!$B$14</f>
        <v>0.78051067899663373</v>
      </c>
      <c r="V146">
        <f>(1/(1+EXP(('S Curve Equation'!$B$11-V101*'S Curve Equation'!$B$12)*'S Curve Equation'!$B$10))+'S Curve Equation'!$B$13)*'S Curve Equation'!$B$14</f>
        <v>0.77767221900242811</v>
      </c>
      <c r="W146">
        <f>(1/(1+EXP(('S Curve Equation'!$B$11-W101*'S Curve Equation'!$B$12)*'S Curve Equation'!$B$10))+'S Curve Equation'!$B$13)*'S Curve Equation'!$B$14</f>
        <v>0.77483456652036964</v>
      </c>
      <c r="X146">
        <f>(1/(1+EXP(('S Curve Equation'!$B$11-X101*'S Curve Equation'!$B$12)*'S Curve Equation'!$B$10))+'S Curve Equation'!$B$13)*'S Curve Equation'!$B$14</f>
        <v>0.77199806985769504</v>
      </c>
      <c r="Y146">
        <f>(1/(1+EXP(('S Curve Equation'!$B$11-Y101*'S Curve Equation'!$B$12)*'S Curve Equation'!$B$10))+'S Curve Equation'!$B$13)*'S Curve Equation'!$B$14</f>
        <v>0.7691630706755761</v>
      </c>
      <c r="Z146">
        <f>(1/(1+EXP(('S Curve Equation'!$B$11-Z101*'S Curve Equation'!$B$12)*'S Curve Equation'!$B$10))+'S Curve Equation'!$B$13)*'S Curve Equation'!$B$14</f>
        <v>0.76632990397083189</v>
      </c>
      <c r="AA146">
        <f>(1/(1+EXP(('S Curve Equation'!$B$11-AA101*'S Curve Equation'!$B$12)*'S Curve Equation'!$B$10))+'S Curve Equation'!$B$13)*'S Curve Equation'!$B$14</f>
        <v>0.76349889806374982</v>
      </c>
      <c r="AB146">
        <f>(1/(1+EXP(('S Curve Equation'!$B$11-AB101*'S Curve Equation'!$B$12)*'S Curve Equation'!$B$10))+'S Curve Equation'!$B$13)*'S Curve Equation'!$B$14</f>
        <v>0.76067037459179632</v>
      </c>
      <c r="AC146">
        <f>(1/(1+EXP(('S Curve Equation'!$B$11-AC101*'S Curve Equation'!$B$12)*'S Curve Equation'!$B$10))+'S Curve Equation'!$B$13)*'S Curve Equation'!$B$14</f>
        <v>0.75784464850899169</v>
      </c>
      <c r="AD146">
        <f>(1/(1+EXP(('S Curve Equation'!$B$11-AD101*'S Curve Equation'!$B$12)*'S Curve Equation'!$B$10))+'S Curve Equation'!$B$13)*'S Curve Equation'!$B$14</f>
        <v>0.75502202809073427</v>
      </c>
      <c r="AE146">
        <f>(1/(1+EXP(('S Curve Equation'!$B$11-AE101*'S Curve Equation'!$B$12)*'S Curve Equation'!$B$10))+'S Curve Equation'!$B$13)*'S Curve Equation'!$B$14</f>
        <v>0.75220281494384211</v>
      </c>
      <c r="AF146">
        <f>(1/(1+EXP(('S Curve Equation'!$B$11-AF101*'S Curve Equation'!$B$12)*'S Curve Equation'!$B$10))+'S Curve Equation'!$B$13)*'S Curve Equation'!$B$14</f>
        <v>0.74938730402161169</v>
      </c>
    </row>
    <row r="147" spans="1:32" x14ac:dyDescent="0.25">
      <c r="A147" t="s">
        <v>36</v>
      </c>
      <c r="B147">
        <f>(1/(1+EXP(('S Curve Equation'!$B$11-B102*'S Curve Equation'!$B$12)*'S Curve Equation'!$B$10))+'S Curve Equation'!$B$13)*'S Curve Equation'!$B$14</f>
        <v>0.78099999999999992</v>
      </c>
      <c r="C147">
        <f>(1/(1+EXP(('S Curve Equation'!$B$11-C102*'S Curve Equation'!$B$12)*'S Curve Equation'!$B$10))+'S Curve Equation'!$B$13)*'S Curve Equation'!$B$14</f>
        <v>0.77798041973876919</v>
      </c>
      <c r="D147">
        <f>(1/(1+EXP(('S Curve Equation'!$B$11-D102*'S Curve Equation'!$B$12)*'S Curve Equation'!$B$10))+'S Curve Equation'!$B$13)*'S Curve Equation'!$B$14</f>
        <v>0.77481680137396758</v>
      </c>
      <c r="E147">
        <f>(1/(1+EXP(('S Curve Equation'!$B$11-E102*'S Curve Equation'!$B$12)*'S Curve Equation'!$B$10))+'S Curve Equation'!$B$13)*'S Curve Equation'!$B$14</f>
        <v>0.77164529888528621</v>
      </c>
      <c r="F147">
        <f>(1/(1+EXP(('S Curve Equation'!$B$11-F102*'S Curve Equation'!$B$12)*'S Curve Equation'!$B$10))+'S Curve Equation'!$B$13)*'S Curve Equation'!$B$14</f>
        <v>0.76847299552220039</v>
      </c>
      <c r="G147">
        <f>(1/(1+EXP(('S Curve Equation'!$B$11-G102*'S Curve Equation'!$B$12)*'S Curve Equation'!$B$10))+'S Curve Equation'!$B$13)*'S Curve Equation'!$B$14</f>
        <v>0.76528787076595683</v>
      </c>
      <c r="H147">
        <f>(1/(1+EXP(('S Curve Equation'!$B$11-H102*'S Curve Equation'!$B$12)*'S Curve Equation'!$B$10))+'S Curve Equation'!$B$13)*'S Curve Equation'!$B$14</f>
        <v>0.76200994847755832</v>
      </c>
      <c r="I147">
        <f>(1/(1+EXP(('S Curve Equation'!$B$11-I102*'S Curve Equation'!$B$12)*'S Curve Equation'!$B$10))+'S Curve Equation'!$B$13)*'S Curve Equation'!$B$14</f>
        <v>0.75873070458273217</v>
      </c>
      <c r="J147">
        <f>(1/(1+EXP(('S Curve Equation'!$B$11-J102*'S Curve Equation'!$B$12)*'S Curve Equation'!$B$10))+'S Curve Equation'!$B$13)*'S Curve Equation'!$B$14</f>
        <v>0.75541673865812431</v>
      </c>
      <c r="K147">
        <f>(1/(1+EXP(('S Curve Equation'!$B$11-K102*'S Curve Equation'!$B$12)*'S Curve Equation'!$B$10))+'S Curve Equation'!$B$13)*'S Curve Equation'!$B$14</f>
        <v>0.75211717361739483</v>
      </c>
      <c r="L147">
        <f>(1/(1+EXP(('S Curve Equation'!$B$11-L102*'S Curve Equation'!$B$12)*'S Curve Equation'!$B$10))+'S Curve Equation'!$B$13)*'S Curve Equation'!$B$14</f>
        <v>0.74917575769380229</v>
      </c>
      <c r="M147">
        <f>(1/(1+EXP(('S Curve Equation'!$B$11-M102*'S Curve Equation'!$B$12)*'S Curve Equation'!$B$10))+'S Curve Equation'!$B$13)*'S Curve Equation'!$B$14</f>
        <v>0.74599901674017544</v>
      </c>
      <c r="N147">
        <f>(1/(1+EXP(('S Curve Equation'!$B$11-N102*'S Curve Equation'!$B$12)*'S Curve Equation'!$B$10))+'S Curve Equation'!$B$13)*'S Curve Equation'!$B$14</f>
        <v>0.74282680900245091</v>
      </c>
      <c r="O147">
        <f>(1/(1+EXP(('S Curve Equation'!$B$11-O102*'S Curve Equation'!$B$12)*'S Curve Equation'!$B$10))+'S Curve Equation'!$B$13)*'S Curve Equation'!$B$14</f>
        <v>0.7396595343528013</v>
      </c>
      <c r="P147">
        <f>(1/(1+EXP(('S Curve Equation'!$B$11-P102*'S Curve Equation'!$B$12)*'S Curve Equation'!$B$10))+'S Curve Equation'!$B$13)*'S Curve Equation'!$B$14</f>
        <v>0.73649758272268817</v>
      </c>
      <c r="Q147">
        <f>(1/(1+EXP(('S Curve Equation'!$B$11-Q102*'S Curve Equation'!$B$12)*'S Curve Equation'!$B$10))+'S Curve Equation'!$B$13)*'S Curve Equation'!$B$14</f>
        <v>0.73334133414167879</v>
      </c>
      <c r="R147">
        <f>(1/(1+EXP(('S Curve Equation'!$B$11-R102*'S Curve Equation'!$B$12)*'S Curve Equation'!$B$10))+'S Curve Equation'!$B$13)*'S Curve Equation'!$B$14</f>
        <v>0.73019115878424712</v>
      </c>
      <c r="S147">
        <f>(1/(1+EXP(('S Curve Equation'!$B$11-S102*'S Curve Equation'!$B$12)*'S Curve Equation'!$B$10))+'S Curve Equation'!$B$13)*'S Curve Equation'!$B$14</f>
        <v>0.72704741702414888</v>
      </c>
      <c r="T147">
        <f>(1/(1+EXP(('S Curve Equation'!$B$11-T102*'S Curve Equation'!$B$12)*'S Curve Equation'!$B$10))+'S Curve Equation'!$B$13)*'S Curve Equation'!$B$14</f>
        <v>0.72391045949597899</v>
      </c>
      <c r="U147">
        <f>(1/(1+EXP(('S Curve Equation'!$B$11-U102*'S Curve Equation'!$B$12)*'S Curve Equation'!$B$10))+'S Curve Equation'!$B$13)*'S Curve Equation'!$B$14</f>
        <v>0.7207806271635181</v>
      </c>
      <c r="V147">
        <f>(1/(1+EXP(('S Curve Equation'!$B$11-V102*'S Curve Equation'!$B$12)*'S Curve Equation'!$B$10))+'S Curve Equation'!$B$13)*'S Curve Equation'!$B$14</f>
        <v>0.71765825139448702</v>
      </c>
      <c r="W147">
        <f>(1/(1+EXP(('S Curve Equation'!$B$11-W102*'S Curve Equation'!$B$12)*'S Curve Equation'!$B$10))+'S Curve Equation'!$B$13)*'S Curve Equation'!$B$14</f>
        <v>0.71454365404133258</v>
      </c>
      <c r="X147">
        <f>(1/(1+EXP(('S Curve Equation'!$B$11-X102*'S Curve Equation'!$B$12)*'S Curve Equation'!$B$10))+'S Curve Equation'!$B$13)*'S Curve Equation'!$B$14</f>
        <v>0.71143714752768894</v>
      </c>
      <c r="Y147">
        <f>(1/(1+EXP(('S Curve Equation'!$B$11-Y102*'S Curve Equation'!$B$12)*'S Curve Equation'!$B$10))+'S Curve Equation'!$B$13)*'S Curve Equation'!$B$14</f>
        <v>0.7083390349401445</v>
      </c>
      <c r="Z147">
        <f>(1/(1+EXP(('S Curve Equation'!$B$11-Z102*'S Curve Equation'!$B$12)*'S Curve Equation'!$B$10))+'S Curve Equation'!$B$13)*'S Curve Equation'!$B$14</f>
        <v>0.70524961012498122</v>
      </c>
      <c r="AA147">
        <f>(1/(1+EXP(('S Curve Equation'!$B$11-AA102*'S Curve Equation'!$B$12)*'S Curve Equation'!$B$10))+'S Curve Equation'!$B$13)*'S Curve Equation'!$B$14</f>
        <v>0.70216915778953681</v>
      </c>
      <c r="AB147">
        <f>(1/(1+EXP(('S Curve Equation'!$B$11-AB102*'S Curve Equation'!$B$12)*'S Curve Equation'!$B$10))+'S Curve Equation'!$B$13)*'S Curve Equation'!$B$14</f>
        <v>0.69909795360787175</v>
      </c>
      <c r="AC147">
        <f>(1/(1+EXP(('S Curve Equation'!$B$11-AC102*'S Curve Equation'!$B$12)*'S Curve Equation'!$B$10))+'S Curve Equation'!$B$13)*'S Curve Equation'!$B$14</f>
        <v>0.69603626433041466</v>
      </c>
      <c r="AD147">
        <f>(1/(1+EXP(('S Curve Equation'!$B$11-AD102*'S Curve Equation'!$B$12)*'S Curve Equation'!$B$10))+'S Curve Equation'!$B$13)*'S Curve Equation'!$B$14</f>
        <v>0.69298434789728536</v>
      </c>
      <c r="AE147">
        <f>(1/(1+EXP(('S Curve Equation'!$B$11-AE102*'S Curve Equation'!$B$12)*'S Curve Equation'!$B$10))+'S Curve Equation'!$B$13)*'S Curve Equation'!$B$14</f>
        <v>0.68994245355498407</v>
      </c>
      <c r="AF147">
        <f>(1/(1+EXP(('S Curve Equation'!$B$11-AF102*'S Curve Equation'!$B$12)*'S Curve Equation'!$B$10))+'S Curve Equation'!$B$13)*'S Curve Equation'!$B$14</f>
        <v>0.68691082197617459</v>
      </c>
    </row>
    <row r="148" spans="1:32" x14ac:dyDescent="0.25">
      <c r="A148" t="s">
        <v>38</v>
      </c>
      <c r="B148">
        <f>(1/(1+EXP(('S Curve Equation'!$B$11-B103*'S Curve Equation'!$B$12)*'S Curve Equation'!$B$10))+'S Curve Equation'!$B$13)*'S Curve Equation'!$B$14</f>
        <v>0.8049925925925927</v>
      </c>
      <c r="C148">
        <f>(1/(1+EXP(('S Curve Equation'!$B$11-C103*'S Curve Equation'!$B$12)*'S Curve Equation'!$B$10))+'S Curve Equation'!$B$13)*'S Curve Equation'!$B$14</f>
        <v>0.80213631613646275</v>
      </c>
      <c r="D148">
        <f>(1/(1+EXP(('S Curve Equation'!$B$11-D103*'S Curve Equation'!$B$12)*'S Curve Equation'!$B$10))+'S Curve Equation'!$B$13)*'S Curve Equation'!$B$14</f>
        <v>0.79914062132562069</v>
      </c>
      <c r="E148">
        <f>(1/(1+EXP(('S Curve Equation'!$B$11-E103*'S Curve Equation'!$B$12)*'S Curve Equation'!$B$10))+'S Curve Equation'!$B$13)*'S Curve Equation'!$B$14</f>
        <v>0.79613422201572326</v>
      </c>
      <c r="F148">
        <f>(1/(1+EXP(('S Curve Equation'!$B$11-F103*'S Curve Equation'!$B$12)*'S Curve Equation'!$B$10))+'S Curve Equation'!$B$13)*'S Curve Equation'!$B$14</f>
        <v>0.79312383656684948</v>
      </c>
      <c r="G148">
        <f>(1/(1+EXP(('S Curve Equation'!$B$11-G103*'S Curve Equation'!$B$12)*'S Curve Equation'!$B$10))+'S Curve Equation'!$B$13)*'S Curve Equation'!$B$14</f>
        <v>0.79009805416923062</v>
      </c>
      <c r="H148">
        <f>(1/(1+EXP(('S Curve Equation'!$B$11-H103*'S Curve Equation'!$B$12)*'S Curve Equation'!$B$10))+'S Curve Equation'!$B$13)*'S Curve Equation'!$B$14</f>
        <v>0.78698075495450126</v>
      </c>
      <c r="I148">
        <f>(1/(1+EXP(('S Curve Equation'!$B$11-I103*'S Curve Equation'!$B$12)*'S Curve Equation'!$B$10))+'S Curve Equation'!$B$13)*'S Curve Equation'!$B$14</f>
        <v>0.7838588046560433</v>
      </c>
      <c r="J148">
        <f>(1/(1+EXP(('S Curve Equation'!$B$11-J103*'S Curve Equation'!$B$12)*'S Curve Equation'!$B$10))+'S Curve Equation'!$B$13)*'S Curve Equation'!$B$14</f>
        <v>0.78070036674351129</v>
      </c>
      <c r="K148">
        <f>(1/(1+EXP(('S Curve Equation'!$B$11-K103*'S Curve Equation'!$B$12)*'S Curve Equation'!$B$10))+'S Curve Equation'!$B$13)*'S Curve Equation'!$B$14</f>
        <v>0.77755224482326102</v>
      </c>
      <c r="L148">
        <f>(1/(1+EXP(('S Curve Equation'!$B$11-L103*'S Curve Equation'!$B$12)*'S Curve Equation'!$B$10))+'S Curve Equation'!$B$13)*'S Curve Equation'!$B$14</f>
        <v>0.77474298000718056</v>
      </c>
      <c r="M148">
        <f>(1/(1+EXP(('S Curve Equation'!$B$11-M103*'S Curve Equation'!$B$12)*'S Curve Equation'!$B$10))+'S Curve Equation'!$B$13)*'S Curve Equation'!$B$14</f>
        <v>0.77170595587580104</v>
      </c>
      <c r="N148">
        <f>(1/(1+EXP(('S Curve Equation'!$B$11-N103*'S Curve Equation'!$B$12)*'S Curve Equation'!$B$10))+'S Curve Equation'!$B$13)*'S Curve Equation'!$B$14</f>
        <v>0.76867016426430157</v>
      </c>
      <c r="O148">
        <f>(1/(1+EXP(('S Curve Equation'!$B$11-O103*'S Curve Equation'!$B$12)*'S Curve Equation'!$B$10))+'S Curve Equation'!$B$13)*'S Curve Equation'!$B$14</f>
        <v>0.76563601635766321</v>
      </c>
      <c r="P148">
        <f>(1/(1+EXP(('S Curve Equation'!$B$11-P103*'S Curve Equation'!$B$12)*'S Curve Equation'!$B$10))+'S Curve Equation'!$B$13)*'S Curve Equation'!$B$14</f>
        <v>0.76260391497579927</v>
      </c>
      <c r="Q148">
        <f>(1/(1+EXP(('S Curve Equation'!$B$11-Q103*'S Curve Equation'!$B$12)*'S Curve Equation'!$B$10))+'S Curve Equation'!$B$13)*'S Curve Equation'!$B$14</f>
        <v>0.75957425455154937</v>
      </c>
      <c r="R148">
        <f>(1/(1+EXP(('S Curve Equation'!$B$11-R103*'S Curve Equation'!$B$12)*'S Curve Equation'!$B$10))+'S Curve Equation'!$B$13)*'S Curve Equation'!$B$14</f>
        <v>0.75654742111712747</v>
      </c>
      <c r="S148">
        <f>(1/(1+EXP(('S Curve Equation'!$B$11-S103*'S Curve Equation'!$B$12)*'S Curve Equation'!$B$10))+'S Curve Equation'!$B$13)*'S Curve Equation'!$B$14</f>
        <v>0.75352379229868993</v>
      </c>
      <c r="T148">
        <f>(1/(1+EXP(('S Curve Equation'!$B$11-T103*'S Curve Equation'!$B$12)*'S Curve Equation'!$B$10))+'S Curve Equation'!$B$13)*'S Curve Equation'!$B$14</f>
        <v>0.75050373731870357</v>
      </c>
      <c r="U148">
        <f>(1/(1+EXP(('S Curve Equation'!$B$11-U103*'S Curve Equation'!$B$12)*'S Curve Equation'!$B$10))+'S Curve Equation'!$B$13)*'S Curve Equation'!$B$14</f>
        <v>0.74748761700579414</v>
      </c>
      <c r="V148">
        <f>(1/(1+EXP(('S Curve Equation'!$B$11-V103*'S Curve Equation'!$B$12)*'S Curve Equation'!$B$10))+'S Curve Equation'!$B$13)*'S Curve Equation'!$B$14</f>
        <v>0.74447578381174917</v>
      </c>
      <c r="W148">
        <f>(1/(1+EXP(('S Curve Equation'!$B$11-W103*'S Curve Equation'!$B$12)*'S Curve Equation'!$B$10))+'S Curve Equation'!$B$13)*'S Curve Equation'!$B$14</f>
        <v>0.74146858183536191</v>
      </c>
      <c r="X148">
        <f>(1/(1+EXP(('S Curve Equation'!$B$11-X103*'S Curve Equation'!$B$12)*'S Curve Equation'!$B$10))+'S Curve Equation'!$B$13)*'S Curve Equation'!$B$14</f>
        <v>0.73846634685281243</v>
      </c>
      <c r="Y148">
        <f>(1/(1+EXP(('S Curve Equation'!$B$11-Y103*'S Curve Equation'!$B$12)*'S Curve Equation'!$B$10))+'S Curve Equation'!$B$13)*'S Curve Equation'!$B$14</f>
        <v>0.73546940635426306</v>
      </c>
      <c r="Z148">
        <f>(1/(1+EXP(('S Curve Equation'!$B$11-Z103*'S Curve Equation'!$B$12)*'S Curve Equation'!$B$10))+'S Curve Equation'!$B$13)*'S Curve Equation'!$B$14</f>
        <v>0.73247807958638156</v>
      </c>
      <c r="AA148">
        <f>(1/(1+EXP(('S Curve Equation'!$B$11-AA103*'S Curve Equation'!$B$12)*'S Curve Equation'!$B$10))+'S Curve Equation'!$B$13)*'S Curve Equation'!$B$14</f>
        <v>0.72949267760048331</v>
      </c>
      <c r="AB148">
        <f>(1/(1+EXP(('S Curve Equation'!$B$11-AB103*'S Curve Equation'!$B$12)*'S Curve Equation'!$B$10))+'S Curve Equation'!$B$13)*'S Curve Equation'!$B$14</f>
        <v>0.72651350330600672</v>
      </c>
      <c r="AC148">
        <f>(1/(1+EXP(('S Curve Equation'!$B$11-AC103*'S Curve Equation'!$B$12)*'S Curve Equation'!$B$10))+'S Curve Equation'!$B$13)*'S Curve Equation'!$B$14</f>
        <v>0.72354085152903191</v>
      </c>
      <c r="AD148">
        <f>(1/(1+EXP(('S Curve Equation'!$B$11-AD103*'S Curve Equation'!$B$12)*'S Curve Equation'!$B$10))+'S Curve Equation'!$B$13)*'S Curve Equation'!$B$14</f>
        <v>0.72057500907556626</v>
      </c>
      <c r="AE148">
        <f>(1/(1+EXP(('S Curve Equation'!$B$11-AE103*'S Curve Equation'!$B$12)*'S Curve Equation'!$B$10))+'S Curve Equation'!$B$13)*'S Curve Equation'!$B$14</f>
        <v>0.71761625479931646</v>
      </c>
      <c r="AF148">
        <f>(1/(1+EXP(('S Curve Equation'!$B$11-AF103*'S Curve Equation'!$B$12)*'S Curve Equation'!$B$10))+'S Curve Equation'!$B$13)*'S Curve Equation'!$B$14</f>
        <v>0.71466485967368631</v>
      </c>
    </row>
    <row r="149" spans="1:32" x14ac:dyDescent="0.25">
      <c r="A149" t="s">
        <v>40</v>
      </c>
      <c r="B149">
        <f>(1/(1+EXP(('S Curve Equation'!$B$11-B104*'S Curve Equation'!$B$12)*'S Curve Equation'!$B$10))+'S Curve Equation'!$B$13)*'S Curve Equation'!$B$14</f>
        <v>0.72099999999999997</v>
      </c>
      <c r="C149">
        <f>(1/(1+EXP(('S Curve Equation'!$B$11-C104*'S Curve Equation'!$B$12)*'S Curve Equation'!$B$10))+'S Curve Equation'!$B$13)*'S Curve Equation'!$B$14</f>
        <v>0.71767610209304833</v>
      </c>
      <c r="D149">
        <f>(1/(1+EXP(('S Curve Equation'!$B$11-D104*'S Curve Equation'!$B$12)*'S Curve Equation'!$B$10))+'S Curve Equation'!$B$13)*'S Curve Equation'!$B$14</f>
        <v>0.71420207003261327</v>
      </c>
      <c r="E149">
        <f>(1/(1+EXP(('S Curve Equation'!$B$11-E104*'S Curve Equation'!$B$12)*'S Curve Equation'!$B$10))+'S Curve Equation'!$B$13)*'S Curve Equation'!$B$14</f>
        <v>0.71072794224097646</v>
      </c>
      <c r="F149">
        <f>(1/(1+EXP(('S Curve Equation'!$B$11-F104*'S Curve Equation'!$B$12)*'S Curve Equation'!$B$10))+'S Curve Equation'!$B$13)*'S Curve Equation'!$B$14</f>
        <v>0.70726142648539114</v>
      </c>
      <c r="G149">
        <f>(1/(1+EXP(('S Curve Equation'!$B$11-G104*'S Curve Equation'!$B$12)*'S Curve Equation'!$B$10))+'S Curve Equation'!$B$13)*'S Curve Equation'!$B$14</f>
        <v>0.70378935658888486</v>
      </c>
      <c r="H149">
        <f>(1/(1+EXP(('S Curve Equation'!$B$11-H104*'S Curve Equation'!$B$12)*'S Curve Equation'!$B$10))+'S Curve Equation'!$B$13)*'S Curve Equation'!$B$14</f>
        <v>0.70022488764191004</v>
      </c>
      <c r="I149">
        <f>(1/(1+EXP(('S Curve Equation'!$B$11-I104*'S Curve Equation'!$B$12)*'S Curve Equation'!$B$10))+'S Curve Equation'!$B$13)*'S Curve Equation'!$B$14</f>
        <v>0.69666778185650857</v>
      </c>
      <c r="J149">
        <f>(1/(1+EXP(('S Curve Equation'!$B$11-J104*'S Curve Equation'!$B$12)*'S Curve Equation'!$B$10))+'S Curve Equation'!$B$13)*'S Curve Equation'!$B$14</f>
        <v>0.69308186404182948</v>
      </c>
      <c r="K149">
        <f>(1/(1+EXP(('S Curve Equation'!$B$11-K104*'S Curve Equation'!$B$12)*'S Curve Equation'!$B$10))+'S Curve Equation'!$B$13)*'S Curve Equation'!$B$14</f>
        <v>0.68952028108676489</v>
      </c>
      <c r="L149">
        <f>(1/(1+EXP(('S Curve Equation'!$B$11-L104*'S Curve Equation'!$B$12)*'S Curve Equation'!$B$10))+'S Curve Equation'!$B$13)*'S Curve Equation'!$B$14</f>
        <v>0.68635257981685804</v>
      </c>
      <c r="M149">
        <f>(1/(1+EXP(('S Curve Equation'!$B$11-M104*'S Curve Equation'!$B$12)*'S Curve Equation'!$B$10))+'S Curve Equation'!$B$13)*'S Curve Equation'!$B$14</f>
        <v>0.6829390977381431</v>
      </c>
      <c r="N149">
        <f>(1/(1+EXP(('S Curve Equation'!$B$11-N104*'S Curve Equation'!$B$12)*'S Curve Equation'!$B$10))+'S Curve Equation'!$B$13)*'S Curve Equation'!$B$14</f>
        <v>0.67953833905388106</v>
      </c>
      <c r="O149">
        <f>(1/(1+EXP(('S Curve Equation'!$B$11-O104*'S Curve Equation'!$B$12)*'S Curve Equation'!$B$10))+'S Curve Equation'!$B$13)*'S Curve Equation'!$B$14</f>
        <v>0.67615062425841399</v>
      </c>
      <c r="P149">
        <f>(1/(1+EXP(('S Curve Equation'!$B$11-P104*'S Curve Equation'!$B$12)*'S Curve Equation'!$B$10))+'S Curve Equation'!$B$13)*'S Curve Equation'!$B$14</f>
        <v>0.67277626130376011</v>
      </c>
      <c r="Q149">
        <f>(1/(1+EXP(('S Curve Equation'!$B$11-Q104*'S Curve Equation'!$B$12)*'S Curve Equation'!$B$10))+'S Curve Equation'!$B$13)*'S Curve Equation'!$B$14</f>
        <v>0.66941554580433582</v>
      </c>
      <c r="R149">
        <f>(1/(1+EXP(('S Curve Equation'!$B$11-R104*'S Curve Equation'!$B$12)*'S Curve Equation'!$B$10))+'S Curve Equation'!$B$13)*'S Curve Equation'!$B$14</f>
        <v>0.66606876124576053</v>
      </c>
      <c r="S149">
        <f>(1/(1+EXP(('S Curve Equation'!$B$11-S104*'S Curve Equation'!$B$12)*'S Curve Equation'!$B$10))+'S Curve Equation'!$B$13)*'S Curve Equation'!$B$14</f>
        <v>0.66273617919724503</v>
      </c>
      <c r="T149">
        <f>(1/(1+EXP(('S Curve Equation'!$B$11-T104*'S Curve Equation'!$B$12)*'S Curve Equation'!$B$10))+'S Curve Equation'!$B$13)*'S Curve Equation'!$B$14</f>
        <v>0.65941805952709676</v>
      </c>
      <c r="U149">
        <f>(1/(1+EXP(('S Curve Equation'!$B$11-U104*'S Curve Equation'!$B$12)*'S Curve Equation'!$B$10))+'S Curve Equation'!$B$13)*'S Curve Equation'!$B$14</f>
        <v>0.65611465062090257</v>
      </c>
      <c r="V149">
        <f>(1/(1+EXP(('S Curve Equation'!$B$11-V104*'S Curve Equation'!$B$12)*'S Curve Equation'!$B$10))+'S Curve Equation'!$B$13)*'S Curve Equation'!$B$14</f>
        <v>0.65282618960194483</v>
      </c>
      <c r="W149">
        <f>(1/(1+EXP(('S Curve Equation'!$B$11-W104*'S Curve Equation'!$B$12)*'S Curve Equation'!$B$10))+'S Curve Equation'!$B$13)*'S Curve Equation'!$B$14</f>
        <v>0.64955290255345455</v>
      </c>
      <c r="X149">
        <f>(1/(1+EXP(('S Curve Equation'!$B$11-X104*'S Curve Equation'!$B$12)*'S Curve Equation'!$B$10))+'S Curve Equation'!$B$13)*'S Curve Equation'!$B$14</f>
        <v>0.64629500474231238</v>
      </c>
      <c r="Y149">
        <f>(1/(1+EXP(('S Curve Equation'!$B$11-Y104*'S Curve Equation'!$B$12)*'S Curve Equation'!$B$10))+'S Curve Equation'!$B$13)*'S Curve Equation'!$B$14</f>
        <v>0.64305270084381794</v>
      </c>
      <c r="Z149">
        <f>(1/(1+EXP(('S Curve Equation'!$B$11-Z104*'S Curve Equation'!$B$12)*'S Curve Equation'!$B$10))+'S Curve Equation'!$B$13)*'S Curve Equation'!$B$14</f>
        <v>0.63982618516719059</v>
      </c>
      <c r="AA149">
        <f>(1/(1+EXP(('S Curve Equation'!$B$11-AA104*'S Curve Equation'!$B$12)*'S Curve Equation'!$B$10))+'S Curve Equation'!$B$13)*'S Curve Equation'!$B$14</f>
        <v>0.63661564188145692</v>
      </c>
      <c r="AB149">
        <f>(1/(1+EXP(('S Curve Equation'!$B$11-AB104*'S Curve Equation'!$B$12)*'S Curve Equation'!$B$10))+'S Curve Equation'!$B$13)*'S Curve Equation'!$B$14</f>
        <v>0.63342124524141863</v>
      </c>
      <c r="AC149">
        <f>(1/(1+EXP(('S Curve Equation'!$B$11-AC104*'S Curve Equation'!$B$12)*'S Curve Equation'!$B$10))+'S Curve Equation'!$B$13)*'S Curve Equation'!$B$14</f>
        <v>0.63024315981340207</v>
      </c>
      <c r="AD149">
        <f>(1/(1+EXP(('S Curve Equation'!$B$11-AD104*'S Curve Equation'!$B$12)*'S Curve Equation'!$B$10))+'S Curve Equation'!$B$13)*'S Curve Equation'!$B$14</f>
        <v>0.62708154070051147</v>
      </c>
      <c r="AE149">
        <f>(1/(1+EXP(('S Curve Equation'!$B$11-AE104*'S Curve Equation'!$B$12)*'S Curve Equation'!$B$10))+'S Curve Equation'!$B$13)*'S Curve Equation'!$B$14</f>
        <v>0.62393653376711466</v>
      </c>
      <c r="AF149">
        <f>(1/(1+EXP(('S Curve Equation'!$B$11-AF104*'S Curve Equation'!$B$12)*'S Curve Equation'!$B$10))+'S Curve Equation'!$B$13)*'S Curve Equation'!$B$14</f>
        <v>0.62080827586232756</v>
      </c>
    </row>
    <row r="150" spans="1:32" x14ac:dyDescent="0.25">
      <c r="A150" t="s">
        <v>42</v>
      </c>
      <c r="B150">
        <f>(1/(1+EXP(('S Curve Equation'!$B$11-B105*'S Curve Equation'!$B$12)*'S Curve Equation'!$B$10))+'S Curve Equation'!$B$13)*'S Curve Equation'!$B$14</f>
        <v>0.81700000000000006</v>
      </c>
      <c r="C150">
        <f>(1/(1+EXP(('S Curve Equation'!$B$11-C105*'S Curve Equation'!$B$12)*'S Curve Equation'!$B$10))+'S Curve Equation'!$B$13)*'S Curve Equation'!$B$14</f>
        <v>0.81423504427198501</v>
      </c>
      <c r="D150">
        <f>(1/(1+EXP(('S Curve Equation'!$B$11-D105*'S Curve Equation'!$B$12)*'S Curve Equation'!$B$10))+'S Curve Equation'!$B$13)*'S Curve Equation'!$B$14</f>
        <v>0.81133352211301346</v>
      </c>
      <c r="E150">
        <f>(1/(1+EXP(('S Curve Equation'!$B$11-E105*'S Curve Equation'!$B$12)*'S Curve Equation'!$B$10))+'S Curve Equation'!$B$13)*'S Curve Equation'!$B$14</f>
        <v>0.80841998974790896</v>
      </c>
      <c r="F150">
        <f>(1/(1+EXP(('S Curve Equation'!$B$11-F105*'S Curve Equation'!$B$12)*'S Curve Equation'!$B$10))+'S Curve Equation'!$B$13)*'S Curve Equation'!$B$14</f>
        <v>0.80550095637024466</v>
      </c>
      <c r="G150">
        <f>(1/(1+EXP(('S Curve Equation'!$B$11-G105*'S Curve Equation'!$B$12)*'S Curve Equation'!$B$10))+'S Curve Equation'!$B$13)*'S Curve Equation'!$B$14</f>
        <v>0.80256535190382949</v>
      </c>
      <c r="H150">
        <f>(1/(1+EXP(('S Curve Equation'!$B$11-H105*'S Curve Equation'!$B$12)*'S Curve Equation'!$B$10))+'S Curve Equation'!$B$13)*'S Curve Equation'!$B$14</f>
        <v>0.79953924787103769</v>
      </c>
      <c r="I150">
        <f>(1/(1+EXP(('S Curve Equation'!$B$11-I105*'S Curve Equation'!$B$12)*'S Curve Equation'!$B$10))+'S Curve Equation'!$B$13)*'S Curve Equation'!$B$14</f>
        <v>0.79650690003271263</v>
      </c>
      <c r="J150">
        <f>(1/(1+EXP(('S Curve Equation'!$B$11-J105*'S Curve Equation'!$B$12)*'S Curve Equation'!$B$10))+'S Curve Equation'!$B$13)*'S Curve Equation'!$B$14</f>
        <v>0.79343736223136374</v>
      </c>
      <c r="K150">
        <f>(1/(1+EXP(('S Curve Equation'!$B$11-K105*'S Curve Equation'!$B$12)*'S Curve Equation'!$B$10))+'S Curve Equation'!$B$13)*'S Curve Equation'!$B$14</f>
        <v>0.79037610971428662</v>
      </c>
      <c r="L150">
        <f>(1/(1+EXP(('S Curve Equation'!$B$11-L105*'S Curve Equation'!$B$12)*'S Curve Equation'!$B$10))+'S Curve Equation'!$B$13)*'S Curve Equation'!$B$14</f>
        <v>0.78764290545161764</v>
      </c>
      <c r="M150">
        <f>(1/(1+EXP(('S Curve Equation'!$B$11-M105*'S Curve Equation'!$B$12)*'S Curve Equation'!$B$10))+'S Curve Equation'!$B$13)*'S Curve Equation'!$B$14</f>
        <v>0.78468657004003417</v>
      </c>
      <c r="N150">
        <f>(1/(1+EXP(('S Curve Equation'!$B$11-N105*'S Curve Equation'!$B$12)*'S Curve Equation'!$B$10))+'S Curve Equation'!$B$13)*'S Curve Equation'!$B$14</f>
        <v>0.78172984596888129</v>
      </c>
      <c r="O150">
        <f>(1/(1+EXP(('S Curve Equation'!$B$11-O105*'S Curve Equation'!$B$12)*'S Curve Equation'!$B$10))+'S Curve Equation'!$B$13)*'S Curve Equation'!$B$14</f>
        <v>0.77877314494903005</v>
      </c>
      <c r="P150">
        <f>(1/(1+EXP(('S Curve Equation'!$B$11-P105*'S Curve Equation'!$B$12)*'S Curve Equation'!$B$10))+'S Curve Equation'!$B$13)*'S Curve Equation'!$B$14</f>
        <v>0.77581687120341902</v>
      </c>
      <c r="Q150">
        <f>(1/(1+EXP(('S Curve Equation'!$B$11-Q105*'S Curve Equation'!$B$12)*'S Curve Equation'!$B$10))+'S Curve Equation'!$B$13)*'S Curve Equation'!$B$14</f>
        <v>0.77286142141769565</v>
      </c>
      <c r="R150">
        <f>(1/(1+EXP(('S Curve Equation'!$B$11-R105*'S Curve Equation'!$B$12)*'S Curve Equation'!$B$10))+'S Curve Equation'!$B$13)*'S Curve Equation'!$B$14</f>
        <v>0.76990718469929043</v>
      </c>
      <c r="S150">
        <f>(1/(1+EXP(('S Curve Equation'!$B$11-S105*'S Curve Equation'!$B$12)*'S Curve Equation'!$B$10))+'S Curve Equation'!$B$13)*'S Curve Equation'!$B$14</f>
        <v>0.76695454254463236</v>
      </c>
      <c r="T150">
        <f>(1/(1+EXP(('S Curve Equation'!$B$11-T105*'S Curve Equation'!$B$12)*'S Curve Equation'!$B$10))+'S Curve Equation'!$B$13)*'S Curve Equation'!$B$14</f>
        <v>0.76400386881423354</v>
      </c>
      <c r="U150">
        <f>(1/(1+EXP(('S Curve Equation'!$B$11-U105*'S Curve Equation'!$B$12)*'S Curve Equation'!$B$10))+'S Curve Equation'!$B$13)*'S Curve Equation'!$B$14</f>
        <v>0.76105552971535595</v>
      </c>
      <c r="V150">
        <f>(1/(1+EXP(('S Curve Equation'!$B$11-V105*'S Curve Equation'!$B$12)*'S Curve Equation'!$B$10))+'S Curve Equation'!$B$13)*'S Curve Equation'!$B$14</f>
        <v>0.75810988379197763</v>
      </c>
      <c r="W150">
        <f>(1/(1+EXP(('S Curve Equation'!$B$11-W105*'S Curve Equation'!$B$12)*'S Curve Equation'!$B$10))+'S Curve Equation'!$B$13)*'S Curve Equation'!$B$14</f>
        <v>0.75516728192178295</v>
      </c>
      <c r="X150">
        <f>(1/(1+EXP(('S Curve Equation'!$B$11-X105*'S Curve Equation'!$B$12)*'S Curve Equation'!$B$10))+'S Curve Equation'!$B$13)*'S Curve Equation'!$B$14</f>
        <v>0.75222806731989689</v>
      </c>
      <c r="Y150">
        <f>(1/(1+EXP(('S Curve Equation'!$B$11-Y105*'S Curve Equation'!$B$12)*'S Curve Equation'!$B$10))+'S Curve Equation'!$B$13)*'S Curve Equation'!$B$14</f>
        <v>0.74929257554908402</v>
      </c>
      <c r="Z150">
        <f>(1/(1+EXP(('S Curve Equation'!$B$11-Z105*'S Curve Equation'!$B$12)*'S Curve Equation'!$B$10))+'S Curve Equation'!$B$13)*'S Curve Equation'!$B$14</f>
        <v>0.74636113453614772</v>
      </c>
      <c r="AA150">
        <f>(1/(1+EXP(('S Curve Equation'!$B$11-AA105*'S Curve Equation'!$B$12)*'S Curve Equation'!$B$10))+'S Curve Equation'!$B$13)*'S Curve Equation'!$B$14</f>
        <v>0.7434340645942491</v>
      </c>
      <c r="AB150">
        <f>(1/(1+EXP(('S Curve Equation'!$B$11-AB105*'S Curve Equation'!$B$12)*'S Curve Equation'!$B$10))+'S Curve Equation'!$B$13)*'S Curve Equation'!$B$14</f>
        <v>0.74051167845088828</v>
      </c>
      <c r="AC150">
        <f>(1/(1+EXP(('S Curve Equation'!$B$11-AC105*'S Curve Equation'!$B$12)*'S Curve Equation'!$B$10))+'S Curve Equation'!$B$13)*'S Curve Equation'!$B$14</f>
        <v>0.73759428128127802</v>
      </c>
      <c r="AD150">
        <f>(1/(1+EXP(('S Curve Equation'!$B$11-AD105*'S Curve Equation'!$B$12)*'S Curve Equation'!$B$10))+'S Curve Equation'!$B$13)*'S Curve Equation'!$B$14</f>
        <v>0.73468217074686049</v>
      </c>
      <c r="AE150">
        <f>(1/(1+EXP(('S Curve Equation'!$B$11-AE105*'S Curve Equation'!$B$12)*'S Curve Equation'!$B$10))+'S Curve Equation'!$B$13)*'S Curve Equation'!$B$14</f>
        <v>0.73177563703869797</v>
      </c>
      <c r="AF150">
        <f>(1/(1+EXP(('S Curve Equation'!$B$11-AF105*'S Curve Equation'!$B$12)*'S Curve Equation'!$B$10))+'S Curve Equation'!$B$13)*'S Curve Equation'!$B$14</f>
        <v>0.72887496292550491</v>
      </c>
    </row>
    <row r="151" spans="1:32" x14ac:dyDescent="0.25">
      <c r="A151" t="s">
        <v>44</v>
      </c>
      <c r="B151">
        <f>(1/(1+EXP(('S Curve Equation'!$B$11-B106*'S Curve Equation'!$B$12)*'S Curve Equation'!$B$10))+'S Curve Equation'!$B$13)*'S Curve Equation'!$B$14</f>
        <v>0.78899999999999992</v>
      </c>
      <c r="C151">
        <f>(1/(1+EXP(('S Curve Equation'!$B$11-C106*'S Curve Equation'!$B$12)*'S Curve Equation'!$B$10))+'S Curve Equation'!$B$13)*'S Curve Equation'!$B$14</f>
        <v>0.78603209554797548</v>
      </c>
      <c r="D151">
        <f>(1/(1+EXP(('S Curve Equation'!$B$11-D106*'S Curve Equation'!$B$12)*'S Curve Equation'!$B$10))+'S Curve Equation'!$B$13)*'S Curve Equation'!$B$14</f>
        <v>0.78292154044605511</v>
      </c>
      <c r="E151">
        <f>(1/(1+EXP(('S Curve Equation'!$B$11-E106*'S Curve Equation'!$B$12)*'S Curve Equation'!$B$10))+'S Curve Equation'!$B$13)*'S Curve Equation'!$B$14</f>
        <v>0.77980213358428818</v>
      </c>
      <c r="F151">
        <f>(1/(1+EXP(('S Curve Equation'!$B$11-F106*'S Curve Equation'!$B$12)*'S Curve Equation'!$B$10))+'S Curve Equation'!$B$13)*'S Curve Equation'!$B$14</f>
        <v>0.77668084423971995</v>
      </c>
      <c r="G151">
        <f>(1/(1+EXP(('S Curve Equation'!$B$11-G106*'S Curve Equation'!$B$12)*'S Curve Equation'!$B$10))+'S Curve Equation'!$B$13)*'S Curve Equation'!$B$14</f>
        <v>0.77354584496450696</v>
      </c>
      <c r="H151">
        <f>(1/(1+EXP(('S Curve Equation'!$B$11-H106*'S Curve Equation'!$B$12)*'S Curve Equation'!$B$10))+'S Curve Equation'!$B$13)*'S Curve Equation'!$B$14</f>
        <v>0.77031837031020955</v>
      </c>
      <c r="I151">
        <f>(1/(1+EXP(('S Curve Equation'!$B$11-I106*'S Curve Equation'!$B$12)*'S Curve Equation'!$B$10))+'S Curve Equation'!$B$13)*'S Curve Equation'!$B$14</f>
        <v>0.76708844626280637</v>
      </c>
      <c r="J151">
        <f>(1/(1+EXP(('S Curve Equation'!$B$11-J106*'S Curve Equation'!$B$12)*'S Curve Equation'!$B$10))+'S Curve Equation'!$B$13)*'S Curve Equation'!$B$14</f>
        <v>0.76382316297658515</v>
      </c>
      <c r="K151">
        <f>(1/(1+EXP(('S Curve Equation'!$B$11-K106*'S Curve Equation'!$B$12)*'S Curve Equation'!$B$10))+'S Curve Equation'!$B$13)*'S Curve Equation'!$B$14</f>
        <v>0.76057091818809242</v>
      </c>
      <c r="L151">
        <f>(1/(1+EXP(('S Curve Equation'!$B$11-L106*'S Curve Equation'!$B$12)*'S Curve Equation'!$B$10))+'S Curve Equation'!$B$13)*'S Curve Equation'!$B$14</f>
        <v>0.75767072372772026</v>
      </c>
      <c r="M151">
        <f>(1/(1+EXP(('S Curve Equation'!$B$11-M106*'S Curve Equation'!$B$12)*'S Curve Equation'!$B$10))+'S Curve Equation'!$B$13)*'S Curve Equation'!$B$14</f>
        <v>0.75453748896842454</v>
      </c>
      <c r="N151">
        <f>(1/(1+EXP(('S Curve Equation'!$B$11-N106*'S Curve Equation'!$B$12)*'S Curve Equation'!$B$10))+'S Curve Equation'!$B$13)*'S Curve Equation'!$B$14</f>
        <v>0.75140768134484204</v>
      </c>
      <c r="O151">
        <f>(1/(1+EXP(('S Curve Equation'!$B$11-O106*'S Curve Equation'!$B$12)*'S Curve Equation'!$B$10))+'S Curve Equation'!$B$13)*'S Curve Equation'!$B$14</f>
        <v>0.74828170596002563</v>
      </c>
      <c r="P151">
        <f>(1/(1+EXP(('S Curve Equation'!$B$11-P106*'S Curve Equation'!$B$12)*'S Curve Equation'!$B$10))+'S Curve Equation'!$B$13)*'S Curve Equation'!$B$14</f>
        <v>0.74515995847259275</v>
      </c>
      <c r="Q151">
        <f>(1/(1+EXP(('S Curve Equation'!$B$11-Q106*'S Curve Equation'!$B$12)*'S Curve Equation'!$B$10))+'S Curve Equation'!$B$13)*'S Curve Equation'!$B$14</f>
        <v>0.74204282511451325</v>
      </c>
      <c r="R151">
        <f>(1/(1+EXP(('S Curve Equation'!$B$11-R106*'S Curve Equation'!$B$12)*'S Curve Equation'!$B$10))+'S Curve Equation'!$B$13)*'S Curve Equation'!$B$14</f>
        <v>0.73893068271711837</v>
      </c>
      <c r="S151">
        <f>(1/(1+EXP(('S Curve Equation'!$B$11-S106*'S Curve Equation'!$B$12)*'S Curve Equation'!$B$10))+'S Curve Equation'!$B$13)*'S Curve Equation'!$B$14</f>
        <v>0.73582389874493292</v>
      </c>
      <c r="T151">
        <f>(1/(1+EXP(('S Curve Equation'!$B$11-T106*'S Curve Equation'!$B$12)*'S Curve Equation'!$B$10))+'S Curve Equation'!$B$13)*'S Curve Equation'!$B$14</f>
        <v>0.73272283133697136</v>
      </c>
      <c r="U151">
        <f>(1/(1+EXP(('S Curve Equation'!$B$11-U106*'S Curve Equation'!$B$12)*'S Curve Equation'!$B$10))+'S Curve Equation'!$B$13)*'S Curve Equation'!$B$14</f>
        <v>0.72962782935512072</v>
      </c>
      <c r="V151">
        <f>(1/(1+EXP(('S Curve Equation'!$B$11-V106*'S Curve Equation'!$B$12)*'S Curve Equation'!$B$10))+'S Curve Equation'!$B$13)*'S Curve Equation'!$B$14</f>
        <v>0.72653923243924812</v>
      </c>
      <c r="W151">
        <f>(1/(1+EXP(('S Curve Equation'!$B$11-W106*'S Curve Equation'!$B$12)*'S Curve Equation'!$B$10))+'S Curve Equation'!$B$13)*'S Curve Equation'!$B$14</f>
        <v>0.72345737106867347</v>
      </c>
      <c r="X151">
        <f>(1/(1+EXP(('S Curve Equation'!$B$11-X106*'S Curve Equation'!$B$12)*'S Curve Equation'!$B$10))+'S Curve Equation'!$B$13)*'S Curve Equation'!$B$14</f>
        <v>0.72038256662966527</v>
      </c>
      <c r="Y151">
        <f>(1/(1+EXP(('S Curve Equation'!$B$11-Y106*'S Curve Equation'!$B$12)*'S Curve Equation'!$B$10))+'S Curve Equation'!$B$13)*'S Curve Equation'!$B$14</f>
        <v>0.71731513148860826</v>
      </c>
      <c r="Z151">
        <f>(1/(1+EXP(('S Curve Equation'!$B$11-Z106*'S Curve Equation'!$B$12)*'S Curve Equation'!$B$10))+'S Curve Equation'!$B$13)*'S Curve Equation'!$B$14</f>
        <v>0.71425536907051679</v>
      </c>
      <c r="AA151">
        <f>(1/(1+EXP(('S Curve Equation'!$B$11-AA106*'S Curve Equation'!$B$12)*'S Curve Equation'!$B$10))+'S Curve Equation'!$B$13)*'S Curve Equation'!$B$14</f>
        <v>0.71120357394255906</v>
      </c>
      <c r="AB151">
        <f>(1/(1+EXP(('S Curve Equation'!$B$11-AB106*'S Curve Equation'!$B$12)*'S Curve Equation'!$B$10))+'S Curve Equation'!$B$13)*'S Curve Equation'!$B$14</f>
        <v>0.70816003190227994</v>
      </c>
      <c r="AC151">
        <f>(1/(1+EXP(('S Curve Equation'!$B$11-AC106*'S Curve Equation'!$B$12)*'S Curve Equation'!$B$10))+'S Curve Equation'!$B$13)*'S Curve Equation'!$B$14</f>
        <v>0.70512502007020961</v>
      </c>
      <c r="AD151">
        <f>(1/(1+EXP(('S Curve Equation'!$B$11-AD106*'S Curve Equation'!$B$12)*'S Curve Equation'!$B$10))+'S Curve Equation'!$B$13)*'S Curve Equation'!$B$14</f>
        <v>0.70209880698655902</v>
      </c>
      <c r="AE151">
        <f>(1/(1+EXP(('S Curve Equation'!$B$11-AE106*'S Curve Equation'!$B$12)*'S Curve Equation'!$B$10))+'S Curve Equation'!$B$13)*'S Curve Equation'!$B$14</f>
        <v>0.69908165271170175</v>
      </c>
      <c r="AF151">
        <f>(1/(1+EXP(('S Curve Equation'!$B$11-AF106*'S Curve Equation'!$B$12)*'S Curve Equation'!$B$10))+'S Curve Equation'!$B$13)*'S Curve Equation'!$B$14</f>
        <v>0.69607380893016768</v>
      </c>
    </row>
    <row r="152" spans="1:32" x14ac:dyDescent="0.25">
      <c r="A152" t="s">
        <v>46</v>
      </c>
      <c r="B152">
        <f>(1/(1+EXP(('S Curve Equation'!$B$11-B107*'S Curve Equation'!$B$12)*'S Curve Equation'!$B$10))+'S Curve Equation'!$B$13)*'S Curve Equation'!$B$14</f>
        <v>0.86185714285714277</v>
      </c>
      <c r="C152">
        <f>(1/(1+EXP(('S Curve Equation'!$B$11-C107*'S Curve Equation'!$B$12)*'S Curve Equation'!$B$10))+'S Curve Equation'!$B$13)*'S Curve Equation'!$B$14</f>
        <v>0.85949418378232001</v>
      </c>
      <c r="D152">
        <f>(1/(1+EXP(('S Curve Equation'!$B$11-D107*'S Curve Equation'!$B$12)*'S Curve Equation'!$B$10))+'S Curve Equation'!$B$13)*'S Curve Equation'!$B$14</f>
        <v>0.85700895107964814</v>
      </c>
      <c r="E152">
        <f>(1/(1+EXP(('S Curve Equation'!$B$11-E107*'S Curve Equation'!$B$12)*'S Curve Equation'!$B$10))+'S Curve Equation'!$B$13)*'S Curve Equation'!$B$14</f>
        <v>0.85450772403618536</v>
      </c>
      <c r="F152">
        <f>(1/(1+EXP(('S Curve Equation'!$B$11-F107*'S Curve Equation'!$B$12)*'S Curve Equation'!$B$10))+'S Curve Equation'!$B$13)*'S Curve Equation'!$B$14</f>
        <v>0.85199606387948479</v>
      </c>
      <c r="G152">
        <f>(1/(1+EXP(('S Curve Equation'!$B$11-G107*'S Curve Equation'!$B$12)*'S Curve Equation'!$B$10))+'S Curve Equation'!$B$13)*'S Curve Equation'!$B$14</f>
        <v>0.84946440491423747</v>
      </c>
      <c r="H152">
        <f>(1/(1+EXP(('S Curve Equation'!$B$11-H107*'S Curve Equation'!$B$12)*'S Curve Equation'!$B$10))+'S Curve Equation'!$B$13)*'S Curve Equation'!$B$14</f>
        <v>0.84684869905212556</v>
      </c>
      <c r="I152">
        <f>(1/(1+EXP(('S Curve Equation'!$B$11-I107*'S Curve Equation'!$B$12)*'S Curve Equation'!$B$10))+'S Curve Equation'!$B$13)*'S Curve Equation'!$B$14</f>
        <v>0.84422151133442025</v>
      </c>
      <c r="J152">
        <f>(1/(1+EXP(('S Curve Equation'!$B$11-J107*'S Curve Equation'!$B$12)*'S Curve Equation'!$B$10))+'S Curve Equation'!$B$13)*'S Curve Equation'!$B$14</f>
        <v>0.84155592469264728</v>
      </c>
      <c r="K152">
        <f>(1/(1+EXP(('S Curve Equation'!$B$11-K107*'S Curve Equation'!$B$12)*'S Curve Equation'!$B$10))+'S Curve Equation'!$B$13)*'S Curve Equation'!$B$14</f>
        <v>0.83889136758022886</v>
      </c>
      <c r="L152">
        <f>(1/(1+EXP(('S Curve Equation'!$B$11-L107*'S Curve Equation'!$B$12)*'S Curve Equation'!$B$10))+'S Curve Equation'!$B$13)*'S Curve Equation'!$B$14</f>
        <v>0.83650716554571147</v>
      </c>
      <c r="M152">
        <f>(1/(1+EXP(('S Curve Equation'!$B$11-M107*'S Curve Equation'!$B$12)*'S Curve Equation'!$B$10))+'S Curve Equation'!$B$13)*'S Curve Equation'!$B$14</f>
        <v>0.83392284009260331</v>
      </c>
      <c r="N152">
        <f>(1/(1+EXP(('S Curve Equation'!$B$11-N107*'S Curve Equation'!$B$12)*'S Curve Equation'!$B$10))+'S Curve Equation'!$B$13)*'S Curve Equation'!$B$14</f>
        <v>0.8313324954291238</v>
      </c>
      <c r="O152">
        <f>(1/(1+EXP(('S Curve Equation'!$B$11-O107*'S Curve Equation'!$B$12)*'S Curve Equation'!$B$10))+'S Curve Equation'!$B$13)*'S Curve Equation'!$B$14</f>
        <v>0.82873651182946628</v>
      </c>
      <c r="P152">
        <f>(1/(1+EXP(('S Curve Equation'!$B$11-P107*'S Curve Equation'!$B$12)*'S Curve Equation'!$B$10))+'S Curve Equation'!$B$13)*'S Curve Equation'!$B$14</f>
        <v>0.82613526566924467</v>
      </c>
      <c r="Q152">
        <f>(1/(1+EXP(('S Curve Equation'!$B$11-Q107*'S Curve Equation'!$B$12)*'S Curve Equation'!$B$10))+'S Curve Equation'!$B$13)*'S Curve Equation'!$B$14</f>
        <v>0.82352912930137334</v>
      </c>
      <c r="R152">
        <f>(1/(1+EXP(('S Curve Equation'!$B$11-R107*'S Curve Equation'!$B$12)*'S Curve Equation'!$B$10))+'S Curve Equation'!$B$13)*'S Curve Equation'!$B$14</f>
        <v>0.82091847093889014</v>
      </c>
      <c r="S152">
        <f>(1/(1+EXP(('S Curve Equation'!$B$11-S107*'S Curve Equation'!$B$12)*'S Curve Equation'!$B$10))+'S Curve Equation'!$B$13)*'S Curve Equation'!$B$14</f>
        <v>0.81830365454459375</v>
      </c>
      <c r="T152">
        <f>(1/(1+EXP(('S Curve Equation'!$B$11-T107*'S Curve Equation'!$B$12)*'S Curve Equation'!$B$10))+'S Curve Equation'!$B$13)*'S Curve Equation'!$B$14</f>
        <v>0.81568503972740114</v>
      </c>
      <c r="U152">
        <f>(1/(1+EXP(('S Curve Equation'!$B$11-U107*'S Curve Equation'!$B$12)*'S Curve Equation'!$B$10))+'S Curve Equation'!$B$13)*'S Curve Equation'!$B$14</f>
        <v>0.81306298164529489</v>
      </c>
      <c r="V152">
        <f>(1/(1+EXP(('S Curve Equation'!$B$11-V107*'S Curve Equation'!$B$12)*'S Curve Equation'!$B$10))+'S Curve Equation'!$B$13)*'S Curve Equation'!$B$14</f>
        <v>0.81043783091474031</v>
      </c>
      <c r="W152">
        <f>(1/(1+EXP(('S Curve Equation'!$B$11-W107*'S Curve Equation'!$B$12)*'S Curve Equation'!$B$10))+'S Curve Equation'!$B$13)*'S Curve Equation'!$B$14</f>
        <v>0.80780993352644381</v>
      </c>
      <c r="X152">
        <f>(1/(1+EXP(('S Curve Equation'!$B$11-X107*'S Curve Equation'!$B$12)*'S Curve Equation'!$B$10))+'S Curve Equation'!$B$13)*'S Curve Equation'!$B$14</f>
        <v>0.80517963076732435</v>
      </c>
      <c r="Y152">
        <f>(1/(1+EXP(('S Curve Equation'!$B$11-Y107*'S Curve Equation'!$B$12)*'S Curve Equation'!$B$10))+'S Curve Equation'!$B$13)*'S Curve Equation'!$B$14</f>
        <v>0.8025472591485564</v>
      </c>
      <c r="Z152">
        <f>(1/(1+EXP(('S Curve Equation'!$B$11-Z107*'S Curve Equation'!$B$12)*'S Curve Equation'!$B$10))+'S Curve Equation'!$B$13)*'S Curve Equation'!$B$14</f>
        <v>0.79991315033955301</v>
      </c>
      <c r="AA152">
        <f>(1/(1+EXP(('S Curve Equation'!$B$11-AA107*'S Curve Equation'!$B$12)*'S Curve Equation'!$B$10))+'S Curve Equation'!$B$13)*'S Curve Equation'!$B$14</f>
        <v>0.79727763110774208</v>
      </c>
      <c r="AB152">
        <f>(1/(1+EXP(('S Curve Equation'!$B$11-AB107*'S Curve Equation'!$B$12)*'S Curve Equation'!$B$10))+'S Curve Equation'!$B$13)*'S Curve Equation'!$B$14</f>
        <v>0.79464102326399721</v>
      </c>
      <c r="AC152">
        <f>(1/(1+EXP(('S Curve Equation'!$B$11-AC107*'S Curve Equation'!$B$12)*'S Curve Equation'!$B$10))+'S Curve Equation'!$B$13)*'S Curve Equation'!$B$14</f>
        <v>0.79200364361357456</v>
      </c>
      <c r="AD152">
        <f>(1/(1+EXP(('S Curve Equation'!$B$11-AD107*'S Curve Equation'!$B$12)*'S Curve Equation'!$B$10))+'S Curve Equation'!$B$13)*'S Curve Equation'!$B$14</f>
        <v>0.78936580391241262</v>
      </c>
      <c r="AE152">
        <f>(1/(1+EXP(('S Curve Equation'!$B$11-AE107*'S Curve Equation'!$B$12)*'S Curve Equation'!$B$10))+'S Curve Equation'!$B$13)*'S Curve Equation'!$B$14</f>
        <v>0.78672781082863974</v>
      </c>
      <c r="AF152">
        <f>(1/(1+EXP(('S Curve Equation'!$B$11-AF107*'S Curve Equation'!$B$12)*'S Curve Equation'!$B$10))+'S Curve Equation'!$B$13)*'S Curve Equation'!$B$14</f>
        <v>0.78408996590914903</v>
      </c>
    </row>
    <row r="153" spans="1:32" x14ac:dyDescent="0.25">
      <c r="A153" t="s">
        <v>48</v>
      </c>
      <c r="B153">
        <f>(1/(1+EXP(('S Curve Equation'!$B$11-B108*'S Curve Equation'!$B$12)*'S Curve Equation'!$B$10))+'S Curve Equation'!$B$13)*'S Curve Equation'!$B$14</f>
        <v>0.87400000000000011</v>
      </c>
      <c r="C153">
        <f>(1/(1+EXP(('S Curve Equation'!$B$11-C108*'S Curve Equation'!$B$12)*'S Curve Equation'!$B$10))+'S Curve Equation'!$B$13)*'S Curve Equation'!$B$14</f>
        <v>0.87176356886240824</v>
      </c>
      <c r="D153">
        <f>(1/(1+EXP(('S Curve Equation'!$B$11-D108*'S Curve Equation'!$B$12)*'S Curve Equation'!$B$10))+'S Curve Equation'!$B$13)*'S Curve Equation'!$B$14</f>
        <v>0.86940984715519787</v>
      </c>
      <c r="E153">
        <f>(1/(1+EXP(('S Curve Equation'!$B$11-E108*'S Curve Equation'!$B$12)*'S Curve Equation'!$B$10))+'S Curve Equation'!$B$13)*'S Curve Equation'!$B$14</f>
        <v>0.86703937019693644</v>
      </c>
      <c r="F153">
        <f>(1/(1+EXP(('S Curve Equation'!$B$11-F108*'S Curve Equation'!$B$12)*'S Curve Equation'!$B$10))+'S Curve Equation'!$B$13)*'S Curve Equation'!$B$14</f>
        <v>0.86465739493612026</v>
      </c>
      <c r="G153">
        <f>(1/(1+EXP(('S Curve Equation'!$B$11-G108*'S Curve Equation'!$B$12)*'S Curve Equation'!$B$10))+'S Curve Equation'!$B$13)*'S Curve Equation'!$B$14</f>
        <v>0.86225483210089815</v>
      </c>
      <c r="H153">
        <f>(1/(1+EXP(('S Curve Equation'!$B$11-H108*'S Curve Equation'!$B$12)*'S Curve Equation'!$B$10))+'S Curve Equation'!$B$13)*'S Curve Equation'!$B$14</f>
        <v>0.85977081078177131</v>
      </c>
      <c r="I153">
        <f>(1/(1+EXP(('S Curve Equation'!$B$11-I108*'S Curve Equation'!$B$12)*'S Curve Equation'!$B$10))+'S Curve Equation'!$B$13)*'S Curve Equation'!$B$14</f>
        <v>0.85727416171981774</v>
      </c>
      <c r="J153">
        <f>(1/(1+EXP(('S Curve Equation'!$B$11-J108*'S Curve Equation'!$B$12)*'S Curve Equation'!$B$10))+'S Curve Equation'!$B$13)*'S Curve Equation'!$B$14</f>
        <v>0.8547392686320533</v>
      </c>
      <c r="K153">
        <f>(1/(1+EXP(('S Curve Equation'!$B$11-K108*'S Curve Equation'!$B$12)*'S Curve Equation'!$B$10))+'S Curve Equation'!$B$13)*'S Curve Equation'!$B$14</f>
        <v>0.85220360239242787</v>
      </c>
      <c r="L153">
        <f>(1/(1+EXP(('S Curve Equation'!$B$11-L108*'S Curve Equation'!$B$12)*'S Curve Equation'!$B$10))+'S Curve Equation'!$B$13)*'S Curve Equation'!$B$14</f>
        <v>0.84993325477532644</v>
      </c>
      <c r="M153">
        <f>(1/(1+EXP(('S Curve Equation'!$B$11-M108*'S Curve Equation'!$B$12)*'S Curve Equation'!$B$10))+'S Curve Equation'!$B$13)*'S Curve Equation'!$B$14</f>
        <v>0.84747077729616482</v>
      </c>
      <c r="N153">
        <f>(1/(1+EXP(('S Curve Equation'!$B$11-N108*'S Curve Equation'!$B$12)*'S Curve Equation'!$B$10))+'S Curve Equation'!$B$13)*'S Curve Equation'!$B$14</f>
        <v>0.84500094313878182</v>
      </c>
      <c r="O153">
        <f>(1/(1+EXP(('S Curve Equation'!$B$11-O108*'S Curve Equation'!$B$12)*'S Curve Equation'!$B$10))+'S Curve Equation'!$B$13)*'S Curve Equation'!$B$14</f>
        <v>0.84252411447020226</v>
      </c>
      <c r="P153">
        <f>(1/(1+EXP(('S Curve Equation'!$B$11-P108*'S Curve Equation'!$B$12)*'S Curve Equation'!$B$10))+'S Curve Equation'!$B$13)*'S Curve Equation'!$B$14</f>
        <v>0.84004065055234123</v>
      </c>
      <c r="Q153">
        <f>(1/(1+EXP(('S Curve Equation'!$B$11-Q108*'S Curve Equation'!$B$12)*'S Curve Equation'!$B$10))+'S Curve Equation'!$B$13)*'S Curve Equation'!$B$14</f>
        <v>0.83755090760698003</v>
      </c>
      <c r="R153">
        <f>(1/(1+EXP(('S Curve Equation'!$B$11-R108*'S Curve Equation'!$B$12)*'S Curve Equation'!$B$10))+'S Curve Equation'!$B$13)*'S Curve Equation'!$B$14</f>
        <v>0.83505523868695208</v>
      </c>
      <c r="S153">
        <f>(1/(1+EXP(('S Curve Equation'!$B$11-S108*'S Curve Equation'!$B$12)*'S Curve Equation'!$B$10))+'S Curve Equation'!$B$13)*'S Curve Equation'!$B$14</f>
        <v>0.8325539935534606</v>
      </c>
      <c r="T153">
        <f>(1/(1+EXP(('S Curve Equation'!$B$11-T108*'S Curve Equation'!$B$12)*'S Curve Equation'!$B$10))+'S Curve Equation'!$B$13)*'S Curve Equation'!$B$14</f>
        <v>0.83004751855946801</v>
      </c>
      <c r="U153">
        <f>(1/(1+EXP(('S Curve Equation'!$B$11-U108*'S Curve Equation'!$B$12)*'S Curve Equation'!$B$10))+'S Curve Equation'!$B$13)*'S Curve Equation'!$B$14</f>
        <v>0.82753615653907597</v>
      </c>
      <c r="V153">
        <f>(1/(1+EXP(('S Curve Equation'!$B$11-V108*'S Curve Equation'!$B$12)*'S Curve Equation'!$B$10))+'S Curve Equation'!$B$13)*'S Curve Equation'!$B$14</f>
        <v>0.82502024670281027</v>
      </c>
      <c r="W153">
        <f>(1/(1+EXP(('S Curve Equation'!$B$11-W108*'S Curve Equation'!$B$12)*'S Curve Equation'!$B$10))+'S Curve Equation'!$B$13)*'S Curve Equation'!$B$14</f>
        <v>0.82250012453872712</v>
      </c>
      <c r="X153">
        <f>(1/(1+EXP(('S Curve Equation'!$B$11-X108*'S Curve Equation'!$B$12)*'S Curve Equation'!$B$10))+'S Curve Equation'!$B$13)*'S Curve Equation'!$B$14</f>
        <v>0.81997612171925005</v>
      </c>
      <c r="Y153">
        <f>(1/(1+EXP(('S Curve Equation'!$B$11-Y108*'S Curve Equation'!$B$12)*'S Curve Equation'!$B$10))+'S Curve Equation'!$B$13)*'S Curve Equation'!$B$14</f>
        <v>0.81744856601363325</v>
      </c>
      <c r="Z153">
        <f>(1/(1+EXP(('S Curve Equation'!$B$11-Z108*'S Curve Equation'!$B$12)*'S Curve Equation'!$B$10))+'S Curve Equation'!$B$13)*'S Curve Equation'!$B$14</f>
        <v>0.81491778120596137</v>
      </c>
      <c r="AA153">
        <f>(1/(1+EXP(('S Curve Equation'!$B$11-AA108*'S Curve Equation'!$B$12)*'S Curve Equation'!$B$10))+'S Curve Equation'!$B$13)*'S Curve Equation'!$B$14</f>
        <v>0.81238408701857112</v>
      </c>
      <c r="AB153">
        <f>(1/(1+EXP(('S Curve Equation'!$B$11-AB108*'S Curve Equation'!$B$12)*'S Curve Equation'!$B$10))+'S Curve Equation'!$B$13)*'S Curve Equation'!$B$14</f>
        <v>0.80984779904079585</v>
      </c>
      <c r="AC153">
        <f>(1/(1+EXP(('S Curve Equation'!$B$11-AC108*'S Curve Equation'!$B$12)*'S Curve Equation'!$B$10))+'S Curve Equation'!$B$13)*'S Curve Equation'!$B$14</f>
        <v>0.80730922866291743</v>
      </c>
      <c r="AD153">
        <f>(1/(1+EXP(('S Curve Equation'!$B$11-AD108*'S Curve Equation'!$B$12)*'S Curve Equation'!$B$10))+'S Curve Equation'!$B$13)*'S Curve Equation'!$B$14</f>
        <v>0.80476868301521665</v>
      </c>
      <c r="AE153">
        <f>(1/(1+EXP(('S Curve Equation'!$B$11-AE108*'S Curve Equation'!$B$12)*'S Curve Equation'!$B$10))+'S Curve Equation'!$B$13)*'S Curve Equation'!$B$14</f>
        <v>0.80222646491200145</v>
      </c>
      <c r="AF153">
        <f>(1/(1+EXP(('S Curve Equation'!$B$11-AF108*'S Curve Equation'!$B$12)*'S Curve Equation'!$B$10))+'S Curve Equation'!$B$13)*'S Curve Equation'!$B$14</f>
        <v>0.79968287280050132</v>
      </c>
    </row>
    <row r="154" spans="1:32" x14ac:dyDescent="0.25">
      <c r="A154" t="s">
        <v>50</v>
      </c>
      <c r="B154">
        <f>(1/(1+EXP(('S Curve Equation'!$B$11-B109*'S Curve Equation'!$B$12)*'S Curve Equation'!$B$10))+'S Curve Equation'!$B$13)*'S Curve Equation'!$B$14</f>
        <v>0.92200000000000004</v>
      </c>
      <c r="C154">
        <f>(1/(1+EXP(('S Curve Equation'!$B$11-C109*'S Curve Equation'!$B$12)*'S Curve Equation'!$B$10))+'S Curve Equation'!$B$13)*'S Curve Equation'!$B$14</f>
        <v>0.92034811941600736</v>
      </c>
      <c r="D154">
        <f>(1/(1+EXP(('S Curve Equation'!$B$11-D109*'S Curve Equation'!$B$12)*'S Curve Equation'!$B$10))+'S Curve Equation'!$B$13)*'S Curve Equation'!$B$14</f>
        <v>0.91860438161104407</v>
      </c>
      <c r="E154">
        <f>(1/(1+EXP(('S Curve Equation'!$B$11-E109*'S Curve Equation'!$B$12)*'S Curve Equation'!$B$10))+'S Curve Equation'!$B$13)*'S Curve Equation'!$B$14</f>
        <v>0.91684284340320987</v>
      </c>
      <c r="F154">
        <f>(1/(1+EXP(('S Curve Equation'!$B$11-F109*'S Curve Equation'!$B$12)*'S Curve Equation'!$B$10))+'S Curve Equation'!$B$13)*'S Curve Equation'!$B$14</f>
        <v>0.91506734169517123</v>
      </c>
      <c r="G154">
        <f>(1/(1+EXP(('S Curve Equation'!$B$11-G109*'S Curve Equation'!$B$12)*'S Curve Equation'!$B$10))+'S Curve Equation'!$B$13)*'S Curve Equation'!$B$14</f>
        <v>0.91327101815121481</v>
      </c>
      <c r="H154">
        <f>(1/(1+EXP(('S Curve Equation'!$B$11-H109*'S Curve Equation'!$B$12)*'S Curve Equation'!$B$10))+'S Curve Equation'!$B$13)*'S Curve Equation'!$B$14</f>
        <v>0.9114080356508063</v>
      </c>
      <c r="I154">
        <f>(1/(1+EXP(('S Curve Equation'!$B$11-I109*'S Curve Equation'!$B$12)*'S Curve Equation'!$B$10))+'S Curve Equation'!$B$13)*'S Curve Equation'!$B$14</f>
        <v>0.9095297146608059</v>
      </c>
      <c r="J154">
        <f>(1/(1+EXP(('S Curve Equation'!$B$11-J109*'S Curve Equation'!$B$12)*'S Curve Equation'!$B$10))+'S Curve Equation'!$B$13)*'S Curve Equation'!$B$14</f>
        <v>0.90761663059188502</v>
      </c>
      <c r="K154">
        <f>(1/(1+EXP(('S Curve Equation'!$B$11-K109*'S Curve Equation'!$B$12)*'S Curve Equation'!$B$10))+'S Curve Equation'!$B$13)*'S Curve Equation'!$B$14</f>
        <v>0.90569695136957773</v>
      </c>
      <c r="L154">
        <f>(1/(1+EXP(('S Curve Equation'!$B$11-L109*'S Curve Equation'!$B$12)*'S Curve Equation'!$B$10))+'S Curve Equation'!$B$13)*'S Curve Equation'!$B$14</f>
        <v>0.90397305710935527</v>
      </c>
      <c r="M154">
        <f>(1/(1+EXP(('S Curve Equation'!$B$11-M109*'S Curve Equation'!$B$12)*'S Curve Equation'!$B$10))+'S Curve Equation'!$B$13)*'S Curve Equation'!$B$14</f>
        <v>0.90209787319396473</v>
      </c>
      <c r="N154">
        <f>(1/(1+EXP(('S Curve Equation'!$B$11-N109*'S Curve Equation'!$B$12)*'S Curve Equation'!$B$10))+'S Curve Equation'!$B$13)*'S Curve Equation'!$B$14</f>
        <v>0.90021146102021599</v>
      </c>
      <c r="O154">
        <f>(1/(1+EXP(('S Curve Equation'!$B$11-O109*'S Curve Equation'!$B$12)*'S Curve Equation'!$B$10))+'S Curve Equation'!$B$13)*'S Curve Equation'!$B$14</f>
        <v>0.89831407041613398</v>
      </c>
      <c r="P154">
        <f>(1/(1+EXP(('S Curve Equation'!$B$11-P109*'S Curve Equation'!$B$12)*'S Curve Equation'!$B$10))+'S Curve Equation'!$B$13)*'S Curve Equation'!$B$14</f>
        <v>0.89640595179026195</v>
      </c>
      <c r="Q154">
        <f>(1/(1+EXP(('S Curve Equation'!$B$11-Q109*'S Curve Equation'!$B$12)*'S Curve Equation'!$B$10))+'S Curve Equation'!$B$13)*'S Curve Equation'!$B$14</f>
        <v>0.89448735600013618</v>
      </c>
      <c r="R154">
        <f>(1/(1+EXP(('S Curve Equation'!$B$11-R109*'S Curve Equation'!$B$12)*'S Curve Equation'!$B$10))+'S Curve Equation'!$B$13)*'S Curve Equation'!$B$14</f>
        <v>0.89255853422344189</v>
      </c>
      <c r="S154">
        <f>(1/(1+EXP(('S Curve Equation'!$B$11-S109*'S Curve Equation'!$B$12)*'S Curve Equation'!$B$10))+'S Curve Equation'!$B$13)*'S Curve Equation'!$B$14</f>
        <v>0.89061973783188464</v>
      </c>
      <c r="T154">
        <f>(1/(1+EXP(('S Curve Equation'!$B$11-T109*'S Curve Equation'!$B$12)*'S Curve Equation'!$B$10))+'S Curve Equation'!$B$13)*'S Curve Equation'!$B$14</f>
        <v>0.88867121826782758</v>
      </c>
      <c r="U154">
        <f>(1/(1+EXP(('S Curve Equation'!$B$11-U109*'S Curve Equation'!$B$12)*'S Curve Equation'!$B$10))+'S Curve Equation'!$B$13)*'S Curve Equation'!$B$14</f>
        <v>0.88671322692373311</v>
      </c>
      <c r="V154">
        <f>(1/(1+EXP(('S Curve Equation'!$B$11-V109*'S Curve Equation'!$B$12)*'S Curve Equation'!$B$10))+'S Curve Equation'!$B$13)*'S Curve Equation'!$B$14</f>
        <v>0.88474601502443873</v>
      </c>
      <c r="W154">
        <f>(1/(1+EXP(('S Curve Equation'!$B$11-W109*'S Curve Equation'!$B$12)*'S Curve Equation'!$B$10))+'S Curve Equation'!$B$13)*'S Curve Equation'!$B$14</f>
        <v>0.88276983351229632</v>
      </c>
      <c r="X154">
        <f>(1/(1+EXP(('S Curve Equation'!$B$11-X109*'S Curve Equation'!$B$12)*'S Curve Equation'!$B$10))+'S Curve Equation'!$B$13)*'S Curve Equation'!$B$14</f>
        <v>0.8807849329352061</v>
      </c>
      <c r="Y154">
        <f>(1/(1+EXP(('S Curve Equation'!$B$11-Y109*'S Curve Equation'!$B$12)*'S Curve Equation'!$B$10))+'S Curve Equation'!$B$13)*'S Curve Equation'!$B$14</f>
        <v>0.8787915633375567</v>
      </c>
      <c r="Z154">
        <f>(1/(1+EXP(('S Curve Equation'!$B$11-Z109*'S Curve Equation'!$B$12)*'S Curve Equation'!$B$10))+'S Curve Equation'!$B$13)*'S Curve Equation'!$B$14</f>
        <v>0.87678997415409476</v>
      </c>
      <c r="AA154">
        <f>(1/(1+EXP(('S Curve Equation'!$B$11-AA109*'S Curve Equation'!$B$12)*'S Curve Equation'!$B$10))+'S Curve Equation'!$B$13)*'S Curve Equation'!$B$14</f>
        <v>0.87478041410673457</v>
      </c>
      <c r="AB154">
        <f>(1/(1+EXP(('S Curve Equation'!$B$11-AB109*'S Curve Equation'!$B$12)*'S Curve Equation'!$B$10))+'S Curve Equation'!$B$13)*'S Curve Equation'!$B$14</f>
        <v>0.87276313110431458</v>
      </c>
      <c r="AC154">
        <f>(1/(1+EXP(('S Curve Equation'!$B$11-AC109*'S Curve Equation'!$B$12)*'S Curve Equation'!$B$10))+'S Curve Equation'!$B$13)*'S Curve Equation'!$B$14</f>
        <v>0.87073837214530891</v>
      </c>
      <c r="AD154">
        <f>(1/(1+EXP(('S Curve Equation'!$B$11-AD109*'S Curve Equation'!$B$12)*'S Curve Equation'!$B$10))+'S Curve Equation'!$B$13)*'S Curve Equation'!$B$14</f>
        <v>0.86870638322349503</v>
      </c>
      <c r="AE154">
        <f>(1/(1+EXP(('S Curve Equation'!$B$11-AE109*'S Curve Equation'!$B$12)*'S Curve Equation'!$B$10))+'S Curve Equation'!$B$13)*'S Curve Equation'!$B$14</f>
        <v>0.86666740923657115</v>
      </c>
      <c r="AF154">
        <f>(1/(1+EXP(('S Curve Equation'!$B$11-AF109*'S Curve Equation'!$B$12)*'S Curve Equation'!$B$10))+'S Curve Equation'!$B$13)*'S Curve Equation'!$B$14</f>
        <v>0.8646216938977257</v>
      </c>
    </row>
    <row r="155" spans="1:32" x14ac:dyDescent="0.25">
      <c r="A155" t="s">
        <v>52</v>
      </c>
      <c r="B155">
        <f>(1/(1+EXP(('S Curve Equation'!$B$11-B110*'S Curve Equation'!$B$12)*'S Curve Equation'!$B$10))+'S Curve Equation'!$B$13)*'S Curve Equation'!$B$14</f>
        <v>0.8949373163565133</v>
      </c>
      <c r="C155">
        <f>(1/(1+EXP(('S Curve Equation'!$B$11-C110*'S Curve Equation'!$B$12)*'S Curve Equation'!$B$10))+'S Curve Equation'!$B$13)*'S Curve Equation'!$B$14</f>
        <v>0.89293847637985158</v>
      </c>
      <c r="D155">
        <f>(1/(1+EXP(('S Curve Equation'!$B$11-D110*'S Curve Equation'!$B$12)*'S Curve Equation'!$B$10))+'S Curve Equation'!$B$13)*'S Curve Equation'!$B$14</f>
        <v>0.89083223024839708</v>
      </c>
      <c r="E155">
        <f>(1/(1+EXP(('S Curve Equation'!$B$11-E110*'S Curve Equation'!$B$12)*'S Curve Equation'!$B$10))+'S Curve Equation'!$B$13)*'S Curve Equation'!$B$14</f>
        <v>0.88870833917200776</v>
      </c>
      <c r="F155">
        <f>(1/(1+EXP(('S Curve Equation'!$B$11-F110*'S Curve Equation'!$B$12)*'S Curve Equation'!$B$10))+'S Curve Equation'!$B$13)*'S Curve Equation'!$B$14</f>
        <v>0.88657148463831037</v>
      </c>
      <c r="G155">
        <f>(1/(1+EXP(('S Curve Equation'!$B$11-G110*'S Curve Equation'!$B$12)*'S Curve Equation'!$B$10))+'S Curve Equation'!$B$13)*'S Curve Equation'!$B$14</f>
        <v>0.88441347753909816</v>
      </c>
      <c r="H155">
        <f>(1/(1+EXP(('S Curve Equation'!$B$11-H110*'S Curve Equation'!$B$12)*'S Curve Equation'!$B$10))+'S Curve Equation'!$B$13)*'S Curve Equation'!$B$14</f>
        <v>0.88217948940453994</v>
      </c>
      <c r="I155">
        <f>(1/(1+EXP(('S Curve Equation'!$B$11-I110*'S Curve Equation'!$B$12)*'S Curve Equation'!$B$10))+'S Curve Equation'!$B$13)*'S Curve Equation'!$B$14</f>
        <v>0.87993128144797239</v>
      </c>
      <c r="J155">
        <f>(1/(1+EXP(('S Curve Equation'!$B$11-J110*'S Curve Equation'!$B$12)*'S Curve Equation'!$B$10))+'S Curve Equation'!$B$13)*'S Curve Equation'!$B$14</f>
        <v>0.87764571850594353</v>
      </c>
      <c r="K155">
        <f>(1/(1+EXP(('S Curve Equation'!$B$11-K110*'S Curve Equation'!$B$12)*'S Curve Equation'!$B$10))+'S Curve Equation'!$B$13)*'S Curve Equation'!$B$14</f>
        <v>0.87535653813495695</v>
      </c>
      <c r="L155">
        <f>(1/(1+EXP(('S Curve Equation'!$B$11-L110*'S Curve Equation'!$B$12)*'S Curve Equation'!$B$10))+'S Curve Equation'!$B$13)*'S Curve Equation'!$B$14</f>
        <v>0.87330442294336796</v>
      </c>
      <c r="M155">
        <f>(1/(1+EXP(('S Curve Equation'!$B$11-M110*'S Curve Equation'!$B$12)*'S Curve Equation'!$B$10))+'S Curve Equation'!$B$13)*'S Curve Equation'!$B$14</f>
        <v>0.87107603211593665</v>
      </c>
      <c r="N155">
        <f>(1/(1+EXP(('S Curve Equation'!$B$11-N110*'S Curve Equation'!$B$12)*'S Curve Equation'!$B$10))+'S Curve Equation'!$B$13)*'S Curve Equation'!$B$14</f>
        <v>0.868838268260827</v>
      </c>
      <c r="O155">
        <f>(1/(1+EXP(('S Curve Equation'!$B$11-O110*'S Curve Equation'!$B$12)*'S Curve Equation'!$B$10))+'S Curve Equation'!$B$13)*'S Curve Equation'!$B$14</f>
        <v>0.86659145243260338</v>
      </c>
      <c r="P155">
        <f>(1/(1+EXP(('S Curve Equation'!$B$11-P110*'S Curve Equation'!$B$12)*'S Curve Equation'!$B$10))+'S Curve Equation'!$B$13)*'S Curve Equation'!$B$14</f>
        <v>0.86433590442675057</v>
      </c>
      <c r="Q155">
        <f>(1/(1+EXP(('S Curve Equation'!$B$11-Q110*'S Curve Equation'!$B$12)*'S Curve Equation'!$B$10))+'S Curve Equation'!$B$13)*'S Curve Equation'!$B$14</f>
        <v>0.86207194263680909</v>
      </c>
      <c r="R155">
        <f>(1/(1+EXP(('S Curve Equation'!$B$11-R110*'S Curve Equation'!$B$12)*'S Curve Equation'!$B$10))+'S Curve Equation'!$B$13)*'S Curve Equation'!$B$14</f>
        <v>0.85979988391624806</v>
      </c>
      <c r="S155">
        <f>(1/(1+EXP(('S Curve Equation'!$B$11-S110*'S Curve Equation'!$B$12)*'S Curve Equation'!$B$10))+'S Curve Equation'!$B$13)*'S Curve Equation'!$B$14</f>
        <v>0.85752004344506472</v>
      </c>
      <c r="T155">
        <f>(1/(1+EXP(('S Curve Equation'!$B$11-T110*'S Curve Equation'!$B$12)*'S Curve Equation'!$B$10))+'S Curve Equation'!$B$13)*'S Curve Equation'!$B$14</f>
        <v>0.85523273460110905</v>
      </c>
      <c r="U155">
        <f>(1/(1+EXP(('S Curve Equation'!$B$11-U110*'S Curve Equation'!$B$12)*'S Curve Equation'!$B$10))+'S Curve Equation'!$B$13)*'S Curve Equation'!$B$14</f>
        <v>0.85293826883611579</v>
      </c>
      <c r="V155">
        <f>(1/(1+EXP(('S Curve Equation'!$B$11-V110*'S Curve Equation'!$B$12)*'S Curve Equation'!$B$10))+'S Curve Equation'!$B$13)*'S Curve Equation'!$B$14</f>
        <v>0.85063695555642016</v>
      </c>
      <c r="W155">
        <f>(1/(1+EXP(('S Curve Equation'!$B$11-W110*'S Curve Equation'!$B$12)*'S Curve Equation'!$B$10))+'S Curve Equation'!$B$13)*'S Curve Equation'!$B$14</f>
        <v>0.84832910200833345</v>
      </c>
      <c r="X155">
        <f>(1/(1+EXP(('S Curve Equation'!$B$11-X110*'S Curve Equation'!$B$12)*'S Curve Equation'!$B$10))+'S Curve Equation'!$B$13)*'S Curve Equation'!$B$14</f>
        <v>0.84601501316814853</v>
      </c>
      <c r="Y155">
        <f>(1/(1+EXP(('S Curve Equation'!$B$11-Y110*'S Curve Equation'!$B$12)*'S Curve Equation'!$B$10))+'S Curve Equation'!$B$13)*'S Curve Equation'!$B$14</f>
        <v>0.84369499163673645</v>
      </c>
      <c r="Z155">
        <f>(1/(1+EXP(('S Curve Equation'!$B$11-Z110*'S Curve Equation'!$B$12)*'S Curve Equation'!$B$10))+'S Curve Equation'!$B$13)*'S Curve Equation'!$B$14</f>
        <v>0.84136933753869525</v>
      </c>
      <c r="AA155">
        <f>(1/(1+EXP(('S Curve Equation'!$B$11-AA110*'S Curve Equation'!$B$12)*'S Curve Equation'!$B$10))+'S Curve Equation'!$B$13)*'S Curve Equation'!$B$14</f>
        <v>0.83903834842600178</v>
      </c>
      <c r="AB155">
        <f>(1/(1+EXP(('S Curve Equation'!$B$11-AB110*'S Curve Equation'!$B$12)*'S Curve Equation'!$B$10))+'S Curve Equation'!$B$13)*'S Curve Equation'!$B$14</f>
        <v>0.83670231918612403</v>
      </c>
      <c r="AC155">
        <f>(1/(1+EXP(('S Curve Equation'!$B$11-AC110*'S Curve Equation'!$B$12)*'S Curve Equation'!$B$10))+'S Curve Equation'!$B$13)*'S Curve Equation'!$B$14</f>
        <v>0.83436154195453494</v>
      </c>
      <c r="AD155">
        <f>(1/(1+EXP(('S Curve Equation'!$B$11-AD110*'S Curve Equation'!$B$12)*'S Curve Equation'!$B$10))+'S Curve Equation'!$B$13)*'S Curve Equation'!$B$14</f>
        <v>0.83201630603157428</v>
      </c>
      <c r="AE155">
        <f>(1/(1+EXP(('S Curve Equation'!$B$11-AE110*'S Curve Equation'!$B$12)*'S Curve Equation'!$B$10))+'S Curve Equation'!$B$13)*'S Curve Equation'!$B$14</f>
        <v>0.82966689780359382</v>
      </c>
      <c r="AF155">
        <f>(1/(1+EXP(('S Curve Equation'!$B$11-AF110*'S Curve Equation'!$B$12)*'S Curve Equation'!$B$10))+'S Curve Equation'!$B$13)*'S Curve Equation'!$B$14</f>
        <v>0.82731360066833026</v>
      </c>
    </row>
    <row r="156" spans="1:32" x14ac:dyDescent="0.25">
      <c r="A156" t="s">
        <v>54</v>
      </c>
      <c r="B156">
        <f>(1/(1+EXP(('S Curve Equation'!$B$11-B111*'S Curve Equation'!$B$12)*'S Curve Equation'!$B$10))+'S Curve Equation'!$B$13)*'S Curve Equation'!$B$14</f>
        <v>0.68100000000000005</v>
      </c>
      <c r="C156">
        <f>(1/(1+EXP(('S Curve Equation'!$B$11-C111*'S Curve Equation'!$B$12)*'S Curve Equation'!$B$10))+'S Curve Equation'!$B$13)*'S Curve Equation'!$B$14</f>
        <v>0.67754919878377662</v>
      </c>
      <c r="D156">
        <f>(1/(1+EXP(('S Curve Equation'!$B$11-D111*'S Curve Equation'!$B$12)*'S Curve Equation'!$B$10))+'S Curve Equation'!$B$13)*'S Curve Equation'!$B$14</f>
        <v>0.67394781964298822</v>
      </c>
      <c r="E156">
        <f>(1/(1+EXP(('S Curve Equation'!$B$11-E111*'S Curve Equation'!$B$12)*'S Curve Equation'!$B$10))+'S Curve Equation'!$B$13)*'S Curve Equation'!$B$14</f>
        <v>0.67035170198943939</v>
      </c>
      <c r="F156">
        <f>(1/(1+EXP(('S Curve Equation'!$B$11-F111*'S Curve Equation'!$B$12)*'S Curve Equation'!$B$10))+'S Curve Equation'!$B$13)*'S Curve Equation'!$B$14</f>
        <v>0.66676876256151152</v>
      </c>
      <c r="G156">
        <f>(1/(1+EXP(('S Curve Equation'!$B$11-G111*'S Curve Equation'!$B$12)*'S Curve Equation'!$B$10))+'S Curve Equation'!$B$13)*'S Curve Equation'!$B$14</f>
        <v>0.66318534459151623</v>
      </c>
      <c r="H156">
        <f>(1/(1+EXP(('S Curve Equation'!$B$11-H111*'S Curve Equation'!$B$12)*'S Curve Equation'!$B$10))+'S Curve Equation'!$B$13)*'S Curve Equation'!$B$14</f>
        <v>0.65951199760446488</v>
      </c>
      <c r="I156">
        <f>(1/(1+EXP(('S Curve Equation'!$B$11-I111*'S Curve Equation'!$B$12)*'S Curve Equation'!$B$10))+'S Curve Equation'!$B$13)*'S Curve Equation'!$B$14</f>
        <v>0.65585168085740908</v>
      </c>
      <c r="J156">
        <f>(1/(1+EXP(('S Curve Equation'!$B$11-J111*'S Curve Equation'!$B$12)*'S Curve Equation'!$B$10))+'S Curve Equation'!$B$13)*'S Curve Equation'!$B$14</f>
        <v>0.65216717315849038</v>
      </c>
      <c r="K156">
        <f>(1/(1+EXP(('S Curve Equation'!$B$11-K111*'S Curve Equation'!$B$12)*'S Curve Equation'!$B$10))+'S Curve Equation'!$B$13)*'S Curve Equation'!$B$14</f>
        <v>0.64851304804811161</v>
      </c>
      <c r="L156">
        <f>(1/(1+EXP(('S Curve Equation'!$B$11-L111*'S Curve Equation'!$B$12)*'S Curve Equation'!$B$10))+'S Curve Equation'!$B$13)*'S Curve Equation'!$B$14</f>
        <v>0.64526750732197269</v>
      </c>
      <c r="M156">
        <f>(1/(1+EXP(('S Curve Equation'!$B$11-M111*'S Curve Equation'!$B$12)*'S Curve Equation'!$B$10))+'S Curve Equation'!$B$13)*'S Curve Equation'!$B$14</f>
        <v>0.64177481884843357</v>
      </c>
      <c r="N156">
        <f>(1/(1+EXP(('S Curve Equation'!$B$11-N111*'S Curve Equation'!$B$12)*'S Curve Equation'!$B$10))+'S Curve Equation'!$B$13)*'S Curve Equation'!$B$14</f>
        <v>0.63829993253080841</v>
      </c>
      <c r="O156">
        <f>(1/(1+EXP(('S Curve Equation'!$B$11-O111*'S Curve Equation'!$B$12)*'S Curve Equation'!$B$10))+'S Curve Equation'!$B$13)*'S Curve Equation'!$B$14</f>
        <v>0.63484308502226228</v>
      </c>
      <c r="P156">
        <f>(1/(1+EXP(('S Curve Equation'!$B$11-P111*'S Curve Equation'!$B$12)*'S Curve Equation'!$B$10))+'S Curve Equation'!$B$13)*'S Curve Equation'!$B$14</f>
        <v>0.63140449992347958</v>
      </c>
      <c r="Q156">
        <f>(1/(1+EXP(('S Curve Equation'!$B$11-Q111*'S Curve Equation'!$B$12)*'S Curve Equation'!$B$10))+'S Curve Equation'!$B$13)*'S Curve Equation'!$B$14</f>
        <v>0.62798438808813906</v>
      </c>
      <c r="R156">
        <f>(1/(1+EXP(('S Curve Equation'!$B$11-R111*'S Curve Equation'!$B$12)*'S Curve Equation'!$B$10))+'S Curve Equation'!$B$13)*'S Curve Equation'!$B$14</f>
        <v>0.62458294792829039</v>
      </c>
      <c r="S156">
        <f>(1/(1+EXP(('S Curve Equation'!$B$11-S111*'S Curve Equation'!$B$12)*'S Curve Equation'!$B$10))+'S Curve Equation'!$B$13)*'S Curve Equation'!$B$14</f>
        <v>0.62120036571918524</v>
      </c>
      <c r="T156">
        <f>(1/(1+EXP(('S Curve Equation'!$B$11-T111*'S Curve Equation'!$B$12)*'S Curve Equation'!$B$10))+'S Curve Equation'!$B$13)*'S Curve Equation'!$B$14</f>
        <v>0.61783681590316342</v>
      </c>
      <c r="U156">
        <f>(1/(1+EXP(('S Curve Equation'!$B$11-U111*'S Curve Equation'!$B$12)*'S Curve Equation'!$B$10))+'S Curve Equation'!$B$13)*'S Curve Equation'!$B$14</f>
        <v>0.61449246139221081</v>
      </c>
      <c r="V156">
        <f>(1/(1+EXP(('S Curve Equation'!$B$11-V111*'S Curve Equation'!$B$12)*'S Curve Equation'!$B$10))+'S Curve Equation'!$B$13)*'S Curve Equation'!$B$14</f>
        <v>0.61116745386882021</v>
      </c>
      <c r="W156">
        <f>(1/(1+EXP(('S Curve Equation'!$B$11-W111*'S Curve Equation'!$B$12)*'S Curve Equation'!$B$10))+'S Curve Equation'!$B$13)*'S Curve Equation'!$B$14</f>
        <v>0.60786193408483258</v>
      </c>
      <c r="X156">
        <f>(1/(1+EXP(('S Curve Equation'!$B$11-X111*'S Curve Equation'!$B$12)*'S Curve Equation'!$B$10))+'S Curve Equation'!$B$13)*'S Curve Equation'!$B$14</f>
        <v>0.60457603215794808</v>
      </c>
      <c r="Y156">
        <f>(1/(1+EXP(('S Curve Equation'!$B$11-Y111*'S Curve Equation'!$B$12)*'S Curve Equation'!$B$10))+'S Curve Equation'!$B$13)*'S Curve Equation'!$B$14</f>
        <v>0.60130986786561047</v>
      </c>
      <c r="Z156">
        <f>(1/(1+EXP(('S Curve Equation'!$B$11-Z111*'S Curve Equation'!$B$12)*'S Curve Equation'!$B$10))+'S Curve Equation'!$B$13)*'S Curve Equation'!$B$14</f>
        <v>0.5980635509360126</v>
      </c>
      <c r="AA156">
        <f>(1/(1+EXP(('S Curve Equation'!$B$11-AA111*'S Curve Equation'!$B$12)*'S Curve Equation'!$B$10))+'S Curve Equation'!$B$13)*'S Curve Equation'!$B$14</f>
        <v>0.59483718133596608</v>
      </c>
      <c r="AB156">
        <f>(1/(1+EXP(('S Curve Equation'!$B$11-AB111*'S Curve Equation'!$B$12)*'S Curve Equation'!$B$10))+'S Curve Equation'!$B$13)*'S Curve Equation'!$B$14</f>
        <v>0.59163084955542</v>
      </c>
      <c r="AC156">
        <f>(1/(1+EXP(('S Curve Equation'!$B$11-AC111*'S Curve Equation'!$B$12)*'S Curve Equation'!$B$10))+'S Curve Equation'!$B$13)*'S Curve Equation'!$B$14</f>
        <v>0.58844463688842297</v>
      </c>
      <c r="AD156">
        <f>(1/(1+EXP(('S Curve Equation'!$B$11-AD111*'S Curve Equation'!$B$12)*'S Curve Equation'!$B$10))+'S Curve Equation'!$B$13)*'S Curve Equation'!$B$14</f>
        <v>0.58527861571033724</v>
      </c>
      <c r="AE156">
        <f>(1/(1+EXP(('S Curve Equation'!$B$11-AE111*'S Curve Equation'!$B$12)*'S Curve Equation'!$B$10))+'S Curve Equation'!$B$13)*'S Curve Equation'!$B$14</f>
        <v>0.58213284975114044</v>
      </c>
      <c r="AF156">
        <f>(1/(1+EXP(('S Curve Equation'!$B$11-AF111*'S Curve Equation'!$B$12)*'S Curve Equation'!$B$10))+'S Curve Equation'!$B$13)*'S Curve Equation'!$B$14</f>
        <v>0.57900739436466342</v>
      </c>
    </row>
    <row r="157" spans="1:32" x14ac:dyDescent="0.25">
      <c r="A157" t="s">
        <v>56</v>
      </c>
      <c r="B157">
        <f>(1/(1+EXP(('S Curve Equation'!$B$11-B112*'S Curve Equation'!$B$12)*'S Curve Equation'!$B$10))+'S Curve Equation'!$B$13)*'S Curve Equation'!$B$14</f>
        <v>0.81599999999999995</v>
      </c>
      <c r="C157">
        <f>(1/(1+EXP(('S Curve Equation'!$B$11-C112*'S Curve Equation'!$B$12)*'S Curve Equation'!$B$10))+'S Curve Equation'!$B$13)*'S Curve Equation'!$B$14</f>
        <v>0.81322718742767353</v>
      </c>
      <c r="D157">
        <f>(1/(1+EXP(('S Curve Equation'!$B$11-D112*'S Curve Equation'!$B$12)*'S Curve Equation'!$B$10))+'S Curve Equation'!$B$13)*'S Curve Equation'!$B$14</f>
        <v>0.81031755638929026</v>
      </c>
      <c r="E157">
        <f>(1/(1+EXP(('S Curve Equation'!$B$11-E112*'S Curve Equation'!$B$12)*'S Curve Equation'!$B$10))+'S Curve Equation'!$B$13)*'S Curve Equation'!$B$14</f>
        <v>0.80739602073210814</v>
      </c>
      <c r="F157">
        <f>(1/(1+EXP(('S Curve Equation'!$B$11-F112*'S Curve Equation'!$B$12)*'S Curve Equation'!$B$10))+'S Curve Equation'!$B$13)*'S Curve Equation'!$B$14</f>
        <v>0.80446910776353497</v>
      </c>
      <c r="G157">
        <f>(1/(1+EXP(('S Curve Equation'!$B$11-G112*'S Curve Equation'!$B$12)*'S Curve Equation'!$B$10))+'S Curve Equation'!$B$13)*'S Curve Equation'!$B$14</f>
        <v>0.80152571808866391</v>
      </c>
      <c r="H157">
        <f>(1/(1+EXP(('S Curve Equation'!$B$11-H112*'S Curve Equation'!$B$12)*'S Curve Equation'!$B$10))+'S Curve Equation'!$B$13)*'S Curve Equation'!$B$14</f>
        <v>0.79849173381297456</v>
      </c>
      <c r="I157">
        <f>(1/(1+EXP(('S Curve Equation'!$B$11-I112*'S Curve Equation'!$B$12)*'S Curve Equation'!$B$10))+'S Curve Equation'!$B$13)*'S Curve Equation'!$B$14</f>
        <v>0.79545163603309132</v>
      </c>
      <c r="J157">
        <f>(1/(1+EXP(('S Curve Equation'!$B$11-J112*'S Curve Equation'!$B$12)*'S Curve Equation'!$B$10))+'S Curve Equation'!$B$13)*'S Curve Equation'!$B$14</f>
        <v>0.79237440158385453</v>
      </c>
      <c r="K157">
        <f>(1/(1+EXP(('S Curve Equation'!$B$11-K112*'S Curve Equation'!$B$12)*'S Curve Equation'!$B$10))+'S Curve Equation'!$B$13)*'S Curve Equation'!$B$14</f>
        <v>0.78930562077252475</v>
      </c>
      <c r="L157">
        <f>(1/(1+EXP(('S Curve Equation'!$B$11-L112*'S Curve Equation'!$B$12)*'S Curve Equation'!$B$10))+'S Curve Equation'!$B$13)*'S Curve Equation'!$B$14</f>
        <v>0.78656581864292674</v>
      </c>
      <c r="M157">
        <f>(1/(1+EXP(('S Curve Equation'!$B$11-M112*'S Curve Equation'!$B$12)*'S Curve Equation'!$B$10))+'S Curve Equation'!$B$13)*'S Curve Equation'!$B$14</f>
        <v>0.78360247721707643</v>
      </c>
      <c r="N157">
        <f>(1/(1+EXP(('S Curve Equation'!$B$11-N112*'S Curve Equation'!$B$12)*'S Curve Equation'!$B$10))+'S Curve Equation'!$B$13)*'S Curve Equation'!$B$14</f>
        <v>0.7806388809565461</v>
      </c>
      <c r="O157">
        <f>(1/(1+EXP(('S Curve Equation'!$B$11-O112*'S Curve Equation'!$B$12)*'S Curve Equation'!$B$10))+'S Curve Equation'!$B$13)*'S Curve Equation'!$B$14</f>
        <v>0.77767544166553648</v>
      </c>
      <c r="P157">
        <f>(1/(1+EXP(('S Curve Equation'!$B$11-P112*'S Curve Equation'!$B$12)*'S Curve Equation'!$B$10))+'S Curve Equation'!$B$13)*'S Curve Equation'!$B$14</f>
        <v>0.77471256358535057</v>
      </c>
      <c r="Q157">
        <f>(1/(1+EXP(('S Curve Equation'!$B$11-Q112*'S Curve Equation'!$B$12)*'S Curve Equation'!$B$10))+'S Curve Equation'!$B$13)*'S Curve Equation'!$B$14</f>
        <v>0.77175064334721488</v>
      </c>
      <c r="R157">
        <f>(1/(1+EXP(('S Curve Equation'!$B$11-R112*'S Curve Equation'!$B$12)*'S Curve Equation'!$B$10))+'S Curve Equation'!$B$13)*'S Curve Equation'!$B$14</f>
        <v>0.76879006993354393</v>
      </c>
      <c r="S157">
        <f>(1/(1+EXP(('S Curve Equation'!$B$11-S112*'S Curve Equation'!$B$12)*'S Curve Equation'!$B$10))+'S Curve Equation'!$B$13)*'S Curve Equation'!$B$14</f>
        <v>0.76583122464735154</v>
      </c>
      <c r="T157">
        <f>(1/(1+EXP(('S Curve Equation'!$B$11-T112*'S Curve Equation'!$B$12)*'S Curve Equation'!$B$10))+'S Curve Equation'!$B$13)*'S Curve Equation'!$B$14</f>
        <v>0.76287448108952782</v>
      </c>
      <c r="U157">
        <f>(1/(1+EXP(('S Curve Equation'!$B$11-U112*'S Curve Equation'!$B$12)*'S Curve Equation'!$B$10))+'S Curve Equation'!$B$13)*'S Curve Equation'!$B$14</f>
        <v>0.75992020514370118</v>
      </c>
      <c r="V157">
        <f>(1/(1+EXP(('S Curve Equation'!$B$11-V112*'S Curve Equation'!$B$12)*'S Curve Equation'!$B$10))+'S Curve Equation'!$B$13)*'S Curve Equation'!$B$14</f>
        <v>0.75696875496839056</v>
      </c>
      <c r="W157">
        <f>(1/(1+EXP(('S Curve Equation'!$B$11-W112*'S Curve Equation'!$B$12)*'S Curve Equation'!$B$10))+'S Curve Equation'!$B$13)*'S Curve Equation'!$B$14</f>
        <v>0.75402048099617036</v>
      </c>
      <c r="X157">
        <f>(1/(1+EXP(('S Curve Equation'!$B$11-X112*'S Curve Equation'!$B$12)*'S Curve Equation'!$B$10))+'S Curve Equation'!$B$13)*'S Curve Equation'!$B$14</f>
        <v>0.75107572593957417</v>
      </c>
      <c r="Y157">
        <f>(1/(1+EXP(('S Curve Equation'!$B$11-Y112*'S Curve Equation'!$B$12)*'S Curve Equation'!$B$10))+'S Curve Equation'!$B$13)*'S Curve Equation'!$B$14</f>
        <v>0.7481348248034424</v>
      </c>
      <c r="Z157">
        <f>(1/(1+EXP(('S Curve Equation'!$B$11-Z112*'S Curve Equation'!$B$12)*'S Curve Equation'!$B$10))+'S Curve Equation'!$B$13)*'S Curve Equation'!$B$14</f>
        <v>0.74519810490345462</v>
      </c>
      <c r="AA157">
        <f>(1/(1+EXP(('S Curve Equation'!$B$11-AA112*'S Curve Equation'!$B$12)*'S Curve Equation'!$B$10))+'S Curve Equation'!$B$13)*'S Curve Equation'!$B$14</f>
        <v>0.7422658858905623</v>
      </c>
      <c r="AB157">
        <f>(1/(1+EXP(('S Curve Equation'!$B$11-AB112*'S Curve Equation'!$B$12)*'S Curve Equation'!$B$10))+'S Curve Equation'!$B$13)*'S Curve Equation'!$B$14</f>
        <v>0.73933847978106138</v>
      </c>
      <c r="AC157">
        <f>(1/(1+EXP(('S Curve Equation'!$B$11-AC112*'S Curve Equation'!$B$12)*'S Curve Equation'!$B$10))+'S Curve Equation'!$B$13)*'S Curve Equation'!$B$14</f>
        <v>0.73641619099203337</v>
      </c>
      <c r="AD157">
        <f>(1/(1+EXP(('S Curve Equation'!$B$11-AD112*'S Curve Equation'!$B$12)*'S Curve Equation'!$B$10))+'S Curve Equation'!$B$13)*'S Curve Equation'!$B$14</f>
        <v>0.73349931638190202</v>
      </c>
      <c r="AE157">
        <f>(1/(1+EXP(('S Curve Equation'!$B$11-AE112*'S Curve Equation'!$B$12)*'S Curve Equation'!$B$10))+'S Curve Equation'!$B$13)*'S Curve Equation'!$B$14</f>
        <v>0.73058814529583727</v>
      </c>
      <c r="AF157">
        <f>(1/(1+EXP(('S Curve Equation'!$B$11-AF112*'S Curve Equation'!$B$12)*'S Curve Equation'!$B$10))+'S Curve Equation'!$B$13)*'S Curve Equation'!$B$14</f>
        <v>0.7276829596157689</v>
      </c>
    </row>
    <row r="158" spans="1:32" x14ac:dyDescent="0.25">
      <c r="A158" t="s">
        <v>58</v>
      </c>
      <c r="B158">
        <f>(1/(1+EXP(('S Curve Equation'!$B$11-B113*'S Curve Equation'!$B$12)*'S Curve Equation'!$B$10))+'S Curve Equation'!$B$13)*'S Curve Equation'!$B$14</f>
        <v>0.85400000000000009</v>
      </c>
      <c r="C158">
        <f>(1/(1+EXP(('S Curve Equation'!$B$11-C113*'S Curve Equation'!$B$12)*'S Curve Equation'!$B$10))+'S Curve Equation'!$B$13)*'S Curve Equation'!$B$14</f>
        <v>0.85155935351329826</v>
      </c>
      <c r="D158">
        <f>(1/(1+EXP(('S Curve Equation'!$B$11-D113*'S Curve Equation'!$B$12)*'S Curve Equation'!$B$10))+'S Curve Equation'!$B$13)*'S Curve Equation'!$B$14</f>
        <v>0.84899347913828427</v>
      </c>
      <c r="E158">
        <f>(1/(1+EXP(('S Curve Equation'!$B$11-E113*'S Curve Equation'!$B$12)*'S Curve Equation'!$B$10))+'S Curve Equation'!$B$13)*'S Curve Equation'!$B$14</f>
        <v>0.84641218501928639</v>
      </c>
      <c r="F158">
        <f>(1/(1+EXP(('S Curve Equation'!$B$11-F113*'S Curve Equation'!$B$12)*'S Curve Equation'!$B$10))+'S Curve Equation'!$B$13)*'S Curve Equation'!$B$14</f>
        <v>0.84382121813296418</v>
      </c>
      <c r="G158">
        <f>(1/(1+EXP(('S Curve Equation'!$B$11-G113*'S Curve Equation'!$B$12)*'S Curve Equation'!$B$10))+'S Curve Equation'!$B$13)*'S Curve Equation'!$B$14</f>
        <v>0.84121072110740225</v>
      </c>
      <c r="H158">
        <f>(1/(1+EXP(('S Curve Equation'!$B$11-H113*'S Curve Equation'!$B$12)*'S Curve Equation'!$B$10))+'S Curve Equation'!$B$13)*'S Curve Equation'!$B$14</f>
        <v>0.83851470999793942</v>
      </c>
      <c r="I158">
        <f>(1/(1+EXP(('S Curve Equation'!$B$11-I113*'S Curve Equation'!$B$12)*'S Curve Equation'!$B$10))+'S Curve Equation'!$B$13)*'S Curve Equation'!$B$14</f>
        <v>0.8358080309903283</v>
      </c>
      <c r="J158">
        <f>(1/(1+EXP(('S Curve Equation'!$B$11-J113*'S Curve Equation'!$B$12)*'S Curve Equation'!$B$10))+'S Curve Equation'!$B$13)*'S Curve Equation'!$B$14</f>
        <v>0.83306297569939969</v>
      </c>
      <c r="K158">
        <f>(1/(1+EXP(('S Curve Equation'!$B$11-K113*'S Curve Equation'!$B$12)*'S Curve Equation'!$B$10))+'S Curve Equation'!$B$13)*'S Curve Equation'!$B$14</f>
        <v>0.83032016285509291</v>
      </c>
      <c r="L158">
        <f>(1/(1+EXP(('S Curve Equation'!$B$11-L113*'S Curve Equation'!$B$12)*'S Curve Equation'!$B$10))+'S Curve Equation'!$B$13)*'S Curve Equation'!$B$14</f>
        <v>0.82786693271433354</v>
      </c>
      <c r="M158">
        <f>(1/(1+EXP(('S Curve Equation'!$B$11-M113*'S Curve Equation'!$B$12)*'S Curve Equation'!$B$10))+'S Curve Equation'!$B$13)*'S Curve Equation'!$B$14</f>
        <v>0.82520883686353264</v>
      </c>
      <c r="N158">
        <f>(1/(1+EXP(('S Curve Equation'!$B$11-N113*'S Curve Equation'!$B$12)*'S Curve Equation'!$B$10))+'S Curve Equation'!$B$13)*'S Curve Equation'!$B$14</f>
        <v>0.82254563942142833</v>
      </c>
      <c r="O158">
        <f>(1/(1+EXP(('S Curve Equation'!$B$11-O113*'S Curve Equation'!$B$12)*'S Curve Equation'!$B$10))+'S Curve Equation'!$B$13)*'S Curve Equation'!$B$14</f>
        <v>0.81987773015012511</v>
      </c>
      <c r="P158">
        <f>(1/(1+EXP(('S Curve Equation'!$B$11-P113*'S Curve Equation'!$B$12)*'S Curve Equation'!$B$10))+'S Curve Equation'!$B$13)*'S Curve Equation'!$B$14</f>
        <v>0.81720549426661304</v>
      </c>
      <c r="Q158">
        <f>(1/(1+EXP(('S Curve Equation'!$B$11-Q113*'S Curve Equation'!$B$12)*'S Curve Equation'!$B$10))+'S Curve Equation'!$B$13)*'S Curve Equation'!$B$14</f>
        <v>0.8145293123280315</v>
      </c>
      <c r="R158">
        <f>(1/(1+EXP(('S Curve Equation'!$B$11-R113*'S Curve Equation'!$B$12)*'S Curve Equation'!$B$10))+'S Curve Equation'!$B$13)*'S Curve Equation'!$B$14</f>
        <v>0.81184956012427834</v>
      </c>
      <c r="S158">
        <f>(1/(1+EXP(('S Curve Equation'!$B$11-S113*'S Curve Equation'!$B$12)*'S Curve Equation'!$B$10))+'S Curve Equation'!$B$13)*'S Curve Equation'!$B$14</f>
        <v>0.80916660857781864</v>
      </c>
      <c r="T158">
        <f>(1/(1+EXP(('S Curve Equation'!$B$11-T113*'S Curve Equation'!$B$12)*'S Curve Equation'!$B$10))+'S Curve Equation'!$B$13)*'S Curve Equation'!$B$14</f>
        <v>0.80648082365055773</v>
      </c>
      <c r="U158">
        <f>(1/(1+EXP(('S Curve Equation'!$B$11-U113*'S Curve Equation'!$B$12)*'S Curve Equation'!$B$10))+'S Curve Equation'!$B$13)*'S Curve Equation'!$B$14</f>
        <v>0.8037925662576294</v>
      </c>
      <c r="V158">
        <f>(1/(1+EXP(('S Curve Equation'!$B$11-V113*'S Curve Equation'!$B$12)*'S Curve Equation'!$B$10))+'S Curve Equation'!$B$13)*'S Curve Equation'!$B$14</f>
        <v>0.80110219218794521</v>
      </c>
      <c r="W158">
        <f>(1/(1+EXP(('S Curve Equation'!$B$11-W113*'S Curve Equation'!$B$12)*'S Curve Equation'!$B$10))+'S Curve Equation'!$B$13)*'S Curve Equation'!$B$14</f>
        <v>0.79841005203135318</v>
      </c>
      <c r="X158">
        <f>(1/(1+EXP(('S Curve Equation'!$B$11-X113*'S Curve Equation'!$B$12)*'S Curve Equation'!$B$10))+'S Curve Equation'!$B$13)*'S Curve Equation'!$B$14</f>
        <v>0.79571649111225085</v>
      </c>
      <c r="Y158">
        <f>(1/(1+EXP(('S Curve Equation'!$B$11-Y113*'S Curve Equation'!$B$12)*'S Curve Equation'!$B$10))+'S Curve Equation'!$B$13)*'S Curve Equation'!$B$14</f>
        <v>0.79302184942948351</v>
      </c>
      <c r="Z158">
        <f>(1/(1+EXP(('S Curve Equation'!$B$11-Z113*'S Curve Equation'!$B$12)*'S Curve Equation'!$B$10))+'S Curve Equation'!$B$13)*'S Curve Equation'!$B$14</f>
        <v>0.79032646160237308</v>
      </c>
      <c r="AA158">
        <f>(1/(1+EXP(('S Curve Equation'!$B$11-AA113*'S Curve Equation'!$B$12)*'S Curve Equation'!$B$10))+'S Curve Equation'!$B$13)*'S Curve Equation'!$B$14</f>
        <v>0.78763065682270672</v>
      </c>
      <c r="AB158">
        <f>(1/(1+EXP(('S Curve Equation'!$B$11-AB113*'S Curve Equation'!$B$12)*'S Curve Equation'!$B$10))+'S Curve Equation'!$B$13)*'S Curve Equation'!$B$14</f>
        <v>0.78493475881252273</v>
      </c>
      <c r="AC158">
        <f>(1/(1+EXP(('S Curve Equation'!$B$11-AC113*'S Curve Equation'!$B$12)*'S Curve Equation'!$B$10))+'S Curve Equation'!$B$13)*'S Curve Equation'!$B$14</f>
        <v>0.78223908578752266</v>
      </c>
      <c r="AD158">
        <f>(1/(1+EXP(('S Curve Equation'!$B$11-AD113*'S Curve Equation'!$B$12)*'S Curve Equation'!$B$10))+'S Curve Equation'!$B$13)*'S Curve Equation'!$B$14</f>
        <v>0.77954395042594249</v>
      </c>
      <c r="AE158">
        <f>(1/(1+EXP(('S Curve Equation'!$B$11-AE113*'S Curve Equation'!$B$12)*'S Curve Equation'!$B$10))+'S Curve Equation'!$B$13)*'S Curve Equation'!$B$14</f>
        <v>0.77684965984271392</v>
      </c>
      <c r="AF158">
        <f>(1/(1+EXP(('S Curve Equation'!$B$11-AF113*'S Curve Equation'!$B$12)*'S Curve Equation'!$B$10))+'S Curve Equation'!$B$13)*'S Curve Equation'!$B$14</f>
        <v>0.77415651556874476</v>
      </c>
    </row>
    <row r="159" spans="1:32" x14ac:dyDescent="0.25">
      <c r="A159" t="s">
        <v>60</v>
      </c>
      <c r="B159">
        <f>(1/(1+EXP(('S Curve Equation'!$B$11-B114*'S Curve Equation'!$B$12)*'S Curve Equation'!$B$10))+'S Curve Equation'!$B$13)*'S Curve Equation'!$B$14</f>
        <v>0.73099999999999987</v>
      </c>
      <c r="C159">
        <f>(1/(1+EXP(('S Curve Equation'!$B$11-C114*'S Curve Equation'!$B$12)*'S Curve Equation'!$B$10))+'S Curve Equation'!$B$13)*'S Curve Equation'!$B$14</f>
        <v>0.72771702065217625</v>
      </c>
      <c r="D159">
        <f>(1/(1+EXP(('S Curve Equation'!$B$11-D114*'S Curve Equation'!$B$12)*'S Curve Equation'!$B$10))+'S Curve Equation'!$B$13)*'S Curve Equation'!$B$14</f>
        <v>0.72428443817689347</v>
      </c>
      <c r="E159">
        <f>(1/(1+EXP(('S Curve Equation'!$B$11-E114*'S Curve Equation'!$B$12)*'S Curve Equation'!$B$10))+'S Curve Equation'!$B$13)*'S Curve Equation'!$B$14</f>
        <v>0.72085042233704166</v>
      </c>
      <c r="F159">
        <f>(1/(1+EXP(('S Curve Equation'!$B$11-F114*'S Curve Equation'!$B$12)*'S Curve Equation'!$B$10))+'S Curve Equation'!$B$13)*'S Curve Equation'!$B$14</f>
        <v>0.71742260378425093</v>
      </c>
      <c r="G159">
        <f>(1/(1+EXP(('S Curve Equation'!$B$11-G114*'S Curve Equation'!$B$12)*'S Curve Equation'!$B$10))+'S Curve Equation'!$B$13)*'S Curve Equation'!$B$14</f>
        <v>0.71398797194427799</v>
      </c>
      <c r="H159">
        <f>(1/(1+EXP(('S Curve Equation'!$B$11-H114*'S Curve Equation'!$B$12)*'S Curve Equation'!$B$10))+'S Curve Equation'!$B$13)*'S Curve Equation'!$B$14</f>
        <v>0.7104605696226739</v>
      </c>
      <c r="I159">
        <f>(1/(1+EXP(('S Curve Equation'!$B$11-I114*'S Curve Equation'!$B$12)*'S Curve Equation'!$B$10))+'S Curve Equation'!$B$13)*'S Curve Equation'!$B$14</f>
        <v>0.7069390802501877</v>
      </c>
      <c r="J159">
        <f>(1/(1+EXP(('S Curve Equation'!$B$11-J114*'S Curve Equation'!$B$12)*'S Curve Equation'!$B$10))+'S Curve Equation'!$B$13)*'S Curve Equation'!$B$14</f>
        <v>0.70338768622981829</v>
      </c>
      <c r="K159">
        <f>(1/(1+EXP(('S Curve Equation'!$B$11-K114*'S Curve Equation'!$B$12)*'S Curve Equation'!$B$10))+'S Curve Equation'!$B$13)*'S Curve Equation'!$B$14</f>
        <v>0.69985902787805121</v>
      </c>
      <c r="L159">
        <f>(1/(1+EXP(('S Curve Equation'!$B$11-L114*'S Curve Equation'!$B$12)*'S Curve Equation'!$B$10))+'S Curve Equation'!$B$13)*'S Curve Equation'!$B$14</f>
        <v>0.6967194732285209</v>
      </c>
      <c r="M159">
        <f>(1/(1+EXP(('S Curve Equation'!$B$11-M114*'S Curve Equation'!$B$12)*'S Curve Equation'!$B$10))+'S Curve Equation'!$B$13)*'S Curve Equation'!$B$14</f>
        <v>0.69333512990385382</v>
      </c>
      <c r="N159">
        <f>(1/(1+EXP(('S Curve Equation'!$B$11-N114*'S Curve Equation'!$B$12)*'S Curve Equation'!$B$10))+'S Curve Equation'!$B$13)*'S Curve Equation'!$B$14</f>
        <v>0.68996217831707074</v>
      </c>
      <c r="O159">
        <f>(1/(1+EXP(('S Curve Equation'!$B$11-O114*'S Curve Equation'!$B$12)*'S Curve Equation'!$B$10))+'S Curve Equation'!$B$13)*'S Curve Equation'!$B$14</f>
        <v>0.68660095655142372</v>
      </c>
      <c r="P159">
        <f>(1/(1+EXP(('S Curve Equation'!$B$11-P114*'S Curve Equation'!$B$12)*'S Curve Equation'!$B$10))+'S Curve Equation'!$B$13)*'S Curve Equation'!$B$14</f>
        <v>0.68325179043279027</v>
      </c>
      <c r="Q159">
        <f>(1/(1+EXP(('S Curve Equation'!$B$11-Q114*'S Curve Equation'!$B$12)*'S Curve Equation'!$B$10))+'S Curve Equation'!$B$13)*'S Curve Equation'!$B$14</f>
        <v>0.67991499370700326</v>
      </c>
      <c r="R159">
        <f>(1/(1+EXP(('S Curve Equation'!$B$11-R114*'S Curve Equation'!$B$12)*'S Curve Equation'!$B$10))+'S Curve Equation'!$B$13)*'S Curve Equation'!$B$14</f>
        <v>0.67659086822215053</v>
      </c>
      <c r="S159">
        <f>(1/(1+EXP(('S Curve Equation'!$B$11-S114*'S Curve Equation'!$B$12)*'S Curve Equation'!$B$10))+'S Curve Equation'!$B$13)*'S Curve Equation'!$B$14</f>
        <v>0.67327970411533966</v>
      </c>
      <c r="T159">
        <f>(1/(1+EXP(('S Curve Equation'!$B$11-T114*'S Curve Equation'!$B$12)*'S Curve Equation'!$B$10))+'S Curve Equation'!$B$13)*'S Curve Equation'!$B$14</f>
        <v>0.66998178000346986</v>
      </c>
      <c r="U159">
        <f>(1/(1+EXP(('S Curve Equation'!$B$11-U114*'S Curve Equation'!$B$12)*'S Curve Equation'!$B$10))+'S Curve Equation'!$B$13)*'S Curve Equation'!$B$14</f>
        <v>0.66669736317755834</v>
      </c>
      <c r="V159">
        <f>(1/(1+EXP(('S Curve Equation'!$B$11-V114*'S Curve Equation'!$B$12)*'S Curve Equation'!$B$10))+'S Curve Equation'!$B$13)*'S Curve Equation'!$B$14</f>
        <v>0.66342670980018004</v>
      </c>
      <c r="W159">
        <f>(1/(1+EXP(('S Curve Equation'!$B$11-W114*'S Curve Equation'!$B$12)*'S Curve Equation'!$B$10))+'S Curve Equation'!$B$13)*'S Curve Equation'!$B$14</f>
        <v>0.66017006510561227</v>
      </c>
      <c r="X159">
        <f>(1/(1+EXP(('S Curve Equation'!$B$11-X114*'S Curve Equation'!$B$12)*'S Curve Equation'!$B$10))+'S Curve Equation'!$B$13)*'S Curve Equation'!$B$14</f>
        <v>0.65692766360229193</v>
      </c>
      <c r="Y159">
        <f>(1/(1+EXP(('S Curve Equation'!$B$11-Y114*'S Curve Equation'!$B$12)*'S Curve Equation'!$B$10))+'S Curve Equation'!$B$13)*'S Curve Equation'!$B$14</f>
        <v>0.65369972927719178</v>
      </c>
      <c r="Z159">
        <f>(1/(1+EXP(('S Curve Equation'!$B$11-Z114*'S Curve Equation'!$B$12)*'S Curve Equation'!$B$10))+'S Curve Equation'!$B$13)*'S Curve Equation'!$B$14</f>
        <v>0.65048647580176999</v>
      </c>
      <c r="AA159">
        <f>(1/(1+EXP(('S Curve Equation'!$B$11-AA114*'S Curve Equation'!$B$12)*'S Curve Equation'!$B$10))+'S Curve Equation'!$B$13)*'S Curve Equation'!$B$14</f>
        <v>0.64728810673913861</v>
      </c>
      <c r="AB159">
        <f>(1/(1+EXP(('S Curve Equation'!$B$11-AB114*'S Curve Equation'!$B$12)*'S Curve Equation'!$B$10))+'S Curve Equation'!$B$13)*'S Curve Equation'!$B$14</f>
        <v>0.64410481575212941</v>
      </c>
      <c r="AC159">
        <f>(1/(1+EXP(('S Curve Equation'!$B$11-AC114*'S Curve Equation'!$B$12)*'S Curve Equation'!$B$10))+'S Curve Equation'!$B$13)*'S Curve Equation'!$B$14</f>
        <v>0.64093678681194133</v>
      </c>
      <c r="AD159">
        <f>(1/(1+EXP(('S Curve Equation'!$B$11-AD114*'S Curve Equation'!$B$12)*'S Curve Equation'!$B$10))+'S Curve Equation'!$B$13)*'S Curve Equation'!$B$14</f>
        <v>0.63778419440708278</v>
      </c>
      <c r="AE159">
        <f>(1/(1+EXP(('S Curve Equation'!$B$11-AE114*'S Curve Equation'!$B$12)*'S Curve Equation'!$B$10))+'S Curve Equation'!$B$13)*'S Curve Equation'!$B$14</f>
        <v>0.6346472037523192</v>
      </c>
      <c r="AF159">
        <f>(1/(1+EXP(('S Curve Equation'!$B$11-AF114*'S Curve Equation'!$B$12)*'S Curve Equation'!$B$10))+'S Curve Equation'!$B$13)*'S Curve Equation'!$B$14</f>
        <v>0.63152597099737429</v>
      </c>
    </row>
    <row r="160" spans="1:32" x14ac:dyDescent="0.25">
      <c r="A160" t="s">
        <v>62</v>
      </c>
      <c r="B160">
        <f>(1/(1+EXP(('S Curve Equation'!$B$11-B115*'S Curve Equation'!$B$12)*'S Curve Equation'!$B$10))+'S Curve Equation'!$B$13)*'S Curve Equation'!$B$14</f>
        <v>0.80646820809248565</v>
      </c>
      <c r="C160">
        <f>(1/(1+EXP(('S Curve Equation'!$B$11-C115*'S Curve Equation'!$B$12)*'S Curve Equation'!$B$10))+'S Curve Equation'!$B$13)*'S Curve Equation'!$B$14</f>
        <v>0.80362280207488568</v>
      </c>
      <c r="D160">
        <f>(1/(1+EXP(('S Curve Equation'!$B$11-D115*'S Curve Equation'!$B$12)*'S Curve Equation'!$B$10))+'S Curve Equation'!$B$13)*'S Curve Equation'!$B$14</f>
        <v>0.80063830798975044</v>
      </c>
      <c r="E160">
        <f>(1/(1+EXP(('S Curve Equation'!$B$11-E115*'S Curve Equation'!$B$12)*'S Curve Equation'!$B$10))+'S Curve Equation'!$B$13)*'S Curve Equation'!$B$14</f>
        <v>0.79764294467582553</v>
      </c>
      <c r="F160">
        <f>(1/(1+EXP(('S Curve Equation'!$B$11-F115*'S Curve Equation'!$B$12)*'S Curve Equation'!$B$10))+'S Curve Equation'!$B$13)*'S Curve Equation'!$B$14</f>
        <v>0.79464340576119574</v>
      </c>
      <c r="G160">
        <f>(1/(1+EXP(('S Curve Equation'!$B$11-G115*'S Curve Equation'!$B$12)*'S Curve Equation'!$B$10))+'S Curve Equation'!$B$13)*'S Curve Equation'!$B$14</f>
        <v>0.7916283209943451</v>
      </c>
      <c r="H160">
        <f>(1/(1+EXP(('S Curve Equation'!$B$11-H115*'S Curve Equation'!$B$12)*'S Curve Equation'!$B$10))+'S Curve Equation'!$B$13)*'S Curve Equation'!$B$14</f>
        <v>0.78852183015343247</v>
      </c>
      <c r="I160">
        <f>(1/(1+EXP(('S Curve Equation'!$B$11-I115*'S Curve Equation'!$B$12)*'S Curve Equation'!$B$10))+'S Curve Equation'!$B$13)*'S Curve Equation'!$B$14</f>
        <v>0.7854104893769227</v>
      </c>
      <c r="J160">
        <f>(1/(1+EXP(('S Curve Equation'!$B$11-J115*'S Curve Equation'!$B$12)*'S Curve Equation'!$B$10))+'S Curve Equation'!$B$13)*'S Curve Equation'!$B$14</f>
        <v>0.78226256756819068</v>
      </c>
      <c r="K160">
        <f>(1/(1+EXP(('S Curve Equation'!$B$11-K115*'S Curve Equation'!$B$12)*'S Curve Equation'!$B$10))+'S Curve Equation'!$B$13)*'S Curve Equation'!$B$14</f>
        <v>0.77912471128028948</v>
      </c>
      <c r="L160">
        <f>(1/(1+EXP(('S Curve Equation'!$B$11-L115*'S Curve Equation'!$B$12)*'S Curve Equation'!$B$10))+'S Curve Equation'!$B$13)*'S Curve Equation'!$B$14</f>
        <v>0.77632442613081598</v>
      </c>
      <c r="M160">
        <f>(1/(1+EXP(('S Curve Equation'!$B$11-M115*'S Curve Equation'!$B$12)*'S Curve Equation'!$B$10))+'S Curve Equation'!$B$13)*'S Curve Equation'!$B$14</f>
        <v>0.77329691888734697</v>
      </c>
      <c r="N160">
        <f>(1/(1+EXP(('S Curve Equation'!$B$11-N115*'S Curve Equation'!$B$12)*'S Curve Equation'!$B$10))+'S Curve Equation'!$B$13)*'S Curve Equation'!$B$14</f>
        <v>0.77027044341939188</v>
      </c>
      <c r="O160">
        <f>(1/(1+EXP(('S Curve Equation'!$B$11-O115*'S Curve Equation'!$B$12)*'S Curve Equation'!$B$10))+'S Curve Equation'!$B$13)*'S Curve Equation'!$B$14</f>
        <v>0.76724541116781741</v>
      </c>
      <c r="P160">
        <f>(1/(1+EXP(('S Curve Equation'!$B$11-P115*'S Curve Equation'!$B$12)*'S Curve Equation'!$B$10))+'S Curve Equation'!$B$13)*'S Curve Equation'!$B$14</f>
        <v>0.7642222253133677</v>
      </c>
      <c r="Q160">
        <f>(1/(1+EXP(('S Curve Equation'!$B$11-Q115*'S Curve Equation'!$B$12)*'S Curve Equation'!$B$10))+'S Curve Equation'!$B$13)*'S Curve Equation'!$B$14</f>
        <v>0.76120128075116811</v>
      </c>
      <c r="R160">
        <f>(1/(1+EXP(('S Curve Equation'!$B$11-R115*'S Curve Equation'!$B$12)*'S Curve Equation'!$B$10))+'S Curve Equation'!$B$13)*'S Curve Equation'!$B$14</f>
        <v>0.75818296407369001</v>
      </c>
      <c r="S160">
        <f>(1/(1+EXP(('S Curve Equation'!$B$11-S115*'S Curve Equation'!$B$12)*'S Curve Equation'!$B$10))+'S Curve Equation'!$B$13)*'S Curve Equation'!$B$14</f>
        <v>0.75516765356184445</v>
      </c>
      <c r="T160">
        <f>(1/(1+EXP(('S Curve Equation'!$B$11-T115*'S Curve Equation'!$B$12)*'S Curve Equation'!$B$10))+'S Curve Equation'!$B$13)*'S Curve Equation'!$B$14</f>
        <v>0.75215571918389657</v>
      </c>
      <c r="U160">
        <f>(1/(1+EXP(('S Curve Equation'!$B$11-U115*'S Curve Equation'!$B$12)*'S Curve Equation'!$B$10))+'S Curve Equation'!$B$13)*'S Curve Equation'!$B$14</f>
        <v>0.74914752260188089</v>
      </c>
      <c r="V160">
        <f>(1/(1+EXP(('S Curve Equation'!$B$11-V115*'S Curve Equation'!$B$12)*'S Curve Equation'!$B$10))+'S Curve Equation'!$B$13)*'S Curve Equation'!$B$14</f>
        <v>0.74614341718519384</v>
      </c>
      <c r="W160">
        <f>(1/(1+EXP(('S Curve Equation'!$B$11-W115*'S Curve Equation'!$B$12)*'S Curve Equation'!$B$10))+'S Curve Equation'!$B$13)*'S Curve Equation'!$B$14</f>
        <v>0.74314374803106353</v>
      </c>
      <c r="X160">
        <f>(1/(1+EXP(('S Curve Equation'!$B$11-X115*'S Curve Equation'!$B$12)*'S Curve Equation'!$B$10))+'S Curve Equation'!$B$13)*'S Curve Equation'!$B$14</f>
        <v>0.74014885199158531</v>
      </c>
      <c r="Y160">
        <f>(1/(1+EXP(('S Curve Equation'!$B$11-Y115*'S Curve Equation'!$B$12)*'S Curve Equation'!$B$10))+'S Curve Equation'!$B$13)*'S Curve Equation'!$B$14</f>
        <v>0.73715905770701462</v>
      </c>
      <c r="Z160">
        <f>(1/(1+EXP(('S Curve Equation'!$B$11-Z115*'S Curve Equation'!$B$12)*'S Curve Equation'!$B$10))+'S Curve Equation'!$B$13)*'S Curve Equation'!$B$14</f>
        <v>0.73417468564502442</v>
      </c>
      <c r="AA160">
        <f>(1/(1+EXP(('S Curve Equation'!$B$11-AA115*'S Curve Equation'!$B$12)*'S Curve Equation'!$B$10))+'S Curve Equation'!$B$13)*'S Curve Equation'!$B$14</f>
        <v>0.73119604814562889</v>
      </c>
      <c r="AB160">
        <f>(1/(1+EXP(('S Curve Equation'!$B$11-AB115*'S Curve Equation'!$B$12)*'S Curve Equation'!$B$10))+'S Curve Equation'!$B$13)*'S Curve Equation'!$B$14</f>
        <v>0.72822344947148765</v>
      </c>
      <c r="AC160">
        <f>(1/(1+EXP(('S Curve Equation'!$B$11-AC115*'S Curve Equation'!$B$12)*'S Curve Equation'!$B$10))+'S Curve Equation'!$B$13)*'S Curve Equation'!$B$14</f>
        <v>0.72525718586330079</v>
      </c>
      <c r="AD160">
        <f>(1/(1+EXP(('S Curve Equation'!$B$11-AD115*'S Curve Equation'!$B$12)*'S Curve Equation'!$B$10))+'S Curve Equation'!$B$13)*'S Curve Equation'!$B$14</f>
        <v>0.72229754560002712</v>
      </c>
      <c r="AE160">
        <f>(1/(1+EXP(('S Curve Equation'!$B$11-AE115*'S Curve Equation'!$B$12)*'S Curve Equation'!$B$10))+'S Curve Equation'!$B$13)*'S Curve Equation'!$B$14</f>
        <v>0.71934480906363929</v>
      </c>
      <c r="AF160">
        <f>(1/(1+EXP(('S Curve Equation'!$B$11-AF115*'S Curve Equation'!$B$12)*'S Curve Equation'!$B$10))+'S Curve Equation'!$B$13)*'S Curve Equation'!$B$14</f>
        <v>0.71639924880816519</v>
      </c>
    </row>
    <row r="161" spans="1:32" x14ac:dyDescent="0.25">
      <c r="A161" t="s">
        <v>64</v>
      </c>
      <c r="B161">
        <f>(1/(1+EXP(('S Curve Equation'!$B$11-B116*'S Curve Equation'!$B$12)*'S Curve Equation'!$B$10))+'S Curve Equation'!$B$13)*'S Curve Equation'!$B$14</f>
        <v>0.77299999999999991</v>
      </c>
      <c r="C161">
        <f>(1/(1+EXP(('S Curve Equation'!$B$11-C116*'S Curve Equation'!$B$12)*'S Curve Equation'!$B$10))+'S Curve Equation'!$B$13)*'S Curve Equation'!$B$14</f>
        <v>0.76993145310842837</v>
      </c>
      <c r="D161">
        <f>(1/(1+EXP(('S Curve Equation'!$B$11-D116*'S Curve Equation'!$B$12)*'S Curve Equation'!$B$10))+'S Curve Equation'!$B$13)*'S Curve Equation'!$B$14</f>
        <v>0.76671762636826468</v>
      </c>
      <c r="E161">
        <f>(1/(1+EXP(('S Curve Equation'!$B$11-E116*'S Curve Equation'!$B$12)*'S Curve Equation'!$B$10))+'S Curve Equation'!$B$13)*'S Curve Equation'!$B$14</f>
        <v>0.76349690602666398</v>
      </c>
      <c r="F161">
        <f>(1/(1+EXP(('S Curve Equation'!$B$11-F116*'S Curve Equation'!$B$12)*'S Curve Equation'!$B$10))+'S Curve Equation'!$B$13)*'S Curve Equation'!$B$14</f>
        <v>0.7602764817909311</v>
      </c>
      <c r="G161">
        <f>(1/(1+EXP(('S Curve Equation'!$B$11-G116*'S Curve Equation'!$B$12)*'S Curve Equation'!$B$10))+'S Curve Equation'!$B$13)*'S Curve Equation'!$B$14</f>
        <v>0.7570441499873104</v>
      </c>
      <c r="H161">
        <f>(1/(1+EXP(('S Curve Equation'!$B$11-H116*'S Curve Equation'!$B$12)*'S Curve Equation'!$B$10))+'S Curve Equation'!$B$13)*'S Curve Equation'!$B$14</f>
        <v>0.75371879656321916</v>
      </c>
      <c r="I161">
        <f>(1/(1+EXP(('S Curve Equation'!$B$11-I116*'S Curve Equation'!$B$12)*'S Curve Equation'!$B$10))+'S Curve Equation'!$B$13)*'S Curve Equation'!$B$14</f>
        <v>0.75039326257236516</v>
      </c>
      <c r="J161">
        <f>(1/(1+EXP(('S Curve Equation'!$B$11-J116*'S Curve Equation'!$B$12)*'S Curve Equation'!$B$10))+'S Curve Equation'!$B$13)*'S Curve Equation'!$B$14</f>
        <v>0.74703368686296656</v>
      </c>
      <c r="K161">
        <f>(1/(1+EXP(('S Curve Equation'!$B$11-K116*'S Curve Equation'!$B$12)*'S Curve Equation'!$B$10))+'S Curve Equation'!$B$13)*'S Curve Equation'!$B$14</f>
        <v>0.74368987088935568</v>
      </c>
      <c r="L161">
        <f>(1/(1+EXP(('S Curve Equation'!$B$11-L116*'S Curve Equation'!$B$12)*'S Curve Equation'!$B$10))+'S Curve Equation'!$B$13)*'S Curve Equation'!$B$14</f>
        <v>0.74070997697508867</v>
      </c>
      <c r="M161">
        <f>(1/(1+EXP(('S Curve Equation'!$B$11-M116*'S Curve Equation'!$B$12)*'S Curve Equation'!$B$10))+'S Curve Equation'!$B$13)*'S Curve Equation'!$B$14</f>
        <v>0.73749269955401353</v>
      </c>
      <c r="N161">
        <f>(1/(1+EXP(('S Curve Equation'!$B$11-N116*'S Curve Equation'!$B$12)*'S Curve Equation'!$B$10))+'S Curve Equation'!$B$13)*'S Curve Equation'!$B$14</f>
        <v>0.73428106322229669</v>
      </c>
      <c r="O161">
        <f>(1/(1+EXP(('S Curve Equation'!$B$11-O116*'S Curve Equation'!$B$12)*'S Curve Equation'!$B$10))+'S Curve Equation'!$B$13)*'S Curve Equation'!$B$14</f>
        <v>0.73107546123531142</v>
      </c>
      <c r="P161">
        <f>(1/(1+EXP(('S Curve Equation'!$B$11-P116*'S Curve Equation'!$B$12)*'S Curve Equation'!$B$10))+'S Curve Equation'!$B$13)*'S Curve Equation'!$B$14</f>
        <v>0.72787627644337238</v>
      </c>
      <c r="Q161">
        <f>(1/(1+EXP(('S Curve Equation'!$B$11-Q116*'S Curve Equation'!$B$12)*'S Curve Equation'!$B$10))+'S Curve Equation'!$B$13)*'S Curve Equation'!$B$14</f>
        <v>0.72468388135213557</v>
      </c>
      <c r="R161">
        <f>(1/(1+EXP(('S Curve Equation'!$B$11-R116*'S Curve Equation'!$B$12)*'S Curve Equation'!$B$10))+'S Curve Equation'!$B$13)*'S Curve Equation'!$B$14</f>
        <v>0.72149863819067794</v>
      </c>
      <c r="S161">
        <f>(1/(1+EXP(('S Curve Equation'!$B$11-S116*'S Curve Equation'!$B$12)*'S Curve Equation'!$B$10))+'S Curve Equation'!$B$13)*'S Curve Equation'!$B$14</f>
        <v>0.71832089898682405</v>
      </c>
      <c r="T161">
        <f>(1/(1+EXP(('S Curve Equation'!$B$11-T116*'S Curve Equation'!$B$12)*'S Curve Equation'!$B$10))+'S Curve Equation'!$B$13)*'S Curve Equation'!$B$14</f>
        <v>0.71515100564930578</v>
      </c>
      <c r="U161">
        <f>(1/(1+EXP(('S Curve Equation'!$B$11-U116*'S Curve Equation'!$B$12)*'S Curve Equation'!$B$10))+'S Curve Equation'!$B$13)*'S Curve Equation'!$B$14</f>
        <v>0.71198929005635325</v>
      </c>
      <c r="V161">
        <f>(1/(1+EXP(('S Curve Equation'!$B$11-V116*'S Curve Equation'!$B$12)*'S Curve Equation'!$B$10))+'S Curve Equation'!$B$13)*'S Curve Equation'!$B$14</f>
        <v>0.70883607415030447</v>
      </c>
      <c r="W161">
        <f>(1/(1+EXP(('S Curve Equation'!$B$11-W116*'S Curve Equation'!$B$12)*'S Curve Equation'!$B$10))+'S Curve Equation'!$B$13)*'S Curve Equation'!$B$14</f>
        <v>0.70569167003785949</v>
      </c>
      <c r="X161">
        <f>(1/(1+EXP(('S Curve Equation'!$B$11-X116*'S Curve Equation'!$B$12)*'S Curve Equation'!$B$10))+'S Curve Equation'!$B$13)*'S Curve Equation'!$B$14</f>
        <v>0.70255638009559673</v>
      </c>
      <c r="Y161">
        <f>(1/(1+EXP(('S Curve Equation'!$B$11-Y116*'S Curve Equation'!$B$12)*'S Curve Equation'!$B$10))+'S Curve Equation'!$B$13)*'S Curve Equation'!$B$14</f>
        <v>0.69943049708038019</v>
      </c>
      <c r="Z161">
        <f>(1/(1+EXP(('S Curve Equation'!$B$11-Z116*'S Curve Equation'!$B$12)*'S Curve Equation'!$B$10))+'S Curve Equation'!$B$13)*'S Curve Equation'!$B$14</f>
        <v>0.69631430424430563</v>
      </c>
      <c r="AA161">
        <f>(1/(1+EXP(('S Curve Equation'!$B$11-AA116*'S Curve Equation'!$B$12)*'S Curve Equation'!$B$10))+'S Curve Equation'!$B$13)*'S Curve Equation'!$B$14</f>
        <v>0.69320807545383767</v>
      </c>
      <c r="AB161">
        <f>(1/(1+EXP(('S Curve Equation'!$B$11-AB116*'S Curve Equation'!$B$12)*'S Curve Equation'!$B$10))+'S Curve Equation'!$B$13)*'S Curve Equation'!$B$14</f>
        <v>0.69011207531280438</v>
      </c>
      <c r="AC161">
        <f>(1/(1+EXP(('S Curve Equation'!$B$11-AC116*'S Curve Equation'!$B$12)*'S Curve Equation'!$B$10))+'S Curve Equation'!$B$13)*'S Curve Equation'!$B$14</f>
        <v>0.6870265592889202</v>
      </c>
      <c r="AD161">
        <f>(1/(1+EXP(('S Curve Equation'!$B$11-AD116*'S Curve Equation'!$B$12)*'S Curve Equation'!$B$10))+'S Curve Equation'!$B$13)*'S Curve Equation'!$B$14</f>
        <v>0.68395177384353334</v>
      </c>
      <c r="AE161">
        <f>(1/(1+EXP(('S Curve Equation'!$B$11-AE116*'S Curve Equation'!$B$12)*'S Curve Equation'!$B$10))+'S Curve Equation'!$B$13)*'S Curve Equation'!$B$14</f>
        <v>0.68088795656428303</v>
      </c>
      <c r="AF161">
        <f>(1/(1+EXP(('S Curve Equation'!$B$11-AF116*'S Curve Equation'!$B$12)*'S Curve Equation'!$B$10))+'S Curve Equation'!$B$13)*'S Curve Equation'!$B$14</f>
        <v>0.67783533630038617</v>
      </c>
    </row>
    <row r="162" spans="1:32" x14ac:dyDescent="0.25">
      <c r="A162" t="s">
        <v>66</v>
      </c>
      <c r="B162">
        <f>(1/(1+EXP(('S Curve Equation'!$B$11-B117*'S Curve Equation'!$B$12)*'S Curve Equation'!$B$10))+'S Curve Equation'!$B$13)*'S Curve Equation'!$B$14</f>
        <v>0.85499999999999998</v>
      </c>
      <c r="C162">
        <f>(1/(1+EXP(('S Curve Equation'!$B$11-C117*'S Curve Equation'!$B$12)*'S Curve Equation'!$B$10))+'S Curve Equation'!$B$13)*'S Curve Equation'!$B$14</f>
        <v>0.8525690624663308</v>
      </c>
      <c r="D162">
        <f>(1/(1+EXP(('S Curve Equation'!$B$11-D117*'S Curve Equation'!$B$12)*'S Curve Equation'!$B$10))+'S Curve Equation'!$B$13)*'S Curve Equation'!$B$14</f>
        <v>0.85001326167584867</v>
      </c>
      <c r="E162">
        <f>(1/(1+EXP(('S Curve Equation'!$B$11-E117*'S Curve Equation'!$B$12)*'S Curve Equation'!$B$10))+'S Curve Equation'!$B$13)*'S Curve Equation'!$B$14</f>
        <v>0.84744196466929478</v>
      </c>
      <c r="F162">
        <f>(1/(1+EXP(('S Curve Equation'!$B$11-F117*'S Curve Equation'!$B$12)*'S Curve Equation'!$B$10))+'S Curve Equation'!$B$13)*'S Curve Equation'!$B$14</f>
        <v>0.84486089526112229</v>
      </c>
      <c r="G162">
        <f>(1/(1+EXP(('S Curve Equation'!$B$11-G117*'S Curve Equation'!$B$12)*'S Curve Equation'!$B$10))+'S Curve Equation'!$B$13)*'S Curve Equation'!$B$14</f>
        <v>0.84226023249987403</v>
      </c>
      <c r="H162">
        <f>(1/(1+EXP(('S Curve Equation'!$B$11-H117*'S Curve Equation'!$B$12)*'S Curve Equation'!$B$10))+'S Curve Equation'!$B$13)*'S Curve Equation'!$B$14</f>
        <v>0.83957423373228246</v>
      </c>
      <c r="I162">
        <f>(1/(1+EXP(('S Curve Equation'!$B$11-I117*'S Curve Equation'!$B$12)*'S Curve Equation'!$B$10))+'S Curve Equation'!$B$13)*'S Curve Equation'!$B$14</f>
        <v>0.836877460571675</v>
      </c>
      <c r="J162">
        <f>(1/(1+EXP(('S Curve Equation'!$B$11-J117*'S Curve Equation'!$B$12)*'S Curve Equation'!$B$10))+'S Curve Equation'!$B$13)*'S Curve Equation'!$B$14</f>
        <v>0.83414230321397387</v>
      </c>
      <c r="K162">
        <f>(1/(1+EXP(('S Curve Equation'!$B$11-K117*'S Curve Equation'!$B$12)*'S Curve Equation'!$B$10))+'S Curve Equation'!$B$13)*'S Curve Equation'!$B$14</f>
        <v>0.83140923214539786</v>
      </c>
      <c r="L162">
        <f>(1/(1+EXP(('S Curve Equation'!$B$11-L117*'S Curve Equation'!$B$12)*'S Curve Equation'!$B$10))+'S Curve Equation'!$B$13)*'S Curve Equation'!$B$14</f>
        <v>0.82896459078337081</v>
      </c>
      <c r="M162">
        <f>(1/(1+EXP(('S Curve Equation'!$B$11-M117*'S Curve Equation'!$B$12)*'S Curve Equation'!$B$10))+'S Curve Equation'!$B$13)*'S Curve Equation'!$B$14</f>
        <v>0.82631566923067412</v>
      </c>
      <c r="N162">
        <f>(1/(1+EXP(('S Curve Equation'!$B$11-N117*'S Curve Equation'!$B$12)*'S Curve Equation'!$B$10))+'S Curve Equation'!$B$13)*'S Curve Equation'!$B$14</f>
        <v>0.82366152726374287</v>
      </c>
      <c r="O162">
        <f>(1/(1+EXP(('S Curve Equation'!$B$11-O117*'S Curve Equation'!$B$12)*'S Curve Equation'!$B$10))+'S Curve Equation'!$B$13)*'S Curve Equation'!$B$14</f>
        <v>0.82100255353358664</v>
      </c>
      <c r="P162">
        <f>(1/(1+EXP(('S Curve Equation'!$B$11-P117*'S Curve Equation'!$B$12)*'S Curve Equation'!$B$10))+'S Curve Equation'!$B$13)*'S Curve Equation'!$B$14</f>
        <v>0.81833913222833554</v>
      </c>
      <c r="Q162">
        <f>(1/(1+EXP(('S Curve Equation'!$B$11-Q117*'S Curve Equation'!$B$12)*'S Curve Equation'!$B$10))+'S Curve Equation'!$B$13)*'S Curve Equation'!$B$14</f>
        <v>0.81567164295721351</v>
      </c>
      <c r="R162">
        <f>(1/(1+EXP(('S Curve Equation'!$B$11-R117*'S Curve Equation'!$B$12)*'S Curve Equation'!$B$10))+'S Curve Equation'!$B$13)*'S Curve Equation'!$B$14</f>
        <v>0.81300046064180753</v>
      </c>
      <c r="S162">
        <f>(1/(1+EXP(('S Curve Equation'!$B$11-S117*'S Curve Equation'!$B$12)*'S Curve Equation'!$B$10))+'S Curve Equation'!$B$13)*'S Curve Equation'!$B$14</f>
        <v>0.8103259554144896</v>
      </c>
      <c r="T162">
        <f>(1/(1+EXP(('S Curve Equation'!$B$11-T117*'S Curve Equation'!$B$12)*'S Curve Equation'!$B$10))+'S Curve Equation'!$B$13)*'S Curve Equation'!$B$14</f>
        <v>0.80764849252386439</v>
      </c>
      <c r="U162">
        <f>(1/(1+EXP(('S Curve Equation'!$B$11-U117*'S Curve Equation'!$B$12)*'S Curve Equation'!$B$10))+'S Curve Equation'!$B$13)*'S Curve Equation'!$B$14</f>
        <v>0.80496843224709236</v>
      </c>
      <c r="V162">
        <f>(1/(1+EXP(('S Curve Equation'!$B$11-V117*'S Curve Equation'!$B$12)*'S Curve Equation'!$B$10))+'S Curve Equation'!$B$13)*'S Curve Equation'!$B$14</f>
        <v>0.80228612980894087</v>
      </c>
      <c r="W162">
        <f>(1/(1+EXP(('S Curve Equation'!$B$11-W117*'S Curve Equation'!$B$12)*'S Curve Equation'!$B$10))+'S Curve Equation'!$B$13)*'S Curve Equation'!$B$14</f>
        <v>0.79960193530741375</v>
      </c>
      <c r="X162">
        <f>(1/(1+EXP(('S Curve Equation'!$B$11-X117*'S Curve Equation'!$B$12)*'S Curve Equation'!$B$10))+'S Curve Equation'!$B$13)*'S Curve Equation'!$B$14</f>
        <v>0.79691619364580724</v>
      </c>
      <c r="Y162">
        <f>(1/(1+EXP(('S Curve Equation'!$B$11-Y117*'S Curve Equation'!$B$12)*'S Curve Equation'!$B$10))+'S Curve Equation'!$B$13)*'S Curve Equation'!$B$14</f>
        <v>0.79422924447102827</v>
      </c>
      <c r="Z162">
        <f>(1/(1+EXP(('S Curve Equation'!$B$11-Z117*'S Curve Equation'!$B$12)*'S Curve Equation'!$B$10))+'S Curve Equation'!$B$13)*'S Curve Equation'!$B$14</f>
        <v>0.79154142211802059</v>
      </c>
      <c r="AA162">
        <f>(1/(1+EXP(('S Curve Equation'!$B$11-AA117*'S Curve Equation'!$B$12)*'S Curve Equation'!$B$10))+'S Curve Equation'!$B$13)*'S Curve Equation'!$B$14</f>
        <v>0.78885305556013585</v>
      </c>
      <c r="AB162">
        <f>(1/(1+EXP(('S Curve Equation'!$B$11-AB117*'S Curve Equation'!$B$12)*'S Curve Equation'!$B$10))+'S Curve Equation'!$B$13)*'S Curve Equation'!$B$14</f>
        <v>0.7861644683652832</v>
      </c>
      <c r="AC162">
        <f>(1/(1+EXP(('S Curve Equation'!$B$11-AC117*'S Curve Equation'!$B$12)*'S Curve Equation'!$B$10))+'S Curve Equation'!$B$13)*'S Curve Equation'!$B$14</f>
        <v>0.78347597865769569</v>
      </c>
      <c r="AD162">
        <f>(1/(1+EXP(('S Curve Equation'!$B$11-AD117*'S Curve Equation'!$B$12)*'S Curve Equation'!$B$10))+'S Curve Equation'!$B$13)*'S Curve Equation'!$B$14</f>
        <v>0.78078789908514712</v>
      </c>
      <c r="AE162">
        <f>(1/(1+EXP(('S Curve Equation'!$B$11-AE117*'S Curve Equation'!$B$12)*'S Curve Equation'!$B$10))+'S Curve Equation'!$B$13)*'S Curve Equation'!$B$14</f>
        <v>0.77810053679144908</v>
      </c>
      <c r="AF162">
        <f>(1/(1+EXP(('S Curve Equation'!$B$11-AF117*'S Curve Equation'!$B$12)*'S Curve Equation'!$B$10))+'S Curve Equation'!$B$13)*'S Curve Equation'!$B$14</f>
        <v>0.77541419339406548</v>
      </c>
    </row>
    <row r="163" spans="1:32" x14ac:dyDescent="0.25">
      <c r="A163" t="s">
        <v>68</v>
      </c>
      <c r="B163">
        <f>(1/(1+EXP(('S Curve Equation'!$B$11-B118*'S Curve Equation'!$B$12)*'S Curve Equation'!$B$10))+'S Curve Equation'!$B$13)*'S Curve Equation'!$B$14</f>
        <v>0.85499999999999998</v>
      </c>
      <c r="C163">
        <f>(1/(1+EXP(('S Curve Equation'!$B$11-C118*'S Curve Equation'!$B$12)*'S Curve Equation'!$B$10))+'S Curve Equation'!$B$13)*'S Curve Equation'!$B$14</f>
        <v>0.8525690624663308</v>
      </c>
      <c r="D163">
        <f>(1/(1+EXP(('S Curve Equation'!$B$11-D118*'S Curve Equation'!$B$12)*'S Curve Equation'!$B$10))+'S Curve Equation'!$B$13)*'S Curve Equation'!$B$14</f>
        <v>0.85001326167584867</v>
      </c>
      <c r="E163">
        <f>(1/(1+EXP(('S Curve Equation'!$B$11-E118*'S Curve Equation'!$B$12)*'S Curve Equation'!$B$10))+'S Curve Equation'!$B$13)*'S Curve Equation'!$B$14</f>
        <v>0.84744196466929478</v>
      </c>
      <c r="F163">
        <f>(1/(1+EXP(('S Curve Equation'!$B$11-F118*'S Curve Equation'!$B$12)*'S Curve Equation'!$B$10))+'S Curve Equation'!$B$13)*'S Curve Equation'!$B$14</f>
        <v>0.84486089526112229</v>
      </c>
      <c r="G163">
        <f>(1/(1+EXP(('S Curve Equation'!$B$11-G118*'S Curve Equation'!$B$12)*'S Curve Equation'!$B$10))+'S Curve Equation'!$B$13)*'S Curve Equation'!$B$14</f>
        <v>0.84226023249987403</v>
      </c>
      <c r="H163">
        <f>(1/(1+EXP(('S Curve Equation'!$B$11-H118*'S Curve Equation'!$B$12)*'S Curve Equation'!$B$10))+'S Curve Equation'!$B$13)*'S Curve Equation'!$B$14</f>
        <v>0.83957423373228246</v>
      </c>
      <c r="I163">
        <f>(1/(1+EXP(('S Curve Equation'!$B$11-I118*'S Curve Equation'!$B$12)*'S Curve Equation'!$B$10))+'S Curve Equation'!$B$13)*'S Curve Equation'!$B$14</f>
        <v>0.836877460571675</v>
      </c>
      <c r="J163">
        <f>(1/(1+EXP(('S Curve Equation'!$B$11-J118*'S Curve Equation'!$B$12)*'S Curve Equation'!$B$10))+'S Curve Equation'!$B$13)*'S Curve Equation'!$B$14</f>
        <v>0.83414230321397387</v>
      </c>
      <c r="K163">
        <f>(1/(1+EXP(('S Curve Equation'!$B$11-K118*'S Curve Equation'!$B$12)*'S Curve Equation'!$B$10))+'S Curve Equation'!$B$13)*'S Curve Equation'!$B$14</f>
        <v>0.83140923214539786</v>
      </c>
      <c r="L163">
        <f>(1/(1+EXP(('S Curve Equation'!$B$11-L118*'S Curve Equation'!$B$12)*'S Curve Equation'!$B$10))+'S Curve Equation'!$B$13)*'S Curve Equation'!$B$14</f>
        <v>0.82896459078337081</v>
      </c>
      <c r="M163">
        <f>(1/(1+EXP(('S Curve Equation'!$B$11-M118*'S Curve Equation'!$B$12)*'S Curve Equation'!$B$10))+'S Curve Equation'!$B$13)*'S Curve Equation'!$B$14</f>
        <v>0.82631566923067412</v>
      </c>
      <c r="N163">
        <f>(1/(1+EXP(('S Curve Equation'!$B$11-N118*'S Curve Equation'!$B$12)*'S Curve Equation'!$B$10))+'S Curve Equation'!$B$13)*'S Curve Equation'!$B$14</f>
        <v>0.82366152726374287</v>
      </c>
      <c r="O163">
        <f>(1/(1+EXP(('S Curve Equation'!$B$11-O118*'S Curve Equation'!$B$12)*'S Curve Equation'!$B$10))+'S Curve Equation'!$B$13)*'S Curve Equation'!$B$14</f>
        <v>0.82100255353358664</v>
      </c>
      <c r="P163">
        <f>(1/(1+EXP(('S Curve Equation'!$B$11-P118*'S Curve Equation'!$B$12)*'S Curve Equation'!$B$10))+'S Curve Equation'!$B$13)*'S Curve Equation'!$B$14</f>
        <v>0.81833913222833554</v>
      </c>
      <c r="Q163">
        <f>(1/(1+EXP(('S Curve Equation'!$B$11-Q118*'S Curve Equation'!$B$12)*'S Curve Equation'!$B$10))+'S Curve Equation'!$B$13)*'S Curve Equation'!$B$14</f>
        <v>0.81567164295721351</v>
      </c>
      <c r="R163">
        <f>(1/(1+EXP(('S Curve Equation'!$B$11-R118*'S Curve Equation'!$B$12)*'S Curve Equation'!$B$10))+'S Curve Equation'!$B$13)*'S Curve Equation'!$B$14</f>
        <v>0.81300046064180753</v>
      </c>
      <c r="S163">
        <f>(1/(1+EXP(('S Curve Equation'!$B$11-S118*'S Curve Equation'!$B$12)*'S Curve Equation'!$B$10))+'S Curve Equation'!$B$13)*'S Curve Equation'!$B$14</f>
        <v>0.8103259554144896</v>
      </c>
      <c r="T163">
        <f>(1/(1+EXP(('S Curve Equation'!$B$11-T118*'S Curve Equation'!$B$12)*'S Curve Equation'!$B$10))+'S Curve Equation'!$B$13)*'S Curve Equation'!$B$14</f>
        <v>0.80764849252386439</v>
      </c>
      <c r="U163">
        <f>(1/(1+EXP(('S Curve Equation'!$B$11-U118*'S Curve Equation'!$B$12)*'S Curve Equation'!$B$10))+'S Curve Equation'!$B$13)*'S Curve Equation'!$B$14</f>
        <v>0.80496843224709236</v>
      </c>
      <c r="V163">
        <f>(1/(1+EXP(('S Curve Equation'!$B$11-V118*'S Curve Equation'!$B$12)*'S Curve Equation'!$B$10))+'S Curve Equation'!$B$13)*'S Curve Equation'!$B$14</f>
        <v>0.80228612980894087</v>
      </c>
      <c r="W163">
        <f>(1/(1+EXP(('S Curve Equation'!$B$11-W118*'S Curve Equation'!$B$12)*'S Curve Equation'!$B$10))+'S Curve Equation'!$B$13)*'S Curve Equation'!$B$14</f>
        <v>0.79960193530741375</v>
      </c>
      <c r="X163">
        <f>(1/(1+EXP(('S Curve Equation'!$B$11-X118*'S Curve Equation'!$B$12)*'S Curve Equation'!$B$10))+'S Curve Equation'!$B$13)*'S Curve Equation'!$B$14</f>
        <v>0.79691619364580724</v>
      </c>
      <c r="Y163">
        <f>(1/(1+EXP(('S Curve Equation'!$B$11-Y118*'S Curve Equation'!$B$12)*'S Curve Equation'!$B$10))+'S Curve Equation'!$B$13)*'S Curve Equation'!$B$14</f>
        <v>0.79422924447102827</v>
      </c>
      <c r="Z163">
        <f>(1/(1+EXP(('S Curve Equation'!$B$11-Z118*'S Curve Equation'!$B$12)*'S Curve Equation'!$B$10))+'S Curve Equation'!$B$13)*'S Curve Equation'!$B$14</f>
        <v>0.79154142211802059</v>
      </c>
      <c r="AA163">
        <f>(1/(1+EXP(('S Curve Equation'!$B$11-AA118*'S Curve Equation'!$B$12)*'S Curve Equation'!$B$10))+'S Curve Equation'!$B$13)*'S Curve Equation'!$B$14</f>
        <v>0.78885305556013585</v>
      </c>
      <c r="AB163">
        <f>(1/(1+EXP(('S Curve Equation'!$B$11-AB118*'S Curve Equation'!$B$12)*'S Curve Equation'!$B$10))+'S Curve Equation'!$B$13)*'S Curve Equation'!$B$14</f>
        <v>0.7861644683652832</v>
      </c>
      <c r="AC163">
        <f>(1/(1+EXP(('S Curve Equation'!$B$11-AC118*'S Curve Equation'!$B$12)*'S Curve Equation'!$B$10))+'S Curve Equation'!$B$13)*'S Curve Equation'!$B$14</f>
        <v>0.78347597865769569</v>
      </c>
      <c r="AD163">
        <f>(1/(1+EXP(('S Curve Equation'!$B$11-AD118*'S Curve Equation'!$B$12)*'S Curve Equation'!$B$10))+'S Curve Equation'!$B$13)*'S Curve Equation'!$B$14</f>
        <v>0.78078789908514712</v>
      </c>
      <c r="AE163">
        <f>(1/(1+EXP(('S Curve Equation'!$B$11-AE118*'S Curve Equation'!$B$12)*'S Curve Equation'!$B$10))+'S Curve Equation'!$B$13)*'S Curve Equation'!$B$14</f>
        <v>0.77810053679144908</v>
      </c>
      <c r="AF163">
        <f>(1/(1+EXP(('S Curve Equation'!$B$11-AF118*'S Curve Equation'!$B$12)*'S Curve Equation'!$B$10))+'S Curve Equation'!$B$13)*'S Curve Equation'!$B$14</f>
        <v>0.77541419339406548</v>
      </c>
    </row>
    <row r="164" spans="1:32" x14ac:dyDescent="0.25">
      <c r="A164" t="s">
        <v>70</v>
      </c>
      <c r="B164">
        <f>(1/(1+EXP(('S Curve Equation'!$B$11-B119*'S Curve Equation'!$B$12)*'S Curve Equation'!$B$10))+'S Curve Equation'!$B$13)*'S Curve Equation'!$B$14</f>
        <v>0.83024969987995179</v>
      </c>
      <c r="C164">
        <f>(1/(1+EXP(('S Curve Equation'!$B$11-C119*'S Curve Equation'!$B$12)*'S Curve Equation'!$B$10))+'S Curve Equation'!$B$13)*'S Curve Equation'!$B$14</f>
        <v>0.82759325603543221</v>
      </c>
      <c r="D164">
        <f>(1/(1+EXP(('S Curve Equation'!$B$11-D119*'S Curve Equation'!$B$12)*'S Curve Equation'!$B$10))+'S Curve Equation'!$B$13)*'S Curve Equation'!$B$14</f>
        <v>0.82480384467160939</v>
      </c>
      <c r="E164">
        <f>(1/(1+EXP(('S Curve Equation'!$B$11-E119*'S Curve Equation'!$B$12)*'S Curve Equation'!$B$10))+'S Curve Equation'!$B$13)*'S Curve Equation'!$B$14</f>
        <v>0.82200108442969833</v>
      </c>
      <c r="F164">
        <f>(1/(1+EXP(('S Curve Equation'!$B$11-F119*'S Curve Equation'!$B$12)*'S Curve Equation'!$B$10))+'S Curve Equation'!$B$13)*'S Curve Equation'!$B$14</f>
        <v>0.81919123236789182</v>
      </c>
      <c r="G164">
        <f>(1/(1+EXP(('S Curve Equation'!$B$11-G119*'S Curve Equation'!$B$12)*'S Curve Equation'!$B$10))+'S Curve Equation'!$B$13)*'S Curve Equation'!$B$14</f>
        <v>0.81636362352146974</v>
      </c>
      <c r="H164">
        <f>(1/(1+EXP(('S Curve Equation'!$B$11-H119*'S Curve Equation'!$B$12)*'S Curve Equation'!$B$10))+'S Curve Equation'!$B$13)*'S Curve Equation'!$B$14</f>
        <v>0.81344696119586135</v>
      </c>
      <c r="I164">
        <f>(1/(1+EXP(('S Curve Equation'!$B$11-I119*'S Curve Equation'!$B$12)*'S Curve Equation'!$B$10))+'S Curve Equation'!$B$13)*'S Curve Equation'!$B$14</f>
        <v>0.81052237522625348</v>
      </c>
      <c r="J164">
        <f>(1/(1+EXP(('S Curve Equation'!$B$11-J119*'S Curve Equation'!$B$12)*'S Curve Equation'!$B$10))+'S Curve Equation'!$B$13)*'S Curve Equation'!$B$14</f>
        <v>0.80755999031777292</v>
      </c>
      <c r="K164">
        <f>(1/(1+EXP(('S Curve Equation'!$B$11-K119*'S Curve Equation'!$B$12)*'S Curve Equation'!$B$10))+'S Curve Equation'!$B$13)*'S Curve Equation'!$B$14</f>
        <v>0.80460367899890861</v>
      </c>
      <c r="L164">
        <f>(1/(1+EXP(('S Curve Equation'!$B$11-L119*'S Curve Equation'!$B$12)*'S Curve Equation'!$B$10))+'S Curve Equation'!$B$13)*'S Curve Equation'!$B$14</f>
        <v>0.80196255763548085</v>
      </c>
      <c r="M164">
        <f>(1/(1+EXP(('S Curve Equation'!$B$11-M119*'S Curve Equation'!$B$12)*'S Curve Equation'!$B$10))+'S Curve Equation'!$B$13)*'S Curve Equation'!$B$14</f>
        <v>0.79910411970690121</v>
      </c>
      <c r="N164">
        <f>(1/(1+EXP(('S Curve Equation'!$B$11-N119*'S Curve Equation'!$B$12)*'S Curve Equation'!$B$10))+'S Curve Equation'!$B$13)*'S Curve Equation'!$B$14</f>
        <v>0.79624354603798408</v>
      </c>
      <c r="O164">
        <f>(1/(1+EXP(('S Curve Equation'!$B$11-O119*'S Curve Equation'!$B$12)*'S Curve Equation'!$B$10))+'S Curve Equation'!$B$13)*'S Curve Equation'!$B$14</f>
        <v>0.79338124467888105</v>
      </c>
      <c r="P164">
        <f>(1/(1+EXP(('S Curve Equation'!$B$11-P119*'S Curve Equation'!$B$12)*'S Curve Equation'!$B$10))+'S Curve Equation'!$B$13)*'S Curve Equation'!$B$14</f>
        <v>0.79051761721308189</v>
      </c>
      <c r="Q164">
        <f>(1/(1+EXP(('S Curve Equation'!$B$11-Q119*'S Curve Equation'!$B$12)*'S Curve Equation'!$B$10))+'S Curve Equation'!$B$13)*'S Curve Equation'!$B$14</f>
        <v>0.78765305868101798</v>
      </c>
      <c r="R164">
        <f>(1/(1+EXP(('S Curve Equation'!$B$11-R119*'S Curve Equation'!$B$12)*'S Curve Equation'!$B$10))+'S Curve Equation'!$B$13)*'S Curve Equation'!$B$14</f>
        <v>0.7847879575118808</v>
      </c>
      <c r="S164">
        <f>(1/(1+EXP(('S Curve Equation'!$B$11-S119*'S Curve Equation'!$B$12)*'S Curve Equation'!$B$10))+'S Curve Equation'!$B$13)*'S Curve Equation'!$B$14</f>
        <v>0.78192269546341597</v>
      </c>
      <c r="T164">
        <f>(1/(1+EXP(('S Curve Equation'!$B$11-T119*'S Curve Equation'!$B$12)*'S Curve Equation'!$B$10))+'S Curve Equation'!$B$13)*'S Curve Equation'!$B$14</f>
        <v>0.77905764756946594</v>
      </c>
      <c r="U164">
        <f>(1/(1+EXP(('S Curve Equation'!$B$11-U119*'S Curve Equation'!$B$12)*'S Curve Equation'!$B$10))+'S Curve Equation'!$B$13)*'S Curve Equation'!$B$14</f>
        <v>0.77619318209502819</v>
      </c>
      <c r="V164">
        <f>(1/(1+EXP(('S Curve Equation'!$B$11-V119*'S Curve Equation'!$B$12)*'S Curve Equation'!$B$10))+'S Curve Equation'!$B$13)*'S Curve Equation'!$B$14</f>
        <v>0.7733296604985872</v>
      </c>
      <c r="W164">
        <f>(1/(1+EXP(('S Curve Equation'!$B$11-W119*'S Curve Equation'!$B$12)*'S Curve Equation'!$B$10))+'S Curve Equation'!$B$13)*'S Curve Equation'!$B$14</f>
        <v>0.77046743740148638</v>
      </c>
      <c r="X164">
        <f>(1/(1+EXP(('S Curve Equation'!$B$11-X119*'S Curve Equation'!$B$12)*'S Curve Equation'!$B$10))+'S Curve Equation'!$B$13)*'S Curve Equation'!$B$14</f>
        <v>0.76760686056410732</v>
      </c>
      <c r="Y164">
        <f>(1/(1+EXP(('S Curve Equation'!$B$11-Y119*'S Curve Equation'!$B$12)*'S Curve Equation'!$B$10))+'S Curve Equation'!$B$13)*'S Curve Equation'!$B$14</f>
        <v>0.76474827086861108</v>
      </c>
      <c r="Z164">
        <f>(1/(1+EXP(('S Curve Equation'!$B$11-Z119*'S Curve Equation'!$B$12)*'S Curve Equation'!$B$10))+'S Curve Equation'!$B$13)*'S Curve Equation'!$B$14</f>
        <v>0.76189200230801202</v>
      </c>
      <c r="AA164">
        <f>(1/(1+EXP(('S Curve Equation'!$B$11-AA119*'S Curve Equation'!$B$12)*'S Curve Equation'!$B$10))+'S Curve Equation'!$B$13)*'S Curve Equation'!$B$14</f>
        <v>0.75903838198134665</v>
      </c>
      <c r="AB164">
        <f>(1/(1+EXP(('S Curve Equation'!$B$11-AB119*'S Curve Equation'!$B$12)*'S Curve Equation'!$B$10))+'S Curve Equation'!$B$13)*'S Curve Equation'!$B$14</f>
        <v>0.75618773009470353</v>
      </c>
      <c r="AC164">
        <f>(1/(1+EXP(('S Curve Equation'!$B$11-AC119*'S Curve Equation'!$B$12)*'S Curve Equation'!$B$10))+'S Curve Equation'!$B$13)*'S Curve Equation'!$B$14</f>
        <v>0.75334035996788262</v>
      </c>
      <c r="AD164">
        <f>(1/(1+EXP(('S Curve Equation'!$B$11-AD119*'S Curve Equation'!$B$12)*'S Curve Equation'!$B$10))+'S Curve Equation'!$B$13)*'S Curve Equation'!$B$14</f>
        <v>0.75049657804645686</v>
      </c>
      <c r="AE164">
        <f>(1/(1+EXP(('S Curve Equation'!$B$11-AE119*'S Curve Equation'!$B$12)*'S Curve Equation'!$B$10))+'S Curve Equation'!$B$13)*'S Curve Equation'!$B$14</f>
        <v>0.74765668391900109</v>
      </c>
      <c r="AF164">
        <f>(1/(1+EXP(('S Curve Equation'!$B$11-AF119*'S Curve Equation'!$B$12)*'S Curve Equation'!$B$10))+'S Curve Equation'!$B$13)*'S Curve Equation'!$B$14</f>
        <v>0.74482097033927441</v>
      </c>
    </row>
    <row r="165" spans="1:32" x14ac:dyDescent="0.25">
      <c r="A165" t="s">
        <v>72</v>
      </c>
      <c r="B165">
        <f>(1/(1+EXP(('S Curve Equation'!$B$11-B120*'S Curve Equation'!$B$12)*'S Curve Equation'!$B$10))+'S Curve Equation'!$B$13)*'S Curve Equation'!$B$14</f>
        <v>0.8859999999999999</v>
      </c>
      <c r="C165">
        <f>(1/(1+EXP(('S Curve Equation'!$B$11-C120*'S Curve Equation'!$B$12)*'S Curve Equation'!$B$10))+'S Curve Equation'!$B$13)*'S Curve Equation'!$B$14</f>
        <v>0.88389663448619682</v>
      </c>
      <c r="D165">
        <f>(1/(1+EXP(('S Curve Equation'!$B$11-D120*'S Curve Equation'!$B$12)*'S Curve Equation'!$B$10))+'S Curve Equation'!$B$13)*'S Curve Equation'!$B$14</f>
        <v>0.88168143322614256</v>
      </c>
      <c r="E165">
        <f>(1/(1+EXP(('S Curve Equation'!$B$11-E120*'S Curve Equation'!$B$12)*'S Curve Equation'!$B$10))+'S Curve Equation'!$B$13)*'S Curve Equation'!$B$14</f>
        <v>0.87944889544578897</v>
      </c>
      <c r="F165">
        <f>(1/(1+EXP(('S Curve Equation'!$B$11-F120*'S Curve Equation'!$B$12)*'S Curve Equation'!$B$10))+'S Curve Equation'!$B$13)*'S Curve Equation'!$B$14</f>
        <v>0.87720395630805414</v>
      </c>
      <c r="G165">
        <f>(1/(1+EXP(('S Curve Equation'!$B$11-G120*'S Curve Equation'!$B$12)*'S Curve Equation'!$B$10))+'S Curve Equation'!$B$13)*'S Curve Equation'!$B$14</f>
        <v>0.87493802971182955</v>
      </c>
      <c r="H165">
        <f>(1/(1+EXP(('S Curve Equation'!$B$11-H120*'S Curve Equation'!$B$12)*'S Curve Equation'!$B$10))+'S Curve Equation'!$B$13)*'S Curve Equation'!$B$14</f>
        <v>0.87259361697763738</v>
      </c>
      <c r="I165">
        <f>(1/(1+EXP(('S Curve Equation'!$B$11-I120*'S Curve Equation'!$B$12)*'S Curve Equation'!$B$10))+'S Curve Equation'!$B$13)*'S Curve Equation'!$B$14</f>
        <v>0.8702355981773594</v>
      </c>
      <c r="J165">
        <f>(1/(1+EXP(('S Curve Equation'!$B$11-J120*'S Curve Equation'!$B$12)*'S Curve Equation'!$B$10))+'S Curve Equation'!$B$13)*'S Curve Equation'!$B$14</f>
        <v>0.86783974052445867</v>
      </c>
      <c r="K165">
        <f>(1/(1+EXP(('S Curve Equation'!$B$11-K120*'S Curve Equation'!$B$12)*'S Curve Equation'!$B$10))+'S Curve Equation'!$B$13)*'S Curve Equation'!$B$14</f>
        <v>0.86544143273671548</v>
      </c>
      <c r="L165">
        <f>(1/(1+EXP(('S Curve Equation'!$B$11-L120*'S Curve Equation'!$B$12)*'S Curve Equation'!$B$10))+'S Curve Equation'!$B$13)*'S Curve Equation'!$B$14</f>
        <v>0.86329262225289261</v>
      </c>
      <c r="M165">
        <f>(1/(1+EXP(('S Curve Equation'!$B$11-M120*'S Curve Equation'!$B$12)*'S Curve Equation'!$B$10))+'S Curve Equation'!$B$13)*'S Curve Equation'!$B$14</f>
        <v>0.86096043015251</v>
      </c>
      <c r="N165">
        <f>(1/(1+EXP(('S Curve Equation'!$B$11-N120*'S Curve Equation'!$B$12)*'S Curve Equation'!$B$10))+'S Curve Equation'!$B$13)*'S Curve Equation'!$B$14</f>
        <v>0.85861967483335599</v>
      </c>
      <c r="O165">
        <f>(1/(1+EXP(('S Curve Equation'!$B$11-O120*'S Curve Equation'!$B$12)*'S Curve Equation'!$B$10))+'S Curve Equation'!$B$13)*'S Curve Equation'!$B$14</f>
        <v>0.85627069642867859</v>
      </c>
      <c r="P165">
        <f>(1/(1+EXP(('S Curve Equation'!$B$11-P120*'S Curve Equation'!$B$12)*'S Curve Equation'!$B$10))+'S Curve Equation'!$B$13)*'S Curve Equation'!$B$14</f>
        <v>0.85391383312535551</v>
      </c>
      <c r="Q165">
        <f>(1/(1+EXP(('S Curve Equation'!$B$11-Q120*'S Curve Equation'!$B$12)*'S Curve Equation'!$B$10))+'S Curve Equation'!$B$13)*'S Curve Equation'!$B$14</f>
        <v>0.85154942102262865</v>
      </c>
      <c r="R165">
        <f>(1/(1+EXP(('S Curve Equation'!$B$11-R120*'S Curve Equation'!$B$12)*'S Curve Equation'!$B$10))+'S Curve Equation'!$B$13)*'S Curve Equation'!$B$14</f>
        <v>0.84917779399622828</v>
      </c>
      <c r="S165">
        <f>(1/(1+EXP(('S Curve Equation'!$B$11-S120*'S Curve Equation'!$B$12)*'S Curve Equation'!$B$10))+'S Curve Equation'!$B$13)*'S Curve Equation'!$B$14</f>
        <v>0.84679928356785272</v>
      </c>
      <c r="T165">
        <f>(1/(1+EXP(('S Curve Equation'!$B$11-T120*'S Curve Equation'!$B$12)*'S Curve Equation'!$B$10))+'S Curve Equation'!$B$13)*'S Curve Equation'!$B$14</f>
        <v>0.84441421877997858</v>
      </c>
      <c r="U165">
        <f>(1/(1+EXP(('S Curve Equation'!$B$11-U120*'S Curve Equation'!$B$12)*'S Curve Equation'!$B$10))+'S Curve Equation'!$B$13)*'S Curve Equation'!$B$14</f>
        <v>0.84202292607595586</v>
      </c>
      <c r="V165">
        <f>(1/(1+EXP(('S Curve Equation'!$B$11-V120*'S Curve Equation'!$B$12)*'S Curve Equation'!$B$10))+'S Curve Equation'!$B$13)*'S Curve Equation'!$B$14</f>
        <v>0.83962572918534262</v>
      </c>
      <c r="W165">
        <f>(1/(1+EXP(('S Curve Equation'!$B$11-W120*'S Curve Equation'!$B$12)*'S Curve Equation'!$B$10))+'S Curve Equation'!$B$13)*'S Curve Equation'!$B$14</f>
        <v>0.83722294901443073</v>
      </c>
      <c r="X165">
        <f>(1/(1+EXP(('S Curve Equation'!$B$11-X120*'S Curve Equation'!$B$12)*'S Curve Equation'!$B$10))+'S Curve Equation'!$B$13)*'S Curve Equation'!$B$14</f>
        <v>0.83481490354190702</v>
      </c>
      <c r="Y165">
        <f>(1/(1+EXP(('S Curve Equation'!$B$11-Y120*'S Curve Equation'!$B$12)*'S Curve Equation'!$B$10))+'S Curve Equation'!$B$13)*'S Curve Equation'!$B$14</f>
        <v>0.83240190771958433</v>
      </c>
      <c r="Z165">
        <f>(1/(1+EXP(('S Curve Equation'!$B$11-Z120*'S Curve Equation'!$B$12)*'S Curve Equation'!$B$10))+'S Curve Equation'!$B$13)*'S Curve Equation'!$B$14</f>
        <v>0.82998427337814462</v>
      </c>
      <c r="AA165">
        <f>(1/(1+EXP(('S Curve Equation'!$B$11-AA120*'S Curve Equation'!$B$12)*'S Curve Equation'!$B$10))+'S Curve Equation'!$B$13)*'S Curve Equation'!$B$14</f>
        <v>0.82756230913781881</v>
      </c>
      <c r="AB165">
        <f>(1/(1+EXP(('S Curve Equation'!$B$11-AB120*'S Curve Equation'!$B$12)*'S Curve Equation'!$B$10))+'S Curve Equation'!$B$13)*'S Curve Equation'!$B$14</f>
        <v>0.82513632032393258</v>
      </c>
      <c r="AC165">
        <f>(1/(1+EXP(('S Curve Equation'!$B$11-AC120*'S Curve Equation'!$B$12)*'S Curve Equation'!$B$10))+'S Curve Equation'!$B$13)*'S Curve Equation'!$B$14</f>
        <v>0.82270660888724134</v>
      </c>
      <c r="AD165">
        <f>(1/(1+EXP(('S Curve Equation'!$B$11-AD120*'S Curve Equation'!$B$12)*'S Curve Equation'!$B$10))+'S Curve Equation'!$B$13)*'S Curve Equation'!$B$14</f>
        <v>0.82027347332897727</v>
      </c>
      <c r="AE165">
        <f>(1/(1+EXP(('S Curve Equation'!$B$11-AE120*'S Curve Equation'!$B$12)*'S Curve Equation'!$B$10))+'S Curve Equation'!$B$13)*'S Curve Equation'!$B$14</f>
        <v>0.81783720863051546</v>
      </c>
      <c r="AF165">
        <f>(1/(1+EXP(('S Curve Equation'!$B$11-AF120*'S Curve Equation'!$B$12)*'S Curve Equation'!$B$10))+'S Curve Equation'!$B$13)*'S Curve Equation'!$B$14</f>
        <v>0.81539810618758723</v>
      </c>
    </row>
    <row r="166" spans="1:32" x14ac:dyDescent="0.25">
      <c r="A166" t="s">
        <v>74</v>
      </c>
      <c r="B166">
        <f>(1/(1+EXP(('S Curve Equation'!$B$11-B121*'S Curve Equation'!$B$12)*'S Curve Equation'!$B$10))+'S Curve Equation'!$B$13)*'S Curve Equation'!$B$14</f>
        <v>0.78500000000000003</v>
      </c>
      <c r="C166">
        <f>(1/(1+EXP(('S Curve Equation'!$B$11-C121*'S Curve Equation'!$B$12)*'S Curve Equation'!$B$10))+'S Curve Equation'!$B$13)*'S Curve Equation'!$B$14</f>
        <v>0.78200591592277457</v>
      </c>
      <c r="D166">
        <f>(1/(1+EXP(('S Curve Equation'!$B$11-D121*'S Curve Equation'!$B$12)*'S Curve Equation'!$B$10))+'S Curve Equation'!$B$13)*'S Curve Equation'!$B$14</f>
        <v>0.77886846892369022</v>
      </c>
      <c r="E166">
        <f>(1/(1+EXP(('S Curve Equation'!$B$11-E121*'S Curve Equation'!$B$12)*'S Curve Equation'!$B$10))+'S Curve Equation'!$B$13)*'S Curve Equation'!$B$14</f>
        <v>0.77572265092464654</v>
      </c>
      <c r="F166">
        <f>(1/(1+EXP(('S Curve Equation'!$B$11-F121*'S Curve Equation'!$B$12)*'S Curve Equation'!$B$10))+'S Curve Equation'!$B$13)*'S Curve Equation'!$B$14</f>
        <v>0.77257548913677987</v>
      </c>
      <c r="G166">
        <f>(1/(1+EXP(('S Curve Equation'!$B$11-G121*'S Curve Equation'!$B$12)*'S Curve Equation'!$B$10))+'S Curve Equation'!$B$13)*'S Curve Equation'!$B$14</f>
        <v>0.76941505832312052</v>
      </c>
      <c r="H166">
        <f>(1/(1+EXP(('S Curve Equation'!$B$11-H121*'S Curve Equation'!$B$12)*'S Curve Equation'!$B$10))+'S Curve Equation'!$B$13)*'S Curve Equation'!$B$14</f>
        <v>0.76616197848469658</v>
      </c>
      <c r="I166">
        <f>(1/(1+EXP(('S Curve Equation'!$B$11-I121*'S Curve Equation'!$B$12)*'S Curve Equation'!$B$10))+'S Curve Equation'!$B$13)*'S Curve Equation'!$B$14</f>
        <v>0.76290701129225769</v>
      </c>
      <c r="J166">
        <f>(1/(1+EXP(('S Curve Equation'!$B$11-J121*'S Curve Equation'!$B$12)*'S Curve Equation'!$B$10))+'S Curve Equation'!$B$13)*'S Curve Equation'!$B$14</f>
        <v>0.75961699783289338</v>
      </c>
      <c r="K166">
        <f>(1/(1+EXP(('S Curve Equation'!$B$11-K121*'S Curve Equation'!$B$12)*'S Curve Equation'!$B$10))+'S Curve Equation'!$B$13)*'S Curve Equation'!$B$14</f>
        <v>0.75634070433179612</v>
      </c>
      <c r="L166">
        <f>(1/(1+EXP(('S Curve Equation'!$B$11-L121*'S Curve Equation'!$B$12)*'S Curve Equation'!$B$10))+'S Curve Equation'!$B$13)*'S Curve Equation'!$B$14</f>
        <v>0.75341955165607488</v>
      </c>
      <c r="M166">
        <f>(1/(1+EXP(('S Curve Equation'!$B$11-M121*'S Curve Equation'!$B$12)*'S Curve Equation'!$B$10))+'S Curve Equation'!$B$13)*'S Curve Equation'!$B$14</f>
        <v>0.75026418750008084</v>
      </c>
      <c r="N166">
        <f>(1/(1+EXP(('S Curve Equation'!$B$11-N121*'S Curve Equation'!$B$12)*'S Curve Equation'!$B$10))+'S Curve Equation'!$B$13)*'S Curve Equation'!$B$14</f>
        <v>0.74711280312877282</v>
      </c>
      <c r="O166">
        <f>(1/(1+EXP(('S Curve Equation'!$B$11-O121*'S Curve Equation'!$B$12)*'S Curve Equation'!$B$10))+'S Curve Equation'!$B$13)*'S Curve Equation'!$B$14</f>
        <v>0.74396580120651501</v>
      </c>
      <c r="P166">
        <f>(1/(1+EXP(('S Curve Equation'!$B$11-P121*'S Curve Equation'!$B$12)*'S Curve Equation'!$B$10))+'S Curve Equation'!$B$13)*'S Curve Equation'!$B$14</f>
        <v>0.74082357470122973</v>
      </c>
      <c r="Q166">
        <f>(1/(1+EXP(('S Curve Equation'!$B$11-Q121*'S Curve Equation'!$B$12)*'S Curve Equation'!$B$10))+'S Curve Equation'!$B$13)*'S Curve Equation'!$B$14</f>
        <v>0.73768650691262028</v>
      </c>
      <c r="R166">
        <f>(1/(1+EXP(('S Curve Equation'!$B$11-R121*'S Curve Equation'!$B$12)*'S Curve Equation'!$B$10))+'S Curve Equation'!$B$13)*'S Curve Equation'!$B$14</f>
        <v>0.7345549715085079</v>
      </c>
      <c r="S166">
        <f>(1/(1+EXP(('S Curve Equation'!$B$11-S121*'S Curve Equation'!$B$12)*'S Curve Equation'!$B$10))+'S Curve Equation'!$B$13)*'S Curve Equation'!$B$14</f>
        <v>0.73142933256887444</v>
      </c>
      <c r="T166">
        <f>(1/(1+EXP(('S Curve Equation'!$B$11-T121*'S Curve Equation'!$B$12)*'S Curve Equation'!$B$10))+'S Curve Equation'!$B$13)*'S Curve Equation'!$B$14</f>
        <v>0.72830994463723842</v>
      </c>
      <c r="U166">
        <f>(1/(1+EXP(('S Curve Equation'!$B$11-U121*'S Curve Equation'!$B$12)*'S Curve Equation'!$B$10))+'S Curve Equation'!$B$13)*'S Curve Equation'!$B$14</f>
        <v>0.72519715277897656</v>
      </c>
      <c r="V166">
        <f>(1/(1+EXP(('S Curve Equation'!$B$11-V121*'S Curve Equation'!$B$12)*'S Curve Equation'!$B$10))+'S Curve Equation'!$B$13)*'S Curve Equation'!$B$14</f>
        <v>0.72209129264621952</v>
      </c>
      <c r="W166">
        <f>(1/(1+EXP(('S Curve Equation'!$B$11-W121*'S Curve Equation'!$B$12)*'S Curve Equation'!$B$10))+'S Curve Equation'!$B$13)*'S Curve Equation'!$B$14</f>
        <v>0.71899269054895432</v>
      </c>
      <c r="X166">
        <f>(1/(1+EXP(('S Curve Equation'!$B$11-X121*'S Curve Equation'!$B$12)*'S Curve Equation'!$B$10))+'S Curve Equation'!$B$13)*'S Curve Equation'!$B$14</f>
        <v>0.71590166353198414</v>
      </c>
      <c r="Y166">
        <f>(1/(1+EXP(('S Curve Equation'!$B$11-Y121*'S Curve Equation'!$B$12)*'S Curve Equation'!$B$10))+'S Curve Equation'!$B$13)*'S Curve Equation'!$B$14</f>
        <v>0.71281851945738273</v>
      </c>
      <c r="Z166">
        <f>(1/(1+EXP(('S Curve Equation'!$B$11-Z121*'S Curve Equation'!$B$12)*'S Curve Equation'!$B$10))+'S Curve Equation'!$B$13)*'S Curve Equation'!$B$14</f>
        <v>0.7097435570921149</v>
      </c>
      <c r="AA166">
        <f>(1/(1+EXP(('S Curve Equation'!$B$11-AA121*'S Curve Equation'!$B$12)*'S Curve Equation'!$B$10))+'S Curve Equation'!$B$13)*'S Curve Equation'!$B$14</f>
        <v>0.70667706620048121</v>
      </c>
      <c r="AB166">
        <f>(1/(1+EXP(('S Curve Equation'!$B$11-AB121*'S Curve Equation'!$B$12)*'S Curve Equation'!$B$10))+'S Curve Equation'!$B$13)*'S Curve Equation'!$B$14</f>
        <v>0.70361932764107016</v>
      </c>
      <c r="AC166">
        <f>(1/(1+EXP(('S Curve Equation'!$B$11-AC121*'S Curve Equation'!$B$12)*'S Curve Equation'!$B$10))+'S Curve Equation'!$B$13)*'S Curve Equation'!$B$14</f>
        <v>0.70057061346789795</v>
      </c>
      <c r="AD166">
        <f>(1/(1+EXP(('S Curve Equation'!$B$11-AD121*'S Curve Equation'!$B$12)*'S Curve Equation'!$B$10))+'S Curve Equation'!$B$13)*'S Curve Equation'!$B$14</f>
        <v>0.69753118703543715</v>
      </c>
      <c r="AE166">
        <f>(1/(1+EXP(('S Curve Equation'!$B$11-AE121*'S Curve Equation'!$B$12)*'S Curve Equation'!$B$10))+'S Curve Equation'!$B$13)*'S Curve Equation'!$B$14</f>
        <v>0.69450130310722591</v>
      </c>
      <c r="AF166">
        <f>(1/(1+EXP(('S Curve Equation'!$B$11-AF121*'S Curve Equation'!$B$12)*'S Curve Equation'!$B$10))+'S Curve Equation'!$B$13)*'S Curve Equation'!$B$14</f>
        <v>0.69148120796778534</v>
      </c>
    </row>
    <row r="167" spans="1:32" x14ac:dyDescent="0.25">
      <c r="A167" t="s">
        <v>76</v>
      </c>
      <c r="B167">
        <f>(1/(1+EXP(('S Curve Equation'!$B$11-B122*'S Curve Equation'!$B$12)*'S Curve Equation'!$B$10))+'S Curve Equation'!$B$13)*'S Curve Equation'!$B$14</f>
        <v>0.70099999999999996</v>
      </c>
      <c r="C167">
        <f>(1/(1+EXP(('S Curve Equation'!$B$11-C122*'S Curve Equation'!$B$12)*'S Curve Equation'!$B$10))+'S Curve Equation'!$B$13)*'S Curve Equation'!$B$14</f>
        <v>0.69760543007849629</v>
      </c>
      <c r="D167">
        <f>(1/(1+EXP(('S Curve Equation'!$B$11-D122*'S Curve Equation'!$B$12)*'S Curve Equation'!$B$10))+'S Curve Equation'!$B$13)*'S Curve Equation'!$B$14</f>
        <v>0.69406018218041365</v>
      </c>
      <c r="E167">
        <f>(1/(1+EXP(('S Curve Equation'!$B$11-E122*'S Curve Equation'!$B$12)*'S Curve Equation'!$B$10))+'S Curve Equation'!$B$13)*'S Curve Equation'!$B$14</f>
        <v>0.69051752397364508</v>
      </c>
      <c r="F167">
        <f>(1/(1+EXP(('S Curve Equation'!$B$11-F122*'S Curve Equation'!$B$12)*'S Curve Equation'!$B$10))+'S Curve Equation'!$B$13)*'S Curve Equation'!$B$14</f>
        <v>0.68698528711428941</v>
      </c>
      <c r="G167">
        <f>(1/(1+EXP(('S Curve Equation'!$B$11-G122*'S Curve Equation'!$B$12)*'S Curve Equation'!$B$10))+'S Curve Equation'!$B$13)*'S Curve Equation'!$B$14</f>
        <v>0.68345003425464546</v>
      </c>
      <c r="H167">
        <f>(1/(1+EXP(('S Curve Equation'!$B$11-H122*'S Curve Equation'!$B$12)*'S Curve Equation'!$B$10))+'S Curve Equation'!$B$13)*'S Curve Equation'!$B$14</f>
        <v>0.67982343314339611</v>
      </c>
      <c r="I167">
        <f>(1/(1+EXP(('S Curve Equation'!$B$11-I122*'S Curve Equation'!$B$12)*'S Curve Equation'!$B$10))+'S Curve Equation'!$B$13)*'S Curve Equation'!$B$14</f>
        <v>0.67620706311308054</v>
      </c>
      <c r="J167">
        <f>(1/(1+EXP(('S Curve Equation'!$B$11-J122*'S Curve Equation'!$B$12)*'S Curve Equation'!$B$10))+'S Curve Equation'!$B$13)*'S Curve Equation'!$B$14</f>
        <v>0.67256415097480415</v>
      </c>
      <c r="K167">
        <f>(1/(1+EXP(('S Curve Equation'!$B$11-K122*'S Curve Equation'!$B$12)*'S Curve Equation'!$B$10))+'S Curve Equation'!$B$13)*'S Curve Equation'!$B$14</f>
        <v>0.66894867374437961</v>
      </c>
      <c r="L167">
        <f>(1/(1+EXP(('S Curve Equation'!$B$11-L122*'S Curve Equation'!$B$12)*'S Curve Equation'!$B$10))+'S Curve Equation'!$B$13)*'S Curve Equation'!$B$14</f>
        <v>0.66573529474628113</v>
      </c>
      <c r="M167">
        <f>(1/(1+EXP(('S Curve Equation'!$B$11-M122*'S Curve Equation'!$B$12)*'S Curve Equation'!$B$10))+'S Curve Equation'!$B$13)*'S Curve Equation'!$B$14</f>
        <v>0.66227495257190694</v>
      </c>
      <c r="N167">
        <f>(1/(1+EXP(('S Curve Equation'!$B$11-N122*'S Curve Equation'!$B$12)*'S Curve Equation'!$B$10))+'S Curve Equation'!$B$13)*'S Curve Equation'!$B$14</f>
        <v>0.65882992859234246</v>
      </c>
      <c r="O167">
        <f>(1/(1+EXP(('S Curve Equation'!$B$11-O122*'S Curve Equation'!$B$12)*'S Curve Equation'!$B$10))+'S Curve Equation'!$B$13)*'S Curve Equation'!$B$14</f>
        <v>0.65540050384074755</v>
      </c>
      <c r="P167">
        <f>(1/(1+EXP(('S Curve Equation'!$B$11-P122*'S Curve Equation'!$B$12)*'S Curve Equation'!$B$10))+'S Curve Equation'!$B$13)*'S Curve Equation'!$B$14</f>
        <v>0.65198694642657817</v>
      </c>
      <c r="Q167">
        <f>(1/(1+EXP(('S Curve Equation'!$B$11-Q122*'S Curve Equation'!$B$12)*'S Curve Equation'!$B$10))+'S Curve Equation'!$B$13)*'S Curve Equation'!$B$14</f>
        <v>0.64858951179286084</v>
      </c>
      <c r="R167">
        <f>(1/(1+EXP(('S Curve Equation'!$B$11-R122*'S Curve Equation'!$B$12)*'S Curve Equation'!$B$10))+'S Curve Equation'!$B$13)*'S Curve Equation'!$B$14</f>
        <v>0.64520844297557178</v>
      </c>
      <c r="S167">
        <f>(1/(1+EXP(('S Curve Equation'!$B$11-S122*'S Curve Equation'!$B$12)*'S Curve Equation'!$B$10))+'S Curve Equation'!$B$13)*'S Curve Equation'!$B$14</f>
        <v>0.64184397086462697</v>
      </c>
      <c r="T167">
        <f>(1/(1+EXP(('S Curve Equation'!$B$11-T122*'S Curve Equation'!$B$12)*'S Curve Equation'!$B$10))+'S Curve Equation'!$B$13)*'S Curve Equation'!$B$14</f>
        <v>0.63849631446604804</v>
      </c>
      <c r="U167">
        <f>(1/(1+EXP(('S Curve Equation'!$B$11-U122*'S Curve Equation'!$B$12)*'S Curve Equation'!$B$10))+'S Curve Equation'!$B$13)*'S Curve Equation'!$B$14</f>
        <v>0.63516568116487426</v>
      </c>
      <c r="V167">
        <f>(1/(1+EXP(('S Curve Equation'!$B$11-V122*'S Curve Equation'!$B$12)*'S Curve Equation'!$B$10))+'S Curve Equation'!$B$13)*'S Curve Equation'!$B$14</f>
        <v>0.63185226698841002</v>
      </c>
      <c r="W167">
        <f>(1/(1+EXP(('S Curve Equation'!$B$11-W122*'S Curve Equation'!$B$12)*'S Curve Equation'!$B$10))+'S Curve Equation'!$B$13)*'S Curve Equation'!$B$14</f>
        <v>0.62855625686943584</v>
      </c>
      <c r="X167">
        <f>(1/(1+EXP(('S Curve Equation'!$B$11-X122*'S Curve Equation'!$B$12)*'S Curve Equation'!$B$10))+'S Curve Equation'!$B$13)*'S Curve Equation'!$B$14</f>
        <v>0.62527782490902517</v>
      </c>
      <c r="Y167">
        <f>(1/(1+EXP(('S Curve Equation'!$B$11-Y122*'S Curve Equation'!$B$12)*'S Curve Equation'!$B$10))+'S Curve Equation'!$B$13)*'S Curve Equation'!$B$14</f>
        <v>0.62201713463862007</v>
      </c>
      <c r="Z167">
        <f>(1/(1+EXP(('S Curve Equation'!$B$11-Z122*'S Curve Equation'!$B$12)*'S Curve Equation'!$B$10))+'S Curve Equation'!$B$13)*'S Curve Equation'!$B$14</f>
        <v>0.61877433928106307</v>
      </c>
      <c r="AA167">
        <f>(1/(1+EXP(('S Curve Equation'!$B$11-AA122*'S Curve Equation'!$B$12)*'S Curve Equation'!$B$10))+'S Curve Equation'!$B$13)*'S Curve Equation'!$B$14</f>
        <v>0.61554958201027754</v>
      </c>
      <c r="AB167">
        <f>(1/(1+EXP(('S Curve Equation'!$B$11-AB122*'S Curve Equation'!$B$12)*'S Curve Equation'!$B$10))+'S Curve Equation'!$B$13)*'S Curve Equation'!$B$14</f>
        <v>0.61234299620932819</v>
      </c>
      <c r="AC167">
        <f>(1/(1+EXP(('S Curve Equation'!$B$11-AC122*'S Curve Equation'!$B$12)*'S Curve Equation'!$B$10))+'S Curve Equation'!$B$13)*'S Curve Equation'!$B$14</f>
        <v>0.60915470572660224</v>
      </c>
      <c r="AD167">
        <f>(1/(1+EXP(('S Curve Equation'!$B$11-AD122*'S Curve Equation'!$B$12)*'S Curve Equation'!$B$10))+'S Curve Equation'!$B$13)*'S Curve Equation'!$B$14</f>
        <v>0.60598482512987017</v>
      </c>
      <c r="AE167">
        <f>(1/(1+EXP(('S Curve Equation'!$B$11-AE122*'S Curve Equation'!$B$12)*'S Curve Equation'!$B$10))+'S Curve Equation'!$B$13)*'S Curve Equation'!$B$14</f>
        <v>0.60283345995800519</v>
      </c>
      <c r="AF167">
        <f>(1/(1+EXP(('S Curve Equation'!$B$11-AF122*'S Curve Equation'!$B$12)*'S Curve Equation'!$B$10))+'S Curve Equation'!$B$13)*'S Curve Equation'!$B$14</f>
        <v>0.59970070697015898</v>
      </c>
    </row>
    <row r="168" spans="1:32" x14ac:dyDescent="0.25">
      <c r="A168" t="s">
        <v>78</v>
      </c>
      <c r="B168">
        <f>(1/(1+EXP(('S Curve Equation'!$B$11-B123*'S Curve Equation'!$B$12)*'S Curve Equation'!$B$10))+'S Curve Equation'!$B$13)*'S Curve Equation'!$B$14</f>
        <v>0.7430000000000001</v>
      </c>
      <c r="C168">
        <f>(1/(1+EXP(('S Curve Equation'!$B$11-C123*'S Curve Equation'!$B$12)*'S Curve Equation'!$B$10))+'S Curve Equation'!$B$13)*'S Curve Equation'!$B$14</f>
        <v>0.73977116719815927</v>
      </c>
      <c r="D168">
        <f>(1/(1+EXP(('S Curve Equation'!$B$11-D123*'S Curve Equation'!$B$12)*'S Curve Equation'!$B$10))+'S Curve Equation'!$B$13)*'S Curve Equation'!$B$14</f>
        <v>0.73639361054221042</v>
      </c>
      <c r="E168">
        <f>(1/(1+EXP(('S Curve Equation'!$B$11-E123*'S Curve Equation'!$B$12)*'S Curve Equation'!$B$10))+'S Curve Equation'!$B$13)*'S Curve Equation'!$B$14</f>
        <v>0.73301302799889323</v>
      </c>
      <c r="F168">
        <f>(1/(1+EXP(('S Curve Equation'!$B$11-F123*'S Curve Equation'!$B$12)*'S Curve Equation'!$B$10))+'S Curve Equation'!$B$13)*'S Curve Equation'!$B$14</f>
        <v>0.72963694386735856</v>
      </c>
      <c r="G168">
        <f>(1/(1+EXP(('S Curve Equation'!$B$11-G123*'S Curve Equation'!$B$12)*'S Curve Equation'!$B$10))+'S Curve Equation'!$B$13)*'S Curve Equation'!$B$14</f>
        <v>0.72625255241846298</v>
      </c>
      <c r="H168">
        <f>(1/(1+EXP(('S Curve Equation'!$B$11-H123*'S Curve Equation'!$B$12)*'S Curve Equation'!$B$10))+'S Curve Equation'!$B$13)*'S Curve Equation'!$B$14</f>
        <v>0.72277509295072895</v>
      </c>
      <c r="I168">
        <f>(1/(1+EXP(('S Curve Equation'!$B$11-I123*'S Curve Equation'!$B$12)*'S Curve Equation'!$B$10))+'S Curve Equation'!$B$13)*'S Curve Equation'!$B$14</f>
        <v>0.71930179963489205</v>
      </c>
      <c r="J168">
        <f>(1/(1+EXP(('S Curve Equation'!$B$11-J123*'S Curve Equation'!$B$12)*'S Curve Equation'!$B$10))+'S Curve Equation'!$B$13)*'S Curve Equation'!$B$14</f>
        <v>0.71579733743527774</v>
      </c>
      <c r="K168">
        <f>(1/(1+EXP(('S Curve Equation'!$B$11-K123*'S Curve Equation'!$B$12)*'S Curve Equation'!$B$10))+'S Curve Equation'!$B$13)*'S Curve Equation'!$B$14</f>
        <v>0.71231365518093104</v>
      </c>
      <c r="L168">
        <f>(1/(1+EXP(('S Curve Equation'!$B$11-L123*'S Curve Equation'!$B$12)*'S Curve Equation'!$B$10))+'S Curve Equation'!$B$13)*'S Curve Equation'!$B$14</f>
        <v>0.70921273741286117</v>
      </c>
      <c r="M168">
        <f>(1/(1+EXP(('S Curve Equation'!$B$11-M123*'S Curve Equation'!$B$12)*'S Curve Equation'!$B$10))+'S Curve Equation'!$B$13)*'S Curve Equation'!$B$14</f>
        <v>0.70586859589094575</v>
      </c>
      <c r="N168">
        <f>(1/(1+EXP(('S Curve Equation'!$B$11-N123*'S Curve Equation'!$B$12)*'S Curve Equation'!$B$10))+'S Curve Equation'!$B$13)*'S Curve Equation'!$B$14</f>
        <v>0.70253422405565091</v>
      </c>
      <c r="O168">
        <f>(1/(1+EXP(('S Curve Equation'!$B$11-O123*'S Curve Equation'!$B$12)*'S Curve Equation'!$B$10))+'S Curve Equation'!$B$13)*'S Curve Equation'!$B$14</f>
        <v>0.69920997899215886</v>
      </c>
      <c r="P168">
        <f>(1/(1+EXP(('S Curve Equation'!$B$11-P123*'S Curve Equation'!$B$12)*'S Curve Equation'!$B$10))+'S Curve Equation'!$B$13)*'S Curve Equation'!$B$14</f>
        <v>0.69589620595163781</v>
      </c>
      <c r="Q168">
        <f>(1/(1+EXP(('S Curve Equation'!$B$11-Q123*'S Curve Equation'!$B$12)*'S Curve Equation'!$B$10))+'S Curve Equation'!$B$13)*'S Curve Equation'!$B$14</f>
        <v>0.69259323849514631</v>
      </c>
      <c r="R168">
        <f>(1/(1+EXP(('S Curve Equation'!$B$11-R123*'S Curve Equation'!$B$12)*'S Curve Equation'!$B$10))+'S Curve Equation'!$B$13)*'S Curve Equation'!$B$14</f>
        <v>0.68930139864345474</v>
      </c>
      <c r="S168">
        <f>(1/(1+EXP(('S Curve Equation'!$B$11-S123*'S Curve Equation'!$B$12)*'S Curve Equation'!$B$10))+'S Curve Equation'!$B$13)*'S Curve Equation'!$B$14</f>
        <v>0.68602099703229369</v>
      </c>
      <c r="T168">
        <f>(1/(1+EXP(('S Curve Equation'!$B$11-T123*'S Curve Equation'!$B$12)*'S Curve Equation'!$B$10))+'S Curve Equation'!$B$13)*'S Curve Equation'!$B$14</f>
        <v>0.68275233307257466</v>
      </c>
      <c r="U168">
        <f>(1/(1+EXP(('S Curve Equation'!$B$11-U123*'S Curve Equation'!$B$12)*'S Curve Equation'!$B$10))+'S Curve Equation'!$B$13)*'S Curve Equation'!$B$14</f>
        <v>0.67949569511513352</v>
      </c>
      <c r="V168">
        <f>(1/(1+EXP(('S Curve Equation'!$B$11-V123*'S Curve Equation'!$B$12)*'S Curve Equation'!$B$10))+'S Curve Equation'!$B$13)*'S Curve Equation'!$B$14</f>
        <v>0.67625136061956026</v>
      </c>
      <c r="W168">
        <f>(1/(1+EXP(('S Curve Equation'!$B$11-W123*'S Curve Equation'!$B$12)*'S Curve Equation'!$B$10))+'S Curve Equation'!$B$13)*'S Curve Equation'!$B$14</f>
        <v>0.67301959632669717</v>
      </c>
      <c r="X168">
        <f>(1/(1+EXP(('S Curve Equation'!$B$11-X123*'S Curve Equation'!$B$12)*'S Curve Equation'!$B$10))+'S Curve Equation'!$B$13)*'S Curve Equation'!$B$14</f>
        <v>0.66980065843441949</v>
      </c>
      <c r="Y168">
        <f>(1/(1+EXP(('S Curve Equation'!$B$11-Y123*'S Curve Equation'!$B$12)*'S Curve Equation'!$B$10))+'S Curve Equation'!$B$13)*'S Curve Equation'!$B$14</f>
        <v>0.66659479277629541</v>
      </c>
      <c r="Z168">
        <f>(1/(1+EXP(('S Curve Equation'!$B$11-Z123*'S Curve Equation'!$B$12)*'S Curve Equation'!$B$10))+'S Curve Equation'!$B$13)*'S Curve Equation'!$B$14</f>
        <v>0.66340223500277107</v>
      </c>
      <c r="AA168">
        <f>(1/(1+EXP(('S Curve Equation'!$B$11-AA123*'S Curve Equation'!$B$12)*'S Curve Equation'!$B$10))+'S Curve Equation'!$B$13)*'S Curve Equation'!$B$14</f>
        <v>0.66022321076452051</v>
      </c>
      <c r="AB168">
        <f>(1/(1+EXP(('S Curve Equation'!$B$11-AB123*'S Curve Equation'!$B$12)*'S Curve Equation'!$B$10))+'S Curve Equation'!$B$13)*'S Curve Equation'!$B$14</f>
        <v>0.65705793589762729</v>
      </c>
      <c r="AC168">
        <f>(1/(1+EXP(('S Curve Equation'!$B$11-AC123*'S Curve Equation'!$B$12)*'S Curve Equation'!$B$10))+'S Curve Equation'!$B$13)*'S Curve Equation'!$B$14</f>
        <v>0.65390661661027349</v>
      </c>
      <c r="AD168">
        <f>(1/(1+EXP(('S Curve Equation'!$B$11-AD123*'S Curve Equation'!$B$12)*'S Curve Equation'!$B$10))+'S Curve Equation'!$B$13)*'S Curve Equation'!$B$14</f>
        <v>0.65076944967063244</v>
      </c>
      <c r="AE168">
        <f>(1/(1+EXP(('S Curve Equation'!$B$11-AE123*'S Curve Equation'!$B$12)*'S Curve Equation'!$B$10))+'S Curve Equation'!$B$13)*'S Curve Equation'!$B$14</f>
        <v>0.64764662259566375</v>
      </c>
      <c r="AF168">
        <f>(1/(1+EXP(('S Curve Equation'!$B$11-AF123*'S Curve Equation'!$B$12)*'S Curve Equation'!$B$10))+'S Curve Equation'!$B$13)*'S Curve Equation'!$B$14</f>
        <v>0.6445383138405465</v>
      </c>
    </row>
    <row r="169" spans="1:32" x14ac:dyDescent="0.25">
      <c r="A169" t="s">
        <v>80</v>
      </c>
      <c r="B169">
        <f>(1/(1+EXP(('S Curve Equation'!$B$11-B124*'S Curve Equation'!$B$12)*'S Curve Equation'!$B$10))+'S Curve Equation'!$B$13)*'S Curve Equation'!$B$14</f>
        <v>0.8224762773722627</v>
      </c>
      <c r="C169">
        <f>(1/(1+EXP(('S Curve Equation'!$B$11-C124*'S Curve Equation'!$B$12)*'S Curve Equation'!$B$10))+'S Curve Equation'!$B$13)*'S Curve Equation'!$B$14</f>
        <v>0.81975517065788472</v>
      </c>
      <c r="D169">
        <f>(1/(1+EXP(('S Curve Equation'!$B$11-D124*'S Curve Equation'!$B$12)*'S Curve Equation'!$B$10))+'S Curve Equation'!$B$13)*'S Curve Equation'!$B$14</f>
        <v>0.81689892585269375</v>
      </c>
      <c r="E169">
        <f>(1/(1+EXP(('S Curve Equation'!$B$11-E124*'S Curve Equation'!$B$12)*'S Curve Equation'!$B$10))+'S Curve Equation'!$B$13)*'S Curve Equation'!$B$14</f>
        <v>0.81403010357675976</v>
      </c>
      <c r="F169">
        <f>(1/(1+EXP(('S Curve Equation'!$B$11-F124*'S Curve Equation'!$B$12)*'S Curve Equation'!$B$10))+'S Curve Equation'!$B$13)*'S Curve Equation'!$B$14</f>
        <v>0.81115511156157938</v>
      </c>
      <c r="G169">
        <f>(1/(1+EXP(('S Curve Equation'!$B$11-G124*'S Curve Equation'!$B$12)*'S Curve Equation'!$B$10))+'S Curve Equation'!$B$13)*'S Curve Equation'!$B$14</f>
        <v>0.80826304338565236</v>
      </c>
      <c r="H169">
        <f>(1/(1+EXP(('S Curve Equation'!$B$11-H124*'S Curve Equation'!$B$12)*'S Curve Equation'!$B$10))+'S Curve Equation'!$B$13)*'S Curve Equation'!$B$14</f>
        <v>0.80528103059180645</v>
      </c>
      <c r="I169">
        <f>(1/(1+EXP(('S Curve Equation'!$B$11-I124*'S Curve Equation'!$B$12)*'S Curve Equation'!$B$10))+'S Curve Equation'!$B$13)*'S Curve Equation'!$B$14</f>
        <v>0.80229206879814274</v>
      </c>
      <c r="J169">
        <f>(1/(1+EXP(('S Curve Equation'!$B$11-J124*'S Curve Equation'!$B$12)*'S Curve Equation'!$B$10))+'S Curve Equation'!$B$13)*'S Curve Equation'!$B$14</f>
        <v>0.79926564296190905</v>
      </c>
      <c r="K169">
        <f>(1/(1+EXP(('S Curve Equation'!$B$11-K124*'S Curve Equation'!$B$12)*'S Curve Equation'!$B$10))+'S Curve Equation'!$B$13)*'S Curve Equation'!$B$14</f>
        <v>0.79624658366994661</v>
      </c>
      <c r="L169">
        <f>(1/(1+EXP(('S Curve Equation'!$B$11-L124*'S Curve Equation'!$B$12)*'S Curve Equation'!$B$10))+'S Curve Equation'!$B$13)*'S Curve Equation'!$B$14</f>
        <v>0.79355037841301868</v>
      </c>
      <c r="M169">
        <f>(1/(1+EXP(('S Curve Equation'!$B$11-M124*'S Curve Equation'!$B$12)*'S Curve Equation'!$B$10))+'S Curve Equation'!$B$13)*'S Curve Equation'!$B$14</f>
        <v>0.79063335250420874</v>
      </c>
      <c r="N169">
        <f>(1/(1+EXP(('S Curve Equation'!$B$11-N124*'S Curve Equation'!$B$12)*'S Curve Equation'!$B$10))+'S Curve Equation'!$B$13)*'S Curve Equation'!$B$14</f>
        <v>0.78771520962874297</v>
      </c>
      <c r="O169">
        <f>(1/(1+EXP(('S Curve Equation'!$B$11-O124*'S Curve Equation'!$B$12)*'S Curve Equation'!$B$10))+'S Curve Equation'!$B$13)*'S Curve Equation'!$B$14</f>
        <v>0.78479636053504109</v>
      </c>
      <c r="P169">
        <f>(1/(1+EXP(('S Curve Equation'!$B$11-P124*'S Curve Equation'!$B$12)*'S Curve Equation'!$B$10))+'S Curve Equation'!$B$13)*'S Curve Equation'!$B$14</f>
        <v>0.7818772088996806</v>
      </c>
      <c r="Q169">
        <f>(1/(1+EXP(('S Curve Equation'!$B$11-Q124*'S Curve Equation'!$B$12)*'S Curve Equation'!$B$10))+'S Curve Equation'!$B$13)*'S Curve Equation'!$B$14</f>
        <v>0.77895815126642998</v>
      </c>
      <c r="R169">
        <f>(1/(1+EXP(('S Curve Equation'!$B$11-R124*'S Curve Equation'!$B$12)*'S Curve Equation'!$B$10))+'S Curve Equation'!$B$13)*'S Curve Equation'!$B$14</f>
        <v>0.77603957699364889</v>
      </c>
      <c r="S169">
        <f>(1/(1+EXP(('S Curve Equation'!$B$11-S124*'S Curve Equation'!$B$12)*'S Curve Equation'!$B$10))+'S Curve Equation'!$B$13)*'S Curve Equation'!$B$14</f>
        <v>0.77312186820978523</v>
      </c>
      <c r="T169">
        <f>(1/(1+EXP(('S Curve Equation'!$B$11-T124*'S Curve Equation'!$B$12)*'S Curve Equation'!$B$10))+'S Curve Equation'!$B$13)*'S Curve Equation'!$B$14</f>
        <v>0.77020539977671343</v>
      </c>
      <c r="U169">
        <f>(1/(1+EXP(('S Curve Equation'!$B$11-U124*'S Curve Equation'!$B$12)*'S Curve Equation'!$B$10))+'S Curve Equation'!$B$13)*'S Curve Equation'!$B$14</f>
        <v>0.76729053926065593</v>
      </c>
      <c r="V169">
        <f>(1/(1+EXP(('S Curve Equation'!$B$11-V124*'S Curve Equation'!$B$12)*'S Curve Equation'!$B$10))+'S Curve Equation'!$B$13)*'S Curve Equation'!$B$14</f>
        <v>0.76437764691041177</v>
      </c>
      <c r="W169">
        <f>(1/(1+EXP(('S Curve Equation'!$B$11-W124*'S Curve Equation'!$B$12)*'S Curve Equation'!$B$10))+'S Curve Equation'!$B$13)*'S Curve Equation'!$B$14</f>
        <v>0.76146707564263927</v>
      </c>
      <c r="X169">
        <f>(1/(1+EXP(('S Curve Equation'!$B$11-X124*'S Curve Equation'!$B$12)*'S Curve Equation'!$B$10))+'S Curve Equation'!$B$13)*'S Curve Equation'!$B$14</f>
        <v>0.75855917103393655</v>
      </c>
      <c r="Y169">
        <f>(1/(1+EXP(('S Curve Equation'!$B$11-Y124*'S Curve Equation'!$B$12)*'S Curve Equation'!$B$10))+'S Curve Equation'!$B$13)*'S Curve Equation'!$B$14</f>
        <v>0.75565427131944196</v>
      </c>
      <c r="Z169">
        <f>(1/(1+EXP(('S Curve Equation'!$B$11-Z124*'S Curve Equation'!$B$12)*'S Curve Equation'!$B$10))+'S Curve Equation'!$B$13)*'S Curve Equation'!$B$14</f>
        <v>0.75275270739771494</v>
      </c>
      <c r="AA169">
        <f>(1/(1+EXP(('S Curve Equation'!$B$11-AA124*'S Curve Equation'!$B$12)*'S Curve Equation'!$B$10))+'S Curve Equation'!$B$13)*'S Curve Equation'!$B$14</f>
        <v>0.7498548028416312</v>
      </c>
      <c r="AB169">
        <f>(1/(1+EXP(('S Curve Equation'!$B$11-AB124*'S Curve Equation'!$B$12)*'S Curve Equation'!$B$10))+'S Curve Equation'!$B$13)*'S Curve Equation'!$B$14</f>
        <v>0.7469608739150384</v>
      </c>
      <c r="AC169">
        <f>(1/(1+EXP(('S Curve Equation'!$B$11-AC124*'S Curve Equation'!$B$12)*'S Curve Equation'!$B$10))+'S Curve Equation'!$B$13)*'S Curve Equation'!$B$14</f>
        <v>0.74407122959492744</v>
      </c>
      <c r="AD169">
        <f>(1/(1+EXP(('S Curve Equation'!$B$11-AD124*'S Curve Equation'!$B$12)*'S Curve Equation'!$B$10))+'S Curve Equation'!$B$13)*'S Curve Equation'!$B$14</f>
        <v>0.74118617159886857</v>
      </c>
      <c r="AE169">
        <f>(1/(1+EXP(('S Curve Equation'!$B$11-AE124*'S Curve Equation'!$B$12)*'S Curve Equation'!$B$10))+'S Curve Equation'!$B$13)*'S Curve Equation'!$B$14</f>
        <v>0.73830599441746614</v>
      </c>
      <c r="AF169">
        <f>(1/(1+EXP(('S Curve Equation'!$B$11-AF124*'S Curve Equation'!$B$12)*'S Curve Equation'!$B$10))+'S Curve Equation'!$B$13)*'S Curve Equation'!$B$14</f>
        <v>0.73543098535159745</v>
      </c>
    </row>
    <row r="170" spans="1:32" x14ac:dyDescent="0.25">
      <c r="A170" t="s">
        <v>82</v>
      </c>
      <c r="B170">
        <f>(1/(1+EXP(('S Curve Equation'!$B$11-B125*'S Curve Equation'!$B$12)*'S Curve Equation'!$B$10))+'S Curve Equation'!$B$13)*'S Curve Equation'!$B$14</f>
        <v>0.71415092024539883</v>
      </c>
      <c r="C170">
        <f>(1/(1+EXP(('S Curve Equation'!$B$11-C125*'S Curve Equation'!$B$12)*'S Curve Equation'!$B$10))+'S Curve Equation'!$B$13)*'S Curve Equation'!$B$14</f>
        <v>0.71080116179844144</v>
      </c>
      <c r="D170">
        <f>(1/(1+EXP(('S Curve Equation'!$B$11-D125*'S Curve Equation'!$B$12)*'S Curve Equation'!$B$10))+'S Curve Equation'!$B$13)*'S Curve Equation'!$B$14</f>
        <v>0.7073010070215997</v>
      </c>
      <c r="E170">
        <f>(1/(1+EXP(('S Curve Equation'!$B$11-E125*'S Curve Equation'!$B$12)*'S Curve Equation'!$B$10))+'S Curve Equation'!$B$13)*'S Curve Equation'!$B$14</f>
        <v>0.70380167569820862</v>
      </c>
      <c r="F170">
        <f>(1/(1+EXP(('S Curve Equation'!$B$11-F125*'S Curve Equation'!$B$12)*'S Curve Equation'!$B$10))+'S Curve Equation'!$B$13)*'S Curve Equation'!$B$14</f>
        <v>0.70031092251373372</v>
      </c>
      <c r="G170">
        <f>(1/(1+EXP(('S Curve Equation'!$B$11-G125*'S Curve Equation'!$B$12)*'S Curve Equation'!$B$10))+'S Curve Equation'!$B$13)*'S Curve Equation'!$B$14</f>
        <v>0.69681548248329794</v>
      </c>
      <c r="H170">
        <f>(1/(1+EXP(('S Curve Equation'!$B$11-H125*'S Curve Equation'!$B$12)*'S Curve Equation'!$B$10))+'S Curve Equation'!$B$13)*'S Curve Equation'!$B$14</f>
        <v>0.69322795869463316</v>
      </c>
      <c r="I170">
        <f>(1/(1+EXP(('S Curve Equation'!$B$11-I125*'S Curve Equation'!$B$12)*'S Curve Equation'!$B$10))+'S Curve Equation'!$B$13)*'S Curve Equation'!$B$14</f>
        <v>0.68964878609216762</v>
      </c>
      <c r="J170">
        <f>(1/(1+EXP(('S Curve Equation'!$B$11-J125*'S Curve Equation'!$B$12)*'S Curve Equation'!$B$10))+'S Curve Equation'!$B$13)*'S Curve Equation'!$B$14</f>
        <v>0.68604156735360944</v>
      </c>
      <c r="K170">
        <f>(1/(1+EXP(('S Curve Equation'!$B$11-K125*'S Curve Equation'!$B$12)*'S Curve Equation'!$B$10))+'S Curve Equation'!$B$13)*'S Curve Equation'!$B$14</f>
        <v>0.68245976071451453</v>
      </c>
      <c r="L170">
        <f>(1/(1+EXP(('S Curve Equation'!$B$11-L125*'S Curve Equation'!$B$12)*'S Curve Equation'!$B$10))+'S Curve Equation'!$B$13)*'S Curve Equation'!$B$14</f>
        <v>0.6792748484546467</v>
      </c>
      <c r="M170">
        <f>(1/(1+EXP(('S Curve Equation'!$B$11-M125*'S Curve Equation'!$B$12)*'S Curve Equation'!$B$10))+'S Curve Equation'!$B$13)*'S Curve Equation'!$B$14</f>
        <v>0.67584363292824901</v>
      </c>
      <c r="N170">
        <f>(1/(1+EXP(('S Curve Equation'!$B$11-N125*'S Curve Equation'!$B$12)*'S Curve Equation'!$B$10))+'S Curve Equation'!$B$13)*'S Curve Equation'!$B$14</f>
        <v>0.672426040468042</v>
      </c>
      <c r="O170">
        <f>(1/(1+EXP(('S Curve Equation'!$B$11-O125*'S Curve Equation'!$B$12)*'S Curve Equation'!$B$10))+'S Curve Equation'!$B$13)*'S Curve Equation'!$B$14</f>
        <v>0.66902237866760872</v>
      </c>
      <c r="P170">
        <f>(1/(1+EXP(('S Curve Equation'!$B$11-P125*'S Curve Equation'!$B$12)*'S Curve Equation'!$B$10))+'S Curve Equation'!$B$13)*'S Curve Equation'!$B$14</f>
        <v>0.66563294241917126</v>
      </c>
      <c r="Q170">
        <f>(1/(1+EXP(('S Curve Equation'!$B$11-Q125*'S Curve Equation'!$B$12)*'S Curve Equation'!$B$10))+'S Curve Equation'!$B$13)*'S Curve Equation'!$B$14</f>
        <v>0.66225801413670138</v>
      </c>
      <c r="R170">
        <f>(1/(1+EXP(('S Curve Equation'!$B$11-R125*'S Curve Equation'!$B$12)*'S Curve Equation'!$B$10))+'S Curve Equation'!$B$13)*'S Curve Equation'!$B$14</f>
        <v>0.65889786398246453</v>
      </c>
      <c r="S170">
        <f>(1/(1+EXP(('S Curve Equation'!$B$11-S125*'S Curve Equation'!$B$12)*'S Curve Equation'!$B$10))+'S Curve Equation'!$B$13)*'S Curve Equation'!$B$14</f>
        <v>0.65555275009649649</v>
      </c>
      <c r="T170">
        <f>(1/(1+EXP(('S Curve Equation'!$B$11-T125*'S Curve Equation'!$B$12)*'S Curve Equation'!$B$10))+'S Curve Equation'!$B$13)*'S Curve Equation'!$B$14</f>
        <v>0.65222291882856098</v>
      </c>
      <c r="U170">
        <f>(1/(1+EXP(('S Curve Equation'!$B$11-U125*'S Curve Equation'!$B$12)*'S Curve Equation'!$B$10))+'S Curve Equation'!$B$13)*'S Curve Equation'!$B$14</f>
        <v>0.64890860497214042</v>
      </c>
      <c r="V170">
        <f>(1/(1+EXP(('S Curve Equation'!$B$11-V125*'S Curve Equation'!$B$12)*'S Curve Equation'!$B$10))+'S Curve Equation'!$B$13)*'S Curve Equation'!$B$14</f>
        <v>0.64561003200003431</v>
      </c>
      <c r="W170">
        <f>(1/(1+EXP(('S Curve Equation'!$B$11-W125*'S Curve Equation'!$B$12)*'S Curve Equation'!$B$10))+'S Curve Equation'!$B$13)*'S Curve Equation'!$B$14</f>
        <v>0.64232741230116563</v>
      </c>
      <c r="X170">
        <f>(1/(1+EXP(('S Curve Equation'!$B$11-X125*'S Curve Equation'!$B$12)*'S Curve Equation'!$B$10))+'S Curve Equation'!$B$13)*'S Curve Equation'!$B$14</f>
        <v>0.6390609474182245</v>
      </c>
      <c r="Y170">
        <f>(1/(1+EXP(('S Curve Equation'!$B$11-Y125*'S Curve Equation'!$B$12)*'S Curve Equation'!$B$10))+'S Curve Equation'!$B$13)*'S Curve Equation'!$B$14</f>
        <v>0.63581082828576951</v>
      </c>
      <c r="Z170">
        <f>(1/(1+EXP(('S Curve Equation'!$B$11-Z125*'S Curve Equation'!$B$12)*'S Curve Equation'!$B$10))+'S Curve Equation'!$B$13)*'S Curve Equation'!$B$14</f>
        <v>0.632577235468467</v>
      </c>
      <c r="AA170">
        <f>(1/(1+EXP(('S Curve Equation'!$B$11-AA125*'S Curve Equation'!$B$12)*'S Curve Equation'!$B$10))+'S Curve Equation'!$B$13)*'S Curve Equation'!$B$14</f>
        <v>0.62936033939912883</v>
      </c>
      <c r="AB170">
        <f>(1/(1+EXP(('S Curve Equation'!$B$11-AB125*'S Curve Equation'!$B$12)*'S Curve Equation'!$B$10))+'S Curve Equation'!$B$13)*'S Curve Equation'!$B$14</f>
        <v>0.62616030061625849</v>
      </c>
      <c r="AC170">
        <f>(1/(1+EXP(('S Curve Equation'!$B$11-AC125*'S Curve Equation'!$B$12)*'S Curve Equation'!$B$10))+'S Curve Equation'!$B$13)*'S Curve Equation'!$B$14</f>
        <v>0.62297727000081338</v>
      </c>
      <c r="AD170">
        <f>(1/(1+EXP(('S Curve Equation'!$B$11-AD125*'S Curve Equation'!$B$12)*'S Curve Equation'!$B$10))+'S Curve Equation'!$B$13)*'S Curve Equation'!$B$14</f>
        <v>0.61981138901192245</v>
      </c>
      <c r="AE170">
        <f>(1/(1+EXP(('S Curve Equation'!$B$11-AE125*'S Curve Equation'!$B$12)*'S Curve Equation'!$B$10))+'S Curve Equation'!$B$13)*'S Curve Equation'!$B$14</f>
        <v>0.61666278992129597</v>
      </c>
      <c r="AF170">
        <f>(1/(1+EXP(('S Curve Equation'!$B$11-AF125*'S Curve Equation'!$B$12)*'S Curve Equation'!$B$10))+'S Curve Equation'!$B$13)*'S Curve Equation'!$B$14</f>
        <v>0.61353159604611285</v>
      </c>
    </row>
    <row r="171" spans="1:32" x14ac:dyDescent="0.25">
      <c r="A171" t="s">
        <v>84</v>
      </c>
      <c r="B171">
        <f>(1/(1+EXP(('S Curve Equation'!$B$11-B126*'S Curve Equation'!$B$12)*'S Curve Equation'!$B$10))+'S Curve Equation'!$B$13)*'S Curve Equation'!$B$14</f>
        <v>0.71624595469255681</v>
      </c>
      <c r="C171">
        <f>(1/(1+EXP(('S Curve Equation'!$B$11-C126*'S Curve Equation'!$B$12)*'S Curve Equation'!$B$10))+'S Curve Equation'!$B$13)*'S Curve Equation'!$B$14</f>
        <v>0.71290392148221282</v>
      </c>
      <c r="D171">
        <f>(1/(1+EXP(('S Curve Equation'!$B$11-D126*'S Curve Equation'!$B$12)*'S Curve Equation'!$B$10))+'S Curve Equation'!$B$13)*'S Curve Equation'!$B$14</f>
        <v>0.70941156355812984</v>
      </c>
      <c r="E171">
        <f>(1/(1+EXP(('S Curve Equation'!$B$11-E126*'S Curve Equation'!$B$12)*'S Curve Equation'!$B$10))+'S Curve Equation'!$B$13)*'S Curve Equation'!$B$14</f>
        <v>0.7059197477670287</v>
      </c>
      <c r="F171">
        <f>(1/(1+EXP(('S Curve Equation'!$B$11-F126*'S Curve Equation'!$B$12)*'S Curve Equation'!$B$10))+'S Curve Equation'!$B$13)*'S Curve Equation'!$B$14</f>
        <v>0.70243621494576891</v>
      </c>
      <c r="G171">
        <f>(1/(1+EXP(('S Curve Equation'!$B$11-G126*'S Curve Equation'!$B$12)*'S Curve Equation'!$B$10))+'S Curve Equation'!$B$13)*'S Curve Equation'!$B$14</f>
        <v>0.69894772966968488</v>
      </c>
      <c r="H171">
        <f>(1/(1+EXP(('S Curve Equation'!$B$11-H126*'S Curve Equation'!$B$12)*'S Curve Equation'!$B$10))+'S Curve Equation'!$B$13)*'S Curve Equation'!$B$14</f>
        <v>0.69536705910120722</v>
      </c>
      <c r="I171">
        <f>(1/(1+EXP(('S Curve Equation'!$B$11-I126*'S Curve Equation'!$B$12)*'S Curve Equation'!$B$10))+'S Curve Equation'!$B$13)*'S Curve Equation'!$B$14</f>
        <v>0.69179443804908536</v>
      </c>
      <c r="J171">
        <f>(1/(1+EXP(('S Curve Equation'!$B$11-J126*'S Curve Equation'!$B$12)*'S Curve Equation'!$B$10))+'S Curve Equation'!$B$13)*'S Curve Equation'!$B$14</f>
        <v>0.68819353519559867</v>
      </c>
      <c r="K171">
        <f>(1/(1+EXP(('S Curve Equation'!$B$11-K126*'S Curve Equation'!$B$12)*'S Curve Equation'!$B$10))+'S Curve Equation'!$B$13)*'S Curve Equation'!$B$14</f>
        <v>0.68461771657302639</v>
      </c>
      <c r="L171">
        <f>(1/(1+EXP(('S Curve Equation'!$B$11-L126*'S Curve Equation'!$B$12)*'S Curve Equation'!$B$10))+'S Curve Equation'!$B$13)*'S Curve Equation'!$B$14</f>
        <v>0.68143789299843671</v>
      </c>
      <c r="M171">
        <f>(1/(1+EXP(('S Curve Equation'!$B$11-M126*'S Curve Equation'!$B$12)*'S Curve Equation'!$B$10))+'S Curve Equation'!$B$13)*'S Curve Equation'!$B$14</f>
        <v>0.67801191269364636</v>
      </c>
      <c r="N171">
        <f>(1/(1+EXP(('S Curve Equation'!$B$11-N126*'S Curve Equation'!$B$12)*'S Curve Equation'!$B$10))+'S Curve Equation'!$B$13)*'S Curve Equation'!$B$14</f>
        <v>0.67459928140628345</v>
      </c>
      <c r="O171">
        <f>(1/(1+EXP(('S Curve Equation'!$B$11-O126*'S Curve Equation'!$B$12)*'S Curve Equation'!$B$10))+'S Curve Equation'!$B$13)*'S Curve Equation'!$B$14</f>
        <v>0.67120031074687114</v>
      </c>
      <c r="P171">
        <f>(1/(1+EXP(('S Curve Equation'!$B$11-P126*'S Curve Equation'!$B$12)*'S Curve Equation'!$B$10))+'S Curve Equation'!$B$13)*'S Curve Equation'!$B$14</f>
        <v>0.66781529967008402</v>
      </c>
      <c r="Q171">
        <f>(1/(1+EXP(('S Curve Equation'!$B$11-Q126*'S Curve Equation'!$B$12)*'S Curve Equation'!$B$10))+'S Curve Equation'!$B$13)*'S Curve Equation'!$B$14</f>
        <v>0.66444453469227283</v>
      </c>
      <c r="R171">
        <f>(1/(1+EXP(('S Curve Equation'!$B$11-R126*'S Curve Equation'!$B$12)*'S Curve Equation'!$B$10))+'S Curve Equation'!$B$13)*'S Curve Equation'!$B$14</f>
        <v>0.66108829011262171</v>
      </c>
      <c r="S171">
        <f>(1/(1+EXP(('S Curve Equation'!$B$11-S126*'S Curve Equation'!$B$12)*'S Curve Equation'!$B$10))+'S Curve Equation'!$B$13)*'S Curve Equation'!$B$14</f>
        <v>0.65774682823744313</v>
      </c>
      <c r="T171">
        <f>(1/(1+EXP(('S Curve Equation'!$B$11-T126*'S Curve Equation'!$B$12)*'S Curve Equation'!$B$10))+'S Curve Equation'!$B$13)*'S Curve Equation'!$B$14</f>
        <v>0.65442039960715048</v>
      </c>
      <c r="U171">
        <f>(1/(1+EXP(('S Curve Equation'!$B$11-U126*'S Curve Equation'!$B$12)*'S Curve Equation'!$B$10))+'S Curve Equation'!$B$13)*'S Curve Equation'!$B$14</f>
        <v>0.65110924322546326</v>
      </c>
      <c r="V171">
        <f>(1/(1+EXP(('S Curve Equation'!$B$11-V126*'S Curve Equation'!$B$12)*'S Curve Equation'!$B$10))+'S Curve Equation'!$B$13)*'S Curve Equation'!$B$14</f>
        <v>0.64781358679041345</v>
      </c>
      <c r="W171">
        <f>(1/(1+EXP(('S Curve Equation'!$B$11-W126*'S Curve Equation'!$B$12)*'S Curve Equation'!$B$10))+'S Curve Equation'!$B$13)*'S Curve Equation'!$B$14</f>
        <v>0.64453364692675574</v>
      </c>
      <c r="X171">
        <f>(1/(1+EXP(('S Curve Equation'!$B$11-X126*'S Curve Equation'!$B$12)*'S Curve Equation'!$B$10))+'S Curve Equation'!$B$13)*'S Curve Equation'!$B$14</f>
        <v>0.64126962941940191</v>
      </c>
      <c r="Y171">
        <f>(1/(1+EXP(('S Curve Equation'!$B$11-Y126*'S Curve Equation'!$B$12)*'S Curve Equation'!$B$10))+'S Curve Equation'!$B$13)*'S Curve Equation'!$B$14</f>
        <v>0.63802172944750379</v>
      </c>
      <c r="Z171">
        <f>(1/(1+EXP(('S Curve Equation'!$B$11-Z126*'S Curve Equation'!$B$12)*'S Curve Equation'!$B$10))+'S Curve Equation'!$B$13)*'S Curve Equation'!$B$14</f>
        <v>0.63479013181885346</v>
      </c>
      <c r="AA171">
        <f>(1/(1+EXP(('S Curve Equation'!$B$11-AA126*'S Curve Equation'!$B$12)*'S Curve Equation'!$B$10))+'S Curve Equation'!$B$13)*'S Curve Equation'!$B$14</f>
        <v>0.63157501120426807</v>
      </c>
      <c r="AB171">
        <f>(1/(1+EXP(('S Curve Equation'!$B$11-AB126*'S Curve Equation'!$B$12)*'S Curve Equation'!$B$10))+'S Curve Equation'!$B$13)*'S Curve Equation'!$B$14</f>
        <v>0.62837653237165525</v>
      </c>
      <c r="AC171">
        <f>(1/(1+EXP(('S Curve Equation'!$B$11-AC126*'S Curve Equation'!$B$12)*'S Curve Equation'!$B$10))+'S Curve Equation'!$B$13)*'S Curve Equation'!$B$14</f>
        <v>0.62519485041946943</v>
      </c>
      <c r="AD171">
        <f>(1/(1+EXP(('S Curve Equation'!$B$11-AD126*'S Curve Equation'!$B$12)*'S Curve Equation'!$B$10))+'S Curve Equation'!$B$13)*'S Curve Equation'!$B$14</f>
        <v>0.62203011100929162</v>
      </c>
      <c r="AE171">
        <f>(1/(1+EXP(('S Curve Equation'!$B$11-AE126*'S Curve Equation'!$B$12)*'S Curve Equation'!$B$10))+'S Curve Equation'!$B$13)*'S Curve Equation'!$B$14</f>
        <v>0.61888245059727076</v>
      </c>
      <c r="AF171">
        <f>(1/(1+EXP(('S Curve Equation'!$B$11-AF126*'S Curve Equation'!$B$12)*'S Curve Equation'!$B$10))+'S Curve Equation'!$B$13)*'S Curve Equation'!$B$14</f>
        <v>0.61575199666419578</v>
      </c>
    </row>
    <row r="172" spans="1:32" x14ac:dyDescent="0.25">
      <c r="A172" t="s">
        <v>86</v>
      </c>
      <c r="B172">
        <f>(1/(1+EXP(('S Curve Equation'!$B$11-B127*'S Curve Equation'!$B$12)*'S Curve Equation'!$B$10))+'S Curve Equation'!$B$13)*'S Curve Equation'!$B$14</f>
        <v>0.7749999999999998</v>
      </c>
      <c r="C172">
        <f>(1/(1+EXP(('S Curve Equation'!$B$11-C127*'S Curve Equation'!$B$12)*'S Curve Equation'!$B$10))+'S Curve Equation'!$B$13)*'S Curve Equation'!$B$14</f>
        <v>0.77194344342864518</v>
      </c>
      <c r="D172">
        <f>(1/(1+EXP(('S Curve Equation'!$B$11-D127*'S Curve Equation'!$B$12)*'S Curve Equation'!$B$10))+'S Curve Equation'!$B$13)*'S Curve Equation'!$B$14</f>
        <v>0.76874190407048504</v>
      </c>
      <c r="E172">
        <f>(1/(1+EXP(('S Curve Equation'!$B$11-E127*'S Curve Equation'!$B$12)*'S Curve Equation'!$B$10))+'S Curve Equation'!$B$13)*'S Curve Equation'!$B$14</f>
        <v>0.76553322150461778</v>
      </c>
      <c r="F172">
        <f>(1/(1+EXP(('S Curve Equation'!$B$11-F127*'S Curve Equation'!$B$12)*'S Curve Equation'!$B$10))+'S Curve Equation'!$B$13)*'S Curve Equation'!$B$14</f>
        <v>0.76232455952092992</v>
      </c>
      <c r="G172">
        <f>(1/(1+EXP(('S Curve Equation'!$B$11-G127*'S Curve Equation'!$B$12)*'S Curve Equation'!$B$10))+'S Curve Equation'!$B$13)*'S Curve Equation'!$B$14</f>
        <v>0.75910375931693419</v>
      </c>
      <c r="H172">
        <f>(1/(1+EXP(('S Curve Equation'!$B$11-H127*'S Curve Equation'!$B$12)*'S Curve Equation'!$B$10))+'S Curve Equation'!$B$13)*'S Curve Equation'!$B$14</f>
        <v>0.75578998458866853</v>
      </c>
      <c r="I172">
        <f>(1/(1+EXP(('S Curve Equation'!$B$11-I127*'S Curve Equation'!$B$12)*'S Curve Equation'!$B$10))+'S Curve Equation'!$B$13)*'S Curve Equation'!$B$14</f>
        <v>0.75247574296112685</v>
      </c>
      <c r="J172">
        <f>(1/(1+EXP(('S Curve Equation'!$B$11-J127*'S Curve Equation'!$B$12)*'S Curve Equation'!$B$10))+'S Curve Equation'!$B$13)*'S Curve Equation'!$B$14</f>
        <v>0.74912728570685361</v>
      </c>
      <c r="K172">
        <f>(1/(1+EXP(('S Curve Equation'!$B$11-K127*'S Curve Equation'!$B$12)*'S Curve Equation'!$B$10))+'S Curve Equation'!$B$13)*'S Curve Equation'!$B$14</f>
        <v>0.74579424895633162</v>
      </c>
      <c r="L172">
        <f>(1/(1+EXP(('S Curve Equation'!$B$11-L127*'S Curve Equation'!$B$12)*'S Curve Equation'!$B$10))+'S Curve Equation'!$B$13)*'S Curve Equation'!$B$14</f>
        <v>0.74282372125694585</v>
      </c>
      <c r="M172">
        <f>(1/(1+EXP(('S Curve Equation'!$B$11-M127*'S Curve Equation'!$B$12)*'S Curve Equation'!$B$10))+'S Curve Equation'!$B$13)*'S Curve Equation'!$B$14</f>
        <v>0.73961630391784072</v>
      </c>
      <c r="N172">
        <f>(1/(1+EXP(('S Curve Equation'!$B$11-N127*'S Curve Equation'!$B$12)*'S Curve Equation'!$B$10))+'S Curve Equation'!$B$13)*'S Curve Equation'!$B$14</f>
        <v>0.73641425067469302</v>
      </c>
      <c r="O172">
        <f>(1/(1+EXP(('S Curve Equation'!$B$11-O127*'S Curve Equation'!$B$12)*'S Curve Equation'!$B$10))+'S Curve Equation'!$B$13)*'S Curve Equation'!$B$14</f>
        <v>0.7332179565639092</v>
      </c>
      <c r="P172">
        <f>(1/(1+EXP(('S Curve Equation'!$B$11-P127*'S Curve Equation'!$B$12)*'S Curve Equation'!$B$10))+'S Curve Equation'!$B$13)*'S Curve Equation'!$B$14</f>
        <v>0.73002780632982833</v>
      </c>
      <c r="Q172">
        <f>(1/(1+EXP(('S Curve Equation'!$B$11-Q127*'S Curve Equation'!$B$12)*'S Curve Equation'!$B$10))+'S Curve Equation'!$B$13)*'S Curve Equation'!$B$14</f>
        <v>0.72684417447968097</v>
      </c>
      <c r="R172">
        <f>(1/(1+EXP(('S Curve Equation'!$B$11-R127*'S Curve Equation'!$B$12)*'S Curve Equation'!$B$10))+'S Curve Equation'!$B$13)*'S Curve Equation'!$B$14</f>
        <v>0.72366742534631312</v>
      </c>
      <c r="S172">
        <f>(1/(1+EXP(('S Curve Equation'!$B$11-S127*'S Curve Equation'!$B$12)*'S Curve Equation'!$B$10))+'S Curve Equation'!$B$13)*'S Curve Equation'!$B$14</f>
        <v>0.72049791315824319</v>
      </c>
      <c r="T172">
        <f>(1/(1+EXP(('S Curve Equation'!$B$11-T127*'S Curve Equation'!$B$12)*'S Curve Equation'!$B$10))+'S Curve Equation'!$B$13)*'S Curve Equation'!$B$14</f>
        <v>0.71733598211664629</v>
      </c>
      <c r="U172">
        <f>(1/(1+EXP(('S Curve Equation'!$B$11-U127*'S Curve Equation'!$B$12)*'S Curve Equation'!$B$10))+'S Curve Equation'!$B$13)*'S Curve Equation'!$B$14</f>
        <v>0.71418196647886567</v>
      </c>
      <c r="V172">
        <f>(1/(1+EXP(('S Curve Equation'!$B$11-V127*'S Curve Equation'!$B$12)*'S Curve Equation'!$B$10))+'S Curve Equation'!$B$13)*'S Curve Equation'!$B$14</f>
        <v>0.7110361906480458</v>
      </c>
      <c r="W172">
        <f>(1/(1+EXP(('S Curve Equation'!$B$11-W127*'S Curve Equation'!$B$12)*'S Curve Equation'!$B$10))+'S Curve Equation'!$B$13)*'S Curve Equation'!$B$14</f>
        <v>0.70789896926851159</v>
      </c>
      <c r="X172">
        <f>(1/(1+EXP(('S Curve Equation'!$B$11-X127*'S Curve Equation'!$B$12)*'S Curve Equation'!$B$10))+'S Curve Equation'!$B$13)*'S Curve Equation'!$B$14</f>
        <v>0.70477060732652119</v>
      </c>
      <c r="Y172">
        <f>(1/(1+EXP(('S Curve Equation'!$B$11-Y127*'S Curve Equation'!$B$12)*'S Curve Equation'!$B$10))+'S Curve Equation'!$B$13)*'S Curve Equation'!$B$14</f>
        <v>0.70165140025601291</v>
      </c>
      <c r="Z172">
        <f>(1/(1+EXP(('S Curve Equation'!$B$11-Z127*'S Curve Equation'!$B$12)*'S Curve Equation'!$B$10))+'S Curve Equation'!$B$13)*'S Curve Equation'!$B$14</f>
        <v>0.69854163404901026</v>
      </c>
      <c r="AA172">
        <f>(1/(1+EXP(('S Curve Equation'!$B$11-AA127*'S Curve Equation'!$B$12)*'S Curve Equation'!$B$10))+'S Curve Equation'!$B$13)*'S Curve Equation'!$B$14</f>
        <v>0.69544158537032708</v>
      </c>
      <c r="AB172">
        <f>(1/(1+EXP(('S Curve Equation'!$B$11-AB127*'S Curve Equation'!$B$12)*'S Curve Equation'!$B$10))+'S Curve Equation'!$B$13)*'S Curve Equation'!$B$14</f>
        <v>0.69235152167624614</v>
      </c>
      <c r="AC172">
        <f>(1/(1+EXP(('S Curve Equation'!$B$11-AC127*'S Curve Equation'!$B$12)*'S Curve Equation'!$B$10))+'S Curve Equation'!$B$13)*'S Curve Equation'!$B$14</f>
        <v>0.68927170133684423</v>
      </c>
      <c r="AD172">
        <f>(1/(1+EXP(('S Curve Equation'!$B$11-AD127*'S Curve Equation'!$B$12)*'S Curve Equation'!$B$10))+'S Curve Equation'!$B$13)*'S Curve Equation'!$B$14</f>
        <v>0.68620237376165838</v>
      </c>
      <c r="AE172">
        <f>(1/(1+EXP(('S Curve Equation'!$B$11-AE127*'S Curve Equation'!$B$12)*'S Curve Equation'!$B$10))+'S Curve Equation'!$B$13)*'S Curve Equation'!$B$14</f>
        <v>0.68314377952837846</v>
      </c>
      <c r="AF172">
        <f>(1/(1+EXP(('S Curve Equation'!$B$11-AF127*'S Curve Equation'!$B$12)*'S Curve Equation'!$B$10))+'S Curve Equation'!$B$13)*'S Curve Equation'!$B$14</f>
        <v>0.68009615051429051</v>
      </c>
    </row>
    <row r="173" spans="1:32" x14ac:dyDescent="0.25">
      <c r="A173" t="s">
        <v>88</v>
      </c>
      <c r="B173">
        <f>(1/(1+EXP(('S Curve Equation'!$B$11-B128*'S Curve Equation'!$B$12)*'S Curve Equation'!$B$10))+'S Curve Equation'!$B$13)*'S Curve Equation'!$B$14</f>
        <v>0.83600000000000008</v>
      </c>
      <c r="C173">
        <f>(1/(1+EXP(('S Curve Equation'!$B$11-C128*'S Curve Equation'!$B$12)*'S Curve Equation'!$B$10))+'S Curve Equation'!$B$13)*'S Curve Equation'!$B$14</f>
        <v>0.83339324990066632</v>
      </c>
      <c r="D173">
        <f>(1/(1+EXP(('S Curve Equation'!$B$11-D128*'S Curve Equation'!$B$12)*'S Curve Equation'!$B$10))+'S Curve Equation'!$B$13)*'S Curve Equation'!$B$14</f>
        <v>0.83065524944779812</v>
      </c>
      <c r="E173">
        <f>(1/(1+EXP(('S Curve Equation'!$B$11-E128*'S Curve Equation'!$B$12)*'S Curve Equation'!$B$10))+'S Curve Equation'!$B$13)*'S Curve Equation'!$B$14</f>
        <v>0.8279033570733304</v>
      </c>
      <c r="F173">
        <f>(1/(1+EXP(('S Curve Equation'!$B$11-F128*'S Curve Equation'!$B$12)*'S Curve Equation'!$B$10))+'S Curve Equation'!$B$13)*'S Curve Equation'!$B$14</f>
        <v>0.82514371328254732</v>
      </c>
      <c r="G173">
        <f>(1/(1+EXP(('S Curve Equation'!$B$11-G128*'S Curve Equation'!$B$12)*'S Curve Equation'!$B$10))+'S Curve Equation'!$B$13)*'S Curve Equation'!$B$14</f>
        <v>0.82236583880545788</v>
      </c>
      <c r="H173">
        <f>(1/(1+EXP(('S Curve Equation'!$B$11-H128*'S Curve Equation'!$B$12)*'S Curve Equation'!$B$10))+'S Curve Equation'!$B$13)*'S Curve Equation'!$B$14</f>
        <v>0.81949965146494796</v>
      </c>
      <c r="I173">
        <f>(1/(1+EXP(('S Curve Equation'!$B$11-I128*'S Curve Equation'!$B$12)*'S Curve Equation'!$B$10))+'S Curve Equation'!$B$13)*'S Curve Equation'!$B$14</f>
        <v>0.81662484155064741</v>
      </c>
      <c r="J173">
        <f>(1/(1+EXP(('S Curve Equation'!$B$11-J128*'S Curve Equation'!$B$12)*'S Curve Equation'!$B$10))+'S Curve Equation'!$B$13)*'S Curve Equation'!$B$14</f>
        <v>0.8137120285210262</v>
      </c>
      <c r="K173">
        <f>(1/(1+EXP(('S Curve Equation'!$B$11-K128*'S Curve Equation'!$B$12)*'S Curve Equation'!$B$10))+'S Curve Equation'!$B$13)*'S Curve Equation'!$B$14</f>
        <v>0.81080434301072413</v>
      </c>
      <c r="L173">
        <f>(1/(1+EXP(('S Curve Equation'!$B$11-L128*'S Curve Equation'!$B$12)*'S Curve Equation'!$B$10))+'S Curve Equation'!$B$13)*'S Curve Equation'!$B$14</f>
        <v>0.80820595442946908</v>
      </c>
      <c r="M173">
        <f>(1/(1+EXP(('S Curve Equation'!$B$11-M128*'S Curve Equation'!$B$12)*'S Curve Equation'!$B$10))+'S Curve Equation'!$B$13)*'S Curve Equation'!$B$14</f>
        <v>0.80539301662900931</v>
      </c>
      <c r="N173">
        <f>(1/(1+EXP(('S Curve Equation'!$B$11-N128*'S Curve Equation'!$B$12)*'S Curve Equation'!$B$10))+'S Curve Equation'!$B$13)*'S Curve Equation'!$B$14</f>
        <v>0.80257720272738109</v>
      </c>
      <c r="O173">
        <f>(1/(1+EXP(('S Curve Equation'!$B$11-O128*'S Curve Equation'!$B$12)*'S Curve Equation'!$B$10))+'S Curve Equation'!$B$13)*'S Curve Equation'!$B$14</f>
        <v>0.79975891775255548</v>
      </c>
      <c r="P173">
        <f>(1/(1+EXP(('S Curve Equation'!$B$11-P128*'S Curve Equation'!$B$12)*'S Curve Equation'!$B$10))+'S Curve Equation'!$B$13)*'S Curve Equation'!$B$14</f>
        <v>0.79693856072281621</v>
      </c>
      <c r="Q173">
        <f>(1/(1+EXP(('S Curve Equation'!$B$11-Q128*'S Curve Equation'!$B$12)*'S Curve Equation'!$B$10))+'S Curve Equation'!$B$13)*'S Curve Equation'!$B$14</f>
        <v>0.79411652455980652</v>
      </c>
      <c r="R173">
        <f>(1/(1+EXP(('S Curve Equation'!$B$11-R128*'S Curve Equation'!$B$12)*'S Curve Equation'!$B$10))+'S Curve Equation'!$B$13)*'S Curve Equation'!$B$14</f>
        <v>0.79129319600963566</v>
      </c>
      <c r="S173">
        <f>(1/(1+EXP(('S Curve Equation'!$B$11-S128*'S Curve Equation'!$B$12)*'S Curve Equation'!$B$10))+'S Curve Equation'!$B$13)*'S Curve Equation'!$B$14</f>
        <v>0.78846895557182428</v>
      </c>
      <c r="T173">
        <f>(1/(1+EXP(('S Curve Equation'!$B$11-T128*'S Curve Equation'!$B$12)*'S Curve Equation'!$B$10))+'S Curve Equation'!$B$13)*'S Curve Equation'!$B$14</f>
        <v>0.78564417743588921</v>
      </c>
      <c r="U173">
        <f>(1/(1+EXP(('S Curve Equation'!$B$11-U128*'S Curve Equation'!$B$12)*'S Curve Equation'!$B$10))+'S Curve Equation'!$B$13)*'S Curve Equation'!$B$14</f>
        <v>0.78281922942535387</v>
      </c>
      <c r="V173">
        <f>(1/(1+EXP(('S Curve Equation'!$B$11-V128*'S Curve Equation'!$B$12)*'S Curve Equation'!$B$10))+'S Curve Equation'!$B$13)*'S Curve Equation'!$B$14</f>
        <v>0.77999447294895941</v>
      </c>
      <c r="W173">
        <f>(1/(1+EXP(('S Curve Equation'!$B$11-W128*'S Curve Equation'!$B$12)*'S Curve Equation'!$B$10))+'S Curve Equation'!$B$13)*'S Curve Equation'!$B$14</f>
        <v>0.77717026295886904</v>
      </c>
      <c r="X173">
        <f>(1/(1+EXP(('S Curve Equation'!$B$11-X128*'S Curve Equation'!$B$12)*'S Curve Equation'!$B$10))+'S Curve Equation'!$B$13)*'S Curve Equation'!$B$14</f>
        <v>0.77434694791564407</v>
      </c>
      <c r="Y173">
        <f>(1/(1+EXP(('S Curve Equation'!$B$11-Y128*'S Curve Equation'!$B$12)*'S Curve Equation'!$B$10))+'S Curve Equation'!$B$13)*'S Curve Equation'!$B$14</f>
        <v>0.7715248697597713</v>
      </c>
      <c r="Z173">
        <f>(1/(1+EXP(('S Curve Equation'!$B$11-Z128*'S Curve Equation'!$B$12)*'S Curve Equation'!$B$10))+'S Curve Equation'!$B$13)*'S Curve Equation'!$B$14</f>
        <v>0.76870436388952457</v>
      </c>
      <c r="AA173">
        <f>(1/(1+EXP(('S Curve Equation'!$B$11-AA128*'S Curve Equation'!$B$12)*'S Curve Equation'!$B$10))+'S Curve Equation'!$B$13)*'S Curve Equation'!$B$14</f>
        <v>0.76588575914494017</v>
      </c>
      <c r="AB173">
        <f>(1/(1+EXP(('S Curve Equation'!$B$11-AB128*'S Curve Equation'!$B$12)*'S Curve Equation'!$B$10))+'S Curve Equation'!$B$13)*'S Curve Equation'!$B$14</f>
        <v>0.76306937779768935</v>
      </c>
      <c r="AC173">
        <f>(1/(1+EXP(('S Curve Equation'!$B$11-AC128*'S Curve Equation'!$B$12)*'S Curve Equation'!$B$10))+'S Curve Equation'!$B$13)*'S Curve Equation'!$B$14</f>
        <v>0.76025553554662983</v>
      </c>
      <c r="AD173">
        <f>(1/(1+EXP(('S Curve Equation'!$B$11-AD128*'S Curve Equation'!$B$12)*'S Curve Equation'!$B$10))+'S Curve Equation'!$B$13)*'S Curve Equation'!$B$14</f>
        <v>0.75744454151882179</v>
      </c>
      <c r="AE173">
        <f>(1/(1+EXP(('S Curve Equation'!$B$11-AE128*'S Curve Equation'!$B$12)*'S Curve Equation'!$B$10))+'S Curve Equation'!$B$13)*'S Curve Equation'!$B$14</f>
        <v>0.75463669827578983</v>
      </c>
      <c r="AF173">
        <f>(1/(1+EXP(('S Curve Equation'!$B$11-AF128*'S Curve Equation'!$B$12)*'S Curve Equation'!$B$10))+'S Curve Equation'!$B$13)*'S Curve Equation'!$B$14</f>
        <v>0.75183230182482363</v>
      </c>
    </row>
    <row r="174" spans="1:32" x14ac:dyDescent="0.25">
      <c r="A174" t="s">
        <v>90</v>
      </c>
      <c r="B174">
        <f>(1/(1+EXP(('S Curve Equation'!$B$11-B129*'S Curve Equation'!$B$12)*'S Curve Equation'!$B$10))+'S Curve Equation'!$B$13)*'S Curve Equation'!$B$14</f>
        <v>0.7759999999999998</v>
      </c>
      <c r="C174">
        <f>(1/(1+EXP(('S Curve Equation'!$B$11-C129*'S Curve Equation'!$B$12)*'S Curve Equation'!$B$10))+'S Curve Equation'!$B$13)*'S Curve Equation'!$B$14</f>
        <v>0.77294950119129779</v>
      </c>
      <c r="D174">
        <f>(1/(1+EXP(('S Curve Equation'!$B$11-D129*'S Curve Equation'!$B$12)*'S Curve Equation'!$B$10))+'S Curve Equation'!$B$13)*'S Curve Equation'!$B$14</f>
        <v>0.7697541714452889</v>
      </c>
      <c r="E174">
        <f>(1/(1+EXP(('S Curve Equation'!$B$11-E129*'S Curve Equation'!$B$12)*'S Curve Equation'!$B$10))+'S Curve Equation'!$B$13)*'S Curve Equation'!$B$14</f>
        <v>0.7665515741674841</v>
      </c>
      <c r="F174">
        <f>(1/(1+EXP(('S Curve Equation'!$B$11-F129*'S Curve Equation'!$B$12)*'S Curve Equation'!$B$10))+'S Curve Equation'!$B$13)*'S Curve Equation'!$B$14</f>
        <v>0.76334886001546309</v>
      </c>
      <c r="G174">
        <f>(1/(1+EXP(('S Curve Equation'!$B$11-G129*'S Curve Equation'!$B$12)*'S Curve Equation'!$B$10))+'S Curve Equation'!$B$13)*'S Curve Equation'!$B$14</f>
        <v>0.76013389285069211</v>
      </c>
      <c r="H174">
        <f>(1/(1+EXP(('S Curve Equation'!$B$11-H129*'S Curve Equation'!$B$12)*'S Curve Equation'!$B$10))+'S Curve Equation'!$B$13)*'S Curve Equation'!$B$14</f>
        <v>0.75682597691782938</v>
      </c>
      <c r="I174">
        <f>(1/(1+EXP(('S Curve Equation'!$B$11-I129*'S Curve Equation'!$B$12)*'S Curve Equation'!$B$10))+'S Curve Equation'!$B$13)*'S Curve Equation'!$B$14</f>
        <v>0.75351745117276436</v>
      </c>
      <c r="J174">
        <f>(1/(1+EXP(('S Curve Equation'!$B$11-J129*'S Curve Equation'!$B$12)*'S Curve Equation'!$B$10))+'S Curve Equation'!$B$13)*'S Curve Equation'!$B$14</f>
        <v>0.75017462378610955</v>
      </c>
      <c r="K174">
        <f>(1/(1+EXP(('S Curve Equation'!$B$11-K129*'S Curve Equation'!$B$12)*'S Curve Equation'!$B$10))+'S Curve Equation'!$B$13)*'S Curve Equation'!$B$14</f>
        <v>0.7468470471539278</v>
      </c>
      <c r="L174">
        <f>(1/(1+EXP(('S Curve Equation'!$B$11-L129*'S Curve Equation'!$B$12)*'S Curve Equation'!$B$10))+'S Curve Equation'!$B$13)*'S Curve Equation'!$B$14</f>
        <v>0.74388126554006084</v>
      </c>
      <c r="M174">
        <f>(1/(1+EXP(('S Curve Equation'!$B$11-M129*'S Curve Equation'!$B$12)*'S Curve Equation'!$B$10))+'S Curve Equation'!$B$13)*'S Curve Equation'!$B$14</f>
        <v>0.74067884636795323</v>
      </c>
      <c r="N174">
        <f>(1/(1+EXP(('S Curve Equation'!$B$11-N129*'S Curve Equation'!$B$12)*'S Curve Equation'!$B$10))+'S Curve Equation'!$B$13)*'S Curve Equation'!$B$14</f>
        <v>0.73748165278892952</v>
      </c>
      <c r="O174">
        <f>(1/(1+EXP(('S Curve Equation'!$B$11-O129*'S Curve Equation'!$B$12)*'S Curve Equation'!$B$10))+'S Curve Equation'!$B$13)*'S Curve Equation'!$B$14</f>
        <v>0.73429008069848367</v>
      </c>
      <c r="P174">
        <f>(1/(1+EXP(('S Curve Equation'!$B$11-P129*'S Curve Equation'!$B$12)*'S Curve Equation'!$B$10))+'S Curve Equation'!$B$13)*'S Curve Equation'!$B$14</f>
        <v>0.73110451575731972</v>
      </c>
      <c r="Q174">
        <f>(1/(1+EXP(('S Curve Equation'!$B$11-Q129*'S Curve Equation'!$B$12)*'S Curve Equation'!$B$10))+'S Curve Equation'!$B$13)*'S Curve Equation'!$B$14</f>
        <v>0.72792533344360322</v>
      </c>
      <c r="R174">
        <f>(1/(1+EXP(('S Curve Equation'!$B$11-R129*'S Curve Equation'!$B$12)*'S Curve Equation'!$B$10))+'S Curve Equation'!$B$13)*'S Curve Equation'!$B$14</f>
        <v>0.72475289911301244</v>
      </c>
      <c r="S174">
        <f>(1/(1+EXP(('S Curve Equation'!$B$11-S129*'S Curve Equation'!$B$12)*'S Curve Equation'!$B$10))+'S Curve Equation'!$B$13)*'S Curve Equation'!$B$14</f>
        <v>0.72158756806616953</v>
      </c>
      <c r="T174">
        <f>(1/(1+EXP(('S Curve Equation'!$B$11-T129*'S Curve Equation'!$B$12)*'S Curve Equation'!$B$10))+'S Curve Equation'!$B$13)*'S Curve Equation'!$B$14</f>
        <v>0.71842968562304244</v>
      </c>
      <c r="U174">
        <f>(1/(1+EXP(('S Curve Equation'!$B$11-U129*'S Curve Equation'!$B$12)*'S Curve Equation'!$B$10))+'S Curve Equation'!$B$13)*'S Curve Equation'!$B$14</f>
        <v>0.71527958720392093</v>
      </c>
      <c r="V174">
        <f>(1/(1+EXP(('S Curve Equation'!$B$11-V129*'S Curve Equation'!$B$12)*'S Curve Equation'!$B$10))+'S Curve Equation'!$B$13)*'S Curve Equation'!$B$14</f>
        <v>0.71213759841656299</v>
      </c>
      <c r="W174">
        <f>(1/(1+EXP(('S Curve Equation'!$B$11-W129*'S Curve Equation'!$B$12)*'S Curve Equation'!$B$10))+'S Curve Equation'!$B$13)*'S Curve Equation'!$B$14</f>
        <v>0.70900403514913946</v>
      </c>
      <c r="X174">
        <f>(1/(1+EXP(('S Curve Equation'!$B$11-X129*'S Curve Equation'!$B$12)*'S Curve Equation'!$B$10))+'S Curve Equation'!$B$13)*'S Curve Equation'!$B$14</f>
        <v>0.70587920366860202</v>
      </c>
      <c r="Y174">
        <f>(1/(1+EXP(('S Curve Equation'!$B$11-Y129*'S Curve Equation'!$B$12)*'S Curve Equation'!$B$10))+'S Curve Equation'!$B$13)*'S Curve Equation'!$B$14</f>
        <v>0.70276340072410159</v>
      </c>
      <c r="Z174">
        <f>(1/(1+EXP(('S Curve Equation'!$B$11-Z129*'S Curve Equation'!$B$12)*'S Curve Equation'!$B$10))+'S Curve Equation'!$B$13)*'S Curve Equation'!$B$14</f>
        <v>0.69965691365511917</v>
      </c>
      <c r="AA174">
        <f>(1/(1+EXP(('S Curve Equation'!$B$11-AA129*'S Curve Equation'!$B$12)*'S Curve Equation'!$B$10))+'S Curve Equation'!$B$13)*'S Curve Equation'!$B$14</f>
        <v>0.69656002050395038</v>
      </c>
      <c r="AB174">
        <f>(1/(1+EXP(('S Curve Equation'!$B$11-AB129*'S Curve Equation'!$B$12)*'S Curve Equation'!$B$10))+'S Curve Equation'!$B$13)*'S Curve Equation'!$B$14</f>
        <v>0.69347299013222319</v>
      </c>
      <c r="AC174">
        <f>(1/(1+EXP(('S Curve Equation'!$B$11-AC129*'S Curve Equation'!$B$12)*'S Curve Equation'!$B$10))+'S Curve Equation'!$B$13)*'S Curve Equation'!$B$14</f>
        <v>0.69039608234111716</v>
      </c>
      <c r="AD174">
        <f>(1/(1+EXP(('S Curve Equation'!$B$11-AD129*'S Curve Equation'!$B$12)*'S Curve Equation'!$B$10))+'S Curve Equation'!$B$13)*'S Curve Equation'!$B$14</f>
        <v>0.68732954799498203</v>
      </c>
      <c r="AE174">
        <f>(1/(1+EXP(('S Curve Equation'!$B$11-AE129*'S Curve Equation'!$B$12)*'S Curve Equation'!$B$10))+'S Curve Equation'!$B$13)*'S Curve Equation'!$B$14</f>
        <v>0.68427362914804191</v>
      </c>
      <c r="AF174">
        <f>(1/(1+EXP(('S Curve Equation'!$B$11-AF129*'S Curve Equation'!$B$12)*'S Curve Equation'!$B$10))+'S Curve Equation'!$B$13)*'S Curve Equation'!$B$14</f>
        <v>0.68122855917390657</v>
      </c>
    </row>
    <row r="175" spans="1:32" x14ac:dyDescent="0.25">
      <c r="A175" t="s">
        <v>92</v>
      </c>
      <c r="B175">
        <f>(1/(1+EXP(('S Curve Equation'!$B$11-B130*'S Curve Equation'!$B$12)*'S Curve Equation'!$B$10))+'S Curve Equation'!$B$13)*'S Curve Equation'!$B$14</f>
        <v>0.73299999999999998</v>
      </c>
      <c r="C175">
        <f>(1/(1+EXP(('S Curve Equation'!$B$11-C130*'S Curve Equation'!$B$12)*'S Curve Equation'!$B$10))+'S Curve Equation'!$B$13)*'S Curve Equation'!$B$14</f>
        <v>0.7297256599861266</v>
      </c>
      <c r="D175">
        <f>(1/(1+EXP(('S Curve Equation'!$B$11-D130*'S Curve Equation'!$B$12)*'S Curve Equation'!$B$10))+'S Curve Equation'!$B$13)*'S Curve Equation'!$B$14</f>
        <v>0.72630184473858772</v>
      </c>
      <c r="E175">
        <f>(1/(1+EXP(('S Curve Equation'!$B$11-E130*'S Curve Equation'!$B$12)*'S Curve Equation'!$B$10))+'S Curve Equation'!$B$13)*'S Curve Equation'!$B$14</f>
        <v>0.72287632956417869</v>
      </c>
      <c r="F175">
        <f>(1/(1+EXP(('S Curve Equation'!$B$11-F130*'S Curve Equation'!$B$12)*'S Curve Equation'!$B$10))+'S Curve Equation'!$B$13)*'S Curve Equation'!$B$14</f>
        <v>0.71945672844570263</v>
      </c>
      <c r="G175">
        <f>(1/(1+EXP(('S Curve Equation'!$B$11-G130*'S Curve Equation'!$B$12)*'S Curve Equation'!$B$10))+'S Curve Equation'!$B$13)*'S Curve Equation'!$B$14</f>
        <v>0.71603006356525334</v>
      </c>
      <c r="H175">
        <f>(1/(1+EXP(('S Curve Equation'!$B$11-H130*'S Curve Equation'!$B$12)*'S Curve Equation'!$B$10))+'S Curve Equation'!$B$13)*'S Curve Equation'!$B$14</f>
        <v>0.71251056710104121</v>
      </c>
      <c r="I175">
        <f>(1/(1+EXP(('S Curve Equation'!$B$11-I130*'S Curve Equation'!$B$12)*'S Curve Equation'!$B$10))+'S Curve Equation'!$B$13)*'S Curve Equation'!$B$14</f>
        <v>0.70899669277213329</v>
      </c>
      <c r="J175">
        <f>(1/(1+EXP(('S Curve Equation'!$B$11-J130*'S Curve Equation'!$B$12)*'S Curve Equation'!$B$10))+'S Curve Equation'!$B$13)*'S Curve Equation'!$B$14</f>
        <v>0.70545269931660448</v>
      </c>
      <c r="K175">
        <f>(1/(1+EXP(('S Curve Equation'!$B$11-K130*'S Curve Equation'!$B$12)*'S Curve Equation'!$B$10))+'S Curve Equation'!$B$13)*'S Curve Equation'!$B$14</f>
        <v>0.70193111820516929</v>
      </c>
      <c r="L175">
        <f>(1/(1+EXP(('S Curve Equation'!$B$11-L130*'S Curve Equation'!$B$12)*'S Curve Equation'!$B$10))+'S Curve Equation'!$B$13)*'S Curve Equation'!$B$14</f>
        <v>0.69879763050544874</v>
      </c>
      <c r="M175">
        <f>(1/(1+EXP(('S Curve Equation'!$B$11-M130*'S Curve Equation'!$B$12)*'S Curve Equation'!$B$10))+'S Curve Equation'!$B$13)*'S Curve Equation'!$B$14</f>
        <v>0.6954195861030753</v>
      </c>
      <c r="N175">
        <f>(1/(1+EXP(('S Curve Equation'!$B$11-N130*'S Curve Equation'!$B$12)*'S Curve Equation'!$B$10))+'S Curve Equation'!$B$13)*'S Curve Equation'!$B$14</f>
        <v>0.69205266477979521</v>
      </c>
      <c r="O175">
        <f>(1/(1+EXP(('S Curve Equation'!$B$11-O130*'S Curve Equation'!$B$12)*'S Curve Equation'!$B$10))+'S Curve Equation'!$B$13)*'S Curve Equation'!$B$14</f>
        <v>0.68869720795005673</v>
      </c>
      <c r="P175">
        <f>(1/(1+EXP(('S Curve Equation'!$B$11-P130*'S Curve Equation'!$B$12)*'S Curve Equation'!$B$10))+'S Curve Equation'!$B$13)*'S Curve Equation'!$B$14</f>
        <v>0.68535354483537325</v>
      </c>
      <c r="Q175">
        <f>(1/(1+EXP(('S Curve Equation'!$B$11-Q130*'S Curve Equation'!$B$12)*'S Curve Equation'!$B$10))+'S Curve Equation'!$B$13)*'S Curve Equation'!$B$14</f>
        <v>0.68202199263611341</v>
      </c>
      <c r="R175">
        <f>(1/(1+EXP(('S Curve Equation'!$B$11-R130*'S Curve Equation'!$B$12)*'S Curve Equation'!$B$10))+'S Curve Equation'!$B$13)*'S Curve Equation'!$B$14</f>
        <v>0.67870285670842989</v>
      </c>
      <c r="S175">
        <f>(1/(1+EXP(('S Curve Equation'!$B$11-S130*'S Curve Equation'!$B$12)*'S Curve Equation'!$B$10))+'S Curve Equation'!$B$13)*'S Curve Equation'!$B$14</f>
        <v>0.6753964307458209</v>
      </c>
      <c r="T175">
        <f>(1/(1+EXP(('S Curve Equation'!$B$11-T130*'S Curve Equation'!$B$12)*'S Curve Equation'!$B$10))+'S Curve Equation'!$B$13)*'S Curve Equation'!$B$14</f>
        <v>0.67210299696486753</v>
      </c>
      <c r="U175">
        <f>(1/(1+EXP(('S Curve Equation'!$B$11-U130*'S Curve Equation'!$B$12)*'S Curve Equation'!$B$10))+'S Curve Equation'!$B$13)*'S Curve Equation'!$B$14</f>
        <v>0.66882282629469425</v>
      </c>
      <c r="V175">
        <f>(1/(1+EXP(('S Curve Equation'!$B$11-V130*'S Curve Equation'!$B$12)*'S Curve Equation'!$B$10))+'S Curve Equation'!$B$13)*'S Curve Equation'!$B$14</f>
        <v>0.66555617856971028</v>
      </c>
      <c r="W175">
        <f>(1/(1+EXP(('S Curve Equation'!$B$11-W130*'S Curve Equation'!$B$12)*'S Curve Equation'!$B$10))+'S Curve Equation'!$B$13)*'S Curve Equation'!$B$14</f>
        <v>0.66230330272522542</v>
      </c>
      <c r="X175">
        <f>(1/(1+EXP(('S Curve Equation'!$B$11-X130*'S Curve Equation'!$B$12)*'S Curve Equation'!$B$10))+'S Curve Equation'!$B$13)*'S Curve Equation'!$B$14</f>
        <v>0.6590644369955414</v>
      </c>
      <c r="Y175">
        <f>(1/(1+EXP(('S Curve Equation'!$B$11-Y130*'S Curve Equation'!$B$12)*'S Curve Equation'!$B$10))+'S Curve Equation'!$B$13)*'S Curve Equation'!$B$14</f>
        <v>0.65583980911413164</v>
      </c>
      <c r="Z175">
        <f>(1/(1+EXP(('S Curve Equation'!$B$11-Z130*'S Curve Equation'!$B$12)*'S Curve Equation'!$B$10))+'S Curve Equation'!$B$13)*'S Curve Equation'!$B$14</f>
        <v>0.65262963651555539</v>
      </c>
      <c r="AA175">
        <f>(1/(1+EXP(('S Curve Equation'!$B$11-AA130*'S Curve Equation'!$B$12)*'S Curve Equation'!$B$10))+'S Curve Equation'!$B$13)*'S Curve Equation'!$B$14</f>
        <v>0.64943412653875321</v>
      </c>
      <c r="AB175">
        <f>(1/(1+EXP(('S Curve Equation'!$B$11-AB130*'S Curve Equation'!$B$12)*'S Curve Equation'!$B$10))+'S Curve Equation'!$B$13)*'S Curve Equation'!$B$14</f>
        <v>0.64625347663139865</v>
      </c>
      <c r="AC175">
        <f>(1/(1+EXP(('S Curve Equation'!$B$11-AC130*'S Curve Equation'!$B$12)*'S Curve Equation'!$B$10))+'S Curve Equation'!$B$13)*'S Curve Equation'!$B$14</f>
        <v>0.6430878745549905</v>
      </c>
      <c r="AD175">
        <f>(1/(1+EXP(('S Curve Equation'!$B$11-AD130*'S Curve Equation'!$B$12)*'S Curve Equation'!$B$10))+'S Curve Equation'!$B$13)*'S Curve Equation'!$B$14</f>
        <v>0.63993749859039317</v>
      </c>
      <c r="AE175">
        <f>(1/(1+EXP(('S Curve Equation'!$B$11-AE130*'S Curve Equation'!$B$12)*'S Curve Equation'!$B$10))+'S Curve Equation'!$B$13)*'S Curve Equation'!$B$14</f>
        <v>0.63680251774353525</v>
      </c>
      <c r="AF175">
        <f>(1/(1+EXP(('S Curve Equation'!$B$11-AF130*'S Curve Equation'!$B$12)*'S Curve Equation'!$B$10))+'S Curve Equation'!$B$13)*'S Curve Equation'!$B$14</f>
        <v>0.63368309195101136</v>
      </c>
    </row>
    <row r="176" spans="1:32" x14ac:dyDescent="0.25">
      <c r="A176" t="s">
        <v>94</v>
      </c>
      <c r="B176">
        <f>(1/(1+EXP(('S Curve Equation'!$B$11-B131*'S Curve Equation'!$B$12)*'S Curve Equation'!$B$10))+'S Curve Equation'!$B$13)*'S Curve Equation'!$B$14</f>
        <v>0.80700000000000005</v>
      </c>
      <c r="C176">
        <f>(1/(1+EXP(('S Curve Equation'!$B$11-C131*'S Curve Equation'!$B$12)*'S Curve Equation'!$B$10))+'S Curve Equation'!$B$13)*'S Curve Equation'!$B$14</f>
        <v>0.80415853552682304</v>
      </c>
      <c r="D176">
        <f>(1/(1+EXP(('S Curve Equation'!$B$11-D131*'S Curve Equation'!$B$12)*'S Curve Equation'!$B$10))+'S Curve Equation'!$B$13)*'S Curve Equation'!$B$14</f>
        <v>0.80117810338213569</v>
      </c>
      <c r="E176">
        <f>(1/(1+EXP(('S Curve Equation'!$B$11-E131*'S Curve Equation'!$B$12)*'S Curve Equation'!$B$10))+'S Curve Equation'!$B$13)*'S Curve Equation'!$B$14</f>
        <v>0.79818674292238601</v>
      </c>
      <c r="F176">
        <f>(1/(1+EXP(('S Curve Equation'!$B$11-F131*'S Curve Equation'!$B$12)*'S Curve Equation'!$B$10))+'S Curve Equation'!$B$13)*'S Curve Equation'!$B$14</f>
        <v>0.79519113879625125</v>
      </c>
      <c r="G176">
        <f>(1/(1+EXP(('S Curve Equation'!$B$11-G131*'S Curve Equation'!$B$12)*'S Curve Equation'!$B$10))+'S Curve Equation'!$B$13)*'S Curve Equation'!$B$14</f>
        <v>0.79217993545818843</v>
      </c>
      <c r="H176">
        <f>(1/(1+EXP(('S Curve Equation'!$B$11-H131*'S Curve Equation'!$B$12)*'S Curve Equation'!$B$10))+'S Curve Equation'!$B$13)*'S Curve Equation'!$B$14</f>
        <v>0.78907736691559316</v>
      </c>
      <c r="I176">
        <f>(1/(1+EXP(('S Curve Equation'!$B$11-I131*'S Curve Equation'!$B$12)*'S Curve Equation'!$B$10))+'S Curve Equation'!$B$13)*'S Curve Equation'!$B$14</f>
        <v>0.78596987697467491</v>
      </c>
      <c r="J176">
        <f>(1/(1+EXP(('S Curve Equation'!$B$11-J131*'S Curve Equation'!$B$12)*'S Curve Equation'!$B$10))+'S Curve Equation'!$B$13)*'S Curve Equation'!$B$14</f>
        <v>0.7828257728062693</v>
      </c>
      <c r="K176">
        <f>(1/(1+EXP(('S Curve Equation'!$B$11-K131*'S Curve Equation'!$B$12)*'S Curve Equation'!$B$10))+'S Curve Equation'!$B$13)*'S Curve Equation'!$B$14</f>
        <v>0.77969164394287171</v>
      </c>
      <c r="L176">
        <f>(1/(1+EXP(('S Curve Equation'!$B$11-L131*'S Curve Equation'!$B$12)*'S Curve Equation'!$B$10))+'S Curve Equation'!$B$13)*'S Curve Equation'!$B$14</f>
        <v>0.77689461988821218</v>
      </c>
      <c r="M176">
        <f>(1/(1+EXP(('S Curve Equation'!$B$11-M131*'S Curve Equation'!$B$12)*'S Curve Equation'!$B$10))+'S Curve Equation'!$B$13)*'S Curve Equation'!$B$14</f>
        <v>0.77387056947740429</v>
      </c>
      <c r="N176">
        <f>(1/(1+EXP(('S Curve Equation'!$B$11-N131*'S Curve Equation'!$B$12)*'S Curve Equation'!$B$10))+'S Curve Equation'!$B$13)*'S Curve Equation'!$B$14</f>
        <v>0.77084747858884672</v>
      </c>
      <c r="O176">
        <f>(1/(1+EXP(('S Curve Equation'!$B$11-O131*'S Curve Equation'!$B$12)*'S Curve Equation'!$B$10))+'S Curve Equation'!$B$13)*'S Curve Equation'!$B$14</f>
        <v>0.76782575874265713</v>
      </c>
      <c r="P176">
        <f>(1/(1+EXP(('S Curve Equation'!$B$11-P131*'S Curve Equation'!$B$12)*'S Curve Equation'!$B$10))+'S Curve Equation'!$B$13)*'S Curve Equation'!$B$14</f>
        <v>0.76480581323685803</v>
      </c>
      <c r="Q176">
        <f>(1/(1+EXP(('S Curve Equation'!$B$11-Q131*'S Curve Equation'!$B$12)*'S Curve Equation'!$B$10))+'S Curve Equation'!$B$13)*'S Curve Equation'!$B$14</f>
        <v>0.7617880371206297</v>
      </c>
      <c r="R176">
        <f>(1/(1+EXP(('S Curve Equation'!$B$11-R131*'S Curve Equation'!$B$12)*'S Curve Equation'!$B$10))+'S Curve Equation'!$B$13)*'S Curve Equation'!$B$14</f>
        <v>0.75877281717602729</v>
      </c>
      <c r="S176">
        <f>(1/(1+EXP(('S Curve Equation'!$B$11-S131*'S Curve Equation'!$B$12)*'S Curve Equation'!$B$10))+'S Curve Equation'!$B$13)*'S Curve Equation'!$B$14</f>
        <v>0.75576053190783055</v>
      </c>
      <c r="T176">
        <f>(1/(1+EXP(('S Curve Equation'!$B$11-T131*'S Curve Equation'!$B$12)*'S Curve Equation'!$B$10))+'S Curve Equation'!$B$13)*'S Curve Equation'!$B$14</f>
        <v>0.75275155154122031</v>
      </c>
      <c r="U176">
        <f>(1/(1+EXP(('S Curve Equation'!$B$11-U131*'S Curve Equation'!$B$12)*'S Curve Equation'!$B$10))+'S Curve Equation'!$B$13)*'S Curve Equation'!$B$14</f>
        <v>0.74974623802695872</v>
      </c>
      <c r="V176">
        <f>(1/(1+EXP(('S Curve Equation'!$B$11-V131*'S Curve Equation'!$B$12)*'S Curve Equation'!$B$10))+'S Curve Equation'!$B$13)*'S Curve Equation'!$B$14</f>
        <v>0.74674494505376432</v>
      </c>
      <c r="W176">
        <f>(1/(1+EXP(('S Curve Equation'!$B$11-W131*'S Curve Equation'!$B$12)*'S Curve Equation'!$B$10))+'S Curve Equation'!$B$13)*'S Curve Equation'!$B$14</f>
        <v>0.74374801806756519</v>
      </c>
      <c r="X176">
        <f>(1/(1+EXP(('S Curve Equation'!$B$11-X131*'S Curve Equation'!$B$12)*'S Curve Equation'!$B$10))+'S Curve Equation'!$B$13)*'S Curve Equation'!$B$14</f>
        <v>0.74075579429733629</v>
      </c>
      <c r="Y176">
        <f>(1/(1+EXP(('S Curve Equation'!$B$11-Y131*'S Curve Equation'!$B$12)*'S Curve Equation'!$B$10))+'S Curve Equation'!$B$13)*'S Curve Equation'!$B$14</f>
        <v>0.73776860278720302</v>
      </c>
      <c r="Z176">
        <f>(1/(1+EXP(('S Curve Equation'!$B$11-Z131*'S Curve Equation'!$B$12)*'S Curve Equation'!$B$10))+'S Curve Equation'!$B$13)*'S Curve Equation'!$B$14</f>
        <v>0.73478676443452839</v>
      </c>
      <c r="AA176">
        <f>(1/(1+EXP(('S Curve Equation'!$B$11-AA131*'S Curve Equation'!$B$12)*'S Curve Equation'!$B$10))+'S Curve Equation'!$B$13)*'S Curve Equation'!$B$14</f>
        <v>0.73181059203367738</v>
      </c>
      <c r="AB176">
        <f>(1/(1+EXP(('S Curve Equation'!$B$11-AB131*'S Curve Equation'!$B$12)*'S Curve Equation'!$B$10))+'S Curve Equation'!$B$13)*'S Curve Equation'!$B$14</f>
        <v>0.72884039032517933</v>
      </c>
      <c r="AC176">
        <f>(1/(1+EXP(('S Curve Equation'!$B$11-AC131*'S Curve Equation'!$B$12)*'S Curve Equation'!$B$10))+'S Curve Equation'!$B$13)*'S Curve Equation'!$B$14</f>
        <v>0.72587645605000206</v>
      </c>
      <c r="AD176">
        <f>(1/(1+EXP(('S Curve Equation'!$B$11-AD131*'S Curve Equation'!$B$12)*'S Curve Equation'!$B$10))+'S Curve Equation'!$B$13)*'S Curve Equation'!$B$14</f>
        <v>0.7229190780086634</v>
      </c>
      <c r="AE176">
        <f>(1/(1+EXP(('S Curve Equation'!$B$11-AE131*'S Curve Equation'!$B$12)*'S Curve Equation'!$B$10))+'S Curve Equation'!$B$13)*'S Curve Equation'!$B$14</f>
        <v>0.71996853712490183</v>
      </c>
      <c r="AF176">
        <f>(1/(1+EXP(('S Curve Equation'!$B$11-AF131*'S Curve Equation'!$B$12)*'S Curve Equation'!$B$10))+'S Curve Equation'!$B$13)*'S Curve Equation'!$B$14</f>
        <v>0.71702510651365092</v>
      </c>
    </row>
    <row r="177" spans="1:32" x14ac:dyDescent="0.25">
      <c r="A177" t="s">
        <v>96</v>
      </c>
      <c r="B177">
        <f>(1/(1+EXP(('S Curve Equation'!$B$11-B132*'S Curve Equation'!$B$12)*'S Curve Equation'!$B$10))+'S Curve Equation'!$B$13)*'S Curve Equation'!$B$14</f>
        <v>0.72499999999999998</v>
      </c>
      <c r="C177">
        <f>(1/(1+EXP(('S Curve Equation'!$B$11-C132*'S Curve Equation'!$B$12)*'S Curve Equation'!$B$10))+'S Curve Equation'!$B$13)*'S Curve Equation'!$B$14</f>
        <v>0.72169201620629664</v>
      </c>
      <c r="D177">
        <f>(1/(1+EXP(('S Curve Equation'!$B$11-D132*'S Curve Equation'!$B$12)*'S Curve Equation'!$B$10))+'S Curve Equation'!$B$13)*'S Curve Equation'!$B$14</f>
        <v>0.71823408922762011</v>
      </c>
      <c r="E177">
        <f>(1/(1+EXP(('S Curve Equation'!$B$11-E132*'S Curve Equation'!$B$12)*'S Curve Equation'!$B$10))+'S Curve Equation'!$B$13)*'S Curve Equation'!$B$14</f>
        <v>0.7147755306440311</v>
      </c>
      <c r="F177">
        <f>(1/(1+EXP(('S Curve Equation'!$B$11-F132*'S Curve Equation'!$B$12)*'S Curve Equation'!$B$10))+'S Curve Equation'!$B$13)*'S Curve Equation'!$B$14</f>
        <v>0.71132401861419392</v>
      </c>
      <c r="G177">
        <f>(1/(1+EXP(('S Curve Equation'!$B$11-G132*'S Curve Equation'!$B$12)*'S Curve Equation'!$B$10))+'S Curve Equation'!$B$13)*'S Curve Equation'!$B$14</f>
        <v>0.70786644757543182</v>
      </c>
      <c r="H177">
        <f>(1/(1+EXP(('S Curve Equation'!$B$11-H132*'S Curve Equation'!$B$12)*'S Curve Equation'!$B$10))+'S Curve Equation'!$B$13)*'S Curve Equation'!$B$14</f>
        <v>0.70431631595339206</v>
      </c>
      <c r="I177">
        <f>(1/(1+EXP(('S Curve Equation'!$B$11-I132*'S Curve Equation'!$B$12)*'S Curve Equation'!$B$10))+'S Curve Equation'!$B$13)*'S Curve Equation'!$B$14</f>
        <v>0.70077296831651015</v>
      </c>
      <c r="J177">
        <f>(1/(1+EXP(('S Curve Equation'!$B$11-J132*'S Curve Equation'!$B$12)*'S Curve Equation'!$B$10))+'S Curve Equation'!$B$13)*'S Curve Equation'!$B$14</f>
        <v>0.6972003677284232</v>
      </c>
      <c r="K177">
        <f>(1/(1+EXP(('S Curve Equation'!$B$11-K132*'S Curve Equation'!$B$12)*'S Curve Equation'!$B$10))+'S Curve Equation'!$B$13)*'S Curve Equation'!$B$14</f>
        <v>0.69365146592640303</v>
      </c>
      <c r="L177">
        <f>(1/(1+EXP(('S Curve Equation'!$B$11-L132*'S Curve Equation'!$B$12)*'S Curve Equation'!$B$10))+'S Curve Equation'!$B$13)*'S Curve Equation'!$B$14</f>
        <v>0.69049458902450278</v>
      </c>
      <c r="M177">
        <f>(1/(1+EXP(('S Curve Equation'!$B$11-M132*'S Curve Equation'!$B$12)*'S Curve Equation'!$B$10))+'S Curve Equation'!$B$13)*'S Curve Equation'!$B$14</f>
        <v>0.68709229500123281</v>
      </c>
      <c r="N177">
        <f>(1/(1+EXP(('S Curve Equation'!$B$11-N132*'S Curve Equation'!$B$12)*'S Curve Equation'!$B$10))+'S Curve Equation'!$B$13)*'S Curve Equation'!$B$14</f>
        <v>0.68370219414532474</v>
      </c>
      <c r="O177">
        <f>(1/(1+EXP(('S Curve Equation'!$B$11-O132*'S Curve Equation'!$B$12)*'S Curve Equation'!$B$10))+'S Curve Equation'!$B$13)*'S Curve Equation'!$B$14</f>
        <v>0.68032461416945833</v>
      </c>
      <c r="P177">
        <f>(1/(1+EXP(('S Curve Equation'!$B$11-P132*'S Curve Equation'!$B$12)*'S Curve Equation'!$B$10))+'S Curve Equation'!$B$13)*'S Curve Equation'!$B$14</f>
        <v>0.67695987035048966</v>
      </c>
      <c r="Q177">
        <f>(1/(1+EXP(('S Curve Equation'!$B$11-Q132*'S Curve Equation'!$B$12)*'S Curve Equation'!$B$10))+'S Curve Equation'!$B$13)*'S Curve Equation'!$B$14</f>
        <v>0.67360826572328314</v>
      </c>
      <c r="R177">
        <f>(1/(1+EXP(('S Curve Equation'!$B$11-R132*'S Curve Equation'!$B$12)*'S Curve Equation'!$B$10))+'S Curve Equation'!$B$13)*'S Curve Equation'!$B$14</f>
        <v>0.67027009127899195</v>
      </c>
      <c r="S177">
        <f>(1/(1+EXP(('S Curve Equation'!$B$11-S132*'S Curve Equation'!$B$12)*'S Curve Equation'!$B$10))+'S Curve Equation'!$B$13)*'S Curve Equation'!$B$14</f>
        <v>0.66694562616728192</v>
      </c>
      <c r="T177">
        <f>(1/(1+EXP(('S Curve Equation'!$B$11-T132*'S Curve Equation'!$B$12)*'S Curve Equation'!$B$10))+'S Curve Equation'!$B$13)*'S Curve Equation'!$B$14</f>
        <v>0.66363513790203865</v>
      </c>
      <c r="U177">
        <f>(1/(1+EXP(('S Curve Equation'!$B$11-U132*'S Curve Equation'!$B$12)*'S Curve Equation'!$B$10))+'S Curve Equation'!$B$13)*'S Curve Equation'!$B$14</f>
        <v>0.6603388825701082</v>
      </c>
      <c r="V177">
        <f>(1/(1+EXP(('S Curve Equation'!$B$11-V132*'S Curve Equation'!$B$12)*'S Curve Equation'!$B$10))+'S Curve Equation'!$B$13)*'S Curve Equation'!$B$14</f>
        <v>0.6570571050426316</v>
      </c>
      <c r="W177">
        <f>(1/(1+EXP(('S Curve Equation'!$B$11-W132*'S Curve Equation'!$B$12)*'S Curve Equation'!$B$10))+'S Curve Equation'!$B$13)*'S Curve Equation'!$B$14</f>
        <v>0.65379003918856848</v>
      </c>
      <c r="X177">
        <f>(1/(1+EXP(('S Curve Equation'!$B$11-X132*'S Curve Equation'!$B$12)*'S Curve Equation'!$B$10))+'S Curve Equation'!$B$13)*'S Curve Equation'!$B$14</f>
        <v>0.65053790809001977</v>
      </c>
      <c r="Y177">
        <f>(1/(1+EXP(('S Curve Equation'!$B$11-Y132*'S Curve Equation'!$B$12)*'S Curve Equation'!$B$10))+'S Curve Equation'!$B$13)*'S Curve Equation'!$B$14</f>
        <v>0.64730092425896679</v>
      </c>
      <c r="Z177">
        <f>(1/(1+EXP(('S Curve Equation'!$B$11-Z132*'S Curve Equation'!$B$12)*'S Curve Equation'!$B$10))+'S Curve Equation'!$B$13)*'S Curve Equation'!$B$14</f>
        <v>0.6440792898550799</v>
      </c>
      <c r="AA177">
        <f>(1/(1+EXP(('S Curve Equation'!$B$11-AA132*'S Curve Equation'!$B$12)*'S Curve Equation'!$B$10))+'S Curve Equation'!$B$13)*'S Curve Equation'!$B$14</f>
        <v>0.64087319690425215</v>
      </c>
      <c r="AB177">
        <f>(1/(1+EXP(('S Curve Equation'!$B$11-AB132*'S Curve Equation'!$B$12)*'S Curve Equation'!$B$10))+'S Curve Equation'!$B$13)*'S Curve Equation'!$B$14</f>
        <v>0.63768282751754279</v>
      </c>
      <c r="AC177">
        <f>(1/(1+EXP(('S Curve Equation'!$B$11-AC132*'S Curve Equation'!$B$12)*'S Curve Equation'!$B$10))+'S Curve Equation'!$B$13)*'S Curve Equation'!$B$14</f>
        <v>0.63450835411022777</v>
      </c>
      <c r="AD177">
        <f>(1/(1+EXP(('S Curve Equation'!$B$11-AD132*'S Curve Equation'!$B$12)*'S Curve Equation'!$B$10))+'S Curve Equation'!$B$13)*'S Curve Equation'!$B$14</f>
        <v>0.63134993962066899</v>
      </c>
      <c r="AE177">
        <f>(1/(1+EXP(('S Curve Equation'!$B$11-AE132*'S Curve Equation'!$B$12)*'S Curve Equation'!$B$10))+'S Curve Equation'!$B$13)*'S Curve Equation'!$B$14</f>
        <v>0.62820773772873195</v>
      </c>
      <c r="AF177">
        <f>(1/(1+EXP(('S Curve Equation'!$B$11-AF132*'S Curve Equation'!$B$12)*'S Curve Equation'!$B$10))+'S Curve Equation'!$B$13)*'S Curve Equation'!$B$14</f>
        <v>0.6250818930735017</v>
      </c>
    </row>
    <row r="178" spans="1:32" x14ac:dyDescent="0.25">
      <c r="A178" t="s">
        <v>98</v>
      </c>
      <c r="B178">
        <f>(1/(1+EXP(('S Curve Equation'!$B$11-B133*'S Curve Equation'!$B$12)*'S Curve Equation'!$B$10))+'S Curve Equation'!$B$13)*'S Curve Equation'!$B$14</f>
        <v>0.80299999999999983</v>
      </c>
      <c r="C178">
        <f>(1/(1+EXP(('S Curve Equation'!$B$11-C133*'S Curve Equation'!$B$12)*'S Curve Equation'!$B$10))+'S Curve Equation'!$B$13)*'S Curve Equation'!$B$14</f>
        <v>0.80012919943538718</v>
      </c>
      <c r="D178">
        <f>(1/(1+EXP(('S Curve Equation'!$B$11-D133*'S Curve Equation'!$B$12)*'S Curve Equation'!$B$10))+'S Curve Equation'!$B$13)*'S Curve Equation'!$B$14</f>
        <v>0.79711854329462817</v>
      </c>
      <c r="E178">
        <f>(1/(1+EXP(('S Curve Equation'!$B$11-E133*'S Curve Equation'!$B$12)*'S Curve Equation'!$B$10))+'S Curve Equation'!$B$13)*'S Curve Equation'!$B$14</f>
        <v>0.79409740687719055</v>
      </c>
      <c r="F178">
        <f>(1/(1+EXP(('S Curve Equation'!$B$11-F133*'S Curve Equation'!$B$12)*'S Curve Equation'!$B$10))+'S Curve Equation'!$B$13)*'S Curve Equation'!$B$14</f>
        <v>0.79107254151180673</v>
      </c>
      <c r="G178">
        <f>(1/(1+EXP(('S Curve Equation'!$B$11-G133*'S Curve Equation'!$B$12)*'S Curve Equation'!$B$10))+'S Curve Equation'!$B$13)*'S Curve Equation'!$B$14</f>
        <v>0.78803248219672706</v>
      </c>
      <c r="H178">
        <f>(1/(1+EXP(('S Curve Equation'!$B$11-H133*'S Curve Equation'!$B$12)*'S Curve Equation'!$B$10))+'S Curve Equation'!$B$13)*'S Curve Equation'!$B$14</f>
        <v>0.78490076267991693</v>
      </c>
      <c r="I178">
        <f>(1/(1+EXP(('S Curve Equation'!$B$11-I133*'S Curve Equation'!$B$12)*'S Curve Equation'!$B$10))+'S Curve Equation'!$B$13)*'S Curve Equation'!$B$14</f>
        <v>0.78176466186441862</v>
      </c>
      <c r="J178">
        <f>(1/(1+EXP(('S Curve Equation'!$B$11-J133*'S Curve Equation'!$B$12)*'S Curve Equation'!$B$10))+'S Curve Equation'!$B$13)*'S Curve Equation'!$B$14</f>
        <v>0.7785922025912384</v>
      </c>
      <c r="K178">
        <f>(1/(1+EXP(('S Curve Equation'!$B$11-K133*'S Curve Equation'!$B$12)*'S Curve Equation'!$B$10))+'S Curve Equation'!$B$13)*'S Curve Equation'!$B$14</f>
        <v>0.77543039783163559</v>
      </c>
      <c r="L178">
        <f>(1/(1+EXP(('S Curve Equation'!$B$11-L133*'S Curve Equation'!$B$12)*'S Curve Equation'!$B$10))+'S Curve Equation'!$B$13)*'S Curve Equation'!$B$14</f>
        <v>0.77260916806151658</v>
      </c>
      <c r="M178">
        <f>(1/(1+EXP(('S Curve Equation'!$B$11-M133*'S Curve Equation'!$B$12)*'S Curve Equation'!$B$10))+'S Curve Equation'!$B$13)*'S Curve Equation'!$B$14</f>
        <v>0.76955946724206781</v>
      </c>
      <c r="N178">
        <f>(1/(1+EXP(('S Curve Equation'!$B$11-N133*'S Curve Equation'!$B$12)*'S Curve Equation'!$B$10))+'S Curve Equation'!$B$13)*'S Curve Equation'!$B$14</f>
        <v>0.7665112705850875</v>
      </c>
      <c r="O178">
        <f>(1/(1+EXP(('S Curve Equation'!$B$11-O133*'S Curve Equation'!$B$12)*'S Curve Equation'!$B$10))+'S Curve Equation'!$B$13)*'S Curve Equation'!$B$14</f>
        <v>0.76346498884654179</v>
      </c>
      <c r="P178">
        <f>(1/(1+EXP(('S Curve Equation'!$B$11-P133*'S Curve Equation'!$B$12)*'S Curve Equation'!$B$10))+'S Curve Equation'!$B$13)*'S Curve Equation'!$B$14</f>
        <v>0.76042102427697045</v>
      </c>
      <c r="Q178">
        <f>(1/(1+EXP(('S Curve Equation'!$B$11-Q133*'S Curve Equation'!$B$12)*'S Curve Equation'!$B$10))+'S Curve Equation'!$B$13)*'S Curve Equation'!$B$14</f>
        <v>0.75737977060424744</v>
      </c>
      <c r="R178">
        <f>(1/(1+EXP(('S Curve Equation'!$B$11-R133*'S Curve Equation'!$B$12)*'S Curve Equation'!$B$10))+'S Curve Equation'!$B$13)*'S Curve Equation'!$B$14</f>
        <v>0.7543416130247832</v>
      </c>
      <c r="S178">
        <f>(1/(1+EXP(('S Curve Equation'!$B$11-S133*'S Curve Equation'!$B$12)*'S Curve Equation'!$B$10))+'S Curve Equation'!$B$13)*'S Curve Equation'!$B$14</f>
        <v>0.75130692820282574</v>
      </c>
      <c r="T178">
        <f>(1/(1+EXP(('S Curve Equation'!$B$11-T133*'S Curve Equation'!$B$12)*'S Curve Equation'!$B$10))+'S Curve Equation'!$B$13)*'S Curve Equation'!$B$14</f>
        <v>0.74827608427753667</v>
      </c>
      <c r="U178">
        <f>(1/(1+EXP(('S Curve Equation'!$B$11-U133*'S Curve Equation'!$B$12)*'S Curve Equation'!$B$10))+'S Curve Equation'!$B$13)*'S Curve Equation'!$B$14</f>
        <v>0.74524944087751288</v>
      </c>
      <c r="V178">
        <f>(1/(1+EXP(('S Curve Equation'!$B$11-V133*'S Curve Equation'!$B$12)*'S Curve Equation'!$B$10))+'S Curve Equation'!$B$13)*'S Curve Equation'!$B$14</f>
        <v>0.74222734914242494</v>
      </c>
      <c r="W178">
        <f>(1/(1+EXP(('S Curve Equation'!$B$11-W133*'S Curve Equation'!$B$12)*'S Curve Equation'!$B$10))+'S Curve Equation'!$B$13)*'S Curve Equation'!$B$14</f>
        <v>0.73921015175145022</v>
      </c>
      <c r="X178">
        <f>(1/(1+EXP(('S Curve Equation'!$B$11-X133*'S Curve Equation'!$B$12)*'S Curve Equation'!$B$10))+'S Curve Equation'!$B$13)*'S Curve Equation'!$B$14</f>
        <v>0.73619818295819395</v>
      </c>
      <c r="Y178">
        <f>(1/(1+EXP(('S Curve Equation'!$B$11-Y133*'S Curve Equation'!$B$12)*'S Curve Equation'!$B$10))+'S Curve Equation'!$B$13)*'S Curve Equation'!$B$14</f>
        <v>0.73319176863177216</v>
      </c>
      <c r="Z178">
        <f>(1/(1+EXP(('S Curve Equation'!$B$11-Z133*'S Curve Equation'!$B$12)*'S Curve Equation'!$B$10))+'S Curve Equation'!$B$13)*'S Curve Equation'!$B$14</f>
        <v>0.73019122630376065</v>
      </c>
      <c r="AA178">
        <f>(1/(1+EXP(('S Curve Equation'!$B$11-AA133*'S Curve Equation'!$B$12)*'S Curve Equation'!$B$10))+'S Curve Equation'!$B$13)*'S Curve Equation'!$B$14</f>
        <v>0.72719686522069948</v>
      </c>
      <c r="AB178">
        <f>(1/(1+EXP(('S Curve Equation'!$B$11-AB133*'S Curve Equation'!$B$12)*'S Curve Equation'!$B$10))+'S Curve Equation'!$B$13)*'S Curve Equation'!$B$14</f>
        <v>0.72420898640186582</v>
      </c>
      <c r="AC178">
        <f>(1/(1+EXP(('S Curve Equation'!$B$11-AC133*'S Curve Equation'!$B$12)*'S Curve Equation'!$B$10))+'S Curve Equation'!$B$13)*'S Curve Equation'!$B$14</f>
        <v>0.72122788270201799</v>
      </c>
      <c r="AD178">
        <f>(1/(1+EXP(('S Curve Equation'!$B$11-AD133*'S Curve Equation'!$B$12)*'S Curve Equation'!$B$10))+'S Curve Equation'!$B$13)*'S Curve Equation'!$B$14</f>
        <v>0.71825383887883398</v>
      </c>
      <c r="AE178">
        <f>(1/(1+EXP(('S Curve Equation'!$B$11-AE133*'S Curve Equation'!$B$12)*'S Curve Equation'!$B$10))+'S Curve Equation'!$B$13)*'S Curve Equation'!$B$14</f>
        <v>0.71528713166475788</v>
      </c>
      <c r="AF178">
        <f>(1/(1+EXP(('S Curve Equation'!$B$11-AF133*'S Curve Equation'!$B$12)*'S Curve Equation'!$B$10))+'S Curve Equation'!$B$13)*'S Curve Equation'!$B$14</f>
        <v>0.7123280298429947</v>
      </c>
    </row>
    <row r="179" spans="1:32" x14ac:dyDescent="0.25">
      <c r="A179" t="s">
        <v>100</v>
      </c>
      <c r="B179">
        <f>(1/(1+EXP(('S Curve Equation'!$B$11-B134*'S Curve Equation'!$B$12)*'S Curve Equation'!$B$10))+'S Curve Equation'!$B$13)*'S Curve Equation'!$B$14</f>
        <v>0.8</v>
      </c>
      <c r="C179">
        <f>(1/(1+EXP(('S Curve Equation'!$B$11-C134*'S Curve Equation'!$B$12)*'S Curve Equation'!$B$10))+'S Curve Equation'!$B$13)*'S Curve Equation'!$B$14</f>
        <v>0.7971076658921048</v>
      </c>
      <c r="D179">
        <f>(1/(1+EXP(('S Curve Equation'!$B$11-D134*'S Curve Equation'!$B$12)*'S Curve Equation'!$B$10))+'S Curve Equation'!$B$13)*'S Curve Equation'!$B$14</f>
        <v>0.79407483677616109</v>
      </c>
      <c r="E179">
        <f>(1/(1+EXP(('S Curve Equation'!$B$11-E134*'S Curve Equation'!$B$12)*'S Curve Equation'!$B$10))+'S Curve Equation'!$B$13)*'S Curve Equation'!$B$14</f>
        <v>0.79103186871075115</v>
      </c>
      <c r="F179">
        <f>(1/(1+EXP(('S Curve Equation'!$B$11-F134*'S Curve Equation'!$B$12)*'S Curve Equation'!$B$10))+'S Curve Equation'!$B$13)*'S Curve Equation'!$B$14</f>
        <v>0.78798556173804724</v>
      </c>
      <c r="G179">
        <f>(1/(1+EXP(('S Curve Equation'!$B$11-G134*'S Curve Equation'!$B$12)*'S Curve Equation'!$B$10))+'S Curve Equation'!$B$13)*'S Curve Equation'!$B$14</f>
        <v>0.78492437050516417</v>
      </c>
      <c r="H179">
        <f>(1/(1+EXP(('S Curve Equation'!$B$11-H134*'S Curve Equation'!$B$12)*'S Curve Equation'!$B$10))+'S Curve Equation'!$B$13)*'S Curve Equation'!$B$14</f>
        <v>0.78177131635546304</v>
      </c>
      <c r="I179">
        <f>(1/(1+EXP(('S Curve Equation'!$B$11-I134*'S Curve Equation'!$B$12)*'S Curve Equation'!$B$10))+'S Curve Equation'!$B$13)*'S Curve Equation'!$B$14</f>
        <v>0.77861428971592761</v>
      </c>
      <c r="J179">
        <f>(1/(1+EXP(('S Curve Equation'!$B$11-J134*'S Curve Equation'!$B$12)*'S Curve Equation'!$B$10))+'S Curve Equation'!$B$13)*'S Curve Equation'!$B$14</f>
        <v>0.77542110545087373</v>
      </c>
      <c r="K179">
        <f>(1/(1+EXP(('S Curve Equation'!$B$11-K134*'S Curve Equation'!$B$12)*'S Curve Equation'!$B$10))+'S Curve Equation'!$B$13)*'S Curve Equation'!$B$14</f>
        <v>0.77223908591027646</v>
      </c>
      <c r="L179">
        <f>(1/(1+EXP(('S Curve Equation'!$B$11-L134*'S Curve Equation'!$B$12)*'S Curve Equation'!$B$10))+'S Curve Equation'!$B$13)*'S Curve Equation'!$B$14</f>
        <v>0.7694001876377935</v>
      </c>
      <c r="M179">
        <f>(1/(1+EXP(('S Curve Equation'!$B$11-M134*'S Curve Equation'!$B$12)*'S Curve Equation'!$B$10))+'S Curve Equation'!$B$13)*'S Curve Equation'!$B$14</f>
        <v>0.76633177612505987</v>
      </c>
      <c r="N179">
        <f>(1/(1+EXP(('S Curve Equation'!$B$11-N134*'S Curve Equation'!$B$12)*'S Curve Equation'!$B$10))+'S Curve Equation'!$B$13)*'S Curve Equation'!$B$14</f>
        <v>0.76326527888319839</v>
      </c>
      <c r="O179">
        <f>(1/(1+EXP(('S Curve Equation'!$B$11-O134*'S Curve Equation'!$B$12)*'S Curve Equation'!$B$10))+'S Curve Equation'!$B$13)*'S Curve Equation'!$B$14</f>
        <v>0.76020110584294009</v>
      </c>
      <c r="P179">
        <f>(1/(1+EXP(('S Curve Equation'!$B$11-P134*'S Curve Equation'!$B$12)*'S Curve Equation'!$B$10))+'S Curve Equation'!$B$13)*'S Curve Equation'!$B$14</f>
        <v>0.75713965822128848</v>
      </c>
      <c r="Q179">
        <f>(1/(1+EXP(('S Curve Equation'!$B$11-Q134*'S Curve Equation'!$B$12)*'S Curve Equation'!$B$10))+'S Curve Equation'!$B$13)*'S Curve Equation'!$B$14</f>
        <v>0.75408132851156806</v>
      </c>
      <c r="R179">
        <f>(1/(1+EXP(('S Curve Equation'!$B$11-R134*'S Curve Equation'!$B$12)*'S Curve Equation'!$B$10))+'S Curve Equation'!$B$13)*'S Curve Equation'!$B$14</f>
        <v>0.75102650048188402</v>
      </c>
      <c r="S179">
        <f>(1/(1+EXP(('S Curve Equation'!$B$11-S134*'S Curve Equation'!$B$12)*'S Curve Equation'!$B$10))+'S Curve Equation'!$B$13)*'S Curve Equation'!$B$14</f>
        <v>0.74797554918164555</v>
      </c>
      <c r="T179">
        <f>(1/(1+EXP(('S Curve Equation'!$B$11-T134*'S Curve Equation'!$B$12)*'S Curve Equation'!$B$10))+'S Curve Equation'!$B$13)*'S Curve Equation'!$B$14</f>
        <v>0.74492884095581002</v>
      </c>
      <c r="U179">
        <f>(1/(1+EXP(('S Curve Equation'!$B$11-U134*'S Curve Equation'!$B$12)*'S Curve Equation'!$B$10))+'S Curve Equation'!$B$13)*'S Curve Equation'!$B$14</f>
        <v>0.74188673346652023</v>
      </c>
      <c r="V179">
        <f>(1/(1+EXP(('S Curve Equation'!$B$11-V134*'S Curve Equation'!$B$12)*'S Curve Equation'!$B$10))+'S Curve Equation'!$B$13)*'S Curve Equation'!$B$14</f>
        <v>0.73884957572178644</v>
      </c>
      <c r="W179">
        <f>(1/(1+EXP(('S Curve Equation'!$B$11-W134*'S Curve Equation'!$B$12)*'S Curve Equation'!$B$10))+'S Curve Equation'!$B$13)*'S Curve Equation'!$B$14</f>
        <v>0.73581770811089209</v>
      </c>
      <c r="X179">
        <f>(1/(1+EXP(('S Curve Equation'!$B$11-X134*'S Curve Equation'!$B$12)*'S Curve Equation'!$B$10))+'S Curve Equation'!$B$13)*'S Curve Equation'!$B$14</f>
        <v>0.73279146244620275</v>
      </c>
      <c r="Y179">
        <f>(1/(1+EXP(('S Curve Equation'!$B$11-Y134*'S Curve Equation'!$B$12)*'S Curve Equation'!$B$10))+'S Curve Equation'!$B$13)*'S Curve Equation'!$B$14</f>
        <v>0.72977116201104719</v>
      </c>
      <c r="Z179">
        <f>(1/(1+EXP(('S Curve Equation'!$B$11-Z134*'S Curve Equation'!$B$12)*'S Curve Equation'!$B$10))+'S Curve Equation'!$B$13)*'S Curve Equation'!$B$14</f>
        <v>0.72675712161336903</v>
      </c>
      <c r="AA179">
        <f>(1/(1+EXP(('S Curve Equation'!$B$11-AA134*'S Curve Equation'!$B$12)*'S Curve Equation'!$B$10))+'S Curve Equation'!$B$13)*'S Curve Equation'!$B$14</f>
        <v>0.72374964764483207</v>
      </c>
      <c r="AB179">
        <f>(1/(1+EXP(('S Curve Equation'!$B$11-AB134*'S Curve Equation'!$B$12)*'S Curve Equation'!$B$10))+'S Curve Equation'!$B$13)*'S Curve Equation'!$B$14</f>
        <v>0.72074903814508595</v>
      </c>
      <c r="AC179">
        <f>(1/(1+EXP(('S Curve Equation'!$B$11-AC134*'S Curve Equation'!$B$12)*'S Curve Equation'!$B$10))+'S Curve Equation'!$B$13)*'S Curve Equation'!$B$14</f>
        <v>0.7177555828708897</v>
      </c>
      <c r="AD179">
        <f>(1/(1+EXP(('S Curve Equation'!$B$11-AD134*'S Curve Equation'!$B$12)*'S Curve Equation'!$B$10))+'S Curve Equation'!$B$13)*'S Curve Equation'!$B$14</f>
        <v>0.7147695633698149</v>
      </c>
      <c r="AE179">
        <f>(1/(1+EXP(('S Curve Equation'!$B$11-AE134*'S Curve Equation'!$B$12)*'S Curve Equation'!$B$10))+'S Curve Equation'!$B$13)*'S Curve Equation'!$B$14</f>
        <v>0.71179125305823365</v>
      </c>
      <c r="AF179">
        <f>(1/(1+EXP(('S Curve Equation'!$B$11-AF134*'S Curve Equation'!$B$12)*'S Curve Equation'!$B$10))+'S Curve Equation'!$B$13)*'S Curve Equation'!$B$14</f>
        <v>0.70882091730333208</v>
      </c>
    </row>
    <row r="181" spans="1:32" x14ac:dyDescent="0.25">
      <c r="A181" t="s">
        <v>527</v>
      </c>
    </row>
    <row r="182" spans="1:32" x14ac:dyDescent="0.25">
      <c r="B182">
        <v>2020</v>
      </c>
      <c r="C182">
        <v>2021</v>
      </c>
      <c r="D182">
        <v>2022</v>
      </c>
      <c r="E182">
        <v>2023</v>
      </c>
      <c r="F182">
        <v>2024</v>
      </c>
      <c r="G182">
        <v>2025</v>
      </c>
      <c r="H182">
        <v>2026</v>
      </c>
      <c r="I182">
        <v>2027</v>
      </c>
      <c r="J182">
        <v>2028</v>
      </c>
      <c r="K182">
        <v>2029</v>
      </c>
      <c r="L182">
        <v>2030</v>
      </c>
      <c r="M182">
        <v>2031</v>
      </c>
      <c r="N182">
        <v>2032</v>
      </c>
      <c r="O182">
        <v>2033</v>
      </c>
      <c r="P182">
        <v>2034</v>
      </c>
      <c r="Q182">
        <v>2035</v>
      </c>
      <c r="R182">
        <v>2036</v>
      </c>
      <c r="S182">
        <v>2037</v>
      </c>
      <c r="T182">
        <v>2038</v>
      </c>
      <c r="U182">
        <v>2039</v>
      </c>
      <c r="V182">
        <v>2040</v>
      </c>
      <c r="W182">
        <v>2041</v>
      </c>
      <c r="X182">
        <v>2042</v>
      </c>
      <c r="Y182">
        <v>2043</v>
      </c>
      <c r="Z182">
        <v>2044</v>
      </c>
      <c r="AA182">
        <v>2045</v>
      </c>
      <c r="AB182">
        <v>2046</v>
      </c>
      <c r="AC182">
        <v>2047</v>
      </c>
      <c r="AD182">
        <v>2048</v>
      </c>
      <c r="AE182">
        <v>2049</v>
      </c>
      <c r="AF182">
        <v>2050</v>
      </c>
    </row>
    <row r="183" spans="1:32" x14ac:dyDescent="0.25">
      <c r="A183" t="s">
        <v>18</v>
      </c>
      <c r="B183">
        <f>B138/SUM(B138,'Calculations black'!B138,'Calculations asian'!B138,'Calculations otherrace'!B138)</f>
        <v>0.92400000000000004</v>
      </c>
      <c r="C183">
        <f>C138/SUM(C138,'Calculations black'!C138,'Calculations asian'!C138,'Calculations otherrace'!C138)</f>
        <v>0.92273327738233968</v>
      </c>
      <c r="D183">
        <f>D138/SUM(D138,'Calculations black'!D138,'Calculations asian'!D138,'Calculations otherrace'!D138)</f>
        <v>0.92140413936129018</v>
      </c>
      <c r="E183">
        <f>E138/SUM(E138,'Calculations black'!E138,'Calculations asian'!E138,'Calculations otherrace'!E138)</f>
        <v>0.92006124123949917</v>
      </c>
      <c r="F183">
        <f>F138/SUM(F138,'Calculations black'!F138,'Calculations asian'!F138,'Calculations otherrace'!F138)</f>
        <v>0.91870987119566228</v>
      </c>
      <c r="G183">
        <f>G138/SUM(G138,'Calculations black'!G138,'Calculations asian'!G138,'Calculations otherrace'!G138)</f>
        <v>0.91734078698409716</v>
      </c>
      <c r="H183">
        <f>H138/SUM(H138,'Calculations black'!H138,'Calculations asian'!H138,'Calculations otherrace'!H138)</f>
        <v>0.91591902942509584</v>
      </c>
      <c r="I183">
        <f>I138/SUM(I138,'Calculations black'!I138,'Calculations asian'!I138,'Calculations otherrace'!I138)</f>
        <v>0.91449095742642839</v>
      </c>
      <c r="J183">
        <f>J138/SUM(J138,'Calculations black'!J138,'Calculations asian'!J138,'Calculations otherrace'!J138)</f>
        <v>0.91303807622130884</v>
      </c>
      <c r="K183">
        <f>K138/SUM(K138,'Calculations black'!K138,'Calculations asian'!K138,'Calculations otherrace'!K138)</f>
        <v>0.91157960017949946</v>
      </c>
      <c r="L183">
        <f>L138/SUM(L138,'Calculations black'!L138,'Calculations asian'!L138,'Calculations otherrace'!L138)</f>
        <v>0.91028332642566689</v>
      </c>
      <c r="M183">
        <f>M138/SUM(M138,'Calculations black'!M138,'Calculations asian'!M138,'Calculations otherrace'!M138)</f>
        <v>0.90886588960596337</v>
      </c>
      <c r="N183">
        <f>N138/SUM(N138,'Calculations black'!N138,'Calculations asian'!N138,'Calculations otherrace'!N138)</f>
        <v>0.90744118489802172</v>
      </c>
      <c r="O183">
        <f>O138/SUM(O138,'Calculations black'!O138,'Calculations asian'!O138,'Calculations otherrace'!O138)</f>
        <v>0.906009285563946</v>
      </c>
      <c r="P183">
        <f>P138/SUM(P138,'Calculations black'!P138,'Calculations asian'!P138,'Calculations otherrace'!P138)</f>
        <v>0.90457026547864083</v>
      </c>
      <c r="Q183">
        <f>Q138/SUM(Q138,'Calculations black'!Q138,'Calculations asian'!Q138,'Calculations otherrace'!Q138)</f>
        <v>0.90312419911732655</v>
      </c>
      <c r="R183">
        <f>R138/SUM(R138,'Calculations black'!R138,'Calculations asian'!R138,'Calculations otherrace'!R138)</f>
        <v>0.90167116154303761</v>
      </c>
      <c r="S183">
        <f>S138/SUM(S138,'Calculations black'!S138,'Calculations asian'!S138,'Calculations otherrace'!S138)</f>
        <v>0.9002112283940874</v>
      </c>
      <c r="T183">
        <f>T138/SUM(T138,'Calculations black'!T138,'Calculations asian'!T138,'Calculations otherrace'!T138)</f>
        <v>0.89874447587148909</v>
      </c>
      <c r="U183">
        <f>U138/SUM(U138,'Calculations black'!U138,'Calculations asian'!U138,'Calculations otherrace'!U138)</f>
        <v>0.89727098072632583</v>
      </c>
      <c r="V183">
        <f>V138/SUM(V138,'Calculations black'!V138,'Calculations asian'!V138,'Calculations otherrace'!V138)</f>
        <v>0.89579082024705237</v>
      </c>
      <c r="W183">
        <f>W138/SUM(W138,'Calculations black'!W138,'Calculations asian'!W138,'Calculations otherrace'!W138)</f>
        <v>0.89430407224672892</v>
      </c>
      <c r="X183">
        <f>X138/SUM(X138,'Calculations black'!X138,'Calculations asian'!X138,'Calculations otherrace'!X138)</f>
        <v>0.89281081505017423</v>
      </c>
      <c r="Y183">
        <f>Y138/SUM(Y138,'Calculations black'!Y138,'Calculations asian'!Y138,'Calculations otherrace'!Y138)</f>
        <v>0.89131112748103036</v>
      </c>
      <c r="Z183">
        <f>Z138/SUM(Z138,'Calculations black'!Z138,'Calculations asian'!Z138,'Calculations otherrace'!Z138)</f>
        <v>0.88980508884873644</v>
      </c>
      <c r="AA183">
        <f>AA138/SUM(AA138,'Calculations black'!AA138,'Calculations asian'!AA138,'Calculations otherrace'!AA138)</f>
        <v>0.88829277893540504</v>
      </c>
      <c r="AB183">
        <f>AB138/SUM(AB138,'Calculations black'!AB138,'Calculations asian'!AB138,'Calculations otherrace'!AB138)</f>
        <v>0.88677427798259312</v>
      </c>
      <c r="AC183">
        <f>AC138/SUM(AC138,'Calculations black'!AC138,'Calculations asian'!AC138,'Calculations otherrace'!AC138)</f>
        <v>0.88524966667797067</v>
      </c>
      <c r="AD183">
        <f>AD138/SUM(AD138,'Calculations black'!AD138,'Calculations asian'!AD138,'Calculations otherrace'!AD138)</f>
        <v>0.88371902614187881</v>
      </c>
      <c r="AE183">
        <f>AE138/SUM(AE138,'Calculations black'!AE138,'Calculations asian'!AE138,'Calculations otherrace'!AE138)</f>
        <v>0.88218243791377637</v>
      </c>
      <c r="AF183">
        <f>AF138/SUM(AF138,'Calculations black'!AF138,'Calculations asian'!AF138,'Calculations otherrace'!AF138)</f>
        <v>0.88063998393857423</v>
      </c>
    </row>
    <row r="184" spans="1:32" x14ac:dyDescent="0.25">
      <c r="A184" t="s">
        <v>20</v>
      </c>
      <c r="B184">
        <f>B139/SUM(B139,'Calculations black'!B139,'Calculations asian'!B139,'Calculations otherrace'!B139)</f>
        <v>0.93099999999999994</v>
      </c>
      <c r="C184">
        <f>C139/SUM(C139,'Calculations black'!C139,'Calculations asian'!C139,'Calculations otherrace'!C139)</f>
        <v>0.92988324991958471</v>
      </c>
      <c r="D184">
        <f>D139/SUM(D139,'Calculations black'!D139,'Calculations asian'!D139,'Calculations otherrace'!D139)</f>
        <v>0.92870999886577599</v>
      </c>
      <c r="E184">
        <f>E139/SUM(E139,'Calculations black'!E139,'Calculations asian'!E139,'Calculations otherrace'!E139)</f>
        <v>0.92752545894353167</v>
      </c>
      <c r="F184">
        <f>F139/SUM(F139,'Calculations black'!F139,'Calculations asian'!F139,'Calculations otherrace'!F139)</f>
        <v>0.92633357324116605</v>
      </c>
      <c r="G184">
        <f>G139/SUM(G139,'Calculations black'!G139,'Calculations asian'!G139,'Calculations otherrace'!G139)</f>
        <v>0.92512719614329297</v>
      </c>
      <c r="H184">
        <f>H139/SUM(H139,'Calculations black'!H139,'Calculations asian'!H139,'Calculations otherrace'!H139)</f>
        <v>0.92387544020608203</v>
      </c>
      <c r="I184">
        <f>I139/SUM(I139,'Calculations black'!I139,'Calculations asian'!I139,'Calculations otherrace'!I139)</f>
        <v>0.92261726789953968</v>
      </c>
      <c r="J184">
        <f>J139/SUM(J139,'Calculations black'!J139,'Calculations asian'!J139,'Calculations otherrace'!J139)</f>
        <v>0.92133730951412551</v>
      </c>
      <c r="K184">
        <f>K139/SUM(K139,'Calculations black'!K139,'Calculations asian'!K139,'Calculations otherrace'!K139)</f>
        <v>0.92005296225468525</v>
      </c>
      <c r="L184">
        <f>L139/SUM(L139,'Calculations black'!L139,'Calculations asian'!L139,'Calculations otherrace'!L139)</f>
        <v>0.91890864644402037</v>
      </c>
      <c r="M184">
        <f>M139/SUM(M139,'Calculations black'!M139,'Calculations asian'!M139,'Calculations otherrace'!M139)</f>
        <v>0.91765942266683076</v>
      </c>
      <c r="N184">
        <f>N139/SUM(N139,'Calculations black'!N139,'Calculations asian'!N139,'Calculations otherrace'!N139)</f>
        <v>0.91640378439876202</v>
      </c>
      <c r="O184">
        <f>O139/SUM(O139,'Calculations black'!O139,'Calculations asian'!O139,'Calculations otherrace'!O139)</f>
        <v>0.91514178452814754</v>
      </c>
      <c r="P184">
        <f>P139/SUM(P139,'Calculations black'!P139,'Calculations asian'!P139,'Calculations otherrace'!P139)</f>
        <v>0.91387347645862971</v>
      </c>
      <c r="Q184">
        <f>Q139/SUM(Q139,'Calculations black'!Q139,'Calculations asian'!Q139,'Calculations otherrace'!Q139)</f>
        <v>0.91259891410137661</v>
      </c>
      <c r="R184">
        <f>R139/SUM(R139,'Calculations black'!R139,'Calculations asian'!R139,'Calculations otherrace'!R139)</f>
        <v>0.91131815186732468</v>
      </c>
      <c r="S184">
        <f>S139/SUM(S139,'Calculations black'!S139,'Calculations asian'!S139,'Calculations otherrace'!S139)</f>
        <v>0.91003124465942953</v>
      </c>
      <c r="T184">
        <f>T139/SUM(T139,'Calculations black'!T139,'Calculations asian'!T139,'Calculations otherrace'!T139)</f>
        <v>0.90873824786491764</v>
      </c>
      <c r="U184">
        <f>U139/SUM(U139,'Calculations black'!U139,'Calculations asian'!U139,'Calculations otherrace'!U139)</f>
        <v>0.90743921734752542</v>
      </c>
      <c r="V184">
        <f>V139/SUM(V139,'Calculations black'!V139,'Calculations asian'!V139,'Calculations otherrace'!V139)</f>
        <v>0.90613420943971457</v>
      </c>
      <c r="W184">
        <f>W139/SUM(W139,'Calculations black'!W139,'Calculations asian'!W139,'Calculations otherrace'!W139)</f>
        <v>0.90482328093485531</v>
      </c>
      <c r="X184">
        <f>X139/SUM(X139,'Calculations black'!X139,'Calculations asian'!X139,'Calculations otherrace'!X139)</f>
        <v>0.90350648907936781</v>
      </c>
      <c r="Y184">
        <f>Y139/SUM(Y139,'Calculations black'!Y139,'Calculations asian'!Y139,'Calculations otherrace'!Y139)</f>
        <v>0.90218389156481171</v>
      </c>
      <c r="Z184">
        <f>Z139/SUM(Z139,'Calculations black'!Z139,'Calculations asian'!Z139,'Calculations otherrace'!Z139)</f>
        <v>0.90085554651991917</v>
      </c>
      <c r="AA184">
        <f>AA139/SUM(AA139,'Calculations black'!AA139,'Calculations asian'!AA139,'Calculations otherrace'!AA139)</f>
        <v>0.89952151250256074</v>
      </c>
      <c r="AB184">
        <f>AB139/SUM(AB139,'Calculations black'!AB139,'Calculations asian'!AB139,'Calculations otherrace'!AB139)</f>
        <v>0.89818184849164007</v>
      </c>
      <c r="AC184">
        <f>AC139/SUM(AC139,'Calculations black'!AC139,'Calculations asian'!AC139,'Calculations otherrace'!AC139)</f>
        <v>0.89683661387891078</v>
      </c>
      <c r="AD184">
        <f>AD139/SUM(AD139,'Calculations black'!AD139,'Calculations asian'!AD139,'Calculations otherrace'!AD139)</f>
        <v>0.89548586846071021</v>
      </c>
      <c r="AE184">
        <f>AE139/SUM(AE139,'Calculations black'!AE139,'Calculations asian'!AE139,'Calculations otherrace'!AE139)</f>
        <v>0.89412967242960373</v>
      </c>
      <c r="AF184">
        <f>AF139/SUM(AF139,'Calculations black'!AF139,'Calculations asian'!AF139,'Calculations otherrace'!AF139)</f>
        <v>0.89276808636593952</v>
      </c>
    </row>
    <row r="185" spans="1:32" x14ac:dyDescent="0.25">
      <c r="A185" t="s">
        <v>22</v>
      </c>
      <c r="B185">
        <f>B140/SUM(B140,'Calculations black'!B140,'Calculations asian'!B140,'Calculations otherrace'!B140)</f>
        <v>0.80599999999999994</v>
      </c>
      <c r="C185">
        <f>C140/SUM(C140,'Calculations black'!C140,'Calculations asian'!C140,'Calculations otherrace'!C140)</f>
        <v>0.8034868808899065</v>
      </c>
      <c r="D185">
        <f>D140/SUM(D140,'Calculations black'!D140,'Calculations asian'!D140,'Calculations otherrace'!D140)</f>
        <v>0.80086195196116194</v>
      </c>
      <c r="E185">
        <f>E140/SUM(E140,'Calculations black'!E140,'Calculations asian'!E140,'Calculations otherrace'!E140)</f>
        <v>0.7982166469340124</v>
      </c>
      <c r="F185">
        <f>F140/SUM(F140,'Calculations black'!F140,'Calculations asian'!F140,'Calculations otherrace'!F140)</f>
        <v>0.79556328700986556</v>
      </c>
      <c r="G185">
        <f>G140/SUM(G140,'Calculations black'!G140,'Calculations asian'!G140,'Calculations otherrace'!G140)</f>
        <v>0.79288183532336776</v>
      </c>
      <c r="H185">
        <f>H140/SUM(H140,'Calculations black'!H140,'Calculations asian'!H140,'Calculations otherrace'!H140)</f>
        <v>0.79010488184705885</v>
      </c>
      <c r="I185">
        <f>I140/SUM(I140,'Calculations black'!I140,'Calculations asian'!I140,'Calculations otherrace'!I140)</f>
        <v>0.7873274156660196</v>
      </c>
      <c r="J185">
        <f>J140/SUM(J140,'Calculations black'!J140,'Calculations asian'!J140,'Calculations otherrace'!J140)</f>
        <v>0.784511807850932</v>
      </c>
      <c r="K185">
        <f>K140/SUM(K140,'Calculations black'!K140,'Calculations asian'!K140,'Calculations otherrace'!K140)</f>
        <v>0.78169471960478187</v>
      </c>
      <c r="L185">
        <f>L140/SUM(L140,'Calculations black'!L140,'Calculations asian'!L140,'Calculations otherrace'!L140)</f>
        <v>0.77920469492871158</v>
      </c>
      <c r="M185">
        <f>M140/SUM(M140,'Calculations black'!M140,'Calculations asian'!M140,'Calculations otherrace'!M140)</f>
        <v>0.77648739212796536</v>
      </c>
      <c r="N185">
        <f>N140/SUM(N140,'Calculations black'!N140,'Calculations asian'!N140,'Calculations otherrace'!N140)</f>
        <v>0.77376588934081336</v>
      </c>
      <c r="O185">
        <f>O140/SUM(O140,'Calculations black'!O140,'Calculations asian'!O140,'Calculations otherrace'!O140)</f>
        <v>0.77104046349343758</v>
      </c>
      <c r="P185">
        <f>P140/SUM(P140,'Calculations black'!P140,'Calculations asian'!P140,'Calculations otherrace'!P140)</f>
        <v>0.76831139039292939</v>
      </c>
      <c r="Q185">
        <f>Q140/SUM(Q140,'Calculations black'!Q140,'Calculations asian'!Q140,'Calculations otherrace'!Q140)</f>
        <v>0.76557894463278942</v>
      </c>
      <c r="R185">
        <f>R140/SUM(R140,'Calculations black'!R140,'Calculations asian'!R140,'Calculations otherrace'!R140)</f>
        <v>0.76284339949987601</v>
      </c>
      <c r="S185">
        <f>S140/SUM(S140,'Calculations black'!S140,'Calculations asian'!S140,'Calculations otherrace'!S140)</f>
        <v>0.76010502688286741</v>
      </c>
      <c r="T185">
        <f>T140/SUM(T140,'Calculations black'!T140,'Calculations asian'!T140,'Calculations otherrace'!T140)</f>
        <v>0.75736409718232633</v>
      </c>
      <c r="U185">
        <f>U140/SUM(U140,'Calculations black'!U140,'Calculations asian'!U140,'Calculations otherrace'!U140)</f>
        <v>0.75462087922243293</v>
      </c>
      <c r="V185">
        <f>V140/SUM(V140,'Calculations black'!V140,'Calculations asian'!V140,'Calculations otherrace'!V140)</f>
        <v>0.75187564016445729</v>
      </c>
      <c r="W185">
        <f>W140/SUM(W140,'Calculations black'!W140,'Calculations asian'!W140,'Calculations otherrace'!W140)</f>
        <v>0.74912864542204149</v>
      </c>
      <c r="X185">
        <f>X140/SUM(X140,'Calculations black'!X140,'Calculations asian'!X140,'Calculations otherrace'!X140)</f>
        <v>0.74638015857835371</v>
      </c>
      <c r="Y185">
        <f>Y140/SUM(Y140,'Calculations black'!Y140,'Calculations asian'!Y140,'Calculations otherrace'!Y140)</f>
        <v>0.74363044130516842</v>
      </c>
      <c r="Z185">
        <f>Z140/SUM(Z140,'Calculations black'!Z140,'Calculations asian'!Z140,'Calculations otherrace'!Z140)</f>
        <v>0.74087975328393796</v>
      </c>
      <c r="AA185">
        <f>AA140/SUM(AA140,'Calculations black'!AA140,'Calculations asian'!AA140,'Calculations otherrace'!AA140)</f>
        <v>0.73812835212890182</v>
      </c>
      <c r="AB185">
        <f>AB140/SUM(AB140,'Calculations black'!AB140,'Calculations asian'!AB140,'Calculations otherrace'!AB140)</f>
        <v>0.73537649331228216</v>
      </c>
      <c r="AC185">
        <f>AC140/SUM(AC140,'Calculations black'!AC140,'Calculations asian'!AC140,'Calculations otherrace'!AC140)</f>
        <v>0.73262443009161493</v>
      </c>
      <c r="AD185">
        <f>AD140/SUM(AD140,'Calculations black'!AD140,'Calculations asian'!AD140,'Calculations otherrace'!AD140)</f>
        <v>0.72987241343925613</v>
      </c>
      <c r="AE185">
        <f>AE140/SUM(AE140,'Calculations black'!AE140,'Calculations asian'!AE140,'Calculations otherrace'!AE140)</f>
        <v>0.72712069197409557</v>
      </c>
      <c r="AF185">
        <f>AF140/SUM(AF140,'Calculations black'!AF140,'Calculations asian'!AF140,'Calculations otherrace'!AF140)</f>
        <v>0.72436951189552101</v>
      </c>
    </row>
    <row r="186" spans="1:32" x14ac:dyDescent="0.25">
      <c r="A186" t="s">
        <v>24</v>
      </c>
      <c r="B186">
        <f>B141/SUM(B141,'Calculations black'!B141,'Calculations asian'!B141,'Calculations otherrace'!B141)</f>
        <v>0.90400000000000014</v>
      </c>
      <c r="C186">
        <f>C141/SUM(C141,'Calculations black'!C141,'Calculations asian'!C141,'Calculations otherrace'!C141)</f>
        <v>0.90231812812687262</v>
      </c>
      <c r="D186">
        <f>D141/SUM(D141,'Calculations black'!D141,'Calculations asian'!D141,'Calculations otherrace'!D141)</f>
        <v>0.90056185533777156</v>
      </c>
      <c r="E186">
        <f>E141/SUM(E141,'Calculations black'!E141,'Calculations asian'!E141,'Calculations otherrace'!E141)</f>
        <v>0.89878620888946437</v>
      </c>
      <c r="F186">
        <f>F141/SUM(F141,'Calculations black'!F141,'Calculations asian'!F141,'Calculations otherrace'!F141)</f>
        <v>0.89700120274878725</v>
      </c>
      <c r="G186">
        <f>G141/SUM(G141,'Calculations black'!G141,'Calculations asian'!G141,'Calculations otherrace'!G141)</f>
        <v>0.89519053003107496</v>
      </c>
      <c r="H186">
        <f>H141/SUM(H141,'Calculations black'!H141,'Calculations asian'!H141,'Calculations otherrace'!H141)</f>
        <v>0.89330848544072827</v>
      </c>
      <c r="I186">
        <f>I141/SUM(I141,'Calculations black'!I141,'Calculations asian'!I141,'Calculations otherrace'!I141)</f>
        <v>0.89142413624849381</v>
      </c>
      <c r="J186">
        <f>J141/SUM(J141,'Calculations black'!J141,'Calculations asian'!J141,'Calculations otherrace'!J141)</f>
        <v>0.88950932069402922</v>
      </c>
      <c r="K186">
        <f>K141/SUM(K141,'Calculations black'!K141,'Calculations asian'!K141,'Calculations otherrace'!K141)</f>
        <v>0.88758749858956831</v>
      </c>
      <c r="L186">
        <f>L141/SUM(L141,'Calculations black'!L141,'Calculations asian'!L141,'Calculations otherrace'!L141)</f>
        <v>0.88589281730476221</v>
      </c>
      <c r="M186">
        <f>M141/SUM(M141,'Calculations black'!M141,'Calculations asian'!M141,'Calculations otherrace'!M141)</f>
        <v>0.88403365816140123</v>
      </c>
      <c r="N186">
        <f>N141/SUM(N141,'Calculations black'!N141,'Calculations asian'!N141,'Calculations otherrace'!N141)</f>
        <v>0.88216728779036757</v>
      </c>
      <c r="O186">
        <f>O141/SUM(O141,'Calculations black'!O141,'Calculations asian'!O141,'Calculations otherrace'!O141)</f>
        <v>0.88029384134544375</v>
      </c>
      <c r="P186">
        <f>P141/SUM(P141,'Calculations black'!P141,'Calculations asian'!P141,'Calculations otherrace'!P141)</f>
        <v>0.87841345404510651</v>
      </c>
      <c r="Q186">
        <f>Q141/SUM(Q141,'Calculations black'!Q141,'Calculations asian'!Q141,'Calculations otherrace'!Q141)</f>
        <v>0.87652626115525811</v>
      </c>
      <c r="R186">
        <f>R141/SUM(R141,'Calculations black'!R141,'Calculations asian'!R141,'Calculations otherrace'!R141)</f>
        <v>0.87463239797186232</v>
      </c>
      <c r="S186">
        <f>S141/SUM(S141,'Calculations black'!S141,'Calculations asian'!S141,'Calculations otherrace'!S141)</f>
        <v>0.87273199980346661</v>
      </c>
      <c r="T186">
        <f>T141/SUM(T141,'Calculations black'!T141,'Calculations asian'!T141,'Calculations otherrace'!T141)</f>
        <v>0.87082520195361335</v>
      </c>
      <c r="U186">
        <f>U141/SUM(U141,'Calculations black'!U141,'Calculations asian'!U141,'Calculations otherrace'!U141)</f>
        <v>0.86891213970312908</v>
      </c>
      <c r="V186">
        <f>V141/SUM(V141,'Calculations black'!V141,'Calculations asian'!V141,'Calculations otherrace'!V141)</f>
        <v>0.86699294829228502</v>
      </c>
      <c r="W186">
        <f>W141/SUM(W141,'Calculations black'!W141,'Calculations asian'!W141,'Calculations otherrace'!W141)</f>
        <v>0.86506776290283449</v>
      </c>
      <c r="X186">
        <f>X141/SUM(X141,'Calculations black'!X141,'Calculations asian'!X141,'Calculations otherrace'!X141)</f>
        <v>0.86313671863991948</v>
      </c>
      <c r="Y186">
        <f>Y141/SUM(Y141,'Calculations black'!Y141,'Calculations asian'!Y141,'Calculations otherrace'!Y141)</f>
        <v>0.86119995051384857</v>
      </c>
      <c r="Z186">
        <f>Z141/SUM(Z141,'Calculations black'!Z141,'Calculations asian'!Z141,'Calculations otherrace'!Z141)</f>
        <v>0.85925759342174823</v>
      </c>
      <c r="AA186">
        <f>AA141/SUM(AA141,'Calculations black'!AA141,'Calculations asian'!AA141,'Calculations otherrace'!AA141)</f>
        <v>0.85730978212909048</v>
      </c>
      <c r="AB186">
        <f>AB141/SUM(AB141,'Calculations black'!AB141,'Calculations asian'!AB141,'Calculations otherrace'!AB141)</f>
        <v>0.85535665125109961</v>
      </c>
      <c r="AC186">
        <f>AC141/SUM(AC141,'Calculations black'!AC141,'Calculations asian'!AC141,'Calculations otherrace'!AC141)</f>
        <v>0.85339833523404451</v>
      </c>
      <c r="AD186">
        <f>AD141/SUM(AD141,'Calculations black'!AD141,'Calculations asian'!AD141,'Calculations otherrace'!AD141)</f>
        <v>0.85143496833642185</v>
      </c>
      <c r="AE186">
        <f>AE141/SUM(AE141,'Calculations black'!AE141,'Calculations asian'!AE141,'Calculations otherrace'!AE141)</f>
        <v>0.8494666846100366</v>
      </c>
      <c r="AF186">
        <f>AF141/SUM(AF141,'Calculations black'!AF141,'Calculations asian'!AF141,'Calculations otherrace'!AF141)</f>
        <v>0.84749361788098698</v>
      </c>
    </row>
    <row r="187" spans="1:32" x14ac:dyDescent="0.25">
      <c r="A187" t="s">
        <v>26</v>
      </c>
      <c r="B187">
        <f>B142/SUM(B142,'Calculations black'!B142,'Calculations asian'!B142,'Calculations otherrace'!B142)</f>
        <v>0.8650000000000001</v>
      </c>
      <c r="C187">
        <f>C142/SUM(C142,'Calculations black'!C142,'Calculations asian'!C142,'Calculations otherrace'!C142)</f>
        <v>0.863238139850111</v>
      </c>
      <c r="D187">
        <f>D142/SUM(D142,'Calculations black'!D142,'Calculations asian'!D142,'Calculations otherrace'!D142)</f>
        <v>0.86138805110926242</v>
      </c>
      <c r="E187">
        <f>E142/SUM(E142,'Calculations black'!E142,'Calculations asian'!E142,'Calculations otherrace'!E142)</f>
        <v>0.85952160313557813</v>
      </c>
      <c r="F187">
        <f>F142/SUM(F142,'Calculations black'!F142,'Calculations asian'!F142,'Calculations otherrace'!F142)</f>
        <v>0.8576449345919237</v>
      </c>
      <c r="G187">
        <f>G142/SUM(G142,'Calculations black'!G142,'Calculations asian'!G142,'Calculations otherrace'!G142)</f>
        <v>0.8557471370435088</v>
      </c>
      <c r="H187">
        <f>H142/SUM(H142,'Calculations black'!H142,'Calculations asian'!H142,'Calculations otherrace'!H142)</f>
        <v>0.85377980190471148</v>
      </c>
      <c r="I187">
        <f>I142/SUM(I142,'Calculations black'!I142,'Calculations asian'!I142,'Calculations otherrace'!I142)</f>
        <v>0.8518037872401909</v>
      </c>
      <c r="J187">
        <f>J142/SUM(J142,'Calculations black'!J142,'Calculations asian'!J142,'Calculations otherrace'!J142)</f>
        <v>0.84979529931763964</v>
      </c>
      <c r="K187">
        <f>K142/SUM(K142,'Calculations black'!K142,'Calculations asian'!K142,'Calculations otherrace'!K142)</f>
        <v>0.84778189787312486</v>
      </c>
      <c r="L187">
        <f>L142/SUM(L142,'Calculations black'!L142,'Calculations asian'!L142,'Calculations otherrace'!L142)</f>
        <v>0.8459885417152716</v>
      </c>
      <c r="M187">
        <f>M142/SUM(M142,'Calculations black'!M142,'Calculations asian'!M142,'Calculations otherrace'!M142)</f>
        <v>0.84403316124040995</v>
      </c>
      <c r="N187">
        <f>N142/SUM(N142,'Calculations black'!N142,'Calculations asian'!N142,'Calculations otherrace'!N142)</f>
        <v>0.84206953115720051</v>
      </c>
      <c r="O187">
        <f>O142/SUM(O142,'Calculations black'!O142,'Calculations asian'!O142,'Calculations otherrace'!O142)</f>
        <v>0.84009779483728642</v>
      </c>
      <c r="P187">
        <f>P142/SUM(P142,'Calculations black'!P142,'Calculations asian'!P142,'Calculations otherrace'!P142)</f>
        <v>0.83811809688017513</v>
      </c>
      <c r="Q187">
        <f>Q142/SUM(Q142,'Calculations black'!Q142,'Calculations asian'!Q142,'Calculations otherrace'!Q142)</f>
        <v>0.83613058306286125</v>
      </c>
      <c r="R187">
        <f>R142/SUM(R142,'Calculations black'!R142,'Calculations asian'!R142,'Calculations otherrace'!R142)</f>
        <v>0.83413540028911304</v>
      </c>
      <c r="S187">
        <f>S142/SUM(S142,'Calculations black'!S142,'Calculations asian'!S142,'Calculations otherrace'!S142)</f>
        <v>0.83213269653844524</v>
      </c>
      <c r="T187">
        <f>T142/SUM(T142,'Calculations black'!T142,'Calculations asian'!T142,'Calculations otherrace'!T142)</f>
        <v>0.8301226208148148</v>
      </c>
      <c r="U187">
        <f>U142/SUM(U142,'Calculations black'!U142,'Calculations asian'!U142,'Calculations otherrace'!U142)</f>
        <v>0.82810532309507057</v>
      </c>
      <c r="V187">
        <f>V142/SUM(V142,'Calculations black'!V142,'Calculations asian'!V142,'Calculations otherrace'!V142)</f>
        <v>0.82608095427718586</v>
      </c>
      <c r="W187">
        <f>W142/SUM(W142,'Calculations black'!W142,'Calculations asian'!W142,'Calculations otherrace'!W142)</f>
        <v>0.82404966612831199</v>
      </c>
      <c r="X187">
        <f>X142/SUM(X142,'Calculations black'!X142,'Calculations asian'!X142,'Calculations otherrace'!X142)</f>
        <v>0.82201161123268396</v>
      </c>
      <c r="Y187">
        <f>Y142/SUM(Y142,'Calculations black'!Y142,'Calculations asian'!Y142,'Calculations otherrace'!Y142)</f>
        <v>0.8199669429394113</v>
      </c>
      <c r="Z187">
        <f>Z142/SUM(Z142,'Calculations black'!Z142,'Calculations asian'!Z142,'Calculations otherrace'!Z142)</f>
        <v>0.81791581531019264</v>
      </c>
      <c r="AA187">
        <f>AA142/SUM(AA142,'Calculations black'!AA142,'Calculations asian'!AA142,'Calculations otherrace'!AA142)</f>
        <v>0.81585838306698477</v>
      </c>
      <c r="AB187">
        <f>AB142/SUM(AB142,'Calculations black'!AB142,'Calculations asian'!AB142,'Calculations otherrace'!AB142)</f>
        <v>0.81379480153966299</v>
      </c>
      <c r="AC187">
        <f>AC142/SUM(AC142,'Calculations black'!AC142,'Calculations asian'!AC142,'Calculations otherrace'!AC142)</f>
        <v>0.81172522661370872</v>
      </c>
      <c r="AD187">
        <f>AD142/SUM(AD142,'Calculations black'!AD142,'Calculations asian'!AD142,'Calculations otherrace'!AD142)</f>
        <v>0.80964981467795949</v>
      </c>
      <c r="AE187">
        <f>AE142/SUM(AE142,'Calculations black'!AE142,'Calculations asian'!AE142,'Calculations otherrace'!AE142)</f>
        <v>0.80756872257245227</v>
      </c>
      <c r="AF187">
        <f>AF142/SUM(AF142,'Calculations black'!AF142,'Calculations asian'!AF142,'Calculations otherrace'!AF142)</f>
        <v>0.80548210753640315</v>
      </c>
    </row>
    <row r="188" spans="1:32" x14ac:dyDescent="0.25">
      <c r="A188" t="s">
        <v>28</v>
      </c>
      <c r="B188">
        <f>B143/SUM(B143,'Calculations black'!B143,'Calculations asian'!B143,'Calculations otherrace'!B143)</f>
        <v>0.7825922330097087</v>
      </c>
      <c r="C188">
        <f>C143/SUM(C143,'Calculations black'!C143,'Calculations asian'!C143,'Calculations otherrace'!C143)</f>
        <v>0.78039377625603856</v>
      </c>
      <c r="D188">
        <f>D143/SUM(D143,'Calculations black'!D143,'Calculations asian'!D143,'Calculations otherrace'!D143)</f>
        <v>0.77808164779972888</v>
      </c>
      <c r="E188">
        <f>E143/SUM(E143,'Calculations black'!E143,'Calculations asian'!E143,'Calculations otherrace'!E143)</f>
        <v>0.77575471579305755</v>
      </c>
      <c r="F188">
        <f>F143/SUM(F143,'Calculations black'!F143,'Calculations asian'!F143,'Calculations otherrace'!F143)</f>
        <v>0.77341794875830105</v>
      </c>
      <c r="G188">
        <f>G143/SUM(G143,'Calculations black'!G143,'Calculations asian'!G143,'Calculations otherrace'!G143)</f>
        <v>0.7710618682793714</v>
      </c>
      <c r="H188">
        <f>H143/SUM(H143,'Calculations black'!H143,'Calculations asian'!H143,'Calculations otherrace'!H143)</f>
        <v>0.76862635626637532</v>
      </c>
      <c r="I188">
        <f>I143/SUM(I143,'Calculations black'!I143,'Calculations asian'!I143,'Calculations otherrace'!I143)</f>
        <v>0.76617965532965582</v>
      </c>
      <c r="J188">
        <f>J143/SUM(J143,'Calculations black'!J143,'Calculations asian'!J143,'Calculations otherrace'!J143)</f>
        <v>0.76369613240530987</v>
      </c>
      <c r="K188">
        <f>K143/SUM(K143,'Calculations black'!K143,'Calculations asian'!K143,'Calculations otherrace'!K143)</f>
        <v>0.76121191997852689</v>
      </c>
      <c r="L188">
        <f>L143/SUM(L143,'Calculations black'!L143,'Calculations asian'!L143,'Calculations otherrace'!L143)</f>
        <v>0.75899069224918692</v>
      </c>
      <c r="M188">
        <f>M143/SUM(M143,'Calculations black'!M143,'Calculations asian'!M143,'Calculations otherrace'!M143)</f>
        <v>0.75658002441417282</v>
      </c>
      <c r="N188">
        <f>N143/SUM(N143,'Calculations black'!N143,'Calculations asian'!N143,'Calculations otherrace'!N143)</f>
        <v>0.75416240085400288</v>
      </c>
      <c r="O188">
        <f>O143/SUM(O143,'Calculations black'!O143,'Calculations asian'!O143,'Calculations otherrace'!O143)</f>
        <v>0.75173806156492773</v>
      </c>
      <c r="P188">
        <f>P143/SUM(P143,'Calculations black'!P143,'Calculations asian'!P143,'Calculations otherrace'!P143)</f>
        <v>0.74930724745685484</v>
      </c>
      <c r="Q188">
        <f>Q143/SUM(Q143,'Calculations black'!Q143,'Calculations asian'!Q143,'Calculations otherrace'!Q143)</f>
        <v>0.74687020022726047</v>
      </c>
      <c r="R188">
        <f>R143/SUM(R143,'Calculations black'!R143,'Calculations asian'!R143,'Calculations otherrace'!R143)</f>
        <v>0.74442716223620575</v>
      </c>
      <c r="S188">
        <f>S143/SUM(S143,'Calculations black'!S143,'Calculations asian'!S143,'Calculations otherrace'!S143)</f>
        <v>0.74197837638254538</v>
      </c>
      <c r="T188">
        <f>T143/SUM(T143,'Calculations black'!T143,'Calculations asian'!T143,'Calculations otherrace'!T143)</f>
        <v>0.73952408598143404</v>
      </c>
      <c r="U188">
        <f>U143/SUM(U143,'Calculations black'!U143,'Calculations asian'!U143,'Calculations otherrace'!U143)</f>
        <v>0.73706453464321986</v>
      </c>
      <c r="V188">
        <f>V143/SUM(V143,'Calculations black'!V143,'Calculations asian'!V143,'Calculations otherrace'!V143)</f>
        <v>0.73459996615381262</v>
      </c>
      <c r="W188">
        <f>W143/SUM(W143,'Calculations black'!W143,'Calculations asian'!W143,'Calculations otherrace'!W143)</f>
        <v>0.73213062435661846</v>
      </c>
      <c r="X188">
        <f>X143/SUM(X143,'Calculations black'!X143,'Calculations asian'!X143,'Calculations otherrace'!X143)</f>
        <v>0.7296567530361231</v>
      </c>
      <c r="Y188">
        <f>Y143/SUM(Y143,'Calculations black'!Y143,'Calculations asian'!Y143,'Calculations otherrace'!Y143)</f>
        <v>0.72717859580320132</v>
      </c>
      <c r="Z188">
        <f>Z143/SUM(Z143,'Calculations black'!Z143,'Calculations asian'!Z143,'Calculations otherrace'!Z143)</f>
        <v>0.72469639598223445</v>
      </c>
      <c r="AA188">
        <f>AA143/SUM(AA143,'Calculations black'!AA143,'Calculations asian'!AA143,'Calculations otherrace'!AA143)</f>
        <v>0.72221039650010654</v>
      </c>
      <c r="AB188">
        <f>AB143/SUM(AB143,'Calculations black'!AB143,'Calculations asian'!AB143,'Calculations otherrace'!AB143)</f>
        <v>0.71972083977714951</v>
      </c>
      <c r="AC188">
        <f>AC143/SUM(AC143,'Calculations black'!AC143,'Calculations asian'!AC143,'Calculations otherrace'!AC143)</f>
        <v>0.71722796762010421</v>
      </c>
      <c r="AD188">
        <f>AD143/SUM(AD143,'Calculations black'!AD143,'Calculations asian'!AD143,'Calculations otherrace'!AD143)</f>
        <v>0.71473202111716394</v>
      </c>
      <c r="AE188">
        <f>AE143/SUM(AE143,'Calculations black'!AE143,'Calculations asian'!AE143,'Calculations otherrace'!AE143)</f>
        <v>0.71223324053514936</v>
      </c>
      <c r="AF188">
        <f>AF143/SUM(AF143,'Calculations black'!AF143,'Calculations asian'!AF143,'Calculations otherrace'!AF143)</f>
        <v>0.70973186521888276</v>
      </c>
    </row>
    <row r="189" spans="1:32" x14ac:dyDescent="0.25">
      <c r="A189" t="s">
        <v>30</v>
      </c>
      <c r="B189">
        <f>B144/SUM(B144,'Calculations black'!B144,'Calculations asian'!B144,'Calculations otherrace'!B144)</f>
        <v>0.75900000000000001</v>
      </c>
      <c r="C189">
        <f>C144/SUM(C144,'Calculations black'!C144,'Calculations asian'!C144,'Calculations otherrace'!C144)</f>
        <v>0.75650144741940162</v>
      </c>
      <c r="D189">
        <f>D144/SUM(D144,'Calculations black'!D144,'Calculations asian'!D144,'Calculations otherrace'!D144)</f>
        <v>0.75388053102695529</v>
      </c>
      <c r="E189">
        <f>E144/SUM(E144,'Calculations black'!E144,'Calculations asian'!E144,'Calculations otherrace'!E144)</f>
        <v>0.75124409675646153</v>
      </c>
      <c r="F189">
        <f>F144/SUM(F144,'Calculations black'!F144,'Calculations asian'!F144,'Calculations otherrace'!F144)</f>
        <v>0.74859955542329892</v>
      </c>
      <c r="G189">
        <f>G144/SUM(G144,'Calculations black'!G144,'Calculations asian'!G144,'Calculations otherrace'!G144)</f>
        <v>0.74593386287438546</v>
      </c>
      <c r="H189">
        <f>H144/SUM(H144,'Calculations black'!H144,'Calculations asian'!H144,'Calculations otherrace'!H144)</f>
        <v>0.74317944807774106</v>
      </c>
      <c r="I189">
        <f>I144/SUM(I144,'Calculations black'!I144,'Calculations asian'!I144,'Calculations otherrace'!I144)</f>
        <v>0.74041801599286461</v>
      </c>
      <c r="J189">
        <f>J144/SUM(J144,'Calculations black'!J144,'Calculations asian'!J144,'Calculations otherrace'!J144)</f>
        <v>0.73761854063442067</v>
      </c>
      <c r="K189">
        <f>K144/SUM(K144,'Calculations black'!K144,'Calculations asian'!K144,'Calculations otherrace'!K144)</f>
        <v>0.73482074127378527</v>
      </c>
      <c r="L189">
        <f>L144/SUM(L144,'Calculations black'!L144,'Calculations asian'!L144,'Calculations otherrace'!L144)</f>
        <v>0.73232856624729759</v>
      </c>
      <c r="M189">
        <f>M144/SUM(M144,'Calculations black'!M144,'Calculations asian'!M144,'Calculations otherrace'!M144)</f>
        <v>0.72962248582285083</v>
      </c>
      <c r="N189">
        <f>N144/SUM(N144,'Calculations black'!N144,'Calculations asian'!N144,'Calculations otherrace'!N144)</f>
        <v>0.72691200492865038</v>
      </c>
      <c r="O189">
        <f>O144/SUM(O144,'Calculations black'!O144,'Calculations asian'!O144,'Calculations otherrace'!O144)</f>
        <v>0.72419742176911506</v>
      </c>
      <c r="P189">
        <f>P144/SUM(P144,'Calculations black'!P144,'Calculations asian'!P144,'Calculations otherrace'!P144)</f>
        <v>0.72147903380981315</v>
      </c>
      <c r="Q189">
        <f>Q144/SUM(Q144,'Calculations black'!Q144,'Calculations asian'!Q144,'Calculations otherrace'!Q144)</f>
        <v>0.71875713763345583</v>
      </c>
      <c r="R189">
        <f>R144/SUM(R144,'Calculations black'!R144,'Calculations asian'!R144,'Calculations otherrace'!R144)</f>
        <v>0.71603202879873828</v>
      </c>
      <c r="S189">
        <f>S144/SUM(S144,'Calculations black'!S144,'Calculations asian'!S144,'Calculations otherrace'!S144)</f>
        <v>0.71330400170211794</v>
      </c>
      <c r="T189">
        <f>T144/SUM(T144,'Calculations black'!T144,'Calculations asian'!T144,'Calculations otherrace'!T144)</f>
        <v>0.71057334944262962</v>
      </c>
      <c r="U189">
        <f>U144/SUM(U144,'Calculations black'!U144,'Calculations asian'!U144,'Calculations otherrace'!U144)</f>
        <v>0.70784036368982095</v>
      </c>
      <c r="V189">
        <f>V144/SUM(V144,'Calculations black'!V144,'Calculations asian'!V144,'Calculations otherrace'!V144)</f>
        <v>0.70510533455488822</v>
      </c>
      <c r="W189">
        <f>W144/SUM(W144,'Calculations black'!W144,'Calculations asian'!W144,'Calculations otherrace'!W144)</f>
        <v>0.70236855046508606</v>
      </c>
      <c r="X189">
        <f>X144/SUM(X144,'Calculations black'!X144,'Calculations asian'!X144,'Calculations otherrace'!X144)</f>
        <v>0.69963029804148302</v>
      </c>
      <c r="Y189">
        <f>Y144/SUM(Y144,'Calculations black'!Y144,'Calculations asian'!Y144,'Calculations otherrace'!Y144)</f>
        <v>0.69689086198011885</v>
      </c>
      <c r="Z189">
        <f>Z144/SUM(Z144,'Calculations black'!Z144,'Calculations asian'!Z144,'Calculations otherrace'!Z144)</f>
        <v>0.6941505249366241</v>
      </c>
      <c r="AA189">
        <f>AA144/SUM(AA144,'Calculations black'!AA144,'Calculations asian'!AA144,'Calculations otherrace'!AA144)</f>
        <v>0.69140956741434867</v>
      </c>
      <c r="AB189">
        <f>AB144/SUM(AB144,'Calculations black'!AB144,'Calculations asian'!AB144,'Calculations otherrace'!AB144)</f>
        <v>0.68866826765604616</v>
      </c>
      <c r="AC189">
        <f>AC144/SUM(AC144,'Calculations black'!AC144,'Calculations asian'!AC144,'Calculations otherrace'!AC144)</f>
        <v>0.68592690153914826</v>
      </c>
      <c r="AD189">
        <f>AD144/SUM(AD144,'Calculations black'!AD144,'Calculations asian'!AD144,'Calculations otherrace'!AD144)</f>
        <v>0.68318574247466413</v>
      </c>
      <c r="AE189">
        <f>AE144/SUM(AE144,'Calculations black'!AE144,'Calculations asian'!AE144,'Calculations otherrace'!AE144)</f>
        <v>0.68044506130972826</v>
      </c>
      <c r="AF189">
        <f>AF144/SUM(AF144,'Calculations black'!AF144,'Calculations asian'!AF144,'Calculations otherrace'!AF144)</f>
        <v>0.67770512623381995</v>
      </c>
    </row>
    <row r="190" spans="1:32" x14ac:dyDescent="0.25">
      <c r="A190" t="s">
        <v>32</v>
      </c>
      <c r="B190">
        <f>B145/SUM(B145,'Calculations black'!B145,'Calculations asian'!B145,'Calculations otherrace'!B145)</f>
        <v>0.85099999999999998</v>
      </c>
      <c r="C190">
        <f>C145/SUM(C145,'Calculations black'!C145,'Calculations asian'!C145,'Calculations otherrace'!C145)</f>
        <v>0.84934027397169232</v>
      </c>
      <c r="D190">
        <f>D145/SUM(D145,'Calculations black'!D145,'Calculations asian'!D145,'Calculations otherrace'!D145)</f>
        <v>0.84759165574041062</v>
      </c>
      <c r="E190">
        <f>E145/SUM(E145,'Calculations black'!E145,'Calculations asian'!E145,'Calculations otherrace'!E145)</f>
        <v>0.84582975614497224</v>
      </c>
      <c r="F190">
        <f>F145/SUM(F145,'Calculations black'!F145,'Calculations asian'!F145,'Calculations otherrace'!F145)</f>
        <v>0.84405792283294079</v>
      </c>
      <c r="G190">
        <f>G145/SUM(G145,'Calculations black'!G145,'Calculations asian'!G145,'Calculations otherrace'!G145)</f>
        <v>0.84226930321286719</v>
      </c>
      <c r="H190">
        <f>H145/SUM(H145,'Calculations black'!H145,'Calculations asian'!H145,'Calculations otherrace'!H145)</f>
        <v>0.84041797463423928</v>
      </c>
      <c r="I190">
        <f>I145/SUM(I145,'Calculations black'!I145,'Calculations asian'!I145,'Calculations otherrace'!I145)</f>
        <v>0.83855486001632096</v>
      </c>
      <c r="J190">
        <f>J145/SUM(J145,'Calculations black'!J145,'Calculations asian'!J145,'Calculations otherrace'!J145)</f>
        <v>0.8366607000004086</v>
      </c>
      <c r="K190">
        <f>K145/SUM(K145,'Calculations black'!K145,'Calculations asian'!K145,'Calculations otherrace'!K145)</f>
        <v>0.83476311022390359</v>
      </c>
      <c r="L190">
        <f>L145/SUM(L145,'Calculations black'!L145,'Calculations asian'!L145,'Calculations otherrace'!L145)</f>
        <v>0.83306279493897573</v>
      </c>
      <c r="M190">
        <f>M145/SUM(M145,'Calculations black'!M145,'Calculations asian'!M145,'Calculations otherrace'!M145)</f>
        <v>0.83121533363764122</v>
      </c>
      <c r="N190">
        <f>N145/SUM(N145,'Calculations black'!N145,'Calculations asian'!N145,'Calculations otherrace'!N145)</f>
        <v>0.82935953108209326</v>
      </c>
      <c r="O190">
        <f>O145/SUM(O145,'Calculations black'!O145,'Calculations asian'!O145,'Calculations otherrace'!O145)</f>
        <v>0.82749550933480964</v>
      </c>
      <c r="P190">
        <f>P145/SUM(P145,'Calculations black'!P145,'Calculations asian'!P145,'Calculations otherrace'!P145)</f>
        <v>0.82562339214947245</v>
      </c>
      <c r="Q190">
        <f>Q145/SUM(Q145,'Calculations black'!Q145,'Calculations asian'!Q145,'Calculations otherrace'!Q145)</f>
        <v>0.82374330491693371</v>
      </c>
      <c r="R190">
        <f>R145/SUM(R145,'Calculations black'!R145,'Calculations asian'!R145,'Calculations otherrace'!R145)</f>
        <v>0.82185537461078406</v>
      </c>
      <c r="S190">
        <f>S145/SUM(S145,'Calculations black'!S145,'Calculations asian'!S145,'Calculations otherrace'!S145)</f>
        <v>0.81995972973255216</v>
      </c>
      <c r="T190">
        <f>T145/SUM(T145,'Calculations black'!T145,'Calculations asian'!T145,'Calculations otherrace'!T145)</f>
        <v>0.81805650025657417</v>
      </c>
      <c r="U190">
        <f>U145/SUM(U145,'Calculations black'!U145,'Calculations asian'!U145,'Calculations otherrace'!U145)</f>
        <v>0.81614581757456683</v>
      </c>
      <c r="V190">
        <f>V145/SUM(V145,'Calculations black'!V145,'Calculations asian'!V145,'Calculations otherrace'!V145)</f>
        <v>0.81422781443993653</v>
      </c>
      <c r="W190">
        <f>W145/SUM(W145,'Calculations black'!W145,'Calculations asian'!W145,'Calculations otherrace'!W145)</f>
        <v>0.81230262491186345</v>
      </c>
      <c r="X190">
        <f>X145/SUM(X145,'Calculations black'!X145,'Calculations asian'!X145,'Calculations otherrace'!X145)</f>
        <v>0.81037038429919839</v>
      </c>
      <c r="Y190">
        <f>Y145/SUM(Y145,'Calculations black'!Y145,'Calculations asian'!Y145,'Calculations otherrace'!Y145)</f>
        <v>0.8084312291042024</v>
      </c>
      <c r="Z190">
        <f>Z145/SUM(Z145,'Calculations black'!Z145,'Calculations asian'!Z145,'Calculations otherrace'!Z145)</f>
        <v>0.80648529696617333</v>
      </c>
      <c r="AA190">
        <f>AA145/SUM(AA145,'Calculations black'!AA145,'Calculations asian'!AA145,'Calculations otherrace'!AA145)</f>
        <v>0.80453272660499087</v>
      </c>
      <c r="AB190">
        <f>AB145/SUM(AB145,'Calculations black'!AB145,'Calculations asian'!AB145,'Calculations otherrace'!AB145)</f>
        <v>0.80257365776461942</v>
      </c>
      <c r="AC190">
        <f>AC145/SUM(AC145,'Calculations black'!AC145,'Calculations asian'!AC145,'Calculations otherrace'!AC145)</f>
        <v>0.80060823115660606</v>
      </c>
      <c r="AD190">
        <f>AD145/SUM(AD145,'Calculations black'!AD145,'Calculations asian'!AD145,'Calculations otherrace'!AD145)</f>
        <v>0.79863658840360907</v>
      </c>
      <c r="AE190">
        <f>AE145/SUM(AE145,'Calculations black'!AE145,'Calculations asian'!AE145,'Calculations otherrace'!AE145)</f>
        <v>0.7966588719829939</v>
      </c>
      <c r="AF190">
        <f>AF145/SUM(AF145,'Calculations black'!AF145,'Calculations asian'!AF145,'Calculations otherrace'!AF145)</f>
        <v>0.79467522517053346</v>
      </c>
    </row>
    <row r="191" spans="1:32" x14ac:dyDescent="0.25">
      <c r="A191" t="s">
        <v>34</v>
      </c>
      <c r="B191">
        <f>B146/SUM(B146,'Calculations black'!B146,'Calculations asian'!B146,'Calculations otherrace'!B146)</f>
        <v>0.83400000000000007</v>
      </c>
      <c r="C191">
        <f>C146/SUM(C146,'Calculations black'!C146,'Calculations asian'!C146,'Calculations otherrace'!C146)</f>
        <v>0.83226133448465933</v>
      </c>
      <c r="D191">
        <f>D146/SUM(D146,'Calculations black'!D146,'Calculations asian'!D146,'Calculations otherrace'!D146)</f>
        <v>0.83042830535425871</v>
      </c>
      <c r="E191">
        <f>E146/SUM(E146,'Calculations black'!E146,'Calculations asian'!E146,'Calculations otherrace'!E146)</f>
        <v>0.82858215978774075</v>
      </c>
      <c r="F191">
        <f>F146/SUM(F146,'Calculations black'!F146,'Calculations asian'!F146,'Calculations otherrace'!F146)</f>
        <v>0.82672579622726283</v>
      </c>
      <c r="G191">
        <f>G146/SUM(G146,'Calculations black'!G146,'Calculations asian'!G146,'Calculations otherrace'!G146)</f>
        <v>0.824852937368724</v>
      </c>
      <c r="H191">
        <f>H146/SUM(H146,'Calculations black'!H146,'Calculations asian'!H146,'Calculations otherrace'!H146)</f>
        <v>0.82291545620572415</v>
      </c>
      <c r="I191">
        <f>I146/SUM(I146,'Calculations black'!I146,'Calculations asian'!I146,'Calculations otherrace'!I146)</f>
        <v>0.82096503477017135</v>
      </c>
      <c r="J191">
        <f>J146/SUM(J146,'Calculations black'!J146,'Calculations asian'!J146,'Calculations otherrace'!J146)</f>
        <v>0.81898235106425932</v>
      </c>
      <c r="K191">
        <f>K146/SUM(K146,'Calculations black'!K146,'Calculations asian'!K146,'Calculations otherrace'!K146)</f>
        <v>0.81699675416238227</v>
      </c>
      <c r="L191">
        <f>L146/SUM(L146,'Calculations black'!L146,'Calculations asian'!L146,'Calculations otherrace'!L146)</f>
        <v>0.81521526301716996</v>
      </c>
      <c r="M191">
        <f>M146/SUM(M146,'Calculations black'!M146,'Calculations asian'!M146,'Calculations otherrace'!M146)</f>
        <v>0.81328162219508759</v>
      </c>
      <c r="N191">
        <f>N146/SUM(N146,'Calculations black'!N146,'Calculations asian'!N146,'Calculations otherrace'!N146)</f>
        <v>0.81133948178960968</v>
      </c>
      <c r="O191">
        <f>O146/SUM(O146,'Calculations black'!O146,'Calculations asian'!O146,'Calculations otherrace'!O146)</f>
        <v>0.80938898016223748</v>
      </c>
      <c r="P191">
        <f>P146/SUM(P146,'Calculations black'!P146,'Calculations asian'!P146,'Calculations otherrace'!P146)</f>
        <v>0.8074302575417317</v>
      </c>
      <c r="Q191">
        <f>Q146/SUM(Q146,'Calculations black'!Q146,'Calculations asian'!Q146,'Calculations otherrace'!Q146)</f>
        <v>0.80546345595563784</v>
      </c>
      <c r="R191">
        <f>R146/SUM(R146,'Calculations black'!R146,'Calculations asian'!R146,'Calculations otherrace'!R146)</f>
        <v>0.80348871916148112</v>
      </c>
      <c r="S191">
        <f>S146/SUM(S146,'Calculations black'!S146,'Calculations asian'!S146,'Calculations otherrace'!S146)</f>
        <v>0.80150619257767441</v>
      </c>
      <c r="T191">
        <f>T146/SUM(T146,'Calculations black'!T146,'Calculations asian'!T146,'Calculations otherrace'!T146)</f>
        <v>0.79951602321418747</v>
      </c>
      <c r="U191">
        <f>U146/SUM(U146,'Calculations black'!U146,'Calculations asian'!U146,'Calculations otherrace'!U146)</f>
        <v>0.79751835960302841</v>
      </c>
      <c r="V191">
        <f>V146/SUM(V146,'Calculations black'!V146,'Calculations asian'!V146,'Calculations otherrace'!V146)</f>
        <v>0.79551335172857773</v>
      </c>
      <c r="W191">
        <f>W146/SUM(W146,'Calculations black'!W146,'Calculations asian'!W146,'Calculations otherrace'!W146)</f>
        <v>0.79350115095783136</v>
      </c>
      <c r="X191">
        <f>X146/SUM(X146,'Calculations black'!X146,'Calculations asian'!X146,'Calculations otherrace'!X146)</f>
        <v>0.79148190997059475</v>
      </c>
      <c r="Y191">
        <f>Y146/SUM(Y146,'Calculations black'!Y146,'Calculations asian'!Y146,'Calculations otherrace'!Y146)</f>
        <v>0.7894557826896762</v>
      </c>
      <c r="Z191">
        <f>Z146/SUM(Z146,'Calculations black'!Z146,'Calculations asian'!Z146,'Calculations otherrace'!Z146)</f>
        <v>0.78742292421113225</v>
      </c>
      <c r="AA191">
        <f>AA146/SUM(AA146,'Calculations black'!AA146,'Calculations asian'!AA146,'Calculations otherrace'!AA146)</f>
        <v>0.78538349073460489</v>
      </c>
      <c r="AB191">
        <f>AB146/SUM(AB146,'Calculations black'!AB146,'Calculations asian'!AB146,'Calculations otherrace'!AB146)</f>
        <v>0.78333763949380508</v>
      </c>
      <c r="AC191">
        <f>AC146/SUM(AC146,'Calculations black'!AC146,'Calculations asian'!AC146,'Calculations otherrace'!AC146)</f>
        <v>0.78128552868718382</v>
      </c>
      <c r="AD191">
        <f>AD146/SUM(AD146,'Calculations black'!AD146,'Calculations asian'!AD146,'Calculations otherrace'!AD146)</f>
        <v>0.77922731740884321</v>
      </c>
      <c r="AE191">
        <f>AE146/SUM(AE146,'Calculations black'!AE146,'Calculations asian'!AE146,'Calculations otherrace'!AE146)</f>
        <v>0.77716316557972365</v>
      </c>
      <c r="AF191">
        <f>AF146/SUM(AF146,'Calculations black'!AF146,'Calculations asian'!AF146,'Calculations otherrace'!AF146)</f>
        <v>0.77509323387912377</v>
      </c>
    </row>
    <row r="192" spans="1:32" x14ac:dyDescent="0.25">
      <c r="A192" t="s">
        <v>36</v>
      </c>
      <c r="B192">
        <f>B147/SUM(B147,'Calculations black'!B147,'Calculations asian'!B147,'Calculations otherrace'!B147)</f>
        <v>0.78099999999999992</v>
      </c>
      <c r="C192">
        <f>C147/SUM(C147,'Calculations black'!C147,'Calculations asian'!C147,'Calculations otherrace'!C147)</f>
        <v>0.7786602515319524</v>
      </c>
      <c r="D192">
        <f>D147/SUM(D147,'Calculations black'!D147,'Calculations asian'!D147,'Calculations otherrace'!D147)</f>
        <v>0.77620379975250731</v>
      </c>
      <c r="E192">
        <f>E147/SUM(E147,'Calculations black'!E147,'Calculations asian'!E147,'Calculations otherrace'!E147)</f>
        <v>0.77373114640437568</v>
      </c>
      <c r="F192">
        <f>F147/SUM(F147,'Calculations black'!F147,'Calculations asian'!F147,'Calculations otherrace'!F147)</f>
        <v>0.77124905183845649</v>
      </c>
      <c r="G192">
        <f>G147/SUM(G147,'Calculations black'!G147,'Calculations asian'!G147,'Calculations otherrace'!G147)</f>
        <v>0.76874542524507306</v>
      </c>
      <c r="H192">
        <f>H147/SUM(H147,'Calculations black'!H147,'Calculations asian'!H147,'Calculations otherrace'!H147)</f>
        <v>0.76615663666586398</v>
      </c>
      <c r="I192">
        <f>I147/SUM(I147,'Calculations black'!I147,'Calculations asian'!I147,'Calculations otherrace'!I147)</f>
        <v>0.76355903114753176</v>
      </c>
      <c r="J192">
        <f>J147/SUM(J147,'Calculations black'!J147,'Calculations asian'!J147,'Calculations otherrace'!J147)</f>
        <v>0.7609235414411244</v>
      </c>
      <c r="K192">
        <f>K147/SUM(K147,'Calculations black'!K147,'Calculations asian'!K147,'Calculations otherrace'!K147)</f>
        <v>0.75828758442670052</v>
      </c>
      <c r="L192">
        <f>L147/SUM(L147,'Calculations black'!L147,'Calculations asian'!L147,'Calculations otherrace'!L147)</f>
        <v>0.7559373812759087</v>
      </c>
      <c r="M192">
        <f>M147/SUM(M147,'Calculations black'!M147,'Calculations asian'!M147,'Calculations otherrace'!M147)</f>
        <v>0.75338385457150991</v>
      </c>
      <c r="N192">
        <f>N147/SUM(N147,'Calculations black'!N147,'Calculations asian'!N147,'Calculations otherrace'!N147)</f>
        <v>0.75082418339666435</v>
      </c>
      <c r="O192">
        <f>O147/SUM(O147,'Calculations black'!O147,'Calculations asian'!O147,'Calculations otherrace'!O147)</f>
        <v>0.74825863580553431</v>
      </c>
      <c r="P192">
        <f>P147/SUM(P147,'Calculations black'!P147,'Calculations asian'!P147,'Calculations otherrace'!P147)</f>
        <v>0.74568748012050412</v>
      </c>
      <c r="Q192">
        <f>Q147/SUM(Q147,'Calculations black'!Q147,'Calculations asian'!Q147,'Calculations otherrace'!Q147)</f>
        <v>0.74311098479892601</v>
      </c>
      <c r="R192">
        <f>R147/SUM(R147,'Calculations black'!R147,'Calculations asian'!R147,'Calculations otherrace'!R147)</f>
        <v>0.74052941830150865</v>
      </c>
      <c r="S192">
        <f>S147/SUM(S147,'Calculations black'!S147,'Calculations asian'!S147,'Calculations otherrace'!S147)</f>
        <v>0.73794304896244167</v>
      </c>
      <c r="T192">
        <f>T147/SUM(T147,'Calculations black'!T147,'Calculations asian'!T147,'Calculations otherrace'!T147)</f>
        <v>0.73535214486136591</v>
      </c>
      <c r="U192">
        <f>U147/SUM(U147,'Calculations black'!U147,'Calculations asian'!U147,'Calculations otherrace'!U147)</f>
        <v>0.73275697369728154</v>
      </c>
      <c r="V192">
        <f>V147/SUM(V147,'Calculations black'!V147,'Calculations asian'!V147,'Calculations otherrace'!V147)</f>
        <v>0.73015780266448715</v>
      </c>
      <c r="W192">
        <f>W147/SUM(W147,'Calculations black'!W147,'Calculations asian'!W147,'Calculations otherrace'!W147)</f>
        <v>0.7275548983306378</v>
      </c>
      <c r="X192">
        <f>X147/SUM(X147,'Calculations black'!X147,'Calculations asian'!X147,'Calculations otherrace'!X147)</f>
        <v>0.72494852651701114</v>
      </c>
      <c r="Y192">
        <f>Y147/SUM(Y147,'Calculations black'!Y147,'Calculations asian'!Y147,'Calculations otherrace'!Y147)</f>
        <v>0.72233895218105226</v>
      </c>
      <c r="Z192">
        <f>Z147/SUM(Z147,'Calculations black'!Z147,'Calculations asian'!Z147,'Calculations otherrace'!Z147)</f>
        <v>0.71972643930128199</v>
      </c>
      <c r="AA192">
        <f>AA147/SUM(AA147,'Calculations black'!AA147,'Calculations asian'!AA147,'Calculations otherrace'!AA147)</f>
        <v>0.71711125076463378</v>
      </c>
      <c r="AB192">
        <f>AB147/SUM(AB147,'Calculations black'!AB147,'Calculations asian'!AB147,'Calculations otherrace'!AB147)</f>
        <v>0.71449364825628803</v>
      </c>
      <c r="AC192">
        <f>AC147/SUM(AC147,'Calculations black'!AC147,'Calculations asian'!AC147,'Calculations otherrace'!AC147)</f>
        <v>0.7118738921520642</v>
      </c>
      <c r="AD192">
        <f>AD147/SUM(AD147,'Calculations black'!AD147,'Calculations asian'!AD147,'Calculations otherrace'!AD147)</f>
        <v>0.70925224141343191</v>
      </c>
      <c r="AE192">
        <f>AE147/SUM(AE147,'Calculations black'!AE147,'Calculations asian'!AE147,'Calculations otherrace'!AE147)</f>
        <v>0.70662895348518717</v>
      </c>
      <c r="AF192">
        <f>AF147/SUM(AF147,'Calculations black'!AF147,'Calculations asian'!AF147,'Calculations otherrace'!AF147)</f>
        <v>0.70400428419584815</v>
      </c>
    </row>
    <row r="193" spans="1:32" x14ac:dyDescent="0.25">
      <c r="A193" t="s">
        <v>38</v>
      </c>
      <c r="B193">
        <f>B148/SUM(B148,'Calculations black'!B148,'Calculations asian'!B148,'Calculations otherrace'!B148)</f>
        <v>0.8049925925925927</v>
      </c>
      <c r="C193">
        <f>C148/SUM(C148,'Calculations black'!C148,'Calculations asian'!C148,'Calculations otherrace'!C148)</f>
        <v>0.80286612358479026</v>
      </c>
      <c r="D193">
        <f>D148/SUM(D148,'Calculations black'!D148,'Calculations asian'!D148,'Calculations otherrace'!D148)</f>
        <v>0.80063165602927955</v>
      </c>
      <c r="E193">
        <f>E148/SUM(E148,'Calculations black'!E148,'Calculations asian'!E148,'Calculations otherrace'!E148)</f>
        <v>0.79838143067998724</v>
      </c>
      <c r="F193">
        <f>F148/SUM(F148,'Calculations black'!F148,'Calculations asian'!F148,'Calculations otherrace'!F148)</f>
        <v>0.79612126462586874</v>
      </c>
      <c r="G193">
        <f>G148/SUM(G148,'Calculations black'!G148,'Calculations asian'!G148,'Calculations otherrace'!G148)</f>
        <v>0.79384050343230972</v>
      </c>
      <c r="H193">
        <f>H148/SUM(H148,'Calculations black'!H148,'Calculations asian'!H148,'Calculations otherrace'!H148)</f>
        <v>0.79148102321812197</v>
      </c>
      <c r="I193">
        <f>I148/SUM(I148,'Calculations black'!I148,'Calculations asian'!I148,'Calculations otherrace'!I148)</f>
        <v>0.78911158364426837</v>
      </c>
      <c r="J193">
        <f>J148/SUM(J148,'Calculations black'!J148,'Calculations asian'!J148,'Calculations otherrace'!J148)</f>
        <v>0.7867059773980275</v>
      </c>
      <c r="K193">
        <f>K148/SUM(K148,'Calculations black'!K148,'Calculations asian'!K148,'Calculations otherrace'!K148)</f>
        <v>0.78429848058212692</v>
      </c>
      <c r="L193">
        <f>L148/SUM(L148,'Calculations black'!L148,'Calculations asian'!L148,'Calculations otherrace'!L148)</f>
        <v>0.78214953339693705</v>
      </c>
      <c r="M193">
        <f>M148/SUM(M148,'Calculations black'!M148,'Calculations asian'!M148,'Calculations otherrace'!M148)</f>
        <v>0.77981390839483944</v>
      </c>
      <c r="N193">
        <f>N148/SUM(N148,'Calculations black'!N148,'Calculations asian'!N148,'Calculations otherrace'!N148)</f>
        <v>0.77747106363259522</v>
      </c>
      <c r="O193">
        <f>O148/SUM(O148,'Calculations black'!O148,'Calculations asian'!O148,'Calculations otherrace'!O148)</f>
        <v>0.77512121723274197</v>
      </c>
      <c r="P193">
        <f>P148/SUM(P148,'Calculations black'!P148,'Calculations asian'!P148,'Calculations otherrace'!P148)</f>
        <v>0.7727645883052956</v>
      </c>
      <c r="Q193">
        <f>Q148/SUM(Q148,'Calculations black'!Q148,'Calculations asian'!Q148,'Calculations otherrace'!Q148)</f>
        <v>0.77040139684303099</v>
      </c>
      <c r="R193">
        <f>R148/SUM(R148,'Calculations black'!R148,'Calculations asian'!R148,'Calculations otherrace'!R148)</f>
        <v>0.76803186361731979</v>
      </c>
      <c r="S193">
        <f>S148/SUM(S148,'Calculations black'!S148,'Calculations asian'!S148,'Calculations otherrace'!S148)</f>
        <v>0.7656562100746005</v>
      </c>
      <c r="T193">
        <f>T148/SUM(T148,'Calculations black'!T148,'Calculations asian'!T148,'Calculations otherrace'!T148)</f>
        <v>0.76327465823357232</v>
      </c>
      <c r="U193">
        <f>U148/SUM(U148,'Calculations black'!U148,'Calculations asian'!U148,'Calculations otherrace'!U148)</f>
        <v>0.76088743058318686</v>
      </c>
      <c r="V193">
        <f>V148/SUM(V148,'Calculations black'!V148,'Calculations asian'!V148,'Calculations otherrace'!V148)</f>
        <v>0.75849474998151978</v>
      </c>
      <c r="W193">
        <f>W148/SUM(W148,'Calculations black'!W148,'Calculations asian'!W148,'Calculations otherrace'!W148)</f>
        <v>0.75609683955559792</v>
      </c>
      <c r="X193">
        <f>X148/SUM(X148,'Calculations black'!X148,'Calculations asian'!X148,'Calculations otherrace'!X148)</f>
        <v>0.7536939226022592</v>
      </c>
      <c r="Y193">
        <f>Y148/SUM(Y148,'Calculations black'!Y148,'Calculations asian'!Y148,'Calculations otherrace'!Y148)</f>
        <v>0.7512862224901139</v>
      </c>
      <c r="Z193">
        <f>Z148/SUM(Z148,'Calculations black'!Z148,'Calculations asian'!Z148,'Calculations otherrace'!Z148)</f>
        <v>0.74887396256268335</v>
      </c>
      <c r="AA193">
        <f>AA148/SUM(AA148,'Calculations black'!AA148,'Calculations asian'!AA148,'Calculations otherrace'!AA148)</f>
        <v>0.74645736604277901</v>
      </c>
      <c r="AB193">
        <f>AB148/SUM(AB148,'Calculations black'!AB148,'Calculations asian'!AB148,'Calculations otherrace'!AB148)</f>
        <v>0.74403665593819035</v>
      </c>
      <c r="AC193">
        <f>AC148/SUM(AC148,'Calculations black'!AC148,'Calculations asian'!AC148,'Calculations otherrace'!AC148)</f>
        <v>0.7416120549487456</v>
      </c>
      <c r="AD193">
        <f>AD148/SUM(AD148,'Calculations black'!AD148,'Calculations asian'!AD148,'Calculations otherrace'!AD148)</f>
        <v>0.73918378537480478</v>
      </c>
      <c r="AE193">
        <f>AE148/SUM(AE148,'Calculations black'!AE148,'Calculations asian'!AE148,'Calculations otherrace'!AE148)</f>
        <v>0.736752069027242</v>
      </c>
      <c r="AF193">
        <f>AF148/SUM(AF148,'Calculations black'!AF148,'Calculations asian'!AF148,'Calculations otherrace'!AF148)</f>
        <v>0.73431712713897379</v>
      </c>
    </row>
    <row r="194" spans="1:32" x14ac:dyDescent="0.25">
      <c r="A194" t="s">
        <v>40</v>
      </c>
      <c r="B194">
        <f>B149/SUM(B149,'Calculations black'!B149,'Calculations asian'!B149,'Calculations otherrace'!B149)</f>
        <v>0.72099999999999997</v>
      </c>
      <c r="C194">
        <f>C149/SUM(C149,'Calculations black'!C149,'Calculations asian'!C149,'Calculations otherrace'!C149)</f>
        <v>0.7181826142768919</v>
      </c>
      <c r="D194">
        <f>D149/SUM(D149,'Calculations black'!D149,'Calculations asian'!D149,'Calculations otherrace'!D149)</f>
        <v>0.71523877840552885</v>
      </c>
      <c r="E194">
        <f>E149/SUM(E149,'Calculations black'!E149,'Calculations asian'!E149,'Calculations otherrace'!E149)</f>
        <v>0.7122822044467122</v>
      </c>
      <c r="F194">
        <f>F149/SUM(F149,'Calculations black'!F149,'Calculations asian'!F149,'Calculations otherrace'!F149)</f>
        <v>0.70932337212482799</v>
      </c>
      <c r="G194">
        <f>G149/SUM(G149,'Calculations black'!G149,'Calculations asian'!G149,'Calculations otherrace'!G149)</f>
        <v>0.7063448970790327</v>
      </c>
      <c r="H194">
        <f>H149/SUM(H149,'Calculations black'!H149,'Calculations asian'!H149,'Calculations otherrace'!H149)</f>
        <v>0.70327201333312084</v>
      </c>
      <c r="I194">
        <f>I149/SUM(I149,'Calculations black'!I149,'Calculations asian'!I149,'Calculations otherrace'!I149)</f>
        <v>0.70020134291584446</v>
      </c>
      <c r="J194">
        <f>J149/SUM(J149,'Calculations black'!J149,'Calculations asian'!J149,'Calculations otherrace'!J149)</f>
        <v>0.69709587083528546</v>
      </c>
      <c r="K194">
        <f>K149/SUM(K149,'Calculations black'!K149,'Calculations asian'!K149,'Calculations otherrace'!K149)</f>
        <v>0.69399847648066726</v>
      </c>
      <c r="L194">
        <f>L149/SUM(L149,'Calculations black'!L149,'Calculations asian'!L149,'Calculations otherrace'!L149)</f>
        <v>0.69125305278993332</v>
      </c>
      <c r="M194">
        <f>M149/SUM(M149,'Calculations black'!M149,'Calculations asian'!M149,'Calculations otherrace'!M149)</f>
        <v>0.68827329118921565</v>
      </c>
      <c r="N194">
        <f>N149/SUM(N149,'Calculations black'!N149,'Calculations asian'!N149,'Calculations otherrace'!N149)</f>
        <v>0.68529554588924613</v>
      </c>
      <c r="O194">
        <f>O149/SUM(O149,'Calculations black'!O149,'Calculations asian'!O149,'Calculations otherrace'!O149)</f>
        <v>0.68232011550575444</v>
      </c>
      <c r="P194">
        <f>P149/SUM(P149,'Calculations black'!P149,'Calculations asian'!P149,'Calculations otherrace'!P149)</f>
        <v>0.67934729496451984</v>
      </c>
      <c r="Q194">
        <f>Q149/SUM(Q149,'Calculations black'!Q149,'Calculations asian'!Q149,'Calculations otherrace'!Q149)</f>
        <v>0.67637737541135912</v>
      </c>
      <c r="R194">
        <f>R149/SUM(R149,'Calculations black'!R149,'Calculations asian'!R149,'Calculations otherrace'!R149)</f>
        <v>0.67341064412656504</v>
      </c>
      <c r="S194">
        <f>S149/SUM(S149,'Calculations black'!S149,'Calculations asian'!S149,'Calculations otherrace'!S149)</f>
        <v>0.67044738444379115</v>
      </c>
      <c r="T194">
        <f>T149/SUM(T149,'Calculations black'!T149,'Calculations asian'!T149,'Calculations otherrace'!T149)</f>
        <v>0.66748787567338796</v>
      </c>
      <c r="U194">
        <f>U149/SUM(U149,'Calculations black'!U149,'Calculations asian'!U149,'Calculations otherrace'!U149)</f>
        <v>0.66453239303017719</v>
      </c>
      <c r="V194">
        <f>V149/SUM(V149,'Calculations black'!V149,'Calculations asian'!V149,'Calculations otherrace'!V149)</f>
        <v>0.66158120756564343</v>
      </c>
      <c r="W194">
        <f>W149/SUM(W149,'Calculations black'!W149,'Calculations asian'!W149,'Calculations otherrace'!W149)</f>
        <v>0.65863458610452474</v>
      </c>
      <c r="X194">
        <f>X149/SUM(X149,'Calculations black'!X149,'Calculations asian'!X149,'Calculations otherrace'!X149)</f>
        <v>0.65569279118577251</v>
      </c>
      <c r="Y194">
        <f>Y149/SUM(Y149,'Calculations black'!Y149,'Calculations asian'!Y149,'Calculations otherrace'!Y149)</f>
        <v>0.652756081007836</v>
      </c>
      <c r="Z194">
        <f>Z149/SUM(Z149,'Calculations black'!Z149,'Calculations asian'!Z149,'Calculations otherrace'!Z149)</f>
        <v>0.64982470937824244</v>
      </c>
      <c r="AA194">
        <f>AA149/SUM(AA149,'Calculations black'!AA149,'Calculations asian'!AA149,'Calculations otherrace'!AA149)</f>
        <v>0.64689892566741591</v>
      </c>
      <c r="AB194">
        <f>AB149/SUM(AB149,'Calculations black'!AB149,'Calculations asian'!AB149,'Calculations otherrace'!AB149)</f>
        <v>0.64397897476668531</v>
      </c>
      <c r="AC194">
        <f>AC149/SUM(AC149,'Calculations black'!AC149,'Calculations asian'!AC149,'Calculations otherrace'!AC149)</f>
        <v>0.64106509705042547</v>
      </c>
      <c r="AD194">
        <f>AD149/SUM(AD149,'Calculations black'!AD149,'Calculations asian'!AD149,'Calculations otherrace'!AD149)</f>
        <v>0.63815752834227224</v>
      </c>
      <c r="AE194">
        <f>AE149/SUM(AE149,'Calculations black'!AE149,'Calculations asian'!AE149,'Calculations otherrace'!AE149)</f>
        <v>0.6352564998853345</v>
      </c>
      <c r="AF194">
        <f>AF149/SUM(AF149,'Calculations black'!AF149,'Calculations asian'!AF149,'Calculations otherrace'!AF149)</f>
        <v>0.63236223831634741</v>
      </c>
    </row>
    <row r="195" spans="1:32" x14ac:dyDescent="0.25">
      <c r="A195" t="s">
        <v>42</v>
      </c>
      <c r="B195">
        <f>B150/SUM(B150,'Calculations black'!B150,'Calculations asian'!B150,'Calculations otherrace'!B150)</f>
        <v>0.81700000000000006</v>
      </c>
      <c r="C195">
        <f>C150/SUM(C150,'Calculations black'!C150,'Calculations asian'!C150,'Calculations otherrace'!C150)</f>
        <v>0.81516099025613697</v>
      </c>
      <c r="D195">
        <f>D150/SUM(D150,'Calculations black'!D150,'Calculations asian'!D150,'Calculations otherrace'!D150)</f>
        <v>0.81322228421383669</v>
      </c>
      <c r="E195">
        <f>E150/SUM(E150,'Calculations black'!E150,'Calculations asian'!E150,'Calculations otherrace'!E150)</f>
        <v>0.81127050119179378</v>
      </c>
      <c r="F195">
        <f>F150/SUM(F150,'Calculations black'!F150,'Calculations asian'!F150,'Calculations otherrace'!F150)</f>
        <v>0.80930852270804188</v>
      </c>
      <c r="G195">
        <f>G150/SUM(G150,'Calculations black'!G150,'Calculations asian'!G150,'Calculations otherrace'!G150)</f>
        <v>0.80733003686022153</v>
      </c>
      <c r="H195">
        <f>H150/SUM(H150,'Calculations black'!H150,'Calculations asian'!H150,'Calculations otherrace'!H150)</f>
        <v>0.80528424072661986</v>
      </c>
      <c r="I195">
        <f>I150/SUM(I150,'Calculations black'!I150,'Calculations asian'!I150,'Calculations otherrace'!I150)</f>
        <v>0.80322519096200584</v>
      </c>
      <c r="J195">
        <f>J150/SUM(J150,'Calculations black'!J150,'Calculations asian'!J150,'Calculations otherrace'!J150)</f>
        <v>0.80113280071081949</v>
      </c>
      <c r="K195">
        <f>K150/SUM(K150,'Calculations black'!K150,'Calculations asian'!K150,'Calculations otherrace'!K150)</f>
        <v>0.79903822246211598</v>
      </c>
      <c r="L195">
        <f>L150/SUM(L150,'Calculations black'!L150,'Calculations asian'!L150,'Calculations otherrace'!L150)</f>
        <v>0.79715865767638783</v>
      </c>
      <c r="M195">
        <f>M150/SUM(M150,'Calculations black'!M150,'Calculations asian'!M150,'Calculations otherrace'!M150)</f>
        <v>0.79511988094057995</v>
      </c>
      <c r="N195">
        <f>N150/SUM(N150,'Calculations black'!N150,'Calculations asian'!N150,'Calculations otherrace'!N150)</f>
        <v>0.79307284083518159</v>
      </c>
      <c r="O195">
        <f>O150/SUM(O150,'Calculations black'!O150,'Calculations asian'!O150,'Calculations otherrace'!O150)</f>
        <v>0.79101769693042645</v>
      </c>
      <c r="P195">
        <f>P150/SUM(P150,'Calculations black'!P150,'Calculations asian'!P150,'Calculations otherrace'!P150)</f>
        <v>0.78895461060520045</v>
      </c>
      <c r="Q195">
        <f>Q150/SUM(Q150,'Calculations black'!Q150,'Calculations asian'!Q150,'Calculations otherrace'!Q150)</f>
        <v>0.7868837449640711</v>
      </c>
      <c r="R195">
        <f>R150/SUM(R150,'Calculations black'!R150,'Calculations asian'!R150,'Calculations otherrace'!R150)</f>
        <v>0.78480526475420664</v>
      </c>
      <c r="S195">
        <f>S150/SUM(S150,'Calculations black'!S150,'Calculations asian'!S150,'Calculations otherrace'!S150)</f>
        <v>0.78271933628223511</v>
      </c>
      <c r="T195">
        <f>T150/SUM(T150,'Calculations black'!T150,'Calculations asian'!T150,'Calculations otherrace'!T150)</f>
        <v>0.78062612733110981</v>
      </c>
      <c r="U195">
        <f>U150/SUM(U150,'Calculations black'!U150,'Calculations asian'!U150,'Calculations otherrace'!U150)</f>
        <v>0.77852580707704089</v>
      </c>
      <c r="V195">
        <f>V150/SUM(V150,'Calculations black'!V150,'Calculations asian'!V150,'Calculations otherrace'!V150)</f>
        <v>0.77641854600654803</v>
      </c>
      <c r="W195">
        <f>W150/SUM(W150,'Calculations black'!W150,'Calculations asian'!W150,'Calculations otherrace'!W150)</f>
        <v>0.77430451583369819</v>
      </c>
      <c r="X195">
        <f>X150/SUM(X150,'Calculations black'!X150,'Calculations asian'!X150,'Calculations otherrace'!X150)</f>
        <v>0.77218388941758653</v>
      </c>
      <c r="Y195">
        <f>Y150/SUM(Y150,'Calculations black'!Y150,'Calculations asian'!Y150,'Calculations otherrace'!Y150)</f>
        <v>0.77005684068011315</v>
      </c>
      <c r="Z195">
        <f>Z150/SUM(Z150,'Calculations black'!Z150,'Calculations asian'!Z150,'Calculations otherrace'!Z150)</f>
        <v>0.76792354452412104</v>
      </c>
      <c r="AA195">
        <f>AA150/SUM(AA150,'Calculations black'!AA150,'Calculations asian'!AA150,'Calculations otherrace'!AA150)</f>
        <v>0.76578417675194554</v>
      </c>
      <c r="AB195">
        <f>AB150/SUM(AB150,'Calculations black'!AB150,'Calculations asian'!AB150,'Calculations otherrace'!AB150)</f>
        <v>0.76363891398443284</v>
      </c>
      <c r="AC195">
        <f>AC150/SUM(AC150,'Calculations black'!AC150,'Calculations asian'!AC150,'Calculations otherrace'!AC150)</f>
        <v>0.76148793358048328</v>
      </c>
      <c r="AD195">
        <f>AD150/SUM(AD150,'Calculations black'!AD150,'Calculations asian'!AD150,'Calculations otherrace'!AD150)</f>
        <v>0.75933141355717237</v>
      </c>
      <c r="AE195">
        <f>AE150/SUM(AE150,'Calculations black'!AE150,'Calculations asian'!AE150,'Calculations otherrace'!AE150)</f>
        <v>0.75716953251049901</v>
      </c>
      <c r="AF195">
        <f>AF150/SUM(AF150,'Calculations black'!AF150,'Calculations asian'!AF150,'Calculations otherrace'!AF150)</f>
        <v>0.75500246953681749</v>
      </c>
    </row>
    <row r="196" spans="1:32" x14ac:dyDescent="0.25">
      <c r="A196" t="s">
        <v>44</v>
      </c>
      <c r="B196">
        <f>B151/SUM(B151,'Calculations black'!B151,'Calculations asian'!B151,'Calculations otherrace'!B151)</f>
        <v>0.78900000000000003</v>
      </c>
      <c r="C196">
        <f>C151/SUM(C151,'Calculations black'!C151,'Calculations asian'!C151,'Calculations otherrace'!C151)</f>
        <v>0.78670765478046634</v>
      </c>
      <c r="D196">
        <f>D151/SUM(D151,'Calculations black'!D151,'Calculations asian'!D151,'Calculations otherrace'!D151)</f>
        <v>0.78430098648873348</v>
      </c>
      <c r="E196">
        <f>E151/SUM(E151,'Calculations black'!E151,'Calculations asian'!E151,'Calculations otherrace'!E151)</f>
        <v>0.78187795197425569</v>
      </c>
      <c r="F196">
        <f>F151/SUM(F151,'Calculations black'!F151,'Calculations asian'!F151,'Calculations otherrace'!F151)</f>
        <v>0.77944531607956336</v>
      </c>
      <c r="G196">
        <f>G151/SUM(G151,'Calculations black'!G151,'Calculations asian'!G151,'Calculations otherrace'!G151)</f>
        <v>0.7769909991804963</v>
      </c>
      <c r="H196">
        <f>H151/SUM(H151,'Calculations black'!H151,'Calculations asian'!H151,'Calculations otherrace'!H151)</f>
        <v>0.77445260972236196</v>
      </c>
      <c r="I196">
        <f>I151/SUM(I151,'Calculations black'!I151,'Calculations asian'!I151,'Calculations otherrace'!I151)</f>
        <v>0.77190537991404706</v>
      </c>
      <c r="J196">
        <f>J151/SUM(J151,'Calculations black'!J151,'Calculations asian'!J151,'Calculations otherrace'!J151)</f>
        <v>0.76932058846688056</v>
      </c>
      <c r="K196">
        <f>K151/SUM(K151,'Calculations black'!K151,'Calculations asian'!K151,'Calculations otherrace'!K151)</f>
        <v>0.76673481235449759</v>
      </c>
      <c r="L196">
        <f>L151/SUM(L151,'Calculations black'!L151,'Calculations asian'!L151,'Calculations otherrace'!L151)</f>
        <v>0.76442961967322764</v>
      </c>
      <c r="M196">
        <f>M151/SUM(M151,'Calculations black'!M151,'Calculations asian'!M151,'Calculations otherrace'!M151)</f>
        <v>0.76192416986185718</v>
      </c>
      <c r="N196">
        <f>N151/SUM(N151,'Calculations black'!N151,'Calculations asian'!N151,'Calculations otherrace'!N151)</f>
        <v>0.75941228997964594</v>
      </c>
      <c r="O196">
        <f>O151/SUM(O151,'Calculations black'!O151,'Calculations asian'!O151,'Calculations otherrace'!O151)</f>
        <v>0.7568942358959555</v>
      </c>
      <c r="P196">
        <f>P151/SUM(P151,'Calculations black'!P151,'Calculations asian'!P151,'Calculations otherrace'!P151)</f>
        <v>0.75437026392327378</v>
      </c>
      <c r="Q196">
        <f>Q151/SUM(Q151,'Calculations black'!Q151,'Calculations asian'!Q151,'Calculations otherrace'!Q151)</f>
        <v>0.75184063069237561</v>
      </c>
      <c r="R196">
        <f>R151/SUM(R151,'Calculations black'!R151,'Calculations asian'!R151,'Calculations otherrace'!R151)</f>
        <v>0.74930559302878463</v>
      </c>
      <c r="S196">
        <f>S151/SUM(S151,'Calculations black'!S151,'Calculations asian'!S151,'Calculations otherrace'!S151)</f>
        <v>0.74676540783063028</v>
      </c>
      <c r="T196">
        <f>T151/SUM(T151,'Calculations black'!T151,'Calculations asian'!T151,'Calculations otherrace'!T151)</f>
        <v>0.74422033194800385</v>
      </c>
      <c r="U196">
        <f>U151/SUM(U151,'Calculations black'!U151,'Calculations asian'!U151,'Calculations otherrace'!U151)</f>
        <v>0.74167062206390177</v>
      </c>
      <c r="V196">
        <f>V151/SUM(V151,'Calculations black'!V151,'Calculations asian'!V151,'Calculations otherrace'!V151)</f>
        <v>0.73911653457684823</v>
      </c>
      <c r="W196">
        <f>W151/SUM(W151,'Calculations black'!W151,'Calculations asian'!W151,'Calculations otherrace'!W151)</f>
        <v>0.73655832548528088</v>
      </c>
      <c r="X196">
        <f>X151/SUM(X151,'Calculations black'!X151,'Calculations asian'!X151,'Calculations otherrace'!X151)</f>
        <v>0.73399625027378923</v>
      </c>
      <c r="Y196">
        <f>Y151/SUM(Y151,'Calculations black'!Y151,'Calculations asian'!Y151,'Calculations otherrace'!Y151)</f>
        <v>0.73143056380127336</v>
      </c>
      <c r="Z196">
        <f>Z151/SUM(Z151,'Calculations black'!Z151,'Calculations asian'!Z151,'Calculations otherrace'!Z151)</f>
        <v>0.7288615201911105</v>
      </c>
      <c r="AA196">
        <f>AA151/SUM(AA151,'Calculations black'!AA151,'Calculations asian'!AA151,'Calculations otherrace'!AA151)</f>
        <v>0.726289372723393</v>
      </c>
      <c r="AB196">
        <f>AB151/SUM(AB151,'Calculations black'!AB151,'Calculations asian'!AB151,'Calculations otherrace'!AB151)</f>
        <v>0.72371437372930758</v>
      </c>
      <c r="AC196">
        <f>AC151/SUM(AC151,'Calculations black'!AC151,'Calculations asian'!AC151,'Calculations otherrace'!AC151)</f>
        <v>0.72113677448771896</v>
      </c>
      <c r="AD196">
        <f>AD151/SUM(AD151,'Calculations black'!AD151,'Calculations asian'!AD151,'Calculations otherrace'!AD151)</f>
        <v>0.7185568251240213</v>
      </c>
      <c r="AE196">
        <f>AE151/SUM(AE151,'Calculations black'!AE151,'Calculations asian'!AE151,'Calculations otherrace'!AE151)</f>
        <v>0.71597477451130509</v>
      </c>
      <c r="AF196">
        <f>AF151/SUM(AF151,'Calculations black'!AF151,'Calculations asian'!AF151,'Calculations otherrace'!AF151)</f>
        <v>0.71339087017389879</v>
      </c>
    </row>
    <row r="197" spans="1:32" x14ac:dyDescent="0.25">
      <c r="A197" t="s">
        <v>46</v>
      </c>
      <c r="B197">
        <f>B152/SUM(B152,'Calculations black'!B152,'Calculations asian'!B152,'Calculations otherrace'!B152)</f>
        <v>0.86185714285714288</v>
      </c>
      <c r="C197">
        <f>C152/SUM(C152,'Calculations black'!C152,'Calculations asian'!C152,'Calculations otherrace'!C152)</f>
        <v>0.86024509493528023</v>
      </c>
      <c r="D197">
        <f>D152/SUM(D152,'Calculations black'!D152,'Calculations asian'!D152,'Calculations otherrace'!D152)</f>
        <v>0.85854760636722671</v>
      </c>
      <c r="E197">
        <f>E152/SUM(E152,'Calculations black'!E152,'Calculations asian'!E152,'Calculations otherrace'!E152)</f>
        <v>0.85683662722221154</v>
      </c>
      <c r="F197">
        <f>F152/SUM(F152,'Calculations black'!F152,'Calculations asian'!F152,'Calculations otherrace'!F152)</f>
        <v>0.85511585609157748</v>
      </c>
      <c r="G197">
        <f>G152/SUM(G152,'Calculations black'!G152,'Calculations asian'!G152,'Calculations otherrace'!G152)</f>
        <v>0.85337797904216517</v>
      </c>
      <c r="H197">
        <f>H152/SUM(H152,'Calculations black'!H152,'Calculations asian'!H152,'Calculations otherrace'!H152)</f>
        <v>0.85157840774075899</v>
      </c>
      <c r="I197">
        <f>I152/SUM(I152,'Calculations black'!I152,'Calculations asian'!I152,'Calculations otherrace'!I152)</f>
        <v>0.8497678251999633</v>
      </c>
      <c r="J197">
        <f>J152/SUM(J152,'Calculations black'!J152,'Calculations asian'!J152,'Calculations otherrace'!J152)</f>
        <v>0.84792690239943891</v>
      </c>
      <c r="K197">
        <f>K152/SUM(K152,'Calculations black'!K152,'Calculations asian'!K152,'Calculations otherrace'!K152)</f>
        <v>0.84608215623383287</v>
      </c>
      <c r="L197">
        <f>L152/SUM(L152,'Calculations black'!L152,'Calculations asian'!L152,'Calculations otherrace'!L152)</f>
        <v>0.84443090489995531</v>
      </c>
      <c r="M197">
        <f>M152/SUM(M152,'Calculations black'!M152,'Calculations asian'!M152,'Calculations otherrace'!M152)</f>
        <v>0.84263527980102504</v>
      </c>
      <c r="N197">
        <f>N152/SUM(N152,'Calculations black'!N152,'Calculations asian'!N152,'Calculations otherrace'!N152)</f>
        <v>0.84083139328871948</v>
      </c>
      <c r="O197">
        <f>O152/SUM(O152,'Calculations black'!O152,'Calculations asian'!O152,'Calculations otherrace'!O152)</f>
        <v>0.83901935889837365</v>
      </c>
      <c r="P197">
        <f>P152/SUM(P152,'Calculations black'!P152,'Calculations asian'!P152,'Calculations otherrace'!P152)</f>
        <v>0.83719929173230645</v>
      </c>
      <c r="Q197">
        <f>Q152/SUM(Q152,'Calculations black'!Q152,'Calculations asian'!Q152,'Calculations otherrace'!Q152)</f>
        <v>0.83537130841383989</v>
      </c>
      <c r="R197">
        <f>R152/SUM(R152,'Calculations black'!R152,'Calculations asian'!R152,'Calculations otherrace'!R152)</f>
        <v>0.8335355270409085</v>
      </c>
      <c r="S197">
        <f>S152/SUM(S152,'Calculations black'!S152,'Calculations asian'!S152,'Calculations otherrace'!S152)</f>
        <v>0.83169206713927468</v>
      </c>
      <c r="T197">
        <f>T152/SUM(T152,'Calculations black'!T152,'Calculations asian'!T152,'Calculations otherrace'!T152)</f>
        <v>0.8298410496153853</v>
      </c>
      <c r="U197">
        <f>U152/SUM(U152,'Calculations black'!U152,'Calculations asian'!U152,'Calculations otherrace'!U152)</f>
        <v>0.82798259670889263</v>
      </c>
      <c r="V197">
        <f>V152/SUM(V152,'Calculations black'!V152,'Calculations asian'!V152,'Calculations otherrace'!V152)</f>
        <v>0.82611683194486696</v>
      </c>
      <c r="W197">
        <f>W152/SUM(W152,'Calculations black'!W152,'Calculations asian'!W152,'Calculations otherrace'!W152)</f>
        <v>0.82424388008573213</v>
      </c>
      <c r="X197">
        <f>X152/SUM(X152,'Calculations black'!X152,'Calculations asian'!X152,'Calculations otherrace'!X152)</f>
        <v>0.82236386708295295</v>
      </c>
      <c r="Y197">
        <f>Y152/SUM(Y152,'Calculations black'!Y152,'Calculations asian'!Y152,'Calculations otherrace'!Y152)</f>
        <v>0.82047692002850126</v>
      </c>
      <c r="Z197">
        <f>Z152/SUM(Z152,'Calculations black'!Z152,'Calculations asian'!Z152,'Calculations otherrace'!Z152)</f>
        <v>0.81858316710613377</v>
      </c>
      <c r="AA197">
        <f>AA152/SUM(AA152,'Calculations black'!AA152,'Calculations asian'!AA152,'Calculations otherrace'!AA152)</f>
        <v>0.81668273754251175</v>
      </c>
      <c r="AB197">
        <f>AB152/SUM(AB152,'Calculations black'!AB152,'Calculations asian'!AB152,'Calculations otherrace'!AB152)</f>
        <v>0.81477576155819131</v>
      </c>
      <c r="AC197">
        <f>AC152/SUM(AC152,'Calculations black'!AC152,'Calculations asian'!AC152,'Calculations otherrace'!AC152)</f>
        <v>0.8128623703185176</v>
      </c>
      <c r="AD197">
        <f>AD152/SUM(AD152,'Calculations black'!AD152,'Calculations asian'!AD152,'Calculations otherrace'!AD152)</f>
        <v>0.81094269588445356</v>
      </c>
      <c r="AE197">
        <f>AE152/SUM(AE152,'Calculations black'!AE152,'Calculations asian'!AE152,'Calculations otherrace'!AE152)</f>
        <v>0.80901687116337206</v>
      </c>
      <c r="AF197">
        <f>AF152/SUM(AF152,'Calculations black'!AF152,'Calculations asian'!AF152,'Calculations otherrace'!AF152)</f>
        <v>0.80708502985984543</v>
      </c>
    </row>
    <row r="198" spans="1:32" x14ac:dyDescent="0.25">
      <c r="A198" t="s">
        <v>48</v>
      </c>
      <c r="B198">
        <f>B153/SUM(B153,'Calculations black'!B153,'Calculations asian'!B153,'Calculations otherrace'!B153)</f>
        <v>0.87400000000000011</v>
      </c>
      <c r="C198">
        <f>C153/SUM(C153,'Calculations black'!C153,'Calculations asian'!C153,'Calculations otherrace'!C153)</f>
        <v>0.87256888082249773</v>
      </c>
      <c r="D198">
        <f>D153/SUM(D153,'Calculations black'!D153,'Calculations asian'!D153,'Calculations otherrace'!D153)</f>
        <v>0.8710592987397503</v>
      </c>
      <c r="E198">
        <f>E153/SUM(E153,'Calculations black'!E153,'Calculations asian'!E153,'Calculations otherrace'!E153)</f>
        <v>0.86953817337343742</v>
      </c>
      <c r="F198">
        <f>F153/SUM(F153,'Calculations black'!F153,'Calculations asian'!F153,'Calculations otherrace'!F153)</f>
        <v>0.86800782945002775</v>
      </c>
      <c r="G198">
        <f>G153/SUM(G153,'Calculations black'!G153,'Calculations asian'!G153,'Calculations otherrace'!G153)</f>
        <v>0.86646306577093024</v>
      </c>
      <c r="H198">
        <f>H153/SUM(H153,'Calculations black'!H153,'Calculations asian'!H153,'Calculations otherrace'!H153)</f>
        <v>0.86486408549572424</v>
      </c>
      <c r="I198">
        <f>I153/SUM(I153,'Calculations black'!I153,'Calculations asian'!I153,'Calculations otherrace'!I153)</f>
        <v>0.86325345159693412</v>
      </c>
      <c r="J198">
        <f>J153/SUM(J153,'Calculations black'!J153,'Calculations asian'!J153,'Calculations otherrace'!J153)</f>
        <v>0.86161516229489987</v>
      </c>
      <c r="K198">
        <f>K153/SUM(K153,'Calculations black'!K153,'Calculations asian'!K153,'Calculations otherrace'!K153)</f>
        <v>0.85997340864020178</v>
      </c>
      <c r="L198">
        <f>L153/SUM(L153,'Calculations black'!L153,'Calculations asian'!L153,'Calculations otherrace'!L153)</f>
        <v>0.85849958418017358</v>
      </c>
      <c r="M198">
        <f>M153/SUM(M153,'Calculations black'!M153,'Calculations asian'!M153,'Calculations otherrace'!M153)</f>
        <v>0.85689885940209209</v>
      </c>
      <c r="N198">
        <f>N153/SUM(N153,'Calculations black'!N153,'Calculations asian'!N153,'Calculations otherrace'!N153)</f>
        <v>0.85529005061296881</v>
      </c>
      <c r="O198">
        <f>O153/SUM(O153,'Calculations black'!O153,'Calculations asian'!O153,'Calculations otherrace'!O153)</f>
        <v>0.85367323962461694</v>
      </c>
      <c r="P198">
        <f>P153/SUM(P153,'Calculations black'!P153,'Calculations asian'!P153,'Calculations otherrace'!P153)</f>
        <v>0.8520485098495878</v>
      </c>
      <c r="Q198">
        <f>Q153/SUM(Q153,'Calculations black'!Q153,'Calculations asian'!Q153,'Calculations otherrace'!Q153)</f>
        <v>0.85041594626730799</v>
      </c>
      <c r="R198">
        <f>R153/SUM(R153,'Calculations black'!R153,'Calculations asian'!R153,'Calculations otherrace'!R153)</f>
        <v>0.84877563538981127</v>
      </c>
      <c r="S198">
        <f>S153/SUM(S153,'Calculations black'!S153,'Calculations asian'!S153,'Calculations otherrace'!S153)</f>
        <v>0.84712766522706739</v>
      </c>
      <c r="T198">
        <f>T153/SUM(T153,'Calculations black'!T153,'Calculations asian'!T153,'Calculations otherrace'!T153)</f>
        <v>0.84547212525193294</v>
      </c>
      <c r="U198">
        <f>U153/SUM(U153,'Calculations black'!U153,'Calculations asian'!U153,'Calculations otherrace'!U153)</f>
        <v>0.84380910636473161</v>
      </c>
      <c r="V198">
        <f>V153/SUM(V153,'Calculations black'!V153,'Calculations asian'!V153,'Calculations otherrace'!V153)</f>
        <v>0.8421387008574841</v>
      </c>
      <c r="W198">
        <f>W153/SUM(W153,'Calculations black'!W153,'Calculations asian'!W153,'Calculations otherrace'!W153)</f>
        <v>0.84046100237780208</v>
      </c>
      <c r="X198">
        <f>X153/SUM(X153,'Calculations black'!X153,'Calculations asian'!X153,'Calculations otherrace'!X153)</f>
        <v>0.83877610589246576</v>
      </c>
      <c r="Y198">
        <f>Y153/SUM(Y153,'Calculations black'!Y153,'Calculations asian'!Y153,'Calculations otherrace'!Y153)</f>
        <v>0.83708410765069974</v>
      </c>
      <c r="Z198">
        <f>Z153/SUM(Z153,'Calculations black'!Z153,'Calculations asian'!Z153,'Calculations otherrace'!Z153)</f>
        <v>0.83538510514716857</v>
      </c>
      <c r="AA198">
        <f>AA153/SUM(AA153,'Calculations black'!AA153,'Calculations asian'!AA153,'Calculations otherrace'!AA153)</f>
        <v>0.8336791970847095</v>
      </c>
      <c r="AB198">
        <f>AB153/SUM(AB153,'Calculations black'!AB153,'Calculations asian'!AB153,'Calculations otherrace'!AB153)</f>
        <v>0.83196648333682177</v>
      </c>
      <c r="AC198">
        <f>AC153/SUM(AC153,'Calculations black'!AC153,'Calculations asian'!AC153,'Calculations otherrace'!AC153)</f>
        <v>0.83024706490993372</v>
      </c>
      <c r="AD198">
        <f>AD153/SUM(AD153,'Calculations black'!AD153,'Calculations asian'!AD153,'Calculations otherrace'!AD153)</f>
        <v>0.8285210439054671</v>
      </c>
      <c r="AE198">
        <f>AE153/SUM(AE153,'Calculations black'!AE153,'Calculations asian'!AE153,'Calculations otherrace'!AE153)</f>
        <v>0.82678852348171783</v>
      </c>
      <c r="AF198">
        <f>AF153/SUM(AF153,'Calculations black'!AF153,'Calculations asian'!AF153,'Calculations otherrace'!AF153)</f>
        <v>0.82504960781557701</v>
      </c>
    </row>
    <row r="199" spans="1:32" x14ac:dyDescent="0.25">
      <c r="A199" t="s">
        <v>50</v>
      </c>
      <c r="B199">
        <f>B154/SUM(B154,'Calculations black'!B154,'Calculations asian'!B154,'Calculations otherrace'!B154)</f>
        <v>0.92200000000000015</v>
      </c>
      <c r="C199">
        <f>C154/SUM(C154,'Calculations black'!C154,'Calculations asian'!C154,'Calculations otherrace'!C154)</f>
        <v>0.92103926881122999</v>
      </c>
      <c r="D199">
        <f>D154/SUM(D154,'Calculations black'!D154,'Calculations asian'!D154,'Calculations otherrace'!D154)</f>
        <v>0.92002269074416076</v>
      </c>
      <c r="E199">
        <f>E154/SUM(E154,'Calculations black'!E154,'Calculations asian'!E154,'Calculations otherrace'!E154)</f>
        <v>0.91899873320328296</v>
      </c>
      <c r="F199">
        <f>F154/SUM(F154,'Calculations black'!F154,'Calculations asian'!F154,'Calculations otherrace'!F154)</f>
        <v>0.91796782779842323</v>
      </c>
      <c r="G199">
        <f>G154/SUM(G154,'Calculations black'!G154,'Calculations asian'!G154,'Calculations otherrace'!G154)</f>
        <v>0.91692795853318287</v>
      </c>
      <c r="H199">
        <f>H154/SUM(H154,'Calculations black'!H154,'Calculations asian'!H154,'Calculations otherrace'!H154)</f>
        <v>0.91585211201151517</v>
      </c>
      <c r="I199">
        <f>I154/SUM(I154,'Calculations black'!I154,'Calculations asian'!I154,'Calculations otherrace'!I154)</f>
        <v>0.91476606695909368</v>
      </c>
      <c r="J199">
        <f>J154/SUM(J154,'Calculations black'!J154,'Calculations asian'!J154,'Calculations otherrace'!J154)</f>
        <v>0.91366038795513604</v>
      </c>
      <c r="K199">
        <f>K154/SUM(K154,'Calculations black'!K154,'Calculations asian'!K154,'Calculations otherrace'!K154)</f>
        <v>0.91255205602712164</v>
      </c>
      <c r="L199">
        <f>L154/SUM(L154,'Calculations black'!L154,'Calculations asian'!L154,'Calculations otherrace'!L154)</f>
        <v>0.91155205102634584</v>
      </c>
      <c r="M199">
        <f>M154/SUM(M154,'Calculations black'!M154,'Calculations asian'!M154,'Calculations otherrace'!M154)</f>
        <v>0.91046792055034165</v>
      </c>
      <c r="N199">
        <f>N154/SUM(N154,'Calculations black'!N154,'Calculations asian'!N154,'Calculations otherrace'!N154)</f>
        <v>0.9093772495658542</v>
      </c>
      <c r="O199">
        <f>O154/SUM(O154,'Calculations black'!O154,'Calculations asian'!O154,'Calculations otherrace'!O154)</f>
        <v>0.90828005924967581</v>
      </c>
      <c r="P199">
        <f>P154/SUM(P154,'Calculations black'!P154,'Calculations asian'!P154,'Calculations otherrace'!P154)</f>
        <v>0.90717637185776256</v>
      </c>
      <c r="Q199">
        <f>Q154/SUM(Q154,'Calculations black'!Q154,'Calculations asian'!Q154,'Calculations otherrace'!Q154)</f>
        <v>0.90606621071477444</v>
      </c>
      <c r="R199">
        <f>R154/SUM(R154,'Calculations black'!R154,'Calculations asian'!R154,'Calculations otherrace'!R154)</f>
        <v>0.90494960020351711</v>
      </c>
      <c r="S199">
        <f>S154/SUM(S154,'Calculations black'!S154,'Calculations asian'!S154,'Calculations otherrace'!S154)</f>
        <v>0.903826565754275</v>
      </c>
      <c r="T199">
        <f>T154/SUM(T154,'Calculations black'!T154,'Calculations asian'!T154,'Calculations otherrace'!T154)</f>
        <v>0.90269713383403072</v>
      </c>
      <c r="U199">
        <f>U154/SUM(U154,'Calculations black'!U154,'Calculations asian'!U154,'Calculations otherrace'!U154)</f>
        <v>0.90156133193557242</v>
      </c>
      <c r="V199">
        <f>V154/SUM(V154,'Calculations black'!V154,'Calculations asian'!V154,'Calculations otherrace'!V154)</f>
        <v>0.90041918856647662</v>
      </c>
      <c r="W199">
        <f>W154/SUM(W154,'Calculations black'!W154,'Calculations asian'!W154,'Calculations otherrace'!W154)</f>
        <v>0.89927073323796824</v>
      </c>
      <c r="X199">
        <f>X154/SUM(X154,'Calculations black'!X154,'Calculations asian'!X154,'Calculations otherrace'!X154)</f>
        <v>0.89811599645365359</v>
      </c>
      <c r="Y199">
        <f>Y154/SUM(Y154,'Calculations black'!Y154,'Calculations asian'!Y154,'Calculations otherrace'!Y154)</f>
        <v>0.89695500969812059</v>
      </c>
      <c r="Z199">
        <f>Z154/SUM(Z154,'Calculations black'!Z154,'Calculations asian'!Z154,'Calculations otherrace'!Z154)</f>
        <v>0.89578780542540715</v>
      </c>
      <c r="AA199">
        <f>AA154/SUM(AA154,'Calculations black'!AA154,'Calculations asian'!AA154,'Calculations otherrace'!AA154)</f>
        <v>0.89461441704733402</v>
      </c>
      <c r="AB199">
        <f>AB154/SUM(AB154,'Calculations black'!AB154,'Calculations asian'!AB154,'Calculations otherrace'!AB154)</f>
        <v>0.89343487892169804</v>
      </c>
      <c r="AC199">
        <f>AC154/SUM(AC154,'Calculations black'!AC154,'Calculations asian'!AC154,'Calculations otherrace'!AC154)</f>
        <v>0.89224922634032755</v>
      </c>
      <c r="AD199">
        <f>AD154/SUM(AD154,'Calculations black'!AD154,'Calculations asian'!AD154,'Calculations otherrace'!AD154)</f>
        <v>0.89105749551699887</v>
      </c>
      <c r="AE199">
        <f>AE154/SUM(AE154,'Calculations black'!AE154,'Calculations asian'!AE154,'Calculations otherrace'!AE154)</f>
        <v>0.88985972357520737</v>
      </c>
      <c r="AF199">
        <f>AF154/SUM(AF154,'Calculations black'!AF154,'Calculations asian'!AF154,'Calculations otherrace'!AF154)</f>
        <v>0.88865594853580188</v>
      </c>
    </row>
    <row r="200" spans="1:32" x14ac:dyDescent="0.25">
      <c r="A200" t="s">
        <v>52</v>
      </c>
      <c r="B200">
        <f>B155/SUM(B155,'Calculations black'!B155,'Calculations asian'!B155,'Calculations otherrace'!B155)</f>
        <v>0.8949373163565133</v>
      </c>
      <c r="C200">
        <f>C155/SUM(C155,'Calculations black'!C155,'Calculations asian'!C155,'Calculations otherrace'!C155)</f>
        <v>0.89349397770966887</v>
      </c>
      <c r="D200">
        <f>D155/SUM(D155,'Calculations black'!D155,'Calculations asian'!D155,'Calculations otherrace'!D155)</f>
        <v>0.89197632307209518</v>
      </c>
      <c r="E200">
        <f>E155/SUM(E155,'Calculations black'!E155,'Calculations asian'!E155,'Calculations otherrace'!E155)</f>
        <v>0.89044468357712236</v>
      </c>
      <c r="F200">
        <f>F155/SUM(F155,'Calculations black'!F155,'Calculations asian'!F155,'Calculations otherrace'!F155)</f>
        <v>0.88890359858708479</v>
      </c>
      <c r="G200">
        <f>G155/SUM(G155,'Calculations black'!G155,'Calculations asian'!G155,'Calculations otherrace'!G155)</f>
        <v>0.88734469418073425</v>
      </c>
      <c r="H200">
        <f>H155/SUM(H155,'Calculations black'!H155,'Calculations asian'!H155,'Calculations otherrace'!H155)</f>
        <v>0.88572803607174444</v>
      </c>
      <c r="I200">
        <f>I155/SUM(I155,'Calculations black'!I155,'Calculations asian'!I155,'Calculations otherrace'!I155)</f>
        <v>0.8841024214274229</v>
      </c>
      <c r="J200">
        <f>J155/SUM(J155,'Calculations black'!J155,'Calculations asian'!J155,'Calculations otherrace'!J155)</f>
        <v>0.88244879780439767</v>
      </c>
      <c r="K200">
        <f>K155/SUM(K155,'Calculations black'!K155,'Calculations asian'!K155,'Calculations otherrace'!K155)</f>
        <v>0.88079008232249645</v>
      </c>
      <c r="L200">
        <f>L155/SUM(L155,'Calculations black'!L155,'Calculations asian'!L155,'Calculations otherrace'!L155)</f>
        <v>0.87930989888395139</v>
      </c>
      <c r="M200">
        <f>M155/SUM(M155,'Calculations black'!M155,'Calculations asian'!M155,'Calculations otherrace'!M155)</f>
        <v>0.8776959340346222</v>
      </c>
      <c r="N200">
        <f>N155/SUM(N155,'Calculations black'!N155,'Calculations asian'!N155,'Calculations otherrace'!N155)</f>
        <v>0.87607385934134419</v>
      </c>
      <c r="O200">
        <f>O155/SUM(O155,'Calculations black'!O155,'Calculations asian'!O155,'Calculations otherrace'!O155)</f>
        <v>0.87444376507456567</v>
      </c>
      <c r="P200">
        <f>P155/SUM(P155,'Calculations black'!P155,'Calculations asian'!P155,'Calculations otherrace'!P155)</f>
        <v>0.87280574269970779</v>
      </c>
      <c r="Q200">
        <f>Q155/SUM(Q155,'Calculations black'!Q155,'Calculations asian'!Q155,'Calculations otherrace'!Q155)</f>
        <v>0.87115988485064355</v>
      </c>
      <c r="R200">
        <f>R155/SUM(R155,'Calculations black'!R155,'Calculations asian'!R155,'Calculations otherrace'!R155)</f>
        <v>0.86950628530286667</v>
      </c>
      <c r="S200">
        <f>S155/SUM(S155,'Calculations black'!S155,'Calculations asian'!S155,'Calculations otherrace'!S155)</f>
        <v>0.86784503894635423</v>
      </c>
      <c r="T200">
        <f>T155/SUM(T155,'Calculations black'!T155,'Calculations asian'!T155,'Calculations otherrace'!T155)</f>
        <v>0.86617624175812669</v>
      </c>
      <c r="U200">
        <f>U155/SUM(U155,'Calculations black'!U155,'Calculations asian'!U155,'Calculations otherrace'!U155)</f>
        <v>0.86449999077451445</v>
      </c>
      <c r="V200">
        <f>V155/SUM(V155,'Calculations black'!V155,'Calculations asian'!V155,'Calculations otherrace'!V155)</f>
        <v>0.86281638406313199</v>
      </c>
      <c r="W200">
        <f>W155/SUM(W155,'Calculations black'!W155,'Calculations asian'!W155,'Calculations otherrace'!W155)</f>
        <v>0.8611255206945756</v>
      </c>
      <c r="X200">
        <f>X155/SUM(X155,'Calculations black'!X155,'Calculations asian'!X155,'Calculations otherrace'!X155)</f>
        <v>0.85942750071384622</v>
      </c>
      <c r="Y200">
        <f>Y155/SUM(Y155,'Calculations black'!Y155,'Calculations asian'!Y155,'Calculations otherrace'!Y155)</f>
        <v>0.85772242511151009</v>
      </c>
      <c r="Z200">
        <f>Z155/SUM(Z155,'Calculations black'!Z155,'Calculations asian'!Z155,'Calculations otherrace'!Z155)</f>
        <v>0.85601039579460847</v>
      </c>
      <c r="AA200">
        <f>AA155/SUM(AA155,'Calculations black'!AA155,'Calculations asian'!AA155,'Calculations otherrace'!AA155)</f>
        <v>0.85429151555732452</v>
      </c>
      <c r="AB200">
        <f>AB155/SUM(AB155,'Calculations black'!AB155,'Calculations asian'!AB155,'Calculations otherrace'!AB155)</f>
        <v>0.85256588805142286</v>
      </c>
      <c r="AC200">
        <f>AC155/SUM(AC155,'Calculations black'!AC155,'Calculations asian'!AC155,'Calculations otherrace'!AC155)</f>
        <v>0.85083361775647104</v>
      </c>
      <c r="AD200">
        <f>AD155/SUM(AD155,'Calculations black'!AD155,'Calculations asian'!AD155,'Calculations otherrace'!AD155)</f>
        <v>0.84909480994985886</v>
      </c>
      <c r="AE200">
        <f>AE155/SUM(AE155,'Calculations black'!AE155,'Calculations asian'!AE155,'Calculations otherrace'!AE155)</f>
        <v>0.8473495706766252</v>
      </c>
      <c r="AF200">
        <f>AF155/SUM(AF155,'Calculations black'!AF155,'Calculations asian'!AF155,'Calculations otherrace'!AF155)</f>
        <v>0.84559800671911201</v>
      </c>
    </row>
    <row r="201" spans="1:32" x14ac:dyDescent="0.25">
      <c r="A201" t="s">
        <v>54</v>
      </c>
      <c r="B201">
        <f>B156/SUM(B156,'Calculations black'!B156,'Calculations asian'!B156,'Calculations otherrace'!B156)</f>
        <v>0.68100000000000005</v>
      </c>
      <c r="C201">
        <f>C156/SUM(C156,'Calculations black'!C156,'Calculations asian'!C156,'Calculations otherrace'!C156)</f>
        <v>0.67782292425582957</v>
      </c>
      <c r="D201">
        <f>D156/SUM(D156,'Calculations black'!D156,'Calculations asian'!D156,'Calculations otherrace'!D156)</f>
        <v>0.67451451992836098</v>
      </c>
      <c r="E201">
        <f>E156/SUM(E156,'Calculations black'!E156,'Calculations asian'!E156,'Calculations otherrace'!E156)</f>
        <v>0.67119541064491761</v>
      </c>
      <c r="F201">
        <f>F156/SUM(F156,'Calculations black'!F156,'Calculations asian'!F156,'Calculations otherrace'!F156)</f>
        <v>0.66787978048596219</v>
      </c>
      <c r="G201">
        <f>G156/SUM(G156,'Calculations black'!G156,'Calculations asian'!G156,'Calculations otherrace'!G156)</f>
        <v>0.66454493972075313</v>
      </c>
      <c r="H201">
        <f>H156/SUM(H156,'Calculations black'!H156,'Calculations asian'!H156,'Calculations otherrace'!H156)</f>
        <v>0.66110786783932163</v>
      </c>
      <c r="I201">
        <f>I156/SUM(I156,'Calculations black'!I156,'Calculations asian'!I156,'Calculations otherrace'!I156)</f>
        <v>0.65768282932803768</v>
      </c>
      <c r="J201">
        <f>J156/SUM(J156,'Calculations black'!J156,'Calculations asian'!J156,'Calculations otherrace'!J156)</f>
        <v>0.65422561381673527</v>
      </c>
      <c r="K201">
        <f>K156/SUM(K156,'Calculations black'!K156,'Calculations asian'!K156,'Calculations otherrace'!K156)</f>
        <v>0.65078254104612698</v>
      </c>
      <c r="L201">
        <f>L156/SUM(L156,'Calculations black'!L156,'Calculations asian'!L156,'Calculations otherrace'!L156)</f>
        <v>0.64774496963993144</v>
      </c>
      <c r="M201">
        <f>M156/SUM(M156,'Calculations black'!M156,'Calculations asian'!M156,'Calculations otherrace'!M156)</f>
        <v>0.64444777119818597</v>
      </c>
      <c r="N201">
        <f>N156/SUM(N156,'Calculations black'!N156,'Calculations asian'!N156,'Calculations otherrace'!N156)</f>
        <v>0.6411589490389441</v>
      </c>
      <c r="O201">
        <f>O156/SUM(O156,'Calculations black'!O156,'Calculations asian'!O156,'Calculations otherrace'!O156)</f>
        <v>0.63787880301156064</v>
      </c>
      <c r="P201">
        <f>P156/SUM(P156,'Calculations black'!P156,'Calculations asian'!P156,'Calculations otherrace'!P156)</f>
        <v>0.6346076263316982</v>
      </c>
      <c r="Q201">
        <f>Q156/SUM(Q156,'Calculations black'!Q156,'Calculations asian'!Q156,'Calculations otherrace'!Q156)</f>
        <v>0.63134570555313307</v>
      </c>
      <c r="R201">
        <f>R156/SUM(R156,'Calculations black'!R156,'Calculations asian'!R156,'Calculations otherrace'!R156)</f>
        <v>0.62809332054542466</v>
      </c>
      <c r="S201">
        <f>S156/SUM(S156,'Calculations black'!S156,'Calculations asian'!S156,'Calculations otherrace'!S156)</f>
        <v>0.62485074447732136</v>
      </c>
      <c r="T201">
        <f>T156/SUM(T156,'Calculations black'!T156,'Calculations asian'!T156,'Calculations otherrace'!T156)</f>
        <v>0.62161824380578978</v>
      </c>
      <c r="U201">
        <f>U156/SUM(U156,'Calculations black'!U156,'Calculations asian'!U156,'Calculations otherrace'!U156)</f>
        <v>0.61839607827053733</v>
      </c>
      <c r="V201">
        <f>V156/SUM(V156,'Calculations black'!V156,'Calculations asian'!V156,'Calculations otherrace'!V156)</f>
        <v>0.61518450089388677</v>
      </c>
      <c r="W201">
        <f>W156/SUM(W156,'Calculations black'!W156,'Calculations asian'!W156,'Calculations otherrace'!W156)</f>
        <v>0.61198375798587457</v>
      </c>
      <c r="X201">
        <f>X156/SUM(X156,'Calculations black'!X156,'Calculations asian'!X156,'Calculations otherrace'!X156)</f>
        <v>0.60879408915442257</v>
      </c>
      <c r="Y201">
        <f>Y156/SUM(Y156,'Calculations black'!Y156,'Calculations asian'!Y156,'Calculations otherrace'!Y156)</f>
        <v>0.60561572732043401</v>
      </c>
      <c r="Z201">
        <f>Z156/SUM(Z156,'Calculations black'!Z156,'Calculations asian'!Z156,'Calculations otherrace'!Z156)</f>
        <v>0.60244889873766849</v>
      </c>
      <c r="AA201">
        <f>AA156/SUM(AA156,'Calculations black'!AA156,'Calculations asian'!AA156,'Calculations otherrace'!AA156)</f>
        <v>0.59929382301723599</v>
      </c>
      <c r="AB201">
        <f>AB156/SUM(AB156,'Calculations black'!AB156,'Calculations asian'!AB156,'Calculations otherrace'!AB156)</f>
        <v>0.59615071315655388</v>
      </c>
      <c r="AC201">
        <f>AC156/SUM(AC156,'Calculations black'!AC156,'Calculations asian'!AC156,'Calculations otherrace'!AC156)</f>
        <v>0.5930197755726121</v>
      </c>
      <c r="AD201">
        <f>AD156/SUM(AD156,'Calculations black'!AD156,'Calculations asian'!AD156,'Calculations otherrace'!AD156)</f>
        <v>0.58990121013938113</v>
      </c>
      <c r="AE201">
        <f>AE156/SUM(AE156,'Calculations black'!AE156,'Calculations asian'!AE156,'Calculations otherrace'!AE156)</f>
        <v>0.58679521022920067</v>
      </c>
      <c r="AF201">
        <f>AF156/SUM(AF156,'Calculations black'!AF156,'Calculations asian'!AF156,'Calculations otherrace'!AF156)</f>
        <v>0.58370196275799047</v>
      </c>
    </row>
    <row r="202" spans="1:32" x14ac:dyDescent="0.25">
      <c r="A202" t="s">
        <v>56</v>
      </c>
      <c r="B202">
        <f>B157/SUM(B157,'Calculations black'!B157,'Calculations asian'!B157,'Calculations otherrace'!B157)</f>
        <v>0.81599999999999995</v>
      </c>
      <c r="C202">
        <f>C157/SUM(C157,'Calculations black'!C157,'Calculations asian'!C157,'Calculations otherrace'!C157)</f>
        <v>0.81392508437786604</v>
      </c>
      <c r="D202">
        <f>D157/SUM(D157,'Calculations black'!D157,'Calculations asian'!D157,'Calculations otherrace'!D157)</f>
        <v>0.8117450971332576</v>
      </c>
      <c r="E202">
        <f>E157/SUM(E157,'Calculations black'!E157,'Calculations asian'!E157,'Calculations otherrace'!E157)</f>
        <v>0.80954893293071184</v>
      </c>
      <c r="F202">
        <f>F157/SUM(F157,'Calculations black'!F157,'Calculations asian'!F157,'Calculations otherrace'!F157)</f>
        <v>0.80734259245899986</v>
      </c>
      <c r="G202">
        <f>G157/SUM(G157,'Calculations black'!G157,'Calculations asian'!G157,'Calculations otherrace'!G157)</f>
        <v>0.80511517696688828</v>
      </c>
      <c r="H202">
        <f>H157/SUM(H157,'Calculations black'!H157,'Calculations asian'!H157,'Calculations otherrace'!H157)</f>
        <v>0.80280991668037771</v>
      </c>
      <c r="I202">
        <f>I157/SUM(I157,'Calculations black'!I157,'Calculations asian'!I157,'Calculations otherrace'!I157)</f>
        <v>0.8004948505888142</v>
      </c>
      <c r="J202">
        <f>J157/SUM(J157,'Calculations black'!J157,'Calculations asian'!J157,'Calculations otherrace'!J157)</f>
        <v>0.79814390567977045</v>
      </c>
      <c r="K202">
        <f>K157/SUM(K157,'Calculations black'!K157,'Calculations asian'!K157,'Calculations otherrace'!K157)</f>
        <v>0.79579032725966958</v>
      </c>
      <c r="L202">
        <f>L157/SUM(L157,'Calculations black'!L157,'Calculations asian'!L157,'Calculations otherrace'!L157)</f>
        <v>0.79369044751094797</v>
      </c>
      <c r="M202">
        <f>M157/SUM(M157,'Calculations black'!M157,'Calculations asian'!M157,'Calculations otherrace'!M157)</f>
        <v>0.79140666871133025</v>
      </c>
      <c r="N202">
        <f>N157/SUM(N157,'Calculations black'!N157,'Calculations asian'!N157,'Calculations otherrace'!N157)</f>
        <v>0.78911532372453641</v>
      </c>
      <c r="O202">
        <f>O157/SUM(O157,'Calculations black'!O157,'Calculations asian'!O157,'Calculations otherrace'!O157)</f>
        <v>0.78681661943176628</v>
      </c>
      <c r="P202">
        <f>P157/SUM(P157,'Calculations black'!P157,'Calculations asian'!P157,'Calculations otherrace'!P157)</f>
        <v>0.78451076382725127</v>
      </c>
      <c r="Q202">
        <f>Q157/SUM(Q157,'Calculations black'!Q157,'Calculations asian'!Q157,'Calculations otherrace'!Q157)</f>
        <v>0.78219796592219959</v>
      </c>
      <c r="R202">
        <f>R157/SUM(R157,'Calculations black'!R157,'Calculations asian'!R157,'Calculations otherrace'!R157)</f>
        <v>0.77987843564903703</v>
      </c>
      <c r="S202">
        <f>S157/SUM(S157,'Calculations black'!S157,'Calculations asian'!S157,'Calculations otherrace'!S157)</f>
        <v>0.77755238376600666</v>
      </c>
      <c r="T202">
        <f>T157/SUM(T157,'Calculations black'!T157,'Calculations asian'!T157,'Calculations otherrace'!T157)</f>
        <v>0.77522002176221538</v>
      </c>
      <c r="U202">
        <f>U157/SUM(U157,'Calculations black'!U157,'Calculations asian'!U157,'Calculations otherrace'!U157)</f>
        <v>0.77288156176319811</v>
      </c>
      <c r="V202">
        <f>V157/SUM(V157,'Calculations black'!V157,'Calculations asian'!V157,'Calculations otherrace'!V157)</f>
        <v>0.77053721643706885</v>
      </c>
      <c r="W202">
        <f>W157/SUM(W157,'Calculations black'!W157,'Calculations asian'!W157,'Calculations otherrace'!W157)</f>
        <v>0.76818719890133969</v>
      </c>
      <c r="X202">
        <f>X157/SUM(X157,'Calculations black'!X157,'Calculations asian'!X157,'Calculations otherrace'!X157)</f>
        <v>0.76583172263047361</v>
      </c>
      <c r="Y202">
        <f>Y157/SUM(Y157,'Calculations black'!Y157,'Calculations asian'!Y157,'Calculations otherrace'!Y157)</f>
        <v>0.76347100136423907</v>
      </c>
      <c r="Z202">
        <f>Z157/SUM(Z157,'Calculations black'!Z157,'Calculations asian'!Z157,'Calculations otherrace'!Z157)</f>
        <v>0.76110524901693966</v>
      </c>
      <c r="AA202">
        <f>AA157/SUM(AA157,'Calculations black'!AA157,'Calculations asian'!AA157,'Calculations otherrace'!AA157)</f>
        <v>0.75873467958757945</v>
      </c>
      <c r="AB202">
        <f>AB157/SUM(AB157,'Calculations black'!AB157,'Calculations asian'!AB157,'Calculations otherrace'!AB157)</f>
        <v>0.75635950707103183</v>
      </c>
      <c r="AC202">
        <f>AC157/SUM(AC157,'Calculations black'!AC157,'Calculations asian'!AC157,'Calculations otherrace'!AC157)</f>
        <v>0.75397994537027102</v>
      </c>
      <c r="AD202">
        <f>AD157/SUM(AD157,'Calculations black'!AD157,'Calculations asian'!AD157,'Calculations otherrace'!AD157)</f>
        <v>0.75159620820973172</v>
      </c>
      <c r="AE202">
        <f>AE157/SUM(AE157,'Calculations black'!AE157,'Calculations asian'!AE157,'Calculations otherrace'!AE157)</f>
        <v>0.74920850904984448</v>
      </c>
      <c r="AF202">
        <f>AF157/SUM(AF157,'Calculations black'!AF157,'Calculations asian'!AF157,'Calculations otherrace'!AF157)</f>
        <v>0.74681706100281553</v>
      </c>
    </row>
    <row r="203" spans="1:32" x14ac:dyDescent="0.25">
      <c r="A203" t="s">
        <v>58</v>
      </c>
      <c r="B203">
        <f>B158/SUM(B158,'Calculations black'!B158,'Calculations asian'!B158,'Calculations otherrace'!B158)</f>
        <v>0.85400000000000009</v>
      </c>
      <c r="C203">
        <f>C158/SUM(C158,'Calculations black'!C158,'Calculations asian'!C158,'Calculations otherrace'!C158)</f>
        <v>0.85225302113649293</v>
      </c>
      <c r="D203">
        <f>D158/SUM(D158,'Calculations black'!D158,'Calculations asian'!D158,'Calculations otherrace'!D158)</f>
        <v>0.85041577288683967</v>
      </c>
      <c r="E203">
        <f>E158/SUM(E158,'Calculations black'!E158,'Calculations asian'!E158,'Calculations otherrace'!E158)</f>
        <v>0.84856356338312733</v>
      </c>
      <c r="F203">
        <f>F158/SUM(F158,'Calculations black'!F158,'Calculations asian'!F158,'Calculations otherrace'!F158)</f>
        <v>0.84670123994495972</v>
      </c>
      <c r="G203">
        <f>G158/SUM(G158,'Calculations black'!G158,'Calculations asian'!G158,'Calculations otherrace'!G158)</f>
        <v>0.84481974706954455</v>
      </c>
      <c r="H203">
        <f>H158/SUM(H158,'Calculations black'!H158,'Calculations asian'!H158,'Calculations otherrace'!H158)</f>
        <v>0.84287095681577706</v>
      </c>
      <c r="I203">
        <f>I158/SUM(I158,'Calculations black'!I158,'Calculations asian'!I158,'Calculations otherrace'!I158)</f>
        <v>0.84091191729235149</v>
      </c>
      <c r="J203">
        <f>J158/SUM(J158,'Calculations black'!J158,'Calculations asian'!J158,'Calculations otherrace'!J158)</f>
        <v>0.83892067176174945</v>
      </c>
      <c r="K203">
        <f>K158/SUM(K158,'Calculations black'!K158,'Calculations asian'!K158,'Calculations otherrace'!K158)</f>
        <v>0.83692538425010199</v>
      </c>
      <c r="L203">
        <f>L158/SUM(L158,'Calculations black'!L158,'Calculations asian'!L158,'Calculations otherrace'!L158)</f>
        <v>0.83514315010184059</v>
      </c>
      <c r="M203">
        <f>M158/SUM(M158,'Calculations black'!M158,'Calculations asian'!M158,'Calculations otherrace'!M158)</f>
        <v>0.83320341024322364</v>
      </c>
      <c r="N203">
        <f>N158/SUM(N158,'Calculations black'!N158,'Calculations asian'!N158,'Calculations otherrace'!N158)</f>
        <v>0.83125540940422815</v>
      </c>
      <c r="O203">
        <f>O158/SUM(O158,'Calculations black'!O158,'Calculations asian'!O158,'Calculations otherrace'!O158)</f>
        <v>0.82929928664943087</v>
      </c>
      <c r="P203">
        <f>P158/SUM(P158,'Calculations black'!P158,'Calculations asian'!P158,'Calculations otherrace'!P158)</f>
        <v>0.82733518250489846</v>
      </c>
      <c r="Q203">
        <f>Q158/SUM(Q158,'Calculations black'!Q158,'Calculations asian'!Q158,'Calculations otherrace'!Q158)</f>
        <v>0.82536323890225316</v>
      </c>
      <c r="R203">
        <f>R158/SUM(R158,'Calculations black'!R158,'Calculations asian'!R158,'Calculations otherrace'!R158)</f>
        <v>0.82338359912238834</v>
      </c>
      <c r="S203">
        <f>S158/SUM(S158,'Calculations black'!S158,'Calculations asian'!S158,'Calculations otherrace'!S158)</f>
        <v>0.82139640773885925</v>
      </c>
      <c r="T203">
        <f>T158/SUM(T158,'Calculations black'!T158,'Calculations asian'!T158,'Calculations otherrace'!T158)</f>
        <v>0.81940181056099437</v>
      </c>
      <c r="U203">
        <f>U158/SUM(U158,'Calculations black'!U158,'Calculations asian'!U158,'Calculations otherrace'!U158)</f>
        <v>0.81739995457676051</v>
      </c>
      <c r="V203">
        <f>V158/SUM(V158,'Calculations black'!V158,'Calculations asian'!V158,'Calculations otherrace'!V158)</f>
        <v>0.81539098789542219</v>
      </c>
      <c r="W203">
        <f>W158/SUM(W158,'Calculations black'!W158,'Calculations asian'!W158,'Calculations otherrace'!W158)</f>
        <v>0.81337505969003043</v>
      </c>
      <c r="X203">
        <f>X158/SUM(X158,'Calculations black'!X158,'Calculations asian'!X158,'Calculations otherrace'!X158)</f>
        <v>0.81135232013978786</v>
      </c>
      <c r="Y203">
        <f>Y158/SUM(Y158,'Calculations black'!Y158,'Calculations asian'!Y158,'Calculations otherrace'!Y158)</f>
        <v>0.80932292037231723</v>
      </c>
      <c r="Z203">
        <f>Z158/SUM(Z158,'Calculations black'!Z158,'Calculations asian'!Z158,'Calculations otherrace'!Z158)</f>
        <v>0.80728701240588563</v>
      </c>
      <c r="AA203">
        <f>AA158/SUM(AA158,'Calculations black'!AA158,'Calculations asian'!AA158,'Calculations otherrace'!AA158)</f>
        <v>0.80524474909161381</v>
      </c>
      <c r="AB203">
        <f>AB158/SUM(AB158,'Calculations black'!AB158,'Calculations asian'!AB158,'Calculations otherrace'!AB158)</f>
        <v>0.80319628405571597</v>
      </c>
      <c r="AC203">
        <f>AC158/SUM(AC158,'Calculations black'!AC158,'Calculations asian'!AC158,'Calculations otherrace'!AC158)</f>
        <v>0.80114177164180744</v>
      </c>
      <c r="AD203">
        <f>AD158/SUM(AD158,'Calculations black'!AD158,'Calculations asian'!AD158,'Calculations otherrace'!AD158)</f>
        <v>0.79908136685331954</v>
      </c>
      <c r="AE203">
        <f>AE158/SUM(AE158,'Calculations black'!AE158,'Calculations asian'!AE158,'Calculations otherrace'!AE158)</f>
        <v>0.79701522529605917</v>
      </c>
      <c r="AF203">
        <f>AF158/SUM(AF158,'Calculations black'!AF158,'Calculations asian'!AF158,'Calculations otherrace'!AF158)</f>
        <v>0.79494350312095663</v>
      </c>
    </row>
    <row r="204" spans="1:32" x14ac:dyDescent="0.25">
      <c r="A204" t="s">
        <v>60</v>
      </c>
      <c r="B204">
        <f>B159/SUM(B159,'Calculations black'!B159,'Calculations asian'!B159,'Calculations otherrace'!B159)</f>
        <v>0.73099999999999998</v>
      </c>
      <c r="C204">
        <f>C159/SUM(C159,'Calculations black'!C159,'Calculations asian'!C159,'Calculations otherrace'!C159)</f>
        <v>0.72865560977108457</v>
      </c>
      <c r="D204">
        <f>D159/SUM(D159,'Calculations black'!D159,'Calculations asian'!D159,'Calculations otherrace'!D159)</f>
        <v>0.72618853933347849</v>
      </c>
      <c r="E204">
        <f>E159/SUM(E159,'Calculations black'!E159,'Calculations asian'!E159,'Calculations otherrace'!E159)</f>
        <v>0.72370972895342911</v>
      </c>
      <c r="F204">
        <f>F159/SUM(F159,'Calculations black'!F159,'Calculations asian'!F159,'Calculations otherrace'!F159)</f>
        <v>0.721222859677487</v>
      </c>
      <c r="G204">
        <f>G159/SUM(G159,'Calculations black'!G159,'Calculations asian'!G159,'Calculations otherrace'!G159)</f>
        <v>0.7187202896862589</v>
      </c>
      <c r="H204">
        <f>H159/SUM(H159,'Calculations black'!H159,'Calculations asian'!H159,'Calculations otherrace'!H159)</f>
        <v>0.71613816750385928</v>
      </c>
      <c r="I204">
        <f>I159/SUM(I159,'Calculations black'!I159,'Calculations asian'!I159,'Calculations otherrace'!I159)</f>
        <v>0.71354460595315117</v>
      </c>
      <c r="J204">
        <f>J159/SUM(J159,'Calculations black'!J159,'Calculations asian'!J159,'Calculations otherrace'!J159)</f>
        <v>0.71091473033838481</v>
      </c>
      <c r="K204">
        <f>K159/SUM(K159,'Calculations black'!K159,'Calculations asian'!K159,'Calculations otherrace'!K159)</f>
        <v>0.70828802483241715</v>
      </c>
      <c r="L204">
        <f>L159/SUM(L159,'Calculations black'!L159,'Calculations asian'!L159,'Calculations otherrace'!L159)</f>
        <v>0.7059348555348316</v>
      </c>
      <c r="M204">
        <f>M159/SUM(M159,'Calculations black'!M159,'Calculations asian'!M159,'Calculations otherrace'!M159)</f>
        <v>0.70338828304022749</v>
      </c>
      <c r="N204">
        <f>N159/SUM(N159,'Calculations black'!N159,'Calculations asian'!N159,'Calculations otherrace'!N159)</f>
        <v>0.70083688063687566</v>
      </c>
      <c r="O204">
        <f>O159/SUM(O159,'Calculations black'!O159,'Calculations asian'!O159,'Calculations otherrace'!O159)</f>
        <v>0.69828092466358815</v>
      </c>
      <c r="P204">
        <f>P159/SUM(P159,'Calculations black'!P159,'Calculations asian'!P159,'Calculations otherrace'!P159)</f>
        <v>0.69572069129449676</v>
      </c>
      <c r="Q204">
        <f>Q159/SUM(Q159,'Calculations black'!Q159,'Calculations asian'!Q159,'Calculations otherrace'!Q159)</f>
        <v>0.69315645638974344</v>
      </c>
      <c r="R204">
        <f>R159/SUM(R159,'Calculations black'!R159,'Calculations asian'!R159,'Calculations otherrace'!R159)</f>
        <v>0.69058849534904032</v>
      </c>
      <c r="S204">
        <f>S159/SUM(S159,'Calculations black'!S159,'Calculations asian'!S159,'Calculations otherrace'!S159)</f>
        <v>0.68801708296817743</v>
      </c>
      <c r="T204">
        <f>T159/SUM(T159,'Calculations black'!T159,'Calculations asian'!T159,'Calculations otherrace'!T159)</f>
        <v>0.68544249329857054</v>
      </c>
      <c r="U204">
        <f>U159/SUM(U159,'Calculations black'!U159,'Calculations asian'!U159,'Calculations otherrace'!U159)</f>
        <v>0.68286499950992419</v>
      </c>
      <c r="V204">
        <f>V159/SUM(V159,'Calculations black'!V159,'Calculations asian'!V159,'Calculations otherrace'!V159)</f>
        <v>0.68028487375608138</v>
      </c>
      <c r="W204">
        <f>W159/SUM(W159,'Calculations black'!W159,'Calculations asian'!W159,'Calculations otherrace'!W159)</f>
        <v>0.67770238704412822</v>
      </c>
      <c r="X204">
        <f>X159/SUM(X159,'Calculations black'!X159,'Calculations asian'!X159,'Calculations otherrace'!X159)</f>
        <v>0.67511780910681785</v>
      </c>
      <c r="Y204">
        <f>Y159/SUM(Y159,'Calculations black'!Y159,'Calculations asian'!Y159,'Calculations otherrace'!Y159)</f>
        <v>0.67253140827836222</v>
      </c>
      <c r="Z204">
        <f>Z159/SUM(Z159,'Calculations black'!Z159,'Calculations asian'!Z159,'Calculations otherrace'!Z159)</f>
        <v>0.66994345137365097</v>
      </c>
      <c r="AA204">
        <f>AA159/SUM(AA159,'Calculations black'!AA159,'Calculations asian'!AA159,'Calculations otherrace'!AA159)</f>
        <v>0.66735420357093378</v>
      </c>
      <c r="AB204">
        <f>AB159/SUM(AB159,'Calculations black'!AB159,'Calculations asian'!AB159,'Calculations otherrace'!AB159)</f>
        <v>0.6647639282980139</v>
      </c>
      <c r="AC204">
        <f>AC159/SUM(AC159,'Calculations black'!AC159,'Calculations asian'!AC159,'Calculations otherrace'!AC159)</f>
        <v>0.66217288712197842</v>
      </c>
      <c r="AD204">
        <f>AD159/SUM(AD159,'Calculations black'!AD159,'Calculations asian'!AD159,'Calculations otherrace'!AD159)</f>
        <v>0.65958133964250276</v>
      </c>
      <c r="AE204">
        <f>AE159/SUM(AE159,'Calculations black'!AE159,'Calculations asian'!AE159,'Calculations otherrace'!AE159)</f>
        <v>0.65698954338874216</v>
      </c>
      <c r="AF204">
        <f>AF159/SUM(AF159,'Calculations black'!AF159,'Calculations asian'!AF159,'Calculations otherrace'!AF159)</f>
        <v>0.6543977537198391</v>
      </c>
    </row>
    <row r="205" spans="1:32" x14ac:dyDescent="0.25">
      <c r="A205" t="s">
        <v>62</v>
      </c>
      <c r="B205">
        <f>B160/SUM(B160,'Calculations black'!B160,'Calculations asian'!B160,'Calculations otherrace'!B160)</f>
        <v>0.80646820809248565</v>
      </c>
      <c r="C205">
        <f>C160/SUM(C160,'Calculations black'!C160,'Calculations asian'!C160,'Calculations otherrace'!C160)</f>
        <v>0.80432050889934759</v>
      </c>
      <c r="D205">
        <f>D160/SUM(D160,'Calculations black'!D160,'Calculations asian'!D160,'Calculations otherrace'!D160)</f>
        <v>0.80206530217410643</v>
      </c>
      <c r="E205">
        <f>E160/SUM(E160,'Calculations black'!E160,'Calculations asian'!E160,'Calculations otherrace'!E160)</f>
        <v>0.79979415776288687</v>
      </c>
      <c r="F205">
        <f>F160/SUM(F160,'Calculations black'!F160,'Calculations asian'!F160,'Calculations otherrace'!F160)</f>
        <v>0.79751344129836532</v>
      </c>
      <c r="G205">
        <f>G160/SUM(G160,'Calculations black'!G160,'Calculations asian'!G160,'Calculations otherrace'!G160)</f>
        <v>0.7952117218343151</v>
      </c>
      <c r="H205">
        <f>H160/SUM(H160,'Calculations black'!H160,'Calculations asian'!H160,'Calculations otherrace'!H160)</f>
        <v>0.79283043186488333</v>
      </c>
      <c r="I205">
        <f>I160/SUM(I160,'Calculations black'!I160,'Calculations asian'!I160,'Calculations otherrace'!I160)</f>
        <v>0.79044023413648523</v>
      </c>
      <c r="J205">
        <f>J160/SUM(J160,'Calculations black'!J160,'Calculations asian'!J160,'Calculations otherrace'!J160)</f>
        <v>0.78801406858386192</v>
      </c>
      <c r="K205">
        <f>K160/SUM(K160,'Calculations black'!K160,'Calculations asian'!K160,'Calculations otherrace'!K160)</f>
        <v>0.78558619321620138</v>
      </c>
      <c r="L205">
        <f>L160/SUM(L160,'Calculations black'!L160,'Calculations asian'!L160,'Calculations otherrace'!L160)</f>
        <v>0.78342135349589648</v>
      </c>
      <c r="M205">
        <f>M160/SUM(M160,'Calculations black'!M160,'Calculations asian'!M160,'Calculations otherrace'!M160)</f>
        <v>0.78106758326157733</v>
      </c>
      <c r="N205">
        <f>N160/SUM(N160,'Calculations black'!N160,'Calculations asian'!N160,'Calculations otherrace'!N160)</f>
        <v>0.77870702179248585</v>
      </c>
      <c r="O205">
        <f>O160/SUM(O160,'Calculations black'!O160,'Calculations asian'!O160,'Calculations otherrace'!O160)</f>
        <v>0.77633988735711834</v>
      </c>
      <c r="P205">
        <f>P160/SUM(P160,'Calculations black'!P160,'Calculations asian'!P160,'Calculations otherrace'!P160)</f>
        <v>0.7739663989807779</v>
      </c>
      <c r="Q205">
        <f>Q160/SUM(Q160,'Calculations black'!Q160,'Calculations asian'!Q160,'Calculations otherrace'!Q160)</f>
        <v>0.77158677634593942</v>
      </c>
      <c r="R205">
        <f>R160/SUM(R160,'Calculations black'!R160,'Calculations asian'!R160,'Calculations otherrace'!R160)</f>
        <v>0.76920123969321308</v>
      </c>
      <c r="S205">
        <f>S160/SUM(S160,'Calculations black'!S160,'Calculations asian'!S160,'Calculations otherrace'!S160)</f>
        <v>0.76681000972298408</v>
      </c>
      <c r="T205">
        <f>T160/SUM(T160,'Calculations black'!T160,'Calculations asian'!T160,'Calculations otherrace'!T160)</f>
        <v>0.76441330749780723</v>
      </c>
      <c r="U205">
        <f>U160/SUM(U160,'Calculations black'!U160,'Calculations asian'!U160,'Calculations otherrace'!U160)</f>
        <v>0.76201135434563716</v>
      </c>
      <c r="V205">
        <f>V160/SUM(V160,'Calculations black'!V160,'Calculations asian'!V160,'Calculations otherrace'!V160)</f>
        <v>0.75960437176396001</v>
      </c>
      <c r="W205">
        <f>W160/SUM(W160,'Calculations black'!W160,'Calculations asian'!W160,'Calculations otherrace'!W160)</f>
        <v>0.75719258132491052</v>
      </c>
      <c r="X205">
        <f>X160/SUM(X160,'Calculations black'!X160,'Calculations asian'!X160,'Calculations otherrace'!X160)</f>
        <v>0.75477620458143746</v>
      </c>
      <c r="Y205">
        <f>Y160/SUM(Y160,'Calculations black'!Y160,'Calculations asian'!Y160,'Calculations otherrace'!Y160)</f>
        <v>0.75235546297458644</v>
      </c>
      <c r="Z205">
        <f>Z160/SUM(Z160,'Calculations black'!Z160,'Calculations asian'!Z160,'Calculations otherrace'!Z160)</f>
        <v>0.74993057774197269</v>
      </c>
      <c r="AA205">
        <f>AA160/SUM(AA160,'Calculations black'!AA160,'Calculations asian'!AA160,'Calculations otherrace'!AA160)</f>
        <v>0.74750176982749972</v>
      </c>
      <c r="AB205">
        <f>AB160/SUM(AB160,'Calculations black'!AB160,'Calculations asian'!AB160,'Calculations otherrace'!AB160)</f>
        <v>0.74506925979239214</v>
      </c>
      <c r="AC205">
        <f>AC160/SUM(AC160,'Calculations black'!AC160,'Calculations asian'!AC160,'Calculations otherrace'!AC160)</f>
        <v>0.74263326772759652</v>
      </c>
      <c r="AD205">
        <f>AD160/SUM(AD160,'Calculations black'!AD160,'Calculations asian'!AD160,'Calculations otherrace'!AD160)</f>
        <v>0.74019401316761257</v>
      </c>
      <c r="AE205">
        <f>AE160/SUM(AE160,'Calculations black'!AE160,'Calculations asian'!AE160,'Calculations otherrace'!AE160)</f>
        <v>0.73775171500580183</v>
      </c>
      <c r="AF205">
        <f>AF160/SUM(AF160,'Calculations black'!AF160,'Calculations asian'!AF160,'Calculations otherrace'!AF160)</f>
        <v>0.73530659141123089</v>
      </c>
    </row>
    <row r="206" spans="1:32" x14ac:dyDescent="0.25">
      <c r="A206" t="s">
        <v>64</v>
      </c>
      <c r="B206">
        <f>B161/SUM(B161,'Calculations black'!B161,'Calculations asian'!B161,'Calculations otherrace'!B161)</f>
        <v>0.77300000000000002</v>
      </c>
      <c r="C206">
        <f>C161/SUM(C161,'Calculations black'!C161,'Calculations asian'!C161,'Calculations otherrace'!C161)</f>
        <v>0.77055725882728643</v>
      </c>
      <c r="D206">
        <f>D161/SUM(D161,'Calculations black'!D161,'Calculations asian'!D161,'Calculations otherrace'!D161)</f>
        <v>0.76799585607680299</v>
      </c>
      <c r="E206">
        <f>E161/SUM(E161,'Calculations black'!E161,'Calculations asian'!E161,'Calculations otherrace'!E161)</f>
        <v>0.76541833484748312</v>
      </c>
      <c r="F206">
        <f>F161/SUM(F161,'Calculations black'!F161,'Calculations asian'!F161,'Calculations otherrace'!F161)</f>
        <v>0.76283250461209262</v>
      </c>
      <c r="G206">
        <f>G161/SUM(G161,'Calculations black'!G161,'Calculations asian'!G161,'Calculations otherrace'!G161)</f>
        <v>0.76022477306983782</v>
      </c>
      <c r="H206">
        <f>H161/SUM(H161,'Calculations black'!H161,'Calculations asian'!H161,'Calculations otherrace'!H161)</f>
        <v>0.75752906930489872</v>
      </c>
      <c r="I206">
        <f>I161/SUM(I161,'Calculations black'!I161,'Calculations asian'!I161,'Calculations otherrace'!I161)</f>
        <v>0.75482682117668309</v>
      </c>
      <c r="J206">
        <f>J161/SUM(J161,'Calculations black'!J161,'Calculations asian'!J161,'Calculations otherrace'!J161)</f>
        <v>0.7520868870415045</v>
      </c>
      <c r="K206">
        <f>K161/SUM(K161,'Calculations black'!K161,'Calculations asian'!K161,'Calculations otherrace'!K161)</f>
        <v>0.74934773311974168</v>
      </c>
      <c r="L206">
        <f>L161/SUM(L161,'Calculations black'!L161,'Calculations asian'!L161,'Calculations otherrace'!L161)</f>
        <v>0.74690968305423866</v>
      </c>
      <c r="M206">
        <f>M161/SUM(M161,'Calculations black'!M161,'Calculations asian'!M161,'Calculations otherrace'!M161)</f>
        <v>0.7442603137413083</v>
      </c>
      <c r="N206">
        <f>N161/SUM(N161,'Calculations black'!N161,'Calculations asian'!N161,'Calculations otherrace'!N161)</f>
        <v>0.74160618824031532</v>
      </c>
      <c r="O206">
        <f>O161/SUM(O161,'Calculations black'!O161,'Calculations asian'!O161,'Calculations otherrace'!O161)</f>
        <v>0.73894758675355277</v>
      </c>
      <c r="P206">
        <f>P161/SUM(P161,'Calculations black'!P161,'Calculations asian'!P161,'Calculations otherrace'!P161)</f>
        <v>0.73628478900008565</v>
      </c>
      <c r="Q206">
        <f>Q161/SUM(Q161,'Calculations black'!Q161,'Calculations asian'!Q161,'Calculations otherrace'!Q161)</f>
        <v>0.73361807408622448</v>
      </c>
      <c r="R206">
        <f>R161/SUM(R161,'Calculations black'!R161,'Calculations asian'!R161,'Calculations otherrace'!R161)</f>
        <v>0.73094772037818634</v>
      </c>
      <c r="S206">
        <f>S161/SUM(S161,'Calculations black'!S161,'Calculations asian'!S161,'Calculations otherrace'!S161)</f>
        <v>0.72827400537703668</v>
      </c>
      <c r="T206">
        <f>T161/SUM(T161,'Calculations black'!T161,'Calculations asian'!T161,'Calculations otherrace'!T161)</f>
        <v>0.72559720559600149</v>
      </c>
      <c r="U206">
        <f>U161/SUM(U161,'Calculations black'!U161,'Calculations asian'!U161,'Calculations otherrace'!U161)</f>
        <v>0.72291759644023834</v>
      </c>
      <c r="V206">
        <f>V161/SUM(V161,'Calculations black'!V161,'Calculations asian'!V161,'Calculations otherrace'!V161)</f>
        <v>0.72023545208914097</v>
      </c>
      <c r="W206">
        <f>W161/SUM(W161,'Calculations black'!W161,'Calculations asian'!W161,'Calculations otherrace'!W161)</f>
        <v>0.71755104538125902</v>
      </c>
      <c r="X206">
        <f>X161/SUM(X161,'Calculations black'!X161,'Calculations asian'!X161,'Calculations otherrace'!X161)</f>
        <v>0.71486464770190039</v>
      </c>
      <c r="Y206">
        <f>Y161/SUM(Y161,'Calculations black'!Y161,'Calculations asian'!Y161,'Calculations otherrace'!Y161)</f>
        <v>0.71217652887348026</v>
      </c>
      <c r="Z206">
        <f>Z161/SUM(Z161,'Calculations black'!Z161,'Calculations asian'!Z161,'Calculations otherrace'!Z161)</f>
        <v>0.70948695704867981</v>
      </c>
      <c r="AA206">
        <f>AA161/SUM(AA161,'Calculations black'!AA161,'Calculations asian'!AA161,'Calculations otherrace'!AA161)</f>
        <v>0.70679619860646969</v>
      </c>
      <c r="AB206">
        <f>AB161/SUM(AB161,'Calculations black'!AB161,'Calculations asian'!AB161,'Calculations otherrace'!AB161)</f>
        <v>0.70410451805104568</v>
      </c>
      <c r="AC206">
        <f>AC161/SUM(AC161,'Calculations black'!AC161,'Calculations asian'!AC161,'Calculations otherrace'!AC161)</f>
        <v>0.70141217791372457</v>
      </c>
      <c r="AD206">
        <f>AD161/SUM(AD161,'Calculations black'!AD161,'Calculations asian'!AD161,'Calculations otherrace'!AD161)</f>
        <v>0.69871943865784192</v>
      </c>
      <c r="AE206">
        <f>AE161/SUM(AE161,'Calculations black'!AE161,'Calculations asian'!AE161,'Calculations otherrace'!AE161)</f>
        <v>0.69602655858668105</v>
      </c>
      <c r="AF206">
        <f>AF161/SUM(AF161,'Calculations black'!AF161,'Calculations asian'!AF161,'Calculations otherrace'!AF161)</f>
        <v>0.69333379375446924</v>
      </c>
    </row>
    <row r="207" spans="1:32" x14ac:dyDescent="0.25">
      <c r="A207" t="s">
        <v>66</v>
      </c>
      <c r="B207">
        <f>B162/SUM(B162,'Calculations black'!B162,'Calculations asian'!B162,'Calculations otherrace'!B162)</f>
        <v>0.85499999999999998</v>
      </c>
      <c r="C207">
        <f>C162/SUM(C162,'Calculations black'!C162,'Calculations asian'!C162,'Calculations otherrace'!C162)</f>
        <v>0.85327894843722873</v>
      </c>
      <c r="D207">
        <f>D162/SUM(D162,'Calculations black'!D162,'Calculations asian'!D162,'Calculations otherrace'!D162)</f>
        <v>0.85146826516893492</v>
      </c>
      <c r="E207">
        <f>E162/SUM(E162,'Calculations black'!E162,'Calculations asian'!E162,'Calculations otherrace'!E162)</f>
        <v>0.84964288492533524</v>
      </c>
      <c r="F207">
        <f>F162/SUM(F162,'Calculations black'!F162,'Calculations asian'!F162,'Calculations otherrace'!F162)</f>
        <v>0.84780735019221209</v>
      </c>
      <c r="G207">
        <f>G162/SUM(G162,'Calculations black'!G162,'Calculations asian'!G162,'Calculations otherrace'!G162)</f>
        <v>0.84595305378656782</v>
      </c>
      <c r="H207">
        <f>H162/SUM(H162,'Calculations black'!H162,'Calculations asian'!H162,'Calculations otherrace'!H162)</f>
        <v>0.84403252058343148</v>
      </c>
      <c r="I207">
        <f>I162/SUM(I162,'Calculations black'!I162,'Calculations asian'!I162,'Calculations otherrace'!I162)</f>
        <v>0.84210137053495615</v>
      </c>
      <c r="J207">
        <f>J162/SUM(J162,'Calculations black'!J162,'Calculations asian'!J162,'Calculations otherrace'!J162)</f>
        <v>0.84013825053477875</v>
      </c>
      <c r="K207">
        <f>K162/SUM(K162,'Calculations black'!K162,'Calculations asian'!K162,'Calculations otherrace'!K162)</f>
        <v>0.83817107132669155</v>
      </c>
      <c r="L207">
        <f>L162/SUM(L162,'Calculations black'!L162,'Calculations asian'!L162,'Calculations otherrace'!L162)</f>
        <v>0.83641286434611151</v>
      </c>
      <c r="M207">
        <f>M162/SUM(M162,'Calculations black'!M162,'Calculations asian'!M162,'Calculations otherrace'!M162)</f>
        <v>0.83449970158177755</v>
      </c>
      <c r="N207">
        <f>N162/SUM(N162,'Calculations black'!N162,'Calculations asian'!N162,'Calculations otherrace'!N162)</f>
        <v>0.83257816896495263</v>
      </c>
      <c r="O207">
        <f>O162/SUM(O162,'Calculations black'!O162,'Calculations asian'!O162,'Calculations otherrace'!O162)</f>
        <v>0.83064840102638882</v>
      </c>
      <c r="P207">
        <f>P162/SUM(P162,'Calculations black'!P162,'Calculations asian'!P162,'Calculations otherrace'!P162)</f>
        <v>0.82871053383244797</v>
      </c>
      <c r="Q207">
        <f>Q162/SUM(Q162,'Calculations black'!Q162,'Calculations asian'!Q162,'Calculations otherrace'!Q162)</f>
        <v>0.82676470493001264</v>
      </c>
      <c r="R207">
        <f>R162/SUM(R162,'Calculations black'!R162,'Calculations asian'!R162,'Calculations otherrace'!R162)</f>
        <v>0.82481105329101956</v>
      </c>
      <c r="S207">
        <f>S162/SUM(S162,'Calculations black'!S162,'Calculations asian'!S162,'Calculations otherrace'!S162)</f>
        <v>0.8228497192566413</v>
      </c>
      <c r="T207">
        <f>T162/SUM(T162,'Calculations black'!T162,'Calculations asian'!T162,'Calculations otherrace'!T162)</f>
        <v>0.82088084448115928</v>
      </c>
      <c r="U207">
        <f>U162/SUM(U162,'Calculations black'!U162,'Calculations asian'!U162,'Calculations otherrace'!U162)</f>
        <v>0.81890457187556398</v>
      </c>
      <c r="V207">
        <f>V162/SUM(V162,'Calculations black'!V162,'Calculations asian'!V162,'Calculations otherrace'!V162)</f>
        <v>0.81692104555091472</v>
      </c>
      <c r="W207">
        <f>W162/SUM(W162,'Calculations black'!W162,'Calculations asian'!W162,'Calculations otherrace'!W162)</f>
        <v>0.81493041076150119</v>
      </c>
      <c r="X207">
        <f>X162/SUM(X162,'Calculations black'!X162,'Calculations asian'!X162,'Calculations otherrace'!X162)</f>
        <v>0.81293281384784455</v>
      </c>
      <c r="Y207">
        <f>Y162/SUM(Y162,'Calculations black'!Y162,'Calculations asian'!Y162,'Calculations otherrace'!Y162)</f>
        <v>0.81092840217957052</v>
      </c>
      <c r="Z207">
        <f>Z162/SUM(Z162,'Calculations black'!Z162,'Calculations asian'!Z162,'Calculations otherrace'!Z162)</f>
        <v>0.80891732409820138</v>
      </c>
      <c r="AA207">
        <f>AA162/SUM(AA162,'Calculations black'!AA162,'Calculations asian'!AA162,'Calculations otherrace'!AA162)</f>
        <v>0.80689972885989958</v>
      </c>
      <c r="AB207">
        <f>AB162/SUM(AB162,'Calculations black'!AB162,'Calculations asian'!AB162,'Calculations otherrace'!AB162)</f>
        <v>0.80487576657820226</v>
      </c>
      <c r="AC207">
        <f>AC162/SUM(AC162,'Calculations black'!AC162,'Calculations asian'!AC162,'Calculations otherrace'!AC162)</f>
        <v>0.80284558816678753</v>
      </c>
      <c r="AD207">
        <f>AD162/SUM(AD162,'Calculations black'!AD162,'Calculations asian'!AD162,'Calculations otherrace'!AD162)</f>
        <v>0.80080934528231018</v>
      </c>
      <c r="AE207">
        <f>AE162/SUM(AE162,'Calculations black'!AE162,'Calculations asian'!AE162,'Calculations otherrace'!AE162)</f>
        <v>0.79876719026734289</v>
      </c>
      <c r="AF207">
        <f>AF162/SUM(AF162,'Calculations black'!AF162,'Calculations asian'!AF162,'Calculations otherrace'!AF162)</f>
        <v>0.79671927609346382</v>
      </c>
    </row>
    <row r="208" spans="1:32" x14ac:dyDescent="0.25">
      <c r="A208" t="s">
        <v>68</v>
      </c>
      <c r="B208">
        <f>B163/SUM(B163,'Calculations black'!B163,'Calculations asian'!B163,'Calculations otherrace'!B163)</f>
        <v>0.85500000000000009</v>
      </c>
      <c r="C208">
        <f>C163/SUM(C163,'Calculations black'!C163,'Calculations asian'!C163,'Calculations otherrace'!C163)</f>
        <v>0.85323207283959379</v>
      </c>
      <c r="D208">
        <f>D163/SUM(D163,'Calculations black'!D163,'Calculations asian'!D163,'Calculations otherrace'!D163)</f>
        <v>0.85137341812511991</v>
      </c>
      <c r="E208">
        <f>E163/SUM(E163,'Calculations black'!E163,'Calculations asian'!E163,'Calculations otherrace'!E163)</f>
        <v>0.84949929425835868</v>
      </c>
      <c r="F208">
        <f>F163/SUM(F163,'Calculations black'!F163,'Calculations asian'!F163,'Calculations otherrace'!F163)</f>
        <v>0.8476149009739613</v>
      </c>
      <c r="G208">
        <f>G163/SUM(G163,'Calculations black'!G163,'Calculations asian'!G163,'Calculations otherrace'!G163)</f>
        <v>0.84571065914753085</v>
      </c>
      <c r="H208">
        <f>H163/SUM(H163,'Calculations black'!H163,'Calculations asian'!H163,'Calculations otherrace'!H163)</f>
        <v>0.84373789077848937</v>
      </c>
      <c r="I208">
        <f>I163/SUM(I163,'Calculations black'!I163,'Calculations asian'!I163,'Calculations otherrace'!I163)</f>
        <v>0.84175511361317623</v>
      </c>
      <c r="J208">
        <f>J163/SUM(J163,'Calculations black'!J163,'Calculations asian'!J163,'Calculations otherrace'!J163)</f>
        <v>0.83973972079358727</v>
      </c>
      <c r="K208">
        <f>K163/SUM(K163,'Calculations black'!K163,'Calculations asian'!K163,'Calculations otherrace'!K163)</f>
        <v>0.83772002067175588</v>
      </c>
      <c r="L208">
        <f>L163/SUM(L163,'Calculations black'!L163,'Calculations asian'!L163,'Calculations otherrace'!L163)</f>
        <v>0.83591715677433831</v>
      </c>
      <c r="M208">
        <f>M163/SUM(M163,'Calculations black'!M163,'Calculations asian'!M163,'Calculations otherrace'!M163)</f>
        <v>0.8339541198832302</v>
      </c>
      <c r="N208">
        <f>N163/SUM(N163,'Calculations black'!N163,'Calculations asian'!N163,'Calculations otherrace'!N163)</f>
        <v>0.83198273066640482</v>
      </c>
      <c r="O208">
        <f>O163/SUM(O163,'Calculations black'!O163,'Calculations asian'!O163,'Calculations otherrace'!O163)</f>
        <v>0.83000313306382678</v>
      </c>
      <c r="P208">
        <f>P163/SUM(P163,'Calculations black'!P163,'Calculations asian'!P163,'Calculations otherrace'!P163)</f>
        <v>0.82801547245881435</v>
      </c>
      <c r="Q208">
        <f>Q163/SUM(Q163,'Calculations black'!Q163,'Calculations asian'!Q163,'Calculations otherrace'!Q163)</f>
        <v>0.82601989562073908</v>
      </c>
      <c r="R208">
        <f>R163/SUM(R163,'Calculations black'!R163,'Calculations asian'!R163,'Calculations otherrace'!R163)</f>
        <v>0.82401655064737622</v>
      </c>
      <c r="S208">
        <f>S163/SUM(S163,'Calculations black'!S163,'Calculations asian'!S163,'Calculations otherrace'!S163)</f>
        <v>0.82200558690693692</v>
      </c>
      <c r="T208">
        <f>T163/SUM(T163,'Calculations black'!T163,'Calculations asian'!T163,'Calculations otherrace'!T163)</f>
        <v>0.81998715497982599</v>
      </c>
      <c r="U208">
        <f>U163/SUM(U163,'Calculations black'!U163,'Calculations asian'!U163,'Calculations otherrace'!U163)</f>
        <v>0.81796140660016381</v>
      </c>
      <c r="V208">
        <f>V163/SUM(V163,'Calculations black'!V163,'Calculations asian'!V163,'Calculations otherrace'!V163)</f>
        <v>0.81592849459710592</v>
      </c>
      <c r="W208">
        <f>W163/SUM(W163,'Calculations black'!W163,'Calculations asian'!W163,'Calculations otherrace'!W163)</f>
        <v>0.81388857283600802</v>
      </c>
      <c r="X208">
        <f>X163/SUM(X163,'Calculations black'!X163,'Calculations asian'!X163,'Calculations otherrace'!X163)</f>
        <v>0.81184179615947272</v>
      </c>
      <c r="Y208">
        <f>Y163/SUM(Y163,'Calculations black'!Y163,'Calculations asian'!Y163,'Calculations otherrace'!Y163)</f>
        <v>0.8097883203283166</v>
      </c>
      <c r="Z208">
        <f>Z163/SUM(Z163,'Calculations black'!Z163,'Calculations asian'!Z163,'Calculations otherrace'!Z163)</f>
        <v>0.80772830196250089</v>
      </c>
      <c r="AA208">
        <f>AA163/SUM(AA163,'Calculations black'!AA163,'Calculations asian'!AA163,'Calculations otherrace'!AA163)</f>
        <v>0.80566189848206826</v>
      </c>
      <c r="AB208">
        <f>AB163/SUM(AB163,'Calculations black'!AB163,'Calculations asian'!AB163,'Calculations otherrace'!AB163)</f>
        <v>0.80358926804811892</v>
      </c>
      <c r="AC208">
        <f>AC163/SUM(AC163,'Calculations black'!AC163,'Calculations asian'!AC163,'Calculations otherrace'!AC163)</f>
        <v>0.801510569503877</v>
      </c>
      <c r="AD208">
        <f>AD163/SUM(AD163,'Calculations black'!AD163,'Calculations asian'!AD163,'Calculations otherrace'!AD163)</f>
        <v>0.79942596231587892</v>
      </c>
      <c r="AE208">
        <f>AE163/SUM(AE163,'Calculations black'!AE163,'Calculations asian'!AE163,'Calculations otherrace'!AE163)</f>
        <v>0.79733560651532731</v>
      </c>
      <c r="AF208">
        <f>AF163/SUM(AF163,'Calculations black'!AF163,'Calculations asian'!AF163,'Calculations otherrace'!AF163)</f>
        <v>0.79523966263965062</v>
      </c>
    </row>
    <row r="209" spans="1:32" x14ac:dyDescent="0.25">
      <c r="A209" t="s">
        <v>70</v>
      </c>
      <c r="B209">
        <f>B164/SUM(B164,'Calculations black'!B164,'Calculations asian'!B164,'Calculations otherrace'!B164)</f>
        <v>0.83024969987995179</v>
      </c>
      <c r="C209">
        <f>C164/SUM(C164,'Calculations black'!C164,'Calculations asian'!C164,'Calculations otherrace'!C164)</f>
        <v>0.82848905183392274</v>
      </c>
      <c r="D209">
        <f>D164/SUM(D164,'Calculations black'!D164,'Calculations asian'!D164,'Calculations otherrace'!D164)</f>
        <v>0.82663282276502781</v>
      </c>
      <c r="E209">
        <f>E164/SUM(E164,'Calculations black'!E164,'Calculations asian'!E164,'Calculations otherrace'!E164)</f>
        <v>0.82476347317387855</v>
      </c>
      <c r="F209">
        <f>F164/SUM(F164,'Calculations black'!F164,'Calculations asian'!F164,'Calculations otherrace'!F164)</f>
        <v>0.82288388620014707</v>
      </c>
      <c r="G209">
        <f>G164/SUM(G164,'Calculations black'!G164,'Calculations asian'!G164,'Calculations otherrace'!G164)</f>
        <v>0.82098779196094451</v>
      </c>
      <c r="H209">
        <f>H164/SUM(H164,'Calculations black'!H164,'Calculations asian'!H164,'Calculations otherrace'!H164)</f>
        <v>0.81902647170928844</v>
      </c>
      <c r="I209">
        <f>I164/SUM(I164,'Calculations black'!I164,'Calculations asian'!I164,'Calculations otherrace'!I164)</f>
        <v>0.81705210079857005</v>
      </c>
      <c r="J209">
        <f>J164/SUM(J164,'Calculations black'!J164,'Calculations asian'!J164,'Calculations otherrace'!J164)</f>
        <v>0.81504520194299468</v>
      </c>
      <c r="K209">
        <f>K164/SUM(K164,'Calculations black'!K164,'Calculations asian'!K164,'Calculations otherrace'!K164)</f>
        <v>0.81303552865442208</v>
      </c>
      <c r="L209">
        <f>L164/SUM(L164,'Calculations black'!L164,'Calculations asian'!L164,'Calculations otherrace'!L164)</f>
        <v>0.81123230656887002</v>
      </c>
      <c r="M209">
        <f>M164/SUM(M164,'Calculations black'!M164,'Calculations asian'!M164,'Calculations otherrace'!M164)</f>
        <v>0.80927537240943614</v>
      </c>
      <c r="N209">
        <f>N164/SUM(N164,'Calculations black'!N164,'Calculations asian'!N164,'Calculations otherrace'!N164)</f>
        <v>0.80730996390477927</v>
      </c>
      <c r="O209">
        <f>O164/SUM(O164,'Calculations black'!O164,'Calculations asian'!O164,'Calculations otherrace'!O164)</f>
        <v>0.80533622400330129</v>
      </c>
      <c r="P209">
        <f>P164/SUM(P164,'Calculations black'!P164,'Calculations asian'!P164,'Calculations otherrace'!P164)</f>
        <v>0.80335429752275178</v>
      </c>
      <c r="Q209">
        <f>Q164/SUM(Q164,'Calculations black'!Q164,'Calculations asian'!Q164,'Calculations otherrace'!Q164)</f>
        <v>0.80136433107850302</v>
      </c>
      <c r="R209">
        <f>R164/SUM(R164,'Calculations black'!R164,'Calculations asian'!R164,'Calculations otherrace'!R164)</f>
        <v>0.79936647301153352</v>
      </c>
      <c r="S209">
        <f>S164/SUM(S164,'Calculations black'!S164,'Calculations asian'!S164,'Calculations otherrace'!S164)</f>
        <v>0.79736087331616079</v>
      </c>
      <c r="T209">
        <f>T164/SUM(T164,'Calculations black'!T164,'Calculations asian'!T164,'Calculations otherrace'!T164)</f>
        <v>0.79534768356757968</v>
      </c>
      <c r="U209">
        <f>U164/SUM(U164,'Calculations black'!U164,'Calculations asian'!U164,'Calculations otherrace'!U164)</f>
        <v>0.79332705684925298</v>
      </c>
      <c r="V209">
        <f>V164/SUM(V164,'Calculations black'!V164,'Calculations asian'!V164,'Calculations otherrace'!V164)</f>
        <v>0.79129914768020793</v>
      </c>
      <c r="W209">
        <f>W164/SUM(W164,'Calculations black'!W164,'Calculations asian'!W164,'Calculations otherrace'!W164)</f>
        <v>0.78926411194228541</v>
      </c>
      <c r="X209">
        <f>X164/SUM(X164,'Calculations black'!X164,'Calculations asian'!X164,'Calculations otherrace'!X164)</f>
        <v>0.78722210680739713</v>
      </c>
      <c r="Y209">
        <f>Y164/SUM(Y164,'Calculations black'!Y164,'Calculations asian'!Y164,'Calculations otherrace'!Y164)</f>
        <v>0.78517329066483588</v>
      </c>
      <c r="Z209">
        <f>Z164/SUM(Z164,'Calculations black'!Z164,'Calculations asian'!Z164,'Calculations otherrace'!Z164)</f>
        <v>0.78311782304869326</v>
      </c>
      <c r="AA209">
        <f>AA164/SUM(AA164,'Calculations black'!AA164,'Calculations asian'!AA164,'Calculations otherrace'!AA164)</f>
        <v>0.78105586456543163</v>
      </c>
      <c r="AB209">
        <f>AB164/SUM(AB164,'Calculations black'!AB164,'Calculations asian'!AB164,'Calculations otherrace'!AB164)</f>
        <v>0.77898757682166164</v>
      </c>
      <c r="AC209">
        <f>AC164/SUM(AC164,'Calculations black'!AC164,'Calculations asian'!AC164,'Calculations otherrace'!AC164)</f>
        <v>0.77691312235217225</v>
      </c>
      <c r="AD209">
        <f>AD164/SUM(AD164,'Calculations black'!AD164,'Calculations asian'!AD164,'Calculations otherrace'!AD164)</f>
        <v>0.7748326645482656</v>
      </c>
      <c r="AE209">
        <f>AE164/SUM(AE164,'Calculations black'!AE164,'Calculations asian'!AE164,'Calculations otherrace'!AE164)</f>
        <v>0.77274636758643633</v>
      </c>
      <c r="AF209">
        <f>AF164/SUM(AF164,'Calculations black'!AF164,'Calculations asian'!AF164,'Calculations otherrace'!AF164)</f>
        <v>0.77065439635745059</v>
      </c>
    </row>
    <row r="210" spans="1:32" x14ac:dyDescent="0.25">
      <c r="A210" t="s">
        <v>72</v>
      </c>
      <c r="B210">
        <f>B165/SUM(B165,'Calculations black'!B165,'Calculations asian'!B165,'Calculations otherrace'!B165)</f>
        <v>0.88600000000000001</v>
      </c>
      <c r="C210">
        <f>C165/SUM(C165,'Calculations black'!C165,'Calculations asian'!C165,'Calculations otherrace'!C165)</f>
        <v>0.88451374408105121</v>
      </c>
      <c r="D210">
        <f>D165/SUM(D165,'Calculations black'!D165,'Calculations asian'!D165,'Calculations otherrace'!D165)</f>
        <v>0.88295014236560576</v>
      </c>
      <c r="E210">
        <f>E165/SUM(E165,'Calculations black'!E165,'Calculations asian'!E165,'Calculations otherrace'!E165)</f>
        <v>0.88137274525886233</v>
      </c>
      <c r="F210">
        <f>F165/SUM(F165,'Calculations black'!F165,'Calculations asian'!F165,'Calculations otherrace'!F165)</f>
        <v>0.87978579601618723</v>
      </c>
      <c r="G210">
        <f>G165/SUM(G165,'Calculations black'!G165,'Calculations asian'!G165,'Calculations otherrace'!G165)</f>
        <v>0.87818130450799725</v>
      </c>
      <c r="H210">
        <f>H165/SUM(H165,'Calculations black'!H165,'Calculations asian'!H165,'Calculations otherrace'!H165)</f>
        <v>0.87651814012638207</v>
      </c>
      <c r="I210">
        <f>I165/SUM(I165,'Calculations black'!I165,'Calculations asian'!I165,'Calculations otherrace'!I165)</f>
        <v>0.87484536425970827</v>
      </c>
      <c r="J210">
        <f>J165/SUM(J165,'Calculations black'!J165,'Calculations asian'!J165,'Calculations otherrace'!J165)</f>
        <v>0.87314395856658245</v>
      </c>
      <c r="K210">
        <f>K165/SUM(K165,'Calculations black'!K165,'Calculations asian'!K165,'Calculations otherrace'!K165)</f>
        <v>0.87143781174303281</v>
      </c>
      <c r="L210">
        <f>L165/SUM(L165,'Calculations black'!L165,'Calculations asian'!L165,'Calculations otherrace'!L165)</f>
        <v>0.86991366184898578</v>
      </c>
      <c r="M210">
        <f>M165/SUM(M165,'Calculations black'!M165,'Calculations asian'!M165,'Calculations otherrace'!M165)</f>
        <v>0.86825320185669863</v>
      </c>
      <c r="N210">
        <f>N165/SUM(N165,'Calculations black'!N165,'Calculations asian'!N165,'Calculations otherrace'!N165)</f>
        <v>0.86658456020447683</v>
      </c>
      <c r="O210">
        <f>O165/SUM(O165,'Calculations black'!O165,'Calculations asian'!O165,'Calculations otherrace'!O165)</f>
        <v>0.86490783195919552</v>
      </c>
      <c r="P210">
        <f>P165/SUM(P165,'Calculations black'!P165,'Calculations asian'!P165,'Calculations otherrace'!P165)</f>
        <v>0.86322311350953251</v>
      </c>
      <c r="Q210">
        <f>Q165/SUM(Q165,'Calculations black'!Q165,'Calculations asian'!Q165,'Calculations otherrace'!Q165)</f>
        <v>0.86153050253491525</v>
      </c>
      <c r="R210">
        <f>R165/SUM(R165,'Calculations black'!R165,'Calculations asian'!R165,'Calculations otherrace'!R165)</f>
        <v>0.85983009797410392</v>
      </c>
      <c r="S210">
        <f>S165/SUM(S165,'Calculations black'!S165,'Calculations asian'!S165,'Calculations otherrace'!S165)</f>
        <v>0.8581219999934151</v>
      </c>
      <c r="T210">
        <f>T165/SUM(T165,'Calculations black'!T165,'Calculations asian'!T165,'Calculations otherrace'!T165)</f>
        <v>0.85640630995460043</v>
      </c>
      <c r="U210">
        <f>U165/SUM(U165,'Calculations black'!U165,'Calculations asian'!U165,'Calculations otherrace'!U165)</f>
        <v>0.85468313038238997</v>
      </c>
      <c r="V210">
        <f>V165/SUM(V165,'Calculations black'!V165,'Calculations asian'!V165,'Calculations otherrace'!V165)</f>
        <v>0.85295256493171068</v>
      </c>
      <c r="W210">
        <f>W165/SUM(W165,'Calculations black'!W165,'Calculations asian'!W165,'Calculations otherrace'!W165)</f>
        <v>0.85121471835459717</v>
      </c>
      <c r="X210">
        <f>X165/SUM(X165,'Calculations black'!X165,'Calculations asian'!X165,'Calculations otherrace'!X165)</f>
        <v>0.84946969646680692</v>
      </c>
      <c r="Y210">
        <f>Y165/SUM(Y165,'Calculations black'!Y165,'Calculations asian'!Y165,'Calculations otherrace'!Y165)</f>
        <v>0.84771760611415159</v>
      </c>
      <c r="Z210">
        <f>Z165/SUM(Z165,'Calculations black'!Z165,'Calculations asian'!Z165,'Calculations otherrace'!Z165)</f>
        <v>0.84595855513856766</v>
      </c>
      <c r="AA210">
        <f>AA165/SUM(AA165,'Calculations black'!AA165,'Calculations asian'!AA165,'Calculations otherrace'!AA165)</f>
        <v>0.84419265234393437</v>
      </c>
      <c r="AB210">
        <f>AB165/SUM(AB165,'Calculations black'!AB165,'Calculations asian'!AB165,'Calculations otherrace'!AB165)</f>
        <v>0.84242000746166013</v>
      </c>
      <c r="AC210">
        <f>AC165/SUM(AC165,'Calculations black'!AC165,'Calculations asian'!AC165,'Calculations otherrace'!AC165)</f>
        <v>0.84064073111605542</v>
      </c>
      <c r="AD210">
        <f>AD165/SUM(AD165,'Calculations black'!AD165,'Calculations asian'!AD165,'Calculations otherrace'!AD165)</f>
        <v>0.83885493478950879</v>
      </c>
      <c r="AE210">
        <f>AE165/SUM(AE165,'Calculations black'!AE165,'Calculations asian'!AE165,'Calculations otherrace'!AE165)</f>
        <v>0.83706273078748195</v>
      </c>
      <c r="AF210">
        <f>AF165/SUM(AF165,'Calculations black'!AF165,'Calculations asian'!AF165,'Calculations otherrace'!AF165)</f>
        <v>0.83526423220334811</v>
      </c>
    </row>
    <row r="211" spans="1:32" x14ac:dyDescent="0.25">
      <c r="A211" t="s">
        <v>74</v>
      </c>
      <c r="B211">
        <f>B166/SUM(B166,'Calculations black'!B166,'Calculations asian'!B166,'Calculations otherrace'!B166)</f>
        <v>0.78500000000000003</v>
      </c>
      <c r="C211">
        <f>C166/SUM(C166,'Calculations black'!C166,'Calculations asian'!C166,'Calculations otherrace'!C166)</f>
        <v>0.78275121586056051</v>
      </c>
      <c r="D211">
        <f>D166/SUM(D166,'Calculations black'!D166,'Calculations asian'!D166,'Calculations otherrace'!D166)</f>
        <v>0.78038819452893249</v>
      </c>
      <c r="E211">
        <f>E166/SUM(E166,'Calculations black'!E166,'Calculations asian'!E166,'Calculations otherrace'!E166)</f>
        <v>0.77800963257240086</v>
      </c>
      <c r="F211">
        <f>F166/SUM(F166,'Calculations black'!F166,'Calculations asian'!F166,'Calculations otherrace'!F166)</f>
        <v>0.77562136514580249</v>
      </c>
      <c r="G211">
        <f>G166/SUM(G166,'Calculations black'!G166,'Calculations asian'!G166,'Calculations otherrace'!G166)</f>
        <v>0.77321265647299664</v>
      </c>
      <c r="H211">
        <f>H166/SUM(H166,'Calculations black'!H166,'Calculations asian'!H166,'Calculations otherrace'!H166)</f>
        <v>0.77072215991657567</v>
      </c>
      <c r="I211">
        <f>I166/SUM(I166,'Calculations black'!I166,'Calculations asian'!I166,'Calculations otherrace'!I166)</f>
        <v>0.76822161037268599</v>
      </c>
      <c r="J211">
        <f>J166/SUM(J166,'Calculations black'!J166,'Calculations asian'!J166,'Calculations otherrace'!J166)</f>
        <v>0.76568384697199809</v>
      </c>
      <c r="K211">
        <f>K166/SUM(K166,'Calculations black'!K166,'Calculations asian'!K166,'Calculations otherrace'!K166)</f>
        <v>0.76314530503465661</v>
      </c>
      <c r="L211">
        <f>L166/SUM(L166,'Calculations black'!L166,'Calculations asian'!L166,'Calculations otherrace'!L166)</f>
        <v>0.76087879081591558</v>
      </c>
      <c r="M211">
        <f>M166/SUM(M166,'Calculations black'!M166,'Calculations asian'!M166,'Calculations otherrace'!M166)</f>
        <v>0.75841728866355729</v>
      </c>
      <c r="N211">
        <f>N166/SUM(N166,'Calculations black'!N166,'Calculations asian'!N166,'Calculations otherrace'!N166)</f>
        <v>0.75594911376589469</v>
      </c>
      <c r="O211">
        <f>O166/SUM(O166,'Calculations black'!O166,'Calculations asian'!O166,'Calculations otherrace'!O166)</f>
        <v>0.75347451499580775</v>
      </c>
      <c r="P211">
        <f>P166/SUM(P166,'Calculations black'!P166,'Calculations asian'!P166,'Calculations otherrace'!P166)</f>
        <v>0.75099374189738477</v>
      </c>
      <c r="Q211">
        <f>Q166/SUM(Q166,'Calculations black'!Q166,'Calculations asian'!Q166,'Calculations otherrace'!Q166)</f>
        <v>0.74850704455952111</v>
      </c>
      <c r="R211">
        <f>R166/SUM(R166,'Calculations black'!R166,'Calculations asian'!R166,'Calculations otherrace'!R166)</f>
        <v>0.74601467349075323</v>
      </c>
      <c r="S211">
        <f>S166/SUM(S166,'Calculations black'!S166,'Calculations asian'!S166,'Calculations otherrace'!S166)</f>
        <v>0.74351687949541356</v>
      </c>
      <c r="T211">
        <f>T166/SUM(T166,'Calculations black'!T166,'Calculations asian'!T166,'Calculations otherrace'!T166)</f>
        <v>0.74101391355121449</v>
      </c>
      <c r="U211">
        <f>U166/SUM(U166,'Calculations black'!U166,'Calculations asian'!U166,'Calculations otherrace'!U166)</f>
        <v>0.73850602668834908</v>
      </c>
      <c r="V211">
        <f>V166/SUM(V166,'Calculations black'!V166,'Calculations asian'!V166,'Calculations otherrace'!V166)</f>
        <v>0.73599346987020142</v>
      </c>
      <c r="W211">
        <f>W166/SUM(W166,'Calculations black'!W166,'Calculations asian'!W166,'Calculations otherrace'!W166)</f>
        <v>0.73347649387575087</v>
      </c>
      <c r="X211">
        <f>X166/SUM(X166,'Calculations black'!X166,'Calculations asian'!X166,'Calculations otherrace'!X166)</f>
        <v>0.73095534918376026</v>
      </c>
      <c r="Y211">
        <f>Y166/SUM(Y166,'Calculations black'!Y166,'Calculations asian'!Y166,'Calculations otherrace'!Y166)</f>
        <v>0.72843028585881897</v>
      </c>
      <c r="Z211">
        <f>Z166/SUM(Z166,'Calculations black'!Z166,'Calculations asian'!Z166,'Calculations otherrace'!Z166)</f>
        <v>0.72590155343932494</v>
      </c>
      <c r="AA211">
        <f>AA166/SUM(AA166,'Calculations black'!AA166,'Calculations asian'!AA166,'Calculations otherrace'!AA166)</f>
        <v>0.7233694008274747</v>
      </c>
      <c r="AB211">
        <f>AB166/SUM(AB166,'Calculations black'!AB166,'Calculations asian'!AB166,'Calculations otherrace'!AB166)</f>
        <v>0.72083407618133188</v>
      </c>
      <c r="AC211">
        <f>AC166/SUM(AC166,'Calculations black'!AC166,'Calculations asian'!AC166,'Calculations otherrace'!AC166)</f>
        <v>0.71829582680903681</v>
      </c>
      <c r="AD211">
        <f>AD166/SUM(AD166,'Calculations black'!AD166,'Calculations asian'!AD166,'Calculations otherrace'!AD166)</f>
        <v>0.71575489906522383</v>
      </c>
      <c r="AE211">
        <f>AE166/SUM(AE166,'Calculations black'!AE166,'Calculations asian'!AE166,'Calculations otherrace'!AE166)</f>
        <v>0.71321153824969463</v>
      </c>
      <c r="AF211">
        <f>AF166/SUM(AF166,'Calculations black'!AF166,'Calculations asian'!AF166,'Calculations otherrace'!AF166)</f>
        <v>0.71066598850841112</v>
      </c>
    </row>
    <row r="212" spans="1:32" x14ac:dyDescent="0.25">
      <c r="A212" t="s">
        <v>76</v>
      </c>
      <c r="B212">
        <f>B167/SUM(B167,'Calculations black'!B167,'Calculations asian'!B167,'Calculations otherrace'!B167)</f>
        <v>0.70099999999999996</v>
      </c>
      <c r="C212">
        <f>C167/SUM(C167,'Calculations black'!C167,'Calculations asian'!C167,'Calculations otherrace'!C167)</f>
        <v>0.69850526327392959</v>
      </c>
      <c r="D212">
        <f>D167/SUM(D167,'Calculations black'!D167,'Calculations asian'!D167,'Calculations otherrace'!D167)</f>
        <v>0.69588148663167759</v>
      </c>
      <c r="E212">
        <f>E167/SUM(E167,'Calculations black'!E167,'Calculations asian'!E167,'Calculations otherrace'!E167)</f>
        <v>0.69324685692703958</v>
      </c>
      <c r="F212">
        <f>F167/SUM(F167,'Calculations black'!F167,'Calculations asian'!F167,'Calculations otherrace'!F167)</f>
        <v>0.69060530397313236</v>
      </c>
      <c r="G212">
        <f>G167/SUM(G167,'Calculations black'!G167,'Calculations asian'!G167,'Calculations otherrace'!G167)</f>
        <v>0.68794878968781936</v>
      </c>
      <c r="H212">
        <f>H167/SUM(H167,'Calculations black'!H167,'Calculations asian'!H167,'Calculations otherrace'!H167)</f>
        <v>0.68520965565361946</v>
      </c>
      <c r="I212">
        <f>I167/SUM(I167,'Calculations black'!I167,'Calculations asian'!I167,'Calculations otherrace'!I167)</f>
        <v>0.68246019040982908</v>
      </c>
      <c r="J212">
        <f>J167/SUM(J167,'Calculations black'!J167,'Calculations asian'!J167,'Calculations otherrace'!J167)</f>
        <v>0.67967412796223148</v>
      </c>
      <c r="K212">
        <f>K167/SUM(K167,'Calculations black'!K167,'Calculations asian'!K167,'Calculations otherrace'!K167)</f>
        <v>0.67689337497492952</v>
      </c>
      <c r="L212">
        <f>L167/SUM(L167,'Calculations black'!L167,'Calculations asian'!L167,'Calculations otherrace'!L167)</f>
        <v>0.67440368535687667</v>
      </c>
      <c r="M212">
        <f>M167/SUM(M167,'Calculations black'!M167,'Calculations asian'!M167,'Calculations otherrace'!M167)</f>
        <v>0.67171124145509353</v>
      </c>
      <c r="N212">
        <f>N167/SUM(N167,'Calculations black'!N167,'Calculations asian'!N167,'Calculations otherrace'!N167)</f>
        <v>0.66901553719037432</v>
      </c>
      <c r="O212">
        <f>O167/SUM(O167,'Calculations black'!O167,'Calculations asian'!O167,'Calculations otherrace'!O167)</f>
        <v>0.66631688684168722</v>
      </c>
      <c r="P212">
        <f>P167/SUM(P167,'Calculations black'!P167,'Calculations asian'!P167,'Calculations otherrace'!P167)</f>
        <v>0.66361560342903225</v>
      </c>
      <c r="Q212">
        <f>Q167/SUM(Q167,'Calculations black'!Q167,'Calculations asian'!Q167,'Calculations otherrace'!Q167)</f>
        <v>0.66091199854766058</v>
      </c>
      <c r="R212">
        <f>R167/SUM(R167,'Calculations black'!R167,'Calculations asian'!R167,'Calculations otherrace'!R167)</f>
        <v>0.65820638220674166</v>
      </c>
      <c r="S212">
        <f>S167/SUM(S167,'Calculations black'!S167,'Calculations asian'!S167,'Calculations otherrace'!S167)</f>
        <v>0.65549906267253177</v>
      </c>
      <c r="T212">
        <f>T167/SUM(T167,'Calculations black'!T167,'Calculations asian'!T167,'Calculations otherrace'!T167)</f>
        <v>0.65279034631613031</v>
      </c>
      <c r="U212">
        <f>U167/SUM(U167,'Calculations black'!U167,'Calculations asian'!U167,'Calculations otherrace'!U167)</f>
        <v>0.65008053746587346</v>
      </c>
      <c r="V212">
        <f>V167/SUM(V167,'Calculations black'!V167,'Calculations asian'!V167,'Calculations otherrace'!V167)</f>
        <v>0.64736993826441824</v>
      </c>
      <c r="W212">
        <f>W167/SUM(W167,'Calculations black'!W167,'Calculations asian'!W167,'Calculations otherrace'!W167)</f>
        <v>0.64465884853056132</v>
      </c>
      <c r="X212">
        <f>X167/SUM(X167,'Calculations black'!X167,'Calculations asian'!X167,'Calculations otherrace'!X167)</f>
        <v>0.64194756562583222</v>
      </c>
      <c r="Y212">
        <f>Y167/SUM(Y167,'Calculations black'!Y167,'Calculations asian'!Y167,'Calculations otherrace'!Y167)</f>
        <v>0.63923638432588337</v>
      </c>
      <c r="Z212">
        <f>Z167/SUM(Z167,'Calculations black'!Z167,'Calculations asian'!Z167,'Calculations otherrace'!Z167)</f>
        <v>0.63652559669670372</v>
      </c>
      <c r="AA212">
        <f>AA167/SUM(AA167,'Calculations black'!AA167,'Calculations asian'!AA167,'Calculations otherrace'!AA167)</f>
        <v>0.63381549197566867</v>
      </c>
      <c r="AB212">
        <f>AB167/SUM(AB167,'Calculations black'!AB167,'Calculations asian'!AB167,'Calculations otherrace'!AB167)</f>
        <v>0.63110635645743085</v>
      </c>
      <c r="AC212">
        <f>AC167/SUM(AC167,'Calculations black'!AC167,'Calculations asian'!AC167,'Calculations otherrace'!AC167)</f>
        <v>0.62839847338465782</v>
      </c>
      <c r="AD212">
        <f>AD167/SUM(AD167,'Calculations black'!AD167,'Calculations asian'!AD167,'Calculations otherrace'!AD167)</f>
        <v>0.62569212284360498</v>
      </c>
      <c r="AE212">
        <f>AE167/SUM(AE167,'Calculations black'!AE167,'Calculations asian'!AE167,'Calculations otherrace'!AE167)</f>
        <v>0.62298758166451274</v>
      </c>
      <c r="AF212">
        <f>AF167/SUM(AF167,'Calculations black'!AF167,'Calculations asian'!AF167,'Calculations otherrace'!AF167)</f>
        <v>0.62028512332680974</v>
      </c>
    </row>
    <row r="213" spans="1:32" x14ac:dyDescent="0.25">
      <c r="A213" t="s">
        <v>78</v>
      </c>
      <c r="B213">
        <f>B168/SUM(B168,'Calculations black'!B168,'Calculations asian'!B168,'Calculations otherrace'!B168)</f>
        <v>0.7430000000000001</v>
      </c>
      <c r="C213">
        <f>C168/SUM(C168,'Calculations black'!C168,'Calculations asian'!C168,'Calculations otherrace'!C168)</f>
        <v>0.74043953619433844</v>
      </c>
      <c r="D213">
        <f>D168/SUM(D168,'Calculations black'!D168,'Calculations asian'!D168,'Calculations otherrace'!D168)</f>
        <v>0.73775265061686268</v>
      </c>
      <c r="E213">
        <f>E168/SUM(E168,'Calculations black'!E168,'Calculations asian'!E168,'Calculations otherrace'!E168)</f>
        <v>0.73505088526880802</v>
      </c>
      <c r="F213">
        <f>F168/SUM(F168,'Calculations black'!F168,'Calculations asian'!F168,'Calculations otherrace'!F168)</f>
        <v>0.73234123484422553</v>
      </c>
      <c r="G213">
        <f>G168/SUM(G168,'Calculations black'!G168,'Calculations asian'!G168,'Calculations otherrace'!G168)</f>
        <v>0.72961122637867037</v>
      </c>
      <c r="H213">
        <f>H168/SUM(H168,'Calculations black'!H168,'Calculations asian'!H168,'Calculations otherrace'!H168)</f>
        <v>0.72679162592597224</v>
      </c>
      <c r="I213">
        <f>I168/SUM(I168,'Calculations black'!I168,'Calculations asian'!I168,'Calculations otherrace'!I168)</f>
        <v>0.72396452165609049</v>
      </c>
      <c r="J213">
        <f>J168/SUM(J168,'Calculations black'!J168,'Calculations asian'!J168,'Calculations otherrace'!J168)</f>
        <v>0.72109898186464572</v>
      </c>
      <c r="K213">
        <f>K168/SUM(K168,'Calculations black'!K168,'Calculations asian'!K168,'Calculations otherrace'!K168)</f>
        <v>0.71823609748805206</v>
      </c>
      <c r="L213">
        <f>L168/SUM(L168,'Calculations black'!L168,'Calculations asian'!L168,'Calculations otherrace'!L168)</f>
        <v>0.71568398645319165</v>
      </c>
      <c r="M213">
        <f>M168/SUM(M168,'Calculations black'!M168,'Calculations asian'!M168,'Calculations otherrace'!M168)</f>
        <v>0.71291503450055083</v>
      </c>
      <c r="N213">
        <f>N168/SUM(N168,'Calculations black'!N168,'Calculations asian'!N168,'Calculations otherrace'!N168)</f>
        <v>0.71014209062096889</v>
      </c>
      <c r="O213">
        <f>O168/SUM(O168,'Calculations black'!O168,'Calculations asian'!O168,'Calculations otherrace'!O168)</f>
        <v>0.70736547474464861</v>
      </c>
      <c r="P213">
        <f>P168/SUM(P168,'Calculations black'!P168,'Calculations asian'!P168,'Calculations otherrace'!P168)</f>
        <v>0.70458550572368606</v>
      </c>
      <c r="Q213">
        <f>Q168/SUM(Q168,'Calculations black'!Q168,'Calculations asian'!Q168,'Calculations otherrace'!Q168)</f>
        <v>0.70180250117111131</v>
      </c>
      <c r="R213">
        <f>R168/SUM(R168,'Calculations black'!R168,'Calculations asian'!R168,'Calculations otherrace'!R168)</f>
        <v>0.69901677730361222</v>
      </c>
      <c r="S213">
        <f>S168/SUM(S168,'Calculations black'!S168,'Calculations asian'!S168,'Calculations otherrace'!S168)</f>
        <v>0.69622864878803292</v>
      </c>
      <c r="T213">
        <f>T168/SUM(T168,'Calculations black'!T168,'Calculations asian'!T168,'Calculations otherrace'!T168)</f>
        <v>0.69343842859174842</v>
      </c>
      <c r="U213">
        <f>U168/SUM(U168,'Calculations black'!U168,'Calculations asian'!U168,'Calculations otherrace'!U168)</f>
        <v>0.69064642783699848</v>
      </c>
      <c r="V213">
        <f>V168/SUM(V168,'Calculations black'!V168,'Calculations asian'!V168,'Calculations otherrace'!V168)</f>
        <v>0.6878529556592573</v>
      </c>
      <c r="W213">
        <f>W168/SUM(W168,'Calculations black'!W168,'Calculations asian'!W168,'Calculations otherrace'!W168)</f>
        <v>0.68505831906970982</v>
      </c>
      <c r="X213">
        <f>X168/SUM(X168,'Calculations black'!X168,'Calculations asian'!X168,'Calculations otherrace'!X168)</f>
        <v>0.68226282282190243</v>
      </c>
      <c r="Y213">
        <f>Y168/SUM(Y168,'Calculations black'!Y168,'Calculations asian'!Y168,'Calculations otherrace'!Y168)</f>
        <v>0.67946676928261562</v>
      </c>
      <c r="Z213">
        <f>Z168/SUM(Z168,'Calculations black'!Z168,'Calculations asian'!Z168,'Calculations otherrace'!Z168)</f>
        <v>0.67667045830701367</v>
      </c>
      <c r="AA213">
        <f>AA168/SUM(AA168,'Calculations black'!AA168,'Calculations asian'!AA168,'Calculations otherrace'!AA168)</f>
        <v>0.67387418711810998</v>
      </c>
      <c r="AB213">
        <f>AB168/SUM(AB168,'Calculations black'!AB168,'Calculations asian'!AB168,'Calculations otherrace'!AB168)</f>
        <v>0.67107825019057898</v>
      </c>
      <c r="AC213">
        <f>AC168/SUM(AC168,'Calculations black'!AC168,'Calculations asian'!AC168,'Calculations otherrace'!AC168)</f>
        <v>0.66828293913894732</v>
      </c>
      <c r="AD213">
        <f>AD168/SUM(AD168,'Calculations black'!AD168,'Calculations asian'!AD168,'Calculations otherrace'!AD168)</f>
        <v>0.66548854261017909</v>
      </c>
      <c r="AE213">
        <f>AE168/SUM(AE168,'Calculations black'!AE168,'Calculations asian'!AE168,'Calculations otherrace'!AE168)</f>
        <v>0.66269534618066961</v>
      </c>
      <c r="AF213">
        <f>AF168/SUM(AF168,'Calculations black'!AF168,'Calculations asian'!AF168,'Calculations otherrace'!AF168)</f>
        <v>0.65990363225765469</v>
      </c>
    </row>
    <row r="214" spans="1:32" x14ac:dyDescent="0.25">
      <c r="A214" t="s">
        <v>80</v>
      </c>
      <c r="B214">
        <f>B169/SUM(B169,'Calculations black'!B169,'Calculations asian'!B169,'Calculations otherrace'!B169)</f>
        <v>0.8224762773722627</v>
      </c>
      <c r="C214">
        <f>C169/SUM(C169,'Calculations black'!C169,'Calculations asian'!C169,'Calculations otherrace'!C169)</f>
        <v>0.82052896390813324</v>
      </c>
      <c r="D214">
        <f>D169/SUM(D169,'Calculations black'!D169,'Calculations asian'!D169,'Calculations otherrace'!D169)</f>
        <v>0.81848057276966835</v>
      </c>
      <c r="E214">
        <f>E169/SUM(E169,'Calculations black'!E169,'Calculations asian'!E169,'Calculations otherrace'!E169)</f>
        <v>0.81641717633616928</v>
      </c>
      <c r="F214">
        <f>F169/SUM(F169,'Calculations black'!F169,'Calculations asian'!F169,'Calculations otherrace'!F169)</f>
        <v>0.81434357224234089</v>
      </c>
      <c r="G214">
        <f>G169/SUM(G169,'Calculations black'!G169,'Calculations asian'!G169,'Calculations otherrace'!G169)</f>
        <v>0.81225064898833887</v>
      </c>
      <c r="H214">
        <f>H169/SUM(H169,'Calculations black'!H169,'Calculations asian'!H169,'Calculations otherrace'!H169)</f>
        <v>0.81008491015348527</v>
      </c>
      <c r="I214">
        <f>I169/SUM(I169,'Calculations black'!I169,'Calculations asian'!I169,'Calculations otherrace'!I169)</f>
        <v>0.80790812319732819</v>
      </c>
      <c r="J214">
        <f>J169/SUM(J169,'Calculations black'!J169,'Calculations asian'!J169,'Calculations otherrace'!J169)</f>
        <v>0.80569680681935552</v>
      </c>
      <c r="K214">
        <f>K169/SUM(K169,'Calculations black'!K169,'Calculations asian'!K169,'Calculations otherrace'!K169)</f>
        <v>0.80348274455060342</v>
      </c>
      <c r="L214">
        <f>L169/SUM(L169,'Calculations black'!L169,'Calculations asian'!L169,'Calculations otherrace'!L169)</f>
        <v>0.80150345863511063</v>
      </c>
      <c r="M214">
        <f>M169/SUM(M169,'Calculations black'!M169,'Calculations asian'!M169,'Calculations otherrace'!M169)</f>
        <v>0.79935234884587225</v>
      </c>
      <c r="N214">
        <f>N169/SUM(N169,'Calculations black'!N169,'Calculations asian'!N169,'Calculations otherrace'!N169)</f>
        <v>0.79719329391370397</v>
      </c>
      <c r="O214">
        <f>O169/SUM(O169,'Calculations black'!O169,'Calculations asian'!O169,'Calculations otherrace'!O169)</f>
        <v>0.79502647393698256</v>
      </c>
      <c r="P214">
        <f>P169/SUM(P169,'Calculations black'!P169,'Calculations asian'!P169,'Calculations otherrace'!P169)</f>
        <v>0.79285207044701789</v>
      </c>
      <c r="Q214">
        <f>Q169/SUM(Q169,'Calculations black'!Q169,'Calculations asian'!Q169,'Calculations otherrace'!Q169)</f>
        <v>0.79067026632303994</v>
      </c>
      <c r="R214">
        <f>R169/SUM(R169,'Calculations black'!R169,'Calculations asian'!R169,'Calculations otherrace'!R169)</f>
        <v>0.78848124570719103</v>
      </c>
      <c r="S214">
        <f>S169/SUM(S169,'Calculations black'!S169,'Calculations asian'!S169,'Calculations otherrace'!S169)</f>
        <v>0.78628519391957763</v>
      </c>
      <c r="T214">
        <f>T169/SUM(T169,'Calculations black'!T169,'Calculations asian'!T169,'Calculations otherrace'!T169)</f>
        <v>0.78408229737345725</v>
      </c>
      <c r="U214">
        <f>U169/SUM(U169,'Calculations black'!U169,'Calculations asian'!U169,'Calculations otherrace'!U169)</f>
        <v>0.78187274349061997</v>
      </c>
      <c r="V214">
        <f>V169/SUM(V169,'Calculations black'!V169,'Calculations asian'!V169,'Calculations otherrace'!V169)</f>
        <v>0.77965672061702695</v>
      </c>
      <c r="W214">
        <f>W169/SUM(W169,'Calculations black'!W169,'Calculations asian'!W169,'Calculations otherrace'!W169)</f>
        <v>0.7774344179387731</v>
      </c>
      <c r="X214">
        <f>X169/SUM(X169,'Calculations black'!X169,'Calculations asian'!X169,'Calculations otherrace'!X169)</f>
        <v>0.77520602539843664</v>
      </c>
      <c r="Y214">
        <f>Y169/SUM(Y169,'Calculations black'!Y169,'Calculations asian'!Y169,'Calculations otherrace'!Y169)</f>
        <v>0.77297173361187188</v>
      </c>
      <c r="Z214">
        <f>Z169/SUM(Z169,'Calculations black'!Z169,'Calculations asian'!Z169,'Calculations otherrace'!Z169)</f>
        <v>0.77073173378551241</v>
      </c>
      <c r="AA214">
        <f>AA169/SUM(AA169,'Calculations black'!AA169,'Calculations asian'!AA169,'Calculations otherrace'!AA169)</f>
        <v>0.76848621763424019</v>
      </c>
      <c r="AB214">
        <f>AB169/SUM(AB169,'Calculations black'!AB169,'Calculations asian'!AB169,'Calculations otherrace'!AB169)</f>
        <v>0.76623537729988123</v>
      </c>
      <c r="AC214">
        <f>AC169/SUM(AC169,'Calculations black'!AC169,'Calculations asian'!AC169,'Calculations otherrace'!AC169)</f>
        <v>0.76397940527038244</v>
      </c>
      <c r="AD214">
        <f>AD169/SUM(AD169,'Calculations black'!AD169,'Calculations asian'!AD169,'Calculations otherrace'!AD169)</f>
        <v>0.7617184942997296</v>
      </c>
      <c r="AE214">
        <f>AE169/SUM(AE169,'Calculations black'!AE169,'Calculations asian'!AE169,'Calculations otherrace'!AE169)</f>
        <v>0.75945283732865509</v>
      </c>
      <c r="AF214">
        <f>AF169/SUM(AF169,'Calculations black'!AF169,'Calculations asian'!AF169,'Calculations otherrace'!AF169)</f>
        <v>0.75718262740619224</v>
      </c>
    </row>
    <row r="215" spans="1:32" x14ac:dyDescent="0.25">
      <c r="A215" t="s">
        <v>82</v>
      </c>
      <c r="B215">
        <f>B170/SUM(B170,'Calculations black'!B170,'Calculations asian'!B170,'Calculations otherrace'!B170)</f>
        <v>0.71415092024539895</v>
      </c>
      <c r="C215">
        <f>C170/SUM(C170,'Calculations black'!C170,'Calculations asian'!C170,'Calculations otherrace'!C170)</f>
        <v>0.71149149766170861</v>
      </c>
      <c r="D215">
        <f>D170/SUM(D170,'Calculations black'!D170,'Calculations asian'!D170,'Calculations otherrace'!D170)</f>
        <v>0.70870199653512089</v>
      </c>
      <c r="E215">
        <f>E170/SUM(E170,'Calculations black'!E170,'Calculations asian'!E170,'Calculations otherrace'!E170)</f>
        <v>0.70590008589669395</v>
      </c>
      <c r="F215">
        <f>F170/SUM(F170,'Calculations black'!F170,'Calculations asian'!F170,'Calculations otherrace'!F170)</f>
        <v>0.70309251327534406</v>
      </c>
      <c r="G215">
        <f>G170/SUM(G170,'Calculations black'!G170,'Calculations asian'!G170,'Calculations otherrace'!G170)</f>
        <v>0.70026718567825219</v>
      </c>
      <c r="H215">
        <f>H170/SUM(H170,'Calculations black'!H170,'Calculations asian'!H170,'Calculations otherrace'!H170)</f>
        <v>0.69735256954135771</v>
      </c>
      <c r="I215">
        <f>I170/SUM(I170,'Calculations black'!I170,'Calculations asian'!I170,'Calculations otherrace'!I170)</f>
        <v>0.69443217856663875</v>
      </c>
      <c r="J215">
        <f>J170/SUM(J170,'Calculations black'!J170,'Calculations asian'!J170,'Calculations otherrace'!J170)</f>
        <v>0.69147485535094322</v>
      </c>
      <c r="K215">
        <f>K170/SUM(K170,'Calculations black'!K170,'Calculations asian'!K170,'Calculations otherrace'!K170)</f>
        <v>0.68852344920386799</v>
      </c>
      <c r="L215">
        <f>L170/SUM(L170,'Calculations black'!L170,'Calculations asian'!L170,'Calculations otherrace'!L170)</f>
        <v>0.68589236780601215</v>
      </c>
      <c r="M215">
        <f>M170/SUM(M170,'Calculations black'!M170,'Calculations asian'!M170,'Calculations otherrace'!M170)</f>
        <v>0.68304186578675163</v>
      </c>
      <c r="N215">
        <f>N170/SUM(N170,'Calculations black'!N170,'Calculations asian'!N170,'Calculations otherrace'!N170)</f>
        <v>0.68018978698620558</v>
      </c>
      <c r="O215">
        <f>O170/SUM(O170,'Calculations black'!O170,'Calculations asian'!O170,'Calculations otherrace'!O170)</f>
        <v>0.67733646024212857</v>
      </c>
      <c r="P215">
        <f>P170/SUM(P170,'Calculations black'!P170,'Calculations asian'!P170,'Calculations otherrace'!P170)</f>
        <v>0.6744822120378986</v>
      </c>
      <c r="Q215">
        <f>Q170/SUM(Q170,'Calculations black'!Q170,'Calculations asian'!Q170,'Calculations otherrace'!Q170)</f>
        <v>0.67162736635122922</v>
      </c>
      <c r="R215">
        <f>R170/SUM(R170,'Calculations black'!R170,'Calculations asian'!R170,'Calculations otherrace'!R170)</f>
        <v>0.66877224450792772</v>
      </c>
      <c r="S215">
        <f>S170/SUM(S170,'Calculations black'!S170,'Calculations asian'!S170,'Calculations otherrace'!S170)</f>
        <v>0.66591716504073917</v>
      </c>
      <c r="T215">
        <f>T170/SUM(T170,'Calculations black'!T170,'Calculations asian'!T170,'Calculations otherrace'!T170)</f>
        <v>0.663062443553327</v>
      </c>
      <c r="U215">
        <f>U170/SUM(U170,'Calculations black'!U170,'Calculations asian'!U170,'Calculations otherrace'!U170)</f>
        <v>0.66020839258942299</v>
      </c>
      <c r="V215">
        <f>V170/SUM(V170,'Calculations black'!V170,'Calculations asian'!V170,'Calculations otherrace'!V170)</f>
        <v>0.65735532150716736</v>
      </c>
      <c r="W215">
        <f>W170/SUM(W170,'Calculations black'!W170,'Calculations asian'!W170,'Calculations otherrace'!W170)</f>
        <v>0.65450353635866032</v>
      </c>
      <c r="X215">
        <f>X170/SUM(X170,'Calculations black'!X170,'Calculations asian'!X170,'Calculations otherrace'!X170)</f>
        <v>0.65165333977473539</v>
      </c>
      <c r="Y215">
        <f>Y170/SUM(Y170,'Calculations black'!Y170,'Calculations asian'!Y170,'Calculations otherrace'!Y170)</f>
        <v>0.64880503085494678</v>
      </c>
      <c r="Z215">
        <f>Z170/SUM(Z170,'Calculations black'!Z170,'Calculations asian'!Z170,'Calculations otherrace'!Z170)</f>
        <v>0.64595890506277465</v>
      </c>
      <c r="AA215">
        <f>AA170/SUM(AA170,'Calculations black'!AA170,'Calculations asian'!AA170,'Calculations otherrace'!AA170)</f>
        <v>0.64311525412602488</v>
      </c>
      <c r="AB215">
        <f>AB170/SUM(AB170,'Calculations black'!AB170,'Calculations asian'!AB170,'Calculations otherrace'!AB170)</f>
        <v>0.64027436594240583</v>
      </c>
      <c r="AC215">
        <f>AC170/SUM(AC170,'Calculations black'!AC170,'Calculations asian'!AC170,'Calculations otherrace'!AC170)</f>
        <v>0.63743652449025334</v>
      </c>
      <c r="AD215">
        <f>AD170/SUM(AD170,'Calculations black'!AD170,'Calculations asian'!AD170,'Calculations otherrace'!AD170)</f>
        <v>0.63460200974436909</v>
      </c>
      <c r="AE215">
        <f>AE170/SUM(AE170,'Calculations black'!AE170,'Calculations asian'!AE170,'Calculations otherrace'!AE170)</f>
        <v>0.63177109759692407</v>
      </c>
      <c r="AF215">
        <f>AF170/SUM(AF170,'Calculations black'!AF170,'Calculations asian'!AF170,'Calculations otherrace'!AF170)</f>
        <v>0.62894405978338974</v>
      </c>
    </row>
    <row r="216" spans="1:32" x14ac:dyDescent="0.25">
      <c r="A216" t="s">
        <v>84</v>
      </c>
      <c r="B216">
        <f>B171/SUM(B171,'Calculations black'!B171,'Calculations asian'!B171,'Calculations otherrace'!B171)</f>
        <v>0.71624595469255681</v>
      </c>
      <c r="C216">
        <f>C171/SUM(C171,'Calculations black'!C171,'Calculations asian'!C171,'Calculations otherrace'!C171)</f>
        <v>0.71329736248139941</v>
      </c>
      <c r="D216">
        <f>D171/SUM(D171,'Calculations black'!D171,'Calculations asian'!D171,'Calculations otherrace'!D171)</f>
        <v>0.71021915911322298</v>
      </c>
      <c r="E216">
        <f>E171/SUM(E171,'Calculations black'!E171,'Calculations asian'!E171,'Calculations otherrace'!E171)</f>
        <v>0.70712732129784106</v>
      </c>
      <c r="F216">
        <f>F171/SUM(F171,'Calculations black'!F171,'Calculations asian'!F171,'Calculations otherrace'!F171)</f>
        <v>0.70403376930488604</v>
      </c>
      <c r="G216">
        <f>G171/SUM(G171,'Calculations black'!G171,'Calculations asian'!G171,'Calculations otherrace'!G171)</f>
        <v>0.70091902392316163</v>
      </c>
      <c r="H216">
        <f>H171/SUM(H171,'Calculations black'!H171,'Calculations asian'!H171,'Calculations otherrace'!H171)</f>
        <v>0.69770506607505811</v>
      </c>
      <c r="I216">
        <f>I171/SUM(I171,'Calculations black'!I171,'Calculations asian'!I171,'Calculations otherrace'!I171)</f>
        <v>0.69449541881343291</v>
      </c>
      <c r="J216">
        <f>J171/SUM(J171,'Calculations black'!J171,'Calculations asian'!J171,'Calculations otherrace'!J171)</f>
        <v>0.69125019728734094</v>
      </c>
      <c r="K216">
        <f>K171/SUM(K171,'Calculations black'!K171,'Calculations asian'!K171,'Calculations otherrace'!K171)</f>
        <v>0.68801361436465924</v>
      </c>
      <c r="L216">
        <f>L171/SUM(L171,'Calculations black'!L171,'Calculations asian'!L171,'Calculations otherrace'!L171)</f>
        <v>0.68514919942530639</v>
      </c>
      <c r="M216">
        <f>M171/SUM(M171,'Calculations black'!M171,'Calculations asian'!M171,'Calculations otherrace'!M171)</f>
        <v>0.6820384492819489</v>
      </c>
      <c r="N216">
        <f>N171/SUM(N171,'Calculations black'!N171,'Calculations asian'!N171,'Calculations otherrace'!N171)</f>
        <v>0.67893064605923481</v>
      </c>
      <c r="O216">
        <f>O171/SUM(O171,'Calculations black'!O171,'Calculations asian'!O171,'Calculations otherrace'!O171)</f>
        <v>0.67582611433447715</v>
      </c>
      <c r="P216">
        <f>P171/SUM(P171,'Calculations black'!P171,'Calculations asian'!P171,'Calculations otherrace'!P171)</f>
        <v>0.67272517417561573</v>
      </c>
      <c r="Q216">
        <f>Q171/SUM(Q171,'Calculations black'!Q171,'Calculations asian'!Q171,'Calculations otherrace'!Q171)</f>
        <v>0.66962814104831425</v>
      </c>
      <c r="R216">
        <f>R171/SUM(R171,'Calculations black'!R171,'Calculations asian'!R171,'Calculations otherrace'!R171)</f>
        <v>0.66653532572838015</v>
      </c>
      <c r="S216">
        <f>S171/SUM(S171,'Calculations black'!S171,'Calculations asian'!S171,'Calculations otherrace'!S171)</f>
        <v>0.66344703421948026</v>
      </c>
      <c r="T216">
        <f>T171/SUM(T171,'Calculations black'!T171,'Calculations asian'!T171,'Calculations otherrace'!T171)</f>
        <v>0.66036356767614146</v>
      </c>
      <c r="U216">
        <f>U171/SUM(U171,'Calculations black'!U171,'Calculations asian'!U171,'Calculations otherrace'!U171)</f>
        <v>0.65728522233200681</v>
      </c>
      <c r="V216">
        <f>V171/SUM(V171,'Calculations black'!V171,'Calculations asian'!V171,'Calculations otherrace'!V171)</f>
        <v>0.65421228943330223</v>
      </c>
      <c r="W216">
        <f>W171/SUM(W171,'Calculations black'!W171,'Calculations asian'!W171,'Calculations otherrace'!W171)</f>
        <v>0.65114505517747956</v>
      </c>
      <c r="X216">
        <f>X171/SUM(X171,'Calculations black'!X171,'Calculations asian'!X171,'Calculations otherrace'!X171)</f>
        <v>0.64808380065698046</v>
      </c>
      <c r="Y216">
        <f>Y171/SUM(Y171,'Calculations black'!Y171,'Calculations asian'!Y171,'Calculations otherrace'!Y171)</f>
        <v>0.64502880180805822</v>
      </c>
      <c r="Z216">
        <f>Z171/SUM(Z171,'Calculations black'!Z171,'Calculations asian'!Z171,'Calculations otherrace'!Z171)</f>
        <v>0.64198032936459948</v>
      </c>
      <c r="AA216">
        <f>AA171/SUM(AA171,'Calculations black'!AA171,'Calculations asian'!AA171,'Calculations otherrace'!AA171)</f>
        <v>0.63893864881687346</v>
      </c>
      <c r="AB216">
        <f>AB171/SUM(AB171,'Calculations black'!AB171,'Calculations asian'!AB171,'Calculations otherrace'!AB171)</f>
        <v>0.63590402037512705</v>
      </c>
      <c r="AC216">
        <f>AC171/SUM(AC171,'Calculations black'!AC171,'Calculations asian'!AC171,'Calculations otherrace'!AC171)</f>
        <v>0.63287669893794907</v>
      </c>
      <c r="AD216">
        <f>AD171/SUM(AD171,'Calculations black'!AD171,'Calculations asian'!AD171,'Calculations otherrace'!AD171)</f>
        <v>0.62985693406531806</v>
      </c>
      <c r="AE216">
        <f>AE171/SUM(AE171,'Calculations black'!AE171,'Calculations asian'!AE171,'Calculations otherrace'!AE171)</f>
        <v>0.62684496995623251</v>
      </c>
      <c r="AF216">
        <f>AF171/SUM(AF171,'Calculations black'!AF171,'Calculations asian'!AF171,'Calculations otherrace'!AF171)</f>
        <v>0.62384104543083863</v>
      </c>
    </row>
    <row r="217" spans="1:32" x14ac:dyDescent="0.25">
      <c r="A217" t="s">
        <v>86</v>
      </c>
      <c r="B217">
        <f>B172/SUM(B172,'Calculations black'!B172,'Calculations asian'!B172,'Calculations otherrace'!B172)</f>
        <v>0.77500000000000002</v>
      </c>
      <c r="C217">
        <f>C172/SUM(C172,'Calculations black'!C172,'Calculations asian'!C172,'Calculations otherrace'!C172)</f>
        <v>0.77262120036537252</v>
      </c>
      <c r="D217">
        <f>D172/SUM(D172,'Calculations black'!D172,'Calculations asian'!D172,'Calculations otherrace'!D172)</f>
        <v>0.7701256347680886</v>
      </c>
      <c r="E217">
        <f>E172/SUM(E172,'Calculations black'!E172,'Calculations asian'!E172,'Calculations otherrace'!E172)</f>
        <v>0.76761460465656317</v>
      </c>
      <c r="F217">
        <f>F172/SUM(F172,'Calculations black'!F172,'Calculations asian'!F172,'Calculations otherrace'!F172)</f>
        <v>0.76509526101270853</v>
      </c>
      <c r="G217">
        <f>G172/SUM(G172,'Calculations black'!G172,'Calculations asian'!G172,'Calculations otherrace'!G172)</f>
        <v>0.76255498296999602</v>
      </c>
      <c r="H217">
        <f>H172/SUM(H172,'Calculations black'!H172,'Calculations asian'!H172,'Calculations otherrace'!H172)</f>
        <v>0.75992933498323456</v>
      </c>
      <c r="I217">
        <f>I172/SUM(I172,'Calculations black'!I172,'Calculations asian'!I172,'Calculations otherrace'!I172)</f>
        <v>0.75729645265620338</v>
      </c>
      <c r="J217">
        <f>J172/SUM(J172,'Calculations black'!J172,'Calculations asian'!J172,'Calculations otherrace'!J172)</f>
        <v>0.7546265637435029</v>
      </c>
      <c r="K217">
        <f>K172/SUM(K172,'Calculations black'!K172,'Calculations asian'!K172,'Calculations otherrace'!K172)</f>
        <v>0.75195743664747061</v>
      </c>
      <c r="L217">
        <f>L172/SUM(L172,'Calculations black'!L172,'Calculations asian'!L172,'Calculations otherrace'!L172)</f>
        <v>0.74957969019318194</v>
      </c>
      <c r="M217">
        <f>M172/SUM(M172,'Calculations black'!M172,'Calculations asian'!M172,'Calculations otherrace'!M172)</f>
        <v>0.74699681869638157</v>
      </c>
      <c r="N217">
        <f>N172/SUM(N172,'Calculations black'!N172,'Calculations asian'!N172,'Calculations otherrace'!N172)</f>
        <v>0.744408991756215</v>
      </c>
      <c r="O217">
        <f>O172/SUM(O172,'Calculations black'!O172,'Calculations asian'!O172,'Calculations otherrace'!O172)</f>
        <v>0.74181647417978236</v>
      </c>
      <c r="P217">
        <f>P172/SUM(P172,'Calculations black'!P172,'Calculations asian'!P172,'Calculations otherrace'!P172)</f>
        <v>0.73921953052584599</v>
      </c>
      <c r="Q217">
        <f>Q172/SUM(Q172,'Calculations black'!Q172,'Calculations asian'!Q172,'Calculations otherrace'!Q172)</f>
        <v>0.73661842498210217</v>
      </c>
      <c r="R217">
        <f>R172/SUM(R172,'Calculations black'!R172,'Calculations asian'!R172,'Calculations otherrace'!R172)</f>
        <v>0.73401342124434577</v>
      </c>
      <c r="S217">
        <f>S172/SUM(S172,'Calculations black'!S172,'Calculations asian'!S172,'Calculations otherrace'!S172)</f>
        <v>0.73140478239761297</v>
      </c>
      <c r="T217">
        <f>T172/SUM(T172,'Calculations black'!T172,'Calculations asian'!T172,'Calculations otherrace'!T172)</f>
        <v>0.72879277079939375</v>
      </c>
      <c r="U217">
        <f>U172/SUM(U172,'Calculations black'!U172,'Calculations asian'!U172,'Calculations otherrace'!U172)</f>
        <v>0.72617764796499429</v>
      </c>
      <c r="V217">
        <f>V172/SUM(V172,'Calculations black'!V172,'Calculations asian'!V172,'Calculations otherrace'!V172)</f>
        <v>0.72355967445512326</v>
      </c>
      <c r="W217">
        <f>W172/SUM(W172,'Calculations black'!W172,'Calculations asian'!W172,'Calculations otherrace'!W172)</f>
        <v>0.72093910976578068</v>
      </c>
      <c r="X217">
        <f>X172/SUM(X172,'Calculations black'!X172,'Calculations asian'!X172,'Calculations otherrace'!X172)</f>
        <v>0.71831621222051678</v>
      </c>
      <c r="Y217">
        <f>Y172/SUM(Y172,'Calculations black'!Y172,'Calculations asian'!Y172,'Calculations otherrace'!Y172)</f>
        <v>0.71569123886511887</v>
      </c>
      <c r="Z217">
        <f>Z172/SUM(Z172,'Calculations black'!Z172,'Calculations asian'!Z172,'Calculations otherrace'!Z172)</f>
        <v>0.71306444536479796</v>
      </c>
      <c r="AA217">
        <f>AA172/SUM(AA172,'Calculations black'!AA172,'Calculations asian'!AA172,'Calculations otherrace'!AA172)</f>
        <v>0.71043608590391805</v>
      </c>
      <c r="AB217">
        <f>AB172/SUM(AB172,'Calculations black'!AB172,'Calculations asian'!AB172,'Calculations otherrace'!AB172)</f>
        <v>0.70780641308832992</v>
      </c>
      <c r="AC217">
        <f>AC172/SUM(AC172,'Calculations black'!AC172,'Calculations asian'!AC172,'Calculations otherrace'!AC172)</f>
        <v>0.70517567785034529</v>
      </c>
      <c r="AD217">
        <f>AD172/SUM(AD172,'Calculations black'!AD172,'Calculations asian'!AD172,'Calculations otherrace'!AD172)</f>
        <v>0.70254412935640509</v>
      </c>
      <c r="AE217">
        <f>AE172/SUM(AE172,'Calculations black'!AE172,'Calculations asian'!AE172,'Calculations otherrace'!AE172)</f>
        <v>0.69991201491746657</v>
      </c>
      <c r="AF217">
        <f>AF172/SUM(AF172,'Calculations black'!AF172,'Calculations asian'!AF172,'Calculations otherrace'!AF172)</f>
        <v>0.69727957990215306</v>
      </c>
    </row>
    <row r="218" spans="1:32" x14ac:dyDescent="0.25">
      <c r="A218" t="s">
        <v>88</v>
      </c>
      <c r="B218">
        <f>B173/SUM(B173,'Calculations black'!B173,'Calculations asian'!B173,'Calculations otherrace'!B173)</f>
        <v>0.83600000000000008</v>
      </c>
      <c r="C218">
        <f>C173/SUM(C173,'Calculations black'!C173,'Calculations asian'!C173,'Calculations otherrace'!C173)</f>
        <v>0.83416011766014153</v>
      </c>
      <c r="D218">
        <f>D173/SUM(D173,'Calculations black'!D173,'Calculations asian'!D173,'Calculations otherrace'!D173)</f>
        <v>0.83222404321811327</v>
      </c>
      <c r="E218">
        <f>E173/SUM(E173,'Calculations black'!E173,'Calculations asian'!E173,'Calculations otherrace'!E173)</f>
        <v>0.83027323202758108</v>
      </c>
      <c r="F218">
        <f>F173/SUM(F173,'Calculations black'!F173,'Calculations asian'!F173,'Calculations otherrace'!F173)</f>
        <v>0.82831215344038134</v>
      </c>
      <c r="G218">
        <f>G173/SUM(G173,'Calculations black'!G173,'Calculations asian'!G173,'Calculations otherrace'!G173)</f>
        <v>0.82633222477677093</v>
      </c>
      <c r="H218">
        <f>H173/SUM(H173,'Calculations black'!H173,'Calculations asian'!H173,'Calculations otherrace'!H173)</f>
        <v>0.82428277184564425</v>
      </c>
      <c r="I218">
        <f>I173/SUM(I173,'Calculations black'!I173,'Calculations asian'!I173,'Calculations otherrace'!I173)</f>
        <v>0.82222210593432599</v>
      </c>
      <c r="J218">
        <f>J173/SUM(J173,'Calculations black'!J173,'Calculations asian'!J173,'Calculations otherrace'!J173)</f>
        <v>0.82012801912000366</v>
      </c>
      <c r="K218">
        <f>K173/SUM(K173,'Calculations black'!K173,'Calculations asian'!K173,'Calculations otherrace'!K173)</f>
        <v>0.81803060190786214</v>
      </c>
      <c r="L218">
        <f>L173/SUM(L173,'Calculations black'!L173,'Calculations asian'!L173,'Calculations otherrace'!L173)</f>
        <v>0.81615486331416642</v>
      </c>
      <c r="M218">
        <f>M173/SUM(M173,'Calculations black'!M173,'Calculations asian'!M173,'Calculations otherrace'!M173)</f>
        <v>0.81411567706951604</v>
      </c>
      <c r="N218">
        <f>N173/SUM(N173,'Calculations black'!N173,'Calculations asian'!N173,'Calculations otherrace'!N173)</f>
        <v>0.81206823818768947</v>
      </c>
      <c r="O218">
        <f>O173/SUM(O173,'Calculations black'!O173,'Calculations asian'!O173,'Calculations otherrace'!O173)</f>
        <v>0.81001270457558627</v>
      </c>
      <c r="P218">
        <f>P173/SUM(P173,'Calculations black'!P173,'Calculations asian'!P173,'Calculations otherrace'!P173)</f>
        <v>0.80794923571192934</v>
      </c>
      <c r="Q218">
        <f>Q173/SUM(Q173,'Calculations black'!Q173,'Calculations asian'!Q173,'Calculations otherrace'!Q173)</f>
        <v>0.80587799257548731</v>
      </c>
      <c r="R218">
        <f>R173/SUM(R173,'Calculations black'!R173,'Calculations asian'!R173,'Calculations otherrace'!R173)</f>
        <v>0.80379913757306454</v>
      </c>
      <c r="S218">
        <f>S173/SUM(S173,'Calculations black'!S173,'Calculations asian'!S173,'Calculations otherrace'!S173)</f>
        <v>0.80171283446730457</v>
      </c>
      <c r="T218">
        <f>T173/SUM(T173,'Calculations black'!T173,'Calculations asian'!T173,'Calculations otherrace'!T173)</f>
        <v>0.79961924830436537</v>
      </c>
      <c r="U218">
        <f>U173/SUM(U173,'Calculations black'!U173,'Calculations asian'!U173,'Calculations otherrace'!U173)</f>
        <v>0.79751854534151567</v>
      </c>
      <c r="V218">
        <f>V173/SUM(V173,'Calculations black'!V173,'Calculations asian'!V173,'Calculations otherrace'!V173)</f>
        <v>0.79541089297470513</v>
      </c>
      <c r="W218">
        <f>W173/SUM(W173,'Calculations black'!W173,'Calculations asian'!W173,'Calculations otherrace'!W173)</f>
        <v>0.79329645966616125</v>
      </c>
      <c r="X218">
        <f>X173/SUM(X173,'Calculations black'!X173,'Calculations asian'!X173,'Calculations otherrace'!X173)</f>
        <v>0.79117541487206766</v>
      </c>
      <c r="Y218">
        <f>Y173/SUM(Y173,'Calculations black'!Y173,'Calculations asian'!Y173,'Calculations otherrace'!Y173)</f>
        <v>0.78904792897036935</v>
      </c>
      <c r="Z218">
        <f>Z173/SUM(Z173,'Calculations black'!Z173,'Calculations asian'!Z173,'Calculations otherrace'!Z173)</f>
        <v>0.78691417318876566</v>
      </c>
      <c r="AA218">
        <f>AA173/SUM(AA173,'Calculations black'!AA173,'Calculations asian'!AA173,'Calculations otherrace'!AA173)</f>
        <v>0.78477431953293442</v>
      </c>
      <c r="AB218">
        <f>AB173/SUM(AB173,'Calculations black'!AB173,'Calculations asian'!AB173,'Calculations otherrace'!AB173)</f>
        <v>0.7826285407150424</v>
      </c>
      <c r="AC218">
        <f>AC173/SUM(AC173,'Calculations black'!AC173,'Calculations asian'!AC173,'Calculations otherrace'!AC173)</f>
        <v>0.78047701008258863</v>
      </c>
      <c r="AD218">
        <f>AD173/SUM(AD173,'Calculations black'!AD173,'Calculations asian'!AD173,'Calculations otherrace'!AD173)</f>
        <v>0.77831990154763742</v>
      </c>
      <c r="AE218">
        <f>AE173/SUM(AE173,'Calculations black'!AE173,'Calculations asian'!AE173,'Calculations otherrace'!AE173)</f>
        <v>0.7761573895164775</v>
      </c>
      <c r="AF218">
        <f>AF173/SUM(AF173,'Calculations black'!AF173,'Calculations asian'!AF173,'Calculations otherrace'!AF173)</f>
        <v>0.7739896488197664</v>
      </c>
    </row>
    <row r="219" spans="1:32" x14ac:dyDescent="0.25">
      <c r="A219" t="s">
        <v>90</v>
      </c>
      <c r="B219">
        <f>B174/SUM(B174,'Calculations black'!B174,'Calculations asian'!B174,'Calculations otherrace'!B174)</f>
        <v>0.77599999999999991</v>
      </c>
      <c r="C219">
        <f>C174/SUM(C174,'Calculations black'!C174,'Calculations asian'!C174,'Calculations otherrace'!C174)</f>
        <v>0.77356272527315806</v>
      </c>
      <c r="D219">
        <f>D174/SUM(D174,'Calculations black'!D174,'Calculations asian'!D174,'Calculations otherrace'!D174)</f>
        <v>0.77100769127306146</v>
      </c>
      <c r="E219">
        <f>E174/SUM(E174,'Calculations black'!E174,'Calculations asian'!E174,'Calculations otherrace'!E174)</f>
        <v>0.76843639778778039</v>
      </c>
      <c r="F219">
        <f>F174/SUM(F174,'Calculations black'!F174,'Calculations asian'!F174,'Calculations otherrace'!F174)</f>
        <v>0.76585688179347311</v>
      </c>
      <c r="G219">
        <f>G174/SUM(G174,'Calculations black'!G174,'Calculations asian'!G174,'Calculations otherrace'!G174)</f>
        <v>0.76325523292250153</v>
      </c>
      <c r="H219">
        <f>H174/SUM(H174,'Calculations black'!H174,'Calculations asian'!H174,'Calculations otherrace'!H174)</f>
        <v>0.76056556600057368</v>
      </c>
      <c r="I219">
        <f>I174/SUM(I174,'Calculations black'!I174,'Calculations asian'!I174,'Calculations otherrace'!I174)</f>
        <v>0.75786976103733616</v>
      </c>
      <c r="J219">
        <f>J174/SUM(J174,'Calculations black'!J174,'Calculations asian'!J174,'Calculations otherrace'!J174)</f>
        <v>0.75513642610300913</v>
      </c>
      <c r="K219">
        <f>K174/SUM(K174,'Calculations black'!K174,'Calculations asian'!K174,'Calculations otherrace'!K174)</f>
        <v>0.75240376917204688</v>
      </c>
      <c r="L219">
        <f>L174/SUM(L174,'Calculations black'!L174,'Calculations asian'!L174,'Calculations otherrace'!L174)</f>
        <v>0.74997251105222695</v>
      </c>
      <c r="M219">
        <f>M174/SUM(M174,'Calculations black'!M174,'Calculations asian'!M174,'Calculations otherrace'!M174)</f>
        <v>0.74732989150560991</v>
      </c>
      <c r="N219">
        <f>N174/SUM(N174,'Calculations black'!N174,'Calculations asian'!N174,'Calculations otherrace'!N174)</f>
        <v>0.74468258445560143</v>
      </c>
      <c r="O219">
        <f>O174/SUM(O174,'Calculations black'!O174,'Calculations asian'!O174,'Calculations otherrace'!O174)</f>
        <v>0.74203086600927637</v>
      </c>
      <c r="P219">
        <f>P174/SUM(P174,'Calculations black'!P174,'Calculations asian'!P174,'Calculations otherrace'!P174)</f>
        <v>0.73937501177144971</v>
      </c>
      <c r="Q219">
        <f>Q174/SUM(Q174,'Calculations black'!Q174,'Calculations asian'!Q174,'Calculations otherrace'!Q174)</f>
        <v>0.73671529672002534</v>
      </c>
      <c r="R219">
        <f>R174/SUM(R174,'Calculations black'!R174,'Calculations asian'!R174,'Calculations otherrace'!R174)</f>
        <v>0.73405199508341512</v>
      </c>
      <c r="S219">
        <f>S174/SUM(S174,'Calculations black'!S174,'Calculations asian'!S174,'Calculations otherrace'!S174)</f>
        <v>0.73138538022011323</v>
      </c>
      <c r="T219">
        <f>T174/SUM(T174,'Calculations black'!T174,'Calculations asian'!T174,'Calculations otherrace'!T174)</f>
        <v>0.72871572450051747</v>
      </c>
      <c r="U219">
        <f>U174/SUM(U174,'Calculations black'!U174,'Calculations asian'!U174,'Calculations otherrace'!U174)</f>
        <v>0.72604329919108157</v>
      </c>
      <c r="V219">
        <f>V174/SUM(V174,'Calculations black'!V174,'Calculations asian'!V174,'Calculations otherrace'!V174)</f>
        <v>0.72336837434087187</v>
      </c>
      <c r="W219">
        <f>W174/SUM(W174,'Calculations black'!W174,'Calculations asian'!W174,'Calculations otherrace'!W174)</f>
        <v>0.72069121867060737</v>
      </c>
      <c r="X219">
        <f>X174/SUM(X174,'Calculations black'!X174,'Calculations asian'!X174,'Calculations otherrace'!X174)</f>
        <v>0.71801209946425182</v>
      </c>
      <c r="Y219">
        <f>Y174/SUM(Y174,'Calculations black'!Y174,'Calculations asian'!Y174,'Calculations otherrace'!Y174)</f>
        <v>0.71533128246321609</v>
      </c>
      <c r="Z219">
        <f>Z174/SUM(Z174,'Calculations black'!Z174,'Calculations asian'!Z174,'Calculations otherrace'!Z174)</f>
        <v>0.71264903176323902</v>
      </c>
      <c r="AA219">
        <f>AA174/SUM(AA174,'Calculations black'!AA174,'Calculations asian'!AA174,'Calculations otherrace'!AA174)</f>
        <v>0.70996560971399414</v>
      </c>
      <c r="AB219">
        <f>AB174/SUM(AB174,'Calculations black'!AB174,'Calculations asian'!AB174,'Calculations otherrace'!AB174)</f>
        <v>0.70728127682147635</v>
      </c>
      <c r="AC219">
        <f>AC174/SUM(AC174,'Calculations black'!AC174,'Calculations asian'!AC174,'Calculations otherrace'!AC174)</f>
        <v>0.70459629165320981</v>
      </c>
      <c r="AD219">
        <f>AD174/SUM(AD174,'Calculations black'!AD174,'Calculations asian'!AD174,'Calculations otherrace'!AD174)</f>
        <v>0.7019109107463225</v>
      </c>
      <c r="AE219">
        <f>AE174/SUM(AE174,'Calculations black'!AE174,'Calculations asian'!AE174,'Calculations otherrace'!AE174)</f>
        <v>0.69922538851851601</v>
      </c>
      <c r="AF219">
        <f>AF174/SUM(AF174,'Calculations black'!AF174,'Calculations asian'!AF174,'Calculations otherrace'!AF174)</f>
        <v>0.69653997718196736</v>
      </c>
    </row>
    <row r="220" spans="1:32" x14ac:dyDescent="0.25">
      <c r="A220" t="s">
        <v>92</v>
      </c>
      <c r="B220">
        <f>B175/SUM(B175,'Calculations black'!B175,'Calculations asian'!B175,'Calculations otherrace'!B175)</f>
        <v>0.73299999999999987</v>
      </c>
      <c r="C220">
        <f>C175/SUM(C175,'Calculations black'!C175,'Calculations asian'!C175,'Calculations otherrace'!C175)</f>
        <v>0.73060168139062687</v>
      </c>
      <c r="D220">
        <f>D175/SUM(D175,'Calculations black'!D175,'Calculations asian'!D175,'Calculations otherrace'!D175)</f>
        <v>0.72807898596752085</v>
      </c>
      <c r="E220">
        <f>E175/SUM(E175,'Calculations black'!E175,'Calculations asian'!E175,'Calculations otherrace'!E175)</f>
        <v>0.72554356542505871</v>
      </c>
      <c r="F220">
        <f>F175/SUM(F175,'Calculations black'!F175,'Calculations asian'!F175,'Calculations otherrace'!F175)</f>
        <v>0.72299975658989413</v>
      </c>
      <c r="G220">
        <f>G175/SUM(G175,'Calculations black'!G175,'Calculations asian'!G175,'Calculations otherrace'!G175)</f>
        <v>0.72043893789678004</v>
      </c>
      <c r="H220">
        <f>H175/SUM(H175,'Calculations black'!H175,'Calculations asian'!H175,'Calculations otherrace'!H175)</f>
        <v>0.7177958300384587</v>
      </c>
      <c r="I220">
        <f>I175/SUM(I175,'Calculations black'!I175,'Calculations asian'!I175,'Calculations otherrace'!I175)</f>
        <v>0.715141648166563</v>
      </c>
      <c r="J220">
        <f>J175/SUM(J175,'Calculations black'!J175,'Calculations asian'!J175,'Calculations otherrace'!J175)</f>
        <v>0.71245019181099367</v>
      </c>
      <c r="K220">
        <f>K175/SUM(K175,'Calculations black'!K175,'Calculations asian'!K175,'Calculations otherrace'!K175)</f>
        <v>0.70976148738935585</v>
      </c>
      <c r="L220">
        <f>L175/SUM(L175,'Calculations black'!L175,'Calculations asian'!L175,'Calculations otherrace'!L175)</f>
        <v>0.70735501504910281</v>
      </c>
      <c r="M220">
        <f>M175/SUM(M175,'Calculations black'!M175,'Calculations asian'!M175,'Calculations otherrace'!M175)</f>
        <v>0.70474906756598599</v>
      </c>
      <c r="N220">
        <f>N175/SUM(N175,'Calculations black'!N175,'Calculations asian'!N175,'Calculations otherrace'!N175)</f>
        <v>0.70213813828809557</v>
      </c>
      <c r="O220">
        <f>O175/SUM(O175,'Calculations black'!O175,'Calculations asian'!O175,'Calculations otherrace'!O175)</f>
        <v>0.69952251928083142</v>
      </c>
      <c r="P220">
        <f>P175/SUM(P175,'Calculations black'!P175,'Calculations asian'!P175,'Calculations otherrace'!P175)</f>
        <v>0.69690250238566653</v>
      </c>
      <c r="Q220">
        <f>Q175/SUM(Q175,'Calculations black'!Q175,'Calculations asian'!Q175,'Calculations otherrace'!Q175)</f>
        <v>0.69427837906063905</v>
      </c>
      <c r="R220">
        <f>R175/SUM(R175,'Calculations black'!R175,'Calculations asian'!R175,'Calculations otherrace'!R175)</f>
        <v>0.69165044022389455</v>
      </c>
      <c r="S220">
        <f>S175/SUM(S175,'Calculations black'!S175,'Calculations asian'!S175,'Calculations otherrace'!S175)</f>
        <v>0.68901897610036866</v>
      </c>
      <c r="T220">
        <f>T175/SUM(T175,'Calculations black'!T175,'Calculations asian'!T175,'Calculations otherrace'!T175)</f>
        <v>0.68638427607171537</v>
      </c>
      <c r="U220">
        <f>U175/SUM(U175,'Calculations black'!U175,'Calculations asian'!U175,'Calculations otherrace'!U175)</f>
        <v>0.68374662852956625</v>
      </c>
      <c r="V220">
        <f>V175/SUM(V175,'Calculations black'!V175,'Calculations asian'!V175,'Calculations otherrace'!V175)</f>
        <v>0.68110632073220212</v>
      </c>
      <c r="W220">
        <f>W175/SUM(W175,'Calculations black'!W175,'Calculations asian'!W175,'Calculations otherrace'!W175)</f>
        <v>0.67846363866471748</v>
      </c>
      <c r="X220">
        <f>X175/SUM(X175,'Calculations black'!X175,'Calculations asian'!X175,'Calculations otherrace'!X175)</f>
        <v>0.67581886690274884</v>
      </c>
      <c r="Y220">
        <f>Y175/SUM(Y175,'Calculations black'!Y175,'Calculations asian'!Y175,'Calculations otherrace'!Y175)</f>
        <v>0.67317228847982602</v>
      </c>
      <c r="Z220">
        <f>Z175/SUM(Z175,'Calculations black'!Z175,'Calculations asian'!Z175,'Calculations otherrace'!Z175)</f>
        <v>0.67052418475841091</v>
      </c>
      <c r="AA220">
        <f>AA175/SUM(AA175,'Calculations black'!AA175,'Calculations asian'!AA175,'Calculations otherrace'!AA175)</f>
        <v>0.66787483530467184</v>
      </c>
      <c r="AB220">
        <f>AB175/SUM(AB175,'Calculations black'!AB175,'Calculations asian'!AB175,'Calculations otherrace'!AB175)</f>
        <v>0.66522451776704083</v>
      </c>
      <c r="AC220">
        <f>AC175/SUM(AC175,'Calculations black'!AC175,'Calculations asian'!AC175,'Calculations otherrace'!AC175)</f>
        <v>0.66257350775859236</v>
      </c>
      <c r="AD220">
        <f>AD175/SUM(AD175,'Calculations black'!AD175,'Calculations asian'!AD175,'Calculations otherrace'!AD175)</f>
        <v>0.65992207874328024</v>
      </c>
      <c r="AE220">
        <f>AE175/SUM(AE175,'Calculations black'!AE175,'Calculations asian'!AE175,'Calculations otherrace'!AE175)</f>
        <v>0.65727050192605385</v>
      </c>
      <c r="AF220">
        <f>AF175/SUM(AF175,'Calculations black'!AF175,'Calculations asian'!AF175,'Calculations otherrace'!AF175)</f>
        <v>0.65461904614688493</v>
      </c>
    </row>
    <row r="221" spans="1:32" x14ac:dyDescent="0.25">
      <c r="A221" t="s">
        <v>94</v>
      </c>
      <c r="B221">
        <f>B176/SUM(B176,'Calculations black'!B176,'Calculations asian'!B176,'Calculations otherrace'!B176)</f>
        <v>0.80700000000000005</v>
      </c>
      <c r="C221">
        <f>C176/SUM(C176,'Calculations black'!C176,'Calculations asian'!C176,'Calculations otherrace'!C176)</f>
        <v>0.8049314056291863</v>
      </c>
      <c r="D221">
        <f>D176/SUM(D176,'Calculations black'!D176,'Calculations asian'!D176,'Calculations otherrace'!D176)</f>
        <v>0.80275619175436674</v>
      </c>
      <c r="E221">
        <f>E176/SUM(E176,'Calculations black'!E176,'Calculations asian'!E176,'Calculations otherrace'!E176)</f>
        <v>0.8005657074196908</v>
      </c>
      <c r="F221">
        <f>F176/SUM(F176,'Calculations black'!F176,'Calculations asian'!F176,'Calculations otherrace'!F176)</f>
        <v>0.79836510444744968</v>
      </c>
      <c r="G221">
        <f>G176/SUM(G176,'Calculations black'!G176,'Calculations asian'!G176,'Calculations otherrace'!G176)</f>
        <v>0.79614470097430357</v>
      </c>
      <c r="H221">
        <f>H176/SUM(H176,'Calculations black'!H176,'Calculations asian'!H176,'Calculations otherrace'!H176)</f>
        <v>0.79384781624919776</v>
      </c>
      <c r="I221">
        <f>I176/SUM(I176,'Calculations black'!I176,'Calculations asian'!I176,'Calculations otherrace'!I176)</f>
        <v>0.79154007619778188</v>
      </c>
      <c r="J221">
        <f>J176/SUM(J176,'Calculations black'!J176,'Calculations asian'!J176,'Calculations otherrace'!J176)</f>
        <v>0.78919658866098175</v>
      </c>
      <c r="K221">
        <f>K176/SUM(K176,'Calculations black'!K176,'Calculations asian'!K176,'Calculations otherrace'!K176)</f>
        <v>0.78685105881805784</v>
      </c>
      <c r="L221">
        <f>L176/SUM(L176,'Calculations black'!L176,'Calculations asian'!L176,'Calculations otherrace'!L176)</f>
        <v>0.78475504121080775</v>
      </c>
      <c r="M221">
        <f>M176/SUM(M176,'Calculations black'!M176,'Calculations asian'!M176,'Calculations otherrace'!M176)</f>
        <v>0.78247783416901284</v>
      </c>
      <c r="N221">
        <f>N176/SUM(N176,'Calculations black'!N176,'Calculations asian'!N176,'Calculations otherrace'!N176)</f>
        <v>0.78019306747110018</v>
      </c>
      <c r="O221">
        <f>O176/SUM(O176,'Calculations black'!O176,'Calculations asian'!O176,'Calculations otherrace'!O176)</f>
        <v>0.77790094833842294</v>
      </c>
      <c r="P221">
        <f>P176/SUM(P176,'Calculations black'!P176,'Calculations asian'!P176,'Calculations otherrace'!P176)</f>
        <v>0.77560168521436457</v>
      </c>
      <c r="Q221">
        <f>Q176/SUM(Q176,'Calculations black'!Q176,'Calculations asian'!Q176,'Calculations otherrace'!Q176)</f>
        <v>0.77329548766241085</v>
      </c>
      <c r="R221">
        <f>R176/SUM(R176,'Calculations black'!R176,'Calculations asian'!R176,'Calculations otherrace'!R176)</f>
        <v>0.77098256626460449</v>
      </c>
      <c r="S221">
        <f>S176/SUM(S176,'Calculations black'!S176,'Calculations asian'!S176,'Calculations otherrace'!S176)</f>
        <v>0.7686631325204657</v>
      </c>
      <c r="T221">
        <f>T176/SUM(T176,'Calculations black'!T176,'Calculations asian'!T176,'Calculations otherrace'!T176)</f>
        <v>0.76633739874645623</v>
      </c>
      <c r="U221">
        <f>U176/SUM(U176,'Calculations black'!U176,'Calculations asian'!U176,'Calculations otherrace'!U176)</f>
        <v>0.76400557797606827</v>
      </c>
      <c r="V221">
        <f>V176/SUM(V176,'Calculations black'!V176,'Calculations asian'!V176,'Calculations otherrace'!V176)</f>
        <v>0.76166788386061179</v>
      </c>
      <c r="W221">
        <f>W176/SUM(W176,'Calculations black'!W176,'Calculations asian'!W176,'Calculations otherrace'!W176)</f>
        <v>0.75932453057077731</v>
      </c>
      <c r="X221">
        <f>X176/SUM(X176,'Calculations black'!X176,'Calculations asian'!X176,'Calculations otherrace'!X176)</f>
        <v>0.75697573269904994</v>
      </c>
      <c r="Y221">
        <f>Y176/SUM(Y176,'Calculations black'!Y176,'Calculations asian'!Y176,'Calculations otherrace'!Y176)</f>
        <v>0.7546217051630395</v>
      </c>
      <c r="Z221">
        <f>Z176/SUM(Z176,'Calculations black'!Z176,'Calculations asian'!Z176,'Calculations otherrace'!Z176)</f>
        <v>0.75226266310980694</v>
      </c>
      <c r="AA221">
        <f>AA176/SUM(AA176,'Calculations black'!AA176,'Calculations asian'!AA176,'Calculations otherrace'!AA176)</f>
        <v>0.74989882182124468</v>
      </c>
      <c r="AB221">
        <f>AB176/SUM(AB176,'Calculations black'!AB176,'Calculations asian'!AB176,'Calculations otherrace'!AB176)</f>
        <v>0.7475303966205844</v>
      </c>
      <c r="AC221">
        <f>AC176/SUM(AC176,'Calculations black'!AC176,'Calculations asian'!AC176,'Calculations otherrace'!AC176)</f>
        <v>0.74515760278009058</v>
      </c>
      <c r="AD221">
        <f>AD176/SUM(AD176,'Calculations black'!AD176,'Calculations asian'!AD176,'Calculations otherrace'!AD176)</f>
        <v>0.74278065543000649</v>
      </c>
      <c r="AE221">
        <f>AE176/SUM(AE176,'Calculations black'!AE176,'Calculations asian'!AE176,'Calculations otherrace'!AE176)</f>
        <v>0.74039976946880426</v>
      </c>
      <c r="AF221">
        <f>AF176/SUM(AF176,'Calculations black'!AF176,'Calculations asian'!AF176,'Calculations otherrace'!AF176)</f>
        <v>0.73801515947480301</v>
      </c>
    </row>
    <row r="222" spans="1:32" x14ac:dyDescent="0.25">
      <c r="A222" t="s">
        <v>96</v>
      </c>
      <c r="B222">
        <f>B177/SUM(B177,'Calculations black'!B177,'Calculations asian'!B177,'Calculations otherrace'!B177)</f>
        <v>0.72499999999999998</v>
      </c>
      <c r="C222">
        <f>C177/SUM(C177,'Calculations black'!C177,'Calculations asian'!C177,'Calculations otherrace'!C177)</f>
        <v>0.72252354750474601</v>
      </c>
      <c r="D222">
        <f>D177/SUM(D177,'Calculations black'!D177,'Calculations asian'!D177,'Calculations otherrace'!D177)</f>
        <v>0.71992056428983453</v>
      </c>
      <c r="E222">
        <f>E177/SUM(E177,'Calculations black'!E177,'Calculations asian'!E177,'Calculations otherrace'!E177)</f>
        <v>0.71730504536443773</v>
      </c>
      <c r="F222">
        <f>F177/SUM(F177,'Calculations black'!F177,'Calculations asian'!F177,'Calculations otherrace'!F177)</f>
        <v>0.71468188582837833</v>
      </c>
      <c r="G222">
        <f>G177/SUM(G177,'Calculations black'!G177,'Calculations asian'!G177,'Calculations otherrace'!G177)</f>
        <v>0.7120416563369063</v>
      </c>
      <c r="H222">
        <f>H177/SUM(H177,'Calculations black'!H177,'Calculations asian'!H177,'Calculations otherrace'!H177)</f>
        <v>0.7093171766969969</v>
      </c>
      <c r="I222">
        <f>I177/SUM(I177,'Calculations black'!I177,'Calculations asian'!I177,'Calculations otherrace'!I177)</f>
        <v>0.70658292466063843</v>
      </c>
      <c r="J222">
        <f>J177/SUM(J177,'Calculations black'!J177,'Calculations asian'!J177,'Calculations otherrace'!J177)</f>
        <v>0.70381142714489497</v>
      </c>
      <c r="K222">
        <f>K177/SUM(K177,'Calculations black'!K177,'Calculations asian'!K177,'Calculations otherrace'!K177)</f>
        <v>0.7010436715337689</v>
      </c>
      <c r="L222">
        <f>L177/SUM(L177,'Calculations black'!L177,'Calculations asian'!L177,'Calculations otherrace'!L177)</f>
        <v>0.69856891066897997</v>
      </c>
      <c r="M222">
        <f>M177/SUM(M177,'Calculations black'!M177,'Calculations asian'!M177,'Calculations otherrace'!M177)</f>
        <v>0.69588900956654254</v>
      </c>
      <c r="N222">
        <f>N177/SUM(N177,'Calculations black'!N177,'Calculations asian'!N177,'Calculations otherrace'!N177)</f>
        <v>0.69320508701109507</v>
      </c>
      <c r="O222">
        <f>O177/SUM(O177,'Calculations black'!O177,'Calculations asian'!O177,'Calculations otherrace'!O177)</f>
        <v>0.6905174489102236</v>
      </c>
      <c r="P222">
        <f>P177/SUM(P177,'Calculations black'!P177,'Calculations asian'!P177,'Calculations otherrace'!P177)</f>
        <v>0.68782640033393094</v>
      </c>
      <c r="Q222">
        <f>Q177/SUM(Q177,'Calculations black'!Q177,'Calculations asian'!Q177,'Calculations otherrace'!Q177)</f>
        <v>0.68513224535362538</v>
      </c>
      <c r="R222">
        <f>R177/SUM(R177,'Calculations black'!R177,'Calculations asian'!R177,'Calculations otherrace'!R177)</f>
        <v>0.68243528688482391</v>
      </c>
      <c r="S222">
        <f>S177/SUM(S177,'Calculations black'!S177,'Calculations asian'!S177,'Calculations otherrace'!S177)</f>
        <v>0.67973582653365228</v>
      </c>
      <c r="T222">
        <f>T177/SUM(T177,'Calculations black'!T177,'Calculations asian'!T177,'Calculations otherrace'!T177)</f>
        <v>0.67703416444723308</v>
      </c>
      <c r="U222">
        <f>U177/SUM(U177,'Calculations black'!U177,'Calculations asian'!U177,'Calculations otherrace'!U177)</f>
        <v>0.67433059916803439</v>
      </c>
      <c r="V222">
        <f>V177/SUM(V177,'Calculations black'!V177,'Calculations asian'!V177,'Calculations otherrace'!V177)</f>
        <v>0.67162542749225052</v>
      </c>
      <c r="W222">
        <f>W177/SUM(W177,'Calculations black'!W177,'Calculations asian'!W177,'Calculations otherrace'!W177)</f>
        <v>0.66891894433227428</v>
      </c>
      <c r="X222">
        <f>X177/SUM(X177,'Calculations black'!X177,'Calculations asian'!X177,'Calculations otherrace'!X177)</f>
        <v>0.66621144258332221</v>
      </c>
      <c r="Y222">
        <f>Y177/SUM(Y177,'Calculations black'!Y177,'Calculations asian'!Y177,'Calculations otherrace'!Y177)</f>
        <v>0.66350321299425274</v>
      </c>
      <c r="Z222">
        <f>Z177/SUM(Z177,'Calculations black'!Z177,'Calculations asian'!Z177,'Calculations otherrace'!Z177)</f>
        <v>0.66079454404262694</v>
      </c>
      <c r="AA222">
        <f>AA177/SUM(AA177,'Calculations black'!AA177,'Calculations asian'!AA177,'Calculations otherrace'!AA177)</f>
        <v>0.65808572181403946</v>
      </c>
      <c r="AB222">
        <f>AB177/SUM(AB177,'Calculations black'!AB177,'Calculations asian'!AB177,'Calculations otherrace'!AB177)</f>
        <v>0.65537702988575153</v>
      </c>
      <c r="AC222">
        <f>AC177/SUM(AC177,'Calculations black'!AC177,'Calculations asian'!AC177,'Calculations otherrace'!AC177)</f>
        <v>0.65266874921464657</v>
      </c>
      <c r="AD222">
        <f>AD177/SUM(AD177,'Calculations black'!AD177,'Calculations asian'!AD177,'Calculations otherrace'!AD177)</f>
        <v>0.64996115802952392</v>
      </c>
      <c r="AE222">
        <f>AE177/SUM(AE177,'Calculations black'!AE177,'Calculations asian'!AE177,'Calculations otherrace'!AE177)</f>
        <v>0.64725453172773417</v>
      </c>
      <c r="AF222">
        <f>AF177/SUM(AF177,'Calculations black'!AF177,'Calculations asian'!AF177,'Calculations otherrace'!AF177)</f>
        <v>0.64454914277616537</v>
      </c>
    </row>
    <row r="223" spans="1:32" x14ac:dyDescent="0.25">
      <c r="A223" t="s">
        <v>98</v>
      </c>
      <c r="B223">
        <f>B178/SUM(B178,'Calculations black'!B178,'Calculations asian'!B178,'Calculations otherrace'!B178)</f>
        <v>0.80299999999999994</v>
      </c>
      <c r="C223">
        <f>C178/SUM(C178,'Calculations black'!C178,'Calculations asian'!C178,'Calculations otherrace'!C178)</f>
        <v>0.8007743632548916</v>
      </c>
      <c r="D223">
        <f>D178/SUM(D178,'Calculations black'!D178,'Calculations asian'!D178,'Calculations otherrace'!D178)</f>
        <v>0.79843824114257467</v>
      </c>
      <c r="E223">
        <f>E178/SUM(E178,'Calculations black'!E178,'Calculations asian'!E178,'Calculations otherrace'!E178)</f>
        <v>0.79608523857372471</v>
      </c>
      <c r="F223">
        <f>F178/SUM(F178,'Calculations black'!F178,'Calculations asian'!F178,'Calculations otherrace'!F178)</f>
        <v>0.79372236222948656</v>
      </c>
      <c r="G223">
        <f>G178/SUM(G178,'Calculations black'!G178,'Calculations asian'!G178,'Calculations otherrace'!G178)</f>
        <v>0.79133721100696452</v>
      </c>
      <c r="H223">
        <f>H178/SUM(H178,'Calculations black'!H178,'Calculations asian'!H178,'Calculations otherrace'!H178)</f>
        <v>0.78886915270402791</v>
      </c>
      <c r="I223">
        <f>I178/SUM(I178,'Calculations black'!I178,'Calculations asian'!I178,'Calculations otherrace'!I178)</f>
        <v>0.78639248724826649</v>
      </c>
      <c r="J223">
        <f>J178/SUM(J178,'Calculations black'!J178,'Calculations asian'!J178,'Calculations otherrace'!J178)</f>
        <v>0.7838786639302977</v>
      </c>
      <c r="K223">
        <f>K178/SUM(K178,'Calculations black'!K178,'Calculations asian'!K178,'Calculations otherrace'!K178)</f>
        <v>0.78136292124282036</v>
      </c>
      <c r="L223">
        <f>L178/SUM(L178,'Calculations black'!L178,'Calculations asian'!L178,'Calculations otherrace'!L178)</f>
        <v>0.77912147008065191</v>
      </c>
      <c r="M223">
        <f>M178/SUM(M178,'Calculations black'!M178,'Calculations asian'!M178,'Calculations otherrace'!M178)</f>
        <v>0.77668339937973507</v>
      </c>
      <c r="N223">
        <f>N178/SUM(N178,'Calculations black'!N178,'Calculations asian'!N178,'Calculations otherrace'!N178)</f>
        <v>0.77423846731844892</v>
      </c>
      <c r="O223">
        <f>O178/SUM(O178,'Calculations black'!O178,'Calculations asian'!O178,'Calculations otherrace'!O178)</f>
        <v>0.77178691315692904</v>
      </c>
      <c r="P223">
        <f>P178/SUM(P178,'Calculations black'!P178,'Calculations asian'!P178,'Calculations otherrace'!P178)</f>
        <v>0.76932897680278933</v>
      </c>
      <c r="Q223">
        <f>Q178/SUM(Q178,'Calculations black'!Q178,'Calculations asian'!Q178,'Calculations otherrace'!Q178)</f>
        <v>0.76686489869926511</v>
      </c>
      <c r="R223">
        <f>R178/SUM(R178,'Calculations black'!R178,'Calculations asian'!R178,'Calculations otherrace'!R178)</f>
        <v>0.76439491971419549</v>
      </c>
      <c r="S223">
        <f>S178/SUM(S178,'Calculations black'!S178,'Calculations asian'!S178,'Calculations otherrace'!S178)</f>
        <v>0.76191928102993367</v>
      </c>
      <c r="T223">
        <f>T178/SUM(T178,'Calculations black'!T178,'Calculations asian'!T178,'Calculations otherrace'!T178)</f>
        <v>0.75943822403427708</v>
      </c>
      <c r="U223">
        <f>U178/SUM(U178,'Calculations black'!U178,'Calculations asian'!U178,'Calculations otherrace'!U178)</f>
        <v>0.75695199021250248</v>
      </c>
      <c r="V223">
        <f>V178/SUM(V178,'Calculations black'!V178,'Calculations asian'!V178,'Calculations otherrace'!V178)</f>
        <v>0.7544608210405912</v>
      </c>
      <c r="W223">
        <f>W178/SUM(W178,'Calculations black'!W178,'Calculations asian'!W178,'Calculations otherrace'!W178)</f>
        <v>0.75196495787972406</v>
      </c>
      <c r="X223">
        <f>X178/SUM(X178,'Calculations black'!X178,'Calculations asian'!X178,'Calculations otherrace'!X178)</f>
        <v>0.74946464187213213</v>
      </c>
      <c r="Y223">
        <f>Y178/SUM(Y178,'Calculations black'!Y178,'Calculations asian'!Y178,'Calculations otherrace'!Y178)</f>
        <v>0.74696011383836813</v>
      </c>
      <c r="Z223">
        <f>Z178/SUM(Z178,'Calculations black'!Z178,'Calculations asian'!Z178,'Calculations otherrace'!Z178)</f>
        <v>0.74445161417608507</v>
      </c>
      <c r="AA223">
        <f>AA178/SUM(AA178,'Calculations black'!AA178,'Calculations asian'!AA178,'Calculations otherrace'!AA178)</f>
        <v>0.74193938276038229</v>
      </c>
      <c r="AB223">
        <f>AB178/SUM(AB178,'Calculations black'!AB178,'Calculations asian'!AB178,'Calculations otherrace'!AB178)</f>
        <v>0.73942365884579353</v>
      </c>
      <c r="AC223">
        <f>AC178/SUM(AC178,'Calculations black'!AC178,'Calculations asian'!AC178,'Calculations otherrace'!AC178)</f>
        <v>0.73690468096997641</v>
      </c>
      <c r="AD223">
        <f>AD178/SUM(AD178,'Calculations black'!AD178,'Calculations asian'!AD178,'Calculations otherrace'!AD178)</f>
        <v>0.73438268685917107</v>
      </c>
      <c r="AE223">
        <f>AE178/SUM(AE178,'Calculations black'!AE178,'Calculations asian'!AE178,'Calculations otherrace'!AE178)</f>
        <v>0.73185791333547645</v>
      </c>
      <c r="AF223">
        <f>AF178/SUM(AF178,'Calculations black'!AF178,'Calculations asian'!AF178,'Calculations otherrace'!AF178)</f>
        <v>0.72933059622600938</v>
      </c>
    </row>
    <row r="224" spans="1:32" x14ac:dyDescent="0.25">
      <c r="A224" t="s">
        <v>100</v>
      </c>
      <c r="B224">
        <f>B179/SUM(B179,'Calculations black'!B179,'Calculations asian'!B179,'Calculations otherrace'!B179)</f>
        <v>0.80000000000000016</v>
      </c>
      <c r="C224">
        <f>C179/SUM(C179,'Calculations black'!C179,'Calculations asian'!C179,'Calculations otherrace'!C179)</f>
        <v>0.7977467744557678</v>
      </c>
      <c r="D224">
        <f>D179/SUM(D179,'Calculations black'!D179,'Calculations asian'!D179,'Calculations otherrace'!D179)</f>
        <v>0.79538194345752766</v>
      </c>
      <c r="E224">
        <f>E179/SUM(E179,'Calculations black'!E179,'Calculations asian'!E179,'Calculations otherrace'!E179)</f>
        <v>0.79300016732755729</v>
      </c>
      <c r="F224">
        <f>F179/SUM(F179,'Calculations black'!F179,'Calculations asian'!F179,'Calculations otherrace'!F179)</f>
        <v>0.7906085785916217</v>
      </c>
      <c r="G224">
        <f>G179/SUM(G179,'Calculations black'!G179,'Calculations asian'!G179,'Calculations otherrace'!G179)</f>
        <v>0.78819458492729333</v>
      </c>
      <c r="H224">
        <f>H179/SUM(H179,'Calculations black'!H179,'Calculations asian'!H179,'Calculations otherrace'!H179)</f>
        <v>0.7856968419518483</v>
      </c>
      <c r="I224">
        <f>I179/SUM(I179,'Calculations black'!I179,'Calculations asian'!I179,'Calculations otherrace'!I179)</f>
        <v>0.78319064065150734</v>
      </c>
      <c r="J224">
        <f>J179/SUM(J179,'Calculations black'!J179,'Calculations asian'!J179,'Calculations otherrace'!J179)</f>
        <v>0.78064705509832311</v>
      </c>
      <c r="K224">
        <f>K179/SUM(K179,'Calculations black'!K179,'Calculations asian'!K179,'Calculations otherrace'!K179)</f>
        <v>0.77810172797581767</v>
      </c>
      <c r="L224">
        <f>L179/SUM(L179,'Calculations black'!L179,'Calculations asian'!L179,'Calculations otherrace'!L179)</f>
        <v>0.77583422467725993</v>
      </c>
      <c r="M224">
        <f>M179/SUM(M179,'Calculations black'!M179,'Calculations asian'!M179,'Calculations otherrace'!M179)</f>
        <v>0.77336793363051237</v>
      </c>
      <c r="N224">
        <f>N179/SUM(N179,'Calculations black'!N179,'Calculations asian'!N179,'Calculations otherrace'!N179)</f>
        <v>0.77089491624606388</v>
      </c>
      <c r="O224">
        <f>O179/SUM(O179,'Calculations black'!O179,'Calculations asian'!O179,'Calculations otherrace'!O179)</f>
        <v>0.7684154181470112</v>
      </c>
      <c r="P224">
        <f>P179/SUM(P179,'Calculations black'!P179,'Calculations asian'!P179,'Calculations otherrace'!P179)</f>
        <v>0.76592968551529295</v>
      </c>
      <c r="Q224">
        <f>Q179/SUM(Q179,'Calculations black'!Q179,'Calculations asian'!Q179,'Calculations otherrace'!Q179)</f>
        <v>0.76343796497620342</v>
      </c>
      <c r="R224">
        <f>R179/SUM(R179,'Calculations black'!R179,'Calculations asian'!R179,'Calculations otherrace'!R179)</f>
        <v>0.76094050348387743</v>
      </c>
      <c r="S224">
        <f>S179/SUM(S179,'Calculations black'!S179,'Calculations asian'!S179,'Calculations otherrace'!S179)</f>
        <v>0.75843754820783638</v>
      </c>
      <c r="T224">
        <f>T179/SUM(T179,'Calculations black'!T179,'Calculations asian'!T179,'Calculations otherrace'!T179)</f>
        <v>0.75592934642069132</v>
      </c>
      <c r="U224">
        <f>U179/SUM(U179,'Calculations black'!U179,'Calculations asian'!U179,'Calculations otherrace'!U179)</f>
        <v>0.75341614538709045</v>
      </c>
      <c r="V224">
        <f>V179/SUM(V179,'Calculations black'!V179,'Calculations asian'!V179,'Calculations otherrace'!V179)</f>
        <v>0.75089819225399534</v>
      </c>
      <c r="W224">
        <f>W179/SUM(W179,'Calculations black'!W179,'Calculations asian'!W179,'Calculations otherrace'!W179)</f>
        <v>0.74837573394237311</v>
      </c>
      <c r="X224">
        <f>X179/SUM(X179,'Calculations black'!X179,'Calculations asian'!X179,'Calculations otherrace'!X179)</f>
        <v>0.7458490170403842</v>
      </c>
      <c r="Y224">
        <f>Y179/SUM(Y179,'Calculations black'!Y179,'Calculations asian'!Y179,'Calculations otherrace'!Y179)</f>
        <v>0.74331828769813946</v>
      </c>
      <c r="Z224">
        <f>Z179/SUM(Z179,'Calculations black'!Z179,'Calculations asian'!Z179,'Calculations otherrace'!Z179)</f>
        <v>0.74078379152410834</v>
      </c>
      <c r="AA224">
        <f>AA179/SUM(AA179,'Calculations black'!AA179,'Calculations asian'!AA179,'Calculations otherrace'!AA179)</f>
        <v>0.7382457734832425</v>
      </c>
      <c r="AB224">
        <f>AB179/SUM(AB179,'Calculations black'!AB179,'Calculations asian'!AB179,'Calculations otherrace'!AB179)</f>
        <v>0.73570447779688652</v>
      </c>
      <c r="AC224">
        <f>AC179/SUM(AC179,'Calculations black'!AC179,'Calculations asian'!AC179,'Calculations otherrace'!AC179)</f>
        <v>0.73316014784453898</v>
      </c>
      <c r="AD224">
        <f>AD179/SUM(AD179,'Calculations black'!AD179,'Calculations asian'!AD179,'Calculations otherrace'!AD179)</f>
        <v>0.73061302606752865</v>
      </c>
      <c r="AE224">
        <f>AE179/SUM(AE179,'Calculations black'!AE179,'Calculations asian'!AE179,'Calculations otherrace'!AE179)</f>
        <v>0.72806335387465471</v>
      </c>
      <c r="AF224">
        <f>AF179/SUM(AF179,'Calculations black'!AF179,'Calculations asian'!AF179,'Calculations otherrace'!AF179)</f>
        <v>0.72551137154985601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F224"/>
  <sheetViews>
    <sheetView workbookViewId="0"/>
  </sheetViews>
  <sheetFormatPr defaultRowHeight="15" x14ac:dyDescent="0.25"/>
  <sheetData>
    <row r="1" spans="1:2" x14ac:dyDescent="0.25">
      <c r="A1" t="s">
        <v>523</v>
      </c>
    </row>
    <row r="2" spans="1:2" x14ac:dyDescent="0.25">
      <c r="B2">
        <v>2020</v>
      </c>
    </row>
    <row r="3" spans="1:2" x14ac:dyDescent="0.25">
      <c r="A3" t="s">
        <v>18</v>
      </c>
      <c r="B3">
        <f>INDEX('BLS CPS T18'!E:E,MATCH($A3,'BLS CPS T18'!H:H,0))/100</f>
        <v>2.7999999999999997E-2</v>
      </c>
    </row>
    <row r="4" spans="1:2" x14ac:dyDescent="0.25">
      <c r="A4" t="s">
        <v>20</v>
      </c>
      <c r="B4">
        <f>INDEX('BLS CPS T18'!E:E,MATCH($A4,'BLS CPS T18'!H:H,0))/100</f>
        <v>3.1E-2</v>
      </c>
    </row>
    <row r="5" spans="1:2" x14ac:dyDescent="0.25">
      <c r="A5" t="s">
        <v>22</v>
      </c>
      <c r="B5">
        <f>INDEX('BLS CPS T18'!E:E,MATCH($A5,'BLS CPS T18'!H:H,0))/100</f>
        <v>4.0999999999999995E-2</v>
      </c>
    </row>
    <row r="6" spans="1:2" x14ac:dyDescent="0.25">
      <c r="A6" t="s">
        <v>24</v>
      </c>
      <c r="B6">
        <f>INDEX('BLS CPS T18'!E:E,MATCH($A6,'BLS CPS T18'!H:H,0))/100</f>
        <v>8.0000000000000002E-3</v>
      </c>
    </row>
    <row r="7" spans="1:2" x14ac:dyDescent="0.25">
      <c r="A7" t="s">
        <v>26</v>
      </c>
      <c r="B7">
        <f>INDEX('BLS CPS T18'!E:E,MATCH($A7,'BLS CPS T18'!H:H,0))/100</f>
        <v>0.06</v>
      </c>
    </row>
    <row r="8" spans="1:2" x14ac:dyDescent="0.25">
      <c r="A8" t="s">
        <v>28</v>
      </c>
      <c r="B8">
        <f>INDEX('BLS CPS T18'!E:E,MATCH($A8,'BLS CPS T18'!H:H,0))/100</f>
        <v>0.12850485436893203</v>
      </c>
    </row>
    <row r="9" spans="1:2" x14ac:dyDescent="0.25">
      <c r="A9" t="s">
        <v>30</v>
      </c>
      <c r="B9">
        <f>INDEX('BLS CPS T18'!E:E,MATCH($A9,'BLS CPS T18'!H:H,0))/100</f>
        <v>0.11900000000000001</v>
      </c>
    </row>
    <row r="10" spans="1:2" x14ac:dyDescent="0.25">
      <c r="A10" t="s">
        <v>32</v>
      </c>
      <c r="B10">
        <f>INDEX('BLS CPS T18'!E:E,MATCH($A10,'BLS CPS T18'!H:H,0))/100</f>
        <v>9.0999999999999998E-2</v>
      </c>
    </row>
    <row r="11" spans="1:2" x14ac:dyDescent="0.25">
      <c r="A11" t="s">
        <v>34</v>
      </c>
      <c r="B11">
        <f>INDEX('BLS CPS T18'!E:E,MATCH($A11,'BLS CPS T18'!H:H,0))/100</f>
        <v>0.10800000000000001</v>
      </c>
    </row>
    <row r="12" spans="1:2" x14ac:dyDescent="0.25">
      <c r="A12" t="s">
        <v>36</v>
      </c>
      <c r="B12">
        <f>INDEX('BLS CPS T18'!E:E,MATCH($A12,'BLS CPS T18'!H:H,0))/100</f>
        <v>0.11199999999999999</v>
      </c>
    </row>
    <row r="13" spans="1:2" x14ac:dyDescent="0.25">
      <c r="A13" t="s">
        <v>38</v>
      </c>
      <c r="B13">
        <f>INDEX('BLS CPS T18'!E:E,MATCH($A13,'BLS CPS T18'!H:H,0))/100</f>
        <v>0.10295555555555558</v>
      </c>
    </row>
    <row r="14" spans="1:2" x14ac:dyDescent="0.25">
      <c r="A14" t="s">
        <v>40</v>
      </c>
      <c r="B14">
        <f>INDEX('BLS CPS T18'!E:E,MATCH($A14,'BLS CPS T18'!H:H,0))/100</f>
        <v>9.1999999999999998E-2</v>
      </c>
    </row>
    <row r="15" spans="1:2" x14ac:dyDescent="0.25">
      <c r="A15" t="s">
        <v>42</v>
      </c>
      <c r="B15">
        <f>INDEX('BLS CPS T18'!E:E,MATCH($A15,'BLS CPS T18'!H:H,0))/100</f>
        <v>0.121</v>
      </c>
    </row>
    <row r="16" spans="1:2" x14ac:dyDescent="0.25">
      <c r="A16" t="s">
        <v>44</v>
      </c>
      <c r="B16">
        <f>INDEX('BLS CPS T18'!E:E,MATCH($A16,'BLS CPS T18'!H:H,0))/100</f>
        <v>0.106</v>
      </c>
    </row>
    <row r="17" spans="1:2" x14ac:dyDescent="0.25">
      <c r="A17" t="s">
        <v>46</v>
      </c>
      <c r="B17">
        <f>INDEX('BLS CPS T18'!E:E,MATCH($A17,'BLS CPS T18'!H:H,0))/100</f>
        <v>8.0285714285714307E-2</v>
      </c>
    </row>
    <row r="18" spans="1:2" x14ac:dyDescent="0.25">
      <c r="A18" t="s">
        <v>48</v>
      </c>
      <c r="B18">
        <f>INDEX('BLS CPS T18'!E:E,MATCH($A18,'BLS CPS T18'!H:H,0))/100</f>
        <v>8.199999999999999E-2</v>
      </c>
    </row>
    <row r="19" spans="1:2" x14ac:dyDescent="0.25">
      <c r="A19" t="s">
        <v>50</v>
      </c>
      <c r="B19">
        <f>INDEX('BLS CPS T18'!E:E,MATCH($A19,'BLS CPS T18'!H:H,0))/100</f>
        <v>6.0999999999999999E-2</v>
      </c>
    </row>
    <row r="20" spans="1:2" x14ac:dyDescent="0.25">
      <c r="A20" t="s">
        <v>52</v>
      </c>
      <c r="B20">
        <f>INDEX('BLS CPS T18'!E:E,MATCH($A20,'BLS CPS T18'!H:H,0))/100</f>
        <v>5.2127326150832515E-2</v>
      </c>
    </row>
    <row r="21" spans="1:2" x14ac:dyDescent="0.25">
      <c r="A21" t="s">
        <v>54</v>
      </c>
      <c r="B21">
        <f>INDEX('BLS CPS T18'!E:E,MATCH($A21,'BLS CPS T18'!H:H,0))/100</f>
        <v>5.9000000000000004E-2</v>
      </c>
    </row>
    <row r="22" spans="1:2" x14ac:dyDescent="0.25">
      <c r="A22" t="s">
        <v>56</v>
      </c>
      <c r="B22">
        <f>INDEX('BLS CPS T18'!E:E,MATCH($A22,'BLS CPS T18'!H:H,0))/100</f>
        <v>9.4E-2</v>
      </c>
    </row>
    <row r="23" spans="1:2" x14ac:dyDescent="0.25">
      <c r="A23" t="s">
        <v>58</v>
      </c>
      <c r="B23">
        <f>INDEX('BLS CPS T18'!E:E,MATCH($A23,'BLS CPS T18'!H:H,0))/100</f>
        <v>7.6999999999999999E-2</v>
      </c>
    </row>
    <row r="24" spans="1:2" x14ac:dyDescent="0.25">
      <c r="A24" t="s">
        <v>60</v>
      </c>
      <c r="B24">
        <f>INDEX('BLS CPS T18'!E:E,MATCH($A24,'BLS CPS T18'!H:H,0))/100</f>
        <v>0.182</v>
      </c>
    </row>
    <row r="25" spans="1:2" x14ac:dyDescent="0.25">
      <c r="A25" t="s">
        <v>62</v>
      </c>
      <c r="B25">
        <f>INDEX('BLS CPS T18'!E:E,MATCH($A25,'BLS CPS T18'!H:H,0))/100</f>
        <v>9.5433526011560729E-2</v>
      </c>
    </row>
    <row r="26" spans="1:2" x14ac:dyDescent="0.25">
      <c r="A26" t="s">
        <v>64</v>
      </c>
      <c r="B26">
        <f>INDEX('BLS CPS T18'!E:E,MATCH($A26,'BLS CPS T18'!H:H,0))/100</f>
        <v>0.10400000000000001</v>
      </c>
    </row>
    <row r="27" spans="1:2" x14ac:dyDescent="0.25">
      <c r="A27" t="s">
        <v>66</v>
      </c>
      <c r="B27">
        <f>INDEX('BLS CPS T18'!E:E,MATCH($A27,'BLS CPS T18'!H:H,0))/100</f>
        <v>7.9000000000000001E-2</v>
      </c>
    </row>
    <row r="28" spans="1:2" x14ac:dyDescent="0.25">
      <c r="A28" t="s">
        <v>68</v>
      </c>
      <c r="B28">
        <f>INDEX('BLS CPS T18'!E:E,MATCH($A28,'BLS CPS T18'!H:H,0))/100</f>
        <v>7.400000000000001E-2</v>
      </c>
    </row>
    <row r="29" spans="1:2" x14ac:dyDescent="0.25">
      <c r="A29" t="s">
        <v>70</v>
      </c>
      <c r="B29">
        <f>INDEX('BLS CPS T18'!E:E,MATCH($A29,'BLS CPS T18'!H:H,0))/100</f>
        <v>0.11099279711884755</v>
      </c>
    </row>
    <row r="30" spans="1:2" x14ac:dyDescent="0.25">
      <c r="A30" t="s">
        <v>72</v>
      </c>
      <c r="B30">
        <f>INDEX('BLS CPS T18'!E:E,MATCH($A30,'BLS CPS T18'!H:H,0))/100</f>
        <v>0.06</v>
      </c>
    </row>
    <row r="31" spans="1:2" x14ac:dyDescent="0.25">
      <c r="A31" t="s">
        <v>74</v>
      </c>
      <c r="B31">
        <f>INDEX('BLS CPS T18'!E:E,MATCH($A31,'BLS CPS T18'!H:H,0))/100</f>
        <v>0.11800000000000001</v>
      </c>
    </row>
    <row r="32" spans="1:2" x14ac:dyDescent="0.25">
      <c r="A32" t="s">
        <v>76</v>
      </c>
      <c r="B32">
        <f>INDEX('BLS CPS T18'!E:E,MATCH($A32,'BLS CPS T18'!H:H,0))/100</f>
        <v>0.20699999999999999</v>
      </c>
    </row>
    <row r="33" spans="1:2" x14ac:dyDescent="0.25">
      <c r="A33" t="s">
        <v>78</v>
      </c>
      <c r="B33">
        <f>INDEX('BLS CPS T18'!E:E,MATCH($A33,'BLS CPS T18'!H:H,0))/100</f>
        <v>0.13699999999999998</v>
      </c>
    </row>
    <row r="34" spans="1:2" x14ac:dyDescent="0.25">
      <c r="A34" t="s">
        <v>80</v>
      </c>
      <c r="B34">
        <f>INDEX('BLS CPS T18'!E:E,MATCH($A34,'BLS CPS T18'!H:H,0))/100</f>
        <v>9.9711678832116804E-2</v>
      </c>
    </row>
    <row r="35" spans="1:2" x14ac:dyDescent="0.25">
      <c r="A35" t="s">
        <v>82</v>
      </c>
      <c r="B35">
        <f>INDEX('BLS CPS T18'!E:E,MATCH($A35,'BLS CPS T18'!H:H,0))/100</f>
        <v>0.15645889570552146</v>
      </c>
    </row>
    <row r="36" spans="1:2" x14ac:dyDescent="0.25">
      <c r="A36" t="s">
        <v>84</v>
      </c>
      <c r="B36">
        <f>INDEX('BLS CPS T18'!E:E,MATCH($A36,'BLS CPS T18'!H:H,0))/100</f>
        <v>8.1624595469255656E-2</v>
      </c>
    </row>
    <row r="37" spans="1:2" x14ac:dyDescent="0.25">
      <c r="A37" t="s">
        <v>86</v>
      </c>
      <c r="B37">
        <f>INDEX('BLS CPS T18'!E:E,MATCH($A37,'BLS CPS T18'!H:H,0))/100</f>
        <v>0.10800000000000001</v>
      </c>
    </row>
    <row r="38" spans="1:2" x14ac:dyDescent="0.25">
      <c r="A38" t="s">
        <v>88</v>
      </c>
      <c r="B38">
        <f>INDEX('BLS CPS T18'!E:E,MATCH($A38,'BLS CPS T18'!H:H,0))/100</f>
        <v>9.3000000000000013E-2</v>
      </c>
    </row>
    <row r="39" spans="1:2" x14ac:dyDescent="0.25">
      <c r="A39" t="s">
        <v>90</v>
      </c>
      <c r="B39">
        <f>INDEX('BLS CPS T18'!E:E,MATCH($A39,'BLS CPS T18'!H:H,0))/100</f>
        <v>9.9000000000000005E-2</v>
      </c>
    </row>
    <row r="40" spans="1:2" x14ac:dyDescent="0.25">
      <c r="A40" t="s">
        <v>92</v>
      </c>
      <c r="B40">
        <f>INDEX('BLS CPS T18'!E:E,MATCH($A40,'BLS CPS T18'!H:H,0))/100</f>
        <v>0.17499999999999999</v>
      </c>
    </row>
    <row r="41" spans="1:2" x14ac:dyDescent="0.25">
      <c r="A41" t="s">
        <v>94</v>
      </c>
      <c r="B41">
        <f>INDEX('BLS CPS T18'!E:E,MATCH($A41,'BLS CPS T18'!H:H,0))/100</f>
        <v>0.10800000000000001</v>
      </c>
    </row>
    <row r="42" spans="1:2" x14ac:dyDescent="0.25">
      <c r="A42" t="s">
        <v>96</v>
      </c>
      <c r="B42">
        <f>INDEX('BLS CPS T18'!E:E,MATCH($A42,'BLS CPS T18'!H:H,0))/100</f>
        <v>0.17399999999999999</v>
      </c>
    </row>
    <row r="43" spans="1:2" x14ac:dyDescent="0.25">
      <c r="A43" t="s">
        <v>98</v>
      </c>
      <c r="B43">
        <f>INDEX('BLS CPS T18'!E:E,MATCH($A43,'BLS CPS T18'!H:H,0))/100</f>
        <v>9.4E-2</v>
      </c>
    </row>
    <row r="44" spans="1:2" x14ac:dyDescent="0.25">
      <c r="A44" t="s">
        <v>100</v>
      </c>
      <c r="B44">
        <f>INDEX('BLS CPS T18'!E:E,MATCH($A44,'BLS CPS T18'!H:H,0))/100</f>
        <v>9.5000000000000001E-2</v>
      </c>
    </row>
    <row r="46" spans="1:2" x14ac:dyDescent="0.25">
      <c r="A46" t="s">
        <v>524</v>
      </c>
    </row>
    <row r="47" spans="1:2" x14ac:dyDescent="0.25">
      <c r="B47">
        <v>2020</v>
      </c>
    </row>
    <row r="48" spans="1:2" x14ac:dyDescent="0.25">
      <c r="A48" t="s">
        <v>18</v>
      </c>
      <c r="B48">
        <f>('S Curve Equation'!$B$11-(LN(1/((B3/'S Curve Equation'!$B$14)-'S Curve Equation'!$B$13)-1)/'S Curve Equation'!$B$10))/'S Curve Equation'!$B$12</f>
        <v>0.14207683404359678</v>
      </c>
    </row>
    <row r="49" spans="1:2" x14ac:dyDescent="0.25">
      <c r="A49" t="s">
        <v>20</v>
      </c>
      <c r="B49">
        <f>('S Curve Equation'!$B$11-(LN(1/((B4/'S Curve Equation'!$B$14)-'S Curve Equation'!$B$13)-1)/'S Curve Equation'!$B$10))/'S Curve Equation'!$B$12</f>
        <v>0.15060328537092288</v>
      </c>
    </row>
    <row r="50" spans="1:2" x14ac:dyDescent="0.25">
      <c r="A50" t="s">
        <v>22</v>
      </c>
      <c r="B50">
        <f>('S Curve Equation'!$B$11-(LN(1/((B5/'S Curve Equation'!$B$14)-'S Curve Equation'!$B$13)-1)/'S Curve Equation'!$B$10))/'S Curve Equation'!$B$12</f>
        <v>0.17535473215044517</v>
      </c>
    </row>
    <row r="51" spans="1:2" x14ac:dyDescent="0.25">
      <c r="A51" t="s">
        <v>24</v>
      </c>
      <c r="B51">
        <f>('S Curve Equation'!$B$11-(LN(1/((B6/'S Curve Equation'!$B$14)-'S Curve Equation'!$B$13)-1)/'S Curve Equation'!$B$10))/'S Curve Equation'!$B$12</f>
        <v>6.0631657150000295E-2</v>
      </c>
    </row>
    <row r="52" spans="1:2" x14ac:dyDescent="0.25">
      <c r="A52" t="s">
        <v>26</v>
      </c>
      <c r="B52">
        <f>('S Curve Equation'!$B$11-(LN(1/((B7/'S Curve Equation'!$B$14)-'S Curve Equation'!$B$13)-1)/'S Curve Equation'!$B$10))/'S Curve Equation'!$B$12</f>
        <v>0.21202305014390854</v>
      </c>
    </row>
    <row r="53" spans="1:2" x14ac:dyDescent="0.25">
      <c r="A53" t="s">
        <v>28</v>
      </c>
      <c r="B53">
        <f>('S Curve Equation'!$B$11-(LN(1/((B8/'S Curve Equation'!$B$14)-'S Curve Equation'!$B$13)-1)/'S Curve Equation'!$B$10))/'S Curve Equation'!$B$12</f>
        <v>0.29519507732773365</v>
      </c>
    </row>
    <row r="54" spans="1:2" x14ac:dyDescent="0.25">
      <c r="A54" t="s">
        <v>30</v>
      </c>
      <c r="B54">
        <f>('S Curve Equation'!$B$11-(LN(1/((B9/'S Curve Equation'!$B$14)-'S Curve Equation'!$B$13)-1)/'S Curve Equation'!$B$10))/'S Curve Equation'!$B$12</f>
        <v>0.28617811588714959</v>
      </c>
    </row>
    <row r="55" spans="1:2" x14ac:dyDescent="0.25">
      <c r="A55" t="s">
        <v>32</v>
      </c>
      <c r="B55">
        <f>('S Curve Equation'!$B$11-(LN(1/((B10/'S Curve Equation'!$B$14)-'S Curve Equation'!$B$13)-1)/'S Curve Equation'!$B$10))/'S Curve Equation'!$B$12</f>
        <v>0.25584827950223599</v>
      </c>
    </row>
    <row r="56" spans="1:2" x14ac:dyDescent="0.25">
      <c r="A56" t="s">
        <v>34</v>
      </c>
      <c r="B56">
        <f>('S Curve Equation'!$B$11-(LN(1/((B11/'S Curve Equation'!$B$14)-'S Curve Equation'!$B$13)-1)/'S Curve Equation'!$B$10))/'S Curve Equation'!$B$12</f>
        <v>0.27501164263626754</v>
      </c>
    </row>
    <row r="57" spans="1:2" x14ac:dyDescent="0.25">
      <c r="A57" t="s">
        <v>36</v>
      </c>
      <c r="B57">
        <f>('S Curve Equation'!$B$11-(LN(1/((B12/'S Curve Equation'!$B$14)-'S Curve Equation'!$B$13)-1)/'S Curve Equation'!$B$10))/'S Curve Equation'!$B$12</f>
        <v>0.27917113840211027</v>
      </c>
    </row>
    <row r="58" spans="1:2" x14ac:dyDescent="0.25">
      <c r="A58" t="s">
        <v>38</v>
      </c>
      <c r="B58">
        <f>('S Curve Equation'!$B$11-(LN(1/((B13/'S Curve Equation'!$B$14)-'S Curve Equation'!$B$13)-1)/'S Curve Equation'!$B$10))/'S Curve Equation'!$B$12</f>
        <v>0.26958969554861317</v>
      </c>
    </row>
    <row r="59" spans="1:2" x14ac:dyDescent="0.25">
      <c r="A59" t="s">
        <v>40</v>
      </c>
      <c r="B59">
        <f>('S Curve Equation'!$B$11-(LN(1/((B14/'S Curve Equation'!$B$14)-'S Curve Equation'!$B$13)-1)/'S Curve Equation'!$B$10))/'S Curve Equation'!$B$12</f>
        <v>0.25705063989891352</v>
      </c>
    </row>
    <row r="60" spans="1:2" x14ac:dyDescent="0.25">
      <c r="A60" t="s">
        <v>42</v>
      </c>
      <c r="B60">
        <f>('S Curve Equation'!$B$11-(LN(1/((B15/'S Curve Equation'!$B$14)-'S Curve Equation'!$B$13)-1)/'S Curve Equation'!$B$10))/'S Curve Equation'!$B$12</f>
        <v>0.28812082179059029</v>
      </c>
    </row>
    <row r="61" spans="1:2" x14ac:dyDescent="0.25">
      <c r="A61" t="s">
        <v>44</v>
      </c>
      <c r="B61">
        <f>('S Curve Equation'!$B$11-(LN(1/((B16/'S Curve Equation'!$B$14)-'S Curve Equation'!$B$13)-1)/'S Curve Equation'!$B$10))/'S Curve Equation'!$B$12</f>
        <v>0.27288632493405635</v>
      </c>
    </row>
    <row r="62" spans="1:2" x14ac:dyDescent="0.25">
      <c r="A62" t="s">
        <v>46</v>
      </c>
      <c r="B62">
        <f>('S Curve Equation'!$B$11-(LN(1/((B17/'S Curve Equation'!$B$14)-'S Curve Equation'!$B$13)-1)/'S Curve Equation'!$B$10))/'S Curve Equation'!$B$12</f>
        <v>0.24226095940638204</v>
      </c>
    </row>
    <row r="63" spans="1:2" x14ac:dyDescent="0.25">
      <c r="A63" t="s">
        <v>48</v>
      </c>
      <c r="B63">
        <f>('S Curve Equation'!$B$11-(LN(1/((B18/'S Curve Equation'!$B$14)-'S Curve Equation'!$B$13)-1)/'S Curve Equation'!$B$10))/'S Curve Equation'!$B$12</f>
        <v>0.24452776342899374</v>
      </c>
    </row>
    <row r="64" spans="1:2" x14ac:dyDescent="0.25">
      <c r="A64" t="s">
        <v>50</v>
      </c>
      <c r="B64">
        <f>('S Curve Equation'!$B$11-(LN(1/((B19/'S Curve Equation'!$B$14)-'S Curve Equation'!$B$13)-1)/'S Curve Equation'!$B$10))/'S Curve Equation'!$B$12</f>
        <v>0.21368888083027116</v>
      </c>
    </row>
    <row r="65" spans="1:2" x14ac:dyDescent="0.25">
      <c r="A65" t="s">
        <v>52</v>
      </c>
      <c r="B65">
        <f>('S Curve Equation'!$B$11-(LN(1/((B20/'S Curve Equation'!$B$14)-'S Curve Equation'!$B$13)-1)/'S Curve Equation'!$B$10))/'S Curve Equation'!$B$12</f>
        <v>0.19809425766629457</v>
      </c>
    </row>
    <row r="66" spans="1:2" x14ac:dyDescent="0.25">
      <c r="A66" t="s">
        <v>54</v>
      </c>
      <c r="B66">
        <f>('S Curve Equation'!$B$11-(LN(1/((B21/'S Curve Equation'!$B$14)-'S Curve Equation'!$B$13)-1)/'S Curve Equation'!$B$10))/'S Curve Equation'!$B$12</f>
        <v>0.21033544305820279</v>
      </c>
    </row>
    <row r="67" spans="1:2" x14ac:dyDescent="0.25">
      <c r="A67" t="s">
        <v>56</v>
      </c>
      <c r="B67">
        <f>('S Curve Equation'!$B$11-(LN(1/((B22/'S Curve Equation'!$B$14)-'S Curve Equation'!$B$13)-1)/'S Curve Equation'!$B$10))/'S Curve Equation'!$B$12</f>
        <v>0.25942467538831049</v>
      </c>
    </row>
    <row r="68" spans="1:2" x14ac:dyDescent="0.25">
      <c r="A68" t="s">
        <v>58</v>
      </c>
      <c r="B68">
        <f>('S Curve Equation'!$B$11-(LN(1/((B23/'S Curve Equation'!$B$14)-'S Curve Equation'!$B$13)-1)/'S Curve Equation'!$B$10))/'S Curve Equation'!$B$12</f>
        <v>0.23780703406213122</v>
      </c>
    </row>
    <row r="69" spans="1:2" x14ac:dyDescent="0.25">
      <c r="A69" t="s">
        <v>60</v>
      </c>
      <c r="B69">
        <f>('S Curve Equation'!$B$11-(LN(1/((B24/'S Curve Equation'!$B$14)-'S Curve Equation'!$B$13)-1)/'S Curve Equation'!$B$10))/'S Curve Equation'!$B$12</f>
        <v>0.33815540931563803</v>
      </c>
    </row>
    <row r="70" spans="1:2" x14ac:dyDescent="0.25">
      <c r="A70" t="s">
        <v>62</v>
      </c>
      <c r="B70">
        <f>('S Curve Equation'!$B$11-(LN(1/((B25/'S Curve Equation'!$B$14)-'S Curve Equation'!$B$13)-1)/'S Curve Equation'!$B$10))/'S Curve Equation'!$B$12</f>
        <v>0.26110183651303653</v>
      </c>
    </row>
    <row r="71" spans="1:2" x14ac:dyDescent="0.25">
      <c r="A71" t="s">
        <v>64</v>
      </c>
      <c r="B71">
        <f>('S Curve Equation'!$B$11-(LN(1/((B26/'S Curve Equation'!$B$14)-'S Curve Equation'!$B$13)-1)/'S Curve Equation'!$B$10))/'S Curve Equation'!$B$12</f>
        <v>0.27072920699401692</v>
      </c>
    </row>
    <row r="72" spans="1:2" x14ac:dyDescent="0.25">
      <c r="A72" t="s">
        <v>66</v>
      </c>
      <c r="B72">
        <f>('S Curve Equation'!$B$11-(LN(1/((B27/'S Curve Equation'!$B$14)-'S Curve Equation'!$B$13)-1)/'S Curve Equation'!$B$10))/'S Curve Equation'!$B$12</f>
        <v>0.24053559611947084</v>
      </c>
    </row>
    <row r="73" spans="1:2" x14ac:dyDescent="0.25">
      <c r="A73" t="s">
        <v>68</v>
      </c>
      <c r="B73">
        <f>('S Curve Equation'!$B$11-(LN(1/((B28/'S Curve Equation'!$B$14)-'S Curve Equation'!$B$13)-1)/'S Curve Equation'!$B$10))/'S Curve Equation'!$B$12</f>
        <v>0.23360724667682792</v>
      </c>
    </row>
    <row r="74" spans="1:2" x14ac:dyDescent="0.25">
      <c r="A74" t="s">
        <v>70</v>
      </c>
      <c r="B74">
        <f>('S Curve Equation'!$B$11-(LN(1/((B29/'S Curve Equation'!$B$14)-'S Curve Equation'!$B$13)-1)/'S Curve Equation'!$B$10))/'S Curve Equation'!$B$12</f>
        <v>0.27813490170703548</v>
      </c>
    </row>
    <row r="75" spans="1:2" x14ac:dyDescent="0.25">
      <c r="A75" t="s">
        <v>72</v>
      </c>
      <c r="B75">
        <f>('S Curve Equation'!$B$11-(LN(1/((B30/'S Curve Equation'!$B$14)-'S Curve Equation'!$B$13)-1)/'S Curve Equation'!$B$10))/'S Curve Equation'!$B$12</f>
        <v>0.21202305014390854</v>
      </c>
    </row>
    <row r="76" spans="1:2" x14ac:dyDescent="0.25">
      <c r="A76" t="s">
        <v>74</v>
      </c>
      <c r="B76">
        <f>('S Curve Equation'!$B$11-(LN(1/((B31/'S Curve Equation'!$B$14)-'S Curve Equation'!$B$13)-1)/'S Curve Equation'!$B$10))/'S Curve Equation'!$B$12</f>
        <v>0.28519719533611554</v>
      </c>
    </row>
    <row r="77" spans="1:2" x14ac:dyDescent="0.25">
      <c r="A77" t="s">
        <v>76</v>
      </c>
      <c r="B77">
        <f>('S Curve Equation'!$B$11-(LN(1/((B32/'S Curve Equation'!$B$14)-'S Curve Equation'!$B$13)-1)/'S Curve Equation'!$B$10))/'S Curve Equation'!$B$12</f>
        <v>0.35507521309662665</v>
      </c>
    </row>
    <row r="78" spans="1:2" x14ac:dyDescent="0.25">
      <c r="A78" t="s">
        <v>78</v>
      </c>
      <c r="B78">
        <f>('S Curve Equation'!$B$11-(LN(1/((B33/'S Curve Equation'!$B$14)-'S Curve Equation'!$B$13)-1)/'S Curve Equation'!$B$10))/'S Curve Equation'!$B$12</f>
        <v>0.30282698561642857</v>
      </c>
    </row>
    <row r="79" spans="1:2" x14ac:dyDescent="0.25">
      <c r="A79" t="s">
        <v>80</v>
      </c>
      <c r="B79">
        <f>('S Curve Equation'!$B$11-(LN(1/((B34/'S Curve Equation'!$B$14)-'S Curve Equation'!$B$13)-1)/'S Curve Equation'!$B$10))/'S Curve Equation'!$B$12</f>
        <v>0.26599144204272163</v>
      </c>
    </row>
    <row r="80" spans="1:2" x14ac:dyDescent="0.25">
      <c r="A80" t="s">
        <v>82</v>
      </c>
      <c r="B80">
        <f>('S Curve Equation'!$B$11-(LN(1/((B35/'S Curve Equation'!$B$14)-'S Curve Equation'!$B$13)-1)/'S Curve Equation'!$B$10))/'S Curve Equation'!$B$12</f>
        <v>0.31903276808168834</v>
      </c>
    </row>
    <row r="81" spans="1:32" x14ac:dyDescent="0.25">
      <c r="A81" t="s">
        <v>84</v>
      </c>
      <c r="B81">
        <f>('S Curve Equation'!$B$11-(LN(1/((B36/'S Curve Equation'!$B$14)-'S Curve Equation'!$B$13)-1)/'S Curve Equation'!$B$10))/'S Curve Equation'!$B$12</f>
        <v>0.24403459389139481</v>
      </c>
    </row>
    <row r="82" spans="1:32" x14ac:dyDescent="0.25">
      <c r="A82" t="s">
        <v>86</v>
      </c>
      <c r="B82">
        <f>('S Curve Equation'!$B$11-(LN(1/((B37/'S Curve Equation'!$B$14)-'S Curve Equation'!$B$13)-1)/'S Curve Equation'!$B$10))/'S Curve Equation'!$B$12</f>
        <v>0.27501164263626754</v>
      </c>
    </row>
    <row r="83" spans="1:32" x14ac:dyDescent="0.25">
      <c r="A83" t="s">
        <v>88</v>
      </c>
      <c r="B83">
        <f>('S Curve Equation'!$B$11-(LN(1/((B38/'S Curve Equation'!$B$14)-'S Curve Equation'!$B$13)-1)/'S Curve Equation'!$B$10))/'S Curve Equation'!$B$12</f>
        <v>0.25824270539630584</v>
      </c>
    </row>
    <row r="84" spans="1:32" x14ac:dyDescent="0.25">
      <c r="A84" t="s">
        <v>90</v>
      </c>
      <c r="B84">
        <f>('S Curve Equation'!$B$11-(LN(1/((B39/'S Curve Equation'!$B$14)-'S Curve Equation'!$B$13)-1)/'S Curve Equation'!$B$10))/'S Curve Equation'!$B$12</f>
        <v>0.26518968774280272</v>
      </c>
    </row>
    <row r="85" spans="1:32" x14ac:dyDescent="0.25">
      <c r="A85" t="s">
        <v>92</v>
      </c>
      <c r="B85">
        <f>('S Curve Equation'!$B$11-(LN(1/((B40/'S Curve Equation'!$B$14)-'S Curve Equation'!$B$13)-1)/'S Curve Equation'!$B$10))/'S Curve Equation'!$B$12</f>
        <v>0.33312162267726586</v>
      </c>
    </row>
    <row r="86" spans="1:32" x14ac:dyDescent="0.25">
      <c r="A86" t="s">
        <v>94</v>
      </c>
      <c r="B86">
        <f>('S Curve Equation'!$B$11-(LN(1/((B41/'S Curve Equation'!$B$14)-'S Curve Equation'!$B$13)-1)/'S Curve Equation'!$B$10))/'S Curve Equation'!$B$12</f>
        <v>0.27501164263626754</v>
      </c>
    </row>
    <row r="87" spans="1:32" x14ac:dyDescent="0.25">
      <c r="A87" t="s">
        <v>96</v>
      </c>
      <c r="B87">
        <f>('S Curve Equation'!$B$11-(LN(1/((B42/'S Curve Equation'!$B$14)-'S Curve Equation'!$B$13)-1)/'S Curve Equation'!$B$10))/'S Curve Equation'!$B$12</f>
        <v>0.33239060198353876</v>
      </c>
    </row>
    <row r="88" spans="1:32" x14ac:dyDescent="0.25">
      <c r="A88" t="s">
        <v>98</v>
      </c>
      <c r="B88">
        <f>('S Curve Equation'!$B$11-(LN(1/((B43/'S Curve Equation'!$B$14)-'S Curve Equation'!$B$13)-1)/'S Curve Equation'!$B$10))/'S Curve Equation'!$B$12</f>
        <v>0.25942467538831049</v>
      </c>
    </row>
    <row r="89" spans="1:32" x14ac:dyDescent="0.25">
      <c r="A89" t="s">
        <v>100</v>
      </c>
      <c r="B89">
        <f>('S Curve Equation'!$B$11-(LN(1/((B44/'S Curve Equation'!$B$14)-'S Curve Equation'!$B$13)-1)/'S Curve Equation'!$B$10))/'S Curve Equation'!$B$12</f>
        <v>0.26059674362029095</v>
      </c>
    </row>
    <row r="91" spans="1:32" x14ac:dyDescent="0.25">
      <c r="A91" t="s">
        <v>525</v>
      </c>
    </row>
    <row r="92" spans="1:32" x14ac:dyDescent="0.25">
      <c r="B92">
        <v>2020</v>
      </c>
      <c r="C92">
        <v>2021</v>
      </c>
      <c r="D92">
        <v>2022</v>
      </c>
      <c r="E92">
        <v>2023</v>
      </c>
      <c r="F92">
        <v>2024</v>
      </c>
      <c r="G92">
        <v>2025</v>
      </c>
      <c r="H92">
        <v>2026</v>
      </c>
      <c r="I92">
        <v>2027</v>
      </c>
      <c r="J92">
        <v>2028</v>
      </c>
      <c r="K92">
        <v>2029</v>
      </c>
      <c r="L92">
        <v>2030</v>
      </c>
      <c r="M92">
        <v>2031</v>
      </c>
      <c r="N92">
        <v>2032</v>
      </c>
      <c r="O92">
        <v>2033</v>
      </c>
      <c r="P92">
        <v>2034</v>
      </c>
      <c r="Q92">
        <v>2035</v>
      </c>
      <c r="R92">
        <v>2036</v>
      </c>
      <c r="S92">
        <v>2037</v>
      </c>
      <c r="T92">
        <v>2038</v>
      </c>
      <c r="U92">
        <v>2039</v>
      </c>
      <c r="V92">
        <v>2040</v>
      </c>
      <c r="W92">
        <v>2041</v>
      </c>
      <c r="X92">
        <v>2042</v>
      </c>
      <c r="Y92">
        <v>2043</v>
      </c>
      <c r="Z92">
        <v>2044</v>
      </c>
      <c r="AA92">
        <v>2045</v>
      </c>
      <c r="AB92">
        <v>2046</v>
      </c>
      <c r="AC92">
        <v>2047</v>
      </c>
      <c r="AD92">
        <v>2048</v>
      </c>
      <c r="AE92">
        <v>2049</v>
      </c>
      <c r="AF92">
        <v>2050</v>
      </c>
    </row>
    <row r="93" spans="1:32" x14ac:dyDescent="0.25">
      <c r="A93" t="s">
        <v>18</v>
      </c>
      <c r="B93">
        <f t="shared" ref="B93:B134" si="0">B48</f>
        <v>0.14207683404359678</v>
      </c>
      <c r="C93">
        <f>IF('LF Projected Ratios'!D$39&gt;=0,$B93+(1-$B93)*'LF Projected Ratios'!D$39,$B93*(1+'LF Projected Ratios'!D$39))</f>
        <v>0.14246906375054497</v>
      </c>
      <c r="D93">
        <f>IF('LF Projected Ratios'!E$39&gt;=0,$B93+(1-$B93)*'LF Projected Ratios'!E$39,$B93*(1+'LF Projected Ratios'!E$39))</f>
        <v>0.14289858427569654</v>
      </c>
      <c r="E93">
        <f>IF('LF Projected Ratios'!F$39&gt;=0,$B93+(1-$B93)*'LF Projected Ratios'!F$39,$B93*(1+'LF Projected Ratios'!F$39))</f>
        <v>0.14331459756945747</v>
      </c>
      <c r="F93">
        <f>IF('LF Projected Ratios'!G$39&gt;=0,$B93+(1-$B93)*'LF Projected Ratios'!G$39,$B93*(1+'LF Projected Ratios'!G$39))</f>
        <v>0.14372639003523063</v>
      </c>
      <c r="G93">
        <f>IF('LF Projected Ratios'!H$39&gt;=0,$B93+(1-$B93)*'LF Projected Ratios'!H$39,$B93*(1+'LF Projected Ratios'!H$39))</f>
        <v>0.14412134772898746</v>
      </c>
      <c r="H93">
        <f>IF('LF Projected Ratios'!I$39&gt;=0,$B93+(1-$B93)*'LF Projected Ratios'!I$39,$B93*(1+'LF Projected Ratios'!I$39))</f>
        <v>0.14451049834266846</v>
      </c>
      <c r="I93">
        <f>IF('LF Projected Ratios'!J$39&gt;=0,$B93+(1-$B93)*'LF Projected Ratios'!J$39,$B93*(1+'LF Projected Ratios'!J$39))</f>
        <v>0.14490893427646473</v>
      </c>
      <c r="J93">
        <f>IF('LF Projected Ratios'!K$39&gt;=0,$B93+(1-$B93)*'LF Projected Ratios'!K$39,$B93*(1+'LF Projected Ratios'!K$39))</f>
        <v>0.1453075683887069</v>
      </c>
      <c r="K93">
        <f>IF('LF Projected Ratios'!L$39&gt;=0,$B93+(1-$B93)*'LF Projected Ratios'!L$39,$B93*(1+'LF Projected Ratios'!L$39))</f>
        <v>0.14569384556761703</v>
      </c>
      <c r="L93">
        <f>IF('LF Projected Ratios'!M$39&gt;=0,$B93+(1-$B93)*'LF Projected Ratios'!M$39,$B93*(1+'LF Projected Ratios'!M$39))</f>
        <v>0.14607458751410099</v>
      </c>
      <c r="M93">
        <f>IF('LF Projected Ratios'!N$39&gt;=0,$B93+(1-$B93)*'LF Projected Ratios'!N$39,$B93*(1+'LF Projected Ratios'!N$39))</f>
        <v>0.14645470213225334</v>
      </c>
      <c r="N93">
        <f>IF('LF Projected Ratios'!O$39&gt;=0,$B93+(1-$B93)*'LF Projected Ratios'!O$39,$B93*(1+'LF Projected Ratios'!O$39))</f>
        <v>0.14683133391637493</v>
      </c>
      <c r="O93">
        <f>IF('LF Projected Ratios'!P$39&gt;=0,$B93+(1-$B93)*'LF Projected Ratios'!P$39,$B93*(1+'LF Projected Ratios'!P$39))</f>
        <v>0.1472045305158349</v>
      </c>
      <c r="P93">
        <f>IF('LF Projected Ratios'!Q$39&gt;=0,$B93+(1-$B93)*'LF Projected Ratios'!Q$39,$B93*(1+'LF Projected Ratios'!Q$39))</f>
        <v>0.14757433871474782</v>
      </c>
      <c r="Q93">
        <f>IF('LF Projected Ratios'!R$39&gt;=0,$B93+(1-$B93)*'LF Projected Ratios'!R$39,$B93*(1+'LF Projected Ratios'!R$39))</f>
        <v>0.14794080445152402</v>
      </c>
      <c r="R93">
        <f>IF('LF Projected Ratios'!S$39&gt;=0,$B93+(1-$B93)*'LF Projected Ratios'!S$39,$B93*(1+'LF Projected Ratios'!S$39))</f>
        <v>0.14830397283789362</v>
      </c>
      <c r="S93">
        <f>IF('LF Projected Ratios'!T$39&gt;=0,$B93+(1-$B93)*'LF Projected Ratios'!T$39,$B93*(1+'LF Projected Ratios'!T$39))</f>
        <v>0.14866388817741796</v>
      </c>
      <c r="T93">
        <f>IF('LF Projected Ratios'!U$39&gt;=0,$B93+(1-$B93)*'LF Projected Ratios'!U$39,$B93*(1+'LF Projected Ratios'!U$39))</f>
        <v>0.14902059398350764</v>
      </c>
      <c r="U93">
        <f>IF('LF Projected Ratios'!V$39&gt;=0,$B93+(1-$B93)*'LF Projected Ratios'!V$39,$B93*(1+'LF Projected Ratios'!V$39))</f>
        <v>0.14937413299695937</v>
      </c>
      <c r="V93">
        <f>IF('LF Projected Ratios'!W$39&gt;=0,$B93+(1-$B93)*'LF Projected Ratios'!W$39,$B93*(1+'LF Projected Ratios'!W$39))</f>
        <v>0.14972454720302764</v>
      </c>
      <c r="W93">
        <f>IF('LF Projected Ratios'!X$39&gt;=0,$B93+(1-$B93)*'LF Projected Ratios'!X$39,$B93*(1+'LF Projected Ratios'!X$39))</f>
        <v>0.15007187784804679</v>
      </c>
      <c r="X93">
        <f>IF('LF Projected Ratios'!Y$39&gt;=0,$B93+(1-$B93)*'LF Projected Ratios'!Y$39,$B93*(1+'LF Projected Ratios'!Y$39))</f>
        <v>0.15041616545561567</v>
      </c>
      <c r="Y93">
        <f>IF('LF Projected Ratios'!Z$39&gt;=0,$B93+(1-$B93)*'LF Projected Ratios'!Z$39,$B93*(1+'LF Projected Ratios'!Z$39))</f>
        <v>0.15075744984235795</v>
      </c>
      <c r="Z93">
        <f>IF('LF Projected Ratios'!AA$39&gt;=0,$B93+(1-$B93)*'LF Projected Ratios'!AA$39,$B93*(1+'LF Projected Ratios'!AA$39))</f>
        <v>0.15109577013327294</v>
      </c>
      <c r="AA93">
        <f>IF('LF Projected Ratios'!AB$39&gt;=0,$B93+(1-$B93)*'LF Projected Ratios'!AB$39,$B93*(1+'LF Projected Ratios'!AB$39))</f>
        <v>0.15143116477668839</v>
      </c>
      <c r="AB93">
        <f>IF('LF Projected Ratios'!AC$39&gt;=0,$B93+(1-$B93)*'LF Projected Ratios'!AC$39,$B93*(1+'LF Projected Ratios'!AC$39))</f>
        <v>0.15176367155882539</v>
      </c>
      <c r="AC93">
        <f>IF('LF Projected Ratios'!AD$39&gt;=0,$B93+(1-$B93)*'LF Projected Ratios'!AD$39,$B93*(1+'LF Projected Ratios'!AD$39))</f>
        <v>0.15209332761799041</v>
      </c>
      <c r="AD93">
        <f>IF('LF Projected Ratios'!AE$39&gt;=0,$B93+(1-$B93)*'LF Projected Ratios'!AE$39,$B93*(1+'LF Projected Ratios'!AE$39))</f>
        <v>0.15242016945840253</v>
      </c>
      <c r="AE93">
        <f>IF('LF Projected Ratios'!AF$39&gt;=0,$B93+(1-$B93)*'LF Projected Ratios'!AF$39,$B93*(1+'LF Projected Ratios'!AF$39))</f>
        <v>0.15274423296366924</v>
      </c>
      <c r="AF93">
        <f>IF('LF Projected Ratios'!AG$39&gt;=0,$B93+(1-$B93)*'LF Projected Ratios'!AG$39,$B93*(1+'LF Projected Ratios'!AG$39))</f>
        <v>0.15306555340991942</v>
      </c>
    </row>
    <row r="94" spans="1:32" x14ac:dyDescent="0.25">
      <c r="A94" t="s">
        <v>20</v>
      </c>
      <c r="B94">
        <f t="shared" si="0"/>
        <v>0.15060328537092288</v>
      </c>
      <c r="C94">
        <f>IF('LF Projected Ratios'!D$39&gt;=0,$B94+(1-$B94)*'LF Projected Ratios'!D$39,$B94*(1+'LF Projected Ratios'!D$39))</f>
        <v>0.15099161691118418</v>
      </c>
      <c r="D94">
        <f>IF('LF Projected Ratios'!E$39&gt;=0,$B94+(1-$B94)*'LF Projected Ratios'!E$39,$B94*(1+'LF Projected Ratios'!E$39))</f>
        <v>0.15141686865563708</v>
      </c>
      <c r="E94">
        <f>IF('LF Projected Ratios'!F$39&gt;=0,$B94+(1-$B94)*'LF Projected Ratios'!F$39,$B94*(1+'LF Projected Ratios'!F$39))</f>
        <v>0.15182874741003419</v>
      </c>
      <c r="F94">
        <f>IF('LF Projected Ratios'!G$39&gt;=0,$B94+(1-$B94)*'LF Projected Ratios'!G$39,$B94*(1+'LF Projected Ratios'!G$39))</f>
        <v>0.15223644728505367</v>
      </c>
      <c r="G94">
        <f>IF('LF Projected Ratios'!H$39&gt;=0,$B94+(1-$B94)*'LF Projected Ratios'!H$39,$B94*(1+'LF Projected Ratios'!H$39))</f>
        <v>0.15262747970008414</v>
      </c>
      <c r="H94">
        <f>IF('LF Projected Ratios'!I$39&gt;=0,$B94+(1-$B94)*'LF Projected Ratios'!I$39,$B94*(1+'LF Projected Ratios'!I$39))</f>
        <v>0.15301276274858192</v>
      </c>
      <c r="I94">
        <f>IF('LF Projected Ratios'!J$39&gt;=0,$B94+(1-$B94)*'LF Projected Ratios'!J$39,$B94*(1+'LF Projected Ratios'!J$39))</f>
        <v>0.15340723883523641</v>
      </c>
      <c r="J94">
        <f>IF('LF Projected Ratios'!K$39&gt;=0,$B94+(1-$B94)*'LF Projected Ratios'!K$39,$B94*(1+'LF Projected Ratios'!K$39))</f>
        <v>0.15380191113074448</v>
      </c>
      <c r="K94">
        <f>IF('LF Projected Ratios'!L$39&gt;=0,$B94+(1-$B94)*'LF Projected Ratios'!L$39,$B94*(1+'LF Projected Ratios'!L$39))</f>
        <v>0.15418434930204236</v>
      </c>
      <c r="L94">
        <f>IF('LF Projected Ratios'!M$39&gt;=0,$B94+(1-$B94)*'LF Projected Ratios'!M$39,$B94*(1+'LF Projected Ratios'!M$39))</f>
        <v>0.15456130725270503</v>
      </c>
      <c r="M94">
        <f>IF('LF Projected Ratios'!N$39&gt;=0,$B94+(1-$B94)*'LF Projected Ratios'!N$39,$B94*(1+'LF Projected Ratios'!N$39))</f>
        <v>0.15493764410972552</v>
      </c>
      <c r="N94">
        <f>IF('LF Projected Ratios'!O$39&gt;=0,$B94+(1-$B94)*'LF Projected Ratios'!O$39,$B94*(1+'LF Projected Ratios'!O$39))</f>
        <v>0.15531053274678794</v>
      </c>
      <c r="O94">
        <f>IF('LF Projected Ratios'!P$39&gt;=0,$B94+(1-$B94)*'LF Projected Ratios'!P$39,$B94*(1+'LF Projected Ratios'!P$39))</f>
        <v>0.15568002033969922</v>
      </c>
      <c r="P94">
        <f>IF('LF Projected Ratios'!Q$39&gt;=0,$B94+(1-$B94)*'LF Projected Ratios'!Q$39,$B94*(1+'LF Projected Ratios'!Q$39))</f>
        <v>0.15604615320761092</v>
      </c>
      <c r="Q94">
        <f>IF('LF Projected Ratios'!R$39&gt;=0,$B94+(1-$B94)*'LF Projected Ratios'!R$39,$B94*(1+'LF Projected Ratios'!R$39))</f>
        <v>0.15640897683237556</v>
      </c>
      <c r="R94">
        <f>IF('LF Projected Ratios'!S$39&gt;=0,$B94+(1-$B94)*'LF Projected Ratios'!S$39,$B94*(1+'LF Projected Ratios'!S$39))</f>
        <v>0.15676853587738115</v>
      </c>
      <c r="S94">
        <f>IF('LF Projected Ratios'!T$39&gt;=0,$B94+(1-$B94)*'LF Projected Ratios'!T$39,$B94*(1+'LF Projected Ratios'!T$39))</f>
        <v>0.15712487420587912</v>
      </c>
      <c r="T94">
        <f>IF('LF Projected Ratios'!U$39&gt;=0,$B94+(1-$B94)*'LF Projected Ratios'!U$39,$B94*(1+'LF Projected Ratios'!U$39))</f>
        <v>0.15747803489882289</v>
      </c>
      <c r="U94">
        <f>IF('LF Projected Ratios'!V$39&gt;=0,$B94+(1-$B94)*'LF Projected Ratios'!V$39,$B94*(1+'LF Projected Ratios'!V$39))</f>
        <v>0.15782806027223073</v>
      </c>
      <c r="V94">
        <f>IF('LF Projected Ratios'!W$39&gt;=0,$B94+(1-$B94)*'LF Projected Ratios'!W$39,$B94*(1+'LF Projected Ratios'!W$39))</f>
        <v>0.15817499189408749</v>
      </c>
      <c r="W94">
        <f>IF('LF Projected Ratios'!X$39&gt;=0,$B94+(1-$B94)*'LF Projected Ratios'!X$39,$B94*(1+'LF Projected Ratios'!X$39))</f>
        <v>0.15851887060080172</v>
      </c>
      <c r="X94">
        <f>IF('LF Projected Ratios'!Y$39&gt;=0,$B94+(1-$B94)*'LF Projected Ratios'!Y$39,$B94*(1+'LF Projected Ratios'!Y$39))</f>
        <v>0.15885973651322932</v>
      </c>
      <c r="Y94">
        <f>IF('LF Projected Ratios'!Z$39&gt;=0,$B94+(1-$B94)*'LF Projected Ratios'!Z$39,$B94*(1+'LF Projected Ratios'!Z$39))</f>
        <v>0.1591976290522773</v>
      </c>
      <c r="Z94">
        <f>IF('LF Projected Ratios'!AA$39&gt;=0,$B94+(1-$B94)*'LF Projected Ratios'!AA$39,$B94*(1+'LF Projected Ratios'!AA$39))</f>
        <v>0.159532586954102</v>
      </c>
      <c r="AA94">
        <f>IF('LF Projected Ratios'!AB$39&gt;=0,$B94+(1-$B94)*'LF Projected Ratios'!AB$39,$B94*(1+'LF Projected Ratios'!AB$39))</f>
        <v>0.15986464828491323</v>
      </c>
      <c r="AB94">
        <f>IF('LF Projected Ratios'!AC$39&gt;=0,$B94+(1-$B94)*'LF Projected Ratios'!AC$39,$B94*(1+'LF Projected Ratios'!AC$39))</f>
        <v>0.16019385045539455</v>
      </c>
      <c r="AC94">
        <f>IF('LF Projected Ratios'!AD$39&gt;=0,$B94+(1-$B94)*'LF Projected Ratios'!AD$39,$B94*(1+'LF Projected Ratios'!AD$39))</f>
        <v>0.16052023023475415</v>
      </c>
      <c r="AD94">
        <f>IF('LF Projected Ratios'!AE$39&gt;=0,$B94+(1-$B94)*'LF Projected Ratios'!AE$39,$B94*(1+'LF Projected Ratios'!AE$39))</f>
        <v>0.16084382376441467</v>
      </c>
      <c r="AE94">
        <f>IF('LF Projected Ratios'!AF$39&gt;=0,$B94+(1-$B94)*'LF Projected Ratios'!AF$39,$B94*(1+'LF Projected Ratios'!AF$39))</f>
        <v>0.16116466657135517</v>
      </c>
      <c r="AF94">
        <f>IF('LF Projected Ratios'!AG$39&gt;=0,$B94+(1-$B94)*'LF Projected Ratios'!AG$39,$B94*(1+'LF Projected Ratios'!AG$39))</f>
        <v>0.16148279358111345</v>
      </c>
    </row>
    <row r="95" spans="1:32" x14ac:dyDescent="0.25">
      <c r="A95" t="s">
        <v>22</v>
      </c>
      <c r="B95">
        <f t="shared" si="0"/>
        <v>0.17535473215044517</v>
      </c>
      <c r="C95">
        <f>IF('LF Projected Ratios'!D$39&gt;=0,$B95+(1-$B95)*'LF Projected Ratios'!D$39,$B95*(1+'LF Projected Ratios'!D$39))</f>
        <v>0.17573174769750088</v>
      </c>
      <c r="D95">
        <f>IF('LF Projected Ratios'!E$39&gt;=0,$B95+(1-$B95)*'LF Projected Ratios'!E$39,$B95*(1+'LF Projected Ratios'!E$39))</f>
        <v>0.17614460759284553</v>
      </c>
      <c r="E95">
        <f>IF('LF Projected Ratios'!F$39&gt;=0,$B95+(1-$B95)*'LF Projected Ratios'!F$39,$B95*(1+'LF Projected Ratios'!F$39))</f>
        <v>0.17654448418748209</v>
      </c>
      <c r="F95">
        <f>IF('LF Projected Ratios'!G$39&gt;=0,$B95+(1-$B95)*'LF Projected Ratios'!G$39,$B95*(1+'LF Projected Ratios'!G$39))</f>
        <v>0.17694030367541652</v>
      </c>
      <c r="G95">
        <f>IF('LF Projected Ratios'!H$39&gt;=0,$B95+(1-$B95)*'LF Projected Ratios'!H$39,$B95*(1+'LF Projected Ratios'!H$39))</f>
        <v>0.17731994139366633</v>
      </c>
      <c r="H95">
        <f>IF('LF Projected Ratios'!I$39&gt;=0,$B95+(1-$B95)*'LF Projected Ratios'!I$39,$B95*(1+'LF Projected Ratios'!I$39))</f>
        <v>0.17769399728210367</v>
      </c>
      <c r="I95">
        <f>IF('LF Projected Ratios'!J$39&gt;=0,$B95+(1-$B95)*'LF Projected Ratios'!J$39,$B95*(1+'LF Projected Ratios'!J$39))</f>
        <v>0.17807697832327885</v>
      </c>
      <c r="J95">
        <f>IF('LF Projected Ratios'!K$39&gt;=0,$B95+(1-$B95)*'LF Projected Ratios'!K$39,$B95*(1+'LF Projected Ratios'!K$39))</f>
        <v>0.17846014985577552</v>
      </c>
      <c r="K95">
        <f>IF('LF Projected Ratios'!L$39&gt;=0,$B95+(1-$B95)*'LF Projected Ratios'!L$39,$B95*(1+'LF Projected Ratios'!L$39))</f>
        <v>0.17883144376682339</v>
      </c>
      <c r="L95">
        <f>IF('LF Projected Ratios'!M$39&gt;=0,$B95+(1-$B95)*'LF Projected Ratios'!M$39,$B95*(1+'LF Projected Ratios'!M$39))</f>
        <v>0.17919741715103643</v>
      </c>
      <c r="M95">
        <f>IF('LF Projected Ratios'!N$39&gt;=0,$B95+(1-$B95)*'LF Projected Ratios'!N$39,$B95*(1+'LF Projected Ratios'!N$39))</f>
        <v>0.17956278754029539</v>
      </c>
      <c r="N95">
        <f>IF('LF Projected Ratios'!O$39&gt;=0,$B95+(1-$B95)*'LF Projected Ratios'!O$39,$B95*(1+'LF Projected Ratios'!O$39))</f>
        <v>0.17992481019083351</v>
      </c>
      <c r="O95">
        <f>IF('LF Projected Ratios'!P$39&gt;=0,$B95+(1-$B95)*'LF Projected Ratios'!P$39,$B95*(1+'LF Projected Ratios'!P$39))</f>
        <v>0.18028353090375324</v>
      </c>
      <c r="P95">
        <f>IF('LF Projected Ratios'!Q$39&gt;=0,$B95+(1-$B95)*'LF Projected Ratios'!Q$39,$B95*(1+'LF Projected Ratios'!Q$39))</f>
        <v>0.18063899464846461</v>
      </c>
      <c r="Q95">
        <f>IF('LF Projected Ratios'!R$39&gt;=0,$B95+(1-$B95)*'LF Projected Ratios'!R$39,$B95*(1+'LF Projected Ratios'!R$39))</f>
        <v>0.1809912455814775</v>
      </c>
      <c r="R95">
        <f>IF('LF Projected Ratios'!S$39&gt;=0,$B95+(1-$B95)*'LF Projected Ratios'!S$39,$B95*(1+'LF Projected Ratios'!S$39))</f>
        <v>0.18134032706468745</v>
      </c>
      <c r="S95">
        <f>IF('LF Projected Ratios'!T$39&gt;=0,$B95+(1-$B95)*'LF Projected Ratios'!T$39,$B95*(1+'LF Projected Ratios'!T$39))</f>
        <v>0.18168628168316933</v>
      </c>
      <c r="T95">
        <f>IF('LF Projected Ratios'!U$39&gt;=0,$B95+(1-$B95)*'LF Projected Ratios'!U$39,$B95*(1+'LF Projected Ratios'!U$39))</f>
        <v>0.18202915126249625</v>
      </c>
      <c r="U95">
        <f>IF('LF Projected Ratios'!V$39&gt;=0,$B95+(1-$B95)*'LF Projected Ratios'!V$39,$B95*(1+'LF Projected Ratios'!V$39))</f>
        <v>0.18236897688559639</v>
      </c>
      <c r="V95">
        <f>IF('LF Projected Ratios'!W$39&gt;=0,$B95+(1-$B95)*'LF Projected Ratios'!W$39,$B95*(1+'LF Projected Ratios'!W$39))</f>
        <v>0.18270579890916225</v>
      </c>
      <c r="W95">
        <f>IF('LF Projected Ratios'!X$39&gt;=0,$B95+(1-$B95)*'LF Projected Ratios'!X$39,$B95*(1+'LF Projected Ratios'!X$39))</f>
        <v>0.18303965697962812</v>
      </c>
      <c r="X95">
        <f>IF('LF Projected Ratios'!Y$39&gt;=0,$B95+(1-$B95)*'LF Projected Ratios'!Y$39,$B95*(1+'LF Projected Ratios'!Y$39))</f>
        <v>0.18337059004872691</v>
      </c>
      <c r="Y95">
        <f>IF('LF Projected Ratios'!Z$39&gt;=0,$B95+(1-$B95)*'LF Projected Ratios'!Z$39,$B95*(1+'LF Projected Ratios'!Z$39))</f>
        <v>0.1836986363886392</v>
      </c>
      <c r="Z95">
        <f>IF('LF Projected Ratios'!AA$39&gt;=0,$B95+(1-$B95)*'LF Projected Ratios'!AA$39,$B95*(1+'LF Projected Ratios'!AA$39))</f>
        <v>0.18402383360674848</v>
      </c>
      <c r="AA95">
        <f>IF('LF Projected Ratios'!AB$39&gt;=0,$B95+(1-$B95)*'LF Projected Ratios'!AB$39,$B95*(1+'LF Projected Ratios'!AB$39))</f>
        <v>0.18434621866001408</v>
      </c>
      <c r="AB95">
        <f>IF('LF Projected Ratios'!AC$39&gt;=0,$B95+(1-$B95)*'LF Projected Ratios'!AC$39,$B95*(1+'LF Projected Ratios'!AC$39))</f>
        <v>0.18466582786897104</v>
      </c>
      <c r="AC95">
        <f>IF('LF Projected Ratios'!AD$39&gt;=0,$B95+(1-$B95)*'LF Projected Ratios'!AD$39,$B95*(1+'LF Projected Ratios'!AD$39))</f>
        <v>0.18498269693137162</v>
      </c>
      <c r="AD95">
        <f>IF('LF Projected Ratios'!AE$39&gt;=0,$B95+(1-$B95)*'LF Projected Ratios'!AE$39,$B95*(1+'LF Projected Ratios'!AE$39))</f>
        <v>0.1852968609354764</v>
      </c>
      <c r="AE95">
        <f>IF('LF Projected Ratios'!AF$39&gt;=0,$B95+(1-$B95)*'LF Projected Ratios'!AF$39,$B95*(1+'LF Projected Ratios'!AF$39))</f>
        <v>0.18560835437300705</v>
      </c>
      <c r="AF95">
        <f>IF('LF Projected Ratios'!AG$39&gt;=0,$B95+(1-$B95)*'LF Projected Ratios'!AG$39,$B95*(1+'LF Projected Ratios'!AG$39))</f>
        <v>0.18591721115177012</v>
      </c>
    </row>
    <row r="96" spans="1:32" x14ac:dyDescent="0.25">
      <c r="A96" t="s">
        <v>24</v>
      </c>
      <c r="B96">
        <f t="shared" si="0"/>
        <v>6.0631657150000295E-2</v>
      </c>
      <c r="C96">
        <f>IF('LF Projected Ratios'!D$39&gt;=0,$B96+(1-$B96)*'LF Projected Ratios'!D$39,$B96*(1+'LF Projected Ratios'!D$39))</f>
        <v>6.1061122380050015E-2</v>
      </c>
      <c r="D96">
        <f>IF('LF Projected Ratios'!E$39&gt;=0,$B96+(1-$B96)*'LF Projected Ratios'!E$39,$B96*(1+'LF Projected Ratios'!E$39))</f>
        <v>6.1531418555677717E-2</v>
      </c>
      <c r="E96">
        <f>IF('LF Projected Ratios'!F$39&gt;=0,$B96+(1-$B96)*'LF Projected Ratios'!F$39,$B96*(1+'LF Projected Ratios'!F$39))</f>
        <v>6.198692521859446E-2</v>
      </c>
      <c r="F96">
        <f>IF('LF Projected Ratios'!G$39&gt;=0,$B96+(1-$B96)*'LF Projected Ratios'!G$39,$B96*(1+'LF Projected Ratios'!G$39))</f>
        <v>6.2437810357871736E-2</v>
      </c>
      <c r="G96">
        <f>IF('LF Projected Ratios'!H$39&gt;=0,$B96+(1-$B96)*'LF Projected Ratios'!H$39,$B96*(1+'LF Projected Ratios'!H$39))</f>
        <v>6.287026255056502E-2</v>
      </c>
      <c r="H96">
        <f>IF('LF Projected Ratios'!I$39&gt;=0,$B96+(1-$B96)*'LF Projected Ratios'!I$39,$B96*(1+'LF Projected Ratios'!I$39))</f>
        <v>6.3296356379940827E-2</v>
      </c>
      <c r="I96">
        <f>IF('LF Projected Ratios'!J$39&gt;=0,$B96+(1-$B96)*'LF Projected Ratios'!J$39,$B96*(1+'LF Projected Ratios'!J$39))</f>
        <v>6.3732617012260795E-2</v>
      </c>
      <c r="J96">
        <f>IF('LF Projected Ratios'!K$39&gt;=0,$B96+(1-$B96)*'LF Projected Ratios'!K$39,$B96*(1+'LF Projected Ratios'!K$39))</f>
        <v>6.416909463669114E-2</v>
      </c>
      <c r="K96">
        <f>IF('LF Projected Ratios'!L$39&gt;=0,$B96+(1-$B96)*'LF Projected Ratios'!L$39,$B96*(1+'LF Projected Ratios'!L$39))</f>
        <v>6.4592042247657078E-2</v>
      </c>
      <c r="L96">
        <f>IF('LF Projected Ratios'!M$39&gt;=0,$B96+(1-$B96)*'LF Projected Ratios'!M$39,$B96*(1+'LF Projected Ratios'!M$39))</f>
        <v>6.5008929150254469E-2</v>
      </c>
      <c r="M96">
        <f>IF('LF Projected Ratios'!N$39&gt;=0,$B96+(1-$B96)*'LF Projected Ratios'!N$39,$B96*(1+'LF Projected Ratios'!N$39))</f>
        <v>6.5425129170391214E-2</v>
      </c>
      <c r="N96">
        <f>IF('LF Projected Ratios'!O$39&gt;=0,$B96+(1-$B96)*'LF Projected Ratios'!O$39,$B96*(1+'LF Projected Ratios'!O$39))</f>
        <v>6.5837515720788789E-2</v>
      </c>
      <c r="O96">
        <f>IF('LF Projected Ratios'!P$39&gt;=0,$B96+(1-$B96)*'LF Projected Ratios'!P$39,$B96*(1+'LF Projected Ratios'!P$39))</f>
        <v>6.6246140974311543E-2</v>
      </c>
      <c r="P96">
        <f>IF('LF Projected Ratios'!Q$39&gt;=0,$B96+(1-$B96)*'LF Projected Ratios'!Q$39,$B96*(1+'LF Projected Ratios'!Q$39))</f>
        <v>6.6651056156427996E-2</v>
      </c>
      <c r="Q96">
        <f>IF('LF Projected Ratios'!R$39&gt;=0,$B96+(1-$B96)*'LF Projected Ratios'!R$39,$B96*(1+'LF Projected Ratios'!R$39))</f>
        <v>6.705231156661734E-2</v>
      </c>
      <c r="R96">
        <f>IF('LF Projected Ratios'!S$39&gt;=0,$B96+(1-$B96)*'LF Projected Ratios'!S$39,$B96*(1+'LF Projected Ratios'!S$39))</f>
        <v>6.7449956599199251E-2</v>
      </c>
      <c r="S96">
        <f>IF('LF Projected Ratios'!T$39&gt;=0,$B96+(1-$B96)*'LF Projected Ratios'!T$39,$B96*(1+'LF Projected Ratios'!T$39))</f>
        <v>6.7844039763602884E-2</v>
      </c>
      <c r="T96">
        <f>IF('LF Projected Ratios'!U$39&gt;=0,$B96+(1-$B96)*'LF Projected Ratios'!U$39,$B96*(1+'LF Projected Ratios'!U$39))</f>
        <v>6.8234608704095215E-2</v>
      </c>
      <c r="U96">
        <f>IF('LF Projected Ratios'!V$39&gt;=0,$B96+(1-$B96)*'LF Projected Ratios'!V$39,$B96*(1+'LF Projected Ratios'!V$39))</f>
        <v>6.8621710218982918E-2</v>
      </c>
      <c r="V96">
        <f>IF('LF Projected Ratios'!W$39&gt;=0,$B96+(1-$B96)*'LF Projected Ratios'!W$39,$B96*(1+'LF Projected Ratios'!W$39))</f>
        <v>6.9005390279304524E-2</v>
      </c>
      <c r="W96">
        <f>IF('LF Projected Ratios'!X$39&gt;=0,$B96+(1-$B96)*'LF Projected Ratios'!X$39,$B96*(1+'LF Projected Ratios'!X$39))</f>
        <v>6.9385694047030558E-2</v>
      </c>
      <c r="X96">
        <f>IF('LF Projected Ratios'!Y$39&gt;=0,$B96+(1-$B96)*'LF Projected Ratios'!Y$39,$B96*(1+'LF Projected Ratios'!Y$39))</f>
        <v>6.9762665892784625E-2</v>
      </c>
      <c r="Y96">
        <f>IF('LF Projected Ratios'!Z$39&gt;=0,$B96+(1-$B96)*'LF Projected Ratios'!Z$39,$B96*(1+'LF Projected Ratios'!Z$39))</f>
        <v>7.0136349413099972E-2</v>
      </c>
      <c r="Z96">
        <f>IF('LF Projected Ratios'!AA$39&gt;=0,$B96+(1-$B96)*'LF Projected Ratios'!AA$39,$B96*(1+'LF Projected Ratios'!AA$39))</f>
        <v>7.0506787447227492E-2</v>
      </c>
      <c r="AA96">
        <f>IF('LF Projected Ratios'!AB$39&gt;=0,$B96+(1-$B96)*'LF Projected Ratios'!AB$39,$B96*(1+'LF Projected Ratios'!AB$39))</f>
        <v>7.0874022093508085E-2</v>
      </c>
      <c r="AB96">
        <f>IF('LF Projected Ratios'!AC$39&gt;=0,$B96+(1-$B96)*'LF Projected Ratios'!AC$39,$B96*(1+'LF Projected Ratios'!AC$39))</f>
        <v>7.123809472532032E-2</v>
      </c>
      <c r="AC96">
        <f>IF('LF Projected Ratios'!AD$39&gt;=0,$B96+(1-$B96)*'LF Projected Ratios'!AD$39,$B96*(1+'LF Projected Ratios'!AD$39))</f>
        <v>7.1599046006619593E-2</v>
      </c>
      <c r="AD96">
        <f>IF('LF Projected Ratios'!AE$39&gt;=0,$B96+(1-$B96)*'LF Projected Ratios'!AE$39,$B96*(1+'LF Projected Ratios'!AE$39))</f>
        <v>7.1956915907078242E-2</v>
      </c>
      <c r="AE96">
        <f>IF('LF Projected Ratios'!AF$39&gt;=0,$B96+(1-$B96)*'LF Projected Ratios'!AF$39,$B96*(1+'LF Projected Ratios'!AF$39))</f>
        <v>7.2311743716840432E-2</v>
      </c>
      <c r="AF96">
        <f>IF('LF Projected Ratios'!AG$39&gt;=0,$B96+(1-$B96)*'LF Projected Ratios'!AG$39,$B96*(1+'LF Projected Ratios'!AG$39))</f>
        <v>7.2663568060902031E-2</v>
      </c>
    </row>
    <row r="97" spans="1:32" x14ac:dyDescent="0.25">
      <c r="A97" t="s">
        <v>26</v>
      </c>
      <c r="B97">
        <f t="shared" si="0"/>
        <v>0.21202305014390854</v>
      </c>
      <c r="C97">
        <f>IF('LF Projected Ratios'!D$39&gt;=0,$B97+(1-$B97)*'LF Projected Ratios'!D$39,$B97*(1+'LF Projected Ratios'!D$39))</f>
        <v>0.21238330148154369</v>
      </c>
      <c r="D97">
        <f>IF('LF Projected Ratios'!E$39&gt;=0,$B97+(1-$B97)*'LF Projected Ratios'!E$39,$B97*(1+'LF Projected Ratios'!E$39))</f>
        <v>0.21277780332825888</v>
      </c>
      <c r="E97">
        <f>IF('LF Projected Ratios'!F$39&gt;=0,$B97+(1-$B97)*'LF Projected Ratios'!F$39,$B97*(1+'LF Projected Ratios'!F$39))</f>
        <v>0.21315989918407119</v>
      </c>
      <c r="F97">
        <f>IF('LF Projected Ratios'!G$39&gt;=0,$B97+(1-$B97)*'LF Projected Ratios'!G$39,$B97*(1+'LF Projected Ratios'!G$39))</f>
        <v>0.21353811833472428</v>
      </c>
      <c r="G97">
        <f>IF('LF Projected Ratios'!H$39&gt;=0,$B97+(1-$B97)*'LF Projected Ratios'!H$39,$B97*(1+'LF Projected Ratios'!H$39))</f>
        <v>0.21390087524722909</v>
      </c>
      <c r="H97">
        <f>IF('LF Projected Ratios'!I$39&gt;=0,$B97+(1-$B97)*'LF Projected Ratios'!I$39,$B97*(1+'LF Projected Ratios'!I$39))</f>
        <v>0.21425829852913936</v>
      </c>
      <c r="I97">
        <f>IF('LF Projected Ratios'!J$39&gt;=0,$B97+(1-$B97)*'LF Projected Ratios'!J$39,$B97*(1+'LF Projected Ratios'!J$39))</f>
        <v>0.21462425010182576</v>
      </c>
      <c r="J97">
        <f>IF('LF Projected Ratios'!K$39&gt;=0,$B97+(1-$B97)*'LF Projected Ratios'!K$39,$B97*(1+'LF Projected Ratios'!K$39))</f>
        <v>0.21499038369552936</v>
      </c>
      <c r="K97">
        <f>IF('LF Projected Ratios'!L$39&gt;=0,$B97+(1-$B97)*'LF Projected Ratios'!L$39,$B97*(1+'LF Projected Ratios'!L$39))</f>
        <v>0.21534516781293608</v>
      </c>
      <c r="L97">
        <f>IF('LF Projected Ratios'!M$39&gt;=0,$B97+(1-$B97)*'LF Projected Ratios'!M$39,$B97*(1+'LF Projected Ratios'!M$39))</f>
        <v>0.2156948679837413</v>
      </c>
      <c r="M97">
        <f>IF('LF Projected Ratios'!N$39&gt;=0,$B97+(1-$B97)*'LF Projected Ratios'!N$39,$B97*(1+'LF Projected Ratios'!N$39))</f>
        <v>0.21604399197210394</v>
      </c>
      <c r="N97">
        <f>IF('LF Projected Ratios'!O$39&gt;=0,$B97+(1-$B97)*'LF Projected Ratios'!O$39,$B97*(1+'LF Projected Ratios'!O$39))</f>
        <v>0.21638991708084038</v>
      </c>
      <c r="O97">
        <f>IF('LF Projected Ratios'!P$39&gt;=0,$B97+(1-$B97)*'LF Projected Ratios'!P$39,$B97*(1+'LF Projected Ratios'!P$39))</f>
        <v>0.21673268707448115</v>
      </c>
      <c r="P97">
        <f>IF('LF Projected Ratios'!Q$39&gt;=0,$B97+(1-$B97)*'LF Projected Ratios'!Q$39,$B97*(1+'LF Projected Ratios'!Q$39))</f>
        <v>0.21707234492284605</v>
      </c>
      <c r="Q97">
        <f>IF('LF Projected Ratios'!R$39&gt;=0,$B97+(1-$B97)*'LF Projected Ratios'!R$39,$B97*(1+'LF Projected Ratios'!R$39))</f>
        <v>0.21740893281900081</v>
      </c>
      <c r="R97">
        <f>IF('LF Projected Ratios'!S$39&gt;=0,$B97+(1-$B97)*'LF Projected Ratios'!S$39,$B97*(1+'LF Projected Ratios'!S$39))</f>
        <v>0.21774249219672975</v>
      </c>
      <c r="S97">
        <f>IF('LF Projected Ratios'!T$39&gt;=0,$B97+(1-$B97)*'LF Projected Ratios'!T$39,$B97*(1+'LF Projected Ratios'!T$39))</f>
        <v>0.21807306374753832</v>
      </c>
      <c r="T97">
        <f>IF('LF Projected Ratios'!U$39&gt;=0,$B97+(1-$B97)*'LF Projected Ratios'!U$39,$B97*(1+'LF Projected Ratios'!U$39))</f>
        <v>0.2184006874372019</v>
      </c>
      <c r="U97">
        <f>IF('LF Projected Ratios'!V$39&gt;=0,$B97+(1-$B97)*'LF Projected Ratios'!V$39,$B97*(1+'LF Projected Ratios'!V$39))</f>
        <v>0.218725402521873</v>
      </c>
      <c r="V97">
        <f>IF('LF Projected Ratios'!W$39&gt;=0,$B97+(1-$B97)*'LF Projected Ratios'!W$39,$B97*(1+'LF Projected Ratios'!W$39))</f>
        <v>0.21904724756376101</v>
      </c>
      <c r="W97">
        <f>IF('LF Projected Ratios'!X$39&gt;=0,$B97+(1-$B97)*'LF Projected Ratios'!X$39,$B97*(1+'LF Projected Ratios'!X$39))</f>
        <v>0.21936626044639909</v>
      </c>
      <c r="X97">
        <f>IF('LF Projected Ratios'!Y$39&gt;=0,$B97+(1-$B97)*'LF Projected Ratios'!Y$39,$B97*(1+'LF Projected Ratios'!Y$39))</f>
        <v>0.21968247838950933</v>
      </c>
      <c r="Y97">
        <f>IF('LF Projected Ratios'!Z$39&gt;=0,$B97+(1-$B97)*'LF Projected Ratios'!Z$39,$B97*(1+'LF Projected Ratios'!Z$39))</f>
        <v>0.21999593796347819</v>
      </c>
      <c r="Z97">
        <f>IF('LF Projected Ratios'!AA$39&gt;=0,$B97+(1-$B97)*'LF Projected Ratios'!AA$39,$B97*(1+'LF Projected Ratios'!AA$39))</f>
        <v>0.22030667510345556</v>
      </c>
      <c r="AA97">
        <f>IF('LF Projected Ratios'!AB$39&gt;=0,$B97+(1-$B97)*'LF Projected Ratios'!AB$39,$B97*(1+'LF Projected Ratios'!AB$39))</f>
        <v>0.22061472512308866</v>
      </c>
      <c r="AB97">
        <f>IF('LF Projected Ratios'!AC$39&gt;=0,$B97+(1-$B97)*'LF Projected Ratios'!AC$39,$B97*(1+'LF Projected Ratios'!AC$39))</f>
        <v>0.22092012272789946</v>
      </c>
      <c r="AC97">
        <f>IF('LF Projected Ratios'!AD$39&gt;=0,$B97+(1-$B97)*'LF Projected Ratios'!AD$39,$B97*(1+'LF Projected Ratios'!AD$39))</f>
        <v>0.22122290202831948</v>
      </c>
      <c r="AD97">
        <f>IF('LF Projected Ratios'!AE$39&gt;=0,$B97+(1-$B97)*'LF Projected Ratios'!AE$39,$B97*(1+'LF Projected Ratios'!AE$39))</f>
        <v>0.22152309655238994</v>
      </c>
      <c r="AE97">
        <f>IF('LF Projected Ratios'!AF$39&gt;=0,$B97+(1-$B97)*'LF Projected Ratios'!AF$39,$B97*(1+'LF Projected Ratios'!AF$39))</f>
        <v>0.22182073925813864</v>
      </c>
      <c r="AF97">
        <f>IF('LF Projected Ratios'!AG$39&gt;=0,$B97+(1-$B97)*'LF Projected Ratios'!AG$39,$B97*(1+'LF Projected Ratios'!AG$39))</f>
        <v>0.22211586254564231</v>
      </c>
    </row>
    <row r="98" spans="1:32" x14ac:dyDescent="0.25">
      <c r="A98" t="s">
        <v>28</v>
      </c>
      <c r="B98">
        <f t="shared" si="0"/>
        <v>0.29519507732773365</v>
      </c>
      <c r="C98">
        <f>IF('LF Projected Ratios'!D$39&gt;=0,$B98+(1-$B98)*'LF Projected Ratios'!D$39,$B98*(1+'LF Projected Ratios'!D$39))</f>
        <v>0.29551730365200735</v>
      </c>
      <c r="D98">
        <f>IF('LF Projected Ratios'!E$39&gt;=0,$B98+(1-$B98)*'LF Projected Ratios'!E$39,$B98*(1+'LF Projected Ratios'!E$39))</f>
        <v>0.29587016529804777</v>
      </c>
      <c r="E98">
        <f>IF('LF Projected Ratios'!F$39&gt;=0,$B98+(1-$B98)*'LF Projected Ratios'!F$39,$B98*(1+'LF Projected Ratios'!F$39))</f>
        <v>0.29621193042221589</v>
      </c>
      <c r="F98">
        <f>IF('LF Projected Ratios'!G$39&gt;=0,$B98+(1-$B98)*'LF Projected Ratios'!G$39,$B98*(1+'LF Projected Ratios'!G$39))</f>
        <v>0.29655022803267</v>
      </c>
      <c r="G98">
        <f>IF('LF Projected Ratios'!H$39&gt;=0,$B98+(1-$B98)*'LF Projected Ratios'!H$39,$B98*(1+'LF Projected Ratios'!H$39))</f>
        <v>0.29687469546501494</v>
      </c>
      <c r="H98">
        <f>IF('LF Projected Ratios'!I$39&gt;=0,$B98+(1-$B98)*'LF Projected Ratios'!I$39,$B98*(1+'LF Projected Ratios'!I$39))</f>
        <v>0.2971943922386503</v>
      </c>
      <c r="I98">
        <f>IF('LF Projected Ratios'!J$39&gt;=0,$B98+(1-$B98)*'LF Projected Ratios'!J$39,$B98*(1+'LF Projected Ratios'!J$39))</f>
        <v>0.29752171713049663</v>
      </c>
      <c r="J98">
        <f>IF('LF Projected Ratios'!K$39&gt;=0,$B98+(1-$B98)*'LF Projected Ratios'!K$39,$B98*(1+'LF Projected Ratios'!K$39))</f>
        <v>0.29784920483079685</v>
      </c>
      <c r="K98">
        <f>IF('LF Projected Ratios'!L$39&gt;=0,$B98+(1-$B98)*'LF Projected Ratios'!L$39,$B98*(1+'LF Projected Ratios'!L$39))</f>
        <v>0.29816654100729273</v>
      </c>
      <c r="L98">
        <f>IF('LF Projected Ratios'!M$39&gt;=0,$B98+(1-$B98)*'LF Projected Ratios'!M$39,$B98*(1+'LF Projected Ratios'!M$39))</f>
        <v>0.29847932985459069</v>
      </c>
      <c r="M98">
        <f>IF('LF Projected Ratios'!N$39&gt;=0,$B98+(1-$B98)*'LF Projected Ratios'!N$39,$B98*(1+'LF Projected Ratios'!N$39))</f>
        <v>0.29879160333627808</v>
      </c>
      <c r="N98">
        <f>IF('LF Projected Ratios'!O$39&gt;=0,$B98+(1-$B98)*'LF Projected Ratios'!O$39,$B98*(1+'LF Projected Ratios'!O$39))</f>
        <v>0.29910101558438751</v>
      </c>
      <c r="O98">
        <f>IF('LF Projected Ratios'!P$39&gt;=0,$B98+(1-$B98)*'LF Projected Ratios'!P$39,$B98*(1+'LF Projected Ratios'!P$39))</f>
        <v>0.2994076057440444</v>
      </c>
      <c r="P98">
        <f>IF('LF Projected Ratios'!Q$39&gt;=0,$B98+(1-$B98)*'LF Projected Ratios'!Q$39,$B98*(1+'LF Projected Ratios'!Q$39))</f>
        <v>0.29971141224954634</v>
      </c>
      <c r="Q98">
        <f>IF('LF Projected Ratios'!R$39&gt;=0,$B98+(1-$B98)*'LF Projected Ratios'!R$39,$B98*(1+'LF Projected Ratios'!R$39))</f>
        <v>0.30001247284042415</v>
      </c>
      <c r="R98">
        <f>IF('LF Projected Ratios'!S$39&gt;=0,$B98+(1-$B98)*'LF Projected Ratios'!S$39,$B98*(1+'LF Projected Ratios'!S$39))</f>
        <v>0.30031082457707053</v>
      </c>
      <c r="S98">
        <f>IF('LF Projected Ratios'!T$39&gt;=0,$B98+(1-$B98)*'LF Projected Ratios'!T$39,$B98*(1+'LF Projected Ratios'!T$39))</f>
        <v>0.30060650385594773</v>
      </c>
      <c r="T98">
        <f>IF('LF Projected Ratios'!U$39&gt;=0,$B98+(1-$B98)*'LF Projected Ratios'!U$39,$B98*(1+'LF Projected Ratios'!U$39))</f>
        <v>0.30089954642438971</v>
      </c>
      <c r="U98">
        <f>IF('LF Projected Ratios'!V$39&gt;=0,$B98+(1-$B98)*'LF Projected Ratios'!V$39,$B98*(1+'LF Projected Ratios'!V$39))</f>
        <v>0.30118998739500941</v>
      </c>
      <c r="V98">
        <f>IF('LF Projected Ratios'!W$39&gt;=0,$B98+(1-$B98)*'LF Projected Ratios'!W$39,$B98*(1+'LF Projected Ratios'!W$39))</f>
        <v>0.30147786125972303</v>
      </c>
      <c r="W98">
        <f>IF('LF Projected Ratios'!X$39&gt;=0,$B98+(1-$B98)*'LF Projected Ratios'!X$39,$B98*(1+'LF Projected Ratios'!X$39))</f>
        <v>0.30176320190340589</v>
      </c>
      <c r="X98">
        <f>IF('LF Projected Ratios'!Y$39&gt;=0,$B98+(1-$B98)*'LF Projected Ratios'!Y$39,$B98*(1+'LF Projected Ratios'!Y$39))</f>
        <v>0.30204604261718832</v>
      </c>
      <c r="Y98">
        <f>IF('LF Projected Ratios'!Z$39&gt;=0,$B98+(1-$B98)*'LF Projected Ratios'!Z$39,$B98*(1+'LF Projected Ratios'!Z$39))</f>
        <v>0.30232641611140326</v>
      </c>
      <c r="Z98">
        <f>IF('LF Projected Ratios'!AA$39&gt;=0,$B98+(1-$B98)*'LF Projected Ratios'!AA$39,$B98*(1+'LF Projected Ratios'!AA$39))</f>
        <v>0.30260435452819723</v>
      </c>
      <c r="AA98">
        <f>IF('LF Projected Ratios'!AB$39&gt;=0,$B98+(1-$B98)*'LF Projected Ratios'!AB$39,$B98*(1+'LF Projected Ratios'!AB$39))</f>
        <v>0.3028798894538145</v>
      </c>
      <c r="AB98">
        <f>IF('LF Projected Ratios'!AC$39&gt;=0,$B98+(1-$B98)*'LF Projected Ratios'!AC$39,$B98*(1+'LF Projected Ratios'!AC$39))</f>
        <v>0.30315305193056241</v>
      </c>
      <c r="AC98">
        <f>IF('LF Projected Ratios'!AD$39&gt;=0,$B98+(1-$B98)*'LF Projected Ratios'!AD$39,$B98*(1+'LF Projected Ratios'!AD$39))</f>
        <v>0.30342387246847063</v>
      </c>
      <c r="AD98">
        <f>IF('LF Projected Ratios'!AE$39&gt;=0,$B98+(1-$B98)*'LF Projected Ratios'!AE$39,$B98*(1+'LF Projected Ratios'!AE$39))</f>
        <v>0.30369238105665047</v>
      </c>
      <c r="AE98">
        <f>IF('LF Projected Ratios'!AF$39&gt;=0,$B98+(1-$B98)*'LF Projected Ratios'!AF$39,$B98*(1+'LF Projected Ratios'!AF$39))</f>
        <v>0.30395860717436557</v>
      </c>
      <c r="AF98">
        <f>IF('LF Projected Ratios'!AG$39&gt;=0,$B98+(1-$B98)*'LF Projected Ratios'!AG$39,$B98*(1+'LF Projected Ratios'!AG$39))</f>
        <v>0.30422257980182099</v>
      </c>
    </row>
    <row r="99" spans="1:32" x14ac:dyDescent="0.25">
      <c r="A99" t="s">
        <v>30</v>
      </c>
      <c r="B99">
        <f t="shared" si="0"/>
        <v>0.28617811588714959</v>
      </c>
      <c r="C99">
        <f>IF('LF Projected Ratios'!D$39&gt;=0,$B99+(1-$B99)*'LF Projected Ratios'!D$39,$B99*(1+'LF Projected Ratios'!D$39))</f>
        <v>0.28650446463203594</v>
      </c>
      <c r="D99">
        <f>IF('LF Projected Ratios'!E$39&gt;=0,$B99+(1-$B99)*'LF Projected Ratios'!E$39,$B99*(1+'LF Projected Ratios'!E$39))</f>
        <v>0.28686184063340203</v>
      </c>
      <c r="E99">
        <f>IF('LF Projected Ratios'!F$39&gt;=0,$B99+(1-$B99)*'LF Projected Ratios'!F$39,$B99*(1+'LF Projected Ratios'!F$39))</f>
        <v>0.2872079781489188</v>
      </c>
      <c r="F99">
        <f>IF('LF Projected Ratios'!G$39&gt;=0,$B99+(1-$B99)*'LF Projected Ratios'!G$39,$B99*(1+'LF Projected Ratios'!G$39))</f>
        <v>0.28755060378888969</v>
      </c>
      <c r="G99">
        <f>IF('LF Projected Ratios'!H$39&gt;=0,$B99+(1-$B99)*'LF Projected Ratios'!H$39,$B99*(1+'LF Projected Ratios'!H$39))</f>
        <v>0.28787922231358948</v>
      </c>
      <c r="H99">
        <f>IF('LF Projected Ratios'!I$39&gt;=0,$B99+(1-$B99)*'LF Projected Ratios'!I$39,$B99*(1+'LF Projected Ratios'!I$39))</f>
        <v>0.28820300914588903</v>
      </c>
      <c r="I99">
        <f>IF('LF Projected Ratios'!J$39&gt;=0,$B99+(1-$B99)*'LF Projected Ratios'!J$39,$B99*(1+'LF Projected Ratios'!J$39))</f>
        <v>0.28853452168715915</v>
      </c>
      <c r="J99">
        <f>IF('LF Projected Ratios'!K$39&gt;=0,$B99+(1-$B99)*'LF Projected Ratios'!K$39,$B99*(1+'LF Projected Ratios'!K$39))</f>
        <v>0.28886619911978234</v>
      </c>
      <c r="K99">
        <f>IF('LF Projected Ratios'!L$39&gt;=0,$B99+(1-$B99)*'LF Projected Ratios'!L$39,$B99*(1+'LF Projected Ratios'!L$39))</f>
        <v>0.28918759515451004</v>
      </c>
      <c r="L99">
        <f>IF('LF Projected Ratios'!M$39&gt;=0,$B99+(1-$B99)*'LF Projected Ratios'!M$39,$B99*(1+'LF Projected Ratios'!M$39))</f>
        <v>0.28950438568352788</v>
      </c>
      <c r="M99">
        <f>IF('LF Projected Ratios'!N$39&gt;=0,$B99+(1-$B99)*'LF Projected Ratios'!N$39,$B99*(1+'LF Projected Ratios'!N$39))</f>
        <v>0.28982065425357617</v>
      </c>
      <c r="N99">
        <f>IF('LF Projected Ratios'!O$39&gt;=0,$B99+(1-$B99)*'LF Projected Ratios'!O$39,$B99*(1+'LF Projected Ratios'!O$39))</f>
        <v>0.29013402498469371</v>
      </c>
      <c r="O99">
        <f>IF('LF Projected Ratios'!P$39&gt;=0,$B99+(1-$B99)*'LF Projected Ratios'!P$39,$B99*(1+'LF Projected Ratios'!P$39))</f>
        <v>0.29044453752281135</v>
      </c>
      <c r="P99">
        <f>IF('LF Projected Ratios'!Q$39&gt;=0,$B99+(1-$B99)*'LF Projected Ratios'!Q$39,$B99*(1+'LF Projected Ratios'!Q$39))</f>
        <v>0.29075223079393792</v>
      </c>
      <c r="Q99">
        <f>IF('LF Projected Ratios'!R$39&gt;=0,$B99+(1-$B99)*'LF Projected Ratios'!R$39,$B99*(1+'LF Projected Ratios'!R$39))</f>
        <v>0.29105714302042707</v>
      </c>
      <c r="R99">
        <f>IF('LF Projected Ratios'!S$39&gt;=0,$B99+(1-$B99)*'LF Projected Ratios'!S$39,$B99*(1+'LF Projected Ratios'!S$39))</f>
        <v>0.29135931173680574</v>
      </c>
      <c r="S99">
        <f>IF('LF Projected Ratios'!T$39&gt;=0,$B99+(1-$B99)*'LF Projected Ratios'!T$39,$B99*(1+'LF Projected Ratios'!T$39))</f>
        <v>0.29165877380517641</v>
      </c>
      <c r="T99">
        <f>IF('LF Projected Ratios'!U$39&gt;=0,$B99+(1-$B99)*'LF Projected Ratios'!U$39,$B99*(1+'LF Projected Ratios'!U$39))</f>
        <v>0.29195556543020851</v>
      </c>
      <c r="U99">
        <f>IF('LF Projected Ratios'!V$39&gt;=0,$B99+(1-$B99)*'LF Projected Ratios'!V$39,$B99*(1+'LF Projected Ratios'!V$39))</f>
        <v>0.29224972217373019</v>
      </c>
      <c r="V99">
        <f>IF('LF Projected Ratios'!W$39&gt;=0,$B99+(1-$B99)*'LF Projected Ratios'!W$39,$B99*(1+'LF Projected Ratios'!W$39))</f>
        <v>0.29254127896893189</v>
      </c>
      <c r="W99">
        <f>IF('LF Projected Ratios'!X$39&gt;=0,$B99+(1-$B99)*'LF Projected Ratios'!X$39,$B99*(1+'LF Projected Ratios'!X$39))</f>
        <v>0.29283027013419705</v>
      </c>
      <c r="X99">
        <f>IF('LF Projected Ratios'!Y$39&gt;=0,$B99+(1-$B99)*'LF Projected Ratios'!Y$39,$B99*(1+'LF Projected Ratios'!Y$39))</f>
        <v>0.29311672938656791</v>
      </c>
      <c r="Y99">
        <f>IF('LF Projected Ratios'!Z$39&gt;=0,$B99+(1-$B99)*'LF Projected Ratios'!Z$39,$B99*(1+'LF Projected Ratios'!Z$39))</f>
        <v>0.2934006898548589</v>
      </c>
      <c r="Z99">
        <f>IF('LF Projected Ratios'!AA$39&gt;=0,$B99+(1-$B99)*'LF Projected Ratios'!AA$39,$B99*(1+'LF Projected Ratios'!AA$39))</f>
        <v>0.29368218409242891</v>
      </c>
      <c r="AA99">
        <f>IF('LF Projected Ratios'!AB$39&gt;=0,$B99+(1-$B99)*'LF Projected Ratios'!AB$39,$B99*(1+'LF Projected Ratios'!AB$39))</f>
        <v>0.29396124408962254</v>
      </c>
      <c r="AB99">
        <f>IF('LF Projected Ratios'!AC$39&gt;=0,$B99+(1-$B99)*'LF Projected Ratios'!AC$39,$B99*(1+'LF Projected Ratios'!AC$39))</f>
        <v>0.29423790128588878</v>
      </c>
      <c r="AC99">
        <f>IF('LF Projected Ratios'!AD$39&gt;=0,$B99+(1-$B99)*'LF Projected Ratios'!AD$39,$B99*(1+'LF Projected Ratios'!AD$39))</f>
        <v>0.29451218658158895</v>
      </c>
      <c r="AD99">
        <f>IF('LF Projected Ratios'!AE$39&gt;=0,$B99+(1-$B99)*'LF Projected Ratios'!AE$39,$B99*(1+'LF Projected Ratios'!AE$39))</f>
        <v>0.29478413034950179</v>
      </c>
      <c r="AE99">
        <f>IF('LF Projected Ratios'!AF$39&gt;=0,$B99+(1-$B99)*'LF Projected Ratios'!AF$39,$B99*(1+'LF Projected Ratios'!AF$39))</f>
        <v>0.29505376244603554</v>
      </c>
      <c r="AF99">
        <f>IF('LF Projected Ratios'!AG$39&gt;=0,$B99+(1-$B99)*'LF Projected Ratios'!AG$39,$B99*(1+'LF Projected Ratios'!AG$39))</f>
        <v>0.29532111222215518</v>
      </c>
    </row>
    <row r="100" spans="1:32" x14ac:dyDescent="0.25">
      <c r="A100" t="s">
        <v>32</v>
      </c>
      <c r="B100">
        <f t="shared" si="0"/>
        <v>0.25584827950223599</v>
      </c>
      <c r="C100">
        <f>IF('LF Projected Ratios'!D$39&gt;=0,$B100+(1-$B100)*'LF Projected Ratios'!D$39,$B100*(1+'LF Projected Ratios'!D$39))</f>
        <v>0.25618849459705795</v>
      </c>
      <c r="D100">
        <f>IF('LF Projected Ratios'!E$39&gt;=0,$B100+(1-$B100)*'LF Projected Ratios'!E$39,$B100*(1+'LF Projected Ratios'!E$39))</f>
        <v>0.25656105527668982</v>
      </c>
      <c r="E100">
        <f>IF('LF Projected Ratios'!F$39&gt;=0,$B100+(1-$B100)*'LF Projected Ratios'!F$39,$B100*(1+'LF Projected Ratios'!F$39))</f>
        <v>0.25692189995437964</v>
      </c>
      <c r="F100">
        <f>IF('LF Projected Ratios'!G$39&gt;=0,$B100+(1-$B100)*'LF Projected Ratios'!G$39,$B100*(1+'LF Projected Ratios'!G$39))</f>
        <v>0.25727908353917245</v>
      </c>
      <c r="G100">
        <f>IF('LF Projected Ratios'!H$39&gt;=0,$B100+(1-$B100)*'LF Projected Ratios'!H$39,$B100*(1+'LF Projected Ratios'!H$39))</f>
        <v>0.25762166485530386</v>
      </c>
      <c r="H100">
        <f>IF('LF Projected Ratios'!I$39&gt;=0,$B100+(1-$B100)*'LF Projected Ratios'!I$39,$B100*(1+'LF Projected Ratios'!I$39))</f>
        <v>0.25795920918350795</v>
      </c>
      <c r="I100">
        <f>IF('LF Projected Ratios'!J$39&gt;=0,$B100+(1-$B100)*'LF Projected Ratios'!J$39,$B100*(1+'LF Projected Ratios'!J$39))</f>
        <v>0.25830480748112716</v>
      </c>
      <c r="J100">
        <f>IF('LF Projected Ratios'!K$39&gt;=0,$B100+(1-$B100)*'LF Projected Ratios'!K$39,$B100*(1+'LF Projected Ratios'!K$39))</f>
        <v>0.25865057767622779</v>
      </c>
      <c r="K100">
        <f>IF('LF Projected Ratios'!L$39&gt;=0,$B100+(1-$B100)*'LF Projected Ratios'!L$39,$B100*(1+'LF Projected Ratios'!L$39))</f>
        <v>0.25898562962339672</v>
      </c>
      <c r="L100">
        <f>IF('LF Projected Ratios'!M$39&gt;=0,$B100+(1-$B100)*'LF Projected Ratios'!M$39,$B100*(1+'LF Projected Ratios'!M$39))</f>
        <v>0.25931588037985676</v>
      </c>
      <c r="M100">
        <f>IF('LF Projected Ratios'!N$39&gt;=0,$B100+(1-$B100)*'LF Projected Ratios'!N$39,$B100*(1+'LF Projected Ratios'!N$39))</f>
        <v>0.25964558699964374</v>
      </c>
      <c r="N100">
        <f>IF('LF Projected Ratios'!O$39&gt;=0,$B100+(1-$B100)*'LF Projected Ratios'!O$39,$B100*(1+'LF Projected Ratios'!O$39))</f>
        <v>0.2599722726531728</v>
      </c>
      <c r="O100">
        <f>IF('LF Projected Ratios'!P$39&gt;=0,$B100+(1-$B100)*'LF Projected Ratios'!P$39,$B100*(1+'LF Projected Ratios'!P$39))</f>
        <v>0.26029597867090515</v>
      </c>
      <c r="P100">
        <f>IF('LF Projected Ratios'!Q$39&gt;=0,$B100+(1-$B100)*'LF Projected Ratios'!Q$39,$B100*(1+'LF Projected Ratios'!Q$39))</f>
        <v>0.26061674563279086</v>
      </c>
      <c r="Q100">
        <f>IF('LF Projected Ratios'!R$39&gt;=0,$B100+(1-$B100)*'LF Projected Ratios'!R$39,$B100*(1+'LF Projected Ratios'!R$39))</f>
        <v>0.26093461338522705</v>
      </c>
      <c r="R100">
        <f>IF('LF Projected Ratios'!S$39&gt;=0,$B100+(1-$B100)*'LF Projected Ratios'!S$39,$B100*(1+'LF Projected Ratios'!S$39))</f>
        <v>0.26124962105755872</v>
      </c>
      <c r="S100">
        <f>IF('LF Projected Ratios'!T$39&gt;=0,$B100+(1-$B100)*'LF Projected Ratios'!T$39,$B100*(1+'LF Projected Ratios'!T$39))</f>
        <v>0.26156180707813553</v>
      </c>
      <c r="T100">
        <f>IF('LF Projected Ratios'!U$39&gt;=0,$B100+(1-$B100)*'LF Projected Ratios'!U$39,$B100*(1+'LF Projected Ratios'!U$39))</f>
        <v>0.26187120918994033</v>
      </c>
      <c r="U100">
        <f>IF('LF Projected Ratios'!V$39&gt;=0,$B100+(1-$B100)*'LF Projected Ratios'!V$39,$B100*(1+'LF Projected Ratios'!V$39))</f>
        <v>0.26217786446580049</v>
      </c>
      <c r="V100">
        <f>IF('LF Projected Ratios'!W$39&gt;=0,$B100+(1-$B100)*'LF Projected Ratios'!W$39,$B100*(1+'LF Projected Ratios'!W$39))</f>
        <v>0.26248180932319559</v>
      </c>
      <c r="W100">
        <f>IF('LF Projected Ratios'!X$39&gt;=0,$B100+(1-$B100)*'LF Projected Ratios'!X$39,$B100*(1+'LF Projected Ratios'!X$39))</f>
        <v>0.26278307953867514</v>
      </c>
      <c r="X100">
        <f>IF('LF Projected Ratios'!Y$39&gt;=0,$B100+(1-$B100)*'LF Projected Ratios'!Y$39,$B100*(1+'LF Projected Ratios'!Y$39))</f>
        <v>0.26308171026189708</v>
      </c>
      <c r="Y100">
        <f>IF('LF Projected Ratios'!Z$39&gt;=0,$B100+(1-$B100)*'LF Projected Ratios'!Z$39,$B100*(1+'LF Projected Ratios'!Z$39))</f>
        <v>0.26337773602929804</v>
      </c>
      <c r="Z100">
        <f>IF('LF Projected Ratios'!AA$39&gt;=0,$B100+(1-$B100)*'LF Projected Ratios'!AA$39,$B100*(1+'LF Projected Ratios'!AA$39))</f>
        <v>0.2636711907774083</v>
      </c>
      <c r="AA100">
        <f>IF('LF Projected Ratios'!AB$39&gt;=0,$B100+(1-$B100)*'LF Projected Ratios'!AB$39,$B100*(1+'LF Projected Ratios'!AB$39))</f>
        <v>0.26396210785582186</v>
      </c>
      <c r="AB100">
        <f>IF('LF Projected Ratios'!AC$39&gt;=0,$B100+(1-$B100)*'LF Projected Ratios'!AC$39,$B100*(1+'LF Projected Ratios'!AC$39))</f>
        <v>0.26425052003982974</v>
      </c>
      <c r="AC100">
        <f>IF('LF Projected Ratios'!AD$39&gt;=0,$B100+(1-$B100)*'LF Projected Ratios'!AD$39,$B100*(1+'LF Projected Ratios'!AD$39))</f>
        <v>0.26453645954272997</v>
      </c>
      <c r="AD100">
        <f>IF('LF Projected Ratios'!AE$39&gt;=0,$B100+(1-$B100)*'LF Projected Ratios'!AE$39,$B100*(1+'LF Projected Ratios'!AE$39))</f>
        <v>0.26481995802782121</v>
      </c>
      <c r="AE100">
        <f>IF('LF Projected Ratios'!AF$39&gt;=0,$B100+(1-$B100)*'LF Projected Ratios'!AF$39,$B100*(1+'LF Projected Ratios'!AF$39))</f>
        <v>0.26510104662009149</v>
      </c>
      <c r="AF100">
        <f>IF('LF Projected Ratios'!AG$39&gt;=0,$B100+(1-$B100)*'LF Projected Ratios'!AG$39,$B100*(1+'LF Projected Ratios'!AG$39))</f>
        <v>0.26537975591760959</v>
      </c>
    </row>
    <row r="101" spans="1:32" x14ac:dyDescent="0.25">
      <c r="A101" t="s">
        <v>34</v>
      </c>
      <c r="B101">
        <f t="shared" si="0"/>
        <v>0.27501164263626754</v>
      </c>
      <c r="C101">
        <f>IF('LF Projected Ratios'!D$39&gt;=0,$B101+(1-$B101)*'LF Projected Ratios'!D$39,$B101*(1+'LF Projected Ratios'!D$39))</f>
        <v>0.2753430965265849</v>
      </c>
      <c r="D101">
        <f>IF('LF Projected Ratios'!E$39&gt;=0,$B101+(1-$B101)*'LF Projected Ratios'!E$39,$B101*(1+'LF Projected Ratios'!E$39))</f>
        <v>0.27570606303960182</v>
      </c>
      <c r="E101">
        <f>IF('LF Projected Ratios'!F$39&gt;=0,$B101+(1-$B101)*'LF Projected Ratios'!F$39,$B101*(1+'LF Projected Ratios'!F$39))</f>
        <v>0.27605761526065531</v>
      </c>
      <c r="F101">
        <f>IF('LF Projected Ratios'!G$39&gt;=0,$B101+(1-$B101)*'LF Projected Ratios'!G$39,$B101*(1+'LF Projected Ratios'!G$39))</f>
        <v>0.27640560066911879</v>
      </c>
      <c r="G101">
        <f>IF('LF Projected Ratios'!H$39&gt;=0,$B101+(1-$B101)*'LF Projected Ratios'!H$39,$B101*(1+'LF Projected Ratios'!H$39))</f>
        <v>0.27673935984591608</v>
      </c>
      <c r="H101">
        <f>IF('LF Projected Ratios'!I$39&gt;=0,$B101+(1-$B101)*'LF Projected Ratios'!I$39,$B101*(1+'LF Projected Ratios'!I$39))</f>
        <v>0.27706821174708274</v>
      </c>
      <c r="I101">
        <f>IF('LF Projected Ratios'!J$39&gt;=0,$B101+(1-$B101)*'LF Projected Ratios'!J$39,$B101*(1+'LF Projected Ratios'!J$39))</f>
        <v>0.27740491021219021</v>
      </c>
      <c r="J101">
        <f>IF('LF Projected Ratios'!K$39&gt;=0,$B101+(1-$B101)*'LF Projected Ratios'!K$39,$B101*(1+'LF Projected Ratios'!K$39))</f>
        <v>0.27774177614808254</v>
      </c>
      <c r="K101">
        <f>IF('LF Projected Ratios'!L$39&gt;=0,$B101+(1-$B101)*'LF Projected Ratios'!L$39,$B101*(1+'LF Projected Ratios'!L$39))</f>
        <v>0.27806819985190334</v>
      </c>
      <c r="L101">
        <f>IF('LF Projected Ratios'!M$39&gt;=0,$B101+(1-$B101)*'LF Projected Ratios'!M$39,$B101*(1+'LF Projected Ratios'!M$39))</f>
        <v>0.27838994600507211</v>
      </c>
      <c r="M101">
        <f>IF('LF Projected Ratios'!N$39&gt;=0,$B101+(1-$B101)*'LF Projected Ratios'!N$39,$B101*(1+'LF Projected Ratios'!N$39))</f>
        <v>0.27871116203415208</v>
      </c>
      <c r="N101">
        <f>IF('LF Projected Ratios'!O$39&gt;=0,$B101+(1-$B101)*'LF Projected Ratios'!O$39,$B101*(1+'LF Projected Ratios'!O$39))</f>
        <v>0.27902943489276744</v>
      </c>
      <c r="O101">
        <f>IF('LF Projected Ratios'!P$39&gt;=0,$B101+(1-$B101)*'LF Projected Ratios'!P$39,$B101*(1+'LF Projected Ratios'!P$39))</f>
        <v>0.27934480484703905</v>
      </c>
      <c r="P101">
        <f>IF('LF Projected Ratios'!Q$39&gt;=0,$B101+(1-$B101)*'LF Projected Ratios'!Q$39,$B101*(1+'LF Projected Ratios'!Q$39))</f>
        <v>0.27965731143190392</v>
      </c>
      <c r="Q101">
        <f>IF('LF Projected Ratios'!R$39&gt;=0,$B101+(1-$B101)*'LF Projected Ratios'!R$39,$B101*(1+'LF Projected Ratios'!R$39))</f>
        <v>0.27996699346763648</v>
      </c>
      <c r="R101">
        <f>IF('LF Projected Ratios'!S$39&gt;=0,$B101+(1-$B101)*'LF Projected Ratios'!S$39,$B101*(1+'LF Projected Ratios'!S$39))</f>
        <v>0.28027388907592443</v>
      </c>
      <c r="S101">
        <f>IF('LF Projected Ratios'!T$39&gt;=0,$B101+(1-$B101)*'LF Projected Ratios'!T$39,$B101*(1+'LF Projected Ratios'!T$39))</f>
        <v>0.28057803569551226</v>
      </c>
      <c r="T101">
        <f>IF('LF Projected Ratios'!U$39&gt;=0,$B101+(1-$B101)*'LF Projected Ratios'!U$39,$B101*(1+'LF Projected Ratios'!U$39))</f>
        <v>0.28087947009742725</v>
      </c>
      <c r="U101">
        <f>IF('LF Projected Ratios'!V$39&gt;=0,$B101+(1-$B101)*'LF Projected Ratios'!V$39,$B101*(1+'LF Projected Ratios'!V$39))</f>
        <v>0.28117822839979878</v>
      </c>
      <c r="V101">
        <f>IF('LF Projected Ratios'!W$39&gt;=0,$B101+(1-$B101)*'LF Projected Ratios'!W$39,$B101*(1+'LF Projected Ratios'!W$39))</f>
        <v>0.28147434608228517</v>
      </c>
      <c r="W101">
        <f>IF('LF Projected Ratios'!X$39&gt;=0,$B101+(1-$B101)*'LF Projected Ratios'!X$39,$B101*(1+'LF Projected Ratios'!X$39))</f>
        <v>0.28176785800011966</v>
      </c>
      <c r="X101">
        <f>IF('LF Projected Ratios'!Y$39&gt;=0,$B101+(1-$B101)*'LF Projected Ratios'!Y$39,$B101*(1+'LF Projected Ratios'!Y$39))</f>
        <v>0.28205879839778775</v>
      </c>
      <c r="Y101">
        <f>IF('LF Projected Ratios'!Z$39&gt;=0,$B101+(1-$B101)*'LF Projected Ratios'!Z$39,$B101*(1+'LF Projected Ratios'!Z$39))</f>
        <v>0.28234720092234528</v>
      </c>
      <c r="Z101">
        <f>IF('LF Projected Ratios'!AA$39&gt;=0,$B101+(1-$B101)*'LF Projected Ratios'!AA$39,$B101*(1+'LF Projected Ratios'!AA$39))</f>
        <v>0.28263309863639036</v>
      </c>
      <c r="AA101">
        <f>IF('LF Projected Ratios'!AB$39&gt;=0,$B101+(1-$B101)*'LF Projected Ratios'!AB$39,$B101*(1+'LF Projected Ratios'!AB$39))</f>
        <v>0.28291652403069978</v>
      </c>
      <c r="AB101">
        <f>IF('LF Projected Ratios'!AC$39&gt;=0,$B101+(1-$B101)*'LF Projected Ratios'!AC$39,$B101*(1+'LF Projected Ratios'!AC$39))</f>
        <v>0.28319750903653662</v>
      </c>
      <c r="AC101">
        <f>IF('LF Projected Ratios'!AD$39&gt;=0,$B101+(1-$B101)*'LF Projected Ratios'!AD$39,$B101*(1+'LF Projected Ratios'!AD$39))</f>
        <v>0.28347608503764343</v>
      </c>
      <c r="AD101">
        <f>IF('LF Projected Ratios'!AE$39&gt;=0,$B101+(1-$B101)*'LF Projected Ratios'!AE$39,$B101*(1+'LF Projected Ratios'!AE$39))</f>
        <v>0.283752282881927</v>
      </c>
      <c r="AE101">
        <f>IF('LF Projected Ratios'!AF$39&gt;=0,$B101+(1-$B101)*'LF Projected Ratios'!AF$39,$B101*(1+'LF Projected Ratios'!AF$39))</f>
        <v>0.28402613289284606</v>
      </c>
      <c r="AF101">
        <f>IF('LF Projected Ratios'!AG$39&gt;=0,$B101+(1-$B101)*'LF Projected Ratios'!AG$39,$B101*(1+'LF Projected Ratios'!AG$39))</f>
        <v>0.28429766488050912</v>
      </c>
    </row>
    <row r="102" spans="1:32" x14ac:dyDescent="0.25">
      <c r="A102" t="s">
        <v>36</v>
      </c>
      <c r="B102">
        <f t="shared" si="0"/>
        <v>0.27917113840211027</v>
      </c>
      <c r="C102">
        <f>IF('LF Projected Ratios'!D$39&gt;=0,$B102+(1-$B102)*'LF Projected Ratios'!D$39,$B102*(1+'LF Projected Ratios'!D$39))</f>
        <v>0.2795006906328501</v>
      </c>
      <c r="D102">
        <f>IF('LF Projected Ratios'!E$39&gt;=0,$B102+(1-$B102)*'LF Projected Ratios'!E$39,$B102*(1+'LF Projected Ratios'!E$39))</f>
        <v>0.27986157468804729</v>
      </c>
      <c r="E102">
        <f>IF('LF Projected Ratios'!F$39&gt;=0,$B102+(1-$B102)*'LF Projected Ratios'!F$39,$B102*(1+'LF Projected Ratios'!F$39))</f>
        <v>0.28021110993881415</v>
      </c>
      <c r="F102">
        <f>IF('LF Projected Ratios'!G$39&gt;=0,$B102+(1-$B102)*'LF Projected Ratios'!G$39,$B102*(1+'LF Projected Ratios'!G$39))</f>
        <v>0.28055709884096364</v>
      </c>
      <c r="G102">
        <f>IF('LF Projected Ratios'!H$39&gt;=0,$B102+(1-$B102)*'LF Projected Ratios'!H$39,$B102*(1+'LF Projected Ratios'!H$39))</f>
        <v>0.28088894313199952</v>
      </c>
      <c r="H102">
        <f>IF('LF Projected Ratios'!I$39&gt;=0,$B102+(1-$B102)*'LF Projected Ratios'!I$39,$B102*(1+'LF Projected Ratios'!I$39))</f>
        <v>0.28121590830205306</v>
      </c>
      <c r="I102">
        <f>IF('LF Projected Ratios'!J$39&gt;=0,$B102+(1-$B102)*'LF Projected Ratios'!J$39,$B102*(1+'LF Projected Ratios'!J$39))</f>
        <v>0.28155067501773895</v>
      </c>
      <c r="J102">
        <f>IF('LF Projected Ratios'!K$39&gt;=0,$B102+(1-$B102)*'LF Projected Ratios'!K$39,$B102*(1+'LF Projected Ratios'!K$39))</f>
        <v>0.28188560824337489</v>
      </c>
      <c r="K102">
        <f>IF('LF Projected Ratios'!L$39&gt;=0,$B102+(1-$B102)*'LF Projected Ratios'!L$39,$B102*(1+'LF Projected Ratios'!L$39))</f>
        <v>0.2822101591474464</v>
      </c>
      <c r="L102">
        <f>IF('LF Projected Ratios'!M$39&gt;=0,$B102+(1-$B102)*'LF Projected Ratios'!M$39,$B102*(1+'LF Projected Ratios'!M$39))</f>
        <v>0.28253005933750674</v>
      </c>
      <c r="M102">
        <f>IF('LF Projected Ratios'!N$39&gt;=0,$B102+(1-$B102)*'LF Projected Ratios'!N$39,$B102*(1+'LF Projected Ratios'!N$39))</f>
        <v>0.28284943244497379</v>
      </c>
      <c r="N102">
        <f>IF('LF Projected Ratios'!O$39&gt;=0,$B102+(1-$B102)*'LF Projected Ratios'!O$39,$B102*(1+'LF Projected Ratios'!O$39))</f>
        <v>0.28316587926790959</v>
      </c>
      <c r="O102">
        <f>IF('LF Projected Ratios'!P$39&gt;=0,$B102+(1-$B102)*'LF Projected Ratios'!P$39,$B102*(1+'LF Projected Ratios'!P$39))</f>
        <v>0.2834794398414151</v>
      </c>
      <c r="P102">
        <f>IF('LF Projected Ratios'!Q$39&gt;=0,$B102+(1-$B102)*'LF Projected Ratios'!Q$39,$B102*(1+'LF Projected Ratios'!Q$39))</f>
        <v>0.28379015347360242</v>
      </c>
      <c r="Q102">
        <f>IF('LF Projected Ratios'!R$39&gt;=0,$B102+(1-$B102)*'LF Projected Ratios'!R$39,$B102*(1+'LF Projected Ratios'!R$39))</f>
        <v>0.28409805876202127</v>
      </c>
      <c r="R102">
        <f>IF('LF Projected Ratios'!S$39&gt;=0,$B102+(1-$B102)*'LF Projected Ratios'!S$39,$B102*(1+'LF Projected Ratios'!S$39))</f>
        <v>0.28440319360964289</v>
      </c>
      <c r="S102">
        <f>IF('LF Projected Ratios'!T$39&gt;=0,$B102+(1-$B102)*'LF Projected Ratios'!T$39,$B102*(1+'LF Projected Ratios'!T$39))</f>
        <v>0.28470559524041328</v>
      </c>
      <c r="T102">
        <f>IF('LF Projected Ratios'!U$39&gt;=0,$B102+(1-$B102)*'LF Projected Ratios'!U$39,$B102*(1+'LF Projected Ratios'!U$39))</f>
        <v>0.28500530021439235</v>
      </c>
      <c r="U102">
        <f>IF('LF Projected Ratios'!V$39&gt;=0,$B102+(1-$B102)*'LF Projected Ratios'!V$39,$B102*(1+'LF Projected Ratios'!V$39))</f>
        <v>0.28530234444248792</v>
      </c>
      <c r="V102">
        <f>IF('LF Projected Ratios'!W$39&gt;=0,$B102+(1-$B102)*'LF Projected Ratios'!W$39,$B102*(1+'LF Projected Ratios'!W$39))</f>
        <v>0.28559676320079985</v>
      </c>
      <c r="W102">
        <f>IF('LF Projected Ratios'!X$39&gt;=0,$B102+(1-$B102)*'LF Projected Ratios'!X$39,$B102*(1+'LF Projected Ratios'!X$39))</f>
        <v>0.28588859114458559</v>
      </c>
      <c r="X102">
        <f>IF('LF Projected Ratios'!Y$39&gt;=0,$B102+(1-$B102)*'LF Projected Ratios'!Y$39,$B102*(1+'LF Projected Ratios'!Y$39))</f>
        <v>0.28617786232185877</v>
      </c>
      <c r="Y102">
        <f>IF('LF Projected Ratios'!Z$39&gt;=0,$B102+(1-$B102)*'LF Projected Ratios'!Z$39,$B102*(1+'LF Projected Ratios'!Z$39))</f>
        <v>0.28646461018663094</v>
      </c>
      <c r="Z102">
        <f>IF('LF Projected Ratios'!AA$39&gt;=0,$B102+(1-$B102)*'LF Projected Ratios'!AA$39,$B102*(1+'LF Projected Ratios'!AA$39))</f>
        <v>0.2867488676118094</v>
      </c>
      <c r="AA102">
        <f>IF('LF Projected Ratios'!AB$39&gt;=0,$B102+(1-$B102)*'LF Projected Ratios'!AB$39,$B102*(1+'LF Projected Ratios'!AB$39))</f>
        <v>0.2870306669017606</v>
      </c>
      <c r="AB102">
        <f>IF('LF Projected Ratios'!AC$39&gt;=0,$B102+(1-$B102)*'LF Projected Ratios'!AC$39,$B102*(1+'LF Projected Ratios'!AC$39))</f>
        <v>0.2873100398045475</v>
      </c>
      <c r="AC102">
        <f>IF('LF Projected Ratios'!AD$39&gt;=0,$B102+(1-$B102)*'LF Projected Ratios'!AD$39,$B102*(1+'LF Projected Ratios'!AD$39))</f>
        <v>0.28758701752385396</v>
      </c>
      <c r="AD102">
        <f>IF('LF Projected Ratios'!AE$39&gt;=0,$B102+(1-$B102)*'LF Projected Ratios'!AE$39,$B102*(1+'LF Projected Ratios'!AE$39))</f>
        <v>0.28786163073060211</v>
      </c>
      <c r="AE102">
        <f>IF('LF Projected Ratios'!AF$39&gt;=0,$B102+(1-$B102)*'LF Projected Ratios'!AF$39,$B102*(1+'LF Projected Ratios'!AF$39))</f>
        <v>0.28813390957427504</v>
      </c>
      <c r="AF102">
        <f>IF('LF Projected Ratios'!AG$39&gt;=0,$B102+(1-$B102)*'LF Projected Ratios'!AG$39,$B102*(1+'LF Projected Ratios'!AG$39))</f>
        <v>0.28840388369395098</v>
      </c>
    </row>
    <row r="103" spans="1:32" x14ac:dyDescent="0.25">
      <c r="A103" t="s">
        <v>38</v>
      </c>
      <c r="B103">
        <f t="shared" si="0"/>
        <v>0.26958969554861317</v>
      </c>
      <c r="C103">
        <f>IF('LF Projected Ratios'!D$39&gt;=0,$B103+(1-$B103)*'LF Projected Ratios'!D$39,$B103*(1+'LF Projected Ratios'!D$39))</f>
        <v>0.26992362827246907</v>
      </c>
      <c r="D103">
        <f>IF('LF Projected Ratios'!E$39&gt;=0,$B103+(1-$B103)*'LF Projected Ratios'!E$39,$B103*(1+'LF Projected Ratios'!E$39))</f>
        <v>0.27028930929146144</v>
      </c>
      <c r="E103">
        <f>IF('LF Projected Ratios'!F$39&gt;=0,$B103+(1-$B103)*'LF Projected Ratios'!F$39,$B103*(1+'LF Projected Ratios'!F$39))</f>
        <v>0.27064349065479248</v>
      </c>
      <c r="F103">
        <f>IF('LF Projected Ratios'!G$39&gt;=0,$B103+(1-$B103)*'LF Projected Ratios'!G$39,$B103*(1+'LF Projected Ratios'!G$39))</f>
        <v>0.27099407853052709</v>
      </c>
      <c r="G103">
        <f>IF('LF Projected Ratios'!H$39&gt;=0,$B103+(1-$B103)*'LF Projected Ratios'!H$39,$B103*(1+'LF Projected Ratios'!H$39))</f>
        <v>0.2713303337813347</v>
      </c>
      <c r="H103">
        <f>IF('LF Projected Ratios'!I$39&gt;=0,$B103+(1-$B103)*'LF Projected Ratios'!I$39,$B103*(1+'LF Projected Ratios'!I$39))</f>
        <v>0.27166164505662743</v>
      </c>
      <c r="I103">
        <f>IF('LF Projected Ratios'!J$39&gt;=0,$B103+(1-$B103)*'LF Projected Ratios'!J$39,$B103*(1+'LF Projected Ratios'!J$39))</f>
        <v>0.27200086157770609</v>
      </c>
      <c r="J103">
        <f>IF('LF Projected Ratios'!K$39&gt;=0,$B103+(1-$B103)*'LF Projected Ratios'!K$39,$B103*(1+'LF Projected Ratios'!K$39))</f>
        <v>0.27234024682202795</v>
      </c>
      <c r="K103">
        <f>IF('LF Projected Ratios'!L$39&gt;=0,$B103+(1-$B103)*'LF Projected Ratios'!L$39,$B103*(1+'LF Projected Ratios'!L$39))</f>
        <v>0.27266911174029351</v>
      </c>
      <c r="L103">
        <f>IF('LF Projected Ratios'!M$39&gt;=0,$B103+(1-$B103)*'LF Projected Ratios'!M$39,$B103*(1+'LF Projected Ratios'!M$39))</f>
        <v>0.27299326412605962</v>
      </c>
      <c r="M103">
        <f>IF('LF Projected Ratios'!N$39&gt;=0,$B103+(1-$B103)*'LF Projected Ratios'!N$39,$B103*(1+'LF Projected Ratios'!N$39))</f>
        <v>0.27331688242311486</v>
      </c>
      <c r="N103">
        <f>IF('LF Projected Ratios'!O$39&gt;=0,$B103+(1-$B103)*'LF Projected Ratios'!O$39,$B103*(1+'LF Projected Ratios'!O$39))</f>
        <v>0.27363753553871134</v>
      </c>
      <c r="O103">
        <f>IF('LF Projected Ratios'!P$39&gt;=0,$B103+(1-$B103)*'LF Projected Ratios'!P$39,$B103*(1+'LF Projected Ratios'!P$39))</f>
        <v>0.27395526404010684</v>
      </c>
      <c r="P103">
        <f>IF('LF Projected Ratios'!Q$39&gt;=0,$B103+(1-$B103)*'LF Projected Ratios'!Q$39,$B103*(1+'LF Projected Ratios'!Q$39))</f>
        <v>0.274270107757907</v>
      </c>
      <c r="Q103">
        <f>IF('LF Projected Ratios'!R$39&gt;=0,$B103+(1-$B103)*'LF Projected Ratios'!R$39,$B103*(1+'LF Projected Ratios'!R$39))</f>
        <v>0.27458210580271014</v>
      </c>
      <c r="R103">
        <f>IF('LF Projected Ratios'!S$39&gt;=0,$B103+(1-$B103)*'LF Projected Ratios'!S$39,$B103*(1+'LF Projected Ratios'!S$39))</f>
        <v>0.27489129658130346</v>
      </c>
      <c r="S103">
        <f>IF('LF Projected Ratios'!T$39&gt;=0,$B103+(1-$B103)*'LF Projected Ratios'!T$39,$B103*(1+'LF Projected Ratios'!T$39))</f>
        <v>0.27519771781242341</v>
      </c>
      <c r="T103">
        <f>IF('LF Projected Ratios'!U$39&gt;=0,$B103+(1-$B103)*'LF Projected Ratios'!U$39,$B103*(1+'LF Projected Ratios'!U$39))</f>
        <v>0.27550140654209548</v>
      </c>
      <c r="U103">
        <f>IF('LF Projected Ratios'!V$39&gt;=0,$B103+(1-$B103)*'LF Projected Ratios'!V$39,$B103*(1+'LF Projected Ratios'!V$39))</f>
        <v>0.27580239915856464</v>
      </c>
      <c r="V103">
        <f>IF('LF Projected Ratios'!W$39&gt;=0,$B103+(1-$B103)*'LF Projected Ratios'!W$39,$B103*(1+'LF Projected Ratios'!W$39))</f>
        <v>0.27610073140682967</v>
      </c>
      <c r="W103">
        <f>IF('LF Projected Ratios'!X$39&gt;=0,$B103+(1-$B103)*'LF Projected Ratios'!X$39,$B103*(1+'LF Projected Ratios'!X$39))</f>
        <v>0.27639643840279465</v>
      </c>
      <c r="X103">
        <f>IF('LF Projected Ratios'!Y$39&gt;=0,$B103+(1-$B103)*'LF Projected Ratios'!Y$39,$B103*(1+'LF Projected Ratios'!Y$39))</f>
        <v>0.27668955464704814</v>
      </c>
      <c r="Y103">
        <f>IF('LF Projected Ratios'!Z$39&gt;=0,$B103+(1-$B103)*'LF Projected Ratios'!Z$39,$B103*(1+'LF Projected Ratios'!Z$39))</f>
        <v>0.2769801140382811</v>
      </c>
      <c r="Z103">
        <f>IF('LF Projected Ratios'!AA$39&gt;=0,$B103+(1-$B103)*'LF Projected Ratios'!AA$39,$B103*(1+'LF Projected Ratios'!AA$39))</f>
        <v>0.27726814988635595</v>
      </c>
      <c r="AA103">
        <f>IF('LF Projected Ratios'!AB$39&gt;=0,$B103+(1-$B103)*'LF Projected Ratios'!AB$39,$B103*(1+'LF Projected Ratios'!AB$39))</f>
        <v>0.27755369492503706</v>
      </c>
      <c r="AB103">
        <f>IF('LF Projected Ratios'!AC$39&gt;=0,$B103+(1-$B103)*'LF Projected Ratios'!AC$39,$B103*(1+'LF Projected Ratios'!AC$39))</f>
        <v>0.27783678132439088</v>
      </c>
      <c r="AC103">
        <f>IF('LF Projected Ratios'!AD$39&gt;=0,$B103+(1-$B103)*'LF Projected Ratios'!AD$39,$B103*(1+'LF Projected Ratios'!AD$39))</f>
        <v>0.27811744070286859</v>
      </c>
      <c r="AD103">
        <f>IF('LF Projected Ratios'!AE$39&gt;=0,$B103+(1-$B103)*'LF Projected Ratios'!AE$39,$B103*(1+'LF Projected Ratios'!AE$39))</f>
        <v>0.27839570413907822</v>
      </c>
      <c r="AE103">
        <f>IF('LF Projected Ratios'!AF$39&gt;=0,$B103+(1-$B103)*'LF Projected Ratios'!AF$39,$B103*(1+'LF Projected Ratios'!AF$39))</f>
        <v>0.27867160218325748</v>
      </c>
      <c r="AF103">
        <f>IF('LF Projected Ratios'!AG$39&gt;=0,$B103+(1-$B103)*'LF Projected Ratios'!AG$39,$B103*(1+'LF Projected Ratios'!AG$39))</f>
        <v>0.27894516486845489</v>
      </c>
    </row>
    <row r="104" spans="1:32" x14ac:dyDescent="0.25">
      <c r="A104" t="s">
        <v>40</v>
      </c>
      <c r="B104">
        <f t="shared" si="0"/>
        <v>0.25705063989891352</v>
      </c>
      <c r="C104">
        <f>IF('LF Projected Ratios'!D$39&gt;=0,$B104+(1-$B104)*'LF Projected Ratios'!D$39,$B104*(1+'LF Projected Ratios'!D$39))</f>
        <v>0.25739030529245133</v>
      </c>
      <c r="D104">
        <f>IF('LF Projected Ratios'!E$39&gt;=0,$B104+(1-$B104)*'LF Projected Ratios'!E$39,$B104*(1+'LF Projected Ratios'!E$39))</f>
        <v>0.25776226400853974</v>
      </c>
      <c r="E104">
        <f>IF('LF Projected Ratios'!F$39&gt;=0,$B104+(1-$B104)*'LF Projected Ratios'!F$39,$B104*(1+'LF Projected Ratios'!F$39))</f>
        <v>0.25812252565277299</v>
      </c>
      <c r="F104">
        <f>IF('LF Projected Ratios'!G$39&gt;=0,$B104+(1-$B104)*'LF Projected Ratios'!G$39,$B104*(1+'LF Projected Ratios'!G$39))</f>
        <v>0.25847913211950657</v>
      </c>
      <c r="G104">
        <f>IF('LF Projected Ratios'!H$39&gt;=0,$B104+(1-$B104)*'LF Projected Ratios'!H$39,$B104*(1+'LF Projected Ratios'!H$39))</f>
        <v>0.25882115991114046</v>
      </c>
      <c r="H104">
        <f>IF('LF Projected Ratios'!I$39&gt;=0,$B104+(1-$B104)*'LF Projected Ratios'!I$39,$B104*(1+'LF Projected Ratios'!I$39))</f>
        <v>0.2591581588533417</v>
      </c>
      <c r="I104">
        <f>IF('LF Projected Ratios'!J$39&gt;=0,$B104+(1-$B104)*'LF Projected Ratios'!J$39,$B104*(1+'LF Projected Ratios'!J$39))</f>
        <v>0.25950319875178673</v>
      </c>
      <c r="J104">
        <f>IF('LF Projected Ratios'!K$39&gt;=0,$B104+(1-$B104)*'LF Projected Ratios'!K$39,$B104*(1+'LF Projected Ratios'!K$39))</f>
        <v>0.25984841026997041</v>
      </c>
      <c r="K104">
        <f>IF('LF Projected Ratios'!L$39&gt;=0,$B104+(1-$B104)*'LF Projected Ratios'!L$39,$B104*(1+'LF Projected Ratios'!L$39))</f>
        <v>0.26018292085819195</v>
      </c>
      <c r="L104">
        <f>IF('LF Projected Ratios'!M$39&gt;=0,$B104+(1-$B104)*'LF Projected Ratios'!M$39,$B104*(1+'LF Projected Ratios'!M$39))</f>
        <v>0.26051263801321078</v>
      </c>
      <c r="M104">
        <f>IF('LF Projected Ratios'!N$39&gt;=0,$B104+(1-$B104)*'LF Projected Ratios'!N$39,$B104*(1+'LF Projected Ratios'!N$39))</f>
        <v>0.26084181191074335</v>
      </c>
      <c r="N104">
        <f>IF('LF Projected Ratios'!O$39&gt;=0,$B104+(1-$B104)*'LF Projected Ratios'!O$39,$B104*(1+'LF Projected Ratios'!O$39))</f>
        <v>0.26116796972313316</v>
      </c>
      <c r="O104">
        <f>IF('LF Projected Ratios'!P$39&gt;=0,$B104+(1-$B104)*'LF Projected Ratios'!P$39,$B104*(1+'LF Projected Ratios'!P$39))</f>
        <v>0.2614911527140617</v>
      </c>
      <c r="P104">
        <f>IF('LF Projected Ratios'!Q$39&gt;=0,$B104+(1-$B104)*'LF Projected Ratios'!Q$39,$B104*(1+'LF Projected Ratios'!Q$39))</f>
        <v>0.26181140139791231</v>
      </c>
      <c r="Q104">
        <f>IF('LF Projected Ratios'!R$39&gt;=0,$B104+(1-$B104)*'LF Projected Ratios'!R$39,$B104*(1+'LF Projected Ratios'!R$39))</f>
        <v>0.26212875555670034</v>
      </c>
      <c r="R104">
        <f>IF('LF Projected Ratios'!S$39&gt;=0,$B104+(1-$B104)*'LF Projected Ratios'!S$39,$B104*(1+'LF Projected Ratios'!S$39))</f>
        <v>0.26244325425654774</v>
      </c>
      <c r="S104">
        <f>IF('LF Projected Ratios'!T$39&gt;=0,$B104+(1-$B104)*'LF Projected Ratios'!T$39,$B104*(1+'LF Projected Ratios'!T$39))</f>
        <v>0.26275493586371368</v>
      </c>
      <c r="T104">
        <f>IF('LF Projected Ratios'!U$39&gt;=0,$B104+(1-$B104)*'LF Projected Ratios'!U$39,$B104*(1+'LF Projected Ratios'!U$39))</f>
        <v>0.2630638380601979</v>
      </c>
      <c r="U104">
        <f>IF('LF Projected Ratios'!V$39&gt;=0,$B104+(1-$B104)*'LF Projected Ratios'!V$39,$B104*(1+'LF Projected Ratios'!V$39))</f>
        <v>0.26336999785892756</v>
      </c>
      <c r="V104">
        <f>IF('LF Projected Ratios'!W$39&gt;=0,$B104+(1-$B104)*'LF Projected Ratios'!W$39,$B104*(1+'LF Projected Ratios'!W$39))</f>
        <v>0.26367345161854083</v>
      </c>
      <c r="W104">
        <f>IF('LF Projected Ratios'!X$39&gt;=0,$B104+(1-$B104)*'LF Projected Ratios'!X$39,$B104*(1+'LF Projected Ratios'!X$39))</f>
        <v>0.26397423505778134</v>
      </c>
      <c r="X104">
        <f>IF('LF Projected Ratios'!Y$39&gt;=0,$B104+(1-$B104)*'LF Projected Ratios'!Y$39,$B104*(1+'LF Projected Ratios'!Y$39))</f>
        <v>0.26427238326951413</v>
      </c>
      <c r="Y104">
        <f>IF('LF Projected Ratios'!Z$39&gt;=0,$B104+(1-$B104)*'LF Projected Ratios'!Z$39,$B104*(1+'LF Projected Ratios'!Z$39))</f>
        <v>0.26456793073437362</v>
      </c>
      <c r="Z104">
        <f>IF('LF Projected Ratios'!AA$39&gt;=0,$B104+(1-$B104)*'LF Projected Ratios'!AA$39,$B104*(1+'LF Projected Ratios'!AA$39))</f>
        <v>0.26486091133405743</v>
      </c>
      <c r="AA104">
        <f>IF('LF Projected Ratios'!AB$39&gt;=0,$B104+(1-$B104)*'LF Projected Ratios'!AB$39,$B104*(1+'LF Projected Ratios'!AB$39))</f>
        <v>0.26515135836427489</v>
      </c>
      <c r="AB104">
        <f>IF('LF Projected Ratios'!AC$39&gt;=0,$B104+(1-$B104)*'LF Projected Ratios'!AC$39,$B104*(1+'LF Projected Ratios'!AC$39))</f>
        <v>0.26543930454736064</v>
      </c>
      <c r="AC104">
        <f>IF('LF Projected Ratios'!AD$39&gt;=0,$B104+(1-$B104)*'LF Projected Ratios'!AD$39,$B104*(1+'LF Projected Ratios'!AD$39))</f>
        <v>0.26572478204456407</v>
      </c>
      <c r="AD104">
        <f>IF('LF Projected Ratios'!AE$39&gt;=0,$B104+(1-$B104)*'LF Projected Ratios'!AE$39,$B104*(1+'LF Projected Ratios'!AE$39))</f>
        <v>0.26600782246802407</v>
      </c>
      <c r="AE104">
        <f>IF('LF Projected Ratios'!AF$39&gt;=0,$B104+(1-$B104)*'LF Projected Ratios'!AF$39,$B104*(1+'LF Projected Ratios'!AF$39))</f>
        <v>0.26628845689243857</v>
      </c>
      <c r="AF104">
        <f>IF('LF Projected Ratios'!AG$39&gt;=0,$B104+(1-$B104)*'LF Projected Ratios'!AG$39,$B104*(1+'LF Projected Ratios'!AG$39))</f>
        <v>0.26656671586643754</v>
      </c>
    </row>
    <row r="105" spans="1:32" x14ac:dyDescent="0.25">
      <c r="A105" t="s">
        <v>42</v>
      </c>
      <c r="B105">
        <f t="shared" si="0"/>
        <v>0.28812082179059029</v>
      </c>
      <c r="C105">
        <f>IF('LF Projected Ratios'!D$39&gt;=0,$B105+(1-$B105)*'LF Projected Ratios'!D$39,$B105*(1+'LF Projected Ratios'!D$39))</f>
        <v>0.28844628235924191</v>
      </c>
      <c r="D105">
        <f>IF('LF Projected Ratios'!E$39&gt;=0,$B105+(1-$B105)*'LF Projected Ratios'!E$39,$B105*(1+'LF Projected Ratios'!E$39))</f>
        <v>0.28880268574197154</v>
      </c>
      <c r="E105">
        <f>IF('LF Projected Ratios'!F$39&gt;=0,$B105+(1-$B105)*'LF Projected Ratios'!F$39,$B105*(1+'LF Projected Ratios'!F$39))</f>
        <v>0.28914788122501528</v>
      </c>
      <c r="F105">
        <f>IF('LF Projected Ratios'!G$39&gt;=0,$B105+(1-$B105)*'LF Projected Ratios'!G$39,$B105*(1+'LF Projected Ratios'!G$39))</f>
        <v>0.2894895743902775</v>
      </c>
      <c r="G105">
        <f>IF('LF Projected Ratios'!H$39&gt;=0,$B105+(1-$B105)*'LF Projected Ratios'!H$39,$B105*(1+'LF Projected Ratios'!H$39))</f>
        <v>0.28981729856141075</v>
      </c>
      <c r="H105">
        <f>IF('LF Projected Ratios'!I$39&gt;=0,$B105+(1-$B105)*'LF Projected Ratios'!I$39,$B105*(1+'LF Projected Ratios'!I$39))</f>
        <v>0.29014020418986303</v>
      </c>
      <c r="I105">
        <f>IF('LF Projected Ratios'!J$39&gt;=0,$B105+(1-$B105)*'LF Projected Ratios'!J$39,$B105*(1+'LF Projected Ratios'!J$39))</f>
        <v>0.29047081450133982</v>
      </c>
      <c r="J105">
        <f>IF('LF Projected Ratios'!K$39&gt;=0,$B105+(1-$B105)*'LF Projected Ratios'!K$39,$B105*(1+'LF Projected Ratios'!K$39))</f>
        <v>0.29080158925540867</v>
      </c>
      <c r="K105">
        <f>IF('LF Projected Ratios'!L$39&gt;=0,$B105+(1-$B105)*'LF Projected Ratios'!L$39,$B105*(1+'LF Projected Ratios'!L$39))</f>
        <v>0.29112211059297743</v>
      </c>
      <c r="L105">
        <f>IF('LF Projected Ratios'!M$39&gt;=0,$B105+(1-$B105)*'LF Projected Ratios'!M$39,$B105*(1+'LF Projected Ratios'!M$39))</f>
        <v>0.29143803895897591</v>
      </c>
      <c r="M105">
        <f>IF('LF Projected Ratios'!N$39&gt;=0,$B105+(1-$B105)*'LF Projected Ratios'!N$39,$B105*(1+'LF Projected Ratios'!N$39))</f>
        <v>0.29175344678654525</v>
      </c>
      <c r="N105">
        <f>IF('LF Projected Ratios'!O$39&gt;=0,$B105+(1-$B105)*'LF Projected Ratios'!O$39,$B105*(1+'LF Projected Ratios'!O$39))</f>
        <v>0.29206596466181339</v>
      </c>
      <c r="O105">
        <f>IF('LF Projected Ratios'!P$39&gt;=0,$B105+(1-$B105)*'LF Projected Ratios'!P$39,$B105*(1+'LF Projected Ratios'!P$39))</f>
        <v>0.29237563212281259</v>
      </c>
      <c r="P105">
        <f>IF('LF Projected Ratios'!Q$39&gt;=0,$B105+(1-$B105)*'LF Projected Ratios'!Q$39,$B105*(1+'LF Projected Ratios'!Q$39))</f>
        <v>0.29268248798961244</v>
      </c>
      <c r="Q105">
        <f>IF('LF Projected Ratios'!R$39&gt;=0,$B105+(1-$B105)*'LF Projected Ratios'!R$39,$B105*(1+'LF Projected Ratios'!R$39))</f>
        <v>0.29298657038054232</v>
      </c>
      <c r="R105">
        <f>IF('LF Projected Ratios'!S$39&gt;=0,$B105+(1-$B105)*'LF Projected Ratios'!S$39,$B105*(1+'LF Projected Ratios'!S$39))</f>
        <v>0.29328791672797683</v>
      </c>
      <c r="S105">
        <f>IF('LF Projected Ratios'!T$39&gt;=0,$B105+(1-$B105)*'LF Projected Ratios'!T$39,$B105*(1+'LF Projected Ratios'!T$39))</f>
        <v>0.29358656379369619</v>
      </c>
      <c r="T105">
        <f>IF('LF Projected Ratios'!U$39&gt;=0,$B105+(1-$B105)*'LF Projected Ratios'!U$39,$B105*(1+'LF Projected Ratios'!U$39))</f>
        <v>0.29388254768383693</v>
      </c>
      <c r="U105">
        <f>IF('LF Projected Ratios'!V$39&gt;=0,$B105+(1-$B105)*'LF Projected Ratios'!V$39,$B105*(1+'LF Projected Ratios'!V$39))</f>
        <v>0.29417590386344356</v>
      </c>
      <c r="V105">
        <f>IF('LF Projected Ratios'!W$39&gt;=0,$B105+(1-$B105)*'LF Projected Ratios'!W$39,$B105*(1+'LF Projected Ratios'!W$39))</f>
        <v>0.29446666717063402</v>
      </c>
      <c r="W105">
        <f>IF('LF Projected Ratios'!X$39&gt;=0,$B105+(1-$B105)*'LF Projected Ratios'!X$39,$B105*(1+'LF Projected Ratios'!X$39))</f>
        <v>0.29475487183039228</v>
      </c>
      <c r="X105">
        <f>IF('LF Projected Ratios'!Y$39&gt;=0,$B105+(1-$B105)*'LF Projected Ratios'!Y$39,$B105*(1+'LF Projected Ratios'!Y$39))</f>
        <v>0.29504055146799779</v>
      </c>
      <c r="Y105">
        <f>IF('LF Projected Ratios'!Z$39&gt;=0,$B105+(1-$B105)*'LF Projected Ratios'!Z$39,$B105*(1+'LF Projected Ratios'!Z$39))</f>
        <v>0.29532373912210308</v>
      </c>
      <c r="Z105">
        <f>IF('LF Projected Ratios'!AA$39&gt;=0,$B105+(1-$B105)*'LF Projected Ratios'!AA$39,$B105*(1+'LF Projected Ratios'!AA$39))</f>
        <v>0.2956044672574713</v>
      </c>
      <c r="AA105">
        <f>IF('LF Projected Ratios'!AB$39&gt;=0,$B105+(1-$B105)*'LF Projected Ratios'!AB$39,$B105*(1+'LF Projected Ratios'!AB$39))</f>
        <v>0.29588276777738354</v>
      </c>
      <c r="AB105">
        <f>IF('LF Projected Ratios'!AC$39&gt;=0,$B105+(1-$B105)*'LF Projected Ratios'!AC$39,$B105*(1+'LF Projected Ratios'!AC$39))</f>
        <v>0.29615867203572455</v>
      </c>
      <c r="AC105">
        <f>IF('LF Projected Ratios'!AD$39&gt;=0,$B105+(1-$B105)*'LF Projected Ratios'!AD$39,$B105*(1+'LF Projected Ratios'!AD$39))</f>
        <v>0.29643221084875859</v>
      </c>
      <c r="AD105">
        <f>IF('LF Projected Ratios'!AE$39&gt;=0,$B105+(1-$B105)*'LF Projected Ratios'!AE$39,$B105*(1+'LF Projected Ratios'!AE$39))</f>
        <v>0.29670341450660326</v>
      </c>
      <c r="AE105">
        <f>IF('LF Projected Ratios'!AF$39&gt;=0,$B105+(1-$B105)*'LF Projected Ratios'!AF$39,$B105*(1+'LF Projected Ratios'!AF$39))</f>
        <v>0.29697231278441083</v>
      </c>
      <c r="AF105">
        <f>IF('LF Projected Ratios'!AG$39&gt;=0,$B105+(1-$B105)*'LF Projected Ratios'!AG$39,$B105*(1+'LF Projected Ratios'!AG$39))</f>
        <v>0.29723893495326614</v>
      </c>
    </row>
    <row r="106" spans="1:32" x14ac:dyDescent="0.25">
      <c r="A106" t="s">
        <v>44</v>
      </c>
      <c r="B106">
        <f t="shared" si="0"/>
        <v>0.27288632493405635</v>
      </c>
      <c r="C106">
        <f>IF('LF Projected Ratios'!D$39&gt;=0,$B106+(1-$B106)*'LF Projected Ratios'!D$39,$B106*(1+'LF Projected Ratios'!D$39))</f>
        <v>0.27321875048800581</v>
      </c>
      <c r="D106">
        <f>IF('LF Projected Ratios'!E$39&gt;=0,$B106+(1-$B106)*'LF Projected Ratios'!E$39,$B106*(1+'LF Projected Ratios'!E$39))</f>
        <v>0.27358278104453132</v>
      </c>
      <c r="E106">
        <f>IF('LF Projected Ratios'!F$39&gt;=0,$B106+(1-$B106)*'LF Projected Ratios'!F$39,$B106*(1+'LF Projected Ratios'!F$39))</f>
        <v>0.27393536384787076</v>
      </c>
      <c r="F106">
        <f>IF('LF Projected Ratios'!G$39&gt;=0,$B106+(1-$B106)*'LF Projected Ratios'!G$39,$B106*(1+'LF Projected Ratios'!G$39))</f>
        <v>0.27428436938243866</v>
      </c>
      <c r="G106">
        <f>IF('LF Projected Ratios'!H$39&gt;=0,$B106+(1-$B106)*'LF Projected Ratios'!H$39,$B106*(1+'LF Projected Ratios'!H$39))</f>
        <v>0.27461910698086095</v>
      </c>
      <c r="H106">
        <f>IF('LF Projected Ratios'!I$39&gt;=0,$B106+(1-$B106)*'LF Projected Ratios'!I$39,$B106*(1+'LF Projected Ratios'!I$39))</f>
        <v>0.27494892291787709</v>
      </c>
      <c r="I106">
        <f>IF('LF Projected Ratios'!J$39&gt;=0,$B106+(1-$B106)*'LF Projected Ratios'!J$39,$B106*(1+'LF Projected Ratios'!J$39))</f>
        <v>0.27528660842119135</v>
      </c>
      <c r="J106">
        <f>IF('LF Projected Ratios'!K$39&gt;=0,$B106+(1-$B106)*'LF Projected Ratios'!K$39,$B106*(1+'LF Projected Ratios'!K$39))</f>
        <v>0.27562446188623435</v>
      </c>
      <c r="K106">
        <f>IF('LF Projected Ratios'!L$39&gt;=0,$B106+(1-$B106)*'LF Projected Ratios'!L$39,$B106*(1+'LF Projected Ratios'!L$39))</f>
        <v>0.27595184250759613</v>
      </c>
      <c r="L106">
        <f>IF('LF Projected Ratios'!M$39&gt;=0,$B106+(1-$B106)*'LF Projected Ratios'!M$39,$B106*(1+'LF Projected Ratios'!M$39))</f>
        <v>0.27627453186597367</v>
      </c>
      <c r="M106">
        <f>IF('LF Projected Ratios'!N$39&gt;=0,$B106+(1-$B106)*'LF Projected Ratios'!N$39,$B106*(1+'LF Projected Ratios'!N$39))</f>
        <v>0.27659668954619315</v>
      </c>
      <c r="N106">
        <f>IF('LF Projected Ratios'!O$39&gt;=0,$B106+(1-$B106)*'LF Projected Ratios'!O$39,$B106*(1+'LF Projected Ratios'!O$39))</f>
        <v>0.27691589542798556</v>
      </c>
      <c r="O106">
        <f>IF('LF Projected Ratios'!P$39&gt;=0,$B106+(1-$B106)*'LF Projected Ratios'!P$39,$B106*(1+'LF Projected Ratios'!P$39))</f>
        <v>0.27723218989551279</v>
      </c>
      <c r="P106">
        <f>IF('LF Projected Ratios'!Q$39&gt;=0,$B106+(1-$B106)*'LF Projected Ratios'!Q$39,$B106*(1+'LF Projected Ratios'!Q$39))</f>
        <v>0.2775456125996093</v>
      </c>
      <c r="Q106">
        <f>IF('LF Projected Ratios'!R$39&gt;=0,$B106+(1-$B106)*'LF Projected Ratios'!R$39,$B106*(1+'LF Projected Ratios'!R$39))</f>
        <v>0.27785620247435183</v>
      </c>
      <c r="R106">
        <f>IF('LF Projected Ratios'!S$39&gt;=0,$B106+(1-$B106)*'LF Projected Ratios'!S$39,$B106*(1+'LF Projected Ratios'!S$39))</f>
        <v>0.27816399775318262</v>
      </c>
      <c r="S106">
        <f>IF('LF Projected Ratios'!T$39&gt;=0,$B106+(1-$B106)*'LF Projected Ratios'!T$39,$B106*(1+'LF Projected Ratios'!T$39))</f>
        <v>0.27846903598459866</v>
      </c>
      <c r="T106">
        <f>IF('LF Projected Ratios'!U$39&gt;=0,$B106+(1-$B106)*'LF Projected Ratios'!U$39,$B106*(1+'LF Projected Ratios'!U$39))</f>
        <v>0.27877135404742198</v>
      </c>
      <c r="U106">
        <f>IF('LF Projected Ratios'!V$39&gt;=0,$B106+(1-$B106)*'LF Projected Ratios'!V$39,$B106*(1+'LF Projected Ratios'!V$39))</f>
        <v>0.27907098816566323</v>
      </c>
      <c r="V106">
        <f>IF('LF Projected Ratios'!W$39&gt;=0,$B106+(1-$B106)*'LF Projected Ratios'!W$39,$B106*(1+'LF Projected Ratios'!W$39))</f>
        <v>0.27936797392298984</v>
      </c>
      <c r="W106">
        <f>IF('LF Projected Ratios'!X$39&gt;=0,$B106+(1-$B106)*'LF Projected Ratios'!X$39,$B106*(1+'LF Projected Ratios'!X$39))</f>
        <v>0.27966234627681408</v>
      </c>
      <c r="X106">
        <f>IF('LF Projected Ratios'!Y$39&gt;=0,$B106+(1-$B106)*'LF Projected Ratios'!Y$39,$B106*(1+'LF Projected Ratios'!Y$39))</f>
        <v>0.27995413957200965</v>
      </c>
      <c r="Y106">
        <f>IF('LF Projected Ratios'!Z$39&gt;=0,$B106+(1-$B106)*'LF Projected Ratios'!Z$39,$B106*(1+'LF Projected Ratios'!Z$39))</f>
        <v>0.28024338755426942</v>
      </c>
      <c r="Z106">
        <f>IF('LF Projected Ratios'!AA$39&gt;=0,$B106+(1-$B106)*'LF Projected Ratios'!AA$39,$B106*(1+'LF Projected Ratios'!AA$39))</f>
        <v>0.28053012338311528</v>
      </c>
      <c r="AA106">
        <f>IF('LF Projected Ratios'!AB$39&gt;=0,$B106+(1-$B106)*'LF Projected Ratios'!AB$39,$B106*(1+'LF Projected Ratios'!AB$39))</f>
        <v>0.28081437964457129</v>
      </c>
      <c r="AB106">
        <f>IF('LF Projected Ratios'!AC$39&gt;=0,$B106+(1-$B106)*'LF Projected Ratios'!AC$39,$B106*(1+'LF Projected Ratios'!AC$39))</f>
        <v>0.28109618836350764</v>
      </c>
      <c r="AC106">
        <f>IF('LF Projected Ratios'!AD$39&gt;=0,$B106+(1-$B106)*'LF Projected Ratios'!AD$39,$B106*(1+'LF Projected Ratios'!AD$39))</f>
        <v>0.28137558101566895</v>
      </c>
      <c r="AD106">
        <f>IF('LF Projected Ratios'!AE$39&gt;=0,$B106+(1-$B106)*'LF Projected Ratios'!AE$39,$B106*(1+'LF Projected Ratios'!AE$39))</f>
        <v>0.28165258853939334</v>
      </c>
      <c r="AE106">
        <f>IF('LF Projected Ratios'!AF$39&gt;=0,$B106+(1-$B106)*'LF Projected Ratios'!AF$39,$B106*(1+'LF Projected Ratios'!AF$39))</f>
        <v>0.28192724134703329</v>
      </c>
      <c r="AF106">
        <f>IF('LF Projected Ratios'!AG$39&gt;=0,$B106+(1-$B106)*'LF Projected Ratios'!AG$39,$B106*(1+'LF Projected Ratios'!AG$39))</f>
        <v>0.28219956933608614</v>
      </c>
    </row>
    <row r="107" spans="1:32" x14ac:dyDescent="0.25">
      <c r="A107" t="s">
        <v>46</v>
      </c>
      <c r="B107">
        <f t="shared" si="0"/>
        <v>0.24226095940638204</v>
      </c>
      <c r="C107">
        <f>IF('LF Projected Ratios'!D$39&gt;=0,$B107+(1-$B107)*'LF Projected Ratios'!D$39,$B107*(1+'LF Projected Ratios'!D$39))</f>
        <v>0.24260738642179419</v>
      </c>
      <c r="D107">
        <f>IF('LF Projected Ratios'!E$39&gt;=0,$B107+(1-$B107)*'LF Projected Ratios'!E$39,$B107*(1+'LF Projected Ratios'!E$39))</f>
        <v>0.2429867496136959</v>
      </c>
      <c r="E107">
        <f>IF('LF Projected Ratios'!F$39&gt;=0,$B107+(1-$B107)*'LF Projected Ratios'!F$39,$B107*(1+'LF Projected Ratios'!F$39))</f>
        <v>0.24335418288347732</v>
      </c>
      <c r="F107">
        <f>IF('LF Projected Ratios'!G$39&gt;=0,$B107+(1-$B107)*'LF Projected Ratios'!G$39,$B107*(1+'LF Projected Ratios'!G$39))</f>
        <v>0.24371788821318571</v>
      </c>
      <c r="G107">
        <f>IF('LF Projected Ratios'!H$39&gt;=0,$B107+(1-$B107)*'LF Projected Ratios'!H$39,$B107*(1+'LF Projected Ratios'!H$39))</f>
        <v>0.24406672465427742</v>
      </c>
      <c r="H107">
        <f>IF('LF Projected Ratios'!I$39&gt;=0,$B107+(1-$B107)*'LF Projected Ratios'!I$39,$B107*(1+'LF Projected Ratios'!I$39))</f>
        <v>0.24441043213806862</v>
      </c>
      <c r="I107">
        <f>IF('LF Projected Ratios'!J$39&gt;=0,$B107+(1-$B107)*'LF Projected Ratios'!J$39,$B107*(1+'LF Projected Ratios'!J$39))</f>
        <v>0.24476234064712052</v>
      </c>
      <c r="J107">
        <f>IF('LF Projected Ratios'!K$39&gt;=0,$B107+(1-$B107)*'LF Projected Ratios'!K$39,$B107*(1+'LF Projected Ratios'!K$39))</f>
        <v>0.2451144241922962</v>
      </c>
      <c r="K107">
        <f>IF('LF Projected Ratios'!L$39&gt;=0,$B107+(1-$B107)*'LF Projected Ratios'!L$39,$B107*(1+'LF Projected Ratios'!L$39))</f>
        <v>0.24545559378715645</v>
      </c>
      <c r="L107">
        <f>IF('LF Projected Ratios'!M$39&gt;=0,$B107+(1-$B107)*'LF Projected Ratios'!M$39,$B107*(1+'LF Projected Ratios'!M$39))</f>
        <v>0.24579187452730977</v>
      </c>
      <c r="M107">
        <f>IF('LF Projected Ratios'!N$39&gt;=0,$B107+(1-$B107)*'LF Projected Ratios'!N$39,$B107*(1+'LF Projected Ratios'!N$39))</f>
        <v>0.24612760119550539</v>
      </c>
      <c r="N107">
        <f>IF('LF Projected Ratios'!O$39&gt;=0,$B107+(1-$B107)*'LF Projected Ratios'!O$39,$B107*(1+'LF Projected Ratios'!O$39))</f>
        <v>0.24646025173821362</v>
      </c>
      <c r="O107">
        <f>IF('LF Projected Ratios'!P$39&gt;=0,$B107+(1-$B107)*'LF Projected Ratios'!P$39,$B107*(1+'LF Projected Ratios'!P$39))</f>
        <v>0.24678986824054031</v>
      </c>
      <c r="P107">
        <f>IF('LF Projected Ratios'!Q$39&gt;=0,$B107+(1-$B107)*'LF Projected Ratios'!Q$39,$B107*(1+'LF Projected Ratios'!Q$39))</f>
        <v>0.24711649202337702</v>
      </c>
      <c r="Q107">
        <f>IF('LF Projected Ratios'!R$39&gt;=0,$B107+(1-$B107)*'LF Projected Ratios'!R$39,$B107*(1+'LF Projected Ratios'!R$39))</f>
        <v>0.24744016366066832</v>
      </c>
      <c r="R107">
        <f>IF('LF Projected Ratios'!S$39&gt;=0,$B107+(1-$B107)*'LF Projected Ratios'!S$39,$B107*(1+'LF Projected Ratios'!S$39))</f>
        <v>0.24776092299621424</v>
      </c>
      <c r="S107">
        <f>IF('LF Projected Ratios'!T$39&gt;=0,$B107+(1-$B107)*'LF Projected Ratios'!T$39,$B107*(1+'LF Projected Ratios'!T$39))</f>
        <v>0.24807880916002015</v>
      </c>
      <c r="T107">
        <f>IF('LF Projected Ratios'!U$39&gt;=0,$B107+(1-$B107)*'LF Projected Ratios'!U$39,$B107*(1+'LF Projected Ratios'!U$39))</f>
        <v>0.24839386058421062</v>
      </c>
      <c r="U107">
        <f>IF('LF Projected Ratios'!V$39&gt;=0,$B107+(1-$B107)*'LF Projected Ratios'!V$39,$B107*(1+'LF Projected Ratios'!V$39))</f>
        <v>0.24870611501851847</v>
      </c>
      <c r="V107">
        <f>IF('LF Projected Ratios'!W$39&gt;=0,$B107+(1-$B107)*'LF Projected Ratios'!W$39,$B107*(1+'LF Projected Ratios'!W$39))</f>
        <v>0.24901560954536289</v>
      </c>
      <c r="W107">
        <f>IF('LF Projected Ratios'!X$39&gt;=0,$B107+(1-$B107)*'LF Projected Ratios'!X$39,$B107*(1+'LF Projected Ratios'!X$39))</f>
        <v>0.24932238059453043</v>
      </c>
      <c r="X107">
        <f>IF('LF Projected Ratios'!Y$39&gt;=0,$B107+(1-$B107)*'LF Projected Ratios'!Y$39,$B107*(1+'LF Projected Ratios'!Y$39))</f>
        <v>0.24962646395746968</v>
      </c>
      <c r="Y107">
        <f>IF('LF Projected Ratios'!Z$39&gt;=0,$B107+(1-$B107)*'LF Projected Ratios'!Z$39,$B107*(1+'LF Projected Ratios'!Z$39))</f>
        <v>0.24992789480121125</v>
      </c>
      <c r="Z107">
        <f>IF('LF Projected Ratios'!AA$39&gt;=0,$B107+(1-$B107)*'LF Projected Ratios'!AA$39,$B107*(1+'LF Projected Ratios'!AA$39))</f>
        <v>0.2502267076819259</v>
      </c>
      <c r="AA107">
        <f>IF('LF Projected Ratios'!AB$39&gt;=0,$B107+(1-$B107)*'LF Projected Ratios'!AB$39,$B107*(1+'LF Projected Ratios'!AB$39))</f>
        <v>0.25052293655813135</v>
      </c>
      <c r="AB107">
        <f>IF('LF Projected Ratios'!AC$39&gt;=0,$B107+(1-$B107)*'LF Projected Ratios'!AC$39,$B107*(1+'LF Projected Ratios'!AC$39))</f>
        <v>0.25081661480355616</v>
      </c>
      <c r="AC107">
        <f>IF('LF Projected Ratios'!AD$39&gt;=0,$B107+(1-$B107)*'LF Projected Ratios'!AD$39,$B107*(1+'LF Projected Ratios'!AD$39))</f>
        <v>0.25110777521967464</v>
      </c>
      <c r="AD107">
        <f>IF('LF Projected Ratios'!AE$39&gt;=0,$B107+(1-$B107)*'LF Projected Ratios'!AE$39,$B107*(1+'LF Projected Ratios'!AE$39))</f>
        <v>0.2513964500479195</v>
      </c>
      <c r="AE107">
        <f>IF('LF Projected Ratios'!AF$39&gt;=0,$B107+(1-$B107)*'LF Projected Ratios'!AF$39,$B107*(1+'LF Projected Ratios'!AF$39))</f>
        <v>0.2516826709815837</v>
      </c>
      <c r="AF107">
        <f>IF('LF Projected Ratios'!AG$39&gt;=0,$B107+(1-$B107)*'LF Projected Ratios'!AG$39,$B107*(1+'LF Projected Ratios'!AG$39))</f>
        <v>0.25196646917742016</v>
      </c>
    </row>
    <row r="108" spans="1:32" x14ac:dyDescent="0.25">
      <c r="A108" t="s">
        <v>48</v>
      </c>
      <c r="B108">
        <f t="shared" si="0"/>
        <v>0.24452776342899374</v>
      </c>
      <c r="C108">
        <f>IF('LF Projected Ratios'!D$39&gt;=0,$B108+(1-$B108)*'LF Projected Ratios'!D$39,$B108*(1+'LF Projected Ratios'!D$39))</f>
        <v>0.2448731540953332</v>
      </c>
      <c r="D108">
        <f>IF('LF Projected Ratios'!E$39&gt;=0,$B108+(1-$B108)*'LF Projected Ratios'!E$39,$B108*(1+'LF Projected Ratios'!E$39))</f>
        <v>0.24525138240838693</v>
      </c>
      <c r="E108">
        <f>IF('LF Projected Ratios'!F$39&gt;=0,$B108+(1-$B108)*'LF Projected Ratios'!F$39,$B108*(1+'LF Projected Ratios'!F$39))</f>
        <v>0.24561771648811828</v>
      </c>
      <c r="F108">
        <f>IF('LF Projected Ratios'!G$39&gt;=0,$B108+(1-$B108)*'LF Projected Ratios'!G$39,$B108*(1+'LF Projected Ratios'!G$39))</f>
        <v>0.2459803337800455</v>
      </c>
      <c r="G108">
        <f>IF('LF Projected Ratios'!H$39&gt;=0,$B108+(1-$B108)*'LF Projected Ratios'!H$39,$B108*(1+'LF Projected Ratios'!H$39))</f>
        <v>0.24632812666417955</v>
      </c>
      <c r="H108">
        <f>IF('LF Projected Ratios'!I$39&gt;=0,$B108+(1-$B108)*'LF Projected Ratios'!I$39,$B108*(1+'LF Projected Ratios'!I$39))</f>
        <v>0.24667080593447624</v>
      </c>
      <c r="I108">
        <f>IF('LF Projected Ratios'!J$39&gt;=0,$B108+(1-$B108)*'LF Projected Ratios'!J$39,$B108*(1+'LF Projected Ratios'!J$39))</f>
        <v>0.24702166169636694</v>
      </c>
      <c r="J108">
        <f>IF('LF Projected Ratios'!K$39&gt;=0,$B108+(1-$B108)*'LF Projected Ratios'!K$39,$B108*(1+'LF Projected Ratios'!K$39))</f>
        <v>0.24737269197075448</v>
      </c>
      <c r="K108">
        <f>IF('LF Projected Ratios'!L$39&gt;=0,$B108+(1-$B108)*'LF Projected Ratios'!L$39,$B108*(1+'LF Projected Ratios'!L$39))</f>
        <v>0.24771284094430768</v>
      </c>
      <c r="L108">
        <f>IF('LF Projected Ratios'!M$39&gt;=0,$B108+(1-$B108)*'LF Projected Ratios'!M$39,$B108*(1+'LF Projected Ratios'!M$39))</f>
        <v>0.2480481156883414</v>
      </c>
      <c r="M108">
        <f>IF('LF Projected Ratios'!N$39&gt;=0,$B108+(1-$B108)*'LF Projected Ratios'!N$39,$B108*(1+'LF Projected Ratios'!N$39))</f>
        <v>0.24838283801794392</v>
      </c>
      <c r="N108">
        <f>IF('LF Projected Ratios'!O$39&gt;=0,$B108+(1-$B108)*'LF Projected Ratios'!O$39,$B108*(1+'LF Projected Ratios'!O$39))</f>
        <v>0.2487144934244008</v>
      </c>
      <c r="O108">
        <f>IF('LF Projected Ratios'!P$39&gt;=0,$B108+(1-$B108)*'LF Projected Ratios'!P$39,$B108*(1+'LF Projected Ratios'!P$39))</f>
        <v>0.24904312386691885</v>
      </c>
      <c r="P108">
        <f>IF('LF Projected Ratios'!Q$39&gt;=0,$B108+(1-$B108)*'LF Projected Ratios'!Q$39,$B108*(1+'LF Projected Ratios'!Q$39))</f>
        <v>0.24936877054277656</v>
      </c>
      <c r="Q108">
        <f>IF('LF Projected Ratios'!R$39&gt;=0,$B108+(1-$B108)*'LF Projected Ratios'!R$39,$B108*(1+'LF Projected Ratios'!R$39))</f>
        <v>0.24969147390454013</v>
      </c>
      <c r="R108">
        <f>IF('LF Projected Ratios'!S$39&gt;=0,$B108+(1-$B108)*'LF Projected Ratios'!S$39,$B108*(1+'LF Projected Ratios'!S$39))</f>
        <v>0.25001127367681536</v>
      </c>
      <c r="S108">
        <f>IF('LF Projected Ratios'!T$39&gt;=0,$B108+(1-$B108)*'LF Projected Ratios'!T$39,$B108*(1+'LF Projected Ratios'!T$39))</f>
        <v>0.25032820887254881</v>
      </c>
      <c r="T108">
        <f>IF('LF Projected Ratios'!U$39&gt;=0,$B108+(1-$B108)*'LF Projected Ratios'!U$39,$B108*(1+'LF Projected Ratios'!U$39))</f>
        <v>0.25064231780889396</v>
      </c>
      <c r="U108">
        <f>IF('LF Projected Ratios'!V$39&gt;=0,$B108+(1-$B108)*'LF Projected Ratios'!V$39,$B108*(1+'LF Projected Ratios'!V$39))</f>
        <v>0.25095363812265392</v>
      </c>
      <c r="V108">
        <f>IF('LF Projected Ratios'!W$39&gt;=0,$B108+(1-$B108)*'LF Projected Ratios'!W$39,$B108*(1+'LF Projected Ratios'!W$39))</f>
        <v>0.25126220678531447</v>
      </c>
      <c r="W108">
        <f>IF('LF Projected Ratios'!X$39&gt;=0,$B108+(1-$B108)*'LF Projected Ratios'!X$39,$B108*(1+'LF Projected Ratios'!X$39))</f>
        <v>0.25156806011768107</v>
      </c>
      <c r="X108">
        <f>IF('LF Projected Ratios'!Y$39&gt;=0,$B108+(1-$B108)*'LF Projected Ratios'!Y$39,$B108*(1+'LF Projected Ratios'!Y$39))</f>
        <v>0.2518712338041309</v>
      </c>
      <c r="Y108">
        <f>IF('LF Projected Ratios'!Z$39&gt;=0,$B108+(1-$B108)*'LF Projected Ratios'!Z$39,$B108*(1+'LF Projected Ratios'!Z$39))</f>
        <v>0.25217176290649118</v>
      </c>
      <c r="Z108">
        <f>IF('LF Projected Ratios'!AA$39&gt;=0,$B108+(1-$B108)*'LF Projected Ratios'!AA$39,$B108*(1+'LF Projected Ratios'!AA$39))</f>
        <v>0.25246968187755658</v>
      </c>
      <c r="AA108">
        <f>IF('LF Projected Ratios'!AB$39&gt;=0,$B108+(1-$B108)*'LF Projected Ratios'!AB$39,$B108*(1+'LF Projected Ratios'!AB$39))</f>
        <v>0.25276502457425665</v>
      </c>
      <c r="AB108">
        <f>IF('LF Projected Ratios'!AC$39&gt;=0,$B108+(1-$B108)*'LF Projected Ratios'!AC$39,$B108*(1+'LF Projected Ratios'!AC$39))</f>
        <v>0.25305782427048124</v>
      </c>
      <c r="AC108">
        <f>IF('LF Projected Ratios'!AD$39&gt;=0,$B108+(1-$B108)*'LF Projected Ratios'!AD$39,$B108*(1+'LF Projected Ratios'!AD$39))</f>
        <v>0.25334811366957788</v>
      </c>
      <c r="AD108">
        <f>IF('LF Projected Ratios'!AE$39&gt;=0,$B108+(1-$B108)*'LF Projected Ratios'!AE$39,$B108*(1+'LF Projected Ratios'!AE$39))</f>
        <v>0.25363592491652781</v>
      </c>
      <c r="AE108">
        <f>IF('LF Projected Ratios'!AF$39&gt;=0,$B108+(1-$B108)*'LF Projected Ratios'!AF$39,$B108*(1+'LF Projected Ratios'!AF$39))</f>
        <v>0.25392128960981236</v>
      </c>
      <c r="AF108">
        <f>IF('LF Projected Ratios'!AG$39&gt;=0,$B108+(1-$B108)*'LF Projected Ratios'!AG$39,$B108*(1+'LF Projected Ratios'!AG$39))</f>
        <v>0.25420423881297793</v>
      </c>
    </row>
    <row r="109" spans="1:32" x14ac:dyDescent="0.25">
      <c r="A109" t="s">
        <v>50</v>
      </c>
      <c r="B109">
        <f t="shared" si="0"/>
        <v>0.21368888083027116</v>
      </c>
      <c r="C109">
        <f>IF('LF Projected Ratios'!D$39&gt;=0,$B109+(1-$B109)*'LF Projected Ratios'!D$39,$B109*(1+'LF Projected Ratios'!D$39))</f>
        <v>0.21404837057490139</v>
      </c>
      <c r="D109">
        <f>IF('LF Projected Ratios'!E$39&gt;=0,$B109+(1-$B109)*'LF Projected Ratios'!E$39,$B109*(1+'LF Projected Ratios'!E$39))</f>
        <v>0.21444203842097453</v>
      </c>
      <c r="E109">
        <f>IF('LF Projected Ratios'!F$39&gt;=0,$B109+(1-$B109)*'LF Projected Ratios'!F$39,$B109*(1+'LF Projected Ratios'!F$39))</f>
        <v>0.21482332650315608</v>
      </c>
      <c r="F109">
        <f>IF('LF Projected Ratios'!G$39&gt;=0,$B109+(1-$B109)*'LF Projected Ratios'!G$39,$B109*(1+'LF Projected Ratios'!G$39))</f>
        <v>0.21520074607576642</v>
      </c>
      <c r="G109">
        <f>IF('LF Projected Ratios'!H$39&gt;=0,$B109+(1-$B109)*'LF Projected Ratios'!H$39,$B109*(1+'LF Projected Ratios'!H$39))</f>
        <v>0.21556273609833029</v>
      </c>
      <c r="H109">
        <f>IF('LF Projected Ratios'!I$39&gt;=0,$B109+(1-$B109)*'LF Projected Ratios'!I$39,$B109*(1+'LF Projected Ratios'!I$39))</f>
        <v>0.21591940376591562</v>
      </c>
      <c r="I109">
        <f>IF('LF Projected Ratios'!J$39&gt;=0,$B109+(1-$B109)*'LF Projected Ratios'!J$39,$B109*(1+'LF Projected Ratios'!J$39))</f>
        <v>0.21628458169495723</v>
      </c>
      <c r="J109">
        <f>IF('LF Projected Ratios'!K$39&gt;=0,$B109+(1-$B109)*'LF Projected Ratios'!K$39,$B109*(1+'LF Projected Ratios'!K$39))</f>
        <v>0.21664994126021261</v>
      </c>
      <c r="K109">
        <f>IF('LF Projected Ratios'!L$39&gt;=0,$B109+(1-$B109)*'LF Projected Ratios'!L$39,$B109*(1+'LF Projected Ratios'!L$39))</f>
        <v>0.21700397534264698</v>
      </c>
      <c r="L109">
        <f>IF('LF Projected Ratios'!M$39&gt;=0,$B109+(1-$B109)*'LF Projected Ratios'!M$39,$B109*(1+'LF Projected Ratios'!M$39))</f>
        <v>0.21735293622624885</v>
      </c>
      <c r="M109">
        <f>IF('LF Projected Ratios'!N$39&gt;=0,$B109+(1-$B109)*'LF Projected Ratios'!N$39,$B109*(1+'LF Projected Ratios'!N$39))</f>
        <v>0.21770132214549251</v>
      </c>
      <c r="N109">
        <f>IF('LF Projected Ratios'!O$39&gt;=0,$B109+(1-$B109)*'LF Projected Ratios'!O$39,$B109*(1+'LF Projected Ratios'!O$39))</f>
        <v>0.21804651594773397</v>
      </c>
      <c r="O109">
        <f>IF('LF Projected Ratios'!P$39&gt;=0,$B109+(1-$B109)*'LF Projected Ratios'!P$39,$B109*(1+'LF Projected Ratios'!P$39))</f>
        <v>0.21838856130498294</v>
      </c>
      <c r="P109">
        <f>IF('LF Projected Ratios'!Q$39&gt;=0,$B109+(1-$B109)*'LF Projected Ratios'!Q$39,$B109*(1+'LF Projected Ratios'!Q$39))</f>
        <v>0.21872750109621844</v>
      </c>
      <c r="Q109">
        <f>IF('LF Projected Ratios'!R$39&gt;=0,$B109+(1-$B109)*'LF Projected Ratios'!R$39,$B109*(1+'LF Projected Ratios'!R$39))</f>
        <v>0.21906337742530746</v>
      </c>
      <c r="R109">
        <f>IF('LF Projected Ratios'!S$39&gt;=0,$B109+(1-$B109)*'LF Projected Ratios'!S$39,$B109*(1+'LF Projected Ratios'!S$39))</f>
        <v>0.21939623163844085</v>
      </c>
      <c r="S109">
        <f>IF('LF Projected Ratios'!T$39&gt;=0,$B109+(1-$B109)*'LF Projected Ratios'!T$39,$B109*(1+'LF Projected Ratios'!T$39))</f>
        <v>0.21972610434109976</v>
      </c>
      <c r="T109">
        <f>IF('LF Projected Ratios'!U$39&gt;=0,$B109+(1-$B109)*'LF Projected Ratios'!U$39,$B109*(1+'LF Projected Ratios'!U$39))</f>
        <v>0.22005303541456955</v>
      </c>
      <c r="U109">
        <f>IF('LF Projected Ratios'!V$39&gt;=0,$B109+(1-$B109)*'LF Projected Ratios'!V$39,$B109*(1+'LF Projected Ratios'!V$39))</f>
        <v>0.22037706403201279</v>
      </c>
      <c r="V109">
        <f>IF('LF Projected Ratios'!W$39&gt;=0,$B109+(1-$B109)*'LF Projected Ratios'!W$39,$B109*(1+'LF Projected Ratios'!W$39))</f>
        <v>0.22069822867411609</v>
      </c>
      <c r="W109">
        <f>IF('LF Projected Ratios'!X$39&gt;=0,$B109+(1-$B109)*'LF Projected Ratios'!X$39,$B109*(1+'LF Projected Ratios'!X$39))</f>
        <v>0.22101656714432455</v>
      </c>
      <c r="X109">
        <f>IF('LF Projected Ratios'!Y$39&gt;=0,$B109+(1-$B109)*'LF Projected Ratios'!Y$39,$B109*(1+'LF Projected Ratios'!Y$39))</f>
        <v>0.22133211658367552</v>
      </c>
      <c r="Y109">
        <f>IF('LF Projected Ratios'!Z$39&gt;=0,$B109+(1-$B109)*'LF Projected Ratios'!Z$39,$B109*(1+'LF Projected Ratios'!Z$39))</f>
        <v>0.2216449134852434</v>
      </c>
      <c r="Z109">
        <f>IF('LF Projected Ratios'!AA$39&gt;=0,$B109+(1-$B109)*'LF Projected Ratios'!AA$39,$B109*(1+'LF Projected Ratios'!AA$39))</f>
        <v>0.22195499370820909</v>
      </c>
      <c r="AA109">
        <f>IF('LF Projected Ratios'!AB$39&gt;=0,$B109+(1-$B109)*'LF Projected Ratios'!AB$39,$B109*(1+'LF Projected Ratios'!AB$39))</f>
        <v>0.22226239249156465</v>
      </c>
      <c r="AB109">
        <f>IF('LF Projected Ratios'!AC$39&gt;=0,$B109+(1-$B109)*'LF Projected Ratios'!AC$39,$B109*(1+'LF Projected Ratios'!AC$39))</f>
        <v>0.2225671444674624</v>
      </c>
      <c r="AC109">
        <f>IF('LF Projected Ratios'!AD$39&gt;=0,$B109+(1-$B109)*'LF Projected Ratios'!AD$39,$B109*(1+'LF Projected Ratios'!AD$39))</f>
        <v>0.22286928367422243</v>
      </c>
      <c r="AD109">
        <f>IF('LF Projected Ratios'!AE$39&gt;=0,$B109+(1-$B109)*'LF Projected Ratios'!AE$39,$B109*(1+'LF Projected Ratios'!AE$39))</f>
        <v>0.2231688435690056</v>
      </c>
      <c r="AE109">
        <f>IF('LF Projected Ratios'!AF$39&gt;=0,$B109+(1-$B109)*'LF Projected Ratios'!AF$39,$B109*(1+'LF Projected Ratios'!AF$39))</f>
        <v>0.2234658570401645</v>
      </c>
      <c r="AF109">
        <f>IF('LF Projected Ratios'!AG$39&gt;=0,$B109+(1-$B109)*'LF Projected Ratios'!AG$39,$B109*(1+'LF Projected Ratios'!AG$39))</f>
        <v>0.22376035641928016</v>
      </c>
    </row>
    <row r="110" spans="1:32" x14ac:dyDescent="0.25">
      <c r="A110" t="s">
        <v>52</v>
      </c>
      <c r="B110">
        <f t="shared" si="0"/>
        <v>0.19809425766629457</v>
      </c>
      <c r="C110">
        <f>IF('LF Projected Ratios'!D$39&gt;=0,$B110+(1-$B110)*'LF Projected Ratios'!D$39,$B110*(1+'LF Projected Ratios'!D$39))</f>
        <v>0.19846087704061227</v>
      </c>
      <c r="D110">
        <f>IF('LF Projected Ratios'!E$39&gt;=0,$B110+(1-$B110)*'LF Projected Ratios'!E$39,$B110*(1+'LF Projected Ratios'!E$39))</f>
        <v>0.1988623523582595</v>
      </c>
      <c r="E110">
        <f>IF('LF Projected Ratios'!F$39&gt;=0,$B110+(1-$B110)*'LF Projected Ratios'!F$39,$B110*(1+'LF Projected Ratios'!F$39))</f>
        <v>0.19925120238864905</v>
      </c>
      <c r="F110">
        <f>IF('LF Projected Ratios'!G$39&gt;=0,$B110+(1-$B110)*'LF Projected Ratios'!G$39,$B110*(1+'LF Projected Ratios'!G$39))</f>
        <v>0.19963610718672048</v>
      </c>
      <c r="G110">
        <f>IF('LF Projected Ratios'!H$39&gt;=0,$B110+(1-$B110)*'LF Projected Ratios'!H$39,$B110*(1+'LF Projected Ratios'!H$39))</f>
        <v>0.20000527642607702</v>
      </c>
      <c r="H110">
        <f>IF('LF Projected Ratios'!I$39&gt;=0,$B110+(1-$B110)*'LF Projected Ratios'!I$39,$B110*(1+'LF Projected Ratios'!I$39))</f>
        <v>0.20036901775411961</v>
      </c>
      <c r="I110">
        <f>IF('LF Projected Ratios'!J$39&gt;=0,$B110+(1-$B110)*'LF Projected Ratios'!J$39,$B110*(1+'LF Projected Ratios'!J$39))</f>
        <v>0.20074143812454651</v>
      </c>
      <c r="J110">
        <f>IF('LF Projected Ratios'!K$39&gt;=0,$B110+(1-$B110)*'LF Projected Ratios'!K$39,$B110*(1+'LF Projected Ratios'!K$39))</f>
        <v>0.20111404373351235</v>
      </c>
      <c r="K110">
        <f>IF('LF Projected Ratios'!L$39&gt;=0,$B110+(1-$B110)*'LF Projected Ratios'!L$39,$B110*(1+'LF Projected Ratios'!L$39))</f>
        <v>0.20147509924546511</v>
      </c>
      <c r="L110">
        <f>IF('LF Projected Ratios'!M$39&gt;=0,$B110+(1-$B110)*'LF Projected Ratios'!M$39,$B110*(1+'LF Projected Ratios'!M$39))</f>
        <v>0.20183098094367338</v>
      </c>
      <c r="M110">
        <f>IF('LF Projected Ratios'!N$39&gt;=0,$B110+(1-$B110)*'LF Projected Ratios'!N$39,$B110*(1+'LF Projected Ratios'!N$39))</f>
        <v>0.20218627627446395</v>
      </c>
      <c r="N110">
        <f>IF('LF Projected Ratios'!O$39&gt;=0,$B110+(1-$B110)*'LF Projected Ratios'!O$39,$B110*(1+'LF Projected Ratios'!O$39))</f>
        <v>0.20253831618015386</v>
      </c>
      <c r="O110">
        <f>IF('LF Projected Ratios'!P$39&gt;=0,$B110+(1-$B110)*'LF Projected Ratios'!P$39,$B110*(1+'LF Projected Ratios'!P$39))</f>
        <v>0.20288714519888393</v>
      </c>
      <c r="P110">
        <f>IF('LF Projected Ratios'!Q$39&gt;=0,$B110+(1-$B110)*'LF Projected Ratios'!Q$39,$B110*(1+'LF Projected Ratios'!Q$39))</f>
        <v>0.20323280706003644</v>
      </c>
      <c r="Q110">
        <f>IF('LF Projected Ratios'!R$39&gt;=0,$B110+(1-$B110)*'LF Projected Ratios'!R$39,$B110*(1+'LF Projected Ratios'!R$39))</f>
        <v>0.20357534470250913</v>
      </c>
      <c r="R110">
        <f>IF('LF Projected Ratios'!S$39&gt;=0,$B110+(1-$B110)*'LF Projected Ratios'!S$39,$B110*(1+'LF Projected Ratios'!S$39))</f>
        <v>0.20391480029249681</v>
      </c>
      <c r="S110">
        <f>IF('LF Projected Ratios'!T$39&gt;=0,$B110+(1-$B110)*'LF Projected Ratios'!T$39,$B110*(1+'LF Projected Ratios'!T$39))</f>
        <v>0.20425121524079443</v>
      </c>
      <c r="T110">
        <f>IF('LF Projected Ratios'!U$39&gt;=0,$B110+(1-$B110)*'LF Projected Ratios'!U$39,$B110*(1+'LF Projected Ratios'!U$39))</f>
        <v>0.20458463021963838</v>
      </c>
      <c r="U110">
        <f>IF('LF Projected Ratios'!V$39&gt;=0,$B110+(1-$B110)*'LF Projected Ratios'!V$39,$B110*(1+'LF Projected Ratios'!V$39))</f>
        <v>0.2049150851790984</v>
      </c>
      <c r="V110">
        <f>IF('LF Projected Ratios'!W$39&gt;=0,$B110+(1-$B110)*'LF Projected Ratios'!W$39,$B110*(1+'LF Projected Ratios'!W$39))</f>
        <v>0.20524261936303456</v>
      </c>
      <c r="W110">
        <f>IF('LF Projected Ratios'!X$39&gt;=0,$B110+(1-$B110)*'LF Projected Ratios'!X$39,$B110*(1+'LF Projected Ratios'!X$39))</f>
        <v>0.20556727132463398</v>
      </c>
      <c r="X110">
        <f>IF('LF Projected Ratios'!Y$39&gt;=0,$B110+(1-$B110)*'LF Projected Ratios'!Y$39,$B110*(1+'LF Projected Ratios'!Y$39))</f>
        <v>0.20588907894153871</v>
      </c>
      <c r="Y110">
        <f>IF('LF Projected Ratios'!Z$39&gt;=0,$B110+(1-$B110)*'LF Projected Ratios'!Z$39,$B110*(1+'LF Projected Ratios'!Z$39))</f>
        <v>0.20620807943057715</v>
      </c>
      <c r="Z110">
        <f>IF('LF Projected Ratios'!AA$39&gt;=0,$B110+(1-$B110)*'LF Projected Ratios'!AA$39,$B110*(1+'LF Projected Ratios'!AA$39))</f>
        <v>0.20652430936211219</v>
      </c>
      <c r="AA110">
        <f>IF('LF Projected Ratios'!AB$39&gt;=0,$B110+(1-$B110)*'LF Projected Ratios'!AB$39,$B110*(1+'LF Projected Ratios'!AB$39))</f>
        <v>0.20683780467401811</v>
      </c>
      <c r="AB110">
        <f>IF('LF Projected Ratios'!AC$39&gt;=0,$B110+(1-$B110)*'LF Projected Ratios'!AC$39,$B110*(1+'LF Projected Ratios'!AC$39))</f>
        <v>0.20714860068529417</v>
      </c>
      <c r="AC110">
        <f>IF('LF Projected Ratios'!AD$39&gt;=0,$B110+(1-$B110)*'LF Projected Ratios'!AD$39,$B110*(1+'LF Projected Ratios'!AD$39))</f>
        <v>0.20745673210933005</v>
      </c>
      <c r="AD110">
        <f>IF('LF Projected Ratios'!AE$39&gt;=0,$B110+(1-$B110)*'LF Projected Ratios'!AE$39,$B110*(1+'LF Projected Ratios'!AE$39))</f>
        <v>0.20776223306683039</v>
      </c>
      <c r="AE110">
        <f>IF('LF Projected Ratios'!AF$39&gt;=0,$B110+(1-$B110)*'LF Projected Ratios'!AF$39,$B110*(1+'LF Projected Ratios'!AF$39))</f>
        <v>0.20806513709841049</v>
      </c>
      <c r="AF110">
        <f>IF('LF Projected Ratios'!AG$39&gt;=0,$B110+(1-$B110)*'LF Projected Ratios'!AG$39,$B110*(1+'LF Projected Ratios'!AG$39))</f>
        <v>0.20836547717687195</v>
      </c>
    </row>
    <row r="111" spans="1:32" x14ac:dyDescent="0.25">
      <c r="A111" t="s">
        <v>54</v>
      </c>
      <c r="B111">
        <f t="shared" si="0"/>
        <v>0.21033544305820279</v>
      </c>
      <c r="C111">
        <f>IF('LF Projected Ratios'!D$39&gt;=0,$B111+(1-$B111)*'LF Projected Ratios'!D$39,$B111*(1+'LF Projected Ratios'!D$39))</f>
        <v>0.2106964659446886</v>
      </c>
      <c r="D111">
        <f>IF('LF Projected Ratios'!E$39&gt;=0,$B111+(1-$B111)*'LF Projected Ratios'!E$39,$B111*(1+'LF Projected Ratios'!E$39))</f>
        <v>0.21109181269443295</v>
      </c>
      <c r="E111">
        <f>IF('LF Projected Ratios'!F$39&gt;=0,$B111+(1-$B111)*'LF Projected Ratios'!F$39,$B111*(1+'LF Projected Ratios'!F$39))</f>
        <v>0.21147472688341326</v>
      </c>
      <c r="F111">
        <f>IF('LF Projected Ratios'!G$39&gt;=0,$B111+(1-$B111)*'LF Projected Ratios'!G$39,$B111*(1+'LF Projected Ratios'!G$39))</f>
        <v>0.21185375606451043</v>
      </c>
      <c r="G111">
        <f>IF('LF Projected Ratios'!H$39&gt;=0,$B111+(1-$B111)*'LF Projected Ratios'!H$39,$B111*(1+'LF Projected Ratios'!H$39))</f>
        <v>0.21221728989204561</v>
      </c>
      <c r="H111">
        <f>IF('LF Projected Ratios'!I$39&gt;=0,$B111+(1-$B111)*'LF Projected Ratios'!I$39,$B111*(1+'LF Projected Ratios'!I$39))</f>
        <v>0.21257547866597093</v>
      </c>
      <c r="I111">
        <f>IF('LF Projected Ratios'!J$39&gt;=0,$B111+(1-$B111)*'LF Projected Ratios'!J$39,$B111*(1+'LF Projected Ratios'!J$39))</f>
        <v>0.21294221399567864</v>
      </c>
      <c r="J111">
        <f>IF('LF Projected Ratios'!K$39&gt;=0,$B111+(1-$B111)*'LF Projected Ratios'!K$39,$B111*(1+'LF Projected Ratios'!K$39))</f>
        <v>0.21330913173623725</v>
      </c>
      <c r="K111">
        <f>IF('LF Projected Ratios'!L$39&gt;=0,$B111+(1-$B111)*'LF Projected Ratios'!L$39,$B111*(1+'LF Projected Ratios'!L$39))</f>
        <v>0.21366467569337094</v>
      </c>
      <c r="L111">
        <f>IF('LF Projected Ratios'!M$39&gt;=0,$B111+(1-$B111)*'LF Projected Ratios'!M$39,$B111*(1+'LF Projected Ratios'!M$39))</f>
        <v>0.21401512481563498</v>
      </c>
      <c r="M111">
        <f>IF('LF Projected Ratios'!N$39&gt;=0,$B111+(1-$B111)*'LF Projected Ratios'!N$39,$B111*(1+'LF Projected Ratios'!N$39))</f>
        <v>0.2143649965214488</v>
      </c>
      <c r="N111">
        <f>IF('LF Projected Ratios'!O$39&gt;=0,$B111+(1-$B111)*'LF Projected Ratios'!O$39,$B111*(1+'LF Projected Ratios'!O$39))</f>
        <v>0.21471166249660872</v>
      </c>
      <c r="O111">
        <f>IF('LF Projected Ratios'!P$39&gt;=0,$B111+(1-$B111)*'LF Projected Ratios'!P$39,$B111*(1+'LF Projected Ratios'!P$39))</f>
        <v>0.2150551665993756</v>
      </c>
      <c r="P111">
        <f>IF('LF Projected Ratios'!Q$39&gt;=0,$B111+(1-$B111)*'LF Projected Ratios'!Q$39,$B111*(1+'LF Projected Ratios'!Q$39))</f>
        <v>0.21539555189159748</v>
      </c>
      <c r="Q111">
        <f>IF('LF Projected Ratios'!R$39&gt;=0,$B111+(1-$B111)*'LF Projected Ratios'!R$39,$B111*(1+'LF Projected Ratios'!R$39))</f>
        <v>0.21573286065670483</v>
      </c>
      <c r="R111">
        <f>IF('LF Projected Ratios'!S$39&gt;=0,$B111+(1-$B111)*'LF Projected Ratios'!S$39,$B111*(1+'LF Projected Ratios'!S$39))</f>
        <v>0.21606713441722056</v>
      </c>
      <c r="S111">
        <f>IF('LF Projected Ratios'!T$39&gt;=0,$B111+(1-$B111)*'LF Projected Ratios'!T$39,$B111*(1+'LF Projected Ratios'!T$39))</f>
        <v>0.21639841395179896</v>
      </c>
      <c r="T111">
        <f>IF('LF Projected Ratios'!U$39&gt;=0,$B111+(1-$B111)*'LF Projected Ratios'!U$39,$B111*(1+'LF Projected Ratios'!U$39))</f>
        <v>0.21672673931180989</v>
      </c>
      <c r="U111">
        <f>IF('LF Projected Ratios'!V$39&gt;=0,$B111+(1-$B111)*'LF Projected Ratios'!V$39,$B111*(1+'LF Projected Ratios'!V$39))</f>
        <v>0.21705214983748067</v>
      </c>
      <c r="V111">
        <f>IF('LF Projected Ratios'!W$39&gt;=0,$B111+(1-$B111)*'LF Projected Ratios'!W$39,$B111*(1+'LF Projected Ratios'!W$39))</f>
        <v>0.21737468417360917</v>
      </c>
      <c r="W111">
        <f>IF('LF Projected Ratios'!X$39&gt;=0,$B111+(1-$B111)*'LF Projected Ratios'!X$39,$B111*(1+'LF Projected Ratios'!X$39))</f>
        <v>0.2176943802848636</v>
      </c>
      <c r="X111">
        <f>IF('LF Projected Ratios'!Y$39&gt;=0,$B111+(1-$B111)*'LF Projected Ratios'!Y$39,$B111*(1+'LF Projected Ratios'!Y$39))</f>
        <v>0.21801127547067939</v>
      </c>
      <c r="Y111">
        <f>IF('LF Projected Ratios'!Z$39&gt;=0,$B111+(1-$B111)*'LF Projected Ratios'!Z$39,$B111*(1+'LF Projected Ratios'!Z$39))</f>
        <v>0.21832540637976561</v>
      </c>
      <c r="Z111">
        <f>IF('LF Projected Ratios'!AA$39&gt;=0,$B111+(1-$B111)*'LF Projected Ratios'!AA$39,$B111*(1+'LF Projected Ratios'!AA$39))</f>
        <v>0.21863680902423432</v>
      </c>
      <c r="AA111">
        <f>IF('LF Projected Ratios'!AB$39&gt;=0,$B111+(1-$B111)*'LF Projected Ratios'!AB$39,$B111*(1+'LF Projected Ratios'!AB$39))</f>
        <v>0.21894551879336388</v>
      </c>
      <c r="AB111">
        <f>IF('LF Projected Ratios'!AC$39&gt;=0,$B111+(1-$B111)*'LF Projected Ratios'!AC$39,$B111*(1+'LF Projected Ratios'!AC$39))</f>
        <v>0.21925157046700491</v>
      </c>
      <c r="AC111">
        <f>IF('LF Projected Ratios'!AD$39&gt;=0,$B111+(1-$B111)*'LF Projected Ratios'!AD$39,$B111*(1+'LF Projected Ratios'!AD$39))</f>
        <v>0.21955499822864313</v>
      </c>
      <c r="AD111">
        <f>IF('LF Projected Ratios'!AE$39&gt;=0,$B111+(1-$B111)*'LF Projected Ratios'!AE$39,$B111*(1+'LF Projected Ratios'!AE$39))</f>
        <v>0.21985583567812655</v>
      </c>
      <c r="AE111">
        <f>IF('LF Projected Ratios'!AF$39&gt;=0,$B111+(1-$B111)*'LF Projected Ratios'!AF$39,$B111*(1+'LF Projected Ratios'!AF$39))</f>
        <v>0.22015411584406913</v>
      </c>
      <c r="AF111">
        <f>IF('LF Projected Ratios'!AG$39&gt;=0,$B111+(1-$B111)*'LF Projected Ratios'!AG$39,$B111*(1+'LF Projected Ratios'!AG$39))</f>
        <v>0.2204498711959387</v>
      </c>
    </row>
    <row r="112" spans="1:32" x14ac:dyDescent="0.25">
      <c r="A112" t="s">
        <v>56</v>
      </c>
      <c r="B112">
        <f t="shared" si="0"/>
        <v>0.25942467538831049</v>
      </c>
      <c r="C112">
        <f>IF('LF Projected Ratios'!D$39&gt;=0,$B112+(1-$B112)*'LF Projected Ratios'!D$39,$B112*(1+'LF Projected Ratios'!D$39))</f>
        <v>0.25976325540814438</v>
      </c>
      <c r="D112">
        <f>IF('LF Projected Ratios'!E$39&gt;=0,$B112+(1-$B112)*'LF Projected Ratios'!E$39,$B112*(1+'LF Projected Ratios'!E$39))</f>
        <v>0.26013402555978954</v>
      </c>
      <c r="E112">
        <f>IF('LF Projected Ratios'!F$39&gt;=0,$B112+(1-$B112)*'LF Projected Ratios'!F$39,$B112*(1+'LF Projected Ratios'!F$39))</f>
        <v>0.26049313601664065</v>
      </c>
      <c r="F112">
        <f>IF('LF Projected Ratios'!G$39&gt;=0,$B112+(1-$B112)*'LF Projected Ratios'!G$39,$B112*(1+'LF Projected Ratios'!G$39))</f>
        <v>0.26084860297582069</v>
      </c>
      <c r="G112">
        <f>IF('LF Projected Ratios'!H$39&gt;=0,$B112+(1-$B112)*'LF Projected Ratios'!H$39,$B112*(1+'LF Projected Ratios'!H$39))</f>
        <v>0.26118953784489579</v>
      </c>
      <c r="H112">
        <f>IF('LF Projected Ratios'!I$39&gt;=0,$B112+(1-$B112)*'LF Projected Ratios'!I$39,$B112*(1+'LF Projected Ratios'!I$39))</f>
        <v>0.26152545993382592</v>
      </c>
      <c r="I112">
        <f>IF('LF Projected Ratios'!J$39&gt;=0,$B112+(1-$B112)*'LF Projected Ratios'!J$39,$B112*(1+'LF Projected Ratios'!J$39))</f>
        <v>0.26186939728476477</v>
      </c>
      <c r="J112">
        <f>IF('LF Projected Ratios'!K$39&gt;=0,$B112+(1-$B112)*'LF Projected Ratios'!K$39,$B112*(1+'LF Projected Ratios'!K$39))</f>
        <v>0.26221350570704516</v>
      </c>
      <c r="K112">
        <f>IF('LF Projected Ratios'!L$39&gt;=0,$B112+(1-$B112)*'LF Projected Ratios'!L$39,$B112*(1+'LF Projected Ratios'!L$39))</f>
        <v>0.26254694739333251</v>
      </c>
      <c r="L112">
        <f>IF('LF Projected Ratios'!M$39&gt;=0,$B112+(1-$B112)*'LF Projected Ratios'!M$39,$B112*(1+'LF Projected Ratios'!M$39))</f>
        <v>0.26287561096345102</v>
      </c>
      <c r="M112">
        <f>IF('LF Projected Ratios'!N$39&gt;=0,$B112+(1-$B112)*'LF Projected Ratios'!N$39,$B112*(1+'LF Projected Ratios'!N$39))</f>
        <v>0.26320373301201938</v>
      </c>
      <c r="N112">
        <f>IF('LF Projected Ratios'!O$39&gt;=0,$B112+(1-$B112)*'LF Projected Ratios'!O$39,$B112*(1+'LF Projected Ratios'!O$39))</f>
        <v>0.26352884861310466</v>
      </c>
      <c r="O112">
        <f>IF('LF Projected Ratios'!P$39&gt;=0,$B112+(1-$B112)*'LF Projected Ratios'!P$39,$B112*(1+'LF Projected Ratios'!P$39))</f>
        <v>0.2638509988985337</v>
      </c>
      <c r="P112">
        <f>IF('LF Projected Ratios'!Q$39&gt;=0,$B112+(1-$B112)*'LF Projected Ratios'!Q$39,$B112*(1+'LF Projected Ratios'!Q$39))</f>
        <v>0.26417022425322928</v>
      </c>
      <c r="Q112">
        <f>IF('LF Projected Ratios'!R$39&gt;=0,$B112+(1-$B112)*'LF Projected Ratios'!R$39,$B112*(1+'LF Projected Ratios'!R$39))</f>
        <v>0.26448656433208656</v>
      </c>
      <c r="R112">
        <f>IF('LF Projected Ratios'!S$39&gt;=0,$B112+(1-$B112)*'LF Projected Ratios'!S$39,$B112*(1+'LF Projected Ratios'!S$39))</f>
        <v>0.26480005807639467</v>
      </c>
      <c r="S112">
        <f>IF('LF Projected Ratios'!T$39&gt;=0,$B112+(1-$B112)*'LF Projected Ratios'!T$39,$B112*(1+'LF Projected Ratios'!T$39))</f>
        <v>0.26511074372981658</v>
      </c>
      <c r="T112">
        <f>IF('LF Projected Ratios'!U$39&gt;=0,$B112+(1-$B112)*'LF Projected Ratios'!U$39,$B112*(1+'LF Projected Ratios'!U$39))</f>
        <v>0.26541865885394222</v>
      </c>
      <c r="U112">
        <f>IF('LF Projected Ratios'!V$39&gt;=0,$B112+(1-$B112)*'LF Projected Ratios'!V$39,$B112*(1+'LF Projected Ratios'!V$39))</f>
        <v>0.26572384034342683</v>
      </c>
      <c r="V112">
        <f>IF('LF Projected Ratios'!W$39&gt;=0,$B112+(1-$B112)*'LF Projected Ratios'!W$39,$B112*(1+'LF Projected Ratios'!W$39))</f>
        <v>0.26602632444072738</v>
      </c>
      <c r="W112">
        <f>IF('LF Projected Ratios'!X$39&gt;=0,$B112+(1-$B112)*'LF Projected Ratios'!X$39,$B112*(1+'LF Projected Ratios'!X$39))</f>
        <v>0.26632614675045124</v>
      </c>
      <c r="X112">
        <f>IF('LF Projected Ratios'!Y$39&gt;=0,$B112+(1-$B112)*'LF Projected Ratios'!Y$39,$B112*(1+'LF Projected Ratios'!Y$39))</f>
        <v>0.2666233422533269</v>
      </c>
      <c r="Y112">
        <f>IF('LF Projected Ratios'!Z$39&gt;=0,$B112+(1-$B112)*'LF Projected Ratios'!Z$39,$B112*(1+'LF Projected Ratios'!Z$39))</f>
        <v>0.26691794531980878</v>
      </c>
      <c r="Z112">
        <f>IF('LF Projected Ratios'!AA$39&gt;=0,$B112+(1-$B112)*'LF Projected Ratios'!AA$39,$B112*(1+'LF Projected Ratios'!AA$39))</f>
        <v>0.26720998972332799</v>
      </c>
      <c r="AA112">
        <f>IF('LF Projected Ratios'!AB$39&gt;=0,$B112+(1-$B112)*'LF Projected Ratios'!AB$39,$B112*(1+'LF Projected Ratios'!AB$39))</f>
        <v>0.26749950865320038</v>
      </c>
      <c r="AB112">
        <f>IF('LF Projected Ratios'!AC$39&gt;=0,$B112+(1-$B112)*'LF Projected Ratios'!AC$39,$B112*(1+'LF Projected Ratios'!AC$39))</f>
        <v>0.26778653472719871</v>
      </c>
      <c r="AC112">
        <f>IF('LF Projected Ratios'!AD$39&gt;=0,$B112+(1-$B112)*'LF Projected Ratios'!AD$39,$B112*(1+'LF Projected Ratios'!AD$39))</f>
        <v>0.26807110000380385</v>
      </c>
      <c r="AD112">
        <f>IF('LF Projected Ratios'!AE$39&gt;=0,$B112+(1-$B112)*'LF Projected Ratios'!AE$39,$B112*(1+'LF Projected Ratios'!AE$39))</f>
        <v>0.26835323599414057</v>
      </c>
      <c r="AE112">
        <f>IF('LF Projected Ratios'!AF$39&gt;=0,$B112+(1-$B112)*'LF Projected Ratios'!AF$39,$B112*(1+'LF Projected Ratios'!AF$39))</f>
        <v>0.26863297367360994</v>
      </c>
      <c r="AF112">
        <f>IF('LF Projected Ratios'!AG$39&gt;=0,$B112+(1-$B112)*'LF Projected Ratios'!AG$39,$B112*(1+'LF Projected Ratios'!AG$39))</f>
        <v>0.26891034349322646</v>
      </c>
    </row>
    <row r="113" spans="1:32" x14ac:dyDescent="0.25">
      <c r="A113" t="s">
        <v>58</v>
      </c>
      <c r="B113">
        <f t="shared" si="0"/>
        <v>0.23780703406213122</v>
      </c>
      <c r="C113">
        <f>IF('LF Projected Ratios'!D$39&gt;=0,$B113+(1-$B113)*'LF Projected Ratios'!D$39,$B113*(1+'LF Projected Ratios'!D$39))</f>
        <v>0.23815549734594346</v>
      </c>
      <c r="D113">
        <f>IF('LF Projected Ratios'!E$39&gt;=0,$B113+(1-$B113)*'LF Projected Ratios'!E$39,$B113*(1+'LF Projected Ratios'!E$39))</f>
        <v>0.2385370904022768</v>
      </c>
      <c r="E113">
        <f>IF('LF Projected Ratios'!F$39&gt;=0,$B113+(1-$B113)*'LF Projected Ratios'!F$39,$B113*(1+'LF Projected Ratios'!F$39))</f>
        <v>0.23890668341342686</v>
      </c>
      <c r="F113">
        <f>IF('LF Projected Ratios'!G$39&gt;=0,$B113+(1-$B113)*'LF Projected Ratios'!G$39,$B113*(1+'LF Projected Ratios'!G$39))</f>
        <v>0.23927252657199063</v>
      </c>
      <c r="G113">
        <f>IF('LF Projected Ratios'!H$39&gt;=0,$B113+(1-$B113)*'LF Projected Ratios'!H$39,$B113*(1+'LF Projected Ratios'!H$39))</f>
        <v>0.23962341344388075</v>
      </c>
      <c r="H113">
        <f>IF('LF Projected Ratios'!I$39&gt;=0,$B113+(1-$B113)*'LF Projected Ratios'!I$39,$B113*(1+'LF Projected Ratios'!I$39))</f>
        <v>0.23996914121089752</v>
      </c>
      <c r="I113">
        <f>IF('LF Projected Ratios'!J$39&gt;=0,$B113+(1-$B113)*'LF Projected Ratios'!J$39,$B113*(1+'LF Projected Ratios'!J$39))</f>
        <v>0.24032311820810082</v>
      </c>
      <c r="J113">
        <f>IF('LF Projected Ratios'!K$39&gt;=0,$B113+(1-$B113)*'LF Projected Ratios'!K$39,$B113*(1+'LF Projected Ratios'!K$39))</f>
        <v>0.24067727127027527</v>
      </c>
      <c r="K113">
        <f>IF('LF Projected Ratios'!L$39&gt;=0,$B113+(1-$B113)*'LF Projected Ratios'!L$39,$B113*(1+'LF Projected Ratios'!L$39))</f>
        <v>0.2410204462308668</v>
      </c>
      <c r="L113">
        <f>IF('LF Projected Ratios'!M$39&gt;=0,$B113+(1-$B113)*'LF Projected Ratios'!M$39,$B113*(1+'LF Projected Ratios'!M$39))</f>
        <v>0.24135870360048106</v>
      </c>
      <c r="M113">
        <f>IF('LF Projected Ratios'!N$39&gt;=0,$B113+(1-$B113)*'LF Projected Ratios'!N$39,$B113*(1+'LF Projected Ratios'!N$39))</f>
        <v>0.24169640364135</v>
      </c>
      <c r="N113">
        <f>IF('LF Projected Ratios'!O$39&gt;=0,$B113+(1-$B113)*'LF Projected Ratios'!O$39,$B113*(1+'LF Projected Ratios'!O$39))</f>
        <v>0.24203100947552872</v>
      </c>
      <c r="O113">
        <f>IF('LF Projected Ratios'!P$39&gt;=0,$B113+(1-$B113)*'LF Projected Ratios'!P$39,$B113*(1+'LF Projected Ratios'!P$39))</f>
        <v>0.24236256343549578</v>
      </c>
      <c r="P113">
        <f>IF('LF Projected Ratios'!Q$39&gt;=0,$B113+(1-$B113)*'LF Projected Ratios'!Q$39,$B113*(1+'LF Projected Ratios'!Q$39))</f>
        <v>0.24269110708502337</v>
      </c>
      <c r="Q113">
        <f>IF('LF Projected Ratios'!R$39&gt;=0,$B113+(1-$B113)*'LF Projected Ratios'!R$39,$B113*(1+'LF Projected Ratios'!R$39))</f>
        <v>0.24301668123654624</v>
      </c>
      <c r="R113">
        <f>IF('LF Projected Ratios'!S$39&gt;=0,$B113+(1-$B113)*'LF Projected Ratios'!S$39,$B113*(1+'LF Projected Ratios'!S$39))</f>
        <v>0.24333932596806288</v>
      </c>
      <c r="S113">
        <f>IF('LF Projected Ratios'!T$39&gt;=0,$B113+(1-$B113)*'LF Projected Ratios'!T$39,$B113*(1+'LF Projected Ratios'!T$39))</f>
        <v>0.24365908063958147</v>
      </c>
      <c r="T113">
        <f>IF('LF Projected Ratios'!U$39&gt;=0,$B113+(1-$B113)*'LF Projected Ratios'!U$39,$B113*(1+'LF Projected Ratios'!U$39))</f>
        <v>0.24397598390912736</v>
      </c>
      <c r="U113">
        <f>IF('LF Projected Ratios'!V$39&gt;=0,$B113+(1-$B113)*'LF Projected Ratios'!V$39,$B113*(1+'LF Projected Ratios'!V$39))</f>
        <v>0.24429007374832309</v>
      </c>
      <c r="V113">
        <f>IF('LF Projected Ratios'!W$39&gt;=0,$B113+(1-$B113)*'LF Projected Ratios'!W$39,$B113*(1+'LF Projected Ratios'!W$39))</f>
        <v>0.24460138745755508</v>
      </c>
      <c r="W113">
        <f>IF('LF Projected Ratios'!X$39&gt;=0,$B113+(1-$B113)*'LF Projected Ratios'!X$39,$B113*(1+'LF Projected Ratios'!X$39))</f>
        <v>0.24490996168074108</v>
      </c>
      <c r="X113">
        <f>IF('LF Projected Ratios'!Y$39&gt;=0,$B113+(1-$B113)*'LF Projected Ratios'!Y$39,$B113*(1+'LF Projected Ratios'!Y$39))</f>
        <v>0.24521583241970873</v>
      </c>
      <c r="Y113">
        <f>IF('LF Projected Ratios'!Z$39&gt;=0,$B113+(1-$B113)*'LF Projected Ratios'!Z$39,$B113*(1+'LF Projected Ratios'!Z$39))</f>
        <v>0.24551903504819753</v>
      </c>
      <c r="Z113">
        <f>IF('LF Projected Ratios'!AA$39&gt;=0,$B113+(1-$B113)*'LF Projected Ratios'!AA$39,$B113*(1+'LF Projected Ratios'!AA$39))</f>
        <v>0.24581960432549638</v>
      </c>
      <c r="AA113">
        <f>IF('LF Projected Ratios'!AB$39&gt;=0,$B113+(1-$B113)*'LF Projected Ratios'!AB$39,$B113*(1+'LF Projected Ratios'!AB$39))</f>
        <v>0.24611757440972823</v>
      </c>
      <c r="AB113">
        <f>IF('LF Projected Ratios'!AC$39&gt;=0,$B113+(1-$B113)*'LF Projected Ratios'!AC$39,$B113*(1+'LF Projected Ratios'!AC$39))</f>
        <v>0.24641297887078964</v>
      </c>
      <c r="AC113">
        <f>IF('LF Projected Ratios'!AD$39&gt;=0,$B113+(1-$B113)*'LF Projected Ratios'!AD$39,$B113*(1+'LF Projected Ratios'!AD$39))</f>
        <v>0.24670585070295922</v>
      </c>
      <c r="AD113">
        <f>IF('LF Projected Ratios'!AE$39&gt;=0,$B113+(1-$B113)*'LF Projected Ratios'!AE$39,$B113*(1+'LF Projected Ratios'!AE$39))</f>
        <v>0.24699622233718196</v>
      </c>
      <c r="AE113">
        <f>IF('LF Projected Ratios'!AF$39&gt;=0,$B113+(1-$B113)*'LF Projected Ratios'!AF$39,$B113*(1+'LF Projected Ratios'!AF$39))</f>
        <v>0.24728412565304136</v>
      </c>
      <c r="AF113">
        <f>IF('LF Projected Ratios'!AG$39&gt;=0,$B113+(1-$B113)*'LF Projected Ratios'!AG$39,$B113*(1+'LF Projected Ratios'!AG$39))</f>
        <v>0.24756959199042708</v>
      </c>
    </row>
    <row r="114" spans="1:32" x14ac:dyDescent="0.25">
      <c r="A114" t="s">
        <v>60</v>
      </c>
      <c r="B114">
        <f t="shared" si="0"/>
        <v>0.33815540931563803</v>
      </c>
      <c r="C114">
        <f>IF('LF Projected Ratios'!D$39&gt;=0,$B114+(1-$B114)*'LF Projected Ratios'!D$39,$B114*(1+'LF Projected Ratios'!D$39))</f>
        <v>0.33845799481530803</v>
      </c>
      <c r="D114">
        <f>IF('LF Projected Ratios'!E$39&gt;=0,$B114+(1-$B114)*'LF Projected Ratios'!E$39,$B114*(1+'LF Projected Ratios'!E$39))</f>
        <v>0.33878934830643631</v>
      </c>
      <c r="E114">
        <f>IF('LF Projected Ratios'!F$39&gt;=0,$B114+(1-$B114)*'LF Projected Ratios'!F$39,$B114*(1+'LF Projected Ratios'!F$39))</f>
        <v>0.33911028164761903</v>
      </c>
      <c r="F114">
        <f>IF('LF Projected Ratios'!G$39&gt;=0,$B114+(1-$B114)*'LF Projected Ratios'!G$39,$B114*(1+'LF Projected Ratios'!G$39))</f>
        <v>0.33942795883221016</v>
      </c>
      <c r="G114">
        <f>IF('LF Projected Ratios'!H$39&gt;=0,$B114+(1-$B114)*'LF Projected Ratios'!H$39,$B114*(1+'LF Projected Ratios'!H$39))</f>
        <v>0.33973264883655419</v>
      </c>
      <c r="H114">
        <f>IF('LF Projected Ratios'!I$39&gt;=0,$B114+(1-$B114)*'LF Projected Ratios'!I$39,$B114*(1+'LF Projected Ratios'!I$39))</f>
        <v>0.34003285897056912</v>
      </c>
      <c r="I114">
        <f>IF('LF Projected Ratios'!J$39&gt;=0,$B114+(1-$B114)*'LF Projected Ratios'!J$39,$B114*(1+'LF Projected Ratios'!J$39))</f>
        <v>0.34034023226223603</v>
      </c>
      <c r="J114">
        <f>IF('LF Projected Ratios'!K$39&gt;=0,$B114+(1-$B114)*'LF Projected Ratios'!K$39,$B114*(1+'LF Projected Ratios'!K$39))</f>
        <v>0.34064775843861061</v>
      </c>
      <c r="K114">
        <f>IF('LF Projected Ratios'!L$39&gt;=0,$B114+(1-$B114)*'LF Projected Ratios'!L$39,$B114*(1+'LF Projected Ratios'!L$39))</f>
        <v>0.34094575186216097</v>
      </c>
      <c r="L114">
        <f>IF('LF Projected Ratios'!M$39&gt;=0,$B114+(1-$B114)*'LF Projected Ratios'!M$39,$B114*(1+'LF Projected Ratios'!M$39))</f>
        <v>0.34123947513217678</v>
      </c>
      <c r="M114">
        <f>IF('LF Projected Ratios'!N$39&gt;=0,$B114+(1-$B114)*'LF Projected Ratios'!N$39,$B114*(1+'LF Projected Ratios'!N$39))</f>
        <v>0.34153271444992356</v>
      </c>
      <c r="N114">
        <f>IF('LF Projected Ratios'!O$39&gt;=0,$B114+(1-$B114)*'LF Projected Ratios'!O$39,$B114*(1+'LF Projected Ratios'!O$39))</f>
        <v>0.34182326693631404</v>
      </c>
      <c r="O114">
        <f>IF('LF Projected Ratios'!P$39&gt;=0,$B114+(1-$B114)*'LF Projected Ratios'!P$39,$B114*(1+'LF Projected Ratios'!P$39))</f>
        <v>0.34211116935044111</v>
      </c>
      <c r="P114">
        <f>IF('LF Projected Ratios'!Q$39&gt;=0,$B114+(1-$B114)*'LF Projected Ratios'!Q$39,$B114*(1+'LF Projected Ratios'!Q$39))</f>
        <v>0.34239645778389705</v>
      </c>
      <c r="Q114">
        <f>IF('LF Projected Ratios'!R$39&gt;=0,$B114+(1-$B114)*'LF Projected Ratios'!R$39,$B114*(1+'LF Projected Ratios'!R$39))</f>
        <v>0.34267916767585588</v>
      </c>
      <c r="R114">
        <f>IF('LF Projected Ratios'!S$39&gt;=0,$B114+(1-$B114)*'LF Projected Ratios'!S$39,$B114*(1+'LF Projected Ratios'!S$39))</f>
        <v>0.34295933382774935</v>
      </c>
      <c r="S114">
        <f>IF('LF Projected Ratios'!T$39&gt;=0,$B114+(1-$B114)*'LF Projected Ratios'!T$39,$B114*(1+'LF Projected Ratios'!T$39))</f>
        <v>0.34323699041754774</v>
      </c>
      <c r="T114">
        <f>IF('LF Projected Ratios'!U$39&gt;=0,$B114+(1-$B114)*'LF Projected Ratios'!U$39,$B114*(1+'LF Projected Ratios'!U$39))</f>
        <v>0.34351217101365972</v>
      </c>
      <c r="U114">
        <f>IF('LF Projected Ratios'!V$39&gt;=0,$B114+(1-$B114)*'LF Projected Ratios'!V$39,$B114*(1+'LF Projected Ratios'!V$39))</f>
        <v>0.34378490858846117</v>
      </c>
      <c r="V114">
        <f>IF('LF Projected Ratios'!W$39&gt;=0,$B114+(1-$B114)*'LF Projected Ratios'!W$39,$B114*(1+'LF Projected Ratios'!W$39))</f>
        <v>0.34405523553146505</v>
      </c>
      <c r="W114">
        <f>IF('LF Projected Ratios'!X$39&gt;=0,$B114+(1-$B114)*'LF Projected Ratios'!X$39,$B114*(1+'LF Projected Ratios'!X$39))</f>
        <v>0.34432318366214482</v>
      </c>
      <c r="X114">
        <f>IF('LF Projected Ratios'!Y$39&gt;=0,$B114+(1-$B114)*'LF Projected Ratios'!Y$39,$B114*(1+'LF Projected Ratios'!Y$39))</f>
        <v>0.34458878424241945</v>
      </c>
      <c r="Y114">
        <f>IF('LF Projected Ratios'!Z$39&gt;=0,$B114+(1-$B114)*'LF Projected Ratios'!Z$39,$B114*(1+'LF Projected Ratios'!Z$39))</f>
        <v>0.34485206798881257</v>
      </c>
      <c r="Z114">
        <f>IF('LF Projected Ratios'!AA$39&gt;=0,$B114+(1-$B114)*'LF Projected Ratios'!AA$39,$B114*(1+'LF Projected Ratios'!AA$39))</f>
        <v>0.34511306508429396</v>
      </c>
      <c r="AA114">
        <f>IF('LF Projected Ratios'!AB$39&gt;=0,$B114+(1-$B114)*'LF Projected Ratios'!AB$39,$B114*(1+'LF Projected Ratios'!AB$39))</f>
        <v>0.34537180518981564</v>
      </c>
      <c r="AB114">
        <f>IF('LF Projected Ratios'!AC$39&gt;=0,$B114+(1-$B114)*'LF Projected Ratios'!AC$39,$B114*(1+'LF Projected Ratios'!AC$39))</f>
        <v>0.3456283174555474</v>
      </c>
      <c r="AC114">
        <f>IF('LF Projected Ratios'!AD$39&gt;=0,$B114+(1-$B114)*'LF Projected Ratios'!AD$39,$B114*(1+'LF Projected Ratios'!AD$39))</f>
        <v>0.34588263053182555</v>
      </c>
      <c r="AD114">
        <f>IF('LF Projected Ratios'!AE$39&gt;=0,$B114+(1-$B114)*'LF Projected Ratios'!AE$39,$B114*(1+'LF Projected Ratios'!AE$39))</f>
        <v>0.34613477257981995</v>
      </c>
      <c r="AE114">
        <f>IF('LF Projected Ratios'!AF$39&gt;=0,$B114+(1-$B114)*'LF Projected Ratios'!AF$39,$B114*(1+'LF Projected Ratios'!AF$39))</f>
        <v>0.34638477128192968</v>
      </c>
      <c r="AF114">
        <f>IF('LF Projected Ratios'!AG$39&gt;=0,$B114+(1-$B114)*'LF Projected Ratios'!AG$39,$B114*(1+'LF Projected Ratios'!AG$39))</f>
        <v>0.34663265385191477</v>
      </c>
    </row>
    <row r="115" spans="1:32" x14ac:dyDescent="0.25">
      <c r="A115" t="s">
        <v>62</v>
      </c>
      <c r="B115">
        <f t="shared" si="0"/>
        <v>0.26110183651303653</v>
      </c>
      <c r="C115">
        <f>IF('LF Projected Ratios'!D$39&gt;=0,$B115+(1-$B115)*'LF Projected Ratios'!D$39,$B115*(1+'LF Projected Ratios'!D$39))</f>
        <v>0.2614396497597577</v>
      </c>
      <c r="D115">
        <f>IF('LF Projected Ratios'!E$39&gt;=0,$B115+(1-$B115)*'LF Projected Ratios'!E$39,$B115*(1+'LF Projected Ratios'!E$39))</f>
        <v>0.26180958023815976</v>
      </c>
      <c r="E115">
        <f>IF('LF Projected Ratios'!F$39&gt;=0,$B115+(1-$B115)*'LF Projected Ratios'!F$39,$B115*(1+'LF Projected Ratios'!F$39))</f>
        <v>0.26216787742716668</v>
      </c>
      <c r="F115">
        <f>IF('LF Projected Ratios'!G$39&gt;=0,$B115+(1-$B115)*'LF Projected Ratios'!G$39,$B115*(1+'LF Projected Ratios'!G$39))</f>
        <v>0.26252253936983422</v>
      </c>
      <c r="G115">
        <f>IF('LF Projected Ratios'!H$39&gt;=0,$B115+(1-$B115)*'LF Projected Ratios'!H$39,$B115*(1+'LF Projected Ratios'!H$39))</f>
        <v>0.26286270213283247</v>
      </c>
      <c r="H115">
        <f>IF('LF Projected Ratios'!I$39&gt;=0,$B115+(1-$B115)*'LF Projected Ratios'!I$39,$B115*(1+'LF Projected Ratios'!I$39))</f>
        <v>0.2631978634679949</v>
      </c>
      <c r="I115">
        <f>IF('LF Projected Ratios'!J$39&gt;=0,$B115+(1-$B115)*'LF Projected Ratios'!J$39,$B115*(1+'LF Projected Ratios'!J$39))</f>
        <v>0.2635410219132166</v>
      </c>
      <c r="J115">
        <f>IF('LF Projected Ratios'!K$39&gt;=0,$B115+(1-$B115)*'LF Projected Ratios'!K$39,$B115*(1+'LF Projected Ratios'!K$39))</f>
        <v>0.26388435104235913</v>
      </c>
      <c r="K115">
        <f>IF('LF Projected Ratios'!L$39&gt;=0,$B115+(1-$B115)*'LF Projected Ratios'!L$39,$B115*(1+'LF Projected Ratios'!L$39))</f>
        <v>0.26421703759218024</v>
      </c>
      <c r="L115">
        <f>IF('LF Projected Ratios'!M$39&gt;=0,$B115+(1-$B115)*'LF Projected Ratios'!M$39,$B115*(1+'LF Projected Ratios'!M$39))</f>
        <v>0.26454495684670437</v>
      </c>
      <c r="M115">
        <f>IF('LF Projected Ratios'!N$39&gt;=0,$B115+(1-$B115)*'LF Projected Ratios'!N$39,$B115*(1+'LF Projected Ratios'!N$39))</f>
        <v>0.26487233580604769</v>
      </c>
      <c r="N115">
        <f>IF('LF Projected Ratios'!O$39&gt;=0,$B115+(1-$B115)*'LF Projected Ratios'!O$39,$B115*(1+'LF Projected Ratios'!O$39))</f>
        <v>0.26519671512652915</v>
      </c>
      <c r="O115">
        <f>IF('LF Projected Ratios'!P$39&gt;=0,$B115+(1-$B115)*'LF Projected Ratios'!P$39,$B115*(1+'LF Projected Ratios'!P$39))</f>
        <v>0.26551813584682543</v>
      </c>
      <c r="P115">
        <f>IF('LF Projected Ratios'!Q$39&gt;=0,$B115+(1-$B115)*'LF Projected Ratios'!Q$39,$B115*(1+'LF Projected Ratios'!Q$39))</f>
        <v>0.2658366382604006</v>
      </c>
      <c r="Q115">
        <f>IF('LF Projected Ratios'!R$39&gt;=0,$B115+(1-$B115)*'LF Projected Ratios'!R$39,$B115*(1+'LF Projected Ratios'!R$39))</f>
        <v>0.26615226193234448</v>
      </c>
      <c r="R115">
        <f>IF('LF Projected Ratios'!S$39&gt;=0,$B115+(1-$B115)*'LF Projected Ratios'!S$39,$B115*(1+'LF Projected Ratios'!S$39))</f>
        <v>0.26646504571575691</v>
      </c>
      <c r="S115">
        <f>IF('LF Projected Ratios'!T$39&gt;=0,$B115+(1-$B115)*'LF Projected Ratios'!T$39,$B115*(1+'LF Projected Ratios'!T$39))</f>
        <v>0.26677502776769141</v>
      </c>
      <c r="T115">
        <f>IF('LF Projected Ratios'!U$39&gt;=0,$B115+(1-$B115)*'LF Projected Ratios'!U$39,$B115*(1+'LF Projected Ratios'!U$39))</f>
        <v>0.26708224556467319</v>
      </c>
      <c r="U115">
        <f>IF('LF Projected Ratios'!V$39&gt;=0,$B115+(1-$B115)*'LF Projected Ratios'!V$39,$B115*(1+'LF Projected Ratios'!V$39))</f>
        <v>0.26738673591780321</v>
      </c>
      <c r="V115">
        <f>IF('LF Projected Ratios'!W$39&gt;=0,$B115+(1-$B115)*'LF Projected Ratios'!W$39,$B115*(1+'LF Projected Ratios'!W$39))</f>
        <v>0.26768853498746109</v>
      </c>
      <c r="W115">
        <f>IF('LF Projected Ratios'!X$39&gt;=0,$B115+(1-$B115)*'LF Projected Ratios'!X$39,$B115*(1+'LF Projected Ratios'!X$39))</f>
        <v>0.26798767829762143</v>
      </c>
      <c r="X115">
        <f>IF('LF Projected Ratios'!Y$39&gt;=0,$B115+(1-$B115)*'LF Projected Ratios'!Y$39,$B115*(1+'LF Projected Ratios'!Y$39))</f>
        <v>0.2682842007497927</v>
      </c>
      <c r="Y115">
        <f>IF('LF Projected Ratios'!Z$39&gt;=0,$B115+(1-$B115)*'LF Projected Ratios'!Z$39,$B115*(1+'LF Projected Ratios'!Z$39))</f>
        <v>0.26857813663659152</v>
      </c>
      <c r="Z115">
        <f>IF('LF Projected Ratios'!AA$39&gt;=0,$B115+(1-$B115)*'LF Projected Ratios'!AA$39,$B115*(1+'LF Projected Ratios'!AA$39))</f>
        <v>0.26886951965496331</v>
      </c>
      <c r="AA115">
        <f>IF('LF Projected Ratios'!AB$39&gt;=0,$B115+(1-$B115)*'LF Projected Ratios'!AB$39,$B115*(1+'LF Projected Ratios'!AB$39))</f>
        <v>0.26915838291906086</v>
      </c>
      <c r="AB115">
        <f>IF('LF Projected Ratios'!AC$39&gt;=0,$B115+(1-$B115)*'LF Projected Ratios'!AC$39,$B115*(1+'LF Projected Ratios'!AC$39))</f>
        <v>0.26944475897278836</v>
      </c>
      <c r="AC115">
        <f>IF('LF Projected Ratios'!AD$39&gt;=0,$B115+(1-$B115)*'LF Projected Ratios'!AD$39,$B115*(1+'LF Projected Ratios'!AD$39))</f>
        <v>0.26972867980202464</v>
      </c>
      <c r="AD115">
        <f>IF('LF Projected Ratios'!AE$39&gt;=0,$B115+(1-$B115)*'LF Projected Ratios'!AE$39,$B115*(1+'LF Projected Ratios'!AE$39))</f>
        <v>0.27001017684653211</v>
      </c>
      <c r="AE115">
        <f>IF('LF Projected Ratios'!AF$39&gt;=0,$B115+(1-$B115)*'LF Projected Ratios'!AF$39,$B115*(1+'LF Projected Ratios'!AF$39))</f>
        <v>0.27028928101156274</v>
      </c>
      <c r="AF115">
        <f>IF('LF Projected Ratios'!AG$39&gt;=0,$B115+(1-$B115)*'LF Projected Ratios'!AG$39,$B115*(1+'LF Projected Ratios'!AG$39))</f>
        <v>0.27056602267916935</v>
      </c>
    </row>
    <row r="116" spans="1:32" x14ac:dyDescent="0.25">
      <c r="A116" t="s">
        <v>64</v>
      </c>
      <c r="B116">
        <f t="shared" si="0"/>
        <v>0.27072920699401692</v>
      </c>
      <c r="C116">
        <f>IF('LF Projected Ratios'!D$39&gt;=0,$B116+(1-$B116)*'LF Projected Ratios'!D$39,$B116*(1+'LF Projected Ratios'!D$39))</f>
        <v>0.27106261875019411</v>
      </c>
      <c r="D116">
        <f>IF('LF Projected Ratios'!E$39&gt;=0,$B116+(1-$B116)*'LF Projected Ratios'!E$39,$B116*(1+'LF Projected Ratios'!E$39))</f>
        <v>0.27142772927106512</v>
      </c>
      <c r="E116">
        <f>IF('LF Projected Ratios'!F$39&gt;=0,$B116+(1-$B116)*'LF Projected Ratios'!F$39,$B116*(1+'LF Projected Ratios'!F$39))</f>
        <v>0.27178135807686132</v>
      </c>
      <c r="F116">
        <f>IF('LF Projected Ratios'!G$39&gt;=0,$B116+(1-$B116)*'LF Projected Ratios'!G$39,$B116*(1+'LF Projected Ratios'!G$39))</f>
        <v>0.27213139900125283</v>
      </c>
      <c r="G116">
        <f>IF('LF Projected Ratios'!H$39&gt;=0,$B116+(1-$B116)*'LF Projected Ratios'!H$39,$B116*(1+'LF Projected Ratios'!H$39))</f>
        <v>0.27246712966101272</v>
      </c>
      <c r="H116">
        <f>IF('LF Projected Ratios'!I$39&gt;=0,$B116+(1-$B116)*'LF Projected Ratios'!I$39,$B116*(1+'LF Projected Ratios'!I$39))</f>
        <v>0.27279792405834263</v>
      </c>
      <c r="I116">
        <f>IF('LF Projected Ratios'!J$39&gt;=0,$B116+(1-$B116)*'LF Projected Ratios'!J$39,$B116*(1+'LF Projected Ratios'!J$39))</f>
        <v>0.27313661136850259</v>
      </c>
      <c r="J116">
        <f>IF('LF Projected Ratios'!K$39&gt;=0,$B116+(1-$B116)*'LF Projected Ratios'!K$39,$B116*(1+'LF Projected Ratios'!K$39))</f>
        <v>0.27347546713868104</v>
      </c>
      <c r="K116">
        <f>IF('LF Projected Ratios'!L$39&gt;=0,$B116+(1-$B116)*'LF Projected Ratios'!L$39,$B116*(1+'LF Projected Ratios'!L$39))</f>
        <v>0.27380381899553979</v>
      </c>
      <c r="L116">
        <f>IF('LF Projected Ratios'!M$39&gt;=0,$B116+(1-$B116)*'LF Projected Ratios'!M$39,$B116*(1+'LF Projected Ratios'!M$39))</f>
        <v>0.27412746567191021</v>
      </c>
      <c r="M116">
        <f>IF('LF Projected Ratios'!N$39&gt;=0,$B116+(1-$B116)*'LF Projected Ratios'!N$39,$B116*(1+'LF Projected Ratios'!N$39))</f>
        <v>0.27445057909280041</v>
      </c>
      <c r="N116">
        <f>IF('LF Projected Ratios'!O$39&gt;=0,$B116+(1-$B116)*'LF Projected Ratios'!O$39,$B116*(1+'LF Projected Ratios'!O$39))</f>
        <v>0.27477073195820462</v>
      </c>
      <c r="O116">
        <f>IF('LF Projected Ratios'!P$39&gt;=0,$B116+(1-$B116)*'LF Projected Ratios'!P$39,$B116*(1+'LF Projected Ratios'!P$39))</f>
        <v>0.2750879647720918</v>
      </c>
      <c r="P116">
        <f>IF('LF Projected Ratios'!Q$39&gt;=0,$B116+(1-$B116)*'LF Projected Ratios'!Q$39,$B116*(1+'LF Projected Ratios'!Q$39))</f>
        <v>0.27540231730292791</v>
      </c>
      <c r="Q116">
        <f>IF('LF Projected Ratios'!R$39&gt;=0,$B116+(1-$B116)*'LF Projected Ratios'!R$39,$B116*(1+'LF Projected Ratios'!R$39))</f>
        <v>0.27571382860029492</v>
      </c>
      <c r="R116">
        <f>IF('LF Projected Ratios'!S$39&gt;=0,$B116+(1-$B116)*'LF Projected Ratios'!S$39,$B116*(1+'LF Projected Ratios'!S$39))</f>
        <v>0.27602253701106177</v>
      </c>
      <c r="S116">
        <f>IF('LF Projected Ratios'!T$39&gt;=0,$B116+(1-$B116)*'LF Projected Ratios'!T$39,$B116*(1+'LF Projected Ratios'!T$39))</f>
        <v>0.27632848019511991</v>
      </c>
      <c r="T116">
        <f>IF('LF Projected Ratios'!U$39&gt;=0,$B116+(1-$B116)*'LF Projected Ratios'!U$39,$B116*(1+'LF Projected Ratios'!U$39))</f>
        <v>0.27663169514069941</v>
      </c>
      <c r="U116">
        <f>IF('LF Projected Ratios'!V$39&gt;=0,$B116+(1-$B116)*'LF Projected Ratios'!V$39,$B116*(1+'LF Projected Ratios'!V$39))</f>
        <v>0.27693221817927605</v>
      </c>
      <c r="V116">
        <f>IF('LF Projected Ratios'!W$39&gt;=0,$B116+(1-$B116)*'LF Projected Ratios'!W$39,$B116*(1+'LF Projected Ratios'!W$39))</f>
        <v>0.27723008500008284</v>
      </c>
      <c r="W116">
        <f>IF('LF Projected Ratios'!X$39&gt;=0,$B116+(1-$B116)*'LF Projected Ratios'!X$39,$B116*(1+'LF Projected Ratios'!X$39))</f>
        <v>0.27752533066423979</v>
      </c>
      <c r="X116">
        <f>IF('LF Projected Ratios'!Y$39&gt;=0,$B116+(1-$B116)*'LF Projected Ratios'!Y$39,$B116*(1+'LF Projected Ratios'!Y$39))</f>
        <v>0.27781798961851101</v>
      </c>
      <c r="Y116">
        <f>IF('LF Projected Ratios'!Z$39&gt;=0,$B116+(1-$B116)*'LF Projected Ratios'!Z$39,$B116*(1+'LF Projected Ratios'!Z$39))</f>
        <v>0.27810809570870226</v>
      </c>
      <c r="Z116">
        <f>IF('LF Projected Ratios'!AA$39&gt;=0,$B116+(1-$B116)*'LF Projected Ratios'!AA$39,$B116*(1+'LF Projected Ratios'!AA$39))</f>
        <v>0.27839568219270933</v>
      </c>
      <c r="AA116">
        <f>IF('LF Projected Ratios'!AB$39&gt;=0,$B116+(1-$B116)*'LF Projected Ratios'!AB$39,$B116*(1+'LF Projected Ratios'!AB$39))</f>
        <v>0.27868078175322863</v>
      </c>
      <c r="AB116">
        <f>IF('LF Projected Ratios'!AC$39&gt;=0,$B116+(1-$B116)*'LF Projected Ratios'!AC$39,$B116*(1+'LF Projected Ratios'!AC$39))</f>
        <v>0.27896342651013833</v>
      </c>
      <c r="AC116">
        <f>IF('LF Projected Ratios'!AD$39&gt;=0,$B116+(1-$B116)*'LF Projected Ratios'!AD$39,$B116*(1+'LF Projected Ratios'!AD$39))</f>
        <v>0.27924364803256158</v>
      </c>
      <c r="AD116">
        <f>IF('LF Projected Ratios'!AE$39&gt;=0,$B116+(1-$B116)*'LF Projected Ratios'!AE$39,$B116*(1+'LF Projected Ratios'!AE$39))</f>
        <v>0.27952147735062083</v>
      </c>
      <c r="AE116">
        <f>IF('LF Projected Ratios'!AF$39&gt;=0,$B116+(1-$B116)*'LF Projected Ratios'!AF$39,$B116*(1+'LF Projected Ratios'!AF$39))</f>
        <v>0.27979694496689239</v>
      </c>
      <c r="AF116">
        <f>IF('LF Projected Ratios'!AG$39&gt;=0,$B116+(1-$B116)*'LF Projected Ratios'!AG$39,$B116*(1+'LF Projected Ratios'!AG$39))</f>
        <v>0.28007008086757024</v>
      </c>
    </row>
    <row r="117" spans="1:32" x14ac:dyDescent="0.25">
      <c r="A117" t="s">
        <v>66</v>
      </c>
      <c r="B117">
        <f t="shared" si="0"/>
        <v>0.24053559611947084</v>
      </c>
      <c r="C117">
        <f>IF('LF Projected Ratios'!D$39&gt;=0,$B117+(1-$B117)*'LF Projected Ratios'!D$39,$B117*(1+'LF Projected Ratios'!D$39))</f>
        <v>0.24088281194530711</v>
      </c>
      <c r="D117">
        <f>IF('LF Projected Ratios'!E$39&gt;=0,$B117+(1-$B117)*'LF Projected Ratios'!E$39,$B117*(1+'LF Projected Ratios'!E$39))</f>
        <v>0.24126303894293699</v>
      </c>
      <c r="E117">
        <f>IF('LF Projected Ratios'!F$39&gt;=0,$B117+(1-$B117)*'LF Projected Ratios'!F$39,$B117*(1+'LF Projected Ratios'!F$39))</f>
        <v>0.24163130885414785</v>
      </c>
      <c r="F117">
        <f>IF('LF Projected Ratios'!G$39&gt;=0,$B117+(1-$B117)*'LF Projected Ratios'!G$39,$B117*(1+'LF Projected Ratios'!G$39))</f>
        <v>0.24199584233680799</v>
      </c>
      <c r="G117">
        <f>IF('LF Projected Ratios'!H$39&gt;=0,$B117+(1-$B117)*'LF Projected Ratios'!H$39,$B117*(1+'LF Projected Ratios'!H$39))</f>
        <v>0.24234547307455906</v>
      </c>
      <c r="H117">
        <f>IF('LF Projected Ratios'!I$39&gt;=0,$B117+(1-$B117)*'LF Projected Ratios'!I$39,$B117*(1+'LF Projected Ratios'!I$39))</f>
        <v>0.24268996317643143</v>
      </c>
      <c r="I117">
        <f>IF('LF Projected Ratios'!J$39&gt;=0,$B117+(1-$B117)*'LF Projected Ratios'!J$39,$B117*(1+'LF Projected Ratios'!J$39))</f>
        <v>0.24304267297720691</v>
      </c>
      <c r="J117">
        <f>IF('LF Projected Ratios'!K$39&gt;=0,$B117+(1-$B117)*'LF Projected Ratios'!K$39,$B117*(1+'LF Projected Ratios'!K$39))</f>
        <v>0.24339555821266146</v>
      </c>
      <c r="K117">
        <f>IF('LF Projected Ratios'!L$39&gt;=0,$B117+(1-$B117)*'LF Projected Ratios'!L$39,$B117*(1+'LF Projected Ratios'!L$39))</f>
        <v>0.24373750464685828</v>
      </c>
      <c r="L117">
        <f>IF('LF Projected Ratios'!M$39&gt;=0,$B117+(1-$B117)*'LF Projected Ratios'!M$39,$B117*(1+'LF Projected Ratios'!M$39))</f>
        <v>0.2440745510944809</v>
      </c>
      <c r="M117">
        <f>IF('LF Projected Ratios'!N$39&gt;=0,$B117+(1-$B117)*'LF Projected Ratios'!N$39,$B117*(1+'LF Projected Ratios'!N$39))</f>
        <v>0.24441104220853019</v>
      </c>
      <c r="N117">
        <f>IF('LF Projected Ratios'!O$39&gt;=0,$B117+(1-$B117)*'LF Projected Ratios'!O$39,$B117*(1+'LF Projected Ratios'!O$39))</f>
        <v>0.24474445019278887</v>
      </c>
      <c r="O117">
        <f>IF('LF Projected Ratios'!P$39&gt;=0,$B117+(1-$B117)*'LF Projected Ratios'!P$39,$B117*(1+'LF Projected Ratios'!P$39))</f>
        <v>0.24507481722819016</v>
      </c>
      <c r="P117">
        <f>IF('LF Projected Ratios'!Q$39&gt;=0,$B117+(1-$B117)*'LF Projected Ratios'!Q$39,$B117*(1+'LF Projected Ratios'!Q$39))</f>
        <v>0.24540218472971279</v>
      </c>
      <c r="Q117">
        <f>IF('LF Projected Ratios'!R$39&gt;=0,$B117+(1-$B117)*'LF Projected Ratios'!R$39,$B117*(1+'LF Projected Ratios'!R$39))</f>
        <v>0.24572659336368774</v>
      </c>
      <c r="R117">
        <f>IF('LF Projected Ratios'!S$39&gt;=0,$B117+(1-$B117)*'LF Projected Ratios'!S$39,$B117*(1+'LF Projected Ratios'!S$39))</f>
        <v>0.24604808306463896</v>
      </c>
      <c r="S117">
        <f>IF('LF Projected Ratios'!T$39&gt;=0,$B117+(1-$B117)*'LF Projected Ratios'!T$39,$B117*(1+'LF Projected Ratios'!T$39))</f>
        <v>0.24636669305167036</v>
      </c>
      <c r="T117">
        <f>IF('LF Projected Ratios'!U$39&gt;=0,$B117+(1-$B117)*'LF Projected Ratios'!U$39,$B117*(1+'LF Projected Ratios'!U$39))</f>
        <v>0.24668246184441606</v>
      </c>
      <c r="U117">
        <f>IF('LF Projected Ratios'!V$39&gt;=0,$B117+(1-$B117)*'LF Projected Ratios'!V$39,$B117*(1+'LF Projected Ratios'!V$39))</f>
        <v>0.24699542727856458</v>
      </c>
      <c r="V117">
        <f>IF('LF Projected Ratios'!W$39&gt;=0,$B117+(1-$B117)*'LF Projected Ratios'!W$39,$B117*(1+'LF Projected Ratios'!W$39))</f>
        <v>0.24730562652097138</v>
      </c>
      <c r="W117">
        <f>IF('LF Projected Ratios'!X$39&gt;=0,$B117+(1-$B117)*'LF Projected Ratios'!X$39,$B117*(1+'LF Projected Ratios'!X$39))</f>
        <v>0.24761309608437318</v>
      </c>
      <c r="X117">
        <f>IF('LF Projected Ratios'!Y$39&gt;=0,$B117+(1-$B117)*'LF Projected Ratios'!Y$39,$B117*(1+'LF Projected Ratios'!Y$39))</f>
        <v>0.24791787184171535</v>
      </c>
      <c r="Y117">
        <f>IF('LF Projected Ratios'!Z$39&gt;=0,$B117+(1-$B117)*'LF Projected Ratios'!Z$39,$B117*(1+'LF Projected Ratios'!Z$39))</f>
        <v>0.24821998904010339</v>
      </c>
      <c r="Z117">
        <f>IF('LF Projected Ratios'!AA$39&gt;=0,$B117+(1-$B117)*'LF Projected Ratios'!AA$39,$B117*(1+'LF Projected Ratios'!AA$39))</f>
        <v>0.24851948231439214</v>
      </c>
      <c r="AA117">
        <f>IF('LF Projected Ratios'!AB$39&gt;=0,$B117+(1-$B117)*'LF Projected Ratios'!AB$39,$B117*(1+'LF Projected Ratios'!AB$39))</f>
        <v>0.24881638570042236</v>
      </c>
      <c r="AB117">
        <f>IF('LF Projected Ratios'!AC$39&gt;=0,$B117+(1-$B117)*'LF Projected Ratios'!AC$39,$B117*(1+'LF Projected Ratios'!AC$39))</f>
        <v>0.24911073264791433</v>
      </c>
      <c r="AC117">
        <f>IF('LF Projected Ratios'!AD$39&gt;=0,$B117+(1-$B117)*'LF Projected Ratios'!AD$39,$B117*(1+'LF Projected Ratios'!AD$39))</f>
        <v>0.24940255603303094</v>
      </c>
      <c r="AD117">
        <f>IF('LF Projected Ratios'!AE$39&gt;=0,$B117+(1-$B117)*'LF Projected Ratios'!AE$39,$B117*(1+'LF Projected Ratios'!AE$39))</f>
        <v>0.24969188817061821</v>
      </c>
      <c r="AE117">
        <f>IF('LF Projected Ratios'!AF$39&gt;=0,$B117+(1-$B117)*'LF Projected Ratios'!AF$39,$B117*(1+'LF Projected Ratios'!AF$39))</f>
        <v>0.24997876082613446</v>
      </c>
      <c r="AF117">
        <f>IF('LF Projected Ratios'!AG$39&gt;=0,$B117+(1-$B117)*'LF Projected Ratios'!AG$39,$B117*(1+'LF Projected Ratios'!AG$39))</f>
        <v>0.25026320522727613</v>
      </c>
    </row>
    <row r="118" spans="1:32" x14ac:dyDescent="0.25">
      <c r="A118" t="s">
        <v>68</v>
      </c>
      <c r="B118">
        <f t="shared" si="0"/>
        <v>0.23360724667682792</v>
      </c>
      <c r="C118">
        <f>IF('LF Projected Ratios'!D$39&gt;=0,$B118+(1-$B118)*'LF Projected Ratios'!D$39,$B118*(1+'LF Projected Ratios'!D$39))</f>
        <v>0.23395763004094661</v>
      </c>
      <c r="D118">
        <f>IF('LF Projected Ratios'!E$39&gt;=0,$B118+(1-$B118)*'LF Projected Ratios'!E$39,$B118*(1+'LF Projected Ratios'!E$39))</f>
        <v>0.23434132572715968</v>
      </c>
      <c r="E118">
        <f>IF('LF Projected Ratios'!F$39&gt;=0,$B118+(1-$B118)*'LF Projected Ratios'!F$39,$B118*(1+'LF Projected Ratios'!F$39))</f>
        <v>0.23471295524630087</v>
      </c>
      <c r="F118">
        <f>IF('LF Projected Ratios'!G$39&gt;=0,$B118+(1-$B118)*'LF Projected Ratios'!G$39,$B118*(1+'LF Projected Ratios'!G$39))</f>
        <v>0.23508081425065566</v>
      </c>
      <c r="G118">
        <f>IF('LF Projected Ratios'!H$39&gt;=0,$B118+(1-$B118)*'LF Projected Ratios'!H$39,$B118*(1+'LF Projected Ratios'!H$39))</f>
        <v>0.23543363455715366</v>
      </c>
      <c r="H118">
        <f>IF('LF Projected Ratios'!I$39&gt;=0,$B118+(1-$B118)*'LF Projected Ratios'!I$39,$B118*(1+'LF Projected Ratios'!I$39))</f>
        <v>0.23578126733140556</v>
      </c>
      <c r="I118">
        <f>IF('LF Projected Ratios'!J$39&gt;=0,$B118+(1-$B118)*'LF Projected Ratios'!J$39,$B118*(1+'LF Projected Ratios'!J$39))</f>
        <v>0.23613719479022943</v>
      </c>
      <c r="J118">
        <f>IF('LF Projected Ratios'!K$39&gt;=0,$B118+(1-$B118)*'LF Projected Ratios'!K$39,$B118*(1+'LF Projected Ratios'!K$39))</f>
        <v>0.23649329928416654</v>
      </c>
      <c r="K118">
        <f>IF('LF Projected Ratios'!L$39&gt;=0,$B118+(1-$B118)*'LF Projected Ratios'!L$39,$B118*(1+'LF Projected Ratios'!L$39))</f>
        <v>0.23683836518568097</v>
      </c>
      <c r="L118">
        <f>IF('LF Projected Ratios'!M$39&gt;=0,$B118+(1-$B118)*'LF Projected Ratios'!M$39,$B118*(1+'LF Projected Ratios'!M$39))</f>
        <v>0.23717848639961991</v>
      </c>
      <c r="M118">
        <f>IF('LF Projected Ratios'!N$39&gt;=0,$B118+(1-$B118)*'LF Projected Ratios'!N$39,$B118*(1+'LF Projected Ratios'!N$39))</f>
        <v>0.23751804721385603</v>
      </c>
      <c r="N118">
        <f>IF('LF Projected Ratios'!O$39&gt;=0,$B118+(1-$B118)*'LF Projected Ratios'!O$39,$B118*(1+'LF Projected Ratios'!O$39))</f>
        <v>0.23785449677190026</v>
      </c>
      <c r="O118">
        <f>IF('LF Projected Ratios'!P$39&gt;=0,$B118+(1-$B118)*'LF Projected Ratios'!P$39,$B118*(1+'LF Projected Ratios'!P$39))</f>
        <v>0.23818787763948895</v>
      </c>
      <c r="P118">
        <f>IF('LF Projected Ratios'!Q$39&gt;=0,$B118+(1-$B118)*'LF Projected Ratios'!Q$39,$B118*(1+'LF Projected Ratios'!Q$39))</f>
        <v>0.23851823160941632</v>
      </c>
      <c r="Q118">
        <f>IF('LF Projected Ratios'!R$39&gt;=0,$B118+(1-$B118)*'LF Projected Ratios'!R$39,$B118*(1+'LF Projected Ratios'!R$39))</f>
        <v>0.23884559971899924</v>
      </c>
      <c r="R118">
        <f>IF('LF Projected Ratios'!S$39&gt;=0,$B118+(1-$B118)*'LF Projected Ratios'!S$39,$B118*(1+'LF Projected Ratios'!S$39))</f>
        <v>0.2391700222670714</v>
      </c>
      <c r="S118">
        <f>IF('LF Projected Ratios'!T$39&gt;=0,$B118+(1-$B118)*'LF Projected Ratios'!T$39,$B118*(1+'LF Projected Ratios'!T$39))</f>
        <v>0.23949153883052007</v>
      </c>
      <c r="T118">
        <f>IF('LF Projected Ratios'!U$39&gt;=0,$B118+(1-$B118)*'LF Projected Ratios'!U$39,$B118*(1+'LF Projected Ratios'!U$39))</f>
        <v>0.23981018828038156</v>
      </c>
      <c r="U118">
        <f>IF('LF Projected Ratios'!V$39&gt;=0,$B118+(1-$B118)*'LF Projected Ratios'!V$39,$B118*(1+'LF Projected Ratios'!V$39))</f>
        <v>0.2401260087975072</v>
      </c>
      <c r="V118">
        <f>IF('LF Projected Ratios'!W$39&gt;=0,$B118+(1-$B118)*'LF Projected Ratios'!W$39,$B118*(1+'LF Projected Ratios'!W$39))</f>
        <v>0.24043903788781371</v>
      </c>
      <c r="W118">
        <f>IF('LF Projected Ratios'!X$39&gt;=0,$B118+(1-$B118)*'LF Projected Ratios'!X$39,$B118*(1+'LF Projected Ratios'!X$39))</f>
        <v>0.24074931239713182</v>
      </c>
      <c r="X118">
        <f>IF('LF Projected Ratios'!Y$39&gt;=0,$B118+(1-$B118)*'LF Projected Ratios'!Y$39,$B118*(1+'LF Projected Ratios'!Y$39))</f>
        <v>0.24105686852566413</v>
      </c>
      <c r="Y118">
        <f>IF('LF Projected Ratios'!Z$39&gt;=0,$B118+(1-$B118)*'LF Projected Ratios'!Z$39,$B118*(1+'LF Projected Ratios'!Z$39))</f>
        <v>0.24136174184206427</v>
      </c>
      <c r="Z118">
        <f>IF('LF Projected Ratios'!AA$39&gt;=0,$B118+(1-$B118)*'LF Projected Ratios'!AA$39,$B118*(1+'LF Projected Ratios'!AA$39))</f>
        <v>0.24166396729714962</v>
      </c>
      <c r="AA118">
        <f>IF('LF Projected Ratios'!AB$39&gt;=0,$B118+(1-$B118)*'LF Projected Ratios'!AB$39,$B118*(1+'LF Projected Ratios'!AB$39))</f>
        <v>0.24196357923725903</v>
      </c>
      <c r="AB118">
        <f>IF('LF Projected Ratios'!AC$39&gt;=0,$B118+(1-$B118)*'LF Projected Ratios'!AC$39,$B118*(1+'LF Projected Ratios'!AC$39))</f>
        <v>0.24226061141726379</v>
      </c>
      <c r="AC118">
        <f>IF('LF Projected Ratios'!AD$39&gt;=0,$B118+(1-$B118)*'LF Projected Ratios'!AD$39,$B118*(1+'LF Projected Ratios'!AD$39))</f>
        <v>0.24255509701324543</v>
      </c>
      <c r="AD118">
        <f>IF('LF Projected Ratios'!AE$39&gt;=0,$B118+(1-$B118)*'LF Projected Ratios'!AE$39,$B118*(1+'LF Projected Ratios'!AE$39))</f>
        <v>0.24284706863484795</v>
      </c>
      <c r="AE118">
        <f>IF('LF Projected Ratios'!AF$39&gt;=0,$B118+(1-$B118)*'LF Projected Ratios'!AF$39,$B118*(1+'LF Projected Ratios'!AF$39))</f>
        <v>0.24313655833731573</v>
      </c>
      <c r="AF118">
        <f>IF('LF Projected Ratios'!AG$39&gt;=0,$B118+(1-$B118)*'LF Projected Ratios'!AG$39,$B118*(1+'LF Projected Ratios'!AG$39))</f>
        <v>0.24342359763322538</v>
      </c>
    </row>
    <row r="119" spans="1:32" x14ac:dyDescent="0.25">
      <c r="A119" t="s">
        <v>70</v>
      </c>
      <c r="B119">
        <f t="shared" si="0"/>
        <v>0.27813490170703548</v>
      </c>
      <c r="C119">
        <f>IF('LF Projected Ratios'!D$39&gt;=0,$B119+(1-$B119)*'LF Projected Ratios'!D$39,$B119*(1+'LF Projected Ratios'!D$39))</f>
        <v>0.27846492768977477</v>
      </c>
      <c r="D119">
        <f>IF('LF Projected Ratios'!E$39&gt;=0,$B119+(1-$B119)*'LF Projected Ratios'!E$39,$B119*(1+'LF Projected Ratios'!E$39))</f>
        <v>0.27882633053843403</v>
      </c>
      <c r="E119">
        <f>IF('LF Projected Ratios'!F$39&gt;=0,$B119+(1-$B119)*'LF Projected Ratios'!F$39,$B119*(1+'LF Projected Ratios'!F$39))</f>
        <v>0.27917636826804482</v>
      </c>
      <c r="F119">
        <f>IF('LF Projected Ratios'!G$39&gt;=0,$B119+(1-$B119)*'LF Projected Ratios'!G$39,$B119*(1+'LF Projected Ratios'!G$39))</f>
        <v>0.27952285455093973</v>
      </c>
      <c r="G119">
        <f>IF('LF Projected Ratios'!H$39&gt;=0,$B119+(1-$B119)*'LF Projected Ratios'!H$39,$B119*(1+'LF Projected Ratios'!H$39))</f>
        <v>0.27985517588895548</v>
      </c>
      <c r="H119">
        <f>IF('LF Projected Ratios'!I$39&gt;=0,$B119+(1-$B119)*'LF Projected Ratios'!I$39,$B119*(1+'LF Projected Ratios'!I$39))</f>
        <v>0.28018261109194642</v>
      </c>
      <c r="I119">
        <f>IF('LF Projected Ratios'!J$39&gt;=0,$B119+(1-$B119)*'LF Projected Ratios'!J$39,$B119*(1+'LF Projected Ratios'!J$39))</f>
        <v>0.28051785905578092</v>
      </c>
      <c r="J119">
        <f>IF('LF Projected Ratios'!K$39&gt;=0,$B119+(1-$B119)*'LF Projected Ratios'!K$39,$B119*(1+'LF Projected Ratios'!K$39))</f>
        <v>0.28085327376893393</v>
      </c>
      <c r="K119">
        <f>IF('LF Projected Ratios'!L$39&gt;=0,$B119+(1-$B119)*'LF Projected Ratios'!L$39,$B119*(1+'LF Projected Ratios'!L$39))</f>
        <v>0.28117829123528415</v>
      </c>
      <c r="L119">
        <f>IF('LF Projected Ratios'!M$39&gt;=0,$B119+(1-$B119)*'LF Projected Ratios'!M$39,$B119*(1+'LF Projected Ratios'!M$39))</f>
        <v>0.28149865130193008</v>
      </c>
      <c r="M119">
        <f>IF('LF Projected Ratios'!N$39&gt;=0,$B119+(1-$B119)*'LF Projected Ratios'!N$39,$B119*(1+'LF Projected Ratios'!N$39))</f>
        <v>0.28181848352826855</v>
      </c>
      <c r="N119">
        <f>IF('LF Projected Ratios'!O$39&gt;=0,$B119+(1-$B119)*'LF Projected Ratios'!O$39,$B119*(1+'LF Projected Ratios'!O$39))</f>
        <v>0.28213538526335813</v>
      </c>
      <c r="O119">
        <f>IF('LF Projected Ratios'!P$39&gt;=0,$B119+(1-$B119)*'LF Projected Ratios'!P$39,$B119*(1+'LF Projected Ratios'!P$39))</f>
        <v>0.28244939659985291</v>
      </c>
      <c r="P119">
        <f>IF('LF Projected Ratios'!Q$39&gt;=0,$B119+(1-$B119)*'LF Projected Ratios'!Q$39,$B119*(1+'LF Projected Ratios'!Q$39))</f>
        <v>0.28276055690237278</v>
      </c>
      <c r="Q119">
        <f>IF('LF Projected Ratios'!R$39&gt;=0,$B119+(1-$B119)*'LF Projected Ratios'!R$39,$B119*(1+'LF Projected Ratios'!R$39))</f>
        <v>0.28306890482395392</v>
      </c>
      <c r="R119">
        <f>IF('LF Projected Ratios'!S$39&gt;=0,$B119+(1-$B119)*'LF Projected Ratios'!S$39,$B119*(1+'LF Projected Ratios'!S$39))</f>
        <v>0.28337447832205537</v>
      </c>
      <c r="S119">
        <f>IF('LF Projected Ratios'!T$39&gt;=0,$B119+(1-$B119)*'LF Projected Ratios'!T$39,$B119*(1+'LF Projected Ratios'!T$39))</f>
        <v>0.28367731467413509</v>
      </c>
      <c r="T119">
        <f>IF('LF Projected Ratios'!U$39&gt;=0,$B119+(1-$B119)*'LF Projected Ratios'!U$39,$B119*(1+'LF Projected Ratios'!U$39))</f>
        <v>0.28397745049281009</v>
      </c>
      <c r="U119">
        <f>IF('LF Projected Ratios'!V$39&gt;=0,$B119+(1-$B119)*'LF Projected Ratios'!V$39,$B119*(1+'LF Projected Ratios'!V$39))</f>
        <v>0.28427492174061259</v>
      </c>
      <c r="V119">
        <f>IF('LF Projected Ratios'!W$39&gt;=0,$B119+(1-$B119)*'LF Projected Ratios'!W$39,$B119*(1+'LF Projected Ratios'!W$39))</f>
        <v>0.28456976374435394</v>
      </c>
      <c r="W119">
        <f>IF('LF Projected Ratios'!X$39&gt;=0,$B119+(1-$B119)*'LF Projected Ratios'!X$39,$B119*(1+'LF Projected Ratios'!X$39))</f>
        <v>0.28486201120911081</v>
      </c>
      <c r="X119">
        <f>IF('LF Projected Ratios'!Y$39&gt;=0,$B119+(1-$B119)*'LF Projected Ratios'!Y$39,$B119*(1+'LF Projected Ratios'!Y$39))</f>
        <v>0.28515169823184283</v>
      </c>
      <c r="Y119">
        <f>IF('LF Projected Ratios'!Z$39&gt;=0,$B119+(1-$B119)*'LF Projected Ratios'!Z$39,$B119*(1+'LF Projected Ratios'!Z$39))</f>
        <v>0.28543885831465393</v>
      </c>
      <c r="Z119">
        <f>IF('LF Projected Ratios'!AA$39&gt;=0,$B119+(1-$B119)*'LF Projected Ratios'!AA$39,$B119*(1+'LF Projected Ratios'!AA$39))</f>
        <v>0.28572352437770815</v>
      </c>
      <c r="AA119">
        <f>IF('LF Projected Ratios'!AB$39&gt;=0,$B119+(1-$B119)*'LF Projected Ratios'!AB$39,$B119*(1+'LF Projected Ratios'!AB$39))</f>
        <v>0.28600572877181157</v>
      </c>
      <c r="AB119">
        <f>IF('LF Projected Ratios'!AC$39&gt;=0,$B119+(1-$B119)*'LF Projected Ratios'!AC$39,$B119*(1+'LF Projected Ratios'!AC$39))</f>
        <v>0.28628550329066704</v>
      </c>
      <c r="AC119">
        <f>IF('LF Projected Ratios'!AD$39&gt;=0,$B119+(1-$B119)*'LF Projected Ratios'!AD$39,$B119*(1+'LF Projected Ratios'!AD$39))</f>
        <v>0.28656287918281553</v>
      </c>
      <c r="AD119">
        <f>IF('LF Projected Ratios'!AE$39&gt;=0,$B119+(1-$B119)*'LF Projected Ratios'!AE$39,$B119*(1+'LF Projected Ratios'!AE$39))</f>
        <v>0.28683788716327069</v>
      </c>
      <c r="AE119">
        <f>IF('LF Projected Ratios'!AF$39&gt;=0,$B119+(1-$B119)*'LF Projected Ratios'!AF$39,$B119*(1+'LF Projected Ratios'!AF$39))</f>
        <v>0.28711055742485725</v>
      </c>
      <c r="AF119">
        <f>IF('LF Projected Ratios'!AG$39&gt;=0,$B119+(1-$B119)*'LF Projected Ratios'!AG$39,$B119*(1+'LF Projected Ratios'!AG$39))</f>
        <v>0.28738091964926155</v>
      </c>
    </row>
    <row r="120" spans="1:32" x14ac:dyDescent="0.25">
      <c r="A120" t="s">
        <v>72</v>
      </c>
      <c r="B120">
        <f t="shared" si="0"/>
        <v>0.21202305014390854</v>
      </c>
      <c r="C120">
        <f>IF('LF Projected Ratios'!D$39&gt;=0,$B120+(1-$B120)*'LF Projected Ratios'!D$39,$B120*(1+'LF Projected Ratios'!D$39))</f>
        <v>0.21238330148154369</v>
      </c>
      <c r="D120">
        <f>IF('LF Projected Ratios'!E$39&gt;=0,$B120+(1-$B120)*'LF Projected Ratios'!E$39,$B120*(1+'LF Projected Ratios'!E$39))</f>
        <v>0.21277780332825888</v>
      </c>
      <c r="E120">
        <f>IF('LF Projected Ratios'!F$39&gt;=0,$B120+(1-$B120)*'LF Projected Ratios'!F$39,$B120*(1+'LF Projected Ratios'!F$39))</f>
        <v>0.21315989918407119</v>
      </c>
      <c r="F120">
        <f>IF('LF Projected Ratios'!G$39&gt;=0,$B120+(1-$B120)*'LF Projected Ratios'!G$39,$B120*(1+'LF Projected Ratios'!G$39))</f>
        <v>0.21353811833472428</v>
      </c>
      <c r="G120">
        <f>IF('LF Projected Ratios'!H$39&gt;=0,$B120+(1-$B120)*'LF Projected Ratios'!H$39,$B120*(1+'LF Projected Ratios'!H$39))</f>
        <v>0.21390087524722909</v>
      </c>
      <c r="H120">
        <f>IF('LF Projected Ratios'!I$39&gt;=0,$B120+(1-$B120)*'LF Projected Ratios'!I$39,$B120*(1+'LF Projected Ratios'!I$39))</f>
        <v>0.21425829852913936</v>
      </c>
      <c r="I120">
        <f>IF('LF Projected Ratios'!J$39&gt;=0,$B120+(1-$B120)*'LF Projected Ratios'!J$39,$B120*(1+'LF Projected Ratios'!J$39))</f>
        <v>0.21462425010182576</v>
      </c>
      <c r="J120">
        <f>IF('LF Projected Ratios'!K$39&gt;=0,$B120+(1-$B120)*'LF Projected Ratios'!K$39,$B120*(1+'LF Projected Ratios'!K$39))</f>
        <v>0.21499038369552936</v>
      </c>
      <c r="K120">
        <f>IF('LF Projected Ratios'!L$39&gt;=0,$B120+(1-$B120)*'LF Projected Ratios'!L$39,$B120*(1+'LF Projected Ratios'!L$39))</f>
        <v>0.21534516781293608</v>
      </c>
      <c r="L120">
        <f>IF('LF Projected Ratios'!M$39&gt;=0,$B120+(1-$B120)*'LF Projected Ratios'!M$39,$B120*(1+'LF Projected Ratios'!M$39))</f>
        <v>0.2156948679837413</v>
      </c>
      <c r="M120">
        <f>IF('LF Projected Ratios'!N$39&gt;=0,$B120+(1-$B120)*'LF Projected Ratios'!N$39,$B120*(1+'LF Projected Ratios'!N$39))</f>
        <v>0.21604399197210394</v>
      </c>
      <c r="N120">
        <f>IF('LF Projected Ratios'!O$39&gt;=0,$B120+(1-$B120)*'LF Projected Ratios'!O$39,$B120*(1+'LF Projected Ratios'!O$39))</f>
        <v>0.21638991708084038</v>
      </c>
      <c r="O120">
        <f>IF('LF Projected Ratios'!P$39&gt;=0,$B120+(1-$B120)*'LF Projected Ratios'!P$39,$B120*(1+'LF Projected Ratios'!P$39))</f>
        <v>0.21673268707448115</v>
      </c>
      <c r="P120">
        <f>IF('LF Projected Ratios'!Q$39&gt;=0,$B120+(1-$B120)*'LF Projected Ratios'!Q$39,$B120*(1+'LF Projected Ratios'!Q$39))</f>
        <v>0.21707234492284605</v>
      </c>
      <c r="Q120">
        <f>IF('LF Projected Ratios'!R$39&gt;=0,$B120+(1-$B120)*'LF Projected Ratios'!R$39,$B120*(1+'LF Projected Ratios'!R$39))</f>
        <v>0.21740893281900081</v>
      </c>
      <c r="R120">
        <f>IF('LF Projected Ratios'!S$39&gt;=0,$B120+(1-$B120)*'LF Projected Ratios'!S$39,$B120*(1+'LF Projected Ratios'!S$39))</f>
        <v>0.21774249219672975</v>
      </c>
      <c r="S120">
        <f>IF('LF Projected Ratios'!T$39&gt;=0,$B120+(1-$B120)*'LF Projected Ratios'!T$39,$B120*(1+'LF Projected Ratios'!T$39))</f>
        <v>0.21807306374753832</v>
      </c>
      <c r="T120">
        <f>IF('LF Projected Ratios'!U$39&gt;=0,$B120+(1-$B120)*'LF Projected Ratios'!U$39,$B120*(1+'LF Projected Ratios'!U$39))</f>
        <v>0.2184006874372019</v>
      </c>
      <c r="U120">
        <f>IF('LF Projected Ratios'!V$39&gt;=0,$B120+(1-$B120)*'LF Projected Ratios'!V$39,$B120*(1+'LF Projected Ratios'!V$39))</f>
        <v>0.218725402521873</v>
      </c>
      <c r="V120">
        <f>IF('LF Projected Ratios'!W$39&gt;=0,$B120+(1-$B120)*'LF Projected Ratios'!W$39,$B120*(1+'LF Projected Ratios'!W$39))</f>
        <v>0.21904724756376101</v>
      </c>
      <c r="W120">
        <f>IF('LF Projected Ratios'!X$39&gt;=0,$B120+(1-$B120)*'LF Projected Ratios'!X$39,$B120*(1+'LF Projected Ratios'!X$39))</f>
        <v>0.21936626044639909</v>
      </c>
      <c r="X120">
        <f>IF('LF Projected Ratios'!Y$39&gt;=0,$B120+(1-$B120)*'LF Projected Ratios'!Y$39,$B120*(1+'LF Projected Ratios'!Y$39))</f>
        <v>0.21968247838950933</v>
      </c>
      <c r="Y120">
        <f>IF('LF Projected Ratios'!Z$39&gt;=0,$B120+(1-$B120)*'LF Projected Ratios'!Z$39,$B120*(1+'LF Projected Ratios'!Z$39))</f>
        <v>0.21999593796347819</v>
      </c>
      <c r="Z120">
        <f>IF('LF Projected Ratios'!AA$39&gt;=0,$B120+(1-$B120)*'LF Projected Ratios'!AA$39,$B120*(1+'LF Projected Ratios'!AA$39))</f>
        <v>0.22030667510345556</v>
      </c>
      <c r="AA120">
        <f>IF('LF Projected Ratios'!AB$39&gt;=0,$B120+(1-$B120)*'LF Projected Ratios'!AB$39,$B120*(1+'LF Projected Ratios'!AB$39))</f>
        <v>0.22061472512308866</v>
      </c>
      <c r="AB120">
        <f>IF('LF Projected Ratios'!AC$39&gt;=0,$B120+(1-$B120)*'LF Projected Ratios'!AC$39,$B120*(1+'LF Projected Ratios'!AC$39))</f>
        <v>0.22092012272789946</v>
      </c>
      <c r="AC120">
        <f>IF('LF Projected Ratios'!AD$39&gt;=0,$B120+(1-$B120)*'LF Projected Ratios'!AD$39,$B120*(1+'LF Projected Ratios'!AD$39))</f>
        <v>0.22122290202831948</v>
      </c>
      <c r="AD120">
        <f>IF('LF Projected Ratios'!AE$39&gt;=0,$B120+(1-$B120)*'LF Projected Ratios'!AE$39,$B120*(1+'LF Projected Ratios'!AE$39))</f>
        <v>0.22152309655238994</v>
      </c>
      <c r="AE120">
        <f>IF('LF Projected Ratios'!AF$39&gt;=0,$B120+(1-$B120)*'LF Projected Ratios'!AF$39,$B120*(1+'LF Projected Ratios'!AF$39))</f>
        <v>0.22182073925813864</v>
      </c>
      <c r="AF120">
        <f>IF('LF Projected Ratios'!AG$39&gt;=0,$B120+(1-$B120)*'LF Projected Ratios'!AG$39,$B120*(1+'LF Projected Ratios'!AG$39))</f>
        <v>0.22211586254564231</v>
      </c>
    </row>
    <row r="121" spans="1:32" x14ac:dyDescent="0.25">
      <c r="A121" t="s">
        <v>74</v>
      </c>
      <c r="B121">
        <f t="shared" si="0"/>
        <v>0.28519719533611554</v>
      </c>
      <c r="C121">
        <f>IF('LF Projected Ratios'!D$39&gt;=0,$B121+(1-$B121)*'LF Projected Ratios'!D$39,$B121*(1+'LF Projected Ratios'!D$39))</f>
        <v>0.28552399254328326</v>
      </c>
      <c r="D121">
        <f>IF('LF Projected Ratios'!E$39&gt;=0,$B121+(1-$B121)*'LF Projected Ratios'!E$39,$B121*(1+'LF Projected Ratios'!E$39))</f>
        <v>0.28588185964400059</v>
      </c>
      <c r="E121">
        <f>IF('LF Projected Ratios'!F$39&gt;=0,$B121+(1-$B121)*'LF Projected Ratios'!F$39,$B121*(1+'LF Projected Ratios'!F$39))</f>
        <v>0.28622847281515362</v>
      </c>
      <c r="F121">
        <f>IF('LF Projected Ratios'!G$39&gt;=0,$B121+(1-$B121)*'LF Projected Ratios'!G$39,$B121*(1+'LF Projected Ratios'!G$39))</f>
        <v>0.2865715692848077</v>
      </c>
      <c r="G121">
        <f>IF('LF Projected Ratios'!H$39&gt;=0,$B121+(1-$B121)*'LF Projected Ratios'!H$39,$B121*(1+'LF Projected Ratios'!H$39))</f>
        <v>0.28690063939087745</v>
      </c>
      <c r="H121">
        <f>IF('LF Projected Ratios'!I$39&gt;=0,$B121+(1-$B121)*'LF Projected Ratios'!I$39,$B121*(1+'LF Projected Ratios'!I$39))</f>
        <v>0.28722487116492657</v>
      </c>
      <c r="I121">
        <f>IF('LF Projected Ratios'!J$39&gt;=0,$B121+(1-$B121)*'LF Projected Ratios'!J$39,$B121*(1+'LF Projected Ratios'!J$39))</f>
        <v>0.28755683926446951</v>
      </c>
      <c r="J121">
        <f>IF('LF Projected Ratios'!K$39&gt;=0,$B121+(1-$B121)*'LF Projected Ratios'!K$39,$B121*(1+'LF Projected Ratios'!K$39))</f>
        <v>0.28788897248195611</v>
      </c>
      <c r="K121">
        <f>IF('LF Projected Ratios'!L$39&gt;=0,$B121+(1-$B121)*'LF Projected Ratios'!L$39,$B121*(1+'LF Projected Ratios'!L$39))</f>
        <v>0.28821081017304451</v>
      </c>
      <c r="L121">
        <f>IF('LF Projected Ratios'!M$39&gt;=0,$B121+(1-$B121)*'LF Projected Ratios'!M$39,$B121*(1+'LF Projected Ratios'!M$39))</f>
        <v>0.28852803602962396</v>
      </c>
      <c r="M121">
        <f>IF('LF Projected Ratios'!N$39&gt;=0,$B121+(1-$B121)*'LF Projected Ratios'!N$39,$B121*(1+'LF Projected Ratios'!N$39))</f>
        <v>0.28884473920996784</v>
      </c>
      <c r="N121">
        <f>IF('LF Projected Ratios'!O$39&gt;=0,$B121+(1-$B121)*'LF Projected Ratios'!O$39,$B121*(1+'LF Projected Ratios'!O$39))</f>
        <v>0.28915854056922535</v>
      </c>
      <c r="O121">
        <f>IF('LF Projected Ratios'!P$39&gt;=0,$B121+(1-$B121)*'LF Projected Ratios'!P$39,$B121*(1+'LF Projected Ratios'!P$39))</f>
        <v>0.28946947980780818</v>
      </c>
      <c r="P121">
        <f>IF('LF Projected Ratios'!Q$39&gt;=0,$B121+(1-$B121)*'LF Projected Ratios'!Q$39,$B121*(1+'LF Projected Ratios'!Q$39))</f>
        <v>0.28977759590521646</v>
      </c>
      <c r="Q121">
        <f>IF('LF Projected Ratios'!R$39&gt;=0,$B121+(1-$B121)*'LF Projected Ratios'!R$39,$B121*(1+'LF Projected Ratios'!R$39))</f>
        <v>0.29008292713632833</v>
      </c>
      <c r="R121">
        <f>IF('LF Projected Ratios'!S$39&gt;=0,$B121+(1-$B121)*'LF Projected Ratios'!S$39,$B121*(1+'LF Projected Ratios'!S$39))</f>
        <v>0.29038551108724991</v>
      </c>
      <c r="S121">
        <f>IF('LF Projected Ratios'!T$39&gt;=0,$B121+(1-$B121)*'LF Projected Ratios'!T$39,$B121*(1+'LF Projected Ratios'!T$39))</f>
        <v>0.2906853846707389</v>
      </c>
      <c r="T121">
        <f>IF('LF Projected Ratios'!U$39&gt;=0,$B121+(1-$B121)*'LF Projected Ratios'!U$39,$B121*(1+'LF Projected Ratios'!U$39))</f>
        <v>0.29098258414121658</v>
      </c>
      <c r="U121">
        <f>IF('LF Projected Ratios'!V$39&gt;=0,$B121+(1-$B121)*'LF Projected Ratios'!V$39,$B121*(1+'LF Projected Ratios'!V$39))</f>
        <v>0.29127714510937935</v>
      </c>
      <c r="V121">
        <f>IF('LF Projected Ratios'!W$39&gt;=0,$B121+(1-$B121)*'LF Projected Ratios'!W$39,$B121*(1+'LF Projected Ratios'!W$39))</f>
        <v>0.29156910255642232</v>
      </c>
      <c r="W121">
        <f>IF('LF Projected Ratios'!X$39&gt;=0,$B121+(1-$B121)*'LF Projected Ratios'!X$39,$B121*(1+'LF Projected Ratios'!X$39))</f>
        <v>0.29185849084788856</v>
      </c>
      <c r="X121">
        <f>IF('LF Projected Ratios'!Y$39&gt;=0,$B121+(1-$B121)*'LF Projected Ratios'!Y$39,$B121*(1+'LF Projected Ratios'!Y$39))</f>
        <v>0.29214534374715362</v>
      </c>
      <c r="Y121">
        <f>IF('LF Projected Ratios'!Z$39&gt;=0,$B121+(1-$B121)*'LF Projected Ratios'!Z$39,$B121*(1+'LF Projected Ratios'!Z$39))</f>
        <v>0.29242969442855693</v>
      </c>
      <c r="Z121">
        <f>IF('LF Projected Ratios'!AA$39&gt;=0,$B121+(1-$B121)*'LF Projected Ratios'!AA$39,$B121*(1+'LF Projected Ratios'!AA$39))</f>
        <v>0.29271157549019156</v>
      </c>
      <c r="AA121">
        <f>IF('LF Projected Ratios'!AB$39&gt;=0,$B121+(1-$B121)*'LF Projected Ratios'!AB$39,$B121*(1+'LF Projected Ratios'!AB$39))</f>
        <v>0.29299101896636265</v>
      </c>
      <c r="AB121">
        <f>IF('LF Projected Ratios'!AC$39&gt;=0,$B121+(1-$B121)*'LF Projected Ratios'!AC$39,$B121*(1+'LF Projected Ratios'!AC$39))</f>
        <v>0.29326805633972275</v>
      </c>
      <c r="AC121">
        <f>IF('LF Projected Ratios'!AD$39&gt;=0,$B121+(1-$B121)*'LF Projected Ratios'!AD$39,$B121*(1+'LF Projected Ratios'!AD$39))</f>
        <v>0.29354271855309577</v>
      </c>
      <c r="AD121">
        <f>IF('LF Projected Ratios'!AE$39&gt;=0,$B121+(1-$B121)*'LF Projected Ratios'!AE$39,$B121*(1+'LF Projected Ratios'!AE$39))</f>
        <v>0.29381503602099818</v>
      </c>
      <c r="AE121">
        <f>IF('LF Projected Ratios'!AF$39&gt;=0,$B121+(1-$B121)*'LF Projected Ratios'!AF$39,$B121*(1+'LF Projected Ratios'!AF$39))</f>
        <v>0.29408503864086644</v>
      </c>
      <c r="AF121">
        <f>IF('LF Projected Ratios'!AG$39&gt;=0,$B121+(1-$B121)*'LF Projected Ratios'!AG$39,$B121*(1+'LF Projected Ratios'!AG$39))</f>
        <v>0.29435275580399889</v>
      </c>
    </row>
    <row r="122" spans="1:32" x14ac:dyDescent="0.25">
      <c r="A122" t="s">
        <v>76</v>
      </c>
      <c r="B122">
        <f t="shared" si="0"/>
        <v>0.35507521309662665</v>
      </c>
      <c r="C122">
        <f>IF('LF Projected Ratios'!D$39&gt;=0,$B122+(1-$B122)*'LF Projected Ratios'!D$39,$B122*(1+'LF Projected Ratios'!D$39))</f>
        <v>0.35537006311374764</v>
      </c>
      <c r="D122">
        <f>IF('LF Projected Ratios'!E$39&gt;=0,$B122+(1-$B122)*'LF Projected Ratios'!E$39,$B122*(1+'LF Projected Ratios'!E$39))</f>
        <v>0.35569294567963011</v>
      </c>
      <c r="E122">
        <f>IF('LF Projected Ratios'!F$39&gt;=0,$B122+(1-$B122)*'LF Projected Ratios'!F$39,$B122*(1+'LF Projected Ratios'!F$39))</f>
        <v>0.35600567448271425</v>
      </c>
      <c r="F122">
        <f>IF('LF Projected Ratios'!G$39&gt;=0,$B122+(1-$B122)*'LF Projected Ratios'!G$39,$B122*(1+'LF Projected Ratios'!G$39))</f>
        <v>0.35631523037160451</v>
      </c>
      <c r="G122">
        <f>IF('LF Projected Ratios'!H$39&gt;=0,$B122+(1-$B122)*'LF Projected Ratios'!H$39,$B122*(1+'LF Projected Ratios'!H$39))</f>
        <v>0.35661213109254264</v>
      </c>
      <c r="H122">
        <f>IF('LF Projected Ratios'!I$39&gt;=0,$B122+(1-$B122)*'LF Projected Ratios'!I$39,$B122*(1+'LF Projected Ratios'!I$39))</f>
        <v>0.35690466646932284</v>
      </c>
      <c r="I122">
        <f>IF('LF Projected Ratios'!J$39&gt;=0,$B122+(1-$B122)*'LF Projected Ratios'!J$39,$B122*(1+'LF Projected Ratios'!J$39))</f>
        <v>0.3572041818803699</v>
      </c>
      <c r="J122">
        <f>IF('LF Projected Ratios'!K$39&gt;=0,$B122+(1-$B122)*'LF Projected Ratios'!K$39,$B122*(1+'LF Projected Ratios'!K$39))</f>
        <v>0.3575038462676855</v>
      </c>
      <c r="K122">
        <f>IF('LF Projected Ratios'!L$39&gt;=0,$B122+(1-$B122)*'LF Projected Ratios'!L$39,$B122*(1+'LF Projected Ratios'!L$39))</f>
        <v>0.35779422160335622</v>
      </c>
      <c r="L122">
        <f>IF('LF Projected Ratios'!M$39&gt;=0,$B122+(1-$B122)*'LF Projected Ratios'!M$39,$B122*(1+'LF Projected Ratios'!M$39))</f>
        <v>0.35808043595033401</v>
      </c>
      <c r="M122">
        <f>IF('LF Projected Ratios'!N$39&gt;=0,$B122+(1-$B122)*'LF Projected Ratios'!N$39,$B122*(1+'LF Projected Ratios'!N$39))</f>
        <v>0.35836617871709736</v>
      </c>
      <c r="N122">
        <f>IF('LF Projected Ratios'!O$39&gt;=0,$B122+(1-$B122)*'LF Projected Ratios'!O$39,$B122*(1+'LF Projected Ratios'!O$39))</f>
        <v>0.3586493033403203</v>
      </c>
      <c r="O122">
        <f>IF('LF Projected Ratios'!P$39&gt;=0,$B122+(1-$B122)*'LF Projected Ratios'!P$39,$B122*(1+'LF Projected Ratios'!P$39))</f>
        <v>0.35892984563936348</v>
      </c>
      <c r="P122">
        <f>IF('LF Projected Ratios'!Q$39&gt;=0,$B122+(1-$B122)*'LF Projected Ratios'!Q$39,$B122*(1+'LF Projected Ratios'!Q$39))</f>
        <v>0.35920784078315138</v>
      </c>
      <c r="Q122">
        <f>IF('LF Projected Ratios'!R$39&gt;=0,$B122+(1-$B122)*'LF Projected Ratios'!R$39,$B122*(1+'LF Projected Ratios'!R$39))</f>
        <v>0.35948332330486921</v>
      </c>
      <c r="R122">
        <f>IF('LF Projected Ratios'!S$39&gt;=0,$B122+(1-$B122)*'LF Projected Ratios'!S$39,$B122*(1+'LF Projected Ratios'!S$39))</f>
        <v>0.35975632711626337</v>
      </c>
      <c r="S122">
        <f>IF('LF Projected Ratios'!T$39&gt;=0,$B122+(1-$B122)*'LF Projected Ratios'!T$39,$B122*(1+'LF Projected Ratios'!T$39))</f>
        <v>0.36002688552155743</v>
      </c>
      <c r="T122">
        <f>IF('LF Projected Ratios'!U$39&gt;=0,$B122+(1-$B122)*'LF Projected Ratios'!U$39,$B122*(1+'LF Projected Ratios'!U$39))</f>
        <v>0.36029503123099643</v>
      </c>
      <c r="U122">
        <f>IF('LF Projected Ratios'!V$39&gt;=0,$B122+(1-$B122)*'LF Projected Ratios'!V$39,$B122*(1+'LF Projected Ratios'!V$39))</f>
        <v>0.36056079637403021</v>
      </c>
      <c r="V122">
        <f>IF('LF Projected Ratios'!W$39&gt;=0,$B122+(1-$B122)*'LF Projected Ratios'!W$39,$B122*(1+'LF Projected Ratios'!W$39))</f>
        <v>0.36082421251214625</v>
      </c>
      <c r="W122">
        <f>IF('LF Projected Ratios'!X$39&gt;=0,$B122+(1-$B122)*'LF Projected Ratios'!X$39,$B122*(1+'LF Projected Ratios'!X$39))</f>
        <v>0.36108531065136512</v>
      </c>
      <c r="X122">
        <f>IF('LF Projected Ratios'!Y$39&gt;=0,$B122+(1-$B122)*'LF Projected Ratios'!Y$39,$B122*(1+'LF Projected Ratios'!Y$39))</f>
        <v>0.36134412125440707</v>
      </c>
      <c r="Y122">
        <f>IF('LF Projected Ratios'!Z$39&gt;=0,$B122+(1-$B122)*'LF Projected Ratios'!Z$39,$B122*(1+'LF Projected Ratios'!Z$39))</f>
        <v>0.36160067425253928</v>
      </c>
      <c r="Z122">
        <f>IF('LF Projected Ratios'!AA$39&gt;=0,$B122+(1-$B122)*'LF Projected Ratios'!AA$39,$B122*(1+'LF Projected Ratios'!AA$39))</f>
        <v>0.36185499905711571</v>
      </c>
      <c r="AA122">
        <f>IF('LF Projected Ratios'!AB$39&gt;=0,$B122+(1-$B122)*'LF Projected Ratios'!AB$39,$B122*(1+'LF Projected Ratios'!AB$39))</f>
        <v>0.36210712457081728</v>
      </c>
      <c r="AB122">
        <f>IF('LF Projected Ratios'!AC$39&gt;=0,$B122+(1-$B122)*'LF Projected Ratios'!AC$39,$B122*(1+'LF Projected Ratios'!AC$39))</f>
        <v>0.362357079198601</v>
      </c>
      <c r="AC122">
        <f>IF('LF Projected Ratios'!AD$39&gt;=0,$B122+(1-$B122)*'LF Projected Ratios'!AD$39,$B122*(1+'LF Projected Ratios'!AD$39))</f>
        <v>0.36260489085836817</v>
      </c>
      <c r="AD122">
        <f>IF('LF Projected Ratios'!AE$39&gt;=0,$B122+(1-$B122)*'LF Projected Ratios'!AE$39,$B122*(1+'LF Projected Ratios'!AE$39))</f>
        <v>0.36285058699135919</v>
      </c>
      <c r="AE122">
        <f>IF('LF Projected Ratios'!AF$39&gt;=0,$B122+(1-$B122)*'LF Projected Ratios'!AF$39,$B122*(1+'LF Projected Ratios'!AF$39))</f>
        <v>0.3630941945722832</v>
      </c>
      <c r="AF122">
        <f>IF('LF Projected Ratios'!AG$39&gt;=0,$B122+(1-$B122)*'LF Projected Ratios'!AG$39,$B122*(1+'LF Projected Ratios'!AG$39))</f>
        <v>0.36333574011919073</v>
      </c>
    </row>
    <row r="123" spans="1:32" x14ac:dyDescent="0.25">
      <c r="A123" t="s">
        <v>78</v>
      </c>
      <c r="B123">
        <f t="shared" si="0"/>
        <v>0.30282698561642857</v>
      </c>
      <c r="C123">
        <f>IF('LF Projected Ratios'!D$39&gt;=0,$B123+(1-$B123)*'LF Projected Ratios'!D$39,$B123*(1+'LF Projected Ratios'!D$39))</f>
        <v>0.30314572274578327</v>
      </c>
      <c r="D123">
        <f>IF('LF Projected Ratios'!E$39&gt;=0,$B123+(1-$B123)*'LF Projected Ratios'!E$39,$B123*(1+'LF Projected Ratios'!E$39))</f>
        <v>0.30349476346544463</v>
      </c>
      <c r="E123">
        <f>IF('LF Projected Ratios'!F$39&gt;=0,$B123+(1-$B123)*'LF Projected Ratios'!F$39,$B123*(1+'LF Projected Ratios'!F$39))</f>
        <v>0.30383282782079002</v>
      </c>
      <c r="F123">
        <f>IF('LF Projected Ratios'!G$39&gt;=0,$B123+(1-$B123)*'LF Projected Ratios'!G$39,$B123*(1+'LF Projected Ratios'!G$39))</f>
        <v>0.30416746221004032</v>
      </c>
      <c r="G123">
        <f>IF('LF Projected Ratios'!H$39&gt;=0,$B123+(1-$B123)*'LF Projected Ratios'!H$39,$B123*(1+'LF Projected Ratios'!H$39))</f>
        <v>0.30448841617985589</v>
      </c>
      <c r="H123">
        <f>IF('LF Projected Ratios'!I$39&gt;=0,$B123+(1-$B123)*'LF Projected Ratios'!I$39,$B123*(1+'LF Projected Ratios'!I$39))</f>
        <v>0.30480465114955363</v>
      </c>
      <c r="I123">
        <f>IF('LF Projected Ratios'!J$39&gt;=0,$B123+(1-$B123)*'LF Projected Ratios'!J$39,$B123*(1+'LF Projected Ratios'!J$39))</f>
        <v>0.30512843163716152</v>
      </c>
      <c r="J123">
        <f>IF('LF Projected Ratios'!K$39&gt;=0,$B123+(1-$B123)*'LF Projected Ratios'!K$39,$B123*(1+'LF Projected Ratios'!K$39))</f>
        <v>0.30545237317026858</v>
      </c>
      <c r="K123">
        <f>IF('LF Projected Ratios'!L$39&gt;=0,$B123+(1-$B123)*'LF Projected Ratios'!L$39,$B123*(1+'LF Projected Ratios'!L$39))</f>
        <v>0.30576627310431237</v>
      </c>
      <c r="L123">
        <f>IF('LF Projected Ratios'!M$39&gt;=0,$B123+(1-$B123)*'LF Projected Ratios'!M$39,$B123*(1+'LF Projected Ratios'!M$39))</f>
        <v>0.30607567494944915</v>
      </c>
      <c r="M123">
        <f>IF('LF Projected Ratios'!N$39&gt;=0,$B123+(1-$B123)*'LF Projected Ratios'!N$39,$B123*(1+'LF Projected Ratios'!N$39))</f>
        <v>0.30638456700955935</v>
      </c>
      <c r="N123">
        <f>IF('LF Projected Ratios'!O$39&gt;=0,$B123+(1-$B123)*'LF Projected Ratios'!O$39,$B123*(1+'LF Projected Ratios'!O$39))</f>
        <v>0.30669062881866782</v>
      </c>
      <c r="O123">
        <f>IF('LF Projected Ratios'!P$39&gt;=0,$B123+(1-$B123)*'LF Projected Ratios'!P$39,$B123*(1+'LF Projected Ratios'!P$39))</f>
        <v>0.30699389909802105</v>
      </c>
      <c r="P123">
        <f>IF('LF Projected Ratios'!Q$39&gt;=0,$B123+(1-$B123)*'LF Projected Ratios'!Q$39,$B123*(1+'LF Projected Ratios'!Q$39))</f>
        <v>0.30729441586573469</v>
      </c>
      <c r="Q123">
        <f>IF('LF Projected Ratios'!R$39&gt;=0,$B123+(1-$B123)*'LF Projected Ratios'!R$39,$B123*(1+'LF Projected Ratios'!R$39))</f>
        <v>0.30759221645268092</v>
      </c>
      <c r="R123">
        <f>IF('LF Projected Ratios'!S$39&gt;=0,$B123+(1-$B123)*'LF Projected Ratios'!S$39,$B123*(1+'LF Projected Ratios'!S$39))</f>
        <v>0.30788733751794772</v>
      </c>
      <c r="S123">
        <f>IF('LF Projected Ratios'!T$39&gt;=0,$B123+(1-$B123)*'LF Projected Ratios'!T$39,$B123*(1+'LF Projected Ratios'!T$39))</f>
        <v>0.30817981506388198</v>
      </c>
      <c r="T123">
        <f>IF('LF Projected Ratios'!U$39&gt;=0,$B123+(1-$B123)*'LF Projected Ratios'!U$39,$B123*(1+'LF Projected Ratios'!U$39))</f>
        <v>0.30846968445073131</v>
      </c>
      <c r="U123">
        <f>IF('LF Projected Ratios'!V$39&gt;=0,$B123+(1-$B123)*'LF Projected Ratios'!V$39,$B123*(1+'LF Projected Ratios'!V$39))</f>
        <v>0.30875698041089528</v>
      </c>
      <c r="V123">
        <f>IF('LF Projected Ratios'!W$39&gt;=0,$B123+(1-$B123)*'LF Projected Ratios'!W$39,$B123*(1+'LF Projected Ratios'!W$39))</f>
        <v>0.30904173706279792</v>
      </c>
      <c r="W123">
        <f>IF('LF Projected Ratios'!X$39&gt;=0,$B123+(1-$B123)*'LF Projected Ratios'!X$39,$B123*(1+'LF Projected Ratios'!X$39))</f>
        <v>0.30932398792439558</v>
      </c>
      <c r="X123">
        <f>IF('LF Projected Ratios'!Y$39&gt;=0,$B123+(1-$B123)*'LF Projected Ratios'!Y$39,$B123*(1+'LF Projected Ratios'!Y$39))</f>
        <v>0.30960376592632904</v>
      </c>
      <c r="Y123">
        <f>IF('LF Projected Ratios'!Z$39&gt;=0,$B123+(1-$B123)*'LF Projected Ratios'!Z$39,$B123*(1+'LF Projected Ratios'!Z$39))</f>
        <v>0.30988110342473069</v>
      </c>
      <c r="Z123">
        <f>IF('LF Projected Ratios'!AA$39&gt;=0,$B123+(1-$B123)*'LF Projected Ratios'!AA$39,$B123*(1+'LF Projected Ratios'!AA$39))</f>
        <v>0.31015603221369908</v>
      </c>
      <c r="AA123">
        <f>IF('LF Projected Ratios'!AB$39&gt;=0,$B123+(1-$B123)*'LF Projected Ratios'!AB$39,$B123*(1+'LF Projected Ratios'!AB$39))</f>
        <v>0.31042858353745006</v>
      </c>
      <c r="AB123">
        <f>IF('LF Projected Ratios'!AC$39&gt;=0,$B123+(1-$B123)*'LF Projected Ratios'!AC$39,$B123*(1+'LF Projected Ratios'!AC$39))</f>
        <v>0.31069878810215257</v>
      </c>
      <c r="AC123">
        <f>IF('LF Projected Ratios'!AD$39&gt;=0,$B123+(1-$B123)*'LF Projected Ratios'!AD$39,$B123*(1+'LF Projected Ratios'!AD$39))</f>
        <v>0.31096667608746142</v>
      </c>
      <c r="AD123">
        <f>IF('LF Projected Ratios'!AE$39&gt;=0,$B123+(1-$B123)*'LF Projected Ratios'!AE$39,$B123*(1+'LF Projected Ratios'!AE$39))</f>
        <v>0.31123227715775398</v>
      </c>
      <c r="AE123">
        <f>IF('LF Projected Ratios'!AF$39&gt;=0,$B123+(1-$B123)*'LF Projected Ratios'!AF$39,$B123*(1+'LF Projected Ratios'!AF$39))</f>
        <v>0.31149562047308066</v>
      </c>
      <c r="AF123">
        <f>IF('LF Projected Ratios'!AG$39&gt;=0,$B123+(1-$B123)*'LF Projected Ratios'!AG$39,$B123*(1+'LF Projected Ratios'!AG$39))</f>
        <v>0.31175673469983728</v>
      </c>
    </row>
    <row r="124" spans="1:32" x14ac:dyDescent="0.25">
      <c r="A124" t="s">
        <v>80</v>
      </c>
      <c r="B124">
        <f t="shared" si="0"/>
        <v>0.26599144204272163</v>
      </c>
      <c r="C124">
        <f>IF('LF Projected Ratios'!D$39&gt;=0,$B124+(1-$B124)*'LF Projected Ratios'!D$39,$B124*(1+'LF Projected Ratios'!D$39))</f>
        <v>0.26632701983454415</v>
      </c>
      <c r="D124">
        <f>IF('LF Projected Ratios'!E$39&gt;=0,$B124+(1-$B124)*'LF Projected Ratios'!E$39,$B124*(1+'LF Projected Ratios'!E$39))</f>
        <v>0.26669450232457353</v>
      </c>
      <c r="E124">
        <f>IF('LF Projected Ratios'!F$39&gt;=0,$B124+(1-$B124)*'LF Projected Ratios'!F$39,$B124*(1+'LF Projected Ratios'!F$39))</f>
        <v>0.26705042850766492</v>
      </c>
      <c r="F124">
        <f>IF('LF Projected Ratios'!G$39&gt;=0,$B124+(1-$B124)*'LF Projected Ratios'!G$39,$B124*(1+'LF Projected Ratios'!G$39))</f>
        <v>0.26740274350039839</v>
      </c>
      <c r="G124">
        <f>IF('LF Projected Ratios'!H$39&gt;=0,$B124+(1-$B124)*'LF Projected Ratios'!H$39,$B124*(1+'LF Projected Ratios'!H$39))</f>
        <v>0.26774065526074281</v>
      </c>
      <c r="H124">
        <f>IF('LF Projected Ratios'!I$39&gt;=0,$B124+(1-$B124)*'LF Projected Ratios'!I$39,$B124*(1+'LF Projected Ratios'!I$39))</f>
        <v>0.26807359868984088</v>
      </c>
      <c r="I124">
        <f>IF('LF Projected Ratios'!J$39&gt;=0,$B124+(1-$B124)*'LF Projected Ratios'!J$39,$B124*(1+'LF Projected Ratios'!J$39))</f>
        <v>0.26841448630869674</v>
      </c>
      <c r="J124">
        <f>IF('LF Projected Ratios'!K$39&gt;=0,$B124+(1-$B124)*'LF Projected Ratios'!K$39,$B124*(1+'LF Projected Ratios'!K$39))</f>
        <v>0.26875554348198483</v>
      </c>
      <c r="K124">
        <f>IF('LF Projected Ratios'!L$39&gt;=0,$B124+(1-$B124)*'LF Projected Ratios'!L$39,$B124*(1+'LF Projected Ratios'!L$39))</f>
        <v>0.26908602850245583</v>
      </c>
      <c r="L124">
        <f>IF('LF Projected Ratios'!M$39&gt;=0,$B124+(1-$B124)*'LF Projected Ratios'!M$39,$B124*(1+'LF Projected Ratios'!M$39))</f>
        <v>0.26941177777486414</v>
      </c>
      <c r="M124">
        <f>IF('LF Projected Ratios'!N$39&gt;=0,$B124+(1-$B124)*'LF Projected Ratios'!N$39,$B124*(1+'LF Projected Ratios'!N$39))</f>
        <v>0.26973699032745613</v>
      </c>
      <c r="N124">
        <f>IF('LF Projected Ratios'!O$39&gt;=0,$B124+(1-$B124)*'LF Projected Ratios'!O$39,$B124*(1+'LF Projected Ratios'!O$39))</f>
        <v>0.27005922309108099</v>
      </c>
      <c r="O124">
        <f>IF('LF Projected Ratios'!P$39&gt;=0,$B124+(1-$B124)*'LF Projected Ratios'!P$39,$B124*(1+'LF Projected Ratios'!P$39))</f>
        <v>0.27037851683284497</v>
      </c>
      <c r="P124">
        <f>IF('LF Projected Ratios'!Q$39&gt;=0,$B124+(1-$B124)*'LF Projected Ratios'!Q$39,$B124*(1+'LF Projected Ratios'!Q$39))</f>
        <v>0.27069491157957293</v>
      </c>
      <c r="Q124">
        <f>IF('LF Projected Ratios'!R$39&gt;=0,$B124+(1-$B124)*'LF Projected Ratios'!R$39,$B124*(1+'LF Projected Ratios'!R$39))</f>
        <v>0.2710084466345356</v>
      </c>
      <c r="R124">
        <f>IF('LF Projected Ratios'!S$39&gt;=0,$B124+(1-$B124)*'LF Projected Ratios'!S$39,$B124*(1+'LF Projected Ratios'!S$39))</f>
        <v>0.27131916059372518</v>
      </c>
      <c r="S124">
        <f>IF('LF Projected Ratios'!T$39&gt;=0,$B124+(1-$B124)*'LF Projected Ratios'!T$39,$B124*(1+'LF Projected Ratios'!T$39))</f>
        <v>0.27162709136169377</v>
      </c>
      <c r="T124">
        <f>IF('LF Projected Ratios'!U$39&gt;=0,$B124+(1-$B124)*'LF Projected Ratios'!U$39,$B124*(1+'LF Projected Ratios'!U$39))</f>
        <v>0.27193227616696825</v>
      </c>
      <c r="U124">
        <f>IF('LF Projected Ratios'!V$39&gt;=0,$B124+(1-$B124)*'LF Projected Ratios'!V$39,$B124*(1+'LF Projected Ratios'!V$39))</f>
        <v>0.27223475157705468</v>
      </c>
      <c r="V124">
        <f>IF('LF Projected Ratios'!W$39&gt;=0,$B124+(1-$B124)*'LF Projected Ratios'!W$39,$B124*(1+'LF Projected Ratios'!W$39))</f>
        <v>0.27253455351304412</v>
      </c>
      <c r="W124">
        <f>IF('LF Projected Ratios'!X$39&gt;=0,$B124+(1-$B124)*'LF Projected Ratios'!X$39,$B124*(1+'LF Projected Ratios'!X$39))</f>
        <v>0.27283171726383371</v>
      </c>
      <c r="X124">
        <f>IF('LF Projected Ratios'!Y$39&gt;=0,$B124+(1-$B124)*'LF Projected Ratios'!Y$39,$B124*(1+'LF Projected Ratios'!Y$39))</f>
        <v>0.27312627749997381</v>
      </c>
      <c r="Y124">
        <f>IF('LF Projected Ratios'!Z$39&gt;=0,$B124+(1-$B124)*'LF Projected Ratios'!Z$39,$B124*(1+'LF Projected Ratios'!Z$39))</f>
        <v>0.27341826828715204</v>
      </c>
      <c r="Z124">
        <f>IF('LF Projected Ratios'!AA$39&gt;=0,$B124+(1-$B124)*'LF Projected Ratios'!AA$39,$B124*(1+'LF Projected Ratios'!AA$39))</f>
        <v>0.27370772309932673</v>
      </c>
      <c r="AA124">
        <f>IF('LF Projected Ratios'!AB$39&gt;=0,$B124+(1-$B124)*'LF Projected Ratios'!AB$39,$B124*(1+'LF Projected Ratios'!AB$39))</f>
        <v>0.27399467483152001</v>
      </c>
      <c r="AB124">
        <f>IF('LF Projected Ratios'!AC$39&gt;=0,$B124+(1-$B124)*'LF Projected Ratios'!AC$39,$B124*(1+'LF Projected Ratios'!AC$39))</f>
        <v>0.27427915581227935</v>
      </c>
      <c r="AC124">
        <f>IF('LF Projected Ratios'!AD$39&gt;=0,$B124+(1-$B124)*'LF Projected Ratios'!AD$39,$B124*(1+'LF Projected Ratios'!AD$39))</f>
        <v>0.27456119781581917</v>
      </c>
      <c r="AD124">
        <f>IF('LF Projected Ratios'!AE$39&gt;=0,$B124+(1-$B124)*'LF Projected Ratios'!AE$39,$B124*(1+'LF Projected Ratios'!AE$39))</f>
        <v>0.27484083207385157</v>
      </c>
      <c r="AE124">
        <f>IF('LF Projected Ratios'!AF$39&gt;=0,$B124+(1-$B124)*'LF Projected Ratios'!AF$39,$B124*(1+'LF Projected Ratios'!AF$39))</f>
        <v>0.27511808928711518</v>
      </c>
      <c r="AF124">
        <f>IF('LF Projected Ratios'!AG$39&gt;=0,$B124+(1-$B124)*'LF Projected Ratios'!AG$39,$B124*(1+'LF Projected Ratios'!AG$39))</f>
        <v>0.27539299963661179</v>
      </c>
    </row>
    <row r="125" spans="1:32" x14ac:dyDescent="0.25">
      <c r="A125" t="s">
        <v>82</v>
      </c>
      <c r="B125">
        <f t="shared" si="0"/>
        <v>0.31903276808168834</v>
      </c>
      <c r="C125">
        <f>IF('LF Projected Ratios'!D$39&gt;=0,$B125+(1-$B125)*'LF Projected Ratios'!D$39,$B125*(1+'LF Projected Ratios'!D$39))</f>
        <v>0.31934409616841608</v>
      </c>
      <c r="D125">
        <f>IF('LF Projected Ratios'!E$39&gt;=0,$B125+(1-$B125)*'LF Projected Ratios'!E$39,$B125*(1+'LF Projected Ratios'!E$39))</f>
        <v>0.31968502343867872</v>
      </c>
      <c r="E125">
        <f>IF('LF Projected Ratios'!F$39&gt;=0,$B125+(1-$B125)*'LF Projected Ratios'!F$39,$B125*(1+'LF Projected Ratios'!F$39))</f>
        <v>0.32001522949014694</v>
      </c>
      <c r="F125">
        <f>IF('LF Projected Ratios'!G$39&gt;=0,$B125+(1-$B125)*'LF Projected Ratios'!G$39,$B125*(1+'LF Projected Ratios'!G$39))</f>
        <v>0.32034208530506109</v>
      </c>
      <c r="G125">
        <f>IF('LF Projected Ratios'!H$39&gt;=0,$B125+(1-$B125)*'LF Projected Ratios'!H$39,$B125*(1+'LF Projected Ratios'!H$39))</f>
        <v>0.32065557870180666</v>
      </c>
      <c r="H125">
        <f>IF('LF Projected Ratios'!I$39&gt;=0,$B125+(1-$B125)*'LF Projected Ratios'!I$39,$B125*(1+'LF Projected Ratios'!I$39))</f>
        <v>0.32096446279156343</v>
      </c>
      <c r="I125">
        <f>IF('LF Projected Ratios'!J$39&gt;=0,$B125+(1-$B125)*'LF Projected Ratios'!J$39,$B125*(1+'LF Projected Ratios'!J$39))</f>
        <v>0.32128071700371258</v>
      </c>
      <c r="J125">
        <f>IF('LF Projected Ratios'!K$39&gt;=0,$B125+(1-$B125)*'LF Projected Ratios'!K$39,$B125*(1+'LF Projected Ratios'!K$39))</f>
        <v>0.32159712851785921</v>
      </c>
      <c r="K125">
        <f>IF('LF Projected Ratios'!L$39&gt;=0,$B125+(1-$B125)*'LF Projected Ratios'!L$39,$B125*(1+'LF Projected Ratios'!L$39))</f>
        <v>0.32190373184985155</v>
      </c>
      <c r="L125">
        <f>IF('LF Projected Ratios'!M$39&gt;=0,$B125+(1-$B125)*'LF Projected Ratios'!M$39,$B125*(1+'LF Projected Ratios'!M$39))</f>
        <v>0.32220594165098604</v>
      </c>
      <c r="M125">
        <f>IF('LF Projected Ratios'!N$39&gt;=0,$B125+(1-$B125)*'LF Projected Ratios'!N$39,$B125*(1+'LF Projected Ratios'!N$39))</f>
        <v>0.32250765351704386</v>
      </c>
      <c r="N125">
        <f>IF('LF Projected Ratios'!O$39&gt;=0,$B125+(1-$B125)*'LF Projected Ratios'!O$39,$B125*(1+'LF Projected Ratios'!O$39))</f>
        <v>0.32280660092126717</v>
      </c>
      <c r="O125">
        <f>IF('LF Projected Ratios'!P$39&gt;=0,$B125+(1-$B125)*'LF Projected Ratios'!P$39,$B125*(1+'LF Projected Ratios'!P$39))</f>
        <v>0.32310282168482735</v>
      </c>
      <c r="P125">
        <f>IF('LF Projected Ratios'!Q$39&gt;=0,$B125+(1-$B125)*'LF Projected Ratios'!Q$39,$B125*(1+'LF Projected Ratios'!Q$39))</f>
        <v>0.32339635294210922</v>
      </c>
      <c r="Q125">
        <f>IF('LF Projected Ratios'!R$39&gt;=0,$B125+(1-$B125)*'LF Projected Ratios'!R$39,$B125*(1+'LF Projected Ratios'!R$39))</f>
        <v>0.32368723115622905</v>
      </c>
      <c r="R125">
        <f>IF('LF Projected Ratios'!S$39&gt;=0,$B125+(1-$B125)*'LF Projected Ratios'!S$39,$B125*(1+'LF Projected Ratios'!S$39))</f>
        <v>0.32397549213413446</v>
      </c>
      <c r="S125">
        <f>IF('LF Projected Ratios'!T$39&gt;=0,$B125+(1-$B125)*'LF Projected Ratios'!T$39,$B125*(1+'LF Projected Ratios'!T$39))</f>
        <v>0.32426117104129815</v>
      </c>
      <c r="T125">
        <f>IF('LF Projected Ratios'!U$39&gt;=0,$B125+(1-$B125)*'LF Projected Ratios'!U$39,$B125*(1+'LF Projected Ratios'!U$39))</f>
        <v>0.324544302416019</v>
      </c>
      <c r="U125">
        <f>IF('LF Projected Ratios'!V$39&gt;=0,$B125+(1-$B125)*'LF Projected Ratios'!V$39,$B125*(1+'LF Projected Ratios'!V$39))</f>
        <v>0.32482492018334197</v>
      </c>
      <c r="V125">
        <f>IF('LF Projected Ratios'!W$39&gt;=0,$B125+(1-$B125)*'LF Projected Ratios'!W$39,$B125*(1+'LF Projected Ratios'!W$39))</f>
        <v>0.3251030576686087</v>
      </c>
      <c r="W125">
        <f>IF('LF Projected Ratios'!X$39&gt;=0,$B125+(1-$B125)*'LF Projected Ratios'!X$39,$B125*(1+'LF Projected Ratios'!X$39))</f>
        <v>0.32537874761065078</v>
      </c>
      <c r="X125">
        <f>IF('LF Projected Ratios'!Y$39&gt;=0,$B125+(1-$B125)*'LF Projected Ratios'!Y$39,$B125*(1+'LF Projected Ratios'!Y$39))</f>
        <v>0.32565202217463646</v>
      </c>
      <c r="Y125">
        <f>IF('LF Projected Ratios'!Z$39&gt;=0,$B125+(1-$B125)*'LF Projected Ratios'!Z$39,$B125*(1+'LF Projected Ratios'!Z$39))</f>
        <v>0.32592291296458004</v>
      </c>
      <c r="Z125">
        <f>IF('LF Projected Ratios'!AA$39&gt;=0,$B125+(1-$B125)*'LF Projected Ratios'!AA$39,$B125*(1+'LF Projected Ratios'!AA$39))</f>
        <v>0.32619145103552649</v>
      </c>
      <c r="AA125">
        <f>IF('LF Projected Ratios'!AB$39&gt;=0,$B125+(1-$B125)*'LF Projected Ratios'!AB$39,$B125*(1+'LF Projected Ratios'!AB$39))</f>
        <v>0.32645766690541994</v>
      </c>
      <c r="AB125">
        <f>IF('LF Projected Ratios'!AC$39&gt;=0,$B125+(1-$B125)*'LF Projected Ratios'!AC$39,$B125*(1+'LF Projected Ratios'!AC$39))</f>
        <v>0.32672159056666467</v>
      </c>
      <c r="AC125">
        <f>IF('LF Projected Ratios'!AD$39&gt;=0,$B125+(1-$B125)*'LF Projected Ratios'!AD$39,$B125*(1+'LF Projected Ratios'!AD$39))</f>
        <v>0.32698325149738972</v>
      </c>
      <c r="AD125">
        <f>IF('LF Projected Ratios'!AE$39&gt;=0,$B125+(1-$B125)*'LF Projected Ratios'!AE$39,$B125*(1+'LF Projected Ratios'!AE$39))</f>
        <v>0.32724267867242396</v>
      </c>
      <c r="AE125">
        <f>IF('LF Projected Ratios'!AF$39&gt;=0,$B125+(1-$B125)*'LF Projected Ratios'!AF$39,$B125*(1+'LF Projected Ratios'!AF$39))</f>
        <v>0.32749990057399275</v>
      </c>
      <c r="AF125">
        <f>IF('LF Projected Ratios'!AG$39&gt;=0,$B125+(1-$B125)*'LF Projected Ratios'!AG$39,$B125*(1+'LF Projected Ratios'!AG$39))</f>
        <v>0.32775494520214177</v>
      </c>
    </row>
    <row r="126" spans="1:32" x14ac:dyDescent="0.25">
      <c r="A126" t="s">
        <v>84</v>
      </c>
      <c r="B126">
        <f t="shared" si="0"/>
        <v>0.24403459389139481</v>
      </c>
      <c r="C126">
        <f>IF('LF Projected Ratios'!D$39&gt;=0,$B126+(1-$B126)*'LF Projected Ratios'!D$39,$B126*(1+'LF Projected Ratios'!D$39))</f>
        <v>0.24438021002750926</v>
      </c>
      <c r="D126">
        <f>IF('LF Projected Ratios'!E$39&gt;=0,$B126+(1-$B126)*'LF Projected Ratios'!E$39,$B126*(1+'LF Projected Ratios'!E$39))</f>
        <v>0.24475868524663477</v>
      </c>
      <c r="E126">
        <f>IF('LF Projected Ratios'!F$39&gt;=0,$B126+(1-$B126)*'LF Projected Ratios'!F$39,$B126*(1+'LF Projected Ratios'!F$39))</f>
        <v>0.24512525846792549</v>
      </c>
      <c r="F126">
        <f>IF('LF Projected Ratios'!G$39&gt;=0,$B126+(1-$B126)*'LF Projected Ratios'!G$39,$B126*(1+'LF Projected Ratios'!G$39))</f>
        <v>0.24548811247510646</v>
      </c>
      <c r="G126">
        <f>IF('LF Projected Ratios'!H$39&gt;=0,$B126+(1-$B126)*'LF Projected Ratios'!H$39,$B126*(1+'LF Projected Ratios'!H$39))</f>
        <v>0.24583613239717461</v>
      </c>
      <c r="H126">
        <f>IF('LF Projected Ratios'!I$39&gt;=0,$B126+(1-$B126)*'LF Projected Ratios'!I$39,$B126*(1+'LF Projected Ratios'!I$39))</f>
        <v>0.2461790353672568</v>
      </c>
      <c r="I126">
        <f>IF('LF Projected Ratios'!J$39&gt;=0,$B126+(1-$B126)*'LF Projected Ratios'!J$39,$B126*(1+'LF Projected Ratios'!J$39))</f>
        <v>0.2465301201665171</v>
      </c>
      <c r="J126">
        <f>IF('LF Projected Ratios'!K$39&gt;=0,$B126+(1-$B126)*'LF Projected Ratios'!K$39,$B126*(1+'LF Projected Ratios'!K$39))</f>
        <v>0.2468813795921953</v>
      </c>
      <c r="K126">
        <f>IF('LF Projected Ratios'!L$39&gt;=0,$B126+(1-$B126)*'LF Projected Ratios'!L$39,$B126*(1+'LF Projected Ratios'!L$39))</f>
        <v>0.24722175061376547</v>
      </c>
      <c r="L126">
        <f>IF('LF Projected Ratios'!M$39&gt;=0,$B126+(1-$B126)*'LF Projected Ratios'!M$39,$B126*(1+'LF Projected Ratios'!M$39))</f>
        <v>0.2475572442239368</v>
      </c>
      <c r="M126">
        <f>IF('LF Projected Ratios'!N$39&gt;=0,$B126+(1-$B126)*'LF Projected Ratios'!N$39,$B126*(1+'LF Projected Ratios'!N$39))</f>
        <v>0.2478921850590628</v>
      </c>
      <c r="N126">
        <f>IF('LF Projected Ratios'!O$39&gt;=0,$B126+(1-$B126)*'LF Projected Ratios'!O$39,$B126*(1+'LF Projected Ratios'!O$39))</f>
        <v>0.24822405696896682</v>
      </c>
      <c r="O126">
        <f>IF('LF Projected Ratios'!P$39&gt;=0,$B126+(1-$B126)*'LF Projected Ratios'!P$39,$B126*(1+'LF Projected Ratios'!P$39))</f>
        <v>0.24855290194024651</v>
      </c>
      <c r="P126">
        <f>IF('LF Projected Ratios'!Q$39&gt;=0,$B126+(1-$B126)*'LF Projected Ratios'!Q$39,$B126*(1+'LF Projected Ratios'!Q$39))</f>
        <v>0.24887876119707383</v>
      </c>
      <c r="Q126">
        <f>IF('LF Projected Ratios'!R$39&gt;=0,$B126+(1-$B126)*'LF Projected Ratios'!R$39,$B126*(1+'LF Projected Ratios'!R$39))</f>
        <v>0.24920167521842224</v>
      </c>
      <c r="R126">
        <f>IF('LF Projected Ratios'!S$39&gt;=0,$B126+(1-$B126)*'LF Projected Ratios'!S$39,$B126*(1+'LF Projected Ratios'!S$39))</f>
        <v>0.24952168375482961</v>
      </c>
      <c r="S126">
        <f>IF('LF Projected Ratios'!T$39&gt;=0,$B126+(1-$B126)*'LF Projected Ratios'!T$39,$B126*(1+'LF Projected Ratios'!T$39))</f>
        <v>0.24983882584471001</v>
      </c>
      <c r="T126">
        <f>IF('LF Projected Ratios'!U$39&gt;=0,$B126+(1-$B126)*'LF Projected Ratios'!U$39,$B126*(1+'LF Projected Ratios'!U$39))</f>
        <v>0.25015313983023024</v>
      </c>
      <c r="U126">
        <f>IF('LF Projected Ratios'!V$39&gt;=0,$B126+(1-$B126)*'LF Projected Ratios'!V$39,$B126*(1+'LF Projected Ratios'!V$39))</f>
        <v>0.25046466337276252</v>
      </c>
      <c r="V126">
        <f>IF('LF Projected Ratios'!W$39&gt;=0,$B126+(1-$B126)*'LF Projected Ratios'!W$39,$B126*(1+'LF Projected Ratios'!W$39))</f>
        <v>0.25077343346792752</v>
      </c>
      <c r="W126">
        <f>IF('LF Projected Ratios'!X$39&gt;=0,$B126+(1-$B126)*'LF Projected Ratios'!X$39,$B126*(1+'LF Projected Ratios'!X$39))</f>
        <v>0.25107948646024086</v>
      </c>
      <c r="X126">
        <f>IF('LF Projected Ratios'!Y$39&gt;=0,$B126+(1-$B126)*'LF Projected Ratios'!Y$39,$B126*(1+'LF Projected Ratios'!Y$39))</f>
        <v>0.25138285805737431</v>
      </c>
      <c r="Y126">
        <f>IF('LF Projected Ratios'!Z$39&gt;=0,$B126+(1-$B126)*'LF Projected Ratios'!Z$39,$B126*(1+'LF Projected Ratios'!Z$39))</f>
        <v>0.25168358334404323</v>
      </c>
      <c r="Z126">
        <f>IF('LF Projected Ratios'!AA$39&gt;=0,$B126+(1-$B126)*'LF Projected Ratios'!AA$39,$B126*(1+'LF Projected Ratios'!AA$39))</f>
        <v>0.25198169679553306</v>
      </c>
      <c r="AA126">
        <f>IF('LF Projected Ratios'!AB$39&gt;=0,$B126+(1-$B126)*'LF Projected Ratios'!AB$39,$B126*(1+'LF Projected Ratios'!AB$39))</f>
        <v>0.25227723229087495</v>
      </c>
      <c r="AB126">
        <f>IF('LF Projected Ratios'!AC$39&gt;=0,$B126+(1-$B126)*'LF Projected Ratios'!AC$39,$B126*(1+'LF Projected Ratios'!AC$39))</f>
        <v>0.25257022312567989</v>
      </c>
      <c r="AC126">
        <f>IF('LF Projected Ratios'!AD$39&gt;=0,$B126+(1-$B126)*'LF Projected Ratios'!AD$39,$B126*(1+'LF Projected Ratios'!AD$39))</f>
        <v>0.252860702024644</v>
      </c>
      <c r="AD126">
        <f>IF('LF Projected Ratios'!AE$39&gt;=0,$B126+(1-$B126)*'LF Projected Ratios'!AE$39,$B126*(1+'LF Projected Ratios'!AE$39))</f>
        <v>0.25314870115373267</v>
      </c>
      <c r="AE126">
        <f>IF('LF Projected Ratios'!AF$39&gt;=0,$B126+(1-$B126)*'LF Projected Ratios'!AF$39,$B126*(1+'LF Projected Ratios'!AF$39))</f>
        <v>0.25343425213205462</v>
      </c>
      <c r="AF126">
        <f>IF('LF Projected Ratios'!AG$39&gt;=0,$B126+(1-$B126)*'LF Projected Ratios'!AG$39,$B126*(1+'LF Projected Ratios'!AG$39))</f>
        <v>0.25371738604343436</v>
      </c>
    </row>
    <row r="127" spans="1:32" x14ac:dyDescent="0.25">
      <c r="A127" t="s">
        <v>86</v>
      </c>
      <c r="B127">
        <f t="shared" si="0"/>
        <v>0.27501164263626754</v>
      </c>
      <c r="C127">
        <f>IF('LF Projected Ratios'!D$39&gt;=0,$B127+(1-$B127)*'LF Projected Ratios'!D$39,$B127*(1+'LF Projected Ratios'!D$39))</f>
        <v>0.2753430965265849</v>
      </c>
      <c r="D127">
        <f>IF('LF Projected Ratios'!E$39&gt;=0,$B127+(1-$B127)*'LF Projected Ratios'!E$39,$B127*(1+'LF Projected Ratios'!E$39))</f>
        <v>0.27570606303960182</v>
      </c>
      <c r="E127">
        <f>IF('LF Projected Ratios'!F$39&gt;=0,$B127+(1-$B127)*'LF Projected Ratios'!F$39,$B127*(1+'LF Projected Ratios'!F$39))</f>
        <v>0.27605761526065531</v>
      </c>
      <c r="F127">
        <f>IF('LF Projected Ratios'!G$39&gt;=0,$B127+(1-$B127)*'LF Projected Ratios'!G$39,$B127*(1+'LF Projected Ratios'!G$39))</f>
        <v>0.27640560066911879</v>
      </c>
      <c r="G127">
        <f>IF('LF Projected Ratios'!H$39&gt;=0,$B127+(1-$B127)*'LF Projected Ratios'!H$39,$B127*(1+'LF Projected Ratios'!H$39))</f>
        <v>0.27673935984591608</v>
      </c>
      <c r="H127">
        <f>IF('LF Projected Ratios'!I$39&gt;=0,$B127+(1-$B127)*'LF Projected Ratios'!I$39,$B127*(1+'LF Projected Ratios'!I$39))</f>
        <v>0.27706821174708274</v>
      </c>
      <c r="I127">
        <f>IF('LF Projected Ratios'!J$39&gt;=0,$B127+(1-$B127)*'LF Projected Ratios'!J$39,$B127*(1+'LF Projected Ratios'!J$39))</f>
        <v>0.27740491021219021</v>
      </c>
      <c r="J127">
        <f>IF('LF Projected Ratios'!K$39&gt;=0,$B127+(1-$B127)*'LF Projected Ratios'!K$39,$B127*(1+'LF Projected Ratios'!K$39))</f>
        <v>0.27774177614808254</v>
      </c>
      <c r="K127">
        <f>IF('LF Projected Ratios'!L$39&gt;=0,$B127+(1-$B127)*'LF Projected Ratios'!L$39,$B127*(1+'LF Projected Ratios'!L$39))</f>
        <v>0.27806819985190334</v>
      </c>
      <c r="L127">
        <f>IF('LF Projected Ratios'!M$39&gt;=0,$B127+(1-$B127)*'LF Projected Ratios'!M$39,$B127*(1+'LF Projected Ratios'!M$39))</f>
        <v>0.27838994600507211</v>
      </c>
      <c r="M127">
        <f>IF('LF Projected Ratios'!N$39&gt;=0,$B127+(1-$B127)*'LF Projected Ratios'!N$39,$B127*(1+'LF Projected Ratios'!N$39))</f>
        <v>0.27871116203415208</v>
      </c>
      <c r="N127">
        <f>IF('LF Projected Ratios'!O$39&gt;=0,$B127+(1-$B127)*'LF Projected Ratios'!O$39,$B127*(1+'LF Projected Ratios'!O$39))</f>
        <v>0.27902943489276744</v>
      </c>
      <c r="O127">
        <f>IF('LF Projected Ratios'!P$39&gt;=0,$B127+(1-$B127)*'LF Projected Ratios'!P$39,$B127*(1+'LF Projected Ratios'!P$39))</f>
        <v>0.27934480484703905</v>
      </c>
      <c r="P127">
        <f>IF('LF Projected Ratios'!Q$39&gt;=0,$B127+(1-$B127)*'LF Projected Ratios'!Q$39,$B127*(1+'LF Projected Ratios'!Q$39))</f>
        <v>0.27965731143190392</v>
      </c>
      <c r="Q127">
        <f>IF('LF Projected Ratios'!R$39&gt;=0,$B127+(1-$B127)*'LF Projected Ratios'!R$39,$B127*(1+'LF Projected Ratios'!R$39))</f>
        <v>0.27996699346763648</v>
      </c>
      <c r="R127">
        <f>IF('LF Projected Ratios'!S$39&gt;=0,$B127+(1-$B127)*'LF Projected Ratios'!S$39,$B127*(1+'LF Projected Ratios'!S$39))</f>
        <v>0.28027388907592443</v>
      </c>
      <c r="S127">
        <f>IF('LF Projected Ratios'!T$39&gt;=0,$B127+(1-$B127)*'LF Projected Ratios'!T$39,$B127*(1+'LF Projected Ratios'!T$39))</f>
        <v>0.28057803569551226</v>
      </c>
      <c r="T127">
        <f>IF('LF Projected Ratios'!U$39&gt;=0,$B127+(1-$B127)*'LF Projected Ratios'!U$39,$B127*(1+'LF Projected Ratios'!U$39))</f>
        <v>0.28087947009742725</v>
      </c>
      <c r="U127">
        <f>IF('LF Projected Ratios'!V$39&gt;=0,$B127+(1-$B127)*'LF Projected Ratios'!V$39,$B127*(1+'LF Projected Ratios'!V$39))</f>
        <v>0.28117822839979878</v>
      </c>
      <c r="V127">
        <f>IF('LF Projected Ratios'!W$39&gt;=0,$B127+(1-$B127)*'LF Projected Ratios'!W$39,$B127*(1+'LF Projected Ratios'!W$39))</f>
        <v>0.28147434608228517</v>
      </c>
      <c r="W127">
        <f>IF('LF Projected Ratios'!X$39&gt;=0,$B127+(1-$B127)*'LF Projected Ratios'!X$39,$B127*(1+'LF Projected Ratios'!X$39))</f>
        <v>0.28176785800011966</v>
      </c>
      <c r="X127">
        <f>IF('LF Projected Ratios'!Y$39&gt;=0,$B127+(1-$B127)*'LF Projected Ratios'!Y$39,$B127*(1+'LF Projected Ratios'!Y$39))</f>
        <v>0.28205879839778775</v>
      </c>
      <c r="Y127">
        <f>IF('LF Projected Ratios'!Z$39&gt;=0,$B127+(1-$B127)*'LF Projected Ratios'!Z$39,$B127*(1+'LF Projected Ratios'!Z$39))</f>
        <v>0.28234720092234528</v>
      </c>
      <c r="Z127">
        <f>IF('LF Projected Ratios'!AA$39&gt;=0,$B127+(1-$B127)*'LF Projected Ratios'!AA$39,$B127*(1+'LF Projected Ratios'!AA$39))</f>
        <v>0.28263309863639036</v>
      </c>
      <c r="AA127">
        <f>IF('LF Projected Ratios'!AB$39&gt;=0,$B127+(1-$B127)*'LF Projected Ratios'!AB$39,$B127*(1+'LF Projected Ratios'!AB$39))</f>
        <v>0.28291652403069978</v>
      </c>
      <c r="AB127">
        <f>IF('LF Projected Ratios'!AC$39&gt;=0,$B127+(1-$B127)*'LF Projected Ratios'!AC$39,$B127*(1+'LF Projected Ratios'!AC$39))</f>
        <v>0.28319750903653662</v>
      </c>
      <c r="AC127">
        <f>IF('LF Projected Ratios'!AD$39&gt;=0,$B127+(1-$B127)*'LF Projected Ratios'!AD$39,$B127*(1+'LF Projected Ratios'!AD$39))</f>
        <v>0.28347608503764343</v>
      </c>
      <c r="AD127">
        <f>IF('LF Projected Ratios'!AE$39&gt;=0,$B127+(1-$B127)*'LF Projected Ratios'!AE$39,$B127*(1+'LF Projected Ratios'!AE$39))</f>
        <v>0.283752282881927</v>
      </c>
      <c r="AE127">
        <f>IF('LF Projected Ratios'!AF$39&gt;=0,$B127+(1-$B127)*'LF Projected Ratios'!AF$39,$B127*(1+'LF Projected Ratios'!AF$39))</f>
        <v>0.28402613289284606</v>
      </c>
      <c r="AF127">
        <f>IF('LF Projected Ratios'!AG$39&gt;=0,$B127+(1-$B127)*'LF Projected Ratios'!AG$39,$B127*(1+'LF Projected Ratios'!AG$39))</f>
        <v>0.28429766488050912</v>
      </c>
    </row>
    <row r="128" spans="1:32" x14ac:dyDescent="0.25">
      <c r="A128" t="s">
        <v>88</v>
      </c>
      <c r="B128">
        <f t="shared" si="0"/>
        <v>0.25824270539630584</v>
      </c>
      <c r="C128">
        <f>IF('LF Projected Ratios'!D$39&gt;=0,$B128+(1-$B128)*'LF Projected Ratios'!D$39,$B128*(1+'LF Projected Ratios'!D$39))</f>
        <v>0.25858182579523425</v>
      </c>
      <c r="D128">
        <f>IF('LF Projected Ratios'!E$39&gt;=0,$B128+(1-$B128)*'LF Projected Ratios'!E$39,$B128*(1+'LF Projected Ratios'!E$39))</f>
        <v>0.25895318770193604</v>
      </c>
      <c r="E128">
        <f>IF('LF Projected Ratios'!F$39&gt;=0,$B128+(1-$B128)*'LF Projected Ratios'!F$39,$B128*(1+'LF Projected Ratios'!F$39))</f>
        <v>0.25931287130478559</v>
      </c>
      <c r="F128">
        <f>IF('LF Projected Ratios'!G$39&gt;=0,$B128+(1-$B128)*'LF Projected Ratios'!G$39,$B128*(1+'LF Projected Ratios'!G$39))</f>
        <v>0.25966890559488376</v>
      </c>
      <c r="G128">
        <f>IF('LF Projected Ratios'!H$39&gt;=0,$B128+(1-$B128)*'LF Projected Ratios'!H$39,$B128*(1+'LF Projected Ratios'!H$39))</f>
        <v>0.26001038460143022</v>
      </c>
      <c r="H128">
        <f>IF('LF Projected Ratios'!I$39&gt;=0,$B128+(1-$B128)*'LF Projected Ratios'!I$39,$B128*(1+'LF Projected Ratios'!I$39))</f>
        <v>0.26034684282735493</v>
      </c>
      <c r="I128">
        <f>IF('LF Projected Ratios'!J$39&gt;=0,$B128+(1-$B128)*'LF Projected Ratios'!J$39,$B128*(1+'LF Projected Ratios'!J$39))</f>
        <v>0.26069132910777393</v>
      </c>
      <c r="J128">
        <f>IF('LF Projected Ratios'!K$39&gt;=0,$B128+(1-$B128)*'LF Projected Ratios'!K$39,$B128*(1+'LF Projected Ratios'!K$39))</f>
        <v>0.261035986732567</v>
      </c>
      <c r="K128">
        <f>IF('LF Projected Ratios'!L$39&gt;=0,$B128+(1-$B128)*'LF Projected Ratios'!L$39,$B128*(1+'LF Projected Ratios'!L$39))</f>
        <v>0.26136996059708684</v>
      </c>
      <c r="L128">
        <f>IF('LF Projected Ratios'!M$39&gt;=0,$B128+(1-$B128)*'LF Projected Ratios'!M$39,$B128*(1+'LF Projected Ratios'!M$39))</f>
        <v>0.26169914871948846</v>
      </c>
      <c r="M128">
        <f>IF('LF Projected Ratios'!N$39&gt;=0,$B128+(1-$B128)*'LF Projected Ratios'!N$39,$B128*(1+'LF Projected Ratios'!N$39))</f>
        <v>0.26202779445606295</v>
      </c>
      <c r="N128">
        <f>IF('LF Projected Ratios'!O$39&gt;=0,$B128+(1-$B128)*'LF Projected Ratios'!O$39,$B128*(1+'LF Projected Ratios'!O$39))</f>
        <v>0.26235342894681635</v>
      </c>
      <c r="O128">
        <f>IF('LF Projected Ratios'!P$39&gt;=0,$B128+(1-$B128)*'LF Projected Ratios'!P$39,$B128*(1+'LF Projected Ratios'!P$39))</f>
        <v>0.2626760933892226</v>
      </c>
      <c r="P128">
        <f>IF('LF Projected Ratios'!Q$39&gt;=0,$B128+(1-$B128)*'LF Projected Ratios'!Q$39,$B128*(1+'LF Projected Ratios'!Q$39))</f>
        <v>0.26299582823265943</v>
      </c>
      <c r="Q128">
        <f>IF('LF Projected Ratios'!R$39&gt;=0,$B128+(1-$B128)*'LF Projected Ratios'!R$39,$B128*(1+'LF Projected Ratios'!R$39))</f>
        <v>0.26331267319531182</v>
      </c>
      <c r="R128">
        <f>IF('LF Projected Ratios'!S$39&gt;=0,$B128+(1-$B128)*'LF Projected Ratios'!S$39,$B128*(1+'LF Projected Ratios'!S$39))</f>
        <v>0.2636266672806199</v>
      </c>
      <c r="S128">
        <f>IF('LF Projected Ratios'!T$39&gt;=0,$B128+(1-$B128)*'LF Projected Ratios'!T$39,$B128*(1+'LF Projected Ratios'!T$39))</f>
        <v>0.26393784879328408</v>
      </c>
      <c r="T128">
        <f>IF('LF Projected Ratios'!U$39&gt;=0,$B128+(1-$B128)*'LF Projected Ratios'!U$39,$B128*(1+'LF Projected Ratios'!U$39))</f>
        <v>0.2642462553548432</v>
      </c>
      <c r="U128">
        <f>IF('LF Projected Ratios'!V$39&gt;=0,$B128+(1-$B128)*'LF Projected Ratios'!V$39,$B128*(1+'LF Projected Ratios'!V$39))</f>
        <v>0.26455192391883686</v>
      </c>
      <c r="V128">
        <f>IF('LF Projected Ratios'!W$39&gt;=0,$B128+(1-$B128)*'LF Projected Ratios'!W$39,$B128*(1+'LF Projected Ratios'!W$39))</f>
        <v>0.26485489078556573</v>
      </c>
      <c r="W128">
        <f>IF('LF Projected Ratios'!X$39&gt;=0,$B128+(1-$B128)*'LF Projected Ratios'!X$39,$B128*(1+'LF Projected Ratios'!X$39))</f>
        <v>0.26515519161646256</v>
      </c>
      <c r="X128">
        <f>IF('LF Projected Ratios'!Y$39&gt;=0,$B128+(1-$B128)*'LF Projected Ratios'!Y$39,$B128*(1+'LF Projected Ratios'!Y$39))</f>
        <v>0.26545286144808572</v>
      </c>
      <c r="Y128">
        <f>IF('LF Projected Ratios'!Z$39&gt;=0,$B128+(1-$B128)*'LF Projected Ratios'!Z$39,$B128*(1+'LF Projected Ratios'!Z$39))</f>
        <v>0.26574793470574537</v>
      </c>
      <c r="Z128">
        <f>IF('LF Projected Ratios'!AA$39&gt;=0,$B128+(1-$B128)*'LF Projected Ratios'!AA$39,$B128*(1+'LF Projected Ratios'!AA$39))</f>
        <v>0.26604044521677567</v>
      </c>
      <c r="AA128">
        <f>IF('LF Projected Ratios'!AB$39&gt;=0,$B128+(1-$B128)*'LF Projected Ratios'!AB$39,$B128*(1+'LF Projected Ratios'!AB$39))</f>
        <v>0.26633042622346303</v>
      </c>
      <c r="AB128">
        <f>IF('LF Projected Ratios'!AC$39&gt;=0,$B128+(1-$B128)*'LF Projected Ratios'!AC$39,$B128*(1+'LF Projected Ratios'!AC$39))</f>
        <v>0.2666179103956387</v>
      </c>
      <c r="AC128">
        <f>IF('LF Projected Ratios'!AD$39&gt;=0,$B128+(1-$B128)*'LF Projected Ratios'!AD$39,$B128*(1+'LF Projected Ratios'!AD$39))</f>
        <v>0.26690292984294944</v>
      </c>
      <c r="AD128">
        <f>IF('LF Projected Ratios'!AE$39&gt;=0,$B128+(1-$B128)*'LF Projected Ratios'!AE$39,$B128*(1+'LF Projected Ratios'!AE$39))</f>
        <v>0.26718551612681218</v>
      </c>
      <c r="AE128">
        <f>IF('LF Projected Ratios'!AF$39&gt;=0,$B128+(1-$B128)*'LF Projected Ratios'!AF$39,$B128*(1+'LF Projected Ratios'!AF$39))</f>
        <v>0.2674657002720654</v>
      </c>
      <c r="AF128">
        <f>IF('LF Projected Ratios'!AG$39&gt;=0,$B128+(1-$B128)*'LF Projected Ratios'!AG$39,$B128*(1+'LF Projected Ratios'!AG$39))</f>
        <v>0.2677435127783237</v>
      </c>
    </row>
    <row r="129" spans="1:32" x14ac:dyDescent="0.25">
      <c r="A129" t="s">
        <v>90</v>
      </c>
      <c r="B129">
        <f t="shared" si="0"/>
        <v>0.26518968774280272</v>
      </c>
      <c r="C129">
        <f>IF('LF Projected Ratios'!D$39&gt;=0,$B129+(1-$B129)*'LF Projected Ratios'!D$39,$B129*(1+'LF Projected Ratios'!D$39))</f>
        <v>0.26552563208476232</v>
      </c>
      <c r="D129">
        <f>IF('LF Projected Ratios'!E$39&gt;=0,$B129+(1-$B129)*'LF Projected Ratios'!E$39,$B129*(1+'LF Projected Ratios'!E$39))</f>
        <v>0.26589351597428951</v>
      </c>
      <c r="E129">
        <f>IF('LF Projected Ratios'!F$39&gt;=0,$B129+(1-$B129)*'LF Projected Ratios'!F$39,$B129*(1+'LF Projected Ratios'!F$39))</f>
        <v>0.2662498309339757</v>
      </c>
      <c r="F129">
        <f>IF('LF Projected Ratios'!G$39&gt;=0,$B129+(1-$B129)*'LF Projected Ratios'!G$39,$B129*(1+'LF Projected Ratios'!G$39))</f>
        <v>0.26660253075881679</v>
      </c>
      <c r="G129">
        <f>IF('LF Projected Ratios'!H$39&gt;=0,$B129+(1-$B129)*'LF Projected Ratios'!H$39,$B129*(1+'LF Projected Ratios'!H$39))</f>
        <v>0.26694081161868183</v>
      </c>
      <c r="H129">
        <f>IF('LF Projected Ratios'!I$39&gt;=0,$B129+(1-$B129)*'LF Projected Ratios'!I$39,$B129*(1+'LF Projected Ratios'!I$39))</f>
        <v>0.26727411872041423</v>
      </c>
      <c r="I129">
        <f>IF('LF Projected Ratios'!J$39&gt;=0,$B129+(1-$B129)*'LF Projected Ratios'!J$39,$B129*(1+'LF Projected Ratios'!J$39))</f>
        <v>0.26761537868930774</v>
      </c>
      <c r="J129">
        <f>IF('LF Projected Ratios'!K$39&gt;=0,$B129+(1-$B129)*'LF Projected Ratios'!K$39,$B129*(1+'LF Projected Ratios'!K$39))</f>
        <v>0.26795680839783703</v>
      </c>
      <c r="K129">
        <f>IF('LF Projected Ratios'!L$39&gt;=0,$B129+(1-$B129)*'LF Projected Ratios'!L$39,$B129*(1+'LF Projected Ratios'!L$39))</f>
        <v>0.26828765440563351</v>
      </c>
      <c r="L129">
        <f>IF('LF Projected Ratios'!M$39&gt;=0,$B129+(1-$B129)*'LF Projected Ratios'!M$39,$B129*(1+'LF Projected Ratios'!M$39))</f>
        <v>0.26861375949253069</v>
      </c>
      <c r="M129">
        <f>IF('LF Projected Ratios'!N$39&gt;=0,$B129+(1-$B129)*'LF Projected Ratios'!N$39,$B129*(1+'LF Projected Ratios'!N$39))</f>
        <v>0.26893932727335484</v>
      </c>
      <c r="N129">
        <f>IF('LF Projected Ratios'!O$39&gt;=0,$B129+(1-$B129)*'LF Projected Ratios'!O$39,$B129*(1+'LF Projected Ratios'!O$39))</f>
        <v>0.26926191201040156</v>
      </c>
      <c r="O129">
        <f>IF('LF Projected Ratios'!P$39&gt;=0,$B129+(1-$B129)*'LF Projected Ratios'!P$39,$B129*(1+'LF Projected Ratios'!P$39))</f>
        <v>0.2695815545153068</v>
      </c>
      <c r="P129">
        <f>IF('LF Projected Ratios'!Q$39&gt;=0,$B129+(1-$B129)*'LF Projected Ratios'!Q$39,$B129*(1+'LF Projected Ratios'!Q$39))</f>
        <v>0.26989829485861661</v>
      </c>
      <c r="Q129">
        <f>IF('LF Projected Ratios'!R$39&gt;=0,$B129+(1-$B129)*'LF Projected Ratios'!R$39,$B129*(1+'LF Projected Ratios'!R$39))</f>
        <v>0.27021217238653239</v>
      </c>
      <c r="R129">
        <f>IF('LF Projected Ratios'!S$39&gt;=0,$B129+(1-$B129)*'LF Projected Ratios'!S$39,$B129*(1+'LF Projected Ratios'!S$39))</f>
        <v>0.27052322573720478</v>
      </c>
      <c r="S129">
        <f>IF('LF Projected Ratios'!T$39&gt;=0,$B129+(1-$B129)*'LF Projected Ratios'!T$39,$B129*(1+'LF Projected Ratios'!T$39))</f>
        <v>0.27083149285658858</v>
      </c>
      <c r="T129">
        <f>IF('LF Projected Ratios'!U$39&gt;=0,$B129+(1-$B129)*'LF Projected Ratios'!U$39,$B129*(1+'LF Projected Ratios'!U$39))</f>
        <v>0.27113701101387544</v>
      </c>
      <c r="U129">
        <f>IF('LF Projected Ratios'!V$39&gt;=0,$B129+(1-$B129)*'LF Projected Ratios'!V$39,$B129*(1+'LF Projected Ratios'!V$39))</f>
        <v>0.27143981681651391</v>
      </c>
      <c r="V129">
        <f>IF('LF Projected Ratios'!W$39&gt;=0,$B129+(1-$B129)*'LF Projected Ratios'!W$39,$B129*(1+'LF Projected Ratios'!W$39))</f>
        <v>0.27173994622483144</v>
      </c>
      <c r="W129">
        <f>IF('LF Projected Ratios'!X$39&gt;=0,$B129+(1-$B129)*'LF Projected Ratios'!X$39,$B129*(1+'LF Projected Ratios'!X$39))</f>
        <v>0.27203743456627111</v>
      </c>
      <c r="X129">
        <f>IF('LF Projected Ratios'!Y$39&gt;=0,$B129+(1-$B129)*'LF Projected Ratios'!Y$39,$B129*(1+'LF Projected Ratios'!Y$39))</f>
        <v>0.27233231654925372</v>
      </c>
      <c r="Y129">
        <f>IF('LF Projected Ratios'!Z$39&gt;=0,$B129+(1-$B129)*'LF Projected Ratios'!Z$39,$B129*(1+'LF Projected Ratios'!Z$39))</f>
        <v>0.27262462627667672</v>
      </c>
      <c r="Z129">
        <f>IF('LF Projected Ratios'!AA$39&gt;=0,$B129+(1-$B129)*'LF Projected Ratios'!AA$39,$B129*(1+'LF Projected Ratios'!AA$39))</f>
        <v>0.27291439725906191</v>
      </c>
      <c r="AA129">
        <f>IF('LF Projected Ratios'!AB$39&gt;=0,$B129+(1-$B129)*'LF Projected Ratios'!AB$39,$B129*(1+'LF Projected Ratios'!AB$39))</f>
        <v>0.27320166242736255</v>
      </c>
      <c r="AB129">
        <f>IF('LF Projected Ratios'!AC$39&gt;=0,$B129+(1-$B129)*'LF Projected Ratios'!AC$39,$B129*(1+'LF Projected Ratios'!AC$39))</f>
        <v>0.27348645414543832</v>
      </c>
      <c r="AC129">
        <f>IF('LF Projected Ratios'!AD$39&gt;=0,$B129+(1-$B129)*'LF Projected Ratios'!AD$39,$B129*(1+'LF Projected Ratios'!AD$39))</f>
        <v>0.27376880422221062</v>
      </c>
      <c r="AD129">
        <f>IF('LF Projected Ratios'!AE$39&gt;=0,$B129+(1-$B129)*'LF Projected Ratios'!AE$39,$B129*(1+'LF Projected Ratios'!AE$39))</f>
        <v>0.2740487439235057</v>
      </c>
      <c r="AE129">
        <f>IF('LF Projected Ratios'!AF$39&gt;=0,$B129+(1-$B129)*'LF Projected Ratios'!AF$39,$B129*(1+'LF Projected Ratios'!AF$39))</f>
        <v>0.27432630398359653</v>
      </c>
      <c r="AF129">
        <f>IF('LF Projected Ratios'!AG$39&gt;=0,$B129+(1-$B129)*'LF Projected Ratios'!AG$39,$B129*(1+'LF Projected Ratios'!AG$39))</f>
        <v>0.27460151461645144</v>
      </c>
    </row>
    <row r="130" spans="1:32" x14ac:dyDescent="0.25">
      <c r="A130" t="s">
        <v>92</v>
      </c>
      <c r="B130">
        <f t="shared" si="0"/>
        <v>0.33312162267726586</v>
      </c>
      <c r="C130">
        <f>IF('LF Projected Ratios'!D$39&gt;=0,$B130+(1-$B130)*'LF Projected Ratios'!D$39,$B130*(1+'LF Projected Ratios'!D$39))</f>
        <v>0.3334265095492922</v>
      </c>
      <c r="D130">
        <f>IF('LF Projected Ratios'!E$39&gt;=0,$B130+(1-$B130)*'LF Projected Ratios'!E$39,$B130*(1+'LF Projected Ratios'!E$39))</f>
        <v>0.33376038321328233</v>
      </c>
      <c r="E130">
        <f>IF('LF Projected Ratios'!F$39&gt;=0,$B130+(1-$B130)*'LF Projected Ratios'!F$39,$B130*(1+'LF Projected Ratios'!F$39))</f>
        <v>0.33408375747486752</v>
      </c>
      <c r="F130">
        <f>IF('LF Projected Ratios'!G$39&gt;=0,$B130+(1-$B130)*'LF Projected Ratios'!G$39,$B130*(1+'LF Projected Ratios'!G$39))</f>
        <v>0.33440385081453439</v>
      </c>
      <c r="G130">
        <f>IF('LF Projected Ratios'!H$39&gt;=0,$B130+(1-$B130)*'LF Projected Ratios'!H$39,$B130*(1+'LF Projected Ratios'!H$39))</f>
        <v>0.33471085819745083</v>
      </c>
      <c r="H130">
        <f>IF('LF Projected Ratios'!I$39&gt;=0,$B130+(1-$B130)*'LF Projected Ratios'!I$39,$B130*(1+'LF Projected Ratios'!I$39))</f>
        <v>0.33501335163752066</v>
      </c>
      <c r="I130">
        <f>IF('LF Projected Ratios'!J$39&gt;=0,$B130+(1-$B130)*'LF Projected Ratios'!J$39,$B130*(1+'LF Projected Ratios'!J$39))</f>
        <v>0.33532306271601903</v>
      </c>
      <c r="J130">
        <f>IF('LF Projected Ratios'!K$39&gt;=0,$B130+(1-$B130)*'LF Projected Ratios'!K$39,$B130*(1+'LF Projected Ratios'!K$39))</f>
        <v>0.3356329278420192</v>
      </c>
      <c r="K130">
        <f>IF('LF Projected Ratios'!L$39&gt;=0,$B130+(1-$B130)*'LF Projected Ratios'!L$39,$B130*(1+'LF Projected Ratios'!L$39))</f>
        <v>0.33593318771200564</v>
      </c>
      <c r="L130">
        <f>IF('LF Projected Ratios'!M$39&gt;=0,$B130+(1-$B130)*'LF Projected Ratios'!M$39,$B130*(1+'LF Projected Ratios'!M$39))</f>
        <v>0.3362291449509815</v>
      </c>
      <c r="M130">
        <f>IF('LF Projected Ratios'!N$39&gt;=0,$B130+(1-$B130)*'LF Projected Ratios'!N$39,$B130*(1+'LF Projected Ratios'!N$39))</f>
        <v>0.33652461455689608</v>
      </c>
      <c r="N130">
        <f>IF('LF Projected Ratios'!O$39&gt;=0,$B130+(1-$B130)*'LF Projected Ratios'!O$39,$B130*(1+'LF Projected Ratios'!O$39))</f>
        <v>0.33681737689624047</v>
      </c>
      <c r="O130">
        <f>IF('LF Projected Ratios'!P$39&gt;=0,$B130+(1-$B130)*'LF Projected Ratios'!P$39,$B130*(1+'LF Projected Ratios'!P$39))</f>
        <v>0.3371074690076859</v>
      </c>
      <c r="P130">
        <f>IF('LF Projected Ratios'!Q$39&gt;=0,$B130+(1-$B130)*'LF Projected Ratios'!Q$39,$B130*(1+'LF Projected Ratios'!Q$39))</f>
        <v>0.33739492725732617</v>
      </c>
      <c r="Q130">
        <f>IF('LF Projected Ratios'!R$39&gt;=0,$B130+(1-$B130)*'LF Projected Ratios'!R$39,$B130*(1+'LF Projected Ratios'!R$39))</f>
        <v>0.33767978735387488</v>
      </c>
      <c r="R130">
        <f>IF('LF Projected Ratios'!S$39&gt;=0,$B130+(1-$B130)*'LF Projected Ratios'!S$39,$B130*(1+'LF Projected Ratios'!S$39))</f>
        <v>0.33796208436345276</v>
      </c>
      <c r="S130">
        <f>IF('LF Projected Ratios'!T$39&gt;=0,$B130+(1-$B130)*'LF Projected Ratios'!T$39,$B130*(1+'LF Projected Ratios'!T$39))</f>
        <v>0.33824185272397717</v>
      </c>
      <c r="T130">
        <f>IF('LF Projected Ratios'!U$39&gt;=0,$B130+(1-$B130)*'LF Projected Ratios'!U$39,$B130*(1+'LF Projected Ratios'!U$39))</f>
        <v>0.3385191262591678</v>
      </c>
      <c r="U130">
        <f>IF('LF Projected Ratios'!V$39&gt;=0,$B130+(1-$B130)*'LF Projected Ratios'!V$39,$B130*(1+'LF Projected Ratios'!V$39))</f>
        <v>0.33879393819217835</v>
      </c>
      <c r="V130">
        <f>IF('LF Projected Ratios'!W$39&gt;=0,$B130+(1-$B130)*'LF Projected Ratios'!W$39,$B130*(1+'LF Projected Ratios'!W$39))</f>
        <v>0.33906632115886642</v>
      </c>
      <c r="W130">
        <f>IF('LF Projected Ratios'!X$39&gt;=0,$B130+(1-$B130)*'LF Projected Ratios'!X$39,$B130*(1+'LF Projected Ratios'!X$39))</f>
        <v>0.33933630722071451</v>
      </c>
      <c r="X130">
        <f>IF('LF Projected Ratios'!Y$39&gt;=0,$B130+(1-$B130)*'LF Projected Ratios'!Y$39,$B130*(1+'LF Projected Ratios'!Y$39))</f>
        <v>0.33960392787741039</v>
      </c>
      <c r="Y130">
        <f>IF('LF Projected Ratios'!Z$39&gt;=0,$B130+(1-$B130)*'LF Projected Ratios'!Z$39,$B130*(1+'LF Projected Ratios'!Z$39))</f>
        <v>0.33986921407909787</v>
      </c>
      <c r="Z130">
        <f>IF('LF Projected Ratios'!AA$39&gt;=0,$B130+(1-$B130)*'LF Projected Ratios'!AA$39,$B130*(1+'LF Projected Ratios'!AA$39))</f>
        <v>0.34013219623830937</v>
      </c>
      <c r="AA130">
        <f>IF('LF Projected Ratios'!AB$39&gt;=0,$B130+(1-$B130)*'LF Projected Ratios'!AB$39,$B130*(1+'LF Projected Ratios'!AB$39))</f>
        <v>0.34039290424158875</v>
      </c>
      <c r="AB130">
        <f>IF('LF Projected Ratios'!AC$39&gt;=0,$B130+(1-$B130)*'LF Projected Ratios'!AC$39,$B130*(1+'LF Projected Ratios'!AC$39))</f>
        <v>0.3406513674608132</v>
      </c>
      <c r="AC130">
        <f>IF('LF Projected Ratios'!AD$39&gt;=0,$B130+(1-$B130)*'LF Projected Ratios'!AD$39,$B130*(1+'LF Projected Ratios'!AD$39))</f>
        <v>0.34090761476422465</v>
      </c>
      <c r="AD130">
        <f>IF('LF Projected Ratios'!AE$39&gt;=0,$B130+(1-$B130)*'LF Projected Ratios'!AE$39,$B130*(1+'LF Projected Ratios'!AE$39))</f>
        <v>0.34116167452717822</v>
      </c>
      <c r="AE130">
        <f>IF('LF Projected Ratios'!AF$39&gt;=0,$B130+(1-$B130)*'LF Projected Ratios'!AF$39,$B130*(1+'LF Projected Ratios'!AF$39))</f>
        <v>0.34141357464261668</v>
      </c>
      <c r="AF130">
        <f>IF('LF Projected Ratios'!AG$39&gt;=0,$B130+(1-$B130)*'LF Projected Ratios'!AG$39,$B130*(1+'LF Projected Ratios'!AG$39))</f>
        <v>0.34166334253127961</v>
      </c>
    </row>
    <row r="131" spans="1:32" x14ac:dyDescent="0.25">
      <c r="A131" t="s">
        <v>94</v>
      </c>
      <c r="B131">
        <f t="shared" si="0"/>
        <v>0.27501164263626754</v>
      </c>
      <c r="C131">
        <f>IF('LF Projected Ratios'!D$39&gt;=0,$B131+(1-$B131)*'LF Projected Ratios'!D$39,$B131*(1+'LF Projected Ratios'!D$39))</f>
        <v>0.2753430965265849</v>
      </c>
      <c r="D131">
        <f>IF('LF Projected Ratios'!E$39&gt;=0,$B131+(1-$B131)*'LF Projected Ratios'!E$39,$B131*(1+'LF Projected Ratios'!E$39))</f>
        <v>0.27570606303960182</v>
      </c>
      <c r="E131">
        <f>IF('LF Projected Ratios'!F$39&gt;=0,$B131+(1-$B131)*'LF Projected Ratios'!F$39,$B131*(1+'LF Projected Ratios'!F$39))</f>
        <v>0.27605761526065531</v>
      </c>
      <c r="F131">
        <f>IF('LF Projected Ratios'!G$39&gt;=0,$B131+(1-$B131)*'LF Projected Ratios'!G$39,$B131*(1+'LF Projected Ratios'!G$39))</f>
        <v>0.27640560066911879</v>
      </c>
      <c r="G131">
        <f>IF('LF Projected Ratios'!H$39&gt;=0,$B131+(1-$B131)*'LF Projected Ratios'!H$39,$B131*(1+'LF Projected Ratios'!H$39))</f>
        <v>0.27673935984591608</v>
      </c>
      <c r="H131">
        <f>IF('LF Projected Ratios'!I$39&gt;=0,$B131+(1-$B131)*'LF Projected Ratios'!I$39,$B131*(1+'LF Projected Ratios'!I$39))</f>
        <v>0.27706821174708274</v>
      </c>
      <c r="I131">
        <f>IF('LF Projected Ratios'!J$39&gt;=0,$B131+(1-$B131)*'LF Projected Ratios'!J$39,$B131*(1+'LF Projected Ratios'!J$39))</f>
        <v>0.27740491021219021</v>
      </c>
      <c r="J131">
        <f>IF('LF Projected Ratios'!K$39&gt;=0,$B131+(1-$B131)*'LF Projected Ratios'!K$39,$B131*(1+'LF Projected Ratios'!K$39))</f>
        <v>0.27774177614808254</v>
      </c>
      <c r="K131">
        <f>IF('LF Projected Ratios'!L$39&gt;=0,$B131+(1-$B131)*'LF Projected Ratios'!L$39,$B131*(1+'LF Projected Ratios'!L$39))</f>
        <v>0.27806819985190334</v>
      </c>
      <c r="L131">
        <f>IF('LF Projected Ratios'!M$39&gt;=0,$B131+(1-$B131)*'LF Projected Ratios'!M$39,$B131*(1+'LF Projected Ratios'!M$39))</f>
        <v>0.27838994600507211</v>
      </c>
      <c r="M131">
        <f>IF('LF Projected Ratios'!N$39&gt;=0,$B131+(1-$B131)*'LF Projected Ratios'!N$39,$B131*(1+'LF Projected Ratios'!N$39))</f>
        <v>0.27871116203415208</v>
      </c>
      <c r="N131">
        <f>IF('LF Projected Ratios'!O$39&gt;=0,$B131+(1-$B131)*'LF Projected Ratios'!O$39,$B131*(1+'LF Projected Ratios'!O$39))</f>
        <v>0.27902943489276744</v>
      </c>
      <c r="O131">
        <f>IF('LF Projected Ratios'!P$39&gt;=0,$B131+(1-$B131)*'LF Projected Ratios'!P$39,$B131*(1+'LF Projected Ratios'!P$39))</f>
        <v>0.27934480484703905</v>
      </c>
      <c r="P131">
        <f>IF('LF Projected Ratios'!Q$39&gt;=0,$B131+(1-$B131)*'LF Projected Ratios'!Q$39,$B131*(1+'LF Projected Ratios'!Q$39))</f>
        <v>0.27965731143190392</v>
      </c>
      <c r="Q131">
        <f>IF('LF Projected Ratios'!R$39&gt;=0,$B131+(1-$B131)*'LF Projected Ratios'!R$39,$B131*(1+'LF Projected Ratios'!R$39))</f>
        <v>0.27996699346763648</v>
      </c>
      <c r="R131">
        <f>IF('LF Projected Ratios'!S$39&gt;=0,$B131+(1-$B131)*'LF Projected Ratios'!S$39,$B131*(1+'LF Projected Ratios'!S$39))</f>
        <v>0.28027388907592443</v>
      </c>
      <c r="S131">
        <f>IF('LF Projected Ratios'!T$39&gt;=0,$B131+(1-$B131)*'LF Projected Ratios'!T$39,$B131*(1+'LF Projected Ratios'!T$39))</f>
        <v>0.28057803569551226</v>
      </c>
      <c r="T131">
        <f>IF('LF Projected Ratios'!U$39&gt;=0,$B131+(1-$B131)*'LF Projected Ratios'!U$39,$B131*(1+'LF Projected Ratios'!U$39))</f>
        <v>0.28087947009742725</v>
      </c>
      <c r="U131">
        <f>IF('LF Projected Ratios'!V$39&gt;=0,$B131+(1-$B131)*'LF Projected Ratios'!V$39,$B131*(1+'LF Projected Ratios'!V$39))</f>
        <v>0.28117822839979878</v>
      </c>
      <c r="V131">
        <f>IF('LF Projected Ratios'!W$39&gt;=0,$B131+(1-$B131)*'LF Projected Ratios'!W$39,$B131*(1+'LF Projected Ratios'!W$39))</f>
        <v>0.28147434608228517</v>
      </c>
      <c r="W131">
        <f>IF('LF Projected Ratios'!X$39&gt;=0,$B131+(1-$B131)*'LF Projected Ratios'!X$39,$B131*(1+'LF Projected Ratios'!X$39))</f>
        <v>0.28176785800011966</v>
      </c>
      <c r="X131">
        <f>IF('LF Projected Ratios'!Y$39&gt;=0,$B131+(1-$B131)*'LF Projected Ratios'!Y$39,$B131*(1+'LF Projected Ratios'!Y$39))</f>
        <v>0.28205879839778775</v>
      </c>
      <c r="Y131">
        <f>IF('LF Projected Ratios'!Z$39&gt;=0,$B131+(1-$B131)*'LF Projected Ratios'!Z$39,$B131*(1+'LF Projected Ratios'!Z$39))</f>
        <v>0.28234720092234528</v>
      </c>
      <c r="Z131">
        <f>IF('LF Projected Ratios'!AA$39&gt;=0,$B131+(1-$B131)*'LF Projected Ratios'!AA$39,$B131*(1+'LF Projected Ratios'!AA$39))</f>
        <v>0.28263309863639036</v>
      </c>
      <c r="AA131">
        <f>IF('LF Projected Ratios'!AB$39&gt;=0,$B131+(1-$B131)*'LF Projected Ratios'!AB$39,$B131*(1+'LF Projected Ratios'!AB$39))</f>
        <v>0.28291652403069978</v>
      </c>
      <c r="AB131">
        <f>IF('LF Projected Ratios'!AC$39&gt;=0,$B131+(1-$B131)*'LF Projected Ratios'!AC$39,$B131*(1+'LF Projected Ratios'!AC$39))</f>
        <v>0.28319750903653662</v>
      </c>
      <c r="AC131">
        <f>IF('LF Projected Ratios'!AD$39&gt;=0,$B131+(1-$B131)*'LF Projected Ratios'!AD$39,$B131*(1+'LF Projected Ratios'!AD$39))</f>
        <v>0.28347608503764343</v>
      </c>
      <c r="AD131">
        <f>IF('LF Projected Ratios'!AE$39&gt;=0,$B131+(1-$B131)*'LF Projected Ratios'!AE$39,$B131*(1+'LF Projected Ratios'!AE$39))</f>
        <v>0.283752282881927</v>
      </c>
      <c r="AE131">
        <f>IF('LF Projected Ratios'!AF$39&gt;=0,$B131+(1-$B131)*'LF Projected Ratios'!AF$39,$B131*(1+'LF Projected Ratios'!AF$39))</f>
        <v>0.28402613289284606</v>
      </c>
      <c r="AF131">
        <f>IF('LF Projected Ratios'!AG$39&gt;=0,$B131+(1-$B131)*'LF Projected Ratios'!AG$39,$B131*(1+'LF Projected Ratios'!AG$39))</f>
        <v>0.28429766488050912</v>
      </c>
    </row>
    <row r="132" spans="1:32" x14ac:dyDescent="0.25">
      <c r="A132" t="s">
        <v>96</v>
      </c>
      <c r="B132">
        <f t="shared" si="0"/>
        <v>0.33239060198353876</v>
      </c>
      <c r="C132">
        <f>IF('LF Projected Ratios'!D$39&gt;=0,$B132+(1-$B132)*'LF Projected Ratios'!D$39,$B132*(1+'LF Projected Ratios'!D$39))</f>
        <v>0.33269582306734985</v>
      </c>
      <c r="D132">
        <f>IF('LF Projected Ratios'!E$39&gt;=0,$B132+(1-$B132)*'LF Projected Ratios'!E$39,$B132*(1+'LF Projected Ratios'!E$39))</f>
        <v>0.33303006271795127</v>
      </c>
      <c r="E132">
        <f>IF('LF Projected Ratios'!F$39&gt;=0,$B132+(1-$B132)*'LF Projected Ratios'!F$39,$B132*(1+'LF Projected Ratios'!F$39))</f>
        <v>0.3333537914568821</v>
      </c>
      <c r="F132">
        <f>IF('LF Projected Ratios'!G$39&gt;=0,$B132+(1-$B132)*'LF Projected Ratios'!G$39,$B132*(1+'LF Projected Ratios'!G$39))</f>
        <v>0.33367423567740395</v>
      </c>
      <c r="G132">
        <f>IF('LF Projected Ratios'!H$39&gt;=0,$B132+(1-$B132)*'LF Projected Ratios'!H$39,$B132*(1+'LF Projected Ratios'!H$39))</f>
        <v>0.33398157959657299</v>
      </c>
      <c r="H132">
        <f>IF('LF Projected Ratios'!I$39&gt;=0,$B132+(1-$B132)*'LF Projected Ratios'!I$39,$B132*(1+'LF Projected Ratios'!I$39))</f>
        <v>0.33428440462478831</v>
      </c>
      <c r="I132">
        <f>IF('LF Projected Ratios'!J$39&gt;=0,$B132+(1-$B132)*'LF Projected Ratios'!J$39,$B132*(1+'LF Projected Ratios'!J$39))</f>
        <v>0.33459445520328424</v>
      </c>
      <c r="J132">
        <f>IF('LF Projected Ratios'!K$39&gt;=0,$B132+(1-$B132)*'LF Projected Ratios'!K$39,$B132*(1+'LF Projected Ratios'!K$39))</f>
        <v>0.33490465999814617</v>
      </c>
      <c r="K132">
        <f>IF('LF Projected Ratios'!L$39&gt;=0,$B132+(1-$B132)*'LF Projected Ratios'!L$39,$B132*(1+'LF Projected Ratios'!L$39))</f>
        <v>0.33520524900787668</v>
      </c>
      <c r="L132">
        <f>IF('LF Projected Ratios'!M$39&gt;=0,$B132+(1-$B132)*'LF Projected Ratios'!M$39,$B132*(1+'LF Projected Ratios'!M$39))</f>
        <v>0.335501530670126</v>
      </c>
      <c r="M132">
        <f>IF('LF Projected Ratios'!N$39&gt;=0,$B132+(1-$B132)*'LF Projected Ratios'!N$39,$B132*(1+'LF Projected Ratios'!N$39))</f>
        <v>0.33579732416477898</v>
      </c>
      <c r="N132">
        <f>IF('LF Projected Ratios'!O$39&gt;=0,$B132+(1-$B132)*'LF Projected Ratios'!O$39,$B132*(1+'LF Projected Ratios'!O$39))</f>
        <v>0.33609040742520235</v>
      </c>
      <c r="O132">
        <f>IF('LF Projected Ratios'!P$39&gt;=0,$B132+(1-$B132)*'LF Projected Ratios'!P$39,$B132*(1+'LF Projected Ratios'!P$39))</f>
        <v>0.33638081753066851</v>
      </c>
      <c r="P132">
        <f>IF('LF Projected Ratios'!Q$39&gt;=0,$B132+(1-$B132)*'LF Projected Ratios'!Q$39,$B132*(1+'LF Projected Ratios'!Q$39))</f>
        <v>0.33666859088713519</v>
      </c>
      <c r="Q132">
        <f>IF('LF Projected Ratios'!R$39&gt;=0,$B132+(1-$B132)*'LF Projected Ratios'!R$39,$B132*(1+'LF Projected Ratios'!R$39))</f>
        <v>0.33695376324245924</v>
      </c>
      <c r="R132">
        <f>IF('LF Projected Ratios'!S$39&gt;=0,$B132+(1-$B132)*'LF Projected Ratios'!S$39,$B132*(1+'LF Projected Ratios'!S$39))</f>
        <v>0.33723636970120024</v>
      </c>
      <c r="S132">
        <f>IF('LF Projected Ratios'!T$39&gt;=0,$B132+(1-$B132)*'LF Projected Ratios'!T$39,$B132*(1+'LF Projected Ratios'!T$39))</f>
        <v>0.33751644473902587</v>
      </c>
      <c r="T132">
        <f>IF('LF Projected Ratios'!U$39&gt;=0,$B132+(1-$B132)*'LF Projected Ratios'!U$39,$B132*(1+'LF Projected Ratios'!U$39))</f>
        <v>0.33779402221673277</v>
      </c>
      <c r="U132">
        <f>IF('LF Projected Ratios'!V$39&gt;=0,$B132+(1-$B132)*'LF Projected Ratios'!V$39,$B132*(1+'LF Projected Ratios'!V$39))</f>
        <v>0.33806913539389327</v>
      </c>
      <c r="V132">
        <f>IF('LF Projected Ratios'!W$39&gt;=0,$B132+(1-$B132)*'LF Projected Ratios'!W$39,$B132*(1+'LF Projected Ratios'!W$39))</f>
        <v>0.33834181694213988</v>
      </c>
      <c r="W132">
        <f>IF('LF Projected Ratios'!X$39&gt;=0,$B132+(1-$B132)*'LF Projected Ratios'!X$39,$B132*(1+'LF Projected Ratios'!X$39))</f>
        <v>0.3386120989581004</v>
      </c>
      <c r="X132">
        <f>IF('LF Projected Ratios'!Y$39&gt;=0,$B132+(1-$B132)*'LF Projected Ratios'!Y$39,$B132*(1+'LF Projected Ratios'!Y$39))</f>
        <v>0.33888001297599191</v>
      </c>
      <c r="Y132">
        <f>IF('LF Projected Ratios'!Z$39&gt;=0,$B132+(1-$B132)*'LF Projected Ratios'!Z$39,$B132*(1+'LF Projected Ratios'!Z$39))</f>
        <v>0.33914558997988531</v>
      </c>
      <c r="Z132">
        <f>IF('LF Projected Ratios'!AA$39&gt;=0,$B132+(1-$B132)*'LF Projected Ratios'!AA$39,$B132*(1+'LF Projected Ratios'!AA$39))</f>
        <v>0.3394088604156506</v>
      </c>
      <c r="AA132">
        <f>IF('LF Projected Ratios'!AB$39&gt;=0,$B132+(1-$B132)*'LF Projected Ratios'!AB$39,$B132*(1+'LF Projected Ratios'!AB$39))</f>
        <v>0.33966985420259299</v>
      </c>
      <c r="AB132">
        <f>IF('LF Projected Ratios'!AC$39&gt;=0,$B132+(1-$B132)*'LF Projected Ratios'!AC$39,$B132*(1+'LF Projected Ratios'!AC$39))</f>
        <v>0.33992860074478642</v>
      </c>
      <c r="AC132">
        <f>IF('LF Projected Ratios'!AD$39&gt;=0,$B132+(1-$B132)*'LF Projected Ratios'!AD$39,$B132*(1+'LF Projected Ratios'!AD$39))</f>
        <v>0.34018512894211783</v>
      </c>
      <c r="AD132">
        <f>IF('LF Projected Ratios'!AE$39&gt;=0,$B132+(1-$B132)*'LF Projected Ratios'!AE$39,$B132*(1+'LF Projected Ratios'!AE$39))</f>
        <v>0.34043946720104673</v>
      </c>
      <c r="AE132">
        <f>IF('LF Projected Ratios'!AF$39&gt;=0,$B132+(1-$B132)*'LF Projected Ratios'!AF$39,$B132*(1+'LF Projected Ratios'!AF$39))</f>
        <v>0.3406916434450919</v>
      </c>
      <c r="AF132">
        <f>IF('LF Projected Ratios'!AG$39&gt;=0,$B132+(1-$B132)*'LF Projected Ratios'!AG$39,$B132*(1+'LF Projected Ratios'!AG$39))</f>
        <v>0.34094168512505085</v>
      </c>
    </row>
    <row r="133" spans="1:32" x14ac:dyDescent="0.25">
      <c r="A133" t="s">
        <v>98</v>
      </c>
      <c r="B133">
        <f t="shared" si="0"/>
        <v>0.25942467538831049</v>
      </c>
      <c r="C133">
        <f>IF('LF Projected Ratios'!D$39&gt;=0,$B133+(1-$B133)*'LF Projected Ratios'!D$39,$B133*(1+'LF Projected Ratios'!D$39))</f>
        <v>0.25976325540814438</v>
      </c>
      <c r="D133">
        <f>IF('LF Projected Ratios'!E$39&gt;=0,$B133+(1-$B133)*'LF Projected Ratios'!E$39,$B133*(1+'LF Projected Ratios'!E$39))</f>
        <v>0.26013402555978954</v>
      </c>
      <c r="E133">
        <f>IF('LF Projected Ratios'!F$39&gt;=0,$B133+(1-$B133)*'LF Projected Ratios'!F$39,$B133*(1+'LF Projected Ratios'!F$39))</f>
        <v>0.26049313601664065</v>
      </c>
      <c r="F133">
        <f>IF('LF Projected Ratios'!G$39&gt;=0,$B133+(1-$B133)*'LF Projected Ratios'!G$39,$B133*(1+'LF Projected Ratios'!G$39))</f>
        <v>0.26084860297582069</v>
      </c>
      <c r="G133">
        <f>IF('LF Projected Ratios'!H$39&gt;=0,$B133+(1-$B133)*'LF Projected Ratios'!H$39,$B133*(1+'LF Projected Ratios'!H$39))</f>
        <v>0.26118953784489579</v>
      </c>
      <c r="H133">
        <f>IF('LF Projected Ratios'!I$39&gt;=0,$B133+(1-$B133)*'LF Projected Ratios'!I$39,$B133*(1+'LF Projected Ratios'!I$39))</f>
        <v>0.26152545993382592</v>
      </c>
      <c r="I133">
        <f>IF('LF Projected Ratios'!J$39&gt;=0,$B133+(1-$B133)*'LF Projected Ratios'!J$39,$B133*(1+'LF Projected Ratios'!J$39))</f>
        <v>0.26186939728476477</v>
      </c>
      <c r="J133">
        <f>IF('LF Projected Ratios'!K$39&gt;=0,$B133+(1-$B133)*'LF Projected Ratios'!K$39,$B133*(1+'LF Projected Ratios'!K$39))</f>
        <v>0.26221350570704516</v>
      </c>
      <c r="K133">
        <f>IF('LF Projected Ratios'!L$39&gt;=0,$B133+(1-$B133)*'LF Projected Ratios'!L$39,$B133*(1+'LF Projected Ratios'!L$39))</f>
        <v>0.26254694739333251</v>
      </c>
      <c r="L133">
        <f>IF('LF Projected Ratios'!M$39&gt;=0,$B133+(1-$B133)*'LF Projected Ratios'!M$39,$B133*(1+'LF Projected Ratios'!M$39))</f>
        <v>0.26287561096345102</v>
      </c>
      <c r="M133">
        <f>IF('LF Projected Ratios'!N$39&gt;=0,$B133+(1-$B133)*'LF Projected Ratios'!N$39,$B133*(1+'LF Projected Ratios'!N$39))</f>
        <v>0.26320373301201938</v>
      </c>
      <c r="N133">
        <f>IF('LF Projected Ratios'!O$39&gt;=0,$B133+(1-$B133)*'LF Projected Ratios'!O$39,$B133*(1+'LF Projected Ratios'!O$39))</f>
        <v>0.26352884861310466</v>
      </c>
      <c r="O133">
        <f>IF('LF Projected Ratios'!P$39&gt;=0,$B133+(1-$B133)*'LF Projected Ratios'!P$39,$B133*(1+'LF Projected Ratios'!P$39))</f>
        <v>0.2638509988985337</v>
      </c>
      <c r="P133">
        <f>IF('LF Projected Ratios'!Q$39&gt;=0,$B133+(1-$B133)*'LF Projected Ratios'!Q$39,$B133*(1+'LF Projected Ratios'!Q$39))</f>
        <v>0.26417022425322928</v>
      </c>
      <c r="Q133">
        <f>IF('LF Projected Ratios'!R$39&gt;=0,$B133+(1-$B133)*'LF Projected Ratios'!R$39,$B133*(1+'LF Projected Ratios'!R$39))</f>
        <v>0.26448656433208656</v>
      </c>
      <c r="R133">
        <f>IF('LF Projected Ratios'!S$39&gt;=0,$B133+(1-$B133)*'LF Projected Ratios'!S$39,$B133*(1+'LF Projected Ratios'!S$39))</f>
        <v>0.26480005807639467</v>
      </c>
      <c r="S133">
        <f>IF('LF Projected Ratios'!T$39&gt;=0,$B133+(1-$B133)*'LF Projected Ratios'!T$39,$B133*(1+'LF Projected Ratios'!T$39))</f>
        <v>0.26511074372981658</v>
      </c>
      <c r="T133">
        <f>IF('LF Projected Ratios'!U$39&gt;=0,$B133+(1-$B133)*'LF Projected Ratios'!U$39,$B133*(1+'LF Projected Ratios'!U$39))</f>
        <v>0.26541865885394222</v>
      </c>
      <c r="U133">
        <f>IF('LF Projected Ratios'!V$39&gt;=0,$B133+(1-$B133)*'LF Projected Ratios'!V$39,$B133*(1+'LF Projected Ratios'!V$39))</f>
        <v>0.26572384034342683</v>
      </c>
      <c r="V133">
        <f>IF('LF Projected Ratios'!W$39&gt;=0,$B133+(1-$B133)*'LF Projected Ratios'!W$39,$B133*(1+'LF Projected Ratios'!W$39))</f>
        <v>0.26602632444072738</v>
      </c>
      <c r="W133">
        <f>IF('LF Projected Ratios'!X$39&gt;=0,$B133+(1-$B133)*'LF Projected Ratios'!X$39,$B133*(1+'LF Projected Ratios'!X$39))</f>
        <v>0.26632614675045124</v>
      </c>
      <c r="X133">
        <f>IF('LF Projected Ratios'!Y$39&gt;=0,$B133+(1-$B133)*'LF Projected Ratios'!Y$39,$B133*(1+'LF Projected Ratios'!Y$39))</f>
        <v>0.2666233422533269</v>
      </c>
      <c r="Y133">
        <f>IF('LF Projected Ratios'!Z$39&gt;=0,$B133+(1-$B133)*'LF Projected Ratios'!Z$39,$B133*(1+'LF Projected Ratios'!Z$39))</f>
        <v>0.26691794531980878</v>
      </c>
      <c r="Z133">
        <f>IF('LF Projected Ratios'!AA$39&gt;=0,$B133+(1-$B133)*'LF Projected Ratios'!AA$39,$B133*(1+'LF Projected Ratios'!AA$39))</f>
        <v>0.26720998972332799</v>
      </c>
      <c r="AA133">
        <f>IF('LF Projected Ratios'!AB$39&gt;=0,$B133+(1-$B133)*'LF Projected Ratios'!AB$39,$B133*(1+'LF Projected Ratios'!AB$39))</f>
        <v>0.26749950865320038</v>
      </c>
      <c r="AB133">
        <f>IF('LF Projected Ratios'!AC$39&gt;=0,$B133+(1-$B133)*'LF Projected Ratios'!AC$39,$B133*(1+'LF Projected Ratios'!AC$39))</f>
        <v>0.26778653472719871</v>
      </c>
      <c r="AC133">
        <f>IF('LF Projected Ratios'!AD$39&gt;=0,$B133+(1-$B133)*'LF Projected Ratios'!AD$39,$B133*(1+'LF Projected Ratios'!AD$39))</f>
        <v>0.26807110000380385</v>
      </c>
      <c r="AD133">
        <f>IF('LF Projected Ratios'!AE$39&gt;=0,$B133+(1-$B133)*'LF Projected Ratios'!AE$39,$B133*(1+'LF Projected Ratios'!AE$39))</f>
        <v>0.26835323599414057</v>
      </c>
      <c r="AE133">
        <f>IF('LF Projected Ratios'!AF$39&gt;=0,$B133+(1-$B133)*'LF Projected Ratios'!AF$39,$B133*(1+'LF Projected Ratios'!AF$39))</f>
        <v>0.26863297367360994</v>
      </c>
      <c r="AF133">
        <f>IF('LF Projected Ratios'!AG$39&gt;=0,$B133+(1-$B133)*'LF Projected Ratios'!AG$39,$B133*(1+'LF Projected Ratios'!AG$39))</f>
        <v>0.26891034349322646</v>
      </c>
    </row>
    <row r="134" spans="1:32" x14ac:dyDescent="0.25">
      <c r="A134" t="s">
        <v>100</v>
      </c>
      <c r="B134">
        <f t="shared" si="0"/>
        <v>0.26059674362029095</v>
      </c>
      <c r="C134">
        <f>IF('LF Projected Ratios'!D$39&gt;=0,$B134+(1-$B134)*'LF Projected Ratios'!D$39,$B134*(1+'LF Projected Ratios'!D$39))</f>
        <v>0.26093478778796769</v>
      </c>
      <c r="D134">
        <f>IF('LF Projected Ratios'!E$39&gt;=0,$B134+(1-$B134)*'LF Projected Ratios'!E$39,$B134*(1+'LF Projected Ratios'!E$39))</f>
        <v>0.26130497114188722</v>
      </c>
      <c r="E134">
        <f>IF('LF Projected Ratios'!F$39&gt;=0,$B134+(1-$B134)*'LF Projected Ratios'!F$39,$B134*(1+'LF Projected Ratios'!F$39))</f>
        <v>0.26166351325417669</v>
      </c>
      <c r="F134">
        <f>IF('LF Projected Ratios'!G$39&gt;=0,$B134+(1-$B134)*'LF Projected Ratios'!G$39,$B134*(1+'LF Projected Ratios'!G$39))</f>
        <v>0.26201841763516037</v>
      </c>
      <c r="G134">
        <f>IF('LF Projected Ratios'!H$39&gt;=0,$B134+(1-$B134)*'LF Projected Ratios'!H$39,$B134*(1+'LF Projected Ratios'!H$39))</f>
        <v>0.2623588129251867</v>
      </c>
      <c r="H134">
        <f>IF('LF Projected Ratios'!I$39&gt;=0,$B134+(1-$B134)*'LF Projected Ratios'!I$39,$B134*(1+'LF Projected Ratios'!I$39))</f>
        <v>0.26269420336852217</v>
      </c>
      <c r="I134">
        <f>IF('LF Projected Ratios'!J$39&gt;=0,$B134+(1-$B134)*'LF Projected Ratios'!J$39,$B134*(1+'LF Projected Ratios'!J$39))</f>
        <v>0.26303759638854773</v>
      </c>
      <c r="J134">
        <f>IF('LF Projected Ratios'!K$39&gt;=0,$B134+(1-$B134)*'LF Projected Ratios'!K$39,$B134*(1+'LF Projected Ratios'!K$39))</f>
        <v>0.26338116020916946</v>
      </c>
      <c r="K134">
        <f>IF('LF Projected Ratios'!L$39&gt;=0,$B134+(1-$B134)*'LF Projected Ratios'!L$39,$B134*(1+'LF Projected Ratios'!L$39))</f>
        <v>0.26371407417546028</v>
      </c>
      <c r="L134">
        <f>IF('LF Projected Ratios'!M$39&gt;=0,$B134+(1-$B134)*'LF Projected Ratios'!M$39,$B134*(1+'LF Projected Ratios'!M$39))</f>
        <v>0.26404221758764657</v>
      </c>
      <c r="M134">
        <f>IF('LF Projected Ratios'!N$39&gt;=0,$B134+(1-$B134)*'LF Projected Ratios'!N$39,$B134*(1+'LF Projected Ratios'!N$39))</f>
        <v>0.26436982033531925</v>
      </c>
      <c r="N134">
        <f>IF('LF Projected Ratios'!O$39&gt;=0,$B134+(1-$B134)*'LF Projected Ratios'!O$39,$B134*(1+'LF Projected Ratios'!O$39))</f>
        <v>0.26469442139364963</v>
      </c>
      <c r="O134">
        <f>IF('LF Projected Ratios'!P$39&gt;=0,$B134+(1-$B134)*'LF Projected Ratios'!P$39,$B134*(1+'LF Projected Ratios'!P$39))</f>
        <v>0.26501606182936738</v>
      </c>
      <c r="P134">
        <f>IF('LF Projected Ratios'!Q$39&gt;=0,$B134+(1-$B134)*'LF Projected Ratios'!Q$39,$B134*(1+'LF Projected Ratios'!Q$39))</f>
        <v>0.2653347819634802</v>
      </c>
      <c r="Q134">
        <f>IF('LF Projected Ratios'!R$39&gt;=0,$B134+(1-$B134)*'LF Projected Ratios'!R$39,$B134*(1+'LF Projected Ratios'!R$39))</f>
        <v>0.26565062138812362</v>
      </c>
      <c r="R134">
        <f>IF('LF Projected Ratios'!S$39&gt;=0,$B134+(1-$B134)*'LF Projected Ratios'!S$39,$B134*(1+'LF Projected Ratios'!S$39))</f>
        <v>0.26596361898295656</v>
      </c>
      <c r="S134">
        <f>IF('LF Projected Ratios'!T$39&gt;=0,$B134+(1-$B134)*'LF Projected Ratios'!T$39,$B134*(1+'LF Projected Ratios'!T$39))</f>
        <v>0.26627381293111579</v>
      </c>
      <c r="T134">
        <f>IF('LF Projected Ratios'!U$39&gt;=0,$B134+(1-$B134)*'LF Projected Ratios'!U$39,$B134*(1+'LF Projected Ratios'!U$39))</f>
        <v>0.26658124073474465</v>
      </c>
      <c r="U134">
        <f>IF('LF Projected Ratios'!V$39&gt;=0,$B134+(1-$B134)*'LF Projected Ratios'!V$39,$B134*(1+'LF Projected Ratios'!V$39))</f>
        <v>0.26688593923010706</v>
      </c>
      <c r="V134">
        <f>IF('LF Projected Ratios'!W$39&gt;=0,$B134+(1-$B134)*'LF Projected Ratios'!W$39,$B134*(1+'LF Projected Ratios'!W$39))</f>
        <v>0.26718794460230111</v>
      </c>
      <c r="W134">
        <f>IF('LF Projected Ratios'!X$39&gt;=0,$B134+(1-$B134)*'LF Projected Ratios'!X$39,$B134*(1+'LF Projected Ratios'!X$39))</f>
        <v>0.26748729239958474</v>
      </c>
      <c r="X134">
        <f>IF('LF Projected Ratios'!Y$39&gt;=0,$B134+(1-$B134)*'LF Projected Ratios'!Y$39,$B134*(1+'LF Projected Ratios'!Y$39))</f>
        <v>0.26778401754732428</v>
      </c>
      <c r="Y134">
        <f>IF('LF Projected Ratios'!Z$39&gt;=0,$B134+(1-$B134)*'LF Projected Ratios'!Z$39,$B134*(1+'LF Projected Ratios'!Z$39))</f>
        <v>0.26807815436157795</v>
      </c>
      <c r="Z134">
        <f>IF('LF Projected Ratios'!AA$39&gt;=0,$B134+(1-$B134)*'LF Projected Ratios'!AA$39,$B134*(1+'LF Projected Ratios'!AA$39))</f>
        <v>0.26836973656232549</v>
      </c>
      <c r="AA134">
        <f>IF('LF Projected Ratios'!AB$39&gt;=0,$B134+(1-$B134)*'LF Projected Ratios'!AB$39,$B134*(1+'LF Projected Ratios'!AB$39))</f>
        <v>0.26865879728635572</v>
      </c>
      <c r="AB134">
        <f>IF('LF Projected Ratios'!AC$39&gt;=0,$B134+(1-$B134)*'LF Projected Ratios'!AC$39,$B134*(1+'LF Projected Ratios'!AC$39))</f>
        <v>0.2689453690998192</v>
      </c>
      <c r="AC134">
        <f>IF('LF Projected Ratios'!AD$39&gt;=0,$B134+(1-$B134)*'LF Projected Ratios'!AD$39,$B134*(1+'LF Projected Ratios'!AD$39))</f>
        <v>0.26922948401045943</v>
      </c>
      <c r="AD134">
        <f>IF('LF Projected Ratios'!AE$39&gt;=0,$B134+(1-$B134)*'LF Projected Ratios'!AE$39,$B134*(1+'LF Projected Ratios'!AE$39))</f>
        <v>0.2695111734795303</v>
      </c>
      <c r="AE134">
        <f>IF('LF Projected Ratios'!AF$39&gt;=0,$B134+(1-$B134)*'LF Projected Ratios'!AF$39,$B134*(1+'LF Projected Ratios'!AF$39))</f>
        <v>0.26979046843340992</v>
      </c>
      <c r="AF134">
        <f>IF('LF Projected Ratios'!AG$39&gt;=0,$B134+(1-$B134)*'LF Projected Ratios'!AG$39,$B134*(1+'LF Projected Ratios'!AG$39))</f>
        <v>0.27006739927491941</v>
      </c>
    </row>
    <row r="136" spans="1:32" x14ac:dyDescent="0.25">
      <c r="A136" t="s">
        <v>526</v>
      </c>
    </row>
    <row r="137" spans="1:32" x14ac:dyDescent="0.25">
      <c r="B137">
        <v>2020</v>
      </c>
      <c r="C137">
        <v>2021</v>
      </c>
      <c r="D137">
        <v>2022</v>
      </c>
      <c r="E137">
        <v>2023</v>
      </c>
      <c r="F137">
        <v>2024</v>
      </c>
      <c r="G137">
        <v>2025</v>
      </c>
      <c r="H137">
        <v>2026</v>
      </c>
      <c r="I137">
        <v>2027</v>
      </c>
      <c r="J137">
        <v>2028</v>
      </c>
      <c r="K137">
        <v>2029</v>
      </c>
      <c r="L137">
        <v>2030</v>
      </c>
      <c r="M137">
        <v>2031</v>
      </c>
      <c r="N137">
        <v>2032</v>
      </c>
      <c r="O137">
        <v>2033</v>
      </c>
      <c r="P137">
        <v>2034</v>
      </c>
      <c r="Q137">
        <v>2035</v>
      </c>
      <c r="R137">
        <v>2036</v>
      </c>
      <c r="S137">
        <v>2037</v>
      </c>
      <c r="T137">
        <v>2038</v>
      </c>
      <c r="U137">
        <v>2039</v>
      </c>
      <c r="V137">
        <v>2040</v>
      </c>
      <c r="W137">
        <v>2041</v>
      </c>
      <c r="X137">
        <v>2042</v>
      </c>
      <c r="Y137">
        <v>2043</v>
      </c>
      <c r="Z137">
        <v>2044</v>
      </c>
      <c r="AA137">
        <v>2045</v>
      </c>
      <c r="AB137">
        <v>2046</v>
      </c>
      <c r="AC137">
        <v>2047</v>
      </c>
      <c r="AD137">
        <v>2048</v>
      </c>
      <c r="AE137">
        <v>2049</v>
      </c>
      <c r="AF137">
        <v>2050</v>
      </c>
    </row>
    <row r="138" spans="1:32" x14ac:dyDescent="0.25">
      <c r="A138" t="s">
        <v>18</v>
      </c>
      <c r="B138">
        <f>(1/(1+EXP(('S Curve Equation'!$B$11-B93*'S Curve Equation'!$B$12)*'S Curve Equation'!$B$10))+'S Curve Equation'!$B$13)*'S Curve Equation'!$B$14</f>
        <v>2.8000000000000001E-2</v>
      </c>
      <c r="C138">
        <f>(1/(1+EXP(('S Curve Equation'!$B$11-C93*'S Curve Equation'!$B$12)*'S Curve Equation'!$B$10))+'S Curve Equation'!$B$13)*'S Curve Equation'!$B$14</f>
        <v>2.8133400782281624E-2</v>
      </c>
      <c r="D138">
        <f>(1/(1+EXP(('S Curve Equation'!$B$11-D93*'S Curve Equation'!$B$12)*'S Curve Equation'!$B$10))+'S Curve Equation'!$B$13)*'S Curve Equation'!$B$14</f>
        <v>2.8279983962701195E-2</v>
      </c>
      <c r="E138">
        <f>(1/(1+EXP(('S Curve Equation'!$B$11-E93*'S Curve Equation'!$B$12)*'S Curve Equation'!$B$10))+'S Curve Equation'!$B$13)*'S Curve Equation'!$B$14</f>
        <v>2.8422456823974433E-2</v>
      </c>
      <c r="F138">
        <f>(1/(1+EXP(('S Curve Equation'!$B$11-F93*'S Curve Equation'!$B$12)*'S Curve Equation'!$B$10))+'S Curve Equation'!$B$13)*'S Curve Equation'!$B$14</f>
        <v>2.8563969596608094E-2</v>
      </c>
      <c r="G138">
        <f>(1/(1+EXP(('S Curve Equation'!$B$11-G93*'S Curve Equation'!$B$12)*'S Curve Equation'!$B$10))+'S Curve Equation'!$B$13)*'S Curve Equation'!$B$14</f>
        <v>2.8700152229393174E-2</v>
      </c>
      <c r="H138">
        <f>(1/(1+EXP(('S Curve Equation'!$B$11-H93*'S Curve Equation'!$B$12)*'S Curve Equation'!$B$10))+'S Curve Equation'!$B$13)*'S Curve Equation'!$B$14</f>
        <v>2.8834769743274598E-2</v>
      </c>
      <c r="I138">
        <f>(1/(1+EXP(('S Curve Equation'!$B$11-I93*'S Curve Equation'!$B$12)*'S Curve Equation'!$B$10))+'S Curve Equation'!$B$13)*'S Curve Equation'!$B$14</f>
        <v>2.8973050234792606E-2</v>
      </c>
      <c r="J138">
        <f>(1/(1+EXP(('S Curve Equation'!$B$11-J93*'S Curve Equation'!$B$12)*'S Curve Equation'!$B$10))+'S Curve Equation'!$B$13)*'S Curve Equation'!$B$14</f>
        <v>2.9111857468218764E-2</v>
      </c>
      <c r="K138">
        <f>(1/(1+EXP(('S Curve Equation'!$B$11-K93*'S Curve Equation'!$B$12)*'S Curve Equation'!$B$10))+'S Curve Equation'!$B$13)*'S Curve Equation'!$B$14</f>
        <v>2.9246800230272776E-2</v>
      </c>
      <c r="L138">
        <f>(1/(1+EXP(('S Curve Equation'!$B$11-L93*'S Curve Equation'!$B$12)*'S Curve Equation'!$B$10))+'S Curve Equation'!$B$13)*'S Curve Equation'!$B$14</f>
        <v>2.9380232716064082E-2</v>
      </c>
      <c r="M138">
        <f>(1/(1+EXP(('S Curve Equation'!$B$11-M93*'S Curve Equation'!$B$12)*'S Curve Equation'!$B$10))+'S Curve Equation'!$B$13)*'S Curve Equation'!$B$14</f>
        <v>2.9513865881024986E-2</v>
      </c>
      <c r="N138">
        <f>(1/(1+EXP(('S Curve Equation'!$B$11-N93*'S Curve Equation'!$B$12)*'S Curve Equation'!$B$10))+'S Curve Equation'!$B$13)*'S Curve Equation'!$B$14</f>
        <v>2.9646690230967786E-2</v>
      </c>
      <c r="O138">
        <f>(1/(1+EXP(('S Curve Equation'!$B$11-O93*'S Curve Equation'!$B$12)*'S Curve Equation'!$B$10))+'S Curve Equation'!$B$13)*'S Curve Equation'!$B$14</f>
        <v>2.9778712330560116E-2</v>
      </c>
      <c r="P138">
        <f>(1/(1+EXP(('S Curve Equation'!$B$11-P93*'S Curve Equation'!$B$12)*'S Curve Equation'!$B$10))+'S Curve Equation'!$B$13)*'S Curve Equation'!$B$14</f>
        <v>2.9909938688220308E-2</v>
      </c>
      <c r="Q138">
        <f>(1/(1+EXP(('S Curve Equation'!$B$11-Q93*'S Curve Equation'!$B$12)*'S Curve Equation'!$B$10))+'S Curve Equation'!$B$13)*'S Curve Equation'!$B$14</f>
        <v>3.0040375756329687E-2</v>
      </c>
      <c r="R138">
        <f>(1/(1+EXP(('S Curve Equation'!$B$11-R93*'S Curve Equation'!$B$12)*'S Curve Equation'!$B$10))+'S Curve Equation'!$B$13)*'S Curve Equation'!$B$14</f>
        <v>3.0170029931459702E-2</v>
      </c>
      <c r="S138">
        <f>(1/(1+EXP(('S Curve Equation'!$B$11-S93*'S Curve Equation'!$B$12)*'S Curve Equation'!$B$10))+'S Curve Equation'!$B$13)*'S Curve Equation'!$B$14</f>
        <v>3.0298907554612543E-2</v>
      </c>
      <c r="T138">
        <f>(1/(1+EXP(('S Curve Equation'!$B$11-T93*'S Curve Equation'!$B$12)*'S Curve Equation'!$B$10))+'S Curve Equation'!$B$13)*'S Curve Equation'!$B$14</f>
        <v>3.042701491147512E-2</v>
      </c>
      <c r="U138">
        <f>(1/(1+EXP(('S Curve Equation'!$B$11-U93*'S Curve Equation'!$B$12)*'S Curve Equation'!$B$10))+'S Curve Equation'!$B$13)*'S Curve Equation'!$B$14</f>
        <v>3.0554358232684348E-2</v>
      </c>
      <c r="V138">
        <f>(1/(1+EXP(('S Curve Equation'!$B$11-V93*'S Curve Equation'!$B$12)*'S Curve Equation'!$B$10))+'S Curve Equation'!$B$13)*'S Curve Equation'!$B$14</f>
        <v>3.0680943694104235E-2</v>
      </c>
      <c r="W138">
        <f>(1/(1+EXP(('S Curve Equation'!$B$11-W93*'S Curve Equation'!$B$12)*'S Curve Equation'!$B$10))+'S Curve Equation'!$B$13)*'S Curve Equation'!$B$14</f>
        <v>3.0806777417113112E-2</v>
      </c>
      <c r="X138">
        <f>(1/(1+EXP(('S Curve Equation'!$B$11-X93*'S Curve Equation'!$B$12)*'S Curve Equation'!$B$10))+'S Curve Equation'!$B$13)*'S Curve Equation'!$B$14</f>
        <v>3.0931865468901289E-2</v>
      </c>
      <c r="Y138">
        <f>(1/(1+EXP(('S Curve Equation'!$B$11-Y93*'S Curve Equation'!$B$12)*'S Curve Equation'!$B$10))+'S Curve Equation'!$B$13)*'S Curve Equation'!$B$14</f>
        <v>3.1056213862777023E-2</v>
      </c>
      <c r="Z138">
        <f>(1/(1+EXP(('S Curve Equation'!$B$11-Z93*'S Curve Equation'!$B$12)*'S Curve Equation'!$B$10))+'S Curve Equation'!$B$13)*'S Curve Equation'!$B$14</f>
        <v>3.1179828558481778E-2</v>
      </c>
      <c r="AA138">
        <f>(1/(1+EXP(('S Curve Equation'!$B$11-AA93*'S Curve Equation'!$B$12)*'S Curve Equation'!$B$10))+'S Curve Equation'!$B$13)*'S Curve Equation'!$B$14</f>
        <v>3.1302715462513467E-2</v>
      </c>
      <c r="AB138">
        <f>(1/(1+EXP(('S Curve Equation'!$B$11-AB93*'S Curve Equation'!$B$12)*'S Curve Equation'!$B$10))+'S Curve Equation'!$B$13)*'S Curve Equation'!$B$14</f>
        <v>3.1424880428456335E-2</v>
      </c>
      <c r="AC138">
        <f>(1/(1+EXP(('S Curve Equation'!$B$11-AC93*'S Curve Equation'!$B$12)*'S Curve Equation'!$B$10))+'S Curve Equation'!$B$13)*'S Curve Equation'!$B$14</f>
        <v>3.1546329257318491E-2</v>
      </c>
      <c r="AD138">
        <f>(1/(1+EXP(('S Curve Equation'!$B$11-AD93*'S Curve Equation'!$B$12)*'S Curve Equation'!$B$10))+'S Curve Equation'!$B$13)*'S Curve Equation'!$B$14</f>
        <v>3.1667067697875181E-2</v>
      </c>
      <c r="AE138">
        <f>(1/(1+EXP(('S Curve Equation'!$B$11-AE93*'S Curve Equation'!$B$12)*'S Curve Equation'!$B$10))+'S Curve Equation'!$B$13)*'S Curve Equation'!$B$14</f>
        <v>3.1787101447018337E-2</v>
      </c>
      <c r="AF138">
        <f>(1/(1+EXP(('S Curve Equation'!$B$11-AF93*'S Curve Equation'!$B$12)*'S Curve Equation'!$B$10))+'S Curve Equation'!$B$13)*'S Curve Equation'!$B$14</f>
        <v>3.1906436150111302E-2</v>
      </c>
    </row>
    <row r="139" spans="1:32" x14ac:dyDescent="0.25">
      <c r="A139" t="s">
        <v>20</v>
      </c>
      <c r="B139">
        <f>(1/(1+EXP(('S Curve Equation'!$B$11-B94*'S Curve Equation'!$B$12)*'S Curve Equation'!$B$10))+'S Curve Equation'!$B$13)*'S Curve Equation'!$B$14</f>
        <v>3.1E-2</v>
      </c>
      <c r="C139">
        <f>(1/(1+EXP(('S Curve Equation'!$B$11-C94*'S Curve Equation'!$B$12)*'S Curve Equation'!$B$10))+'S Curve Equation'!$B$13)*'S Curve Equation'!$B$14</f>
        <v>3.1141736507201798E-2</v>
      </c>
      <c r="D139">
        <f>(1/(1+EXP(('S Curve Equation'!$B$11-D94*'S Curve Equation'!$B$12)*'S Curve Equation'!$B$10))+'S Curve Equation'!$B$13)*'S Curve Equation'!$B$14</f>
        <v>3.1297470493464548E-2</v>
      </c>
      <c r="E139">
        <f>(1/(1+EXP(('S Curve Equation'!$B$11-E94*'S Curve Equation'!$B$12)*'S Curve Equation'!$B$10))+'S Curve Equation'!$B$13)*'S Curve Equation'!$B$14</f>
        <v>3.1448828917434495E-2</v>
      </c>
      <c r="F139">
        <f>(1/(1+EXP(('S Curve Equation'!$B$11-F94*'S Curve Equation'!$B$12)*'S Curve Equation'!$B$10))+'S Curve Equation'!$B$13)*'S Curve Equation'!$B$14</f>
        <v>3.1599158959124671E-2</v>
      </c>
      <c r="G139">
        <f>(1/(1+EXP(('S Curve Equation'!$B$11-G94*'S Curve Equation'!$B$12)*'S Curve Equation'!$B$10))+'S Curve Equation'!$B$13)*'S Curve Equation'!$B$14</f>
        <v>3.1743818854759243E-2</v>
      </c>
      <c r="H139">
        <f>(1/(1+EXP(('S Curve Equation'!$B$11-H94*'S Curve Equation'!$B$12)*'S Curve Equation'!$B$10))+'S Curve Equation'!$B$13)*'S Curve Equation'!$B$14</f>
        <v>3.1886808607349111E-2</v>
      </c>
      <c r="I139">
        <f>(1/(1+EXP(('S Curve Equation'!$B$11-I94*'S Curve Equation'!$B$12)*'S Curve Equation'!$B$10))+'S Curve Equation'!$B$13)*'S Curve Equation'!$B$14</f>
        <v>3.2033681303426972E-2</v>
      </c>
      <c r="J139">
        <f>(1/(1+EXP(('S Curve Equation'!$B$11-J94*'S Curve Equation'!$B$12)*'S Curve Equation'!$B$10))+'S Curve Equation'!$B$13)*'S Curve Equation'!$B$14</f>
        <v>3.218110549463294E-2</v>
      </c>
      <c r="K139">
        <f>(1/(1+EXP(('S Curve Equation'!$B$11-K94*'S Curve Equation'!$B$12)*'S Curve Equation'!$B$10))+'S Curve Equation'!$B$13)*'S Curve Equation'!$B$14</f>
        <v>3.2324417670966138E-2</v>
      </c>
      <c r="L139">
        <f>(1/(1+EXP(('S Curve Equation'!$B$11-L94*'S Curve Equation'!$B$12)*'S Curve Equation'!$B$10))+'S Curve Equation'!$B$13)*'S Curve Equation'!$B$14</f>
        <v>3.2466118509627488E-2</v>
      </c>
      <c r="M139">
        <f>(1/(1+EXP(('S Curve Equation'!$B$11-M94*'S Curve Equation'!$B$12)*'S Curve Equation'!$B$10))+'S Curve Equation'!$B$13)*'S Curve Equation'!$B$14</f>
        <v>3.260802511387987E-2</v>
      </c>
      <c r="N139">
        <f>(1/(1+EXP(('S Curve Equation'!$B$11-N94*'S Curve Equation'!$B$12)*'S Curve Equation'!$B$10))+'S Curve Equation'!$B$13)*'S Curve Equation'!$B$14</f>
        <v>3.2749065557038354E-2</v>
      </c>
      <c r="O139">
        <f>(1/(1+EXP(('S Curve Equation'!$B$11-O94*'S Curve Equation'!$B$12)*'S Curve Equation'!$B$10))+'S Curve Equation'!$B$13)*'S Curve Equation'!$B$14</f>
        <v>3.2889246958164156E-2</v>
      </c>
      <c r="P139">
        <f>(1/(1+EXP(('S Curve Equation'!$B$11-P94*'S Curve Equation'!$B$12)*'S Curve Equation'!$B$10))+'S Curve Equation'!$B$13)*'S Curve Equation'!$B$14</f>
        <v>3.3028576373683234E-2</v>
      </c>
      <c r="Q139">
        <f>(1/(1+EXP(('S Curve Equation'!$B$11-Q94*'S Curve Equation'!$B$12)*'S Curve Equation'!$B$10))+'S Curve Equation'!$B$13)*'S Curve Equation'!$B$14</f>
        <v>3.3167060797671795E-2</v>
      </c>
      <c r="R139">
        <f>(1/(1+EXP(('S Curve Equation'!$B$11-R94*'S Curve Equation'!$B$12)*'S Curve Equation'!$B$10))+'S Curve Equation'!$B$13)*'S Curve Equation'!$B$14</f>
        <v>3.3304707162156826E-2</v>
      </c>
      <c r="S139">
        <f>(1/(1+EXP(('S Curve Equation'!$B$11-S94*'S Curve Equation'!$B$12)*'S Curve Equation'!$B$10))+'S Curve Equation'!$B$13)*'S Curve Equation'!$B$14</f>
        <v>3.3441522337429135E-2</v>
      </c>
      <c r="T139">
        <f>(1/(1+EXP(('S Curve Equation'!$B$11-T94*'S Curve Equation'!$B$12)*'S Curve Equation'!$B$10))+'S Curve Equation'!$B$13)*'S Curve Equation'!$B$14</f>
        <v>3.3577513132369494E-2</v>
      </c>
      <c r="U139">
        <f>(1/(1+EXP(('S Curve Equation'!$B$11-U94*'S Curve Equation'!$B$12)*'S Curve Equation'!$B$10))+'S Curve Equation'!$B$13)*'S Curve Equation'!$B$14</f>
        <v>3.371268629478584E-2</v>
      </c>
      <c r="V139">
        <f>(1/(1+EXP(('S Curve Equation'!$B$11-V94*'S Curve Equation'!$B$12)*'S Curve Equation'!$B$10))+'S Curve Equation'!$B$13)*'S Curve Equation'!$B$14</f>
        <v>3.3847048511761124E-2</v>
      </c>
      <c r="W139">
        <f>(1/(1+EXP(('S Curve Equation'!$B$11-W94*'S Curve Equation'!$B$12)*'S Curve Equation'!$B$10))+'S Curve Equation'!$B$13)*'S Curve Equation'!$B$14</f>
        <v>3.3980606410011646E-2</v>
      </c>
      <c r="X139">
        <f>(1/(1+EXP(('S Curve Equation'!$B$11-X94*'S Curve Equation'!$B$12)*'S Curve Equation'!$B$10))+'S Curve Equation'!$B$13)*'S Curve Equation'!$B$14</f>
        <v>3.4113366556254417E-2</v>
      </c>
      <c r="Y139">
        <f>(1/(1+EXP(('S Curve Equation'!$B$11-Y94*'S Curve Equation'!$B$12)*'S Curve Equation'!$B$10))+'S Curve Equation'!$B$13)*'S Curve Equation'!$B$14</f>
        <v>3.4245335457583001E-2</v>
      </c>
      <c r="Z139">
        <f>(1/(1+EXP(('S Curve Equation'!$B$11-Z94*'S Curve Equation'!$B$12)*'S Curve Equation'!$B$10))+'S Curve Equation'!$B$13)*'S Curve Equation'!$B$14</f>
        <v>3.4376519561851518E-2</v>
      </c>
      <c r="AA139">
        <f>(1/(1+EXP(('S Curve Equation'!$B$11-AA94*'S Curve Equation'!$B$12)*'S Curve Equation'!$B$10))+'S Curve Equation'!$B$13)*'S Curve Equation'!$B$14</f>
        <v>3.4506925258066388E-2</v>
      </c>
      <c r="AB139">
        <f>(1/(1+EXP(('S Curve Equation'!$B$11-AB94*'S Curve Equation'!$B$12)*'S Curve Equation'!$B$10))+'S Curve Equation'!$B$13)*'S Curve Equation'!$B$14</f>
        <v>3.4636558876784074E-2</v>
      </c>
      <c r="AC139">
        <f>(1/(1+EXP(('S Curve Equation'!$B$11-AC94*'S Curve Equation'!$B$12)*'S Curve Equation'!$B$10))+'S Curve Equation'!$B$13)*'S Curve Equation'!$B$14</f>
        <v>3.4765426690515619E-2</v>
      </c>
      <c r="AD139">
        <f>(1/(1+EXP(('S Curve Equation'!$B$11-AD94*'S Curve Equation'!$B$12)*'S Curve Equation'!$B$10))+'S Curve Equation'!$B$13)*'S Curve Equation'!$B$14</f>
        <v>3.4893534914136756E-2</v>
      </c>
      <c r="AE139">
        <f>(1/(1+EXP(('S Curve Equation'!$B$11-AE94*'S Curve Equation'!$B$12)*'S Curve Equation'!$B$10))+'S Curve Equation'!$B$13)*'S Curve Equation'!$B$14</f>
        <v>3.5020889705303204E-2</v>
      </c>
      <c r="AF139">
        <f>(1/(1+EXP(('S Curve Equation'!$B$11-AF94*'S Curve Equation'!$B$12)*'S Curve Equation'!$B$10))+'S Curve Equation'!$B$13)*'S Curve Equation'!$B$14</f>
        <v>3.5147497164870665E-2</v>
      </c>
    </row>
    <row r="140" spans="1:32" x14ac:dyDescent="0.25">
      <c r="A140" t="s">
        <v>22</v>
      </c>
      <c r="B140">
        <f>(1/(1+EXP(('S Curve Equation'!$B$11-B95*'S Curve Equation'!$B$12)*'S Curve Equation'!$B$10))+'S Curve Equation'!$B$13)*'S Curve Equation'!$B$14</f>
        <v>4.0999999999999995E-2</v>
      </c>
      <c r="C140">
        <f>(1/(1+EXP(('S Curve Equation'!$B$11-C95*'S Curve Equation'!$B$12)*'S Curve Equation'!$B$10))+'S Curve Equation'!$B$13)*'S Curve Equation'!$B$14</f>
        <v>4.1168438666610213E-2</v>
      </c>
      <c r="D140">
        <f>(1/(1+EXP(('S Curve Equation'!$B$11-D95*'S Curve Equation'!$B$12)*'S Curve Equation'!$B$10))+'S Curve Equation'!$B$13)*'S Curve Equation'!$B$14</f>
        <v>4.1353480828992456E-2</v>
      </c>
      <c r="E140">
        <f>(1/(1+EXP(('S Curve Equation'!$B$11-E95*'S Curve Equation'!$B$12)*'S Curve Equation'!$B$10))+'S Curve Equation'!$B$13)*'S Curve Equation'!$B$14</f>
        <v>4.1533292941401852E-2</v>
      </c>
      <c r="F140">
        <f>(1/(1+EXP(('S Curve Equation'!$B$11-F95*'S Curve Equation'!$B$12)*'S Curve Equation'!$B$10))+'S Curve Equation'!$B$13)*'S Curve Equation'!$B$14</f>
        <v>4.1711853145116627E-2</v>
      </c>
      <c r="G140">
        <f>(1/(1+EXP(('S Curve Equation'!$B$11-G95*'S Curve Equation'!$B$12)*'S Curve Equation'!$B$10))+'S Curve Equation'!$B$13)*'S Curve Equation'!$B$14</f>
        <v>4.1883650071985523E-2</v>
      </c>
      <c r="H140">
        <f>(1/(1+EXP(('S Curve Equation'!$B$11-H95*'S Curve Equation'!$B$12)*'S Curve Equation'!$B$10))+'S Curve Equation'!$B$13)*'S Curve Equation'!$B$14</f>
        <v>4.2053436296166972E-2</v>
      </c>
      <c r="I140">
        <f>(1/(1+EXP(('S Curve Equation'!$B$11-I95*'S Curve Equation'!$B$12)*'S Curve Equation'!$B$10))+'S Curve Equation'!$B$13)*'S Curve Equation'!$B$14</f>
        <v>4.2227804991590796E-2</v>
      </c>
      <c r="J140">
        <f>(1/(1+EXP(('S Curve Equation'!$B$11-J95*'S Curve Equation'!$B$12)*'S Curve Equation'!$B$10))+'S Curve Equation'!$B$13)*'S Curve Equation'!$B$14</f>
        <v>4.2402799818487352E-2</v>
      </c>
      <c r="K140">
        <f>(1/(1+EXP(('S Curve Equation'!$B$11-K95*'S Curve Equation'!$B$12)*'S Curve Equation'!$B$10))+'S Curve Equation'!$B$13)*'S Curve Equation'!$B$14</f>
        <v>4.257288621156647E-2</v>
      </c>
      <c r="L140">
        <f>(1/(1+EXP(('S Curve Equation'!$B$11-L95*'S Curve Equation'!$B$12)*'S Curve Equation'!$B$10))+'S Curve Equation'!$B$13)*'S Curve Equation'!$B$14</f>
        <v>4.274103372725116E-2</v>
      </c>
      <c r="M140">
        <f>(1/(1+EXP(('S Curve Equation'!$B$11-M95*'S Curve Equation'!$B$12)*'S Curve Equation'!$B$10))+'S Curve Equation'!$B$13)*'S Curve Equation'!$B$14</f>
        <v>4.2909399064175388E-2</v>
      </c>
      <c r="N140">
        <f>(1/(1+EXP(('S Curve Equation'!$B$11-N95*'S Curve Equation'!$B$12)*'S Curve Equation'!$B$10))+'S Curve Equation'!$B$13)*'S Curve Equation'!$B$14</f>
        <v>4.3076710677584042E-2</v>
      </c>
      <c r="O140">
        <f>(1/(1+EXP(('S Curve Equation'!$B$11-O95*'S Curve Equation'!$B$12)*'S Curve Equation'!$B$10))+'S Curve Equation'!$B$13)*'S Curve Equation'!$B$14</f>
        <v>4.3242977548975797E-2</v>
      </c>
      <c r="P140">
        <f>(1/(1+EXP(('S Curve Equation'!$B$11-P95*'S Curve Equation'!$B$12)*'S Curve Equation'!$B$10))+'S Curve Equation'!$B$13)*'S Curve Equation'!$B$14</f>
        <v>4.3408208574931877E-2</v>
      </c>
      <c r="Q140">
        <f>(1/(1+EXP(('S Curve Equation'!$B$11-Q95*'S Curve Equation'!$B$12)*'S Curve Equation'!$B$10))+'S Curve Equation'!$B$13)*'S Curve Equation'!$B$14</f>
        <v>4.3572412567678354E-2</v>
      </c>
      <c r="R140">
        <f>(1/(1+EXP(('S Curve Equation'!$B$11-R95*'S Curve Equation'!$B$12)*'S Curve Equation'!$B$10))+'S Curve Equation'!$B$13)*'S Curve Equation'!$B$14</f>
        <v>4.3735598255660223E-2</v>
      </c>
      <c r="S140">
        <f>(1/(1+EXP(('S Curve Equation'!$B$11-S95*'S Curve Equation'!$B$12)*'S Curve Equation'!$B$10))+'S Curve Equation'!$B$13)*'S Curve Equation'!$B$14</f>
        <v>4.3897774284126188E-2</v>
      </c>
      <c r="T140">
        <f>(1/(1+EXP(('S Curve Equation'!$B$11-T95*'S Curve Equation'!$B$12)*'S Curve Equation'!$B$10))+'S Curve Equation'!$B$13)*'S Curve Equation'!$B$14</f>
        <v>4.4058949215723904E-2</v>
      </c>
      <c r="U140">
        <f>(1/(1+EXP(('S Curve Equation'!$B$11-U95*'S Curve Equation'!$B$12)*'S Curve Equation'!$B$10))+'S Curve Equation'!$B$13)*'S Curve Equation'!$B$14</f>
        <v>4.4219131531103961E-2</v>
      </c>
      <c r="V140">
        <f>(1/(1+EXP(('S Curve Equation'!$B$11-V95*'S Curve Equation'!$B$12)*'S Curve Equation'!$B$10))+'S Curve Equation'!$B$13)*'S Curve Equation'!$B$14</f>
        <v>4.4378329629531844E-2</v>
      </c>
      <c r="W140">
        <f>(1/(1+EXP(('S Curve Equation'!$B$11-W95*'S Curve Equation'!$B$12)*'S Curve Equation'!$B$10))+'S Curve Equation'!$B$13)*'S Curve Equation'!$B$14</f>
        <v>4.4536551829507921E-2</v>
      </c>
      <c r="X140">
        <f>(1/(1+EXP(('S Curve Equation'!$B$11-X95*'S Curve Equation'!$B$12)*'S Curve Equation'!$B$10))+'S Curve Equation'!$B$13)*'S Curve Equation'!$B$14</f>
        <v>4.4693806369394157E-2</v>
      </c>
      <c r="Y140">
        <f>(1/(1+EXP(('S Curve Equation'!$B$11-Y95*'S Curve Equation'!$B$12)*'S Curve Equation'!$B$10))+'S Curve Equation'!$B$13)*'S Curve Equation'!$B$14</f>
        <v>4.4850101408046038E-2</v>
      </c>
      <c r="Z140">
        <f>(1/(1+EXP(('S Curve Equation'!$B$11-Z95*'S Curve Equation'!$B$12)*'S Curve Equation'!$B$10))+'S Curve Equation'!$B$13)*'S Curve Equation'!$B$14</f>
        <v>4.5005445025450695E-2</v>
      </c>
      <c r="AA140">
        <f>(1/(1+EXP(('S Curve Equation'!$B$11-AA95*'S Curve Equation'!$B$12)*'S Curve Equation'!$B$10))+'S Curve Equation'!$B$13)*'S Curve Equation'!$B$14</f>
        <v>4.5159845223370007E-2</v>
      </c>
      <c r="AB140">
        <f>(1/(1+EXP(('S Curve Equation'!$B$11-AB95*'S Curve Equation'!$B$12)*'S Curve Equation'!$B$10))+'S Curve Equation'!$B$13)*'S Curve Equation'!$B$14</f>
        <v>4.5313309925986409E-2</v>
      </c>
      <c r="AC140">
        <f>(1/(1+EXP(('S Curve Equation'!$B$11-AC95*'S Curve Equation'!$B$12)*'S Curve Equation'!$B$10))+'S Curve Equation'!$B$13)*'S Curve Equation'!$B$14</f>
        <v>4.5465846980553927E-2</v>
      </c>
      <c r="AD140">
        <f>(1/(1+EXP(('S Curve Equation'!$B$11-AD95*'S Curve Equation'!$B$12)*'S Curve Equation'!$B$10))+'S Curve Equation'!$B$13)*'S Curve Equation'!$B$14</f>
        <v>4.5617464158050978E-2</v>
      </c>
      <c r="AE140">
        <f>(1/(1+EXP(('S Curve Equation'!$B$11-AE95*'S Curve Equation'!$B$12)*'S Curve Equation'!$B$10))+'S Curve Equation'!$B$13)*'S Curve Equation'!$B$14</f>
        <v>4.5768169153836372E-2</v>
      </c>
      <c r="AF140">
        <f>(1/(1+EXP(('S Curve Equation'!$B$11-AF95*'S Curve Equation'!$B$12)*'S Curve Equation'!$B$10))+'S Curve Equation'!$B$13)*'S Curve Equation'!$B$14</f>
        <v>4.591796958830708E-2</v>
      </c>
    </row>
    <row r="141" spans="1:32" x14ac:dyDescent="0.25">
      <c r="A141" t="s">
        <v>24</v>
      </c>
      <c r="B141">
        <f>(1/(1+EXP(('S Curve Equation'!$B$11-B96*'S Curve Equation'!$B$12)*'S Curve Equation'!$B$10))+'S Curve Equation'!$B$13)*'S Curve Equation'!$B$14</f>
        <v>7.9999999999999967E-3</v>
      </c>
      <c r="C141">
        <f>(1/(1+EXP(('S Curve Equation'!$B$11-C96*'S Curve Equation'!$B$12)*'S Curve Equation'!$B$10))+'S Curve Equation'!$B$13)*'S Curve Equation'!$B$14</f>
        <v>8.073079572962787E-3</v>
      </c>
      <c r="D141">
        <f>(1/(1+EXP(('S Curve Equation'!$B$11-D96*'S Curve Equation'!$B$12)*'S Curve Equation'!$B$10))+'S Curve Equation'!$B$13)*'S Curve Equation'!$B$14</f>
        <v>8.1534195124073044E-3</v>
      </c>
      <c r="E141">
        <f>(1/(1+EXP(('S Curve Equation'!$B$11-E96*'S Curve Equation'!$B$12)*'S Curve Equation'!$B$10))+'S Curve Equation'!$B$13)*'S Curve Equation'!$B$14</f>
        <v>8.2315454922362568E-3</v>
      </c>
      <c r="F141">
        <f>(1/(1+EXP(('S Curve Equation'!$B$11-F96*'S Curve Equation'!$B$12)*'S Curve Equation'!$B$10))+'S Curve Equation'!$B$13)*'S Curve Equation'!$B$14</f>
        <v>8.3091828234930325E-3</v>
      </c>
      <c r="G141">
        <f>(1/(1+EXP(('S Curve Equation'!$B$11-G96*'S Curve Equation'!$B$12)*'S Curve Equation'!$B$10))+'S Curve Equation'!$B$13)*'S Curve Equation'!$B$14</f>
        <v>8.3839314294180539E-3</v>
      </c>
      <c r="H141">
        <f>(1/(1+EXP(('S Curve Equation'!$B$11-H96*'S Curve Equation'!$B$12)*'S Curve Equation'!$B$10))+'S Curve Equation'!$B$13)*'S Curve Equation'!$B$14</f>
        <v>8.4578551343426882E-3</v>
      </c>
      <c r="I141">
        <f>(1/(1+EXP(('S Curve Equation'!$B$11-I96*'S Curve Equation'!$B$12)*'S Curve Equation'!$B$10))+'S Curve Equation'!$B$13)*'S Curve Equation'!$B$14</f>
        <v>8.533825623066477E-3</v>
      </c>
      <c r="J141">
        <f>(1/(1+EXP(('S Curve Equation'!$B$11-J96*'S Curve Equation'!$B$12)*'S Curve Equation'!$B$10))+'S Curve Equation'!$B$13)*'S Curve Equation'!$B$14</f>
        <v>8.6101214079253568E-3</v>
      </c>
      <c r="K141">
        <f>(1/(1+EXP(('S Curve Equation'!$B$11-K96*'S Curve Equation'!$B$12)*'S Curve Equation'!$B$10))+'S Curve Equation'!$B$13)*'S Curve Equation'!$B$14</f>
        <v>8.684327493784812E-3</v>
      </c>
      <c r="L141">
        <f>(1/(1+EXP(('S Curve Equation'!$B$11-L96*'S Curve Equation'!$B$12)*'S Curve Equation'!$B$10))+'S Curve Equation'!$B$13)*'S Curve Equation'!$B$14</f>
        <v>8.7577363667266945E-3</v>
      </c>
      <c r="M141">
        <f>(1/(1+EXP(('S Curve Equation'!$B$11-M96*'S Curve Equation'!$B$12)*'S Curve Equation'!$B$10))+'S Curve Equation'!$B$13)*'S Curve Equation'!$B$14</f>
        <v>8.8312887682526365E-3</v>
      </c>
      <c r="N141">
        <f>(1/(1+EXP(('S Curve Equation'!$B$11-N96*'S Curve Equation'!$B$12)*'S Curve Equation'!$B$10))+'S Curve Equation'!$B$13)*'S Curve Equation'!$B$14</f>
        <v>8.904428779207137E-3</v>
      </c>
      <c r="O141">
        <f>(1/(1+EXP(('S Curve Equation'!$B$11-O96*'S Curve Equation'!$B$12)*'S Curve Equation'!$B$10))+'S Curve Equation'!$B$13)*'S Curve Equation'!$B$14</f>
        <v>8.9771593586002452E-3</v>
      </c>
      <c r="P141">
        <f>(1/(1+EXP(('S Curve Equation'!$B$11-P96*'S Curve Equation'!$B$12)*'S Curve Equation'!$B$10))+'S Curve Equation'!$B$13)*'S Curve Equation'!$B$14</f>
        <v>9.0494834470354231E-3</v>
      </c>
      <c r="Q141">
        <f>(1/(1+EXP(('S Curve Equation'!$B$11-Q96*'S Curve Equation'!$B$12)*'S Curve Equation'!$B$10))+'S Curve Equation'!$B$13)*'S Curve Equation'!$B$14</f>
        <v>9.1214039665726953E-3</v>
      </c>
      <c r="R141">
        <f>(1/(1+EXP(('S Curve Equation'!$B$11-R96*'S Curve Equation'!$B$12)*'S Curve Equation'!$B$10))+'S Curve Equation'!$B$13)*'S Curve Equation'!$B$14</f>
        <v>9.1929238206054122E-3</v>
      </c>
      <c r="S141">
        <f>(1/(1+EXP(('S Curve Equation'!$B$11-S96*'S Curve Equation'!$B$12)*'S Curve Equation'!$B$10))+'S Curve Equation'!$B$13)*'S Curve Equation'!$B$14</f>
        <v>9.2640458937494289E-3</v>
      </c>
      <c r="T141">
        <f>(1/(1+EXP(('S Curve Equation'!$B$11-T96*'S Curve Equation'!$B$12)*'S Curve Equation'!$B$10))+'S Curve Equation'!$B$13)*'S Curve Equation'!$B$14</f>
        <v>9.3347730517448491E-3</v>
      </c>
      <c r="U141">
        <f>(1/(1+EXP(('S Curve Equation'!$B$11-U96*'S Curve Equation'!$B$12)*'S Curve Equation'!$B$10))+'S Curve Equation'!$B$13)*'S Curve Equation'!$B$14</f>
        <v>9.405108141369134E-3</v>
      </c>
      <c r="V141">
        <f>(1/(1+EXP(('S Curve Equation'!$B$11-V96*'S Curve Equation'!$B$12)*'S Curve Equation'!$B$10))+'S Curve Equation'!$B$13)*'S Curve Equation'!$B$14</f>
        <v>9.4750539903611913E-3</v>
      </c>
      <c r="W141">
        <f>(1/(1+EXP(('S Curve Equation'!$B$11-W96*'S Curve Equation'!$B$12)*'S Curve Equation'!$B$10))+'S Curve Equation'!$B$13)*'S Curve Equation'!$B$14</f>
        <v>9.5446134073563522E-3</v>
      </c>
      <c r="X141">
        <f>(1/(1+EXP(('S Curve Equation'!$B$11-X96*'S Curve Equation'!$B$12)*'S Curve Equation'!$B$10))+'S Curve Equation'!$B$13)*'S Curve Equation'!$B$14</f>
        <v>9.6137891818313965E-3</v>
      </c>
      <c r="Y141">
        <f>(1/(1+EXP(('S Curve Equation'!$B$11-Y96*'S Curve Equation'!$B$12)*'S Curve Equation'!$B$10))+'S Curve Equation'!$B$13)*'S Curve Equation'!$B$14</f>
        <v>9.6825840840589223E-3</v>
      </c>
      <c r="Z141">
        <f>(1/(1+EXP(('S Curve Equation'!$B$11-Z96*'S Curve Equation'!$B$12)*'S Curve Equation'!$B$10))+'S Curve Equation'!$B$13)*'S Curve Equation'!$B$14</f>
        <v>9.7510008650713246E-3</v>
      </c>
      <c r="AA141">
        <f>(1/(1+EXP(('S Curve Equation'!$B$11-AA96*'S Curve Equation'!$B$12)*'S Curve Equation'!$B$10))+'S Curve Equation'!$B$13)*'S Curve Equation'!$B$14</f>
        <v>9.8190422566334853E-3</v>
      </c>
      <c r="AB141">
        <f>(1/(1+EXP(('S Curve Equation'!$B$11-AB96*'S Curve Equation'!$B$12)*'S Curve Equation'!$B$10))+'S Curve Equation'!$B$13)*'S Curve Equation'!$B$14</f>
        <v>9.8867109712235703E-3</v>
      </c>
      <c r="AC141">
        <f>(1/(1+EXP(('S Curve Equation'!$B$11-AC96*'S Curve Equation'!$B$12)*'S Curve Equation'!$B$10))+'S Curve Equation'!$B$13)*'S Curve Equation'!$B$14</f>
        <v>9.9540097020221485E-3</v>
      </c>
      <c r="AD141">
        <f>(1/(1+EXP(('S Curve Equation'!$B$11-AD96*'S Curve Equation'!$B$12)*'S Curve Equation'!$B$10))+'S Curve Equation'!$B$13)*'S Curve Equation'!$B$14</f>
        <v>1.0020941122908619E-2</v>
      </c>
      <c r="AE141">
        <f>(1/(1+EXP(('S Curve Equation'!$B$11-AE96*'S Curve Equation'!$B$12)*'S Curve Equation'!$B$10))+'S Curve Equation'!$B$13)*'S Curve Equation'!$B$14</f>
        <v>1.0087507888465222E-2</v>
      </c>
      <c r="AF141">
        <f>(1/(1+EXP(('S Curve Equation'!$B$11-AF96*'S Curve Equation'!$B$12)*'S Curve Equation'!$B$10))+'S Curve Equation'!$B$13)*'S Curve Equation'!$B$14</f>
        <v>1.0153712633987689E-2</v>
      </c>
    </row>
    <row r="142" spans="1:32" x14ac:dyDescent="0.25">
      <c r="A142" t="s">
        <v>26</v>
      </c>
      <c r="B142">
        <f>(1/(1+EXP(('S Curve Equation'!$B$11-B97*'S Curve Equation'!$B$12)*'S Curve Equation'!$B$10))+'S Curve Equation'!$B$13)*'S Curve Equation'!$B$14</f>
        <v>5.9999999999999991E-2</v>
      </c>
      <c r="C142">
        <f>(1/(1+EXP(('S Curve Equation'!$B$11-C97*'S Curve Equation'!$B$12)*'S Curve Equation'!$B$10))+'S Curve Equation'!$B$13)*'S Curve Equation'!$B$14</f>
        <v>6.0215168103258644E-2</v>
      </c>
      <c r="D142">
        <f>(1/(1+EXP(('S Curve Equation'!$B$11-D97*'S Curve Equation'!$B$12)*'S Curve Equation'!$B$10))+'S Curve Equation'!$B$13)*'S Curve Equation'!$B$14</f>
        <v>6.0451482523454392E-2</v>
      </c>
      <c r="E142">
        <f>(1/(1+EXP(('S Curve Equation'!$B$11-E97*'S Curve Equation'!$B$12)*'S Curve Equation'!$B$10))+'S Curve Equation'!$B$13)*'S Curve Equation'!$B$14</f>
        <v>6.0681054258193534E-2</v>
      </c>
      <c r="F142">
        <f>(1/(1+EXP(('S Curve Equation'!$B$11-F97*'S Curve Equation'!$B$12)*'S Curve Equation'!$B$10))+'S Curve Equation'!$B$13)*'S Curve Equation'!$B$14</f>
        <v>6.0908965886709264E-2</v>
      </c>
      <c r="G142">
        <f>(1/(1+EXP(('S Curve Equation'!$B$11-G97*'S Curve Equation'!$B$12)*'S Curve Equation'!$B$10))+'S Curve Equation'!$B$13)*'S Curve Equation'!$B$14</f>
        <v>6.1128187021074573E-2</v>
      </c>
      <c r="H142">
        <f>(1/(1+EXP(('S Curve Equation'!$B$11-H97*'S Curve Equation'!$B$12)*'S Curve Equation'!$B$10))+'S Curve Equation'!$B$13)*'S Curve Equation'!$B$14</f>
        <v>6.1344786700109517E-2</v>
      </c>
      <c r="I142">
        <f>(1/(1+EXP(('S Curve Equation'!$B$11-I97*'S Curve Equation'!$B$12)*'S Curve Equation'!$B$10))+'S Curve Equation'!$B$13)*'S Curve Equation'!$B$14</f>
        <v>6.1567174827983961E-2</v>
      </c>
      <c r="J142">
        <f>(1/(1+EXP(('S Curve Equation'!$B$11-J97*'S Curve Equation'!$B$12)*'S Curve Equation'!$B$10))+'S Curve Equation'!$B$13)*'S Curve Equation'!$B$14</f>
        <v>6.1790303074067646E-2</v>
      </c>
      <c r="K142">
        <f>(1/(1+EXP(('S Curve Equation'!$B$11-K97*'S Curve Equation'!$B$12)*'S Curve Equation'!$B$10))+'S Curve Equation'!$B$13)*'S Curve Equation'!$B$14</f>
        <v>6.2007116814003588E-2</v>
      </c>
      <c r="L142">
        <f>(1/(1+EXP(('S Curve Equation'!$B$11-L97*'S Curve Equation'!$B$12)*'S Curve Equation'!$B$10))+'S Curve Equation'!$B$13)*'S Curve Equation'!$B$14</f>
        <v>6.2221404898369213E-2</v>
      </c>
      <c r="M142">
        <f>(1/(1+EXP(('S Curve Equation'!$B$11-M97*'S Curve Equation'!$B$12)*'S Curve Equation'!$B$10))+'S Curve Equation'!$B$13)*'S Curve Equation'!$B$14</f>
        <v>6.2435916786991626E-2</v>
      </c>
      <c r="N142">
        <f>(1/(1+EXP(('S Curve Equation'!$B$11-N97*'S Curve Equation'!$B$12)*'S Curve Equation'!$B$10))+'S Curve Equation'!$B$13)*'S Curve Equation'!$B$14</f>
        <v>6.2649032942173957E-2</v>
      </c>
      <c r="O142">
        <f>(1/(1+EXP(('S Curve Equation'!$B$11-O97*'S Curve Equation'!$B$12)*'S Curve Equation'!$B$10))+'S Curve Equation'!$B$13)*'S Curve Equation'!$B$14</f>
        <v>6.2860765919009132E-2</v>
      </c>
      <c r="P142">
        <f>(1/(1+EXP(('S Curve Equation'!$B$11-P97*'S Curve Equation'!$B$12)*'S Curve Equation'!$B$10))+'S Curve Equation'!$B$13)*'S Curve Equation'!$B$14</f>
        <v>6.3071128141920743E-2</v>
      </c>
      <c r="Q142">
        <f>(1/(1+EXP(('S Curve Equation'!$B$11-Q97*'S Curve Equation'!$B$12)*'S Curve Equation'!$B$10))+'S Curve Equation'!$B$13)*'S Curve Equation'!$B$14</f>
        <v>6.3280131905862791E-2</v>
      </c>
      <c r="R142">
        <f>(1/(1+EXP(('S Curve Equation'!$B$11-R97*'S Curve Equation'!$B$12)*'S Curve Equation'!$B$10))+'S Curve Equation'!$B$13)*'S Curve Equation'!$B$14</f>
        <v>6.3487789377524098E-2</v>
      </c>
      <c r="S142">
        <f>(1/(1+EXP(('S Curve Equation'!$B$11-S97*'S Curve Equation'!$B$12)*'S Curve Equation'!$B$10))+'S Curve Equation'!$B$13)*'S Curve Equation'!$B$14</f>
        <v>6.3694112596535138E-2</v>
      </c>
      <c r="T142">
        <f>(1/(1+EXP(('S Curve Equation'!$B$11-T97*'S Curve Equation'!$B$12)*'S Curve Equation'!$B$10))+'S Curve Equation'!$B$13)*'S Curve Equation'!$B$14</f>
        <v>6.3899113476677941E-2</v>
      </c>
      <c r="U142">
        <f>(1/(1+EXP(('S Curve Equation'!$B$11-U97*'S Curve Equation'!$B$12)*'S Curve Equation'!$B$10))+'S Curve Equation'!$B$13)*'S Curve Equation'!$B$14</f>
        <v>6.4102803807096667E-2</v>
      </c>
      <c r="V142">
        <f>(1/(1+EXP(('S Curve Equation'!$B$11-V97*'S Curve Equation'!$B$12)*'S Curve Equation'!$B$10))+'S Curve Equation'!$B$13)*'S Curve Equation'!$B$14</f>
        <v>6.4305195253508293E-2</v>
      </c>
      <c r="W142">
        <f>(1/(1+EXP(('S Curve Equation'!$B$11-W97*'S Curve Equation'!$B$12)*'S Curve Equation'!$B$10))+'S Curve Equation'!$B$13)*'S Curve Equation'!$B$14</f>
        <v>6.4506299359413835E-2</v>
      </c>
      <c r="X142">
        <f>(1/(1+EXP(('S Curve Equation'!$B$11-X97*'S Curve Equation'!$B$12)*'S Curve Equation'!$B$10))+'S Curve Equation'!$B$13)*'S Curve Equation'!$B$14</f>
        <v>6.4706127547308701E-2</v>
      </c>
      <c r="Y142">
        <f>(1/(1+EXP(('S Curve Equation'!$B$11-Y97*'S Curve Equation'!$B$12)*'S Curve Equation'!$B$10))+'S Curve Equation'!$B$13)*'S Curve Equation'!$B$14</f>
        <v>6.4904691119889835E-2</v>
      </c>
      <c r="Z142">
        <f>(1/(1+EXP(('S Curve Equation'!$B$11-Z97*'S Curve Equation'!$B$12)*'S Curve Equation'!$B$10))+'S Curve Equation'!$B$13)*'S Curve Equation'!$B$14</f>
        <v>6.5102001261262296E-2</v>
      </c>
      <c r="AA142">
        <f>(1/(1+EXP(('S Curve Equation'!$B$11-AA97*'S Curve Equation'!$B$12)*'S Curve Equation'!$B$10))+'S Curve Equation'!$B$13)*'S Curve Equation'!$B$14</f>
        <v>6.5298069038142337E-2</v>
      </c>
      <c r="AB142">
        <f>(1/(1+EXP(('S Curve Equation'!$B$11-AB97*'S Curve Equation'!$B$12)*'S Curve Equation'!$B$10))+'S Curve Equation'!$B$13)*'S Curve Equation'!$B$14</f>
        <v>6.5492905401056747E-2</v>
      </c>
      <c r="AC142">
        <f>(1/(1+EXP(('S Curve Equation'!$B$11-AC97*'S Curve Equation'!$B$12)*'S Curve Equation'!$B$10))+'S Curve Equation'!$B$13)*'S Curve Equation'!$B$14</f>
        <v>6.5686521185538416E-2</v>
      </c>
      <c r="AD142">
        <f>(1/(1+EXP(('S Curve Equation'!$B$11-AD97*'S Curve Equation'!$B$12)*'S Curve Equation'!$B$10))+'S Curve Equation'!$B$13)*'S Curve Equation'!$B$14</f>
        <v>6.5878927113317248E-2</v>
      </c>
      <c r="AE142">
        <f>(1/(1+EXP(('S Curve Equation'!$B$11-AE97*'S Curve Equation'!$B$12)*'S Curve Equation'!$B$10))+'S Curve Equation'!$B$13)*'S Curve Equation'!$B$14</f>
        <v>6.6070133793506763E-2</v>
      </c>
      <c r="AF142">
        <f>(1/(1+EXP(('S Curve Equation'!$B$11-AF97*'S Curve Equation'!$B$12)*'S Curve Equation'!$B$10))+'S Curve Equation'!$B$13)*'S Curve Equation'!$B$14</f>
        <v>6.6260151723784882E-2</v>
      </c>
    </row>
    <row r="143" spans="1:32" x14ac:dyDescent="0.25">
      <c r="A143" t="s">
        <v>28</v>
      </c>
      <c r="B143">
        <f>(1/(1+EXP(('S Curve Equation'!$B$11-B98*'S Curve Equation'!$B$12)*'S Curve Equation'!$B$10))+'S Curve Equation'!$B$13)*'S Curve Equation'!$B$14</f>
        <v>0.12850485436893205</v>
      </c>
      <c r="C143">
        <f>(1/(1+EXP(('S Curve Equation'!$B$11-C98*'S Curve Equation'!$B$12)*'S Curve Equation'!$B$10))+'S Curve Equation'!$B$13)*'S Curve Equation'!$B$14</f>
        <v>0.12885508604180623</v>
      </c>
      <c r="D143">
        <f>(1/(1+EXP(('S Curve Equation'!$B$11-D98*'S Curve Equation'!$B$12)*'S Curve Equation'!$B$10))+'S Curve Equation'!$B$13)*'S Curve Equation'!$B$14</f>
        <v>0.12923946239134529</v>
      </c>
      <c r="E143">
        <f>(1/(1+EXP(('S Curve Equation'!$B$11-E98*'S Curve Equation'!$B$12)*'S Curve Equation'!$B$10))+'S Curve Equation'!$B$13)*'S Curve Equation'!$B$14</f>
        <v>0.12961259608226655</v>
      </c>
      <c r="F143">
        <f>(1/(1+EXP(('S Curve Equation'!$B$11-F98*'S Curve Equation'!$B$12)*'S Curve Equation'!$B$10))+'S Curve Equation'!$B$13)*'S Curve Equation'!$B$14</f>
        <v>0.12998276381219437</v>
      </c>
      <c r="G143">
        <f>(1/(1+EXP(('S Curve Equation'!$B$11-G98*'S Curve Equation'!$B$12)*'S Curve Equation'!$B$10))+'S Curve Equation'!$B$13)*'S Curve Equation'!$B$14</f>
        <v>0.13033856567377555</v>
      </c>
      <c r="H143">
        <f>(1/(1+EXP(('S Curve Equation'!$B$11-H98*'S Curve Equation'!$B$12)*'S Curve Equation'!$B$10))+'S Curve Equation'!$B$13)*'S Curve Equation'!$B$14</f>
        <v>0.13068987173695293</v>
      </c>
      <c r="I143">
        <f>(1/(1+EXP(('S Curve Equation'!$B$11-I98*'S Curve Equation'!$B$12)*'S Curve Equation'!$B$10))+'S Curve Equation'!$B$13)*'S Curve Equation'!$B$14</f>
        <v>0.13105031746014451</v>
      </c>
      <c r="J143">
        <f>(1/(1+EXP(('S Curve Equation'!$B$11-J98*'S Curve Equation'!$B$12)*'S Curve Equation'!$B$10))+'S Curve Equation'!$B$13)*'S Curve Equation'!$B$14</f>
        <v>0.1314117101712656</v>
      </c>
      <c r="K143">
        <f>(1/(1+EXP(('S Curve Equation'!$B$11-K98*'S Curve Equation'!$B$12)*'S Curve Equation'!$B$10))+'S Curve Equation'!$B$13)*'S Curve Equation'!$B$14</f>
        <v>0.13176263375626079</v>
      </c>
      <c r="L143">
        <f>(1/(1+EXP(('S Curve Equation'!$B$11-L98*'S Curve Equation'!$B$12)*'S Curve Equation'!$B$10))+'S Curve Equation'!$B$13)*'S Curve Equation'!$B$14</f>
        <v>0.13210923590492382</v>
      </c>
      <c r="M143">
        <f>(1/(1+EXP(('S Curve Equation'!$B$11-M98*'S Curve Equation'!$B$12)*'S Curve Equation'!$B$10))+'S Curve Equation'!$B$13)*'S Curve Equation'!$B$14</f>
        <v>0.13245596809152826</v>
      </c>
      <c r="N143">
        <f>(1/(1+EXP(('S Curve Equation'!$B$11-N98*'S Curve Equation'!$B$12)*'S Curve Equation'!$B$10))+'S Curve Equation'!$B$13)*'S Curve Equation'!$B$14</f>
        <v>0.13280021499652486</v>
      </c>
      <c r="O143">
        <f>(1/(1+EXP(('S Curve Equation'!$B$11-O98*'S Curve Equation'!$B$12)*'S Curve Equation'!$B$10))+'S Curve Equation'!$B$13)*'S Curve Equation'!$B$14</f>
        <v>0.13314200192468492</v>
      </c>
      <c r="P143">
        <f>(1/(1+EXP(('S Curve Equation'!$B$11-P98*'S Curve Equation'!$B$12)*'S Curve Equation'!$B$10))+'S Curve Equation'!$B$13)*'S Curve Equation'!$B$14</f>
        <v>0.13348135386316423</v>
      </c>
      <c r="Q143">
        <f>(1/(1+EXP(('S Curve Equation'!$B$11-Q98*'S Curve Equation'!$B$12)*'S Curve Equation'!$B$10))+'S Curve Equation'!$B$13)*'S Curve Equation'!$B$14</f>
        <v>0.13381829548586566</v>
      </c>
      <c r="R143">
        <f>(1/(1+EXP(('S Curve Equation'!$B$11-R98*'S Curve Equation'!$B$12)*'S Curve Equation'!$B$10))+'S Curve Equation'!$B$13)*'S Curve Equation'!$B$14</f>
        <v>0.13415285115774966</v>
      </c>
      <c r="S143">
        <f>(1/(1+EXP(('S Curve Equation'!$B$11-S98*'S Curve Equation'!$B$12)*'S Curve Equation'!$B$10))+'S Curve Equation'!$B$13)*'S Curve Equation'!$B$14</f>
        <v>0.13448504493909141</v>
      </c>
      <c r="T143">
        <f>(1/(1+EXP(('S Curve Equation'!$B$11-T98*'S Curve Equation'!$B$12)*'S Curve Equation'!$B$10))+'S Curve Equation'!$B$13)*'S Curve Equation'!$B$14</f>
        <v>0.13481490058968612</v>
      </c>
      <c r="U143">
        <f>(1/(1+EXP(('S Curve Equation'!$B$11-U98*'S Curve Equation'!$B$12)*'S Curve Equation'!$B$10))+'S Curve Equation'!$B$13)*'S Curve Equation'!$B$14</f>
        <v>0.13514244157300126</v>
      </c>
      <c r="V143">
        <f>(1/(1+EXP(('S Curve Equation'!$B$11-V98*'S Curve Equation'!$B$12)*'S Curve Equation'!$B$10))+'S Curve Equation'!$B$13)*'S Curve Equation'!$B$14</f>
        <v>0.13546769106027462</v>
      </c>
      <c r="W143">
        <f>(1/(1+EXP(('S Curve Equation'!$B$11-W98*'S Curve Equation'!$B$12)*'S Curve Equation'!$B$10))+'S Curve Equation'!$B$13)*'S Curve Equation'!$B$14</f>
        <v>0.13579067193456215</v>
      </c>
      <c r="X143">
        <f>(1/(1+EXP(('S Curve Equation'!$B$11-X98*'S Curve Equation'!$B$12)*'S Curve Equation'!$B$10))+'S Curve Equation'!$B$13)*'S Curve Equation'!$B$14</f>
        <v>0.13611140679473235</v>
      </c>
      <c r="Y143">
        <f>(1/(1+EXP(('S Curve Equation'!$B$11-Y98*'S Curve Equation'!$B$12)*'S Curve Equation'!$B$10))+'S Curve Equation'!$B$13)*'S Curve Equation'!$B$14</f>
        <v>0.13642991795940776</v>
      </c>
      <c r="Z143">
        <f>(1/(1+EXP(('S Curve Equation'!$B$11-Z98*'S Curve Equation'!$B$12)*'S Curve Equation'!$B$10))+'S Curve Equation'!$B$13)*'S Curve Equation'!$B$14</f>
        <v>0.13674622747085563</v>
      </c>
      <c r="AA143">
        <f>(1/(1+EXP(('S Curve Equation'!$B$11-AA98*'S Curve Equation'!$B$12)*'S Curve Equation'!$B$10))+'S Curve Equation'!$B$13)*'S Curve Equation'!$B$14</f>
        <v>0.13706035709882758</v>
      </c>
      <c r="AB143">
        <f>(1/(1+EXP(('S Curve Equation'!$B$11-AB98*'S Curve Equation'!$B$12)*'S Curve Equation'!$B$10))+'S Curve Equation'!$B$13)*'S Curve Equation'!$B$14</f>
        <v>0.13737232834434573</v>
      </c>
      <c r="AC143">
        <f>(1/(1+EXP(('S Curve Equation'!$B$11-AC98*'S Curve Equation'!$B$12)*'S Curve Equation'!$B$10))+'S Curve Equation'!$B$13)*'S Curve Equation'!$B$14</f>
        <v>0.13768216244344011</v>
      </c>
      <c r="AD143">
        <f>(1/(1+EXP(('S Curve Equation'!$B$11-AD98*'S Curve Equation'!$B$12)*'S Curve Equation'!$B$10))+'S Curve Equation'!$B$13)*'S Curve Equation'!$B$14</f>
        <v>0.13798988037083385</v>
      </c>
      <c r="AE143">
        <f>(1/(1+EXP(('S Curve Equation'!$B$11-AE98*'S Curve Equation'!$B$12)*'S Curve Equation'!$B$10))+'S Curve Equation'!$B$13)*'S Curve Equation'!$B$14</f>
        <v>0.13829550284357928</v>
      </c>
      <c r="AF143">
        <f>(1/(1+EXP(('S Curve Equation'!$B$11-AF98*'S Curve Equation'!$B$12)*'S Curve Equation'!$B$10))+'S Curve Equation'!$B$13)*'S Curve Equation'!$B$14</f>
        <v>0.13859905032464337</v>
      </c>
    </row>
    <row r="144" spans="1:32" x14ac:dyDescent="0.25">
      <c r="A144" t="s">
        <v>30</v>
      </c>
      <c r="B144">
        <f>(1/(1+EXP(('S Curve Equation'!$B$11-B99*'S Curve Equation'!$B$12)*'S Curve Equation'!$B$10))+'S Curve Equation'!$B$13)*'S Curve Equation'!$B$14</f>
        <v>0.11899999999999999</v>
      </c>
      <c r="C144">
        <f>(1/(1+EXP(('S Curve Equation'!$B$11-C99*'S Curve Equation'!$B$12)*'S Curve Equation'!$B$10))+'S Curve Equation'!$B$13)*'S Curve Equation'!$B$14</f>
        <v>0.11933415851272992</v>
      </c>
      <c r="D144">
        <f>(1/(1+EXP(('S Curve Equation'!$B$11-D99*'S Curve Equation'!$B$12)*'S Curve Equation'!$B$10))+'S Curve Equation'!$B$13)*'S Curve Equation'!$B$14</f>
        <v>0.11970092606743081</v>
      </c>
      <c r="E144">
        <f>(1/(1+EXP(('S Curve Equation'!$B$11-E99*'S Curve Equation'!$B$12)*'S Curve Equation'!$B$10))+'S Curve Equation'!$B$13)*'S Curve Equation'!$B$14</f>
        <v>0.12005699736166639</v>
      </c>
      <c r="F144">
        <f>(1/(1+EXP(('S Curve Equation'!$B$11-F99*'S Curve Equation'!$B$12)*'S Curve Equation'!$B$10))+'S Curve Equation'!$B$13)*'S Curve Equation'!$B$14</f>
        <v>0.12041026880530223</v>
      </c>
      <c r="G144">
        <f>(1/(1+EXP(('S Curve Equation'!$B$11-G99*'S Curve Equation'!$B$12)*'S Curve Equation'!$B$10))+'S Curve Equation'!$B$13)*'S Curve Equation'!$B$14</f>
        <v>0.12074985869286077</v>
      </c>
      <c r="H144">
        <f>(1/(1+EXP(('S Curve Equation'!$B$11-H99*'S Curve Equation'!$B$12)*'S Curve Equation'!$B$10))+'S Curve Equation'!$B$13)*'S Curve Equation'!$B$14</f>
        <v>0.12108518508640423</v>
      </c>
      <c r="I144">
        <f>(1/(1+EXP(('S Curve Equation'!$B$11-I99*'S Curve Equation'!$B$12)*'S Curve Equation'!$B$10))+'S Curve Equation'!$B$13)*'S Curve Equation'!$B$14</f>
        <v>0.121429263729394</v>
      </c>
      <c r="J144">
        <f>(1/(1+EXP(('S Curve Equation'!$B$11-J99*'S Curve Equation'!$B$12)*'S Curve Equation'!$B$10))+'S Curve Equation'!$B$13)*'S Curve Equation'!$B$14</f>
        <v>0.12177427512187768</v>
      </c>
      <c r="K144">
        <f>(1/(1+EXP(('S Curve Equation'!$B$11-K99*'S Curve Equation'!$B$12)*'S Curve Equation'!$B$10))+'S Curve Equation'!$B$13)*'S Curve Equation'!$B$14</f>
        <v>0.12210931946348792</v>
      </c>
      <c r="L144">
        <f>(1/(1+EXP(('S Curve Equation'!$B$11-L99*'S Curve Equation'!$B$12)*'S Curve Equation'!$B$10))+'S Curve Equation'!$B$13)*'S Curve Equation'!$B$14</f>
        <v>0.12244026450565473</v>
      </c>
      <c r="M144">
        <f>(1/(1+EXP(('S Curve Equation'!$B$11-M99*'S Curve Equation'!$B$12)*'S Curve Equation'!$B$10))+'S Curve Equation'!$B$13)*'S Curve Equation'!$B$14</f>
        <v>0.12277136012340642</v>
      </c>
      <c r="N144">
        <f>(1/(1+EXP(('S Curve Equation'!$B$11-N99*'S Curve Equation'!$B$12)*'S Curve Equation'!$B$10))+'S Curve Equation'!$B$13)*'S Curve Equation'!$B$14</f>
        <v>0.12310010864156837</v>
      </c>
      <c r="O144">
        <f>(1/(1+EXP(('S Curve Equation'!$B$11-O99*'S Curve Equation'!$B$12)*'S Curve Equation'!$B$10))+'S Curve Equation'!$B$13)*'S Curve Equation'!$B$14</f>
        <v>0.12342653363576866</v>
      </c>
      <c r="P144">
        <f>(1/(1+EXP(('S Curve Equation'!$B$11-P99*'S Curve Equation'!$B$12)*'S Curve Equation'!$B$10))+'S Curve Equation'!$B$13)*'S Curve Equation'!$B$14</f>
        <v>0.12375065839123454</v>
      </c>
      <c r="Q144">
        <f>(1/(1+EXP(('S Curve Equation'!$B$11-Q99*'S Curve Equation'!$B$12)*'S Curve Equation'!$B$10))+'S Curve Equation'!$B$13)*'S Curve Equation'!$B$14</f>
        <v>0.12407250590665406</v>
      </c>
      <c r="R144">
        <f>(1/(1+EXP(('S Curve Equation'!$B$11-R99*'S Curve Equation'!$B$12)*'S Curve Equation'!$B$10))+'S Curve Equation'!$B$13)*'S Curve Equation'!$B$14</f>
        <v>0.12439209889799596</v>
      </c>
      <c r="S144">
        <f>(1/(1+EXP(('S Curve Equation'!$B$11-S99*'S Curve Equation'!$B$12)*'S Curve Equation'!$B$10))+'S Curve Equation'!$B$13)*'S Curve Equation'!$B$14</f>
        <v>0.12470945980228568</v>
      </c>
      <c r="T144">
        <f>(1/(1+EXP(('S Curve Equation'!$B$11-T99*'S Curve Equation'!$B$12)*'S Curve Equation'!$B$10))+'S Curve Equation'!$B$13)*'S Curve Equation'!$B$14</f>
        <v>0.1250246107813397</v>
      </c>
      <c r="U144">
        <f>(1/(1+EXP(('S Curve Equation'!$B$11-U99*'S Curve Equation'!$B$12)*'S Curve Equation'!$B$10))+'S Curve Equation'!$B$13)*'S Curve Equation'!$B$14</f>
        <v>0.12533757372545604</v>
      </c>
      <c r="V144">
        <f>(1/(1+EXP(('S Curve Equation'!$B$11-V99*'S Curve Equation'!$B$12)*'S Curve Equation'!$B$10))+'S Curve Equation'!$B$13)*'S Curve Equation'!$B$14</f>
        <v>0.12564837025706022</v>
      </c>
      <c r="W144">
        <f>(1/(1+EXP(('S Curve Equation'!$B$11-W99*'S Curve Equation'!$B$12)*'S Curve Equation'!$B$10))+'S Curve Equation'!$B$13)*'S Curve Equation'!$B$14</f>
        <v>0.12595702173430984</v>
      </c>
      <c r="X144">
        <f>(1/(1+EXP(('S Curve Equation'!$B$11-X99*'S Curve Equation'!$B$12)*'S Curve Equation'!$B$10))+'S Curve Equation'!$B$13)*'S Curve Equation'!$B$14</f>
        <v>0.12626354925465474</v>
      </c>
      <c r="Y144">
        <f>(1/(1+EXP(('S Curve Equation'!$B$11-Y99*'S Curve Equation'!$B$12)*'S Curve Equation'!$B$10))+'S Curve Equation'!$B$13)*'S Curve Equation'!$B$14</f>
        <v>0.12656797365835298</v>
      </c>
      <c r="Z144">
        <f>(1/(1+EXP(('S Curve Equation'!$B$11-Z99*'S Curve Equation'!$B$12)*'S Curve Equation'!$B$10))+'S Curve Equation'!$B$13)*'S Curve Equation'!$B$14</f>
        <v>0.126870315531945</v>
      </c>
      <c r="AA144">
        <f>(1/(1+EXP(('S Curve Equation'!$B$11-AA99*'S Curve Equation'!$B$12)*'S Curve Equation'!$B$10))+'S Curve Equation'!$B$13)*'S Curve Equation'!$B$14</f>
        <v>0.12717059521168425</v>
      </c>
      <c r="AB144">
        <f>(1/(1+EXP(('S Curve Equation'!$B$11-AB99*'S Curve Equation'!$B$12)*'S Curve Equation'!$B$10))+'S Curve Equation'!$B$13)*'S Curve Equation'!$B$14</f>
        <v>0.1274688327869235</v>
      </c>
      <c r="AC144">
        <f>(1/(1+EXP(('S Curve Equation'!$B$11-AC99*'S Curve Equation'!$B$12)*'S Curve Equation'!$B$10))+'S Curve Equation'!$B$13)*'S Curve Equation'!$B$14</f>
        <v>0.12776504810345979</v>
      </c>
      <c r="AD144">
        <f>(1/(1+EXP(('S Curve Equation'!$B$11-AD99*'S Curve Equation'!$B$12)*'S Curve Equation'!$B$10))+'S Curve Equation'!$B$13)*'S Curve Equation'!$B$14</f>
        <v>0.12805926076683538</v>
      </c>
      <c r="AE144">
        <f>(1/(1+EXP(('S Curve Equation'!$B$11-AE99*'S Curve Equation'!$B$12)*'S Curve Equation'!$B$10))+'S Curve Equation'!$B$13)*'S Curve Equation'!$B$14</f>
        <v>0.1283514901455971</v>
      </c>
      <c r="AF144">
        <f>(1/(1+EXP(('S Curve Equation'!$B$11-AF99*'S Curve Equation'!$B$12)*'S Curve Equation'!$B$10))+'S Curve Equation'!$B$13)*'S Curve Equation'!$B$14</f>
        <v>0.128641755374513</v>
      </c>
    </row>
    <row r="145" spans="1:32" x14ac:dyDescent="0.25">
      <c r="A145" t="s">
        <v>32</v>
      </c>
      <c r="B145">
        <f>(1/(1+EXP(('S Curve Equation'!$B$11-B100*'S Curve Equation'!$B$12)*'S Curve Equation'!$B$10))+'S Curve Equation'!$B$13)*'S Curve Equation'!$B$14</f>
        <v>9.0999999999999998E-2</v>
      </c>
      <c r="C145">
        <f>(1/(1+EXP(('S Curve Equation'!$B$11-C100*'S Curve Equation'!$B$12)*'S Curve Equation'!$B$10))+'S Curve Equation'!$B$13)*'S Curve Equation'!$B$14</f>
        <v>9.1282079227294574E-2</v>
      </c>
      <c r="D145">
        <f>(1/(1+EXP(('S Curve Equation'!$B$11-D100*'S Curve Equation'!$B$12)*'S Curve Equation'!$B$10))+'S Curve Equation'!$B$13)*'S Curve Equation'!$B$14</f>
        <v>9.1591769955938457E-2</v>
      </c>
      <c r="E145">
        <f>(1/(1+EXP(('S Curve Equation'!$B$11-E100*'S Curve Equation'!$B$12)*'S Curve Equation'!$B$10))+'S Curve Equation'!$B$13)*'S Curve Equation'!$B$14</f>
        <v>9.18925136422446E-2</v>
      </c>
      <c r="F145">
        <f>(1/(1+EXP(('S Curve Equation'!$B$11-F100*'S Curve Equation'!$B$12)*'S Curve Equation'!$B$10))+'S Curve Equation'!$B$13)*'S Curve Equation'!$B$14</f>
        <v>9.2190974855903718E-2</v>
      </c>
      <c r="G145">
        <f>(1/(1+EXP(('S Curve Equation'!$B$11-G100*'S Curve Equation'!$B$12)*'S Curve Equation'!$B$10))+'S Curve Equation'!$B$13)*'S Curve Equation'!$B$14</f>
        <v>9.2477954430092074E-2</v>
      </c>
      <c r="H145">
        <f>(1/(1+EXP(('S Curve Equation'!$B$11-H100*'S Curve Equation'!$B$12)*'S Curve Equation'!$B$10))+'S Curve Equation'!$B$13)*'S Curve Equation'!$B$14</f>
        <v>9.2761405218192414E-2</v>
      </c>
      <c r="I145">
        <f>(1/(1+EXP(('S Curve Equation'!$B$11-I100*'S Curve Equation'!$B$12)*'S Curve Equation'!$B$10))+'S Curve Equation'!$B$13)*'S Curve Equation'!$B$14</f>
        <v>9.3052330824179574E-2</v>
      </c>
      <c r="J145">
        <f>(1/(1+EXP(('S Curve Equation'!$B$11-J100*'S Curve Equation'!$B$12)*'S Curve Equation'!$B$10))+'S Curve Equation'!$B$13)*'S Curve Equation'!$B$14</f>
        <v>9.3344122867274212E-2</v>
      </c>
      <c r="K145">
        <f>(1/(1+EXP(('S Curve Equation'!$B$11-K100*'S Curve Equation'!$B$12)*'S Curve Equation'!$B$10))+'S Curve Equation'!$B$13)*'S Curve Equation'!$B$14</f>
        <v>9.3627559779457012E-2</v>
      </c>
      <c r="L145">
        <f>(1/(1+EXP(('S Curve Equation'!$B$11-L100*'S Curve Equation'!$B$12)*'S Curve Equation'!$B$10))+'S Curve Equation'!$B$13)*'S Curve Equation'!$B$14</f>
        <v>9.3907600771654165E-2</v>
      </c>
      <c r="M145">
        <f>(1/(1+EXP(('S Curve Equation'!$B$11-M100*'S Curve Equation'!$B$12)*'S Curve Equation'!$B$10))+'S Curve Equation'!$B$13)*'S Curve Equation'!$B$14</f>
        <v>9.418784067054671E-2</v>
      </c>
      <c r="N145">
        <f>(1/(1+EXP(('S Curve Equation'!$B$11-N100*'S Curve Equation'!$B$12)*'S Curve Equation'!$B$10))+'S Curve Equation'!$B$13)*'S Curve Equation'!$B$14</f>
        <v>9.4466164659534141E-2</v>
      </c>
      <c r="O145">
        <f>(1/(1+EXP(('S Curve Equation'!$B$11-O100*'S Curve Equation'!$B$12)*'S Curve Equation'!$B$10))+'S Curve Equation'!$B$13)*'S Curve Equation'!$B$14</f>
        <v>9.4742591128591291E-2</v>
      </c>
      <c r="P145">
        <f>(1/(1+EXP(('S Curve Equation'!$B$11-P100*'S Curve Equation'!$B$12)*'S Curve Equation'!$B$10))+'S Curve Equation'!$B$13)*'S Curve Equation'!$B$14</f>
        <v>9.5017138255560796E-2</v>
      </c>
      <c r="Q145">
        <f>(1/(1+EXP(('S Curve Equation'!$B$11-Q100*'S Curve Equation'!$B$12)*'S Curve Equation'!$B$10))+'S Curve Equation'!$B$13)*'S Curve Equation'!$B$14</f>
        <v>9.5289824008644344E-2</v>
      </c>
      <c r="R145">
        <f>(1/(1+EXP(('S Curve Equation'!$B$11-R100*'S Curve Equation'!$B$12)*'S Curve Equation'!$B$10))+'S Curve Equation'!$B$13)*'S Curve Equation'!$B$14</f>
        <v>9.5560666148876858E-2</v>
      </c>
      <c r="S145">
        <f>(1/(1+EXP(('S Curve Equation'!$B$11-S100*'S Curve Equation'!$B$12)*'S Curve Equation'!$B$10))+'S Curve Equation'!$B$13)*'S Curve Equation'!$B$14</f>
        <v>9.5829682232582897E-2</v>
      </c>
      <c r="T145">
        <f>(1/(1+EXP(('S Curve Equation'!$B$11-T100*'S Curve Equation'!$B$12)*'S Curve Equation'!$B$10))+'S Curve Equation'!$B$13)*'S Curve Equation'!$B$14</f>
        <v>9.6096889613816322E-2</v>
      </c>
      <c r="U145">
        <f>(1/(1+EXP(('S Curve Equation'!$B$11-U100*'S Curve Equation'!$B$12)*'S Curve Equation'!$B$10))+'S Curve Equation'!$B$13)*'S Curve Equation'!$B$14</f>
        <v>9.6362305446780039E-2</v>
      </c>
      <c r="V145">
        <f>(1/(1+EXP(('S Curve Equation'!$B$11-V100*'S Curve Equation'!$B$12)*'S Curve Equation'!$B$10))+'S Curve Equation'!$B$13)*'S Curve Equation'!$B$14</f>
        <v>9.6625946688226341E-2</v>
      </c>
      <c r="W145">
        <f>(1/(1+EXP(('S Curve Equation'!$B$11-W100*'S Curve Equation'!$B$12)*'S Curve Equation'!$B$10))+'S Curve Equation'!$B$13)*'S Curve Equation'!$B$14</f>
        <v>9.6887830099838451E-2</v>
      </c>
      <c r="X145">
        <f>(1/(1+EXP(('S Curve Equation'!$B$11-X100*'S Curve Equation'!$B$12)*'S Curve Equation'!$B$10))+'S Curve Equation'!$B$13)*'S Curve Equation'!$B$14</f>
        <v>9.7147972250591436E-2</v>
      </c>
      <c r="Y145">
        <f>(1/(1+EXP(('S Curve Equation'!$B$11-Y100*'S Curve Equation'!$B$12)*'S Curve Equation'!$B$10))+'S Curve Equation'!$B$13)*'S Curve Equation'!$B$14</f>
        <v>9.740638951909171E-2</v>
      </c>
      <c r="Z145">
        <f>(1/(1+EXP(('S Curve Equation'!$B$11-Z100*'S Curve Equation'!$B$12)*'S Curve Equation'!$B$10))+'S Curve Equation'!$B$13)*'S Curve Equation'!$B$14</f>
        <v>9.7663098095896309E-2</v>
      </c>
      <c r="AA145">
        <f>(1/(1+EXP(('S Curve Equation'!$B$11-AA100*'S Curve Equation'!$B$12)*'S Curve Equation'!$B$10))+'S Curve Equation'!$B$13)*'S Curve Equation'!$B$14</f>
        <v>9.7918113985811434E-2</v>
      </c>
      <c r="AB145">
        <f>(1/(1+EXP(('S Curve Equation'!$B$11-AB100*'S Curve Equation'!$B$12)*'S Curve Equation'!$B$10))+'S Curve Equation'!$B$13)*'S Curve Equation'!$B$14</f>
        <v>9.8171453010167789E-2</v>
      </c>
      <c r="AC145">
        <f>(1/(1+EXP(('S Curve Equation'!$B$11-AC100*'S Curve Equation'!$B$12)*'S Curve Equation'!$B$10))+'S Curve Equation'!$B$13)*'S Curve Equation'!$B$14</f>
        <v>9.8423130809075401E-2</v>
      </c>
      <c r="AD145">
        <f>(1/(1+EXP(('S Curve Equation'!$B$11-AD100*'S Curve Equation'!$B$12)*'S Curve Equation'!$B$10))+'S Curve Equation'!$B$13)*'S Curve Equation'!$B$14</f>
        <v>9.8673162843655224E-2</v>
      </c>
      <c r="AE145">
        <f>(1/(1+EXP(('S Curve Equation'!$B$11-AE100*'S Curve Equation'!$B$12)*'S Curve Equation'!$B$10))+'S Curve Equation'!$B$13)*'S Curve Equation'!$B$14</f>
        <v>9.8921564398249631E-2</v>
      </c>
      <c r="AF145">
        <f>(1/(1+EXP(('S Curve Equation'!$B$11-AF100*'S Curve Equation'!$B$12)*'S Curve Equation'!$B$10))+'S Curve Equation'!$B$13)*'S Curve Equation'!$B$14</f>
        <v>9.9168350582609768E-2</v>
      </c>
    </row>
    <row r="146" spans="1:32" x14ac:dyDescent="0.25">
      <c r="A146" t="s">
        <v>34</v>
      </c>
      <c r="B146">
        <f>(1/(1+EXP(('S Curve Equation'!$B$11-B101*'S Curve Equation'!$B$12)*'S Curve Equation'!$B$10))+'S Curve Equation'!$B$13)*'S Curve Equation'!$B$14</f>
        <v>0.10800000000000003</v>
      </c>
      <c r="C146">
        <f>(1/(1+EXP(('S Curve Equation'!$B$11-C101*'S Curve Equation'!$B$12)*'S Curve Equation'!$B$10))+'S Curve Equation'!$B$13)*'S Curve Equation'!$B$14</f>
        <v>0.10831456635538184</v>
      </c>
      <c r="D146">
        <f>(1/(1+EXP(('S Curve Equation'!$B$11-D101*'S Curve Equation'!$B$12)*'S Curve Equation'!$B$10))+'S Curve Equation'!$B$13)*'S Curve Equation'!$B$14</f>
        <v>0.10865986547475449</v>
      </c>
      <c r="E146">
        <f>(1/(1+EXP(('S Curve Equation'!$B$11-E101*'S Curve Equation'!$B$12)*'S Curve Equation'!$B$10))+'S Curve Equation'!$B$13)*'S Curve Equation'!$B$14</f>
        <v>0.10899513005996962</v>
      </c>
      <c r="F146">
        <f>(1/(1+EXP(('S Curve Equation'!$B$11-F101*'S Curve Equation'!$B$12)*'S Curve Equation'!$B$10))+'S Curve Equation'!$B$13)*'S Curve Equation'!$B$14</f>
        <v>0.10932779304515645</v>
      </c>
      <c r="G146">
        <f>(1/(1+EXP(('S Curve Equation'!$B$11-G101*'S Curve Equation'!$B$12)*'S Curve Equation'!$B$10))+'S Curve Equation'!$B$13)*'S Curve Equation'!$B$14</f>
        <v>0.10964760508893268</v>
      </c>
      <c r="H146">
        <f>(1/(1+EXP(('S Curve Equation'!$B$11-H101*'S Curve Equation'!$B$12)*'S Curve Equation'!$B$10))+'S Curve Equation'!$B$13)*'S Curve Equation'!$B$14</f>
        <v>0.10996343315532897</v>
      </c>
      <c r="I146">
        <f>(1/(1+EXP(('S Curve Equation'!$B$11-I101*'S Curve Equation'!$B$12)*'S Curve Equation'!$B$10))+'S Curve Equation'!$B$13)*'S Curve Equation'!$B$14</f>
        <v>0.11028753674840013</v>
      </c>
      <c r="J146">
        <f>(1/(1+EXP(('S Curve Equation'!$B$11-J101*'S Curve Equation'!$B$12)*'S Curve Equation'!$B$10))+'S Curve Equation'!$B$13)*'S Curve Equation'!$B$14</f>
        <v>0.11061255164542076</v>
      </c>
      <c r="K146">
        <f>(1/(1+EXP(('S Curve Equation'!$B$11-K101*'S Curve Equation'!$B$12)*'S Curve Equation'!$B$10))+'S Curve Equation'!$B$13)*'S Curve Equation'!$B$14</f>
        <v>0.11092820847561559</v>
      </c>
      <c r="L146">
        <f>(1/(1+EXP(('S Curve Equation'!$B$11-L101*'S Curve Equation'!$B$12)*'S Curve Equation'!$B$10))+'S Curve Equation'!$B$13)*'S Curve Equation'!$B$14</f>
        <v>0.11124003345948583</v>
      </c>
      <c r="M146">
        <f>(1/(1+EXP(('S Curve Equation'!$B$11-M101*'S Curve Equation'!$B$12)*'S Curve Equation'!$B$10))+'S Curve Equation'!$B$13)*'S Curve Equation'!$B$14</f>
        <v>0.11155203036319325</v>
      </c>
      <c r="N146">
        <f>(1/(1+EXP(('S Curve Equation'!$B$11-N101*'S Curve Equation'!$B$12)*'S Curve Equation'!$B$10))+'S Curve Equation'!$B$13)*'S Curve Equation'!$B$14</f>
        <v>0.11186184525257066</v>
      </c>
      <c r="O146">
        <f>(1/(1+EXP(('S Curve Equation'!$B$11-O101*'S Curve Equation'!$B$12)*'S Curve Equation'!$B$10))+'S Curve Equation'!$B$13)*'S Curve Equation'!$B$14</f>
        <v>0.11216949968057449</v>
      </c>
      <c r="P146">
        <f>(1/(1+EXP(('S Curve Equation'!$B$11-P101*'S Curve Equation'!$B$12)*'S Curve Equation'!$B$10))+'S Curve Equation'!$B$13)*'S Curve Equation'!$B$14</f>
        <v>0.11247501494089848</v>
      </c>
      <c r="Q146">
        <f>(1/(1+EXP(('S Curve Equation'!$B$11-Q101*'S Curve Equation'!$B$12)*'S Curve Equation'!$B$10))+'S Curve Equation'!$B$13)*'S Curve Equation'!$B$14</f>
        <v>0.11277841207127665</v>
      </c>
      <c r="R146">
        <f>(1/(1+EXP(('S Curve Equation'!$B$11-R101*'S Curve Equation'!$B$12)*'S Curve Equation'!$B$10))+'S Curve Equation'!$B$13)*'S Curve Equation'!$B$14</f>
        <v>0.11307971185675561</v>
      </c>
      <c r="S146">
        <f>(1/(1+EXP(('S Curve Equation'!$B$11-S101*'S Curve Equation'!$B$12)*'S Curve Equation'!$B$10))+'S Curve Equation'!$B$13)*'S Curve Equation'!$B$14</f>
        <v>0.11337893483293401</v>
      </c>
      <c r="T146">
        <f>(1/(1+EXP(('S Curve Equation'!$B$11-T101*'S Curve Equation'!$B$12)*'S Curve Equation'!$B$10))+'S Curve Equation'!$B$13)*'S Curve Equation'!$B$14</f>
        <v>0.11367610128917037</v>
      </c>
      <c r="U146">
        <f>(1/(1+EXP(('S Curve Equation'!$B$11-U101*'S Curve Equation'!$B$12)*'S Curve Equation'!$B$10))+'S Curve Equation'!$B$13)*'S Curve Equation'!$B$14</f>
        <v>0.11397123127175687</v>
      </c>
      <c r="V146">
        <f>(1/(1+EXP(('S Curve Equation'!$B$11-V101*'S Curve Equation'!$B$12)*'S Curve Equation'!$B$10))+'S Curve Equation'!$B$13)*'S Curve Equation'!$B$14</f>
        <v>0.11426434458706042</v>
      </c>
      <c r="W146">
        <f>(1/(1+EXP(('S Curve Equation'!$B$11-W101*'S Curve Equation'!$B$12)*'S Curve Equation'!$B$10))+'S Curve Equation'!$B$13)*'S Curve Equation'!$B$14</f>
        <v>0.11455546080462996</v>
      </c>
      <c r="X146">
        <f>(1/(1+EXP(('S Curve Equation'!$B$11-X101*'S Curve Equation'!$B$12)*'S Curve Equation'!$B$10))+'S Curve Equation'!$B$13)*'S Curve Equation'!$B$14</f>
        <v>0.11484459926027087</v>
      </c>
      <c r="Y146">
        <f>(1/(1+EXP(('S Curve Equation'!$B$11-Y101*'S Curve Equation'!$B$12)*'S Curve Equation'!$B$10))+'S Curve Equation'!$B$13)*'S Curve Equation'!$B$14</f>
        <v>0.11513177905908419</v>
      </c>
      <c r="Z146">
        <f>(1/(1+EXP(('S Curve Equation'!$B$11-Z101*'S Curve Equation'!$B$12)*'S Curve Equation'!$B$10))+'S Curve Equation'!$B$13)*'S Curve Equation'!$B$14</f>
        <v>0.11541701907847228</v>
      </c>
      <c r="AA146">
        <f>(1/(1+EXP(('S Curve Equation'!$B$11-AA101*'S Curve Equation'!$B$12)*'S Curve Equation'!$B$10))+'S Curve Equation'!$B$13)*'S Curve Equation'!$B$14</f>
        <v>0.11570033797111212</v>
      </c>
      <c r="AB146">
        <f>(1/(1+EXP(('S Curve Equation'!$B$11-AB101*'S Curve Equation'!$B$12)*'S Curve Equation'!$B$10))+'S Curve Equation'!$B$13)*'S Curve Equation'!$B$14</f>
        <v>0.11598175416789105</v>
      </c>
      <c r="AC146">
        <f>(1/(1+EXP(('S Curve Equation'!$B$11-AC101*'S Curve Equation'!$B$12)*'S Curve Equation'!$B$10))+'S Curve Equation'!$B$13)*'S Curve Equation'!$B$14</f>
        <v>0.11626128588081165</v>
      </c>
      <c r="AD146">
        <f>(1/(1+EXP(('S Curve Equation'!$B$11-AD101*'S Curve Equation'!$B$12)*'S Curve Equation'!$B$10))+'S Curve Equation'!$B$13)*'S Curve Equation'!$B$14</f>
        <v>0.11653895110586004</v>
      </c>
      <c r="AE146">
        <f>(1/(1+EXP(('S Curve Equation'!$B$11-AE101*'S Curve Equation'!$B$12)*'S Curve Equation'!$B$10))+'S Curve Equation'!$B$13)*'S Curve Equation'!$B$14</f>
        <v>0.11681476762584184</v>
      </c>
      <c r="AF146">
        <f>(1/(1+EXP(('S Curve Equation'!$B$11-AF101*'S Curve Equation'!$B$12)*'S Curve Equation'!$B$10))+'S Curve Equation'!$B$13)*'S Curve Equation'!$B$14</f>
        <v>0.11708875301318289</v>
      </c>
    </row>
    <row r="147" spans="1:32" x14ac:dyDescent="0.25">
      <c r="A147" t="s">
        <v>36</v>
      </c>
      <c r="B147">
        <f>(1/(1+EXP(('S Curve Equation'!$B$11-B102*'S Curve Equation'!$B$12)*'S Curve Equation'!$B$10))+'S Curve Equation'!$B$13)*'S Curve Equation'!$B$14</f>
        <v>0.112</v>
      </c>
      <c r="C147">
        <f>(1/(1+EXP(('S Curve Equation'!$B$11-C102*'S Curve Equation'!$B$12)*'S Curve Equation'!$B$10))+'S Curve Equation'!$B$13)*'S Curve Equation'!$B$14</f>
        <v>0.11232181657547172</v>
      </c>
      <c r="D147">
        <f>(1/(1+EXP(('S Curve Equation'!$B$11-D102*'S Curve Equation'!$B$12)*'S Curve Equation'!$B$10))+'S Curve Equation'!$B$13)*'S Curve Equation'!$B$14</f>
        <v>0.11267506079687094</v>
      </c>
      <c r="E147">
        <f>(1/(1+EXP(('S Curve Equation'!$B$11-E102*'S Curve Equation'!$B$12)*'S Curve Equation'!$B$10))+'S Curve Equation'!$B$13)*'S Curve Equation'!$B$14</f>
        <v>0.11301802614194049</v>
      </c>
      <c r="F147">
        <f>(1/(1+EXP(('S Curve Equation'!$B$11-F102*'S Curve Equation'!$B$12)*'S Curve Equation'!$B$10))+'S Curve Equation'!$B$13)*'S Curve Equation'!$B$14</f>
        <v>0.11335831704865411</v>
      </c>
      <c r="G147">
        <f>(1/(1+EXP(('S Curve Equation'!$B$11-G102*'S Curve Equation'!$B$12)*'S Curve Equation'!$B$10))+'S Curve Equation'!$B$13)*'S Curve Equation'!$B$14</f>
        <v>0.11368545007661218</v>
      </c>
      <c r="H147">
        <f>(1/(1+EXP(('S Curve Equation'!$B$11-H102*'S Curve Equation'!$B$12)*'S Curve Equation'!$B$10))+'S Curve Equation'!$B$13)*'S Curve Equation'!$B$14</f>
        <v>0.11400849614381077</v>
      </c>
      <c r="I147">
        <f>(1/(1+EXP(('S Curve Equation'!$B$11-I102*'S Curve Equation'!$B$12)*'S Curve Equation'!$B$10))+'S Curve Equation'!$B$13)*'S Curve Equation'!$B$14</f>
        <v>0.11433999471152634</v>
      </c>
      <c r="J147">
        <f>(1/(1+EXP(('S Curve Equation'!$B$11-J102*'S Curve Equation'!$B$12)*'S Curve Equation'!$B$10))+'S Curve Equation'!$B$13)*'S Curve Equation'!$B$14</f>
        <v>0.11467241302820529</v>
      </c>
      <c r="K147">
        <f>(1/(1+EXP(('S Curve Equation'!$B$11-K102*'S Curve Equation'!$B$12)*'S Curve Equation'!$B$10))+'S Curve Equation'!$B$13)*'S Curve Equation'!$B$14</f>
        <v>0.11499524829423827</v>
      </c>
      <c r="L147">
        <f>(1/(1+EXP(('S Curve Equation'!$B$11-L102*'S Curve Equation'!$B$12)*'S Curve Equation'!$B$10))+'S Curve Equation'!$B$13)*'S Curve Equation'!$B$14</f>
        <v>0.11531415315398409</v>
      </c>
      <c r="M147">
        <f>(1/(1+EXP(('S Curve Equation'!$B$11-M102*'S Curve Equation'!$B$12)*'S Curve Equation'!$B$10))+'S Curve Equation'!$B$13)*'S Curve Equation'!$B$14</f>
        <v>0.11563322249434775</v>
      </c>
      <c r="N147">
        <f>(1/(1+EXP(('S Curve Equation'!$B$11-N102*'S Curve Equation'!$B$12)*'S Curve Equation'!$B$10))+'S Curve Equation'!$B$13)*'S Curve Equation'!$B$14</f>
        <v>0.1159500491465211</v>
      </c>
      <c r="O147">
        <f>(1/(1+EXP(('S Curve Equation'!$B$11-O102*'S Curve Equation'!$B$12)*'S Curve Equation'!$B$10))+'S Curve Equation'!$B$13)*'S Curve Equation'!$B$14</f>
        <v>0.11626465540144189</v>
      </c>
      <c r="P147">
        <f>(1/(1+EXP(('S Curve Equation'!$B$11-P102*'S Curve Equation'!$B$12)*'S Curve Equation'!$B$10))+'S Curve Equation'!$B$13)*'S Curve Equation'!$B$14</f>
        <v>0.11657706327951221</v>
      </c>
      <c r="Q147">
        <f>(1/(1+EXP(('S Curve Equation'!$B$11-Q102*'S Curve Equation'!$B$12)*'S Curve Equation'!$B$10))+'S Curve Equation'!$B$13)*'S Curve Equation'!$B$14</f>
        <v>0.11688729453410236</v>
      </c>
      <c r="R147">
        <f>(1/(1+EXP(('S Curve Equation'!$B$11-R102*'S Curve Equation'!$B$12)*'S Curve Equation'!$B$10))+'S Curve Equation'!$B$13)*'S Curve Equation'!$B$14</f>
        <v>0.11719537065501938</v>
      </c>
      <c r="S147">
        <f>(1/(1+EXP(('S Curve Equation'!$B$11-S102*'S Curve Equation'!$B$12)*'S Curve Equation'!$B$10))+'S Curve Equation'!$B$13)*'S Curve Equation'!$B$14</f>
        <v>0.11750131287193867</v>
      </c>
      <c r="T147">
        <f>(1/(1+EXP(('S Curve Equation'!$B$11-T102*'S Curve Equation'!$B$12)*'S Curve Equation'!$B$10))+'S Curve Equation'!$B$13)*'S Curve Equation'!$B$14</f>
        <v>0.11780514215780169</v>
      </c>
      <c r="U147">
        <f>(1/(1+EXP(('S Curve Equation'!$B$11-U102*'S Curve Equation'!$B$12)*'S Curve Equation'!$B$10))+'S Curve Equation'!$B$13)*'S Curve Equation'!$B$14</f>
        <v>0.11810687923217418</v>
      </c>
      <c r="V147">
        <f>(1/(1+EXP(('S Curve Equation'!$B$11-V102*'S Curve Equation'!$B$12)*'S Curve Equation'!$B$10))+'S Curve Equation'!$B$13)*'S Curve Equation'!$B$14</f>
        <v>0.11840654456456942</v>
      </c>
      <c r="W147">
        <f>(1/(1+EXP(('S Curve Equation'!$B$11-W102*'S Curve Equation'!$B$12)*'S Curve Equation'!$B$10))+'S Curve Equation'!$B$13)*'S Curve Equation'!$B$14</f>
        <v>0.11870415837773376</v>
      </c>
      <c r="X147">
        <f>(1/(1+EXP(('S Curve Equation'!$B$11-X102*'S Curve Equation'!$B$12)*'S Curve Equation'!$B$10))+'S Curve Equation'!$B$13)*'S Curve Equation'!$B$14</f>
        <v>0.11899974065089558</v>
      </c>
      <c r="Y147">
        <f>(1/(1+EXP(('S Curve Equation'!$B$11-Y102*'S Curve Equation'!$B$12)*'S Curve Equation'!$B$10))+'S Curve Equation'!$B$13)*'S Curve Equation'!$B$14</f>
        <v>0.11929331112297581</v>
      </c>
      <c r="Z147">
        <f>(1/(1+EXP(('S Curve Equation'!$B$11-Z102*'S Curve Equation'!$B$12)*'S Curve Equation'!$B$10))+'S Curve Equation'!$B$13)*'S Curve Equation'!$B$14</f>
        <v>0.11958488929576223</v>
      </c>
      <c r="AA147">
        <f>(1/(1+EXP(('S Curve Equation'!$B$11-AA102*'S Curve Equation'!$B$12)*'S Curve Equation'!$B$10))+'S Curve Equation'!$B$13)*'S Curve Equation'!$B$14</f>
        <v>0.11987449443704684</v>
      </c>
      <c r="AB147">
        <f>(1/(1+EXP(('S Curve Equation'!$B$11-AB102*'S Curve Equation'!$B$12)*'S Curve Equation'!$B$10))+'S Curve Equation'!$B$13)*'S Curve Equation'!$B$14</f>
        <v>0.12016214558372391</v>
      </c>
      <c r="AC147">
        <f>(1/(1+EXP(('S Curve Equation'!$B$11-AC102*'S Curve Equation'!$B$12)*'S Curve Equation'!$B$10))+'S Curve Equation'!$B$13)*'S Curve Equation'!$B$14</f>
        <v>0.12044786154485314</v>
      </c>
      <c r="AD147">
        <f>(1/(1+EXP(('S Curve Equation'!$B$11-AD102*'S Curve Equation'!$B$12)*'S Curve Equation'!$B$10))+'S Curve Equation'!$B$13)*'S Curve Equation'!$B$14</f>
        <v>0.12073166090468336</v>
      </c>
      <c r="AE147">
        <f>(1/(1+EXP(('S Curve Equation'!$B$11-AE102*'S Curve Equation'!$B$12)*'S Curve Equation'!$B$10))+'S Curve Equation'!$B$13)*'S Curve Equation'!$B$14</f>
        <v>0.12101356202564109</v>
      </c>
      <c r="AF147">
        <f>(1/(1+EXP(('S Curve Equation'!$B$11-AF102*'S Curve Equation'!$B$12)*'S Curve Equation'!$B$10))+'S Curve Equation'!$B$13)*'S Curve Equation'!$B$14</f>
        <v>0.12129358305128099</v>
      </c>
    </row>
    <row r="148" spans="1:32" x14ac:dyDescent="0.25">
      <c r="A148" t="s">
        <v>38</v>
      </c>
      <c r="B148">
        <f>(1/(1+EXP(('S Curve Equation'!$B$11-B103*'S Curve Equation'!$B$12)*'S Curve Equation'!$B$10))+'S Curve Equation'!$B$13)*'S Curve Equation'!$B$14</f>
        <v>0.10295555555555558</v>
      </c>
      <c r="C148">
        <f>(1/(1+EXP(('S Curve Equation'!$B$11-C103*'S Curve Equation'!$B$12)*'S Curve Equation'!$B$10))+'S Curve Equation'!$B$13)*'S Curve Equation'!$B$14</f>
        <v>0.10326076871686503</v>
      </c>
      <c r="D148">
        <f>(1/(1+EXP(('S Curve Equation'!$B$11-D103*'S Curve Equation'!$B$12)*'S Curve Equation'!$B$10))+'S Curve Equation'!$B$13)*'S Curve Equation'!$B$14</f>
        <v>0.10359581727323525</v>
      </c>
      <c r="E148">
        <f>(1/(1+EXP(('S Curve Equation'!$B$11-E103*'S Curve Equation'!$B$12)*'S Curve Equation'!$B$10))+'S Curve Equation'!$B$13)*'S Curve Equation'!$B$14</f>
        <v>0.10392114560764648</v>
      </c>
      <c r="F148">
        <f>(1/(1+EXP(('S Curve Equation'!$B$11-F103*'S Curve Equation'!$B$12)*'S Curve Equation'!$B$10))+'S Curve Equation'!$B$13)*'S Curve Equation'!$B$14</f>
        <v>0.10424396541915046</v>
      </c>
      <c r="G148">
        <f>(1/(1+EXP(('S Curve Equation'!$B$11-G103*'S Curve Equation'!$B$12)*'S Curve Equation'!$B$10))+'S Curve Equation'!$B$13)*'S Curve Equation'!$B$14</f>
        <v>0.10455432951605774</v>
      </c>
      <c r="H148">
        <f>(1/(1+EXP(('S Curve Equation'!$B$11-H103*'S Curve Equation'!$B$12)*'S Curve Equation'!$B$10))+'S Curve Equation'!$B$13)*'S Curve Equation'!$B$14</f>
        <v>0.10486084172286768</v>
      </c>
      <c r="I148">
        <f>(1/(1+EXP(('S Curve Equation'!$B$11-I103*'S Curve Equation'!$B$12)*'S Curve Equation'!$B$10))+'S Curve Equation'!$B$13)*'S Curve Equation'!$B$14</f>
        <v>0.10517540020483819</v>
      </c>
      <c r="J148">
        <f>(1/(1+EXP(('S Curve Equation'!$B$11-J103*'S Curve Equation'!$B$12)*'S Curve Equation'!$B$10))+'S Curve Equation'!$B$13)*'S Curve Equation'!$B$14</f>
        <v>0.1054908582356331</v>
      </c>
      <c r="K148">
        <f>(1/(1+EXP(('S Curve Equation'!$B$11-K103*'S Curve Equation'!$B$12)*'S Curve Equation'!$B$10))+'S Curve Equation'!$B$13)*'S Curve Equation'!$B$14</f>
        <v>0.10579724780688729</v>
      </c>
      <c r="L148">
        <f>(1/(1+EXP(('S Curve Equation'!$B$11-L103*'S Curve Equation'!$B$12)*'S Curve Equation'!$B$10))+'S Curve Equation'!$B$13)*'S Curve Equation'!$B$14</f>
        <v>0.10609993198109283</v>
      </c>
      <c r="M148">
        <f>(1/(1+EXP(('S Curve Equation'!$B$11-M103*'S Curve Equation'!$B$12)*'S Curve Equation'!$B$10))+'S Curve Equation'!$B$13)*'S Curve Equation'!$B$14</f>
        <v>0.10640279689500572</v>
      </c>
      <c r="N148">
        <f>(1/(1+EXP(('S Curve Equation'!$B$11-N103*'S Curve Equation'!$B$12)*'S Curve Equation'!$B$10))+'S Curve Equation'!$B$13)*'S Curve Equation'!$B$14</f>
        <v>0.10670355736145296</v>
      </c>
      <c r="O148">
        <f>(1/(1+EXP(('S Curve Equation'!$B$11-O103*'S Curve Equation'!$B$12)*'S Curve Equation'!$B$10))+'S Curve Equation'!$B$13)*'S Curve Equation'!$B$14</f>
        <v>0.10700223399904589</v>
      </c>
      <c r="P148">
        <f>(1/(1+EXP(('S Curve Equation'!$B$11-P103*'S Curve Equation'!$B$12)*'S Curve Equation'!$B$10))+'S Curve Equation'!$B$13)*'S Curve Equation'!$B$14</f>
        <v>0.10729884718125737</v>
      </c>
      <c r="Q148">
        <f>(1/(1+EXP(('S Curve Equation'!$B$11-Q103*'S Curve Equation'!$B$12)*'S Curve Equation'!$B$10))+'S Curve Equation'!$B$13)*'S Curve Equation'!$B$14</f>
        <v>0.10759341703947743</v>
      </c>
      <c r="R148">
        <f>(1/(1+EXP(('S Curve Equation'!$B$11-R103*'S Curve Equation'!$B$12)*'S Curve Equation'!$B$10))+'S Curve Equation'!$B$13)*'S Curve Equation'!$B$14</f>
        <v>0.1078859634660419</v>
      </c>
      <c r="S148">
        <f>(1/(1+EXP(('S Curve Equation'!$B$11-S103*'S Curve Equation'!$B$12)*'S Curve Equation'!$B$10))+'S Curve Equation'!$B$13)*'S Curve Equation'!$B$14</f>
        <v>0.10817650611723369</v>
      </c>
      <c r="T148">
        <f>(1/(1+EXP(('S Curve Equation'!$B$11-T103*'S Curve Equation'!$B$12)*'S Curve Equation'!$B$10))+'S Curve Equation'!$B$13)*'S Curve Equation'!$B$14</f>
        <v>0.10846506441625621</v>
      </c>
      <c r="U148">
        <f>(1/(1+EXP(('S Curve Equation'!$B$11-U103*'S Curve Equation'!$B$12)*'S Curve Equation'!$B$10))+'S Curve Equation'!$B$13)*'S Curve Equation'!$B$14</f>
        <v>0.10875165755617788</v>
      </c>
      <c r="V148">
        <f>(1/(1+EXP(('S Curve Equation'!$B$11-V103*'S Curve Equation'!$B$12)*'S Curve Equation'!$B$10))+'S Curve Equation'!$B$13)*'S Curve Equation'!$B$14</f>
        <v>0.10903630450284769</v>
      </c>
      <c r="W148">
        <f>(1/(1+EXP(('S Curve Equation'!$B$11-W103*'S Curve Equation'!$B$12)*'S Curve Equation'!$B$10))+'S Curve Equation'!$B$13)*'S Curve Equation'!$B$14</f>
        <v>0.109319023997782</v>
      </c>
      <c r="X148">
        <f>(1/(1+EXP(('S Curve Equation'!$B$11-X103*'S Curve Equation'!$B$12)*'S Curve Equation'!$B$10))+'S Curve Equation'!$B$13)*'S Curve Equation'!$B$14</f>
        <v>0.10959983456102165</v>
      </c>
      <c r="Y148">
        <f>(1/(1+EXP(('S Curve Equation'!$B$11-Y103*'S Curve Equation'!$B$12)*'S Curve Equation'!$B$10))+'S Curve Equation'!$B$13)*'S Curve Equation'!$B$14</f>
        <v>0.10987875449395899</v>
      </c>
      <c r="Z148">
        <f>(1/(1+EXP(('S Curve Equation'!$B$11-Z103*'S Curve Equation'!$B$12)*'S Curve Equation'!$B$10))+'S Curve Equation'!$B$13)*'S Curve Equation'!$B$14</f>
        <v>0.11015580188213475</v>
      </c>
      <c r="AA148">
        <f>(1/(1+EXP(('S Curve Equation'!$B$11-AA103*'S Curve Equation'!$B$12)*'S Curve Equation'!$B$10))+'S Curve Equation'!$B$13)*'S Curve Equation'!$B$14</f>
        <v>0.11043099459800641</v>
      </c>
      <c r="AB148">
        <f>(1/(1+EXP(('S Curve Equation'!$B$11-AB103*'S Curve Equation'!$B$12)*'S Curve Equation'!$B$10))+'S Curve Equation'!$B$13)*'S Curve Equation'!$B$14</f>
        <v>0.11070435030368395</v>
      </c>
      <c r="AC148">
        <f>(1/(1+EXP(('S Curve Equation'!$B$11-AC103*'S Curve Equation'!$B$12)*'S Curve Equation'!$B$10))+'S Curve Equation'!$B$13)*'S Curve Equation'!$B$14</f>
        <v>0.11097588645363703</v>
      </c>
      <c r="AD148">
        <f>(1/(1+EXP(('S Curve Equation'!$B$11-AD103*'S Curve Equation'!$B$12)*'S Curve Equation'!$B$10))+'S Curve Equation'!$B$13)*'S Curve Equation'!$B$14</f>
        <v>0.11124562029737065</v>
      </c>
      <c r="AE148">
        <f>(1/(1+EXP(('S Curve Equation'!$B$11-AE103*'S Curve Equation'!$B$12)*'S Curve Equation'!$B$10))+'S Curve Equation'!$B$13)*'S Curve Equation'!$B$14</f>
        <v>0.11151356888207112</v>
      </c>
      <c r="AF148">
        <f>(1/(1+EXP(('S Curve Equation'!$B$11-AF103*'S Curve Equation'!$B$12)*'S Curve Equation'!$B$10))+'S Curve Equation'!$B$13)*'S Curve Equation'!$B$14</f>
        <v>0.11177974905522113</v>
      </c>
    </row>
    <row r="149" spans="1:32" x14ac:dyDescent="0.25">
      <c r="A149" t="s">
        <v>40</v>
      </c>
      <c r="B149">
        <f>(1/(1+EXP(('S Curve Equation'!$B$11-B104*'S Curve Equation'!$B$12)*'S Curve Equation'!$B$10))+'S Curve Equation'!$B$13)*'S Curve Equation'!$B$14</f>
        <v>9.1999999999999998E-2</v>
      </c>
      <c r="C149">
        <f>(1/(1+EXP(('S Curve Equation'!$B$11-C104*'S Curve Equation'!$B$12)*'S Curve Equation'!$B$10))+'S Curve Equation'!$B$13)*'S Curve Equation'!$B$14</f>
        <v>9.2284067718465729E-2</v>
      </c>
      <c r="D149">
        <f>(1/(1+EXP(('S Curve Equation'!$B$11-D104*'S Curve Equation'!$B$12)*'S Curve Equation'!$B$10))+'S Curve Equation'!$B$13)*'S Curve Equation'!$B$14</f>
        <v>9.2595938333174907E-2</v>
      </c>
      <c r="E149">
        <f>(1/(1+EXP(('S Curve Equation'!$B$11-E104*'S Curve Equation'!$B$12)*'S Curve Equation'!$B$10))+'S Curve Equation'!$B$13)*'S Curve Equation'!$B$14</f>
        <v>9.2898795677893692E-2</v>
      </c>
      <c r="F149">
        <f>(1/(1+EXP(('S Curve Equation'!$B$11-F104*'S Curve Equation'!$B$12)*'S Curve Equation'!$B$10))+'S Curve Equation'!$B$13)*'S Curve Equation'!$B$14</f>
        <v>9.3199351347496087E-2</v>
      </c>
      <c r="G149">
        <f>(1/(1+EXP(('S Curve Equation'!$B$11-G104*'S Curve Equation'!$B$12)*'S Curve Equation'!$B$10))+'S Curve Equation'!$B$13)*'S Curve Equation'!$B$14</f>
        <v>9.3488341840190059E-2</v>
      </c>
      <c r="H149">
        <f>(1/(1+EXP(('S Curve Equation'!$B$11-H104*'S Curve Equation'!$B$12)*'S Curve Equation'!$B$10))+'S Curve Equation'!$B$13)*'S Curve Equation'!$B$14</f>
        <v>9.3773775971058002E-2</v>
      </c>
      <c r="I149">
        <f>(1/(1+EXP(('S Curve Equation'!$B$11-I104*'S Curve Equation'!$B$12)*'S Curve Equation'!$B$10))+'S Curve Equation'!$B$13)*'S Curve Equation'!$B$14</f>
        <v>9.406673428238764E-2</v>
      </c>
      <c r="J149">
        <f>(1/(1+EXP(('S Curve Equation'!$B$11-J104*'S Curve Equation'!$B$12)*'S Curve Equation'!$B$10))+'S Curve Equation'!$B$13)*'S Curve Equation'!$B$14</f>
        <v>9.4360562097960288E-2</v>
      </c>
      <c r="K149">
        <f>(1/(1+EXP(('S Curve Equation'!$B$11-K104*'S Curve Equation'!$B$12)*'S Curve Equation'!$B$10))+'S Curve Equation'!$B$13)*'S Curve Equation'!$B$14</f>
        <v>9.4645973631123037E-2</v>
      </c>
      <c r="L149">
        <f>(1/(1+EXP(('S Curve Equation'!$B$11-L104*'S Curve Equation'!$B$12)*'S Curve Equation'!$B$10))+'S Curve Equation'!$B$13)*'S Curve Equation'!$B$14</f>
        <v>9.4927962822602061E-2</v>
      </c>
      <c r="M149">
        <f>(1/(1+EXP(('S Curve Equation'!$B$11-M104*'S Curve Equation'!$B$12)*'S Curve Equation'!$B$10))+'S Curve Equation'!$B$13)*'S Curve Equation'!$B$14</f>
        <v>9.521014955901852E-2</v>
      </c>
      <c r="N149">
        <f>(1/(1+EXP(('S Curve Equation'!$B$11-N104*'S Curve Equation'!$B$12)*'S Curve Equation'!$B$10))+'S Curve Equation'!$B$13)*'S Curve Equation'!$B$14</f>
        <v>9.5490404361236222E-2</v>
      </c>
      <c r="O149">
        <f>(1/(1+EXP(('S Curve Equation'!$B$11-O104*'S Curve Equation'!$B$12)*'S Curve Equation'!$B$10))+'S Curve Equation'!$B$13)*'S Curve Equation'!$B$14</f>
        <v>9.5768745806312838E-2</v>
      </c>
      <c r="P149">
        <f>(1/(1+EXP(('S Curve Equation'!$B$11-P104*'S Curve Equation'!$B$12)*'S Curve Equation'!$B$10))+'S Curve Equation'!$B$13)*'S Curve Equation'!$B$14</f>
        <v>9.6045192256441592E-2</v>
      </c>
      <c r="Q149">
        <f>(1/(1+EXP(('S Curve Equation'!$B$11-Q104*'S Curve Equation'!$B$12)*'S Curve Equation'!$B$10))+'S Curve Equation'!$B$13)*'S Curve Equation'!$B$14</f>
        <v>9.631976186148733E-2</v>
      </c>
      <c r="R149">
        <f>(1/(1+EXP(('S Curve Equation'!$B$11-R104*'S Curve Equation'!$B$12)*'S Curve Equation'!$B$10))+'S Curve Equation'!$B$13)*'S Curve Equation'!$B$14</f>
        <v>9.6592472561506534E-2</v>
      </c>
      <c r="S149">
        <f>(1/(1+EXP(('S Curve Equation'!$B$11-S104*'S Curve Equation'!$B$12)*'S Curve Equation'!$B$10))+'S Curve Equation'!$B$13)*'S Curve Equation'!$B$14</f>
        <v>9.6863342089248017E-2</v>
      </c>
      <c r="T149">
        <f>(1/(1+EXP(('S Curve Equation'!$B$11-T104*'S Curve Equation'!$B$12)*'S Curve Equation'!$B$10))+'S Curve Equation'!$B$13)*'S Curve Equation'!$B$14</f>
        <v>9.7132387972635695E-2</v>
      </c>
      <c r="U149">
        <f>(1/(1+EXP(('S Curve Equation'!$B$11-U104*'S Curve Equation'!$B$12)*'S Curve Equation'!$B$10))+'S Curve Equation'!$B$13)*'S Curve Equation'!$B$14</f>
        <v>9.7399627537231623E-2</v>
      </c>
      <c r="V149">
        <f>(1/(1+EXP(('S Curve Equation'!$B$11-V104*'S Curve Equation'!$B$12)*'S Curve Equation'!$B$10))+'S Curve Equation'!$B$13)*'S Curve Equation'!$B$14</f>
        <v>9.7665077908678136E-2</v>
      </c>
      <c r="W149">
        <f>(1/(1+EXP(('S Curve Equation'!$B$11-W104*'S Curve Equation'!$B$12)*'S Curve Equation'!$B$10))+'S Curve Equation'!$B$13)*'S Curve Equation'!$B$14</f>
        <v>9.7928756015120494E-2</v>
      </c>
      <c r="X149">
        <f>(1/(1+EXP(('S Curve Equation'!$B$11-X104*'S Curve Equation'!$B$12)*'S Curve Equation'!$B$10))+'S Curve Equation'!$B$13)*'S Curve Equation'!$B$14</f>
        <v>9.8190678589608379E-2</v>
      </c>
      <c r="Y149">
        <f>(1/(1+EXP(('S Curve Equation'!$B$11-Y104*'S Curve Equation'!$B$12)*'S Curve Equation'!$B$10))+'S Curve Equation'!$B$13)*'S Curve Equation'!$B$14</f>
        <v>9.8450862172475312E-2</v>
      </c>
      <c r="Z149">
        <f>(1/(1+EXP(('S Curve Equation'!$B$11-Z104*'S Curve Equation'!$B$12)*'S Curve Equation'!$B$10))+'S Curve Equation'!$B$13)*'S Curve Equation'!$B$14</f>
        <v>9.8709323113697123E-2</v>
      </c>
      <c r="AA149">
        <f>(1/(1+EXP(('S Curve Equation'!$B$11-AA104*'S Curve Equation'!$B$12)*'S Curve Equation'!$B$10))+'S Curve Equation'!$B$13)*'S Curve Equation'!$B$14</f>
        <v>9.8966077575228309E-2</v>
      </c>
      <c r="AB149">
        <f>(1/(1+EXP(('S Curve Equation'!$B$11-AB104*'S Curve Equation'!$B$12)*'S Curve Equation'!$B$10))+'S Curve Equation'!$B$13)*'S Curve Equation'!$B$14</f>
        <v>9.9221141533315668E-2</v>
      </c>
      <c r="AC149">
        <f>(1/(1+EXP(('S Curve Equation'!$B$11-AC104*'S Curve Equation'!$B$12)*'S Curve Equation'!$B$10))+'S Curve Equation'!$B$13)*'S Curve Equation'!$B$14</f>
        <v>9.9474530780789674E-2</v>
      </c>
      <c r="AD149">
        <f>(1/(1+EXP(('S Curve Equation'!$B$11-AD104*'S Curve Equation'!$B$12)*'S Curve Equation'!$B$10))+'S Curve Equation'!$B$13)*'S Curve Equation'!$B$14</f>
        <v>9.9726260929332816E-2</v>
      </c>
      <c r="AE149">
        <f>(1/(1+EXP(('S Curve Equation'!$B$11-AE104*'S Curve Equation'!$B$12)*'S Curve Equation'!$B$10))+'S Curve Equation'!$B$13)*'S Curve Equation'!$B$14</f>
        <v>9.9976347411725314E-2</v>
      </c>
      <c r="AF149">
        <f>(1/(1+EXP(('S Curve Equation'!$B$11-AF104*'S Curve Equation'!$B$12)*'S Curve Equation'!$B$10))+'S Curve Equation'!$B$13)*'S Curve Equation'!$B$14</f>
        <v>0.10022480548406767</v>
      </c>
    </row>
    <row r="150" spans="1:32" x14ac:dyDescent="0.25">
      <c r="A150" t="s">
        <v>42</v>
      </c>
      <c r="B150">
        <f>(1/(1+EXP(('S Curve Equation'!$B$11-B105*'S Curve Equation'!$B$12)*'S Curve Equation'!$B$10))+'S Curve Equation'!$B$13)*'S Curve Equation'!$B$14</f>
        <v>0.12100000000000001</v>
      </c>
      <c r="C150">
        <f>(1/(1+EXP(('S Curve Equation'!$B$11-C105*'S Curve Equation'!$B$12)*'S Curve Equation'!$B$10))+'S Curve Equation'!$B$13)*'S Curve Equation'!$B$14</f>
        <v>0.1213376053740572</v>
      </c>
      <c r="D150">
        <f>(1/(1+EXP(('S Curve Equation'!$B$11-D105*'S Curve Equation'!$B$12)*'S Curve Equation'!$B$10))+'S Curve Equation'!$B$13)*'S Curve Equation'!$B$14</f>
        <v>0.12170814938750905</v>
      </c>
      <c r="E150">
        <f>(1/(1+EXP(('S Curve Equation'!$B$11-E105*'S Curve Equation'!$B$12)*'S Curve Equation'!$B$10))+'S Curve Equation'!$B$13)*'S Curve Equation'!$B$14</f>
        <v>0.12206788024067665</v>
      </c>
      <c r="F150">
        <f>(1/(1+EXP(('S Curve Equation'!$B$11-F105*'S Curve Equation'!$B$12)*'S Curve Equation'!$B$10))+'S Curve Equation'!$B$13)*'S Curve Equation'!$B$14</f>
        <v>0.12242477589092329</v>
      </c>
      <c r="G150">
        <f>(1/(1+EXP(('S Curve Equation'!$B$11-G105*'S Curve Equation'!$B$12)*'S Curve Equation'!$B$10))+'S Curve Equation'!$B$13)*'S Curve Equation'!$B$14</f>
        <v>0.12276784345999507</v>
      </c>
      <c r="H150">
        <f>(1/(1+EXP(('S Curve Equation'!$B$11-H105*'S Curve Equation'!$B$12)*'S Curve Equation'!$B$10))+'S Curve Equation'!$B$13)*'S Curve Equation'!$B$14</f>
        <v>0.12310659795048255</v>
      </c>
      <c r="I150">
        <f>(1/(1+EXP(('S Curve Equation'!$B$11-I105*'S Curve Equation'!$B$12)*'S Curve Equation'!$B$10))+'S Curve Equation'!$B$13)*'S Curve Equation'!$B$14</f>
        <v>0.12345418805662445</v>
      </c>
      <c r="J150">
        <f>(1/(1+EXP(('S Curve Equation'!$B$11-J105*'S Curve Equation'!$B$12)*'S Curve Equation'!$B$10))+'S Curve Equation'!$B$13)*'S Curve Equation'!$B$14</f>
        <v>0.12380271422652531</v>
      </c>
      <c r="K150">
        <f>(1/(1+EXP(('S Curve Equation'!$B$11-K105*'S Curve Equation'!$B$12)*'S Curve Equation'!$B$10))+'S Curve Equation'!$B$13)*'S Curve Equation'!$B$14</f>
        <v>0.12414116586855314</v>
      </c>
      <c r="L150">
        <f>(1/(1+EXP(('S Curve Equation'!$B$11-L105*'S Curve Equation'!$B$12)*'S Curve Equation'!$B$10))+'S Curve Equation'!$B$13)*'S Curve Equation'!$B$14</f>
        <v>0.12447547078580325</v>
      </c>
      <c r="M150">
        <f>(1/(1+EXP(('S Curve Equation'!$B$11-M105*'S Curve Equation'!$B$12)*'S Curve Equation'!$B$10))+'S Curve Equation'!$B$13)*'S Curve Equation'!$B$14</f>
        <v>0.12480992210963557</v>
      </c>
      <c r="N150">
        <f>(1/(1+EXP(('S Curve Equation'!$B$11-N105*'S Curve Equation'!$B$12)*'S Curve Equation'!$B$10))+'S Curve Equation'!$B$13)*'S Curve Equation'!$B$14</f>
        <v>0.12514199691452613</v>
      </c>
      <c r="O150">
        <f>(1/(1+EXP(('S Curve Equation'!$B$11-O105*'S Curve Equation'!$B$12)*'S Curve Equation'!$B$10))+'S Curve Equation'!$B$13)*'S Curve Equation'!$B$14</f>
        <v>0.12547171914146643</v>
      </c>
      <c r="P150">
        <f>(1/(1+EXP(('S Curve Equation'!$B$11-P105*'S Curve Equation'!$B$12)*'S Curve Equation'!$B$10))+'S Curve Equation'!$B$13)*'S Curve Equation'!$B$14</f>
        <v>0.12579911243534195</v>
      </c>
      <c r="Q150">
        <f>(1/(1+EXP(('S Curve Equation'!$B$11-Q105*'S Curve Equation'!$B$12)*'S Curve Equation'!$B$10))+'S Curve Equation'!$B$13)*'S Curve Equation'!$B$14</f>
        <v>0.1261242001488978</v>
      </c>
      <c r="R150">
        <f>(1/(1+EXP(('S Curve Equation'!$B$11-R105*'S Curve Equation'!$B$12)*'S Curve Equation'!$B$10))+'S Curve Equation'!$B$13)*'S Curve Equation'!$B$14</f>
        <v>0.12644700534666073</v>
      </c>
      <c r="S150">
        <f>(1/(1+EXP(('S Curve Equation'!$B$11-S105*'S Curve Equation'!$B$12)*'S Curve Equation'!$B$10))+'S Curve Equation'!$B$13)*'S Curve Equation'!$B$14</f>
        <v>0.12676755080881497</v>
      </c>
      <c r="T150">
        <f>(1/(1+EXP(('S Curve Equation'!$B$11-T105*'S Curve Equation'!$B$12)*'S Curve Equation'!$B$10))+'S Curve Equation'!$B$13)*'S Curve Equation'!$B$14</f>
        <v>0.12708585903503489</v>
      </c>
      <c r="U150">
        <f>(1/(1+EXP(('S Curve Equation'!$B$11-U105*'S Curve Equation'!$B$12)*'S Curve Equation'!$B$10))+'S Curve Equation'!$B$13)*'S Curve Equation'!$B$14</f>
        <v>0.12740195224827061</v>
      </c>
      <c r="V150">
        <f>(1/(1+EXP(('S Curve Equation'!$B$11-V105*'S Curve Equation'!$B$12)*'S Curve Equation'!$B$10))+'S Curve Equation'!$B$13)*'S Curve Equation'!$B$14</f>
        <v>0.12771585239848898</v>
      </c>
      <c r="W150">
        <f>(1/(1+EXP(('S Curve Equation'!$B$11-W105*'S Curve Equation'!$B$12)*'S Curve Equation'!$B$10))+'S Curve Equation'!$B$13)*'S Curve Equation'!$B$14</f>
        <v>0.1280275811663697</v>
      </c>
      <c r="X150">
        <f>(1/(1+EXP(('S Curve Equation'!$B$11-X105*'S Curve Equation'!$B$12)*'S Curve Equation'!$B$10))+'S Curve Equation'!$B$13)*'S Curve Equation'!$B$14</f>
        <v>0.12833715996695599</v>
      </c>
      <c r="Y150">
        <f>(1/(1+EXP(('S Curve Equation'!$B$11-Y105*'S Curve Equation'!$B$12)*'S Curve Equation'!$B$10))+'S Curve Equation'!$B$13)*'S Curve Equation'!$B$14</f>
        <v>0.12864460995325952</v>
      </c>
      <c r="Z150">
        <f>(1/(1+EXP(('S Curve Equation'!$B$11-Z105*'S Curve Equation'!$B$12)*'S Curve Equation'!$B$10))+'S Curve Equation'!$B$13)*'S Curve Equation'!$B$14</f>
        <v>0.1289499520198206</v>
      </c>
      <c r="AA150">
        <f>(1/(1+EXP(('S Curve Equation'!$B$11-AA105*'S Curve Equation'!$B$12)*'S Curve Equation'!$B$10))+'S Curve Equation'!$B$13)*'S Curve Equation'!$B$14</f>
        <v>0.12925320680622446</v>
      </c>
      <c r="AB150">
        <f>(1/(1+EXP(('S Curve Equation'!$B$11-AB105*'S Curve Equation'!$B$12)*'S Curve Equation'!$B$10))+'S Curve Equation'!$B$13)*'S Curve Equation'!$B$14</f>
        <v>0.12955439470057073</v>
      </c>
      <c r="AC150">
        <f>(1/(1+EXP(('S Curve Equation'!$B$11-AC105*'S Curve Equation'!$B$12)*'S Curve Equation'!$B$10))+'S Curve Equation'!$B$13)*'S Curve Equation'!$B$14</f>
        <v>0.12985353584289999</v>
      </c>
      <c r="AD150">
        <f>(1/(1+EXP(('S Curve Equation'!$B$11-AD105*'S Curve Equation'!$B$12)*'S Curve Equation'!$B$10))+'S Curve Equation'!$B$13)*'S Curve Equation'!$B$14</f>
        <v>0.13015065012857491</v>
      </c>
      <c r="AE150">
        <f>(1/(1+EXP(('S Curve Equation'!$B$11-AE105*'S Curve Equation'!$B$12)*'S Curve Equation'!$B$10))+'S Curve Equation'!$B$13)*'S Curve Equation'!$B$14</f>
        <v>0.13044575721161808</v>
      </c>
      <c r="AF150">
        <f>(1/(1+EXP(('S Curve Equation'!$B$11-AF105*'S Curve Equation'!$B$12)*'S Curve Equation'!$B$10))+'S Curve Equation'!$B$13)*'S Curve Equation'!$B$14</f>
        <v>0.13073887650800559</v>
      </c>
    </row>
    <row r="151" spans="1:32" x14ac:dyDescent="0.25">
      <c r="A151" t="s">
        <v>44</v>
      </c>
      <c r="B151">
        <f>(1/(1+EXP(('S Curve Equation'!$B$11-B106*'S Curve Equation'!$B$12)*'S Curve Equation'!$B$10))+'S Curve Equation'!$B$13)*'S Curve Equation'!$B$14</f>
        <v>0.10600000000000002</v>
      </c>
      <c r="C151">
        <f>(1/(1+EXP(('S Curve Equation'!$B$11-C106*'S Curve Equation'!$B$12)*'S Curve Equation'!$B$10))+'S Curve Equation'!$B$13)*'S Curve Equation'!$B$14</f>
        <v>0.10631088630306379</v>
      </c>
      <c r="D151">
        <f>(1/(1+EXP(('S Curve Equation'!$B$11-D106*'S Curve Equation'!$B$12)*'S Curve Equation'!$B$10))+'S Curve Equation'!$B$13)*'S Curve Equation'!$B$14</f>
        <v>0.10665215242074044</v>
      </c>
      <c r="E151">
        <f>(1/(1+EXP(('S Curve Equation'!$B$11-E106*'S Curve Equation'!$B$12)*'S Curve Equation'!$B$10))+'S Curve Equation'!$B$13)*'S Curve Equation'!$B$14</f>
        <v>0.10698350779191886</v>
      </c>
      <c r="F151">
        <f>(1/(1+EXP(('S Curve Equation'!$B$11-F106*'S Curve Equation'!$B$12)*'S Curve Equation'!$B$10))+'S Curve Equation'!$B$13)*'S Curve Equation'!$B$14</f>
        <v>0.10731229830295111</v>
      </c>
      <c r="G151">
        <f>(1/(1+EXP(('S Curve Equation'!$B$11-G106*'S Curve Equation'!$B$12)*'S Curve Equation'!$B$10))+'S Curve Equation'!$B$13)*'S Curve Equation'!$B$14</f>
        <v>0.10762839347468603</v>
      </c>
      <c r="H151">
        <f>(1/(1+EXP(('S Curve Equation'!$B$11-H106*'S Curve Equation'!$B$12)*'S Curve Equation'!$B$10))+'S Curve Equation'!$B$13)*'S Curve Equation'!$B$14</f>
        <v>0.10794055674148488</v>
      </c>
      <c r="I151">
        <f>(1/(1+EXP(('S Curve Equation'!$B$11-I106*'S Curve Equation'!$B$12)*'S Curve Equation'!$B$10))+'S Curve Equation'!$B$13)*'S Curve Equation'!$B$14</f>
        <v>0.10826090546090957</v>
      </c>
      <c r="J151">
        <f>(1/(1+EXP(('S Curve Equation'!$B$11-J106*'S Curve Equation'!$B$12)*'S Curve Equation'!$B$10))+'S Curve Equation'!$B$13)*'S Curve Equation'!$B$14</f>
        <v>0.10858216097380773</v>
      </c>
      <c r="K151">
        <f>(1/(1+EXP(('S Curve Equation'!$B$11-K106*'S Curve Equation'!$B$12)*'S Curve Equation'!$B$10))+'S Curve Equation'!$B$13)*'S Curve Equation'!$B$14</f>
        <v>0.1088941724515797</v>
      </c>
      <c r="L151">
        <f>(1/(1+EXP(('S Curve Equation'!$B$11-L106*'S Curve Equation'!$B$12)*'S Curve Equation'!$B$10))+'S Curve Equation'!$B$13)*'S Curve Equation'!$B$14</f>
        <v>0.10920240192808169</v>
      </c>
      <c r="M151">
        <f>(1/(1+EXP(('S Curve Equation'!$B$11-M106*'S Curve Equation'!$B$12)*'S Curve Equation'!$B$10))+'S Curve Equation'!$B$13)*'S Curve Equation'!$B$14</f>
        <v>0.10951080689816554</v>
      </c>
      <c r="N151">
        <f>(1/(1+EXP(('S Curve Equation'!$B$11-N106*'S Curve Equation'!$B$12)*'S Curve Equation'!$B$10))+'S Curve Equation'!$B$13)*'S Curve Equation'!$B$14</f>
        <v>0.10981706046695908</v>
      </c>
      <c r="O151">
        <f>(1/(1+EXP(('S Curve Equation'!$B$11-O106*'S Curve Equation'!$B$12)*'S Curve Equation'!$B$10))+'S Curve Equation'!$B$13)*'S Curve Equation'!$B$14</f>
        <v>0.11012118381744535</v>
      </c>
      <c r="P151">
        <f>(1/(1+EXP(('S Curve Equation'!$B$11-P106*'S Curve Equation'!$B$12)*'S Curve Equation'!$B$10))+'S Curve Equation'!$B$13)*'S Curve Equation'!$B$14</f>
        <v>0.11042319787895753</v>
      </c>
      <c r="Q151">
        <f>(1/(1+EXP(('S Curve Equation'!$B$11-Q106*'S Curve Equation'!$B$12)*'S Curve Equation'!$B$10))+'S Curve Equation'!$B$13)*'S Curve Equation'!$B$14</f>
        <v>0.11072312333038285</v>
      </c>
      <c r="R151">
        <f>(1/(1+EXP(('S Curve Equation'!$B$11-R106*'S Curve Equation'!$B$12)*'S Curve Equation'!$B$10))+'S Curve Equation'!$B$13)*'S Curve Equation'!$B$14</f>
        <v>0.11102098060333786</v>
      </c>
      <c r="S151">
        <f>(1/(1+EXP(('S Curve Equation'!$B$11-S106*'S Curve Equation'!$B$12)*'S Curve Equation'!$B$10))+'S Curve Equation'!$B$13)*'S Curve Equation'!$B$14</f>
        <v>0.11131678988531292</v>
      </c>
      <c r="T151">
        <f>(1/(1+EXP(('S Curve Equation'!$B$11-T106*'S Curve Equation'!$B$12)*'S Curve Equation'!$B$10))+'S Curve Equation'!$B$13)*'S Curve Equation'!$B$14</f>
        <v>0.11161057112278613</v>
      </c>
      <c r="U151">
        <f>(1/(1+EXP(('S Curve Equation'!$B$11-U106*'S Curve Equation'!$B$12)*'S Curve Equation'!$B$10))+'S Curve Equation'!$B$13)*'S Curve Equation'!$B$14</f>
        <v>0.11190234402430638</v>
      </c>
      <c r="V151">
        <f>(1/(1+EXP(('S Curve Equation'!$B$11-V106*'S Curve Equation'!$B$12)*'S Curve Equation'!$B$10))+'S Curve Equation'!$B$13)*'S Curve Equation'!$B$14</f>
        <v>0.11219212806354367</v>
      </c>
      <c r="W151">
        <f>(1/(1+EXP(('S Curve Equation'!$B$11-W106*'S Curve Equation'!$B$12)*'S Curve Equation'!$B$10))+'S Curve Equation'!$B$13)*'S Curve Equation'!$B$14</f>
        <v>0.11247994248230909</v>
      </c>
      <c r="X151">
        <f>(1/(1+EXP(('S Curve Equation'!$B$11-X106*'S Curve Equation'!$B$12)*'S Curve Equation'!$B$10))+'S Curve Equation'!$B$13)*'S Curve Equation'!$B$14</f>
        <v>0.11276580629354219</v>
      </c>
      <c r="Y151">
        <f>(1/(1+EXP(('S Curve Equation'!$B$11-Y106*'S Curve Equation'!$B$12)*'S Curve Equation'!$B$10))+'S Curve Equation'!$B$13)*'S Curve Equation'!$B$14</f>
        <v>0.11304973828426569</v>
      </c>
      <c r="Z151">
        <f>(1/(1+EXP(('S Curve Equation'!$B$11-Z106*'S Curve Equation'!$B$12)*'S Curve Equation'!$B$10))+'S Curve Equation'!$B$13)*'S Curve Equation'!$B$14</f>
        <v>0.11333175701850824</v>
      </c>
      <c r="AA151">
        <f>(1/(1+EXP(('S Curve Equation'!$B$11-AA106*'S Curve Equation'!$B$12)*'S Curve Equation'!$B$10))+'S Curve Equation'!$B$13)*'S Curve Equation'!$B$14</f>
        <v>0.11361188084019536</v>
      </c>
      <c r="AB151">
        <f>(1/(1+EXP(('S Curve Equation'!$B$11-AB106*'S Curve Equation'!$B$12)*'S Curve Equation'!$B$10))+'S Curve Equation'!$B$13)*'S Curve Equation'!$B$14</f>
        <v>0.11389012787600598</v>
      </c>
      <c r="AC151">
        <f>(1/(1+EXP(('S Curve Equation'!$B$11-AC106*'S Curve Equation'!$B$12)*'S Curve Equation'!$B$10))+'S Curve Equation'!$B$13)*'S Curve Equation'!$B$14</f>
        <v>0.11416651603819841</v>
      </c>
      <c r="AD151">
        <f>(1/(1+EXP(('S Curve Equation'!$B$11-AD106*'S Curve Equation'!$B$12)*'S Curve Equation'!$B$10))+'S Curve Equation'!$B$13)*'S Curve Equation'!$B$14</f>
        <v>0.11444106302740187</v>
      </c>
      <c r="AE151">
        <f>(1/(1+EXP(('S Curve Equation'!$B$11-AE106*'S Curve Equation'!$B$12)*'S Curve Equation'!$B$10))+'S Curve Equation'!$B$13)*'S Curve Equation'!$B$14</f>
        <v>0.11471378633537659</v>
      </c>
      <c r="AF151">
        <f>(1/(1+EXP(('S Curve Equation'!$B$11-AF106*'S Curve Equation'!$B$12)*'S Curve Equation'!$B$10))+'S Curve Equation'!$B$13)*'S Curve Equation'!$B$14</f>
        <v>0.11498470324774074</v>
      </c>
    </row>
    <row r="152" spans="1:32" x14ac:dyDescent="0.25">
      <c r="A152" t="s">
        <v>46</v>
      </c>
      <c r="B152">
        <f>(1/(1+EXP(('S Curve Equation'!$B$11-B107*'S Curve Equation'!$B$12)*'S Curve Equation'!$B$10))+'S Curve Equation'!$B$13)*'S Curve Equation'!$B$14</f>
        <v>8.0285714285714266E-2</v>
      </c>
      <c r="C152">
        <f>(1/(1+EXP(('S Curve Equation'!$B$11-C107*'S Curve Equation'!$B$12)*'S Curve Equation'!$B$10))+'S Curve Equation'!$B$13)*'S Curve Equation'!$B$14</f>
        <v>8.054584981936859E-2</v>
      </c>
      <c r="D152">
        <f>(1/(1+EXP(('S Curve Equation'!$B$11-D107*'S Curve Equation'!$B$12)*'S Curve Equation'!$B$10))+'S Curve Equation'!$B$13)*'S Curve Equation'!$B$14</f>
        <v>8.0831481847491948E-2</v>
      </c>
      <c r="E152">
        <f>(1/(1+EXP(('S Curve Equation'!$B$11-E107*'S Curve Equation'!$B$12)*'S Curve Equation'!$B$10))+'S Curve Equation'!$B$13)*'S Curve Equation'!$B$14</f>
        <v>8.1108894869064335E-2</v>
      </c>
      <c r="F152">
        <f>(1/(1+EXP(('S Curve Equation'!$B$11-F107*'S Curve Equation'!$B$12)*'S Curve Equation'!$B$10))+'S Curve Equation'!$B$13)*'S Curve Equation'!$B$14</f>
        <v>8.1384234558075197E-2</v>
      </c>
      <c r="G152">
        <f>(1/(1+EXP(('S Curve Equation'!$B$11-G107*'S Curve Equation'!$B$12)*'S Curve Equation'!$B$10))+'S Curve Equation'!$B$13)*'S Curve Equation'!$B$14</f>
        <v>8.1649012167667526E-2</v>
      </c>
      <c r="H152">
        <f>(1/(1+EXP(('S Curve Equation'!$B$11-H107*'S Curve Equation'!$B$12)*'S Curve Equation'!$B$10))+'S Curve Equation'!$B$13)*'S Curve Equation'!$B$14</f>
        <v>8.1910562907794693E-2</v>
      </c>
      <c r="I152">
        <f>(1/(1+EXP(('S Curve Equation'!$B$11-I107*'S Curve Equation'!$B$12)*'S Curve Equation'!$B$10))+'S Curve Equation'!$B$13)*'S Curve Equation'!$B$14</f>
        <v>8.2179040785102075E-2</v>
      </c>
      <c r="J152">
        <f>(1/(1+EXP(('S Curve Equation'!$B$11-J107*'S Curve Equation'!$B$12)*'S Curve Equation'!$B$10))+'S Curve Equation'!$B$13)*'S Curve Equation'!$B$14</f>
        <v>8.244834856699515E-2</v>
      </c>
      <c r="K152">
        <f>(1/(1+EXP(('S Curve Equation'!$B$11-K107*'S Curve Equation'!$B$12)*'S Curve Equation'!$B$10))+'S Curve Equation'!$B$13)*'S Curve Equation'!$B$14</f>
        <v>8.2709974063132366E-2</v>
      </c>
      <c r="L152">
        <f>(1/(1+EXP(('S Curve Equation'!$B$11-L107*'S Curve Equation'!$B$12)*'S Curve Equation'!$B$10))+'S Curve Equation'!$B$13)*'S Curve Equation'!$B$14</f>
        <v>8.2968493028196852E-2</v>
      </c>
      <c r="M152">
        <f>(1/(1+EXP(('S Curve Equation'!$B$11-M107*'S Curve Equation'!$B$12)*'S Curve Equation'!$B$10))+'S Curve Equation'!$B$13)*'S Curve Equation'!$B$14</f>
        <v>8.3227223497724961E-2</v>
      </c>
      <c r="N152">
        <f>(1/(1+EXP(('S Curve Equation'!$B$11-N107*'S Curve Equation'!$B$12)*'S Curve Equation'!$B$10))+'S Curve Equation'!$B$13)*'S Curve Equation'!$B$14</f>
        <v>8.3484212682257281E-2</v>
      </c>
      <c r="O152">
        <f>(1/(1+EXP(('S Curve Equation'!$B$11-O107*'S Curve Equation'!$B$12)*'S Curve Equation'!$B$10))+'S Curve Equation'!$B$13)*'S Curve Equation'!$B$14</f>
        <v>8.3739476961202597E-2</v>
      </c>
      <c r="P152">
        <f>(1/(1+EXP(('S Curve Equation'!$B$11-P107*'S Curve Equation'!$B$12)*'S Curve Equation'!$B$10))+'S Curve Equation'!$B$13)*'S Curve Equation'!$B$14</f>
        <v>8.3993032530753894E-2</v>
      </c>
      <c r="Q152">
        <f>(1/(1+EXP(('S Curve Equation'!$B$11-Q107*'S Curve Equation'!$B$12)*'S Curve Equation'!$B$10))+'S Curve Equation'!$B$13)*'S Curve Equation'!$B$14</f>
        <v>8.4244895405901715E-2</v>
      </c>
      <c r="R152">
        <f>(1/(1+EXP(('S Curve Equation'!$B$11-R107*'S Curve Equation'!$B$12)*'S Curve Equation'!$B$10))+'S Curve Equation'!$B$13)*'S Curve Equation'!$B$14</f>
        <v>8.4495081422440763E-2</v>
      </c>
      <c r="S152">
        <f>(1/(1+EXP(('S Curve Equation'!$B$11-S107*'S Curve Equation'!$B$12)*'S Curve Equation'!$B$10))+'S Curve Equation'!$B$13)*'S Curve Equation'!$B$14</f>
        <v>8.4743606238965985E-2</v>
      </c>
      <c r="T152">
        <f>(1/(1+EXP(('S Curve Equation'!$B$11-T107*'S Curve Equation'!$B$12)*'S Curve Equation'!$B$10))+'S Curve Equation'!$B$13)*'S Curve Equation'!$B$14</f>
        <v>8.4990485338859389E-2</v>
      </c>
      <c r="U152">
        <f>(1/(1+EXP(('S Curve Equation'!$B$11-U107*'S Curve Equation'!$B$12)*'S Curve Equation'!$B$10))+'S Curve Equation'!$B$13)*'S Curve Equation'!$B$14</f>
        <v>8.5235734032265559E-2</v>
      </c>
      <c r="V152">
        <f>(1/(1+EXP(('S Curve Equation'!$B$11-V107*'S Curve Equation'!$B$12)*'S Curve Equation'!$B$10))+'S Curve Equation'!$B$13)*'S Curve Equation'!$B$14</f>
        <v>8.5479367458055414E-2</v>
      </c>
      <c r="W152">
        <f>(1/(1+EXP(('S Curve Equation'!$B$11-W107*'S Curve Equation'!$B$12)*'S Curve Equation'!$B$10))+'S Curve Equation'!$B$13)*'S Curve Equation'!$B$14</f>
        <v>8.5721400585778137E-2</v>
      </c>
      <c r="X152">
        <f>(1/(1+EXP(('S Curve Equation'!$B$11-X107*'S Curve Equation'!$B$12)*'S Curve Equation'!$B$10))+'S Curve Equation'!$B$13)*'S Curve Equation'!$B$14</f>
        <v>8.596184821760057E-2</v>
      </c>
      <c r="Y152">
        <f>(1/(1+EXP(('S Curve Equation'!$B$11-Y107*'S Curve Equation'!$B$12)*'S Curve Equation'!$B$10))+'S Curve Equation'!$B$13)*'S Curve Equation'!$B$14</f>
        <v>8.6200724990232222E-2</v>
      </c>
      <c r="Z152">
        <f>(1/(1+EXP(('S Curve Equation'!$B$11-Z107*'S Curve Equation'!$B$12)*'S Curve Equation'!$B$10))+'S Curve Equation'!$B$13)*'S Curve Equation'!$B$14</f>
        <v>8.6438045376837788E-2</v>
      </c>
      <c r="AA152">
        <f>(1/(1+EXP(('S Curve Equation'!$B$11-AA107*'S Curve Equation'!$B$12)*'S Curve Equation'!$B$10))+'S Curve Equation'!$B$13)*'S Curve Equation'!$B$14</f>
        <v>8.6673823688935323E-2</v>
      </c>
      <c r="AB152">
        <f>(1/(1+EXP(('S Curve Equation'!$B$11-AB107*'S Curve Equation'!$B$12)*'S Curve Equation'!$B$10))+'S Curve Equation'!$B$13)*'S Curve Equation'!$B$14</f>
        <v>8.6908074078278663E-2</v>
      </c>
      <c r="AC152">
        <f>(1/(1+EXP(('S Curve Equation'!$B$11-AC107*'S Curve Equation'!$B$12)*'S Curve Equation'!$B$10))+'S Curve Equation'!$B$13)*'S Curve Equation'!$B$14</f>
        <v>8.7140810538726174E-2</v>
      </c>
      <c r="AD152">
        <f>(1/(1+EXP(('S Curve Equation'!$B$11-AD107*'S Curve Equation'!$B$12)*'S Curve Equation'!$B$10))+'S Curve Equation'!$B$13)*'S Curve Equation'!$B$14</f>
        <v>8.737204690809329E-2</v>
      </c>
      <c r="AE152">
        <f>(1/(1+EXP(('S Curve Equation'!$B$11-AE107*'S Curve Equation'!$B$12)*'S Curve Equation'!$B$10))+'S Curve Equation'!$B$13)*'S Curve Equation'!$B$14</f>
        <v>8.7601796869989937E-2</v>
      </c>
      <c r="AF152">
        <f>(1/(1+EXP(('S Curve Equation'!$B$11-AF107*'S Curve Equation'!$B$12)*'S Curve Equation'!$B$10))+'S Curve Equation'!$B$13)*'S Curve Equation'!$B$14</f>
        <v>8.7830073955641921E-2</v>
      </c>
    </row>
    <row r="153" spans="1:32" x14ac:dyDescent="0.25">
      <c r="A153" t="s">
        <v>48</v>
      </c>
      <c r="B153">
        <f>(1/(1+EXP(('S Curve Equation'!$B$11-B108*'S Curve Equation'!$B$12)*'S Curve Equation'!$B$10))+'S Curve Equation'!$B$13)*'S Curve Equation'!$B$14</f>
        <v>8.2000000000000003E-2</v>
      </c>
      <c r="C153">
        <f>(1/(1+EXP(('S Curve Equation'!$B$11-C108*'S Curve Equation'!$B$12)*'S Curve Equation'!$B$10))+'S Curve Equation'!$B$13)*'S Curve Equation'!$B$14</f>
        <v>8.2263726523611622E-2</v>
      </c>
      <c r="D153">
        <f>(1/(1+EXP(('S Curve Equation'!$B$11-D108*'S Curve Equation'!$B$12)*'S Curve Equation'!$B$10))+'S Curve Equation'!$B$13)*'S Curve Equation'!$B$14</f>
        <v>8.2553296012831248E-2</v>
      </c>
      <c r="E153">
        <f>(1/(1+EXP(('S Curve Equation'!$B$11-E108*'S Curve Equation'!$B$12)*'S Curve Equation'!$B$10))+'S Curve Equation'!$B$13)*'S Curve Equation'!$B$14</f>
        <v>8.2834527704201896E-2</v>
      </c>
      <c r="F153">
        <f>(1/(1+EXP(('S Curve Equation'!$B$11-F108*'S Curve Equation'!$B$12)*'S Curve Equation'!$B$10))+'S Curve Equation'!$B$13)*'S Curve Equation'!$B$14</f>
        <v>8.3113652181364864E-2</v>
      </c>
      <c r="G153">
        <f>(1/(1+EXP(('S Curve Equation'!$B$11-G108*'S Curve Equation'!$B$12)*'S Curve Equation'!$B$10))+'S Curve Equation'!$B$13)*'S Curve Equation'!$B$14</f>
        <v>8.3382064383142732E-2</v>
      </c>
      <c r="H153">
        <f>(1/(1+EXP(('S Curve Equation'!$B$11-H108*'S Curve Equation'!$B$12)*'S Curve Equation'!$B$10))+'S Curve Equation'!$B$13)*'S Curve Equation'!$B$14</f>
        <v>8.3647200604917218E-2</v>
      </c>
      <c r="I153">
        <f>(1/(1+EXP(('S Curve Equation'!$B$11-I108*'S Curve Equation'!$B$12)*'S Curve Equation'!$B$10))+'S Curve Equation'!$B$13)*'S Curve Equation'!$B$14</f>
        <v>8.3919353955295109E-2</v>
      </c>
      <c r="J153">
        <f>(1/(1+EXP(('S Curve Equation'!$B$11-J108*'S Curve Equation'!$B$12)*'S Curve Equation'!$B$10))+'S Curve Equation'!$B$13)*'S Curve Equation'!$B$14</f>
        <v>8.4192343522048338E-2</v>
      </c>
      <c r="K153">
        <f>(1/(1+EXP(('S Curve Equation'!$B$11-K108*'S Curve Equation'!$B$12)*'S Curve Equation'!$B$10))+'S Curve Equation'!$B$13)*'S Curve Equation'!$B$14</f>
        <v>8.4457540941093298E-2</v>
      </c>
      <c r="L153">
        <f>(1/(1+EXP(('S Curve Equation'!$B$11-L108*'S Curve Equation'!$B$12)*'S Curve Equation'!$B$10))+'S Curve Equation'!$B$13)*'S Curve Equation'!$B$14</f>
        <v>8.4719584743002008E-2</v>
      </c>
      <c r="M153">
        <f>(1/(1+EXP(('S Curve Equation'!$B$11-M108*'S Curve Equation'!$B$12)*'S Curve Equation'!$B$10))+'S Curve Equation'!$B$13)*'S Curve Equation'!$B$14</f>
        <v>8.4981838289534317E-2</v>
      </c>
      <c r="N153">
        <f>(1/(1+EXP(('S Curve Equation'!$B$11-N108*'S Curve Equation'!$B$12)*'S Curve Equation'!$B$10))+'S Curve Equation'!$B$13)*'S Curve Equation'!$B$14</f>
        <v>8.5242322248799074E-2</v>
      </c>
      <c r="O153">
        <f>(1/(1+EXP(('S Curve Equation'!$B$11-O108*'S Curve Equation'!$B$12)*'S Curve Equation'!$B$10))+'S Curve Equation'!$B$13)*'S Curve Equation'!$B$14</f>
        <v>8.5501053322553922E-2</v>
      </c>
      <c r="P153">
        <f>(1/(1+EXP(('S Curve Equation'!$B$11-P108*'S Curve Equation'!$B$12)*'S Curve Equation'!$B$10))+'S Curve Equation'!$B$13)*'S Curve Equation'!$B$14</f>
        <v>8.5758048024761113E-2</v>
      </c>
      <c r="Q153">
        <f>(1/(1+EXP(('S Curve Equation'!$B$11-Q108*'S Curve Equation'!$B$12)*'S Curve Equation'!$B$10))+'S Curve Equation'!$B$13)*'S Curve Equation'!$B$14</f>
        <v>8.6013322683676105E-2</v>
      </c>
      <c r="R153">
        <f>(1/(1+EXP(('S Curve Equation'!$B$11-R108*'S Curve Equation'!$B$12)*'S Curve Equation'!$B$10))+'S Curve Equation'!$B$13)*'S Curve Equation'!$B$14</f>
        <v>8.6266893443926601E-2</v>
      </c>
      <c r="S153">
        <f>(1/(1+EXP(('S Curve Equation'!$B$11-S108*'S Curve Equation'!$B$12)*'S Curve Equation'!$B$10))+'S Curve Equation'!$B$13)*'S Curve Equation'!$B$14</f>
        <v>8.6518776268580691E-2</v>
      </c>
      <c r="T153">
        <f>(1/(1+EXP(('S Curve Equation'!$B$11-T108*'S Curve Equation'!$B$12)*'S Curve Equation'!$B$10))+'S Curve Equation'!$B$13)*'S Curve Equation'!$B$14</f>
        <v>8.6768986941204079E-2</v>
      </c>
      <c r="U153">
        <f>(1/(1+EXP(('S Curve Equation'!$B$11-U108*'S Curve Equation'!$B$12)*'S Curve Equation'!$B$10))+'S Curve Equation'!$B$13)*'S Curve Equation'!$B$14</f>
        <v>8.7017541067905185E-2</v>
      </c>
      <c r="V153">
        <f>(1/(1+EXP(('S Curve Equation'!$B$11-V108*'S Curve Equation'!$B$12)*'S Curve Equation'!$B$10))+'S Curve Equation'!$B$13)*'S Curve Equation'!$B$14</f>
        <v>8.7264454079366685E-2</v>
      </c>
      <c r="W153">
        <f>(1/(1+EXP(('S Curve Equation'!$B$11-W108*'S Curve Equation'!$B$12)*'S Curve Equation'!$B$10))+'S Curve Equation'!$B$13)*'S Curve Equation'!$B$14</f>
        <v>8.7509741232865035E-2</v>
      </c>
      <c r="X153">
        <f>(1/(1+EXP(('S Curve Equation'!$B$11-X108*'S Curve Equation'!$B$12)*'S Curve Equation'!$B$10))+'S Curve Equation'!$B$13)*'S Curve Equation'!$B$14</f>
        <v>8.7753417614275242E-2</v>
      </c>
      <c r="Y153">
        <f>(1/(1+EXP(('S Curve Equation'!$B$11-Y108*'S Curve Equation'!$B$12)*'S Curve Equation'!$B$10))+'S Curve Equation'!$B$13)*'S Curve Equation'!$B$14</f>
        <v>8.7995498140061204E-2</v>
      </c>
      <c r="Z153">
        <f>(1/(1+EXP(('S Curve Equation'!$B$11-Z108*'S Curve Equation'!$B$12)*'S Curve Equation'!$B$10))+'S Curve Equation'!$B$13)*'S Curve Equation'!$B$14</f>
        <v>8.8235997559251489E-2</v>
      </c>
      <c r="AA153">
        <f>(1/(1+EXP(('S Curve Equation'!$B$11-AA108*'S Curve Equation'!$B$12)*'S Curve Equation'!$B$10))+'S Curve Equation'!$B$13)*'S Curve Equation'!$B$14</f>
        <v>8.8474930455400141E-2</v>
      </c>
      <c r="AB153">
        <f>(1/(1+EXP(('S Curve Equation'!$B$11-AB108*'S Curve Equation'!$B$12)*'S Curve Equation'!$B$10))+'S Curve Equation'!$B$13)*'S Curve Equation'!$B$14</f>
        <v>8.8712311248530851E-2</v>
      </c>
      <c r="AC153">
        <f>(1/(1+EXP(('S Curve Equation'!$B$11-AC108*'S Curve Equation'!$B$12)*'S Curve Equation'!$B$10))+'S Curve Equation'!$B$13)*'S Curve Equation'!$B$14</f>
        <v>8.8948154197065935E-2</v>
      </c>
      <c r="AD153">
        <f>(1/(1+EXP(('S Curve Equation'!$B$11-AD108*'S Curve Equation'!$B$12)*'S Curve Equation'!$B$10))+'S Curve Equation'!$B$13)*'S Curve Equation'!$B$14</f>
        <v>8.9182473399738435E-2</v>
      </c>
      <c r="AE153">
        <f>(1/(1+EXP(('S Curve Equation'!$B$11-AE108*'S Curve Equation'!$B$12)*'S Curve Equation'!$B$10))+'S Curve Equation'!$B$13)*'S Curve Equation'!$B$14</f>
        <v>8.9415282797487713E-2</v>
      </c>
      <c r="AF153">
        <f>(1/(1+EXP(('S Curve Equation'!$B$11-AF108*'S Curve Equation'!$B$12)*'S Curve Equation'!$B$10))+'S Curve Equation'!$B$13)*'S Curve Equation'!$B$14</f>
        <v>8.9646596175338752E-2</v>
      </c>
    </row>
    <row r="154" spans="1:32" x14ac:dyDescent="0.25">
      <c r="A154" t="s">
        <v>50</v>
      </c>
      <c r="B154">
        <f>(1/(1+EXP(('S Curve Equation'!$B$11-B109*'S Curve Equation'!$B$12)*'S Curve Equation'!$B$10))+'S Curve Equation'!$B$13)*'S Curve Equation'!$B$14</f>
        <v>6.0999999999999985E-2</v>
      </c>
      <c r="C154">
        <f>(1/(1+EXP(('S Curve Equation'!$B$11-C109*'S Curve Equation'!$B$12)*'S Curve Equation'!$B$10))+'S Curve Equation'!$B$13)*'S Curve Equation'!$B$14</f>
        <v>6.1217497209210874E-2</v>
      </c>
      <c r="D154">
        <f>(1/(1+EXP(('S Curve Equation'!$B$11-D109*'S Curve Equation'!$B$12)*'S Curve Equation'!$B$10))+'S Curve Equation'!$B$13)*'S Curve Equation'!$B$14</f>
        <v>6.1456366572579857E-2</v>
      </c>
      <c r="E154">
        <f>(1/(1+EXP(('S Curve Equation'!$B$11-E109*'S Curve Equation'!$B$12)*'S Curve Equation'!$B$10))+'S Curve Equation'!$B$13)*'S Curve Equation'!$B$14</f>
        <v>6.1688417286535471E-2</v>
      </c>
      <c r="F154">
        <f>(1/(1+EXP(('S Curve Equation'!$B$11-F109*'S Curve Equation'!$B$12)*'S Curve Equation'!$B$10))+'S Curve Equation'!$B$13)*'S Curve Equation'!$B$14</f>
        <v>6.1918786986286341E-2</v>
      </c>
      <c r="G154">
        <f>(1/(1+EXP(('S Curve Equation'!$B$11-G109*'S Curve Equation'!$B$12)*'S Curve Equation'!$B$10))+'S Curve Equation'!$B$13)*'S Curve Equation'!$B$14</f>
        <v>6.2140369665424591E-2</v>
      </c>
      <c r="H154">
        <f>(1/(1+EXP(('S Curve Equation'!$B$11-H109*'S Curve Equation'!$B$12)*'S Curve Equation'!$B$10))+'S Curve Equation'!$B$13)*'S Curve Equation'!$B$14</f>
        <v>6.2359299960375911E-2</v>
      </c>
      <c r="I154">
        <f>(1/(1+EXP(('S Curve Equation'!$B$11-I109*'S Curve Equation'!$B$12)*'S Curve Equation'!$B$10))+'S Curve Equation'!$B$13)*'S Curve Equation'!$B$14</f>
        <v>6.2584078211714925E-2</v>
      </c>
      <c r="J154">
        <f>(1/(1+EXP(('S Curve Equation'!$B$11-J109*'S Curve Equation'!$B$12)*'S Curve Equation'!$B$10))+'S Curve Equation'!$B$13)*'S Curve Equation'!$B$14</f>
        <v>6.2809601713979077E-2</v>
      </c>
      <c r="K154">
        <f>(1/(1+EXP(('S Curve Equation'!$B$11-K109*'S Curve Equation'!$B$12)*'S Curve Equation'!$B$10))+'S Curve Equation'!$B$13)*'S Curve Equation'!$B$14</f>
        <v>6.3028740221980489E-2</v>
      </c>
      <c r="L154">
        <f>(1/(1+EXP(('S Curve Equation'!$B$11-L109*'S Curve Equation'!$B$12)*'S Curve Equation'!$B$10))+'S Curve Equation'!$B$13)*'S Curve Equation'!$B$14</f>
        <v>6.3245323380524132E-2</v>
      </c>
      <c r="M154">
        <f>(1/(1+EXP(('S Curve Equation'!$B$11-M109*'S Curve Equation'!$B$12)*'S Curve Equation'!$B$10))+'S Curve Equation'!$B$13)*'S Curve Equation'!$B$14</f>
        <v>6.3462130143412995E-2</v>
      </c>
      <c r="N154">
        <f>(1/(1+EXP(('S Curve Equation'!$B$11-N109*'S Curve Equation'!$B$12)*'S Curve Equation'!$B$10))+'S Curve Equation'!$B$13)*'S Curve Equation'!$B$14</f>
        <v>6.3677523672689001E-2</v>
      </c>
      <c r="O154">
        <f>(1/(1+EXP(('S Curve Equation'!$B$11-O109*'S Curve Equation'!$B$12)*'S Curve Equation'!$B$10))+'S Curve Equation'!$B$13)*'S Curve Equation'!$B$14</f>
        <v>6.3891516712094837E-2</v>
      </c>
      <c r="P154">
        <f>(1/(1+EXP(('S Curve Equation'!$B$11-P109*'S Curve Equation'!$B$12)*'S Curve Equation'!$B$10))+'S Curve Equation'!$B$13)*'S Curve Equation'!$B$14</f>
        <v>6.4104121872192735E-2</v>
      </c>
      <c r="Q154">
        <f>(1/(1+EXP(('S Curve Equation'!$B$11-Q109*'S Curve Equation'!$B$12)*'S Curve Equation'!$B$10))+'S Curve Equation'!$B$13)*'S Curve Equation'!$B$14</f>
        <v>6.4315351631601875E-2</v>
      </c>
      <c r="R154">
        <f>(1/(1+EXP(('S Curve Equation'!$B$11-R109*'S Curve Equation'!$B$12)*'S Curve Equation'!$B$10))+'S Curve Equation'!$B$13)*'S Curve Equation'!$B$14</f>
        <v>6.4525218338238946E-2</v>
      </c>
      <c r="S154">
        <f>(1/(1+EXP(('S Curve Equation'!$B$11-S109*'S Curve Equation'!$B$12)*'S Curve Equation'!$B$10))+'S Curve Equation'!$B$13)*'S Curve Equation'!$B$14</f>
        <v>6.4733734210561333E-2</v>
      </c>
      <c r="T154">
        <f>(1/(1+EXP(('S Curve Equation'!$B$11-T109*'S Curve Equation'!$B$12)*'S Curve Equation'!$B$10))+'S Curve Equation'!$B$13)*'S Curve Equation'!$B$14</f>
        <v>6.4940911338812718E-2</v>
      </c>
      <c r="U154">
        <f>(1/(1+EXP(('S Curve Equation'!$B$11-U109*'S Curve Equation'!$B$12)*'S Curve Equation'!$B$10))+'S Curve Equation'!$B$13)*'S Curve Equation'!$B$14</f>
        <v>6.5146761686268359E-2</v>
      </c>
      <c r="V154">
        <f>(1/(1+EXP(('S Curve Equation'!$B$11-V109*'S Curve Equation'!$B$12)*'S Curve Equation'!$B$10))+'S Curve Equation'!$B$13)*'S Curve Equation'!$B$14</f>
        <v>6.5351297090480875E-2</v>
      </c>
      <c r="W154">
        <f>(1/(1+EXP(('S Curve Equation'!$B$11-W109*'S Curve Equation'!$B$12)*'S Curve Equation'!$B$10))+'S Curve Equation'!$B$13)*'S Curve Equation'!$B$14</f>
        <v>6.5554529264525305E-2</v>
      </c>
      <c r="X154">
        <f>(1/(1+EXP(('S Curve Equation'!$B$11-X109*'S Curve Equation'!$B$12)*'S Curve Equation'!$B$10))+'S Curve Equation'!$B$13)*'S Curve Equation'!$B$14</f>
        <v>6.575646979824272E-2</v>
      </c>
      <c r="Y154">
        <f>(1/(1+EXP(('S Curve Equation'!$B$11-Y109*'S Curve Equation'!$B$12)*'S Curve Equation'!$B$10))+'S Curve Equation'!$B$13)*'S Curve Equation'!$B$14</f>
        <v>6.595713015948107E-2</v>
      </c>
      <c r="Z154">
        <f>(1/(1+EXP(('S Curve Equation'!$B$11-Z109*'S Curve Equation'!$B$12)*'S Curve Equation'!$B$10))+'S Curve Equation'!$B$13)*'S Curve Equation'!$B$14</f>
        <v>6.6156521695333856E-2</v>
      </c>
      <c r="AA154">
        <f>(1/(1+EXP(('S Curve Equation'!$B$11-AA109*'S Curve Equation'!$B$12)*'S Curve Equation'!$B$10))+'S Curve Equation'!$B$13)*'S Curve Equation'!$B$14</f>
        <v>6.6354655633375684E-2</v>
      </c>
      <c r="AB154">
        <f>(1/(1+EXP(('S Curve Equation'!$B$11-AB109*'S Curve Equation'!$B$12)*'S Curve Equation'!$B$10))+'S Curve Equation'!$B$13)*'S Curve Equation'!$B$14</f>
        <v>6.6551543082892767E-2</v>
      </c>
      <c r="AC154">
        <f>(1/(1+EXP(('S Curve Equation'!$B$11-AC109*'S Curve Equation'!$B$12)*'S Curve Equation'!$B$10))+'S Curve Equation'!$B$13)*'S Curve Equation'!$B$14</f>
        <v>6.674719503611011E-2</v>
      </c>
      <c r="AD154">
        <f>(1/(1+EXP(('S Curve Equation'!$B$11-AD109*'S Curve Equation'!$B$12)*'S Curve Equation'!$B$10))+'S Curve Equation'!$B$13)*'S Curve Equation'!$B$14</f>
        <v>6.6941622369412979E-2</v>
      </c>
      <c r="AE154">
        <f>(1/(1+EXP(('S Curve Equation'!$B$11-AE109*'S Curve Equation'!$B$12)*'S Curve Equation'!$B$10))+'S Curve Equation'!$B$13)*'S Curve Equation'!$B$14</f>
        <v>6.7134835844563659E-2</v>
      </c>
      <c r="AF154">
        <f>(1/(1+EXP(('S Curve Equation'!$B$11-AF109*'S Curve Equation'!$B$12)*'S Curve Equation'!$B$10))+'S Curve Equation'!$B$13)*'S Curve Equation'!$B$14</f>
        <v>6.7326846109911645E-2</v>
      </c>
    </row>
    <row r="155" spans="1:32" x14ac:dyDescent="0.25">
      <c r="A155" t="s">
        <v>52</v>
      </c>
      <c r="B155">
        <f>(1/(1+EXP(('S Curve Equation'!$B$11-B110*'S Curve Equation'!$B$12)*'S Curve Equation'!$B$10))+'S Curve Equation'!$B$13)*'S Curve Equation'!$B$14</f>
        <v>5.2127326150832494E-2</v>
      </c>
      <c r="C155">
        <f>(1/(1+EXP(('S Curve Equation'!$B$11-C110*'S Curve Equation'!$B$12)*'S Curve Equation'!$B$10))+'S Curve Equation'!$B$13)*'S Curve Equation'!$B$14</f>
        <v>5.2323719050191161E-2</v>
      </c>
      <c r="D155">
        <f>(1/(1+EXP(('S Curve Equation'!$B$11-D110*'S Curve Equation'!$B$12)*'S Curve Equation'!$B$10))+'S Curve Equation'!$B$13)*'S Curve Equation'!$B$14</f>
        <v>5.2539435725474336E-2</v>
      </c>
      <c r="E155">
        <f>(1/(1+EXP(('S Curve Equation'!$B$11-E110*'S Curve Equation'!$B$12)*'S Curve Equation'!$B$10))+'S Curve Equation'!$B$13)*'S Curve Equation'!$B$14</f>
        <v>5.2749020089771344E-2</v>
      </c>
      <c r="F155">
        <f>(1/(1+EXP(('S Curve Equation'!$B$11-F110*'S Curve Equation'!$B$12)*'S Curve Equation'!$B$10))+'S Curve Equation'!$B$13)*'S Curve Equation'!$B$14</f>
        <v>5.295711093809663E-2</v>
      </c>
      <c r="G155">
        <f>(1/(1+EXP(('S Curve Equation'!$B$11-G110*'S Curve Equation'!$B$12)*'S Curve Equation'!$B$10))+'S Curve Equation'!$B$13)*'S Curve Equation'!$B$14</f>
        <v>5.3157287775427414E-2</v>
      </c>
      <c r="H155">
        <f>(1/(1+EXP(('S Curve Equation'!$B$11-H110*'S Curve Equation'!$B$12)*'S Curve Equation'!$B$10))+'S Curve Equation'!$B$13)*'S Curve Equation'!$B$14</f>
        <v>5.3355090787740894E-2</v>
      </c>
      <c r="I155">
        <f>(1/(1+EXP(('S Curve Equation'!$B$11-I110*'S Curve Equation'!$B$12)*'S Curve Equation'!$B$10))+'S Curve Equation'!$B$13)*'S Curve Equation'!$B$14</f>
        <v>5.3558200466075262E-2</v>
      </c>
      <c r="J155">
        <f>(1/(1+EXP(('S Curve Equation'!$B$11-J110*'S Curve Equation'!$B$12)*'S Curve Equation'!$B$10))+'S Curve Equation'!$B$13)*'S Curve Equation'!$B$14</f>
        <v>5.3762006984606744E-2</v>
      </c>
      <c r="K155">
        <f>(1/(1+EXP(('S Curve Equation'!$B$11-K110*'S Curve Equation'!$B$12)*'S Curve Equation'!$B$10))+'S Curve Equation'!$B$13)*'S Curve Equation'!$B$14</f>
        <v>5.3960065802261613E-2</v>
      </c>
      <c r="L155">
        <f>(1/(1+EXP(('S Curve Equation'!$B$11-L110*'S Curve Equation'!$B$12)*'S Curve Equation'!$B$10))+'S Curve Equation'!$B$13)*'S Curve Equation'!$B$14</f>
        <v>5.4155836779223615E-2</v>
      </c>
      <c r="M155">
        <f>(1/(1+EXP(('S Curve Equation'!$B$11-M110*'S Curve Equation'!$B$12)*'S Curve Equation'!$B$10))+'S Curve Equation'!$B$13)*'S Curve Equation'!$B$14</f>
        <v>5.4351831445361841E-2</v>
      </c>
      <c r="N155">
        <f>(1/(1+EXP(('S Curve Equation'!$B$11-N110*'S Curve Equation'!$B$12)*'S Curve Equation'!$B$10))+'S Curve Equation'!$B$13)*'S Curve Equation'!$B$14</f>
        <v>5.454656987715336E-2</v>
      </c>
      <c r="O155">
        <f>(1/(1+EXP(('S Curve Equation'!$B$11-O110*'S Curve Equation'!$B$12)*'S Curve Equation'!$B$10))+'S Curve Equation'!$B$13)*'S Curve Equation'!$B$14</f>
        <v>5.4740063145698882E-2</v>
      </c>
      <c r="P155">
        <f>(1/(1+EXP(('S Curve Equation'!$B$11-P110*'S Curve Equation'!$B$12)*'S Curve Equation'!$B$10))+'S Curve Equation'!$B$13)*'S Curve Equation'!$B$14</f>
        <v>5.4932322210861181E-2</v>
      </c>
      <c r="Q155">
        <f>(1/(1+EXP(('S Curve Equation'!$B$11-Q110*'S Curve Equation'!$B$12)*'S Curve Equation'!$B$10))+'S Curve Equation'!$B$13)*'S Curve Equation'!$B$14</f>
        <v>5.512335792218475E-2</v>
      </c>
      <c r="R155">
        <f>(1/(1+EXP(('S Curve Equation'!$B$11-R110*'S Curve Equation'!$B$12)*'S Curve Equation'!$B$10))+'S Curve Equation'!$B$13)*'S Curve Equation'!$B$14</f>
        <v>5.5313181019822959E-2</v>
      </c>
      <c r="S155">
        <f>(1/(1+EXP(('S Curve Equation'!$B$11-S110*'S Curve Equation'!$B$12)*'S Curve Equation'!$B$10))+'S Curve Equation'!$B$13)*'S Curve Equation'!$B$14</f>
        <v>5.5501802135472011E-2</v>
      </c>
      <c r="T155">
        <f>(1/(1+EXP(('S Curve Equation'!$B$11-T110*'S Curve Equation'!$B$12)*'S Curve Equation'!$B$10))+'S Curve Equation'!$B$13)*'S Curve Equation'!$B$14</f>
        <v>5.5689231793311339E-2</v>
      </c>
      <c r="U155">
        <f>(1/(1+EXP(('S Curve Equation'!$B$11-U110*'S Curve Equation'!$B$12)*'S Curve Equation'!$B$10))+'S Curve Equation'!$B$13)*'S Curve Equation'!$B$14</f>
        <v>5.5875480410948308E-2</v>
      </c>
      <c r="V155">
        <f>(1/(1+EXP(('S Curve Equation'!$B$11-V110*'S Curve Equation'!$B$12)*'S Curve Equation'!$B$10))+'S Curve Equation'!$B$13)*'S Curve Equation'!$B$14</f>
        <v>5.6060558300367193E-2</v>
      </c>
      <c r="W155">
        <f>(1/(1+EXP(('S Curve Equation'!$B$11-W110*'S Curve Equation'!$B$12)*'S Curve Equation'!$B$10))+'S Curve Equation'!$B$13)*'S Curve Equation'!$B$14</f>
        <v>5.6244475668881744E-2</v>
      </c>
      <c r="X155">
        <f>(1/(1+EXP(('S Curve Equation'!$B$11-X110*'S Curve Equation'!$B$12)*'S Curve Equation'!$B$10))+'S Curve Equation'!$B$13)*'S Curve Equation'!$B$14</f>
        <v>5.6427242620090481E-2</v>
      </c>
      <c r="Y155">
        <f>(1/(1+EXP(('S Curve Equation'!$B$11-Y110*'S Curve Equation'!$B$12)*'S Curve Equation'!$B$10))+'S Curve Equation'!$B$13)*'S Curve Equation'!$B$14</f>
        <v>5.6608869154833326E-2</v>
      </c>
      <c r="Z155">
        <f>(1/(1+EXP(('S Curve Equation'!$B$11-Z110*'S Curve Equation'!$B$12)*'S Curve Equation'!$B$10))+'S Curve Equation'!$B$13)*'S Curve Equation'!$B$14</f>
        <v>5.6789365172149872E-2</v>
      </c>
      <c r="AA155">
        <f>(1/(1+EXP(('S Curve Equation'!$B$11-AA110*'S Curve Equation'!$B$12)*'S Curve Equation'!$B$10))+'S Curve Equation'!$B$13)*'S Curve Equation'!$B$14</f>
        <v>5.6968740470238866E-2</v>
      </c>
      <c r="AB155">
        <f>(1/(1+EXP(('S Curve Equation'!$B$11-AB110*'S Curve Equation'!$B$12)*'S Curve Equation'!$B$10))+'S Curve Equation'!$B$13)*'S Curve Equation'!$B$14</f>
        <v>5.714700474741638E-2</v>
      </c>
      <c r="AC155">
        <f>(1/(1+EXP(('S Curve Equation'!$B$11-AC110*'S Curve Equation'!$B$12)*'S Curve Equation'!$B$10))+'S Curve Equation'!$B$13)*'S Curve Equation'!$B$14</f>
        <v>5.7324167603074898E-2</v>
      </c>
      <c r="AD155">
        <f>(1/(1+EXP(('S Curve Equation'!$B$11-AD110*'S Curve Equation'!$B$12)*'S Curve Equation'!$B$10))+'S Curve Equation'!$B$13)*'S Curve Equation'!$B$14</f>
        <v>5.7500238538640329E-2</v>
      </c>
      <c r="AE155">
        <f>(1/(1+EXP(('S Curve Equation'!$B$11-AE110*'S Curve Equation'!$B$12)*'S Curve Equation'!$B$10))+'S Curve Equation'!$B$13)*'S Curve Equation'!$B$14</f>
        <v>5.7675226958528038E-2</v>
      </c>
      <c r="AF155">
        <f>(1/(1+EXP(('S Curve Equation'!$B$11-AF110*'S Curve Equation'!$B$12)*'S Curve Equation'!$B$10))+'S Curve Equation'!$B$13)*'S Curve Equation'!$B$14</f>
        <v>5.7849142171097163E-2</v>
      </c>
    </row>
    <row r="156" spans="1:32" x14ac:dyDescent="0.25">
      <c r="A156" t="s">
        <v>54</v>
      </c>
      <c r="B156">
        <f>(1/(1+EXP(('S Curve Equation'!$B$11-B111*'S Curve Equation'!$B$12)*'S Curve Equation'!$B$10))+'S Curve Equation'!$B$13)*'S Curve Equation'!$B$14</f>
        <v>5.899999999999999E-2</v>
      </c>
      <c r="C156">
        <f>(1/(1+EXP(('S Curve Equation'!$B$11-C111*'S Curve Equation'!$B$12)*'S Curve Equation'!$B$10))+'S Curve Equation'!$B$13)*'S Curve Equation'!$B$14</f>
        <v>5.9212826682934788E-2</v>
      </c>
      <c r="D156">
        <f>(1/(1+EXP(('S Curve Equation'!$B$11-D111*'S Curve Equation'!$B$12)*'S Curve Equation'!$B$10))+'S Curve Equation'!$B$13)*'S Curve Equation'!$B$14</f>
        <v>5.9446572595136901E-2</v>
      </c>
      <c r="E156">
        <f>(1/(1+EXP(('S Curve Equation'!$B$11-E111*'S Curve Equation'!$B$12)*'S Curve Equation'!$B$10))+'S Curve Equation'!$B$13)*'S Curve Equation'!$B$14</f>
        <v>5.9673652132722139E-2</v>
      </c>
      <c r="F156">
        <f>(1/(1+EXP(('S Curve Equation'!$B$11-F111*'S Curve Equation'!$B$12)*'S Curve Equation'!$B$10))+'S Curve Equation'!$B$13)*'S Curve Equation'!$B$14</f>
        <v>5.9899092528654677E-2</v>
      </c>
      <c r="G156">
        <f>(1/(1+EXP(('S Curve Equation'!$B$11-G111*'S Curve Equation'!$B$12)*'S Curve Equation'!$B$10))+'S Curve Equation'!$B$13)*'S Curve Equation'!$B$14</f>
        <v>6.0115939422236697E-2</v>
      </c>
      <c r="H156">
        <f>(1/(1+EXP(('S Curve Equation'!$B$11-H111*'S Curve Equation'!$B$12)*'S Curve Equation'!$B$10))+'S Curve Equation'!$B$13)*'S Curve Equation'!$B$14</f>
        <v>6.0330195906129341E-2</v>
      </c>
      <c r="I156">
        <f>(1/(1+EXP(('S Curve Equation'!$B$11-I111*'S Curve Equation'!$B$12)*'S Curve Equation'!$B$10))+'S Curve Equation'!$B$13)*'S Curve Equation'!$B$14</f>
        <v>6.0550180959046018E-2</v>
      </c>
      <c r="J156">
        <f>(1/(1+EXP(('S Curve Equation'!$B$11-J111*'S Curve Equation'!$B$12)*'S Curve Equation'!$B$10))+'S Curve Equation'!$B$13)*'S Curve Equation'!$B$14</f>
        <v>6.0770900917734294E-2</v>
      </c>
      <c r="K156">
        <f>(1/(1+EXP(('S Curve Equation'!$B$11-K111*'S Curve Equation'!$B$12)*'S Curve Equation'!$B$10))+'S Curve Equation'!$B$13)*'S Curve Equation'!$B$14</f>
        <v>6.0985377192166561E-2</v>
      </c>
      <c r="L156">
        <f>(1/(1+EXP(('S Curve Equation'!$B$11-L111*'S Curve Equation'!$B$12)*'S Curve Equation'!$B$10))+'S Curve Equation'!$B$13)*'S Curve Equation'!$B$14</f>
        <v>6.1197357619050943E-2</v>
      </c>
      <c r="M156">
        <f>(1/(1+EXP(('S Curve Equation'!$B$11-M111*'S Curve Equation'!$B$12)*'S Curve Equation'!$B$10))+'S Curve Equation'!$B$13)*'S Curve Equation'!$B$14</f>
        <v>6.1409562003452205E-2</v>
      </c>
      <c r="N156">
        <f>(1/(1+EXP(('S Curve Equation'!$B$11-N111*'S Curve Equation'!$B$12)*'S Curve Equation'!$B$10))+'S Curve Equation'!$B$13)*'S Curve Equation'!$B$14</f>
        <v>6.1620388203683568E-2</v>
      </c>
      <c r="O156">
        <f>(1/(1+EXP(('S Curve Equation'!$B$11-O111*'S Curve Equation'!$B$12)*'S Curve Equation'!$B$10))+'S Curve Equation'!$B$13)*'S Curve Equation'!$B$14</f>
        <v>6.182984858620956E-2</v>
      </c>
      <c r="P156">
        <f>(1/(1+EXP(('S Curve Equation'!$B$11-P111*'S Curve Equation'!$B$12)*'S Curve Equation'!$B$10))+'S Curve Equation'!$B$13)*'S Curve Equation'!$B$14</f>
        <v>6.2037955389326903E-2</v>
      </c>
      <c r="Q156">
        <f>(1/(1+EXP(('S Curve Equation'!$B$11-Q111*'S Curve Equation'!$B$12)*'S Curve Equation'!$B$10))+'S Curve Equation'!$B$13)*'S Curve Equation'!$B$14</f>
        <v>6.2244720724327872E-2</v>
      </c>
      <c r="R156">
        <f>(1/(1+EXP(('S Curve Equation'!$B$11-R111*'S Curve Equation'!$B$12)*'S Curve Equation'!$B$10))+'S Curve Equation'!$B$13)*'S Curve Equation'!$B$14</f>
        <v>6.2450156576667817E-2</v>
      </c>
      <c r="S156">
        <f>(1/(1+EXP(('S Curve Equation'!$B$11-S111*'S Curve Equation'!$B$12)*'S Curve Equation'!$B$10))+'S Curve Equation'!$B$13)*'S Curve Equation'!$B$14</f>
        <v>6.2654274807136548E-2</v>
      </c>
      <c r="T156">
        <f>(1/(1+EXP(('S Curve Equation'!$B$11-T111*'S Curve Equation'!$B$12)*'S Curve Equation'!$B$10))+'S Curve Equation'!$B$13)*'S Curve Equation'!$B$14</f>
        <v>6.2857087153032912E-2</v>
      </c>
      <c r="U156">
        <f>(1/(1+EXP(('S Curve Equation'!$B$11-U111*'S Curve Equation'!$B$12)*'S Curve Equation'!$B$10))+'S Curve Equation'!$B$13)*'S Curve Equation'!$B$14</f>
        <v>6.3058605229340342E-2</v>
      </c>
      <c r="V156">
        <f>(1/(1+EXP(('S Curve Equation'!$B$11-V111*'S Curve Equation'!$B$12)*'S Curve Equation'!$B$10))+'S Curve Equation'!$B$13)*'S Curve Equation'!$B$14</f>
        <v>6.3258840529903451E-2</v>
      </c>
      <c r="W156">
        <f>(1/(1+EXP(('S Curve Equation'!$B$11-W111*'S Curve Equation'!$B$12)*'S Curve Equation'!$B$10))+'S Curve Equation'!$B$13)*'S Curve Equation'!$B$14</f>
        <v>6.3457804428605658E-2</v>
      </c>
      <c r="X156">
        <f>(1/(1+EXP(('S Curve Equation'!$B$11-X111*'S Curve Equation'!$B$12)*'S Curve Equation'!$B$10))+'S Curve Equation'!$B$13)*'S Curve Equation'!$B$14</f>
        <v>6.3655508180545578E-2</v>
      </c>
      <c r="Y156">
        <f>(1/(1+EXP(('S Curve Equation'!$B$11-Y111*'S Curve Equation'!$B$12)*'S Curve Equation'!$B$10))+'S Curve Equation'!$B$13)*'S Curve Equation'!$B$14</f>
        <v>6.3851962923212019E-2</v>
      </c>
      <c r="Z156">
        <f>(1/(1+EXP(('S Curve Equation'!$B$11-Z111*'S Curve Equation'!$B$12)*'S Curve Equation'!$B$10))+'S Curve Equation'!$B$13)*'S Curve Equation'!$B$14</f>
        <v>6.4047179677657801E-2</v>
      </c>
      <c r="AA156">
        <f>(1/(1+EXP(('S Curve Equation'!$B$11-AA111*'S Curve Equation'!$B$12)*'S Curve Equation'!$B$10))+'S Curve Equation'!$B$13)*'S Curve Equation'!$B$14</f>
        <v>6.4241169349671265E-2</v>
      </c>
      <c r="AB156">
        <f>(1/(1+EXP(('S Curve Equation'!$B$11-AB111*'S Curve Equation'!$B$12)*'S Curve Equation'!$B$10))+'S Curve Equation'!$B$13)*'S Curve Equation'!$B$14</f>
        <v>6.4433942730943813E-2</v>
      </c>
      <c r="AC156">
        <f>(1/(1+EXP(('S Curve Equation'!$B$11-AC111*'S Curve Equation'!$B$12)*'S Curve Equation'!$B$10))+'S Curve Equation'!$B$13)*'S Curve Equation'!$B$14</f>
        <v>6.4625510500234892E-2</v>
      </c>
      <c r="AD156">
        <f>(1/(1+EXP(('S Curve Equation'!$B$11-AD111*'S Curve Equation'!$B$12)*'S Curve Equation'!$B$10))+'S Curve Equation'!$B$13)*'S Curve Equation'!$B$14</f>
        <v>6.481588322453255E-2</v>
      </c>
      <c r="AE156">
        <f>(1/(1+EXP(('S Curve Equation'!$B$11-AE111*'S Curve Equation'!$B$12)*'S Curve Equation'!$B$10))+'S Curve Equation'!$B$13)*'S Curve Equation'!$B$14</f>
        <v>6.5005071360209568E-2</v>
      </c>
      <c r="AF156">
        <f>(1/(1+EXP(('S Curve Equation'!$B$11-AF111*'S Curve Equation'!$B$12)*'S Curve Equation'!$B$10))+'S Curve Equation'!$B$13)*'S Curve Equation'!$B$14</f>
        <v>6.5193085254175026E-2</v>
      </c>
    </row>
    <row r="157" spans="1:32" x14ac:dyDescent="0.25">
      <c r="A157" t="s">
        <v>56</v>
      </c>
      <c r="B157">
        <f>(1/(1+EXP(('S Curve Equation'!$B$11-B112*'S Curve Equation'!$B$12)*'S Curve Equation'!$B$10))+'S Curve Equation'!$B$13)*'S Curve Equation'!$B$14</f>
        <v>9.4E-2</v>
      </c>
      <c r="C157">
        <f>(1/(1+EXP(('S Curve Equation'!$B$11-C112*'S Curve Equation'!$B$12)*'S Curve Equation'!$B$10))+'S Curve Equation'!$B$13)*'S Curve Equation'!$B$14</f>
        <v>9.428801494801832E-2</v>
      </c>
      <c r="D157">
        <f>(1/(1+EXP(('S Curve Equation'!$B$11-D112*'S Curve Equation'!$B$12)*'S Curve Equation'!$B$10))+'S Curve Equation'!$B$13)*'S Curve Equation'!$B$14</f>
        <v>9.4604212586853129E-2</v>
      </c>
      <c r="E157">
        <f>(1/(1+EXP(('S Curve Equation'!$B$11-E112*'S Curve Equation'!$B$12)*'S Curve Equation'!$B$10))+'S Curve Equation'!$B$13)*'S Curve Equation'!$B$14</f>
        <v>9.4911265363865821E-2</v>
      </c>
      <c r="F157">
        <f>(1/(1+EXP(('S Curve Equation'!$B$11-F112*'S Curve Equation'!$B$12)*'S Curve Equation'!$B$10))+'S Curve Equation'!$B$13)*'S Curve Equation'!$B$14</f>
        <v>9.5215978222680603E-2</v>
      </c>
      <c r="G157">
        <f>(1/(1+EXP(('S Curve Equation'!$B$11-G112*'S Curve Equation'!$B$12)*'S Curve Equation'!$B$10))+'S Curve Equation'!$B$13)*'S Curve Equation'!$B$14</f>
        <v>9.5508959975117949E-2</v>
      </c>
      <c r="H157">
        <f>(1/(1+EXP(('S Curve Equation'!$B$11-H112*'S Curve Equation'!$B$12)*'S Curve Equation'!$B$10))+'S Curve Equation'!$B$13)*'S Curve Equation'!$B$14</f>
        <v>9.5798330518420918E-2</v>
      </c>
      <c r="I157">
        <f>(1/(1+EXP(('S Curve Equation'!$B$11-I112*'S Curve Equation'!$B$12)*'S Curve Equation'!$B$10))+'S Curve Equation'!$B$13)*'S Curve Equation'!$B$14</f>
        <v>9.6095323095101964E-2</v>
      </c>
      <c r="J157">
        <f>(1/(1+EXP(('S Curve Equation'!$B$11-J112*'S Curve Equation'!$B$12)*'S Curve Equation'!$B$10))+'S Curve Equation'!$B$13)*'S Curve Equation'!$B$14</f>
        <v>9.639319114265589E-2</v>
      </c>
      <c r="K157">
        <f>(1/(1+EXP(('S Curve Equation'!$B$11-K112*'S Curve Equation'!$B$12)*'S Curve Equation'!$B$10))+'S Curve Equation'!$B$13)*'S Curve Equation'!$B$14</f>
        <v>9.6682521429916124E-2</v>
      </c>
      <c r="L157">
        <f>(1/(1+EXP(('S Curve Equation'!$B$11-L112*'S Curve Equation'!$B$12)*'S Curve Equation'!$B$10))+'S Curve Equation'!$B$13)*'S Curve Equation'!$B$14</f>
        <v>9.6968376828471037E-2</v>
      </c>
      <c r="M157">
        <f>(1/(1+EXP(('S Curve Equation'!$B$11-M112*'S Curve Equation'!$B$12)*'S Curve Equation'!$B$10))+'S Curve Equation'!$B$13)*'S Curve Equation'!$B$14</f>
        <v>9.7254426958723147E-2</v>
      </c>
      <c r="N157">
        <f>(1/(1+EXP(('S Curve Equation'!$B$11-N112*'S Curve Equation'!$B$12)*'S Curve Equation'!$B$10))+'S Curve Equation'!$B$13)*'S Curve Equation'!$B$14</f>
        <v>9.753851324588568E-2</v>
      </c>
      <c r="O157">
        <f>(1/(1+EXP(('S Curve Equation'!$B$11-O112*'S Curve Equation'!$B$12)*'S Curve Equation'!$B$10))+'S Curve Equation'!$B$13)*'S Curve Equation'!$B$14</f>
        <v>9.782065464084351E-2</v>
      </c>
      <c r="P157">
        <f>(1/(1+EXP(('S Curve Equation'!$B$11-P112*'S Curve Equation'!$B$12)*'S Curve Equation'!$B$10))+'S Curve Equation'!$B$13)*'S Curve Equation'!$B$14</f>
        <v>9.81008698741348E-2</v>
      </c>
      <c r="Q157">
        <f>(1/(1+EXP(('S Curve Equation'!$B$11-Q112*'S Curve Equation'!$B$12)*'S Curve Equation'!$B$10))+'S Curve Equation'!$B$13)*'S Curve Equation'!$B$14</f>
        <v>9.8379177458580352E-2</v>
      </c>
      <c r="R157">
        <f>(1/(1+EXP(('S Curve Equation'!$B$11-R112*'S Curve Equation'!$B$12)*'S Curve Equation'!$B$10))+'S Curve Equation'!$B$13)*'S Curve Equation'!$B$14</f>
        <v>9.8655595691894152E-2</v>
      </c>
      <c r="S157">
        <f>(1/(1+EXP(('S Curve Equation'!$B$11-S112*'S Curve Equation'!$B$12)*'S Curve Equation'!$B$10))+'S Curve Equation'!$B$13)*'S Curve Equation'!$B$14</f>
        <v>9.8930142659273759E-2</v>
      </c>
      <c r="T157">
        <f>(1/(1+EXP(('S Curve Equation'!$B$11-T112*'S Curve Equation'!$B$12)*'S Curve Equation'!$B$10))+'S Curve Equation'!$B$13)*'S Curve Equation'!$B$14</f>
        <v>9.9202836235970829E-2</v>
      </c>
      <c r="U157">
        <f>(1/(1+EXP(('S Curve Equation'!$B$11-U112*'S Curve Equation'!$B$12)*'S Curve Equation'!$B$10))+'S Curve Equation'!$B$13)*'S Curve Equation'!$B$14</f>
        <v>9.9473694089839748E-2</v>
      </c>
      <c r="V157">
        <f>(1/(1+EXP(('S Curve Equation'!$B$11-V112*'S Curve Equation'!$B$12)*'S Curve Equation'!$B$10))+'S Curve Equation'!$B$13)*'S Curve Equation'!$B$14</f>
        <v>9.974273368386502E-2</v>
      </c>
      <c r="W157">
        <f>(1/(1+EXP(('S Curve Equation'!$B$11-W112*'S Curve Equation'!$B$12)*'S Curve Equation'!$B$10))+'S Curve Equation'!$B$13)*'S Curve Equation'!$B$14</f>
        <v>0.10000997227866688</v>
      </c>
      <c r="X157">
        <f>(1/(1+EXP(('S Curve Equation'!$B$11-X112*'S Curve Equation'!$B$12)*'S Curve Equation'!$B$10))+'S Curve Equation'!$B$13)*'S Curve Equation'!$B$14</f>
        <v>0.10027542693498415</v>
      </c>
      <c r="Y157">
        <f>(1/(1+EXP(('S Curve Equation'!$B$11-Y112*'S Curve Equation'!$B$12)*'S Curve Equation'!$B$10))+'S Curve Equation'!$B$13)*'S Curve Equation'!$B$14</f>
        <v>0.10053911451613384</v>
      </c>
      <c r="Z157">
        <f>(1/(1+EXP(('S Curve Equation'!$B$11-Z112*'S Curve Equation'!$B$12)*'S Curve Equation'!$B$10))+'S Curve Equation'!$B$13)*'S Curve Equation'!$B$14</f>
        <v>0.10080105169044822</v>
      </c>
      <c r="AA157">
        <f>(1/(1+EXP(('S Curve Equation'!$B$11-AA112*'S Curve Equation'!$B$12)*'S Curve Equation'!$B$10))+'S Curve Equation'!$B$13)*'S Curve Equation'!$B$14</f>
        <v>0.10106125493368892</v>
      </c>
      <c r="AB157">
        <f>(1/(1+EXP(('S Curve Equation'!$B$11-AB112*'S Curve Equation'!$B$12)*'S Curve Equation'!$B$10))+'S Curve Equation'!$B$13)*'S Curve Equation'!$B$14</f>
        <v>0.10131974053143557</v>
      </c>
      <c r="AC157">
        <f>(1/(1+EXP(('S Curve Equation'!$B$11-AC112*'S Curve Equation'!$B$12)*'S Curve Equation'!$B$10))+'S Curve Equation'!$B$13)*'S Curve Equation'!$B$14</f>
        <v>0.10157652458145235</v>
      </c>
      <c r="AD157">
        <f>(1/(1+EXP(('S Curve Equation'!$B$11-AD112*'S Curve Equation'!$B$12)*'S Curve Equation'!$B$10))+'S Curve Equation'!$B$13)*'S Curve Equation'!$B$14</f>
        <v>0.10183162299602894</v>
      </c>
      <c r="AE157">
        <f>(1/(1+EXP(('S Curve Equation'!$B$11-AE112*'S Curve Equation'!$B$12)*'S Curve Equation'!$B$10))+'S Curve Equation'!$B$13)*'S Curve Equation'!$B$14</f>
        <v>0.10208505150429836</v>
      </c>
      <c r="AF157">
        <f>(1/(1+EXP(('S Curve Equation'!$B$11-AF112*'S Curve Equation'!$B$12)*'S Curve Equation'!$B$10))+'S Curve Equation'!$B$13)*'S Curve Equation'!$B$14</f>
        <v>0.10233682565453005</v>
      </c>
    </row>
    <row r="158" spans="1:32" x14ac:dyDescent="0.25">
      <c r="A158" t="s">
        <v>58</v>
      </c>
      <c r="B158">
        <f>(1/(1+EXP(('S Curve Equation'!$B$11-B113*'S Curve Equation'!$B$12)*'S Curve Equation'!$B$10))+'S Curve Equation'!$B$13)*'S Curve Equation'!$B$14</f>
        <v>7.6999999999999999E-2</v>
      </c>
      <c r="C158">
        <f>(1/(1+EXP(('S Curve Equation'!$B$11-C113*'S Curve Equation'!$B$12)*'S Curve Equation'!$B$10))+'S Curve Equation'!$B$13)*'S Curve Equation'!$B$14</f>
        <v>7.7253165189863346E-2</v>
      </c>
      <c r="D158">
        <f>(1/(1+EXP(('S Curve Equation'!$B$11-D113*'S Curve Equation'!$B$12)*'S Curve Equation'!$B$10))+'S Curve Equation'!$B$13)*'S Curve Equation'!$B$14</f>
        <v>7.7531153955635021E-2</v>
      </c>
      <c r="E158">
        <f>(1/(1+EXP(('S Curve Equation'!$B$11-E113*'S Curve Equation'!$B$12)*'S Curve Equation'!$B$10))+'S Curve Equation'!$B$13)*'S Curve Equation'!$B$14</f>
        <v>7.780115391269278E-2</v>
      </c>
      <c r="F158">
        <f>(1/(1+EXP(('S Curve Equation'!$B$11-F113*'S Curve Equation'!$B$12)*'S Curve Equation'!$B$10))+'S Curve Equation'!$B$13)*'S Curve Equation'!$B$14</f>
        <v>7.806914592575194E-2</v>
      </c>
      <c r="G158">
        <f>(1/(1+EXP(('S Curve Equation'!$B$11-G113*'S Curve Equation'!$B$12)*'S Curve Equation'!$B$10))+'S Curve Equation'!$B$13)*'S Curve Equation'!$B$14</f>
        <v>7.8326867084477766E-2</v>
      </c>
      <c r="H158">
        <f>(1/(1+EXP(('S Curve Equation'!$B$11-H113*'S Curve Equation'!$B$12)*'S Curve Equation'!$B$10))+'S Curve Equation'!$B$13)*'S Curve Equation'!$B$14</f>
        <v>7.8581456373565103E-2</v>
      </c>
      <c r="I158">
        <f>(1/(1+EXP(('S Curve Equation'!$B$11-I113*'S Curve Equation'!$B$12)*'S Curve Equation'!$B$10))+'S Curve Equation'!$B$13)*'S Curve Equation'!$B$14</f>
        <v>7.8842797717664836E-2</v>
      </c>
      <c r="J158">
        <f>(1/(1+EXP(('S Curve Equation'!$B$11-J113*'S Curve Equation'!$B$12)*'S Curve Equation'!$B$10))+'S Curve Equation'!$B$13)*'S Curve Equation'!$B$14</f>
        <v>7.9104956347443064E-2</v>
      </c>
      <c r="K158">
        <f>(1/(1+EXP(('S Curve Equation'!$B$11-K113*'S Curve Equation'!$B$12)*'S Curve Equation'!$B$10))+'S Curve Equation'!$B$13)*'S Curve Equation'!$B$14</f>
        <v>7.9359645669256795E-2</v>
      </c>
      <c r="L158">
        <f>(1/(1+EXP(('S Curve Equation'!$B$11-L113*'S Curve Equation'!$B$12)*'S Curve Equation'!$B$10))+'S Curve Equation'!$B$13)*'S Curve Equation'!$B$14</f>
        <v>7.961131955821886E-2</v>
      </c>
      <c r="M158">
        <f>(1/(1+EXP(('S Curve Equation'!$B$11-M113*'S Curve Equation'!$B$12)*'S Curve Equation'!$B$10))+'S Curve Equation'!$B$13)*'S Curve Equation'!$B$14</f>
        <v>7.9863208035034217E-2</v>
      </c>
      <c r="N158">
        <f>(1/(1+EXP(('S Curve Equation'!$B$11-N113*'S Curve Equation'!$B$12)*'S Curve Equation'!$B$10))+'S Curve Equation'!$B$13)*'S Curve Equation'!$B$14</f>
        <v>8.0113409860948948E-2</v>
      </c>
      <c r="O158">
        <f>(1/(1+EXP(('S Curve Equation'!$B$11-O113*'S Curve Equation'!$B$12)*'S Curve Equation'!$B$10))+'S Curve Equation'!$B$13)*'S Curve Equation'!$B$14</f>
        <v>8.0361940796980502E-2</v>
      </c>
      <c r="P158">
        <f>(1/(1+EXP(('S Curve Equation'!$B$11-P113*'S Curve Equation'!$B$12)*'S Curve Equation'!$B$10))+'S Curve Equation'!$B$13)*'S Curve Equation'!$B$14</f>
        <v>8.06088164296518E-2</v>
      </c>
      <c r="Q158">
        <f>(1/(1+EXP(('S Curve Equation'!$B$11-Q113*'S Curve Equation'!$B$12)*'S Curve Equation'!$B$10))+'S Curve Equation'!$B$13)*'S Curve Equation'!$B$14</f>
        <v>8.0854052172865162E-2</v>
      </c>
      <c r="R158">
        <f>(1/(1+EXP(('S Curve Equation'!$B$11-R113*'S Curve Equation'!$B$12)*'S Curve Equation'!$B$10))+'S Curve Equation'!$B$13)*'S Curve Equation'!$B$14</f>
        <v>8.10976632697709E-2</v>
      </c>
      <c r="S158">
        <f>(1/(1+EXP(('S Curve Equation'!$B$11-S113*'S Curve Equation'!$B$12)*'S Curve Equation'!$B$10))+'S Curve Equation'!$B$13)*'S Curve Equation'!$B$14</f>
        <v>8.1339664794627897E-2</v>
      </c>
      <c r="T158">
        <f>(1/(1+EXP(('S Curve Equation'!$B$11-T113*'S Curve Equation'!$B$12)*'S Curve Equation'!$B$10))+'S Curve Equation'!$B$13)*'S Curve Equation'!$B$14</f>
        <v>8.1580071654657207E-2</v>
      </c>
      <c r="U158">
        <f>(1/(1+EXP(('S Curve Equation'!$B$11-U113*'S Curve Equation'!$B$12)*'S Curve Equation'!$B$10))+'S Curve Equation'!$B$13)*'S Curve Equation'!$B$14</f>
        <v>8.1818898591886735E-2</v>
      </c>
      <c r="V158">
        <f>(1/(1+EXP(('S Curve Equation'!$B$11-V113*'S Curve Equation'!$B$12)*'S Curve Equation'!$B$10))+'S Curve Equation'!$B$13)*'S Curve Equation'!$B$14</f>
        <v>8.2056160184985447E-2</v>
      </c>
      <c r="W158">
        <f>(1/(1+EXP(('S Curve Equation'!$B$11-W113*'S Curve Equation'!$B$12)*'S Curve Equation'!$B$10))+'S Curve Equation'!$B$13)*'S Curve Equation'!$B$14</f>
        <v>8.2291870851089577E-2</v>
      </c>
      <c r="X158">
        <f>(1/(1+EXP(('S Curve Equation'!$B$11-X113*'S Curve Equation'!$B$12)*'S Curve Equation'!$B$10))+'S Curve Equation'!$B$13)*'S Curve Equation'!$B$14</f>
        <v>8.2526044847616734E-2</v>
      </c>
      <c r="Y158">
        <f>(1/(1+EXP(('S Curve Equation'!$B$11-Y113*'S Curve Equation'!$B$12)*'S Curve Equation'!$B$10))+'S Curve Equation'!$B$13)*'S Curve Equation'!$B$14</f>
        <v>8.2758696274068844E-2</v>
      </c>
      <c r="Z158">
        <f>(1/(1+EXP(('S Curve Equation'!$B$11-Z113*'S Curve Equation'!$B$12)*'S Curve Equation'!$B$10))+'S Curve Equation'!$B$13)*'S Curve Equation'!$B$14</f>
        <v>8.2989839073823971E-2</v>
      </c>
      <c r="AA158">
        <f>(1/(1+EXP(('S Curve Equation'!$B$11-AA113*'S Curve Equation'!$B$12)*'S Curve Equation'!$B$10))+'S Curve Equation'!$B$13)*'S Curve Equation'!$B$14</f>
        <v>8.3219487035916251E-2</v>
      </c>
      <c r="AB158">
        <f>(1/(1+EXP(('S Curve Equation'!$B$11-AB113*'S Curve Equation'!$B$12)*'S Curve Equation'!$B$10))+'S Curve Equation'!$B$13)*'S Curve Equation'!$B$14</f>
        <v>8.3447653796801857E-2</v>
      </c>
      <c r="AC158">
        <f>(1/(1+EXP(('S Curve Equation'!$B$11-AC113*'S Curve Equation'!$B$12)*'S Curve Equation'!$B$10))+'S Curve Equation'!$B$13)*'S Curve Equation'!$B$14</f>
        <v>8.3674352842113692E-2</v>
      </c>
      <c r="AD158">
        <f>(1/(1+EXP(('S Curve Equation'!$B$11-AD113*'S Curve Equation'!$B$12)*'S Curve Equation'!$B$10))+'S Curve Equation'!$B$13)*'S Curve Equation'!$B$14</f>
        <v>8.3899597508400731E-2</v>
      </c>
      <c r="AE158">
        <f>(1/(1+EXP(('S Curve Equation'!$B$11-AE113*'S Curve Equation'!$B$12)*'S Curve Equation'!$B$10))+'S Curve Equation'!$B$13)*'S Curve Equation'!$B$14</f>
        <v>8.4123400984855684E-2</v>
      </c>
      <c r="AF158">
        <f>(1/(1+EXP(('S Curve Equation'!$B$11-AF113*'S Curve Equation'!$B$12)*'S Curve Equation'!$B$10))+'S Curve Equation'!$B$13)*'S Curve Equation'!$B$14</f>
        <v>8.4345776315027307E-2</v>
      </c>
    </row>
    <row r="159" spans="1:32" x14ac:dyDescent="0.25">
      <c r="A159" t="s">
        <v>60</v>
      </c>
      <c r="B159">
        <f>(1/(1+EXP(('S Curve Equation'!$B$11-B114*'S Curve Equation'!$B$12)*'S Curve Equation'!$B$10))+'S Curve Equation'!$B$13)*'S Curve Equation'!$B$14</f>
        <v>0.18199999999999997</v>
      </c>
      <c r="C159">
        <f>(1/(1+EXP(('S Curve Equation'!$B$11-C114*'S Curve Equation'!$B$12)*'S Curve Equation'!$B$10))+'S Curve Equation'!$B$13)*'S Curve Equation'!$B$14</f>
        <v>0.18242713864413579</v>
      </c>
      <c r="D159">
        <f>(1/(1+EXP(('S Curve Equation'!$B$11-D114*'S Curve Equation'!$B$12)*'S Curve Equation'!$B$10))+'S Curve Equation'!$B$13)*'S Curve Equation'!$B$14</f>
        <v>0.18289571663490456</v>
      </c>
      <c r="E159">
        <f>(1/(1+EXP(('S Curve Equation'!$B$11-E114*'S Curve Equation'!$B$12)*'S Curve Equation'!$B$10))+'S Curve Equation'!$B$13)*'S Curve Equation'!$B$14</f>
        <v>0.18335038620834138</v>
      </c>
      <c r="F159">
        <f>(1/(1+EXP(('S Curve Equation'!$B$11-F114*'S Curve Equation'!$B$12)*'S Curve Equation'!$B$10))+'S Curve Equation'!$B$13)*'S Curve Equation'!$B$14</f>
        <v>0.18380124454537117</v>
      </c>
      <c r="G159">
        <f>(1/(1+EXP(('S Curve Equation'!$B$11-G114*'S Curve Equation'!$B$12)*'S Curve Equation'!$B$10))+'S Curve Equation'!$B$13)*'S Curve Equation'!$B$14</f>
        <v>0.18423442074265309</v>
      </c>
      <c r="H159">
        <f>(1/(1+EXP(('S Curve Equation'!$B$11-H114*'S Curve Equation'!$B$12)*'S Curve Equation'!$B$10))+'S Curve Equation'!$B$13)*'S Curve Equation'!$B$14</f>
        <v>0.18466194612286646</v>
      </c>
      <c r="I159">
        <f>(1/(1+EXP(('S Curve Equation'!$B$11-I114*'S Curve Equation'!$B$12)*'S Curve Equation'!$B$10))+'S Curve Equation'!$B$13)*'S Curve Equation'!$B$14</f>
        <v>0.1851004112871579</v>
      </c>
      <c r="J159">
        <f>(1/(1+EXP(('S Curve Equation'!$B$11-J114*'S Curve Equation'!$B$12)*'S Curve Equation'!$B$10))+'S Curve Equation'!$B$13)*'S Curve Equation'!$B$14</f>
        <v>0.18553984286487898</v>
      </c>
      <c r="K159">
        <f>(1/(1+EXP(('S Curve Equation'!$B$11-K114*'S Curve Equation'!$B$12)*'S Curve Equation'!$B$10))+'S Curve Equation'!$B$13)*'S Curve Equation'!$B$14</f>
        <v>0.18596636714583048</v>
      </c>
      <c r="L159">
        <f>(1/(1+EXP(('S Curve Equation'!$B$11-L114*'S Curve Equation'!$B$12)*'S Curve Equation'!$B$10))+'S Curve Equation'!$B$13)*'S Curve Equation'!$B$14</f>
        <v>0.1863874676670092</v>
      </c>
      <c r="M159">
        <f>(1/(1+EXP(('S Curve Equation'!$B$11-M114*'S Curve Equation'!$B$12)*'S Curve Equation'!$B$10))+'S Curve Equation'!$B$13)*'S Curve Equation'!$B$14</f>
        <v>0.18680855610254013</v>
      </c>
      <c r="N159">
        <f>(1/(1+EXP(('S Curve Equation'!$B$11-N114*'S Curve Equation'!$B$12)*'S Curve Equation'!$B$10))+'S Curve Equation'!$B$13)*'S Curve Equation'!$B$14</f>
        <v>0.18722645830548093</v>
      </c>
      <c r="O159">
        <f>(1/(1+EXP(('S Curve Equation'!$B$11-O114*'S Curve Equation'!$B$12)*'S Curve Equation'!$B$10))+'S Curve Equation'!$B$13)*'S Curve Equation'!$B$14</f>
        <v>0.1876412088904664</v>
      </c>
      <c r="P159">
        <f>(1/(1+EXP(('S Curve Equation'!$B$11-P114*'S Curve Equation'!$B$12)*'S Curve Equation'!$B$10))+'S Curve Equation'!$B$13)*'S Curve Equation'!$B$14</f>
        <v>0.18805284199885144</v>
      </c>
      <c r="Q159">
        <f>(1/(1+EXP(('S Curve Equation'!$B$11-Q114*'S Curve Equation'!$B$12)*'S Curve Equation'!$B$10))+'S Curve Equation'!$B$13)*'S Curve Equation'!$B$14</f>
        <v>0.18846139130614031</v>
      </c>
      <c r="R159">
        <f>(1/(1+EXP(('S Curve Equation'!$B$11-R114*'S Curve Equation'!$B$12)*'S Curve Equation'!$B$10))+'S Curve Equation'!$B$13)*'S Curve Equation'!$B$14</f>
        <v>0.18886689002929627</v>
      </c>
      <c r="S159">
        <f>(1/(1+EXP(('S Curve Equation'!$B$11-S114*'S Curve Equation'!$B$12)*'S Curve Equation'!$B$10))+'S Curve Equation'!$B$13)*'S Curve Equation'!$B$14</f>
        <v>0.18926937093393131</v>
      </c>
      <c r="T159">
        <f>(1/(1+EXP(('S Curve Equation'!$B$11-T114*'S Curve Equation'!$B$12)*'S Curve Equation'!$B$10))+'S Curve Equation'!$B$13)*'S Curve Equation'!$B$14</f>
        <v>0.18966886634138039</v>
      </c>
      <c r="U159">
        <f>(1/(1+EXP(('S Curve Equation'!$B$11-U114*'S Curve Equation'!$B$12)*'S Curve Equation'!$B$10))+'S Curve Equation'!$B$13)*'S Curve Equation'!$B$14</f>
        <v>0.19006540813565789</v>
      </c>
      <c r="V159">
        <f>(1/(1+EXP(('S Curve Equation'!$B$11-V114*'S Curve Equation'!$B$12)*'S Curve Equation'!$B$10))+'S Curve Equation'!$B$13)*'S Curve Equation'!$B$14</f>
        <v>0.1904590277703003</v>
      </c>
      <c r="W159">
        <f>(1/(1+EXP(('S Curve Equation'!$B$11-W114*'S Curve Equation'!$B$12)*'S Curve Equation'!$B$10))+'S Curve Equation'!$B$13)*'S Curve Equation'!$B$14</f>
        <v>0.19084975627509754</v>
      </c>
      <c r="X159">
        <f>(1/(1+EXP(('S Curve Equation'!$B$11-X114*'S Curve Equation'!$B$12)*'S Curve Equation'!$B$10))+'S Curve Equation'!$B$13)*'S Curve Equation'!$B$14</f>
        <v>0.19123762426271179</v>
      </c>
      <c r="Y159">
        <f>(1/(1+EXP(('S Curve Equation'!$B$11-Y114*'S Curve Equation'!$B$12)*'S Curve Equation'!$B$10))+'S Curve Equation'!$B$13)*'S Curve Equation'!$B$14</f>
        <v>0.19162266193518745</v>
      </c>
      <c r="Z159">
        <f>(1/(1+EXP(('S Curve Equation'!$B$11-Z114*'S Curve Equation'!$B$12)*'S Curve Equation'!$B$10))+'S Curve Equation'!$B$13)*'S Curve Equation'!$B$14</f>
        <v>0.19200489909035248</v>
      </c>
      <c r="AA159">
        <f>(1/(1+EXP(('S Curve Equation'!$B$11-AA114*'S Curve Equation'!$B$12)*'S Curve Equation'!$B$10))+'S Curve Equation'!$B$13)*'S Curve Equation'!$B$14</f>
        <v>0.1923843651281163</v>
      </c>
      <c r="AB159">
        <f>(1/(1+EXP(('S Curve Equation'!$B$11-AB114*'S Curve Equation'!$B$12)*'S Curve Equation'!$B$10))+'S Curve Equation'!$B$13)*'S Curve Equation'!$B$14</f>
        <v>0.19276108905665859</v>
      </c>
      <c r="AC159">
        <f>(1/(1+EXP(('S Curve Equation'!$B$11-AC114*'S Curve Equation'!$B$12)*'S Curve Equation'!$B$10))+'S Curve Equation'!$B$13)*'S Curve Equation'!$B$14</f>
        <v>0.1931350994985187</v>
      </c>
      <c r="AD159">
        <f>(1/(1+EXP(('S Curve Equation'!$B$11-AD114*'S Curve Equation'!$B$12)*'S Curve Equation'!$B$10))+'S Curve Equation'!$B$13)*'S Curve Equation'!$B$14</f>
        <v>0.19350642469658175</v>
      </c>
      <c r="AE159">
        <f>(1/(1+EXP(('S Curve Equation'!$B$11-AE114*'S Curve Equation'!$B$12)*'S Curve Equation'!$B$10))+'S Curve Equation'!$B$13)*'S Curve Equation'!$B$14</f>
        <v>0.19387509251996518</v>
      </c>
      <c r="AF159">
        <f>(1/(1+EXP(('S Curve Equation'!$B$11-AF114*'S Curve Equation'!$B$12)*'S Curve Equation'!$B$10))+'S Curve Equation'!$B$13)*'S Curve Equation'!$B$14</f>
        <v>0.19424113046980748</v>
      </c>
    </row>
    <row r="160" spans="1:32" x14ac:dyDescent="0.25">
      <c r="A160" t="s">
        <v>62</v>
      </c>
      <c r="B160">
        <f>(1/(1+EXP(('S Curve Equation'!$B$11-B115*'S Curve Equation'!$B$12)*'S Curve Equation'!$B$10))+'S Curve Equation'!$B$13)*'S Curve Equation'!$B$14</f>
        <v>9.5433526011560757E-2</v>
      </c>
      <c r="C160">
        <f>(1/(1+EXP(('S Curve Equation'!$B$11-C115*'S Curve Equation'!$B$12)*'S Curve Equation'!$B$10))+'S Curve Equation'!$B$13)*'S Curve Equation'!$B$14</f>
        <v>9.5724345970552252E-2</v>
      </c>
      <c r="D160">
        <f>(1/(1+EXP(('S Curve Equation'!$B$11-D115*'S Curve Equation'!$B$12)*'S Curve Equation'!$B$10))+'S Curve Equation'!$B$13)*'S Curve Equation'!$B$14</f>
        <v>9.6043618406037423E-2</v>
      </c>
      <c r="E160">
        <f>(1/(1+EXP(('S Curve Equation'!$B$11-E115*'S Curve Equation'!$B$12)*'S Curve Equation'!$B$10))+'S Curve Equation'!$B$13)*'S Curve Equation'!$B$14</f>
        <v>9.6353652363260836E-2</v>
      </c>
      <c r="F160">
        <f>(1/(1+EXP(('S Curve Equation'!$B$11-F115*'S Curve Equation'!$B$12)*'S Curve Equation'!$B$10))+'S Curve Equation'!$B$13)*'S Curve Equation'!$B$14</f>
        <v>9.666131912369004E-2</v>
      </c>
      <c r="G160">
        <f>(1/(1+EXP(('S Curve Equation'!$B$11-G115*'S Curve Equation'!$B$12)*'S Curve Equation'!$B$10))+'S Curve Equation'!$B$13)*'S Curve Equation'!$B$14</f>
        <v>9.6957136778679384E-2</v>
      </c>
      <c r="H160">
        <f>(1/(1+EXP(('S Curve Equation'!$B$11-H115*'S Curve Equation'!$B$12)*'S Curve Equation'!$B$10))+'S Curve Equation'!$B$13)*'S Curve Equation'!$B$14</f>
        <v>9.7249304160364494E-2</v>
      </c>
      <c r="I160">
        <f>(1/(1+EXP(('S Curve Equation'!$B$11-I115*'S Curve Equation'!$B$12)*'S Curve Equation'!$B$10))+'S Curve Equation'!$B$13)*'S Curve Equation'!$B$14</f>
        <v>9.7549163003786257E-2</v>
      </c>
      <c r="J160">
        <f>(1/(1+EXP(('S Curve Equation'!$B$11-J115*'S Curve Equation'!$B$12)*'S Curve Equation'!$B$10))+'S Curve Equation'!$B$13)*'S Curve Equation'!$B$14</f>
        <v>9.784990145916872E-2</v>
      </c>
      <c r="K160">
        <f>(1/(1+EXP(('S Curve Equation'!$B$11-K115*'S Curve Equation'!$B$12)*'S Curve Equation'!$B$10))+'S Curve Equation'!$B$13)*'S Curve Equation'!$B$14</f>
        <v>9.8142015755657161E-2</v>
      </c>
      <c r="L160">
        <f>(1/(1+EXP(('S Curve Equation'!$B$11-L115*'S Curve Equation'!$B$12)*'S Curve Equation'!$B$10))+'S Curve Equation'!$B$13)*'S Curve Equation'!$B$14</f>
        <v>9.8430617741635959E-2</v>
      </c>
      <c r="M160">
        <f>(1/(1+EXP(('S Curve Equation'!$B$11-M115*'S Curve Equation'!$B$12)*'S Curve Equation'!$B$10))+'S Curve Equation'!$B$13)*'S Curve Equation'!$B$14</f>
        <v>9.8719412370662202E-2</v>
      </c>
      <c r="N160">
        <f>(1/(1+EXP(('S Curve Equation'!$B$11-N115*'S Curve Equation'!$B$12)*'S Curve Equation'!$B$10))+'S Curve Equation'!$B$13)*'S Curve Equation'!$B$14</f>
        <v>9.9006220399931413E-2</v>
      </c>
      <c r="O160">
        <f>(1/(1+EXP(('S Curve Equation'!$B$11-O115*'S Curve Equation'!$B$12)*'S Curve Equation'!$B$10))+'S Curve Equation'!$B$13)*'S Curve Equation'!$B$14</f>
        <v>9.9291061047983339E-2</v>
      </c>
      <c r="P160">
        <f>(1/(1+EXP(('S Curve Equation'!$B$11-P115*'S Curve Equation'!$B$12)*'S Curve Equation'!$B$10))+'S Curve Equation'!$B$13)*'S Curve Equation'!$B$14</f>
        <v>9.9573953309068902E-2</v>
      </c>
      <c r="Q160">
        <f>(1/(1+EXP(('S Curve Equation'!$B$11-Q115*'S Curve Equation'!$B$12)*'S Curve Equation'!$B$10))+'S Curve Equation'!$B$13)*'S Curve Equation'!$B$14</f>
        <v>9.9854915955846668E-2</v>
      </c>
      <c r="R160">
        <f>(1/(1+EXP(('S Curve Equation'!$B$11-R115*'S Curve Equation'!$B$12)*'S Curve Equation'!$B$10))+'S Curve Equation'!$B$13)*'S Curve Equation'!$B$14</f>
        <v>0.10013396754205899</v>
      </c>
      <c r="S160">
        <f>(1/(1+EXP(('S Curve Equation'!$B$11-S115*'S Curve Equation'!$B$12)*'S Curve Equation'!$B$10))+'S Curve Equation'!$B$13)*'S Curve Equation'!$B$14</f>
        <v>0.10041112640518711</v>
      </c>
      <c r="T160">
        <f>(1/(1+EXP(('S Curve Equation'!$B$11-T115*'S Curve Equation'!$B$12)*'S Curve Equation'!$B$10))+'S Curve Equation'!$B$13)*'S Curve Equation'!$B$14</f>
        <v>0.100686410669085</v>
      </c>
      <c r="U160">
        <f>(1/(1+EXP(('S Curve Equation'!$B$11-U115*'S Curve Equation'!$B$12)*'S Curve Equation'!$B$10))+'S Curve Equation'!$B$13)*'S Curve Equation'!$B$14</f>
        <v>0.10095983824659052</v>
      </c>
      <c r="V160">
        <f>(1/(1+EXP(('S Curve Equation'!$B$11-V115*'S Curve Equation'!$B$12)*'S Curve Equation'!$B$10))+'S Curve Equation'!$B$13)*'S Curve Equation'!$B$14</f>
        <v>0.10123142684211354</v>
      </c>
      <c r="W160">
        <f>(1/(1+EXP(('S Curve Equation'!$B$11-W115*'S Curve Equation'!$B$12)*'S Curve Equation'!$B$10))+'S Curve Equation'!$B$13)*'S Curve Equation'!$B$14</f>
        <v>0.10150119395420178</v>
      </c>
      <c r="X160">
        <f>(1/(1+EXP(('S Curve Equation'!$B$11-X115*'S Curve Equation'!$B$12)*'S Curve Equation'!$B$10))+'S Curve Equation'!$B$13)*'S Curve Equation'!$B$14</f>
        <v>0.10176915687808261</v>
      </c>
      <c r="Y160">
        <f>(1/(1+EXP(('S Curve Equation'!$B$11-Y115*'S Curve Equation'!$B$12)*'S Curve Equation'!$B$10))+'S Curve Equation'!$B$13)*'S Curve Equation'!$B$14</f>
        <v>0.10203533270818055</v>
      </c>
      <c r="Z160">
        <f>(1/(1+EXP(('S Curve Equation'!$B$11-Z115*'S Curve Equation'!$B$12)*'S Curve Equation'!$B$10))+'S Curve Equation'!$B$13)*'S Curve Equation'!$B$14</f>
        <v>0.10229973834061107</v>
      </c>
      <c r="AA160">
        <f>(1/(1+EXP(('S Curve Equation'!$B$11-AA115*'S Curve Equation'!$B$12)*'S Curve Equation'!$B$10))+'S Curve Equation'!$B$13)*'S Curve Equation'!$B$14</f>
        <v>0.10256239047565052</v>
      </c>
      <c r="AB160">
        <f>(1/(1+EXP(('S Curve Equation'!$B$11-AB115*'S Curve Equation'!$B$12)*'S Curve Equation'!$B$10))+'S Curve Equation'!$B$13)*'S Curve Equation'!$B$14</f>
        <v>0.10282330562017926</v>
      </c>
      <c r="AC160">
        <f>(1/(1+EXP(('S Curve Equation'!$B$11-AC115*'S Curve Equation'!$B$12)*'S Curve Equation'!$B$10))+'S Curve Equation'!$B$13)*'S Curve Equation'!$B$14</f>
        <v>0.10308250009010229</v>
      </c>
      <c r="AD160">
        <f>(1/(1+EXP(('S Curve Equation'!$B$11-AD115*'S Curve Equation'!$B$12)*'S Curve Equation'!$B$10))+'S Curve Equation'!$B$13)*'S Curve Equation'!$B$14</f>
        <v>0.10333999001274304</v>
      </c>
      <c r="AE160">
        <f>(1/(1+EXP(('S Curve Equation'!$B$11-AE115*'S Curve Equation'!$B$12)*'S Curve Equation'!$B$10))+'S Curve Equation'!$B$13)*'S Curve Equation'!$B$14</f>
        <v>0.10359579132921258</v>
      </c>
      <c r="AF160">
        <f>(1/(1+EXP(('S Curve Equation'!$B$11-AF115*'S Curve Equation'!$B$12)*'S Curve Equation'!$B$10))+'S Curve Equation'!$B$13)*'S Curve Equation'!$B$14</f>
        <v>0.10384991979675397</v>
      </c>
    </row>
    <row r="161" spans="1:32" x14ac:dyDescent="0.25">
      <c r="A161" t="s">
        <v>64</v>
      </c>
      <c r="B161">
        <f>(1/(1+EXP(('S Curve Equation'!$B$11-B116*'S Curve Equation'!$B$12)*'S Curve Equation'!$B$10))+'S Curve Equation'!$B$13)*'S Curve Equation'!$B$14</f>
        <v>0.10399999999999998</v>
      </c>
      <c r="C161">
        <f>(1/(1+EXP(('S Curve Equation'!$B$11-C116*'S Curve Equation'!$B$12)*'S Curve Equation'!$B$10))+'S Curve Equation'!$B$13)*'S Curve Equation'!$B$14</f>
        <v>0.10430716917757818</v>
      </c>
      <c r="D161">
        <f>(1/(1+EXP(('S Curve Equation'!$B$11-D116*'S Curve Equation'!$B$12)*'S Curve Equation'!$B$10))+'S Curve Equation'!$B$13)*'S Curve Equation'!$B$14</f>
        <v>0.1046443615010558</v>
      </c>
      <c r="E161">
        <f>(1/(1+EXP(('S Curve Equation'!$B$11-E116*'S Curve Equation'!$B$12)*'S Curve Equation'!$B$10))+'S Curve Equation'!$B$13)*'S Curve Equation'!$B$14</f>
        <v>0.10497176795411679</v>
      </c>
      <c r="F161">
        <f>(1/(1+EXP(('S Curve Equation'!$B$11-F116*'S Curve Equation'!$B$12)*'S Curve Equation'!$B$10))+'S Curve Equation'!$B$13)*'S Curve Equation'!$B$14</f>
        <v>0.10529664650096275</v>
      </c>
      <c r="G161">
        <f>(1/(1+EXP(('S Curve Equation'!$B$11-G116*'S Curve Equation'!$B$12)*'S Curve Equation'!$B$10))+'S Curve Equation'!$B$13)*'S Curve Equation'!$B$14</f>
        <v>0.10560898674821928</v>
      </c>
      <c r="H161">
        <f>(1/(1+EXP(('S Curve Equation'!$B$11-H116*'S Curve Equation'!$B$12)*'S Curve Equation'!$B$10))+'S Curve Equation'!$B$13)*'S Curve Equation'!$B$14</f>
        <v>0.10591744755279578</v>
      </c>
      <c r="I161">
        <f>(1/(1+EXP(('S Curve Equation'!$B$11-I116*'S Curve Equation'!$B$12)*'S Curve Equation'!$B$10))+'S Curve Equation'!$B$13)*'S Curve Equation'!$B$14</f>
        <v>0.1062340026624638</v>
      </c>
      <c r="J161">
        <f>(1/(1+EXP(('S Curve Equation'!$B$11-J116*'S Curve Equation'!$B$12)*'S Curve Equation'!$B$10))+'S Curve Equation'!$B$13)*'S Curve Equation'!$B$14</f>
        <v>0.10655145985848444</v>
      </c>
      <c r="K161">
        <f>(1/(1+EXP(('S Curve Equation'!$B$11-K116*'S Curve Equation'!$B$12)*'S Curve Equation'!$B$10))+'S Curve Equation'!$B$13)*'S Curve Equation'!$B$14</f>
        <v>0.10685978808833621</v>
      </c>
      <c r="L161">
        <f>(1/(1+EXP(('S Curve Equation'!$B$11-L116*'S Curve Equation'!$B$12)*'S Curve Equation'!$B$10))+'S Curve Equation'!$B$13)*'S Curve Equation'!$B$14</f>
        <v>0.10716438454134593</v>
      </c>
      <c r="M161">
        <f>(1/(1+EXP(('S Curve Equation'!$B$11-M116*'S Curve Equation'!$B$12)*'S Curve Equation'!$B$10))+'S Curve Equation'!$B$13)*'S Curve Equation'!$B$14</f>
        <v>0.10746915996111843</v>
      </c>
      <c r="N161">
        <f>(1/(1+EXP(('S Curve Equation'!$B$11-N116*'S Curve Equation'!$B$12)*'S Curve Equation'!$B$10))+'S Curve Equation'!$B$13)*'S Curve Equation'!$B$14</f>
        <v>0.1077718147769928</v>
      </c>
      <c r="O161">
        <f>(1/(1+EXP(('S Curve Equation'!$B$11-O116*'S Curve Equation'!$B$12)*'S Curve Equation'!$B$10))+'S Curve Equation'!$B$13)*'S Curve Equation'!$B$14</f>
        <v>0.10807236980135465</v>
      </c>
      <c r="P161">
        <f>(1/(1+EXP(('S Curve Equation'!$B$11-P116*'S Curve Equation'!$B$12)*'S Curve Equation'!$B$10))+'S Curve Equation'!$B$13)*'S Curve Equation'!$B$14</f>
        <v>0.10837084559853571</v>
      </c>
      <c r="Q161">
        <f>(1/(1+EXP(('S Curve Equation'!$B$11-Q116*'S Curve Equation'!$B$12)*'S Curve Equation'!$B$10))+'S Curve Equation'!$B$13)*'S Curve Equation'!$B$14</f>
        <v>0.10866726248791983</v>
      </c>
      <c r="R161">
        <f>(1/(1+EXP(('S Curve Equation'!$B$11-R116*'S Curve Equation'!$B$12)*'S Curve Equation'!$B$10))+'S Curve Equation'!$B$13)*'S Curve Equation'!$B$14</f>
        <v>0.10896164054702238</v>
      </c>
      <c r="S161">
        <f>(1/(1+EXP(('S Curve Equation'!$B$11-S116*'S Curve Equation'!$B$12)*'S Curve Equation'!$B$10))+'S Curve Equation'!$B$13)*'S Curve Equation'!$B$14</f>
        <v>0.10925399961453953</v>
      </c>
      <c r="T161">
        <f>(1/(1+EXP(('S Curve Equation'!$B$11-T116*'S Curve Equation'!$B$12)*'S Curve Equation'!$B$10))+'S Curve Equation'!$B$13)*'S Curve Equation'!$B$14</f>
        <v>0.10954435929337022</v>
      </c>
      <c r="U161">
        <f>(1/(1+EXP(('S Curve Equation'!$B$11-U116*'S Curve Equation'!$B$12)*'S Curve Equation'!$B$10))+'S Curve Equation'!$B$13)*'S Curve Equation'!$B$14</f>
        <v>0.10983273895360816</v>
      </c>
      <c r="V161">
        <f>(1/(1+EXP(('S Curve Equation'!$B$11-V116*'S Curve Equation'!$B$12)*'S Curve Equation'!$B$10))+'S Curve Equation'!$B$13)*'S Curve Equation'!$B$14</f>
        <v>0.11011915773550286</v>
      </c>
      <c r="W161">
        <f>(1/(1+EXP(('S Curve Equation'!$B$11-W116*'S Curve Equation'!$B$12)*'S Curve Equation'!$B$10))+'S Curve Equation'!$B$13)*'S Curve Equation'!$B$14</f>
        <v>0.11040363455239259</v>
      </c>
      <c r="X161">
        <f>(1/(1+EXP(('S Curve Equation'!$B$11-X116*'S Curve Equation'!$B$12)*'S Curve Equation'!$B$10))+'S Curve Equation'!$B$13)*'S Curve Equation'!$B$14</f>
        <v>0.11068618809360538</v>
      </c>
      <c r="Y161">
        <f>(1/(1+EXP(('S Curve Equation'!$B$11-Y116*'S Curve Equation'!$B$12)*'S Curve Equation'!$B$10))+'S Curve Equation'!$B$13)*'S Curve Equation'!$B$14</f>
        <v>0.11096683682733011</v>
      </c>
      <c r="Z161">
        <f>(1/(1+EXP(('S Curve Equation'!$B$11-Z116*'S Curve Equation'!$B$12)*'S Curve Equation'!$B$10))+'S Curve Equation'!$B$13)*'S Curve Equation'!$B$14</f>
        <v>0.11124559900345639</v>
      </c>
      <c r="AA161">
        <f>(1/(1+EXP(('S Curve Equation'!$B$11-AA116*'S Curve Equation'!$B$12)*'S Curve Equation'!$B$10))+'S Curve Equation'!$B$13)*'S Curve Equation'!$B$14</f>
        <v>0.11152249265638445</v>
      </c>
      <c r="AB161">
        <f>(1/(1+EXP(('S Curve Equation'!$B$11-AB116*'S Curve Equation'!$B$12)*'S Curve Equation'!$B$10))+'S Curve Equation'!$B$13)*'S Curve Equation'!$B$14</f>
        <v>0.11179753560780294</v>
      </c>
      <c r="AC161">
        <f>(1/(1+EXP(('S Curve Equation'!$B$11-AC116*'S Curve Equation'!$B$12)*'S Curve Equation'!$B$10))+'S Curve Equation'!$B$13)*'S Curve Equation'!$B$14</f>
        <v>0.1120707454694356</v>
      </c>
      <c r="AD161">
        <f>(1/(1+EXP(('S Curve Equation'!$B$11-AD116*'S Curve Equation'!$B$12)*'S Curve Equation'!$B$10))+'S Curve Equation'!$B$13)*'S Curve Equation'!$B$14</f>
        <v>0.11234213964575766</v>
      </c>
      <c r="AE161">
        <f>(1/(1+EXP(('S Curve Equation'!$B$11-AE116*'S Curve Equation'!$B$12)*'S Curve Equation'!$B$10))+'S Curve Equation'!$B$13)*'S Curve Equation'!$B$14</f>
        <v>0.11261173533668013</v>
      </c>
      <c r="AF161">
        <f>(1/(1+EXP(('S Curve Equation'!$B$11-AF116*'S Curve Equation'!$B$12)*'S Curve Equation'!$B$10))+'S Curve Equation'!$B$13)*'S Curve Equation'!$B$14</f>
        <v>0.11287954954020331</v>
      </c>
    </row>
    <row r="162" spans="1:32" x14ac:dyDescent="0.25">
      <c r="A162" t="s">
        <v>66</v>
      </c>
      <c r="B162">
        <f>(1/(1+EXP(('S Curve Equation'!$B$11-B117*'S Curve Equation'!$B$12)*'S Curve Equation'!$B$10))+'S Curve Equation'!$B$13)*'S Curve Equation'!$B$14</f>
        <v>7.8999999999999973E-2</v>
      </c>
      <c r="C162">
        <f>(1/(1+EXP(('S Curve Equation'!$B$11-C117*'S Curve Equation'!$B$12)*'S Curve Equation'!$B$10))+'S Curve Equation'!$B$13)*'S Curve Equation'!$B$14</f>
        <v>7.9257421807429049E-2</v>
      </c>
      <c r="D162">
        <f>(1/(1+EXP(('S Curve Equation'!$B$11-D117*'S Curve Equation'!$B$12)*'S Curve Equation'!$B$10))+'S Curve Equation'!$B$13)*'S Curve Equation'!$B$14</f>
        <v>7.9540078187489427E-2</v>
      </c>
      <c r="E162">
        <f>(1/(1+EXP(('S Curve Equation'!$B$11-E117*'S Curve Equation'!$B$12)*'S Curve Equation'!$B$10))+'S Curve Equation'!$B$13)*'S Curve Equation'!$B$14</f>
        <v>7.9814605242719175E-2</v>
      </c>
      <c r="F162">
        <f>(1/(1+EXP(('S Curve Equation'!$B$11-F117*'S Curve Equation'!$B$12)*'S Curve Equation'!$B$10))+'S Curve Equation'!$B$13)*'S Curve Equation'!$B$14</f>
        <v>8.0087084481891196E-2</v>
      </c>
      <c r="G162">
        <f>(1/(1+EXP(('S Curve Equation'!$B$11-G117*'S Curve Equation'!$B$12)*'S Curve Equation'!$B$10))+'S Curve Equation'!$B$13)*'S Curve Equation'!$B$14</f>
        <v>8.0349115072019778E-2</v>
      </c>
      <c r="H162">
        <f>(1/(1+EXP(('S Curve Equation'!$B$11-H117*'S Curve Equation'!$B$12)*'S Curve Equation'!$B$10))+'S Curve Equation'!$B$13)*'S Curve Equation'!$B$14</f>
        <v>8.0607955829604241E-2</v>
      </c>
      <c r="I162">
        <f>(1/(1+EXP(('S Curve Equation'!$B$11-I117*'S Curve Equation'!$B$12)*'S Curve Equation'!$B$10))+'S Curve Equation'!$B$13)*'S Curve Equation'!$B$14</f>
        <v>8.0873655623635868E-2</v>
      </c>
      <c r="J162">
        <f>(1/(1+EXP(('S Curve Equation'!$B$11-J117*'S Curve Equation'!$B$12)*'S Curve Equation'!$B$10))+'S Curve Equation'!$B$13)*'S Curve Equation'!$B$14</f>
        <v>8.1140180466881595E-2</v>
      </c>
      <c r="K162">
        <f>(1/(1+EXP(('S Curve Equation'!$B$11-K117*'S Curve Equation'!$B$12)*'S Curve Equation'!$B$10))+'S Curve Equation'!$B$13)*'S Curve Equation'!$B$14</f>
        <v>8.1399105984330034E-2</v>
      </c>
      <c r="L162">
        <f>(1/(1+EXP(('S Curve Equation'!$B$11-L117*'S Curve Equation'!$B$12)*'S Curve Equation'!$B$10))+'S Curve Equation'!$B$13)*'S Curve Equation'!$B$14</f>
        <v>8.1654960484256342E-2</v>
      </c>
      <c r="M162">
        <f>(1/(1+EXP(('S Curve Equation'!$B$11-M117*'S Curve Equation'!$B$12)*'S Curve Equation'!$B$10))+'S Curve Equation'!$B$13)*'S Curve Equation'!$B$14</f>
        <v>8.1911027741133666E-2</v>
      </c>
      <c r="N162">
        <f>(1/(1+EXP(('S Curve Equation'!$B$11-N117*'S Curve Equation'!$B$12)*'S Curve Equation'!$B$10))+'S Curve Equation'!$B$13)*'S Curve Equation'!$B$14</f>
        <v>8.2165375030746765E-2</v>
      </c>
      <c r="O162">
        <f>(1/(1+EXP(('S Curve Equation'!$B$11-O117*'S Curve Equation'!$B$12)*'S Curve Equation'!$B$10))+'S Curve Equation'!$B$13)*'S Curve Equation'!$B$14</f>
        <v>8.2418018490607453E-2</v>
      </c>
      <c r="P162">
        <f>(1/(1+EXP(('S Curve Equation'!$B$11-P117*'S Curve Equation'!$B$12)*'S Curve Equation'!$B$10))+'S Curve Equation'!$B$13)*'S Curve Equation'!$B$14</f>
        <v>8.2668974078432961E-2</v>
      </c>
      <c r="Q162">
        <f>(1/(1+EXP(('S Curve Equation'!$B$11-Q117*'S Curve Equation'!$B$12)*'S Curve Equation'!$B$10))+'S Curve Equation'!$B$13)*'S Curve Equation'!$B$14</f>
        <v>8.291825757410469E-2</v>
      </c>
      <c r="R162">
        <f>(1/(1+EXP(('S Curve Equation'!$B$11-R117*'S Curve Equation'!$B$12)*'S Curve Equation'!$B$10))+'S Curve Equation'!$B$13)*'S Curve Equation'!$B$14</f>
        <v>8.3165884581620192E-2</v>
      </c>
      <c r="S162">
        <f>(1/(1+EXP(('S Curve Equation'!$B$11-S117*'S Curve Equation'!$B$12)*'S Curve Equation'!$B$10))+'S Curve Equation'!$B$13)*'S Curve Equation'!$B$14</f>
        <v>8.3411870531036006E-2</v>
      </c>
      <c r="T162">
        <f>(1/(1+EXP(('S Curve Equation'!$B$11-T117*'S Curve Equation'!$B$12)*'S Curve Equation'!$B$10))+'S Curve Equation'!$B$13)*'S Curve Equation'!$B$14</f>
        <v>8.3656230680402247E-2</v>
      </c>
      <c r="U162">
        <f>(1/(1+EXP(('S Curve Equation'!$B$11-U117*'S Curve Equation'!$B$12)*'S Curve Equation'!$B$10))+'S Curve Equation'!$B$13)*'S Curve Equation'!$B$14</f>
        <v>8.3898980117686275E-2</v>
      </c>
      <c r="V162">
        <f>(1/(1+EXP(('S Curve Equation'!$B$11-V117*'S Curve Equation'!$B$12)*'S Curve Equation'!$B$10))+'S Curve Equation'!$B$13)*'S Curve Equation'!$B$14</f>
        <v>8.4140133762685629E-2</v>
      </c>
      <c r="W162">
        <f>(1/(1+EXP(('S Curve Equation'!$B$11-W117*'S Curve Equation'!$B$12)*'S Curve Equation'!$B$10))+'S Curve Equation'!$B$13)*'S Curve Equation'!$B$14</f>
        <v>8.4379706368930538E-2</v>
      </c>
      <c r="X162">
        <f>(1/(1+EXP(('S Curve Equation'!$B$11-X117*'S Curve Equation'!$B$12)*'S Curve Equation'!$B$10))+'S Curve Equation'!$B$13)*'S Curve Equation'!$B$14</f>
        <v>8.4617712525573666E-2</v>
      </c>
      <c r="Y162">
        <f>(1/(1+EXP(('S Curve Equation'!$B$11-Y117*'S Curve Equation'!$B$12)*'S Curve Equation'!$B$10))+'S Curve Equation'!$B$13)*'S Curve Equation'!$B$14</f>
        <v>8.485416665926776E-2</v>
      </c>
      <c r="Z162">
        <f>(1/(1+EXP(('S Curve Equation'!$B$11-Z117*'S Curve Equation'!$B$12)*'S Curve Equation'!$B$10))+'S Curve Equation'!$B$13)*'S Curve Equation'!$B$14</f>
        <v>8.5089083036029939E-2</v>
      </c>
      <c r="AA162">
        <f>(1/(1+EXP(('S Curve Equation'!$B$11-AA117*'S Curve Equation'!$B$12)*'S Curve Equation'!$B$10))+'S Curve Equation'!$B$13)*'S Curve Equation'!$B$14</f>
        <v>8.5322475763093861E-2</v>
      </c>
      <c r="AB162">
        <f>(1/(1+EXP(('S Curve Equation'!$B$11-AB117*'S Curve Equation'!$B$12)*'S Curve Equation'!$B$10))+'S Curve Equation'!$B$13)*'S Curve Equation'!$B$14</f>
        <v>8.5554358790746077E-2</v>
      </c>
      <c r="AC162">
        <f>(1/(1+EXP(('S Curve Equation'!$B$11-AC117*'S Curve Equation'!$B$12)*'S Curve Equation'!$B$10))+'S Curve Equation'!$B$13)*'S Curve Equation'!$B$14</f>
        <v>8.5784745914149987E-2</v>
      </c>
      <c r="AD162">
        <f>(1/(1+EXP(('S Curve Equation'!$B$11-AD117*'S Curve Equation'!$B$12)*'S Curve Equation'!$B$10))+'S Curve Equation'!$B$13)*'S Curve Equation'!$B$14</f>
        <v>8.6013650775153883E-2</v>
      </c>
      <c r="AE162">
        <f>(1/(1+EXP(('S Curve Equation'!$B$11-AE117*'S Curve Equation'!$B$12)*'S Curve Equation'!$B$10))+'S Curve Equation'!$B$13)*'S Curve Equation'!$B$14</f>
        <v>8.6241086864085256E-2</v>
      </c>
      <c r="AF162">
        <f>(1/(1+EXP(('S Curve Equation'!$B$11-AF117*'S Curve Equation'!$B$12)*'S Curve Equation'!$B$10))+'S Curve Equation'!$B$13)*'S Curve Equation'!$B$14</f>
        <v>8.6467067521529134E-2</v>
      </c>
    </row>
    <row r="163" spans="1:32" x14ac:dyDescent="0.25">
      <c r="A163" t="s">
        <v>68</v>
      </c>
      <c r="B163">
        <f>(1/(1+EXP(('S Curve Equation'!$B$11-B118*'S Curve Equation'!$B$12)*'S Curve Equation'!$B$10))+'S Curve Equation'!$B$13)*'S Curve Equation'!$B$14</f>
        <v>7.3999999999999996E-2</v>
      </c>
      <c r="C163">
        <f>(1/(1+EXP(('S Curve Equation'!$B$11-C118*'S Curve Equation'!$B$12)*'S Curve Equation'!$B$10))+'S Curve Equation'!$B$13)*'S Curve Equation'!$B$14</f>
        <v>7.4246698668046576E-2</v>
      </c>
      <c r="D163">
        <f>(1/(1+EXP(('S Curve Equation'!$B$11-D118*'S Curve Equation'!$B$12)*'S Curve Equation'!$B$10))+'S Curve Equation'!$B$13)*'S Curve Equation'!$B$14</f>
        <v>7.451759616904341E-2</v>
      </c>
      <c r="E163">
        <f>(1/(1+EXP(('S Curve Equation'!$B$11-E118*'S Curve Equation'!$B$12)*'S Curve Equation'!$B$10))+'S Curve Equation'!$B$13)*'S Curve Equation'!$B$14</f>
        <v>7.4780717970707872E-2</v>
      </c>
      <c r="F163">
        <f>(1/(1+EXP(('S Curve Equation'!$B$11-F118*'S Curve Equation'!$B$12)*'S Curve Equation'!$B$10))+'S Curve Equation'!$B$13)*'S Curve Equation'!$B$14</f>
        <v>7.504189204784173E-2</v>
      </c>
      <c r="G163">
        <f>(1/(1+EXP(('S Curve Equation'!$B$11-G118*'S Curve Equation'!$B$12)*'S Curve Equation'!$B$10))+'S Curve Equation'!$B$13)*'S Curve Equation'!$B$14</f>
        <v>7.5293065076643878E-2</v>
      </c>
      <c r="H163">
        <f>(1/(1+EXP(('S Curve Equation'!$B$11-H118*'S Curve Equation'!$B$12)*'S Curve Equation'!$B$10))+'S Curve Equation'!$B$13)*'S Curve Equation'!$B$14</f>
        <v>7.5541193985891791E-2</v>
      </c>
      <c r="I163">
        <f>(1/(1+EXP(('S Curve Equation'!$B$11-I118*'S Curve Equation'!$B$12)*'S Curve Equation'!$B$10))+'S Curve Equation'!$B$13)*'S Curve Equation'!$B$14</f>
        <v>7.5795912050796457E-2</v>
      </c>
      <c r="J163">
        <f>(1/(1+EXP(('S Curve Equation'!$B$11-J118*'S Curve Equation'!$B$12)*'S Curve Equation'!$B$10))+'S Curve Equation'!$B$13)*'S Curve Equation'!$B$14</f>
        <v>7.6051435264073819E-2</v>
      </c>
      <c r="K163">
        <f>(1/(1+EXP(('S Curve Equation'!$B$11-K118*'S Curve Equation'!$B$12)*'S Curve Equation'!$B$10))+'S Curve Equation'!$B$13)*'S Curve Equation'!$B$14</f>
        <v>7.6299686434865635E-2</v>
      </c>
      <c r="L163">
        <f>(1/(1+EXP(('S Curve Equation'!$B$11-L118*'S Curve Equation'!$B$12)*'S Curve Equation'!$B$10))+'S Curve Equation'!$B$13)*'S Curve Equation'!$B$14</f>
        <v>7.6545006336006846E-2</v>
      </c>
      <c r="M163">
        <f>(1/(1+EXP(('S Curve Equation'!$B$11-M118*'S Curve Equation'!$B$12)*'S Curve Equation'!$B$10))+'S Curve Equation'!$B$13)*'S Curve Equation'!$B$14</f>
        <v>7.6790543295631369E-2</v>
      </c>
      <c r="N163">
        <f>(1/(1+EXP(('S Curve Equation'!$B$11-N118*'S Curve Equation'!$B$12)*'S Curve Equation'!$B$10))+'S Curve Equation'!$B$13)*'S Curve Equation'!$B$14</f>
        <v>7.7034443934841101E-2</v>
      </c>
      <c r="O163">
        <f>(1/(1+EXP(('S Curve Equation'!$B$11-O118*'S Curve Equation'!$B$12)*'S Curve Equation'!$B$10))+'S Curve Equation'!$B$13)*'S Curve Equation'!$B$14</f>
        <v>7.7276723449495377E-2</v>
      </c>
      <c r="P163">
        <f>(1/(1+EXP(('S Curve Equation'!$B$11-P118*'S Curve Equation'!$B$12)*'S Curve Equation'!$B$10))+'S Curve Equation'!$B$13)*'S Curve Equation'!$B$14</f>
        <v>7.7517396868856739E-2</v>
      </c>
      <c r="Q163">
        <f>(1/(1+EXP(('S Curve Equation'!$B$11-Q118*'S Curve Equation'!$B$12)*'S Curve Equation'!$B$10))+'S Curve Equation'!$B$13)*'S Curve Equation'!$B$14</f>
        <v>7.7756479057339539E-2</v>
      </c>
      <c r="R163">
        <f>(1/(1+EXP(('S Curve Equation'!$B$11-R118*'S Curve Equation'!$B$12)*'S Curve Equation'!$B$10))+'S Curve Equation'!$B$13)*'S Curve Equation'!$B$14</f>
        <v>7.7993984716255113E-2</v>
      </c>
      <c r="S163">
        <f>(1/(1+EXP(('S Curve Equation'!$B$11-S118*'S Curve Equation'!$B$12)*'S Curve Equation'!$B$10))+'S Curve Equation'!$B$13)*'S Curve Equation'!$B$14</f>
        <v>7.8229928385551234E-2</v>
      </c>
      <c r="T163">
        <f>(1/(1+EXP(('S Curve Equation'!$B$11-T118*'S Curve Equation'!$B$12)*'S Curve Equation'!$B$10))+'S Curve Equation'!$B$13)*'S Curve Equation'!$B$14</f>
        <v>7.8464324445546657E-2</v>
      </c>
      <c r="U163">
        <f>(1/(1+EXP(('S Curve Equation'!$B$11-U118*'S Curve Equation'!$B$12)*'S Curve Equation'!$B$10))+'S Curve Equation'!$B$13)*'S Curve Equation'!$B$14</f>
        <v>7.8697187118657794E-2</v>
      </c>
      <c r="V163">
        <f>(1/(1+EXP(('S Curve Equation'!$B$11-V118*'S Curve Equation'!$B$12)*'S Curve Equation'!$B$10))+'S Curve Equation'!$B$13)*'S Curve Equation'!$B$14</f>
        <v>7.8928530471118516E-2</v>
      </c>
      <c r="W163">
        <f>(1/(1+EXP(('S Curve Equation'!$B$11-W118*'S Curve Equation'!$B$12)*'S Curve Equation'!$B$10))+'S Curve Equation'!$B$13)*'S Curve Equation'!$B$14</f>
        <v>7.9158368414691829E-2</v>
      </c>
      <c r="X163">
        <f>(1/(1+EXP(('S Curve Equation'!$B$11-X118*'S Curve Equation'!$B$12)*'S Curve Equation'!$B$10))+'S Curve Equation'!$B$13)*'S Curve Equation'!$B$14</f>
        <v>7.9386714708372746E-2</v>
      </c>
      <c r="Y163">
        <f>(1/(1+EXP(('S Curve Equation'!$B$11-Y118*'S Curve Equation'!$B$12)*'S Curve Equation'!$B$10))+'S Curve Equation'!$B$13)*'S Curve Equation'!$B$14</f>
        <v>7.9613582960081558E-2</v>
      </c>
      <c r="Z163">
        <f>(1/(1+EXP(('S Curve Equation'!$B$11-Z118*'S Curve Equation'!$B$12)*'S Curve Equation'!$B$10))+'S Curve Equation'!$B$13)*'S Curve Equation'!$B$14</f>
        <v>7.9838986628347319E-2</v>
      </c>
      <c r="AA163">
        <f>(1/(1+EXP(('S Curve Equation'!$B$11-AA118*'S Curve Equation'!$B$12)*'S Curve Equation'!$B$10))+'S Curve Equation'!$B$13)*'S Curve Equation'!$B$14</f>
        <v>8.0062939023981788E-2</v>
      </c>
      <c r="AB163">
        <f>(1/(1+EXP(('S Curve Equation'!$B$11-AB118*'S Curve Equation'!$B$12)*'S Curve Equation'!$B$10))+'S Curve Equation'!$B$13)*'S Curve Equation'!$B$14</f>
        <v>8.0285453311740959E-2</v>
      </c>
      <c r="AC163">
        <f>(1/(1+EXP(('S Curve Equation'!$B$11-AC118*'S Curve Equation'!$B$12)*'S Curve Equation'!$B$10))+'S Curve Equation'!$B$13)*'S Curve Equation'!$B$14</f>
        <v>8.0506542511976628E-2</v>
      </c>
      <c r="AD163">
        <f>(1/(1+EXP(('S Curve Equation'!$B$11-AD118*'S Curve Equation'!$B$12)*'S Curve Equation'!$B$10))+'S Curve Equation'!$B$13)*'S Curve Equation'!$B$14</f>
        <v>8.0726219502275626E-2</v>
      </c>
      <c r="AE163">
        <f>(1/(1+EXP(('S Curve Equation'!$B$11-AE118*'S Curve Equation'!$B$12)*'S Curve Equation'!$B$10))+'S Curve Equation'!$B$13)*'S Curve Equation'!$B$14</f>
        <v>8.0944497019087097E-2</v>
      </c>
      <c r="AF163">
        <f>(1/(1+EXP(('S Curve Equation'!$B$11-AF118*'S Curve Equation'!$B$12)*'S Curve Equation'!$B$10))+'S Curve Equation'!$B$13)*'S Curve Equation'!$B$14</f>
        <v>8.1161387659337877E-2</v>
      </c>
    </row>
    <row r="164" spans="1:32" x14ac:dyDescent="0.25">
      <c r="A164" t="s">
        <v>70</v>
      </c>
      <c r="B164">
        <f>(1/(1+EXP(('S Curve Equation'!$B$11-B119*'S Curve Equation'!$B$12)*'S Curve Equation'!$B$10))+'S Curve Equation'!$B$13)*'S Curve Equation'!$B$14</f>
        <v>0.11099279711884755</v>
      </c>
      <c r="C164">
        <f>(1/(1+EXP(('S Curve Equation'!$B$11-C119*'S Curve Equation'!$B$12)*'S Curve Equation'!$B$10))+'S Curve Equation'!$B$13)*'S Curve Equation'!$B$14</f>
        <v>0.1113128017829554</v>
      </c>
      <c r="D164">
        <f>(1/(1+EXP(('S Curve Equation'!$B$11-D119*'S Curve Equation'!$B$12)*'S Curve Equation'!$B$10))+'S Curve Equation'!$B$13)*'S Curve Equation'!$B$14</f>
        <v>0.11166406049411787</v>
      </c>
      <c r="E164">
        <f>(1/(1+EXP(('S Curve Equation'!$B$11-E119*'S Curve Equation'!$B$12)*'S Curve Equation'!$B$10))+'S Curve Equation'!$B$13)*'S Curve Equation'!$B$14</f>
        <v>0.11200510145086001</v>
      </c>
      <c r="F164">
        <f>(1/(1+EXP(('S Curve Equation'!$B$11-F119*'S Curve Equation'!$B$12)*'S Curve Equation'!$B$10))+'S Curve Equation'!$B$13)*'S Curve Equation'!$B$14</f>
        <v>0.11234348622947778</v>
      </c>
      <c r="G164">
        <f>(1/(1+EXP(('S Curve Equation'!$B$11-G119*'S Curve Equation'!$B$12)*'S Curve Equation'!$B$10))+'S Curve Equation'!$B$13)*'S Curve Equation'!$B$14</f>
        <v>0.11266878988397748</v>
      </c>
      <c r="H164">
        <f>(1/(1+EXP(('S Curve Equation'!$B$11-H119*'S Curve Equation'!$B$12)*'S Curve Equation'!$B$10))+'S Curve Equation'!$B$13)*'S Curve Equation'!$B$14</f>
        <v>0.112990032363727</v>
      </c>
      <c r="I164">
        <f>(1/(1+EXP(('S Curve Equation'!$B$11-I119*'S Curve Equation'!$B$12)*'S Curve Equation'!$B$10))+'S Curve Equation'!$B$13)*'S Curve Equation'!$B$14</f>
        <v>0.11331968317699957</v>
      </c>
      <c r="J164">
        <f>(1/(1+EXP(('S Curve Equation'!$B$11-J119*'S Curve Equation'!$B$12)*'S Curve Equation'!$B$10))+'S Curve Equation'!$B$13)*'S Curve Equation'!$B$14</f>
        <v>0.11365025168403935</v>
      </c>
      <c r="K164">
        <f>(1/(1+EXP(('S Curve Equation'!$B$11-K119*'S Curve Equation'!$B$12)*'S Curve Equation'!$B$10))+'S Curve Equation'!$B$13)*'S Curve Equation'!$B$14</f>
        <v>0.11397129340719005</v>
      </c>
      <c r="L164">
        <f>(1/(1+EXP(('S Curve Equation'!$B$11-L119*'S Curve Equation'!$B$12)*'S Curve Equation'!$B$10))+'S Curve Equation'!$B$13)*'S Curve Equation'!$B$14</f>
        <v>0.11428842940018591</v>
      </c>
      <c r="M164">
        <f>(1/(1+EXP(('S Curve Equation'!$B$11-M119*'S Curve Equation'!$B$12)*'S Curve Equation'!$B$10))+'S Curve Equation'!$B$13)*'S Curve Equation'!$B$14</f>
        <v>0.11460573178287757</v>
      </c>
      <c r="N164">
        <f>(1/(1+EXP(('S Curve Equation'!$B$11-N119*'S Curve Equation'!$B$12)*'S Curve Equation'!$B$10))+'S Curve Equation'!$B$13)*'S Curve Equation'!$B$14</f>
        <v>0.11492080668580476</v>
      </c>
      <c r="O164">
        <f>(1/(1+EXP(('S Curve Equation'!$B$11-O119*'S Curve Equation'!$B$12)*'S Curve Equation'!$B$10))+'S Curve Equation'!$B$13)*'S Curve Equation'!$B$14</f>
        <v>0.11523367621433518</v>
      </c>
      <c r="P164">
        <f>(1/(1+EXP(('S Curve Equation'!$B$11-P119*'S Curve Equation'!$B$12)*'S Curve Equation'!$B$10))+'S Curve Equation'!$B$13)*'S Curve Equation'!$B$14</f>
        <v>0.11554436220614496</v>
      </c>
      <c r="Q164">
        <f>(1/(1+EXP(('S Curve Equation'!$B$11-Q119*'S Curve Equation'!$B$12)*'S Curve Equation'!$B$10))+'S Curve Equation'!$B$13)*'S Curve Equation'!$B$14</f>
        <v>0.11585288623467194</v>
      </c>
      <c r="R164">
        <f>(1/(1+EXP(('S Curve Equation'!$B$11-R119*'S Curve Equation'!$B$12)*'S Curve Equation'!$B$10))+'S Curve Equation'!$B$13)*'S Curve Equation'!$B$14</f>
        <v>0.11615926961253413</v>
      </c>
      <c r="S164">
        <f>(1/(1+EXP(('S Curve Equation'!$B$11-S119*'S Curve Equation'!$B$12)*'S Curve Equation'!$B$10))+'S Curve Equation'!$B$13)*'S Curve Equation'!$B$14</f>
        <v>0.11646353339491342</v>
      </c>
      <c r="T164">
        <f>(1/(1+EXP(('S Curve Equation'!$B$11-T119*'S Curve Equation'!$B$12)*'S Curve Equation'!$B$10))+'S Curve Equation'!$B$13)*'S Curve Equation'!$B$14</f>
        <v>0.11676569838290385</v>
      </c>
      <c r="U164">
        <f>(1/(1+EXP(('S Curve Equation'!$B$11-U119*'S Curve Equation'!$B$12)*'S Curve Equation'!$B$10))+'S Curve Equation'!$B$13)*'S Curve Equation'!$B$14</f>
        <v>0.11706578512682486</v>
      </c>
      <c r="V164">
        <f>(1/(1+EXP(('S Curve Equation'!$B$11-V119*'S Curve Equation'!$B$12)*'S Curve Equation'!$B$10))+'S Curve Equation'!$B$13)*'S Curve Equation'!$B$14</f>
        <v>0.1173638139294968</v>
      </c>
      <c r="W164">
        <f>(1/(1+EXP(('S Curve Equation'!$B$11-W119*'S Curve Equation'!$B$12)*'S Curve Equation'!$B$10))+'S Curve Equation'!$B$13)*'S Curve Equation'!$B$14</f>
        <v>0.11765980484948259</v>
      </c>
      <c r="X164">
        <f>(1/(1+EXP(('S Curve Equation'!$B$11-X119*'S Curve Equation'!$B$12)*'S Curve Equation'!$B$10))+'S Curve Equation'!$B$13)*'S Curve Equation'!$B$14</f>
        <v>0.11795377770429154</v>
      </c>
      <c r="Y164">
        <f>(1/(1+EXP(('S Curve Equation'!$B$11-Y119*'S Curve Equation'!$B$12)*'S Curve Equation'!$B$10))+'S Curve Equation'!$B$13)*'S Curve Equation'!$B$14</f>
        <v>0.11824575207354712</v>
      </c>
      <c r="Z164">
        <f>(1/(1+EXP(('S Curve Equation'!$B$11-Z119*'S Curve Equation'!$B$12)*'S Curve Equation'!$B$10))+'S Curve Equation'!$B$13)*'S Curve Equation'!$B$14</f>
        <v>0.11853574730211841</v>
      </c>
      <c r="AA164">
        <f>(1/(1+EXP(('S Curve Equation'!$B$11-AA119*'S Curve Equation'!$B$12)*'S Curve Equation'!$B$10))+'S Curve Equation'!$B$13)*'S Curve Equation'!$B$14</f>
        <v>0.11882378250321586</v>
      </c>
      <c r="AB164">
        <f>(1/(1+EXP(('S Curve Equation'!$B$11-AB119*'S Curve Equation'!$B$12)*'S Curve Equation'!$B$10))+'S Curve Equation'!$B$13)*'S Curve Equation'!$B$14</f>
        <v>0.1191098765614485</v>
      </c>
      <c r="AC164">
        <f>(1/(1+EXP(('S Curve Equation'!$B$11-AC119*'S Curve Equation'!$B$12)*'S Curve Equation'!$B$10))+'S Curve Equation'!$B$13)*'S Curve Equation'!$B$14</f>
        <v>0.11939404813584654</v>
      </c>
      <c r="AD164">
        <f>(1/(1+EXP(('S Curve Equation'!$B$11-AD119*'S Curve Equation'!$B$12)*'S Curve Equation'!$B$10))+'S Curve Equation'!$B$13)*'S Curve Equation'!$B$14</f>
        <v>0.11967631566284655</v>
      </c>
      <c r="AE164">
        <f>(1/(1+EXP(('S Curve Equation'!$B$11-AE119*'S Curve Equation'!$B$12)*'S Curve Equation'!$B$10))+'S Curve Equation'!$B$13)*'S Curve Equation'!$B$14</f>
        <v>0.11995669735924058</v>
      </c>
      <c r="AF164">
        <f>(1/(1+EXP(('S Curve Equation'!$B$11-AF119*'S Curve Equation'!$B$12)*'S Curve Equation'!$B$10))+'S Curve Equation'!$B$13)*'S Curve Equation'!$B$14</f>
        <v>0.12023521122508932</v>
      </c>
    </row>
    <row r="165" spans="1:32" x14ac:dyDescent="0.25">
      <c r="A165" t="s">
        <v>72</v>
      </c>
      <c r="B165">
        <f>(1/(1+EXP(('S Curve Equation'!$B$11-B120*'S Curve Equation'!$B$12)*'S Curve Equation'!$B$10))+'S Curve Equation'!$B$13)*'S Curve Equation'!$B$14</f>
        <v>5.9999999999999991E-2</v>
      </c>
      <c r="C165">
        <f>(1/(1+EXP(('S Curve Equation'!$B$11-C120*'S Curve Equation'!$B$12)*'S Curve Equation'!$B$10))+'S Curve Equation'!$B$13)*'S Curve Equation'!$B$14</f>
        <v>6.0215168103258644E-2</v>
      </c>
      <c r="D165">
        <f>(1/(1+EXP(('S Curve Equation'!$B$11-D120*'S Curve Equation'!$B$12)*'S Curve Equation'!$B$10))+'S Curve Equation'!$B$13)*'S Curve Equation'!$B$14</f>
        <v>6.0451482523454392E-2</v>
      </c>
      <c r="E165">
        <f>(1/(1+EXP(('S Curve Equation'!$B$11-E120*'S Curve Equation'!$B$12)*'S Curve Equation'!$B$10))+'S Curve Equation'!$B$13)*'S Curve Equation'!$B$14</f>
        <v>6.0681054258193534E-2</v>
      </c>
      <c r="F165">
        <f>(1/(1+EXP(('S Curve Equation'!$B$11-F120*'S Curve Equation'!$B$12)*'S Curve Equation'!$B$10))+'S Curve Equation'!$B$13)*'S Curve Equation'!$B$14</f>
        <v>6.0908965886709264E-2</v>
      </c>
      <c r="G165">
        <f>(1/(1+EXP(('S Curve Equation'!$B$11-G120*'S Curve Equation'!$B$12)*'S Curve Equation'!$B$10))+'S Curve Equation'!$B$13)*'S Curve Equation'!$B$14</f>
        <v>6.1128187021074573E-2</v>
      </c>
      <c r="H165">
        <f>(1/(1+EXP(('S Curve Equation'!$B$11-H120*'S Curve Equation'!$B$12)*'S Curve Equation'!$B$10))+'S Curve Equation'!$B$13)*'S Curve Equation'!$B$14</f>
        <v>6.1344786700109517E-2</v>
      </c>
      <c r="I165">
        <f>(1/(1+EXP(('S Curve Equation'!$B$11-I120*'S Curve Equation'!$B$12)*'S Curve Equation'!$B$10))+'S Curve Equation'!$B$13)*'S Curve Equation'!$B$14</f>
        <v>6.1567174827983961E-2</v>
      </c>
      <c r="J165">
        <f>(1/(1+EXP(('S Curve Equation'!$B$11-J120*'S Curve Equation'!$B$12)*'S Curve Equation'!$B$10))+'S Curve Equation'!$B$13)*'S Curve Equation'!$B$14</f>
        <v>6.1790303074067646E-2</v>
      </c>
      <c r="K165">
        <f>(1/(1+EXP(('S Curve Equation'!$B$11-K120*'S Curve Equation'!$B$12)*'S Curve Equation'!$B$10))+'S Curve Equation'!$B$13)*'S Curve Equation'!$B$14</f>
        <v>6.2007116814003588E-2</v>
      </c>
      <c r="L165">
        <f>(1/(1+EXP(('S Curve Equation'!$B$11-L120*'S Curve Equation'!$B$12)*'S Curve Equation'!$B$10))+'S Curve Equation'!$B$13)*'S Curve Equation'!$B$14</f>
        <v>6.2221404898369213E-2</v>
      </c>
      <c r="M165">
        <f>(1/(1+EXP(('S Curve Equation'!$B$11-M120*'S Curve Equation'!$B$12)*'S Curve Equation'!$B$10))+'S Curve Equation'!$B$13)*'S Curve Equation'!$B$14</f>
        <v>6.2435916786991626E-2</v>
      </c>
      <c r="N165">
        <f>(1/(1+EXP(('S Curve Equation'!$B$11-N120*'S Curve Equation'!$B$12)*'S Curve Equation'!$B$10))+'S Curve Equation'!$B$13)*'S Curve Equation'!$B$14</f>
        <v>6.2649032942173957E-2</v>
      </c>
      <c r="O165">
        <f>(1/(1+EXP(('S Curve Equation'!$B$11-O120*'S Curve Equation'!$B$12)*'S Curve Equation'!$B$10))+'S Curve Equation'!$B$13)*'S Curve Equation'!$B$14</f>
        <v>6.2860765919009132E-2</v>
      </c>
      <c r="P165">
        <f>(1/(1+EXP(('S Curve Equation'!$B$11-P120*'S Curve Equation'!$B$12)*'S Curve Equation'!$B$10))+'S Curve Equation'!$B$13)*'S Curve Equation'!$B$14</f>
        <v>6.3071128141920743E-2</v>
      </c>
      <c r="Q165">
        <f>(1/(1+EXP(('S Curve Equation'!$B$11-Q120*'S Curve Equation'!$B$12)*'S Curve Equation'!$B$10))+'S Curve Equation'!$B$13)*'S Curve Equation'!$B$14</f>
        <v>6.3280131905862791E-2</v>
      </c>
      <c r="R165">
        <f>(1/(1+EXP(('S Curve Equation'!$B$11-R120*'S Curve Equation'!$B$12)*'S Curve Equation'!$B$10))+'S Curve Equation'!$B$13)*'S Curve Equation'!$B$14</f>
        <v>6.3487789377524098E-2</v>
      </c>
      <c r="S165">
        <f>(1/(1+EXP(('S Curve Equation'!$B$11-S120*'S Curve Equation'!$B$12)*'S Curve Equation'!$B$10))+'S Curve Equation'!$B$13)*'S Curve Equation'!$B$14</f>
        <v>6.3694112596535138E-2</v>
      </c>
      <c r="T165">
        <f>(1/(1+EXP(('S Curve Equation'!$B$11-T120*'S Curve Equation'!$B$12)*'S Curve Equation'!$B$10))+'S Curve Equation'!$B$13)*'S Curve Equation'!$B$14</f>
        <v>6.3899113476677941E-2</v>
      </c>
      <c r="U165">
        <f>(1/(1+EXP(('S Curve Equation'!$B$11-U120*'S Curve Equation'!$B$12)*'S Curve Equation'!$B$10))+'S Curve Equation'!$B$13)*'S Curve Equation'!$B$14</f>
        <v>6.4102803807096667E-2</v>
      </c>
      <c r="V165">
        <f>(1/(1+EXP(('S Curve Equation'!$B$11-V120*'S Curve Equation'!$B$12)*'S Curve Equation'!$B$10))+'S Curve Equation'!$B$13)*'S Curve Equation'!$B$14</f>
        <v>6.4305195253508293E-2</v>
      </c>
      <c r="W165">
        <f>(1/(1+EXP(('S Curve Equation'!$B$11-W120*'S Curve Equation'!$B$12)*'S Curve Equation'!$B$10))+'S Curve Equation'!$B$13)*'S Curve Equation'!$B$14</f>
        <v>6.4506299359413835E-2</v>
      </c>
      <c r="X165">
        <f>(1/(1+EXP(('S Curve Equation'!$B$11-X120*'S Curve Equation'!$B$12)*'S Curve Equation'!$B$10))+'S Curve Equation'!$B$13)*'S Curve Equation'!$B$14</f>
        <v>6.4706127547308701E-2</v>
      </c>
      <c r="Y165">
        <f>(1/(1+EXP(('S Curve Equation'!$B$11-Y120*'S Curve Equation'!$B$12)*'S Curve Equation'!$B$10))+'S Curve Equation'!$B$13)*'S Curve Equation'!$B$14</f>
        <v>6.4904691119889835E-2</v>
      </c>
      <c r="Z165">
        <f>(1/(1+EXP(('S Curve Equation'!$B$11-Z120*'S Curve Equation'!$B$12)*'S Curve Equation'!$B$10))+'S Curve Equation'!$B$13)*'S Curve Equation'!$B$14</f>
        <v>6.5102001261262296E-2</v>
      </c>
      <c r="AA165">
        <f>(1/(1+EXP(('S Curve Equation'!$B$11-AA120*'S Curve Equation'!$B$12)*'S Curve Equation'!$B$10))+'S Curve Equation'!$B$13)*'S Curve Equation'!$B$14</f>
        <v>6.5298069038142337E-2</v>
      </c>
      <c r="AB165">
        <f>(1/(1+EXP(('S Curve Equation'!$B$11-AB120*'S Curve Equation'!$B$12)*'S Curve Equation'!$B$10))+'S Curve Equation'!$B$13)*'S Curve Equation'!$B$14</f>
        <v>6.5492905401056747E-2</v>
      </c>
      <c r="AC165">
        <f>(1/(1+EXP(('S Curve Equation'!$B$11-AC120*'S Curve Equation'!$B$12)*'S Curve Equation'!$B$10))+'S Curve Equation'!$B$13)*'S Curve Equation'!$B$14</f>
        <v>6.5686521185538416E-2</v>
      </c>
      <c r="AD165">
        <f>(1/(1+EXP(('S Curve Equation'!$B$11-AD120*'S Curve Equation'!$B$12)*'S Curve Equation'!$B$10))+'S Curve Equation'!$B$13)*'S Curve Equation'!$B$14</f>
        <v>6.5878927113317248E-2</v>
      </c>
      <c r="AE165">
        <f>(1/(1+EXP(('S Curve Equation'!$B$11-AE120*'S Curve Equation'!$B$12)*'S Curve Equation'!$B$10))+'S Curve Equation'!$B$13)*'S Curve Equation'!$B$14</f>
        <v>6.6070133793506763E-2</v>
      </c>
      <c r="AF165">
        <f>(1/(1+EXP(('S Curve Equation'!$B$11-AF120*'S Curve Equation'!$B$12)*'S Curve Equation'!$B$10))+'S Curve Equation'!$B$13)*'S Curve Equation'!$B$14</f>
        <v>6.6260151723784882E-2</v>
      </c>
    </row>
    <row r="166" spans="1:32" x14ac:dyDescent="0.25">
      <c r="A166" t="s">
        <v>74</v>
      </c>
      <c r="B166">
        <f>(1/(1+EXP(('S Curve Equation'!$B$11-B121*'S Curve Equation'!$B$12)*'S Curve Equation'!$B$10))+'S Curve Equation'!$B$13)*'S Curve Equation'!$B$14</f>
        <v>0.11800000000000001</v>
      </c>
      <c r="C166">
        <f>(1/(1+EXP(('S Curve Equation'!$B$11-C121*'S Curve Equation'!$B$12)*'S Curve Equation'!$B$10))+'S Curve Equation'!$B$13)*'S Curve Equation'!$B$14</f>
        <v>0.11833242195652721</v>
      </c>
      <c r="D166">
        <f>(1/(1+EXP(('S Curve Equation'!$B$11-D121*'S Curve Equation'!$B$12)*'S Curve Equation'!$B$10))+'S Curve Equation'!$B$13)*'S Curve Equation'!$B$14</f>
        <v>0.11869728684379634</v>
      </c>
      <c r="E166">
        <f>(1/(1+EXP(('S Curve Equation'!$B$11-E121*'S Curve Equation'!$B$12)*'S Curve Equation'!$B$10))+'S Curve Equation'!$B$13)*'S Curve Equation'!$B$14</f>
        <v>0.1190515143100403</v>
      </c>
      <c r="F166">
        <f>(1/(1+EXP(('S Curve Equation'!$B$11-F121*'S Curve Equation'!$B$12)*'S Curve Equation'!$B$10))+'S Curve Equation'!$B$13)*'S Curve Equation'!$B$14</f>
        <v>0.11940295968176286</v>
      </c>
      <c r="G166">
        <f>(1/(1+EXP(('S Curve Equation'!$B$11-G121*'S Curve Equation'!$B$12)*'S Curve Equation'!$B$10))+'S Curve Equation'!$B$13)*'S Curve Equation'!$B$14</f>
        <v>0.11974079727239387</v>
      </c>
      <c r="H166">
        <f>(1/(1+EXP(('S Curve Equation'!$B$11-H121*'S Curve Equation'!$B$12)*'S Curve Equation'!$B$10))+'S Curve Equation'!$B$13)*'S Curve Equation'!$B$14</f>
        <v>0.12007439630291349</v>
      </c>
      <c r="I166">
        <f>(1/(1+EXP(('S Curve Equation'!$B$11-I121*'S Curve Equation'!$B$12)*'S Curve Equation'!$B$10))+'S Curve Equation'!$B$13)*'S Curve Equation'!$B$14</f>
        <v>0.120416705524171</v>
      </c>
      <c r="J166">
        <f>(1/(1+EXP(('S Curve Equation'!$B$11-J121*'S Curve Equation'!$B$12)*'S Curve Equation'!$B$10))+'S Curve Equation'!$B$13)*'S Curve Equation'!$B$14</f>
        <v>0.12075994577225252</v>
      </c>
      <c r="K166">
        <f>(1/(1+EXP(('S Curve Equation'!$B$11-K121*'S Curve Equation'!$B$12)*'S Curve Equation'!$B$10))+'S Curve Equation'!$B$13)*'S Curve Equation'!$B$14</f>
        <v>0.12109327307823876</v>
      </c>
      <c r="L166">
        <f>(1/(1+EXP(('S Curve Equation'!$B$11-L121*'S Curve Equation'!$B$12)*'S Curve Equation'!$B$10))+'S Curve Equation'!$B$13)*'S Curve Equation'!$B$14</f>
        <v>0.12142252493512029</v>
      </c>
      <c r="M166">
        <f>(1/(1+EXP(('S Curve Equation'!$B$11-M121*'S Curve Equation'!$B$12)*'S Curve Equation'!$B$10))+'S Curve Equation'!$B$13)*'S Curve Equation'!$B$14</f>
        <v>0.12175192942022574</v>
      </c>
      <c r="N166">
        <f>(1/(1+EXP(('S Curve Equation'!$B$11-N121*'S Curve Equation'!$B$12)*'S Curve Equation'!$B$10))+'S Curve Equation'!$B$13)*'S Curve Equation'!$B$14</f>
        <v>0.12207900158410798</v>
      </c>
      <c r="O166">
        <f>(1/(1+EXP(('S Curve Equation'!$B$11-O121*'S Curve Equation'!$B$12)*'S Curve Equation'!$B$10))+'S Curve Equation'!$B$13)*'S Curve Equation'!$B$14</f>
        <v>0.12240376481942376</v>
      </c>
      <c r="P166">
        <f>(1/(1+EXP(('S Curve Equation'!$B$11-P121*'S Curve Equation'!$B$12)*'S Curve Equation'!$B$10))+'S Curve Equation'!$B$13)*'S Curve Equation'!$B$14</f>
        <v>0.12272624223127652</v>
      </c>
      <c r="Q166">
        <f>(1/(1+EXP(('S Curve Equation'!$B$11-Q121*'S Curve Equation'!$B$12)*'S Curve Equation'!$B$10))+'S Curve Equation'!$B$13)*'S Curve Equation'!$B$14</f>
        <v>0.12304645664102681</v>
      </c>
      <c r="R166">
        <f>(1/(1+EXP(('S Curve Equation'!$B$11-R121*'S Curve Equation'!$B$12)*'S Curve Equation'!$B$10))+'S Curve Equation'!$B$13)*'S Curve Equation'!$B$14</f>
        <v>0.12336443059006132</v>
      </c>
      <c r="S166">
        <f>(1/(1+EXP(('S Curve Equation'!$B$11-S121*'S Curve Equation'!$B$12)*'S Curve Equation'!$B$10))+'S Curve Equation'!$B$13)*'S Curve Equation'!$B$14</f>
        <v>0.12368018634351914</v>
      </c>
      <c r="T166">
        <f>(1/(1+EXP(('S Curve Equation'!$B$11-T121*'S Curve Equation'!$B$12)*'S Curve Equation'!$B$10))+'S Curve Equation'!$B$13)*'S Curve Equation'!$B$14</f>
        <v>0.12399374589397752</v>
      </c>
      <c r="U166">
        <f>(1/(1+EXP(('S Curve Equation'!$B$11-U121*'S Curve Equation'!$B$12)*'S Curve Equation'!$B$10))+'S Curve Equation'!$B$13)*'S Curve Equation'!$B$14</f>
        <v>0.12430513096509434</v>
      </c>
      <c r="V166">
        <f>(1/(1+EXP(('S Curve Equation'!$B$11-V121*'S Curve Equation'!$B$12)*'S Curve Equation'!$B$10))+'S Curve Equation'!$B$13)*'S Curve Equation'!$B$14</f>
        <v>0.12461436301520765</v>
      </c>
      <c r="W166">
        <f>(1/(1+EXP(('S Curve Equation'!$B$11-W121*'S Curve Equation'!$B$12)*'S Curve Equation'!$B$10))+'S Curve Equation'!$B$13)*'S Curve Equation'!$B$14</f>
        <v>0.12492146324089407</v>
      </c>
      <c r="X166">
        <f>(1/(1+EXP(('S Curve Equation'!$B$11-X121*'S Curve Equation'!$B$12)*'S Curve Equation'!$B$10))+'S Curve Equation'!$B$13)*'S Curve Equation'!$B$14</f>
        <v>0.12522645258048398</v>
      </c>
      <c r="Y166">
        <f>(1/(1+EXP(('S Curve Equation'!$B$11-Y121*'S Curve Equation'!$B$12)*'S Curve Equation'!$B$10))+'S Curve Equation'!$B$13)*'S Curve Equation'!$B$14</f>
        <v>0.12552935171753377</v>
      </c>
      <c r="Z166">
        <f>(1/(1+EXP(('S Curve Equation'!$B$11-Z121*'S Curve Equation'!$B$12)*'S Curve Equation'!$B$10))+'S Curve Equation'!$B$13)*'S Curve Equation'!$B$14</f>
        <v>0.12583018108425642</v>
      </c>
      <c r="AA166">
        <f>(1/(1+EXP(('S Curve Equation'!$B$11-AA121*'S Curve Equation'!$B$12)*'S Curve Equation'!$B$10))+'S Curve Equation'!$B$13)*'S Curve Equation'!$B$14</f>
        <v>0.12612896086490993</v>
      </c>
      <c r="AB166">
        <f>(1/(1+EXP(('S Curve Equation'!$B$11-AB121*'S Curve Equation'!$B$12)*'S Curve Equation'!$B$10))+'S Curve Equation'!$B$13)*'S Curve Equation'!$B$14</f>
        <v>0.12642571099914246</v>
      </c>
      <c r="AC166">
        <f>(1/(1+EXP(('S Curve Equation'!$B$11-AC121*'S Curve Equation'!$B$12)*'S Curve Equation'!$B$10))+'S Curve Equation'!$B$13)*'S Curve Equation'!$B$14</f>
        <v>0.12672045118529585</v>
      </c>
      <c r="AD166">
        <f>(1/(1+EXP(('S Curve Equation'!$B$11-AD121*'S Curve Equation'!$B$12)*'S Curve Equation'!$B$10))+'S Curve Equation'!$B$13)*'S Curve Equation'!$B$14</f>
        <v>0.12701320088366738</v>
      </c>
      <c r="AE166">
        <f>(1/(1+EXP(('S Curve Equation'!$B$11-AE121*'S Curve Equation'!$B$12)*'S Curve Equation'!$B$10))+'S Curve Equation'!$B$13)*'S Curve Equation'!$B$14</f>
        <v>0.12730397931972998</v>
      </c>
      <c r="AF166">
        <f>(1/(1+EXP(('S Curve Equation'!$B$11-AF121*'S Curve Equation'!$B$12)*'S Curve Equation'!$B$10))+'S Curve Equation'!$B$13)*'S Curve Equation'!$B$14</f>
        <v>0.12759280548730983</v>
      </c>
    </row>
    <row r="167" spans="1:32" x14ac:dyDescent="0.25">
      <c r="A167" t="s">
        <v>76</v>
      </c>
      <c r="B167">
        <f>(1/(1+EXP(('S Curve Equation'!$B$11-B122*'S Curve Equation'!$B$12)*'S Curve Equation'!$B$10))+'S Curve Equation'!$B$13)*'S Curve Equation'!$B$14</f>
        <v>0.20699999999999996</v>
      </c>
      <c r="C167">
        <f>(1/(1+EXP(('S Curve Equation'!$B$11-C122*'S Curve Equation'!$B$12)*'S Curve Equation'!$B$10))+'S Curve Equation'!$B$13)*'S Curve Equation'!$B$14</f>
        <v>0.20745585692746429</v>
      </c>
      <c r="D167">
        <f>(1/(1+EXP(('S Curve Equation'!$B$11-D122*'S Curve Equation'!$B$12)*'S Curve Equation'!$B$10))+'S Curve Equation'!$B$13)*'S Curve Equation'!$B$14</f>
        <v>0.20795584863110655</v>
      </c>
      <c r="E167">
        <f>(1/(1+EXP(('S Curve Equation'!$B$11-E122*'S Curve Equation'!$B$12)*'S Curve Equation'!$B$10))+'S Curve Equation'!$B$13)*'S Curve Equation'!$B$14</f>
        <v>0.20844090889710737</v>
      </c>
      <c r="F167">
        <f>(1/(1+EXP(('S Curve Equation'!$B$11-F122*'S Curve Equation'!$B$12)*'S Curve Equation'!$B$10))+'S Curve Equation'!$B$13)*'S Curve Equation'!$B$14</f>
        <v>0.20892181519564987</v>
      </c>
      <c r="G167">
        <f>(1/(1+EXP(('S Curve Equation'!$B$11-G122*'S Curve Equation'!$B$12)*'S Curve Equation'!$B$10))+'S Curve Equation'!$B$13)*'S Curve Equation'!$B$14</f>
        <v>0.20938377849699888</v>
      </c>
      <c r="H167">
        <f>(1/(1+EXP(('S Curve Equation'!$B$11-H122*'S Curve Equation'!$B$12)*'S Curve Equation'!$B$10))+'S Curve Equation'!$B$13)*'S Curve Equation'!$B$14</f>
        <v>0.20983963636946576</v>
      </c>
      <c r="I167">
        <f>(1/(1+EXP(('S Curve Equation'!$B$11-I122*'S Curve Equation'!$B$12)*'S Curve Equation'!$B$10))+'S Curve Equation'!$B$13)*'S Curve Equation'!$B$14</f>
        <v>0.21030707752127512</v>
      </c>
      <c r="J167">
        <f>(1/(1+EXP(('S Curve Equation'!$B$11-J122*'S Curve Equation'!$B$12)*'S Curve Equation'!$B$10))+'S Curve Equation'!$B$13)*'S Curve Equation'!$B$14</f>
        <v>0.21077546626699573</v>
      </c>
      <c r="K167">
        <f>(1/(1+EXP(('S Curve Equation'!$B$11-K122*'S Curve Equation'!$B$12)*'S Curve Equation'!$B$10))+'S Curve Equation'!$B$13)*'S Curve Equation'!$B$14</f>
        <v>0.21123001810716507</v>
      </c>
      <c r="L167">
        <f>(1/(1+EXP(('S Curve Equation'!$B$11-L122*'S Curve Equation'!$B$12)*'S Curve Equation'!$B$10))+'S Curve Equation'!$B$13)*'S Curve Equation'!$B$14</f>
        <v>0.21167871348454273</v>
      </c>
      <c r="M167">
        <f>(1/(1+EXP(('S Curve Equation'!$B$11-M122*'S Curve Equation'!$B$12)*'S Curve Equation'!$B$10))+'S Curve Equation'!$B$13)*'S Curve Equation'!$B$14</f>
        <v>0.2121273202750088</v>
      </c>
      <c r="N167">
        <f>(1/(1+EXP(('S Curve Equation'!$B$11-N122*'S Curve Equation'!$B$12)*'S Curve Equation'!$B$10))+'S Curve Equation'!$B$13)*'S Curve Equation'!$B$14</f>
        <v>0.21257245785644313</v>
      </c>
      <c r="O167">
        <f>(1/(1+EXP(('S Curve Equation'!$B$11-O122*'S Curve Equation'!$B$12)*'S Curve Equation'!$B$10))+'S Curve Equation'!$B$13)*'S Curve Equation'!$B$14</f>
        <v>0.21301416488794778</v>
      </c>
      <c r="P167">
        <f>(1/(1+EXP(('S Curve Equation'!$B$11-P122*'S Curve Equation'!$B$12)*'S Curve Equation'!$B$10))+'S Curve Equation'!$B$13)*'S Curve Equation'!$B$14</f>
        <v>0.21345247948288906</v>
      </c>
      <c r="Q167">
        <f>(1/(1+EXP(('S Curve Equation'!$B$11-Q122*'S Curve Equation'!$B$12)*'S Curve Equation'!$B$10))+'S Curve Equation'!$B$13)*'S Curve Equation'!$B$14</f>
        <v>0.21388743921786063</v>
      </c>
      <c r="R167">
        <f>(1/(1+EXP(('S Curve Equation'!$B$11-R122*'S Curve Equation'!$B$12)*'S Curve Equation'!$B$10))+'S Curve Equation'!$B$13)*'S Curve Equation'!$B$14</f>
        <v>0.21431908114148862</v>
      </c>
      <c r="S167">
        <f>(1/(1+EXP(('S Curve Equation'!$B$11-S122*'S Curve Equation'!$B$12)*'S Curve Equation'!$B$10))+'S Curve Equation'!$B$13)*'S Curve Equation'!$B$14</f>
        <v>0.21474744178308253</v>
      </c>
      <c r="T167">
        <f>(1/(1+EXP(('S Curve Equation'!$B$11-T122*'S Curve Equation'!$B$12)*'S Curve Equation'!$B$10))+'S Curve Equation'!$B$13)*'S Curve Equation'!$B$14</f>
        <v>0.21517255716113454</v>
      </c>
      <c r="U167">
        <f>(1/(1+EXP(('S Curve Equation'!$B$11-U122*'S Curve Equation'!$B$12)*'S Curve Equation'!$B$10))+'S Curve Equation'!$B$13)*'S Curve Equation'!$B$14</f>
        <v>0.21559446279166883</v>
      </c>
      <c r="V167">
        <f>(1/(1+EXP(('S Curve Equation'!$B$11-V122*'S Curve Equation'!$B$12)*'S Curve Equation'!$B$10))+'S Curve Equation'!$B$13)*'S Curve Equation'!$B$14</f>
        <v>0.21601319369644217</v>
      </c>
      <c r="W167">
        <f>(1/(1+EXP(('S Curve Equation'!$B$11-W122*'S Curve Equation'!$B$12)*'S Curve Equation'!$B$10))+'S Curve Equation'!$B$13)*'S Curve Equation'!$B$14</f>
        <v>0.21642878441100211</v>
      </c>
      <c r="X167">
        <f>(1/(1+EXP(('S Curve Equation'!$B$11-X122*'S Curve Equation'!$B$12)*'S Curve Equation'!$B$10))+'S Curve Equation'!$B$13)*'S Curve Equation'!$B$14</f>
        <v>0.21684126899260137</v>
      </c>
      <c r="Y167">
        <f>(1/(1+EXP(('S Curve Equation'!$B$11-Y122*'S Curve Equation'!$B$12)*'S Curve Equation'!$B$10))+'S Curve Equation'!$B$13)*'S Curve Equation'!$B$14</f>
        <v>0.21725068102797182</v>
      </c>
      <c r="Z167">
        <f>(1/(1+EXP(('S Curve Equation'!$B$11-Z122*'S Curve Equation'!$B$12)*'S Curve Equation'!$B$10))+'S Curve Equation'!$B$13)*'S Curve Equation'!$B$14</f>
        <v>0.21765705364096219</v>
      </c>
      <c r="AA167">
        <f>(1/(1+EXP(('S Curve Equation'!$B$11-AA122*'S Curve Equation'!$B$12)*'S Curve Equation'!$B$10))+'S Curve Equation'!$B$13)*'S Curve Equation'!$B$14</f>
        <v>0.21806041950004007</v>
      </c>
      <c r="AB167">
        <f>(1/(1+EXP(('S Curve Equation'!$B$11-AB122*'S Curve Equation'!$B$12)*'S Curve Equation'!$B$10))+'S Curve Equation'!$B$13)*'S Curve Equation'!$B$14</f>
        <v>0.21846081082566032</v>
      </c>
      <c r="AC167">
        <f>(1/(1+EXP(('S Curve Equation'!$B$11-AC122*'S Curve Equation'!$B$12)*'S Curve Equation'!$B$10))+'S Curve Equation'!$B$13)*'S Curve Equation'!$B$14</f>
        <v>0.21885825939750367</v>
      </c>
      <c r="AD167">
        <f>(1/(1+EXP(('S Curve Equation'!$B$11-AD122*'S Curve Equation'!$B$12)*'S Curve Equation'!$B$10))+'S Curve Equation'!$B$13)*'S Curve Equation'!$B$14</f>
        <v>0.21925279656158664</v>
      </c>
      <c r="AE167">
        <f>(1/(1+EXP(('S Curve Equation'!$B$11-AE122*'S Curve Equation'!$B$12)*'S Curve Equation'!$B$10))+'S Curve Equation'!$B$13)*'S Curve Equation'!$B$14</f>
        <v>0.21964445323724549</v>
      </c>
      <c r="AF167">
        <f>(1/(1+EXP(('S Curve Equation'!$B$11-AF122*'S Curve Equation'!$B$12)*'S Curve Equation'!$B$10))+'S Curve Equation'!$B$13)*'S Curve Equation'!$B$14</f>
        <v>0.220033259923997</v>
      </c>
    </row>
    <row r="168" spans="1:32" x14ac:dyDescent="0.25">
      <c r="A168" t="s">
        <v>78</v>
      </c>
      <c r="B168">
        <f>(1/(1+EXP(('S Curve Equation'!$B$11-B123*'S Curve Equation'!$B$12)*'S Curve Equation'!$B$10))+'S Curve Equation'!$B$13)*'S Curve Equation'!$B$14</f>
        <v>0.13699999999999998</v>
      </c>
      <c r="C168">
        <f>(1/(1+EXP(('S Curve Equation'!$B$11-C123*'S Curve Equation'!$B$12)*'S Curve Equation'!$B$10))+'S Curve Equation'!$B$13)*'S Curve Equation'!$B$14</f>
        <v>0.1373639507802718</v>
      </c>
      <c r="D168">
        <f>(1/(1+EXP(('S Curve Equation'!$B$11-D123*'S Curve Equation'!$B$12)*'S Curve Equation'!$B$10))+'S Curve Equation'!$B$13)*'S Curve Equation'!$B$14</f>
        <v>0.13776335421900754</v>
      </c>
      <c r="E168">
        <f>(1/(1+EXP(('S Curve Equation'!$B$11-E123*'S Curve Equation'!$B$12)*'S Curve Equation'!$B$10))+'S Curve Equation'!$B$13)*'S Curve Equation'!$B$14</f>
        <v>0.13815104596650044</v>
      </c>
      <c r="F168">
        <f>(1/(1+EXP(('S Curve Equation'!$B$11-F123*'S Curve Equation'!$B$12)*'S Curve Equation'!$B$10))+'S Curve Equation'!$B$13)*'S Curve Equation'!$B$14</f>
        <v>0.13853562735624564</v>
      </c>
      <c r="G168">
        <f>(1/(1+EXP(('S Curve Equation'!$B$11-G123*'S Curve Equation'!$B$12)*'S Curve Equation'!$B$10))+'S Curve Equation'!$B$13)*'S Curve Equation'!$B$14</f>
        <v>0.13890525661344508</v>
      </c>
      <c r="H168">
        <f>(1/(1+EXP(('S Curve Equation'!$B$11-H123*'S Curve Equation'!$B$12)*'S Curve Equation'!$B$10))+'S Curve Equation'!$B$13)*'S Curve Equation'!$B$14</f>
        <v>0.13927018953607942</v>
      </c>
      <c r="I168">
        <f>(1/(1+EXP(('S Curve Equation'!$B$11-I123*'S Curve Equation'!$B$12)*'S Curve Equation'!$B$10))+'S Curve Equation'!$B$13)*'S Curve Equation'!$B$14</f>
        <v>0.13964459001210253</v>
      </c>
      <c r="J168">
        <f>(1/(1+EXP(('S Curve Equation'!$B$11-J123*'S Curve Equation'!$B$12)*'S Curve Equation'!$B$10))+'S Curve Equation'!$B$13)*'S Curve Equation'!$B$14</f>
        <v>0.14001994710226864</v>
      </c>
      <c r="K168">
        <f>(1/(1+EXP(('S Curve Equation'!$B$11-K123*'S Curve Equation'!$B$12)*'S Curve Equation'!$B$10))+'S Curve Equation'!$B$13)*'S Curve Equation'!$B$14</f>
        <v>0.14038440466339322</v>
      </c>
      <c r="L168">
        <f>(1/(1+EXP(('S Curve Equation'!$B$11-L123*'S Curve Equation'!$B$12)*'S Curve Equation'!$B$10))+'S Curve Equation'!$B$13)*'S Curve Equation'!$B$14</f>
        <v>0.14074434913680617</v>
      </c>
      <c r="M168">
        <f>(1/(1+EXP(('S Curve Equation'!$B$11-M123*'S Curve Equation'!$B$12)*'S Curve Equation'!$B$10))+'S Curve Equation'!$B$13)*'S Curve Equation'!$B$14</f>
        <v>0.14110440384050507</v>
      </c>
      <c r="N168">
        <f>(1/(1+EXP(('S Curve Equation'!$B$11-N123*'S Curve Equation'!$B$12)*'S Curve Equation'!$B$10))+'S Curve Equation'!$B$13)*'S Curve Equation'!$B$14</f>
        <v>0.14146185325130886</v>
      </c>
      <c r="O168">
        <f>(1/(1+EXP(('S Curve Equation'!$B$11-O123*'S Curve Equation'!$B$12)*'S Curve Equation'!$B$10))+'S Curve Equation'!$B$13)*'S Curve Equation'!$B$14</f>
        <v>0.14181672420293751</v>
      </c>
      <c r="P168">
        <f>(1/(1+EXP(('S Curve Equation'!$B$11-P123*'S Curve Equation'!$B$12)*'S Curve Equation'!$B$10))+'S Curve Equation'!$B$13)*'S Curve Equation'!$B$14</f>
        <v>0.14216904318698345</v>
      </c>
      <c r="Q168">
        <f>(1/(1+EXP(('S Curve Equation'!$B$11-Q123*'S Curve Equation'!$B$12)*'S Curve Equation'!$B$10))+'S Curve Equation'!$B$13)*'S Curve Equation'!$B$14</f>
        <v>0.14251883635773474</v>
      </c>
      <c r="R168">
        <f>(1/(1+EXP(('S Curve Equation'!$B$11-R123*'S Curve Equation'!$B$12)*'S Curve Equation'!$B$10))+'S Curve Equation'!$B$13)*'S Curve Equation'!$B$14</f>
        <v>0.14286612953693706</v>
      </c>
      <c r="S168">
        <f>(1/(1+EXP(('S Curve Equation'!$B$11-S123*'S Curve Equation'!$B$12)*'S Curve Equation'!$B$10))+'S Curve Equation'!$B$13)*'S Curve Equation'!$B$14</f>
        <v>0.14321094821849248</v>
      </c>
      <c r="T168">
        <f>(1/(1+EXP(('S Curve Equation'!$B$11-T123*'S Curve Equation'!$B$12)*'S Curve Equation'!$B$10))+'S Curve Equation'!$B$13)*'S Curve Equation'!$B$14</f>
        <v>0.14355331757309769</v>
      </c>
      <c r="U168">
        <f>(1/(1+EXP(('S Curve Equation'!$B$11-U123*'S Curve Equation'!$B$12)*'S Curve Equation'!$B$10))+'S Curve Equation'!$B$13)*'S Curve Equation'!$B$14</f>
        <v>0.14389326245281941</v>
      </c>
      <c r="V168">
        <f>(1/(1+EXP(('S Curve Equation'!$B$11-V123*'S Curve Equation'!$B$12)*'S Curve Equation'!$B$10))+'S Curve Equation'!$B$13)*'S Curve Equation'!$B$14</f>
        <v>0.14423080739560795</v>
      </c>
      <c r="W168">
        <f>(1/(1+EXP(('S Curve Equation'!$B$11-W123*'S Curve Equation'!$B$12)*'S Curve Equation'!$B$10))+'S Curve Equation'!$B$13)*'S Curve Equation'!$B$14</f>
        <v>0.14456597662975071</v>
      </c>
      <c r="X168">
        <f>(1/(1+EXP(('S Curve Equation'!$B$11-X123*'S Curve Equation'!$B$12)*'S Curve Equation'!$B$10))+'S Curve Equation'!$B$13)*'S Curve Equation'!$B$14</f>
        <v>0.14489879407826484</v>
      </c>
      <c r="Y168">
        <f>(1/(1+EXP(('S Curve Equation'!$B$11-Y123*'S Curve Equation'!$B$12)*'S Curve Equation'!$B$10))+'S Curve Equation'!$B$13)*'S Curve Equation'!$B$14</f>
        <v>0.14522928336322821</v>
      </c>
      <c r="Z168">
        <f>(1/(1+EXP(('S Curve Equation'!$B$11-Z123*'S Curve Equation'!$B$12)*'S Curve Equation'!$B$10))+'S Curve Equation'!$B$13)*'S Curve Equation'!$B$14</f>
        <v>0.14555746781005185</v>
      </c>
      <c r="AA168">
        <f>(1/(1+EXP(('S Curve Equation'!$B$11-AA123*'S Curve Equation'!$B$12)*'S Curve Equation'!$B$10))+'S Curve Equation'!$B$13)*'S Curve Equation'!$B$14</f>
        <v>0.145883370451693</v>
      </c>
      <c r="AB168">
        <f>(1/(1+EXP(('S Curve Equation'!$B$11-AB123*'S Curve Equation'!$B$12)*'S Curve Equation'!$B$10))+'S Curve Equation'!$B$13)*'S Curve Equation'!$B$14</f>
        <v>0.14620701403280756</v>
      </c>
      <c r="AC168">
        <f>(1/(1+EXP(('S Curve Equation'!$B$11-AC123*'S Curve Equation'!$B$12)*'S Curve Equation'!$B$10))+'S Curve Equation'!$B$13)*'S Curve Equation'!$B$14</f>
        <v>0.14652842101384581</v>
      </c>
      <c r="AD168">
        <f>(1/(1+EXP(('S Curve Equation'!$B$11-AD123*'S Curve Equation'!$B$12)*'S Curve Equation'!$B$10))+'S Curve Equation'!$B$13)*'S Curve Equation'!$B$14</f>
        <v>0.1468476135750888</v>
      </c>
      <c r="AE168">
        <f>(1/(1+EXP(('S Curve Equation'!$B$11-AE123*'S Curve Equation'!$B$12)*'S Curve Equation'!$B$10))+'S Curve Equation'!$B$13)*'S Curve Equation'!$B$14</f>
        <v>0.14716461362062827</v>
      </c>
      <c r="AF168">
        <f>(1/(1+EXP(('S Curve Equation'!$B$11-AF123*'S Curve Equation'!$B$12)*'S Curve Equation'!$B$10))+'S Curve Equation'!$B$13)*'S Curve Equation'!$B$14</f>
        <v>0.147479442782289</v>
      </c>
    </row>
    <row r="169" spans="1:32" x14ac:dyDescent="0.25">
      <c r="A169" t="s">
        <v>80</v>
      </c>
      <c r="B169">
        <f>(1/(1+EXP(('S Curve Equation'!$B$11-B124*'S Curve Equation'!$B$12)*'S Curve Equation'!$B$10))+'S Curve Equation'!$B$13)*'S Curve Equation'!$B$14</f>
        <v>9.9711678832116776E-2</v>
      </c>
      <c r="C169">
        <f>(1/(1+EXP(('S Curve Equation'!$B$11-C124*'S Curve Equation'!$B$12)*'S Curve Equation'!$B$10))+'S Curve Equation'!$B$13)*'S Curve Equation'!$B$14</f>
        <v>0.10001075130316361</v>
      </c>
      <c r="D169">
        <f>(1/(1+EXP(('S Curve Equation'!$B$11-D124*'S Curve Equation'!$B$12)*'S Curve Equation'!$B$10))+'S Curve Equation'!$B$13)*'S Curve Equation'!$B$14</f>
        <v>0.10033906945605993</v>
      </c>
      <c r="E169">
        <f>(1/(1+EXP(('S Curve Equation'!$B$11-E124*'S Curve Equation'!$B$12)*'S Curve Equation'!$B$10))+'S Curve Equation'!$B$13)*'S Curve Equation'!$B$14</f>
        <v>0.1006578732009807</v>
      </c>
      <c r="F169">
        <f>(1/(1+EXP(('S Curve Equation'!$B$11-F124*'S Curve Equation'!$B$12)*'S Curve Equation'!$B$10))+'S Curve Equation'!$B$13)*'S Curve Equation'!$B$14</f>
        <v>0.10097422899731508</v>
      </c>
      <c r="G169">
        <f>(1/(1+EXP(('S Curve Equation'!$B$11-G124*'S Curve Equation'!$B$12)*'S Curve Equation'!$B$10))+'S Curve Equation'!$B$13)*'S Curve Equation'!$B$14</f>
        <v>0.10127838811424421</v>
      </c>
      <c r="H169">
        <f>(1/(1+EXP(('S Curve Equation'!$B$11-H124*'S Curve Equation'!$B$12)*'S Curve Equation'!$B$10))+'S Curve Equation'!$B$13)*'S Curve Equation'!$B$14</f>
        <v>0.10157878159970291</v>
      </c>
      <c r="I169">
        <f>(1/(1+EXP(('S Curve Equation'!$B$11-I124*'S Curve Equation'!$B$12)*'S Curve Equation'!$B$10))+'S Curve Equation'!$B$13)*'S Curve Equation'!$B$14</f>
        <v>0.10188707028059904</v>
      </c>
      <c r="J169">
        <f>(1/(1+EXP(('S Curve Equation'!$B$11-J124*'S Curve Equation'!$B$12)*'S Curve Equation'!$B$10))+'S Curve Equation'!$B$13)*'S Curve Equation'!$B$14</f>
        <v>0.10219625027520024</v>
      </c>
      <c r="K169">
        <f>(1/(1+EXP(('S Curve Equation'!$B$11-K124*'S Curve Equation'!$B$12)*'S Curve Equation'!$B$10))+'S Curve Equation'!$B$13)*'S Curve Equation'!$B$14</f>
        <v>0.10249655156562179</v>
      </c>
      <c r="L169">
        <f>(1/(1+EXP(('S Curve Equation'!$B$11-L124*'S Curve Equation'!$B$12)*'S Curve Equation'!$B$10))+'S Curve Equation'!$B$13)*'S Curve Equation'!$B$14</f>
        <v>0.10279323005700577</v>
      </c>
      <c r="M169">
        <f>(1/(1+EXP(('S Curve Equation'!$B$11-M124*'S Curve Equation'!$B$12)*'S Curve Equation'!$B$10))+'S Curve Equation'!$B$13)*'S Curve Equation'!$B$14</f>
        <v>0.10309009461116259</v>
      </c>
      <c r="N169">
        <f>(1/(1+EXP(('S Curve Equation'!$B$11-N124*'S Curve Equation'!$B$12)*'S Curve Equation'!$B$10))+'S Curve Equation'!$B$13)*'S Curve Equation'!$B$14</f>
        <v>0.10338490521847242</v>
      </c>
      <c r="O169">
        <f>(1/(1+EXP(('S Curve Equation'!$B$11-O124*'S Curve Equation'!$B$12)*'S Curve Equation'!$B$10))+'S Curve Equation'!$B$13)*'S Curve Equation'!$B$14</f>
        <v>0.1036776818947082</v>
      </c>
      <c r="P169">
        <f>(1/(1+EXP(('S Curve Equation'!$B$11-P124*'S Curve Equation'!$B$12)*'S Curve Equation'!$B$10))+'S Curve Equation'!$B$13)*'S Curve Equation'!$B$14</f>
        <v>0.1039684444195286</v>
      </c>
      <c r="Q169">
        <f>(1/(1+EXP(('S Curve Equation'!$B$11-Q124*'S Curve Equation'!$B$12)*'S Curve Equation'!$B$10))+'S Curve Equation'!$B$13)*'S Curve Equation'!$B$14</f>
        <v>0.1042572123393771</v>
      </c>
      <c r="R169">
        <f>(1/(1+EXP(('S Curve Equation'!$B$11-R124*'S Curve Equation'!$B$12)*'S Curve Equation'!$B$10))+'S Curve Equation'!$B$13)*'S Curve Equation'!$B$14</f>
        <v>0.1045440049703573</v>
      </c>
      <c r="S169">
        <f>(1/(1+EXP(('S Curve Equation'!$B$11-S124*'S Curve Equation'!$B$12)*'S Curve Equation'!$B$10))+'S Curve Equation'!$B$13)*'S Curve Equation'!$B$14</f>
        <v>0.10482884140108335</v>
      </c>
      <c r="T169">
        <f>(1/(1+EXP(('S Curve Equation'!$B$11-T124*'S Curve Equation'!$B$12)*'S Curve Equation'!$B$10))+'S Curve Equation'!$B$13)*'S Curve Equation'!$B$14</f>
        <v>0.10511174049550528</v>
      </c>
      <c r="U169">
        <f>(1/(1+EXP(('S Curve Equation'!$B$11-U124*'S Curve Equation'!$B$12)*'S Curve Equation'!$B$10))+'S Curve Equation'!$B$13)*'S Curve Equation'!$B$14</f>
        <v>0.1053927208957091</v>
      </c>
      <c r="V169">
        <f>(1/(1+EXP(('S Curve Equation'!$B$11-V124*'S Curve Equation'!$B$12)*'S Curve Equation'!$B$10))+'S Curve Equation'!$B$13)*'S Curve Equation'!$B$14</f>
        <v>0.10567180102468893</v>
      </c>
      <c r="W169">
        <f>(1/(1+EXP(('S Curve Equation'!$B$11-W124*'S Curve Equation'!$B$12)*'S Curve Equation'!$B$10))+'S Curve Equation'!$B$13)*'S Curve Equation'!$B$14</f>
        <v>0.10594899908909491</v>
      </c>
      <c r="X169">
        <f>(1/(1+EXP(('S Curve Equation'!$B$11-X124*'S Curve Equation'!$B$12)*'S Curve Equation'!$B$10))+'S Curve Equation'!$B$13)*'S Curve Equation'!$B$14</f>
        <v>0.10622433308195277</v>
      </c>
      <c r="Y169">
        <f>(1/(1+EXP(('S Curve Equation'!$B$11-Y124*'S Curve Equation'!$B$12)*'S Curve Equation'!$B$10))+'S Curve Equation'!$B$13)*'S Curve Equation'!$B$14</f>
        <v>0.10649782078535608</v>
      </c>
      <c r="Z169">
        <f>(1/(1+EXP(('S Curve Equation'!$B$11-Z124*'S Curve Equation'!$B$12)*'S Curve Equation'!$B$10))+'S Curve Equation'!$B$13)*'S Curve Equation'!$B$14</f>
        <v>0.10676947977313167</v>
      </c>
      <c r="AA169">
        <f>(1/(1+EXP(('S Curve Equation'!$B$11-AA124*'S Curve Equation'!$B$12)*'S Curve Equation'!$B$10))+'S Curve Equation'!$B$13)*'S Curve Equation'!$B$14</f>
        <v>0.10703932741347784</v>
      </c>
      <c r="AB169">
        <f>(1/(1+EXP(('S Curve Equation'!$B$11-AB124*'S Curve Equation'!$B$12)*'S Curve Equation'!$B$10))+'S Curve Equation'!$B$13)*'S Curve Equation'!$B$14</f>
        <v>0.10730738087157328</v>
      </c>
      <c r="AC169">
        <f>(1/(1+EXP(('S Curve Equation'!$B$11-AC124*'S Curve Equation'!$B$12)*'S Curve Equation'!$B$10))+'S Curve Equation'!$B$13)*'S Curve Equation'!$B$14</f>
        <v>0.10757365711215917</v>
      </c>
      <c r="AD169">
        <f>(1/(1+EXP(('S Curve Equation'!$B$11-AD124*'S Curve Equation'!$B$12)*'S Curve Equation'!$B$10))+'S Curve Equation'!$B$13)*'S Curve Equation'!$B$14</f>
        <v>0.10783817290209281</v>
      </c>
      <c r="AE169">
        <f>(1/(1+EXP(('S Curve Equation'!$B$11-AE124*'S Curve Equation'!$B$12)*'S Curve Equation'!$B$10))+'S Curve Equation'!$B$13)*'S Curve Equation'!$B$14</f>
        <v>0.10810094481287287</v>
      </c>
      <c r="AF169">
        <f>(1/(1+EXP(('S Curve Equation'!$B$11-AF124*'S Curve Equation'!$B$12)*'S Curve Equation'!$B$10))+'S Curve Equation'!$B$13)*'S Curve Equation'!$B$14</f>
        <v>0.10836198922313738</v>
      </c>
    </row>
    <row r="170" spans="1:32" x14ac:dyDescent="0.25">
      <c r="A170" t="s">
        <v>82</v>
      </c>
      <c r="B170">
        <f>(1/(1+EXP(('S Curve Equation'!$B$11-B125*'S Curve Equation'!$B$12)*'S Curve Equation'!$B$10))+'S Curve Equation'!$B$13)*'S Curve Equation'!$B$14</f>
        <v>0.15645889570552143</v>
      </c>
      <c r="C170">
        <f>(1/(1+EXP(('S Curve Equation'!$B$11-C125*'S Curve Equation'!$B$12)*'S Curve Equation'!$B$10))+'S Curve Equation'!$B$13)*'S Curve Equation'!$B$14</f>
        <v>0.15685207072579313</v>
      </c>
      <c r="D170">
        <f>(1/(1+EXP(('S Curve Equation'!$B$11-D125*'S Curve Equation'!$B$12)*'S Curve Equation'!$B$10))+'S Curve Equation'!$B$13)*'S Curve Equation'!$B$14</f>
        <v>0.15728347550156296</v>
      </c>
      <c r="E170">
        <f>(1/(1+EXP(('S Curve Equation'!$B$11-E125*'S Curve Equation'!$B$12)*'S Curve Equation'!$B$10))+'S Curve Equation'!$B$13)*'S Curve Equation'!$B$14</f>
        <v>0.15770216060535674</v>
      </c>
      <c r="F170">
        <f>(1/(1+EXP(('S Curve Equation'!$B$11-F125*'S Curve Equation'!$B$12)*'S Curve Equation'!$B$10))+'S Curve Equation'!$B$13)*'S Curve Equation'!$B$14</f>
        <v>0.15811741905644411</v>
      </c>
      <c r="G170">
        <f>(1/(1+EXP(('S Curve Equation'!$B$11-G125*'S Curve Equation'!$B$12)*'S Curve Equation'!$B$10))+'S Curve Equation'!$B$13)*'S Curve Equation'!$B$14</f>
        <v>0.15851646928583205</v>
      </c>
      <c r="H170">
        <f>(1/(1+EXP(('S Curve Equation'!$B$11-H125*'S Curve Equation'!$B$12)*'S Curve Equation'!$B$10))+'S Curve Equation'!$B$13)*'S Curve Equation'!$B$14</f>
        <v>0.15891038850159925</v>
      </c>
      <c r="I170">
        <f>(1/(1+EXP(('S Curve Equation'!$B$11-I125*'S Curve Equation'!$B$12)*'S Curve Equation'!$B$10))+'S Curve Equation'!$B$13)*'S Curve Equation'!$B$14</f>
        <v>0.15931446450690984</v>
      </c>
      <c r="J170">
        <f>(1/(1+EXP(('S Curve Equation'!$B$11-J125*'S Curve Equation'!$B$12)*'S Curve Equation'!$B$10))+'S Curve Equation'!$B$13)*'S Curve Equation'!$B$14</f>
        <v>0.1597195092318284</v>
      </c>
      <c r="K170">
        <f>(1/(1+EXP(('S Curve Equation'!$B$11-K125*'S Curve Equation'!$B$12)*'S Curve Equation'!$B$10))+'S Curve Equation'!$B$13)*'S Curve Equation'!$B$14</f>
        <v>0.16011273140792265</v>
      </c>
      <c r="L170">
        <f>(1/(1+EXP(('S Curve Equation'!$B$11-L125*'S Curve Equation'!$B$12)*'S Curve Equation'!$B$10))+'S Curve Equation'!$B$13)*'S Curve Equation'!$B$14</f>
        <v>0.16050102543972786</v>
      </c>
      <c r="M170">
        <f>(1/(1+EXP(('S Curve Equation'!$B$11-M125*'S Curve Equation'!$B$12)*'S Curve Equation'!$B$10))+'S Curve Equation'!$B$13)*'S Curve Equation'!$B$14</f>
        <v>0.16088937994269351</v>
      </c>
      <c r="N170">
        <f>(1/(1+EXP(('S Curve Equation'!$B$11-N125*'S Curve Equation'!$B$12)*'S Curve Equation'!$B$10))+'S Curve Equation'!$B$13)*'S Curve Equation'!$B$14</f>
        <v>0.16127486664436286</v>
      </c>
      <c r="O170">
        <f>(1/(1+EXP(('S Curve Equation'!$B$11-O125*'S Curve Equation'!$B$12)*'S Curve Equation'!$B$10))+'S Curve Equation'!$B$13)*'S Curve Equation'!$B$14</f>
        <v>0.1616575158138196</v>
      </c>
      <c r="P170">
        <f>(1/(1+EXP(('S Curve Equation'!$B$11-P125*'S Curve Equation'!$B$12)*'S Curve Equation'!$B$10))+'S Curve Equation'!$B$13)*'S Curve Equation'!$B$14</f>
        <v>0.16203735732143218</v>
      </c>
      <c r="Q170">
        <f>(1/(1+EXP(('S Curve Equation'!$B$11-Q125*'S Curve Equation'!$B$12)*'S Curve Equation'!$B$10))+'S Curve Equation'!$B$13)*'S Curve Equation'!$B$14</f>
        <v>0.16241442064477365</v>
      </c>
      <c r="R170">
        <f>(1/(1+EXP(('S Curve Equation'!$B$11-R125*'S Curve Equation'!$B$12)*'S Curve Equation'!$B$10))+'S Curve Equation'!$B$13)*'S Curve Equation'!$B$14</f>
        <v>0.16278873487445622</v>
      </c>
      <c r="S170">
        <f>(1/(1+EXP(('S Curve Equation'!$B$11-S125*'S Curve Equation'!$B$12)*'S Curve Equation'!$B$10))+'S Curve Equation'!$B$13)*'S Curve Equation'!$B$14</f>
        <v>0.16316032871987998</v>
      </c>
      <c r="T170">
        <f>(1/(1+EXP(('S Curve Equation'!$B$11-T125*'S Curve Equation'!$B$12)*'S Curve Equation'!$B$10))+'S Curve Equation'!$B$13)*'S Curve Equation'!$B$14</f>
        <v>0.16352923051489732</v>
      </c>
      <c r="U170">
        <f>(1/(1+EXP(('S Curve Equation'!$B$11-U125*'S Curve Equation'!$B$12)*'S Curve Equation'!$B$10))+'S Curve Equation'!$B$13)*'S Curve Equation'!$B$14</f>
        <v>0.1638954682233934</v>
      </c>
      <c r="V170">
        <f>(1/(1+EXP(('S Curve Equation'!$B$11-V125*'S Curve Equation'!$B$12)*'S Curve Equation'!$B$10))+'S Curve Equation'!$B$13)*'S Curve Equation'!$B$14</f>
        <v>0.16425906944478325</v>
      </c>
      <c r="W170">
        <f>(1/(1+EXP(('S Curve Equation'!$B$11-W125*'S Curve Equation'!$B$12)*'S Curve Equation'!$B$10))+'S Curve Equation'!$B$13)*'S Curve Equation'!$B$14</f>
        <v>0.16462006141942678</v>
      </c>
      <c r="X170">
        <f>(1/(1+EXP(('S Curve Equation'!$B$11-X125*'S Curve Equation'!$B$12)*'S Curve Equation'!$B$10))+'S Curve Equation'!$B$13)*'S Curve Equation'!$B$14</f>
        <v>0.1649784710339631</v>
      </c>
      <c r="Y170">
        <f>(1/(1+EXP(('S Curve Equation'!$B$11-Y125*'S Curve Equation'!$B$12)*'S Curve Equation'!$B$10))+'S Curve Equation'!$B$13)*'S Curve Equation'!$B$14</f>
        <v>0.16533432482656266</v>
      </c>
      <c r="Z170">
        <f>(1/(1+EXP(('S Curve Equation'!$B$11-Z125*'S Curve Equation'!$B$12)*'S Curve Equation'!$B$10))+'S Curve Equation'!$B$13)*'S Curve Equation'!$B$14</f>
        <v>0.1656876489921012</v>
      </c>
      <c r="AA170">
        <f>(1/(1+EXP(('S Curve Equation'!$B$11-AA125*'S Curve Equation'!$B$12)*'S Curve Equation'!$B$10))+'S Curve Equation'!$B$13)*'S Curve Equation'!$B$14</f>
        <v>0.16603846938725514</v>
      </c>
      <c r="AB170">
        <f>(1/(1+EXP(('S Curve Equation'!$B$11-AB125*'S Curve Equation'!$B$12)*'S Curve Equation'!$B$10))+'S Curve Equation'!$B$13)*'S Curve Equation'!$B$14</f>
        <v>0.16638681153551751</v>
      </c>
      <c r="AC170">
        <f>(1/(1+EXP(('S Curve Equation'!$B$11-AC125*'S Curve Equation'!$B$12)*'S Curve Equation'!$B$10))+'S Curve Equation'!$B$13)*'S Curve Equation'!$B$14</f>
        <v>0.16673270063213899</v>
      </c>
      <c r="AD170">
        <f>(1/(1+EXP(('S Curve Equation'!$B$11-AD125*'S Curve Equation'!$B$12)*'S Curve Equation'!$B$10))+'S Curve Equation'!$B$13)*'S Curve Equation'!$B$14</f>
        <v>0.16707616154899071</v>
      </c>
      <c r="AE170">
        <f>(1/(1+EXP(('S Curve Equation'!$B$11-AE125*'S Curve Equation'!$B$12)*'S Curve Equation'!$B$10))+'S Curve Equation'!$B$13)*'S Curve Equation'!$B$14</f>
        <v>0.16741721883935454</v>
      </c>
      <c r="AF170">
        <f>(1/(1+EXP(('S Curve Equation'!$B$11-AF125*'S Curve Equation'!$B$12)*'S Curve Equation'!$B$10))+'S Curve Equation'!$B$13)*'S Curve Equation'!$B$14</f>
        <v>0.16775589674263788</v>
      </c>
    </row>
    <row r="171" spans="1:32" x14ac:dyDescent="0.25">
      <c r="A171" t="s">
        <v>84</v>
      </c>
      <c r="B171">
        <f>(1/(1+EXP(('S Curve Equation'!$B$11-B126*'S Curve Equation'!$B$12)*'S Curve Equation'!$B$10))+'S Curve Equation'!$B$13)*'S Curve Equation'!$B$14</f>
        <v>8.162459546925567E-2</v>
      </c>
      <c r="C171">
        <f>(1/(1+EXP(('S Curve Equation'!$B$11-C126*'S Curve Equation'!$B$12)*'S Curve Equation'!$B$10))+'S Curve Equation'!$B$13)*'S Curve Equation'!$B$14</f>
        <v>8.1887538271235835E-2</v>
      </c>
      <c r="D171">
        <f>(1/(1+EXP(('S Curve Equation'!$B$11-D126*'S Curve Equation'!$B$12)*'S Curve Equation'!$B$10))+'S Curve Equation'!$B$13)*'S Curve Equation'!$B$14</f>
        <v>8.2176248434528587E-2</v>
      </c>
      <c r="E171">
        <f>(1/(1+EXP(('S Curve Equation'!$B$11-E126*'S Curve Equation'!$B$12)*'S Curve Equation'!$B$10))+'S Curve Equation'!$B$13)*'S Curve Equation'!$B$14</f>
        <v>8.2456646737300326E-2</v>
      </c>
      <c r="F171">
        <f>(1/(1+EXP(('S Curve Equation'!$B$11-F126*'S Curve Equation'!$B$12)*'S Curve Equation'!$B$10))+'S Curve Equation'!$B$13)*'S Curve Equation'!$B$14</f>
        <v>8.273494523176643E-2</v>
      </c>
      <c r="G171">
        <f>(1/(1+EXP(('S Curve Equation'!$B$11-G126*'S Curve Equation'!$B$12)*'S Curve Equation'!$B$10))+'S Curve Equation'!$B$13)*'S Curve Equation'!$B$14</f>
        <v>8.3002564240074558E-2</v>
      </c>
      <c r="H171">
        <f>(1/(1+EXP(('S Curve Equation'!$B$11-H126*'S Curve Equation'!$B$12)*'S Curve Equation'!$B$10))+'S Curve Equation'!$B$13)*'S Curve Equation'!$B$14</f>
        <v>8.3266917996404399E-2</v>
      </c>
      <c r="I171">
        <f>(1/(1+EXP(('S Curve Equation'!$B$11-I126*'S Curve Equation'!$B$12)*'S Curve Equation'!$B$10))+'S Curve Equation'!$B$13)*'S Curve Equation'!$B$14</f>
        <v>8.3538269253105299E-2</v>
      </c>
      <c r="J171">
        <f>(1/(1+EXP(('S Curve Equation'!$B$11-J126*'S Curve Equation'!$B$12)*'S Curve Equation'!$B$10))+'S Curve Equation'!$B$13)*'S Curve Equation'!$B$14</f>
        <v>8.3810455359679653E-2</v>
      </c>
      <c r="K171">
        <f>(1/(1+EXP(('S Curve Equation'!$B$11-K126*'S Curve Equation'!$B$12)*'S Curve Equation'!$B$10))+'S Curve Equation'!$B$13)*'S Curve Equation'!$B$14</f>
        <v>8.4074873303696368E-2</v>
      </c>
      <c r="L171">
        <f>(1/(1+EXP(('S Curve Equation'!$B$11-L126*'S Curve Equation'!$B$12)*'S Curve Equation'!$B$10))+'S Curve Equation'!$B$13)*'S Curve Equation'!$B$14</f>
        <v>8.4336147915923421E-2</v>
      </c>
      <c r="M171">
        <f>(1/(1+EXP(('S Curve Equation'!$B$11-M126*'S Curve Equation'!$B$12)*'S Curve Equation'!$B$10))+'S Curve Equation'!$B$13)*'S Curve Equation'!$B$14</f>
        <v>8.459763266683433E-2</v>
      </c>
      <c r="N171">
        <f>(1/(1+EXP(('S Curve Equation'!$B$11-N126*'S Curve Equation'!$B$12)*'S Curve Equation'!$B$10))+'S Curve Equation'!$B$13)*'S Curve Equation'!$B$14</f>
        <v>8.4857354016430478E-2</v>
      </c>
      <c r="O171">
        <f>(1/(1+EXP(('S Curve Equation'!$B$11-O126*'S Curve Equation'!$B$12)*'S Curve Equation'!$B$10))+'S Curve Equation'!$B$13)*'S Curve Equation'!$B$14</f>
        <v>8.5115328595898168E-2</v>
      </c>
      <c r="P171">
        <f>(1/(1+EXP(('S Curve Equation'!$B$11-P126*'S Curve Equation'!$B$12)*'S Curve Equation'!$B$10))+'S Curve Equation'!$B$13)*'S Curve Equation'!$B$14</f>
        <v>8.5371572849632898E-2</v>
      </c>
      <c r="Q171">
        <f>(1/(1+EXP(('S Curve Equation'!$B$11-Q126*'S Curve Equation'!$B$12)*'S Curve Equation'!$B$10))+'S Curve Equation'!$B$13)*'S Curve Equation'!$B$14</f>
        <v>8.5626103037311163E-2</v>
      </c>
      <c r="R171">
        <f>(1/(1+EXP(('S Curve Equation'!$B$11-R126*'S Curve Equation'!$B$12)*'S Curve Equation'!$B$10))+'S Curve Equation'!$B$13)*'S Curve Equation'!$B$14</f>
        <v>8.5878935235953885E-2</v>
      </c>
      <c r="S171">
        <f>(1/(1+EXP(('S Curve Equation'!$B$11-S126*'S Curve Equation'!$B$12)*'S Curve Equation'!$B$10))+'S Curve Equation'!$B$13)*'S Curve Equation'!$B$14</f>
        <v>8.6130085341978246E-2</v>
      </c>
      <c r="T171">
        <f>(1/(1+EXP(('S Curve Equation'!$B$11-T126*'S Curve Equation'!$B$12)*'S Curve Equation'!$B$10))+'S Curve Equation'!$B$13)*'S Curve Equation'!$B$14</f>
        <v>8.6379569073240223E-2</v>
      </c>
      <c r="U171">
        <f>(1/(1+EXP(('S Curve Equation'!$B$11-U126*'S Curve Equation'!$B$12)*'S Curve Equation'!$B$10))+'S Curve Equation'!$B$13)*'S Curve Equation'!$B$14</f>
        <v>8.6627401971063486E-2</v>
      </c>
      <c r="V171">
        <f>(1/(1+EXP(('S Curve Equation'!$B$11-V126*'S Curve Equation'!$B$12)*'S Curve Equation'!$B$10))+'S Curve Equation'!$B$13)*'S Curve Equation'!$B$14</f>
        <v>8.6873599402256724E-2</v>
      </c>
      <c r="W171">
        <f>(1/(1+EXP(('S Curve Equation'!$B$11-W126*'S Curve Equation'!$B$12)*'S Curve Equation'!$B$10))+'S Curve Equation'!$B$13)*'S Curve Equation'!$B$14</f>
        <v>8.7118176561117977E-2</v>
      </c>
      <c r="X171">
        <f>(1/(1+EXP(('S Curve Equation'!$B$11-X126*'S Curve Equation'!$B$12)*'S Curve Equation'!$B$10))+'S Curve Equation'!$B$13)*'S Curve Equation'!$B$14</f>
        <v>8.7361148471425135E-2</v>
      </c>
      <c r="Y171">
        <f>(1/(1+EXP(('S Curve Equation'!$B$11-Y126*'S Curve Equation'!$B$12)*'S Curve Equation'!$B$10))+'S Curve Equation'!$B$13)*'S Curve Equation'!$B$14</f>
        <v>8.7602529988411768E-2</v>
      </c>
      <c r="Z171">
        <f>(1/(1+EXP(('S Curve Equation'!$B$11-Z126*'S Curve Equation'!$B$12)*'S Curve Equation'!$B$10))+'S Curve Equation'!$B$13)*'S Curve Equation'!$B$14</f>
        <v>8.7842335800729338E-2</v>
      </c>
      <c r="AA171">
        <f>(1/(1+EXP(('S Curve Equation'!$B$11-AA126*'S Curve Equation'!$B$12)*'S Curve Equation'!$B$10))+'S Curve Equation'!$B$13)*'S Curve Equation'!$B$14</f>
        <v>8.8080580432393932E-2</v>
      </c>
      <c r="AB171">
        <f>(1/(1+EXP(('S Curve Equation'!$B$11-AB126*'S Curve Equation'!$B$12)*'S Curve Equation'!$B$10))+'S Curve Equation'!$B$13)*'S Curve Equation'!$B$14</f>
        <v>8.8317278244717023E-2</v>
      </c>
      <c r="AC171">
        <f>(1/(1+EXP(('S Curve Equation'!$B$11-AC126*'S Curve Equation'!$B$12)*'S Curve Equation'!$B$10))+'S Curve Equation'!$B$13)*'S Curve Equation'!$B$14</f>
        <v>8.8552443438221051E-2</v>
      </c>
      <c r="AD171">
        <f>(1/(1+EXP(('S Curve Equation'!$B$11-AD126*'S Curve Equation'!$B$12)*'S Curve Equation'!$B$10))+'S Curve Equation'!$B$13)*'S Curve Equation'!$B$14</f>
        <v>8.8786090054538705E-2</v>
      </c>
      <c r="AE171">
        <f>(1/(1+EXP(('S Curve Equation'!$B$11-AE126*'S Curve Equation'!$B$12)*'S Curve Equation'!$B$10))+'S Curve Equation'!$B$13)*'S Curve Equation'!$B$14</f>
        <v>8.9018231978295545E-2</v>
      </c>
      <c r="AF171">
        <f>(1/(1+EXP(('S Curve Equation'!$B$11-AF126*'S Curve Equation'!$B$12)*'S Curve Equation'!$B$10))+'S Curve Equation'!$B$13)*'S Curve Equation'!$B$14</f>
        <v>8.9248882938976509E-2</v>
      </c>
    </row>
    <row r="172" spans="1:32" x14ac:dyDescent="0.25">
      <c r="A172" t="s">
        <v>86</v>
      </c>
      <c r="B172">
        <f>(1/(1+EXP(('S Curve Equation'!$B$11-B127*'S Curve Equation'!$B$12)*'S Curve Equation'!$B$10))+'S Curve Equation'!$B$13)*'S Curve Equation'!$B$14</f>
        <v>0.10800000000000003</v>
      </c>
      <c r="C172">
        <f>(1/(1+EXP(('S Curve Equation'!$B$11-C127*'S Curve Equation'!$B$12)*'S Curve Equation'!$B$10))+'S Curve Equation'!$B$13)*'S Curve Equation'!$B$14</f>
        <v>0.10831456635538184</v>
      </c>
      <c r="D172">
        <f>(1/(1+EXP(('S Curve Equation'!$B$11-D127*'S Curve Equation'!$B$12)*'S Curve Equation'!$B$10))+'S Curve Equation'!$B$13)*'S Curve Equation'!$B$14</f>
        <v>0.10865986547475449</v>
      </c>
      <c r="E172">
        <f>(1/(1+EXP(('S Curve Equation'!$B$11-E127*'S Curve Equation'!$B$12)*'S Curve Equation'!$B$10))+'S Curve Equation'!$B$13)*'S Curve Equation'!$B$14</f>
        <v>0.10899513005996962</v>
      </c>
      <c r="F172">
        <f>(1/(1+EXP(('S Curve Equation'!$B$11-F127*'S Curve Equation'!$B$12)*'S Curve Equation'!$B$10))+'S Curve Equation'!$B$13)*'S Curve Equation'!$B$14</f>
        <v>0.10932779304515645</v>
      </c>
      <c r="G172">
        <f>(1/(1+EXP(('S Curve Equation'!$B$11-G127*'S Curve Equation'!$B$12)*'S Curve Equation'!$B$10))+'S Curve Equation'!$B$13)*'S Curve Equation'!$B$14</f>
        <v>0.10964760508893268</v>
      </c>
      <c r="H172">
        <f>(1/(1+EXP(('S Curve Equation'!$B$11-H127*'S Curve Equation'!$B$12)*'S Curve Equation'!$B$10))+'S Curve Equation'!$B$13)*'S Curve Equation'!$B$14</f>
        <v>0.10996343315532897</v>
      </c>
      <c r="I172">
        <f>(1/(1+EXP(('S Curve Equation'!$B$11-I127*'S Curve Equation'!$B$12)*'S Curve Equation'!$B$10))+'S Curve Equation'!$B$13)*'S Curve Equation'!$B$14</f>
        <v>0.11028753674840013</v>
      </c>
      <c r="J172">
        <f>(1/(1+EXP(('S Curve Equation'!$B$11-J127*'S Curve Equation'!$B$12)*'S Curve Equation'!$B$10))+'S Curve Equation'!$B$13)*'S Curve Equation'!$B$14</f>
        <v>0.11061255164542076</v>
      </c>
      <c r="K172">
        <f>(1/(1+EXP(('S Curve Equation'!$B$11-K127*'S Curve Equation'!$B$12)*'S Curve Equation'!$B$10))+'S Curve Equation'!$B$13)*'S Curve Equation'!$B$14</f>
        <v>0.11092820847561559</v>
      </c>
      <c r="L172">
        <f>(1/(1+EXP(('S Curve Equation'!$B$11-L127*'S Curve Equation'!$B$12)*'S Curve Equation'!$B$10))+'S Curve Equation'!$B$13)*'S Curve Equation'!$B$14</f>
        <v>0.11124003345948583</v>
      </c>
      <c r="M172">
        <f>(1/(1+EXP(('S Curve Equation'!$B$11-M127*'S Curve Equation'!$B$12)*'S Curve Equation'!$B$10))+'S Curve Equation'!$B$13)*'S Curve Equation'!$B$14</f>
        <v>0.11155203036319325</v>
      </c>
      <c r="N172">
        <f>(1/(1+EXP(('S Curve Equation'!$B$11-N127*'S Curve Equation'!$B$12)*'S Curve Equation'!$B$10))+'S Curve Equation'!$B$13)*'S Curve Equation'!$B$14</f>
        <v>0.11186184525257066</v>
      </c>
      <c r="O172">
        <f>(1/(1+EXP(('S Curve Equation'!$B$11-O127*'S Curve Equation'!$B$12)*'S Curve Equation'!$B$10))+'S Curve Equation'!$B$13)*'S Curve Equation'!$B$14</f>
        <v>0.11216949968057449</v>
      </c>
      <c r="P172">
        <f>(1/(1+EXP(('S Curve Equation'!$B$11-P127*'S Curve Equation'!$B$12)*'S Curve Equation'!$B$10))+'S Curve Equation'!$B$13)*'S Curve Equation'!$B$14</f>
        <v>0.11247501494089848</v>
      </c>
      <c r="Q172">
        <f>(1/(1+EXP(('S Curve Equation'!$B$11-Q127*'S Curve Equation'!$B$12)*'S Curve Equation'!$B$10))+'S Curve Equation'!$B$13)*'S Curve Equation'!$B$14</f>
        <v>0.11277841207127665</v>
      </c>
      <c r="R172">
        <f>(1/(1+EXP(('S Curve Equation'!$B$11-R127*'S Curve Equation'!$B$12)*'S Curve Equation'!$B$10))+'S Curve Equation'!$B$13)*'S Curve Equation'!$B$14</f>
        <v>0.11307971185675561</v>
      </c>
      <c r="S172">
        <f>(1/(1+EXP(('S Curve Equation'!$B$11-S127*'S Curve Equation'!$B$12)*'S Curve Equation'!$B$10))+'S Curve Equation'!$B$13)*'S Curve Equation'!$B$14</f>
        <v>0.11337893483293401</v>
      </c>
      <c r="T172">
        <f>(1/(1+EXP(('S Curve Equation'!$B$11-T127*'S Curve Equation'!$B$12)*'S Curve Equation'!$B$10))+'S Curve Equation'!$B$13)*'S Curve Equation'!$B$14</f>
        <v>0.11367610128917037</v>
      </c>
      <c r="U172">
        <f>(1/(1+EXP(('S Curve Equation'!$B$11-U127*'S Curve Equation'!$B$12)*'S Curve Equation'!$B$10))+'S Curve Equation'!$B$13)*'S Curve Equation'!$B$14</f>
        <v>0.11397123127175687</v>
      </c>
      <c r="V172">
        <f>(1/(1+EXP(('S Curve Equation'!$B$11-V127*'S Curve Equation'!$B$12)*'S Curve Equation'!$B$10))+'S Curve Equation'!$B$13)*'S Curve Equation'!$B$14</f>
        <v>0.11426434458706042</v>
      </c>
      <c r="W172">
        <f>(1/(1+EXP(('S Curve Equation'!$B$11-W127*'S Curve Equation'!$B$12)*'S Curve Equation'!$B$10))+'S Curve Equation'!$B$13)*'S Curve Equation'!$B$14</f>
        <v>0.11455546080462996</v>
      </c>
      <c r="X172">
        <f>(1/(1+EXP(('S Curve Equation'!$B$11-X127*'S Curve Equation'!$B$12)*'S Curve Equation'!$B$10))+'S Curve Equation'!$B$13)*'S Curve Equation'!$B$14</f>
        <v>0.11484459926027087</v>
      </c>
      <c r="Y172">
        <f>(1/(1+EXP(('S Curve Equation'!$B$11-Y127*'S Curve Equation'!$B$12)*'S Curve Equation'!$B$10))+'S Curve Equation'!$B$13)*'S Curve Equation'!$B$14</f>
        <v>0.11513177905908419</v>
      </c>
      <c r="Z172">
        <f>(1/(1+EXP(('S Curve Equation'!$B$11-Z127*'S Curve Equation'!$B$12)*'S Curve Equation'!$B$10))+'S Curve Equation'!$B$13)*'S Curve Equation'!$B$14</f>
        <v>0.11541701907847228</v>
      </c>
      <c r="AA172">
        <f>(1/(1+EXP(('S Curve Equation'!$B$11-AA127*'S Curve Equation'!$B$12)*'S Curve Equation'!$B$10))+'S Curve Equation'!$B$13)*'S Curve Equation'!$B$14</f>
        <v>0.11570033797111212</v>
      </c>
      <c r="AB172">
        <f>(1/(1+EXP(('S Curve Equation'!$B$11-AB127*'S Curve Equation'!$B$12)*'S Curve Equation'!$B$10))+'S Curve Equation'!$B$13)*'S Curve Equation'!$B$14</f>
        <v>0.11598175416789105</v>
      </c>
      <c r="AC172">
        <f>(1/(1+EXP(('S Curve Equation'!$B$11-AC127*'S Curve Equation'!$B$12)*'S Curve Equation'!$B$10))+'S Curve Equation'!$B$13)*'S Curve Equation'!$B$14</f>
        <v>0.11626128588081165</v>
      </c>
      <c r="AD172">
        <f>(1/(1+EXP(('S Curve Equation'!$B$11-AD127*'S Curve Equation'!$B$12)*'S Curve Equation'!$B$10))+'S Curve Equation'!$B$13)*'S Curve Equation'!$B$14</f>
        <v>0.11653895110586004</v>
      </c>
      <c r="AE172">
        <f>(1/(1+EXP(('S Curve Equation'!$B$11-AE127*'S Curve Equation'!$B$12)*'S Curve Equation'!$B$10))+'S Curve Equation'!$B$13)*'S Curve Equation'!$B$14</f>
        <v>0.11681476762584184</v>
      </c>
      <c r="AF172">
        <f>(1/(1+EXP(('S Curve Equation'!$B$11-AF127*'S Curve Equation'!$B$12)*'S Curve Equation'!$B$10))+'S Curve Equation'!$B$13)*'S Curve Equation'!$B$14</f>
        <v>0.11708875301318289</v>
      </c>
    </row>
    <row r="173" spans="1:32" x14ac:dyDescent="0.25">
      <c r="A173" t="s">
        <v>88</v>
      </c>
      <c r="B173">
        <f>(1/(1+EXP(('S Curve Equation'!$B$11-B128*'S Curve Equation'!$B$12)*'S Curve Equation'!$B$10))+'S Curve Equation'!$B$13)*'S Curve Equation'!$B$14</f>
        <v>9.2999999999999985E-2</v>
      </c>
      <c r="C173">
        <f>(1/(1+EXP(('S Curve Equation'!$B$11-C128*'S Curve Equation'!$B$12)*'S Curve Equation'!$B$10))+'S Curve Equation'!$B$13)*'S Curve Equation'!$B$14</f>
        <v>9.3286046274418735E-2</v>
      </c>
      <c r="D173">
        <f>(1/(1+EXP(('S Curve Equation'!$B$11-D128*'S Curve Equation'!$B$12)*'S Curve Equation'!$B$10))+'S Curve Equation'!$B$13)*'S Curve Equation'!$B$14</f>
        <v>9.3600085839711078E-2</v>
      </c>
      <c r="E173">
        <f>(1/(1+EXP(('S Curve Equation'!$B$11-E128*'S Curve Equation'!$B$12)*'S Curve Equation'!$B$10))+'S Curve Equation'!$B$13)*'S Curve Equation'!$B$14</f>
        <v>9.390504619561349E-2</v>
      </c>
      <c r="F173">
        <f>(1/(1+EXP(('S Curve Equation'!$B$11-F128*'S Curve Equation'!$B$12)*'S Curve Equation'!$B$10))+'S Curve Equation'!$B$13)*'S Curve Equation'!$B$14</f>
        <v>9.4207685727896451E-2</v>
      </c>
      <c r="G173">
        <f>(1/(1+EXP(('S Curve Equation'!$B$11-G128*'S Curve Equation'!$B$12)*'S Curve Equation'!$B$10))+'S Curve Equation'!$B$13)*'S Curve Equation'!$B$14</f>
        <v>9.4498676928245068E-2</v>
      </c>
      <c r="H173">
        <f>(1/(1+EXP(('S Curve Equation'!$B$11-H128*'S Curve Equation'!$B$12)*'S Curve Equation'!$B$10))+'S Curve Equation'!$B$13)*'S Curve Equation'!$B$14</f>
        <v>9.4786084292527314E-2</v>
      </c>
      <c r="I173">
        <f>(1/(1+EXP(('S Curve Equation'!$B$11-I128*'S Curve Equation'!$B$12)*'S Curve Equation'!$B$10))+'S Curve Equation'!$B$13)*'S Curve Equation'!$B$14</f>
        <v>9.5081064908496521E-2</v>
      </c>
      <c r="J173">
        <f>(1/(1+EXP(('S Curve Equation'!$B$11-J128*'S Curve Equation'!$B$12)*'S Curve Equation'!$B$10))+'S Curve Equation'!$B$13)*'S Curve Equation'!$B$14</f>
        <v>9.5376918039783418E-2</v>
      </c>
      <c r="K173">
        <f>(1/(1+EXP(('S Curve Equation'!$B$11-K128*'S Curve Equation'!$B$12)*'S Curve Equation'!$B$10))+'S Curve Equation'!$B$13)*'S Curve Equation'!$B$14</f>
        <v>9.5664294012627757E-2</v>
      </c>
      <c r="L173">
        <f>(1/(1+EXP(('S Curve Equation'!$B$11-L128*'S Curve Equation'!$B$12)*'S Curve Equation'!$B$10))+'S Curve Equation'!$B$13)*'S Curve Equation'!$B$14</f>
        <v>9.5948221320990415E-2</v>
      </c>
      <c r="M173">
        <f>(1/(1+EXP(('S Curve Equation'!$B$11-M128*'S Curve Equation'!$B$12)*'S Curve Equation'!$B$10))+'S Curve Equation'!$B$13)*'S Curve Equation'!$B$14</f>
        <v>9.6232344782496773E-2</v>
      </c>
      <c r="N173">
        <f>(1/(1+EXP(('S Curve Equation'!$B$11-N128*'S Curve Equation'!$B$12)*'S Curve Equation'!$B$10))+'S Curve Equation'!$B$13)*'S Curve Equation'!$B$14</f>
        <v>9.65145203320905E-2</v>
      </c>
      <c r="O173">
        <f>(1/(1+EXP(('S Curve Equation'!$B$11-O128*'S Curve Equation'!$B$12)*'S Curve Equation'!$B$10))+'S Curve Equation'!$B$13)*'S Curve Equation'!$B$14</f>
        <v>9.6794766733800622E-2</v>
      </c>
      <c r="P173">
        <f>(1/(1+EXP(('S Curve Equation'!$B$11-P128*'S Curve Equation'!$B$12)*'S Curve Equation'!$B$10))+'S Curve Equation'!$B$13)*'S Curve Equation'!$B$14</f>
        <v>9.7073102534053171E-2</v>
      </c>
      <c r="Q173">
        <f>(1/(1+EXP(('S Curve Equation'!$B$11-Q128*'S Curve Equation'!$B$12)*'S Curve Equation'!$B$10))+'S Curve Equation'!$B$13)*'S Curve Equation'!$B$14</f>
        <v>9.7349546064253778E-2</v>
      </c>
      <c r="R173">
        <f>(1/(1+EXP(('S Curve Equation'!$B$11-R128*'S Curve Equation'!$B$12)*'S Curve Equation'!$B$10))+'S Curve Equation'!$B$13)*'S Curve Equation'!$B$14</f>
        <v>9.7624115443353032E-2</v>
      </c>
      <c r="S173">
        <f>(1/(1+EXP(('S Curve Equation'!$B$11-S128*'S Curve Equation'!$B$12)*'S Curve Equation'!$B$10))+'S Curve Equation'!$B$13)*'S Curve Equation'!$B$14</f>
        <v>9.7896828580391587E-2</v>
      </c>
      <c r="T173">
        <f>(1/(1+EXP(('S Curve Equation'!$B$11-T128*'S Curve Equation'!$B$12)*'S Curve Equation'!$B$10))+'S Curve Equation'!$B$13)*'S Curve Equation'!$B$14</f>
        <v>9.8167703177027069E-2</v>
      </c>
      <c r="U173">
        <f>(1/(1+EXP(('S Curve Equation'!$B$11-U128*'S Curve Equation'!$B$12)*'S Curve Equation'!$B$10))+'S Curve Equation'!$B$13)*'S Curve Equation'!$B$14</f>
        <v>9.8436756730039585E-2</v>
      </c>
      <c r="V173">
        <f>(1/(1+EXP(('S Curve Equation'!$B$11-V128*'S Curve Equation'!$B$12)*'S Curve Equation'!$B$10))+'S Curve Equation'!$B$13)*'S Curve Equation'!$B$14</f>
        <v>9.8704006533816432E-2</v>
      </c>
      <c r="W173">
        <f>(1/(1+EXP(('S Curve Equation'!$B$11-W128*'S Curve Equation'!$B$12)*'S Curve Equation'!$B$10))+'S Curve Equation'!$B$13)*'S Curve Equation'!$B$14</f>
        <v>9.8969469682816003E-2</v>
      </c>
      <c r="X173">
        <f>(1/(1+EXP(('S Curve Equation'!$B$11-X128*'S Curve Equation'!$B$12)*'S Curve Equation'!$B$10))+'S Curve Equation'!$B$13)*'S Curve Equation'!$B$14</f>
        <v>9.9233163074010214E-2</v>
      </c>
      <c r="Y173">
        <f>(1/(1+EXP(('S Curve Equation'!$B$11-Y128*'S Curve Equation'!$B$12)*'S Curve Equation'!$B$10))+'S Curve Equation'!$B$13)*'S Curve Equation'!$B$14</f>
        <v>9.9495103409303717E-2</v>
      </c>
      <c r="Z173">
        <f>(1/(1+EXP(('S Curve Equation'!$B$11-Z128*'S Curve Equation'!$B$12)*'S Curve Equation'!$B$10))+'S Curve Equation'!$B$13)*'S Curve Equation'!$B$14</f>
        <v>9.9755307197931284E-2</v>
      </c>
      <c r="AA173">
        <f>(1/(1+EXP(('S Curve Equation'!$B$11-AA128*'S Curve Equation'!$B$12)*'S Curve Equation'!$B$10))+'S Curve Equation'!$B$13)*'S Curve Equation'!$B$14</f>
        <v>0.10001379075883364</v>
      </c>
      <c r="AB173">
        <f>(1/(1+EXP(('S Curve Equation'!$B$11-AB128*'S Curve Equation'!$B$12)*'S Curve Equation'!$B$10))+'S Curve Equation'!$B$13)*'S Curve Equation'!$B$14</f>
        <v>0.10027057022300771</v>
      </c>
      <c r="AC173">
        <f>(1/(1+EXP(('S Curve Equation'!$B$11-AC128*'S Curve Equation'!$B$12)*'S Curve Equation'!$B$10))+'S Curve Equation'!$B$13)*'S Curve Equation'!$B$14</f>
        <v>0.10052566153583628</v>
      </c>
      <c r="AD173">
        <f>(1/(1+EXP(('S Curve Equation'!$B$11-AD128*'S Curve Equation'!$B$12)*'S Curve Equation'!$B$10))+'S Curve Equation'!$B$13)*'S Curve Equation'!$B$14</f>
        <v>0.10077908045939196</v>
      </c>
      <c r="AE173">
        <f>(1/(1+EXP(('S Curve Equation'!$B$11-AE128*'S Curve Equation'!$B$12)*'S Curve Equation'!$B$10))+'S Curve Equation'!$B$13)*'S Curve Equation'!$B$14</f>
        <v>0.10103084257471932</v>
      </c>
      <c r="AF173">
        <f>(1/(1+EXP(('S Curve Equation'!$B$11-AF128*'S Curve Equation'!$B$12)*'S Curve Equation'!$B$10))+'S Curve Equation'!$B$13)*'S Curve Equation'!$B$14</f>
        <v>0.10128096328409238</v>
      </c>
    </row>
    <row r="174" spans="1:32" x14ac:dyDescent="0.25">
      <c r="A174" t="s">
        <v>90</v>
      </c>
      <c r="B174">
        <f>(1/(1+EXP(('S Curve Equation'!$B$11-B129*'S Curve Equation'!$B$12)*'S Curve Equation'!$B$10))+'S Curve Equation'!$B$13)*'S Curve Equation'!$B$14</f>
        <v>9.9000000000000005E-2</v>
      </c>
      <c r="C174">
        <f>(1/(1+EXP(('S Curve Equation'!$B$11-C129*'S Curve Equation'!$B$12)*'S Curve Equation'!$B$10))+'S Curve Equation'!$B$13)*'S Curve Equation'!$B$14</f>
        <v>9.9297711869937064E-2</v>
      </c>
      <c r="D174">
        <f>(1/(1+EXP(('S Curve Equation'!$B$11-D129*'S Curve Equation'!$B$12)*'S Curve Equation'!$B$10))+'S Curve Equation'!$B$13)*'S Curve Equation'!$B$14</f>
        <v>9.9624538698904544E-2</v>
      </c>
      <c r="E174">
        <f>(1/(1+EXP(('S Curve Equation'!$B$11-E129*'S Curve Equation'!$B$12)*'S Curve Equation'!$B$10))+'S Curve Equation'!$B$13)*'S Curve Equation'!$B$14</f>
        <v>9.9941896664946295E-2</v>
      </c>
      <c r="F174">
        <f>(1/(1+EXP(('S Curve Equation'!$B$11-F129*'S Curve Equation'!$B$12)*'S Curve Equation'!$B$10))+'S Curve Equation'!$B$13)*'S Curve Equation'!$B$14</f>
        <v>0.10025682004741678</v>
      </c>
      <c r="G174">
        <f>(1/(1+EXP(('S Curve Equation'!$B$11-G129*'S Curve Equation'!$B$12)*'S Curve Equation'!$B$10))+'S Curve Equation'!$B$13)*'S Curve Equation'!$B$14</f>
        <v>0.10055960409819058</v>
      </c>
      <c r="H174">
        <f>(1/(1+EXP(('S Curve Equation'!$B$11-H129*'S Curve Equation'!$B$12)*'S Curve Equation'!$B$10))+'S Curve Equation'!$B$13)*'S Curve Equation'!$B$14</f>
        <v>0.10085864158111249</v>
      </c>
      <c r="I174">
        <f>(1/(1+EXP(('S Curve Equation'!$B$11-I129*'S Curve Equation'!$B$12)*'S Curve Equation'!$B$10))+'S Curve Equation'!$B$13)*'S Curve Equation'!$B$14</f>
        <v>0.1011655407243644</v>
      </c>
      <c r="J174">
        <f>(1/(1+EXP(('S Curve Equation'!$B$11-J129*'S Curve Equation'!$B$12)*'S Curve Equation'!$B$10))+'S Curve Equation'!$B$13)*'S Curve Equation'!$B$14</f>
        <v>0.10147332930186169</v>
      </c>
      <c r="K174">
        <f>(1/(1+EXP(('S Curve Equation'!$B$11-K129*'S Curve Equation'!$B$12)*'S Curve Equation'!$B$10))+'S Curve Equation'!$B$13)*'S Curve Equation'!$B$14</f>
        <v>0.10177228117911138</v>
      </c>
      <c r="L174">
        <f>(1/(1+EXP(('S Curve Equation'!$B$11-L129*'S Curve Equation'!$B$12)*'S Curve Equation'!$B$10))+'S Curve Equation'!$B$13)*'S Curve Equation'!$B$14</f>
        <v>0.10206762851416987</v>
      </c>
      <c r="M174">
        <f>(1/(1+EXP(('S Curve Equation'!$B$11-M129*'S Curve Equation'!$B$12)*'S Curve Equation'!$B$10))+'S Curve Equation'!$B$13)*'S Curve Equation'!$B$14</f>
        <v>0.10236316304192754</v>
      </c>
      <c r="N174">
        <f>(1/(1+EXP(('S Curve Equation'!$B$11-N129*'S Curve Equation'!$B$12)*'S Curve Equation'!$B$10))+'S Curve Equation'!$B$13)*'S Curve Equation'!$B$14</f>
        <v>0.1026566547673453</v>
      </c>
      <c r="O174">
        <f>(1/(1+EXP(('S Curve Equation'!$B$11-O129*'S Curve Equation'!$B$12)*'S Curve Equation'!$B$10))+'S Curve Equation'!$B$13)*'S Curve Equation'!$B$14</f>
        <v>0.10294812357374192</v>
      </c>
      <c r="P174">
        <f>(1/(1+EXP(('S Curve Equation'!$B$11-P129*'S Curve Equation'!$B$12)*'S Curve Equation'!$B$10))+'S Curve Equation'!$B$13)*'S Curve Equation'!$B$14</f>
        <v>0.1032375891102954</v>
      </c>
      <c r="Q174">
        <f>(1/(1+EXP(('S Curve Equation'!$B$11-Q129*'S Curve Equation'!$B$12)*'S Curve Equation'!$B$10))+'S Curve Equation'!$B$13)*'S Curve Equation'!$B$14</f>
        <v>0.10352507079490771</v>
      </c>
      <c r="R174">
        <f>(1/(1+EXP(('S Curve Equation'!$B$11-R129*'S Curve Equation'!$B$12)*'S Curve Equation'!$B$10))+'S Curve Equation'!$B$13)*'S Curve Equation'!$B$14</f>
        <v>0.10381058781704711</v>
      </c>
      <c r="S174">
        <f>(1/(1+EXP(('S Curve Equation'!$B$11-S129*'S Curve Equation'!$B$12)*'S Curve Equation'!$B$10))+'S Curve Equation'!$B$13)*'S Curve Equation'!$B$14</f>
        <v>0.10409415914056525</v>
      </c>
      <c r="T174">
        <f>(1/(1+EXP(('S Curve Equation'!$B$11-T129*'S Curve Equation'!$B$12)*'S Curve Equation'!$B$10))+'S Curve Equation'!$B$13)*'S Curve Equation'!$B$14</f>
        <v>0.10437580350649102</v>
      </c>
      <c r="U174">
        <f>(1/(1+EXP(('S Curve Equation'!$B$11-U129*'S Curve Equation'!$B$12)*'S Curve Equation'!$B$10))+'S Curve Equation'!$B$13)*'S Curve Equation'!$B$14</f>
        <v>0.10465553943579836</v>
      </c>
      <c r="V174">
        <f>(1/(1+EXP(('S Curve Equation'!$B$11-V129*'S Curve Equation'!$B$12)*'S Curve Equation'!$B$10))+'S Curve Equation'!$B$13)*'S Curve Equation'!$B$14</f>
        <v>0.10493338523214818</v>
      </c>
      <c r="W174">
        <f>(1/(1+EXP(('S Curve Equation'!$B$11-W129*'S Curve Equation'!$B$12)*'S Curve Equation'!$B$10))+'S Curve Equation'!$B$13)*'S Curve Equation'!$B$14</f>
        <v>0.10520935898460503</v>
      </c>
      <c r="X174">
        <f>(1/(1+EXP(('S Curve Equation'!$B$11-X129*'S Curve Equation'!$B$12)*'S Curve Equation'!$B$10))+'S Curve Equation'!$B$13)*'S Curve Equation'!$B$14</f>
        <v>0.10548347857032754</v>
      </c>
      <c r="Y174">
        <f>(1/(1+EXP(('S Curve Equation'!$B$11-Y129*'S Curve Equation'!$B$12)*'S Curve Equation'!$B$10))+'S Curve Equation'!$B$13)*'S Curve Equation'!$B$14</f>
        <v>0.10575576165723084</v>
      </c>
      <c r="Z174">
        <f>(1/(1+EXP(('S Curve Equation'!$B$11-Z129*'S Curve Equation'!$B$12)*'S Curve Equation'!$B$10))+'S Curve Equation'!$B$13)*'S Curve Equation'!$B$14</f>
        <v>0.10602622570662378</v>
      </c>
      <c r="AA174">
        <f>(1/(1+EXP(('S Curve Equation'!$B$11-AA129*'S Curve Equation'!$B$12)*'S Curve Equation'!$B$10))+'S Curve Equation'!$B$13)*'S Curve Equation'!$B$14</f>
        <v>0.10629488797581835</v>
      </c>
      <c r="AB174">
        <f>(1/(1+EXP(('S Curve Equation'!$B$11-AB129*'S Curve Equation'!$B$12)*'S Curve Equation'!$B$10))+'S Curve Equation'!$B$13)*'S Curve Equation'!$B$14</f>
        <v>0.10656176552071124</v>
      </c>
      <c r="AC174">
        <f>(1/(1+EXP(('S Curve Equation'!$B$11-AC129*'S Curve Equation'!$B$12)*'S Curve Equation'!$B$10))+'S Curve Equation'!$B$13)*'S Curve Equation'!$B$14</f>
        <v>0.10682687519833885</v>
      </c>
      <c r="AD174">
        <f>(1/(1+EXP(('S Curve Equation'!$B$11-AD129*'S Curve Equation'!$B$12)*'S Curve Equation'!$B$10))+'S Curve Equation'!$B$13)*'S Curve Equation'!$B$14</f>
        <v>0.1070902336694039</v>
      </c>
      <c r="AE174">
        <f>(1/(1+EXP(('S Curve Equation'!$B$11-AE129*'S Curve Equation'!$B$12)*'S Curve Equation'!$B$10))+'S Curve Equation'!$B$13)*'S Curve Equation'!$B$14</f>
        <v>0.10735185740077487</v>
      </c>
      <c r="AF174">
        <f>(1/(1+EXP(('S Curve Equation'!$B$11-AF129*'S Curve Equation'!$B$12)*'S Curve Equation'!$B$10))+'S Curve Equation'!$B$13)*'S Curve Equation'!$B$14</f>
        <v>0.10761176266795794</v>
      </c>
    </row>
    <row r="175" spans="1:32" x14ac:dyDescent="0.25">
      <c r="A175" t="s">
        <v>92</v>
      </c>
      <c r="B175">
        <f>(1/(1+EXP(('S Curve Equation'!$B$11-B130*'S Curve Equation'!$B$12)*'S Curve Equation'!$B$10))+'S Curve Equation'!$B$13)*'S Curve Equation'!$B$14</f>
        <v>0.17500000000000002</v>
      </c>
      <c r="C175">
        <f>(1/(1+EXP(('S Curve Equation'!$B$11-C130*'S Curve Equation'!$B$12)*'S Curve Equation'!$B$10))+'S Curve Equation'!$B$13)*'S Curve Equation'!$B$14</f>
        <v>0.17541830838510938</v>
      </c>
      <c r="D175">
        <f>(1/(1+EXP(('S Curve Equation'!$B$11-D130*'S Curve Equation'!$B$12)*'S Curve Equation'!$B$10))+'S Curve Equation'!$B$13)*'S Curve Equation'!$B$14</f>
        <v>0.17587722370942066</v>
      </c>
      <c r="E175">
        <f>(1/(1+EXP(('S Curve Equation'!$B$11-E130*'S Curve Equation'!$B$12)*'S Curve Equation'!$B$10))+'S Curve Equation'!$B$13)*'S Curve Equation'!$B$14</f>
        <v>0.17632254167248862</v>
      </c>
      <c r="F175">
        <f>(1/(1+EXP(('S Curve Equation'!$B$11-F130*'S Curve Equation'!$B$12)*'S Curve Equation'!$B$10))+'S Curve Equation'!$B$13)*'S Curve Equation'!$B$14</f>
        <v>0.17676415034441714</v>
      </c>
      <c r="G175">
        <f>(1/(1+EXP(('S Curve Equation'!$B$11-G130*'S Curve Equation'!$B$12)*'S Curve Equation'!$B$10))+'S Curve Equation'!$B$13)*'S Curve Equation'!$B$14</f>
        <v>0.17718846170875863</v>
      </c>
      <c r="H175">
        <f>(1/(1+EXP(('S Curve Equation'!$B$11-H130*'S Curve Equation'!$B$12)*'S Curve Equation'!$B$10))+'S Curve Equation'!$B$13)*'S Curve Equation'!$B$14</f>
        <v>0.17760725908418593</v>
      </c>
      <c r="I175">
        <f>(1/(1+EXP(('S Curve Equation'!$B$11-I130*'S Curve Equation'!$B$12)*'S Curve Equation'!$B$10))+'S Curve Equation'!$B$13)*'S Curve Equation'!$B$14</f>
        <v>0.17803679474456266</v>
      </c>
      <c r="J175">
        <f>(1/(1+EXP(('S Curve Equation'!$B$11-J130*'S Curve Equation'!$B$12)*'S Curve Equation'!$B$10))+'S Curve Equation'!$B$13)*'S Curve Equation'!$B$14</f>
        <v>0.17846729930122138</v>
      </c>
      <c r="K175">
        <f>(1/(1+EXP(('S Curve Equation'!$B$11-K130*'S Curve Equation'!$B$12)*'S Curve Equation'!$B$10))+'S Curve Equation'!$B$13)*'S Curve Equation'!$B$14</f>
        <v>0.1788851799702938</v>
      </c>
      <c r="L175">
        <f>(1/(1+EXP(('S Curve Equation'!$B$11-L130*'S Curve Equation'!$B$12)*'S Curve Equation'!$B$10))+'S Curve Equation'!$B$13)*'S Curve Equation'!$B$14</f>
        <v>0.17929776725799873</v>
      </c>
      <c r="M175">
        <f>(1/(1+EXP(('S Curve Equation'!$B$11-M130*'S Curve Equation'!$B$12)*'S Curve Equation'!$B$10))+'S Curve Equation'!$B$13)*'S Curve Equation'!$B$14</f>
        <v>0.17971036301664092</v>
      </c>
      <c r="N175">
        <f>(1/(1+EXP(('S Curve Equation'!$B$11-N130*'S Curve Equation'!$B$12)*'S Curve Equation'!$B$10))+'S Curve Equation'!$B$13)*'S Curve Equation'!$B$14</f>
        <v>0.18011985686572632</v>
      </c>
      <c r="O175">
        <f>(1/(1+EXP(('S Curve Equation'!$B$11-O130*'S Curve Equation'!$B$12)*'S Curve Equation'!$B$10))+'S Curve Equation'!$B$13)*'S Curve Equation'!$B$14</f>
        <v>0.18052628224907513</v>
      </c>
      <c r="P175">
        <f>(1/(1+EXP(('S Curve Equation'!$B$11-P130*'S Curve Equation'!$B$12)*'S Curve Equation'!$B$10))+'S Curve Equation'!$B$13)*'S Curve Equation'!$B$14</f>
        <v>0.18092967215764727</v>
      </c>
      <c r="Q175">
        <f>(1/(1+EXP(('S Curve Equation'!$B$11-Q130*'S Curve Equation'!$B$12)*'S Curve Equation'!$B$10))+'S Curve Equation'!$B$13)*'S Curve Equation'!$B$14</f>
        <v>0.18133005913655162</v>
      </c>
      <c r="R175">
        <f>(1/(1+EXP(('S Curve Equation'!$B$11-R130*'S Curve Equation'!$B$12)*'S Curve Equation'!$B$10))+'S Curve Equation'!$B$13)*'S Curve Equation'!$B$14</f>
        <v>0.18172747529194472</v>
      </c>
      <c r="S175">
        <f>(1/(1+EXP(('S Curve Equation'!$B$11-S130*'S Curve Equation'!$B$12)*'S Curve Equation'!$B$10))+'S Curve Equation'!$B$13)*'S Curve Equation'!$B$14</f>
        <v>0.18212195229781958</v>
      </c>
      <c r="T175">
        <f>(1/(1+EXP(('S Curve Equation'!$B$11-T130*'S Curve Equation'!$B$12)*'S Curve Equation'!$B$10))+'S Curve Equation'!$B$13)*'S Curve Equation'!$B$14</f>
        <v>0.18251352140268784</v>
      </c>
      <c r="U175">
        <f>(1/(1+EXP(('S Curve Equation'!$B$11-U130*'S Curve Equation'!$B$12)*'S Curve Equation'!$B$10))+'S Curve Equation'!$B$13)*'S Curve Equation'!$B$14</f>
        <v>0.18290221343615384</v>
      </c>
      <c r="V175">
        <f>(1/(1+EXP(('S Curve Equation'!$B$11-V130*'S Curve Equation'!$B$12)*'S Curve Equation'!$B$10))+'S Curve Equation'!$B$13)*'S Curve Equation'!$B$14</f>
        <v>0.18328805881538299</v>
      </c>
      <c r="W175">
        <f>(1/(1+EXP(('S Curve Equation'!$B$11-W130*'S Curve Equation'!$B$12)*'S Curve Equation'!$B$10))+'S Curve Equation'!$B$13)*'S Curve Equation'!$B$14</f>
        <v>0.18367108755146772</v>
      </c>
      <c r="X175">
        <f>(1/(1+EXP(('S Curve Equation'!$B$11-X130*'S Curve Equation'!$B$12)*'S Curve Equation'!$B$10))+'S Curve Equation'!$B$13)*'S Curve Equation'!$B$14</f>
        <v>0.18405132925568979</v>
      </c>
      <c r="Y175">
        <f>(1/(1+EXP(('S Curve Equation'!$B$11-Y130*'S Curve Equation'!$B$12)*'S Curve Equation'!$B$10))+'S Curve Equation'!$B$13)*'S Curve Equation'!$B$14</f>
        <v>0.18442881314568066</v>
      </c>
      <c r="Z175">
        <f>(1/(1+EXP(('S Curve Equation'!$B$11-Z130*'S Curve Equation'!$B$12)*'S Curve Equation'!$B$10))+'S Curve Equation'!$B$13)*'S Curve Equation'!$B$14</f>
        <v>0.18480356805148307</v>
      </c>
      <c r="AA175">
        <f>(1/(1+EXP(('S Curve Equation'!$B$11-AA130*'S Curve Equation'!$B$12)*'S Curve Equation'!$B$10))+'S Curve Equation'!$B$13)*'S Curve Equation'!$B$14</f>
        <v>0.18517562242151456</v>
      </c>
      <c r="AB175">
        <f>(1/(1+EXP(('S Curve Equation'!$B$11-AB130*'S Curve Equation'!$B$12)*'S Curve Equation'!$B$10))+'S Curve Equation'!$B$13)*'S Curve Equation'!$B$14</f>
        <v>0.18554500432843202</v>
      </c>
      <c r="AC175">
        <f>(1/(1+EXP(('S Curve Equation'!$B$11-AC130*'S Curve Equation'!$B$12)*'S Curve Equation'!$B$10))+'S Curve Equation'!$B$13)*'S Curve Equation'!$B$14</f>
        <v>0.18591174147490228</v>
      </c>
      <c r="AD175">
        <f>(1/(1+EXP(('S Curve Equation'!$B$11-AD130*'S Curve Equation'!$B$12)*'S Curve Equation'!$B$10))+'S Curve Equation'!$B$13)*'S Curve Equation'!$B$14</f>
        <v>0.18627586119927753</v>
      </c>
      <c r="AE175">
        <f>(1/(1+EXP(('S Curve Equation'!$B$11-AE130*'S Curve Equation'!$B$12)*'S Curve Equation'!$B$10))+'S Curve Equation'!$B$13)*'S Curve Equation'!$B$14</f>
        <v>0.18663739048117786</v>
      </c>
      <c r="AF175">
        <f>(1/(1+EXP(('S Curve Equation'!$B$11-AF130*'S Curve Equation'!$B$12)*'S Curve Equation'!$B$10))+'S Curve Equation'!$B$13)*'S Curve Equation'!$B$14</f>
        <v>0.18699635594698338</v>
      </c>
    </row>
    <row r="176" spans="1:32" x14ac:dyDescent="0.25">
      <c r="A176" t="s">
        <v>94</v>
      </c>
      <c r="B176">
        <f>(1/(1+EXP(('S Curve Equation'!$B$11-B131*'S Curve Equation'!$B$12)*'S Curve Equation'!$B$10))+'S Curve Equation'!$B$13)*'S Curve Equation'!$B$14</f>
        <v>0.10800000000000003</v>
      </c>
      <c r="C176">
        <f>(1/(1+EXP(('S Curve Equation'!$B$11-C131*'S Curve Equation'!$B$12)*'S Curve Equation'!$B$10))+'S Curve Equation'!$B$13)*'S Curve Equation'!$B$14</f>
        <v>0.10831456635538184</v>
      </c>
      <c r="D176">
        <f>(1/(1+EXP(('S Curve Equation'!$B$11-D131*'S Curve Equation'!$B$12)*'S Curve Equation'!$B$10))+'S Curve Equation'!$B$13)*'S Curve Equation'!$B$14</f>
        <v>0.10865986547475449</v>
      </c>
      <c r="E176">
        <f>(1/(1+EXP(('S Curve Equation'!$B$11-E131*'S Curve Equation'!$B$12)*'S Curve Equation'!$B$10))+'S Curve Equation'!$B$13)*'S Curve Equation'!$B$14</f>
        <v>0.10899513005996962</v>
      </c>
      <c r="F176">
        <f>(1/(1+EXP(('S Curve Equation'!$B$11-F131*'S Curve Equation'!$B$12)*'S Curve Equation'!$B$10))+'S Curve Equation'!$B$13)*'S Curve Equation'!$B$14</f>
        <v>0.10932779304515645</v>
      </c>
      <c r="G176">
        <f>(1/(1+EXP(('S Curve Equation'!$B$11-G131*'S Curve Equation'!$B$12)*'S Curve Equation'!$B$10))+'S Curve Equation'!$B$13)*'S Curve Equation'!$B$14</f>
        <v>0.10964760508893268</v>
      </c>
      <c r="H176">
        <f>(1/(1+EXP(('S Curve Equation'!$B$11-H131*'S Curve Equation'!$B$12)*'S Curve Equation'!$B$10))+'S Curve Equation'!$B$13)*'S Curve Equation'!$B$14</f>
        <v>0.10996343315532897</v>
      </c>
      <c r="I176">
        <f>(1/(1+EXP(('S Curve Equation'!$B$11-I131*'S Curve Equation'!$B$12)*'S Curve Equation'!$B$10))+'S Curve Equation'!$B$13)*'S Curve Equation'!$B$14</f>
        <v>0.11028753674840013</v>
      </c>
      <c r="J176">
        <f>(1/(1+EXP(('S Curve Equation'!$B$11-J131*'S Curve Equation'!$B$12)*'S Curve Equation'!$B$10))+'S Curve Equation'!$B$13)*'S Curve Equation'!$B$14</f>
        <v>0.11061255164542076</v>
      </c>
      <c r="K176">
        <f>(1/(1+EXP(('S Curve Equation'!$B$11-K131*'S Curve Equation'!$B$12)*'S Curve Equation'!$B$10))+'S Curve Equation'!$B$13)*'S Curve Equation'!$B$14</f>
        <v>0.11092820847561559</v>
      </c>
      <c r="L176">
        <f>(1/(1+EXP(('S Curve Equation'!$B$11-L131*'S Curve Equation'!$B$12)*'S Curve Equation'!$B$10))+'S Curve Equation'!$B$13)*'S Curve Equation'!$B$14</f>
        <v>0.11124003345948583</v>
      </c>
      <c r="M176">
        <f>(1/(1+EXP(('S Curve Equation'!$B$11-M131*'S Curve Equation'!$B$12)*'S Curve Equation'!$B$10))+'S Curve Equation'!$B$13)*'S Curve Equation'!$B$14</f>
        <v>0.11155203036319325</v>
      </c>
      <c r="N176">
        <f>(1/(1+EXP(('S Curve Equation'!$B$11-N131*'S Curve Equation'!$B$12)*'S Curve Equation'!$B$10))+'S Curve Equation'!$B$13)*'S Curve Equation'!$B$14</f>
        <v>0.11186184525257066</v>
      </c>
      <c r="O176">
        <f>(1/(1+EXP(('S Curve Equation'!$B$11-O131*'S Curve Equation'!$B$12)*'S Curve Equation'!$B$10))+'S Curve Equation'!$B$13)*'S Curve Equation'!$B$14</f>
        <v>0.11216949968057449</v>
      </c>
      <c r="P176">
        <f>(1/(1+EXP(('S Curve Equation'!$B$11-P131*'S Curve Equation'!$B$12)*'S Curve Equation'!$B$10))+'S Curve Equation'!$B$13)*'S Curve Equation'!$B$14</f>
        <v>0.11247501494089848</v>
      </c>
      <c r="Q176">
        <f>(1/(1+EXP(('S Curve Equation'!$B$11-Q131*'S Curve Equation'!$B$12)*'S Curve Equation'!$B$10))+'S Curve Equation'!$B$13)*'S Curve Equation'!$B$14</f>
        <v>0.11277841207127665</v>
      </c>
      <c r="R176">
        <f>(1/(1+EXP(('S Curve Equation'!$B$11-R131*'S Curve Equation'!$B$12)*'S Curve Equation'!$B$10))+'S Curve Equation'!$B$13)*'S Curve Equation'!$B$14</f>
        <v>0.11307971185675561</v>
      </c>
      <c r="S176">
        <f>(1/(1+EXP(('S Curve Equation'!$B$11-S131*'S Curve Equation'!$B$12)*'S Curve Equation'!$B$10))+'S Curve Equation'!$B$13)*'S Curve Equation'!$B$14</f>
        <v>0.11337893483293401</v>
      </c>
      <c r="T176">
        <f>(1/(1+EXP(('S Curve Equation'!$B$11-T131*'S Curve Equation'!$B$12)*'S Curve Equation'!$B$10))+'S Curve Equation'!$B$13)*'S Curve Equation'!$B$14</f>
        <v>0.11367610128917037</v>
      </c>
      <c r="U176">
        <f>(1/(1+EXP(('S Curve Equation'!$B$11-U131*'S Curve Equation'!$B$12)*'S Curve Equation'!$B$10))+'S Curve Equation'!$B$13)*'S Curve Equation'!$B$14</f>
        <v>0.11397123127175687</v>
      </c>
      <c r="V176">
        <f>(1/(1+EXP(('S Curve Equation'!$B$11-V131*'S Curve Equation'!$B$12)*'S Curve Equation'!$B$10))+'S Curve Equation'!$B$13)*'S Curve Equation'!$B$14</f>
        <v>0.11426434458706042</v>
      </c>
      <c r="W176">
        <f>(1/(1+EXP(('S Curve Equation'!$B$11-W131*'S Curve Equation'!$B$12)*'S Curve Equation'!$B$10))+'S Curve Equation'!$B$13)*'S Curve Equation'!$B$14</f>
        <v>0.11455546080462996</v>
      </c>
      <c r="X176">
        <f>(1/(1+EXP(('S Curve Equation'!$B$11-X131*'S Curve Equation'!$B$12)*'S Curve Equation'!$B$10))+'S Curve Equation'!$B$13)*'S Curve Equation'!$B$14</f>
        <v>0.11484459926027087</v>
      </c>
      <c r="Y176">
        <f>(1/(1+EXP(('S Curve Equation'!$B$11-Y131*'S Curve Equation'!$B$12)*'S Curve Equation'!$B$10))+'S Curve Equation'!$B$13)*'S Curve Equation'!$B$14</f>
        <v>0.11513177905908419</v>
      </c>
      <c r="Z176">
        <f>(1/(1+EXP(('S Curve Equation'!$B$11-Z131*'S Curve Equation'!$B$12)*'S Curve Equation'!$B$10))+'S Curve Equation'!$B$13)*'S Curve Equation'!$B$14</f>
        <v>0.11541701907847228</v>
      </c>
      <c r="AA176">
        <f>(1/(1+EXP(('S Curve Equation'!$B$11-AA131*'S Curve Equation'!$B$12)*'S Curve Equation'!$B$10))+'S Curve Equation'!$B$13)*'S Curve Equation'!$B$14</f>
        <v>0.11570033797111212</v>
      </c>
      <c r="AB176">
        <f>(1/(1+EXP(('S Curve Equation'!$B$11-AB131*'S Curve Equation'!$B$12)*'S Curve Equation'!$B$10))+'S Curve Equation'!$B$13)*'S Curve Equation'!$B$14</f>
        <v>0.11598175416789105</v>
      </c>
      <c r="AC176">
        <f>(1/(1+EXP(('S Curve Equation'!$B$11-AC131*'S Curve Equation'!$B$12)*'S Curve Equation'!$B$10))+'S Curve Equation'!$B$13)*'S Curve Equation'!$B$14</f>
        <v>0.11626128588081165</v>
      </c>
      <c r="AD176">
        <f>(1/(1+EXP(('S Curve Equation'!$B$11-AD131*'S Curve Equation'!$B$12)*'S Curve Equation'!$B$10))+'S Curve Equation'!$B$13)*'S Curve Equation'!$B$14</f>
        <v>0.11653895110586004</v>
      </c>
      <c r="AE176">
        <f>(1/(1+EXP(('S Curve Equation'!$B$11-AE131*'S Curve Equation'!$B$12)*'S Curve Equation'!$B$10))+'S Curve Equation'!$B$13)*'S Curve Equation'!$B$14</f>
        <v>0.11681476762584184</v>
      </c>
      <c r="AF176">
        <f>(1/(1+EXP(('S Curve Equation'!$B$11-AF131*'S Curve Equation'!$B$12)*'S Curve Equation'!$B$10))+'S Curve Equation'!$B$13)*'S Curve Equation'!$B$14</f>
        <v>0.11708875301318289</v>
      </c>
    </row>
    <row r="177" spans="1:32" x14ac:dyDescent="0.25">
      <c r="A177" t="s">
        <v>96</v>
      </c>
      <c r="B177">
        <f>(1/(1+EXP(('S Curve Equation'!$B$11-B132*'S Curve Equation'!$B$12)*'S Curve Equation'!$B$10))+'S Curve Equation'!$B$13)*'S Curve Equation'!$B$14</f>
        <v>0.17399999999999999</v>
      </c>
      <c r="C177">
        <f>(1/(1+EXP(('S Curve Equation'!$B$11-C132*'S Curve Equation'!$B$12)*'S Curve Equation'!$B$10))+'S Curve Equation'!$B$13)*'S Curve Equation'!$B$14</f>
        <v>0.17441701792710396</v>
      </c>
      <c r="D177">
        <f>(1/(1+EXP(('S Curve Equation'!$B$11-D132*'S Curve Equation'!$B$12)*'S Curve Equation'!$B$10))+'S Curve Equation'!$B$13)*'S Curve Equation'!$B$14</f>
        <v>0.17487452101711795</v>
      </c>
      <c r="E177">
        <f>(1/(1+EXP(('S Curve Equation'!$B$11-E132*'S Curve Equation'!$B$12)*'S Curve Equation'!$B$10))+'S Curve Equation'!$B$13)*'S Curve Equation'!$B$14</f>
        <v>0.17531847208006274</v>
      </c>
      <c r="F177">
        <f>(1/(1+EXP(('S Curve Equation'!$B$11-F132*'S Curve Equation'!$B$12)*'S Curve Equation'!$B$10))+'S Curve Equation'!$B$13)*'S Curve Equation'!$B$14</f>
        <v>0.17575872862871303</v>
      </c>
      <c r="G177">
        <f>(1/(1+EXP(('S Curve Equation'!$B$11-G132*'S Curve Equation'!$B$12)*'S Curve Equation'!$B$10))+'S Curve Equation'!$B$13)*'S Curve Equation'!$B$14</f>
        <v>0.17618174400840197</v>
      </c>
      <c r="H177">
        <f>(1/(1+EXP(('S Curve Equation'!$B$11-H132*'S Curve Equation'!$B$12)*'S Curve Equation'!$B$10))+'S Curve Equation'!$B$13)*'S Curve Equation'!$B$14</f>
        <v>0.17659926529080708</v>
      </c>
      <c r="I177">
        <f>(1/(1+EXP(('S Curve Equation'!$B$11-I132*'S Curve Equation'!$B$12)*'S Curve Equation'!$B$10))+'S Curve Equation'!$B$13)*'S Curve Equation'!$B$14</f>
        <v>0.17702749528233405</v>
      </c>
      <c r="J177">
        <f>(1/(1+EXP(('S Curve Equation'!$B$11-J132*'S Curve Equation'!$B$12)*'S Curve Equation'!$B$10))+'S Curve Equation'!$B$13)*'S Curve Equation'!$B$14</f>
        <v>0.17745669441612355</v>
      </c>
      <c r="K177">
        <f>(1/(1+EXP(('S Curve Equation'!$B$11-K132*'S Curve Equation'!$B$12)*'S Curve Equation'!$B$10))+'S Curve Equation'!$B$13)*'S Curve Equation'!$B$14</f>
        <v>0.17787331099402656</v>
      </c>
      <c r="L177">
        <f>(1/(1+EXP(('S Curve Equation'!$B$11-L132*'S Curve Equation'!$B$12)*'S Curve Equation'!$B$10))+'S Curve Equation'!$B$13)*'S Curve Equation'!$B$14</f>
        <v>0.17828465314967271</v>
      </c>
      <c r="M177">
        <f>(1/(1+EXP(('S Curve Equation'!$B$11-M132*'S Curve Equation'!$B$12)*'S Curve Equation'!$B$10))+'S Curve Equation'!$B$13)*'S Curve Equation'!$B$14</f>
        <v>0.17869600667542182</v>
      </c>
      <c r="N177">
        <f>(1/(1+EXP(('S Curve Equation'!$B$11-N132*'S Curve Equation'!$B$12)*'S Curve Equation'!$B$10))+'S Curve Equation'!$B$13)*'S Curve Equation'!$B$14</f>
        <v>0.17910427051950922</v>
      </c>
      <c r="O177">
        <f>(1/(1+EXP(('S Curve Equation'!$B$11-O132*'S Curve Equation'!$B$12)*'S Curve Equation'!$B$10))+'S Curve Equation'!$B$13)*'S Curve Equation'!$B$14</f>
        <v>0.17950947795720704</v>
      </c>
      <c r="P177">
        <f>(1/(1+EXP(('S Curve Equation'!$B$11-P132*'S Curve Equation'!$B$12)*'S Curve Equation'!$B$10))+'S Curve Equation'!$B$13)*'S Curve Equation'!$B$14</f>
        <v>0.17991166181384693</v>
      </c>
      <c r="Q177">
        <f>(1/(1+EXP(('S Curve Equation'!$B$11-Q132*'S Curve Equation'!$B$12)*'S Curve Equation'!$B$10))+'S Curve Equation'!$B$13)*'S Curve Equation'!$B$14</f>
        <v>0.18031085447176903</v>
      </c>
      <c r="R177">
        <f>(1/(1+EXP(('S Curve Equation'!$B$11-R132*'S Curve Equation'!$B$12)*'S Curve Equation'!$B$10))+'S Curve Equation'!$B$13)*'S Curve Equation'!$B$14</f>
        <v>0.18070708787716261</v>
      </c>
      <c r="S177">
        <f>(1/(1+EXP(('S Curve Equation'!$B$11-S132*'S Curve Equation'!$B$12)*'S Curve Equation'!$B$10))+'S Curve Equation'!$B$13)*'S Curve Equation'!$B$14</f>
        <v>0.18110039354679802</v>
      </c>
      <c r="T177">
        <f>(1/(1+EXP(('S Curve Equation'!$B$11-T132*'S Curve Equation'!$B$12)*'S Curve Equation'!$B$10))+'S Curve Equation'!$B$13)*'S Curve Equation'!$B$14</f>
        <v>0.18149080257465292</v>
      </c>
      <c r="U177">
        <f>(1/(1+EXP(('S Curve Equation'!$B$11-U132*'S Curve Equation'!$B$12)*'S Curve Equation'!$B$10))+'S Curve Equation'!$B$13)*'S Curve Equation'!$B$14</f>
        <v>0.18187834563843228</v>
      </c>
      <c r="V177">
        <f>(1/(1+EXP(('S Curve Equation'!$B$11-V132*'S Curve Equation'!$B$12)*'S Curve Equation'!$B$10))+'S Curve Equation'!$B$13)*'S Curve Equation'!$B$14</f>
        <v>0.18226305300598328</v>
      </c>
      <c r="W177">
        <f>(1/(1+EXP(('S Curve Equation'!$B$11-W132*'S Curve Equation'!$B$12)*'S Curve Equation'!$B$10))+'S Curve Equation'!$B$13)*'S Curve Equation'!$B$14</f>
        <v>0.18264495454160984</v>
      </c>
      <c r="X177">
        <f>(1/(1+EXP(('S Curve Equation'!$B$11-X132*'S Curve Equation'!$B$12)*'S Curve Equation'!$B$10))+'S Curve Equation'!$B$13)*'S Curve Equation'!$B$14</f>
        <v>0.18302407971228352</v>
      </c>
      <c r="Y177">
        <f>(1/(1+EXP(('S Curve Equation'!$B$11-Y132*'S Curve Equation'!$B$12)*'S Curve Equation'!$B$10))+'S Curve Equation'!$B$13)*'S Curve Equation'!$B$14</f>
        <v>0.18340045759375484</v>
      </c>
      <c r="Z177">
        <f>(1/(1+EXP(('S Curve Equation'!$B$11-Z132*'S Curve Equation'!$B$12)*'S Curve Equation'!$B$10))+'S Curve Equation'!$B$13)*'S Curve Equation'!$B$14</f>
        <v>0.18377411687656608</v>
      </c>
      <c r="AA177">
        <f>(1/(1+EXP(('S Curve Equation'!$B$11-AA132*'S Curve Equation'!$B$12)*'S Curve Equation'!$B$10))+'S Curve Equation'!$B$13)*'S Curve Equation'!$B$14</f>
        <v>0.18414508587196776</v>
      </c>
      <c r="AB177">
        <f>(1/(1+EXP(('S Curve Equation'!$B$11-AB132*'S Curve Equation'!$B$12)*'S Curve Equation'!$B$10))+'S Curve Equation'!$B$13)*'S Curve Equation'!$B$14</f>
        <v>0.18451339251773649</v>
      </c>
      <c r="AC177">
        <f>(1/(1+EXP(('S Curve Equation'!$B$11-AC132*'S Curve Equation'!$B$12)*'S Curve Equation'!$B$10))+'S Curve Equation'!$B$13)*'S Curve Equation'!$B$14</f>
        <v>0.18487906438390075</v>
      </c>
      <c r="AD177">
        <f>(1/(1+EXP(('S Curve Equation'!$B$11-AD132*'S Curve Equation'!$B$12)*'S Curve Equation'!$B$10))+'S Curve Equation'!$B$13)*'S Curve Equation'!$B$14</f>
        <v>0.18524212867837145</v>
      </c>
      <c r="AE177">
        <f>(1/(1+EXP(('S Curve Equation'!$B$11-AE132*'S Curve Equation'!$B$12)*'S Curve Equation'!$B$10))+'S Curve Equation'!$B$13)*'S Curve Equation'!$B$14</f>
        <v>0.18560261225248215</v>
      </c>
      <c r="AF177">
        <f>(1/(1+EXP(('S Curve Equation'!$B$11-AF132*'S Curve Equation'!$B$12)*'S Curve Equation'!$B$10))+'S Curve Equation'!$B$13)*'S Curve Equation'!$B$14</f>
        <v>0.18596054160643768</v>
      </c>
    </row>
    <row r="178" spans="1:32" x14ac:dyDescent="0.25">
      <c r="A178" t="s">
        <v>98</v>
      </c>
      <c r="B178">
        <f>(1/(1+EXP(('S Curve Equation'!$B$11-B133*'S Curve Equation'!$B$12)*'S Curve Equation'!$B$10))+'S Curve Equation'!$B$13)*'S Curve Equation'!$B$14</f>
        <v>9.4E-2</v>
      </c>
      <c r="C178">
        <f>(1/(1+EXP(('S Curve Equation'!$B$11-C133*'S Curve Equation'!$B$12)*'S Curve Equation'!$B$10))+'S Curve Equation'!$B$13)*'S Curve Equation'!$B$14</f>
        <v>9.428801494801832E-2</v>
      </c>
      <c r="D178">
        <f>(1/(1+EXP(('S Curve Equation'!$B$11-D133*'S Curve Equation'!$B$12)*'S Curve Equation'!$B$10))+'S Curve Equation'!$B$13)*'S Curve Equation'!$B$14</f>
        <v>9.4604212586853129E-2</v>
      </c>
      <c r="E178">
        <f>(1/(1+EXP(('S Curve Equation'!$B$11-E133*'S Curve Equation'!$B$12)*'S Curve Equation'!$B$10))+'S Curve Equation'!$B$13)*'S Curve Equation'!$B$14</f>
        <v>9.4911265363865821E-2</v>
      </c>
      <c r="F178">
        <f>(1/(1+EXP(('S Curve Equation'!$B$11-F133*'S Curve Equation'!$B$12)*'S Curve Equation'!$B$10))+'S Curve Equation'!$B$13)*'S Curve Equation'!$B$14</f>
        <v>9.5215978222680603E-2</v>
      </c>
      <c r="G178">
        <f>(1/(1+EXP(('S Curve Equation'!$B$11-G133*'S Curve Equation'!$B$12)*'S Curve Equation'!$B$10))+'S Curve Equation'!$B$13)*'S Curve Equation'!$B$14</f>
        <v>9.5508959975117949E-2</v>
      </c>
      <c r="H178">
        <f>(1/(1+EXP(('S Curve Equation'!$B$11-H133*'S Curve Equation'!$B$12)*'S Curve Equation'!$B$10))+'S Curve Equation'!$B$13)*'S Curve Equation'!$B$14</f>
        <v>9.5798330518420918E-2</v>
      </c>
      <c r="I178">
        <f>(1/(1+EXP(('S Curve Equation'!$B$11-I133*'S Curve Equation'!$B$12)*'S Curve Equation'!$B$10))+'S Curve Equation'!$B$13)*'S Curve Equation'!$B$14</f>
        <v>9.6095323095101964E-2</v>
      </c>
      <c r="J178">
        <f>(1/(1+EXP(('S Curve Equation'!$B$11-J133*'S Curve Equation'!$B$12)*'S Curve Equation'!$B$10))+'S Curve Equation'!$B$13)*'S Curve Equation'!$B$14</f>
        <v>9.639319114265589E-2</v>
      </c>
      <c r="K178">
        <f>(1/(1+EXP(('S Curve Equation'!$B$11-K133*'S Curve Equation'!$B$12)*'S Curve Equation'!$B$10))+'S Curve Equation'!$B$13)*'S Curve Equation'!$B$14</f>
        <v>9.6682521429916124E-2</v>
      </c>
      <c r="L178">
        <f>(1/(1+EXP(('S Curve Equation'!$B$11-L133*'S Curve Equation'!$B$12)*'S Curve Equation'!$B$10))+'S Curve Equation'!$B$13)*'S Curve Equation'!$B$14</f>
        <v>9.6968376828471037E-2</v>
      </c>
      <c r="M178">
        <f>(1/(1+EXP(('S Curve Equation'!$B$11-M133*'S Curve Equation'!$B$12)*'S Curve Equation'!$B$10))+'S Curve Equation'!$B$13)*'S Curve Equation'!$B$14</f>
        <v>9.7254426958723147E-2</v>
      </c>
      <c r="N178">
        <f>(1/(1+EXP(('S Curve Equation'!$B$11-N133*'S Curve Equation'!$B$12)*'S Curve Equation'!$B$10))+'S Curve Equation'!$B$13)*'S Curve Equation'!$B$14</f>
        <v>9.753851324588568E-2</v>
      </c>
      <c r="O178">
        <f>(1/(1+EXP(('S Curve Equation'!$B$11-O133*'S Curve Equation'!$B$12)*'S Curve Equation'!$B$10))+'S Curve Equation'!$B$13)*'S Curve Equation'!$B$14</f>
        <v>9.782065464084351E-2</v>
      </c>
      <c r="P178">
        <f>(1/(1+EXP(('S Curve Equation'!$B$11-P133*'S Curve Equation'!$B$12)*'S Curve Equation'!$B$10))+'S Curve Equation'!$B$13)*'S Curve Equation'!$B$14</f>
        <v>9.81008698741348E-2</v>
      </c>
      <c r="Q178">
        <f>(1/(1+EXP(('S Curve Equation'!$B$11-Q133*'S Curve Equation'!$B$12)*'S Curve Equation'!$B$10))+'S Curve Equation'!$B$13)*'S Curve Equation'!$B$14</f>
        <v>9.8379177458580352E-2</v>
      </c>
      <c r="R178">
        <f>(1/(1+EXP(('S Curve Equation'!$B$11-R133*'S Curve Equation'!$B$12)*'S Curve Equation'!$B$10))+'S Curve Equation'!$B$13)*'S Curve Equation'!$B$14</f>
        <v>9.8655595691894152E-2</v>
      </c>
      <c r="S178">
        <f>(1/(1+EXP(('S Curve Equation'!$B$11-S133*'S Curve Equation'!$B$12)*'S Curve Equation'!$B$10))+'S Curve Equation'!$B$13)*'S Curve Equation'!$B$14</f>
        <v>9.8930142659273759E-2</v>
      </c>
      <c r="T178">
        <f>(1/(1+EXP(('S Curve Equation'!$B$11-T133*'S Curve Equation'!$B$12)*'S Curve Equation'!$B$10))+'S Curve Equation'!$B$13)*'S Curve Equation'!$B$14</f>
        <v>9.9202836235970829E-2</v>
      </c>
      <c r="U178">
        <f>(1/(1+EXP(('S Curve Equation'!$B$11-U133*'S Curve Equation'!$B$12)*'S Curve Equation'!$B$10))+'S Curve Equation'!$B$13)*'S Curve Equation'!$B$14</f>
        <v>9.9473694089839748E-2</v>
      </c>
      <c r="V178">
        <f>(1/(1+EXP(('S Curve Equation'!$B$11-V133*'S Curve Equation'!$B$12)*'S Curve Equation'!$B$10))+'S Curve Equation'!$B$13)*'S Curve Equation'!$B$14</f>
        <v>9.974273368386502E-2</v>
      </c>
      <c r="W178">
        <f>(1/(1+EXP(('S Curve Equation'!$B$11-W133*'S Curve Equation'!$B$12)*'S Curve Equation'!$B$10))+'S Curve Equation'!$B$13)*'S Curve Equation'!$B$14</f>
        <v>0.10000997227866688</v>
      </c>
      <c r="X178">
        <f>(1/(1+EXP(('S Curve Equation'!$B$11-X133*'S Curve Equation'!$B$12)*'S Curve Equation'!$B$10))+'S Curve Equation'!$B$13)*'S Curve Equation'!$B$14</f>
        <v>0.10027542693498415</v>
      </c>
      <c r="Y178">
        <f>(1/(1+EXP(('S Curve Equation'!$B$11-Y133*'S Curve Equation'!$B$12)*'S Curve Equation'!$B$10))+'S Curve Equation'!$B$13)*'S Curve Equation'!$B$14</f>
        <v>0.10053911451613384</v>
      </c>
      <c r="Z178">
        <f>(1/(1+EXP(('S Curve Equation'!$B$11-Z133*'S Curve Equation'!$B$12)*'S Curve Equation'!$B$10))+'S Curve Equation'!$B$13)*'S Curve Equation'!$B$14</f>
        <v>0.10080105169044822</v>
      </c>
      <c r="AA178">
        <f>(1/(1+EXP(('S Curve Equation'!$B$11-AA133*'S Curve Equation'!$B$12)*'S Curve Equation'!$B$10))+'S Curve Equation'!$B$13)*'S Curve Equation'!$B$14</f>
        <v>0.10106125493368892</v>
      </c>
      <c r="AB178">
        <f>(1/(1+EXP(('S Curve Equation'!$B$11-AB133*'S Curve Equation'!$B$12)*'S Curve Equation'!$B$10))+'S Curve Equation'!$B$13)*'S Curve Equation'!$B$14</f>
        <v>0.10131974053143557</v>
      </c>
      <c r="AC178">
        <f>(1/(1+EXP(('S Curve Equation'!$B$11-AC133*'S Curve Equation'!$B$12)*'S Curve Equation'!$B$10))+'S Curve Equation'!$B$13)*'S Curve Equation'!$B$14</f>
        <v>0.10157652458145235</v>
      </c>
      <c r="AD178">
        <f>(1/(1+EXP(('S Curve Equation'!$B$11-AD133*'S Curve Equation'!$B$12)*'S Curve Equation'!$B$10))+'S Curve Equation'!$B$13)*'S Curve Equation'!$B$14</f>
        <v>0.10183162299602894</v>
      </c>
      <c r="AE178">
        <f>(1/(1+EXP(('S Curve Equation'!$B$11-AE133*'S Curve Equation'!$B$12)*'S Curve Equation'!$B$10))+'S Curve Equation'!$B$13)*'S Curve Equation'!$B$14</f>
        <v>0.10208505150429836</v>
      </c>
      <c r="AF178">
        <f>(1/(1+EXP(('S Curve Equation'!$B$11-AF133*'S Curve Equation'!$B$12)*'S Curve Equation'!$B$10))+'S Curve Equation'!$B$13)*'S Curve Equation'!$B$14</f>
        <v>0.10233682565453005</v>
      </c>
    </row>
    <row r="179" spans="1:32" x14ac:dyDescent="0.25">
      <c r="A179" t="s">
        <v>100</v>
      </c>
      <c r="B179">
        <f>(1/(1+EXP(('S Curve Equation'!$B$11-B134*'S Curve Equation'!$B$12)*'S Curve Equation'!$B$10))+'S Curve Equation'!$B$13)*'S Curve Equation'!$B$14</f>
        <v>9.4999999999999973E-2</v>
      </c>
      <c r="C179">
        <f>(1/(1+EXP(('S Curve Equation'!$B$11-C134*'S Curve Equation'!$B$12)*'S Curve Equation'!$B$10))+'S Curve Equation'!$B$13)*'S Curve Equation'!$B$14</f>
        <v>9.5289973791237936E-2</v>
      </c>
      <c r="D179">
        <f>(1/(1+EXP(('S Curve Equation'!$B$11-D134*'S Curve Equation'!$B$12)*'S Curve Equation'!$B$10))+'S Curve Equation'!$B$13)*'S Curve Equation'!$B$14</f>
        <v>9.5608318684031454E-2</v>
      </c>
      <c r="E179">
        <f>(1/(1+EXP(('S Curve Equation'!$B$11-E134*'S Curve Equation'!$B$12)*'S Curve Equation'!$B$10))+'S Curve Equation'!$B$13)*'S Curve Equation'!$B$14</f>
        <v>9.5917453348275089E-2</v>
      </c>
      <c r="F179">
        <f>(1/(1+EXP(('S Curve Equation'!$B$11-F134*'S Curve Equation'!$B$12)*'S Curve Equation'!$B$10))+'S Curve Equation'!$B$13)*'S Curve Equation'!$B$14</f>
        <v>9.6224229053626736E-2</v>
      </c>
      <c r="G179">
        <f>(1/(1+EXP(('S Curve Equation'!$B$11-G134*'S Curve Equation'!$B$12)*'S Curve Equation'!$B$10))+'S Curve Equation'!$B$13)*'S Curve Equation'!$B$14</f>
        <v>9.6519191256943471E-2</v>
      </c>
      <c r="H179">
        <f>(1/(1+EXP(('S Curve Equation'!$B$11-H134*'S Curve Equation'!$B$12)*'S Curve Equation'!$B$10))+'S Curve Equation'!$B$13)*'S Curve Equation'!$B$14</f>
        <v>9.6810514978911008E-2</v>
      </c>
      <c r="I179">
        <f>(1/(1+EXP(('S Curve Equation'!$B$11-I134*'S Curve Equation'!$B$12)*'S Curve Equation'!$B$10))+'S Curve Equation'!$B$13)*'S Curve Equation'!$B$14</f>
        <v>9.7109509228199317E-2</v>
      </c>
      <c r="J179">
        <f>(1/(1+EXP(('S Curve Equation'!$B$11-J134*'S Curve Equation'!$B$12)*'S Curve Equation'!$B$10))+'S Curve Equation'!$B$13)*'S Curve Equation'!$B$14</f>
        <v>9.7409381848929638E-2</v>
      </c>
      <c r="K179">
        <f>(1/(1+EXP(('S Curve Equation'!$B$11-K134*'S Curve Equation'!$B$12)*'S Curve Equation'!$B$10))+'S Curve Equation'!$B$13)*'S Curve Equation'!$B$14</f>
        <v>9.7700656380434611E-2</v>
      </c>
      <c r="L179">
        <f>(1/(1+EXP(('S Curve Equation'!$B$11-L134*'S Curve Equation'!$B$12)*'S Curve Equation'!$B$10))+'S Curve Equation'!$B$13)*'S Curve Equation'!$B$14</f>
        <v>9.7988429897265292E-2</v>
      </c>
      <c r="M179">
        <f>(1/(1+EXP(('S Curve Equation'!$B$11-M134*'S Curve Equation'!$B$12)*'S Curve Equation'!$B$10))+'S Curve Equation'!$B$13)*'S Curve Equation'!$B$14</f>
        <v>9.8276396695071613E-2</v>
      </c>
      <c r="N179">
        <f>(1/(1+EXP(('S Curve Equation'!$B$11-N134*'S Curve Equation'!$B$12)*'S Curve Equation'!$B$10))+'S Curve Equation'!$B$13)*'S Curve Equation'!$B$14</f>
        <v>9.8562383765106468E-2</v>
      </c>
      <c r="O179">
        <f>(1/(1+EXP(('S Curve Equation'!$B$11-O134*'S Curve Equation'!$B$12)*'S Curve Equation'!$B$10))+'S Curve Equation'!$B$13)*'S Curve Equation'!$B$14</f>
        <v>9.8846410244991731E-2</v>
      </c>
      <c r="P179">
        <f>(1/(1+EXP(('S Curve Equation'!$B$11-P134*'S Curve Equation'!$B$12)*'S Curve Equation'!$B$10))+'S Curve Equation'!$B$13)*'S Curve Equation'!$B$14</f>
        <v>9.9128495049253959E-2</v>
      </c>
      <c r="Q179">
        <f>(1/(1+EXP(('S Curve Equation'!$B$11-Q134*'S Curve Equation'!$B$12)*'S Curve Equation'!$B$10))+'S Curve Equation'!$B$13)*'S Curve Equation'!$B$14</f>
        <v>9.9408656872000095E-2</v>
      </c>
      <c r="R179">
        <f>(1/(1+EXP(('S Curve Equation'!$B$11-R134*'S Curve Equation'!$B$12)*'S Curve Equation'!$B$10))+'S Curve Equation'!$B$13)*'S Curve Equation'!$B$14</f>
        <v>9.9686914189574247E-2</v>
      </c>
      <c r="S179">
        <f>(1/(1+EXP(('S Curve Equation'!$B$11-S134*'S Curve Equation'!$B$12)*'S Curve Equation'!$B$10))+'S Curve Equation'!$B$13)*'S Curve Equation'!$B$14</f>
        <v>9.9963285263192522E-2</v>
      </c>
      <c r="T179">
        <f>(1/(1+EXP(('S Curve Equation'!$B$11-T134*'S Curve Equation'!$B$12)*'S Curve Equation'!$B$10))+'S Curve Equation'!$B$13)*'S Curve Equation'!$B$14</f>
        <v>0.10023778814155816</v>
      </c>
      <c r="U179">
        <f>(1/(1+EXP(('S Curve Equation'!$B$11-U134*'S Curve Equation'!$B$12)*'S Curve Equation'!$B$10))+'S Curve Equation'!$B$13)*'S Curve Equation'!$B$14</f>
        <v>0.10051044066345351</v>
      </c>
      <c r="V179">
        <f>(1/(1+EXP(('S Curve Equation'!$B$11-V134*'S Curve Equation'!$B$12)*'S Curve Equation'!$B$10))+'S Curve Equation'!$B$13)*'S Curve Equation'!$B$14</f>
        <v>0.10078126046030973</v>
      </c>
      <c r="W179">
        <f>(1/(1+EXP(('S Curve Equation'!$B$11-W134*'S Curve Equation'!$B$12)*'S Curve Equation'!$B$10))+'S Curve Equation'!$B$13)*'S Curve Equation'!$B$14</f>
        <v>0.10105026495875466</v>
      </c>
      <c r="X179">
        <f>(1/(1+EXP(('S Curve Equation'!$B$11-X134*'S Curve Equation'!$B$12)*'S Curve Equation'!$B$10))+'S Curve Equation'!$B$13)*'S Curve Equation'!$B$14</f>
        <v>0.10131747138313636</v>
      </c>
      <c r="Y179">
        <f>(1/(1+EXP(('S Curve Equation'!$B$11-Y134*'S Curve Equation'!$B$12)*'S Curve Equation'!$B$10))+'S Curve Equation'!$B$13)*'S Curve Equation'!$B$14</f>
        <v>0.10158289675802337</v>
      </c>
      <c r="Z179">
        <f>(1/(1+EXP(('S Curve Equation'!$B$11-Z134*'S Curve Equation'!$B$12)*'S Curve Equation'!$B$10))+'S Curve Equation'!$B$13)*'S Curve Equation'!$B$14</f>
        <v>0.10184655791068112</v>
      </c>
      <c r="AA179">
        <f>(1/(1+EXP(('S Curve Equation'!$B$11-AA134*'S Curve Equation'!$B$12)*'S Curve Equation'!$B$10))+'S Curve Equation'!$B$13)*'S Curve Equation'!$B$14</f>
        <v>0.10210847147352481</v>
      </c>
      <c r="AB179">
        <f>(1/(1+EXP(('S Curve Equation'!$B$11-AB134*'S Curve Equation'!$B$12)*'S Curve Equation'!$B$10))+'S Curve Equation'!$B$13)*'S Curve Equation'!$B$14</f>
        <v>0.1023686538865467</v>
      </c>
      <c r="AC179">
        <f>(1/(1+EXP(('S Curve Equation'!$B$11-AC134*'S Curve Equation'!$B$12)*'S Curve Equation'!$B$10))+'S Curve Equation'!$B$13)*'S Curve Equation'!$B$14</f>
        <v>0.10262712139971955</v>
      </c>
      <c r="AD179">
        <f>(1/(1+EXP(('S Curve Equation'!$B$11-AD134*'S Curve Equation'!$B$12)*'S Curve Equation'!$B$10))+'S Curve Equation'!$B$13)*'S Curve Equation'!$B$14</f>
        <v>0.10288389007537471</v>
      </c>
      <c r="AE179">
        <f>(1/(1+EXP(('S Curve Equation'!$B$11-AE134*'S Curve Equation'!$B$12)*'S Curve Equation'!$B$10))+'S Curve Equation'!$B$13)*'S Curve Equation'!$B$14</f>
        <v>0.10313897579055607</v>
      </c>
      <c r="AF179">
        <f>(1/(1+EXP(('S Curve Equation'!$B$11-AF134*'S Curve Equation'!$B$12)*'S Curve Equation'!$B$10))+'S Curve Equation'!$B$13)*'S Curve Equation'!$B$14</f>
        <v>0.10339239423934822</v>
      </c>
    </row>
    <row r="181" spans="1:32" x14ac:dyDescent="0.25">
      <c r="A181" t="s">
        <v>527</v>
      </c>
    </row>
    <row r="182" spans="1:32" x14ac:dyDescent="0.25">
      <c r="B182">
        <v>2020</v>
      </c>
      <c r="C182">
        <v>2021</v>
      </c>
      <c r="D182">
        <v>2022</v>
      </c>
      <c r="E182">
        <v>2023</v>
      </c>
      <c r="F182">
        <v>2024</v>
      </c>
      <c r="G182">
        <v>2025</v>
      </c>
      <c r="H182">
        <v>2026</v>
      </c>
      <c r="I182">
        <v>2027</v>
      </c>
      <c r="J182">
        <v>2028</v>
      </c>
      <c r="K182">
        <v>2029</v>
      </c>
      <c r="L182">
        <v>2030</v>
      </c>
      <c r="M182">
        <v>2031</v>
      </c>
      <c r="N182">
        <v>2032</v>
      </c>
      <c r="O182">
        <v>2033</v>
      </c>
      <c r="P182">
        <v>2034</v>
      </c>
      <c r="Q182">
        <v>2035</v>
      </c>
      <c r="R182">
        <v>2036</v>
      </c>
      <c r="S182">
        <v>2037</v>
      </c>
      <c r="T182">
        <v>2038</v>
      </c>
      <c r="U182">
        <v>2039</v>
      </c>
      <c r="V182">
        <v>2040</v>
      </c>
      <c r="W182">
        <v>2041</v>
      </c>
      <c r="X182">
        <v>2042</v>
      </c>
      <c r="Y182">
        <v>2043</v>
      </c>
      <c r="Z182">
        <v>2044</v>
      </c>
      <c r="AA182">
        <v>2045</v>
      </c>
      <c r="AB182">
        <v>2046</v>
      </c>
      <c r="AC182">
        <v>2047</v>
      </c>
      <c r="AD182">
        <v>2048</v>
      </c>
      <c r="AE182">
        <v>2049</v>
      </c>
      <c r="AF182">
        <v>2050</v>
      </c>
    </row>
    <row r="183" spans="1:32" x14ac:dyDescent="0.25">
      <c r="A183" t="s">
        <v>18</v>
      </c>
      <c r="B183">
        <f>B138/SUM(B138,'Calculations white'!B138,'Calculations asian'!B138,'Calculations otherrace'!B138)</f>
        <v>2.8000000000000001E-2</v>
      </c>
      <c r="C183">
        <f>C138/SUM(C138,'Calculations white'!C138,'Calculations asian'!C138,'Calculations otherrace'!C138)</f>
        <v>2.8144307091947842E-2</v>
      </c>
      <c r="D183">
        <f>D138/SUM(D138,'Calculations white'!D138,'Calculations asian'!D138,'Calculations otherrace'!D138)</f>
        <v>2.830281583346371E-2</v>
      </c>
      <c r="E183">
        <f>E138/SUM(E138,'Calculations white'!E138,'Calculations asian'!E138,'Calculations otherrace'!E138)</f>
        <v>2.8457501103257978E-2</v>
      </c>
      <c r="F183">
        <f>F138/SUM(F138,'Calculations white'!F138,'Calculations asian'!F138,'Calculations otherrace'!F138)</f>
        <v>2.8611564427981379E-2</v>
      </c>
      <c r="G183">
        <f>G138/SUM(G138,'Calculations white'!G138,'Calculations asian'!G138,'Calculations otherrace'!G138)</f>
        <v>2.8760552731255138E-2</v>
      </c>
      <c r="H183">
        <f>H138/SUM(H138,'Calculations white'!H138,'Calculations asian'!H138,'Calculations otherrace'!H138)</f>
        <v>2.8908561500255496E-2</v>
      </c>
      <c r="I183">
        <f>I138/SUM(I138,'Calculations white'!I138,'Calculations asian'!I138,'Calculations otherrace'!I138)</f>
        <v>2.9060708848780245E-2</v>
      </c>
      <c r="J183">
        <f>J138/SUM(J138,'Calculations white'!J138,'Calculations asian'!J138,'Calculations otherrace'!J138)</f>
        <v>2.9213882674914392E-2</v>
      </c>
      <c r="K183">
        <f>K138/SUM(K138,'Calculations white'!K138,'Calculations asian'!K138,'Calculations otherrace'!K138)</f>
        <v>2.9363406617032687E-2</v>
      </c>
      <c r="L183">
        <f>L138/SUM(L138,'Calculations white'!L138,'Calculations asian'!L138,'Calculations otherrace'!L138)</f>
        <v>2.9510592628390935E-2</v>
      </c>
      <c r="M183">
        <f>M138/SUM(M138,'Calculations white'!M138,'Calculations asian'!M138,'Calculations otherrace'!M138)</f>
        <v>2.9659089416175576E-2</v>
      </c>
      <c r="N183">
        <f>N138/SUM(N138,'Calculations white'!N138,'Calculations asian'!N138,'Calculations otherrace'!N138)</f>
        <v>2.9807096081804471E-2</v>
      </c>
      <c r="O183">
        <f>O138/SUM(O138,'Calculations white'!O138,'Calculations asian'!O138,'Calculations otherrace'!O138)</f>
        <v>2.995461671395978E-2</v>
      </c>
      <c r="P183">
        <f>P138/SUM(P138,'Calculations white'!P138,'Calculations asian'!P138,'Calculations otherrace'!P138)</f>
        <v>3.0101655219388901E-2</v>
      </c>
      <c r="Q183">
        <f>Q138/SUM(Q138,'Calculations white'!Q138,'Calculations asian'!Q138,'Calculations otherrace'!Q138)</f>
        <v>3.0248215326126503E-2</v>
      </c>
      <c r="R183">
        <f>R138/SUM(R138,'Calculations white'!R138,'Calculations asian'!R138,'Calculations otherrace'!R138)</f>
        <v>3.0394300586761291E-2</v>
      </c>
      <c r="S183">
        <f>S138/SUM(S138,'Calculations white'!S138,'Calculations asian'!S138,'Calculations otherrace'!S138)</f>
        <v>3.0539914381742819E-2</v>
      </c>
      <c r="T183">
        <f>T138/SUM(T138,'Calculations white'!T138,'Calculations asian'!T138,'Calculations otherrace'!T138)</f>
        <v>3.0685059922724835E-2</v>
      </c>
      <c r="U183">
        <f>U138/SUM(U138,'Calculations white'!U138,'Calculations asian'!U138,'Calculations otherrace'!U138)</f>
        <v>3.0829740255940038E-2</v>
      </c>
      <c r="V183">
        <f>V138/SUM(V138,'Calculations white'!V138,'Calculations asian'!V138,'Calculations otherrace'!V138)</f>
        <v>3.0973958265603427E-2</v>
      </c>
      <c r="W183">
        <f>W138/SUM(W138,'Calculations white'!W138,'Calculations asian'!W138,'Calculations otherrace'!W138)</f>
        <v>3.111771667733975E-2</v>
      </c>
      <c r="X183">
        <f>X138/SUM(X138,'Calculations white'!X138,'Calculations asian'!X138,'Calculations otherrace'!X138)</f>
        <v>3.1261018061632076E-2</v>
      </c>
      <c r="Y183">
        <f>Y138/SUM(Y138,'Calculations white'!Y138,'Calculations asian'!Y138,'Calculations otherrace'!Y138)</f>
        <v>3.1403864837286785E-2</v>
      </c>
      <c r="Z183">
        <f>Z138/SUM(Z138,'Calculations white'!Z138,'Calculations asian'!Z138,'Calculations otherrace'!Z138)</f>
        <v>3.1546259274912877E-2</v>
      </c>
      <c r="AA183">
        <f>AA138/SUM(AA138,'Calculations white'!AA138,'Calculations asian'!AA138,'Calculations otherrace'!AA138)</f>
        <v>3.1688203500411904E-2</v>
      </c>
      <c r="AB183">
        <f>AB138/SUM(AB138,'Calculations white'!AB138,'Calculations asian'!AB138,'Calculations otherrace'!AB138)</f>
        <v>3.1829699498474022E-2</v>
      </c>
      <c r="AC183">
        <f>AC138/SUM(AC138,'Calculations white'!AC138,'Calculations asian'!AC138,'Calculations otherrace'!AC138)</f>
        <v>3.1970749116079181E-2</v>
      </c>
      <c r="AD183">
        <f>AD138/SUM(AD138,'Calculations white'!AD138,'Calculations asian'!AD138,'Calculations otherrace'!AD138)</f>
        <v>3.2111354065998667E-2</v>
      </c>
      <c r="AE183">
        <f>AE138/SUM(AE138,'Calculations white'!AE138,'Calculations asian'!AE138,'Calculations otherrace'!AE138)</f>
        <v>3.2251515930295287E-2</v>
      </c>
      <c r="AF183">
        <f>AF138/SUM(AF138,'Calculations white'!AF138,'Calculations asian'!AF138,'Calculations otherrace'!AF138)</f>
        <v>3.2391236163818747E-2</v>
      </c>
    </row>
    <row r="184" spans="1:32" x14ac:dyDescent="0.25">
      <c r="A184" t="s">
        <v>20</v>
      </c>
      <c r="B184">
        <f>B139/SUM(B139,'Calculations white'!B139,'Calculations asian'!B139,'Calculations otherrace'!B139)</f>
        <v>3.1000000000000003E-2</v>
      </c>
      <c r="C184">
        <f>C139/SUM(C139,'Calculations white'!C139,'Calculations asian'!C139,'Calculations otherrace'!C139)</f>
        <v>3.1155430683045382E-2</v>
      </c>
      <c r="D184">
        <f>D139/SUM(D139,'Calculations white'!D139,'Calculations asian'!D139,'Calculations otherrace'!D139)</f>
        <v>3.1326034827565914E-2</v>
      </c>
      <c r="E184">
        <f>E139/SUM(E139,'Calculations white'!E139,'Calculations asian'!E139,'Calculations otherrace'!E139)</f>
        <v>3.1492669563124062E-2</v>
      </c>
      <c r="F184">
        <f>F139/SUM(F139,'Calculations white'!F139,'Calculations asian'!F139,'Calculations otherrace'!F139)</f>
        <v>3.1658702069542487E-2</v>
      </c>
      <c r="G184">
        <f>G139/SUM(G139,'Calculations white'!G139,'Calculations asian'!G139,'Calculations otherrace'!G139)</f>
        <v>3.181945802908076E-2</v>
      </c>
      <c r="H184">
        <f>H139/SUM(H139,'Calculations white'!H139,'Calculations asian'!H139,'Calculations otherrace'!H139)</f>
        <v>3.1979353232250061E-2</v>
      </c>
      <c r="I184">
        <f>I139/SUM(I139,'Calculations white'!I139,'Calculations asian'!I139,'Calculations otherrace'!I139)</f>
        <v>3.2143670853439749E-2</v>
      </c>
      <c r="J184">
        <f>J139/SUM(J139,'Calculations white'!J139,'Calculations asian'!J139,'Calculations otherrace'!J139)</f>
        <v>3.2309177008106843E-2</v>
      </c>
      <c r="K184">
        <f>K139/SUM(K139,'Calculations white'!K139,'Calculations asian'!K139,'Calculations otherrace'!K139)</f>
        <v>3.2470887631797132E-2</v>
      </c>
      <c r="L184">
        <f>L139/SUM(L139,'Calculations white'!L139,'Calculations asian'!L139,'Calculations otherrace'!L139)</f>
        <v>3.2629728305921597E-2</v>
      </c>
      <c r="M184">
        <f>M139/SUM(M139,'Calculations white'!M139,'Calculations asian'!M139,'Calculations otherrace'!M139)</f>
        <v>3.2790319761729046E-2</v>
      </c>
      <c r="N184">
        <f>N139/SUM(N139,'Calculations white'!N139,'Calculations asian'!N139,'Calculations otherrace'!N139)</f>
        <v>3.2950454012080882E-2</v>
      </c>
      <c r="O184">
        <f>O139/SUM(O139,'Calculations white'!O139,'Calculations asian'!O139,'Calculations otherrace'!O139)</f>
        <v>3.3110136135318755E-2</v>
      </c>
      <c r="P184">
        <f>P139/SUM(P139,'Calculations white'!P139,'Calculations asian'!P139,'Calculations otherrace'!P139)</f>
        <v>3.3269371004349055E-2</v>
      </c>
      <c r="Q184">
        <f>Q139/SUM(Q139,'Calculations white'!Q139,'Calculations asian'!Q139,'Calculations otherrace'!Q139)</f>
        <v>3.3428163289767027E-2</v>
      </c>
      <c r="R184">
        <f>R139/SUM(R139,'Calculations white'!R139,'Calculations asian'!R139,'Calculations otherrace'!R139)</f>
        <v>3.3586517463032629E-2</v>
      </c>
      <c r="S184">
        <f>S139/SUM(S139,'Calculations white'!S139,'Calculations asian'!S139,'Calculations otherrace'!S139)</f>
        <v>3.3744437799692287E-2</v>
      </c>
      <c r="T184">
        <f>T139/SUM(T139,'Calculations white'!T139,'Calculations asian'!T139,'Calculations otherrace'!T139)</f>
        <v>3.3901928382644345E-2</v>
      </c>
      <c r="U184">
        <f>U139/SUM(U139,'Calculations white'!U139,'Calculations asian'!U139,'Calculations otherrace'!U139)</f>
        <v>3.4058993105442449E-2</v>
      </c>
      <c r="V184">
        <f>V139/SUM(V139,'Calculations white'!V139,'Calculations asian'!V139,'Calculations otherrace'!V139)</f>
        <v>3.4215635675634237E-2</v>
      </c>
      <c r="W184">
        <f>W139/SUM(W139,'Calculations white'!W139,'Calculations asian'!W139,'Calculations otherrace'!W139)</f>
        <v>3.4371859618131675E-2</v>
      </c>
      <c r="X184">
        <f>X139/SUM(X139,'Calculations white'!X139,'Calculations asian'!X139,'Calculations otherrace'!X139)</f>
        <v>3.4527668278608876E-2</v>
      </c>
      <c r="Y184">
        <f>Y139/SUM(Y139,'Calculations white'!Y139,'Calculations asian'!Y139,'Calculations otherrace'!Y139)</f>
        <v>3.4683064826924251E-2</v>
      </c>
      <c r="Z184">
        <f>Z139/SUM(Z139,'Calculations white'!Z139,'Calculations asian'!Z139,'Calculations otherrace'!Z139)</f>
        <v>3.4838052260563683E-2</v>
      </c>
      <c r="AA184">
        <f>AA139/SUM(AA139,'Calculations white'!AA139,'Calculations asian'!AA139,'Calculations otherrace'!AA139)</f>
        <v>3.4992633408101922E-2</v>
      </c>
      <c r="AB184">
        <f>AB139/SUM(AB139,'Calculations white'!AB139,'Calculations asian'!AB139,'Calculations otherrace'!AB139)</f>
        <v>3.5146810932677727E-2</v>
      </c>
      <c r="AC184">
        <f>AC139/SUM(AC139,'Calculations white'!AC139,'Calculations asian'!AC139,'Calculations otherrace'!AC139)</f>
        <v>3.5300587335481207E-2</v>
      </c>
      <c r="AD184">
        <f>AD139/SUM(AD139,'Calculations white'!AD139,'Calculations asian'!AD139,'Calculations otherrace'!AD139)</f>
        <v>3.5453964959249504E-2</v>
      </c>
      <c r="AE184">
        <f>AE139/SUM(AE139,'Calculations white'!AE139,'Calculations asian'!AE139,'Calculations otherrace'!AE139)</f>
        <v>3.5606945991768446E-2</v>
      </c>
      <c r="AF184">
        <f>AF139/SUM(AF139,'Calculations white'!AF139,'Calculations asian'!AF139,'Calculations otherrace'!AF139)</f>
        <v>3.5759532469376999E-2</v>
      </c>
    </row>
    <row r="185" spans="1:32" x14ac:dyDescent="0.25">
      <c r="A185" t="s">
        <v>22</v>
      </c>
      <c r="B185">
        <f>B140/SUM(B140,'Calculations white'!B140,'Calculations asian'!B140,'Calculations otherrace'!B140)</f>
        <v>4.0999999999999995E-2</v>
      </c>
      <c r="C185">
        <f>C140/SUM(C140,'Calculations white'!C140,'Calculations asian'!C140,'Calculations otherrace'!C140)</f>
        <v>4.118564858495595E-2</v>
      </c>
      <c r="D185">
        <f>D140/SUM(D140,'Calculations white'!D140,'Calculations asian'!D140,'Calculations otherrace'!D140)</f>
        <v>4.1389599709761034E-2</v>
      </c>
      <c r="E185">
        <f>E140/SUM(E140,'Calculations white'!E140,'Calculations asian'!E140,'Calculations otherrace'!E140)</f>
        <v>4.1588126865405847E-2</v>
      </c>
      <c r="F185">
        <f>F140/SUM(F140,'Calculations white'!F140,'Calculations asian'!F140,'Calculations otherrace'!F140)</f>
        <v>4.1785494823047852E-2</v>
      </c>
      <c r="G185">
        <f>G140/SUM(G140,'Calculations white'!G140,'Calculations asian'!G140,'Calculations otherrace'!G140)</f>
        <v>4.1975720259407323E-2</v>
      </c>
      <c r="H185">
        <f>H140/SUM(H140,'Calculations white'!H140,'Calculations asian'!H140,'Calculations otherrace'!H140)</f>
        <v>4.2164013978723158E-2</v>
      </c>
      <c r="I185">
        <f>I140/SUM(I140,'Calculations white'!I140,'Calculations asian'!I140,'Calculations otherrace'!I140)</f>
        <v>4.2357425657973451E-2</v>
      </c>
      <c r="J185">
        <f>J140/SUM(J140,'Calculations white'!J140,'Calculations asian'!J140,'Calculations otherrace'!J140)</f>
        <v>4.2551688563318681E-2</v>
      </c>
      <c r="K185">
        <f>K140/SUM(K140,'Calculations white'!K140,'Calculations asian'!K140,'Calculations otherrace'!K140)</f>
        <v>4.274069262538311E-2</v>
      </c>
      <c r="L185">
        <f>L140/SUM(L140,'Calculations white'!L140,'Calculations asian'!L140,'Calculations otherrace'!L140)</f>
        <v>4.2927361827652125E-2</v>
      </c>
      <c r="M185">
        <f>M140/SUM(M140,'Calculations white'!M140,'Calculations asian'!M140,'Calculations otherrace'!M140)</f>
        <v>4.3114587203114514E-2</v>
      </c>
      <c r="N185">
        <f>N140/SUM(N140,'Calculations white'!N140,'Calculations asian'!N140,'Calculations otherrace'!N140)</f>
        <v>4.3300742239243559E-2</v>
      </c>
      <c r="O185">
        <f>O140/SUM(O140,'Calculations white'!O140,'Calculations asian'!O140,'Calculations otherrace'!O140)</f>
        <v>4.3485823241543604E-2</v>
      </c>
      <c r="P185">
        <f>P140/SUM(P140,'Calculations white'!P140,'Calculations asian'!P140,'Calculations otherrace'!P140)</f>
        <v>4.3669826540908147E-2</v>
      </c>
      <c r="Q185">
        <f>Q140/SUM(Q140,'Calculations white'!Q140,'Calculations asian'!Q140,'Calculations otherrace'!Q140)</f>
        <v>4.3852748502640072E-2</v>
      </c>
      <c r="R185">
        <f>R140/SUM(R140,'Calculations white'!R140,'Calculations asian'!R140,'Calculations otherrace'!R140)</f>
        <v>4.4034585535146345E-2</v>
      </c>
      <c r="S185">
        <f>S140/SUM(S140,'Calculations white'!S140,'Calculations asian'!S140,'Calculations otherrace'!S140)</f>
        <v>4.4215334098305567E-2</v>
      </c>
      <c r="T185">
        <f>T140/SUM(T140,'Calculations white'!T140,'Calculations asian'!T140,'Calculations otherrace'!T140)</f>
        <v>4.439499071150893E-2</v>
      </c>
      <c r="U185">
        <f>U140/SUM(U140,'Calculations white'!U140,'Calculations asian'!U140,'Calculations otherrace'!U140)</f>
        <v>4.4573551961372956E-2</v>
      </c>
      <c r="V185">
        <f>V140/SUM(V140,'Calculations white'!V140,'Calculations asian'!V140,'Calculations otherrace'!V140)</f>
        <v>4.4751014509125296E-2</v>
      </c>
      <c r="W185">
        <f>W140/SUM(W140,'Calculations white'!W140,'Calculations asian'!W140,'Calculations otherrace'!W140)</f>
        <v>4.4927375097665249E-2</v>
      </c>
      <c r="X185">
        <f>X140/SUM(X140,'Calculations white'!X140,'Calculations asian'!X140,'Calculations otherrace'!X140)</f>
        <v>4.5102630558299522E-2</v>
      </c>
      <c r="Y185">
        <f>Y140/SUM(Y140,'Calculations white'!Y140,'Calculations asian'!Y140,'Calculations otherrace'!Y140)</f>
        <v>4.5276777817154855E-2</v>
      </c>
      <c r="Z185">
        <f>Z140/SUM(Z140,'Calculations white'!Z140,'Calculations asian'!Z140,'Calculations otherrace'!Z140)</f>
        <v>4.5449813901271272E-2</v>
      </c>
      <c r="AA185">
        <f>AA140/SUM(AA140,'Calculations white'!AA140,'Calculations asian'!AA140,'Calculations otherrace'!AA140)</f>
        <v>4.5621735944378294E-2</v>
      </c>
      <c r="AB185">
        <f>AB140/SUM(AB140,'Calculations white'!AB140,'Calculations asian'!AB140,'Calculations otherrace'!AB140)</f>
        <v>4.5792541192355381E-2</v>
      </c>
      <c r="AC185">
        <f>AC140/SUM(AC140,'Calculations white'!AC140,'Calculations asian'!AC140,'Calculations otherrace'!AC140)</f>
        <v>4.5962227008383531E-2</v>
      </c>
      <c r="AD185">
        <f>AD140/SUM(AD140,'Calculations white'!AD140,'Calculations asian'!AD140,'Calculations otherrace'!AD140)</f>
        <v>4.613079087778884E-2</v>
      </c>
      <c r="AE185">
        <f>AE140/SUM(AE140,'Calculations white'!AE140,'Calculations asian'!AE140,'Calculations otherrace'!AE140)</f>
        <v>4.629823041258415E-2</v>
      </c>
      <c r="AF185">
        <f>AF140/SUM(AF140,'Calculations white'!AF140,'Calculations asian'!AF140,'Calculations otherrace'!AF140)</f>
        <v>4.6464543355712359E-2</v>
      </c>
    </row>
    <row r="186" spans="1:32" x14ac:dyDescent="0.25">
      <c r="A186" t="s">
        <v>24</v>
      </c>
      <c r="B186">
        <f>B141/SUM(B141,'Calculations white'!B141,'Calculations asian'!B141,'Calculations otherrace'!B141)</f>
        <v>7.9999999999999967E-3</v>
      </c>
      <c r="C186">
        <f>C141/SUM(C141,'Calculations white'!C141,'Calculations asian'!C141,'Calculations otherrace'!C141)</f>
        <v>8.0749233878215417E-3</v>
      </c>
      <c r="D186">
        <f>D141/SUM(D141,'Calculations white'!D141,'Calculations asian'!D141,'Calculations otherrace'!D141)</f>
        <v>8.1574072575316282E-3</v>
      </c>
      <c r="E186">
        <f>E141/SUM(E141,'Calculations white'!E141,'Calculations asian'!E141,'Calculations otherrace'!E141)</f>
        <v>8.2377129415762817E-3</v>
      </c>
      <c r="F186">
        <f>F141/SUM(F141,'Calculations white'!F141,'Calculations asian'!F141,'Calculations otherrace'!F141)</f>
        <v>8.3176176425944579E-3</v>
      </c>
      <c r="G186">
        <f>G141/SUM(G141,'Calculations white'!G141,'Calculations asian'!G141,'Calculations otherrace'!G141)</f>
        <v>8.3946395640024513E-3</v>
      </c>
      <c r="H186">
        <f>H141/SUM(H141,'Calculations white'!H141,'Calculations asian'!H141,'Calculations otherrace'!H141)</f>
        <v>8.4709027277626095E-3</v>
      </c>
      <c r="I186">
        <f>I141/SUM(I141,'Calculations white'!I141,'Calculations asian'!I141,'Calculations otherrace'!I141)</f>
        <v>8.5493858008852848E-3</v>
      </c>
      <c r="J186">
        <f>J141/SUM(J141,'Calculations white'!J141,'Calculations asian'!J141,'Calculations otherrace'!J141)</f>
        <v>8.6283102072335135E-3</v>
      </c>
      <c r="K186">
        <f>K141/SUM(K141,'Calculations white'!K141,'Calculations asian'!K141,'Calculations otherrace'!K141)</f>
        <v>8.7051739651858549E-3</v>
      </c>
      <c r="L186">
        <f>L141/SUM(L141,'Calculations white'!L141,'Calculations asian'!L141,'Calculations otherrace'!L141)</f>
        <v>8.781319983621522E-3</v>
      </c>
      <c r="M186">
        <f>M141/SUM(M141,'Calculations white'!M141,'Calculations asian'!M141,'Calculations otherrace'!M141)</f>
        <v>8.8577098177271794E-3</v>
      </c>
      <c r="N186">
        <f>N141/SUM(N141,'Calculations white'!N141,'Calculations asian'!N141,'Calculations otherrace'!N141)</f>
        <v>8.9337723114812431E-3</v>
      </c>
      <c r="O186">
        <f>O141/SUM(O141,'Calculations white'!O141,'Calculations asian'!O141,'Calculations otherrace'!O141)</f>
        <v>9.0095098180723882E-3</v>
      </c>
      <c r="P186">
        <f>P141/SUM(P141,'Calculations white'!P141,'Calculations asian'!P141,'Calculations otherrace'!P141)</f>
        <v>9.0849246158960732E-3</v>
      </c>
      <c r="Q186">
        <f>Q141/SUM(Q141,'Calculations white'!Q141,'Calculations asian'!Q141,'Calculations otherrace'!Q141)</f>
        <v>9.1600189097846806E-3</v>
      </c>
      <c r="R186">
        <f>R141/SUM(R141,'Calculations white'!R141,'Calculations asian'!R141,'Calculations otherrace'!R141)</f>
        <v>9.2347948322719486E-3</v>
      </c>
      <c r="S186">
        <f>S141/SUM(S141,'Calculations white'!S141,'Calculations asian'!S141,'Calculations otherrace'!S141)</f>
        <v>9.3092544448883287E-3</v>
      </c>
      <c r="T186">
        <f>T141/SUM(T141,'Calculations white'!T141,'Calculations asian'!T141,'Calculations otherrace'!T141)</f>
        <v>9.3833997394853208E-3</v>
      </c>
      <c r="U186">
        <f>U141/SUM(U141,'Calculations white'!U141,'Calculations asian'!U141,'Calculations otherrace'!U141)</f>
        <v>9.4572326395855021E-3</v>
      </c>
      <c r="V186">
        <f>V141/SUM(V141,'Calculations white'!V141,'Calculations asian'!V141,'Calculations otherrace'!V141)</f>
        <v>9.5307550017558699E-3</v>
      </c>
      <c r="W186">
        <f>W141/SUM(W141,'Calculations white'!W141,'Calculations asian'!W141,'Calculations otherrace'!W141)</f>
        <v>9.6039686170025125E-3</v>
      </c>
      <c r="X186">
        <f>X141/SUM(X141,'Calculations white'!X141,'Calculations asian'!X141,'Calculations otherrace'!X141)</f>
        <v>9.6768752121837668E-3</v>
      </c>
      <c r="Y186">
        <f>Y141/SUM(Y141,'Calculations white'!Y141,'Calculations asian'!Y141,'Calculations otherrace'!Y141)</f>
        <v>9.7494764514394431E-3</v>
      </c>
      <c r="Z186">
        <f>Z141/SUM(Z141,'Calculations white'!Z141,'Calculations asian'!Z141,'Calculations otherrace'!Z141)</f>
        <v>9.8217739376345228E-3</v>
      </c>
      <c r="AA186">
        <f>AA141/SUM(AA141,'Calculations white'!AA141,'Calculations asian'!AA141,'Calculations otherrace'!AA141)</f>
        <v>9.8937692138147786E-3</v>
      </c>
      <c r="AB186">
        <f>AB141/SUM(AB141,'Calculations white'!AB141,'Calculations asian'!AB141,'Calculations otherrace'!AB141)</f>
        <v>9.965463764671962E-3</v>
      </c>
      <c r="AC186">
        <f>AC141/SUM(AC141,'Calculations white'!AC141,'Calculations asian'!AC141,'Calculations otherrace'!AC141)</f>
        <v>1.0036859018017277E-2</v>
      </c>
      <c r="AD186">
        <f>AD141/SUM(AD141,'Calculations white'!AD141,'Calculations asian'!AD141,'Calculations otherrace'!AD141)</f>
        <v>1.0107956346260496E-2</v>
      </c>
      <c r="AE186">
        <f>AE141/SUM(AE141,'Calculations white'!AE141,'Calculations asian'!AE141,'Calculations otherrace'!AE141)</f>
        <v>1.0178757067893528E-2</v>
      </c>
      <c r="AF186">
        <f>AF141/SUM(AF141,'Calculations white'!AF141,'Calculations asian'!AF141,'Calculations otherrace'!AF141)</f>
        <v>1.0249262448976081E-2</v>
      </c>
    </row>
    <row r="187" spans="1:32" x14ac:dyDescent="0.25">
      <c r="A187" t="s">
        <v>26</v>
      </c>
      <c r="B187">
        <f>B142/SUM(B142,'Calculations white'!B142,'Calculations asian'!B142,'Calculations otherrace'!B142)</f>
        <v>0.06</v>
      </c>
      <c r="C187">
        <f>C142/SUM(C142,'Calculations white'!C142,'Calculations asian'!C142,'Calculations otherrace'!C142)</f>
        <v>6.0254892795308365E-2</v>
      </c>
      <c r="D187">
        <f>D142/SUM(D142,'Calculations white'!D142,'Calculations asian'!D142,'Calculations otherrace'!D142)</f>
        <v>6.053377641934491E-2</v>
      </c>
      <c r="E187">
        <f>E142/SUM(E142,'Calculations white'!E142,'Calculations asian'!E142,'Calculations otherrace'!E142)</f>
        <v>6.0806470033424626E-2</v>
      </c>
      <c r="F187">
        <f>F142/SUM(F142,'Calculations white'!F142,'Calculations asian'!F142,'Calculations otherrace'!F142)</f>
        <v>6.1078108711027999E-2</v>
      </c>
      <c r="G187">
        <f>G142/SUM(G142,'Calculations white'!G142,'Calculations asian'!G142,'Calculations otherrace'!G142)</f>
        <v>6.1341538819687333E-2</v>
      </c>
      <c r="H187">
        <f>H142/SUM(H142,'Calculations white'!H142,'Calculations asian'!H142,'Calculations otherrace'!H142)</f>
        <v>6.1603933047161448E-2</v>
      </c>
      <c r="I187">
        <f>I142/SUM(I142,'Calculations white'!I142,'Calculations asian'!I142,'Calculations otherrace'!I142)</f>
        <v>6.1872968264641275E-2</v>
      </c>
      <c r="J187">
        <f>J142/SUM(J142,'Calculations white'!J142,'Calculations asian'!J142,'Calculations otherrace'!J142)</f>
        <v>6.214380782231331E-2</v>
      </c>
      <c r="K187">
        <f>K142/SUM(K142,'Calculations white'!K142,'Calculations asian'!K142,'Calculations otherrace'!K142)</f>
        <v>6.240851814653324E-2</v>
      </c>
      <c r="L187">
        <f>L142/SUM(L142,'Calculations white'!L142,'Calculations asian'!L142,'Calculations otherrace'!L142)</f>
        <v>6.2666970260114835E-2</v>
      </c>
      <c r="M187">
        <f>M142/SUM(M142,'Calculations white'!M142,'Calculations asian'!M142,'Calculations otherrace'!M142)</f>
        <v>6.2928992224680236E-2</v>
      </c>
      <c r="N187">
        <f>N142/SUM(N142,'Calculations white'!N142,'Calculations asian'!N142,'Calculations otherrace'!N142)</f>
        <v>6.3190068013043124E-2</v>
      </c>
      <c r="O187">
        <f>O142/SUM(O142,'Calculations white'!O142,'Calculations asian'!O142,'Calculations otherrace'!O142)</f>
        <v>6.3450193272768296E-2</v>
      </c>
      <c r="P187">
        <f>P142/SUM(P142,'Calculations white'!P142,'Calculations asian'!P142,'Calculations otherrace'!P142)</f>
        <v>6.370936343370881E-2</v>
      </c>
      <c r="Q187">
        <f>Q142/SUM(Q142,'Calculations white'!Q142,'Calculations asian'!Q142,'Calculations otherrace'!Q142)</f>
        <v>6.3967573721045085E-2</v>
      </c>
      <c r="R187">
        <f>R142/SUM(R142,'Calculations white'!R142,'Calculations asian'!R142,'Calculations otherrace'!R142)</f>
        <v>6.422481916815459E-2</v>
      </c>
      <c r="S187">
        <f>S142/SUM(S142,'Calculations white'!S142,'Calculations asian'!S142,'Calculations otherrace'!S142)</f>
        <v>6.4481094629302932E-2</v>
      </c>
      <c r="T187">
        <f>T142/SUM(T142,'Calculations white'!T142,'Calculations asian'!T142,'Calculations otherrace'!T142)</f>
        <v>6.4736394792150487E-2</v>
      </c>
      <c r="U187">
        <f>U142/SUM(U142,'Calculations white'!U142,'Calculations asian'!U142,'Calculations otherrace'!U142)</f>
        <v>6.4990714190065982E-2</v>
      </c>
      <c r="V187">
        <f>V142/SUM(V142,'Calculations white'!V142,'Calculations asian'!V142,'Calculations otherrace'!V142)</f>
        <v>6.5244047214240583E-2</v>
      </c>
      <c r="W187">
        <f>W142/SUM(W142,'Calculations white'!W142,'Calculations asian'!W142,'Calculations otherrace'!W142)</f>
        <v>6.5496388125597979E-2</v>
      </c>
      <c r="X187">
        <f>X142/SUM(X142,'Calculations white'!X142,'Calculations asian'!X142,'Calculations otherrace'!X142)</f>
        <v>6.5747731066493398E-2</v>
      </c>
      <c r="Y187">
        <f>Y142/SUM(Y142,'Calculations white'!Y142,'Calculations asian'!Y142,'Calculations otherrace'!Y142)</f>
        <v>6.5998070072195283E-2</v>
      </c>
      <c r="Z187">
        <f>Z142/SUM(Z142,'Calculations white'!Z142,'Calculations asian'!Z142,'Calculations otherrace'!Z142)</f>
        <v>6.6247399082147301E-2</v>
      </c>
      <c r="AA187">
        <f>AA142/SUM(AA142,'Calculations white'!AA142,'Calculations asian'!AA142,'Calculations otherrace'!AA142)</f>
        <v>6.6495711951004496E-2</v>
      </c>
      <c r="AB187">
        <f>AB142/SUM(AB142,'Calculations white'!AB142,'Calculations asian'!AB142,'Calculations otherrace'!AB142)</f>
        <v>6.6743002459439232E-2</v>
      </c>
      <c r="AC187">
        <f>AC142/SUM(AC142,'Calculations white'!AC142,'Calculations asian'!AC142,'Calculations otherrace'!AC142)</f>
        <v>6.698926432471411E-2</v>
      </c>
      <c r="AD187">
        <f>AD142/SUM(AD142,'Calculations white'!AD142,'Calculations asian'!AD142,'Calculations otherrace'!AD142)</f>
        <v>6.72344912110176E-2</v>
      </c>
      <c r="AE187">
        <f>AE142/SUM(AE142,'Calculations white'!AE142,'Calculations asian'!AE142,'Calculations otherrace'!AE142)</f>
        <v>6.7478676739560928E-2</v>
      </c>
      <c r="AF187">
        <f>AF142/SUM(AF142,'Calculations white'!AF142,'Calculations asian'!AF142,'Calculations otherrace'!AF142)</f>
        <v>6.772181449843151E-2</v>
      </c>
    </row>
    <row r="188" spans="1:32" x14ac:dyDescent="0.25">
      <c r="A188" t="s">
        <v>28</v>
      </c>
      <c r="B188">
        <f>B143/SUM(B143,'Calculations white'!B143,'Calculations asian'!B143,'Calculations otherrace'!B143)</f>
        <v>0.12850485436893205</v>
      </c>
      <c r="C188">
        <f>C143/SUM(C143,'Calculations white'!C143,'Calculations asian'!C143,'Calculations otherrace'!C143)</f>
        <v>0.12898914326326311</v>
      </c>
      <c r="D188">
        <f>D143/SUM(D143,'Calculations white'!D143,'Calculations asian'!D143,'Calculations otherrace'!D143)</f>
        <v>0.12951447934770066</v>
      </c>
      <c r="E188">
        <f>E143/SUM(E143,'Calculations white'!E143,'Calculations asian'!E143,'Calculations otherrace'!E143)</f>
        <v>0.13002939953749484</v>
      </c>
      <c r="F188">
        <f>F143/SUM(F143,'Calculations white'!F143,'Calculations asian'!F143,'Calculations otherrace'!F143)</f>
        <v>0.13054182613682955</v>
      </c>
      <c r="G188">
        <f>G143/SUM(G143,'Calculations white'!G143,'Calculations asian'!G143,'Calculations otherrace'!G143)</f>
        <v>0.13104071852211732</v>
      </c>
      <c r="H188">
        <f>H143/SUM(H143,'Calculations white'!H143,'Calculations asian'!H143,'Calculations otherrace'!H143)</f>
        <v>0.13153941982301484</v>
      </c>
      <c r="I188">
        <f>I143/SUM(I143,'Calculations white'!I143,'Calculations asian'!I143,'Calculations otherrace'!I143)</f>
        <v>0.1320477071205757</v>
      </c>
      <c r="J188">
        <f>J143/SUM(J143,'Calculations white'!J143,'Calculations asian'!J143,'Calculations otherrace'!J143)</f>
        <v>0.13255872113035994</v>
      </c>
      <c r="K188">
        <f>K143/SUM(K143,'Calculations white'!K143,'Calculations asian'!K143,'Calculations otherrace'!K143)</f>
        <v>0.13305864717077345</v>
      </c>
      <c r="L188">
        <f>L143/SUM(L143,'Calculations white'!L143,'Calculations asian'!L143,'Calculations otherrace'!L143)</f>
        <v>0.13353904241202386</v>
      </c>
      <c r="M188">
        <f>M143/SUM(M143,'Calculations white'!M143,'Calculations asian'!M143,'Calculations otherrace'!M143)</f>
        <v>0.13402982185553095</v>
      </c>
      <c r="N188">
        <f>N143/SUM(N143,'Calculations white'!N143,'Calculations asian'!N143,'Calculations otherrace'!N143)</f>
        <v>0.13451799559436139</v>
      </c>
      <c r="O188">
        <f>O143/SUM(O143,'Calculations white'!O143,'Calculations asian'!O143,'Calculations otherrace'!O143)</f>
        <v>0.13500353210395272</v>
      </c>
      <c r="P188">
        <f>P143/SUM(P143,'Calculations white'!P143,'Calculations asian'!P143,'Calculations otherrace'!P143)</f>
        <v>0.13548640026083947</v>
      </c>
      <c r="Q188">
        <f>Q143/SUM(Q143,'Calculations white'!Q143,'Calculations asian'!Q143,'Calculations otherrace'!Q143)</f>
        <v>0.13596656937215865</v>
      </c>
      <c r="R188">
        <f>R143/SUM(R143,'Calculations white'!R143,'Calculations asian'!R143,'Calculations otherrace'!R143)</f>
        <v>0.13644400920390315</v>
      </c>
      <c r="S188">
        <f>S143/SUM(S143,'Calculations white'!S143,'Calculations asian'!S143,'Calculations otherrace'!S143)</f>
        <v>0.13691869000792875</v>
      </c>
      <c r="T188">
        <f>T143/SUM(T143,'Calculations white'!T143,'Calculations asian'!T143,'Calculations otherrace'!T143)</f>
        <v>0.13739058254772002</v>
      </c>
      <c r="U188">
        <f>U143/SUM(U143,'Calculations white'!U143,'Calculations asian'!U143,'Calculations otherrace'!U143)</f>
        <v>0.13785965812292242</v>
      </c>
      <c r="V188">
        <f>V143/SUM(V143,'Calculations white'!V143,'Calculations asian'!V143,'Calculations otherrace'!V143)</f>
        <v>0.13832588859264799</v>
      </c>
      <c r="W188">
        <f>W143/SUM(W143,'Calculations white'!W143,'Calculations asian'!W143,'Calculations otherrace'!W143)</f>
        <v>0.13878924639756848</v>
      </c>
      <c r="X188">
        <f>X143/SUM(X143,'Calculations white'!X143,'Calculations asian'!X143,'Calculations otherrace'!X143)</f>
        <v>0.13924970458080355</v>
      </c>
      <c r="Y188">
        <f>Y143/SUM(Y143,'Calculations white'!Y143,'Calculations asian'!Y143,'Calculations otherrace'!Y143)</f>
        <v>0.13970723680761699</v>
      </c>
      <c r="Z188">
        <f>Z143/SUM(Z143,'Calculations white'!Z143,'Calculations asian'!Z143,'Calculations otherrace'!Z143)</f>
        <v>0.14016181738393654</v>
      </c>
      <c r="AA188">
        <f>AA143/SUM(AA143,'Calculations white'!AA143,'Calculations asian'!AA143,'Calculations otherrace'!AA143)</f>
        <v>0.14061342127371176</v>
      </c>
      <c r="AB188">
        <f>AB143/SUM(AB143,'Calculations white'!AB143,'Calculations asian'!AB143,'Calculations otherrace'!AB143)</f>
        <v>0.14106202411512186</v>
      </c>
      <c r="AC188">
        <f>AC143/SUM(AC143,'Calculations white'!AC143,'Calculations asian'!AC143,'Calculations otherrace'!AC143)</f>
        <v>0.141507602235656</v>
      </c>
      <c r="AD188">
        <f>AD143/SUM(AD143,'Calculations white'!AD143,'Calculations asian'!AD143,'Calculations otherrace'!AD143)</f>
        <v>0.14195013266607848</v>
      </c>
      <c r="AE188">
        <f>AE143/SUM(AE143,'Calculations white'!AE143,'Calculations asian'!AE143,'Calculations otherrace'!AE143)</f>
        <v>0.14238959315330146</v>
      </c>
      <c r="AF188">
        <f>AF143/SUM(AF143,'Calculations white'!AF143,'Calculations asian'!AF143,'Calculations otherrace'!AF143)</f>
        <v>0.14282596217218105</v>
      </c>
    </row>
    <row r="189" spans="1:32" x14ac:dyDescent="0.25">
      <c r="A189" t="s">
        <v>30</v>
      </c>
      <c r="B189">
        <f>B144/SUM(B144,'Calculations white'!B144,'Calculations asian'!B144,'Calculations otherrace'!B144)</f>
        <v>0.11900000000000001</v>
      </c>
      <c r="C189">
        <f>C144/SUM(C144,'Calculations white'!C144,'Calculations asian'!C144,'Calculations otherrace'!C144)</f>
        <v>0.1194366716443913</v>
      </c>
      <c r="D189">
        <f>D144/SUM(D144,'Calculations white'!D144,'Calculations asian'!D144,'Calculations otherrace'!D144)</f>
        <v>0.1199114202273034</v>
      </c>
      <c r="E189">
        <f>E144/SUM(E144,'Calculations white'!E144,'Calculations asian'!E144,'Calculations otherrace'!E144)</f>
        <v>0.12037538883152689</v>
      </c>
      <c r="F189">
        <f>F144/SUM(F144,'Calculations white'!F144,'Calculations asian'!F144,'Calculations otherrace'!F144)</f>
        <v>0.12083646374462755</v>
      </c>
      <c r="G189">
        <f>G144/SUM(G144,'Calculations white'!G144,'Calculations asian'!G144,'Calculations otherrace'!G144)</f>
        <v>0.12128361143523879</v>
      </c>
      <c r="H189">
        <f>H144/SUM(H144,'Calculations white'!H144,'Calculations asian'!H144,'Calculations otherrace'!H144)</f>
        <v>0.12172883883138713</v>
      </c>
      <c r="I189">
        <f>I144/SUM(I144,'Calculations white'!I144,'Calculations asian'!I144,'Calculations otherrace'!I144)</f>
        <v>0.12218301511550851</v>
      </c>
      <c r="J189">
        <f>J144/SUM(J144,'Calculations white'!J144,'Calculations asian'!J144,'Calculations otherrace'!J144)</f>
        <v>0.12263891227746734</v>
      </c>
      <c r="K189">
        <f>K144/SUM(K144,'Calculations white'!K144,'Calculations asian'!K144,'Calculations otherrace'!K144)</f>
        <v>0.12308362681402656</v>
      </c>
      <c r="L189">
        <f>L144/SUM(L144,'Calculations white'!L144,'Calculations asian'!L144,'Calculations otherrace'!L144)</f>
        <v>0.12351384176848242</v>
      </c>
      <c r="M189">
        <f>M144/SUM(M144,'Calculations white'!M144,'Calculations asian'!M144,'Calculations otherrace'!M144)</f>
        <v>0.1239504490992059</v>
      </c>
      <c r="N189">
        <f>N144/SUM(N144,'Calculations white'!N144,'Calculations asian'!N144,'Calculations otherrace'!N144)</f>
        <v>0.12438411383192619</v>
      </c>
      <c r="O189">
        <f>O144/SUM(O144,'Calculations white'!O144,'Calculations asian'!O144,'Calculations otherrace'!O144)</f>
        <v>0.12481481170353421</v>
      </c>
      <c r="P189">
        <f>P144/SUM(P144,'Calculations white'!P144,'Calculations asian'!P144,'Calculations otherrace'!P144)</f>
        <v>0.12524251909029033</v>
      </c>
      <c r="Q189">
        <f>Q144/SUM(Q144,'Calculations white'!Q144,'Calculations asian'!Q144,'Calculations otherrace'!Q144)</f>
        <v>0.1256672130285077</v>
      </c>
      <c r="R189">
        <f>R144/SUM(R144,'Calculations white'!R144,'Calculations asian'!R144,'Calculations otherrace'!R144)</f>
        <v>0.12608887123385687</v>
      </c>
      <c r="S189">
        <f>S144/SUM(S144,'Calculations white'!S144,'Calculations asian'!S144,'Calculations otherrace'!S144)</f>
        <v>0.12650747211930924</v>
      </c>
      <c r="T189">
        <f>T144/SUM(T144,'Calculations white'!T144,'Calculations asian'!T144,'Calculations otherrace'!T144)</f>
        <v>0.12692299481174232</v>
      </c>
      <c r="U189">
        <f>U144/SUM(U144,'Calculations white'!U144,'Calculations asian'!U144,'Calculations otherrace'!U144)</f>
        <v>0.12733541916722682</v>
      </c>
      <c r="V189">
        <f>V144/SUM(V144,'Calculations white'!V144,'Calculations asian'!V144,'Calculations otherrace'!V144)</f>
        <v>0.12774472578501819</v>
      </c>
      <c r="W189">
        <f>W144/SUM(W144,'Calculations white'!W144,'Calculations asian'!W144,'Calculations otherrace'!W144)</f>
        <v>0.12815089602028126</v>
      </c>
      <c r="X189">
        <f>X144/SUM(X144,'Calculations white'!X144,'Calculations asian'!X144,'Calculations otherrace'!X144)</f>
        <v>0.12855391199556795</v>
      </c>
      <c r="Y189">
        <f>Y144/SUM(Y144,'Calculations white'!Y144,'Calculations asian'!Y144,'Calculations otherrace'!Y144)</f>
        <v>0.1289537566110773</v>
      </c>
      <c r="Z189">
        <f>Z144/SUM(Z144,'Calculations white'!Z144,'Calculations asian'!Z144,'Calculations otherrace'!Z144)</f>
        <v>0.12935041355372534</v>
      </c>
      <c r="AA189">
        <f>AA144/SUM(AA144,'Calculations white'!AA144,'Calculations asian'!AA144,'Calculations otherrace'!AA144)</f>
        <v>0.12974386730505227</v>
      </c>
      <c r="AB189">
        <f>AB144/SUM(AB144,'Calculations white'!AB144,'Calculations asian'!AB144,'Calculations otherrace'!AB144)</f>
        <v>0.13013410314799392</v>
      </c>
      <c r="AC189">
        <f>AC144/SUM(AC144,'Calculations white'!AC144,'Calculations asian'!AC144,'Calculations otherrace'!AC144)</f>
        <v>0.13052110717255005</v>
      </c>
      <c r="AD189">
        <f>AD144/SUM(AD144,'Calculations white'!AD144,'Calculations asian'!AD144,'Calculations otherrace'!AD144)</f>
        <v>0.13090486628037673</v>
      </c>
      <c r="AE189">
        <f>AE144/SUM(AE144,'Calculations white'!AE144,'Calculations asian'!AE144,'Calculations otherrace'!AE144)</f>
        <v>0.13128536818833511</v>
      </c>
      <c r="AF189">
        <f>AF144/SUM(AF144,'Calculations white'!AF144,'Calculations asian'!AF144,'Calculations otherrace'!AF144)</f>
        <v>0.13166260143102607</v>
      </c>
    </row>
    <row r="190" spans="1:32" x14ac:dyDescent="0.25">
      <c r="A190" t="s">
        <v>32</v>
      </c>
      <c r="B190">
        <f>B145/SUM(B145,'Calculations white'!B145,'Calculations asian'!B145,'Calculations otherrace'!B145)</f>
        <v>9.0999999999999998E-2</v>
      </c>
      <c r="C190">
        <f>C145/SUM(C145,'Calculations white'!C145,'Calculations asian'!C145,'Calculations otherrace'!C145)</f>
        <v>9.1369188205852311E-2</v>
      </c>
      <c r="D190">
        <f>D145/SUM(D145,'Calculations white'!D145,'Calculations asian'!D145,'Calculations otherrace'!D145)</f>
        <v>9.1771165880101105E-2</v>
      </c>
      <c r="E190">
        <f>E145/SUM(E145,'Calculations white'!E145,'Calculations asian'!E145,'Calculations otherrace'!E145)</f>
        <v>9.2165572548464428E-2</v>
      </c>
      <c r="F190">
        <f>F145/SUM(F145,'Calculations white'!F145,'Calculations asian'!F145,'Calculations otherrace'!F145)</f>
        <v>9.2558819038781132E-2</v>
      </c>
      <c r="G190">
        <f>G145/SUM(G145,'Calculations white'!G145,'Calculations asian'!G145,'Calculations otherrace'!G145)</f>
        <v>9.2942015233285449E-2</v>
      </c>
      <c r="H190">
        <f>H145/SUM(H145,'Calculations white'!H145,'Calculations asian'!H145,'Calculations otherrace'!H145)</f>
        <v>9.3325501931636703E-2</v>
      </c>
      <c r="I190">
        <f>I145/SUM(I145,'Calculations white'!I145,'Calculations asian'!I145,'Calculations otherrace'!I145)</f>
        <v>9.3717614252106313E-2</v>
      </c>
      <c r="J190">
        <f>J145/SUM(J145,'Calculations white'!J145,'Calculations asian'!J145,'Calculations otherrace'!J145)</f>
        <v>9.4112735861568375E-2</v>
      </c>
      <c r="K190">
        <f>K145/SUM(K145,'Calculations white'!K145,'Calculations asian'!K145,'Calculations otherrace'!K145)</f>
        <v>9.4500040406923294E-2</v>
      </c>
      <c r="L190">
        <f>L145/SUM(L145,'Calculations white'!L145,'Calculations asian'!L145,'Calculations otherrace'!L145)</f>
        <v>9.4873963623539129E-2</v>
      </c>
      <c r="M190">
        <f>M145/SUM(M145,'Calculations white'!M145,'Calculations asian'!M145,'Calculations otherrace'!M145)</f>
        <v>9.5256263521148951E-2</v>
      </c>
      <c r="N190">
        <f>N145/SUM(N145,'Calculations white'!N145,'Calculations asian'!N145,'Calculations otherrace'!N145)</f>
        <v>9.5637457725653546E-2</v>
      </c>
      <c r="O190">
        <f>O145/SUM(O145,'Calculations white'!O145,'Calculations asian'!O145,'Calculations otherrace'!O145)</f>
        <v>9.6017533078381595E-2</v>
      </c>
      <c r="P190">
        <f>P145/SUM(P145,'Calculations white'!P145,'Calculations asian'!P145,'Calculations otherrace'!P145)</f>
        <v>9.6396476138655304E-2</v>
      </c>
      <c r="Q190">
        <f>Q145/SUM(Q145,'Calculations white'!Q145,'Calculations asian'!Q145,'Calculations otherrace'!Q145)</f>
        <v>9.677427320502989E-2</v>
      </c>
      <c r="R190">
        <f>R145/SUM(R145,'Calculations white'!R145,'Calculations asian'!R145,'Calculations otherrace'!R145)</f>
        <v>9.715091033619852E-2</v>
      </c>
      <c r="S190">
        <f>S145/SUM(S145,'Calculations white'!S145,'Calculations asian'!S145,'Calculations otherrace'!S145)</f>
        <v>9.7526373371553343E-2</v>
      </c>
      <c r="T190">
        <f>T145/SUM(T145,'Calculations white'!T145,'Calculations asian'!T145,'Calculations otherrace'!T145)</f>
        <v>9.7900647951395137E-2</v>
      </c>
      <c r="U190">
        <f>U145/SUM(U145,'Calculations white'!U145,'Calculations asian'!U145,'Calculations otherrace'!U145)</f>
        <v>9.827371953678099E-2</v>
      </c>
      <c r="V190">
        <f>V145/SUM(V145,'Calculations white'!V145,'Calculations asian'!V145,'Calculations otherrace'!V145)</f>
        <v>9.8645573429003403E-2</v>
      </c>
      <c r="W190">
        <f>W145/SUM(W145,'Calculations white'!W145,'Calculations asian'!W145,'Calculations otherrace'!W145)</f>
        <v>9.9016194788695125E-2</v>
      </c>
      <c r="X190">
        <f>X145/SUM(X145,'Calculations white'!X145,'Calculations asian'!X145,'Calculations otherrace'!X145)</f>
        <v>9.9385568654551032E-2</v>
      </c>
      <c r="Y190">
        <f>Y145/SUM(Y145,'Calculations white'!Y145,'Calculations asian'!Y145,'Calculations otherrace'!Y145)</f>
        <v>9.9753679961661748E-2</v>
      </c>
      <c r="Z190">
        <f>Z145/SUM(Z145,'Calculations white'!Z145,'Calculations asian'!Z145,'Calculations otherrace'!Z145)</f>
        <v>0.10012051355945427</v>
      </c>
      <c r="AA190">
        <f>AA145/SUM(AA145,'Calculations white'!AA145,'Calculations asian'!AA145,'Calculations otherrace'!AA145)</f>
        <v>0.10048605422923508</v>
      </c>
      <c r="AB190">
        <f>AB145/SUM(AB145,'Calculations white'!AB145,'Calculations asian'!AB145,'Calculations otherrace'!AB145)</f>
        <v>0.10085028670132912</v>
      </c>
      <c r="AC190">
        <f>AC145/SUM(AC145,'Calculations white'!AC145,'Calculations asian'!AC145,'Calculations otherrace'!AC145)</f>
        <v>0.10121319567181319</v>
      </c>
      <c r="AD190">
        <f>AD145/SUM(AD145,'Calculations white'!AD145,'Calculations asian'!AD145,'Calculations otherrace'!AD145)</f>
        <v>0.10157476581883902</v>
      </c>
      <c r="AE190">
        <f>AE145/SUM(AE145,'Calculations white'!AE145,'Calculations asian'!AE145,'Calculations otherrace'!AE145)</f>
        <v>0.10193498181854418</v>
      </c>
      <c r="AF190">
        <f>AF145/SUM(AF145,'Calculations white'!AF145,'Calculations asian'!AF145,'Calculations otherrace'!AF145)</f>
        <v>0.10229382836054762</v>
      </c>
    </row>
    <row r="191" spans="1:32" x14ac:dyDescent="0.25">
      <c r="A191" t="s">
        <v>34</v>
      </c>
      <c r="B191">
        <f>B146/SUM(B146,'Calculations white'!B146,'Calculations asian'!B146,'Calculations otherrace'!B146)</f>
        <v>0.10800000000000004</v>
      </c>
      <c r="C191">
        <f>C146/SUM(C146,'Calculations white'!C146,'Calculations asian'!C146,'Calculations otherrace'!C146)</f>
        <v>0.1084299389102668</v>
      </c>
      <c r="D191">
        <f>D146/SUM(D146,'Calculations white'!D146,'Calculations asian'!D146,'Calculations otherrace'!D146)</f>
        <v>0.1088970329586315</v>
      </c>
      <c r="E191">
        <f>E146/SUM(E146,'Calculations white'!E146,'Calculations asian'!E146,'Calculations otherrace'!E146)</f>
        <v>0.10935572782488695</v>
      </c>
      <c r="F191">
        <f>F146/SUM(F146,'Calculations white'!F146,'Calculations asian'!F146,'Calculations otherrace'!F146)</f>
        <v>0.10981303934052032</v>
      </c>
      <c r="G191">
        <f>G146/SUM(G146,'Calculations white'!G146,'Calculations asian'!G146,'Calculations otherrace'!G146)</f>
        <v>0.11025924307338411</v>
      </c>
      <c r="H191">
        <f>H146/SUM(H146,'Calculations white'!H146,'Calculations asian'!H146,'Calculations otherrace'!H146)</f>
        <v>0.11070632518996804</v>
      </c>
      <c r="I191">
        <f>I146/SUM(I146,'Calculations white'!I146,'Calculations asian'!I146,'Calculations otherrace'!I146)</f>
        <v>0.11116280378083573</v>
      </c>
      <c r="J191">
        <f>J146/SUM(J146,'Calculations white'!J146,'Calculations asian'!J146,'Calculations otherrace'!J146)</f>
        <v>0.11162271830070619</v>
      </c>
      <c r="K191">
        <f>K146/SUM(K146,'Calculations white'!K146,'Calculations asian'!K146,'Calculations otherrace'!K146)</f>
        <v>0.1120737616806638</v>
      </c>
      <c r="L191">
        <f>L146/SUM(L146,'Calculations white'!L146,'Calculations asian'!L146,'Calculations otherrace'!L146)</f>
        <v>0.11250734915023949</v>
      </c>
      <c r="M191">
        <f>M146/SUM(M146,'Calculations white'!M146,'Calculations asian'!M146,'Calculations otherrace'!M146)</f>
        <v>0.11295172413869621</v>
      </c>
      <c r="N191">
        <f>N146/SUM(N146,'Calculations white'!N146,'Calculations asian'!N146,'Calculations otherrace'!N146)</f>
        <v>0.11339470429605915</v>
      </c>
      <c r="O191">
        <f>O146/SUM(O146,'Calculations white'!O146,'Calculations asian'!O146,'Calculations otherrace'!O146)</f>
        <v>0.11383626852389477</v>
      </c>
      <c r="P191">
        <f>P146/SUM(P146,'Calculations white'!P146,'Calculations asian'!P146,'Calculations otherrace'!P146)</f>
        <v>0.11427639552337417</v>
      </c>
      <c r="Q191">
        <f>Q146/SUM(Q146,'Calculations white'!Q146,'Calculations asian'!Q146,'Calculations otherrace'!Q146)</f>
        <v>0.11471506382202137</v>
      </c>
      <c r="R191">
        <f>R146/SUM(R146,'Calculations white'!R146,'Calculations asian'!R146,'Calculations otherrace'!R146)</f>
        <v>0.11515225179992655</v>
      </c>
      <c r="S191">
        <f>S146/SUM(S146,'Calculations white'!S146,'Calculations asian'!S146,'Calculations otherrace'!S146)</f>
        <v>0.11558793771541366</v>
      </c>
      <c r="T191">
        <f>T146/SUM(T146,'Calculations white'!T146,'Calculations asian'!T146,'Calculations otherrace'!T146)</f>
        <v>0.11602209973015468</v>
      </c>
      <c r="U191">
        <f>U146/SUM(U146,'Calculations white'!U146,'Calculations asian'!U146,'Calculations otherrace'!U146)</f>
        <v>0.11645471593372131</v>
      </c>
      <c r="V191">
        <f>V146/SUM(V146,'Calculations white'!V146,'Calculations asian'!V146,'Calculations otherrace'!V146)</f>
        <v>0.11688576436756808</v>
      </c>
      <c r="W191">
        <f>W146/SUM(W146,'Calculations white'!W146,'Calculations asian'!W146,'Calculations otherrace'!W146)</f>
        <v>0.11731522304844016</v>
      </c>
      <c r="X191">
        <f>X146/SUM(X146,'Calculations white'!X146,'Calculations asian'!X146,'Calculations otherrace'!X146)</f>
        <v>0.1177430699912011</v>
      </c>
      <c r="Y191">
        <f>Y146/SUM(Y146,'Calculations white'!Y146,'Calculations asian'!Y146,'Calculations otherrace'!Y146)</f>
        <v>0.11816928323107327</v>
      </c>
      <c r="Z191">
        <f>Z146/SUM(Z146,'Calculations white'!Z146,'Calculations asian'!Z146,'Calculations otherrace'!Z146)</f>
        <v>0.11859384084528932</v>
      </c>
      <c r="AA191">
        <f>AA146/SUM(AA146,'Calculations white'!AA146,'Calculations asian'!AA146,'Calculations otherrace'!AA146)</f>
        <v>0.11901672097415168</v>
      </c>
      <c r="AB191">
        <f>AB146/SUM(AB146,'Calculations white'!AB146,'Calculations asian'!AB146,'Calculations otherrace'!AB146)</f>
        <v>0.11943790184149286</v>
      </c>
      <c r="AC191">
        <f>AC146/SUM(AC146,'Calculations white'!AC146,'Calculations asian'!AC146,'Calculations otherrace'!AC146)</f>
        <v>0.11985736177454057</v>
      </c>
      <c r="AD191">
        <f>AD146/SUM(AD146,'Calculations white'!AD146,'Calculations asian'!AD146,'Calculations otherrace'!AD146)</f>
        <v>0.12027507922318076</v>
      </c>
      <c r="AE191">
        <f>AE146/SUM(AE146,'Calculations white'!AE146,'Calculations asian'!AE146,'Calculations otherrace'!AE146)</f>
        <v>0.12069103277862209</v>
      </c>
      <c r="AF191">
        <f>AF146/SUM(AF146,'Calculations white'!AF146,'Calculations asian'!AF146,'Calculations otherrace'!AF146)</f>
        <v>0.12110520119145846</v>
      </c>
    </row>
    <row r="192" spans="1:32" x14ac:dyDescent="0.25">
      <c r="A192" t="s">
        <v>36</v>
      </c>
      <c r="B192">
        <f>B147/SUM(B147,'Calculations white'!B147,'Calculations asian'!B147,'Calculations otherrace'!B147)</f>
        <v>0.112</v>
      </c>
      <c r="C192">
        <f>C147/SUM(C147,'Calculations white'!C147,'Calculations asian'!C147,'Calculations otherrace'!C147)</f>
        <v>0.11241996807136892</v>
      </c>
      <c r="D192">
        <f>D147/SUM(D147,'Calculations white'!D147,'Calculations asian'!D147,'Calculations otherrace'!D147)</f>
        <v>0.11287676025195502</v>
      </c>
      <c r="E192">
        <f>E147/SUM(E147,'Calculations white'!E147,'Calculations asian'!E147,'Calculations otherrace'!E147)</f>
        <v>0.11332352708878887</v>
      </c>
      <c r="F192">
        <f>F147/SUM(F147,'Calculations white'!F147,'Calculations asian'!F147,'Calculations otherrace'!F147)</f>
        <v>0.11376781624234956</v>
      </c>
      <c r="G192">
        <f>G147/SUM(G147,'Calculations white'!G147,'Calculations asian'!G147,'Calculations otherrace'!G147)</f>
        <v>0.11419907854524232</v>
      </c>
      <c r="H192">
        <f>H147/SUM(H147,'Calculations white'!H147,'Calculations asian'!H147,'Calculations otherrace'!H147)</f>
        <v>0.11462890495247602</v>
      </c>
      <c r="I192">
        <f>I147/SUM(I147,'Calculations white'!I147,'Calculations asian'!I147,'Calculations otherrace'!I147)</f>
        <v>0.11506761892727273</v>
      </c>
      <c r="J192">
        <f>J147/SUM(J147,'Calculations white'!J147,'Calculations asian'!J147,'Calculations otherrace'!J147)</f>
        <v>0.1155083467994357</v>
      </c>
      <c r="K192">
        <f>K147/SUM(K147,'Calculations white'!K147,'Calculations asian'!K147,'Calculations otherrace'!K147)</f>
        <v>0.11593867565899423</v>
      </c>
      <c r="L192">
        <f>L147/SUM(L147,'Calculations white'!L147,'Calculations asian'!L147,'Calculations otherrace'!L147)</f>
        <v>0.11635491146644844</v>
      </c>
      <c r="M192">
        <f>M147/SUM(M147,'Calculations white'!M147,'Calculations asian'!M147,'Calculations otherrace'!M147)</f>
        <v>0.11677790576721163</v>
      </c>
      <c r="N192">
        <f>N147/SUM(N147,'Calculations white'!N147,'Calculations asian'!N147,'Calculations otherrace'!N147)</f>
        <v>0.11719838313610538</v>
      </c>
      <c r="O192">
        <f>O147/SUM(O147,'Calculations white'!O147,'Calculations asian'!O147,'Calculations otherrace'!O147)</f>
        <v>0.11761631994537133</v>
      </c>
      <c r="P192">
        <f>P147/SUM(P147,'Calculations white'!P147,'Calculations asian'!P147,'Calculations otherrace'!P147)</f>
        <v>0.11803169296956077</v>
      </c>
      <c r="Q192">
        <f>Q147/SUM(Q147,'Calculations white'!Q147,'Calculations asian'!Q147,'Calculations otherrace'!Q147)</f>
        <v>0.11844447940928128</v>
      </c>
      <c r="R192">
        <f>R147/SUM(R147,'Calculations white'!R147,'Calculations asian'!R147,'Calculations otherrace'!R147)</f>
        <v>0.11885465691379923</v>
      </c>
      <c r="S192">
        <f>S147/SUM(S147,'Calculations white'!S147,'Calculations asian'!S147,'Calculations otherrace'!S147)</f>
        <v>0.11926220360250338</v>
      </c>
      <c r="T192">
        <f>T147/SUM(T147,'Calculations white'!T147,'Calculations asian'!T147,'Calculations otherrace'!T147)</f>
        <v>0.11966709808524154</v>
      </c>
      <c r="U192">
        <f>U147/SUM(U147,'Calculations white'!U147,'Calculations asian'!U147,'Calculations otherrace'!U147)</f>
        <v>0.1200693194815359</v>
      </c>
      <c r="V192">
        <f>V147/SUM(V147,'Calculations white'!V147,'Calculations asian'!V147,'Calculations otherrace'!V147)</f>
        <v>0.12046884743869166</v>
      </c>
      <c r="W192">
        <f>W147/SUM(W147,'Calculations white'!W147,'Calculations asian'!W147,'Calculations otherrace'!W147)</f>
        <v>0.1208656621488102</v>
      </c>
      <c r="X192">
        <f>X147/SUM(X147,'Calculations white'!X147,'Calculations asian'!X147,'Calculations otherrace'!X147)</f>
        <v>0.1212597443647201</v>
      </c>
      <c r="Y192">
        <f>Y147/SUM(Y147,'Calculations white'!Y147,'Calculations asian'!Y147,'Calculations otherrace'!Y147)</f>
        <v>0.12165107541484015</v>
      </c>
      <c r="Z192">
        <f>Z147/SUM(Z147,'Calculations white'!Z147,'Calculations asian'!Z147,'Calculations otherrace'!Z147)</f>
        <v>0.12203963721699085</v>
      </c>
      <c r="AA192">
        <f>AA147/SUM(AA147,'Calculations white'!AA147,'Calculations asian'!AA147,'Calculations otherrace'!AA147)</f>
        <v>0.12242541229117164</v>
      </c>
      <c r="AB192">
        <f>AB147/SUM(AB147,'Calculations white'!AB147,'Calculations asian'!AB147,'Calculations otherrace'!AB147)</f>
        <v>0.12280838377131732</v>
      </c>
      <c r="AC192">
        <f>AC147/SUM(AC147,'Calculations white'!AC147,'Calculations asian'!AC147,'Calculations otherrace'!AC147)</f>
        <v>0.12318853541605736</v>
      </c>
      <c r="AD192">
        <f>AD147/SUM(AD147,'Calculations white'!AD147,'Calculations asian'!AD147,'Calculations otherrace'!AD147)</f>
        <v>0.12356585161849154</v>
      </c>
      <c r="AE192">
        <f>AE147/SUM(AE147,'Calculations white'!AE147,'Calculations asian'!AE147,'Calculations otherrace'!AE147)</f>
        <v>0.12394031741500713</v>
      </c>
      <c r="AF192">
        <f>AF147/SUM(AF147,'Calculations white'!AF147,'Calculations asian'!AF147,'Calculations otherrace'!AF147)</f>
        <v>0.12431191849315268</v>
      </c>
    </row>
    <row r="193" spans="1:32" x14ac:dyDescent="0.25">
      <c r="A193" t="s">
        <v>38</v>
      </c>
      <c r="B193">
        <f>B148/SUM(B148,'Calculations white'!B148,'Calculations asian'!B148,'Calculations otherrace'!B148)</f>
        <v>0.10295555555555558</v>
      </c>
      <c r="C193">
        <f>C148/SUM(C148,'Calculations white'!C148,'Calculations asian'!C148,'Calculations otherrace'!C148)</f>
        <v>0.10335471843166234</v>
      </c>
      <c r="D193">
        <f>D148/SUM(D148,'Calculations white'!D148,'Calculations asian'!D148,'Calculations otherrace'!D148)</f>
        <v>0.10378910610699778</v>
      </c>
      <c r="E193">
        <f>E148/SUM(E148,'Calculations white'!E148,'Calculations asian'!E148,'Calculations otherrace'!E148)</f>
        <v>0.10421447868183398</v>
      </c>
      <c r="F193">
        <f>F148/SUM(F148,'Calculations white'!F148,'Calculations asian'!F148,'Calculations otherrace'!F148)</f>
        <v>0.10463793137065097</v>
      </c>
      <c r="G193">
        <f>G148/SUM(G148,'Calculations white'!G148,'Calculations asian'!G148,'Calculations otherrace'!G148)</f>
        <v>0.10504957092487317</v>
      </c>
      <c r="H193">
        <f>H148/SUM(H148,'Calculations white'!H148,'Calculations asian'!H148,'Calculations otherrace'!H148)</f>
        <v>0.10546047762899509</v>
      </c>
      <c r="I193">
        <f>I148/SUM(I148,'Calculations white'!I148,'Calculations asian'!I148,'Calculations otherrace'!I148)</f>
        <v>0.10588019949903833</v>
      </c>
      <c r="J193">
        <f>J148/SUM(J148,'Calculations white'!J148,'Calculations asian'!J148,'Calculations otherrace'!J148)</f>
        <v>0.10630235653787755</v>
      </c>
      <c r="K193">
        <f>K148/SUM(K148,'Calculations white'!K148,'Calculations asian'!K148,'Calculations otherrace'!K148)</f>
        <v>0.10671517091893058</v>
      </c>
      <c r="L193">
        <f>L148/SUM(L148,'Calculations white'!L148,'Calculations asian'!L148,'Calculations otherrace'!L148)</f>
        <v>0.1071142487689135</v>
      </c>
      <c r="M193">
        <f>M148/SUM(M148,'Calculations white'!M148,'Calculations asian'!M148,'Calculations otherrace'!M148)</f>
        <v>0.10752072117503607</v>
      </c>
      <c r="N193">
        <f>N148/SUM(N148,'Calculations white'!N148,'Calculations asian'!N148,'Calculations otherrace'!N148)</f>
        <v>0.1079252611743958</v>
      </c>
      <c r="O193">
        <f>O148/SUM(O148,'Calculations white'!O148,'Calculations asian'!O148,'Calculations otherrace'!O148)</f>
        <v>0.10832784781798752</v>
      </c>
      <c r="P193">
        <f>P148/SUM(P148,'Calculations white'!P148,'Calculations asian'!P148,'Calculations otherrace'!P148)</f>
        <v>0.10872846026536395</v>
      </c>
      <c r="Q193">
        <f>Q148/SUM(Q148,'Calculations white'!Q148,'Calculations asian'!Q148,'Calculations otherrace'!Q148)</f>
        <v>0.10912707780922129</v>
      </c>
      <c r="R193">
        <f>R148/SUM(R148,'Calculations white'!R148,'Calculations asian'!R148,'Calculations otherrace'!R148)</f>
        <v>0.10952367989916921</v>
      </c>
      <c r="S193">
        <f>S148/SUM(S148,'Calculations white'!S148,'Calculations asian'!S148,'Calculations otherrace'!S148)</f>
        <v>0.10991824616468315</v>
      </c>
      <c r="T193">
        <f>T148/SUM(T148,'Calculations white'!T148,'Calculations asian'!T148,'Calculations otherrace'!T148)</f>
        <v>0.11031075643723801</v>
      </c>
      <c r="U193">
        <f>U148/SUM(U148,'Calculations white'!U148,'Calculations asian'!U148,'Calculations otherrace'!U148)</f>
        <v>0.11070119077162102</v>
      </c>
      <c r="V193">
        <f>V148/SUM(V148,'Calculations white'!V148,'Calculations asian'!V148,'Calculations otherrace'!V148)</f>
        <v>0.11108952946642657</v>
      </c>
      <c r="W193">
        <f>W148/SUM(W148,'Calculations white'!W148,'Calculations asian'!W148,'Calculations otherrace'!W148)</f>
        <v>0.11147575308373442</v>
      </c>
      <c r="X193">
        <f>X148/SUM(X148,'Calculations white'!X148,'Calculations asian'!X148,'Calculations otherrace'!X148)</f>
        <v>0.11185984246797294</v>
      </c>
      <c r="Y193">
        <f>Y148/SUM(Y148,'Calculations white'!Y148,'Calculations asian'!Y148,'Calculations otherrace'!Y148)</f>
        <v>0.11224177876397208</v>
      </c>
      <c r="Z193">
        <f>Z148/SUM(Z148,'Calculations white'!Z148,'Calculations asian'!Z148,'Calculations otherrace'!Z148)</f>
        <v>0.11262154343420966</v>
      </c>
      <c r="AA193">
        <f>AA148/SUM(AA148,'Calculations white'!AA148,'Calculations asian'!AA148,'Calculations otherrace'!AA148)</f>
        <v>0.11299911827525877</v>
      </c>
      <c r="AB193">
        <f>AB148/SUM(AB148,'Calculations white'!AB148,'Calculations asian'!AB148,'Calculations otherrace'!AB148)</f>
        <v>0.11337448543343816</v>
      </c>
      <c r="AC193">
        <f>AC148/SUM(AC148,'Calculations white'!AC148,'Calculations asian'!AC148,'Calculations otherrace'!AC148)</f>
        <v>0.11374762741967735</v>
      </c>
      <c r="AD193">
        <f>AD148/SUM(AD148,'Calculations white'!AD148,'Calculations asian'!AD148,'Calculations otherrace'!AD148)</f>
        <v>0.11411852712360046</v>
      </c>
      <c r="AE193">
        <f>AE148/SUM(AE148,'Calculations white'!AE148,'Calculations asian'!AE148,'Calculations otherrace'!AE148)</f>
        <v>0.11448716782684007</v>
      </c>
      <c r="AF193">
        <f>AF148/SUM(AF148,'Calculations white'!AF148,'Calculations asian'!AF148,'Calculations otherrace'!AF148)</f>
        <v>0.11485353321558818</v>
      </c>
    </row>
    <row r="194" spans="1:32" x14ac:dyDescent="0.25">
      <c r="A194" t="s">
        <v>40</v>
      </c>
      <c r="B194">
        <f>B149/SUM(B149,'Calculations white'!B149,'Calculations asian'!B149,'Calculations otherrace'!B149)</f>
        <v>9.1999999999999998E-2</v>
      </c>
      <c r="C194">
        <f>C149/SUM(C149,'Calculations white'!C149,'Calculations asian'!C149,'Calculations otherrace'!C149)</f>
        <v>9.2349198777640917E-2</v>
      </c>
      <c r="D194">
        <f>D149/SUM(D149,'Calculations white'!D149,'Calculations asian'!D149,'Calculations otherrace'!D149)</f>
        <v>9.273034705109362E-2</v>
      </c>
      <c r="E194">
        <f>E149/SUM(E149,'Calculations white'!E149,'Calculations asian'!E149,'Calculations otherrace'!E149)</f>
        <v>9.3101952298731264E-2</v>
      </c>
      <c r="F194">
        <f>F149/SUM(F149,'Calculations white'!F149,'Calculations asian'!F149,'Calculations otherrace'!F149)</f>
        <v>9.3471064166706766E-2</v>
      </c>
      <c r="G194">
        <f>G149/SUM(G149,'Calculations white'!G149,'Calculations asian'!G149,'Calculations otherrace'!G149)</f>
        <v>9.3827808813784747E-2</v>
      </c>
      <c r="H194">
        <f>H149/SUM(H149,'Calculations white'!H149,'Calculations asian'!H149,'Calculations otherrace'!H149)</f>
        <v>9.4181845559794738E-2</v>
      </c>
      <c r="I194">
        <f>I149/SUM(I149,'Calculations white'!I149,'Calculations asian'!I149,'Calculations otherrace'!I149)</f>
        <v>9.4543849139562999E-2</v>
      </c>
      <c r="J194">
        <f>J149/SUM(J149,'Calculations white'!J149,'Calculations asian'!J149,'Calculations otherrace'!J149)</f>
        <v>9.490705444893123E-2</v>
      </c>
      <c r="K194">
        <f>K149/SUM(K149,'Calculations white'!K149,'Calculations asian'!K149,'Calculations otherrace'!K149)</f>
        <v>9.5260666446972161E-2</v>
      </c>
      <c r="L194">
        <f>L149/SUM(L149,'Calculations white'!L149,'Calculations asian'!L149,'Calculations otherrace'!L149)</f>
        <v>9.5605736797496108E-2</v>
      </c>
      <c r="M194">
        <f>M149/SUM(M149,'Calculations white'!M149,'Calculations asian'!M149,'Calculations otherrace'!M149)</f>
        <v>9.5953802042725175E-2</v>
      </c>
      <c r="N194">
        <f>N149/SUM(N149,'Calculations white'!N149,'Calculations asian'!N149,'Calculations otherrace'!N149)</f>
        <v>9.6299421273314659E-2</v>
      </c>
      <c r="O194">
        <f>O149/SUM(O149,'Calculations white'!O149,'Calculations asian'!O149,'Calculations otherrace'!O149)</f>
        <v>9.6642581336182892E-2</v>
      </c>
      <c r="P194">
        <f>P149/SUM(P149,'Calculations white'!P149,'Calculations asian'!P149,'Calculations otherrace'!P149)</f>
        <v>9.6983269634570518E-2</v>
      </c>
      <c r="Q194">
        <f>Q149/SUM(Q149,'Calculations white'!Q149,'Calculations asian'!Q149,'Calculations otherrace'!Q149)</f>
        <v>9.7321474137324948E-2</v>
      </c>
      <c r="R194">
        <f>R149/SUM(R149,'Calculations white'!R149,'Calculations asian'!R149,'Calculations otherrace'!R149)</f>
        <v>9.7657183387138899E-2</v>
      </c>
      <c r="S194">
        <f>S149/SUM(S149,'Calculations white'!S149,'Calculations asian'!S149,'Calculations otherrace'!S149)</f>
        <v>9.7990386507769631E-2</v>
      </c>
      <c r="T194">
        <f>T149/SUM(T149,'Calculations white'!T149,'Calculations asian'!T149,'Calculations otherrace'!T149)</f>
        <v>9.8321073210270116E-2</v>
      </c>
      <c r="U194">
        <f>U149/SUM(U149,'Calculations white'!U149,'Calculations asian'!U149,'Calculations otherrace'!U149)</f>
        <v>9.8649233798259059E-2</v>
      </c>
      <c r="V194">
        <f>V149/SUM(V149,'Calculations white'!V149,'Calculations asian'!V149,'Calculations otherrace'!V149)</f>
        <v>9.897485917226051E-2</v>
      </c>
      <c r="W194">
        <f>W149/SUM(W149,'Calculations white'!W149,'Calculations asian'!W149,'Calculations otherrace'!W149)</f>
        <v>9.9297940833143999E-2</v>
      </c>
      <c r="X194">
        <f>X149/SUM(X149,'Calculations white'!X149,'Calculations asian'!X149,'Calculations otherrace'!X149)</f>
        <v>9.9618470884694263E-2</v>
      </c>
      <c r="Y194">
        <f>Y149/SUM(Y149,'Calculations white'!Y149,'Calculations asian'!Y149,'Calculations otherrace'!Y149)</f>
        <v>9.9936442035340856E-2</v>
      </c>
      <c r="Z194">
        <f>Z149/SUM(Z149,'Calculations white'!Z149,'Calculations asian'!Z149,'Calculations otherrace'!Z149)</f>
        <v>0.10025184759907896</v>
      </c>
      <c r="AA194">
        <f>AA149/SUM(AA149,'Calculations white'!AA149,'Calculations asian'!AA149,'Calculations otherrace'!AA149)</f>
        <v>0.10056468149561205</v>
      </c>
      <c r="AB194">
        <f>AB149/SUM(AB149,'Calculations white'!AB149,'Calculations asian'!AB149,'Calculations otherrace'!AB149)</f>
        <v>0.10087493824974518</v>
      </c>
      <c r="AC194">
        <f>AC149/SUM(AC149,'Calculations white'!AC149,'Calculations asian'!AC149,'Calculations otherrace'!AC149)</f>
        <v>0.10118261299006075</v>
      </c>
      <c r="AD194">
        <f>AD149/SUM(AD149,'Calculations white'!AD149,'Calculations asian'!AD149,'Calculations otherrace'!AD149)</f>
        <v>0.10148770144690632</v>
      </c>
      <c r="AE194">
        <f>AE149/SUM(AE149,'Calculations white'!AE149,'Calculations asian'!AE149,'Calculations otherrace'!AE149)</f>
        <v>0.10179019994972484</v>
      </c>
      <c r="AF194">
        <f>AF149/SUM(AF149,'Calculations white'!AF149,'Calculations asian'!AF149,'Calculations otherrace'!AF149)</f>
        <v>0.10209010542375656</v>
      </c>
    </row>
    <row r="195" spans="1:32" x14ac:dyDescent="0.25">
      <c r="A195" t="s">
        <v>42</v>
      </c>
      <c r="B195">
        <f>B150/SUM(B150,'Calculations white'!B150,'Calculations asian'!B150,'Calculations otherrace'!B150)</f>
        <v>0.12100000000000001</v>
      </c>
      <c r="C195">
        <f>C150/SUM(C150,'Calculations white'!C150,'Calculations asian'!C150,'Calculations otherrace'!C150)</f>
        <v>0.12147559018472472</v>
      </c>
      <c r="D195">
        <f>D150/SUM(D150,'Calculations white'!D150,'Calculations asian'!D150,'Calculations otherrace'!D150)</f>
        <v>0.12199148260826119</v>
      </c>
      <c r="E195">
        <f>E150/SUM(E150,'Calculations white'!E150,'Calculations asian'!E150,'Calculations otherrace'!E150)</f>
        <v>0.12249829499287161</v>
      </c>
      <c r="F195">
        <f>F150/SUM(F150,'Calculations white'!F150,'Calculations asian'!F150,'Calculations otherrace'!F150)</f>
        <v>0.12300347223126679</v>
      </c>
      <c r="G195">
        <f>G150/SUM(G150,'Calculations white'!G150,'Calculations asian'!G150,'Calculations otherrace'!G150)</f>
        <v>0.12349669388379536</v>
      </c>
      <c r="H195">
        <f>H150/SUM(H150,'Calculations white'!H150,'Calculations asian'!H150,'Calculations otherrace'!H150)</f>
        <v>0.12399116556562309</v>
      </c>
      <c r="I195">
        <f>I150/SUM(I150,'Calculations white'!I150,'Calculations asian'!I150,'Calculations otherrace'!I150)</f>
        <v>0.1244954861944937</v>
      </c>
      <c r="J195">
        <f>J150/SUM(J150,'Calculations white'!J150,'Calculations asian'!J150,'Calculations otherrace'!J150)</f>
        <v>0.12500345951061498</v>
      </c>
      <c r="K195">
        <f>K150/SUM(K150,'Calculations white'!K150,'Calculations asian'!K150,'Calculations otherrace'!K150)</f>
        <v>0.12550168874137771</v>
      </c>
      <c r="L195">
        <f>L150/SUM(L150,'Calculations white'!L150,'Calculations asian'!L150,'Calculations otherrace'!L150)</f>
        <v>0.125979296605678</v>
      </c>
      <c r="M195">
        <f>M150/SUM(M150,'Calculations white'!M150,'Calculations asian'!M150,'Calculations otherrace'!M150)</f>
        <v>0.12646941364493264</v>
      </c>
      <c r="N195">
        <f>N150/SUM(N150,'Calculations white'!N150,'Calculations asian'!N150,'Calculations otherrace'!N150)</f>
        <v>0.12695782246587209</v>
      </c>
      <c r="O195">
        <f>O150/SUM(O150,'Calculations white'!O150,'Calculations asian'!O150,'Calculations otherrace'!O150)</f>
        <v>0.12744449516383866</v>
      </c>
      <c r="P195">
        <f>P150/SUM(P150,'Calculations white'!P150,'Calculations asian'!P150,'Calculations otherrace'!P150)</f>
        <v>0.12792940376760867</v>
      </c>
      <c r="Q195">
        <f>Q150/SUM(Q150,'Calculations white'!Q150,'Calculations asian'!Q150,'Calculations otherrace'!Q150)</f>
        <v>0.1284125202700801</v>
      </c>
      <c r="R195">
        <f>R150/SUM(R150,'Calculations white'!R150,'Calculations asian'!R150,'Calculations otherrace'!R150)</f>
        <v>0.12889381665820182</v>
      </c>
      <c r="S195">
        <f>S150/SUM(S150,'Calculations white'!S150,'Calculations asian'!S150,'Calculations otherrace'!S150)</f>
        <v>0.12937326494213436</v>
      </c>
      <c r="T195">
        <f>T150/SUM(T150,'Calculations white'!T150,'Calculations asian'!T150,'Calculations otherrace'!T150)</f>
        <v>0.12985083718363807</v>
      </c>
      <c r="U195">
        <f>U150/SUM(U150,'Calculations white'!U150,'Calculations asian'!U150,'Calculations otherrace'!U150)</f>
        <v>0.13032650552367994</v>
      </c>
      <c r="V195">
        <f>V150/SUM(V150,'Calculations white'!V150,'Calculations asian'!V150,'Calculations otherrace'!V150)</f>
        <v>0.13080024220925615</v>
      </c>
      <c r="W195">
        <f>W150/SUM(W150,'Calculations white'!W150,'Calculations asian'!W150,'Calculations otherrace'!W150)</f>
        <v>0.13127201961942667</v>
      </c>
      <c r="X195">
        <f>X150/SUM(X150,'Calculations white'!X150,'Calculations asian'!X150,'Calculations otherrace'!X150)</f>
        <v>0.13174181029055815</v>
      </c>
      <c r="Y195">
        <f>Y150/SUM(Y150,'Calculations white'!Y150,'Calculations asian'!Y150,'Calculations otherrace'!Y150)</f>
        <v>0.13220958694077314</v>
      </c>
      <c r="Z195">
        <f>Z150/SUM(Z150,'Calculations white'!Z150,'Calculations asian'!Z150,'Calculations otherrace'!Z150)</f>
        <v>0.13267532249360453</v>
      </c>
      <c r="AA195">
        <f>AA150/SUM(AA150,'Calculations white'!AA150,'Calculations asian'!AA150,'Calculations otherrace'!AA150)</f>
        <v>0.13313899010085692</v>
      </c>
      <c r="AB195">
        <f>AB150/SUM(AB150,'Calculations white'!AB150,'Calculations asian'!AB150,'Calculations otherrace'!AB150)</f>
        <v>0.13360056316467092</v>
      </c>
      <c r="AC195">
        <f>AC150/SUM(AC150,'Calculations white'!AC150,'Calculations asian'!AC150,'Calculations otherrace'!AC150)</f>
        <v>0.13406001535879722</v>
      </c>
      <c r="AD195">
        <f>AD150/SUM(AD150,'Calculations white'!AD150,'Calculations asian'!AD150,'Calculations otherrace'!AD150)</f>
        <v>0.13451732064907754</v>
      </c>
      <c r="AE195">
        <f>AE150/SUM(AE150,'Calculations white'!AE150,'Calculations asian'!AE150,'Calculations otherrace'!AE150)</f>
        <v>0.13497245331313998</v>
      </c>
      <c r="AF195">
        <f>AF150/SUM(AF150,'Calculations white'!AF150,'Calculations asian'!AF150,'Calculations otherrace'!AF150)</f>
        <v>0.13542538795930867</v>
      </c>
    </row>
    <row r="196" spans="1:32" x14ac:dyDescent="0.25">
      <c r="A196" t="s">
        <v>44</v>
      </c>
      <c r="B196">
        <f>B151/SUM(B151,'Calculations white'!B151,'Calculations asian'!B151,'Calculations otherrace'!B151)</f>
        <v>0.10600000000000004</v>
      </c>
      <c r="C196">
        <f>C151/SUM(C151,'Calculations white'!C151,'Calculations asian'!C151,'Calculations otherrace'!C151)</f>
        <v>0.10640225572826041</v>
      </c>
      <c r="D196">
        <f>D151/SUM(D151,'Calculations white'!D151,'Calculations asian'!D151,'Calculations otherrace'!D151)</f>
        <v>0.10684006510674995</v>
      </c>
      <c r="E196">
        <f>E151/SUM(E151,'Calculations white'!E151,'Calculations asian'!E151,'Calculations otherrace'!E151)</f>
        <v>0.10726829584690524</v>
      </c>
      <c r="F196">
        <f>F151/SUM(F151,'Calculations white'!F151,'Calculations asian'!F151,'Calculations otherrace'!F151)</f>
        <v>0.10769425934773236</v>
      </c>
      <c r="G196">
        <f>G151/SUM(G151,'Calculations white'!G151,'Calculations asian'!G151,'Calculations otherrace'!G151)</f>
        <v>0.10810773987148102</v>
      </c>
      <c r="H196">
        <f>H151/SUM(H151,'Calculations white'!H151,'Calculations asian'!H151,'Calculations otherrace'!H151)</f>
        <v>0.10851986540274738</v>
      </c>
      <c r="I196">
        <f>I151/SUM(I151,'Calculations white'!I151,'Calculations asian'!I151,'Calculations otherrace'!I151)</f>
        <v>0.10894073006414674</v>
      </c>
      <c r="J196">
        <f>J151/SUM(J151,'Calculations white'!J151,'Calculations asian'!J151,'Calculations otherrace'!J151)</f>
        <v>0.10936365382249615</v>
      </c>
      <c r="K196">
        <f>K151/SUM(K151,'Calculations white'!K151,'Calculations asian'!K151,'Calculations otherrace'!K151)</f>
        <v>0.10977668338945362</v>
      </c>
      <c r="L196">
        <f>L151/SUM(L151,'Calculations white'!L151,'Calculations asian'!L151,'Calculations otherrace'!L151)</f>
        <v>0.11017655553929688</v>
      </c>
      <c r="M196">
        <f>M151/SUM(M151,'Calculations white'!M151,'Calculations asian'!M151,'Calculations otherrace'!M151)</f>
        <v>0.11058288270190725</v>
      </c>
      <c r="N196">
        <f>N151/SUM(N151,'Calculations white'!N151,'Calculations asian'!N151,'Calculations otherrace'!N151)</f>
        <v>0.11098692153211259</v>
      </c>
      <c r="O196">
        <f>O151/SUM(O151,'Calculations white'!O151,'Calculations asian'!O151,'Calculations otherrace'!O151)</f>
        <v>0.11138865031389134</v>
      </c>
      <c r="P196">
        <f>P151/SUM(P151,'Calculations white'!P151,'Calculations asian'!P151,'Calculations otherrace'!P151)</f>
        <v>0.11178804762664242</v>
      </c>
      <c r="Q196">
        <f>Q151/SUM(Q151,'Calculations white'!Q151,'Calculations asian'!Q151,'Calculations otherrace'!Q151)</f>
        <v>0.11218509236862179</v>
      </c>
      <c r="R196">
        <f>R151/SUM(R151,'Calculations white'!R151,'Calculations asian'!R151,'Calculations otherrace'!R151)</f>
        <v>0.11257976377936929</v>
      </c>
      <c r="S196">
        <f>S151/SUM(S151,'Calculations white'!S151,'Calculations asian'!S151,'Calculations otherrace'!S151)</f>
        <v>0.11297204146112917</v>
      </c>
      <c r="T196">
        <f>T151/SUM(T151,'Calculations white'!T151,'Calculations asian'!T151,'Calculations otherrace'!T151)</f>
        <v>0.11336190539926887</v>
      </c>
      <c r="U196">
        <f>U151/SUM(U151,'Calculations white'!U151,'Calculations asian'!U151,'Calculations otherrace'!U151)</f>
        <v>0.11374933598170267</v>
      </c>
      <c r="V196">
        <f>V151/SUM(V151,'Calculations white'!V151,'Calculations asian'!V151,'Calculations otherrace'!V151)</f>
        <v>0.11413431401732629</v>
      </c>
      <c r="W196">
        <f>W151/SUM(W151,'Calculations white'!W151,'Calculations asian'!W151,'Calculations otherrace'!W151)</f>
        <v>0.1145168207534733</v>
      </c>
      <c r="X196">
        <f>X151/SUM(X151,'Calculations white'!X151,'Calculations asian'!X151,'Calculations otherrace'!X151)</f>
        <v>0.11489683789240102</v>
      </c>
      <c r="Y196">
        <f>Y151/SUM(Y151,'Calculations white'!Y151,'Calculations asian'!Y151,'Calculations otherrace'!Y151)</f>
        <v>0.11527434760681612</v>
      </c>
      <c r="Z196">
        <f>Z151/SUM(Z151,'Calculations white'!Z151,'Calculations asian'!Z151,'Calculations otherrace'!Z151)</f>
        <v>0.11564933255445259</v>
      </c>
      <c r="AA196">
        <f>AA151/SUM(AA151,'Calculations white'!AA151,'Calculations asian'!AA151,'Calculations otherrace'!AA151)</f>
        <v>0.11602177589171503</v>
      </c>
      <c r="AB196">
        <f>AB151/SUM(AB151,'Calculations white'!AB151,'Calculations asian'!AB151,'Calculations otherrace'!AB151)</f>
        <v>0.11639166128639723</v>
      </c>
      <c r="AC196">
        <f>AC151/SUM(AC151,'Calculations white'!AC151,'Calculations asian'!AC151,'Calculations otherrace'!AC151)</f>
        <v>0.11675897292949444</v>
      </c>
      <c r="AD196">
        <f>AD151/SUM(AD151,'Calculations white'!AD151,'Calculations asian'!AD151,'Calculations otherrace'!AD151)</f>
        <v>0.11712369554612014</v>
      </c>
      <c r="AE196">
        <f>AE151/SUM(AE151,'Calculations white'!AE151,'Calculations asian'!AE151,'Calculations otherrace'!AE151)</f>
        <v>0.1174858144055459</v>
      </c>
      <c r="AF196">
        <f>AF151/SUM(AF151,'Calculations white'!AF151,'Calculations asian'!AF151,'Calculations otherrace'!AF151)</f>
        <v>0.11784531533037856</v>
      </c>
    </row>
    <row r="197" spans="1:32" x14ac:dyDescent="0.25">
      <c r="A197" t="s">
        <v>46</v>
      </c>
      <c r="B197">
        <f>B152/SUM(B152,'Calculations white'!B152,'Calculations asian'!B152,'Calculations otherrace'!B152)</f>
        <v>8.028571428571428E-2</v>
      </c>
      <c r="C197">
        <f>C152/SUM(C152,'Calculations white'!C152,'Calculations asian'!C152,'Calculations otherrace'!C152)</f>
        <v>8.061622001860351E-2</v>
      </c>
      <c r="D197">
        <f>D152/SUM(D152,'Calculations white'!D152,'Calculations asian'!D152,'Calculations otherrace'!D152)</f>
        <v>8.0976604937269214E-2</v>
      </c>
      <c r="E197">
        <f>E152/SUM(E152,'Calculations white'!E152,'Calculations asian'!E152,'Calculations otherrace'!E152)</f>
        <v>8.1329951693200925E-2</v>
      </c>
      <c r="F197">
        <f>F152/SUM(F152,'Calculations white'!F152,'Calculations asian'!F152,'Calculations otherrace'!F152)</f>
        <v>8.1682242861077545E-2</v>
      </c>
      <c r="G197">
        <f>G152/SUM(G152,'Calculations white'!G152,'Calculations asian'!G152,'Calculations otherrace'!G152)</f>
        <v>8.2025177972546062E-2</v>
      </c>
      <c r="H197">
        <f>H152/SUM(H152,'Calculations white'!H152,'Calculations asian'!H152,'Calculations otherrace'!H152)</f>
        <v>8.236803907975962E-2</v>
      </c>
      <c r="I197">
        <f>I152/SUM(I152,'Calculations white'!I152,'Calculations asian'!I152,'Calculations otherrace'!I152)</f>
        <v>8.2718935525101053E-2</v>
      </c>
      <c r="J197">
        <f>J152/SUM(J152,'Calculations white'!J152,'Calculations asian'!J152,'Calculations otherrace'!J152)</f>
        <v>8.3072521691168633E-2</v>
      </c>
      <c r="K197">
        <f>K152/SUM(K152,'Calculations white'!K152,'Calculations asian'!K152,'Calculations otherrace'!K152)</f>
        <v>8.3418945410338619E-2</v>
      </c>
      <c r="L197">
        <f>L152/SUM(L152,'Calculations white'!L152,'Calculations asian'!L152,'Calculations otherrace'!L152)</f>
        <v>8.3754404662248358E-2</v>
      </c>
      <c r="M197">
        <f>M152/SUM(M152,'Calculations white'!M152,'Calculations asian'!M152,'Calculations otherrace'!M152)</f>
        <v>8.4096742992769313E-2</v>
      </c>
      <c r="N197">
        <f>N152/SUM(N152,'Calculations white'!N152,'Calculations asian'!N152,'Calculations otherrace'!N152)</f>
        <v>8.443811261221032E-2</v>
      </c>
      <c r="O197">
        <f>O152/SUM(O152,'Calculations white'!O152,'Calculations asian'!O152,'Calculations otherrace'!O152)</f>
        <v>8.4778504713607844E-2</v>
      </c>
      <c r="P197">
        <f>P152/SUM(P152,'Calculations white'!P152,'Calculations asian'!P152,'Calculations otherrace'!P152)</f>
        <v>8.5117910186573414E-2</v>
      </c>
      <c r="Q197">
        <f>Q152/SUM(Q152,'Calculations white'!Q152,'Calculations asian'!Q152,'Calculations otherrace'!Q152)</f>
        <v>8.5456319635126038E-2</v>
      </c>
      <c r="R197">
        <f>R152/SUM(R152,'Calculations white'!R152,'Calculations asian'!R152,'Calculations otherrace'!R152)</f>
        <v>8.5793723395293758E-2</v>
      </c>
      <c r="S197">
        <f>S152/SUM(S152,'Calculations white'!S152,'Calculations asian'!S152,'Calculations otherrace'!S152)</f>
        <v>8.6130111552473201E-2</v>
      </c>
      <c r="T197">
        <f>T152/SUM(T152,'Calculations white'!T152,'Calculations asian'!T152,'Calculations otherrace'!T152)</f>
        <v>8.6465473958539776E-2</v>
      </c>
      <c r="U197">
        <f>U152/SUM(U152,'Calculations white'!U152,'Calculations asian'!U152,'Calculations otherrace'!U152)</f>
        <v>8.6799800248699682E-2</v>
      </c>
      <c r="V197">
        <f>V152/SUM(V152,'Calculations white'!V152,'Calculations asian'!V152,'Calculations otherrace'!V152)</f>
        <v>8.7133079858075918E-2</v>
      </c>
      <c r="W197">
        <f>W152/SUM(W152,'Calculations white'!W152,'Calculations asian'!W152,'Calculations otherrace'!W152)</f>
        <v>8.7465302038022302E-2</v>
      </c>
      <c r="X197">
        <f>X152/SUM(X152,'Calculations white'!X152,'Calculations asian'!X152,'Calculations otherrace'!X152)</f>
        <v>8.779645587215798E-2</v>
      </c>
      <c r="Y197">
        <f>Y152/SUM(Y152,'Calculations white'!Y152,'Calculations asian'!Y152,'Calculations otherrace'!Y152)</f>
        <v>8.812653029211559E-2</v>
      </c>
      <c r="Z197">
        <f>Z152/SUM(Z152,'Calculations white'!Z152,'Calculations asian'!Z152,'Calculations otherrace'!Z152)</f>
        <v>8.8455514092999024E-2</v>
      </c>
      <c r="AA197">
        <f>AA152/SUM(AA152,'Calculations white'!AA152,'Calculations asian'!AA152,'Calculations otherrace'!AA152)</f>
        <v>8.8783395948545063E-2</v>
      </c>
      <c r="AB197">
        <f>AB152/SUM(AB152,'Calculations white'!AB152,'Calculations asian'!AB152,'Calculations otherrace'!AB152)</f>
        <v>8.9110164425981783E-2</v>
      </c>
      <c r="AC197">
        <f>AC152/SUM(AC152,'Calculations white'!AC152,'Calculations asian'!AC152,'Calculations otherrace'!AC152)</f>
        <v>8.9435808000582998E-2</v>
      </c>
      <c r="AD197">
        <f>AD152/SUM(AD152,'Calculations white'!AD152,'Calculations asian'!AD152,'Calculations otherrace'!AD152)</f>
        <v>8.9760315069911459E-2</v>
      </c>
      <c r="AE197">
        <f>AE152/SUM(AE152,'Calculations white'!AE152,'Calculations asian'!AE152,'Calculations otherrace'!AE152)</f>
        <v>9.0083673967749564E-2</v>
      </c>
      <c r="AF197">
        <f>AF152/SUM(AF152,'Calculations white'!AF152,'Calculations asian'!AF152,'Calculations otherrace'!AF152)</f>
        <v>9.0405872977712812E-2</v>
      </c>
    </row>
    <row r="198" spans="1:32" x14ac:dyDescent="0.25">
      <c r="A198" t="s">
        <v>48</v>
      </c>
      <c r="B198">
        <f>B153/SUM(B153,'Calculations white'!B153,'Calculations asian'!B153,'Calculations otherrace'!B153)</f>
        <v>8.2000000000000003E-2</v>
      </c>
      <c r="C198">
        <f>C153/SUM(C153,'Calculations white'!C153,'Calculations asian'!C153,'Calculations otherrace'!C153)</f>
        <v>8.2339719562569927E-2</v>
      </c>
      <c r="D198">
        <f>D153/SUM(D153,'Calculations white'!D153,'Calculations asian'!D153,'Calculations otherrace'!D153)</f>
        <v>8.2709916811829487E-2</v>
      </c>
      <c r="E198">
        <f>E153/SUM(E153,'Calculations white'!E153,'Calculations asian'!E153,'Calculations otherrace'!E153)</f>
        <v>8.3073256403342982E-2</v>
      </c>
      <c r="F198">
        <f>F153/SUM(F153,'Calculations white'!F153,'Calculations asian'!F153,'Calculations otherrace'!F153)</f>
        <v>8.3435706732076148E-2</v>
      </c>
      <c r="G198">
        <f>G153/SUM(G153,'Calculations white'!G153,'Calculations asian'!G153,'Calculations otherrace'!G153)</f>
        <v>8.3789010447984105E-2</v>
      </c>
      <c r="H198">
        <f>H153/SUM(H153,'Calculations white'!H153,'Calculations asian'!H153,'Calculations otherrace'!H153)</f>
        <v>8.4142725884900363E-2</v>
      </c>
      <c r="I198">
        <f>I153/SUM(I153,'Calculations white'!I153,'Calculations asian'!I153,'Calculations otherrace'!I153)</f>
        <v>8.4504672125380154E-2</v>
      </c>
      <c r="J198">
        <f>J153/SUM(J153,'Calculations white'!J153,'Calculations asian'!J153,'Calculations otherrace'!J153)</f>
        <v>8.4869623275685896E-2</v>
      </c>
      <c r="K198">
        <f>K153/SUM(K153,'Calculations white'!K153,'Calculations asian'!K153,'Calculations otherrace'!K153)</f>
        <v>8.5227566704224891E-2</v>
      </c>
      <c r="L198">
        <f>L153/SUM(L153,'Calculations white'!L153,'Calculations asian'!L153,'Calculations otherrace'!L153)</f>
        <v>8.5573458698248367E-2</v>
      </c>
      <c r="M198">
        <f>M153/SUM(M153,'Calculations white'!M153,'Calculations asian'!M153,'Calculations otherrace'!M153)</f>
        <v>8.5927258202964985E-2</v>
      </c>
      <c r="N198">
        <f>N153/SUM(N153,'Calculations white'!N153,'Calculations asian'!N153,'Calculations otherrace'!N153)</f>
        <v>8.6280270693814151E-2</v>
      </c>
      <c r="O198">
        <f>O153/SUM(O153,'Calculations white'!O153,'Calculations asian'!O153,'Calculations otherrace'!O153)</f>
        <v>8.6632489121192008E-2</v>
      </c>
      <c r="P198">
        <f>P153/SUM(P153,'Calculations white'!P153,'Calculations asian'!P153,'Calculations otherrace'!P153)</f>
        <v>8.6983906051525353E-2</v>
      </c>
      <c r="Q198">
        <f>Q153/SUM(Q153,'Calculations white'!Q153,'Calculations asian'!Q153,'Calculations otherrace'!Q153)</f>
        <v>8.7334513684221238E-2</v>
      </c>
      <c r="R198">
        <f>R153/SUM(R153,'Calculations white'!R153,'Calculations asian'!R153,'Calculations otherrace'!R153)</f>
        <v>8.7684303868457422E-2</v>
      </c>
      <c r="S198">
        <f>S153/SUM(S153,'Calculations white'!S153,'Calculations asian'!S153,'Calculations otherrace'!S153)</f>
        <v>8.8033268119804484E-2</v>
      </c>
      <c r="T198">
        <f>T153/SUM(T153,'Calculations white'!T153,'Calculations asian'!T153,'Calculations otherrace'!T153)</f>
        <v>8.8381397636671771E-2</v>
      </c>
      <c r="U198">
        <f>U153/SUM(U153,'Calculations white'!U153,'Calculations asian'!U153,'Calculations otherrace'!U153)</f>
        <v>8.8728683316567872E-2</v>
      </c>
      <c r="V198">
        <f>V153/SUM(V153,'Calculations white'!V153,'Calculations asian'!V153,'Calculations otherrace'!V153)</f>
        <v>8.9075115772168006E-2</v>
      </c>
      <c r="W198">
        <f>W153/SUM(W153,'Calculations white'!W153,'Calculations asian'!W153,'Calculations otherrace'!W153)</f>
        <v>8.9420685347182352E-2</v>
      </c>
      <c r="X198">
        <f>X153/SUM(X153,'Calculations white'!X153,'Calculations asian'!X153,'Calculations otherrace'!X153)</f>
        <v>8.9765382132016194E-2</v>
      </c>
      <c r="Y198">
        <f>Y153/SUM(Y153,'Calculations white'!Y153,'Calculations asian'!Y153,'Calculations otherrace'!Y153)</f>
        <v>9.0109195979216461E-2</v>
      </c>
      <c r="Z198">
        <f>Z153/SUM(Z153,'Calculations white'!Z153,'Calculations asian'!Z153,'Calculations otherrace'!Z153)</f>
        <v>9.0452116518698181E-2</v>
      </c>
      <c r="AA198">
        <f>AA153/SUM(AA153,'Calculations white'!AA153,'Calculations asian'!AA153,'Calculations otherrace'!AA153)</f>
        <v>9.0794133172745609E-2</v>
      </c>
      <c r="AB198">
        <f>AB153/SUM(AB153,'Calculations white'!AB153,'Calculations asian'!AB153,'Calculations otherrace'!AB153)</f>
        <v>9.1135235170780343E-2</v>
      </c>
      <c r="AC198">
        <f>AC153/SUM(AC153,'Calculations white'!AC153,'Calculations asian'!AC153,'Calculations otherrace'!AC153)</f>
        <v>9.1475411563894021E-2</v>
      </c>
      <c r="AD198">
        <f>AD153/SUM(AD153,'Calculations white'!AD153,'Calculations asian'!AD153,'Calculations otherrace'!AD153)</f>
        <v>9.1814651239138401E-2</v>
      </c>
      <c r="AE198">
        <f>AE153/SUM(AE153,'Calculations white'!AE153,'Calculations asian'!AE153,'Calculations otherrace'!AE153)</f>
        <v>9.2152942933569806E-2</v>
      </c>
      <c r="AF198">
        <f>AF153/SUM(AF153,'Calculations white'!AF153,'Calculations asian'!AF153,'Calculations otherrace'!AF153)</f>
        <v>9.2490275248043652E-2</v>
      </c>
    </row>
    <row r="199" spans="1:32" x14ac:dyDescent="0.25">
      <c r="A199" t="s">
        <v>50</v>
      </c>
      <c r="B199">
        <f>B154/SUM(B154,'Calculations white'!B154,'Calculations asian'!B154,'Calculations otherrace'!B154)</f>
        <v>6.0999999999999992E-2</v>
      </c>
      <c r="C199">
        <f>C154/SUM(C154,'Calculations white'!C154,'Calculations asian'!C154,'Calculations otherrace'!C154)</f>
        <v>6.1263469418291971E-2</v>
      </c>
      <c r="D199">
        <f>D154/SUM(D154,'Calculations white'!D154,'Calculations asian'!D154,'Calculations otherrace'!D154)</f>
        <v>6.1551254129990796E-2</v>
      </c>
      <c r="E199">
        <f>E154/SUM(E154,'Calculations white'!E154,'Calculations asian'!E154,'Calculations otherrace'!E154)</f>
        <v>6.183347314923604E-2</v>
      </c>
      <c r="F199">
        <f>F154/SUM(F154,'Calculations white'!F154,'Calculations asian'!F154,'Calculations otherrace'!F154)</f>
        <v>6.2115050772568174E-2</v>
      </c>
      <c r="G199">
        <f>G154/SUM(G154,'Calculations white'!G154,'Calculations asian'!G154,'Calculations otherrace'!G154)</f>
        <v>6.2389193533327392E-2</v>
      </c>
      <c r="H199">
        <f>H154/SUM(H154,'Calculations white'!H154,'Calculations asian'!H154,'Calculations otherrace'!H154)</f>
        <v>6.2663367381315838E-2</v>
      </c>
      <c r="I199">
        <f>I154/SUM(I154,'Calculations white'!I154,'Calculations asian'!I154,'Calculations otherrace'!I154)</f>
        <v>6.29443878052309E-2</v>
      </c>
      <c r="J199">
        <f>J154/SUM(J154,'Calculations white'!J154,'Calculations asian'!J154,'Calculations otherrace'!J154)</f>
        <v>6.3227846576453861E-2</v>
      </c>
      <c r="K199">
        <f>K154/SUM(K154,'Calculations white'!K154,'Calculations asian'!K154,'Calculations otherrace'!K154)</f>
        <v>6.3505796714222684E-2</v>
      </c>
      <c r="L199">
        <f>L154/SUM(L154,'Calculations white'!L154,'Calculations asian'!L154,'Calculations otherrace'!L154)</f>
        <v>6.3775578035139474E-2</v>
      </c>
      <c r="M199">
        <f>M154/SUM(M154,'Calculations white'!M154,'Calculations asian'!M154,'Calculations otherrace'!M154)</f>
        <v>6.4050958751063092E-2</v>
      </c>
      <c r="N199">
        <f>N154/SUM(N154,'Calculations white'!N154,'Calculations asian'!N154,'Calculations otherrace'!N154)</f>
        <v>6.4325876579052005E-2</v>
      </c>
      <c r="O199">
        <f>O154/SUM(O154,'Calculations white'!O154,'Calculations asian'!O154,'Calculations otherrace'!O154)</f>
        <v>6.4600335780035989E-2</v>
      </c>
      <c r="P199">
        <f>P154/SUM(P154,'Calculations white'!P154,'Calculations asian'!P154,'Calculations otherrace'!P154)</f>
        <v>6.4874340230563599E-2</v>
      </c>
      <c r="Q199">
        <f>Q154/SUM(Q154,'Calculations white'!Q154,'Calculations asian'!Q154,'Calculations otherrace'!Q154)</f>
        <v>6.5147893430508058E-2</v>
      </c>
      <c r="R199">
        <f>R154/SUM(R154,'Calculations white'!R154,'Calculations asian'!R154,'Calculations otherrace'!R154)</f>
        <v>6.542099851080041E-2</v>
      </c>
      <c r="S199">
        <f>S154/SUM(S154,'Calculations white'!S154,'Calculations asian'!S154,'Calculations otherrace'!S154)</f>
        <v>6.5693658241185074E-2</v>
      </c>
      <c r="T199">
        <f>T154/SUM(T154,'Calculations white'!T154,'Calculations asian'!T154,'Calculations otherrace'!T154)</f>
        <v>6.5965875037992588E-2</v>
      </c>
      <c r="U199">
        <f>U154/SUM(U154,'Calculations white'!U154,'Calculations asian'!U154,'Calculations otherrace'!U154)</f>
        <v>6.6237650971922579E-2</v>
      </c>
      <c r="V199">
        <f>V154/SUM(V154,'Calculations white'!V154,'Calculations asian'!V154,'Calculations otherrace'!V154)</f>
        <v>6.6508987775833195E-2</v>
      </c>
      <c r="W199">
        <f>W154/SUM(W154,'Calculations white'!W154,'Calculations asian'!W154,'Calculations otherrace'!W154)</f>
        <v>6.6779886852531847E-2</v>
      </c>
      <c r="X199">
        <f>X154/SUM(X154,'Calculations white'!X154,'Calculations asian'!X154,'Calculations otherrace'!X154)</f>
        <v>6.7050349282561802E-2</v>
      </c>
      <c r="Y199">
        <f>Y154/SUM(Y154,'Calculations white'!Y154,'Calculations asian'!Y154,'Calculations otherrace'!Y154)</f>
        <v>6.7320375831979959E-2</v>
      </c>
      <c r="Z199">
        <f>Z154/SUM(Z154,'Calculations white'!Z154,'Calculations asian'!Z154,'Calculations otherrace'!Z154)</f>
        <v>6.7589966960121955E-2</v>
      </c>
      <c r="AA199">
        <f>AA154/SUM(AA154,'Calculations white'!AA154,'Calculations asian'!AA154,'Calculations otherrace'!AA154)</f>
        <v>6.7859122827349988E-2</v>
      </c>
      <c r="AB199">
        <f>AB154/SUM(AB154,'Calculations white'!AB154,'Calculations asian'!AB154,'Calculations otherrace'!AB154)</f>
        <v>6.812784330277781E-2</v>
      </c>
      <c r="AC199">
        <f>AC154/SUM(AC154,'Calculations white'!AC154,'Calculations asian'!AC154,'Calculations otherrace'!AC154)</f>
        <v>6.8396127971970935E-2</v>
      </c>
      <c r="AD199">
        <f>AD154/SUM(AD154,'Calculations white'!AD154,'Calculations asian'!AD154,'Calculations otherrace'!AD154)</f>
        <v>6.8663976144616154E-2</v>
      </c>
      <c r="AE199">
        <f>AE154/SUM(AE154,'Calculations white'!AE154,'Calculations asian'!AE154,'Calculations otherrace'!AE154)</f>
        <v>6.8931386862158051E-2</v>
      </c>
      <c r="AF199">
        <f>AF154/SUM(AF154,'Calculations white'!AF154,'Calculations asian'!AF154,'Calculations otherrace'!AF154)</f>
        <v>6.9198358905397425E-2</v>
      </c>
    </row>
    <row r="200" spans="1:32" x14ac:dyDescent="0.25">
      <c r="A200" t="s">
        <v>52</v>
      </c>
      <c r="B200">
        <f>B155/SUM(B155,'Calculations white'!B155,'Calculations asian'!B155,'Calculations otherrace'!B155)</f>
        <v>5.2127326150832494E-2</v>
      </c>
      <c r="C200">
        <f>C155/SUM(C155,'Calculations white'!C155,'Calculations asian'!C155,'Calculations otherrace'!C155)</f>
        <v>5.2356269887994911E-2</v>
      </c>
      <c r="D200">
        <f>D155/SUM(D155,'Calculations white'!D155,'Calculations asian'!D155,'Calculations otherrace'!D155)</f>
        <v>5.2606911945276016E-2</v>
      </c>
      <c r="E200">
        <f>E155/SUM(E155,'Calculations white'!E155,'Calculations asian'!E155,'Calculations otherrace'!E155)</f>
        <v>5.2852080297345727E-2</v>
      </c>
      <c r="F200">
        <f>F155/SUM(F155,'Calculations white'!F155,'Calculations asian'!F155,'Calculations otherrace'!F155)</f>
        <v>5.3096413881226948E-2</v>
      </c>
      <c r="G200">
        <f>G155/SUM(G155,'Calculations white'!G155,'Calculations asian'!G155,'Calculations otherrace'!G155)</f>
        <v>5.3333467278011581E-2</v>
      </c>
      <c r="H200">
        <f>H155/SUM(H155,'Calculations white'!H155,'Calculations asian'!H155,'Calculations otherrace'!H155)</f>
        <v>5.3569710410921012E-2</v>
      </c>
      <c r="I200">
        <f>I155/SUM(I155,'Calculations white'!I155,'Calculations asian'!I155,'Calculations otherrace'!I155)</f>
        <v>5.3812082508800076E-2</v>
      </c>
      <c r="J200">
        <f>J155/SUM(J155,'Calculations white'!J155,'Calculations asian'!J155,'Calculations otherrace'!J155)</f>
        <v>5.4056229559099216E-2</v>
      </c>
      <c r="K200">
        <f>K155/SUM(K155,'Calculations white'!K155,'Calculations asian'!K155,'Calculations otherrace'!K155)</f>
        <v>5.4295008638838592E-2</v>
      </c>
      <c r="L200">
        <f>L155/SUM(L155,'Calculations white'!L155,'Calculations asian'!L155,'Calculations otherrace'!L155)</f>
        <v>5.4528251674047616E-2</v>
      </c>
      <c r="M200">
        <f>M155/SUM(M155,'Calculations white'!M155,'Calculations asian'!M155,'Calculations otherrace'!M155)</f>
        <v>5.4764888147651333E-2</v>
      </c>
      <c r="N200">
        <f>N155/SUM(N155,'Calculations white'!N155,'Calculations asian'!N155,'Calculations otherrace'!N155)</f>
        <v>5.5000827808570178E-2</v>
      </c>
      <c r="O200">
        <f>O155/SUM(O155,'Calculations white'!O155,'Calculations asian'!O155,'Calculations otherrace'!O155)</f>
        <v>5.5236070911127672E-2</v>
      </c>
      <c r="P200">
        <f>P155/SUM(P155,'Calculations white'!P155,'Calculations asian'!P155,'Calculations otherrace'!P155)</f>
        <v>5.5470617430001187E-2</v>
      </c>
      <c r="Q200">
        <f>Q155/SUM(Q155,'Calculations white'!Q155,'Calculations asian'!Q155,'Calculations otherrace'!Q155)</f>
        <v>5.5704467069406335E-2</v>
      </c>
      <c r="R200">
        <f>R155/SUM(R155,'Calculations white'!R155,'Calculations asian'!R155,'Calculations otherrace'!R155)</f>
        <v>5.593761927224937E-2</v>
      </c>
      <c r="S200">
        <f>S155/SUM(S155,'Calculations white'!S155,'Calculations asian'!S155,'Calculations otherrace'!S155)</f>
        <v>5.6170073229241398E-2</v>
      </c>
      <c r="T200">
        <f>T155/SUM(T155,'Calculations white'!T155,'Calculations asian'!T155,'Calculations otherrace'!T155)</f>
        <v>5.6401827887967569E-2</v>
      </c>
      <c r="U200">
        <f>U155/SUM(U155,'Calculations white'!U155,'Calculations asian'!U155,'Calculations otherrace'!U155)</f>
        <v>5.6632881961903872E-2</v>
      </c>
      <c r="V200">
        <f>V155/SUM(V155,'Calculations white'!V155,'Calculations asian'!V155,'Calculations otherrace'!V155)</f>
        <v>5.6863233939375903E-2</v>
      </c>
      <c r="W200">
        <f>W155/SUM(W155,'Calculations white'!W155,'Calculations asian'!W155,'Calculations otherrace'!W155)</f>
        <v>5.7092882092454014E-2</v>
      </c>
      <c r="X200">
        <f>X155/SUM(X155,'Calculations white'!X155,'Calculations asian'!X155,'Calculations otherrace'!X155)</f>
        <v>5.7321824485778487E-2</v>
      </c>
      <c r="Y200">
        <f>Y155/SUM(Y155,'Calculations white'!Y155,'Calculations asian'!Y155,'Calculations otherrace'!Y155)</f>
        <v>5.7550058985308808E-2</v>
      </c>
      <c r="Z200">
        <f>Z155/SUM(Z155,'Calculations white'!Z155,'Calculations asian'!Z155,'Calculations otherrace'!Z155)</f>
        <v>5.7777583266992838E-2</v>
      </c>
      <c r="AA200">
        <f>AA155/SUM(AA155,'Calculations white'!AA155,'Calculations asian'!AA155,'Calculations otherrace'!AA155)</f>
        <v>5.8004394825351024E-2</v>
      </c>
      <c r="AB200">
        <f>AB155/SUM(AB155,'Calculations white'!AB155,'Calculations asian'!AB155,'Calculations otherrace'!AB155)</f>
        <v>5.8230490981968738E-2</v>
      </c>
      <c r="AC200">
        <f>AC155/SUM(AC155,'Calculations white'!AC155,'Calculations asian'!AC155,'Calculations otherrace'!AC155)</f>
        <v>5.8455868893895174E-2</v>
      </c>
      <c r="AD200">
        <f>AD155/SUM(AD155,'Calculations white'!AD155,'Calculations asian'!AD155,'Calculations otherrace'!AD155)</f>
        <v>5.8680525561942004E-2</v>
      </c>
      <c r="AE200">
        <f>AE155/SUM(AE155,'Calculations white'!AE155,'Calculations asian'!AE155,'Calculations otherrace'!AE155)</f>
        <v>5.8904457838879397E-2</v>
      </c>
      <c r="AF200">
        <f>AF155/SUM(AF155,'Calculations white'!AF155,'Calculations asian'!AF155,'Calculations otherrace'!AF155)</f>
        <v>5.9127662437524868E-2</v>
      </c>
    </row>
    <row r="201" spans="1:32" x14ac:dyDescent="0.25">
      <c r="A201" t="s">
        <v>54</v>
      </c>
      <c r="B201">
        <f>B156/SUM(B156,'Calculations white'!B156,'Calculations asian'!B156,'Calculations otherrace'!B156)</f>
        <v>5.899999999999999E-2</v>
      </c>
      <c r="C201">
        <f>C156/SUM(C156,'Calculations white'!C156,'Calculations asian'!C156,'Calculations otherrace'!C156)</f>
        <v>5.9236748280015079E-2</v>
      </c>
      <c r="D201">
        <f>D156/SUM(D156,'Calculations white'!D156,'Calculations asian'!D156,'Calculations otherrace'!D156)</f>
        <v>5.9496559239016755E-2</v>
      </c>
      <c r="E201">
        <f>E156/SUM(E156,'Calculations white'!E156,'Calculations asian'!E156,'Calculations otherrace'!E156)</f>
        <v>5.974875774766867E-2</v>
      </c>
      <c r="F201">
        <f>F156/SUM(F156,'Calculations white'!F156,'Calculations asian'!F156,'Calculations otherrace'!F156)</f>
        <v>5.9998900691835576E-2</v>
      </c>
      <c r="G201">
        <f>G156/SUM(G156,'Calculations white'!G156,'Calculations asian'!G156,'Calculations otherrace'!G156)</f>
        <v>6.0239183005790724E-2</v>
      </c>
      <c r="H201">
        <f>H156/SUM(H156,'Calculations white'!H156,'Calculations asian'!H156,'Calculations otherrace'!H156)</f>
        <v>6.0476181368500581E-2</v>
      </c>
      <c r="I201">
        <f>I156/SUM(I156,'Calculations white'!I156,'Calculations asian'!I156,'Calculations otherrace'!I156)</f>
        <v>6.0719238040846113E-2</v>
      </c>
      <c r="J201">
        <f>J156/SUM(J156,'Calculations white'!J156,'Calculations asian'!J156,'Calculations otherrace'!J156)</f>
        <v>6.0962712616384203E-2</v>
      </c>
      <c r="K201">
        <f>K156/SUM(K156,'Calculations white'!K156,'Calculations asian'!K156,'Calculations otherrace'!K156)</f>
        <v>6.1198797549606589E-2</v>
      </c>
      <c r="L201">
        <f>L156/SUM(L156,'Calculations white'!L156,'Calculations asian'!L156,'Calculations otherrace'!L156)</f>
        <v>6.1432320864122876E-2</v>
      </c>
      <c r="M201">
        <f>M156/SUM(M156,'Calculations white'!M156,'Calculations asian'!M156,'Calculations otherrace'!M156)</f>
        <v>6.1665329023649303E-2</v>
      </c>
      <c r="N201">
        <f>N156/SUM(N156,'Calculations white'!N156,'Calculations asian'!N156,'Calculations otherrace'!N156)</f>
        <v>6.1896392787318011E-2</v>
      </c>
      <c r="O201">
        <f>O156/SUM(O156,'Calculations white'!O156,'Calculations asian'!O156,'Calculations otherrace'!O156)</f>
        <v>6.2125509022712813E-2</v>
      </c>
      <c r="P201">
        <f>P156/SUM(P156,'Calculations white'!P156,'Calculations asian'!P156,'Calculations otherrace'!P156)</f>
        <v>6.2352675055156855E-2</v>
      </c>
      <c r="Q201">
        <f>Q156/SUM(Q156,'Calculations white'!Q156,'Calculations asian'!Q156,'Calculations otherrace'!Q156)</f>
        <v>6.2577888667421699E-2</v>
      </c>
      <c r="R201">
        <f>R156/SUM(R156,'Calculations white'!R156,'Calculations asian'!R156,'Calculations otherrace'!R156)</f>
        <v>6.2801148098786105E-2</v>
      </c>
      <c r="S201">
        <f>S156/SUM(S156,'Calculations white'!S156,'Calculations asian'!S156,'Calculations otherrace'!S156)</f>
        <v>6.3022452043474148E-2</v>
      </c>
      <c r="T201">
        <f>T156/SUM(T156,'Calculations white'!T156,'Calculations asian'!T156,'Calculations otherrace'!T156)</f>
        <v>6.3241799648501212E-2</v>
      </c>
      <c r="U201">
        <f>U156/SUM(U156,'Calculations white'!U156,'Calculations asian'!U156,'Calculations otherrace'!U156)</f>
        <v>6.3459190510955152E-2</v>
      </c>
      <c r="V201">
        <f>V156/SUM(V156,'Calculations white'!V156,'Calculations asian'!V156,'Calculations otherrace'!V156)</f>
        <v>6.3674624674741678E-2</v>
      </c>
      <c r="W201">
        <f>W156/SUM(W156,'Calculations white'!W156,'Calculations asian'!W156,'Calculations otherrace'!W156)</f>
        <v>6.3888102626822776E-2</v>
      </c>
      <c r="X201">
        <f>X156/SUM(X156,'Calculations white'!X156,'Calculations asian'!X156,'Calculations otherrace'!X156)</f>
        <v>6.4099625292973458E-2</v>
      </c>
      <c r="Y201">
        <f>Y156/SUM(Y156,'Calculations white'!Y156,'Calculations asian'!Y156,'Calculations otherrace'!Y156)</f>
        <v>6.4309194033085312E-2</v>
      </c>
      <c r="Z201">
        <f>Z156/SUM(Z156,'Calculations white'!Z156,'Calculations asian'!Z156,'Calculations otherrace'!Z156)</f>
        <v>6.4516810636043573E-2</v>
      </c>
      <c r="AA201">
        <f>AA156/SUM(AA156,'Calculations white'!AA156,'Calculations asian'!AA156,'Calculations otherrace'!AA156)</f>
        <v>6.4722477314204094E-2</v>
      </c>
      <c r="AB201">
        <f>AB156/SUM(AB156,'Calculations white'!AB156,'Calculations asian'!AB156,'Calculations otherrace'!AB156)</f>
        <v>6.4926196697494054E-2</v>
      </c>
      <c r="AC201">
        <f>AC156/SUM(AC156,'Calculations white'!AC156,'Calculations asian'!AC156,'Calculations otherrace'!AC156)</f>
        <v>6.5127971827163691E-2</v>
      </c>
      <c r="AD201">
        <f>AD156/SUM(AD156,'Calculations white'!AD156,'Calculations asian'!AD156,'Calculations otherrace'!AD156)</f>
        <v>6.5327806149212866E-2</v>
      </c>
      <c r="AE201">
        <f>AE156/SUM(AE156,'Calculations white'!AE156,'Calculations asian'!AE156,'Calculations otherrace'!AE156)</f>
        <v>6.5525703507515617E-2</v>
      </c>
      <c r="AF201">
        <f>AF156/SUM(AF156,'Calculations white'!AF156,'Calculations asian'!AF156,'Calculations otherrace'!AF156)</f>
        <v>6.572166813666748E-2</v>
      </c>
    </row>
    <row r="202" spans="1:32" x14ac:dyDescent="0.25">
      <c r="A202" t="s">
        <v>56</v>
      </c>
      <c r="B202">
        <f>B157/SUM(B157,'Calculations white'!B157,'Calculations asian'!B157,'Calculations otherrace'!B157)</f>
        <v>9.4E-2</v>
      </c>
      <c r="C202">
        <f>C157/SUM(C157,'Calculations white'!C157,'Calculations asian'!C157,'Calculations otherrace'!C157)</f>
        <v>9.4368931227121172E-2</v>
      </c>
      <c r="D202">
        <f>D157/SUM(D157,'Calculations white'!D157,'Calculations asian'!D157,'Calculations otherrace'!D157)</f>
        <v>9.477087733075977E-2</v>
      </c>
      <c r="E202">
        <f>E157/SUM(E157,'Calculations white'!E157,'Calculations asian'!E157,'Calculations otherrace'!E157)</f>
        <v>9.5164345160817884E-2</v>
      </c>
      <c r="F202">
        <f>F157/SUM(F157,'Calculations white'!F157,'Calculations asian'!F157,'Calculations otherrace'!F157)</f>
        <v>9.5556080351583E-2</v>
      </c>
      <c r="G202">
        <f>G157/SUM(G157,'Calculations white'!G157,'Calculations asian'!G157,'Calculations otherrace'!G157)</f>
        <v>9.5936676112723829E-2</v>
      </c>
      <c r="H202">
        <f>H157/SUM(H157,'Calculations white'!H157,'Calculations asian'!H157,'Calculations otherrace'!H157)</f>
        <v>9.6316400639942512E-2</v>
      </c>
      <c r="I202">
        <f>I157/SUM(I157,'Calculations white'!I157,'Calculations asian'!I157,'Calculations otherrace'!I157)</f>
        <v>9.6704573626770929E-2</v>
      </c>
      <c r="J202">
        <f>J157/SUM(J157,'Calculations white'!J157,'Calculations asian'!J157,'Calculations otherrace'!J157)</f>
        <v>9.7095057469993459E-2</v>
      </c>
      <c r="K202">
        <f>K157/SUM(K157,'Calculations white'!K157,'Calculations asian'!K157,'Calculations otherrace'!K157)</f>
        <v>9.7476837037723987E-2</v>
      </c>
      <c r="L202">
        <f>L157/SUM(L157,'Calculations white'!L157,'Calculations asian'!L157,'Calculations otherrace'!L157)</f>
        <v>9.7846705991095018E-2</v>
      </c>
      <c r="M202">
        <f>M157/SUM(M157,'Calculations white'!M157,'Calculations asian'!M157,'Calculations otherrace'!M157)</f>
        <v>9.8223020338296579E-2</v>
      </c>
      <c r="N202">
        <f>N157/SUM(N157,'Calculations white'!N157,'Calculations asian'!N157,'Calculations otherrace'!N157)</f>
        <v>9.8597619633451886E-2</v>
      </c>
      <c r="O202">
        <f>O157/SUM(O157,'Calculations white'!O157,'Calculations asian'!O157,'Calculations otherrace'!O157)</f>
        <v>9.8970486492760856E-2</v>
      </c>
      <c r="P202">
        <f>P157/SUM(P157,'Calculations white'!P157,'Calculations asian'!P157,'Calculations otherrace'!P157)</f>
        <v>9.9341603550226157E-2</v>
      </c>
      <c r="Q202">
        <f>Q157/SUM(Q157,'Calculations white'!Q157,'Calculations asian'!Q157,'Calculations otherrace'!Q157)</f>
        <v>9.9710953480319331E-2</v>
      </c>
      <c r="R202">
        <f>R157/SUM(R157,'Calculations white'!R157,'Calculations asian'!R157,'Calculations otherrace'!R157)</f>
        <v>0.10007851901998306</v>
      </c>
      <c r="S202">
        <f>S157/SUM(S157,'Calculations white'!S157,'Calculations asian'!S157,'Calculations otherrace'!S157)</f>
        <v>0.10044428298996419</v>
      </c>
      <c r="T202">
        <f>T157/SUM(T157,'Calculations white'!T157,'Calculations asian'!T157,'Calculations otherrace'!T157)</f>
        <v>0.10080822831547522</v>
      </c>
      <c r="U202">
        <f>U157/SUM(U157,'Calculations white'!U157,'Calculations asian'!U157,'Calculations otherrace'!U157)</f>
        <v>0.10117033804617902</v>
      </c>
      <c r="V202">
        <f>V157/SUM(V157,'Calculations white'!V157,'Calculations asian'!V157,'Calculations otherrace'!V157)</f>
        <v>0.10153059537549677</v>
      </c>
      <c r="W202">
        <f>W157/SUM(W157,'Calculations white'!W157,'Calculations asian'!W157,'Calculations otherrace'!W157)</f>
        <v>0.10188898365923822</v>
      </c>
      <c r="X202">
        <f>X157/SUM(X157,'Calculations white'!X157,'Calculations asian'!X157,'Calculations otherrace'!X157)</f>
        <v>0.10224548643355219</v>
      </c>
      <c r="Y202">
        <f>Y157/SUM(Y157,'Calculations white'!Y157,'Calculations asian'!Y157,'Calculations otherrace'!Y157)</f>
        <v>0.10260008743219973</v>
      </c>
      <c r="Z202">
        <f>Z157/SUM(Z157,'Calculations white'!Z157,'Calculations asian'!Z157,'Calculations otherrace'!Z157)</f>
        <v>0.10295277060315071</v>
      </c>
      <c r="AA202">
        <f>AA157/SUM(AA157,'Calculations white'!AA157,'Calculations asian'!AA157,'Calculations otherrace'!AA157)</f>
        <v>0.10330352012450758</v>
      </c>
      <c r="AB202">
        <f>AB157/SUM(AB157,'Calculations white'!AB157,'Calculations asian'!AB157,'Calculations otherrace'!AB157)</f>
        <v>0.10365232041975544</v>
      </c>
      <c r="AC202">
        <f>AC157/SUM(AC157,'Calculations white'!AC157,'Calculations asian'!AC157,'Calculations otherrace'!AC157)</f>
        <v>0.10399915617234705</v>
      </c>
      <c r="AD202">
        <f>AD157/SUM(AD157,'Calculations white'!AD157,'Calculations asian'!AD157,'Calculations otherrace'!AD157)</f>
        <v>0.10434401233962307</v>
      </c>
      <c r="AE202">
        <f>AE157/SUM(AE157,'Calculations white'!AE157,'Calculations asian'!AE157,'Calculations otherrace'!AE157)</f>
        <v>0.10468687416607571</v>
      </c>
      <c r="AF202">
        <f>AF157/SUM(AF157,'Calculations white'!AF157,'Calculations asian'!AF157,'Calculations otherrace'!AF157)</f>
        <v>0.10502772719595987</v>
      </c>
    </row>
    <row r="203" spans="1:32" x14ac:dyDescent="0.25">
      <c r="A203" t="s">
        <v>58</v>
      </c>
      <c r="B203">
        <f>B158/SUM(B158,'Calculations white'!B158,'Calculations asian'!B158,'Calculations otherrace'!B158)</f>
        <v>7.6999999999999999E-2</v>
      </c>
      <c r="C203">
        <f>C158/SUM(C158,'Calculations white'!C158,'Calculations asian'!C158,'Calculations otherrace'!C158)</f>
        <v>7.7316094472784647E-2</v>
      </c>
      <c r="D203">
        <f>D158/SUM(D158,'Calculations white'!D158,'Calculations asian'!D158,'Calculations otherrace'!D158)</f>
        <v>7.7661039612355626E-2</v>
      </c>
      <c r="E203">
        <f>E158/SUM(E158,'Calculations white'!E158,'Calculations asian'!E158,'Calculations otherrace'!E158)</f>
        <v>7.799890593253854E-2</v>
      </c>
      <c r="F203">
        <f>F158/SUM(F158,'Calculations white'!F158,'Calculations asian'!F158,'Calculations otherrace'!F158)</f>
        <v>7.8335601471403546E-2</v>
      </c>
      <c r="G203">
        <f>G158/SUM(G158,'Calculations white'!G158,'Calculations asian'!G158,'Calculations otherrace'!G158)</f>
        <v>7.8662910943344683E-2</v>
      </c>
      <c r="H203">
        <f>H158/SUM(H158,'Calculations white'!H158,'Calculations asian'!H158,'Calculations otherrace'!H158)</f>
        <v>7.8989702305552661E-2</v>
      </c>
      <c r="I203">
        <f>I158/SUM(I158,'Calculations white'!I158,'Calculations asian'!I158,'Calculations otherrace'!I158)</f>
        <v>7.9324253578776358E-2</v>
      </c>
      <c r="J203">
        <f>J158/SUM(J158,'Calculations white'!J158,'Calculations asian'!J158,'Calculations otherrace'!J158)</f>
        <v>7.9661184153533876E-2</v>
      </c>
      <c r="K203">
        <f>K158/SUM(K158,'Calculations white'!K158,'Calculations asian'!K158,'Calculations otherrace'!K158)</f>
        <v>7.9990953992148145E-2</v>
      </c>
      <c r="L203">
        <f>L158/SUM(L158,'Calculations white'!L158,'Calculations asian'!L158,'Calculations otherrace'!L158)</f>
        <v>8.0311032573343932E-2</v>
      </c>
      <c r="M203">
        <f>M158/SUM(M158,'Calculations white'!M158,'Calculations asian'!M158,'Calculations otherrace'!M158)</f>
        <v>8.0636917971782254E-2</v>
      </c>
      <c r="N203">
        <f>N158/SUM(N158,'Calculations white'!N158,'Calculations asian'!N158,'Calculations otherrace'!N158)</f>
        <v>8.0961714610236088E-2</v>
      </c>
      <c r="O203">
        <f>O158/SUM(O158,'Calculations white'!O158,'Calculations asian'!O158,'Calculations otherrace'!O158)</f>
        <v>8.1285413331688802E-2</v>
      </c>
      <c r="P203">
        <f>P158/SUM(P158,'Calculations white'!P158,'Calculations asian'!P158,'Calculations otherrace'!P158)</f>
        <v>8.1608004743262366E-2</v>
      </c>
      <c r="Q203">
        <f>Q158/SUM(Q158,'Calculations white'!Q158,'Calculations asian'!Q158,'Calculations otherrace'!Q158)</f>
        <v>8.1929479233882135E-2</v>
      </c>
      <c r="R203">
        <f>R158/SUM(R158,'Calculations white'!R158,'Calculations asian'!R158,'Calculations otherrace'!R158)</f>
        <v>8.2249826991662847E-2</v>
      </c>
      <c r="S203">
        <f>S158/SUM(S158,'Calculations white'!S158,'Calculations asian'!S158,'Calculations otherrace'!S158)</f>
        <v>8.2569038021005903E-2</v>
      </c>
      <c r="T203">
        <f>T158/SUM(T158,'Calculations white'!T158,'Calculations asian'!T158,'Calculations otherrace'!T158)</f>
        <v>8.2887102159401163E-2</v>
      </c>
      <c r="U203">
        <f>U158/SUM(U158,'Calculations white'!U158,'Calculations asian'!U158,'Calculations otherrace'!U158)</f>
        <v>8.32040090939246E-2</v>
      </c>
      <c r="V203">
        <f>V158/SUM(V158,'Calculations white'!V158,'Calculations asian'!V158,'Calculations otherrace'!V158)</f>
        <v>8.3519748377424444E-2</v>
      </c>
      <c r="W203">
        <f>W158/SUM(W158,'Calculations white'!W158,'Calculations asian'!W158,'Calculations otherrace'!W158)</f>
        <v>8.3834309444391603E-2</v>
      </c>
      <c r="X203">
        <f>X158/SUM(X158,'Calculations white'!X158,'Calculations asian'!X158,'Calculations otherrace'!X158)</f>
        <v>8.4147681626505808E-2</v>
      </c>
      <c r="Y203">
        <f>Y158/SUM(Y158,'Calculations white'!Y158,'Calculations asian'!Y158,'Calculations otherrace'!Y158)</f>
        <v>8.4459854167852691E-2</v>
      </c>
      <c r="Z203">
        <f>Z158/SUM(Z158,'Calculations white'!Z158,'Calculations asian'!Z158,'Calculations otherrace'!Z158)</f>
        <v>8.4770816239808186E-2</v>
      </c>
      <c r="AA203">
        <f>AA158/SUM(AA158,'Calculations white'!AA158,'Calculations asian'!AA158,'Calculations otherrace'!AA158)</f>
        <v>8.5080556955585085E-2</v>
      </c>
      <c r="AB203">
        <f>AB158/SUM(AB158,'Calculations white'!AB158,'Calculations asian'!AB158,'Calculations otherrace'!AB158)</f>
        <v>8.5389065384436136E-2</v>
      </c>
      <c r="AC203">
        <f>AC158/SUM(AC158,'Calculations white'!AC158,'Calculations asian'!AC158,'Calculations otherrace'!AC158)</f>
        <v>8.5696330565513568E-2</v>
      </c>
      <c r="AD203">
        <f>AD158/SUM(AD158,'Calculations white'!AD158,'Calculations asian'!AD158,'Calculations otherrace'!AD158)</f>
        <v>8.6002341521378187E-2</v>
      </c>
      <c r="AE203">
        <f>AE158/SUM(AE158,'Calculations white'!AE158,'Calculations asian'!AE158,'Calculations otherrace'!AE158)</f>
        <v>8.6307087271159239E-2</v>
      </c>
      <c r="AF203">
        <f>AF158/SUM(AF158,'Calculations white'!AF158,'Calculations asian'!AF158,'Calculations otherrace'!AF158)</f>
        <v>8.6610556843360179E-2</v>
      </c>
    </row>
    <row r="204" spans="1:32" x14ac:dyDescent="0.25">
      <c r="A204" t="s">
        <v>60</v>
      </c>
      <c r="B204">
        <f>B159/SUM(B159,'Calculations white'!B159,'Calculations asian'!B159,'Calculations otherrace'!B159)</f>
        <v>0.182</v>
      </c>
      <c r="C204">
        <f>C159/SUM(C159,'Calculations white'!C159,'Calculations asian'!C159,'Calculations otherrace'!C159)</f>
        <v>0.18266242808009198</v>
      </c>
      <c r="D204">
        <f>D159/SUM(D159,'Calculations white'!D159,'Calculations asian'!D159,'Calculations otherrace'!D159)</f>
        <v>0.18337653870869583</v>
      </c>
      <c r="E204">
        <f>E159/SUM(E159,'Calculations white'!E159,'Calculations asian'!E159,'Calculations otherrace'!E159)</f>
        <v>0.1840776591017983</v>
      </c>
      <c r="F204">
        <f>F159/SUM(F159,'Calculations white'!F159,'Calculations asian'!F159,'Calculations otherrace'!F159)</f>
        <v>0.18477485725158263</v>
      </c>
      <c r="G204">
        <f>G159/SUM(G159,'Calculations white'!G159,'Calculations asian'!G159,'Calculations otherrace'!G159)</f>
        <v>0.18545552789322572</v>
      </c>
      <c r="H204">
        <f>H159/SUM(H159,'Calculations white'!H159,'Calculations asian'!H159,'Calculations otherrace'!H159)</f>
        <v>0.18613765965134502</v>
      </c>
      <c r="I204">
        <f>I159/SUM(I159,'Calculations white'!I159,'Calculations asian'!I159,'Calculations otherrace'!I159)</f>
        <v>0.18682995992655935</v>
      </c>
      <c r="J204">
        <f>J159/SUM(J159,'Calculations white'!J159,'Calculations asian'!J159,'Calculations otherrace'!J159)</f>
        <v>0.18752532911731268</v>
      </c>
      <c r="K204">
        <f>K159/SUM(K159,'Calculations white'!K159,'Calculations asian'!K159,'Calculations otherrace'!K159)</f>
        <v>0.18820611812402294</v>
      </c>
      <c r="L204">
        <f>L159/SUM(L159,'Calculations white'!L159,'Calculations asian'!L159,'Calculations otherrace'!L159)</f>
        <v>0.18885278094969568</v>
      </c>
      <c r="M204">
        <f>M159/SUM(M159,'Calculations white'!M159,'Calculations asian'!M159,'Calculations otherrace'!M159)</f>
        <v>0.18951722459586184</v>
      </c>
      <c r="N204">
        <f>N159/SUM(N159,'Calculations white'!N159,'Calculations asian'!N159,'Calculations otherrace'!N159)</f>
        <v>0.19017739107317216</v>
      </c>
      <c r="O204">
        <f>O159/SUM(O159,'Calculations white'!O159,'Calculations asian'!O159,'Calculations otherrace'!O159)</f>
        <v>0.19083322794528471</v>
      </c>
      <c r="P204">
        <f>P159/SUM(P159,'Calculations white'!P159,'Calculations asian'!P159,'Calculations otherrace'!P159)</f>
        <v>0.191484684075929</v>
      </c>
      <c r="Q204">
        <f>Q159/SUM(Q159,'Calculations white'!Q159,'Calculations asian'!Q159,'Calculations otherrace'!Q159)</f>
        <v>0.19213170965948573</v>
      </c>
      <c r="R204">
        <f>R159/SUM(R159,'Calculations white'!R159,'Calculations asian'!R159,'Calculations otherrace'!R159)</f>
        <v>0.19277425624928693</v>
      </c>
      <c r="S204">
        <f>S159/SUM(S159,'Calculations white'!S159,'Calculations asian'!S159,'Calculations otherrace'!S159)</f>
        <v>0.19341227678367276</v>
      </c>
      <c r="T204">
        <f>T159/SUM(T159,'Calculations white'!T159,'Calculations asian'!T159,'Calculations otherrace'!T159)</f>
        <v>0.19404572560984537</v>
      </c>
      <c r="U204">
        <f>U159/SUM(U159,'Calculations white'!U159,'Calculations asian'!U159,'Calculations otherrace'!U159)</f>
        <v>0.19467455850555609</v>
      </c>
      <c r="V204">
        <f>V159/SUM(V159,'Calculations white'!V159,'Calculations asian'!V159,'Calculations otherrace'!V159)</f>
        <v>0.1952987326986719</v>
      </c>
      <c r="W204">
        <f>W159/SUM(W159,'Calculations white'!W159,'Calculations asian'!W159,'Calculations otherrace'!W159)</f>
        <v>0.19591820688466435</v>
      </c>
      <c r="X204">
        <f>X159/SUM(X159,'Calculations white'!X159,'Calculations asian'!X159,'Calculations otherrace'!X159)</f>
        <v>0.19653294124206275</v>
      </c>
      <c r="Y204">
        <f>Y159/SUM(Y159,'Calculations white'!Y159,'Calculations asian'!Y159,'Calculations otherrace'!Y159)</f>
        <v>0.19714289744592159</v>
      </c>
      <c r="Z204">
        <f>Z159/SUM(Z159,'Calculations white'!Z159,'Calculations asian'!Z159,'Calculations otherrace'!Z159)</f>
        <v>0.19774803867934665</v>
      </c>
      <c r="AA204">
        <f>AA159/SUM(AA159,'Calculations white'!AA159,'Calculations asian'!AA159,'Calculations otherrace'!AA159)</f>
        <v>0.19834832964313245</v>
      </c>
      <c r="AB204">
        <f>AB159/SUM(AB159,'Calculations white'!AB159,'Calculations asian'!AB159,'Calculations otherrace'!AB159)</f>
        <v>0.19894373656355327</v>
      </c>
      <c r="AC204">
        <f>AC159/SUM(AC159,'Calculations white'!AC159,'Calculations asian'!AC159,'Calculations otherrace'!AC159)</f>
        <v>0.19953422719836619</v>
      </c>
      <c r="AD204">
        <f>AD159/SUM(AD159,'Calculations white'!AD159,'Calculations asian'!AD159,'Calculations otherrace'!AD159)</f>
        <v>0.20011977084107097</v>
      </c>
      <c r="AE204">
        <f>AE159/SUM(AE159,'Calculations white'!AE159,'Calculations asian'!AE159,'Calculations otherrace'!AE159)</f>
        <v>0.20070033832348169</v>
      </c>
      <c r="AF204">
        <f>AF159/SUM(AF159,'Calculations white'!AF159,'Calculations asian'!AF159,'Calculations otherrace'!AF159)</f>
        <v>0.20127590201666101</v>
      </c>
    </row>
    <row r="205" spans="1:32" x14ac:dyDescent="0.25">
      <c r="A205" t="s">
        <v>62</v>
      </c>
      <c r="B205">
        <f>B160/SUM(B160,'Calculations white'!B160,'Calculations asian'!B160,'Calculations otherrace'!B160)</f>
        <v>9.5433526011560757E-2</v>
      </c>
      <c r="C205">
        <f>C160/SUM(C160,'Calculations white'!C160,'Calculations asian'!C160,'Calculations otherrace'!C160)</f>
        <v>9.5807454027315164E-2</v>
      </c>
      <c r="D205">
        <f>D160/SUM(D160,'Calculations white'!D160,'Calculations asian'!D160,'Calculations otherrace'!D160)</f>
        <v>9.6214798929804807E-2</v>
      </c>
      <c r="E205">
        <f>E160/SUM(E160,'Calculations white'!E160,'Calculations asian'!E160,'Calculations otherrace'!E160)</f>
        <v>9.661351454762987E-2</v>
      </c>
      <c r="F205">
        <f>F160/SUM(F160,'Calculations white'!F160,'Calculations asian'!F160,'Calculations otherrace'!F160)</f>
        <v>9.7010433479819302E-2</v>
      </c>
      <c r="G205">
        <f>G160/SUM(G160,'Calculations white'!G160,'Calculations asian'!G160,'Calculations otherrace'!G160)</f>
        <v>9.7396024923733879E-2</v>
      </c>
      <c r="H205">
        <f>H160/SUM(H160,'Calculations white'!H160,'Calculations asian'!H160,'Calculations otherrace'!H160)</f>
        <v>9.7780688964588899E-2</v>
      </c>
      <c r="I205">
        <f>I160/SUM(I160,'Calculations white'!I160,'Calculations asian'!I160,'Calculations otherrace'!I160)</f>
        <v>9.8173864861037033E-2</v>
      </c>
      <c r="J205">
        <f>J160/SUM(J160,'Calculations white'!J160,'Calculations asian'!J160,'Calculations otherrace'!J160)</f>
        <v>9.856933228835342E-2</v>
      </c>
      <c r="K205">
        <f>K160/SUM(K160,'Calculations white'!K160,'Calculations asian'!K160,'Calculations otherrace'!K160)</f>
        <v>9.8955932774047087E-2</v>
      </c>
      <c r="L205">
        <f>L160/SUM(L160,'Calculations white'!L160,'Calculations asian'!L160,'Calculations otherrace'!L160)</f>
        <v>9.9330441218908189E-2</v>
      </c>
      <c r="M205">
        <f>M160/SUM(M160,'Calculations white'!M160,'Calculations asian'!M160,'Calculations otherrace'!M160)</f>
        <v>9.9711418677705832E-2</v>
      </c>
      <c r="N205">
        <f>N160/SUM(N160,'Calculations white'!N160,'Calculations asian'!N160,'Calculations otherrace'!N160)</f>
        <v>0.10009061062282491</v>
      </c>
      <c r="O205">
        <f>O160/SUM(O160,'Calculations white'!O160,'Calculations asian'!O160,'Calculations otherrace'!O160)</f>
        <v>0.10046799893170018</v>
      </c>
      <c r="P205">
        <f>P160/SUM(P160,'Calculations white'!P160,'Calculations asian'!P160,'Calculations otherrace'!P160)</f>
        <v>0.10084356555228299</v>
      </c>
      <c r="Q205">
        <f>Q160/SUM(Q160,'Calculations white'!Q160,'Calculations asian'!Q160,'Calculations otherrace'!Q160)</f>
        <v>0.10121729252561851</v>
      </c>
      <c r="R205">
        <f>R160/SUM(R160,'Calculations white'!R160,'Calculations asian'!R160,'Calculations otherrace'!R160)</f>
        <v>0.10158916200768872</v>
      </c>
      <c r="S205">
        <f>S160/SUM(S160,'Calculations white'!S160,'Calculations asian'!S160,'Calculations otherrace'!S160)</f>
        <v>0.10195915629051994</v>
      </c>
      <c r="T205">
        <f>T160/SUM(T160,'Calculations white'!T160,'Calculations asian'!T160,'Calculations otherrace'!T160)</f>
        <v>0.10232725782255223</v>
      </c>
      <c r="U205">
        <f>U160/SUM(U160,'Calculations white'!U160,'Calculations asian'!U160,'Calculations otherrace'!U160)</f>
        <v>0.10269344922827052</v>
      </c>
      <c r="V205">
        <f>V160/SUM(V160,'Calculations white'!V160,'Calculations asian'!V160,'Calculations otherrace'!V160)</f>
        <v>0.10305771332709793</v>
      </c>
      <c r="W205">
        <f>W160/SUM(W160,'Calculations white'!W160,'Calculations asian'!W160,'Calculations otherrace'!W160)</f>
        <v>0.10342003315155368</v>
      </c>
      <c r="X205">
        <f>X160/SUM(X160,'Calculations white'!X160,'Calculations asian'!X160,'Calculations otherrace'!X160)</f>
        <v>0.10378039196467653</v>
      </c>
      <c r="Y205">
        <f>Y160/SUM(Y160,'Calculations white'!Y160,'Calculations asian'!Y160,'Calculations otherrace'!Y160)</f>
        <v>0.104138773276717</v>
      </c>
      <c r="Z205">
        <f>Z160/SUM(Z160,'Calculations white'!Z160,'Calculations asian'!Z160,'Calculations otherrace'!Z160)</f>
        <v>0.10449516086110373</v>
      </c>
      <c r="AA205">
        <f>AA160/SUM(AA160,'Calculations white'!AA160,'Calculations asian'!AA160,'Calculations otherrace'!AA160)</f>
        <v>0.10484953876968812</v>
      </c>
      <c r="AB205">
        <f>AB160/SUM(AB160,'Calculations white'!AB160,'Calculations asian'!AB160,'Calculations otherrace'!AB160)</f>
        <v>0.10520189134727037</v>
      </c>
      <c r="AC205">
        <f>AC160/SUM(AC160,'Calculations white'!AC160,'Calculations asian'!AC160,'Calculations otherrace'!AC160)</f>
        <v>0.10555220324541786</v>
      </c>
      <c r="AD205">
        <f>AD160/SUM(AD160,'Calculations white'!AD160,'Calculations asian'!AD160,'Calculations otherrace'!AD160)</f>
        <v>0.10590045943557806</v>
      </c>
      <c r="AE205">
        <f>AE160/SUM(AE160,'Calculations white'!AE160,'Calculations asian'!AE160,'Calculations otherrace'!AE160)</f>
        <v>0.10624664522149668</v>
      </c>
      <c r="AF205">
        <f>AF160/SUM(AF160,'Calculations white'!AF160,'Calculations asian'!AF160,'Calculations otherrace'!AF160)</f>
        <v>0.10659074625094796</v>
      </c>
    </row>
    <row r="206" spans="1:32" x14ac:dyDescent="0.25">
      <c r="A206" t="s">
        <v>64</v>
      </c>
      <c r="B206">
        <f>B161/SUM(B161,'Calculations white'!B161,'Calculations asian'!B161,'Calculations otherrace'!B161)</f>
        <v>0.104</v>
      </c>
      <c r="C206">
        <f>C161/SUM(C161,'Calculations white'!C161,'Calculations asian'!C161,'Calculations otherrace'!C161)</f>
        <v>0.1043919507808309</v>
      </c>
      <c r="D206">
        <f>D161/SUM(D161,'Calculations white'!D161,'Calculations asian'!D161,'Calculations otherrace'!D161)</f>
        <v>0.10481881885941242</v>
      </c>
      <c r="E206">
        <f>E161/SUM(E161,'Calculations white'!E161,'Calculations asian'!E161,'Calculations otherrace'!E161)</f>
        <v>0.10523594162492973</v>
      </c>
      <c r="F206">
        <f>F161/SUM(F161,'Calculations white'!F161,'Calculations asian'!F161,'Calculations otherrace'!F161)</f>
        <v>0.10565065012713601</v>
      </c>
      <c r="G206">
        <f>G161/SUM(G161,'Calculations white'!G161,'Calculations asian'!G161,'Calculations otherrace'!G161)</f>
        <v>0.10605268924691681</v>
      </c>
      <c r="H206">
        <f>H161/SUM(H161,'Calculations white'!H161,'Calculations asian'!H161,'Calculations otherrace'!H161)</f>
        <v>0.10645289175973197</v>
      </c>
      <c r="I206">
        <f>I161/SUM(I161,'Calculations white'!I161,'Calculations asian'!I161,'Calculations otherrace'!I161)</f>
        <v>0.10686166644899718</v>
      </c>
      <c r="J206">
        <f>J161/SUM(J161,'Calculations white'!J161,'Calculations asian'!J161,'Calculations otherrace'!J161)</f>
        <v>0.10727221163373755</v>
      </c>
      <c r="K206">
        <f>K161/SUM(K161,'Calculations white'!K161,'Calculations asian'!K161,'Calculations otherrace'!K161)</f>
        <v>0.10767275863242744</v>
      </c>
      <c r="L206">
        <f>L161/SUM(L161,'Calculations white'!L161,'Calculations asian'!L161,'Calculations otherrace'!L161)</f>
        <v>0.10806134516961041</v>
      </c>
      <c r="M206">
        <f>M161/SUM(M161,'Calculations white'!M161,'Calculations asian'!M161,'Calculations otherrace'!M161)</f>
        <v>0.1084553525188066</v>
      </c>
      <c r="N206">
        <f>N161/SUM(N161,'Calculations white'!N161,'Calculations asian'!N161,'Calculations otherrace'!N161)</f>
        <v>0.10884693717385246</v>
      </c>
      <c r="O206">
        <f>O161/SUM(O161,'Calculations white'!O161,'Calculations asian'!O161,'Calculations otherrace'!O161)</f>
        <v>0.10923607902870652</v>
      </c>
      <c r="P206">
        <f>P161/SUM(P161,'Calculations white'!P161,'Calculations asian'!P161,'Calculations otherrace'!P161)</f>
        <v>0.10962275838301265</v>
      </c>
      <c r="Q206">
        <f>Q161/SUM(Q161,'Calculations white'!Q161,'Calculations asian'!Q161,'Calculations otherrace'!Q161)</f>
        <v>0.11000695596246138</v>
      </c>
      <c r="R206">
        <f>R161/SUM(R161,'Calculations white'!R161,'Calculations asian'!R161,'Calculations otherrace'!R161)</f>
        <v>0.11038865293805958</v>
      </c>
      <c r="S206">
        <f>S161/SUM(S161,'Calculations white'!S161,'Calculations asian'!S161,'Calculations otherrace'!S161)</f>
        <v>0.11076783094431644</v>
      </c>
      <c r="T206">
        <f>T161/SUM(T161,'Calculations white'!T161,'Calculations asian'!T161,'Calculations otherrace'!T161)</f>
        <v>0.11114447209636105</v>
      </c>
      <c r="U206">
        <f>U161/SUM(U161,'Calculations white'!U161,'Calculations asian'!U161,'Calculations otherrace'!U161)</f>
        <v>0.11151855900600151</v>
      </c>
      <c r="V206">
        <f>V161/SUM(V161,'Calculations white'!V161,'Calculations asian'!V161,'Calculations otherrace'!V161)</f>
        <v>0.11189007479674032</v>
      </c>
      <c r="W206">
        <f>W161/SUM(W161,'Calculations white'!W161,'Calculations asian'!W161,'Calculations otherrace'!W161)</f>
        <v>0.11225900311776349</v>
      </c>
      <c r="X206">
        <f>X161/SUM(X161,'Calculations white'!X161,'Calculations asian'!X161,'Calculations otherrace'!X161)</f>
        <v>0.11262532815691587</v>
      </c>
      <c r="Y206">
        <f>Y161/SUM(Y161,'Calculations white'!Y161,'Calculations asian'!Y161,'Calculations otherrace'!Y161)</f>
        <v>0.11298903465268222</v>
      </c>
      <c r="Z206">
        <f>Z161/SUM(Z161,'Calculations white'!Z161,'Calculations asian'!Z161,'Calculations otherrace'!Z161)</f>
        <v>0.11335010790519083</v>
      </c>
      <c r="AA206">
        <f>AA161/SUM(AA161,'Calculations white'!AA161,'Calculations asian'!AA161,'Calculations otherrace'!AA161)</f>
        <v>0.11370853378625927</v>
      </c>
      <c r="AB206">
        <f>AB161/SUM(AB161,'Calculations white'!AB161,'Calculations asian'!AB161,'Calculations otherrace'!AB161)</f>
        <v>0.11406429874849951</v>
      </c>
      <c r="AC206">
        <f>AC161/SUM(AC161,'Calculations white'!AC161,'Calculations asian'!AC161,'Calculations otherrace'!AC161)</f>
        <v>0.11441738983350426</v>
      </c>
      <c r="AD206">
        <f>AD161/SUM(AD161,'Calculations white'!AD161,'Calculations asian'!AD161,'Calculations otherrace'!AD161)</f>
        <v>0.11476779467913482</v>
      </c>
      <c r="AE206">
        <f>AE161/SUM(AE161,'Calculations white'!AE161,'Calculations asian'!AE161,'Calculations otherrace'!AE161)</f>
        <v>0.11511550152593078</v>
      </c>
      <c r="AF206">
        <f>AF161/SUM(AF161,'Calculations white'!AF161,'Calculations asian'!AF161,'Calculations otherrace'!AF161)</f>
        <v>0.11546049922266369</v>
      </c>
    </row>
    <row r="207" spans="1:32" x14ac:dyDescent="0.25">
      <c r="A207" t="s">
        <v>66</v>
      </c>
      <c r="B207">
        <f>B162/SUM(B162,'Calculations white'!B162,'Calculations asian'!B162,'Calculations otherrace'!B162)</f>
        <v>7.8999999999999973E-2</v>
      </c>
      <c r="C207">
        <f>C162/SUM(C162,'Calculations white'!C162,'Calculations asian'!C162,'Calculations otherrace'!C162)</f>
        <v>7.9323414973622386E-2</v>
      </c>
      <c r="D207">
        <f>D162/SUM(D162,'Calculations white'!D162,'Calculations asian'!D162,'Calculations otherrace'!D162)</f>
        <v>7.9676230288663677E-2</v>
      </c>
      <c r="E207">
        <f>E162/SUM(E162,'Calculations white'!E162,'Calculations asian'!E162,'Calculations otherrace'!E162)</f>
        <v>8.0021894459834028E-2</v>
      </c>
      <c r="F207">
        <f>F162/SUM(F162,'Calculations white'!F162,'Calculations asian'!F162,'Calculations otherrace'!F162)</f>
        <v>8.0366388431585001E-2</v>
      </c>
      <c r="G207">
        <f>G162/SUM(G162,'Calculations white'!G162,'Calculations asian'!G162,'Calculations otherrace'!G162)</f>
        <v>8.0701399213020109E-2</v>
      </c>
      <c r="H207">
        <f>H162/SUM(H162,'Calculations white'!H162,'Calculations asian'!H162,'Calculations otherrace'!H162)</f>
        <v>8.1035998252935351E-2</v>
      </c>
      <c r="I207">
        <f>I162/SUM(I162,'Calculations white'!I162,'Calculations asian'!I162,'Calculations otherrace'!I162)</f>
        <v>8.137848066109199E-2</v>
      </c>
      <c r="J207">
        <f>J162/SUM(J162,'Calculations white'!J162,'Calculations asian'!J162,'Calculations otherrace'!J162)</f>
        <v>8.1723428967533679E-2</v>
      </c>
      <c r="K207">
        <f>K162/SUM(K162,'Calculations white'!K162,'Calculations asian'!K162,'Calculations otherrace'!K162)</f>
        <v>8.2061123728283669E-2</v>
      </c>
      <c r="L207">
        <f>L162/SUM(L162,'Calculations white'!L162,'Calculations asian'!L162,'Calculations otherrace'!L162)</f>
        <v>8.2388632935653558E-2</v>
      </c>
      <c r="M207">
        <f>M162/SUM(M162,'Calculations white'!M162,'Calculations asian'!M162,'Calculations otherrace'!M162)</f>
        <v>8.2722294580076336E-2</v>
      </c>
      <c r="N207">
        <f>N162/SUM(N162,'Calculations white'!N162,'Calculations asian'!N162,'Calculations otherrace'!N162)</f>
        <v>8.3054865659049598E-2</v>
      </c>
      <c r="O207">
        <f>O162/SUM(O162,'Calculations white'!O162,'Calculations asian'!O162,'Calculations otherrace'!O162)</f>
        <v>8.3386336595828586E-2</v>
      </c>
      <c r="P207">
        <f>P162/SUM(P162,'Calculations white'!P162,'Calculations asian'!P162,'Calculations otherrace'!P162)</f>
        <v>8.3716697566900034E-2</v>
      </c>
      <c r="Q207">
        <f>Q162/SUM(Q162,'Calculations white'!Q162,'Calculations asian'!Q162,'Calculations otherrace'!Q162)</f>
        <v>8.4045938520093288E-2</v>
      </c>
      <c r="R207">
        <f>R162/SUM(R162,'Calculations white'!R162,'Calculations asian'!R162,'Calculations otherrace'!R162)</f>
        <v>8.4374049192412037E-2</v>
      </c>
      <c r="S207">
        <f>S162/SUM(S162,'Calculations white'!S162,'Calculations asian'!S162,'Calculations otherrace'!S162)</f>
        <v>8.4701019127576382E-2</v>
      </c>
      <c r="T207">
        <f>T162/SUM(T162,'Calculations white'!T162,'Calculations asian'!T162,'Calculations otherrace'!T162)</f>
        <v>8.502683769326809E-2</v>
      </c>
      <c r="U207">
        <f>U162/SUM(U162,'Calculations white'!U162,'Calculations asian'!U162,'Calculations otherrace'!U162)</f>
        <v>8.5351494098069955E-2</v>
      </c>
      <c r="V207">
        <f>V162/SUM(V162,'Calculations white'!V162,'Calculations asian'!V162,'Calculations otherrace'!V162)</f>
        <v>8.567497740809249E-2</v>
      </c>
      <c r="W207">
        <f>W162/SUM(W162,'Calculations white'!W162,'Calculations asian'!W162,'Calculations otherrace'!W162)</f>
        <v>8.5997276563282293E-2</v>
      </c>
      <c r="X207">
        <f>X162/SUM(X162,'Calculations white'!X162,'Calculations asian'!X162,'Calculations otherrace'!X162)</f>
        <v>8.6318380393404254E-2</v>
      </c>
      <c r="Y207">
        <f>Y162/SUM(Y162,'Calculations white'!Y162,'Calculations asian'!Y162,'Calculations otherrace'!Y162)</f>
        <v>8.6638277633692751E-2</v>
      </c>
      <c r="Z207">
        <f>Z162/SUM(Z162,'Calculations white'!Z162,'Calculations asian'!Z162,'Calculations otherrace'!Z162)</f>
        <v>8.6956956940166669E-2</v>
      </c>
      <c r="AA207">
        <f>AA162/SUM(AA162,'Calculations white'!AA162,'Calculations asian'!AA162,'Calculations otherrace'!AA162)</f>
        <v>8.727440690460439E-2</v>
      </c>
      <c r="AB207">
        <f>AB162/SUM(AB162,'Calculations white'!AB162,'Calculations asian'!AB162,'Calculations otherrace'!AB162)</f>
        <v>8.7590616069172081E-2</v>
      </c>
      <c r="AC207">
        <f>AC162/SUM(AC162,'Calculations white'!AC162,'Calculations asian'!AC162,'Calculations otherrace'!AC162)</f>
        <v>8.7905572940704821E-2</v>
      </c>
      <c r="AD207">
        <f>AD162/SUM(AD162,'Calculations white'!AD162,'Calculations asian'!AD162,'Calculations otherrace'!AD162)</f>
        <v>8.8219266004634422E-2</v>
      </c>
      <c r="AE207">
        <f>AE162/SUM(AE162,'Calculations white'!AE162,'Calculations asian'!AE162,'Calculations otherrace'!AE162)</f>
        <v>8.853168373856371E-2</v>
      </c>
      <c r="AF207">
        <f>AF162/SUM(AF162,'Calculations white'!AF162,'Calculations asian'!AF162,'Calculations otherrace'!AF162)</f>
        <v>8.8842814625482963E-2</v>
      </c>
    </row>
    <row r="208" spans="1:32" x14ac:dyDescent="0.25">
      <c r="A208" t="s">
        <v>68</v>
      </c>
      <c r="B208">
        <f>B163/SUM(B163,'Calculations white'!B163,'Calculations asian'!B163,'Calculations otherrace'!B163)</f>
        <v>7.400000000000001E-2</v>
      </c>
      <c r="C208">
        <f>C163/SUM(C163,'Calculations white'!C163,'Calculations asian'!C163,'Calculations otherrace'!C163)</f>
        <v>7.4304437487767577E-2</v>
      </c>
      <c r="D208">
        <f>D163/SUM(D163,'Calculations white'!D163,'Calculations asian'!D163,'Calculations otherrace'!D163)</f>
        <v>7.4636836178091845E-2</v>
      </c>
      <c r="E208">
        <f>E163/SUM(E163,'Calculations white'!E163,'Calculations asian'!E163,'Calculations otherrace'!E163)</f>
        <v>7.4962262654812123E-2</v>
      </c>
      <c r="F208">
        <f>F163/SUM(F163,'Calculations white'!F163,'Calculations asian'!F163,'Calculations otherrace'!F163)</f>
        <v>7.5286507227170313E-2</v>
      </c>
      <c r="G208">
        <f>G163/SUM(G163,'Calculations white'!G163,'Calculations asian'!G163,'Calculations otherrace'!G163)</f>
        <v>7.5601512736998361E-2</v>
      </c>
      <c r="H208">
        <f>H163/SUM(H163,'Calculations white'!H163,'Calculations asian'!H163,'Calculations otherrace'!H163)</f>
        <v>7.5915821519683555E-2</v>
      </c>
      <c r="I208">
        <f>I163/SUM(I163,'Calculations white'!I163,'Calculations asian'!I163,'Calculations otherrace'!I163)</f>
        <v>7.6237680623097798E-2</v>
      </c>
      <c r="J208">
        <f>J163/SUM(J163,'Calculations white'!J163,'Calculations asian'!J163,'Calculations otherrace'!J163)</f>
        <v>7.6561769818575792E-2</v>
      </c>
      <c r="K208">
        <f>K163/SUM(K163,'Calculations white'!K163,'Calculations asian'!K163,'Calculations otherrace'!K163)</f>
        <v>7.6878837071039541E-2</v>
      </c>
      <c r="L208">
        <f>L163/SUM(L163,'Calculations white'!L163,'Calculations asian'!L163,'Calculations otherrace'!L163)</f>
        <v>7.7186992994721898E-2</v>
      </c>
      <c r="M208">
        <f>M163/SUM(M163,'Calculations white'!M163,'Calculations asian'!M163,'Calculations otherrace'!M163)</f>
        <v>7.7500394019015026E-2</v>
      </c>
      <c r="N208">
        <f>N163/SUM(N163,'Calculations white'!N163,'Calculations asian'!N163,'Calculations otherrace'!N163)</f>
        <v>7.7812699633055246E-2</v>
      </c>
      <c r="O208">
        <f>O163/SUM(O163,'Calculations white'!O163,'Calculations asian'!O163,'Calculations otherrace'!O163)</f>
        <v>7.8123901442121557E-2</v>
      </c>
      <c r="P208">
        <f>P163/SUM(P163,'Calculations white'!P163,'Calculations asian'!P163,'Calculations otherrace'!P163)</f>
        <v>7.8433990828920261E-2</v>
      </c>
      <c r="Q208">
        <f>Q163/SUM(Q163,'Calculations white'!Q163,'Calculations asian'!Q163,'Calculations otherrace'!Q163)</f>
        <v>7.8742958970499502E-2</v>
      </c>
      <c r="R208">
        <f>R163/SUM(R163,'Calculations white'!R163,'Calculations asian'!R163,'Calculations otherrace'!R163)</f>
        <v>7.9050796854896396E-2</v>
      </c>
      <c r="S208">
        <f>S163/SUM(S163,'Calculations white'!S163,'Calculations asian'!S163,'Calculations otherrace'!S163)</f>
        <v>7.9357495297506339E-2</v>
      </c>
      <c r="T208">
        <f>T163/SUM(T163,'Calculations white'!T163,'Calculations asian'!T163,'Calculations otherrace'!T163)</f>
        <v>7.9663044957168305E-2</v>
      </c>
      <c r="U208">
        <f>U163/SUM(U163,'Calculations white'!U163,'Calculations asian'!U163,'Calculations otherrace'!U163)</f>
        <v>7.9967436351956564E-2</v>
      </c>
      <c r="V208">
        <f>V163/SUM(V163,'Calculations white'!V163,'Calculations asian'!V163,'Calculations otherrace'!V163)</f>
        <v>8.0270659874673356E-2</v>
      </c>
      <c r="W208">
        <f>W163/SUM(W163,'Calculations white'!W163,'Calculations asian'!W163,'Calculations otherrace'!W163)</f>
        <v>8.057270580803598E-2</v>
      </c>
      <c r="X208">
        <f>X163/SUM(X163,'Calculations white'!X163,'Calculations asian'!X163,'Calculations otherrace'!X163)</f>
        <v>8.0873564339551868E-2</v>
      </c>
      <c r="Y208">
        <f>Y163/SUM(Y163,'Calculations white'!Y163,'Calculations asian'!Y163,'Calculations otherrace'!Y163)</f>
        <v>8.1173225576076424E-2</v>
      </c>
      <c r="Z208">
        <f>Z163/SUM(Z163,'Calculations white'!Z163,'Calculations asian'!Z163,'Calculations otherrace'!Z163)</f>
        <v>8.1471679558049029E-2</v>
      </c>
      <c r="AA208">
        <f>AA163/SUM(AA163,'Calculations white'!AA163,'Calculations asian'!AA163,'Calculations otherrace'!AA163)</f>
        <v>8.1768916273403464E-2</v>
      </c>
      <c r="AB208">
        <f>AB163/SUM(AB163,'Calculations white'!AB163,'Calculations asian'!AB163,'Calculations otherrace'!AB163)</f>
        <v>8.2064925671146469E-2</v>
      </c>
      <c r="AC208">
        <f>AC163/SUM(AC163,'Calculations white'!AC163,'Calculations asian'!AC163,'Calculations otherrace'!AC163)</f>
        <v>8.2359697674604201E-2</v>
      </c>
      <c r="AD208">
        <f>AD163/SUM(AD163,'Calculations white'!AD163,'Calculations asian'!AD163,'Calculations otherrace'!AD163)</f>
        <v>8.2653222194331008E-2</v>
      </c>
      <c r="AE208">
        <f>AE163/SUM(AE163,'Calculations white'!AE163,'Calculations asian'!AE163,'Calculations otherrace'!AE163)</f>
        <v>8.2945489140679354E-2</v>
      </c>
      <c r="AF208">
        <f>AF163/SUM(AF163,'Calculations white'!AF163,'Calculations asian'!AF163,'Calculations otherrace'!AF163)</f>
        <v>8.3236488436028835E-2</v>
      </c>
    </row>
    <row r="209" spans="1:32" x14ac:dyDescent="0.25">
      <c r="A209" t="s">
        <v>70</v>
      </c>
      <c r="B209">
        <f>B164/SUM(B164,'Calculations white'!B164,'Calculations asian'!B164,'Calculations otherrace'!B164)</f>
        <v>0.11099279711884755</v>
      </c>
      <c r="C209">
        <f>C164/SUM(C164,'Calculations white'!C164,'Calculations asian'!C164,'Calculations otherrace'!C164)</f>
        <v>0.11143328795104364</v>
      </c>
      <c r="D209">
        <f>D164/SUM(D164,'Calculations white'!D164,'Calculations asian'!D164,'Calculations otherrace'!D164)</f>
        <v>0.11191167224057766</v>
      </c>
      <c r="E209">
        <f>E164/SUM(E164,'Calculations white'!E164,'Calculations asian'!E164,'Calculations otherrace'!E164)</f>
        <v>0.11238150196589496</v>
      </c>
      <c r="F209">
        <f>F164/SUM(F164,'Calculations white'!F164,'Calculations asian'!F164,'Calculations otherrace'!F164)</f>
        <v>0.11284989497576657</v>
      </c>
      <c r="G209">
        <f>G164/SUM(G164,'Calculations white'!G164,'Calculations asian'!G164,'Calculations otherrace'!G164)</f>
        <v>0.11330698522644989</v>
      </c>
      <c r="H209">
        <f>H164/SUM(H164,'Calculations white'!H164,'Calculations asian'!H164,'Calculations otherrace'!H164)</f>
        <v>0.11376504180325958</v>
      </c>
      <c r="I209">
        <f>I164/SUM(I164,'Calculations white'!I164,'Calculations asian'!I164,'Calculations otherrace'!I164)</f>
        <v>0.11423260853933902</v>
      </c>
      <c r="J209">
        <f>J164/SUM(J164,'Calculations white'!J164,'Calculations asian'!J164,'Calculations otherrace'!J164)</f>
        <v>0.11470366715200973</v>
      </c>
      <c r="K209">
        <f>K164/SUM(K164,'Calculations white'!K164,'Calculations asian'!K164,'Calculations otherrace'!K164)</f>
        <v>0.1151656563415598</v>
      </c>
      <c r="L209">
        <f>L164/SUM(L164,'Calculations white'!L164,'Calculations asian'!L164,'Calculations otherrace'!L164)</f>
        <v>0.1156094699356128</v>
      </c>
      <c r="M209">
        <f>M164/SUM(M164,'Calculations white'!M164,'Calculations asian'!M164,'Calculations otherrace'!M164)</f>
        <v>0.11606447017550423</v>
      </c>
      <c r="N209">
        <f>N164/SUM(N164,'Calculations white'!N164,'Calculations asian'!N164,'Calculations otherrace'!N164)</f>
        <v>0.11651800854031578</v>
      </c>
      <c r="O209">
        <f>O164/SUM(O164,'Calculations white'!O164,'Calculations asian'!O164,'Calculations otherrace'!O164)</f>
        <v>0.1169700623790685</v>
      </c>
      <c r="P209">
        <f>P164/SUM(P164,'Calculations white'!P164,'Calculations asian'!P164,'Calculations otherrace'!P164)</f>
        <v>0.11742060886647106</v>
      </c>
      <c r="Q209">
        <f>Q164/SUM(Q164,'Calculations white'!Q164,'Calculations asian'!Q164,'Calculations otherrace'!Q164)</f>
        <v>0.11786962503063175</v>
      </c>
      <c r="R209">
        <f>R164/SUM(R164,'Calculations white'!R164,'Calculations asian'!R164,'Calculations otherrace'!R164)</f>
        <v>0.11831708778018744</v>
      </c>
      <c r="S209">
        <f>S164/SUM(S164,'Calculations white'!S164,'Calculations asian'!S164,'Calculations otherrace'!S164)</f>
        <v>0.11876297393084025</v>
      </c>
      <c r="T209">
        <f>T164/SUM(T164,'Calculations white'!T164,'Calculations asian'!T164,'Calculations otherrace'!T164)</f>
        <v>0.11920726023129426</v>
      </c>
      <c r="U209">
        <f>U164/SUM(U164,'Calculations white'!U164,'Calculations asian'!U164,'Calculations otherrace'!U164)</f>
        <v>0.11964992338858357</v>
      </c>
      <c r="V209">
        <f>V164/SUM(V164,'Calculations white'!V164,'Calculations asian'!V164,'Calculations otherrace'!V164)</f>
        <v>0.12009094009278466</v>
      </c>
      <c r="W209">
        <f>W164/SUM(W164,'Calculations white'!W164,'Calculations asian'!W164,'Calculations otherrace'!W164)</f>
        <v>0.12053028704110984</v>
      </c>
      <c r="X209">
        <f>X164/SUM(X164,'Calculations white'!X164,'Calculations asian'!X164,'Calculations otherrace'!X164)</f>
        <v>0.12096794096137295</v>
      </c>
      <c r="Y209">
        <f>Y164/SUM(Y164,'Calculations white'!Y164,'Calculations asian'!Y164,'Calculations otherrace'!Y164)</f>
        <v>0.12140387863482527</v>
      </c>
      <c r="Z209">
        <f>Z164/SUM(Z164,'Calculations white'!Z164,'Calculations asian'!Z164,'Calculations otherrace'!Z164)</f>
        <v>0.12183807691835752</v>
      </c>
      <c r="AA209">
        <f>AA164/SUM(AA164,'Calculations white'!AA164,'Calculations asian'!AA164,'Calculations otherrace'!AA164)</f>
        <v>0.12227051276606567</v>
      </c>
      <c r="AB209">
        <f>AB164/SUM(AB164,'Calculations white'!AB164,'Calculations asian'!AB164,'Calculations otherrace'!AB164)</f>
        <v>0.12270116325017567</v>
      </c>
      <c r="AC209">
        <f>AC164/SUM(AC164,'Calculations white'!AC164,'Calculations asian'!AC164,'Calculations otherrace'!AC164)</f>
        <v>0.12313000558132942</v>
      </c>
      <c r="AD209">
        <f>AD164/SUM(AD164,'Calculations white'!AD164,'Calculations asian'!AD164,'Calculations otherrace'!AD164)</f>
        <v>0.1235570171282282</v>
      </c>
      <c r="AE209">
        <f>AE164/SUM(AE164,'Calculations white'!AE164,'Calculations asian'!AE164,'Calculations otherrace'!AE164)</f>
        <v>0.12398217543663535</v>
      </c>
      <c r="AF209">
        <f>AF164/SUM(AF164,'Calculations white'!AF164,'Calculations asian'!AF164,'Calculations otherrace'!AF164)</f>
        <v>0.12440545824773729</v>
      </c>
    </row>
    <row r="210" spans="1:32" x14ac:dyDescent="0.25">
      <c r="A210" t="s">
        <v>72</v>
      </c>
      <c r="B210">
        <f>B165/SUM(B165,'Calculations white'!B165,'Calculations asian'!B165,'Calculations otherrace'!B165)</f>
        <v>0.06</v>
      </c>
      <c r="C210">
        <f>C165/SUM(C165,'Calculations white'!C165,'Calculations asian'!C165,'Calculations otherrace'!C165)</f>
        <v>6.0257208491854418E-2</v>
      </c>
      <c r="D210">
        <f>D165/SUM(D165,'Calculations white'!D165,'Calculations asian'!D165,'Calculations otherrace'!D165)</f>
        <v>6.053847011951953E-2</v>
      </c>
      <c r="E210">
        <f>E165/SUM(E165,'Calculations white'!E165,'Calculations asian'!E165,'Calculations otherrace'!E165)</f>
        <v>6.081379788377117E-2</v>
      </c>
      <c r="F210">
        <f>F165/SUM(F165,'Calculations white'!F165,'Calculations asian'!F165,'Calculations otherrace'!F165)</f>
        <v>6.10882368368421E-2</v>
      </c>
      <c r="G210">
        <f>G165/SUM(G165,'Calculations white'!G165,'Calculations asian'!G165,'Calculations otherrace'!G165)</f>
        <v>6.1354780792939961E-2</v>
      </c>
      <c r="H210">
        <f>H165/SUM(H165,'Calculations white'!H165,'Calculations asian'!H165,'Calculations otherrace'!H165)</f>
        <v>6.1620687223302953E-2</v>
      </c>
      <c r="I210">
        <f>I165/SUM(I165,'Calculations white'!I165,'Calculations asian'!I165,'Calculations otherrace'!I165)</f>
        <v>6.1893305217159605E-2</v>
      </c>
      <c r="J210">
        <f>J165/SUM(J165,'Calculations white'!J165,'Calculations asian'!J165,'Calculations otherrace'!J165)</f>
        <v>6.2167964092674263E-2</v>
      </c>
      <c r="K210">
        <f>K165/SUM(K165,'Calculations white'!K165,'Calculations asian'!K165,'Calculations otherrace'!K165)</f>
        <v>6.2436745162544736E-2</v>
      </c>
      <c r="L210">
        <f>L165/SUM(L165,'Calculations white'!L165,'Calculations asian'!L165,'Calculations otherrace'!L165)</f>
        <v>6.2698613176231641E-2</v>
      </c>
      <c r="M210">
        <f>M165/SUM(M165,'Calculations white'!M165,'Calculations asian'!M165,'Calculations otherrace'!M165)</f>
        <v>6.2964780682848706E-2</v>
      </c>
      <c r="N210">
        <f>N165/SUM(N165,'Calculations white'!N165,'Calculations asian'!N165,'Calculations otherrace'!N165)</f>
        <v>6.3230189396680819E-2</v>
      </c>
      <c r="O210">
        <f>O165/SUM(O165,'Calculations white'!O165,'Calculations asian'!O165,'Calculations otherrace'!O165)</f>
        <v>6.3494837547361072E-2</v>
      </c>
      <c r="P210">
        <f>P165/SUM(P165,'Calculations white'!P165,'Calculations asian'!P165,'Calculations otherrace'!P165)</f>
        <v>6.375872306454955E-2</v>
      </c>
      <c r="Q210">
        <f>Q165/SUM(Q165,'Calculations white'!Q165,'Calculations asian'!Q165,'Calculations otherrace'!Q165)</f>
        <v>6.4021843589375141E-2</v>
      </c>
      <c r="R210">
        <f>R165/SUM(R165,'Calculations white'!R165,'Calculations asian'!R165,'Calculations otherrace'!R165)</f>
        <v>6.4284196485804815E-2</v>
      </c>
      <c r="S210">
        <f>S165/SUM(S165,'Calculations white'!S165,'Calculations asian'!S165,'Calculations otherrace'!S165)</f>
        <v>6.4545778851931329E-2</v>
      </c>
      <c r="T210">
        <f>T165/SUM(T165,'Calculations white'!T165,'Calculations asian'!T165,'Calculations otherrace'!T165)</f>
        <v>6.480658753117334E-2</v>
      </c>
      <c r="U210">
        <f>U165/SUM(U165,'Calculations white'!U165,'Calculations asian'!U165,'Calculations otherrace'!U165)</f>
        <v>6.5066619123379285E-2</v>
      </c>
      <c r="V210">
        <f>V165/SUM(V165,'Calculations white'!V165,'Calculations asian'!V165,'Calculations otherrace'!V165)</f>
        <v>6.5325869995828456E-2</v>
      </c>
      <c r="W210">
        <f>W165/SUM(W165,'Calculations white'!W165,'Calculations asian'!W165,'Calculations otherrace'!W165)</f>
        <v>6.5584336294124149E-2</v>
      </c>
      <c r="X210">
        <f>X165/SUM(X165,'Calculations white'!X165,'Calculations asian'!X165,'Calculations otherrace'!X165)</f>
        <v>6.5842013952971512E-2</v>
      </c>
      <c r="Y210">
        <f>Y165/SUM(Y165,'Calculations white'!Y165,'Calculations asian'!Y165,'Calculations otherrace'!Y165)</f>
        <v>6.6098898706833109E-2</v>
      </c>
      <c r="Z210">
        <f>Z165/SUM(Z165,'Calculations white'!Z165,'Calculations asian'!Z165,'Calculations otherrace'!Z165)</f>
        <v>6.6354986100459382E-2</v>
      </c>
      <c r="AA210">
        <f>AA165/SUM(AA165,'Calculations white'!AA165,'Calculations asian'!AA165,'Calculations otherrace'!AA165)</f>
        <v>6.6610271499286666E-2</v>
      </c>
      <c r="AB210">
        <f>AB165/SUM(AB165,'Calculations white'!AB165,'Calculations asian'!AB165,'Calculations otherrace'!AB165)</f>
        <v>6.6864750099697903E-2</v>
      </c>
      <c r="AC210">
        <f>AC165/SUM(AC165,'Calculations white'!AC165,'Calculations asian'!AC165,'Calculations otherrace'!AC165)</f>
        <v>6.7118416939141737E-2</v>
      </c>
      <c r="AD210">
        <f>AD165/SUM(AD165,'Calculations white'!AD165,'Calculations asian'!AD165,'Calculations otherrace'!AD165)</f>
        <v>6.7371266906105259E-2</v>
      </c>
      <c r="AE210">
        <f>AE165/SUM(AE165,'Calculations white'!AE165,'Calculations asian'!AE165,'Calculations otherrace'!AE165)</f>
        <v>6.7623294749937002E-2</v>
      </c>
      <c r="AF210">
        <f>AF165/SUM(AF165,'Calculations white'!AF165,'Calculations asian'!AF165,'Calculations otherrace'!AF165)</f>
        <v>6.7874495090514894E-2</v>
      </c>
    </row>
    <row r="211" spans="1:32" x14ac:dyDescent="0.25">
      <c r="A211" t="s">
        <v>74</v>
      </c>
      <c r="B211">
        <f>B166/SUM(B166,'Calculations white'!B166,'Calculations asian'!B166,'Calculations otherrace'!B166)</f>
        <v>0.11800000000000001</v>
      </c>
      <c r="C211">
        <f>C166/SUM(C166,'Calculations white'!C166,'Calculations asian'!C166,'Calculations otherrace'!C166)</f>
        <v>0.11844520006335034</v>
      </c>
      <c r="D211">
        <f>D166/SUM(D166,'Calculations white'!D166,'Calculations asian'!D166,'Calculations otherrace'!D166)</f>
        <v>0.11892888860107197</v>
      </c>
      <c r="E211">
        <f>E166/SUM(E166,'Calculations white'!E166,'Calculations asian'!E166,'Calculations otherrace'!E166)</f>
        <v>0.1194025013903323</v>
      </c>
      <c r="F211">
        <f>F166/SUM(F166,'Calculations white'!F166,'Calculations asian'!F166,'Calculations otherrace'!F166)</f>
        <v>0.11987370540876921</v>
      </c>
      <c r="G211">
        <f>G166/SUM(G166,'Calculations white'!G166,'Calculations asian'!G166,'Calculations otherrace'!G166)</f>
        <v>0.12033180134135163</v>
      </c>
      <c r="H211">
        <f>H166/SUM(H166,'Calculations white'!H166,'Calculations asian'!H166,'Calculations otherrace'!H166)</f>
        <v>0.12078907681152812</v>
      </c>
      <c r="I211">
        <f>I166/SUM(I166,'Calculations white'!I166,'Calculations asian'!I166,'Calculations otherrace'!I166)</f>
        <v>0.12125555810118814</v>
      </c>
      <c r="J211">
        <f>J166/SUM(J166,'Calculations white'!J166,'Calculations asian'!J166,'Calculations otherrace'!J166)</f>
        <v>0.12172442178468622</v>
      </c>
      <c r="K211">
        <f>K166/SUM(K166,'Calculations white'!K166,'Calculations asian'!K166,'Calculations otherrace'!K166)</f>
        <v>0.12218271777740755</v>
      </c>
      <c r="L211">
        <f>L166/SUM(L166,'Calculations white'!L166,'Calculations asian'!L166,'Calculations otherrace'!L166)</f>
        <v>0.12262467007575534</v>
      </c>
      <c r="M211">
        <f>M166/SUM(M166,'Calculations white'!M166,'Calculations asian'!M166,'Calculations otherrace'!M166)</f>
        <v>0.1230750044302687</v>
      </c>
      <c r="N211">
        <f>N166/SUM(N166,'Calculations white'!N166,'Calculations asian'!N166,'Calculations otherrace'!N166)</f>
        <v>0.12352286384392919</v>
      </c>
      <c r="O211">
        <f>O166/SUM(O166,'Calculations white'!O166,'Calculations asian'!O166,'Calculations otherrace'!O166)</f>
        <v>0.1239682216325088</v>
      </c>
      <c r="P211">
        <f>P166/SUM(P166,'Calculations white'!P166,'Calculations asian'!P166,'Calculations otherrace'!P166)</f>
        <v>0.12441105146990163</v>
      </c>
      <c r="Q211">
        <f>Q166/SUM(Q166,'Calculations white'!Q166,'Calculations asian'!Q166,'Calculations otherrace'!Q166)</f>
        <v>0.12485132741462181</v>
      </c>
      <c r="R211">
        <f>R166/SUM(R166,'Calculations white'!R166,'Calculations asian'!R166,'Calculations otherrace'!R166)</f>
        <v>0.12528902393515601</v>
      </c>
      <c r="S211">
        <f>S166/SUM(S166,'Calculations white'!S166,'Calculations asian'!S166,'Calculations otherrace'!S166)</f>
        <v>0.1257241159341739</v>
      </c>
      <c r="T211">
        <f>T166/SUM(T166,'Calculations white'!T166,'Calculations asian'!T166,'Calculations otherrace'!T166)</f>
        <v>0.12615657877160508</v>
      </c>
      <c r="U211">
        <f>U166/SUM(U166,'Calculations white'!U166,'Calculations asian'!U166,'Calculations otherrace'!U166)</f>
        <v>0.12658638828658672</v>
      </c>
      <c r="V211">
        <f>V166/SUM(V166,'Calculations white'!V166,'Calculations asian'!V166,'Calculations otherrace'!V166)</f>
        <v>0.12701352081829143</v>
      </c>
      <c r="W211">
        <f>W166/SUM(W166,'Calculations white'!W166,'Calculations asian'!W166,'Calculations otherrace'!W166)</f>
        <v>0.12743795322564666</v>
      </c>
      <c r="X211">
        <f>X166/SUM(X166,'Calculations white'!X166,'Calculations asian'!X166,'Calculations otherrace'!X166)</f>
        <v>0.1278596629059541</v>
      </c>
      <c r="Y211">
        <f>Y166/SUM(Y166,'Calculations white'!Y166,'Calculations asian'!Y166,'Calculations otherrace'!Y166)</f>
        <v>0.12827862781242208</v>
      </c>
      <c r="Z211">
        <f>Z166/SUM(Z166,'Calculations white'!Z166,'Calculations asian'!Z166,'Calculations otherrace'!Z166)</f>
        <v>0.12869482647062422</v>
      </c>
      <c r="AA211">
        <f>AA166/SUM(AA166,'Calculations white'!AA166,'Calculations asian'!AA166,'Calculations otherrace'!AA166)</f>
        <v>0.12910823799389881</v>
      </c>
      <c r="AB211">
        <f>AB166/SUM(AB166,'Calculations white'!AB166,'Calculations asian'!AB166,'Calculations otherrace'!AB166)</f>
        <v>0.12951884209770184</v>
      </c>
      <c r="AC211">
        <f>AC166/SUM(AC166,'Calculations white'!AC166,'Calculations asian'!AC166,'Calculations otherrace'!AC166)</f>
        <v>0.12992661911293141</v>
      </c>
      <c r="AD211">
        <f>AD166/SUM(AD166,'Calculations white'!AD166,'Calculations asian'!AD166,'Calculations otherrace'!AD166)</f>
        <v>0.13033154999823937</v>
      </c>
      <c r="AE211">
        <f>AE166/SUM(AE166,'Calculations white'!AE166,'Calculations asian'!AE166,'Calculations otherrace'!AE166)</f>
        <v>0.13073361635134889</v>
      </c>
      <c r="AF211">
        <f>AF166/SUM(AF166,'Calculations white'!AF166,'Calculations asian'!AF166,'Calculations otherrace'!AF166)</f>
        <v>0.13113280041939313</v>
      </c>
    </row>
    <row r="212" spans="1:32" x14ac:dyDescent="0.25">
      <c r="A212" t="s">
        <v>76</v>
      </c>
      <c r="B212">
        <f>B167/SUM(B167,'Calculations white'!B167,'Calculations asian'!B167,'Calculations otherrace'!B167)</f>
        <v>0.20699999999999996</v>
      </c>
      <c r="C212">
        <f>C167/SUM(C167,'Calculations white'!C167,'Calculations asian'!C167,'Calculations otherrace'!C167)</f>
        <v>0.20772345184373292</v>
      </c>
      <c r="D212">
        <f>D167/SUM(D167,'Calculations white'!D167,'Calculations asian'!D167,'Calculations otherrace'!D167)</f>
        <v>0.20850155190367919</v>
      </c>
      <c r="E212">
        <f>E167/SUM(E167,'Calculations white'!E167,'Calculations asian'!E167,'Calculations otherrace'!E167)</f>
        <v>0.20926479043774454</v>
      </c>
      <c r="F212">
        <f>F167/SUM(F167,'Calculations white'!F167,'Calculations asian'!F167,'Calculations otherrace'!F167)</f>
        <v>0.21002271285295659</v>
      </c>
      <c r="G212">
        <f>G167/SUM(G167,'Calculations white'!G167,'Calculations asian'!G167,'Calculations otherrace'!G167)</f>
        <v>0.21076203054750778</v>
      </c>
      <c r="H212">
        <f>H167/SUM(H167,'Calculations white'!H167,'Calculations asian'!H167,'Calculations otherrace'!H167)</f>
        <v>0.21150219008245597</v>
      </c>
      <c r="I212">
        <f>I167/SUM(I167,'Calculations white'!I167,'Calculations asian'!I167,'Calculations otherrace'!I167)</f>
        <v>0.21225186189115944</v>
      </c>
      <c r="J212">
        <f>J167/SUM(J167,'Calculations white'!J167,'Calculations asian'!J167,'Calculations otherrace'!J167)</f>
        <v>0.2130036681604516</v>
      </c>
      <c r="K212">
        <f>K167/SUM(K167,'Calculations white'!K167,'Calculations asian'!K167,'Calculations otherrace'!K167)</f>
        <v>0.21373867004213598</v>
      </c>
      <c r="L212">
        <f>L167/SUM(L167,'Calculations white'!L167,'Calculations asian'!L167,'Calculations otherrace'!L167)</f>
        <v>0.21443493474382214</v>
      </c>
      <c r="M212">
        <f>M167/SUM(M167,'Calculations white'!M167,'Calculations asian'!M167,'Calculations otherrace'!M167)</f>
        <v>0.21514977290794887</v>
      </c>
      <c r="N212">
        <f>N167/SUM(N167,'Calculations white'!N167,'Calculations asian'!N167,'Calculations otherrace'!N167)</f>
        <v>0.21585885964312801</v>
      </c>
      <c r="O212">
        <f>O167/SUM(O167,'Calculations white'!O167,'Calculations asian'!O167,'Calculations otherrace'!O167)</f>
        <v>0.21656213928667845</v>
      </c>
      <c r="P212">
        <f>P167/SUM(P167,'Calculations white'!P167,'Calculations asian'!P167,'Calculations otherrace'!P167)</f>
        <v>0.21725955826542323</v>
      </c>
      <c r="Q212">
        <f>Q167/SUM(Q167,'Calculations white'!Q167,'Calculations asian'!Q167,'Calculations otherrace'!Q167)</f>
        <v>0.21795106511507042</v>
      </c>
      <c r="R212">
        <f>R167/SUM(R167,'Calculations white'!R167,'Calculations asian'!R167,'Calculations otherrace'!R167)</f>
        <v>0.21863661049666896</v>
      </c>
      <c r="S212">
        <f>S167/SUM(S167,'Calculations white'!S167,'Calculations asian'!S167,'Calculations otherrace'!S167)</f>
        <v>0.21931614721021375</v>
      </c>
      <c r="T212">
        <f>T167/SUM(T167,'Calculations white'!T167,'Calculations asian'!T167,'Calculations otherrace'!T167)</f>
        <v>0.21998963020547463</v>
      </c>
      <c r="U212">
        <f>U167/SUM(U167,'Calculations white'!U167,'Calculations asian'!U167,'Calculations otherrace'!U167)</f>
        <v>0.22065701659012282</v>
      </c>
      <c r="V212">
        <f>V167/SUM(V167,'Calculations white'!V167,'Calculations asian'!V167,'Calculations otherrace'!V167)</f>
        <v>0.2213182656352338</v>
      </c>
      <c r="W212">
        <f>W167/SUM(W167,'Calculations white'!W167,'Calculations asian'!W167,'Calculations otherrace'!W167)</f>
        <v>0.22197333877824635</v>
      </c>
      <c r="X212">
        <f>X167/SUM(X167,'Calculations white'!X167,'Calculations asian'!X167,'Calculations otherrace'!X167)</f>
        <v>0.22262219962345492</v>
      </c>
      <c r="Y212">
        <f>Y167/SUM(Y167,'Calculations white'!Y167,'Calculations asian'!Y167,'Calculations otherrace'!Y167)</f>
        <v>0.22326481394011743</v>
      </c>
      <c r="Z212">
        <f>Z167/SUM(Z167,'Calculations white'!Z167,'Calculations asian'!Z167,'Calculations otherrace'!Z167)</f>
        <v>0.22390114965825944</v>
      </c>
      <c r="AA212">
        <f>AA167/SUM(AA167,'Calculations white'!AA167,'Calculations asian'!AA167,'Calculations otherrace'!AA167)</f>
        <v>0.22453117686225796</v>
      </c>
      <c r="AB212">
        <f>AB167/SUM(AB167,'Calculations white'!AB167,'Calculations asian'!AB167,'Calculations otherrace'!AB167)</f>
        <v>0.22515486778228341</v>
      </c>
      <c r="AC212">
        <f>AC167/SUM(AC167,'Calculations white'!AC167,'Calculations asian'!AC167,'Calculations otherrace'!AC167)</f>
        <v>0.22577219678368596</v>
      </c>
      <c r="AD212">
        <f>AD167/SUM(AD167,'Calculations white'!AD167,'Calculations asian'!AD167,'Calculations otherrace'!AD167)</f>
        <v>0.22638314035440704</v>
      </c>
      <c r="AE212">
        <f>AE167/SUM(AE167,'Calculations white'!AE167,'Calculations asian'!AE167,'Calculations otherrace'!AE167)</f>
        <v>0.22698767709049864</v>
      </c>
      <c r="AF212">
        <f>AF167/SUM(AF167,'Calculations white'!AF167,'Calculations asian'!AF167,'Calculations otherrace'!AF167)</f>
        <v>0.2275857876798332</v>
      </c>
    </row>
    <row r="213" spans="1:32" x14ac:dyDescent="0.25">
      <c r="A213" t="s">
        <v>78</v>
      </c>
      <c r="B213">
        <f>B168/SUM(B168,'Calculations white'!B168,'Calculations asian'!B168,'Calculations otherrace'!B168)</f>
        <v>0.13699999999999998</v>
      </c>
      <c r="C213">
        <f>C168/SUM(C168,'Calculations white'!C168,'Calculations asian'!C168,'Calculations otherrace'!C168)</f>
        <v>0.13748805646317094</v>
      </c>
      <c r="D213">
        <f>D168/SUM(D168,'Calculations white'!D168,'Calculations asian'!D168,'Calculations otherrace'!D168)</f>
        <v>0.13801760129084767</v>
      </c>
      <c r="E213">
        <f>E168/SUM(E168,'Calculations white'!E168,'Calculations asian'!E168,'Calculations otherrace'!E168)</f>
        <v>0.13853512115018132</v>
      </c>
      <c r="F213">
        <f>F168/SUM(F168,'Calculations white'!F168,'Calculations asian'!F168,'Calculations otherrace'!F168)</f>
        <v>0.13904908908564814</v>
      </c>
      <c r="G213">
        <f>G168/SUM(G168,'Calculations white'!G168,'Calculations asian'!G168,'Calculations otherrace'!G168)</f>
        <v>0.13954764673898737</v>
      </c>
      <c r="H213">
        <f>H168/SUM(H168,'Calculations white'!H168,'Calculations asian'!H168,'Calculations otherrace'!H168)</f>
        <v>0.14004412781120229</v>
      </c>
      <c r="I213">
        <f>I168/SUM(I168,'Calculations white'!I168,'Calculations asian'!I168,'Calculations otherrace'!I168)</f>
        <v>0.14054980657811303</v>
      </c>
      <c r="J213">
        <f>J168/SUM(J168,'Calculations white'!J168,'Calculations asian'!J168,'Calculations otherrace'!J168)</f>
        <v>0.14105702272930987</v>
      </c>
      <c r="K213">
        <f>K168/SUM(K168,'Calculations white'!K168,'Calculations asian'!K168,'Calculations otherrace'!K168)</f>
        <v>0.14155161314155626</v>
      </c>
      <c r="L213">
        <f>L168/SUM(L168,'Calculations white'!L168,'Calculations asian'!L168,'Calculations otherrace'!L168)</f>
        <v>0.14202857837612579</v>
      </c>
      <c r="M213">
        <f>M168/SUM(M168,'Calculations white'!M168,'Calculations asian'!M168,'Calculations otherrace'!M168)</f>
        <v>0.14251299961172231</v>
      </c>
      <c r="N213">
        <f>N168/SUM(N168,'Calculations white'!N168,'Calculations asian'!N168,'Calculations otherrace'!N168)</f>
        <v>0.14299376851859028</v>
      </c>
      <c r="O213">
        <f>O168/SUM(O168,'Calculations white'!O168,'Calculations asian'!O168,'Calculations otherrace'!O168)</f>
        <v>0.14347085633293968</v>
      </c>
      <c r="P213">
        <f>P168/SUM(P168,'Calculations white'!P168,'Calculations asian'!P168,'Calculations otherrace'!P168)</f>
        <v>0.14394423526877909</v>
      </c>
      <c r="Q213">
        <f>Q168/SUM(Q168,'Calculations white'!Q168,'Calculations asian'!Q168,'Calculations otherrace'!Q168)</f>
        <v>0.14441387853738843</v>
      </c>
      <c r="R213">
        <f>R168/SUM(R168,'Calculations white'!R168,'Calculations asian'!R168,'Calculations otherrace'!R168)</f>
        <v>0.1448797603650393</v>
      </c>
      <c r="S213">
        <f>S168/SUM(S168,'Calculations white'!S168,'Calculations asian'!S168,'Calculations otherrace'!S168)</f>
        <v>0.14534185600899377</v>
      </c>
      <c r="T213">
        <f>T168/SUM(T168,'Calculations white'!T168,'Calculations asian'!T168,'Calculations otherrace'!T168)</f>
        <v>0.14580014177181827</v>
      </c>
      <c r="U213">
        <f>U168/SUM(U168,'Calculations white'!U168,'Calculations asian'!U168,'Calculations otherrace'!U168)</f>
        <v>0.14625459501404586</v>
      </c>
      <c r="V213">
        <f>V168/SUM(V168,'Calculations white'!V168,'Calculations asian'!V168,'Calculations otherrace'!V168)</f>
        <v>0.14670519416522473</v>
      </c>
      <c r="W213">
        <f>W168/SUM(W168,'Calculations white'!W168,'Calculations asian'!W168,'Calculations otherrace'!W168)</f>
        <v>0.14715191873339428</v>
      </c>
      <c r="X213">
        <f>X168/SUM(X168,'Calculations white'!X168,'Calculations asian'!X168,'Calculations otherrace'!X168)</f>
        <v>0.14759474931302397</v>
      </c>
      <c r="Y213">
        <f>Y168/SUM(Y168,'Calculations white'!Y168,'Calculations asian'!Y168,'Calculations otherrace'!Y168)</f>
        <v>0.14803366759145686</v>
      </c>
      <c r="Z213">
        <f>Z168/SUM(Z168,'Calculations white'!Z168,'Calculations asian'!Z168,'Calculations otherrace'!Z168)</f>
        <v>0.14846865635390083</v>
      </c>
      <c r="AA213">
        <f>AA168/SUM(AA168,'Calculations white'!AA168,'Calculations asian'!AA168,'Calculations otherrace'!AA168)</f>
        <v>0.1488996994870081</v>
      </c>
      <c r="AB213">
        <f>AB168/SUM(AB168,'Calculations white'!AB168,'Calculations asian'!AB168,'Calculations otherrace'!AB168)</f>
        <v>0.14932678198108382</v>
      </c>
      <c r="AC213">
        <f>AC168/SUM(AC168,'Calculations white'!AC168,'Calculations asian'!AC168,'Calculations otherrace'!AC168)</f>
        <v>0.14974988993097077</v>
      </c>
      <c r="AD213">
        <f>AD168/SUM(AD168,'Calculations white'!AD168,'Calculations asian'!AD168,'Calculations otherrace'!AD168)</f>
        <v>0.15016901053565038</v>
      </c>
      <c r="AE213">
        <f>AE168/SUM(AE168,'Calculations white'!AE168,'Calculations asian'!AE168,'Calculations otherrace'!AE168)</f>
        <v>0.1505841320966069</v>
      </c>
      <c r="AF213">
        <f>AF168/SUM(AF168,'Calculations white'!AF168,'Calculations asian'!AF168,'Calculations otherrace'!AF168)</f>
        <v>0.15099524401499612</v>
      </c>
    </row>
    <row r="214" spans="1:32" x14ac:dyDescent="0.25">
      <c r="A214" t="s">
        <v>80</v>
      </c>
      <c r="B214">
        <f>B169/SUM(B169,'Calculations white'!B169,'Calculations asian'!B169,'Calculations otherrace'!B169)</f>
        <v>9.9711678832116776E-2</v>
      </c>
      <c r="C214">
        <f>C169/SUM(C169,'Calculations white'!C169,'Calculations asian'!C169,'Calculations otherrace'!C169)</f>
        <v>0.10010515466538768</v>
      </c>
      <c r="D214">
        <f>D169/SUM(D169,'Calculations white'!D169,'Calculations asian'!D169,'Calculations otherrace'!D169)</f>
        <v>0.10053334193559786</v>
      </c>
      <c r="E214">
        <f>E169/SUM(E169,'Calculations white'!E169,'Calculations asian'!E169,'Calculations otherrace'!E169)</f>
        <v>0.10095304369416321</v>
      </c>
      <c r="F214">
        <f>F169/SUM(F169,'Calculations white'!F169,'Calculations asian'!F169,'Calculations otherrace'!F169)</f>
        <v>0.10137113503210336</v>
      </c>
      <c r="G214">
        <f>G169/SUM(G169,'Calculations white'!G169,'Calculations asian'!G169,'Calculations otherrace'!G169)</f>
        <v>0.10177805003888662</v>
      </c>
      <c r="H214">
        <f>H169/SUM(H169,'Calculations white'!H169,'Calculations asian'!H169,'Calculations otherrace'!H169)</f>
        <v>0.10218474674018117</v>
      </c>
      <c r="I214">
        <f>I169/SUM(I169,'Calculations white'!I169,'Calculations asian'!I169,'Calculations otherrace'!I169)</f>
        <v>0.1026002810320485</v>
      </c>
      <c r="J214">
        <f>J169/SUM(J169,'Calculations white'!J169,'Calculations asian'!J169,'Calculations otherrace'!J169)</f>
        <v>0.10301855614675105</v>
      </c>
      <c r="K214">
        <f>K169/SUM(K169,'Calculations white'!K169,'Calculations asian'!K169,'Calculations otherrace'!K169)</f>
        <v>0.10342802374026262</v>
      </c>
      <c r="L214">
        <f>L169/SUM(L169,'Calculations white'!L169,'Calculations asian'!L169,'Calculations otherrace'!L169)</f>
        <v>0.10382343913656823</v>
      </c>
      <c r="M214">
        <f>M169/SUM(M169,'Calculations white'!M169,'Calculations asian'!M169,'Calculations otherrace'!M169)</f>
        <v>0.10422695805732196</v>
      </c>
      <c r="N214">
        <f>N169/SUM(N169,'Calculations white'!N169,'Calculations asian'!N169,'Calculations otherrace'!N169)</f>
        <v>0.10462887110039974</v>
      </c>
      <c r="O214">
        <f>O169/SUM(O169,'Calculations white'!O169,'Calculations asian'!O169,'Calculations otherrace'!O169)</f>
        <v>0.10502915916495215</v>
      </c>
      <c r="P214">
        <f>P169/SUM(P169,'Calculations white'!P169,'Calculations asian'!P169,'Calculations otherrace'!P169)</f>
        <v>0.1054278030883944</v>
      </c>
      <c r="Q214">
        <f>Q169/SUM(Q169,'Calculations white'!Q169,'Calculations asian'!Q169,'Calculations otherrace'!Q169)</f>
        <v>0.10582478367092421</v>
      </c>
      <c r="R214">
        <f>R169/SUM(R169,'Calculations white'!R169,'Calculations asian'!R169,'Calculations otherrace'!R169)</f>
        <v>0.10622008169941662</v>
      </c>
      <c r="S214">
        <f>S169/SUM(S169,'Calculations white'!S169,'Calculations asian'!S169,'Calculations otherrace'!S169)</f>
        <v>0.10661367797068896</v>
      </c>
      <c r="T214">
        <f>T169/SUM(T169,'Calculations white'!T169,'Calculations asian'!T169,'Calculations otherrace'!T169)</f>
        <v>0.10700555331413068</v>
      </c>
      <c r="U214">
        <f>U169/SUM(U169,'Calculations white'!U169,'Calculations asian'!U169,'Calculations otherrace'!U169)</f>
        <v>0.10739568861369206</v>
      </c>
      <c r="V214">
        <f>V169/SUM(V169,'Calculations white'!V169,'Calculations asian'!V169,'Calculations otherrace'!V169)</f>
        <v>0.1077840648292272</v>
      </c>
      <c r="W214">
        <f>W169/SUM(W169,'Calculations white'!W169,'Calculations asian'!W169,'Calculations otherrace'!W169)</f>
        <v>0.10817066301719137</v>
      </c>
      <c r="X214">
        <f>X169/SUM(X169,'Calculations white'!X169,'Calculations asian'!X169,'Calculations otherrace'!X169)</f>
        <v>0.1085554643506858</v>
      </c>
      <c r="Y214">
        <f>Y169/SUM(Y169,'Calculations white'!Y169,'Calculations asian'!Y169,'Calculations otherrace'!Y169)</f>
        <v>0.10893845013885142</v>
      </c>
      <c r="Z214">
        <f>Z169/SUM(Z169,'Calculations white'!Z169,'Calculations asian'!Z169,'Calculations otherrace'!Z169)</f>
        <v>0.10931960184560974</v>
      </c>
      <c r="AA214">
        <f>AA169/SUM(AA169,'Calculations white'!AA169,'Calculations asian'!AA169,'Calculations otherrace'!AA169)</f>
        <v>0.10969890110775152</v>
      </c>
      <c r="AB214">
        <f>AB169/SUM(AB169,'Calculations white'!AB169,'Calculations asian'!AB169,'Calculations otherrace'!AB169)</f>
        <v>0.11007632975237236</v>
      </c>
      <c r="AC214">
        <f>AC169/SUM(AC169,'Calculations white'!AC169,'Calculations asian'!AC169,'Calculations otherrace'!AC169)</f>
        <v>0.11045186981365808</v>
      </c>
      <c r="AD214">
        <f>AD169/SUM(AD169,'Calculations white'!AD169,'Calculations asian'!AD169,'Calculations otherrace'!AD169)</f>
        <v>0.11082550354902146</v>
      </c>
      <c r="AE214">
        <f>AE169/SUM(AE169,'Calculations white'!AE169,'Calculations asian'!AE169,'Calculations otherrace'!AE169)</f>
        <v>0.11119721345459317</v>
      </c>
      <c r="AF214">
        <f>AF169/SUM(AF169,'Calculations white'!AF169,'Calculations asian'!AF169,'Calculations otherrace'!AF169)</f>
        <v>0.11156698228007075</v>
      </c>
    </row>
    <row r="215" spans="1:32" x14ac:dyDescent="0.25">
      <c r="A215" t="s">
        <v>82</v>
      </c>
      <c r="B215">
        <f>B170/SUM(B170,'Calculations white'!B170,'Calculations asian'!B170,'Calculations otherrace'!B170)</f>
        <v>0.15645889570552146</v>
      </c>
      <c r="C215">
        <f>C170/SUM(C170,'Calculations white'!C170,'Calculations asian'!C170,'Calculations otherrace'!C170)</f>
        <v>0.15700440673123206</v>
      </c>
      <c r="D215">
        <f>D170/SUM(D170,'Calculations white'!D170,'Calculations asian'!D170,'Calculations otherrace'!D170)</f>
        <v>0.15759501542253063</v>
      </c>
      <c r="E215">
        <f>E170/SUM(E170,'Calculations white'!E170,'Calculations asian'!E170,'Calculations otherrace'!E170)</f>
        <v>0.1581723553115702</v>
      </c>
      <c r="F215">
        <f>F170/SUM(F170,'Calculations white'!F170,'Calculations asian'!F170,'Calculations otherrace'!F170)</f>
        <v>0.15874545146027749</v>
      </c>
      <c r="G215">
        <f>G170/SUM(G170,'Calculations white'!G170,'Calculations asian'!G170,'Calculations otherrace'!G170)</f>
        <v>0.15930168691839217</v>
      </c>
      <c r="H215">
        <f>H170/SUM(H170,'Calculations white'!H170,'Calculations asian'!H170,'Calculations otherrace'!H170)</f>
        <v>0.1598558834197574</v>
      </c>
      <c r="I215">
        <f>I170/SUM(I170,'Calculations white'!I170,'Calculations asian'!I170,'Calculations otherrace'!I170)</f>
        <v>0.16041946697478179</v>
      </c>
      <c r="J215">
        <f>J170/SUM(J170,'Calculations white'!J170,'Calculations asian'!J170,'Calculations otherrace'!J170)</f>
        <v>0.16098445021171226</v>
      </c>
      <c r="K215">
        <f>K170/SUM(K170,'Calculations white'!K170,'Calculations asian'!K170,'Calculations otherrace'!K170)</f>
        <v>0.1615353408895728</v>
      </c>
      <c r="L215">
        <f>L170/SUM(L170,'Calculations white'!L170,'Calculations asian'!L170,'Calculations otherrace'!L170)</f>
        <v>0.1620646320478302</v>
      </c>
      <c r="M215">
        <f>M170/SUM(M170,'Calculations white'!M170,'Calculations asian'!M170,'Calculations otherrace'!M170)</f>
        <v>0.1626029704314724</v>
      </c>
      <c r="N215">
        <f>N170/SUM(N170,'Calculations white'!N170,'Calculations asian'!N170,'Calculations otherrace'!N170)</f>
        <v>0.1631369259773208</v>
      </c>
      <c r="O215">
        <f>O170/SUM(O170,'Calculations white'!O170,'Calculations asian'!O170,'Calculations otherrace'!O170)</f>
        <v>0.16366646770611212</v>
      </c>
      <c r="P215">
        <f>P170/SUM(P170,'Calculations white'!P170,'Calculations asian'!P170,'Calculations otherrace'!P170)</f>
        <v>0.16419156600291962</v>
      </c>
      <c r="Q215">
        <f>Q170/SUM(Q170,'Calculations white'!Q170,'Calculations asian'!Q170,'Calculations otherrace'!Q170)</f>
        <v>0.16471219262979528</v>
      </c>
      <c r="R215">
        <f>R170/SUM(R170,'Calculations white'!R170,'Calculations asian'!R170,'Calculations otherrace'!R170)</f>
        <v>0.16522832073635832</v>
      </c>
      <c r="S215">
        <f>S170/SUM(S170,'Calculations white'!S170,'Calculations asian'!S170,'Calculations otherrace'!S170)</f>
        <v>0.16573992486838665</v>
      </c>
      <c r="T215">
        <f>T170/SUM(T170,'Calculations white'!T170,'Calculations asian'!T170,'Calculations otherrace'!T170)</f>
        <v>0.166246980974467</v>
      </c>
      <c r="U215">
        <f>U170/SUM(U170,'Calculations white'!U170,'Calculations asian'!U170,'Calculations otherrace'!U170)</f>
        <v>0.16674946641076363</v>
      </c>
      <c r="V215">
        <f>V170/SUM(V170,'Calculations white'!V170,'Calculations asian'!V170,'Calculations otherrace'!V170)</f>
        <v>0.16724735994396364</v>
      </c>
      <c r="W215">
        <f>W170/SUM(W170,'Calculations white'!W170,'Calculations asian'!W170,'Calculations otherrace'!W170)</f>
        <v>0.16774064175246031</v>
      </c>
      <c r="X215">
        <f>X170/SUM(X170,'Calculations white'!X170,'Calculations asian'!X170,'Calculations otherrace'!X170)</f>
        <v>0.16822929342583326</v>
      </c>
      <c r="Y215">
        <f>Y170/SUM(Y170,'Calculations white'!Y170,'Calculations asian'!Y170,'Calculations otherrace'!Y170)</f>
        <v>0.16871329796268689</v>
      </c>
      <c r="Z215">
        <f>Z170/SUM(Z170,'Calculations white'!Z170,'Calculations asian'!Z170,'Calculations otherrace'!Z170)</f>
        <v>0.16919263976690826</v>
      </c>
      <c r="AA215">
        <f>AA170/SUM(AA170,'Calculations white'!AA170,'Calculations asian'!AA170,'Calculations otherrace'!AA170)</f>
        <v>0.1696673046424072</v>
      </c>
      <c r="AB215">
        <f>AB170/SUM(AB170,'Calculations white'!AB170,'Calculations asian'!AB170,'Calculations otherrace'!AB170)</f>
        <v>0.17013727978639576</v>
      </c>
      <c r="AC215">
        <f>AC170/SUM(AC170,'Calculations white'!AC170,'Calculations asian'!AC170,'Calculations otherrace'!AC170)</f>
        <v>0.17060255378127323</v>
      </c>
      <c r="AD215">
        <f>AD170/SUM(AD170,'Calculations white'!AD170,'Calculations asian'!AD170,'Calculations otherrace'!AD170)</f>
        <v>0.17106311658517281</v>
      </c>
      <c r="AE215">
        <f>AE170/SUM(AE170,'Calculations white'!AE170,'Calculations asian'!AE170,'Calculations otherrace'!AE170)</f>
        <v>0.17151895952123639</v>
      </c>
      <c r="AF215">
        <f>AF170/SUM(AF170,'Calculations white'!AF170,'Calculations asian'!AF170,'Calculations otherrace'!AF170)</f>
        <v>0.17197007526567185</v>
      </c>
    </row>
    <row r="216" spans="1:32" x14ac:dyDescent="0.25">
      <c r="A216" t="s">
        <v>84</v>
      </c>
      <c r="B216">
        <f>B171/SUM(B171,'Calculations white'!B171,'Calculations asian'!B171,'Calculations otherrace'!B171)</f>
        <v>8.162459546925567E-2</v>
      </c>
      <c r="C216">
        <f>C171/SUM(C171,'Calculations white'!C171,'Calculations asian'!C171,'Calculations otherrace'!C171)</f>
        <v>8.1932730777417279E-2</v>
      </c>
      <c r="D216">
        <f>D171/SUM(D171,'Calculations white'!D171,'Calculations asian'!D171,'Calculations otherrace'!D171)</f>
        <v>8.2269798041525538E-2</v>
      </c>
      <c r="E216">
        <f>E171/SUM(E171,'Calculations white'!E171,'Calculations asian'!E171,'Calculations otherrace'!E171)</f>
        <v>8.2597700255571324E-2</v>
      </c>
      <c r="F216">
        <f>F171/SUM(F171,'Calculations white'!F171,'Calculations asian'!F171,'Calculations otherrace'!F171)</f>
        <v>8.2923109750613927E-2</v>
      </c>
      <c r="G216">
        <f>G171/SUM(G171,'Calculations white'!G171,'Calculations asian'!G171,'Calculations otherrace'!G171)</f>
        <v>8.3236662543802686E-2</v>
      </c>
      <c r="H216">
        <f>H171/SUM(H171,'Calculations white'!H171,'Calculations asian'!H171,'Calculations otherrace'!H171)</f>
        <v>8.354688327865159E-2</v>
      </c>
      <c r="I216">
        <f>I171/SUM(I171,'Calculations white'!I171,'Calculations asian'!I171,'Calculations otherrace'!I171)</f>
        <v>8.3864428652385567E-2</v>
      </c>
      <c r="J216">
        <f>J171/SUM(J171,'Calculations white'!J171,'Calculations asian'!J171,'Calculations otherrace'!J171)</f>
        <v>8.4182705647844275E-2</v>
      </c>
      <c r="K216">
        <f>K171/SUM(K171,'Calculations white'!K171,'Calculations asian'!K171,'Calculations otherrace'!K171)</f>
        <v>8.4491908489424547E-2</v>
      </c>
      <c r="L216">
        <f>L171/SUM(L171,'Calculations white'!L171,'Calculations asian'!L171,'Calculations otherrace'!L171)</f>
        <v>8.4795466792953508E-2</v>
      </c>
      <c r="M216">
        <f>M171/SUM(M171,'Calculations white'!M171,'Calculations asian'!M171,'Calculations otherrace'!M171)</f>
        <v>8.5100036027069531E-2</v>
      </c>
      <c r="N216">
        <f>N171/SUM(N171,'Calculations white'!N171,'Calculations asian'!N171,'Calculations otherrace'!N171)</f>
        <v>8.5402193232629389E-2</v>
      </c>
      <c r="O216">
        <f>O171/SUM(O171,'Calculations white'!O171,'Calculations asian'!O171,'Calculations otherrace'!O171)</f>
        <v>8.570192962404885E-2</v>
      </c>
      <c r="P216">
        <f>P171/SUM(P171,'Calculations white'!P171,'Calculations asian'!P171,'Calculations otherrace'!P171)</f>
        <v>8.5999236979578161E-2</v>
      </c>
      <c r="Q216">
        <f>Q171/SUM(Q171,'Calculations white'!Q171,'Calculations asian'!Q171,'Calculations otherrace'!Q171)</f>
        <v>8.6294107646834858E-2</v>
      </c>
      <c r="R216">
        <f>R171/SUM(R171,'Calculations white'!R171,'Calculations asian'!R171,'Calculations otherrace'!R171)</f>
        <v>8.6586534547377123E-2</v>
      </c>
      <c r="S216">
        <f>S171/SUM(S171,'Calculations white'!S171,'Calculations asian'!S171,'Calculations otherrace'!S171)</f>
        <v>8.6876511180344243E-2</v>
      </c>
      <c r="T216">
        <f>T171/SUM(T171,'Calculations white'!T171,'Calculations asian'!T171,'Calculations otherrace'!T171)</f>
        <v>8.7164031625198354E-2</v>
      </c>
      <c r="U216">
        <f>U171/SUM(U171,'Calculations white'!U171,'Calculations asian'!U171,'Calculations otherrace'!U171)</f>
        <v>8.7449090543594135E-2</v>
      </c>
      <c r="V216">
        <f>V171/SUM(V171,'Calculations white'!V171,'Calculations asian'!V171,'Calculations otherrace'!V171)</f>
        <v>8.7731683180410525E-2</v>
      </c>
      <c r="W216">
        <f>W171/SUM(W171,'Calculations white'!W171,'Calculations asian'!W171,'Calculations otherrace'!W171)</f>
        <v>8.8011805363974946E-2</v>
      </c>
      <c r="X216">
        <f>X171/SUM(X171,'Calculations white'!X171,'Calculations asian'!X171,'Calculations otherrace'!X171)</f>
        <v>8.8289453505510082E-2</v>
      </c>
      <c r="Y216">
        <f>Y171/SUM(Y171,'Calculations white'!Y171,'Calculations asian'!Y171,'Calculations otherrace'!Y171)</f>
        <v>8.8564624597835165E-2</v>
      </c>
      <c r="Z216">
        <f>Z171/SUM(Z171,'Calculations white'!Z171,'Calculations asian'!Z171,'Calculations otherrace'!Z171)</f>
        <v>8.8837316213353695E-2</v>
      </c>
      <c r="AA216">
        <f>AA171/SUM(AA171,'Calculations white'!AA171,'Calculations asian'!AA171,'Calculations otherrace'!AA171)</f>
        <v>8.9107526501357878E-2</v>
      </c>
      <c r="AB216">
        <f>AB171/SUM(AB171,'Calculations white'!AB171,'Calculations asian'!AB171,'Calculations otherrace'!AB171)</f>
        <v>8.9375254184679689E-2</v>
      </c>
      <c r="AC216">
        <f>AC171/SUM(AC171,'Calculations white'!AC171,'Calculations asian'!AC171,'Calculations otherrace'!AC171)</f>
        <v>8.9640498555721218E-2</v>
      </c>
      <c r="AD216">
        <f>AD171/SUM(AD171,'Calculations white'!AD171,'Calculations asian'!AD171,'Calculations otherrace'!AD171)</f>
        <v>8.9903259471893371E-2</v>
      </c>
      <c r="AE216">
        <f>AE171/SUM(AE171,'Calculations white'!AE171,'Calculations asian'!AE171,'Calculations otherrace'!AE171)</f>
        <v>9.0163537350492901E-2</v>
      </c>
      <c r="AF216">
        <f>AF171/SUM(AF171,'Calculations white'!AF171,'Calculations asian'!AF171,'Calculations otherrace'!AF171)</f>
        <v>9.0421333163048609E-2</v>
      </c>
    </row>
    <row r="217" spans="1:32" x14ac:dyDescent="0.25">
      <c r="A217" t="s">
        <v>86</v>
      </c>
      <c r="B217">
        <f>B172/SUM(B172,'Calculations white'!B172,'Calculations asian'!B172,'Calculations otherrace'!B172)</f>
        <v>0.10800000000000005</v>
      </c>
      <c r="C217">
        <f>C172/SUM(C172,'Calculations white'!C172,'Calculations asian'!C172,'Calculations otherrace'!C172)</f>
        <v>0.10840966522476263</v>
      </c>
      <c r="D217">
        <f>D172/SUM(D172,'Calculations white'!D172,'Calculations asian'!D172,'Calculations otherrace'!D172)</f>
        <v>0.10885545256407375</v>
      </c>
      <c r="E217">
        <f>E172/SUM(E172,'Calculations white'!E172,'Calculations asian'!E172,'Calculations otherrace'!E172)</f>
        <v>0.10929147334198296</v>
      </c>
      <c r="F217">
        <f>F172/SUM(F172,'Calculations white'!F172,'Calculations asian'!F172,'Calculations otherrace'!F172)</f>
        <v>0.1097251496244505</v>
      </c>
      <c r="G217">
        <f>G172/SUM(G172,'Calculations white'!G172,'Calculations asian'!G172,'Calculations otherrace'!G172)</f>
        <v>0.110146111918256</v>
      </c>
      <c r="H217">
        <f>H172/SUM(H172,'Calculations white'!H172,'Calculations asian'!H172,'Calculations otherrace'!H172)</f>
        <v>0.11056568667773715</v>
      </c>
      <c r="I217">
        <f>I172/SUM(I172,'Calculations white'!I172,'Calculations asian'!I172,'Calculations otherrace'!I172)</f>
        <v>0.11099409001954867</v>
      </c>
      <c r="J217">
        <f>J172/SUM(J172,'Calculations white'!J172,'Calculations asian'!J172,'Calculations otherrace'!J172)</f>
        <v>0.11142454873516423</v>
      </c>
      <c r="K217">
        <f>K172/SUM(K172,'Calculations white'!K172,'Calculations asian'!K172,'Calculations otherrace'!K172)</f>
        <v>0.11184491086375246</v>
      </c>
      <c r="L217">
        <f>L172/SUM(L172,'Calculations white'!L172,'Calculations asian'!L172,'Calculations otherrace'!L172)</f>
        <v>0.11225175964567502</v>
      </c>
      <c r="M217">
        <f>M172/SUM(M172,'Calculations white'!M172,'Calculations asian'!M172,'Calculations otherrace'!M172)</f>
        <v>0.11266519053058086</v>
      </c>
      <c r="N217">
        <f>N172/SUM(N172,'Calculations white'!N172,'Calculations asian'!N172,'Calculations otherrace'!N172)</f>
        <v>0.11307625207437813</v>
      </c>
      <c r="O217">
        <f>O172/SUM(O172,'Calculations white'!O172,'Calculations asian'!O172,'Calculations otherrace'!O172)</f>
        <v>0.1134849222098958</v>
      </c>
      <c r="P217">
        <f>P172/SUM(P172,'Calculations white'!P172,'Calculations asian'!P172,'Calculations otherrace'!P172)</f>
        <v>0.11389117923945756</v>
      </c>
      <c r="Q217">
        <f>Q172/SUM(Q172,'Calculations white'!Q172,'Calculations asian'!Q172,'Calculations otherrace'!Q172)</f>
        <v>0.11429500185702963</v>
      </c>
      <c r="R217">
        <f>R172/SUM(R172,'Calculations white'!R172,'Calculations asian'!R172,'Calculations otherrace'!R172)</f>
        <v>0.11469636916927847</v>
      </c>
      <c r="S217">
        <f>S172/SUM(S172,'Calculations white'!S172,'Calculations asian'!S172,'Calculations otherrace'!S172)</f>
        <v>0.1150952607155466</v>
      </c>
      <c r="T217">
        <f>T172/SUM(T172,'Calculations white'!T172,'Calculations asian'!T172,'Calculations otherrace'!T172)</f>
        <v>0.11549165648675816</v>
      </c>
      <c r="U217">
        <f>U172/SUM(U172,'Calculations white'!U172,'Calculations asian'!U172,'Calculations otherrace'!U172)</f>
        <v>0.11588553694326301</v>
      </c>
      <c r="V217">
        <f>V172/SUM(V172,'Calculations white'!V172,'Calculations asian'!V172,'Calculations otherrace'!V172)</f>
        <v>0.11627688303163404</v>
      </c>
      <c r="W217">
        <f>W172/SUM(W172,'Calculations white'!W172,'Calculations asian'!W172,'Calculations otherrace'!W172)</f>
        <v>0.11666567620043054</v>
      </c>
      <c r="X217">
        <f>X172/SUM(X172,'Calculations white'!X172,'Calculations asian'!X172,'Calculations otherrace'!X172)</f>
        <v>0.11705189841494198</v>
      </c>
      <c r="Y217">
        <f>Y172/SUM(Y172,'Calculations white'!Y172,'Calculations asian'!Y172,'Calculations otherrace'!Y172)</f>
        <v>0.11743553217092718</v>
      </c>
      <c r="Z217">
        <f>Z172/SUM(Z172,'Calculations white'!Z172,'Calculations asian'!Z172,'Calculations otherrace'!Z172)</f>
        <v>0.11781656050736543</v>
      </c>
      <c r="AA217">
        <f>AA172/SUM(AA172,'Calculations white'!AA172,'Calculations asian'!AA172,'Calculations otherrace'!AA172)</f>
        <v>0.11819496701823859</v>
      </c>
      <c r="AB217">
        <f>AB172/SUM(AB172,'Calculations white'!AB172,'Calculations asian'!AB172,'Calculations otherrace'!AB172)</f>
        <v>0.11857073586335694</v>
      </c>
      <c r="AC217">
        <f>AC172/SUM(AC172,'Calculations white'!AC172,'Calculations asian'!AC172,'Calculations otherrace'!AC172)</f>
        <v>0.11894385177825338</v>
      </c>
      <c r="AD217">
        <f>AD172/SUM(AD172,'Calculations white'!AD172,'Calculations asian'!AD172,'Calculations otherrace'!AD172)</f>
        <v>0.11931430008315982</v>
      </c>
      <c r="AE217">
        <f>AE172/SUM(AE172,'Calculations white'!AE172,'Calculations asian'!AE172,'Calculations otherrace'!AE172)</f>
        <v>0.1196820666910899</v>
      </c>
      <c r="AF217">
        <f>AF172/SUM(AF172,'Calculations white'!AF172,'Calculations asian'!AF172,'Calculations otherrace'!AF172)</f>
        <v>0.1200471381150445</v>
      </c>
    </row>
    <row r="218" spans="1:32" x14ac:dyDescent="0.25">
      <c r="A218" t="s">
        <v>88</v>
      </c>
      <c r="B218">
        <f>B173/SUM(B173,'Calculations white'!B173,'Calculations asian'!B173,'Calculations otherrace'!B173)</f>
        <v>9.2999999999999985E-2</v>
      </c>
      <c r="C218">
        <f>C173/SUM(C173,'Calculations white'!C173,'Calculations asian'!C173,'Calculations otherrace'!C173)</f>
        <v>9.3371885776124902E-2</v>
      </c>
      <c r="D218">
        <f>D173/SUM(D173,'Calculations white'!D173,'Calculations asian'!D173,'Calculations otherrace'!D173)</f>
        <v>9.3776861020105018E-2</v>
      </c>
      <c r="E218">
        <f>E173/SUM(E173,'Calculations white'!E173,'Calculations asian'!E173,'Calculations otherrace'!E173)</f>
        <v>9.4173849571219354E-2</v>
      </c>
      <c r="F218">
        <f>F173/SUM(F173,'Calculations white'!F173,'Calculations asian'!F173,'Calculations otherrace'!F173)</f>
        <v>9.4569430488029724E-2</v>
      </c>
      <c r="G218">
        <f>G173/SUM(G173,'Calculations white'!G173,'Calculations asian'!G173,'Calculations otherrace'!G173)</f>
        <v>9.4954457322795838E-2</v>
      </c>
      <c r="H218">
        <f>H173/SUM(H173,'Calculations white'!H173,'Calculations asian'!H173,'Calculations otherrace'!H173)</f>
        <v>9.5339316073377409E-2</v>
      </c>
      <c r="I218">
        <f>I173/SUM(I173,'Calculations white'!I173,'Calculations asian'!I173,'Calculations otherrace'!I173)</f>
        <v>9.5732764233689718E-2</v>
      </c>
      <c r="J218">
        <f>J173/SUM(J173,'Calculations white'!J173,'Calculations asian'!J173,'Calculations otherrace'!J173)</f>
        <v>9.6128949947944992E-2</v>
      </c>
      <c r="K218">
        <f>K173/SUM(K173,'Calculations white'!K173,'Calculations asian'!K173,'Calculations otherrace'!K173)</f>
        <v>9.6516897925897668E-2</v>
      </c>
      <c r="L218">
        <f>L173/SUM(L173,'Calculations white'!L173,'Calculations asian'!L173,'Calculations otherrace'!L173)</f>
        <v>9.6891896215674567E-2</v>
      </c>
      <c r="M218">
        <f>M173/SUM(M173,'Calculations white'!M173,'Calculations asian'!M173,'Calculations otherrace'!M173)</f>
        <v>9.7274571434082135E-2</v>
      </c>
      <c r="N218">
        <f>N173/SUM(N173,'Calculations white'!N173,'Calculations asian'!N173,'Calculations otherrace'!N173)</f>
        <v>9.7655871882811884E-2</v>
      </c>
      <c r="O218">
        <f>O173/SUM(O173,'Calculations white'!O173,'Calculations asian'!O173,'Calculations otherrace'!O173)</f>
        <v>9.8035781846783035E-2</v>
      </c>
      <c r="P218">
        <f>P173/SUM(P173,'Calculations white'!P173,'Calculations asian'!P173,'Calculations otherrace'!P173)</f>
        <v>9.8414285449355807E-2</v>
      </c>
      <c r="Q218">
        <f>Q173/SUM(Q173,'Calculations white'!Q173,'Calculations asian'!Q173,'Calculations otherrace'!Q173)</f>
        <v>9.8791366674913464E-2</v>
      </c>
      <c r="R218">
        <f>R173/SUM(R173,'Calculations white'!R173,'Calculations asian'!R173,'Calculations otherrace'!R173)</f>
        <v>9.9167009390972838E-2</v>
      </c>
      <c r="S218">
        <f>S173/SUM(S173,'Calculations white'!S173,'Calculations asian'!S173,'Calculations otherrace'!S173)</f>
        <v>9.9541197369813372E-2</v>
      </c>
      <c r="T218">
        <f>T173/SUM(T173,'Calculations white'!T173,'Calculations asian'!T173,'Calculations otherrace'!T173)</f>
        <v>9.9913914309618879E-2</v>
      </c>
      <c r="U218">
        <f>U173/SUM(U173,'Calculations white'!U173,'Calculations asian'!U173,'Calculations otherrace'!U173)</f>
        <v>0.10028514385512259</v>
      </c>
      <c r="V218">
        <f>V173/SUM(V173,'Calculations white'!V173,'Calculations asian'!V173,'Calculations otherrace'!V173)</f>
        <v>0.10065486961775118</v>
      </c>
      <c r="W218">
        <f>W173/SUM(W173,'Calculations white'!W173,'Calculations asian'!W173,'Calculations otherrace'!W173)</f>
        <v>0.10102307519526206</v>
      </c>
      <c r="X218">
        <f>X173/SUM(X173,'Calculations white'!X173,'Calculations asian'!X173,'Calculations otherrace'!X173)</f>
        <v>0.10138974419086934</v>
      </c>
      <c r="Y218">
        <f>Y173/SUM(Y173,'Calculations white'!Y173,'Calculations asian'!Y173,'Calculations otherrace'!Y173)</f>
        <v>0.10175486023185262</v>
      </c>
      <c r="Z218">
        <f>Z173/SUM(Z173,'Calculations white'!Z173,'Calculations asian'!Z173,'Calculations otherrace'!Z173)</f>
        <v>0.10211840698764785</v>
      </c>
      <c r="AA218">
        <f>AA173/SUM(AA173,'Calculations white'!AA173,'Calculations asian'!AA173,'Calculations otherrace'!AA173)</f>
        <v>0.10248036818741715</v>
      </c>
      <c r="AB218">
        <f>AB173/SUM(AB173,'Calculations white'!AB173,'Calculations asian'!AB173,'Calculations otherrace'!AB173)</f>
        <v>0.10284072763709237</v>
      </c>
      <c r="AC218">
        <f>AC173/SUM(AC173,'Calculations white'!AC173,'Calculations asian'!AC173,'Calculations otherrace'!AC173)</f>
        <v>0.10319946923589564</v>
      </c>
      <c r="AD218">
        <f>AD173/SUM(AD173,'Calculations white'!AD173,'Calculations asian'!AD173,'Calculations otherrace'!AD173)</f>
        <v>0.10355657699233187</v>
      </c>
      <c r="AE218">
        <f>AE173/SUM(AE173,'Calculations white'!AE173,'Calculations asian'!AE173,'Calculations otherrace'!AE173)</f>
        <v>0.10391203503965621</v>
      </c>
      <c r="AF218">
        <f>AF173/SUM(AF173,'Calculations white'!AF173,'Calculations asian'!AF173,'Calculations otherrace'!AF173)</f>
        <v>0.10426582765081464</v>
      </c>
    </row>
    <row r="219" spans="1:32" x14ac:dyDescent="0.25">
      <c r="A219" t="s">
        <v>90</v>
      </c>
      <c r="B219">
        <f>B174/SUM(B174,'Calculations white'!B174,'Calculations asian'!B174,'Calculations otherrace'!B174)</f>
        <v>9.9000000000000019E-2</v>
      </c>
      <c r="C219">
        <f>C174/SUM(C174,'Calculations white'!C174,'Calculations asian'!C174,'Calculations otherrace'!C174)</f>
        <v>9.9376490299961817E-2</v>
      </c>
      <c r="D219">
        <f>D174/SUM(D174,'Calculations white'!D174,'Calculations asian'!D174,'Calculations otherrace'!D174)</f>
        <v>9.9786774045232451E-2</v>
      </c>
      <c r="E219">
        <f>E174/SUM(E174,'Calculations white'!E174,'Calculations asian'!E174,'Calculations otherrace'!E174)</f>
        <v>0.10018763726980499</v>
      </c>
      <c r="F219">
        <f>F174/SUM(F174,'Calculations white'!F174,'Calculations asian'!F174,'Calculations otherrace'!F174)</f>
        <v>0.10058621896479755</v>
      </c>
      <c r="G219">
        <f>G174/SUM(G174,'Calculations white'!G174,'Calculations asian'!G174,'Calculations otherrace'!G174)</f>
        <v>0.10097253230048378</v>
      </c>
      <c r="H219">
        <f>H174/SUM(H174,'Calculations white'!H174,'Calculations asian'!H174,'Calculations otherrace'!H174)</f>
        <v>0.10135699904565562</v>
      </c>
      <c r="I219">
        <f>I174/SUM(I174,'Calculations white'!I174,'Calculations asian'!I174,'Calculations otherrace'!I174)</f>
        <v>0.10174987195672552</v>
      </c>
      <c r="J219">
        <f>J174/SUM(J174,'Calculations white'!J174,'Calculations asian'!J174,'Calculations otherrace'!J174)</f>
        <v>0.10214449383405072</v>
      </c>
      <c r="K219">
        <f>K174/SUM(K174,'Calculations white'!K174,'Calculations asian'!K174,'Calculations otherrace'!K174)</f>
        <v>0.10252949147781612</v>
      </c>
      <c r="L219">
        <f>L174/SUM(L174,'Calculations white'!L174,'Calculations asian'!L174,'Calculations otherrace'!L174)</f>
        <v>0.1029034056911539</v>
      </c>
      <c r="M219">
        <f>M174/SUM(M174,'Calculations white'!M174,'Calculations asian'!M174,'Calculations otherrace'!M174)</f>
        <v>0.10328234957083099</v>
      </c>
      <c r="N219">
        <f>N174/SUM(N174,'Calculations white'!N174,'Calculations asian'!N174,'Calculations otherrace'!N174)</f>
        <v>0.10365901672891176</v>
      </c>
      <c r="O219">
        <f>O174/SUM(O174,'Calculations white'!O174,'Calculations asian'!O174,'Calculations otherrace'!O174)</f>
        <v>0.10403338857143227</v>
      </c>
      <c r="P219">
        <f>P174/SUM(P174,'Calculations white'!P174,'Calculations asian'!P174,'Calculations otherrace'!P174)</f>
        <v>0.10440544685271497</v>
      </c>
      <c r="Q219">
        <f>Q174/SUM(Q174,'Calculations white'!Q174,'Calculations asian'!Q174,'Calculations otherrace'!Q174)</f>
        <v>0.10477517369512053</v>
      </c>
      <c r="R219">
        <f>R174/SUM(R174,'Calculations white'!R174,'Calculations asian'!R174,'Calculations otherrace'!R174)</f>
        <v>0.10514255160779024</v>
      </c>
      <c r="S219">
        <f>S174/SUM(S174,'Calculations white'!S174,'Calculations asian'!S174,'Calculations otherrace'!S174)</f>
        <v>0.10550756350438387</v>
      </c>
      <c r="T219">
        <f>T174/SUM(T174,'Calculations white'!T174,'Calculations asian'!T174,'Calculations otherrace'!T174)</f>
        <v>0.10587019271982703</v>
      </c>
      <c r="U219">
        <f>U174/SUM(U174,'Calculations white'!U174,'Calculations asian'!U174,'Calculations otherrace'!U174)</f>
        <v>0.1062304230260758</v>
      </c>
      <c r="V219">
        <f>V174/SUM(V174,'Calculations white'!V174,'Calculations asian'!V174,'Calculations otherrace'!V174)</f>
        <v>0.10658823864691212</v>
      </c>
      <c r="W219">
        <f>W174/SUM(W174,'Calculations white'!W174,'Calculations asian'!W174,'Calculations otherrace'!W174)</f>
        <v>0.10694362427178414</v>
      </c>
      <c r="X219">
        <f>X174/SUM(X174,'Calculations white'!X174,'Calculations asian'!X174,'Calculations otherrace'!X174)</f>
        <v>0.10729656506870425</v>
      </c>
      <c r="Y219">
        <f>Y174/SUM(Y174,'Calculations white'!Y174,'Calculations asian'!Y174,'Calculations otherrace'!Y174)</f>
        <v>0.10764704669621918</v>
      </c>
      <c r="Z219">
        <f>Z174/SUM(Z174,'Calculations white'!Z174,'Calculations asian'!Z174,'Calculations otherrace'!Z174)</f>
        <v>0.10799505531447016</v>
      </c>
      <c r="AA219">
        <f>AA174/SUM(AA174,'Calculations white'!AA174,'Calculations asian'!AA174,'Calculations otherrace'!AA174)</f>
        <v>0.10834057759535827</v>
      </c>
      <c r="AB219">
        <f>AB174/SUM(AB174,'Calculations white'!AB174,'Calculations asian'!AB174,'Calculations otherrace'!AB174)</f>
        <v>0.10868360073183087</v>
      </c>
      <c r="AC219">
        <f>AC174/SUM(AC174,'Calculations white'!AC174,'Calculations asian'!AC174,'Calculations otherrace'!AC174)</f>
        <v>0.10902411244630993</v>
      </c>
      <c r="AD219">
        <f>AD174/SUM(AD174,'Calculations white'!AD174,'Calculations asian'!AD174,'Calculations otherrace'!AD174)</f>
        <v>0.10936210099827769</v>
      </c>
      <c r="AE219">
        <f>AE174/SUM(AE174,'Calculations white'!AE174,'Calculations asian'!AE174,'Calculations otherrace'!AE174)</f>
        <v>0.10969755519104084</v>
      </c>
      <c r="AF219">
        <f>AF174/SUM(AF174,'Calculations white'!AF174,'Calculations asian'!AF174,'Calculations otherrace'!AF174)</f>
        <v>0.11003046437769161</v>
      </c>
    </row>
    <row r="220" spans="1:32" x14ac:dyDescent="0.25">
      <c r="A220" t="s">
        <v>92</v>
      </c>
      <c r="B220">
        <f>B175/SUM(B175,'Calculations white'!B175,'Calculations asian'!B175,'Calculations otherrace'!B175)</f>
        <v>0.17499999999999999</v>
      </c>
      <c r="C220">
        <f>C175/SUM(C175,'Calculations white'!C175,'Calculations asian'!C175,'Calculations otherrace'!C175)</f>
        <v>0.1756288946387016</v>
      </c>
      <c r="D220">
        <f>D175/SUM(D175,'Calculations white'!D175,'Calculations asian'!D175,'Calculations otherrace'!D175)</f>
        <v>0.17630756636619418</v>
      </c>
      <c r="E220">
        <f>E175/SUM(E175,'Calculations white'!E175,'Calculations asian'!E175,'Calculations otherrace'!E175)</f>
        <v>0.17697312848380933</v>
      </c>
      <c r="F220">
        <f>F175/SUM(F175,'Calculations white'!F175,'Calculations asian'!F175,'Calculations otherrace'!F175)</f>
        <v>0.17763464100048115</v>
      </c>
      <c r="G220">
        <f>G175/SUM(G175,'Calculations white'!G175,'Calculations asian'!G175,'Calculations otherrace'!G175)</f>
        <v>0.17827947967074292</v>
      </c>
      <c r="H220">
        <f>H175/SUM(H175,'Calculations white'!H175,'Calculations asian'!H175,'Calculations otherrace'!H175)</f>
        <v>0.17892471472231519</v>
      </c>
      <c r="I220">
        <f>I175/SUM(I175,'Calculations white'!I175,'Calculations asian'!I175,'Calculations otherrace'!I175)</f>
        <v>0.17957985999920439</v>
      </c>
      <c r="J220">
        <f>J175/SUM(J175,'Calculations white'!J175,'Calculations asian'!J175,'Calculations otherrace'!J175)</f>
        <v>0.18023754355510826</v>
      </c>
      <c r="K220">
        <f>K175/SUM(K175,'Calculations white'!K175,'Calculations asian'!K175,'Calculations otherrace'!K175)</f>
        <v>0.18088072763076612</v>
      </c>
      <c r="L220">
        <f>L175/SUM(L175,'Calculations white'!L175,'Calculations asian'!L175,'Calculations otherrace'!L175)</f>
        <v>0.18149342430556983</v>
      </c>
      <c r="M220">
        <f>M175/SUM(M175,'Calculations white'!M175,'Calculations asian'!M175,'Calculations otherrace'!M175)</f>
        <v>0.18212128806672745</v>
      </c>
      <c r="N220">
        <f>N175/SUM(N175,'Calculations white'!N175,'Calculations asian'!N175,'Calculations otherrace'!N175)</f>
        <v>0.18274479299730839</v>
      </c>
      <c r="O220">
        <f>O175/SUM(O175,'Calculations white'!O175,'Calculations asian'!O175,'Calculations otherrace'!O175)</f>
        <v>0.18336389097780875</v>
      </c>
      <c r="P220">
        <f>P175/SUM(P175,'Calculations white'!P175,'Calculations asian'!P175,'Calculations otherrace'!P175)</f>
        <v>0.1839785352139244</v>
      </c>
      <c r="Q220">
        <f>Q175/SUM(Q175,'Calculations white'!Q175,'Calculations asian'!Q175,'Calculations otherrace'!Q175)</f>
        <v>0.18458868026483749</v>
      </c>
      <c r="R220">
        <f>R175/SUM(R175,'Calculations white'!R175,'Calculations asian'!R175,'Calculations otherrace'!R175)</f>
        <v>0.18519428206922606</v>
      </c>
      <c r="S220">
        <f>S175/SUM(S175,'Calculations white'!S175,'Calculations asian'!S175,'Calculations otherrace'!S175)</f>
        <v>0.18579529796903696</v>
      </c>
      <c r="T220">
        <f>T175/SUM(T175,'Calculations white'!T175,'Calculations asian'!T175,'Calculations otherrace'!T175)</f>
        <v>0.18639168673106188</v>
      </c>
      <c r="U220">
        <f>U175/SUM(U175,'Calculations white'!U175,'Calculations asian'!U175,'Calculations otherrace'!U175)</f>
        <v>0.18698340856635534</v>
      </c>
      <c r="V220">
        <f>V175/SUM(V175,'Calculations white'!V175,'Calculations asian'!V175,'Calculations otherrace'!V175)</f>
        <v>0.18757042514754052</v>
      </c>
      <c r="W220">
        <f>W175/SUM(W175,'Calculations white'!W175,'Calculations asian'!W175,'Calculations otherrace'!W175)</f>
        <v>0.1881526996240486</v>
      </c>
      <c r="X220">
        <f>X175/SUM(X175,'Calculations white'!X175,'Calculations asian'!X175,'Calculations otherrace'!X175)</f>
        <v>0.18873019663533522</v>
      </c>
      <c r="Y220">
        <f>Y175/SUM(Y175,'Calculations white'!Y175,'Calculations asian'!Y175,'Calculations otherrace'!Y175)</f>
        <v>0.18930288232212297</v>
      </c>
      <c r="Z220">
        <f>Z175/SUM(Z175,'Calculations white'!Z175,'Calculations asian'!Z175,'Calculations otherrace'!Z175)</f>
        <v>0.18987072433572005</v>
      </c>
      <c r="AA220">
        <f>AA175/SUM(AA175,'Calculations white'!AA175,'Calculations asian'!AA175,'Calculations otherrace'!AA175)</f>
        <v>0.19043369184546421</v>
      </c>
      <c r="AB220">
        <f>AB175/SUM(AB175,'Calculations white'!AB175,'Calculations asian'!AB175,'Calculations otherrace'!AB175)</f>
        <v>0.1909917555443412</v>
      </c>
      <c r="AC220">
        <f>AC175/SUM(AC175,'Calculations white'!AC175,'Calculations asian'!AC175,'Calculations otherrace'!AC175)</f>
        <v>0.19154488765283265</v>
      </c>
      <c r="AD220">
        <f>AD175/SUM(AD175,'Calculations white'!AD175,'Calculations asian'!AD175,'Calculations otherrace'!AD175)</f>
        <v>0.19209306192104331</v>
      </c>
      <c r="AE220">
        <f>AE175/SUM(AE175,'Calculations white'!AE175,'Calculations asian'!AE175,'Calculations otherrace'!AE175)</f>
        <v>0.19263625362916215</v>
      </c>
      <c r="AF220">
        <f>AF175/SUM(AF175,'Calculations white'!AF175,'Calculations asian'!AF175,'Calculations otherrace'!AF175)</f>
        <v>0.19317443958631139</v>
      </c>
    </row>
    <row r="221" spans="1:32" x14ac:dyDescent="0.25">
      <c r="A221" t="s">
        <v>94</v>
      </c>
      <c r="B221">
        <f>B176/SUM(B176,'Calculations white'!B176,'Calculations asian'!B176,'Calculations otherrace'!B176)</f>
        <v>0.10800000000000003</v>
      </c>
      <c r="C221">
        <f>C176/SUM(C176,'Calculations white'!C176,'Calculations asian'!C176,'Calculations otherrace'!C176)</f>
        <v>0.10841866658722439</v>
      </c>
      <c r="D221">
        <f>D176/SUM(D176,'Calculations white'!D176,'Calculations asian'!D176,'Calculations otherrace'!D176)</f>
        <v>0.10887389387806461</v>
      </c>
      <c r="E221">
        <f>E176/SUM(E176,'Calculations white'!E176,'Calculations asian'!E176,'Calculations otherrace'!E176)</f>
        <v>0.10931998579967088</v>
      </c>
      <c r="F221">
        <f>F176/SUM(F176,'Calculations white'!F176,'Calculations asian'!F176,'Calculations otherrace'!F176)</f>
        <v>0.1097641694619912</v>
      </c>
      <c r="G221">
        <f>G176/SUM(G176,'Calculations white'!G176,'Calculations asian'!G176,'Calculations otherrace'!G176)</f>
        <v>0.11019637819479249</v>
      </c>
      <c r="H221">
        <f>H176/SUM(H176,'Calculations white'!H176,'Calculations asian'!H176,'Calculations otherrace'!H176)</f>
        <v>0.11062822853333761</v>
      </c>
      <c r="I221">
        <f>I176/SUM(I176,'Calculations white'!I176,'Calculations asian'!I176,'Calculations otherrace'!I176)</f>
        <v>0.1110691488298694</v>
      </c>
      <c r="J221">
        <f>J176/SUM(J176,'Calculations white'!J176,'Calculations asian'!J176,'Calculations otherrace'!J176)</f>
        <v>0.11151274198435999</v>
      </c>
      <c r="K221">
        <f>K176/SUM(K176,'Calculations white'!K176,'Calculations asian'!K176,'Calculations otherrace'!K176)</f>
        <v>0.11194679200412684</v>
      </c>
      <c r="L221">
        <f>L176/SUM(L176,'Calculations white'!L176,'Calculations asian'!L176,'Calculations otherrace'!L176)</f>
        <v>0.11236553170409588</v>
      </c>
      <c r="M221">
        <f>M176/SUM(M176,'Calculations white'!M176,'Calculations asian'!M176,'Calculations otherrace'!M176)</f>
        <v>0.11279275186119614</v>
      </c>
      <c r="N221">
        <f>N176/SUM(N176,'Calculations white'!N176,'Calculations asian'!N176,'Calculations otherrace'!N176)</f>
        <v>0.11321803418277845</v>
      </c>
      <c r="O221">
        <f>O176/SUM(O176,'Calculations white'!O176,'Calculations asian'!O176,'Calculations otherrace'!O176)</f>
        <v>0.11364135571467604</v>
      </c>
      <c r="P221">
        <f>P176/SUM(P176,'Calculations white'!P176,'Calculations asian'!P176,'Calculations otherrace'!P176)</f>
        <v>0.11406269359207268</v>
      </c>
      <c r="Q221">
        <f>Q176/SUM(Q176,'Calculations white'!Q176,'Calculations asian'!Q176,'Calculations otherrace'!Q176)</f>
        <v>0.11448202506577333</v>
      </c>
      <c r="R221">
        <f>R176/SUM(R176,'Calculations white'!R176,'Calculations asian'!R176,'Calculations otherrace'!R176)</f>
        <v>0.11489932752764659</v>
      </c>
      <c r="S221">
        <f>S176/SUM(S176,'Calculations white'!S176,'Calculations asian'!S176,'Calculations otherrace'!S176)</f>
        <v>0.1153145785352354</v>
      </c>
      <c r="T221">
        <f>T176/SUM(T176,'Calculations white'!T176,'Calculations asian'!T176,'Calculations otherrace'!T176)</f>
        <v>0.1157277558355337</v>
      </c>
      <c r="U221">
        <f>U176/SUM(U176,'Calculations white'!U176,'Calculations asian'!U176,'Calculations otherrace'!U176)</f>
        <v>0.11613883738792673</v>
      </c>
      <c r="V221">
        <f>V176/SUM(V176,'Calculations white'!V176,'Calculations asian'!V176,'Calculations otherrace'!V176)</f>
        <v>0.11654780138629521</v>
      </c>
      <c r="W221">
        <f>W176/SUM(W176,'Calculations white'!W176,'Calculations asian'!W176,'Calculations otherrace'!W176)</f>
        <v>0.11695462628028498</v>
      </c>
      <c r="X221">
        <f>X176/SUM(X176,'Calculations white'!X176,'Calculations asian'!X176,'Calculations otherrace'!X176)</f>
        <v>0.1173592907957425</v>
      </c>
      <c r="Y221">
        <f>Y176/SUM(Y176,'Calculations white'!Y176,'Calculations asian'!Y176,'Calculations otherrace'!Y176)</f>
        <v>0.1177617739543191</v>
      </c>
      <c r="Z221">
        <f>Z176/SUM(Z176,'Calculations white'!Z176,'Calculations asian'!Z176,'Calculations otherrace'!Z176)</f>
        <v>0.11816205509224739</v>
      </c>
      <c r="AA221">
        <f>AA176/SUM(AA176,'Calculations white'!AA176,'Calculations asian'!AA176,'Calculations otherrace'!AA176)</f>
        <v>0.11856011387829708</v>
      </c>
      <c r="AB221">
        <f>AB176/SUM(AB176,'Calculations white'!AB176,'Calculations asian'!AB176,'Calculations otherrace'!AB176)</f>
        <v>0.11895593033090923</v>
      </c>
      <c r="AC221">
        <f>AC176/SUM(AC176,'Calculations white'!AC176,'Calculations asian'!AC176,'Calculations otherrace'!AC176)</f>
        <v>0.11934948483452214</v>
      </c>
      <c r="AD221">
        <f>AD176/SUM(AD176,'Calculations white'!AD176,'Calculations asian'!AD176,'Calculations otherrace'!AD176)</f>
        <v>0.11974075815509028</v>
      </c>
      <c r="AE221">
        <f>AE176/SUM(AE176,'Calculations white'!AE176,'Calculations asian'!AE176,'Calculations otherrace'!AE176)</f>
        <v>0.12012973145480774</v>
      </c>
      <c r="AF221">
        <f>AF176/SUM(AF176,'Calculations white'!AF176,'Calculations asian'!AF176,'Calculations otherrace'!AF176)</f>
        <v>0.12051638630604189</v>
      </c>
    </row>
    <row r="222" spans="1:32" x14ac:dyDescent="0.25">
      <c r="A222" t="s">
        <v>96</v>
      </c>
      <c r="B222">
        <f>B177/SUM(B177,'Calculations white'!B177,'Calculations asian'!B177,'Calculations otherrace'!B177)</f>
        <v>0.17399999999999999</v>
      </c>
      <c r="C222">
        <f>C177/SUM(C177,'Calculations white'!C177,'Calculations asian'!C177,'Calculations otherrace'!C177)</f>
        <v>0.174617980673167</v>
      </c>
      <c r="D222">
        <f>D177/SUM(D177,'Calculations white'!D177,'Calculations asian'!D177,'Calculations otherrace'!D177)</f>
        <v>0.17528514134708478</v>
      </c>
      <c r="E222">
        <f>E177/SUM(E177,'Calculations white'!E177,'Calculations asian'!E177,'Calculations otherrace'!E177)</f>
        <v>0.17593890554046132</v>
      </c>
      <c r="F222">
        <f>F177/SUM(F177,'Calculations white'!F177,'Calculations asian'!F177,'Calculations otherrace'!F177)</f>
        <v>0.17658841307212444</v>
      </c>
      <c r="G222">
        <f>G177/SUM(G177,'Calculations white'!G177,'Calculations asian'!G177,'Calculations otherrace'!G177)</f>
        <v>0.17722091681241786</v>
      </c>
      <c r="H222">
        <f>H177/SUM(H177,'Calculations white'!H177,'Calculations asian'!H177,'Calculations otherrace'!H177)</f>
        <v>0.17785317395817452</v>
      </c>
      <c r="I222">
        <f>I177/SUM(I177,'Calculations white'!I177,'Calculations asian'!I177,'Calculations otherrace'!I177)</f>
        <v>0.17849519176293832</v>
      </c>
      <c r="J222">
        <f>J177/SUM(J177,'Calculations white'!J177,'Calculations asian'!J177,'Calculations otherrace'!J177)</f>
        <v>0.17913939110553875</v>
      </c>
      <c r="K222">
        <f>K177/SUM(K177,'Calculations white'!K177,'Calculations asian'!K177,'Calculations otherrace'!K177)</f>
        <v>0.17976889710826435</v>
      </c>
      <c r="L222">
        <f>L177/SUM(L177,'Calculations white'!L177,'Calculations asian'!L177,'Calculations otherrace'!L177)</f>
        <v>0.18036943072314826</v>
      </c>
      <c r="M222">
        <f>M177/SUM(M177,'Calculations white'!M177,'Calculations asian'!M177,'Calculations otherrace'!M177)</f>
        <v>0.18098381833641788</v>
      </c>
      <c r="N222">
        <f>N177/SUM(N177,'Calculations white'!N177,'Calculations asian'!N177,'Calculations otherrace'!N177)</f>
        <v>0.1815936711812644</v>
      </c>
      <c r="O222">
        <f>O177/SUM(O177,'Calculations white'!O177,'Calculations asian'!O177,'Calculations otherrace'!O177)</f>
        <v>0.18219894472808459</v>
      </c>
      <c r="P222">
        <f>P177/SUM(P177,'Calculations white'!P177,'Calculations asian'!P177,'Calculations otherrace'!P177)</f>
        <v>0.18279959587478134</v>
      </c>
      <c r="Q222">
        <f>Q177/SUM(Q177,'Calculations white'!Q177,'Calculations asian'!Q177,'Calculations otherrace'!Q177)</f>
        <v>0.18339558297021039</v>
      </c>
      <c r="R222">
        <f>R177/SUM(R177,'Calculations white'!R177,'Calculations asian'!R177,'Calculations otherrace'!R177)</f>
        <v>0.18398686583531546</v>
      </c>
      <c r="S222">
        <f>S177/SUM(S177,'Calculations white'!S177,'Calculations asian'!S177,'Calculations otherrace'!S177)</f>
        <v>0.18457340578199799</v>
      </c>
      <c r="T222">
        <f>T177/SUM(T177,'Calculations white'!T177,'Calculations asian'!T177,'Calculations otherrace'!T177)</f>
        <v>0.185155165629771</v>
      </c>
      <c r="U222">
        <f>U177/SUM(U177,'Calculations white'!U177,'Calculations asian'!U177,'Calculations otherrace'!U177)</f>
        <v>0.18573210972024434</v>
      </c>
      <c r="V222">
        <f>V177/SUM(V177,'Calculations white'!V177,'Calculations asian'!V177,'Calculations otherrace'!V177)</f>
        <v>0.18630420392949529</v>
      </c>
      <c r="W222">
        <f>W177/SUM(W177,'Calculations white'!W177,'Calculations asian'!W177,'Calculations otherrace'!W177)</f>
        <v>0.18687141567837778</v>
      </c>
      <c r="X222">
        <f>X177/SUM(X177,'Calculations white'!X177,'Calculations asian'!X177,'Calculations otherrace'!X177)</f>
        <v>0.18743371394082176</v>
      </c>
      <c r="Y222">
        <f>Y177/SUM(Y177,'Calculations white'!Y177,'Calculations asian'!Y177,'Calculations otherrace'!Y177)</f>
        <v>0.18799106925017936</v>
      </c>
      <c r="Z222">
        <f>Z177/SUM(Z177,'Calculations white'!Z177,'Calculations asian'!Z177,'Calculations otherrace'!Z177)</f>
        <v>0.18854345370367467</v>
      </c>
      <c r="AA222">
        <f>AA177/SUM(AA177,'Calculations white'!AA177,'Calculations asian'!AA177,'Calculations otherrace'!AA177)</f>
        <v>0.18909084096501422</v>
      </c>
      <c r="AB222">
        <f>AB177/SUM(AB177,'Calculations white'!AB177,'Calculations asian'!AB177,'Calculations otherrace'!AB177)</f>
        <v>0.1896332062652123</v>
      </c>
      <c r="AC222">
        <f>AC177/SUM(AC177,'Calculations white'!AC177,'Calculations asian'!AC177,'Calculations otherrace'!AC177)</f>
        <v>0.19017052640169421</v>
      </c>
      <c r="AD222">
        <f>AD177/SUM(AD177,'Calculations white'!AD177,'Calculations asian'!AD177,'Calculations otherrace'!AD177)</f>
        <v>0.19070277973573241</v>
      </c>
      <c r="AE222">
        <f>AE177/SUM(AE177,'Calculations white'!AE177,'Calculations asian'!AE177,'Calculations otherrace'!AE177)</f>
        <v>0.19122994618827685</v>
      </c>
      <c r="AF222">
        <f>AF177/SUM(AF177,'Calculations white'!AF177,'Calculations asian'!AF177,'Calculations otherrace'!AF177)</f>
        <v>0.1917520072342373</v>
      </c>
    </row>
    <row r="223" spans="1:32" x14ac:dyDescent="0.25">
      <c r="A223" t="s">
        <v>98</v>
      </c>
      <c r="B223">
        <f>B178/SUM(B178,'Calculations white'!B178,'Calculations asian'!B178,'Calculations otherrace'!B178)</f>
        <v>9.4000000000000014E-2</v>
      </c>
      <c r="C223">
        <f>C178/SUM(C178,'Calculations white'!C178,'Calculations asian'!C178,'Calculations otherrace'!C178)</f>
        <v>9.4364041689574907E-2</v>
      </c>
      <c r="D223">
        <f>D178/SUM(D178,'Calculations white'!D178,'Calculations asian'!D178,'Calculations otherrace'!D178)</f>
        <v>9.4760837943028531E-2</v>
      </c>
      <c r="E223">
        <f>E178/SUM(E178,'Calculations white'!E178,'Calculations asian'!E178,'Calculations otherrace'!E178)</f>
        <v>9.5148852868892936E-2</v>
      </c>
      <c r="F223">
        <f>F178/SUM(F178,'Calculations white'!F178,'Calculations asian'!F178,'Calculations otherrace'!F178)</f>
        <v>9.5534918975277619E-2</v>
      </c>
      <c r="G223">
        <f>G178/SUM(G178,'Calculations white'!G178,'Calculations asian'!G178,'Calculations otherrace'!G178)</f>
        <v>9.5909490687742543E-2</v>
      </c>
      <c r="H223">
        <f>H178/SUM(H178,'Calculations white'!H178,'Calculations asian'!H178,'Calculations otherrace'!H178)</f>
        <v>9.6282678549702946E-2</v>
      </c>
      <c r="I223">
        <f>I178/SUM(I178,'Calculations white'!I178,'Calculations asian'!I178,'Calculations otherrace'!I178)</f>
        <v>9.6664180191338558E-2</v>
      </c>
      <c r="J223">
        <f>J178/SUM(J178,'Calculations white'!J178,'Calculations asian'!J178,'Calculations otherrace'!J178)</f>
        <v>9.704767866080502E-2</v>
      </c>
      <c r="K223">
        <f>K178/SUM(K178,'Calculations white'!K178,'Calculations asian'!K178,'Calculations otherrace'!K178)</f>
        <v>9.7422202674601971E-2</v>
      </c>
      <c r="L223">
        <f>L178/SUM(L178,'Calculations white'!L178,'Calculations asian'!L178,'Calculations otherrace'!L178)</f>
        <v>9.7785720683963642E-2</v>
      </c>
      <c r="M223">
        <f>M178/SUM(M178,'Calculations white'!M178,'Calculations asian'!M178,'Calculations otherrace'!M178)</f>
        <v>9.8154726373172074E-2</v>
      </c>
      <c r="N223">
        <f>N178/SUM(N178,'Calculations white'!N178,'Calculations asian'!N178,'Calculations otherrace'!N178)</f>
        <v>9.8521798567124647E-2</v>
      </c>
      <c r="O223">
        <f>O178/SUM(O178,'Calculations white'!O178,'Calculations asian'!O178,'Calculations otherrace'!O178)</f>
        <v>9.8886919755558883E-2</v>
      </c>
      <c r="P223">
        <f>P178/SUM(P178,'Calculations white'!P178,'Calculations asian'!P178,'Calculations otherrace'!P178)</f>
        <v>9.9250072570642625E-2</v>
      </c>
      <c r="Q223">
        <f>Q178/SUM(Q178,'Calculations white'!Q178,'Calculations asian'!Q178,'Calculations otherrace'!Q178)</f>
        <v>9.9611239808664834E-2</v>
      </c>
      <c r="R223">
        <f>R178/SUM(R178,'Calculations white'!R178,'Calculations asian'!R178,'Calculations otherrace'!R178)</f>
        <v>9.9970404450939354E-2</v>
      </c>
      <c r="S223">
        <f>S178/SUM(S178,'Calculations white'!S178,'Calculations asian'!S178,'Calculations otherrace'!S178)</f>
        <v>0.10032754968392042</v>
      </c>
      <c r="T223">
        <f>T178/SUM(T178,'Calculations white'!T178,'Calculations asian'!T178,'Calculations otherrace'!T178)</f>
        <v>0.10068265891853063</v>
      </c>
      <c r="U223">
        <f>U178/SUM(U178,'Calculations white'!U178,'Calculations asian'!U178,'Calculations otherrace'!U178)</f>
        <v>0.10103571580870117</v>
      </c>
      <c r="V223">
        <f>V178/SUM(V178,'Calculations white'!V178,'Calculations asian'!V178,'Calculations otherrace'!V178)</f>
        <v>0.10138670426912796</v>
      </c>
      <c r="W223">
        <f>W178/SUM(W178,'Calculations white'!W178,'Calculations asian'!W178,'Calculations otherrace'!W178)</f>
        <v>0.10173560849224711</v>
      </c>
      <c r="X223">
        <f>X178/SUM(X178,'Calculations white'!X178,'Calculations asian'!X178,'Calculations otherrace'!X178)</f>
        <v>0.10208241296443231</v>
      </c>
      <c r="Y223">
        <f>Y178/SUM(Y178,'Calculations white'!Y178,'Calculations asian'!Y178,'Calculations otherrace'!Y178)</f>
        <v>0.10242710248141994</v>
      </c>
      <c r="Z223">
        <f>Z178/SUM(Z178,'Calculations white'!Z178,'Calculations asian'!Z178,'Calculations otherrace'!Z178)</f>
        <v>0.1027696621629685</v>
      </c>
      <c r="AA223">
        <f>AA178/SUM(AA178,'Calculations white'!AA178,'Calculations asian'!AA178,'Calculations otherrace'!AA178)</f>
        <v>0.10311007746675924</v>
      </c>
      <c r="AB223">
        <f>AB178/SUM(AB178,'Calculations white'!AB178,'Calculations asian'!AB178,'Calculations otherrace'!AB178)</f>
        <v>0.10344833420154247</v>
      </c>
      <c r="AC223">
        <f>AC178/SUM(AC178,'Calculations white'!AC178,'Calculations asian'!AC178,'Calculations otherrace'!AC178)</f>
        <v>0.10378441853954225</v>
      </c>
      <c r="AD223">
        <f>AD178/SUM(AD178,'Calculations white'!AD178,'Calculations asian'!AD178,'Calculations otherrace'!AD178)</f>
        <v>0.10411831702812449</v>
      </c>
      <c r="AE223">
        <f>AE178/SUM(AE178,'Calculations white'!AE178,'Calculations asian'!AE178,'Calculations otherrace'!AE178)</f>
        <v>0.1044500166007411</v>
      </c>
      <c r="AF223">
        <f>AF178/SUM(AF178,'Calculations white'!AF178,'Calculations asian'!AF178,'Calculations otherrace'!AF178)</f>
        <v>0.10477950458715841</v>
      </c>
    </row>
    <row r="224" spans="1:32" x14ac:dyDescent="0.25">
      <c r="A224" t="s">
        <v>100</v>
      </c>
      <c r="B224">
        <f>B179/SUM(B179,'Calculations white'!B179,'Calculations asian'!B179,'Calculations otherrace'!B179)</f>
        <v>9.4999999999999987E-2</v>
      </c>
      <c r="C224">
        <f>C179/SUM(C179,'Calculations white'!C179,'Calculations asian'!C179,'Calculations otherrace'!C179)</f>
        <v>9.5366375814310997E-2</v>
      </c>
      <c r="D224">
        <f>D179/SUM(D179,'Calculations white'!D179,'Calculations asian'!D179,'Calculations otherrace'!D179)</f>
        <v>9.5765697140517345E-2</v>
      </c>
      <c r="E224">
        <f>E179/SUM(E179,'Calculations white'!E179,'Calculations asian'!E179,'Calculations otherrace'!E179)</f>
        <v>9.6156121596952193E-2</v>
      </c>
      <c r="F224">
        <f>F179/SUM(F179,'Calculations white'!F179,'Calculations asian'!F179,'Calculations otherrace'!F179)</f>
        <v>9.6544536666843872E-2</v>
      </c>
      <c r="G224">
        <f>G179/SUM(G179,'Calculations white'!G179,'Calculations asian'!G179,'Calculations otherrace'!G179)</f>
        <v>9.6921317198144105E-2</v>
      </c>
      <c r="H224">
        <f>H179/SUM(H179,'Calculations white'!H179,'Calculations asian'!H179,'Calculations otherrace'!H179)</f>
        <v>9.7296631758330115E-2</v>
      </c>
      <c r="I224">
        <f>I179/SUM(I179,'Calculations white'!I179,'Calculations asian'!I179,'Calculations otherrace'!I179)</f>
        <v>9.7680276036977376E-2</v>
      </c>
      <c r="J224">
        <f>J179/SUM(J179,'Calculations white'!J179,'Calculations asian'!J179,'Calculations otherrace'!J179)</f>
        <v>9.8065872265753778E-2</v>
      </c>
      <c r="K224">
        <f>K179/SUM(K179,'Calculations white'!K179,'Calculations asian'!K179,'Calculations otherrace'!K179)</f>
        <v>9.8442374830559107E-2</v>
      </c>
      <c r="L224">
        <f>L179/SUM(L179,'Calculations white'!L179,'Calculations asian'!L179,'Calculations otherrace'!L179)</f>
        <v>9.8807848968806983E-2</v>
      </c>
      <c r="M224">
        <f>M179/SUM(M179,'Calculations white'!M179,'Calculations asian'!M179,'Calculations otherrace'!M179)</f>
        <v>9.9178731986074881E-2</v>
      </c>
      <c r="N224">
        <f>N179/SUM(N179,'Calculations white'!N179,'Calculations asian'!N179,'Calculations otherrace'!N179)</f>
        <v>9.9547618213144839E-2</v>
      </c>
      <c r="O224">
        <f>O179/SUM(O179,'Calculations white'!O179,'Calculations asian'!O179,'Calculations otherrace'!O179)</f>
        <v>9.9914489832942821E-2</v>
      </c>
      <c r="P224">
        <f>P179/SUM(P179,'Calculations white'!P179,'Calculations asian'!P179,'Calculations otherrace'!P179)</f>
        <v>0.10027932920202245</v>
      </c>
      <c r="Q224">
        <f>Q179/SUM(Q179,'Calculations white'!Q179,'Calculations asian'!Q179,'Calculations otherrace'!Q179)</f>
        <v>0.10064211887221286</v>
      </c>
      <c r="R224">
        <f>R179/SUM(R179,'Calculations white'!R179,'Calculations asian'!R179,'Calculations otherrace'!R179)</f>
        <v>0.10100284161144388</v>
      </c>
      <c r="S224">
        <f>S179/SUM(S179,'Calculations white'!S179,'Calculations asian'!S179,'Calculations otherrace'!S179)</f>
        <v>0.10136148042374633</v>
      </c>
      <c r="T224">
        <f>T179/SUM(T179,'Calculations white'!T179,'Calculations asian'!T179,'Calculations otherrace'!T179)</f>
        <v>0.10171801856843224</v>
      </c>
      <c r="U224">
        <f>U179/SUM(U179,'Calculations white'!U179,'Calculations asian'!U179,'Calculations otherrace'!U179)</f>
        <v>0.10207243957845268</v>
      </c>
      <c r="V224">
        <f>V179/SUM(V179,'Calculations white'!V179,'Calculations asian'!V179,'Calculations otherrace'!V179)</f>
        <v>0.10242472727793997</v>
      </c>
      <c r="W224">
        <f>W179/SUM(W179,'Calculations white'!W179,'Calculations asian'!W179,'Calculations otherrace'!W179)</f>
        <v>0.1027748657989383</v>
      </c>
      <c r="X224">
        <f>X179/SUM(X179,'Calculations white'!X179,'Calculations asian'!X179,'Calculations otherrace'!X179)</f>
        <v>0.10312283959732572</v>
      </c>
      <c r="Y224">
        <f>Y179/SUM(Y179,'Calculations white'!Y179,'Calculations asian'!Y179,'Calculations otherrace'!Y179)</f>
        <v>0.10346863346793604</v>
      </c>
      <c r="Z224">
        <f>Z179/SUM(Z179,'Calculations white'!Z179,'Calculations asian'!Z179,'Calculations otherrace'!Z179)</f>
        <v>0.1038122325588865</v>
      </c>
      <c r="AA224">
        <f>AA179/SUM(AA179,'Calculations white'!AA179,'Calculations asian'!AA179,'Calculations otherrace'!AA179)</f>
        <v>0.10415362238512059</v>
      </c>
      <c r="AB224">
        <f>AB179/SUM(AB179,'Calculations white'!AB179,'Calculations asian'!AB179,'Calculations otherrace'!AB179)</f>
        <v>0.10449278884117168</v>
      </c>
      <c r="AC224">
        <f>AC179/SUM(AC179,'Calculations white'!AC179,'Calculations asian'!AC179,'Calculations otherrace'!AC179)</f>
        <v>0.10482971821316009</v>
      </c>
      <c r="AD224">
        <f>AD179/SUM(AD179,'Calculations white'!AD179,'Calculations asian'!AD179,'Calculations otherrace'!AD179)</f>
        <v>0.10516439719003134</v>
      </c>
      <c r="AE224">
        <f>AE179/SUM(AE179,'Calculations white'!AE179,'Calculations asian'!AE179,'Calculations otherrace'!AE179)</f>
        <v>0.10549681287404862</v>
      </c>
      <c r="AF224">
        <f>AF179/SUM(AF179,'Calculations white'!AF179,'Calculations asian'!AF179,'Calculations otherrace'!AF179)</f>
        <v>0.10582695279054843</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F224"/>
  <sheetViews>
    <sheetView workbookViewId="0"/>
  </sheetViews>
  <sheetFormatPr defaultRowHeight="15" x14ac:dyDescent="0.25"/>
  <sheetData>
    <row r="1" spans="1:2" x14ac:dyDescent="0.25">
      <c r="A1" t="s">
        <v>523</v>
      </c>
    </row>
    <row r="2" spans="1:2" x14ac:dyDescent="0.25">
      <c r="B2">
        <v>2020</v>
      </c>
    </row>
    <row r="3" spans="1:2" x14ac:dyDescent="0.25">
      <c r="A3" t="s">
        <v>18</v>
      </c>
      <c r="B3">
        <f>INDEX('BLS CPS T18'!F:F,MATCH($A3,'BLS CPS T18'!H:H,0))/100</f>
        <v>1.2E-2</v>
      </c>
    </row>
    <row r="4" spans="1:2" x14ac:dyDescent="0.25">
      <c r="A4" t="s">
        <v>20</v>
      </c>
      <c r="B4">
        <f>INDEX('BLS CPS T18'!F:F,MATCH($A4,'BLS CPS T18'!H:H,0))/100</f>
        <v>0</v>
      </c>
    </row>
    <row r="5" spans="1:2" x14ac:dyDescent="0.25">
      <c r="A5" t="s">
        <v>22</v>
      </c>
      <c r="B5">
        <f>INDEX('BLS CPS T18'!F:F,MATCH($A5,'BLS CPS T18'!H:H,0))/100</f>
        <v>0.105</v>
      </c>
    </row>
    <row r="6" spans="1:2" x14ac:dyDescent="0.25">
      <c r="A6" t="s">
        <v>24</v>
      </c>
      <c r="B6">
        <f>INDEX('BLS CPS T18'!F:F,MATCH($A6,'BLS CPS T18'!H:H,0))/100</f>
        <v>2.5000000000000001E-2</v>
      </c>
    </row>
    <row r="7" spans="1:2" x14ac:dyDescent="0.25">
      <c r="A7" t="s">
        <v>26</v>
      </c>
      <c r="B7">
        <f>INDEX('BLS CPS T18'!F:F,MATCH($A7,'BLS CPS T18'!H:H,0))/100</f>
        <v>3.9E-2</v>
      </c>
    </row>
    <row r="8" spans="1:2" x14ac:dyDescent="0.25">
      <c r="A8" t="s">
        <v>28</v>
      </c>
      <c r="B8">
        <f>INDEX('BLS CPS T18'!F:F,MATCH($A8,'BLS CPS T18'!H:H,0))/100</f>
        <v>4.8776699029126208E-2</v>
      </c>
    </row>
    <row r="9" spans="1:2" x14ac:dyDescent="0.25">
      <c r="A9" t="s">
        <v>30</v>
      </c>
      <c r="B9">
        <f>INDEX('BLS CPS T18'!F:F,MATCH($A9,'BLS CPS T18'!H:H,0))/100</f>
        <v>8.5000000000000006E-2</v>
      </c>
    </row>
    <row r="10" spans="1:2" x14ac:dyDescent="0.25">
      <c r="A10" t="s">
        <v>32</v>
      </c>
      <c r="B10">
        <f>INDEX('BLS CPS T18'!F:F,MATCH($A10,'BLS CPS T18'!H:H,0))/100</f>
        <v>1.7000000000000001E-2</v>
      </c>
    </row>
    <row r="11" spans="1:2" x14ac:dyDescent="0.25">
      <c r="A11" t="s">
        <v>34</v>
      </c>
      <c r="B11">
        <f>INDEX('BLS CPS T18'!F:F,MATCH($A11,'BLS CPS T18'!H:H,0))/100</f>
        <v>2.7000000000000003E-2</v>
      </c>
    </row>
    <row r="12" spans="1:2" x14ac:dyDescent="0.25">
      <c r="A12" t="s">
        <v>36</v>
      </c>
      <c r="B12">
        <f>INDEX('BLS CPS T18'!F:F,MATCH($A12,'BLS CPS T18'!H:H,0))/100</f>
        <v>4.9000000000000002E-2</v>
      </c>
    </row>
    <row r="13" spans="1:2" x14ac:dyDescent="0.25">
      <c r="A13" t="s">
        <v>38</v>
      </c>
      <c r="B13">
        <f>INDEX('BLS CPS T18'!F:F,MATCH($A13,'BLS CPS T18'!H:H,0))/100</f>
        <v>6.1444444444444406E-2</v>
      </c>
    </row>
    <row r="14" spans="1:2" x14ac:dyDescent="0.25">
      <c r="A14" t="s">
        <v>40</v>
      </c>
      <c r="B14">
        <f>INDEX('BLS CPS T18'!F:F,MATCH($A14,'BLS CPS T18'!H:H,0))/100</f>
        <v>0.17100000000000001</v>
      </c>
    </row>
    <row r="15" spans="1:2" x14ac:dyDescent="0.25">
      <c r="A15" t="s">
        <v>42</v>
      </c>
      <c r="B15">
        <f>INDEX('BLS CPS T18'!F:F,MATCH($A15,'BLS CPS T18'!H:H,0))/100</f>
        <v>3.9E-2</v>
      </c>
    </row>
    <row r="16" spans="1:2" x14ac:dyDescent="0.25">
      <c r="A16" t="s">
        <v>44</v>
      </c>
      <c r="B16">
        <f>INDEX('BLS CPS T18'!F:F,MATCH($A16,'BLS CPS T18'!H:H,0))/100</f>
        <v>4.2999999999999997E-2</v>
      </c>
    </row>
    <row r="17" spans="1:2" x14ac:dyDescent="0.25">
      <c r="A17" t="s">
        <v>46</v>
      </c>
      <c r="B17">
        <f>INDEX('BLS CPS T18'!F:F,MATCH($A17,'BLS CPS T18'!H:H,0))/100</f>
        <v>1.5857142857142858E-2</v>
      </c>
    </row>
    <row r="18" spans="1:2" x14ac:dyDescent="0.25">
      <c r="A18" t="s">
        <v>48</v>
      </c>
      <c r="B18">
        <f>INDEX('BLS CPS T18'!F:F,MATCH($A18,'BLS CPS T18'!H:H,0))/100</f>
        <v>0.01</v>
      </c>
    </row>
    <row r="19" spans="1:2" x14ac:dyDescent="0.25">
      <c r="A19" t="s">
        <v>50</v>
      </c>
      <c r="B19">
        <f>INDEX('BLS CPS T18'!F:F,MATCH($A19,'BLS CPS T18'!H:H,0))/100</f>
        <v>8.0000000000000002E-3</v>
      </c>
    </row>
    <row r="20" spans="1:2" x14ac:dyDescent="0.25">
      <c r="A20" t="s">
        <v>52</v>
      </c>
      <c r="B20">
        <f>INDEX('BLS CPS T18'!F:F,MATCH($A20,'BLS CPS T18'!H:H,0))/100</f>
        <v>2.8046033300685603E-2</v>
      </c>
    </row>
    <row r="21" spans="1:2" x14ac:dyDescent="0.25">
      <c r="A21" t="s">
        <v>54</v>
      </c>
      <c r="B21">
        <f>INDEX('BLS CPS T18'!F:F,MATCH($A21,'BLS CPS T18'!H:H,0))/100</f>
        <v>0.22800000000000001</v>
      </c>
    </row>
    <row r="22" spans="1:2" x14ac:dyDescent="0.25">
      <c r="A22" t="s">
        <v>56</v>
      </c>
      <c r="B22">
        <f>INDEX('BLS CPS T18'!F:F,MATCH($A22,'BLS CPS T18'!H:H,0))/100</f>
        <v>5.5E-2</v>
      </c>
    </row>
    <row r="23" spans="1:2" x14ac:dyDescent="0.25">
      <c r="A23" t="s">
        <v>58</v>
      </c>
      <c r="B23">
        <f>INDEX('BLS CPS T18'!F:F,MATCH($A23,'BLS CPS T18'!H:H,0))/100</f>
        <v>4.5999999999999999E-2</v>
      </c>
    </row>
    <row r="24" spans="1:2" x14ac:dyDescent="0.25">
      <c r="A24" t="s">
        <v>60</v>
      </c>
      <c r="B24">
        <f>INDEX('BLS CPS T18'!F:F,MATCH($A24,'BLS CPS T18'!H:H,0))/100</f>
        <v>6.5000000000000002E-2</v>
      </c>
    </row>
    <row r="25" spans="1:2" x14ac:dyDescent="0.25">
      <c r="A25" t="s">
        <v>62</v>
      </c>
      <c r="B25">
        <f>INDEX('BLS CPS T18'!F:F,MATCH($A25,'BLS CPS T18'!H:H,0))/100</f>
        <v>7.3878612716763006E-2</v>
      </c>
    </row>
    <row r="26" spans="1:2" x14ac:dyDescent="0.25">
      <c r="A26" t="s">
        <v>64</v>
      </c>
      <c r="B26">
        <f>INDEX('BLS CPS T18'!F:F,MATCH($A26,'BLS CPS T18'!H:H,0))/100</f>
        <v>9.0999999999999998E-2</v>
      </c>
    </row>
    <row r="27" spans="1:2" x14ac:dyDescent="0.25">
      <c r="A27" t="s">
        <v>66</v>
      </c>
      <c r="B27">
        <f>INDEX('BLS CPS T18'!F:F,MATCH($A27,'BLS CPS T18'!H:H,0))/100</f>
        <v>4.0999999999999995E-2</v>
      </c>
    </row>
    <row r="28" spans="1:2" x14ac:dyDescent="0.25">
      <c r="A28" t="s">
        <v>68</v>
      </c>
      <c r="B28">
        <f>INDEX('BLS CPS T18'!F:F,MATCH($A28,'BLS CPS T18'!H:H,0))/100</f>
        <v>3.9E-2</v>
      </c>
    </row>
    <row r="29" spans="1:2" x14ac:dyDescent="0.25">
      <c r="A29" t="s">
        <v>70</v>
      </c>
      <c r="B29">
        <f>INDEX('BLS CPS T18'!F:F,MATCH($A29,'BLS CPS T18'!H:H,0))/100</f>
        <v>2.7217286914765902E-2</v>
      </c>
    </row>
    <row r="30" spans="1:2" x14ac:dyDescent="0.25">
      <c r="A30" t="s">
        <v>72</v>
      </c>
      <c r="B30">
        <f>INDEX('BLS CPS T18'!F:F,MATCH($A30,'BLS CPS T18'!H:H,0))/100</f>
        <v>0.02</v>
      </c>
    </row>
    <row r="31" spans="1:2" x14ac:dyDescent="0.25">
      <c r="A31" t="s">
        <v>74</v>
      </c>
      <c r="B31">
        <f>INDEX('BLS CPS T18'!F:F,MATCH($A31,'BLS CPS T18'!H:H,0))/100</f>
        <v>5.7000000000000002E-2</v>
      </c>
    </row>
    <row r="32" spans="1:2" x14ac:dyDescent="0.25">
      <c r="A32" t="s">
        <v>76</v>
      </c>
      <c r="B32">
        <f>INDEX('BLS CPS T18'!F:F,MATCH($A32,'BLS CPS T18'!H:H,0))/100</f>
        <v>5.5999999999999994E-2</v>
      </c>
    </row>
    <row r="33" spans="1:2" x14ac:dyDescent="0.25">
      <c r="A33" t="s">
        <v>78</v>
      </c>
      <c r="B33">
        <f>INDEX('BLS CPS T18'!F:F,MATCH($A33,'BLS CPS T18'!H:H,0))/100</f>
        <v>6.9000000000000006E-2</v>
      </c>
    </row>
    <row r="34" spans="1:2" x14ac:dyDescent="0.25">
      <c r="A34" t="s">
        <v>80</v>
      </c>
      <c r="B34">
        <f>INDEX('BLS CPS T18'!F:F,MATCH($A34,'BLS CPS T18'!H:H,0))/100</f>
        <v>5.1628649635036494E-2</v>
      </c>
    </row>
    <row r="35" spans="1:2" x14ac:dyDescent="0.25">
      <c r="A35" t="s">
        <v>82</v>
      </c>
      <c r="B35">
        <f>INDEX('BLS CPS T18'!F:F,MATCH($A35,'BLS CPS T18'!H:H,0))/100</f>
        <v>0.10239018404907975</v>
      </c>
    </row>
    <row r="36" spans="1:2" x14ac:dyDescent="0.25">
      <c r="A36" t="s">
        <v>84</v>
      </c>
      <c r="B36">
        <f>INDEX('BLS CPS T18'!F:F,MATCH($A36,'BLS CPS T18'!H:H,0))/100</f>
        <v>0.17205663430420709</v>
      </c>
    </row>
    <row r="37" spans="1:2" x14ac:dyDescent="0.25">
      <c r="A37" t="s">
        <v>86</v>
      </c>
      <c r="B37">
        <f>INDEX('BLS CPS T18'!F:F,MATCH($A37,'BLS CPS T18'!H:H,0))/100</f>
        <v>9.3000000000000013E-2</v>
      </c>
    </row>
    <row r="38" spans="1:2" x14ac:dyDescent="0.25">
      <c r="A38" t="s">
        <v>88</v>
      </c>
      <c r="B38">
        <f>INDEX('BLS CPS T18'!F:F,MATCH($A38,'BLS CPS T18'!H:H,0))/100</f>
        <v>4.4999999999999998E-2</v>
      </c>
    </row>
    <row r="39" spans="1:2" x14ac:dyDescent="0.25">
      <c r="A39" t="s">
        <v>90</v>
      </c>
      <c r="B39">
        <f>INDEX('BLS CPS T18'!F:F,MATCH($A39,'BLS CPS T18'!H:H,0))/100</f>
        <v>9.5000000000000001E-2</v>
      </c>
    </row>
    <row r="40" spans="1:2" x14ac:dyDescent="0.25">
      <c r="A40" t="s">
        <v>92</v>
      </c>
      <c r="B40">
        <f>INDEX('BLS CPS T18'!F:F,MATCH($A40,'BLS CPS T18'!H:H,0))/100</f>
        <v>4.5999999999999999E-2</v>
      </c>
    </row>
    <row r="41" spans="1:2" x14ac:dyDescent="0.25">
      <c r="A41" t="s">
        <v>94</v>
      </c>
      <c r="B41">
        <f>INDEX('BLS CPS T18'!F:F,MATCH($A41,'BLS CPS T18'!H:H,0))/100</f>
        <v>5.4000000000000006E-2</v>
      </c>
    </row>
    <row r="42" spans="1:2" x14ac:dyDescent="0.25">
      <c r="A42" t="s">
        <v>96</v>
      </c>
      <c r="B42">
        <f>INDEX('BLS CPS T18'!F:F,MATCH($A42,'BLS CPS T18'!H:H,0))/100</f>
        <v>6.8000000000000005E-2</v>
      </c>
    </row>
    <row r="43" spans="1:2" x14ac:dyDescent="0.25">
      <c r="A43" t="s">
        <v>98</v>
      </c>
      <c r="B43">
        <f>INDEX('BLS CPS T18'!F:F,MATCH($A43,'BLS CPS T18'!H:H,0))/100</f>
        <v>4.2999999999999997E-2</v>
      </c>
    </row>
    <row r="44" spans="1:2" x14ac:dyDescent="0.25">
      <c r="A44" t="s">
        <v>100</v>
      </c>
      <c r="B44">
        <f>INDEX('BLS CPS T18'!F:F,MATCH($A44,'BLS CPS T18'!H:H,0))/100</f>
        <v>5.9000000000000004E-2</v>
      </c>
    </row>
    <row r="46" spans="1:2" x14ac:dyDescent="0.25">
      <c r="A46" t="s">
        <v>524</v>
      </c>
    </row>
    <row r="47" spans="1:2" x14ac:dyDescent="0.25">
      <c r="B47">
        <v>2020</v>
      </c>
    </row>
    <row r="48" spans="1:2" x14ac:dyDescent="0.25">
      <c r="A48" t="s">
        <v>18</v>
      </c>
      <c r="B48">
        <f>('S Curve Equation'!$B$11-(LN(1/((B3/'S Curve Equation'!$B$14)-'S Curve Equation'!$B$13)-1)/'S Curve Equation'!$B$10))/'S Curve Equation'!$B$12</f>
        <v>8.2068780321287338E-2</v>
      </c>
    </row>
    <row r="49" spans="1:2" x14ac:dyDescent="0.25">
      <c r="A49" t="s">
        <v>20</v>
      </c>
      <c r="B49">
        <f>('S Curve Equation'!$B$11-(LN(1/((B4/'S Curve Equation'!$B$14)-'S Curve Equation'!$B$13)-1)/'S Curve Equation'!$B$10))/'S Curve Equation'!$B$12</f>
        <v>0</v>
      </c>
    </row>
    <row r="50" spans="1:2" x14ac:dyDescent="0.25">
      <c r="A50" t="s">
        <v>22</v>
      </c>
      <c r="B50">
        <f>('S Curve Equation'!$B$11-(LN(1/((B5/'S Curve Equation'!$B$14)-'S Curve Equation'!$B$13)-1)/'S Curve Equation'!$B$10))/'S Curve Equation'!$B$12</f>
        <v>0.27181181056004805</v>
      </c>
    </row>
    <row r="51" spans="1:2" x14ac:dyDescent="0.25">
      <c r="A51" t="s">
        <v>24</v>
      </c>
      <c r="B51">
        <f>('S Curve Equation'!$B$11-(LN(1/((B6/'S Curve Equation'!$B$14)-'S Curve Equation'!$B$13)-1)/'S Curve Equation'!$B$10))/'S Curve Equation'!$B$12</f>
        <v>0.13289986052109737</v>
      </c>
    </row>
    <row r="52" spans="1:2" x14ac:dyDescent="0.25">
      <c r="A52" t="s">
        <v>26</v>
      </c>
      <c r="B52">
        <f>('S Curve Equation'!$B$11-(LN(1/((B7/'S Curve Equation'!$B$14)-'S Curve Equation'!$B$13)-1)/'S Curve Equation'!$B$10))/'S Curve Equation'!$B$12</f>
        <v>0.17078796206891467</v>
      </c>
    </row>
    <row r="53" spans="1:2" x14ac:dyDescent="0.25">
      <c r="A53" t="s">
        <v>28</v>
      </c>
      <c r="B53">
        <f>('S Curve Equation'!$B$11-(LN(1/((B8/'S Curve Equation'!$B$14)-'S Curve Equation'!$B$13)-1)/'S Curve Equation'!$B$10))/'S Curve Equation'!$B$12</f>
        <v>0.19166999132915691</v>
      </c>
    </row>
    <row r="54" spans="1:2" x14ac:dyDescent="0.25">
      <c r="A54" t="s">
        <v>30</v>
      </c>
      <c r="B54">
        <f>('S Curve Equation'!$B$11-(LN(1/((B9/'S Curve Equation'!$B$14)-'S Curve Equation'!$B$13)-1)/'S Curve Equation'!$B$10))/'S Curve Equation'!$B$12</f>
        <v>0.24840598808693037</v>
      </c>
    </row>
    <row r="55" spans="1:2" x14ac:dyDescent="0.25">
      <c r="A55" t="s">
        <v>32</v>
      </c>
      <c r="B55">
        <f>('S Curve Equation'!$B$11-(LN(1/((B10/'S Curve Equation'!$B$14)-'S Curve Equation'!$B$13)-1)/'S Curve Equation'!$B$10))/'S Curve Equation'!$B$12</f>
        <v>0.1042830222650068</v>
      </c>
    </row>
    <row r="56" spans="1:2" x14ac:dyDescent="0.25">
      <c r="A56" t="s">
        <v>34</v>
      </c>
      <c r="B56">
        <f>('S Curve Equation'!$B$11-(LN(1/((B11/'S Curve Equation'!$B$14)-'S Curve Equation'!$B$13)-1)/'S Curve Equation'!$B$10))/'S Curve Equation'!$B$12</f>
        <v>0.13909514302669534</v>
      </c>
    </row>
    <row r="57" spans="1:2" x14ac:dyDescent="0.25">
      <c r="A57" t="s">
        <v>36</v>
      </c>
      <c r="B57">
        <f>('S Curve Equation'!$B$11-(LN(1/((B12/'S Curve Equation'!$B$14)-'S Curve Equation'!$B$13)-1)/'S Curve Equation'!$B$10))/'S Curve Equation'!$B$12</f>
        <v>0.19210845405538163</v>
      </c>
    </row>
    <row r="58" spans="1:2" x14ac:dyDescent="0.25">
      <c r="A58" t="s">
        <v>38</v>
      </c>
      <c r="B58">
        <f>('S Curve Equation'!$B$11-(LN(1/((B13/'S Curve Equation'!$B$14)-'S Curve Equation'!$B$13)-1)/'S Curve Equation'!$B$10))/'S Curve Equation'!$B$12</f>
        <v>0.2144224185452408</v>
      </c>
    </row>
    <row r="59" spans="1:2" x14ac:dyDescent="0.25">
      <c r="A59" t="s">
        <v>40</v>
      </c>
      <c r="B59">
        <f>('S Curve Equation'!$B$11-(LN(1/((B14/'S Curve Equation'!$B$14)-'S Curve Equation'!$B$13)-1)/'S Curve Equation'!$B$10))/'S Curve Equation'!$B$12</f>
        <v>0.33017891780513098</v>
      </c>
    </row>
    <row r="60" spans="1:2" x14ac:dyDescent="0.25">
      <c r="A60" t="s">
        <v>42</v>
      </c>
      <c r="B60">
        <f>('S Curve Equation'!$B$11-(LN(1/((B15/'S Curve Equation'!$B$14)-'S Curve Equation'!$B$13)-1)/'S Curve Equation'!$B$10))/'S Curve Equation'!$B$12</f>
        <v>0.17078796206891467</v>
      </c>
    </row>
    <row r="61" spans="1:2" x14ac:dyDescent="0.25">
      <c r="A61" t="s">
        <v>44</v>
      </c>
      <c r="B61">
        <f>('S Curve Equation'!$B$11-(LN(1/((B16/'S Curve Equation'!$B$14)-'S Curve Equation'!$B$13)-1)/'S Curve Equation'!$B$10))/'S Curve Equation'!$B$12</f>
        <v>0.17975895736172531</v>
      </c>
    </row>
    <row r="62" spans="1:2" x14ac:dyDescent="0.25">
      <c r="A62" t="s">
        <v>46</v>
      </c>
      <c r="B62">
        <f>('S Curve Equation'!$B$11-(LN(1/((B17/'S Curve Equation'!$B$14)-'S Curve Equation'!$B$13)-1)/'S Curve Equation'!$B$10))/'S Curve Equation'!$B$12</f>
        <v>9.9564220294694694E-2</v>
      </c>
    </row>
    <row r="63" spans="1:2" x14ac:dyDescent="0.25">
      <c r="A63" t="s">
        <v>48</v>
      </c>
      <c r="B63">
        <f>('S Curve Equation'!$B$11-(LN(1/((B18/'S Curve Equation'!$B$14)-'S Curve Equation'!$B$13)-1)/'S Curve Equation'!$B$10))/'S Curve Equation'!$B$12</f>
        <v>7.1845066314232819E-2</v>
      </c>
    </row>
    <row r="64" spans="1:2" x14ac:dyDescent="0.25">
      <c r="A64" t="s">
        <v>50</v>
      </c>
      <c r="B64">
        <f>('S Curve Equation'!$B$11-(LN(1/((B19/'S Curve Equation'!$B$14)-'S Curve Equation'!$B$13)-1)/'S Curve Equation'!$B$10))/'S Curve Equation'!$B$12</f>
        <v>6.0631657150000295E-2</v>
      </c>
    </row>
    <row r="65" spans="1:2" x14ac:dyDescent="0.25">
      <c r="A65" t="s">
        <v>52</v>
      </c>
      <c r="B65">
        <f>('S Curve Equation'!$B$11-(LN(1/((B20/'S Curve Equation'!$B$14)-'S Curve Equation'!$B$13)-1)/'S Curve Equation'!$B$10))/'S Curve Equation'!$B$12</f>
        <v>0.1422123272668549</v>
      </c>
    </row>
    <row r="66" spans="1:2" x14ac:dyDescent="0.25">
      <c r="A66" t="s">
        <v>54</v>
      </c>
      <c r="B66">
        <f>('S Curve Equation'!$B$11-(LN(1/((B21/'S Curve Equation'!$B$14)-'S Curve Equation'!$B$13)-1)/'S Curve Equation'!$B$10))/'S Curve Equation'!$B$12</f>
        <v>0.36822333874313717</v>
      </c>
    </row>
    <row r="67" spans="1:2" x14ac:dyDescent="0.25">
      <c r="A67" t="s">
        <v>56</v>
      </c>
      <c r="B67">
        <f>('S Curve Equation'!$B$11-(LN(1/((B22/'S Curve Equation'!$B$14)-'S Curve Equation'!$B$13)-1)/'S Curve Equation'!$B$10))/'S Curve Equation'!$B$12</f>
        <v>0.2033542622550179</v>
      </c>
    </row>
    <row r="68" spans="1:2" x14ac:dyDescent="0.25">
      <c r="A68" t="s">
        <v>58</v>
      </c>
      <c r="B68">
        <f>('S Curve Equation'!$B$11-(LN(1/((B23/'S Curve Equation'!$B$14)-'S Curve Equation'!$B$13)-1)/'S Curve Equation'!$B$10))/'S Curve Equation'!$B$12</f>
        <v>0.18608601791429757</v>
      </c>
    </row>
    <row r="69" spans="1:2" x14ac:dyDescent="0.25">
      <c r="A69" t="s">
        <v>60</v>
      </c>
      <c r="B69">
        <f>('S Curve Equation'!$B$11-(LN(1/((B24/'S Curve Equation'!$B$14)-'S Curve Equation'!$B$13)-1)/'S Curve Equation'!$B$10))/'S Curve Equation'!$B$12</f>
        <v>0.22014612905460962</v>
      </c>
    </row>
    <row r="70" spans="1:2" x14ac:dyDescent="0.25">
      <c r="A70" t="s">
        <v>62</v>
      </c>
      <c r="B70">
        <f>('S Curve Equation'!$B$11-(LN(1/((B25/'S Curve Equation'!$B$14)-'S Curve Equation'!$B$13)-1)/'S Curve Equation'!$B$10))/'S Curve Equation'!$B$12</f>
        <v>0.23343450314825348</v>
      </c>
    </row>
    <row r="71" spans="1:2" x14ac:dyDescent="0.25">
      <c r="A71" t="s">
        <v>64</v>
      </c>
      <c r="B71">
        <f>('S Curve Equation'!$B$11-(LN(1/((B26/'S Curve Equation'!$B$14)-'S Curve Equation'!$B$13)-1)/'S Curve Equation'!$B$10))/'S Curve Equation'!$B$12</f>
        <v>0.25584827950223599</v>
      </c>
    </row>
    <row r="72" spans="1:2" x14ac:dyDescent="0.25">
      <c r="A72" t="s">
        <v>66</v>
      </c>
      <c r="B72">
        <f>('S Curve Equation'!$B$11-(LN(1/((B27/'S Curve Equation'!$B$14)-'S Curve Equation'!$B$13)-1)/'S Curve Equation'!$B$10))/'S Curve Equation'!$B$12</f>
        <v>0.17535473215044517</v>
      </c>
    </row>
    <row r="73" spans="1:2" x14ac:dyDescent="0.25">
      <c r="A73" t="s">
        <v>68</v>
      </c>
      <c r="B73">
        <f>('S Curve Equation'!$B$11-(LN(1/((B28/'S Curve Equation'!$B$14)-'S Curve Equation'!$B$13)-1)/'S Curve Equation'!$B$10))/'S Curve Equation'!$B$12</f>
        <v>0.17078796206891467</v>
      </c>
    </row>
    <row r="74" spans="1:2" x14ac:dyDescent="0.25">
      <c r="A74" t="s">
        <v>70</v>
      </c>
      <c r="B74">
        <f>('S Curve Equation'!$B$11-(LN(1/((B29/'S Curve Equation'!$B$14)-'S Curve Equation'!$B$13)-1)/'S Curve Equation'!$B$10))/'S Curve Equation'!$B$12</f>
        <v>0.13974934477149542</v>
      </c>
    </row>
    <row r="75" spans="1:2" x14ac:dyDescent="0.25">
      <c r="A75" t="s">
        <v>72</v>
      </c>
      <c r="B75">
        <f>('S Curve Equation'!$B$11-(LN(1/((B30/'S Curve Equation'!$B$14)-'S Curve Equation'!$B$13)-1)/'S Curve Equation'!$B$10))/'S Curve Equation'!$B$12</f>
        <v>0.11583890951920756</v>
      </c>
    </row>
    <row r="76" spans="1:2" x14ac:dyDescent="0.25">
      <c r="A76" t="s">
        <v>74</v>
      </c>
      <c r="B76">
        <f>('S Curve Equation'!$B$11-(LN(1/((B31/'S Curve Equation'!$B$14)-'S Curve Equation'!$B$13)-1)/'S Curve Equation'!$B$10))/'S Curve Equation'!$B$12</f>
        <v>0.20689235879484386</v>
      </c>
    </row>
    <row r="77" spans="1:2" x14ac:dyDescent="0.25">
      <c r="A77" t="s">
        <v>76</v>
      </c>
      <c r="B77">
        <f>('S Curve Equation'!$B$11-(LN(1/((B32/'S Curve Equation'!$B$14)-'S Curve Equation'!$B$13)-1)/'S Curve Equation'!$B$10))/'S Curve Equation'!$B$12</f>
        <v>0.20513554101085085</v>
      </c>
    </row>
    <row r="78" spans="1:2" x14ac:dyDescent="0.25">
      <c r="A78" t="s">
        <v>78</v>
      </c>
      <c r="B78">
        <f>('S Curve Equation'!$B$11-(LN(1/((B33/'S Curve Equation'!$B$14)-'S Curve Equation'!$B$13)-1)/'S Curve Equation'!$B$10))/'S Curve Equation'!$B$12</f>
        <v>0.22629903890606939</v>
      </c>
    </row>
    <row r="79" spans="1:2" x14ac:dyDescent="0.25">
      <c r="A79" t="s">
        <v>80</v>
      </c>
      <c r="B79">
        <f>('S Curve Equation'!$B$11-(LN(1/((B34/'S Curve Equation'!$B$14)-'S Curve Equation'!$B$13)-1)/'S Curve Equation'!$B$10))/'S Curve Equation'!$B$12</f>
        <v>0.19715855485244094</v>
      </c>
    </row>
    <row r="80" spans="1:2" x14ac:dyDescent="0.25">
      <c r="A80" t="s">
        <v>82</v>
      </c>
      <c r="B80">
        <f>('S Curve Equation'!$B$11-(LN(1/((B35/'S Curve Equation'!$B$14)-'S Curve Equation'!$B$13)-1)/'S Curve Equation'!$B$10))/'S Curve Equation'!$B$12</f>
        <v>0.26896905725341813</v>
      </c>
    </row>
    <row r="81" spans="1:32" x14ac:dyDescent="0.25">
      <c r="A81" t="s">
        <v>84</v>
      </c>
      <c r="B81">
        <f>('S Curve Equation'!$B$11-(LN(1/((B36/'S Curve Equation'!$B$14)-'S Curve Equation'!$B$13)-1)/'S Curve Equation'!$B$10))/'S Curve Equation'!$B$12</f>
        <v>0.3309611210280714</v>
      </c>
    </row>
    <row r="82" spans="1:32" x14ac:dyDescent="0.25">
      <c r="A82" t="s">
        <v>86</v>
      </c>
      <c r="B82">
        <f>('S Curve Equation'!$B$11-(LN(1/((B37/'S Curve Equation'!$B$14)-'S Curve Equation'!$B$13)-1)/'S Curve Equation'!$B$10))/'S Curve Equation'!$B$12</f>
        <v>0.25824270539630584</v>
      </c>
    </row>
    <row r="83" spans="1:32" x14ac:dyDescent="0.25">
      <c r="A83" t="s">
        <v>88</v>
      </c>
      <c r="B83">
        <f>('S Curve Equation'!$B$11-(LN(1/((B38/'S Curve Equation'!$B$14)-'S Curve Equation'!$B$13)-1)/'S Curve Equation'!$B$10))/'S Curve Equation'!$B$12</f>
        <v>0.18401244927471022</v>
      </c>
    </row>
    <row r="84" spans="1:32" x14ac:dyDescent="0.25">
      <c r="A84" t="s">
        <v>90</v>
      </c>
      <c r="B84">
        <f>('S Curve Equation'!$B$11-(LN(1/((B39/'S Curve Equation'!$B$14)-'S Curve Equation'!$B$13)-1)/'S Curve Equation'!$B$10))/'S Curve Equation'!$B$12</f>
        <v>0.26059674362029095</v>
      </c>
    </row>
    <row r="85" spans="1:32" x14ac:dyDescent="0.25">
      <c r="A85" t="s">
        <v>92</v>
      </c>
      <c r="B85">
        <f>('S Curve Equation'!$B$11-(LN(1/((B40/'S Curve Equation'!$B$14)-'S Curve Equation'!$B$13)-1)/'S Curve Equation'!$B$10))/'S Curve Equation'!$B$12</f>
        <v>0.18608601791429757</v>
      </c>
    </row>
    <row r="86" spans="1:32" x14ac:dyDescent="0.25">
      <c r="A86" t="s">
        <v>94</v>
      </c>
      <c r="B86">
        <f>('S Curve Equation'!$B$11-(LN(1/((B41/'S Curve Equation'!$B$14)-'S Curve Equation'!$B$13)-1)/'S Curve Equation'!$B$10))/'S Curve Equation'!$B$12</f>
        <v>0.20154777428179521</v>
      </c>
    </row>
    <row r="87" spans="1:32" x14ac:dyDescent="0.25">
      <c r="A87" t="s">
        <v>96</v>
      </c>
      <c r="B87">
        <f>('S Curve Equation'!$B$11-(LN(1/((B42/'S Curve Equation'!$B$14)-'S Curve Equation'!$B$13)-1)/'S Curve Equation'!$B$10))/'S Curve Equation'!$B$12</f>
        <v>0.22478763411761421</v>
      </c>
    </row>
    <row r="88" spans="1:32" x14ac:dyDescent="0.25">
      <c r="A88" t="s">
        <v>98</v>
      </c>
      <c r="B88">
        <f>('S Curve Equation'!$B$11-(LN(1/((B43/'S Curve Equation'!$B$14)-'S Curve Equation'!$B$13)-1)/'S Curve Equation'!$B$10))/'S Curve Equation'!$B$12</f>
        <v>0.17975895736172531</v>
      </c>
    </row>
    <row r="89" spans="1:32" x14ac:dyDescent="0.25">
      <c r="A89" t="s">
        <v>100</v>
      </c>
      <c r="B89">
        <f>('S Curve Equation'!$B$11-(LN(1/((B44/'S Curve Equation'!$B$14)-'S Curve Equation'!$B$13)-1)/'S Curve Equation'!$B$10))/'S Curve Equation'!$B$12</f>
        <v>0.21033544305820279</v>
      </c>
    </row>
    <row r="91" spans="1:32" x14ac:dyDescent="0.25">
      <c r="A91" t="s">
        <v>525</v>
      </c>
    </row>
    <row r="92" spans="1:32" x14ac:dyDescent="0.25">
      <c r="B92">
        <v>2020</v>
      </c>
      <c r="C92">
        <v>2021</v>
      </c>
      <c r="D92">
        <v>2022</v>
      </c>
      <c r="E92">
        <v>2023</v>
      </c>
      <c r="F92">
        <v>2024</v>
      </c>
      <c r="G92">
        <v>2025</v>
      </c>
      <c r="H92">
        <v>2026</v>
      </c>
      <c r="I92">
        <v>2027</v>
      </c>
      <c r="J92">
        <v>2028</v>
      </c>
      <c r="K92">
        <v>2029</v>
      </c>
      <c r="L92">
        <v>2030</v>
      </c>
      <c r="M92">
        <v>2031</v>
      </c>
      <c r="N92">
        <v>2032</v>
      </c>
      <c r="O92">
        <v>2033</v>
      </c>
      <c r="P92">
        <v>2034</v>
      </c>
      <c r="Q92">
        <v>2035</v>
      </c>
      <c r="R92">
        <v>2036</v>
      </c>
      <c r="S92">
        <v>2037</v>
      </c>
      <c r="T92">
        <v>2038</v>
      </c>
      <c r="U92">
        <v>2039</v>
      </c>
      <c r="V92">
        <v>2040</v>
      </c>
      <c r="W92">
        <v>2041</v>
      </c>
      <c r="X92">
        <v>2042</v>
      </c>
      <c r="Y92">
        <v>2043</v>
      </c>
      <c r="Z92">
        <v>2044</v>
      </c>
      <c r="AA92">
        <v>2045</v>
      </c>
      <c r="AB92">
        <v>2046</v>
      </c>
      <c r="AC92">
        <v>2047</v>
      </c>
      <c r="AD92">
        <v>2048</v>
      </c>
      <c r="AE92">
        <v>2049</v>
      </c>
      <c r="AF92">
        <v>2050</v>
      </c>
    </row>
    <row r="93" spans="1:32" x14ac:dyDescent="0.25">
      <c r="A93" t="s">
        <v>18</v>
      </c>
      <c r="B93">
        <f t="shared" ref="B93:B134" si="0">B48</f>
        <v>8.2068780321287338E-2</v>
      </c>
      <c r="C93">
        <f>IF('LF Projected Ratios'!D$40&gt;=0,$B93+(1-$B93)*'LF Projected Ratios'!D$40,$B93*(1+'LF Projected Ratios'!D$40))</f>
        <v>8.3977337296285273E-2</v>
      </c>
      <c r="D93">
        <f>IF('LF Projected Ratios'!E$40&gt;=0,$B93+(1-$B93)*'LF Projected Ratios'!E$40,$B93*(1+'LF Projected Ratios'!E$40))</f>
        <v>8.5935059512113388E-2</v>
      </c>
      <c r="E93">
        <f>IF('LF Projected Ratios'!F$40&gt;=0,$B93+(1-$B93)*'LF Projected Ratios'!F$40,$B93*(1+'LF Projected Ratios'!F$40))</f>
        <v>8.7890345438149359E-2</v>
      </c>
      <c r="F93">
        <f>IF('LF Projected Ratios'!G$40&gt;=0,$B93+(1-$B93)*'LF Projected Ratios'!G$40,$B93*(1+'LF Projected Ratios'!G$40))</f>
        <v>8.9828778968979547E-2</v>
      </c>
      <c r="G93">
        <f>IF('LF Projected Ratios'!H$40&gt;=0,$B93+(1-$B93)*'LF Projected Ratios'!H$40,$B93*(1+'LF Projected Ratios'!H$40))</f>
        <v>9.1772956567882771E-2</v>
      </c>
      <c r="H93">
        <f>IF('LF Projected Ratios'!I$40&gt;=0,$B93+(1-$B93)*'LF Projected Ratios'!I$40,$B93*(1+'LF Projected Ratios'!I$40))</f>
        <v>9.3770128866483629E-2</v>
      </c>
      <c r="I93">
        <f>IF('LF Projected Ratios'!J$40&gt;=0,$B93+(1-$B93)*'LF Projected Ratios'!J$40,$B93*(1+'LF Projected Ratios'!J$40))</f>
        <v>9.5737283416585356E-2</v>
      </c>
      <c r="J93">
        <f>IF('LF Projected Ratios'!K$40&gt;=0,$B93+(1-$B93)*'LF Projected Ratios'!K$40,$B93*(1+'LF Projected Ratios'!K$40))</f>
        <v>9.7708424236722297E-2</v>
      </c>
      <c r="K93">
        <f>IF('LF Projected Ratios'!L$40&gt;=0,$B93+(1-$B93)*'LF Projected Ratios'!L$40,$B93*(1+'LF Projected Ratios'!L$40))</f>
        <v>9.9661677097640414E-2</v>
      </c>
      <c r="L93">
        <f>IF('LF Projected Ratios'!M$40&gt;=0,$B93+(1-$B93)*'LF Projected Ratios'!M$40,$B93*(1+'LF Projected Ratios'!M$40))</f>
        <v>0.10134841253170773</v>
      </c>
      <c r="M93">
        <f>IF('LF Projected Ratios'!N$40&gt;=0,$B93+(1-$B93)*'LF Projected Ratios'!N$40,$B93*(1+'LF Projected Ratios'!N$40))</f>
        <v>0.10318529526610948</v>
      </c>
      <c r="N93">
        <f>IF('LF Projected Ratios'!O$40&gt;=0,$B93+(1-$B93)*'LF Projected Ratios'!O$40,$B93*(1+'LF Projected Ratios'!O$40))</f>
        <v>0.10500534739891712</v>
      </c>
      <c r="O93">
        <f>IF('LF Projected Ratios'!P$40&gt;=0,$B93+(1-$B93)*'LF Projected Ratios'!P$40,$B93*(1+'LF Projected Ratios'!P$40))</f>
        <v>0.10680879919305701</v>
      </c>
      <c r="P93">
        <f>IF('LF Projected Ratios'!Q$40&gt;=0,$B93+(1-$B93)*'LF Projected Ratios'!Q$40,$B93*(1+'LF Projected Ratios'!Q$40))</f>
        <v>0.10859587673015698</v>
      </c>
      <c r="Q93">
        <f>IF('LF Projected Ratios'!R$40&gt;=0,$B93+(1-$B93)*'LF Projected Ratios'!R$40,$B93*(1+'LF Projected Ratios'!R$40))</f>
        <v>0.11036680200502873</v>
      </c>
      <c r="R93">
        <f>IF('LF Projected Ratios'!S$40&gt;=0,$B93+(1-$B93)*'LF Projected Ratios'!S$40,$B93*(1+'LF Projected Ratios'!S$40))</f>
        <v>0.11212179301759535</v>
      </c>
      <c r="S93">
        <f>IF('LF Projected Ratios'!T$40&gt;=0,$B93+(1-$B93)*'LF Projected Ratios'!T$40,$B93*(1+'LF Projected Ratios'!T$40))</f>
        <v>0.11386106386235301</v>
      </c>
      <c r="T93">
        <f>IF('LF Projected Ratios'!U$40&gt;=0,$B93+(1-$B93)*'LF Projected Ratios'!U$40,$B93*(1+'LF Projected Ratios'!U$40))</f>
        <v>0.11558482481543619</v>
      </c>
      <c r="U93">
        <f>IF('LF Projected Ratios'!V$40&gt;=0,$B93+(1-$B93)*'LF Projected Ratios'!V$40,$B93*(1+'LF Projected Ratios'!V$40))</f>
        <v>0.11729328241936457</v>
      </c>
      <c r="V93">
        <f>IF('LF Projected Ratios'!W$40&gt;=0,$B93+(1-$B93)*'LF Projected Ratios'!W$40,$B93*(1+'LF Projected Ratios'!W$40))</f>
        <v>0.11898663956554484</v>
      </c>
      <c r="W93">
        <f>IF('LF Projected Ratios'!X$40&gt;=0,$B93+(1-$B93)*'LF Projected Ratios'!X$40,$B93*(1+'LF Projected Ratios'!X$40))</f>
        <v>0.12066509557459205</v>
      </c>
      <c r="X93">
        <f>IF('LF Projected Ratios'!Y$40&gt;=0,$B93+(1-$B93)*'LF Projected Ratios'!Y$40,$B93*(1+'LF Projected Ratios'!Y$40))</f>
        <v>0.12232884627454013</v>
      </c>
      <c r="Y93">
        <f>IF('LF Projected Ratios'!Z$40&gt;=0,$B93+(1-$B93)*'LF Projected Ratios'!Z$40,$B93*(1+'LF Projected Ratios'!Z$40))</f>
        <v>0.12397808407700796</v>
      </c>
      <c r="Z93">
        <f>IF('LF Projected Ratios'!AA$40&gt;=0,$B93+(1-$B93)*'LF Projected Ratios'!AA$40,$B93*(1+'LF Projected Ratios'!AA$40))</f>
        <v>0.12561299805137835</v>
      </c>
      <c r="AA93">
        <f>IF('LF Projected Ratios'!AB$40&gt;=0,$B93+(1-$B93)*'LF Projected Ratios'!AB$40,$B93*(1+'LF Projected Ratios'!AB$40))</f>
        <v>0.12723377399705299</v>
      </c>
      <c r="AB93">
        <f>IF('LF Projected Ratios'!AC$40&gt;=0,$B93+(1-$B93)*'LF Projected Ratios'!AC$40,$B93*(1+'LF Projected Ratios'!AC$40))</f>
        <v>0.12884059451384283</v>
      </c>
      <c r="AC93">
        <f>IF('LF Projected Ratios'!AD$40&gt;=0,$B93+(1-$B93)*'LF Projected Ratios'!AD$40,$B93*(1+'LF Projected Ratios'!AD$40))</f>
        <v>0.13043363907054636</v>
      </c>
      <c r="AD93">
        <f>IF('LF Projected Ratios'!AE$40&gt;=0,$B93+(1-$B93)*'LF Projected Ratios'!AE$40,$B93*(1+'LF Projected Ratios'!AE$40))</f>
        <v>0.13201308407177087</v>
      </c>
      <c r="AE93">
        <f>IF('LF Projected Ratios'!AF$40&gt;=0,$B93+(1-$B93)*'LF Projected Ratios'!AF$40,$B93*(1+'LF Projected Ratios'!AF$40))</f>
        <v>0.13357910292305222</v>
      </c>
      <c r="AF93">
        <f>IF('LF Projected Ratios'!AG$40&gt;=0,$B93+(1-$B93)*'LF Projected Ratios'!AG$40,$B93*(1+'LF Projected Ratios'!AG$40))</f>
        <v>0.13513186609431896</v>
      </c>
    </row>
    <row r="94" spans="1:32" x14ac:dyDescent="0.25">
      <c r="A94" t="s">
        <v>20</v>
      </c>
      <c r="B94">
        <f t="shared" si="0"/>
        <v>0</v>
      </c>
      <c r="C94">
        <f>IF('LF Projected Ratios'!D$40&gt;=0,$B94+(1-$B94)*'LF Projected Ratios'!D$40,$B94*(1+'LF Projected Ratios'!D$40))</f>
        <v>2.0791938808508549E-3</v>
      </c>
      <c r="D94">
        <f>IF('LF Projected Ratios'!E$40&gt;=0,$B94+(1-$B94)*'LF Projected Ratios'!E$40,$B94*(1+'LF Projected Ratios'!E$40))</f>
        <v>4.2119486819277106E-3</v>
      </c>
      <c r="E94">
        <f>IF('LF Projected Ratios'!F$40&gt;=0,$B94+(1-$B94)*'LF Projected Ratios'!F$40,$B94*(1+'LF Projected Ratios'!F$40))</f>
        <v>6.3420493736988676E-3</v>
      </c>
      <c r="F94">
        <f>IF('LF Projected Ratios'!G$40&gt;=0,$B94+(1-$B94)*'LF Projected Ratios'!G$40,$B94*(1+'LF Projected Ratios'!G$40))</f>
        <v>8.4537909609483687E-3</v>
      </c>
      <c r="G94">
        <f>IF('LF Projected Ratios'!H$40&gt;=0,$B94+(1-$B94)*'LF Projected Ratios'!H$40,$B94*(1+'LF Projected Ratios'!H$40))</f>
        <v>1.0571790171808312E-2</v>
      </c>
      <c r="H94">
        <f>IF('LF Projected Ratios'!I$40&gt;=0,$B94+(1-$B94)*'LF Projected Ratios'!I$40,$B94*(1+'LF Projected Ratios'!I$40))</f>
        <v>1.2747522139286108E-2</v>
      </c>
      <c r="I94">
        <f>IF('LF Projected Ratios'!J$40&gt;=0,$B94+(1-$B94)*'LF Projected Ratios'!J$40,$B94*(1+'LF Projected Ratios'!J$40))</f>
        <v>1.4890552584192709E-2</v>
      </c>
      <c r="J94">
        <f>IF('LF Projected Ratios'!K$40&gt;=0,$B94+(1-$B94)*'LF Projected Ratios'!K$40,$B94*(1+'LF Projected Ratios'!K$40))</f>
        <v>1.7037925696556037E-2</v>
      </c>
      <c r="K94">
        <f>IF('LF Projected Ratios'!L$40&gt;=0,$B94+(1-$B94)*'LF Projected Ratios'!L$40,$B94*(1+'LF Projected Ratios'!L$40))</f>
        <v>1.9165811554498393E-2</v>
      </c>
      <c r="L94">
        <f>IF('LF Projected Ratios'!M$40&gt;=0,$B94+(1-$B94)*'LF Projected Ratios'!M$40,$B94*(1+'LF Projected Ratios'!M$40))</f>
        <v>2.100335166415683E-2</v>
      </c>
      <c r="M94">
        <f>IF('LF Projected Ratios'!N$40&gt;=0,$B94+(1-$B94)*'LF Projected Ratios'!N$40,$B94*(1+'LF Projected Ratios'!N$40))</f>
        <v>2.3004463179946297E-2</v>
      </c>
      <c r="N94">
        <f>IF('LF Projected Ratios'!O$40&gt;=0,$B94+(1-$B94)*'LF Projected Ratios'!O$40,$B94*(1+'LF Projected Ratios'!O$40))</f>
        <v>2.4987239333310693E-2</v>
      </c>
      <c r="O94">
        <f>IF('LF Projected Ratios'!P$40&gt;=0,$B94+(1-$B94)*'LF Projected Ratios'!P$40,$B94*(1+'LF Projected Ratios'!P$40))</f>
        <v>2.6951930974119163E-2</v>
      </c>
      <c r="P94">
        <f>IF('LF Projected Ratios'!Q$40&gt;=0,$B94+(1-$B94)*'LF Projected Ratios'!Q$40,$B94*(1+'LF Projected Ratios'!Q$40))</f>
        <v>2.8898784397108163E-2</v>
      </c>
      <c r="Q94">
        <f>IF('LF Projected Ratios'!R$40&gt;=0,$B94+(1-$B94)*'LF Projected Ratios'!R$40,$B94*(1+'LF Projected Ratios'!R$40))</f>
        <v>3.0828041444811143E-2</v>
      </c>
      <c r="R94">
        <f>IF('LF Projected Ratios'!S$40&gt;=0,$B94+(1-$B94)*'LF Projected Ratios'!S$40,$B94*(1+'LF Projected Ratios'!S$40))</f>
        <v>3.2739939607704972E-2</v>
      </c>
      <c r="S94">
        <f>IF('LF Projected Ratios'!T$40&gt;=0,$B94+(1-$B94)*'LF Projected Ratios'!T$40,$B94*(1+'LF Projected Ratios'!T$40))</f>
        <v>3.4634712121670047E-2</v>
      </c>
      <c r="T94">
        <f>IF('LF Projected Ratios'!U$40&gt;=0,$B94+(1-$B94)*'LF Projected Ratios'!U$40,$B94*(1+'LF Projected Ratios'!U$40))</f>
        <v>3.6512588062839718E-2</v>
      </c>
      <c r="U94">
        <f>IF('LF Projected Ratios'!V$40&gt;=0,$B94+(1-$B94)*'LF Projected Ratios'!V$40,$B94*(1+'LF Projected Ratios'!V$40))</f>
        <v>3.8373792439924045E-2</v>
      </c>
      <c r="V94">
        <f>IF('LF Projected Ratios'!W$40&gt;=0,$B94+(1-$B94)*'LF Projected Ratios'!W$40,$B94*(1+'LF Projected Ratios'!W$40))</f>
        <v>4.0218546284087831E-2</v>
      </c>
      <c r="W94">
        <f>IF('LF Projected Ratios'!X$40&gt;=0,$B94+(1-$B94)*'LF Projected Ratios'!X$40,$B94*(1+'LF Projected Ratios'!X$40))</f>
        <v>4.2047066736453205E-2</v>
      </c>
      <c r="X94">
        <f>IF('LF Projected Ratios'!Y$40&gt;=0,$B94+(1-$B94)*'LF Projected Ratios'!Y$40,$B94*(1+'LF Projected Ratios'!Y$40))</f>
        <v>4.3859567133302566E-2</v>
      </c>
      <c r="Y94">
        <f>IF('LF Projected Ratios'!Z$40&gt;=0,$B94+(1-$B94)*'LF Projected Ratios'!Z$40,$B94*(1+'LF Projected Ratios'!Z$40))</f>
        <v>4.565625708905445E-2</v>
      </c>
      <c r="Z94">
        <f>IF('LF Projected Ratios'!AA$40&gt;=0,$B94+(1-$B94)*'LF Projected Ratios'!AA$40,$B94*(1+'LF Projected Ratios'!AA$40))</f>
        <v>4.743734257707459E-2</v>
      </c>
      <c r="AA94">
        <f>IF('LF Projected Ratios'!AB$40&gt;=0,$B94+(1-$B94)*'LF Projected Ratios'!AB$40,$B94*(1+'LF Projected Ratios'!AB$40))</f>
        <v>4.9203026008390854E-2</v>
      </c>
      <c r="AB94">
        <f>IF('LF Projected Ratios'!AC$40&gt;=0,$B94+(1-$B94)*'LF Projected Ratios'!AC$40,$B94*(1+'LF Projected Ratios'!AC$40))</f>
        <v>5.0953506308377035E-2</v>
      </c>
      <c r="AC94">
        <f>IF('LF Projected Ratios'!AD$40&gt;=0,$B94+(1-$B94)*'LF Projected Ratios'!AD$40,$B94*(1+'LF Projected Ratios'!AD$40))</f>
        <v>5.2688978991462271E-2</v>
      </c>
      <c r="AD94">
        <f>IF('LF Projected Ratios'!AE$40&gt;=0,$B94+(1-$B94)*'LF Projected Ratios'!AE$40,$B94*(1+'LF Projected Ratios'!AE$40))</f>
        <v>5.4409636233926841E-2</v>
      </c>
      <c r="AE94">
        <f>IF('LF Projected Ratios'!AF$40&gt;=0,$B94+(1-$B94)*'LF Projected Ratios'!AF$40,$B94*(1+'LF Projected Ratios'!AF$40))</f>
        <v>5.6115666944843795E-2</v>
      </c>
      <c r="AF94">
        <f>IF('LF Projected Ratios'!AG$40&gt;=0,$B94+(1-$B94)*'LF Projected Ratios'!AG$40,$B94*(1+'LF Projected Ratios'!AG$40))</f>
        <v>5.7807256835217313E-2</v>
      </c>
    </row>
    <row r="95" spans="1:32" x14ac:dyDescent="0.25">
      <c r="A95" t="s">
        <v>22</v>
      </c>
      <c r="B95">
        <f t="shared" si="0"/>
        <v>0.27181181056004805</v>
      </c>
      <c r="C95">
        <f>IF('LF Projected Ratios'!D$40&gt;=0,$B95+(1-$B95)*'LF Projected Ratios'!D$40,$B95*(1+'LF Projected Ratios'!D$40))</f>
        <v>0.27332585498763945</v>
      </c>
      <c r="D95">
        <f>IF('LF Projected Ratios'!E$40&gt;=0,$B95+(1-$B95)*'LF Projected Ratios'!E$40,$B95*(1+'LF Projected Ratios'!E$40))</f>
        <v>0.274878901844755</v>
      </c>
      <c r="E95">
        <f>IF('LF Projected Ratios'!F$40&gt;=0,$B95+(1-$B95)*'LF Projected Ratios'!F$40,$B95*(1+'LF Projected Ratios'!F$40))</f>
        <v>0.27643001601082062</v>
      </c>
      <c r="F95">
        <f>IF('LF Projected Ratios'!G$40&gt;=0,$B95+(1-$B95)*'LF Projected Ratios'!G$40,$B95*(1+'LF Projected Ratios'!G$40))</f>
        <v>0.27796776129380485</v>
      </c>
      <c r="G95">
        <f>IF('LF Projected Ratios'!H$40&gt;=0,$B95+(1-$B95)*'LF Projected Ratios'!H$40,$B95*(1+'LF Projected Ratios'!H$40))</f>
        <v>0.27951006330439621</v>
      </c>
      <c r="H95">
        <f>IF('LF Projected Ratios'!I$40&gt;=0,$B95+(1-$B95)*'LF Projected Ratios'!I$40,$B95*(1+'LF Projected Ratios'!I$40))</f>
        <v>0.28109440562650051</v>
      </c>
      <c r="I95">
        <f>IF('LF Projected Ratios'!J$40&gt;=0,$B95+(1-$B95)*'LF Projected Ratios'!J$40,$B95*(1+'LF Projected Ratios'!J$40))</f>
        <v>0.28265493508609174</v>
      </c>
      <c r="J95">
        <f>IF('LF Projected Ratios'!K$40&gt;=0,$B95+(1-$B95)*'LF Projected Ratios'!K$40,$B95*(1+'LF Projected Ratios'!K$40))</f>
        <v>0.28421862682483562</v>
      </c>
      <c r="K95">
        <f>IF('LF Projected Ratios'!L$40&gt;=0,$B95+(1-$B95)*'LF Projected Ratios'!L$40,$B95*(1+'LF Projected Ratios'!L$40))</f>
        <v>0.28576812817506553</v>
      </c>
      <c r="L95">
        <f>IF('LF Projected Ratios'!M$40&gt;=0,$B95+(1-$B95)*'LF Projected Ratios'!M$40,$B95*(1+'LF Projected Ratios'!M$40))</f>
        <v>0.28710620318054103</v>
      </c>
      <c r="M95">
        <f>IF('LF Projected Ratios'!N$40&gt;=0,$B95+(1-$B95)*'LF Projected Ratios'!N$40,$B95*(1+'LF Projected Ratios'!N$40))</f>
        <v>0.28856338895209116</v>
      </c>
      <c r="N95">
        <f>IF('LF Projected Ratios'!O$40&gt;=0,$B95+(1-$B95)*'LF Projected Ratios'!O$40,$B95*(1+'LF Projected Ratios'!O$40))</f>
        <v>0.29000722312927429</v>
      </c>
      <c r="O95">
        <f>IF('LF Projected Ratios'!P$40&gt;=0,$B95+(1-$B95)*'LF Projected Ratios'!P$40,$B95*(1+'LF Projected Ratios'!P$40))</f>
        <v>0.29143788837800244</v>
      </c>
      <c r="P95">
        <f>IF('LF Projected Ratios'!Q$40&gt;=0,$B95+(1-$B95)*'LF Projected Ratios'!Q$40,$B95*(1+'LF Projected Ratios'!Q$40))</f>
        <v>0.29285556404719376</v>
      </c>
      <c r="Q95">
        <f>IF('LF Projected Ratios'!R$40&gt;=0,$B95+(1-$B95)*'LF Projected Ratios'!R$40,$B95*(1+'LF Projected Ratios'!R$40))</f>
        <v>0.29426042624372489</v>
      </c>
      <c r="R95">
        <f>IF('LF Projected Ratios'!S$40&gt;=0,$B95+(1-$B95)*'LF Projected Ratios'!S$40,$B95*(1+'LF Projected Ratios'!S$40))</f>
        <v>0.29565264790535611</v>
      </c>
      <c r="S95">
        <f>IF('LF Projected Ratios'!T$40&gt;=0,$B95+(1-$B95)*'LF Projected Ratios'!T$40,$B95*(1+'LF Projected Ratios'!T$40))</f>
        <v>0.29703239887170091</v>
      </c>
      <c r="T95">
        <f>IF('LF Projected Ratios'!U$40&gt;=0,$B95+(1-$B95)*'LF Projected Ratios'!U$40,$B95*(1+'LF Projected Ratios'!U$40))</f>
        <v>0.29839984595329411</v>
      </c>
      <c r="U95">
        <f>IF('LF Projected Ratios'!V$40&gt;=0,$B95+(1-$B95)*'LF Projected Ratios'!V$40,$B95*(1+'LF Projected Ratios'!V$40))</f>
        <v>0.29975515299882088</v>
      </c>
      <c r="V95">
        <f>IF('LF Projected Ratios'!W$40&gt;=0,$B95+(1-$B95)*'LF Projected Ratios'!W$40,$B95*(1+'LF Projected Ratios'!W$40))</f>
        <v>0.30109848096056485</v>
      </c>
      <c r="W95">
        <f>IF('LF Projected Ratios'!X$40&gt;=0,$B95+(1-$B95)*'LF Projected Ratios'!X$40,$B95*(1+'LF Projected Ratios'!X$40))</f>
        <v>0.30242998795812676</v>
      </c>
      <c r="X95">
        <f>IF('LF Projected Ratios'!Y$40&gt;=0,$B95+(1-$B95)*'LF Projected Ratios'!Y$40,$B95*(1+'LF Projected Ratios'!Y$40))</f>
        <v>0.30374982934046768</v>
      </c>
      <c r="Y95">
        <f>IF('LF Projected Ratios'!Z$40&gt;=0,$B95+(1-$B95)*'LF Projected Ratios'!Z$40,$B95*(1+'LF Projected Ratios'!Z$40))</f>
        <v>0.3050581577463316</v>
      </c>
      <c r="Z95">
        <f>IF('LF Projected Ratios'!AA$40&gt;=0,$B95+(1-$B95)*'LF Projected Ratios'!AA$40,$B95*(1+'LF Projected Ratios'!AA$40))</f>
        <v>0.30635512316309077</v>
      </c>
      <c r="AA95">
        <f>IF('LF Projected Ratios'!AB$40&gt;=0,$B95+(1-$B95)*'LF Projected Ratios'!AB$40,$B95*(1+'LF Projected Ratios'!AB$40))</f>
        <v>0.30764087298406506</v>
      </c>
      <c r="AB95">
        <f>IF('LF Projected Ratios'!AC$40&gt;=0,$B95+(1-$B95)*'LF Projected Ratios'!AC$40,$B95*(1+'LF Projected Ratios'!AC$40))</f>
        <v>0.30891555206436228</v>
      </c>
      <c r="AC95">
        <f>IF('LF Projected Ratios'!AD$40&gt;=0,$B95+(1-$B95)*'LF Projected Ratios'!AD$40,$B95*(1+'LF Projected Ratios'!AD$40))</f>
        <v>0.31017930277528061</v>
      </c>
      <c r="AD95">
        <f>IF('LF Projected Ratios'!AE$40&gt;=0,$B95+(1-$B95)*'LF Projected Ratios'!AE$40,$B95*(1+'LF Projected Ratios'!AE$40))</f>
        <v>0.31143226505731764</v>
      </c>
      <c r="AE95">
        <f>IF('LF Projected Ratios'!AF$40&gt;=0,$B95+(1-$B95)*'LF Projected Ratios'!AF$40,$B95*(1+'LF Projected Ratios'!AF$40))</f>
        <v>0.31267457647182922</v>
      </c>
      <c r="AF95">
        <f>IF('LF Projected Ratios'!AG$40&gt;=0,$B95+(1-$B95)*'LF Projected Ratios'!AG$40,$B95*(1+'LF Projected Ratios'!AG$40))</f>
        <v>0.31390637225137524</v>
      </c>
    </row>
    <row r="96" spans="1:32" x14ac:dyDescent="0.25">
      <c r="A96" t="s">
        <v>24</v>
      </c>
      <c r="B96">
        <f t="shared" si="0"/>
        <v>0.13289986052109737</v>
      </c>
      <c r="C96">
        <f>IF('LF Projected Ratios'!D$40&gt;=0,$B96+(1-$B96)*'LF Projected Ratios'!D$40,$B96*(1+'LF Projected Ratios'!D$40))</f>
        <v>0.13470272982518683</v>
      </c>
      <c r="D96">
        <f>IF('LF Projected Ratios'!E$40&gt;=0,$B96+(1-$B96)*'LF Projected Ratios'!E$40,$B96*(1+'LF Projected Ratios'!E$40))</f>
        <v>0.13655204181067487</v>
      </c>
      <c r="E96">
        <f>IF('LF Projected Ratios'!F$40&gt;=0,$B96+(1-$B96)*'LF Projected Ratios'!F$40,$B96*(1+'LF Projected Ratios'!F$40))</f>
        <v>0.13839905241761374</v>
      </c>
      <c r="F96">
        <f>IF('LF Projected Ratios'!G$40&gt;=0,$B96+(1-$B96)*'LF Projected Ratios'!G$40,$B96*(1+'LF Projected Ratios'!G$40))</f>
        <v>0.14023014384246119</v>
      </c>
      <c r="G96">
        <f>IF('LF Projected Ratios'!H$40&gt;=0,$B96+(1-$B96)*'LF Projected Ratios'!H$40,$B96*(1+'LF Projected Ratios'!H$40))</f>
        <v>0.14206666125361406</v>
      </c>
      <c r="H96">
        <f>IF('LF Projected Ratios'!I$40&gt;=0,$B96+(1-$B96)*'LF Projected Ratios'!I$40,$B96*(1+'LF Projected Ratios'!I$40))</f>
        <v>0.14395323874608276</v>
      </c>
      <c r="I96">
        <f>IF('LF Projected Ratios'!J$40&gt;=0,$B96+(1-$B96)*'LF Projected Ratios'!J$40,$B96*(1+'LF Projected Ratios'!J$40))</f>
        <v>0.1458114607437688</v>
      </c>
      <c r="J96">
        <f>IF('LF Projected Ratios'!K$40&gt;=0,$B96+(1-$B96)*'LF Projected Ratios'!K$40,$B96*(1+'LF Projected Ratios'!K$40))</f>
        <v>0.1476734482690123</v>
      </c>
      <c r="K96">
        <f>IF('LF Projected Ratios'!L$40&gt;=0,$B96+(1-$B96)*'LF Projected Ratios'!L$40,$B96*(1+'LF Projected Ratios'!L$40))</f>
        <v>0.14951853839322929</v>
      </c>
      <c r="L96">
        <f>IF('LF Projected Ratios'!M$40&gt;=0,$B96+(1-$B96)*'LF Projected Ratios'!M$40,$B96*(1+'LF Projected Ratios'!M$40))</f>
        <v>0.1511118696786122</v>
      </c>
      <c r="M96">
        <f>IF('LF Projected Ratios'!N$40&gt;=0,$B96+(1-$B96)*'LF Projected Ratios'!N$40,$B96*(1+'LF Projected Ratios'!N$40))</f>
        <v>0.15284703375306607</v>
      </c>
      <c r="N96">
        <f>IF('LF Projected Ratios'!O$40&gt;=0,$B96+(1-$B96)*'LF Projected Ratios'!O$40,$B96*(1+'LF Projected Ratios'!O$40))</f>
        <v>0.1545662992322038</v>
      </c>
      <c r="O96">
        <f>IF('LF Projected Ratios'!P$40&gt;=0,$B96+(1-$B96)*'LF Projected Ratios'!P$40,$B96*(1+'LF Projected Ratios'!P$40))</f>
        <v>0.15626988362798186</v>
      </c>
      <c r="P96">
        <f>IF('LF Projected Ratios'!Q$40&gt;=0,$B96+(1-$B96)*'LF Projected Ratios'!Q$40,$B96*(1+'LF Projected Ratios'!Q$40))</f>
        <v>0.15795800050260059</v>
      </c>
      <c r="Q96">
        <f>IF('LF Projected Ratios'!R$40&gt;=0,$B96+(1-$B96)*'LF Projected Ratios'!R$40,$B96*(1+'LF Projected Ratios'!R$40))</f>
        <v>0.1596308595577545</v>
      </c>
      <c r="R96">
        <f>IF('LF Projected Ratios'!S$40&gt;=0,$B96+(1-$B96)*'LF Projected Ratios'!S$40,$B96*(1+'LF Projected Ratios'!S$40))</f>
        <v>0.16128866672146919</v>
      </c>
      <c r="S96">
        <f>IF('LF Projected Ratios'!T$40&gt;=0,$B96+(1-$B96)*'LF Projected Ratios'!T$40,$B96*(1+'LF Projected Ratios'!T$40))</f>
        <v>0.1629316242326091</v>
      </c>
      <c r="T96">
        <f>IF('LF Projected Ratios'!U$40&gt;=0,$B96+(1-$B96)*'LF Projected Ratios'!U$40,$B96*(1+'LF Projected Ratios'!U$40))</f>
        <v>0.16455993072312142</v>
      </c>
      <c r="U96">
        <f>IF('LF Projected Ratios'!V$40&gt;=0,$B96+(1-$B96)*'LF Projected Ratios'!V$40,$B96*(1+'LF Projected Ratios'!V$40))</f>
        <v>0.16617378129808996</v>
      </c>
      <c r="V96">
        <f>IF('LF Projected Ratios'!W$40&gt;=0,$B96+(1-$B96)*'LF Projected Ratios'!W$40,$B96*(1+'LF Projected Ratios'!W$40))</f>
        <v>0.16777336761366862</v>
      </c>
      <c r="W96">
        <f>IF('LF Projected Ratios'!X$40&gt;=0,$B96+(1-$B96)*'LF Projected Ratios'!X$40,$B96*(1+'LF Projected Ratios'!X$40))</f>
        <v>0.16935887795295468</v>
      </c>
      <c r="X96">
        <f>IF('LF Projected Ratios'!Y$40&gt;=0,$B96+(1-$B96)*'LF Projected Ratios'!Y$40,$B96*(1+'LF Projected Ratios'!Y$40))</f>
        <v>0.17093049729986831</v>
      </c>
      <c r="Y96">
        <f>IF('LF Projected Ratios'!Z$40&gt;=0,$B96+(1-$B96)*'LF Projected Ratios'!Z$40,$B96*(1+'LF Projected Ratios'!Z$40))</f>
        <v>0.17248840741110111</v>
      </c>
      <c r="Z96">
        <f>IF('LF Projected Ratios'!AA$40&gt;=0,$B96+(1-$B96)*'LF Projected Ratios'!AA$40,$B96*(1+'LF Projected Ratios'!AA$40))</f>
        <v>0.17403278688618723</v>
      </c>
      <c r="AA96">
        <f>IF('LF Projected Ratios'!AB$40&gt;=0,$B96+(1-$B96)*'LF Projected Ratios'!AB$40,$B96*(1+'LF Projected Ratios'!AB$40))</f>
        <v>0.17556381123575715</v>
      </c>
      <c r="AB96">
        <f>IF('LF Projected Ratios'!AC$40&gt;=0,$B96+(1-$B96)*'LF Projected Ratios'!AC$40,$B96*(1+'LF Projected Ratios'!AC$40))</f>
        <v>0.17708165294803024</v>
      </c>
      <c r="AC96">
        <f>IF('LF Projected Ratios'!AD$40&gt;=0,$B96+(1-$B96)*'LF Projected Ratios'!AD$40,$B96*(1+'LF Projected Ratios'!AD$40))</f>
        <v>0.17858648155359527</v>
      </c>
      <c r="AD96">
        <f>IF('LF Projected Ratios'!AE$40&gt;=0,$B96+(1-$B96)*'LF Projected Ratios'!AE$40,$B96*(1+'LF Projected Ratios'!AE$40))</f>
        <v>0.1800784636885317</v>
      </c>
      <c r="AE96">
        <f>IF('LF Projected Ratios'!AF$40&gt;=0,$B96+(1-$B96)*'LF Projected Ratios'!AF$40,$B96*(1+'LF Projected Ratios'!AF$40))</f>
        <v>0.18155776315592306</v>
      </c>
      <c r="AF96">
        <f>IF('LF Projected Ratios'!AG$40&gt;=0,$B96+(1-$B96)*'LF Projected Ratios'!AG$40,$B96*(1+'LF Projected Ratios'!AG$40))</f>
        <v>0.18302454098580706</v>
      </c>
    </row>
    <row r="97" spans="1:32" x14ac:dyDescent="0.25">
      <c r="A97" t="s">
        <v>26</v>
      </c>
      <c r="B97">
        <f t="shared" si="0"/>
        <v>0.17078796206891467</v>
      </c>
      <c r="C97">
        <f>IF('LF Projected Ratios'!D$40&gt;=0,$B97+(1-$B97)*'LF Projected Ratios'!D$40,$B97*(1+'LF Projected Ratios'!D$40))</f>
        <v>0.17251205466410885</v>
      </c>
      <c r="D97">
        <f>IF('LF Projected Ratios'!E$40&gt;=0,$B97+(1-$B97)*'LF Projected Ratios'!E$40,$B97*(1+'LF Projected Ratios'!E$40))</f>
        <v>0.17428056061911709</v>
      </c>
      <c r="E97">
        <f>IF('LF Projected Ratios'!F$40&gt;=0,$B97+(1-$B97)*'LF Projected Ratios'!F$40,$B97*(1+'LF Projected Ratios'!F$40))</f>
        <v>0.17604686575473907</v>
      </c>
      <c r="F97">
        <f>IF('LF Projected Ratios'!G$40&gt;=0,$B97+(1-$B97)*'LF Projected Ratios'!G$40,$B97*(1+'LF Projected Ratios'!G$40))</f>
        <v>0.17779794729988604</v>
      </c>
      <c r="G97">
        <f>IF('LF Projected Ratios'!H$40&gt;=0,$B97+(1-$B97)*'LF Projected Ratios'!H$40,$B97*(1+'LF Projected Ratios'!H$40))</f>
        <v>0.17955421774185965</v>
      </c>
      <c r="H97">
        <f>IF('LF Projected Ratios'!I$40&gt;=0,$B97+(1-$B97)*'LF Projected Ratios'!I$40,$B97*(1+'LF Projected Ratios'!I$40))</f>
        <v>0.18135836088060373</v>
      </c>
      <c r="I97">
        <f>IF('LF Projected Ratios'!J$40&gt;=0,$B97+(1-$B97)*'LF Projected Ratios'!J$40,$B97*(1+'LF Projected Ratios'!J$40))</f>
        <v>0.1831353875231731</v>
      </c>
      <c r="J97">
        <f>IF('LF Projected Ratios'!K$40&gt;=0,$B97+(1-$B97)*'LF Projected Ratios'!K$40,$B97*(1+'LF Projected Ratios'!K$40))</f>
        <v>0.18491601515787431</v>
      </c>
      <c r="K97">
        <f>IF('LF Projected Ratios'!L$40&gt;=0,$B97+(1-$B97)*'LF Projected Ratios'!L$40,$B97*(1+'LF Projected Ratios'!L$40))</f>
        <v>0.18668048372662344</v>
      </c>
      <c r="L97">
        <f>IF('LF Projected Ratios'!M$40&gt;=0,$B97+(1-$B97)*'LF Projected Ratios'!M$40,$B97*(1+'LF Projected Ratios'!M$40))</f>
        <v>0.18820419410573341</v>
      </c>
      <c r="M97">
        <f>IF('LF Projected Ratios'!N$40&gt;=0,$B97+(1-$B97)*'LF Projected Ratios'!N$40,$B97*(1+'LF Projected Ratios'!N$40))</f>
        <v>0.18986353986386856</v>
      </c>
      <c r="N97">
        <f>IF('LF Projected Ratios'!O$40&gt;=0,$B97+(1-$B97)*'LF Projected Ratios'!O$40,$B97*(1+'LF Projected Ratios'!O$40))</f>
        <v>0.19150768171876101</v>
      </c>
      <c r="O97">
        <f>IF('LF Projected Ratios'!P$40&gt;=0,$B97+(1-$B97)*'LF Projected Ratios'!P$40,$B97*(1+'LF Projected Ratios'!P$40))</f>
        <v>0.19313682767814197</v>
      </c>
      <c r="P97">
        <f>IF('LF Projected Ratios'!Q$40&gt;=0,$B97+(1-$B97)*'LF Projected Ratios'!Q$40,$B97*(1+'LF Projected Ratios'!Q$40))</f>
        <v>0.19475118197257177</v>
      </c>
      <c r="Q97">
        <f>IF('LF Projected Ratios'!R$40&gt;=0,$B97+(1-$B97)*'LF Projected Ratios'!R$40,$B97*(1+'LF Projected Ratios'!R$40))</f>
        <v>0.19635094514079049</v>
      </c>
      <c r="R97">
        <f>IF('LF Projected Ratios'!S$40&gt;=0,$B97+(1-$B97)*'LF Projected Ratios'!S$40,$B97*(1+'LF Projected Ratios'!S$40))</f>
        <v>0.19793631411276036</v>
      </c>
      <c r="S97">
        <f>IF('LF Projected Ratios'!T$40&gt;=0,$B97+(1-$B97)*'LF Projected Ratios'!T$40,$B97*(1+'LF Projected Ratios'!T$40))</f>
        <v>0.19950748229048115</v>
      </c>
      <c r="T97">
        <f>IF('LF Projected Ratios'!U$40&gt;=0,$B97+(1-$B97)*'LF Projected Ratios'!U$40,$B97*(1+'LF Projected Ratios'!U$40))</f>
        <v>0.2010646396266402</v>
      </c>
      <c r="U97">
        <f>IF('LF Projected Ratios'!V$40&gt;=0,$B97+(1-$B97)*'LF Projected Ratios'!V$40,$B97*(1+'LF Projected Ratios'!V$40))</f>
        <v>0.20260797270116856</v>
      </c>
      <c r="V97">
        <f>IF('LF Projected Ratios'!W$40&gt;=0,$B97+(1-$B97)*'LF Projected Ratios'!W$40,$B97*(1+'LF Projected Ratios'!W$40))</f>
        <v>0.20413766479576881</v>
      </c>
      <c r="W97">
        <f>IF('LF Projected Ratios'!X$40&gt;=0,$B97+(1-$B97)*'LF Projected Ratios'!X$40,$B97*(1+'LF Projected Ratios'!X$40))</f>
        <v>0.20565389596647338</v>
      </c>
      <c r="X97">
        <f>IF('LF Projected Ratios'!Y$40&gt;=0,$B97+(1-$B97)*'LF Projected Ratios'!Y$40,$B97*(1+'LF Projected Ratios'!Y$40))</f>
        <v>0.20715684311429575</v>
      </c>
      <c r="Y97">
        <f>IF('LF Projected Ratios'!Z$40&gt;=0,$B97+(1-$B97)*'LF Projected Ratios'!Z$40,$B97*(1+'LF Projected Ratios'!Z$40))</f>
        <v>0.20864668005403508</v>
      </c>
      <c r="Z97">
        <f>IF('LF Projected Ratios'!AA$40&gt;=0,$B97+(1-$B97)*'LF Projected Ratios'!AA$40,$B97*(1+'LF Projected Ratios'!AA$40))</f>
        <v>0.21012357758128575</v>
      </c>
      <c r="AA97">
        <f>IF('LF Projected Ratios'!AB$40&gt;=0,$B97+(1-$B97)*'LF Projected Ratios'!AB$40,$B97*(1+'LF Projected Ratios'!AB$40))</f>
        <v>0.21158770353770864</v>
      </c>
      <c r="AB97">
        <f>IF('LF Projected Ratios'!AC$40&gt;=0,$B97+(1-$B97)*'LF Projected Ratios'!AC$40,$B97*(1+'LF Projected Ratios'!AC$40))</f>
        <v>0.21303922287461841</v>
      </c>
      <c r="AC97">
        <f>IF('LF Projected Ratios'!AD$40&gt;=0,$B97+(1-$B97)*'LF Projected Ratios'!AD$40,$B97*(1+'LF Projected Ratios'!AD$40))</f>
        <v>0.21447829771493324</v>
      </c>
      <c r="AD97">
        <f>IF('LF Projected Ratios'!AE$40&gt;=0,$B97+(1-$B97)*'LF Projected Ratios'!AE$40,$B97*(1+'LF Projected Ratios'!AE$40))</f>
        <v>0.21590508741353817</v>
      </c>
      <c r="AE97">
        <f>IF('LF Projected Ratios'!AF$40&gt;=0,$B97+(1-$B97)*'LF Projected Ratios'!AF$40,$B97*(1+'LF Projected Ratios'!AF$40))</f>
        <v>0.21731974861611064</v>
      </c>
      <c r="AF97">
        <f>IF('LF Projected Ratios'!AG$40&gt;=0,$B97+(1-$B97)*'LF Projected Ratios'!AG$40,$B97*(1+'LF Projected Ratios'!AG$40))</f>
        <v>0.21872243531645089</v>
      </c>
    </row>
    <row r="98" spans="1:32" x14ac:dyDescent="0.25">
      <c r="A98" t="s">
        <v>28</v>
      </c>
      <c r="B98">
        <f t="shared" si="0"/>
        <v>0.19166999132915691</v>
      </c>
      <c r="C98">
        <f>IF('LF Projected Ratios'!D$40&gt;=0,$B98+(1-$B98)*'LF Projected Ratios'!D$40,$B98*(1+'LF Projected Ratios'!D$40))</f>
        <v>0.19335066613689345</v>
      </c>
      <c r="D98">
        <f>IF('LF Projected Ratios'!E$40&gt;=0,$B98+(1-$B98)*'LF Projected Ratios'!E$40,$B98*(1+'LF Projected Ratios'!E$40))</f>
        <v>0.19507463584374068</v>
      </c>
      <c r="E98">
        <f>IF('LF Projected Ratios'!F$40&gt;=0,$B98+(1-$B98)*'LF Projected Ratios'!F$40,$B98*(1+'LF Projected Ratios'!F$40))</f>
        <v>0.19679646015438984</v>
      </c>
      <c r="F98">
        <f>IF('LF Projected Ratios'!G$40&gt;=0,$B98+(1-$B98)*'LF Projected Ratios'!G$40,$B98*(1+'LF Projected Ratios'!G$40))</f>
        <v>0.19850344424992181</v>
      </c>
      <c r="G98">
        <f>IF('LF Projected Ratios'!H$40&gt;=0,$B98+(1-$B98)*'LF Projected Ratios'!H$40,$B98*(1+'LF Projected Ratios'!H$40))</f>
        <v>0.20021548657040106</v>
      </c>
      <c r="H98">
        <f>IF('LF Projected Ratios'!I$40&gt;=0,$B98+(1-$B98)*'LF Projected Ratios'!I$40,$B98*(1+'LF Projected Ratios'!I$40))</f>
        <v>0.20197419601053782</v>
      </c>
      <c r="I98">
        <f>IF('LF Projected Ratios'!J$40&gt;=0,$B98+(1-$B98)*'LF Projected Ratios'!J$40,$B98*(1+'LF Projected Ratios'!J$40))</f>
        <v>0.20370647182865104</v>
      </c>
      <c r="J98">
        <f>IF('LF Projected Ratios'!K$40&gt;=0,$B98+(1-$B98)*'LF Projected Ratios'!K$40,$B98*(1+'LF Projected Ratios'!K$40))</f>
        <v>0.20544225795518722</v>
      </c>
      <c r="K98">
        <f>IF('LF Projected Ratios'!L$40&gt;=0,$B98+(1-$B98)*'LF Projected Ratios'!L$40,$B98*(1+'LF Projected Ratios'!L$40))</f>
        <v>0.20716229194918834</v>
      </c>
      <c r="L98">
        <f>IF('LF Projected Ratios'!M$40&gt;=0,$B98+(1-$B98)*'LF Projected Ratios'!M$40,$B98*(1+'LF Projected Ratios'!M$40))</f>
        <v>0.20864763076196158</v>
      </c>
      <c r="M98">
        <f>IF('LF Projected Ratios'!N$40&gt;=0,$B98+(1-$B98)*'LF Projected Ratios'!N$40,$B98*(1+'LF Projected Ratios'!N$40))</f>
        <v>0.21026518925087098</v>
      </c>
      <c r="N98">
        <f>IF('LF Projected Ratios'!O$40&gt;=0,$B98+(1-$B98)*'LF Projected Ratios'!O$40,$B98*(1+'LF Projected Ratios'!O$40))</f>
        <v>0.21186792671611238</v>
      </c>
      <c r="O98">
        <f>IF('LF Projected Ratios'!P$40&gt;=0,$B98+(1-$B98)*'LF Projected Ratios'!P$40,$B98*(1+'LF Projected Ratios'!P$40))</f>
        <v>0.21345604592716261</v>
      </c>
      <c r="P98">
        <f>IF('LF Projected Ratios'!Q$40&gt;=0,$B98+(1-$B98)*'LF Projected Ratios'!Q$40,$B98*(1+'LF Projected Ratios'!Q$40))</f>
        <v>0.21502974597144817</v>
      </c>
      <c r="Q98">
        <f>IF('LF Projected Ratios'!R$40&gt;=0,$B98+(1-$B98)*'LF Projected Ratios'!R$40,$B98*(1+'LF Projected Ratios'!R$40))</f>
        <v>0.21658922233754621</v>
      </c>
      <c r="R98">
        <f>IF('LF Projected Ratios'!S$40&gt;=0,$B98+(1-$B98)*'LF Projected Ratios'!S$40,$B98*(1+'LF Projected Ratios'!S$40))</f>
        <v>0.21813466699613596</v>
      </c>
      <c r="S98">
        <f>IF('LF Projected Ratios'!T$40&gt;=0,$B98+(1-$B98)*'LF Projected Ratios'!T$40,$B98*(1+'LF Projected Ratios'!T$40))</f>
        <v>0.21966626847877863</v>
      </c>
      <c r="T98">
        <f>IF('LF Projected Ratios'!U$40&gt;=0,$B98+(1-$B98)*'LF Projected Ratios'!U$40,$B98*(1+'LF Projected Ratios'!U$40))</f>
        <v>0.22118421195458707</v>
      </c>
      <c r="U98">
        <f>IF('LF Projected Ratios'!V$40&gt;=0,$B98+(1-$B98)*'LF Projected Ratios'!V$40,$B98*(1+'LF Projected Ratios'!V$40))</f>
        <v>0.22268867930485384</v>
      </c>
      <c r="V98">
        <f>IF('LF Projected Ratios'!W$40&gt;=0,$B98+(1-$B98)*'LF Projected Ratios'!W$40,$B98*(1+'LF Projected Ratios'!W$40))</f>
        <v>0.22417984919570233</v>
      </c>
      <c r="W98">
        <f>IF('LF Projected Ratios'!X$40&gt;=0,$B98+(1-$B98)*'LF Projected Ratios'!X$40,$B98*(1+'LF Projected Ratios'!X$40))</f>
        <v>0.22565789714881765</v>
      </c>
      <c r="X98">
        <f>IF('LF Projected Ratios'!Y$40&gt;=0,$B98+(1-$B98)*'LF Projected Ratios'!Y$40,$B98*(1+'LF Projected Ratios'!Y$40))</f>
        <v>0.22712299561031879</v>
      </c>
      <c r="Y98">
        <f>IF('LF Projected Ratios'!Z$40&gt;=0,$B98+(1-$B98)*'LF Projected Ratios'!Z$40,$B98*(1+'LF Projected Ratios'!Z$40))</f>
        <v>0.22857531401783054</v>
      </c>
      <c r="Z98">
        <f>IF('LF Projected Ratios'!AA$40&gt;=0,$B98+(1-$B98)*'LF Projected Ratios'!AA$40,$B98*(1+'LF Projected Ratios'!AA$40))</f>
        <v>0.23001501886580536</v>
      </c>
      <c r="AA98">
        <f>IF('LF Projected Ratios'!AB$40&gt;=0,$B98+(1-$B98)*'LF Projected Ratios'!AB$40,$B98*(1+'LF Projected Ratios'!AB$40))</f>
        <v>0.23144227376915122</v>
      </c>
      <c r="AB98">
        <f>IF('LF Projected Ratios'!AC$40&gt;=0,$B98+(1-$B98)*'LF Projected Ratios'!AC$40,$B98*(1+'LF Projected Ratios'!AC$40))</f>
        <v>0.23285723952521717</v>
      </c>
      <c r="AC98">
        <f>IF('LF Projected Ratios'!AD$40&gt;=0,$B98+(1-$B98)*'LF Projected Ratios'!AD$40,$B98*(1+'LF Projected Ratios'!AD$40))</f>
        <v>0.23426007417418349</v>
      </c>
      <c r="AD98">
        <f>IF('LF Projected Ratios'!AE$40&gt;=0,$B98+(1-$B98)*'LF Projected Ratios'!AE$40,$B98*(1+'LF Projected Ratios'!AE$40))</f>
        <v>0.23565093305790441</v>
      </c>
      <c r="AE98">
        <f>IF('LF Projected Ratios'!AF$40&gt;=0,$B98+(1-$B98)*'LF Projected Ratios'!AF$40,$B98*(1+'LF Projected Ratios'!AF$40))</f>
        <v>0.23702996887725264</v>
      </c>
      <c r="AF98">
        <f>IF('LF Projected Ratios'!AG$40&gt;=0,$B98+(1-$B98)*'LF Projected Ratios'!AG$40,$B98*(1+'LF Projected Ratios'!AG$40))</f>
        <v>0.23839733174800576</v>
      </c>
    </row>
    <row r="99" spans="1:32" x14ac:dyDescent="0.25">
      <c r="A99" t="s">
        <v>30</v>
      </c>
      <c r="B99">
        <f t="shared" si="0"/>
        <v>0.24840598808693037</v>
      </c>
      <c r="C99">
        <f>IF('LF Projected Ratios'!D$40&gt;=0,$B99+(1-$B99)*'LF Projected Ratios'!D$40,$B99*(1+'LF Projected Ratios'!D$40))</f>
        <v>0.24996869775738417</v>
      </c>
      <c r="D99">
        <f>IF('LF Projected Ratios'!E$40&gt;=0,$B99+(1-$B99)*'LF Projected Ratios'!E$40,$B99*(1+'LF Projected Ratios'!E$40))</f>
        <v>0.25157166349475241</v>
      </c>
      <c r="E99">
        <f>IF('LF Projected Ratios'!F$40&gt;=0,$B99+(1-$B99)*'LF Projected Ratios'!F$40,$B99*(1+'LF Projected Ratios'!F$40))</f>
        <v>0.25317263441945947</v>
      </c>
      <c r="F99">
        <f>IF('LF Projected Ratios'!G$40&gt;=0,$B99+(1-$B99)*'LF Projected Ratios'!G$40,$B99*(1+'LF Projected Ratios'!G$40))</f>
        <v>0.25475980675114401</v>
      </c>
      <c r="G99">
        <f>IF('LF Projected Ratios'!H$40&gt;=0,$B99+(1-$B99)*'LF Projected Ratios'!H$40,$B99*(1+'LF Projected Ratios'!H$40))</f>
        <v>0.25635168227526295</v>
      </c>
      <c r="H99">
        <f>IF('LF Projected Ratios'!I$40&gt;=0,$B99+(1-$B99)*'LF Projected Ratios'!I$40,$B99*(1+'LF Projected Ratios'!I$40))</f>
        <v>0.2579869493935471</v>
      </c>
      <c r="I99">
        <f>IF('LF Projected Ratios'!J$40&gt;=0,$B99+(1-$B99)*'LF Projected Ratios'!J$40,$B99*(1+'LF Projected Ratios'!J$40))</f>
        <v>0.2595976382432863</v>
      </c>
      <c r="J99">
        <f>IF('LF Projected Ratios'!K$40&gt;=0,$B99+(1-$B99)*'LF Projected Ratios'!K$40,$B99*(1+'LF Projected Ratios'!K$40))</f>
        <v>0.26121159101588171</v>
      </c>
      <c r="K99">
        <f>IF('LF Projected Ratios'!L$40&gt;=0,$B99+(1-$B99)*'LF Projected Ratios'!L$40,$B99*(1+'LF Projected Ratios'!L$40))</f>
        <v>0.26281089728474571</v>
      </c>
      <c r="L99">
        <f>IF('LF Projected Ratios'!M$40&gt;=0,$B99+(1-$B99)*'LF Projected Ratios'!M$40,$B99*(1+'LF Projected Ratios'!M$40))</f>
        <v>0.26419198142781508</v>
      </c>
      <c r="M99">
        <f>IF('LF Projected Ratios'!N$40&gt;=0,$B99+(1-$B99)*'LF Projected Ratios'!N$40,$B99*(1+'LF Projected Ratios'!N$40))</f>
        <v>0.26569600486025269</v>
      </c>
      <c r="N99">
        <f>IF('LF Projected Ratios'!O$40&gt;=0,$B99+(1-$B99)*'LF Projected Ratios'!O$40,$B99*(1+'LF Projected Ratios'!O$40))</f>
        <v>0.26718624754408543</v>
      </c>
      <c r="O99">
        <f>IF('LF Projected Ratios'!P$40&gt;=0,$B99+(1-$B99)*'LF Projected Ratios'!P$40,$B99*(1+'LF Projected Ratios'!P$40))</f>
        <v>0.26866289801657273</v>
      </c>
      <c r="P99">
        <f>IF('LF Projected Ratios'!Q$40&gt;=0,$B99+(1-$B99)*'LF Projected Ratios'!Q$40,$B99*(1+'LF Projected Ratios'!Q$40))</f>
        <v>0.27012614139136371</v>
      </c>
      <c r="Q99">
        <f>IF('LF Projected Ratios'!R$40&gt;=0,$B99+(1-$B99)*'LF Projected Ratios'!R$40,$B99*(1+'LF Projected Ratios'!R$40))</f>
        <v>0.27157615943585839</v>
      </c>
      <c r="R99">
        <f>IF('LF Projected Ratios'!S$40&gt;=0,$B99+(1-$B99)*'LF Projected Ratios'!S$40,$B99*(1+'LF Projected Ratios'!S$40))</f>
        <v>0.27301313064647698</v>
      </c>
      <c r="S99">
        <f>IF('LF Projected Ratios'!T$40&gt;=0,$B99+(1-$B99)*'LF Projected Ratios'!T$40,$B99*(1+'LF Projected Ratios'!T$40))</f>
        <v>0.27443723032191059</v>
      </c>
      <c r="T99">
        <f>IF('LF Projected Ratios'!U$40&gt;=0,$B99+(1-$B99)*'LF Projected Ratios'!U$40,$B99*(1+'LF Projected Ratios'!U$40))</f>
        <v>0.27584863063440934</v>
      </c>
      <c r="U99">
        <f>IF('LF Projected Ratios'!V$40&gt;=0,$B99+(1-$B99)*'LF Projected Ratios'!V$40,$B99*(1+'LF Projected Ratios'!V$40))</f>
        <v>0.27724750069917231</v>
      </c>
      <c r="V99">
        <f>IF('LF Projected Ratios'!W$40&gt;=0,$B99+(1-$B99)*'LF Projected Ratios'!W$40,$B99*(1+'LF Projected Ratios'!W$40))</f>
        <v>0.27863400664189941</v>
      </c>
      <c r="W99">
        <f>IF('LF Projected Ratios'!X$40&gt;=0,$B99+(1-$B99)*'LF Projected Ratios'!X$40,$B99*(1+'LF Projected Ratios'!X$40))</f>
        <v>0.28000831166455781</v>
      </c>
      <c r="X99">
        <f>IF('LF Projected Ratios'!Y$40&gt;=0,$B99+(1-$B99)*'LF Projected Ratios'!Y$40,$B99*(1+'LF Projected Ratios'!Y$40))</f>
        <v>0.28137057610941985</v>
      </c>
      <c r="Y99">
        <f>IF('LF Projected Ratios'!Z$40&gt;=0,$B99+(1-$B99)*'LF Projected Ratios'!Z$40,$B99*(1+'LF Projected Ratios'!Z$40))</f>
        <v>0.28272095752142734</v>
      </c>
      <c r="Z99">
        <f>IF('LF Projected Ratios'!AA$40&gt;=0,$B99+(1-$B99)*'LF Projected Ratios'!AA$40,$B99*(1+'LF Projected Ratios'!AA$40))</f>
        <v>0.28405961070892854</v>
      </c>
      <c r="AA99">
        <f>IF('LF Projected Ratios'!AB$40&gt;=0,$B99+(1-$B99)*'LF Projected Ratios'!AB$40,$B99*(1+'LF Projected Ratios'!AB$40))</f>
        <v>0.28538668780283993</v>
      </c>
      <c r="AB99">
        <f>IF('LF Projected Ratios'!AC$40&gt;=0,$B99+(1-$B99)*'LF Projected Ratios'!AC$40,$B99*(1+'LF Projected Ratios'!AC$40))</f>
        <v>0.28670233831428138</v>
      </c>
      <c r="AC99">
        <f>IF('LF Projected Ratios'!AD$40&gt;=0,$B99+(1-$B99)*'LF Projected Ratios'!AD$40,$B99*(1+'LF Projected Ratios'!AD$40))</f>
        <v>0.28800670919072696</v>
      </c>
      <c r="AD99">
        <f>IF('LF Projected Ratios'!AE$40&gt;=0,$B99+(1-$B99)*'LF Projected Ratios'!AE$40,$B99*(1+'LF Projected Ratios'!AE$40))</f>
        <v>0.2892999448707182</v>
      </c>
      <c r="AE99">
        <f>IF('LF Projected Ratios'!AF$40&gt;=0,$B99+(1-$B99)*'LF Projected Ratios'!AF$40,$B99*(1+'LF Projected Ratios'!AF$40))</f>
        <v>0.29058218733718316</v>
      </c>
      <c r="AF99">
        <f>IF('LF Projected Ratios'!AG$40&gt;=0,$B99+(1-$B99)*'LF Projected Ratios'!AG$40,$B99*(1+'LF Projected Ratios'!AG$40))</f>
        <v>0.29185357616940055</v>
      </c>
    </row>
    <row r="100" spans="1:32" x14ac:dyDescent="0.25">
      <c r="A100" t="s">
        <v>32</v>
      </c>
      <c r="B100">
        <f t="shared" si="0"/>
        <v>0.1042830222650068</v>
      </c>
      <c r="C100">
        <f>IF('LF Projected Ratios'!D$40&gt;=0,$B100+(1-$B100)*'LF Projected Ratios'!D$40,$B100*(1+'LF Projected Ratios'!D$40))</f>
        <v>0.10614539152408761</v>
      </c>
      <c r="D100">
        <f>IF('LF Projected Ratios'!E$40&gt;=0,$B100+(1-$B100)*'LF Projected Ratios'!E$40,$B100*(1+'LF Projected Ratios'!E$40))</f>
        <v>0.10805573620875797</v>
      </c>
      <c r="E100">
        <f>IF('LF Projected Ratios'!F$40&gt;=0,$B100+(1-$B100)*'LF Projected Ratios'!F$40,$B100*(1+'LF Projected Ratios'!F$40))</f>
        <v>0.10996370356266245</v>
      </c>
      <c r="F100">
        <f>IF('LF Projected Ratios'!G$40&gt;=0,$B100+(1-$B100)*'LF Projected Ratios'!G$40,$B100*(1+'LF Projected Ratios'!G$40))</f>
        <v>0.11185522635495088</v>
      </c>
      <c r="G100">
        <f>IF('LF Projected Ratios'!H$40&gt;=0,$B100+(1-$B100)*'LF Projected Ratios'!H$40,$B100*(1+'LF Projected Ratios'!H$40))</f>
        <v>0.11375235420694745</v>
      </c>
      <c r="H100">
        <f>IF('LF Projected Ratios'!I$40&gt;=0,$B100+(1-$B100)*'LF Projected Ratios'!I$40,$B100*(1+'LF Projected Ratios'!I$40))</f>
        <v>0.11570119426921807</v>
      </c>
      <c r="I100">
        <f>IF('LF Projected Ratios'!J$40&gt;=0,$B100+(1-$B100)*'LF Projected Ratios'!J$40,$B100*(1+'LF Projected Ratios'!J$40))</f>
        <v>0.11762074302252389</v>
      </c>
      <c r="J100">
        <f>IF('LF Projected Ratios'!K$40&gt;=0,$B100+(1-$B100)*'LF Projected Ratios'!K$40,$B100*(1+'LF Projected Ratios'!K$40))</f>
        <v>0.11954418157679934</v>
      </c>
      <c r="K100">
        <f>IF('LF Projected Ratios'!L$40&gt;=0,$B100+(1-$B100)*'LF Projected Ratios'!L$40,$B100*(1+'LF Projected Ratios'!L$40))</f>
        <v>0.1214501650664405</v>
      </c>
      <c r="L100">
        <f>IF('LF Projected Ratios'!M$40&gt;=0,$B100+(1-$B100)*'LF Projected Ratios'!M$40,$B100*(1+'LF Projected Ratios'!M$40))</f>
        <v>0.12309608093993059</v>
      </c>
      <c r="M100">
        <f>IF('LF Projected Ratios'!N$40&gt;=0,$B100+(1-$B100)*'LF Projected Ratios'!N$40,$B100*(1+'LF Projected Ratios'!N$40))</f>
        <v>0.12488851049896423</v>
      </c>
      <c r="N100">
        <f>IF('LF Projected Ratios'!O$40&gt;=0,$B100+(1-$B100)*'LF Projected Ratios'!O$40,$B100*(1+'LF Projected Ratios'!O$40))</f>
        <v>0.12666451676258078</v>
      </c>
      <c r="O100">
        <f>IF('LF Projected Ratios'!P$40&gt;=0,$B100+(1-$B100)*'LF Projected Ratios'!P$40,$B100*(1+'LF Projected Ratios'!P$40))</f>
        <v>0.12842432442126697</v>
      </c>
      <c r="P100">
        <f>IF('LF Projected Ratios'!Q$40&gt;=0,$B100+(1-$B100)*'LF Projected Ratios'!Q$40,$B100*(1+'LF Projected Ratios'!Q$40))</f>
        <v>0.1301681540853997</v>
      </c>
      <c r="Q100">
        <f>IF('LF Projected Ratios'!R$40&gt;=0,$B100+(1-$B100)*'LF Projected Ratios'!R$40,$B100*(1+'LF Projected Ratios'!R$40))</f>
        <v>0.13189622237744214</v>
      </c>
      <c r="R100">
        <f>IF('LF Projected Ratios'!S$40&gt;=0,$B100+(1-$B100)*'LF Projected Ratios'!S$40,$B100*(1+'LF Projected Ratios'!S$40))</f>
        <v>0.13360874202164649</v>
      </c>
      <c r="S100">
        <f>IF('LF Projected Ratios'!T$40&gt;=0,$B100+(1-$B100)*'LF Projected Ratios'!T$40,$B100*(1+'LF Projected Ratios'!T$40))</f>
        <v>0.13530592193135063</v>
      </c>
      <c r="T100">
        <f>IF('LF Projected Ratios'!U$40&gt;=0,$B100+(1-$B100)*'LF Projected Ratios'!U$40,$B100*(1+'LF Projected Ratios'!U$40))</f>
        <v>0.13698796729393636</v>
      </c>
      <c r="U100">
        <f>IF('LF Projected Ratios'!V$40&gt;=0,$B100+(1-$B100)*'LF Projected Ratios'!V$40,$B100*(1+'LF Projected Ratios'!V$40))</f>
        <v>0.1386550796535255</v>
      </c>
      <c r="V100">
        <f>IF('LF Projected Ratios'!W$40&gt;=0,$B100+(1-$B100)*'LF Projected Ratios'!W$40,$B100*(1+'LF Projected Ratios'!W$40))</f>
        <v>0.14030745699148489</v>
      </c>
      <c r="W100">
        <f>IF('LF Projected Ratios'!X$40&gt;=0,$B100+(1-$B100)*'LF Projected Ratios'!X$40,$B100*(1+'LF Projected Ratios'!X$40))</f>
        <v>0.14194529380480422</v>
      </c>
      <c r="X100">
        <f>IF('LF Projected Ratios'!Y$40&gt;=0,$B100+(1-$B100)*'LF Projected Ratios'!Y$40,$B100*(1+'LF Projected Ratios'!Y$40))</f>
        <v>0.14356878118241362</v>
      </c>
      <c r="Y100">
        <f>IF('LF Projected Ratios'!Z$40&gt;=0,$B100+(1-$B100)*'LF Projected Ratios'!Z$40,$B100*(1+'LF Projected Ratios'!Z$40))</f>
        <v>0.1451781068795065</v>
      </c>
      <c r="Z100">
        <f>IF('LF Projected Ratios'!AA$40&gt;=0,$B100+(1-$B100)*'LF Projected Ratios'!AA$40,$B100*(1+'LF Projected Ratios'!AA$40))</f>
        <v>0.14677345538992356</v>
      </c>
      <c r="AA100">
        <f>IF('LF Projected Ratios'!AB$40&gt;=0,$B100+(1-$B100)*'LF Projected Ratios'!AB$40,$B100*(1+'LF Projected Ratios'!AB$40))</f>
        <v>0.14835500801665891</v>
      </c>
      <c r="AB100">
        <f>IF('LF Projected Ratios'!AC$40&gt;=0,$B100+(1-$B100)*'LF Projected Ratios'!AC$40,$B100*(1+'LF Projected Ratios'!AC$40))</f>
        <v>0.1499229429405472</v>
      </c>
      <c r="AC100">
        <f>IF('LF Projected Ratios'!AD$40&gt;=0,$B100+(1-$B100)*'LF Projected Ratios'!AD$40,$B100*(1+'LF Projected Ratios'!AD$40))</f>
        <v>0.15147743528718194</v>
      </c>
      <c r="AD100">
        <f>IF('LF Projected Ratios'!AE$40&gt;=0,$B100+(1-$B100)*'LF Projected Ratios'!AE$40,$B100*(1+'LF Projected Ratios'!AE$40))</f>
        <v>0.15301865719212013</v>
      </c>
      <c r="AE100">
        <f>IF('LF Projected Ratios'!AF$40&gt;=0,$B100+(1-$B100)*'LF Projected Ratios'!AF$40,$B100*(1+'LF Projected Ratios'!AF$40))</f>
        <v>0.15454677786442572</v>
      </c>
      <c r="AF100">
        <f>IF('LF Projected Ratios'!AG$40&gt;=0,$B100+(1-$B100)*'LF Projected Ratios'!AG$40,$B100*(1+'LF Projected Ratios'!AG$40))</f>
        <v>0.15606196364859817</v>
      </c>
    </row>
    <row r="101" spans="1:32" x14ac:dyDescent="0.25">
      <c r="A101" t="s">
        <v>34</v>
      </c>
      <c r="B101">
        <f t="shared" si="0"/>
        <v>0.13909514302669534</v>
      </c>
      <c r="C101">
        <f>IF('LF Projected Ratios'!D$40&gt;=0,$B101+(1-$B101)*'LF Projected Ratios'!D$40,$B101*(1+'LF Projected Ratios'!D$40))</f>
        <v>0.14088513113730902</v>
      </c>
      <c r="D101">
        <f>IF('LF Projected Ratios'!E$40&gt;=0,$B101+(1-$B101)*'LF Projected Ratios'!E$40,$B101*(1+'LF Projected Ratios'!E$40))</f>
        <v>0.14272123010428922</v>
      </c>
      <c r="E101">
        <f>IF('LF Projected Ratios'!F$40&gt;=0,$B101+(1-$B101)*'LF Projected Ratios'!F$40,$B101*(1+'LF Projected Ratios'!F$40))</f>
        <v>0.14455504413567721</v>
      </c>
      <c r="F101">
        <f>IF('LF Projected Ratios'!G$40&gt;=0,$B101+(1-$B101)*'LF Projected Ratios'!G$40,$B101*(1+'LF Projected Ratios'!G$40))</f>
        <v>0.14637305272481282</v>
      </c>
      <c r="G101">
        <f>IF('LF Projected Ratios'!H$40&gt;=0,$B101+(1-$B101)*'LF Projected Ratios'!H$40,$B101*(1+'LF Projected Ratios'!H$40))</f>
        <v>0.14819644853250777</v>
      </c>
      <c r="H101">
        <f>IF('LF Projected Ratios'!I$40&gt;=0,$B101+(1-$B101)*'LF Projected Ratios'!I$40,$B101*(1+'LF Projected Ratios'!I$40))</f>
        <v>0.15006954675078149</v>
      </c>
      <c r="I101">
        <f>IF('LF Projected Ratios'!J$40&gt;=0,$B101+(1-$B101)*'LF Projected Ratios'!J$40,$B101*(1+'LF Projected Ratios'!J$40))</f>
        <v>0.15191449206944324</v>
      </c>
      <c r="J101">
        <f>IF('LF Projected Ratios'!K$40&gt;=0,$B101+(1-$B101)*'LF Projected Ratios'!K$40,$B101*(1+'LF Projected Ratios'!K$40))</f>
        <v>0.15376317601161071</v>
      </c>
      <c r="K101">
        <f>IF('LF Projected Ratios'!L$40&gt;=0,$B101+(1-$B101)*'LF Projected Ratios'!L$40,$B101*(1+'LF Projected Ratios'!L$40))</f>
        <v>0.15559508328179811</v>
      </c>
      <c r="L101">
        <f>IF('LF Projected Ratios'!M$40&gt;=0,$B101+(1-$B101)*'LF Projected Ratios'!M$40,$B101*(1+'LF Projected Ratios'!M$40))</f>
        <v>0.15717703048708631</v>
      </c>
      <c r="M101">
        <f>IF('LF Projected Ratios'!N$40&gt;=0,$B101+(1-$B101)*'LF Projected Ratios'!N$40,$B101*(1+'LF Projected Ratios'!N$40))</f>
        <v>0.15889979711037466</v>
      </c>
      <c r="N101">
        <f>IF('LF Projected Ratios'!O$40&gt;=0,$B101+(1-$B101)*'LF Projected Ratios'!O$40,$B101*(1+'LF Projected Ratios'!O$40))</f>
        <v>0.16060677873109691</v>
      </c>
      <c r="O101">
        <f>IF('LF Projected Ratios'!P$40&gt;=0,$B101+(1-$B101)*'LF Projected Ratios'!P$40,$B101*(1+'LF Projected Ratios'!P$40))</f>
        <v>0.16229819130712378</v>
      </c>
      <c r="P101">
        <f>IF('LF Projected Ratios'!Q$40&gt;=0,$B101+(1-$B101)*'LF Projected Ratios'!Q$40,$B101*(1+'LF Projected Ratios'!Q$40))</f>
        <v>0.16397424687479012</v>
      </c>
      <c r="Q101">
        <f>IF('LF Projected Ratios'!R$40&gt;=0,$B101+(1-$B101)*'LF Projected Ratios'!R$40,$B101*(1+'LF Projected Ratios'!R$40))</f>
        <v>0.16563515363750758</v>
      </c>
      <c r="R101">
        <f>IF('LF Projected Ratios'!S$40&gt;=0,$B101+(1-$B101)*'LF Projected Ratios'!S$40,$B101*(1+'LF Projected Ratios'!S$40))</f>
        <v>0.16728111605198123</v>
      </c>
      <c r="S101">
        <f>IF('LF Projected Ratios'!T$40&gt;=0,$B101+(1-$B101)*'LF Projected Ratios'!T$40,$B101*(1+'LF Projected Ratios'!T$40))</f>
        <v>0.16891233491211327</v>
      </c>
      <c r="T101">
        <f>IF('LF Projected Ratios'!U$40&gt;=0,$B101+(1-$B101)*'LF Projected Ratios'!U$40,$B101*(1+'LF Projected Ratios'!U$40))</f>
        <v>0.17052900743065957</v>
      </c>
      <c r="U101">
        <f>IF('LF Projected Ratios'!V$40&gt;=0,$B101+(1-$B101)*'LF Projected Ratios'!V$40,$B101*(1+'LF Projected Ratios'!V$40))</f>
        <v>0.17213132731871145</v>
      </c>
      <c r="V101">
        <f>IF('LF Projected Ratios'!W$40&gt;=0,$B101+(1-$B101)*'LF Projected Ratios'!W$40,$B101*(1+'LF Projected Ratios'!W$40))</f>
        <v>0.1737194848630722</v>
      </c>
      <c r="W101">
        <f>IF('LF Projected Ratios'!X$40&gt;=0,$B101+(1-$B101)*'LF Projected Ratios'!X$40,$B101*(1+'LF Projected Ratios'!X$40))</f>
        <v>0.17529366700158858</v>
      </c>
      <c r="X101">
        <f>IF('LF Projected Ratios'!Y$40&gt;=0,$B101+(1-$B101)*'LF Projected Ratios'!Y$40,$B101*(1+'LF Projected Ratios'!Y$40))</f>
        <v>0.17685405739650223</v>
      </c>
      <c r="Y101">
        <f>IF('LF Projected Ratios'!Z$40&gt;=0,$B101+(1-$B101)*'LF Projected Ratios'!Z$40,$B101*(1+'LF Projected Ratios'!Z$40))</f>
        <v>0.1784008365058842</v>
      </c>
      <c r="Z101">
        <f>IF('LF Projected Ratios'!AA$40&gt;=0,$B101+(1-$B101)*'LF Projected Ratios'!AA$40,$B101*(1+'LF Projected Ratios'!AA$40))</f>
        <v>0.17993418165320541</v>
      </c>
      <c r="AA101">
        <f>IF('LF Projected Ratios'!AB$40&gt;=0,$B101+(1-$B101)*'LF Projected Ratios'!AB$40,$B101*(1+'LF Projected Ratios'!AB$40))</f>
        <v>0.18145426709510287</v>
      </c>
      <c r="AB101">
        <f>IF('LF Projected Ratios'!AC$40&gt;=0,$B101+(1-$B101)*'LF Projected Ratios'!AC$40,$B101*(1+'LF Projected Ratios'!AC$40))</f>
        <v>0.18296126408739705</v>
      </c>
      <c r="AC101">
        <f>IF('LF Projected Ratios'!AD$40&gt;=0,$B101+(1-$B101)*'LF Projected Ratios'!AD$40,$B101*(1+'LF Projected Ratios'!AD$40))</f>
        <v>0.18445534094940963</v>
      </c>
      <c r="AD101">
        <f>IF('LF Projected Ratios'!AE$40&gt;=0,$B101+(1-$B101)*'LF Projected Ratios'!AE$40,$B101*(1+'LF Projected Ratios'!AE$40))</f>
        <v>0.18593666312663365</v>
      </c>
      <c r="AE101">
        <f>IF('LF Projected Ratios'!AF$40&gt;=0,$B101+(1-$B101)*'LF Projected Ratios'!AF$40,$B101*(1+'LF Projected Ratios'!AF$40))</f>
        <v>0.18740539325180769</v>
      </c>
      <c r="AF101">
        <f>IF('LF Projected Ratios'!AG$40&gt;=0,$B101+(1-$B101)*'LF Projected Ratios'!AG$40,$B101*(1+'LF Projected Ratios'!AG$40))</f>
        <v>0.18886169120443719</v>
      </c>
    </row>
    <row r="102" spans="1:32" x14ac:dyDescent="0.25">
      <c r="A102" t="s">
        <v>36</v>
      </c>
      <c r="B102">
        <f t="shared" si="0"/>
        <v>0.19210845405538163</v>
      </c>
      <c r="C102">
        <f>IF('LF Projected Ratios'!D$40&gt;=0,$B102+(1-$B102)*'LF Projected Ratios'!D$40,$B102*(1+'LF Projected Ratios'!D$40))</f>
        <v>0.19378821721410081</v>
      </c>
      <c r="D102">
        <f>IF('LF Projected Ratios'!E$40&gt;=0,$B102+(1-$B102)*'LF Projected Ratios'!E$40,$B102*(1+'LF Projected Ratios'!E$40))</f>
        <v>0.19551125178746359</v>
      </c>
      <c r="E102">
        <f>IF('LF Projected Ratios'!F$40&gt;=0,$B102+(1-$B102)*'LF Projected Ratios'!F$40,$B102*(1+'LF Projected Ratios'!F$40))</f>
        <v>0.1972321421283563</v>
      </c>
      <c r="F102">
        <f>IF('LF Projected Ratios'!G$40&gt;=0,$B102+(1-$B102)*'LF Projected Ratios'!G$40,$B102*(1+'LF Projected Ratios'!G$40))</f>
        <v>0.19893820030391485</v>
      </c>
      <c r="G102">
        <f>IF('LF Projected Ratios'!H$40&gt;=0,$B102+(1-$B102)*'LF Projected Ratios'!H$40,$B102*(1+'LF Projected Ratios'!H$40))</f>
        <v>0.20064931396068597</v>
      </c>
      <c r="H102">
        <f>IF('LF Projected Ratios'!I$40&gt;=0,$B102+(1-$B102)*'LF Projected Ratios'!I$40,$B102*(1+'LF Projected Ratios'!I$40))</f>
        <v>0.20240706942345274</v>
      </c>
      <c r="I102">
        <f>IF('LF Projected Ratios'!J$40&gt;=0,$B102+(1-$B102)*'LF Projected Ratios'!J$40,$B102*(1+'LF Projected Ratios'!J$40))</f>
        <v>0.20413840560259472</v>
      </c>
      <c r="J102">
        <f>IF('LF Projected Ratios'!K$40&gt;=0,$B102+(1-$B102)*'LF Projected Ratios'!K$40,$B102*(1+'LF Projected Ratios'!K$40))</f>
        <v>0.20587325018606181</v>
      </c>
      <c r="K102">
        <f>IF('LF Projected Ratios'!L$40&gt;=0,$B102+(1-$B102)*'LF Projected Ratios'!L$40,$B102*(1+'LF Projected Ratios'!L$40))</f>
        <v>0.20759235118142857</v>
      </c>
      <c r="L102">
        <f>IF('LF Projected Ratios'!M$40&gt;=0,$B102+(1-$B102)*'LF Projected Ratios'!M$40,$B102*(1+'LF Projected Ratios'!M$40))</f>
        <v>0.20907688430135576</v>
      </c>
      <c r="M102">
        <f>IF('LF Projected Ratios'!N$40&gt;=0,$B102+(1-$B102)*'LF Projected Ratios'!N$40,$B102*(1+'LF Projected Ratios'!N$40))</f>
        <v>0.21069356537745448</v>
      </c>
      <c r="N102">
        <f>IF('LF Projected Ratios'!O$40&gt;=0,$B102+(1-$B102)*'LF Projected Ratios'!O$40,$B102*(1+'LF Projected Ratios'!O$40))</f>
        <v>0.21229543346925817</v>
      </c>
      <c r="O102">
        <f>IF('LF Projected Ratios'!P$40&gt;=0,$B102+(1-$B102)*'LF Projected Ratios'!P$40,$B102*(1+'LF Projected Ratios'!P$40))</f>
        <v>0.21388269123625539</v>
      </c>
      <c r="P102">
        <f>IF('LF Projected Ratios'!Q$40&gt;=0,$B102+(1-$B102)*'LF Projected Ratios'!Q$40,$B102*(1+'LF Projected Ratios'!Q$40))</f>
        <v>0.21545553765788156</v>
      </c>
      <c r="Q102">
        <f>IF('LF Projected Ratios'!R$40&gt;=0,$B102+(1-$B102)*'LF Projected Ratios'!R$40,$B102*(1+'LF Projected Ratios'!R$40))</f>
        <v>0.21701416811667487</v>
      </c>
      <c r="R102">
        <f>IF('LF Projected Ratios'!S$40&gt;=0,$B102+(1-$B102)*'LF Projected Ratios'!S$40,$B102*(1+'LF Projected Ratios'!S$40))</f>
        <v>0.21855877447918384</v>
      </c>
      <c r="S102">
        <f>IF('LF Projected Ratios'!T$40&gt;=0,$B102+(1-$B102)*'LF Projected Ratios'!T$40,$B102*(1+'LF Projected Ratios'!T$40))</f>
        <v>0.22008954517470444</v>
      </c>
      <c r="T102">
        <f>IF('LF Projected Ratios'!U$40&gt;=0,$B102+(1-$B102)*'LF Projected Ratios'!U$40,$B102*(1+'LF Projected Ratios'!U$40))</f>
        <v>0.22160666527190823</v>
      </c>
      <c r="U102">
        <f>IF('LF Projected Ratios'!V$40&gt;=0,$B102+(1-$B102)*'LF Projected Ratios'!V$40,$B102*(1+'LF Projected Ratios'!V$40))</f>
        <v>0.22311031655342978</v>
      </c>
      <c r="V102">
        <f>IF('LF Projected Ratios'!W$40&gt;=0,$B102+(1-$B102)*'LF Projected Ratios'!W$40,$B102*(1+'LF Projected Ratios'!W$40))</f>
        <v>0.22460067758847851</v>
      </c>
      <c r="W102">
        <f>IF('LF Projected Ratios'!X$40&gt;=0,$B102+(1-$B102)*'LF Projected Ratios'!X$40,$B102*(1+'LF Projected Ratios'!X$40))</f>
        <v>0.22607792380353134</v>
      </c>
      <c r="X102">
        <f>IF('LF Projected Ratios'!Y$40&gt;=0,$B102+(1-$B102)*'LF Projected Ratios'!Y$40,$B102*(1+'LF Projected Ratios'!Y$40))</f>
        <v>0.22754222755116721</v>
      </c>
      <c r="Y102">
        <f>IF('LF Projected Ratios'!Z$40&gt;=0,$B102+(1-$B102)*'LF Projected Ratios'!Z$40,$B102*(1+'LF Projected Ratios'!Z$40))</f>
        <v>0.22899375817710277</v>
      </c>
      <c r="Z102">
        <f>IF('LF Projected Ratios'!AA$40&gt;=0,$B102+(1-$B102)*'LF Projected Ratios'!AA$40,$B102*(1+'LF Projected Ratios'!AA$40))</f>
        <v>0.23043268208547887</v>
      </c>
      <c r="AA102">
        <f>IF('LF Projected Ratios'!AB$40&gt;=0,$B102+(1-$B102)*'LF Projected Ratios'!AB$40,$B102*(1+'LF Projected Ratios'!AB$40))</f>
        <v>0.23185916280245378</v>
      </c>
      <c r="AB102">
        <f>IF('LF Projected Ratios'!AC$40&gt;=0,$B102+(1-$B102)*'LF Projected Ratios'!AC$40,$B102*(1+'LF Projected Ratios'!AC$40))</f>
        <v>0.23327336103815521</v>
      </c>
      <c r="AC102">
        <f>IF('LF Projected Ratios'!AD$40&gt;=0,$B102+(1-$B102)*'LF Projected Ratios'!AD$40,$B102*(1+'LF Projected Ratios'!AD$40))</f>
        <v>0.23467543474703761</v>
      </c>
      <c r="AD102">
        <f>IF('LF Projected Ratios'!AE$40&gt;=0,$B102+(1-$B102)*'LF Projected Ratios'!AE$40,$B102*(1+'LF Projected Ratios'!AE$40))</f>
        <v>0.2360655391866931</v>
      </c>
      <c r="AE102">
        <f>IF('LF Projected Ratios'!AF$40&gt;=0,$B102+(1-$B102)*'LF Projected Ratios'!AF$40,$B102*(1+'LF Projected Ratios'!AF$40))</f>
        <v>0.23744382697516481</v>
      </c>
      <c r="AF102">
        <f>IF('LF Projected Ratios'!AG$40&gt;=0,$B102+(1-$B102)*'LF Projected Ratios'!AG$40,$B102*(1+'LF Projected Ratios'!AG$40))</f>
        <v>0.23881044814680294</v>
      </c>
    </row>
    <row r="103" spans="1:32" x14ac:dyDescent="0.25">
      <c r="A103" t="s">
        <v>38</v>
      </c>
      <c r="B103">
        <f t="shared" si="0"/>
        <v>0.2144224185452408</v>
      </c>
      <c r="C103">
        <f>IF('LF Projected Ratios'!D$40&gt;=0,$B103+(1-$B103)*'LF Projected Ratios'!D$40,$B103*(1+'LF Projected Ratios'!D$40))</f>
        <v>0.21605578664553515</v>
      </c>
      <c r="D103">
        <f>IF('LF Projected Ratios'!E$40&gt;=0,$B103+(1-$B103)*'LF Projected Ratios'!E$40,$B103*(1+'LF Projected Ratios'!E$40))</f>
        <v>0.21773123100400113</v>
      </c>
      <c r="E103">
        <f>IF('LF Projected Ratios'!F$40&gt;=0,$B103+(1-$B103)*'LF Projected Ratios'!F$40,$B103*(1+'LF Projected Ratios'!F$40))</f>
        <v>0.21940459035369783</v>
      </c>
      <c r="F103">
        <f>IF('LF Projected Ratios'!G$40&gt;=0,$B103+(1-$B103)*'LF Projected Ratios'!G$40,$B103*(1+'LF Projected Ratios'!G$40))</f>
        <v>0.22106352720246672</v>
      </c>
      <c r="G103">
        <f>IF('LF Projected Ratios'!H$40&gt;=0,$B103+(1-$B103)*'LF Projected Ratios'!H$40,$B103*(1+'LF Projected Ratios'!H$40))</f>
        <v>0.22272737990005717</v>
      </c>
      <c r="H103">
        <f>IF('LF Projected Ratios'!I$40&gt;=0,$B103+(1-$B103)*'LF Projected Ratios'!I$40,$B103*(1+'LF Projected Ratios'!I$40))</f>
        <v>0.22443658615696219</v>
      </c>
      <c r="I103">
        <f>IF('LF Projected Ratios'!J$40&gt;=0,$B103+(1-$B103)*'LF Projected Ratios'!J$40,$B103*(1+'LF Projected Ratios'!J$40))</f>
        <v>0.22612010283085582</v>
      </c>
      <c r="J103">
        <f>IF('LF Projected Ratios'!K$40&gt;=0,$B103+(1-$B103)*'LF Projected Ratios'!K$40,$B103*(1+'LF Projected Ratios'!K$40))</f>
        <v>0.22780703100694719</v>
      </c>
      <c r="K103">
        <f>IF('LF Projected Ratios'!L$40&gt;=0,$B103+(1-$B103)*'LF Projected Ratios'!L$40,$B103*(1+'LF Projected Ratios'!L$40))</f>
        <v>0.22947865043284132</v>
      </c>
      <c r="L103">
        <f>IF('LF Projected Ratios'!M$40&gt;=0,$B103+(1-$B103)*'LF Projected Ratios'!M$40,$B103*(1+'LF Projected Ratios'!M$40))</f>
        <v>0.23092218074801291</v>
      </c>
      <c r="M103">
        <f>IF('LF Projected Ratios'!N$40&gt;=0,$B103+(1-$B103)*'LF Projected Ratios'!N$40,$B103*(1+'LF Projected Ratios'!N$40))</f>
        <v>0.23249420909280807</v>
      </c>
      <c r="N103">
        <f>IF('LF Projected Ratios'!O$40&gt;=0,$B103+(1-$B103)*'LF Projected Ratios'!O$40,$B103*(1+'LF Projected Ratios'!O$40))</f>
        <v>0.23405183358793424</v>
      </c>
      <c r="O103">
        <f>IF('LF Projected Ratios'!P$40&gt;=0,$B103+(1-$B103)*'LF Projected Ratios'!P$40,$B103*(1+'LF Projected Ratios'!P$40))</f>
        <v>0.23559525129542494</v>
      </c>
      <c r="P103">
        <f>IF('LF Projected Ratios'!Q$40&gt;=0,$B103+(1-$B103)*'LF Projected Ratios'!Q$40,$B103*(1+'LF Projected Ratios'!Q$40))</f>
        <v>0.23712465569890356</v>
      </c>
      <c r="Q103">
        <f>IF('LF Projected Ratios'!R$40&gt;=0,$B103+(1-$B103)*'LF Projected Ratios'!R$40,$B103*(1+'LF Projected Ratios'!R$40))</f>
        <v>0.23864023678444263</v>
      </c>
      <c r="R103">
        <f>IF('LF Projected Ratios'!S$40&gt;=0,$B103+(1-$B103)*'LF Projected Ratios'!S$40,$B103*(1+'LF Projected Ratios'!S$40))</f>
        <v>0.24014218111923655</v>
      </c>
      <c r="S103">
        <f>IF('LF Projected Ratios'!T$40&gt;=0,$B103+(1-$B103)*'LF Projected Ratios'!T$40,$B103*(1+'LF Projected Ratios'!T$40))</f>
        <v>0.24163067192816418</v>
      </c>
      <c r="T103">
        <f>IF('LF Projected Ratios'!U$40&gt;=0,$B103+(1-$B103)*'LF Projected Ratios'!U$40,$B103*(1+'LF Projected Ratios'!U$40))</f>
        <v>0.24310588916830034</v>
      </c>
      <c r="U103">
        <f>IF('LF Projected Ratios'!V$40&gt;=0,$B103+(1-$B103)*'LF Projected Ratios'!V$40,$B103*(1+'LF Projected Ratios'!V$40))</f>
        <v>0.24456800960144326</v>
      </c>
      <c r="V103">
        <f>IF('LF Projected Ratios'!W$40&gt;=0,$B103+(1-$B103)*'LF Projected Ratios'!W$40,$B103*(1+'LF Projected Ratios'!W$40))</f>
        <v>0.24601720686472081</v>
      </c>
      <c r="W103">
        <f>IF('LF Projected Ratios'!X$40&gt;=0,$B103+(1-$B103)*'LF Projected Ratios'!X$40,$B103*(1+'LF Projected Ratios'!X$40))</f>
        <v>0.24745365153933058</v>
      </c>
      <c r="X103">
        <f>IF('LF Projected Ratios'!Y$40&gt;=0,$B103+(1-$B103)*'LF Projected Ratios'!Y$40,$B103*(1+'LF Projected Ratios'!Y$40))</f>
        <v>0.24887751121747329</v>
      </c>
      <c r="Y103">
        <f>IF('LF Projected Ratios'!Z$40&gt;=0,$B103+(1-$B103)*'LF Projected Ratios'!Z$40,$B103*(1+'LF Projected Ratios'!Z$40))</f>
        <v>0.25028895056753692</v>
      </c>
      <c r="Z103">
        <f>IF('LF Projected Ratios'!AA$40&gt;=0,$B103+(1-$B103)*'LF Projected Ratios'!AA$40,$B103*(1+'LF Projected Ratios'!AA$40))</f>
        <v>0.25168813139757995</v>
      </c>
      <c r="AA103">
        <f>IF('LF Projected Ratios'!AB$40&gt;=0,$B103+(1-$B103)*'LF Projected Ratios'!AB$40,$B103*(1+'LF Projected Ratios'!AB$40))</f>
        <v>0.2530752127171681</v>
      </c>
      <c r="AB103">
        <f>IF('LF Projected Ratios'!AC$40&gt;=0,$B103+(1-$B103)*'LF Projected Ratios'!AC$40,$B103*(1+'LF Projected Ratios'!AC$40))</f>
        <v>0.25445035079761547</v>
      </c>
      <c r="AC103">
        <f>IF('LF Projected Ratios'!AD$40&gt;=0,$B103+(1-$B103)*'LF Projected Ratios'!AD$40,$B103*(1+'LF Projected Ratios'!AD$40))</f>
        <v>0.25581369923067432</v>
      </c>
      <c r="AD103">
        <f>IF('LF Projected Ratios'!AE$40&gt;=0,$B103+(1-$B103)*'LF Projected Ratios'!AE$40,$B103*(1+'LF Projected Ratios'!AE$40))</f>
        <v>0.25716540898572227</v>
      </c>
      <c r="AE103">
        <f>IF('LF Projected Ratios'!AF$40&gt;=0,$B103+(1-$B103)*'LF Projected Ratios'!AF$40,$B103*(1+'LF Projected Ratios'!AF$40))</f>
        <v>0.25850562846549197</v>
      </c>
      <c r="AF103">
        <f>IF('LF Projected Ratios'!AG$40&gt;=0,$B103+(1-$B103)*'LF Projected Ratios'!AG$40,$B103*(1+'LF Projected Ratios'!AG$40))</f>
        <v>0.2598345035603849</v>
      </c>
    </row>
    <row r="104" spans="1:32" x14ac:dyDescent="0.25">
      <c r="A104" t="s">
        <v>40</v>
      </c>
      <c r="B104">
        <f t="shared" si="0"/>
        <v>0.33017891780513098</v>
      </c>
      <c r="C104">
        <f>IF('LF Projected Ratios'!D$40&gt;=0,$B104+(1-$B104)*'LF Projected Ratios'!D$40,$B104*(1+'LF Projected Ratios'!D$40))</f>
        <v>0.33157160570049543</v>
      </c>
      <c r="D104">
        <f>IF('LF Projected Ratios'!E$40&gt;=0,$B104+(1-$B104)*'LF Projected Ratios'!E$40,$B104*(1+'LF Projected Ratios'!E$40))</f>
        <v>0.33300016982940905</v>
      </c>
      <c r="E104">
        <f>IF('LF Projected Ratios'!F$40&gt;=0,$B104+(1-$B104)*'LF Projected Ratios'!F$40,$B104*(1+'LF Projected Ratios'!F$40))</f>
        <v>0.33442695617995527</v>
      </c>
      <c r="F104">
        <f>IF('LF Projected Ratios'!G$40&gt;=0,$B104+(1-$B104)*'LF Projected Ratios'!G$40,$B104*(1+'LF Projected Ratios'!G$40))</f>
        <v>0.33584144521524262</v>
      </c>
      <c r="G104">
        <f>IF('LF Projected Ratios'!H$40&gt;=0,$B104+(1-$B104)*'LF Projected Ratios'!H$40,$B104*(1+'LF Projected Ratios'!H$40))</f>
        <v>0.3372601257387487</v>
      </c>
      <c r="H104">
        <f>IF('LF Projected Ratios'!I$40&gt;=0,$B104+(1-$B104)*'LF Projected Ratios'!I$40,$B104*(1+'LF Projected Ratios'!I$40))</f>
        <v>0.33871747687977066</v>
      </c>
      <c r="I104">
        <f>IF('LF Projected Ratios'!J$40&gt;=0,$B104+(1-$B104)*'LF Projected Ratios'!J$40,$B104*(1+'LF Projected Ratios'!J$40))</f>
        <v>0.34015292385155455</v>
      </c>
      <c r="J104">
        <f>IF('LF Projected Ratios'!K$40&gt;=0,$B104+(1-$B104)*'LF Projected Ratios'!K$40,$B104*(1+'LF Projected Ratios'!K$40))</f>
        <v>0.3415912796335539</v>
      </c>
      <c r="K104">
        <f>IF('LF Projected Ratios'!L$40&gt;=0,$B104+(1-$B104)*'LF Projected Ratios'!L$40,$B104*(1+'LF Projected Ratios'!L$40))</f>
        <v>0.34301658244170802</v>
      </c>
      <c r="L104">
        <f>IF('LF Projected Ratios'!M$40&gt;=0,$B104+(1-$B104)*'LF Projected Ratios'!M$40,$B104*(1+'LF Projected Ratios'!M$40))</f>
        <v>0.34424740554653593</v>
      </c>
      <c r="M104">
        <f>IF('LF Projected Ratios'!N$40&gt;=0,$B104+(1-$B104)*'LF Projected Ratios'!N$40,$B104*(1+'LF Projected Ratios'!N$40))</f>
        <v>0.34558779222763464</v>
      </c>
      <c r="N104">
        <f>IF('LF Projected Ratios'!O$40&gt;=0,$B104+(1-$B104)*'LF Projected Ratios'!O$40,$B104*(1+'LF Projected Ratios'!O$40))</f>
        <v>0.34691589749643137</v>
      </c>
      <c r="O104">
        <f>IF('LF Projected Ratios'!P$40&gt;=0,$B104+(1-$B104)*'LF Projected Ratios'!P$40,$B104*(1+'LF Projected Ratios'!P$40))</f>
        <v>0.34823188937745686</v>
      </c>
      <c r="P104">
        <f>IF('LF Projected Ratios'!Q$40&gt;=0,$B104+(1-$B104)*'LF Projected Ratios'!Q$40,$B104*(1+'LF Projected Ratios'!Q$40))</f>
        <v>0.34953593284411816</v>
      </c>
      <c r="Q104">
        <f>IF('LF Projected Ratios'!R$40&gt;=0,$B104+(1-$B104)*'LF Projected Ratios'!R$40,$B104*(1+'LF Projected Ratios'!R$40))</f>
        <v>0.35082818988764264</v>
      </c>
      <c r="R104">
        <f>IF('LF Projected Ratios'!S$40&gt;=0,$B104+(1-$B104)*'LF Projected Ratios'!S$40,$B104*(1+'LF Projected Ratios'!S$40))</f>
        <v>0.35210881958415857</v>
      </c>
      <c r="S104">
        <f>IF('LF Projected Ratios'!T$40&gt;=0,$B104+(1-$B104)*'LF Projected Ratios'!T$40,$B104*(1+'LF Projected Ratios'!T$40))</f>
        <v>0.35337797815997574</v>
      </c>
      <c r="T104">
        <f>IF('LF Projected Ratios'!U$40&gt;=0,$B104+(1-$B104)*'LF Projected Ratios'!U$40,$B104*(1+'LF Projected Ratios'!U$40))</f>
        <v>0.35463581905511776</v>
      </c>
      <c r="U104">
        <f>IF('LF Projected Ratios'!V$40&gt;=0,$B104+(1-$B104)*'LF Projected Ratios'!V$40,$B104*(1+'LF Projected Ratios'!V$40))</f>
        <v>0.35588249298516217</v>
      </c>
      <c r="V104">
        <f>IF('LF Projected Ratios'!W$40&gt;=0,$B104+(1-$B104)*'LF Projected Ratios'!W$40,$B104*(1+'LF Projected Ratios'!W$40))</f>
        <v>0.35711814800144309</v>
      </c>
      <c r="W104">
        <f>IF('LF Projected Ratios'!X$40&gt;=0,$B104+(1-$B104)*'LF Projected Ratios'!X$40,$B104*(1+'LF Projected Ratios'!X$40))</f>
        <v>0.35834292954966196</v>
      </c>
      <c r="X104">
        <f>IF('LF Projected Ratios'!Y$40&gt;=0,$B104+(1-$B104)*'LF Projected Ratios'!Y$40,$B104*(1+'LF Projected Ratios'!Y$40))</f>
        <v>0.35955698052695823</v>
      </c>
      <c r="Y104">
        <f>IF('LF Projected Ratios'!Z$40&gt;=0,$B104+(1-$B104)*'LF Projected Ratios'!Z$40,$B104*(1+'LF Projected Ratios'!Z$40))</f>
        <v>0.36076044133748858</v>
      </c>
      <c r="Z104">
        <f>IF('LF Projected Ratios'!AA$40&gt;=0,$B104+(1-$B104)*'LF Projected Ratios'!AA$40,$B104*(1+'LF Projected Ratios'!AA$40))</f>
        <v>0.36195344994655582</v>
      </c>
      <c r="AA104">
        <f>IF('LF Projected Ratios'!AB$40&gt;=0,$B104+(1-$B104)*'LF Projected Ratios'!AB$40,$B104*(1+'LF Projected Ratios'!AB$40))</f>
        <v>0.36313614193333366</v>
      </c>
      <c r="AB104">
        <f>IF('LF Projected Ratios'!AC$40&gt;=0,$B104+(1-$B104)*'LF Projected Ratios'!AC$40,$B104*(1+'LF Projected Ratios'!AC$40))</f>
        <v>0.36430865054223116</v>
      </c>
      <c r="AC104">
        <f>IF('LF Projected Ratios'!AD$40&gt;=0,$B104+(1-$B104)*'LF Projected Ratios'!AD$40,$B104*(1+'LF Projected Ratios'!AD$40))</f>
        <v>0.36547110673293492</v>
      </c>
      <c r="AD104">
        <f>IF('LF Projected Ratios'!AE$40&gt;=0,$B104+(1-$B104)*'LF Projected Ratios'!AE$40,$B104*(1+'LF Projected Ratios'!AE$40))</f>
        <v>0.36662363922916902</v>
      </c>
      <c r="AE104">
        <f>IF('LF Projected Ratios'!AF$40&gt;=0,$B104+(1-$B104)*'LF Projected Ratios'!AF$40,$B104*(1+'LF Projected Ratios'!AF$40))</f>
        <v>0.36776637456621308</v>
      </c>
      <c r="AF104">
        <f>IF('LF Projected Ratios'!AG$40&gt;=0,$B104+(1-$B104)*'LF Projected Ratios'!AG$40,$B104*(1+'LF Projected Ratios'!AG$40))</f>
        <v>0.36889943713721296</v>
      </c>
    </row>
    <row r="105" spans="1:32" x14ac:dyDescent="0.25">
      <c r="A105" t="s">
        <v>42</v>
      </c>
      <c r="B105">
        <f t="shared" si="0"/>
        <v>0.17078796206891467</v>
      </c>
      <c r="C105">
        <f>IF('LF Projected Ratios'!D$40&gt;=0,$B105+(1-$B105)*'LF Projected Ratios'!D$40,$B105*(1+'LF Projected Ratios'!D$40))</f>
        <v>0.17251205466410885</v>
      </c>
      <c r="D105">
        <f>IF('LF Projected Ratios'!E$40&gt;=0,$B105+(1-$B105)*'LF Projected Ratios'!E$40,$B105*(1+'LF Projected Ratios'!E$40))</f>
        <v>0.17428056061911709</v>
      </c>
      <c r="E105">
        <f>IF('LF Projected Ratios'!F$40&gt;=0,$B105+(1-$B105)*'LF Projected Ratios'!F$40,$B105*(1+'LF Projected Ratios'!F$40))</f>
        <v>0.17604686575473907</v>
      </c>
      <c r="F105">
        <f>IF('LF Projected Ratios'!G$40&gt;=0,$B105+(1-$B105)*'LF Projected Ratios'!G$40,$B105*(1+'LF Projected Ratios'!G$40))</f>
        <v>0.17779794729988604</v>
      </c>
      <c r="G105">
        <f>IF('LF Projected Ratios'!H$40&gt;=0,$B105+(1-$B105)*'LF Projected Ratios'!H$40,$B105*(1+'LF Projected Ratios'!H$40))</f>
        <v>0.17955421774185965</v>
      </c>
      <c r="H105">
        <f>IF('LF Projected Ratios'!I$40&gt;=0,$B105+(1-$B105)*'LF Projected Ratios'!I$40,$B105*(1+'LF Projected Ratios'!I$40))</f>
        <v>0.18135836088060373</v>
      </c>
      <c r="I105">
        <f>IF('LF Projected Ratios'!J$40&gt;=0,$B105+(1-$B105)*'LF Projected Ratios'!J$40,$B105*(1+'LF Projected Ratios'!J$40))</f>
        <v>0.1831353875231731</v>
      </c>
      <c r="J105">
        <f>IF('LF Projected Ratios'!K$40&gt;=0,$B105+(1-$B105)*'LF Projected Ratios'!K$40,$B105*(1+'LF Projected Ratios'!K$40))</f>
        <v>0.18491601515787431</v>
      </c>
      <c r="K105">
        <f>IF('LF Projected Ratios'!L$40&gt;=0,$B105+(1-$B105)*'LF Projected Ratios'!L$40,$B105*(1+'LF Projected Ratios'!L$40))</f>
        <v>0.18668048372662344</v>
      </c>
      <c r="L105">
        <f>IF('LF Projected Ratios'!M$40&gt;=0,$B105+(1-$B105)*'LF Projected Ratios'!M$40,$B105*(1+'LF Projected Ratios'!M$40))</f>
        <v>0.18820419410573341</v>
      </c>
      <c r="M105">
        <f>IF('LF Projected Ratios'!N$40&gt;=0,$B105+(1-$B105)*'LF Projected Ratios'!N$40,$B105*(1+'LF Projected Ratios'!N$40))</f>
        <v>0.18986353986386856</v>
      </c>
      <c r="N105">
        <f>IF('LF Projected Ratios'!O$40&gt;=0,$B105+(1-$B105)*'LF Projected Ratios'!O$40,$B105*(1+'LF Projected Ratios'!O$40))</f>
        <v>0.19150768171876101</v>
      </c>
      <c r="O105">
        <f>IF('LF Projected Ratios'!P$40&gt;=0,$B105+(1-$B105)*'LF Projected Ratios'!P$40,$B105*(1+'LF Projected Ratios'!P$40))</f>
        <v>0.19313682767814197</v>
      </c>
      <c r="P105">
        <f>IF('LF Projected Ratios'!Q$40&gt;=0,$B105+(1-$B105)*'LF Projected Ratios'!Q$40,$B105*(1+'LF Projected Ratios'!Q$40))</f>
        <v>0.19475118197257177</v>
      </c>
      <c r="Q105">
        <f>IF('LF Projected Ratios'!R$40&gt;=0,$B105+(1-$B105)*'LF Projected Ratios'!R$40,$B105*(1+'LF Projected Ratios'!R$40))</f>
        <v>0.19635094514079049</v>
      </c>
      <c r="R105">
        <f>IF('LF Projected Ratios'!S$40&gt;=0,$B105+(1-$B105)*'LF Projected Ratios'!S$40,$B105*(1+'LF Projected Ratios'!S$40))</f>
        <v>0.19793631411276036</v>
      </c>
      <c r="S105">
        <f>IF('LF Projected Ratios'!T$40&gt;=0,$B105+(1-$B105)*'LF Projected Ratios'!T$40,$B105*(1+'LF Projected Ratios'!T$40))</f>
        <v>0.19950748229048115</v>
      </c>
      <c r="T105">
        <f>IF('LF Projected Ratios'!U$40&gt;=0,$B105+(1-$B105)*'LF Projected Ratios'!U$40,$B105*(1+'LF Projected Ratios'!U$40))</f>
        <v>0.2010646396266402</v>
      </c>
      <c r="U105">
        <f>IF('LF Projected Ratios'!V$40&gt;=0,$B105+(1-$B105)*'LF Projected Ratios'!V$40,$B105*(1+'LF Projected Ratios'!V$40))</f>
        <v>0.20260797270116856</v>
      </c>
      <c r="V105">
        <f>IF('LF Projected Ratios'!W$40&gt;=0,$B105+(1-$B105)*'LF Projected Ratios'!W$40,$B105*(1+'LF Projected Ratios'!W$40))</f>
        <v>0.20413766479576881</v>
      </c>
      <c r="W105">
        <f>IF('LF Projected Ratios'!X$40&gt;=0,$B105+(1-$B105)*'LF Projected Ratios'!X$40,$B105*(1+'LF Projected Ratios'!X$40))</f>
        <v>0.20565389596647338</v>
      </c>
      <c r="X105">
        <f>IF('LF Projected Ratios'!Y$40&gt;=0,$B105+(1-$B105)*'LF Projected Ratios'!Y$40,$B105*(1+'LF Projected Ratios'!Y$40))</f>
        <v>0.20715684311429575</v>
      </c>
      <c r="Y105">
        <f>IF('LF Projected Ratios'!Z$40&gt;=0,$B105+(1-$B105)*'LF Projected Ratios'!Z$40,$B105*(1+'LF Projected Ratios'!Z$40))</f>
        <v>0.20864668005403508</v>
      </c>
      <c r="Z105">
        <f>IF('LF Projected Ratios'!AA$40&gt;=0,$B105+(1-$B105)*'LF Projected Ratios'!AA$40,$B105*(1+'LF Projected Ratios'!AA$40))</f>
        <v>0.21012357758128575</v>
      </c>
      <c r="AA105">
        <f>IF('LF Projected Ratios'!AB$40&gt;=0,$B105+(1-$B105)*'LF Projected Ratios'!AB$40,$B105*(1+'LF Projected Ratios'!AB$40))</f>
        <v>0.21158770353770864</v>
      </c>
      <c r="AB105">
        <f>IF('LF Projected Ratios'!AC$40&gt;=0,$B105+(1-$B105)*'LF Projected Ratios'!AC$40,$B105*(1+'LF Projected Ratios'!AC$40))</f>
        <v>0.21303922287461841</v>
      </c>
      <c r="AC105">
        <f>IF('LF Projected Ratios'!AD$40&gt;=0,$B105+(1-$B105)*'LF Projected Ratios'!AD$40,$B105*(1+'LF Projected Ratios'!AD$40))</f>
        <v>0.21447829771493324</v>
      </c>
      <c r="AD105">
        <f>IF('LF Projected Ratios'!AE$40&gt;=0,$B105+(1-$B105)*'LF Projected Ratios'!AE$40,$B105*(1+'LF Projected Ratios'!AE$40))</f>
        <v>0.21590508741353817</v>
      </c>
      <c r="AE105">
        <f>IF('LF Projected Ratios'!AF$40&gt;=0,$B105+(1-$B105)*'LF Projected Ratios'!AF$40,$B105*(1+'LF Projected Ratios'!AF$40))</f>
        <v>0.21731974861611064</v>
      </c>
      <c r="AF105">
        <f>IF('LF Projected Ratios'!AG$40&gt;=0,$B105+(1-$B105)*'LF Projected Ratios'!AG$40,$B105*(1+'LF Projected Ratios'!AG$40))</f>
        <v>0.21872243531645089</v>
      </c>
    </row>
    <row r="106" spans="1:32" x14ac:dyDescent="0.25">
      <c r="A106" t="s">
        <v>44</v>
      </c>
      <c r="B106">
        <f t="shared" si="0"/>
        <v>0.17975895736172531</v>
      </c>
      <c r="C106">
        <f>IF('LF Projected Ratios'!D$40&gt;=0,$B106+(1-$B106)*'LF Projected Ratios'!D$40,$B106*(1+'LF Projected Ratios'!D$40))</f>
        <v>0.18146439751840154</v>
      </c>
      <c r="D106">
        <f>IF('LF Projected Ratios'!E$40&gt;=0,$B106+(1-$B106)*'LF Projected Ratios'!E$40,$B106*(1+'LF Projected Ratios'!E$40))</f>
        <v>0.18321377054012861</v>
      </c>
      <c r="E106">
        <f>IF('LF Projected Ratios'!F$40&gt;=0,$B106+(1-$B106)*'LF Projected Ratios'!F$40,$B106*(1+'LF Projected Ratios'!F$40))</f>
        <v>0.18496096655247149</v>
      </c>
      <c r="F106">
        <f>IF('LF Projected Ratios'!G$40&gt;=0,$B106+(1-$B106)*'LF Projected Ratios'!G$40,$B106*(1+'LF Projected Ratios'!G$40))</f>
        <v>0.18669310367377961</v>
      </c>
      <c r="G106">
        <f>IF('LF Projected Ratios'!H$40&gt;=0,$B106+(1-$B106)*'LF Projected Ratios'!H$40,$B106*(1+'LF Projected Ratios'!H$40))</f>
        <v>0.18843037355480244</v>
      </c>
      <c r="H106">
        <f>IF('LF Projected Ratios'!I$40&gt;=0,$B106+(1-$B106)*'LF Projected Ratios'!I$40,$B106*(1+'LF Projected Ratios'!I$40))</f>
        <v>0.19021499821230783</v>
      </c>
      <c r="I106">
        <f>IF('LF Projected Ratios'!J$40&gt;=0,$B106+(1-$B106)*'LF Projected Ratios'!J$40,$B106*(1+'LF Projected Ratios'!J$40))</f>
        <v>0.1919727997388436</v>
      </c>
      <c r="J106">
        <f>IF('LF Projected Ratios'!K$40&gt;=0,$B106+(1-$B106)*'LF Projected Ratios'!K$40,$B106*(1+'LF Projected Ratios'!K$40))</f>
        <v>0.19373416329946189</v>
      </c>
      <c r="K106">
        <f>IF('LF Projected Ratios'!L$40&gt;=0,$B106+(1-$B106)*'LF Projected Ratios'!L$40,$B106*(1+'LF Projected Ratios'!L$40))</f>
        <v>0.19547954261419576</v>
      </c>
      <c r="L106">
        <f>IF('LF Projected Ratios'!M$40&gt;=0,$B106+(1-$B106)*'LF Projected Ratios'!M$40,$B106*(1+'LF Projected Ratios'!M$40))</f>
        <v>0.19698676842963164</v>
      </c>
      <c r="M106">
        <f>IF('LF Projected Ratios'!N$40&gt;=0,$B106+(1-$B106)*'LF Projected Ratios'!N$40,$B106*(1+'LF Projected Ratios'!N$40))</f>
        <v>0.19862816222577825</v>
      </c>
      <c r="N106">
        <f>IF('LF Projected Ratios'!O$40&gt;=0,$B106+(1-$B106)*'LF Projected Ratios'!O$40,$B106*(1+'LF Projected Ratios'!O$40))</f>
        <v>0.20025451660513219</v>
      </c>
      <c r="O106">
        <f>IF('LF Projected Ratios'!P$40&gt;=0,$B106+(1-$B106)*'LF Projected Ratios'!P$40,$B106*(1+'LF Projected Ratios'!P$40))</f>
        <v>0.20186603732505162</v>
      </c>
      <c r="P106">
        <f>IF('LF Projected Ratios'!Q$40&gt;=0,$B106+(1-$B106)*'LF Projected Ratios'!Q$40,$B106*(1+'LF Projected Ratios'!Q$40))</f>
        <v>0.20346292640658803</v>
      </c>
      <c r="Q106">
        <f>IF('LF Projected Ratios'!R$40&gt;=0,$B106+(1-$B106)*'LF Projected Ratios'!R$40,$B106*(1+'LF Projected Ratios'!R$40))</f>
        <v>0.20504538221891316</v>
      </c>
      <c r="R106">
        <f>IF('LF Projected Ratios'!S$40&gt;=0,$B106+(1-$B106)*'LF Projected Ratios'!S$40,$B106*(1+'LF Projected Ratios'!S$40))</f>
        <v>0.20661359956146338</v>
      </c>
      <c r="S106">
        <f>IF('LF Projected Ratios'!T$40&gt;=0,$B106+(1-$B106)*'LF Projected Ratios'!T$40,$B106*(1+'LF Projected Ratios'!T$40))</f>
        <v>0.20816776974388043</v>
      </c>
      <c r="T106">
        <f>IF('LF Projected Ratios'!U$40&gt;=0,$B106+(1-$B106)*'LF Projected Ratios'!U$40,$B106*(1+'LF Projected Ratios'!U$40))</f>
        <v>0.20970808066381078</v>
      </c>
      <c r="U106">
        <f>IF('LF Projected Ratios'!V$40&gt;=0,$B106+(1-$B106)*'LF Projected Ratios'!V$40,$B106*(1+'LF Projected Ratios'!V$40))</f>
        <v>0.21123471688263334</v>
      </c>
      <c r="V106">
        <f>IF('LF Projected Ratios'!W$40&gt;=0,$B106+(1-$B106)*'LF Projected Ratios'!W$40,$B106*(1+'LF Projected Ratios'!W$40))</f>
        <v>0.21274785969918122</v>
      </c>
      <c r="W106">
        <f>IF('LF Projected Ratios'!X$40&gt;=0,$B106+(1-$B106)*'LF Projected Ratios'!X$40,$B106*(1+'LF Projected Ratios'!X$40))</f>
        <v>0.2142476872215148</v>
      </c>
      <c r="X106">
        <f>IF('LF Projected Ratios'!Y$40&gt;=0,$B106+(1-$B106)*'LF Projected Ratios'!Y$40,$B106*(1+'LF Projected Ratios'!Y$40))</f>
        <v>0.21573437443680882</v>
      </c>
      <c r="Y106">
        <f>IF('LF Projected Ratios'!Z$40&gt;=0,$B106+(1-$B106)*'LF Projected Ratios'!Z$40,$B106*(1+'LF Projected Ratios'!Z$40))</f>
        <v>0.21720809327941246</v>
      </c>
      <c r="Z106">
        <f>IF('LF Projected Ratios'!AA$40&gt;=0,$B106+(1-$B106)*'LF Projected Ratios'!AA$40,$B106*(1+'LF Projected Ratios'!AA$40))</f>
        <v>0.21866901269713399</v>
      </c>
      <c r="AA106">
        <f>IF('LF Projected Ratios'!AB$40&gt;=0,$B106+(1-$B106)*'LF Projected Ratios'!AB$40,$B106*(1+'LF Projected Ratios'!AB$40))</f>
        <v>0.22011729871580599</v>
      </c>
      <c r="AB106">
        <f>IF('LF Projected Ratios'!AC$40&gt;=0,$B106+(1-$B106)*'LF Projected Ratios'!AC$40,$B106*(1+'LF Projected Ratios'!AC$40))</f>
        <v>0.2215531145021844</v>
      </c>
      <c r="AC106">
        <f>IF('LF Projected Ratios'!AD$40&gt;=0,$B106+(1-$B106)*'LF Projected Ratios'!AD$40,$B106*(1+'LF Projected Ratios'!AD$40))</f>
        <v>0.22297662042522848</v>
      </c>
      <c r="AD106">
        <f>IF('LF Projected Ratios'!AE$40&gt;=0,$B106+(1-$B106)*'LF Projected Ratios'!AE$40,$B106*(1+'LF Projected Ratios'!AE$40))</f>
        <v>0.22438797411581071</v>
      </c>
      <c r="AE106">
        <f>IF('LF Projected Ratios'!AF$40&gt;=0,$B106+(1-$B106)*'LF Projected Ratios'!AF$40,$B106*(1+'LF Projected Ratios'!AF$40))</f>
        <v>0.22578733052490615</v>
      </c>
      <c r="AF106">
        <f>IF('LF Projected Ratios'!AG$40&gt;=0,$B106+(1-$B106)*'LF Projected Ratios'!AG$40,$B106*(1+'LF Projected Ratios'!AG$40))</f>
        <v>0.22717484198030249</v>
      </c>
    </row>
    <row r="107" spans="1:32" x14ac:dyDescent="0.25">
      <c r="A107" t="s">
        <v>46</v>
      </c>
      <c r="B107">
        <f t="shared" si="0"/>
        <v>9.9564220294694694E-2</v>
      </c>
      <c r="C107">
        <f>IF('LF Projected Ratios'!D$40&gt;=0,$B107+(1-$B107)*'LF Projected Ratios'!D$40,$B107*(1+'LF Projected Ratios'!D$40))</f>
        <v>0.10143640085795713</v>
      </c>
      <c r="D107">
        <f>IF('LF Projected Ratios'!E$40&gt;=0,$B107+(1-$B107)*'LF Projected Ratios'!E$40,$B107*(1+'LF Projected Ratios'!E$40))</f>
        <v>0.10335680959018501</v>
      </c>
      <c r="E107">
        <f>IF('LF Projected Ratios'!F$40&gt;=0,$B107+(1-$B107)*'LF Projected Ratios'!F$40,$B107*(1+'LF Projected Ratios'!F$40))</f>
        <v>0.10527482846743078</v>
      </c>
      <c r="F107">
        <f>IF('LF Projected Ratios'!G$40&gt;=0,$B107+(1-$B107)*'LF Projected Ratios'!G$40,$B107*(1+'LF Projected Ratios'!G$40))</f>
        <v>0.1071763161500819</v>
      </c>
      <c r="G107">
        <f>IF('LF Projected Ratios'!H$40&gt;=0,$B107+(1-$B107)*'LF Projected Ratios'!H$40,$B107*(1+'LF Projected Ratios'!H$40))</f>
        <v>0.1090834384209278</v>
      </c>
      <c r="H107">
        <f>IF('LF Projected Ratios'!I$40&gt;=0,$B107+(1-$B107)*'LF Projected Ratios'!I$40,$B107*(1+'LF Projected Ratios'!I$40))</f>
        <v>0.11104254533149342</v>
      </c>
      <c r="I107">
        <f>IF('LF Projected Ratios'!J$40&gt;=0,$B107+(1-$B107)*'LF Projected Ratios'!J$40,$B107*(1+'LF Projected Ratios'!J$40))</f>
        <v>0.11297220662108511</v>
      </c>
      <c r="J107">
        <f>IF('LF Projected Ratios'!K$40&gt;=0,$B107+(1-$B107)*'LF Projected Ratios'!K$40,$B107*(1+'LF Projected Ratios'!K$40))</f>
        <v>0.11490577820383419</v>
      </c>
      <c r="K107">
        <f>IF('LF Projected Ratios'!L$40&gt;=0,$B107+(1-$B107)*'LF Projected Ratios'!L$40,$B107*(1+'LF Projected Ratios'!L$40))</f>
        <v>0.1168218027654544</v>
      </c>
      <c r="L107">
        <f>IF('LF Projected Ratios'!M$40&gt;=0,$B107+(1-$B107)*'LF Projected Ratios'!M$40,$B107*(1+'LF Projected Ratios'!M$40))</f>
        <v>0.11847638962683447</v>
      </c>
      <c r="M107">
        <f>IF('LF Projected Ratios'!N$40&gt;=0,$B107+(1-$B107)*'LF Projected Ratios'!N$40,$B107*(1+'LF Projected Ratios'!N$40))</f>
        <v>0.12027826203483162</v>
      </c>
      <c r="N107">
        <f>IF('LF Projected Ratios'!O$40&gt;=0,$B107+(1-$B107)*'LF Projected Ratios'!O$40,$B107*(1+'LF Projected Ratios'!O$40))</f>
        <v>0.12206362462646739</v>
      </c>
      <c r="O107">
        <f>IF('LF Projected Ratios'!P$40&gt;=0,$B107+(1-$B107)*'LF Projected Ratios'!P$40,$B107*(1+'LF Projected Ratios'!P$40))</f>
        <v>0.12383270327593926</v>
      </c>
      <c r="P107">
        <f>IF('LF Projected Ratios'!Q$40&gt;=0,$B107+(1-$B107)*'LF Projected Ratios'!Q$40,$B107*(1+'LF Projected Ratios'!Q$40))</f>
        <v>0.12558571975584029</v>
      </c>
      <c r="Q107">
        <f>IF('LF Projected Ratios'!R$40&gt;=0,$B107+(1-$B107)*'LF Projected Ratios'!R$40,$B107*(1+'LF Projected Ratios'!R$40))</f>
        <v>0.12732289182984069</v>
      </c>
      <c r="R107">
        <f>IF('LF Projected Ratios'!S$40&gt;=0,$B107+(1-$B107)*'LF Projected Ratios'!S$40,$B107*(1+'LF Projected Ratios'!S$40))</f>
        <v>0.12904443334286314</v>
      </c>
      <c r="S107">
        <f>IF('LF Projected Ratios'!T$40&gt;=0,$B107+(1-$B107)*'LF Projected Ratios'!T$40,$B107*(1+'LF Projected Ratios'!T$40))</f>
        <v>0.13075055430883945</v>
      </c>
      <c r="T107">
        <f>IF('LF Projected Ratios'!U$40&gt;=0,$B107+(1-$B107)*'LF Projected Ratios'!U$40,$B107*(1+'LF Projected Ratios'!U$40))</f>
        <v>0.13244146099611639</v>
      </c>
      <c r="U107">
        <f>IF('LF Projected Ratios'!V$40&gt;=0,$B107+(1-$B107)*'LF Projected Ratios'!V$40,$B107*(1+'LF Projected Ratios'!V$40))</f>
        <v>0.13411735601058725</v>
      </c>
      <c r="V107">
        <f>IF('LF Projected Ratios'!W$40&gt;=0,$B107+(1-$B107)*'LF Projected Ratios'!W$40,$B107*(1+'LF Projected Ratios'!W$40))</f>
        <v>0.13577843837662124</v>
      </c>
      <c r="W107">
        <f>IF('LF Projected Ratios'!X$40&gt;=0,$B107+(1-$B107)*'LF Projected Ratios'!X$40,$B107*(1+'LF Projected Ratios'!X$40))</f>
        <v>0.13742490361585394</v>
      </c>
      <c r="X107">
        <f>IF('LF Projected Ratios'!Y$40&gt;=0,$B107+(1-$B107)*'LF Projected Ratios'!Y$40,$B107*(1+'LF Projected Ratios'!Y$40))</f>
        <v>0.13905694382390718</v>
      </c>
      <c r="Y107">
        <f>IF('LF Projected Ratios'!Z$40&gt;=0,$B107+(1-$B107)*'LF Projected Ratios'!Z$40,$B107*(1+'LF Projected Ratios'!Z$40))</f>
        <v>0.1406747477451033</v>
      </c>
      <c r="Z107">
        <f>IF('LF Projected Ratios'!AA$40&gt;=0,$B107+(1-$B107)*'LF Projected Ratios'!AA$40,$B107*(1+'LF Projected Ratios'!AA$40))</f>
        <v>0.14227850084523053</v>
      </c>
      <c r="AA107">
        <f>IF('LF Projected Ratios'!AB$40&gt;=0,$B107+(1-$B107)*'LF Projected Ratios'!AB$40,$B107*(1+'LF Projected Ratios'!AB$40))</f>
        <v>0.14386838538242053</v>
      </c>
      <c r="AB107">
        <f>IF('LF Projected Ratios'!AC$40&gt;=0,$B107+(1-$B107)*'LF Projected Ratios'!AC$40,$B107*(1+'LF Projected Ratios'!AC$40))</f>
        <v>0.14544458047619735</v>
      </c>
      <c r="AC107">
        <f>IF('LF Projected Ratios'!AD$40&gt;=0,$B107+(1-$B107)*'LF Projected Ratios'!AD$40,$B107*(1+'LF Projected Ratios'!AD$40))</f>
        <v>0.14700726217474847</v>
      </c>
      <c r="AD107">
        <f>IF('LF Projected Ratios'!AE$40&gt;=0,$B107+(1-$B107)*'LF Projected Ratios'!AE$40,$B107*(1+'LF Projected Ratios'!AE$40))</f>
        <v>0.14855660352047265</v>
      </c>
      <c r="AE107">
        <f>IF('LF Projected Ratios'!AF$40&gt;=0,$B107+(1-$B107)*'LF Projected Ratios'!AF$40,$B107*(1+'LF Projected Ratios'!AF$40))</f>
        <v>0.15009277461385834</v>
      </c>
      <c r="AF107">
        <f>IF('LF Projected Ratios'!AG$40&gt;=0,$B107+(1-$B107)*'LF Projected Ratios'!AG$40,$B107*(1+'LF Projected Ratios'!AG$40))</f>
        <v>0.15161594267573844</v>
      </c>
    </row>
    <row r="108" spans="1:32" x14ac:dyDescent="0.25">
      <c r="A108" t="s">
        <v>48</v>
      </c>
      <c r="B108">
        <f t="shared" si="0"/>
        <v>7.1845066314232819E-2</v>
      </c>
      <c r="C108">
        <f>IF('LF Projected Ratios'!D$40&gt;=0,$B108+(1-$B108)*'LF Projected Ratios'!D$40,$B108*(1+'LF Projected Ratios'!D$40))</f>
        <v>7.3774880372833793E-2</v>
      </c>
      <c r="D108">
        <f>IF('LF Projected Ratios'!E$40&gt;=0,$B108+(1-$B108)*'LF Projected Ratios'!E$40,$B108*(1+'LF Projected Ratios'!E$40))</f>
        <v>7.5754407263795287E-2</v>
      </c>
      <c r="E108">
        <f>IF('LF Projected Ratios'!F$40&gt;=0,$B108+(1-$B108)*'LF Projected Ratios'!F$40,$B108*(1+'LF Projected Ratios'!F$40))</f>
        <v>7.773147073011015E-2</v>
      </c>
      <c r="F108">
        <f>IF('LF Projected Ratios'!G$40&gt;=0,$B108+(1-$B108)*'LF Projected Ratios'!G$40,$B108*(1+'LF Projected Ratios'!G$40))</f>
        <v>7.9691494102985191E-2</v>
      </c>
      <c r="G108">
        <f>IF('LF Projected Ratios'!H$40&gt;=0,$B108+(1-$B108)*'LF Projected Ratios'!H$40,$B108*(1+'LF Projected Ratios'!H$40))</f>
        <v>8.1657325520087407E-2</v>
      </c>
      <c r="H108">
        <f>IF('LF Projected Ratios'!I$40&gt;=0,$B108+(1-$B108)*'LF Projected Ratios'!I$40,$B108*(1+'LF Projected Ratios'!I$40))</f>
        <v>8.3676741880079758E-2</v>
      </c>
      <c r="I108">
        <f>IF('LF Projected Ratios'!J$40&gt;=0,$B108+(1-$B108)*'LF Projected Ratios'!J$40,$B108*(1+'LF Projected Ratios'!J$40))</f>
        <v>8.5665806160558633E-2</v>
      </c>
      <c r="J108">
        <f>IF('LF Projected Ratios'!K$40&gt;=0,$B108+(1-$B108)*'LF Projected Ratios'!K$40,$B108*(1+'LF Projected Ratios'!K$40))</f>
        <v>8.7658901109262818E-2</v>
      </c>
      <c r="K108">
        <f>IF('LF Projected Ratios'!L$40&gt;=0,$B108+(1-$B108)*'LF Projected Ratios'!L$40,$B108*(1+'LF Projected Ratios'!L$40))</f>
        <v>8.9633908866632181E-2</v>
      </c>
      <c r="L108">
        <f>IF('LF Projected Ratios'!M$40&gt;=0,$B108+(1-$B108)*'LF Projected Ratios'!M$40,$B108*(1+'LF Projected Ratios'!M$40))</f>
        <v>9.133943078525715E-2</v>
      </c>
      <c r="M108">
        <f>IF('LF Projected Ratios'!N$40&gt;=0,$B108+(1-$B108)*'LF Projected Ratios'!N$40,$B108*(1+'LF Projected Ratios'!N$40))</f>
        <v>9.3196772311492551E-2</v>
      </c>
      <c r="N108">
        <f>IF('LF Projected Ratios'!O$40&gt;=0,$B108+(1-$B108)*'LF Projected Ratios'!O$40,$B108*(1+'LF Projected Ratios'!O$40))</f>
        <v>9.50370957806322E-2</v>
      </c>
      <c r="O108">
        <f>IF('LF Projected Ratios'!P$40&gt;=0,$B108+(1-$B108)*'LF Projected Ratios'!P$40,$B108*(1+'LF Projected Ratios'!P$40))</f>
        <v>9.6860634020219771E-2</v>
      </c>
      <c r="P108">
        <f>IF('LF Projected Ratios'!Q$40&gt;=0,$B108+(1-$B108)*'LF Projected Ratios'!Q$40,$B108*(1+'LF Projected Ratios'!Q$40))</f>
        <v>9.8667615629930025E-2</v>
      </c>
      <c r="Q108">
        <f>IF('LF Projected Ratios'!R$40&gt;=0,$B108+(1-$B108)*'LF Projected Ratios'!R$40,$B108*(1+'LF Projected Ratios'!R$40))</f>
        <v>0.10045826507710359</v>
      </c>
      <c r="R108">
        <f>IF('LF Projected Ratios'!S$40&gt;=0,$B108+(1-$B108)*'LF Projected Ratios'!S$40,$B108*(1+'LF Projected Ratios'!S$40))</f>
        <v>0.10223280278969825</v>
      </c>
      <c r="S108">
        <f>IF('LF Projected Ratios'!T$40&gt;=0,$B108+(1-$B108)*'LF Projected Ratios'!T$40,$B108*(1+'LF Projected Ratios'!T$40))</f>
        <v>0.10399144524674711</v>
      </c>
      <c r="T108">
        <f>IF('LF Projected Ratios'!U$40&gt;=0,$B108+(1-$B108)*'LF Projected Ratios'!U$40,$B108*(1+'LF Projected Ratios'!U$40))</f>
        <v>0.10573440506639356</v>
      </c>
      <c r="U108">
        <f>IF('LF Projected Ratios'!V$40&gt;=0,$B108+(1-$B108)*'LF Projected Ratios'!V$40,$B108*(1+'LF Projected Ratios'!V$40))</f>
        <v>0.10746189109158191</v>
      </c>
      <c r="V108">
        <f>IF('LF Projected Ratios'!W$40&gt;=0,$B108+(1-$B108)*'LF Projected Ratios'!W$40,$B108*(1+'LF Projected Ratios'!W$40))</f>
        <v>0.10917410847347832</v>
      </c>
      <c r="W108">
        <f>IF('LF Projected Ratios'!X$40&gt;=0,$B108+(1-$B108)*'LF Projected Ratios'!X$40,$B108*(1+'LF Projected Ratios'!X$40))</f>
        <v>0.11087125875268658</v>
      </c>
      <c r="X108">
        <f>IF('LF Projected Ratios'!Y$40&gt;=0,$B108+(1-$B108)*'LF Projected Ratios'!Y$40,$B108*(1+'LF Projected Ratios'!Y$40))</f>
        <v>0.11255353993832971</v>
      </c>
      <c r="Y108">
        <f>IF('LF Projected Ratios'!Z$40&gt;=0,$B108+(1-$B108)*'LF Projected Ratios'!Z$40,$B108*(1+'LF Projected Ratios'!Z$40))</f>
        <v>0.11422114658506449</v>
      </c>
      <c r="Z108">
        <f>IF('LF Projected Ratios'!AA$40&gt;=0,$B108+(1-$B108)*'LF Projected Ratios'!AA$40,$B108*(1+'LF Projected Ratios'!AA$40))</f>
        <v>0.11587426986808651</v>
      </c>
      <c r="AA108">
        <f>IF('LF Projected Ratios'!AB$40&gt;=0,$B108+(1-$B108)*'LF Projected Ratios'!AB$40,$B108*(1+'LF Projected Ratios'!AB$40))</f>
        <v>0.11751309765618992</v>
      </c>
      <c r="AB108">
        <f>IF('LF Projected Ratios'!AC$40&gt;=0,$B108+(1-$B108)*'LF Projected Ratios'!AC$40,$B108*(1+'LF Projected Ratios'!AC$40))</f>
        <v>0.11913781458294183</v>
      </c>
      <c r="AC108">
        <f>IF('LF Projected Ratios'!AD$40&gt;=0,$B108+(1-$B108)*'LF Projected Ratios'!AD$40,$B108*(1+'LF Projected Ratios'!AD$40))</f>
        <v>0.12074860211602426</v>
      </c>
      <c r="AD108">
        <f>IF('LF Projected Ratios'!AE$40&gt;=0,$B108+(1-$B108)*'LF Projected Ratios'!AE$40,$B108*(1+'LF Projected Ratios'!AE$40))</f>
        <v>0.1223456386247999</v>
      </c>
      <c r="AE108">
        <f>IF('LF Projected Ratios'!AF$40&gt;=0,$B108+(1-$B108)*'LF Projected Ratios'!AF$40,$B108*(1+'LF Projected Ratios'!AF$40))</f>
        <v>0.1239290994461569</v>
      </c>
      <c r="AF108">
        <f>IF('LF Projected Ratios'!AG$40&gt;=0,$B108+(1-$B108)*'LF Projected Ratios'!AG$40,$B108*(1+'LF Projected Ratios'!AG$40))</f>
        <v>0.12549915694868005</v>
      </c>
    </row>
    <row r="109" spans="1:32" x14ac:dyDescent="0.25">
      <c r="A109" t="s">
        <v>50</v>
      </c>
      <c r="B109">
        <f t="shared" si="0"/>
        <v>6.0631657150000295E-2</v>
      </c>
      <c r="C109">
        <f>IF('LF Projected Ratios'!D$40&gt;=0,$B109+(1-$B109)*'LF Projected Ratios'!D$40,$B109*(1+'LF Projected Ratios'!D$40))</f>
        <v>6.2584786060319017E-2</v>
      </c>
      <c r="D109">
        <f>IF('LF Projected Ratios'!E$40&gt;=0,$B109+(1-$B109)*'LF Projected Ratios'!E$40,$B109*(1+'LF Projected Ratios'!E$40))</f>
        <v>6.4588228403511971E-2</v>
      </c>
      <c r="E109">
        <f>IF('LF Projected Ratios'!F$40&gt;=0,$B109+(1-$B109)*'LF Projected Ratios'!F$40,$B109*(1+'LF Projected Ratios'!F$40))</f>
        <v>6.6589177560444676E-2</v>
      </c>
      <c r="F109">
        <f>IF('LF Projected Ratios'!G$40&gt;=0,$B109+(1-$B109)*'LF Projected Ratios'!G$40,$B109*(1+'LF Projected Ratios'!G$40))</f>
        <v>6.8572880755786672E-2</v>
      </c>
      <c r="G109">
        <f>IF('LF Projected Ratios'!H$40&gt;=0,$B109+(1-$B109)*'LF Projected Ratios'!H$40,$B109*(1+'LF Projected Ratios'!H$40))</f>
        <v>7.0562462164649786E-2</v>
      </c>
      <c r="H109">
        <f>IF('LF Projected Ratios'!I$40&gt;=0,$B109+(1-$B109)*'LF Projected Ratios'!I$40,$B109*(1+'LF Projected Ratios'!I$40))</f>
        <v>7.2606275897425174E-2</v>
      </c>
      <c r="I109">
        <f>IF('LF Projected Ratios'!J$40&gt;=0,$B109+(1-$B109)*'LF Projected Ratios'!J$40,$B109*(1+'LF Projected Ratios'!J$40))</f>
        <v>7.4619370855134176E-2</v>
      </c>
      <c r="J109">
        <f>IF('LF Projected Ratios'!K$40&gt;=0,$B109+(1-$B109)*'LF Projected Ratios'!K$40,$B109*(1+'LF Projected Ratios'!K$40))</f>
        <v>7.6636545177175566E-2</v>
      </c>
      <c r="K109">
        <f>IF('LF Projected Ratios'!L$40&gt;=0,$B109+(1-$B109)*'LF Projected Ratios'!L$40,$B109*(1+'LF Projected Ratios'!L$40))</f>
        <v>7.8635413789324829E-2</v>
      </c>
      <c r="L109">
        <f>IF('LF Projected Ratios'!M$40&gt;=0,$B109+(1-$B109)*'LF Projected Ratios'!M$40,$B109*(1+'LF Projected Ratios'!M$40))</f>
        <v>8.0361540797055084E-2</v>
      </c>
      <c r="M109">
        <f>IF('LF Projected Ratios'!N$40&gt;=0,$B109+(1-$B109)*'LF Projected Ratios'!N$40,$B109*(1+'LF Projected Ratios'!N$40))</f>
        <v>8.2241321605500281E-2</v>
      </c>
      <c r="N109">
        <f>IF('LF Projected Ratios'!O$40&gt;=0,$B109+(1-$B109)*'LF Projected Ratios'!O$40,$B109*(1+'LF Projected Ratios'!O$40))</f>
        <v>8.4103878754928696E-2</v>
      </c>
      <c r="O109">
        <f>IF('LF Projected Ratios'!P$40&gt;=0,$B109+(1-$B109)*'LF Projected Ratios'!P$40,$B109*(1+'LF Projected Ratios'!P$40))</f>
        <v>8.5949447885766195E-2</v>
      </c>
      <c r="P109">
        <f>IF('LF Projected Ratios'!Q$40&gt;=0,$B109+(1-$B109)*'LF Projected Ratios'!Q$40,$B109*(1+'LF Projected Ratios'!Q$40))</f>
        <v>8.7778260359491211E-2</v>
      </c>
      <c r="Q109">
        <f>IF('LF Projected Ratios'!R$40&gt;=0,$B109+(1-$B109)*'LF Projected Ratios'!R$40,$B109*(1+'LF Projected Ratios'!R$40))</f>
        <v>8.9590543355323654E-2</v>
      </c>
      <c r="R109">
        <f>IF('LF Projected Ratios'!S$40&gt;=0,$B109+(1-$B109)*'LF Projected Ratios'!S$40,$B109*(1+'LF Projected Ratios'!S$40))</f>
        <v>9.1386519964299182E-2</v>
      </c>
      <c r="S109">
        <f>IF('LF Projected Ratios'!T$40&gt;=0,$B109+(1-$B109)*'LF Projected Ratios'!T$40,$B109*(1+'LF Projected Ratios'!T$40))</f>
        <v>9.3166409280820289E-2</v>
      </c>
      <c r="T109">
        <f>IF('LF Projected Ratios'!U$40&gt;=0,$B109+(1-$B109)*'LF Projected Ratios'!U$40,$B109*(1+'LF Projected Ratios'!U$40))</f>
        <v>9.4930426491754732E-2</v>
      </c>
      <c r="U109">
        <f>IF('LF Projected Ratios'!V$40&gt;=0,$B109+(1-$B109)*'LF Projected Ratios'!V$40,$B109*(1+'LF Projected Ratios'!V$40))</f>
        <v>9.6678782963161597E-2</v>
      </c>
      <c r="V109">
        <f>IF('LF Projected Ratios'!W$40&gt;=0,$B109+(1-$B109)*'LF Projected Ratios'!W$40,$B109*(1+'LF Projected Ratios'!W$40))</f>
        <v>9.8411686324719888E-2</v>
      </c>
      <c r="W109">
        <f>IF('LF Projected Ratios'!X$40&gt;=0,$B109+(1-$B109)*'LF Projected Ratios'!X$40,$B109*(1+'LF Projected Ratios'!X$40))</f>
        <v>0.10012934055192568</v>
      </c>
      <c r="X109">
        <f>IF('LF Projected Ratios'!Y$40&gt;=0,$B109+(1-$B109)*'LF Projected Ratios'!Y$40,$B109*(1+'LF Projected Ratios'!Y$40))</f>
        <v>0.10183194604612904</v>
      </c>
      <c r="Y109">
        <f>IF('LF Projected Ratios'!Z$40&gt;=0,$B109+(1-$B109)*'LF Projected Ratios'!Z$40,$B109*(1+'LF Projected Ratios'!Z$40))</f>
        <v>0.10351969971247893</v>
      </c>
      <c r="Z109">
        <f>IF('LF Projected Ratios'!AA$40&gt;=0,$B109+(1-$B109)*'LF Projected Ratios'!AA$40,$B109*(1+'LF Projected Ratios'!AA$40))</f>
        <v>0.10519279503583459</v>
      </c>
      <c r="AA109">
        <f>IF('LF Projected Ratios'!AB$40&gt;=0,$B109+(1-$B109)*'LF Projected Ratios'!AB$40,$B109*(1+'LF Projected Ratios'!AB$40))</f>
        <v>0.10685142215470785</v>
      </c>
      <c r="AB109">
        <f>IF('LF Projected Ratios'!AC$40&gt;=0,$B109+(1-$B109)*'LF Projected Ratios'!AC$40,$B109*(1+'LF Projected Ratios'!AC$40))</f>
        <v>0.10849576793329743</v>
      </c>
      <c r="AC109">
        <f>IF('LF Projected Ratios'!AD$40&gt;=0,$B109+(1-$B109)*'LF Projected Ratios'!AD$40,$B109*(1+'LF Projected Ratios'!AD$40))</f>
        <v>0.11012601603166866</v>
      </c>
      <c r="AD109">
        <f>IF('LF Projected Ratios'!AE$40&gt;=0,$B109+(1-$B109)*'LF Projected Ratios'!AE$40,$B109*(1+'LF Projected Ratios'!AE$40))</f>
        <v>0.11174234697413546</v>
      </c>
      <c r="AE109">
        <f>IF('LF Projected Ratios'!AF$40&gt;=0,$B109+(1-$B109)*'LF Projected Ratios'!AF$40,$B109*(1+'LF Projected Ratios'!AF$40))</f>
        <v>0.11334493821590072</v>
      </c>
      <c r="AF109">
        <f>IF('LF Projected Ratios'!AG$40&gt;=0,$B109+(1-$B109)*'LF Projected Ratios'!AG$40,$B109*(1+'LF Projected Ratios'!AG$40))</f>
        <v>0.1149339642080027</v>
      </c>
    </row>
    <row r="110" spans="1:32" x14ac:dyDescent="0.25">
      <c r="A110" t="s">
        <v>52</v>
      </c>
      <c r="B110">
        <f t="shared" si="0"/>
        <v>0.1422123272668549</v>
      </c>
      <c r="C110">
        <f>IF('LF Projected Ratios'!D$40&gt;=0,$B110+(1-$B110)*'LF Projected Ratios'!D$40,$B110*(1+'LF Projected Ratios'!D$40))</f>
        <v>0.14399583414707096</v>
      </c>
      <c r="D110">
        <f>IF('LF Projected Ratios'!E$40&gt;=0,$B110+(1-$B110)*'LF Projected Ratios'!E$40,$B110*(1+'LF Projected Ratios'!E$40))</f>
        <v>0.14582528492439711</v>
      </c>
      <c r="E110">
        <f>IF('LF Projected Ratios'!F$40&gt;=0,$B110+(1-$B110)*'LF Projected Ratios'!F$40,$B110*(1+'LF Projected Ratios'!F$40))</f>
        <v>0.14765245903947874</v>
      </c>
      <c r="F110">
        <f>IF('LF Projected Ratios'!G$40&gt;=0,$B110+(1-$B110)*'LF Projected Ratios'!G$40,$B110*(1+'LF Projected Ratios'!G$40))</f>
        <v>0.14946388494101931</v>
      </c>
      <c r="G110">
        <f>IF('LF Projected Ratios'!H$40&gt;=0,$B110+(1-$B110)*'LF Projected Ratios'!H$40,$B110*(1+'LF Projected Ratios'!H$40))</f>
        <v>0.15128067855495347</v>
      </c>
      <c r="H110">
        <f>IF('LF Projected Ratios'!I$40&gt;=0,$B110+(1-$B110)*'LF Projected Ratios'!I$40,$B110*(1+'LF Projected Ratios'!I$40))</f>
        <v>0.15314699461582737</v>
      </c>
      <c r="I110">
        <f>IF('LF Projected Ratios'!J$40&gt;=0,$B110+(1-$B110)*'LF Projected Ratios'!J$40,$B110*(1+'LF Projected Ratios'!J$40))</f>
        <v>0.15498525971376009</v>
      </c>
      <c r="J110">
        <f>IF('LF Projected Ratios'!K$40&gt;=0,$B110+(1-$B110)*'LF Projected Ratios'!K$40,$B110*(1+'LF Projected Ratios'!K$40))</f>
        <v>0.15682724989830396</v>
      </c>
      <c r="K110">
        <f>IF('LF Projected Ratios'!L$40&gt;=0,$B110+(1-$B110)*'LF Projected Ratios'!L$40,$B110*(1+'LF Projected Ratios'!L$40))</f>
        <v>0.1586525241562301</v>
      </c>
      <c r="L110">
        <f>IF('LF Projected Ratios'!M$40&gt;=0,$B110+(1-$B110)*'LF Projected Ratios'!M$40,$B110*(1+'LF Projected Ratios'!M$40))</f>
        <v>0.16022874341044782</v>
      </c>
      <c r="M110">
        <f>IF('LF Projected Ratios'!N$40&gt;=0,$B110+(1-$B110)*'LF Projected Ratios'!N$40,$B110*(1+'LF Projected Ratios'!N$40))</f>
        <v>0.16194527220045635</v>
      </c>
      <c r="N110">
        <f>IF('LF Projected Ratios'!O$40&gt;=0,$B110+(1-$B110)*'LF Projected Ratios'!O$40,$B110*(1+'LF Projected Ratios'!O$40))</f>
        <v>0.16364607314260157</v>
      </c>
      <c r="O110">
        <f>IF('LF Projected Ratios'!P$40&gt;=0,$B110+(1-$B110)*'LF Projected Ratios'!P$40,$B110*(1+'LF Projected Ratios'!P$40))</f>
        <v>0.16533136141280894</v>
      </c>
      <c r="P110">
        <f>IF('LF Projected Ratios'!Q$40&gt;=0,$B110+(1-$B110)*'LF Projected Ratios'!Q$40,$B110*(1+'LF Projected Ratios'!Q$40))</f>
        <v>0.16700134827966723</v>
      </c>
      <c r="Q110">
        <f>IF('LF Projected Ratios'!R$40&gt;=0,$B110+(1-$B110)*'LF Projected Ratios'!R$40,$B110*(1+'LF Projected Ratios'!R$40))</f>
        <v>0.16865624119272038</v>
      </c>
      <c r="R110">
        <f>IF('LF Projected Ratios'!S$40&gt;=0,$B110+(1-$B110)*'LF Projected Ratios'!S$40,$B110*(1+'LF Projected Ratios'!S$40))</f>
        <v>0.17029624386837186</v>
      </c>
      <c r="S110">
        <f>IF('LF Projected Ratios'!T$40&gt;=0,$B110+(1-$B110)*'LF Projected Ratios'!T$40,$B110*(1+'LF Projected Ratios'!T$40))</f>
        <v>0.17192155637348469</v>
      </c>
      <c r="T110">
        <f>IF('LF Projected Ratios'!U$40&gt;=0,$B110+(1-$B110)*'LF Projected Ratios'!U$40,$B110*(1+'LF Projected Ratios'!U$40))</f>
        <v>0.1735323752067422</v>
      </c>
      <c r="U110">
        <f>IF('LF Projected Ratios'!V$40&gt;=0,$B110+(1-$B110)*'LF Projected Ratios'!V$40,$B110*(1+'LF Projected Ratios'!V$40))</f>
        <v>0.1751288933778421</v>
      </c>
      <c r="V110">
        <f>IF('LF Projected Ratios'!W$40&gt;=0,$B110+(1-$B110)*'LF Projected Ratios'!W$40,$B110*(1+'LF Projected Ratios'!W$40))</f>
        <v>0.17671130048459288</v>
      </c>
      <c r="W110">
        <f>IF('LF Projected Ratios'!X$40&gt;=0,$B110+(1-$B110)*'LF Projected Ratios'!X$40,$B110*(1+'LF Projected Ratios'!X$40))</f>
        <v>0.17827978278797232</v>
      </c>
      <c r="X110">
        <f>IF('LF Projected Ratios'!Y$40&gt;=0,$B110+(1-$B110)*'LF Projected Ratios'!Y$40,$B110*(1+'LF Projected Ratios'!Y$40))</f>
        <v>0.17983452328521365</v>
      </c>
      <c r="Y110">
        <f>IF('LF Projected Ratios'!Z$40&gt;=0,$B110+(1-$B110)*'LF Projected Ratios'!Z$40,$B110*(1+'LF Projected Ratios'!Z$40))</f>
        <v>0.18137570178098106</v>
      </c>
      <c r="Z110">
        <f>IF('LF Projected Ratios'!AA$40&gt;=0,$B110+(1-$B110)*'LF Projected Ratios'!AA$40,$B110*(1+'LF Projected Ratios'!AA$40))</f>
        <v>0.18290349495668864</v>
      </c>
      <c r="AA110">
        <f>IF('LF Projected Ratios'!AB$40&gt;=0,$B110+(1-$B110)*'LF Projected Ratios'!AB$40,$B110*(1+'LF Projected Ratios'!AB$40))</f>
        <v>0.18441807643802088</v>
      </c>
      <c r="AB110">
        <f>IF('LF Projected Ratios'!AC$40&gt;=0,$B110+(1-$B110)*'LF Projected Ratios'!AC$40,$B110*(1+'LF Projected Ratios'!AC$40))</f>
        <v>0.18591961686071126</v>
      </c>
      <c r="AC110">
        <f>IF('LF Projected Ratios'!AD$40&gt;=0,$B110+(1-$B110)*'LF Projected Ratios'!AD$40,$B110*(1+'LF Projected Ratios'!AD$40))</f>
        <v>0.18740828393462688</v>
      </c>
      <c r="AD110">
        <f>IF('LF Projected Ratios'!AE$40&gt;=0,$B110+(1-$B110)*'LF Projected Ratios'!AE$40,$B110*(1+'LF Projected Ratios'!AE$40))</f>
        <v>0.188884242506212</v>
      </c>
      <c r="AE110">
        <f>IF('LF Projected Ratios'!AF$40&gt;=0,$B110+(1-$B110)*'LF Projected Ratios'!AF$40,$B110*(1+'LF Projected Ratios'!AF$40))</f>
        <v>0.19034765461934072</v>
      </c>
      <c r="AF110">
        <f>IF('LF Projected Ratios'!AG$40&gt;=0,$B110+(1-$B110)*'LF Projected Ratios'!AG$40,$B110*(1+'LF Projected Ratios'!AG$40))</f>
        <v>0.19179867957462315</v>
      </c>
    </row>
    <row r="111" spans="1:32" x14ac:dyDescent="0.25">
      <c r="A111" t="s">
        <v>54</v>
      </c>
      <c r="B111">
        <f t="shared" si="0"/>
        <v>0.36822333874313717</v>
      </c>
      <c r="C111">
        <f>IF('LF Projected Ratios'!D$40&gt;=0,$B111+(1-$B111)*'LF Projected Ratios'!D$40,$B111*(1+'LF Projected Ratios'!D$40))</f>
        <v>0.36953692491128681</v>
      </c>
      <c r="D111">
        <f>IF('LF Projected Ratios'!E$40&gt;=0,$B111+(1-$B111)*'LF Projected Ratios'!E$40,$B111*(1+'LF Projected Ratios'!E$40))</f>
        <v>0.37088434961879069</v>
      </c>
      <c r="E111">
        <f>IF('LF Projected Ratios'!F$40&gt;=0,$B111+(1-$B111)*'LF Projected Ratios'!F$40,$B111*(1+'LF Projected Ratios'!F$40))</f>
        <v>0.37223009752197883</v>
      </c>
      <c r="F111">
        <f>IF('LF Projected Ratios'!G$40&gt;=0,$B111+(1-$B111)*'LF Projected Ratios'!G$40,$B111*(1+'LF Projected Ratios'!G$40))</f>
        <v>0.37356424657140858</v>
      </c>
      <c r="G111">
        <f>IF('LF Projected Ratios'!H$40&gt;=0,$B111+(1-$B111)*'LF Projected Ratios'!H$40,$B111*(1+'LF Projected Ratios'!H$40))</f>
        <v>0.37490234904139036</v>
      </c>
      <c r="H111">
        <f>IF('LF Projected Ratios'!I$40&gt;=0,$B111+(1-$B111)*'LF Projected Ratios'!I$40,$B111*(1+'LF Projected Ratios'!I$40))</f>
        <v>0.37627692571959331</v>
      </c>
      <c r="I111">
        <f>IF('LF Projected Ratios'!J$40&gt;=0,$B111+(1-$B111)*'LF Projected Ratios'!J$40,$B111*(1+'LF Projected Ratios'!J$40))</f>
        <v>0.3776308423390482</v>
      </c>
      <c r="J111">
        <f>IF('LF Projected Ratios'!K$40&gt;=0,$B111+(1-$B111)*'LF Projected Ratios'!K$40,$B111*(1+'LF Projected Ratios'!K$40))</f>
        <v>0.37898750255444985</v>
      </c>
      <c r="K111">
        <f>IF('LF Projected Ratios'!L$40&gt;=0,$B111+(1-$B111)*'LF Projected Ratios'!L$40,$B111*(1+'LF Projected Ratios'!L$40))</f>
        <v>0.38033185117731638</v>
      </c>
      <c r="L111">
        <f>IF('LF Projected Ratios'!M$40&gt;=0,$B111+(1-$B111)*'LF Projected Ratios'!M$40,$B111*(1+'LF Projected Ratios'!M$40))</f>
        <v>0.38149276613272193</v>
      </c>
      <c r="M111">
        <f>IF('LF Projected Ratios'!N$40&gt;=0,$B111+(1-$B111)*'LF Projected Ratios'!N$40,$B111*(1+'LF Projected Ratios'!N$40))</f>
        <v>0.38275702168497006</v>
      </c>
      <c r="N111">
        <f>IF('LF Projected Ratios'!O$40&gt;=0,$B111+(1-$B111)*'LF Projected Ratios'!O$40,$B111*(1+'LF Projected Ratios'!O$40))</f>
        <v>0.38400969338316238</v>
      </c>
      <c r="O111">
        <f>IF('LF Projected Ratios'!P$40&gt;=0,$B111+(1-$B111)*'LF Projected Ratios'!P$40,$B111*(1+'LF Projected Ratios'!P$40))</f>
        <v>0.38525093970839158</v>
      </c>
      <c r="P111">
        <f>IF('LF Projected Ratios'!Q$40&gt;=0,$B111+(1-$B111)*'LF Projected Ratios'!Q$40,$B111*(1+'LF Projected Ratios'!Q$40))</f>
        <v>0.38648091626392411</v>
      </c>
      <c r="Q111">
        <f>IF('LF Projected Ratios'!R$40&gt;=0,$B111+(1-$B111)*'LF Projected Ratios'!R$40,$B111*(1+'LF Projected Ratios'!R$40))</f>
        <v>0.38769977584022813</v>
      </c>
      <c r="R111">
        <f>IF('LF Projected Ratios'!S$40&gt;=0,$B111+(1-$B111)*'LF Projected Ratios'!S$40,$B111*(1+'LF Projected Ratios'!S$40))</f>
        <v>0.38890766847824432</v>
      </c>
      <c r="S111">
        <f>IF('LF Projected Ratios'!T$40&gt;=0,$B111+(1-$B111)*'LF Projected Ratios'!T$40,$B111*(1+'LF Projected Ratios'!T$40))</f>
        <v>0.39010474153095848</v>
      </c>
      <c r="T111">
        <f>IF('LF Projected Ratios'!U$40&gt;=0,$B111+(1-$B111)*'LF Projected Ratios'!U$40,$B111*(1+'LF Projected Ratios'!U$40))</f>
        <v>0.39129113972332524</v>
      </c>
      <c r="U111">
        <f>IF('LF Projected Ratios'!V$40&gt;=0,$B111+(1-$B111)*'LF Projected Ratios'!V$40,$B111*(1+'LF Projected Ratios'!V$40))</f>
        <v>0.39246700521059624</v>
      </c>
      <c r="V111">
        <f>IF('LF Projected Ratios'!W$40&gt;=0,$B111+(1-$B111)*'LF Projected Ratios'!W$40,$B111*(1+'LF Projected Ratios'!W$40))</f>
        <v>0.39363247763510278</v>
      </c>
      <c r="W111">
        <f>IF('LF Projected Ratios'!X$40&gt;=0,$B111+(1-$B111)*'LF Projected Ratios'!X$40,$B111*(1+'LF Projected Ratios'!X$40))</f>
        <v>0.39478769418153808</v>
      </c>
      <c r="X111">
        <f>IF('LF Projected Ratios'!Y$40&gt;=0,$B111+(1-$B111)*'LF Projected Ratios'!Y$40,$B111*(1+'LF Projected Ratios'!Y$40))</f>
        <v>0.39593278963078632</v>
      </c>
      <c r="Y111">
        <f>IF('LF Projected Ratios'!Z$40&gt;=0,$B111+(1-$B111)*'LF Projected Ratios'!Z$40,$B111*(1+'LF Projected Ratios'!Z$40))</f>
        <v>0.39706789641234497</v>
      </c>
      <c r="Z111">
        <f>IF('LF Projected Ratios'!AA$40&gt;=0,$B111+(1-$B111)*'LF Projected Ratios'!AA$40,$B111*(1+'LF Projected Ratios'!AA$40))</f>
        <v>0.39819314465537936</v>
      </c>
      <c r="AA111">
        <f>IF('LF Projected Ratios'!AB$40&gt;=0,$B111+(1-$B111)*'LF Projected Ratios'!AB$40,$B111*(1+'LF Projected Ratios'!AB$40))</f>
        <v>0.39930866223845296</v>
      </c>
      <c r="AB111">
        <f>IF('LF Projected Ratios'!AC$40&gt;=0,$B111+(1-$B111)*'LF Projected Ratios'!AC$40,$B111*(1+'LF Projected Ratios'!AC$40))</f>
        <v>0.4004145748379741</v>
      </c>
      <c r="AC111">
        <f>IF('LF Projected Ratios'!AD$40&gt;=0,$B111+(1-$B111)*'LF Projected Ratios'!AD$40,$B111*(1+'LF Projected Ratios'!AD$40))</f>
        <v>0.40151100597539618</v>
      </c>
      <c r="AD111">
        <f>IF('LF Projected Ratios'!AE$40&gt;=0,$B111+(1-$B111)*'LF Projected Ratios'!AE$40,$B111*(1+'LF Projected Ratios'!AE$40))</f>
        <v>0.40259807706320788</v>
      </c>
      <c r="AE111">
        <f>IF('LF Projected Ratios'!AF$40&gt;=0,$B111+(1-$B111)*'LF Projected Ratios'!AF$40,$B111*(1+'LF Projected Ratios'!AF$40))</f>
        <v>0.40367590744975268</v>
      </c>
      <c r="AF111">
        <f>IF('LF Projected Ratios'!AG$40&gt;=0,$B111+(1-$B111)*'LF Projected Ratios'!AG$40,$B111*(1+'LF Projected Ratios'!AG$40))</f>
        <v>0.40474461446290871</v>
      </c>
    </row>
    <row r="112" spans="1:32" x14ac:dyDescent="0.25">
      <c r="A112" t="s">
        <v>56</v>
      </c>
      <c r="B112">
        <f t="shared" si="0"/>
        <v>0.2033542622550179</v>
      </c>
      <c r="C112">
        <f>IF('LF Projected Ratios'!D$40&gt;=0,$B112+(1-$B112)*'LF Projected Ratios'!D$40,$B112*(1+'LF Projected Ratios'!D$40))</f>
        <v>0.20501064319814319</v>
      </c>
      <c r="D112">
        <f>IF('LF Projected Ratios'!E$40&gt;=0,$B112+(1-$B112)*'LF Projected Ratios'!E$40,$B112*(1+'LF Projected Ratios'!E$40))</f>
        <v>0.20670969322007621</v>
      </c>
      <c r="E112">
        <f>IF('LF Projected Ratios'!F$40&gt;=0,$B112+(1-$B112)*'LF Projected Ratios'!F$40,$B112*(1+'LF Projected Ratios'!F$40))</f>
        <v>0.20840662885714334</v>
      </c>
      <c r="F112">
        <f>IF('LF Projected Ratios'!G$40&gt;=0,$B112+(1-$B112)*'LF Projected Ratios'!G$40,$B112*(1+'LF Projected Ratios'!G$40))</f>
        <v>0.21008893879184448</v>
      </c>
      <c r="G112">
        <f>IF('LF Projected Ratios'!H$40&gt;=0,$B112+(1-$B112)*'LF Projected Ratios'!H$40,$B112*(1+'LF Projected Ratios'!H$40))</f>
        <v>0.21177623383572328</v>
      </c>
      <c r="H112">
        <f>IF('LF Projected Ratios'!I$40&gt;=0,$B112+(1-$B112)*'LF Projected Ratios'!I$40,$B112*(1+'LF Projected Ratios'!I$40))</f>
        <v>0.21350952143408997</v>
      </c>
      <c r="I112">
        <f>IF('LF Projected Ratios'!J$40&gt;=0,$B112+(1-$B112)*'LF Projected Ratios'!J$40,$B112*(1+'LF Projected Ratios'!J$40))</f>
        <v>0.21521675750388256</v>
      </c>
      <c r="J112">
        <f>IF('LF Projected Ratios'!K$40&gt;=0,$B112+(1-$B112)*'LF Projected Ratios'!K$40,$B112*(1+'LF Projected Ratios'!K$40))</f>
        <v>0.21692745314119496</v>
      </c>
      <c r="K112">
        <f>IF('LF Projected Ratios'!L$40&gt;=0,$B112+(1-$B112)*'LF Projected Ratios'!L$40,$B112*(1+'LF Projected Ratios'!L$40))</f>
        <v>0.21862262434033258</v>
      </c>
      <c r="L112">
        <f>IF('LF Projected Ratios'!M$40&gt;=0,$B112+(1-$B112)*'LF Projected Ratios'!M$40,$B112*(1+'LF Projected Ratios'!M$40))</f>
        <v>0.22008649283662743</v>
      </c>
      <c r="M112">
        <f>IF('LF Projected Ratios'!N$40&gt;=0,$B112+(1-$B112)*'LF Projected Ratios'!N$40,$B112*(1+'LF Projected Ratios'!N$40))</f>
        <v>0.2216806697964335</v>
      </c>
      <c r="N112">
        <f>IF('LF Projected Ratios'!O$40&gt;=0,$B112+(1-$B112)*'LF Projected Ratios'!O$40,$B112*(1+'LF Projected Ratios'!O$40))</f>
        <v>0.22326023996791364</v>
      </c>
      <c r="O112">
        <f>IF('LF Projected Ratios'!P$40&gt;=0,$B112+(1-$B112)*'LF Projected Ratios'!P$40,$B112*(1+'LF Projected Ratios'!P$40))</f>
        <v>0.22482540318954689</v>
      </c>
      <c r="P112">
        <f>IF('LF Projected Ratios'!Q$40&gt;=0,$B112+(1-$B112)*'LF Projected Ratios'!Q$40,$B112*(1+'LF Projected Ratios'!Q$40))</f>
        <v>0.2263763556709853</v>
      </c>
      <c r="Q112">
        <f>IF('LF Projected Ratios'!R$40&gt;=0,$B112+(1-$B112)*'LF Projected Ratios'!R$40,$B112*(1+'LF Projected Ratios'!R$40))</f>
        <v>0.22791329007505234</v>
      </c>
      <c r="R112">
        <f>IF('LF Projected Ratios'!S$40&gt;=0,$B112+(1-$B112)*'LF Projected Ratios'!S$40,$B112*(1+'LF Projected Ratios'!S$40))</f>
        <v>0.22943639559752418</v>
      </c>
      <c r="S112">
        <f>IF('LF Projected Ratios'!T$40&gt;=0,$B112+(1-$B112)*'LF Projected Ratios'!T$40,$B112*(1+'LF Projected Ratios'!T$40))</f>
        <v>0.2309458580447708</v>
      </c>
      <c r="T112">
        <f>IF('LF Projected Ratios'!U$40&gt;=0,$B112+(1-$B112)*'LF Projected Ratios'!U$40,$B112*(1+'LF Projected Ratios'!U$40))</f>
        <v>0.23244185990931748</v>
      </c>
      <c r="U112">
        <f>IF('LF Projected Ratios'!V$40&gt;=0,$B112+(1-$B112)*'LF Projected Ratios'!V$40,$B112*(1+'LF Projected Ratios'!V$40))</f>
        <v>0.23392458044339401</v>
      </c>
      <c r="V112">
        <f>IF('LF Projected Ratios'!W$40&gt;=0,$B112+(1-$B112)*'LF Projected Ratios'!W$40,$B112*(1+'LF Projected Ratios'!W$40))</f>
        <v>0.23539419573053577</v>
      </c>
      <c r="W112">
        <f>IF('LF Projected Ratios'!X$40&gt;=0,$B112+(1-$B112)*'LF Projected Ratios'!X$40,$B112*(1+'LF Projected Ratios'!X$40))</f>
        <v>0.23685087875529215</v>
      </c>
      <c r="X112">
        <f>IF('LF Projected Ratios'!Y$40&gt;=0,$B112+(1-$B112)*'LF Projected Ratios'!Y$40,$B112*(1+'LF Projected Ratios'!Y$40))</f>
        <v>0.2382947994711033</v>
      </c>
      <c r="Y112">
        <f>IF('LF Projected Ratios'!Z$40&gt;=0,$B112+(1-$B112)*'LF Projected Ratios'!Z$40,$B112*(1+'LF Projected Ratios'!Z$40))</f>
        <v>0.23972612486640227</v>
      </c>
      <c r="Z112">
        <f>IF('LF Projected Ratios'!AA$40&gt;=0,$B112+(1-$B112)*'LF Projected Ratios'!AA$40,$B112*(1+'LF Projected Ratios'!AA$40))</f>
        <v>0.24114501902899294</v>
      </c>
      <c r="AA112">
        <f>IF('LF Projected Ratios'!AB$40&gt;=0,$B112+(1-$B112)*'LF Projected Ratios'!AB$40,$B112*(1+'LF Projected Ratios'!AB$40))</f>
        <v>0.24255164320875797</v>
      </c>
      <c r="AB112">
        <f>IF('LF Projected Ratios'!AC$40&gt;=0,$B112+(1-$B112)*'LF Projected Ratios'!AC$40,$B112*(1+'LF Projected Ratios'!AC$40))</f>
        <v>0.24394615587874852</v>
      </c>
      <c r="AC112">
        <f>IF('LF Projected Ratios'!AD$40&gt;=0,$B112+(1-$B112)*'LF Projected Ratios'!AD$40,$B112*(1+'LF Projected Ratios'!AD$40))</f>
        <v>0.24532871279470123</v>
      </c>
      <c r="AD112">
        <f>IF('LF Projected Ratios'!AE$40&gt;=0,$B112+(1-$B112)*'LF Projected Ratios'!AE$40,$B112*(1+'LF Projected Ratios'!AE$40))</f>
        <v>0.24669946705303064</v>
      </c>
      <c r="AE112">
        <f>IF('LF Projected Ratios'!AF$40&gt;=0,$B112+(1-$B112)*'LF Projected Ratios'!AF$40,$B112*(1+'LF Projected Ratios'!AF$40))</f>
        <v>0.2480585691473447</v>
      </c>
      <c r="AF112">
        <f>IF('LF Projected Ratios'!AG$40&gt;=0,$B112+(1-$B112)*'LF Projected Ratios'!AG$40,$B112*(1+'LF Projected Ratios'!AG$40))</f>
        <v>0.24940616702352325</v>
      </c>
    </row>
    <row r="113" spans="1:32" x14ac:dyDescent="0.25">
      <c r="A113" t="s">
        <v>58</v>
      </c>
      <c r="B113">
        <f t="shared" si="0"/>
        <v>0.18608601791429757</v>
      </c>
      <c r="C113">
        <f>IF('LF Projected Ratios'!D$40&gt;=0,$B113+(1-$B113)*'LF Projected Ratios'!D$40,$B113*(1+'LF Projected Ratios'!D$40))</f>
        <v>0.18777830288538913</v>
      </c>
      <c r="D113">
        <f>IF('LF Projected Ratios'!E$40&gt;=0,$B113+(1-$B113)*'LF Projected Ratios'!E$40,$B113*(1+'LF Projected Ratios'!E$40))</f>
        <v>0.18951418183834598</v>
      </c>
      <c r="E113">
        <f>IF('LF Projected Ratios'!F$40&gt;=0,$B113+(1-$B113)*'LF Projected Ratios'!F$40,$B113*(1+'LF Projected Ratios'!F$40))</f>
        <v>0.19124790057462895</v>
      </c>
      <c r="F113">
        <f>IF('LF Projected Ratios'!G$40&gt;=0,$B113+(1-$B113)*'LF Projected Ratios'!G$40,$B113*(1+'LF Projected Ratios'!G$40))</f>
        <v>0.19296667657904318</v>
      </c>
      <c r="G113">
        <f>IF('LF Projected Ratios'!H$40&gt;=0,$B113+(1-$B113)*'LF Projected Ratios'!H$40,$B113*(1+'LF Projected Ratios'!H$40))</f>
        <v>0.19469054575080857</v>
      </c>
      <c r="H113">
        <f>IF('LF Projected Ratios'!I$40&gt;=0,$B113+(1-$B113)*'LF Projected Ratios'!I$40,$B113*(1+'LF Projected Ratios'!I$40))</f>
        <v>0.19646140442040957</v>
      </c>
      <c r="I113">
        <f>IF('LF Projected Ratios'!J$40&gt;=0,$B113+(1-$B113)*'LF Projected Ratios'!J$40,$B113*(1+'LF Projected Ratios'!J$40))</f>
        <v>0.19820564686355441</v>
      </c>
      <c r="J113">
        <f>IF('LF Projected Ratios'!K$40&gt;=0,$B113+(1-$B113)*'LF Projected Ratios'!K$40,$B113*(1+'LF Projected Ratios'!K$40))</f>
        <v>0.19995342386446183</v>
      </c>
      <c r="K113">
        <f>IF('LF Projected Ratios'!L$40&gt;=0,$B113+(1-$B113)*'LF Projected Ratios'!L$40,$B113*(1+'LF Projected Ratios'!L$40))</f>
        <v>0.20168533991652354</v>
      </c>
      <c r="L113">
        <f>IF('LF Projected Ratios'!M$40&gt;=0,$B113+(1-$B113)*'LF Projected Ratios'!M$40,$B113*(1+'LF Projected Ratios'!M$40))</f>
        <v>0.20318093950441782</v>
      </c>
      <c r="M113">
        <f>IF('LF Projected Ratios'!N$40&gt;=0,$B113+(1-$B113)*'LF Projected Ratios'!N$40,$B113*(1+'LF Projected Ratios'!N$40))</f>
        <v>0.2048096721468316</v>
      </c>
      <c r="N113">
        <f>IF('LF Projected Ratios'!O$40&gt;=0,$B113+(1-$B113)*'LF Projected Ratios'!O$40,$B113*(1+'LF Projected Ratios'!O$40))</f>
        <v>0.20642348138140099</v>
      </c>
      <c r="O113">
        <f>IF('LF Projected Ratios'!P$40&gt;=0,$B113+(1-$B113)*'LF Projected Ratios'!P$40,$B113*(1+'LF Projected Ratios'!P$40))</f>
        <v>0.20802257137834188</v>
      </c>
      <c r="P113">
        <f>IF('LF Projected Ratios'!Q$40&gt;=0,$B113+(1-$B113)*'LF Projected Ratios'!Q$40,$B113*(1+'LF Projected Ratios'!Q$40))</f>
        <v>0.20960714260038404</v>
      </c>
      <c r="Q113">
        <f>IF('LF Projected Ratios'!R$40&gt;=0,$B113+(1-$B113)*'LF Projected Ratios'!R$40,$B113*(1+'LF Projected Ratios'!R$40))</f>
        <v>0.21117739188654688</v>
      </c>
      <c r="R113">
        <f>IF('LF Projected Ratios'!S$40&gt;=0,$B113+(1-$B113)*'LF Projected Ratios'!S$40,$B113*(1+'LF Projected Ratios'!S$40))</f>
        <v>0.21273351253365014</v>
      </c>
      <c r="S113">
        <f>IF('LF Projected Ratios'!T$40&gt;=0,$B113+(1-$B113)*'LF Projected Ratios'!T$40,$B113*(1+'LF Projected Ratios'!T$40))</f>
        <v>0.21427569437563798</v>
      </c>
      <c r="T113">
        <f>IF('LF Projected Ratios'!U$40&gt;=0,$B113+(1-$B113)*'LF Projected Ratios'!U$40,$B113*(1+'LF Projected Ratios'!U$40))</f>
        <v>0.21580412386077832</v>
      </c>
      <c r="U113">
        <f>IF('LF Projected Ratios'!V$40&gt;=0,$B113+(1-$B113)*'LF Projected Ratios'!V$40,$B113*(1+'LF Projected Ratios'!V$40))</f>
        <v>0.21731898412680639</v>
      </c>
      <c r="V113">
        <f>IF('LF Projected Ratios'!W$40&gt;=0,$B113+(1-$B113)*'LF Projected Ratios'!W$40,$B113*(1+'LF Projected Ratios'!W$40))</f>
        <v>0.21882045507407763</v>
      </c>
      <c r="W113">
        <f>IF('LF Projected Ratios'!X$40&gt;=0,$B113+(1-$B113)*'LF Projected Ratios'!X$40,$B113*(1+'LF Projected Ratios'!X$40))</f>
        <v>0.22030871343678748</v>
      </c>
      <c r="X113">
        <f>IF('LF Projected Ratios'!Y$40&gt;=0,$B113+(1-$B113)*'LF Projected Ratios'!Y$40,$B113*(1+'LF Projected Ratios'!Y$40))</f>
        <v>0.22178393285231907</v>
      </c>
      <c r="Y113">
        <f>IF('LF Projected Ratios'!Z$40&gt;=0,$B113+(1-$B113)*'LF Projected Ratios'!Z$40,$B113*(1+'LF Projected Ratios'!Z$40))</f>
        <v>0.22324628392877846</v>
      </c>
      <c r="Z113">
        <f>IF('LF Projected Ratios'!AA$40&gt;=0,$B113+(1-$B113)*'LF Projected Ratios'!AA$40,$B113*(1+'LF Projected Ratios'!AA$40))</f>
        <v>0.22469593431076801</v>
      </c>
      <c r="AA113">
        <f>IF('LF Projected Ratios'!AB$40&gt;=0,$B113+(1-$B113)*'LF Projected Ratios'!AB$40,$B113*(1+'LF Projected Ratios'!AB$40))</f>
        <v>0.22613304874345336</v>
      </c>
      <c r="AB113">
        <f>IF('LF Projected Ratios'!AC$40&gt;=0,$B113+(1-$B113)*'LF Projected Ratios'!AC$40,$B113*(1+'LF Projected Ratios'!AC$40))</f>
        <v>0.22755778913497768</v>
      </c>
      <c r="AC113">
        <f>IF('LF Projected Ratios'!AD$40&gt;=0,$B113+(1-$B113)*'LF Projected Ratios'!AD$40,$B113*(1+'LF Projected Ratios'!AD$40))</f>
        <v>0.22897031461726855</v>
      </c>
      <c r="AD113">
        <f>IF('LF Projected Ratios'!AE$40&gt;=0,$B113+(1-$B113)*'LF Projected Ratios'!AE$40,$B113*(1+'LF Projected Ratios'!AE$40))</f>
        <v>0.23037078160528748</v>
      </c>
      <c r="AE113">
        <f>IF('LF Projected Ratios'!AF$40&gt;=0,$B113+(1-$B113)*'LF Projected Ratios'!AF$40,$B113*(1+'LF Projected Ratios'!AF$40))</f>
        <v>0.23175934385477043</v>
      </c>
      <c r="AF113">
        <f>IF('LF Projected Ratios'!AG$40&gt;=0,$B113+(1-$B113)*'LF Projected Ratios'!AG$40,$B113*(1+'LF Projected Ratios'!AG$40))</f>
        <v>0.23313615251850023</v>
      </c>
    </row>
    <row r="114" spans="1:32" x14ac:dyDescent="0.25">
      <c r="A114" t="s">
        <v>60</v>
      </c>
      <c r="B114">
        <f t="shared" si="0"/>
        <v>0.22014612905460962</v>
      </c>
      <c r="C114">
        <f>IF('LF Projected Ratios'!D$40&gt;=0,$B114+(1-$B114)*'LF Projected Ratios'!D$40,$B114*(1+'LF Projected Ratios'!D$40))</f>
        <v>0.22176759645103714</v>
      </c>
      <c r="D114">
        <f>IF('LF Projected Ratios'!E$40&gt;=0,$B114+(1-$B114)*'LF Projected Ratios'!E$40,$B114*(1+'LF Projected Ratios'!E$40))</f>
        <v>0.22343083353843426</v>
      </c>
      <c r="E114">
        <f>IF('LF Projected Ratios'!F$40&gt;=0,$B114+(1-$B114)*'LF Projected Ratios'!F$40,$B114*(1+'LF Projected Ratios'!F$40))</f>
        <v>0.22509200080841546</v>
      </c>
      <c r="F114">
        <f>IF('LF Projected Ratios'!G$40&gt;=0,$B114+(1-$B114)*'LF Projected Ratios'!G$40,$B114*(1+'LF Projected Ratios'!G$40))</f>
        <v>0.22673885065966837</v>
      </c>
      <c r="G114">
        <f>IF('LF Projected Ratios'!H$40&gt;=0,$B114+(1-$B114)*'LF Projected Ratios'!H$40,$B114*(1+'LF Projected Ratios'!H$40))</f>
        <v>0.22839058054291678</v>
      </c>
      <c r="H114">
        <f>IF('LF Projected Ratios'!I$40&gt;=0,$B114+(1-$B114)*'LF Projected Ratios'!I$40,$B114*(1+'LF Projected Ratios'!I$40))</f>
        <v>0.23008733353989397</v>
      </c>
      <c r="I114">
        <f>IF('LF Projected Ratios'!J$40&gt;=0,$B114+(1-$B114)*'LF Projected Ratios'!J$40,$B114*(1+'LF Projected Ratios'!J$40))</f>
        <v>0.2317585841279082</v>
      </c>
      <c r="J114">
        <f>IF('LF Projected Ratios'!K$40&gt;=0,$B114+(1-$B114)*'LF Projected Ratios'!K$40,$B114*(1+'LF Projected Ratios'!K$40))</f>
        <v>0.23343322136194877</v>
      </c>
      <c r="K114">
        <f>IF('LF Projected Ratios'!L$40&gt;=0,$B114+(1-$B114)*'LF Projected Ratios'!L$40,$B114*(1+'LF Projected Ratios'!L$40))</f>
        <v>0.23509266138519508</v>
      </c>
      <c r="L114">
        <f>IF('LF Projected Ratios'!M$40&gt;=0,$B114+(1-$B114)*'LF Projected Ratios'!M$40,$B114*(1+'LF Projected Ratios'!M$40))</f>
        <v>0.23652567415272963</v>
      </c>
      <c r="M114">
        <f>IF('LF Projected Ratios'!N$40&gt;=0,$B114+(1-$B114)*'LF Projected Ratios'!N$40,$B114*(1+'LF Projected Ratios'!N$40))</f>
        <v>0.23808624871451145</v>
      </c>
      <c r="N114">
        <f>IF('LF Projected Ratios'!O$40&gt;=0,$B114+(1-$B114)*'LF Projected Ratios'!O$40,$B114*(1+'LF Projected Ratios'!O$40))</f>
        <v>0.23963252437293087</v>
      </c>
      <c r="O114">
        <f>IF('LF Projected Ratios'!P$40&gt;=0,$B114+(1-$B114)*'LF Projected Ratios'!P$40,$B114*(1+'LF Projected Ratios'!P$40))</f>
        <v>0.24116469675422941</v>
      </c>
      <c r="P114">
        <f>IF('LF Projected Ratios'!Q$40&gt;=0,$B114+(1-$B114)*'LF Projected Ratios'!Q$40,$B114*(1+'LF Projected Ratios'!Q$40))</f>
        <v>0.24268295793231068</v>
      </c>
      <c r="Q114">
        <f>IF('LF Projected Ratios'!R$40&gt;=0,$B114+(1-$B114)*'LF Projected Ratios'!R$40,$B114*(1+'LF Projected Ratios'!R$40))</f>
        <v>0.2441874965090105</v>
      </c>
      <c r="R114">
        <f>IF('LF Projected Ratios'!S$40&gt;=0,$B114+(1-$B114)*'LF Projected Ratios'!S$40,$B114*(1+'LF Projected Ratios'!S$40))</f>
        <v>0.24567849769219666</v>
      </c>
      <c r="S114">
        <f>IF('LF Projected Ratios'!T$40&gt;=0,$B114+(1-$B114)*'LF Projected Ratios'!T$40,$B114*(1+'LF Projected Ratios'!T$40))</f>
        <v>0.24715614337177325</v>
      </c>
      <c r="T114">
        <f>IF('LF Projected Ratios'!U$40&gt;=0,$B114+(1-$B114)*'LF Projected Ratios'!U$40,$B114*(1+'LF Projected Ratios'!U$40))</f>
        <v>0.24862061219364961</v>
      </c>
      <c r="U114">
        <f>IF('LF Projected Ratios'!V$40&gt;=0,$B114+(1-$B114)*'LF Projected Ratios'!V$40,$B114*(1+'LF Projected Ratios'!V$40))</f>
        <v>0.25007207963173933</v>
      </c>
      <c r="V114">
        <f>IF('LF Projected Ratios'!W$40&gt;=0,$B114+(1-$B114)*'LF Projected Ratios'!W$40,$B114*(1+'LF Projected Ratios'!W$40))</f>
        <v>0.25151071805805186</v>
      </c>
      <c r="W114">
        <f>IF('LF Projected Ratios'!X$40&gt;=0,$B114+(1-$B114)*'LF Projected Ratios'!X$40,$B114*(1+'LF Projected Ratios'!X$40))</f>
        <v>0.25293669681093178</v>
      </c>
      <c r="X114">
        <f>IF('LF Projected Ratios'!Y$40&gt;=0,$B114+(1-$B114)*'LF Projected Ratios'!Y$40,$B114*(1+'LF Projected Ratios'!Y$40))</f>
        <v>0.25435018226150485</v>
      </c>
      <c r="Y114">
        <f>IF('LF Projected Ratios'!Z$40&gt;=0,$B114+(1-$B114)*'LF Projected Ratios'!Z$40,$B114*(1+'LF Projected Ratios'!Z$40))</f>
        <v>0.25575133787838666</v>
      </c>
      <c r="Z114">
        <f>IF('LF Projected Ratios'!AA$40&gt;=0,$B114+(1-$B114)*'LF Projected Ratios'!AA$40,$B114*(1+'LF Projected Ratios'!AA$40))</f>
        <v>0.25714032429070383</v>
      </c>
      <c r="AA114">
        <f>IF('LF Projected Ratios'!AB$40&gt;=0,$B114+(1-$B114)*'LF Projected Ratios'!AB$40,$B114*(1+'LF Projected Ratios'!AB$40))</f>
        <v>0.25851729934947992</v>
      </c>
      <c r="AB114">
        <f>IF('LF Projected Ratios'!AC$40&gt;=0,$B114+(1-$B114)*'LF Projected Ratios'!AC$40,$B114*(1+'LF Projected Ratios'!AC$40))</f>
        <v>0.25988241818743785</v>
      </c>
      <c r="AC114">
        <f>IF('LF Projected Ratios'!AD$40&gt;=0,$B114+(1-$B114)*'LF Projected Ratios'!AD$40,$B114*(1+'LF Projected Ratios'!AD$40))</f>
        <v>0.2612358332772618</v>
      </c>
      <c r="AD114">
        <f>IF('LF Projected Ratios'!AE$40&gt;=0,$B114+(1-$B114)*'LF Projected Ratios'!AE$40,$B114*(1+'LF Projected Ratios'!AE$40))</f>
        <v>0.26257769448836804</v>
      </c>
      <c r="AE114">
        <f>IF('LF Projected Ratios'!AF$40&gt;=0,$B114+(1-$B114)*'LF Projected Ratios'!AF$40,$B114*(1+'LF Projected Ratios'!AF$40))</f>
        <v>0.26390814914222832</v>
      </c>
      <c r="AF114">
        <f>IF('LF Projected Ratios'!AG$40&gt;=0,$B114+(1-$B114)*'LF Projected Ratios'!AG$40,$B114*(1+'LF Projected Ratios'!AG$40))</f>
        <v>0.26522734206628823</v>
      </c>
    </row>
    <row r="115" spans="1:32" x14ac:dyDescent="0.25">
      <c r="A115" t="s">
        <v>62</v>
      </c>
      <c r="B115">
        <f t="shared" si="0"/>
        <v>0.23343450314825348</v>
      </c>
      <c r="C115">
        <f>IF('LF Projected Ratios'!D$40&gt;=0,$B115+(1-$B115)*'LF Projected Ratios'!D$40,$B115*(1+'LF Projected Ratios'!D$40))</f>
        <v>0.23502834143857904</v>
      </c>
      <c r="D115">
        <f>IF('LF Projected Ratios'!E$40&gt;=0,$B115+(1-$B115)*'LF Projected Ratios'!E$40,$B115*(1+'LF Projected Ratios'!E$40))</f>
        <v>0.23666323768232944</v>
      </c>
      <c r="E115">
        <f>IF('LF Projected Ratios'!F$40&gt;=0,$B115+(1-$B115)*'LF Projected Ratios'!F$40,$B115*(1+'LF Projected Ratios'!F$40))</f>
        <v>0.23829609937746127</v>
      </c>
      <c r="F115">
        <f>IF('LF Projected Ratios'!G$40&gt;=0,$B115+(1-$B115)*'LF Projected Ratios'!G$40,$B115*(1+'LF Projected Ratios'!G$40))</f>
        <v>0.23991488761651367</v>
      </c>
      <c r="G115">
        <f>IF('LF Projected Ratios'!H$40&gt;=0,$B115+(1-$B115)*'LF Projected Ratios'!H$40,$B115*(1+'LF Projected Ratios'!H$40))</f>
        <v>0.24153847273391812</v>
      </c>
      <c r="H115">
        <f>IF('LF Projected Ratios'!I$40&gt;=0,$B115+(1-$B115)*'LF Projected Ratios'!I$40,$B115*(1+'LF Projected Ratios'!I$40))</f>
        <v>0.24320631379058397</v>
      </c>
      <c r="I115">
        <f>IF('LF Projected Ratios'!J$40&gt;=0,$B115+(1-$B115)*'LF Projected Ratios'!J$40,$B115*(1+'LF Projected Ratios'!J$40))</f>
        <v>0.24484908698835223</v>
      </c>
      <c r="J115">
        <f>IF('LF Projected Ratios'!K$40&gt;=0,$B115+(1-$B115)*'LF Projected Ratios'!K$40,$B115*(1+'LF Projected Ratios'!K$40))</f>
        <v>0.24649518912515711</v>
      </c>
      <c r="K115">
        <f>IF('LF Projected Ratios'!L$40&gt;=0,$B115+(1-$B115)*'LF Projected Ratios'!L$40,$B115*(1+'LF Projected Ratios'!L$40))</f>
        <v>0.24812635300509447</v>
      </c>
      <c r="L115">
        <f>IF('LF Projected Ratios'!M$40&gt;=0,$B115+(1-$B115)*'LF Projected Ratios'!M$40,$B115*(1+'LF Projected Ratios'!M$40))</f>
        <v>0.24953494785223981</v>
      </c>
      <c r="M115">
        <f>IF('LF Projected Ratios'!N$40&gt;=0,$B115+(1-$B115)*'LF Projected Ratios'!N$40,$B115*(1+'LF Projected Ratios'!N$40))</f>
        <v>0.25106893089559673</v>
      </c>
      <c r="N115">
        <f>IF('LF Projected Ratios'!O$40&gt;=0,$B115+(1-$B115)*'LF Projected Ratios'!O$40,$B115*(1+'LF Projected Ratios'!O$40))</f>
        <v>0.25258885868274628</v>
      </c>
      <c r="O115">
        <f>IF('LF Projected Ratios'!P$40&gt;=0,$B115+(1-$B115)*'LF Projected Ratios'!P$40,$B115*(1+'LF Projected Ratios'!P$40))</f>
        <v>0.25409492350654311</v>
      </c>
      <c r="P115">
        <f>IF('LF Projected Ratios'!Q$40&gt;=0,$B115+(1-$B115)*'LF Projected Ratios'!Q$40,$B115*(1+'LF Projected Ratios'!Q$40))</f>
        <v>0.25558731416803421</v>
      </c>
      <c r="Q115">
        <f>IF('LF Projected Ratios'!R$40&gt;=0,$B115+(1-$B115)*'LF Projected Ratios'!R$40,$B115*(1+'LF Projected Ratios'!R$40))</f>
        <v>0.2570662160553614</v>
      </c>
      <c r="R115">
        <f>IF('LF Projected Ratios'!S$40&gt;=0,$B115+(1-$B115)*'LF Projected Ratios'!S$40,$B115*(1+'LF Projected Ratios'!S$40))</f>
        <v>0.25853181122053004</v>
      </c>
      <c r="S115">
        <f>IF('LF Projected Ratios'!T$40&gt;=0,$B115+(1-$B115)*'LF Projected Ratios'!T$40,$B115*(1+'LF Projected Ratios'!T$40))</f>
        <v>0.2599842784541187</v>
      </c>
      <c r="T115">
        <f>IF('LF Projected Ratios'!U$40&gt;=0,$B115+(1-$B115)*'LF Projected Ratios'!U$40,$B115*(1+'LF Projected Ratios'!U$40))</f>
        <v>0.26142379335798738</v>
      </c>
      <c r="U115">
        <f>IF('LF Projected Ratios'!V$40&gt;=0,$B115+(1-$B115)*'LF Projected Ratios'!V$40,$B115*(1+'LF Projected Ratios'!V$40))</f>
        <v>0.26285052841604967</v>
      </c>
      <c r="V115">
        <f>IF('LF Projected Ratios'!W$40&gt;=0,$B115+(1-$B115)*'LF Projected Ratios'!W$40,$B115*(1+'LF Projected Ratios'!W$40))</f>
        <v>0.26426465306317026</v>
      </c>
      <c r="W115">
        <f>IF('LF Projected Ratios'!X$40&gt;=0,$B115+(1-$B115)*'LF Projected Ratios'!X$40,$B115*(1+'LF Projected Ratios'!X$40))</f>
        <v>0.2656663337522413</v>
      </c>
      <c r="X115">
        <f>IF('LF Projected Ratios'!Y$40&gt;=0,$B115+(1-$B115)*'LF Projected Ratios'!Y$40,$B115*(1+'LF Projected Ratios'!Y$40))</f>
        <v>0.26705573401949612</v>
      </c>
      <c r="Y115">
        <f>IF('LF Projected Ratios'!Z$40&gt;=0,$B115+(1-$B115)*'LF Projected Ratios'!Z$40,$B115*(1+'LF Projected Ratios'!Z$40))</f>
        <v>0.26843301454811558</v>
      </c>
      <c r="Z115">
        <f>IF('LF Projected Ratios'!AA$40&gt;=0,$B115+(1-$B115)*'LF Projected Ratios'!AA$40,$B115*(1+'LF Projected Ratios'!AA$40))</f>
        <v>0.26979833323017516</v>
      </c>
      <c r="AA115">
        <f>IF('LF Projected Ratios'!AB$40&gt;=0,$B115+(1-$B115)*'LF Projected Ratios'!AB$40,$B115*(1+'LF Projected Ratios'!AB$40))</f>
        <v>0.27115184522698504</v>
      </c>
      <c r="AB115">
        <f>IF('LF Projected Ratios'!AC$40&gt;=0,$B115+(1-$B115)*'LF Projected Ratios'!AC$40,$B115*(1+'LF Projected Ratios'!AC$40))</f>
        <v>0.27249370302787312</v>
      </c>
      <c r="AC115">
        <f>IF('LF Projected Ratios'!AD$40&gt;=0,$B115+(1-$B115)*'LF Projected Ratios'!AD$40,$B115*(1+'LF Projected Ratios'!AD$40))</f>
        <v>0.273824056507455</v>
      </c>
      <c r="AD115">
        <f>IF('LF Projected Ratios'!AE$40&gt;=0,$B115+(1-$B115)*'LF Projected Ratios'!AE$40,$B115*(1+'LF Projected Ratios'!AE$40))</f>
        <v>0.27514305298143638</v>
      </c>
      <c r="AE115">
        <f>IF('LF Projected Ratios'!AF$40&gt;=0,$B115+(1-$B115)*'LF Projected Ratios'!AF$40,$B115*(1+'LF Projected Ratios'!AF$40))</f>
        <v>0.27645083726099479</v>
      </c>
      <c r="AF115">
        <f>IF('LF Projected Ratios'!AG$40&gt;=0,$B115+(1-$B115)*'LF Projected Ratios'!AG$40,$B115*(1+'LF Projected Ratios'!AG$40))</f>
        <v>0.27774755170577836</v>
      </c>
    </row>
    <row r="116" spans="1:32" x14ac:dyDescent="0.25">
      <c r="A116" t="s">
        <v>64</v>
      </c>
      <c r="B116">
        <f t="shared" si="0"/>
        <v>0.25584827950223599</v>
      </c>
      <c r="C116">
        <f>IF('LF Projected Ratios'!D$40&gt;=0,$B116+(1-$B116)*'LF Projected Ratios'!D$40,$B116*(1+'LF Projected Ratios'!D$40))</f>
        <v>0.25739551520591958</v>
      </c>
      <c r="D116">
        <f>IF('LF Projected Ratios'!E$40&gt;=0,$B116+(1-$B116)*'LF Projected Ratios'!E$40,$B116*(1+'LF Projected Ratios'!E$40))</f>
        <v>0.25898260836054077</v>
      </c>
      <c r="E116">
        <f>IF('LF Projected Ratios'!F$40&gt;=0,$B116+(1-$B116)*'LF Projected Ratios'!F$40,$B116*(1+'LF Projected Ratios'!F$40))</f>
        <v>0.26056772645515575</v>
      </c>
      <c r="F116">
        <f>IF('LF Projected Ratios'!G$40&gt;=0,$B116+(1-$B116)*'LF Projected Ratios'!G$40,$B116*(1+'LF Projected Ratios'!G$40))</f>
        <v>0.26213918259055419</v>
      </c>
      <c r="G116">
        <f>IF('LF Projected Ratios'!H$40&gt;=0,$B116+(1-$B116)*'LF Projected Ratios'!H$40,$B116*(1+'LF Projected Ratios'!H$40))</f>
        <v>0.26371529534732852</v>
      </c>
      <c r="H116">
        <f>IF('LF Projected Ratios'!I$40&gt;=0,$B116+(1-$B116)*'LF Projected Ratios'!I$40,$B116*(1+'LF Projected Ratios'!I$40))</f>
        <v>0.26533437003426907</v>
      </c>
      <c r="I116">
        <f>IF('LF Projected Ratios'!J$40&gt;=0,$B116+(1-$B116)*'LF Projected Ratios'!J$40,$B116*(1+'LF Projected Ratios'!J$40))</f>
        <v>0.26692910982692541</v>
      </c>
      <c r="J116">
        <f>IF('LF Projected Ratios'!K$40&gt;=0,$B116+(1-$B116)*'LF Projected Ratios'!K$40,$B116*(1+'LF Projected Ratios'!K$40))</f>
        <v>0.26852708122304125</v>
      </c>
      <c r="K116">
        <f>IF('LF Projected Ratios'!L$40&gt;=0,$B116+(1-$B116)*'LF Projected Ratios'!L$40,$B116*(1+'LF Projected Ratios'!L$40))</f>
        <v>0.2701105511452519</v>
      </c>
      <c r="L116">
        <f>IF('LF Projected Ratios'!M$40&gt;=0,$B116+(1-$B116)*'LF Projected Ratios'!M$40,$B116*(1+'LF Projected Ratios'!M$40))</f>
        <v>0.27147795977933786</v>
      </c>
      <c r="M116">
        <f>IF('LF Projected Ratios'!N$40&gt;=0,$B116+(1-$B116)*'LF Projected Ratios'!N$40,$B116*(1+'LF Projected Ratios'!N$40))</f>
        <v>0.27296709035672051</v>
      </c>
      <c r="N116">
        <f>IF('LF Projected Ratios'!O$40&gt;=0,$B116+(1-$B116)*'LF Projected Ratios'!O$40,$B116*(1+'LF Projected Ratios'!O$40))</f>
        <v>0.27444257664260852</v>
      </c>
      <c r="O116">
        <f>IF('LF Projected Ratios'!P$40&gt;=0,$B116+(1-$B116)*'LF Projected Ratios'!P$40,$B116*(1+'LF Projected Ratios'!P$40))</f>
        <v>0.27590460530736372</v>
      </c>
      <c r="P116">
        <f>IF('LF Projected Ratios'!Q$40&gt;=0,$B116+(1-$B116)*'LF Projected Ratios'!Q$40,$B116*(1+'LF Projected Ratios'!Q$40))</f>
        <v>0.27735335963163799</v>
      </c>
      <c r="Q116">
        <f>IF('LF Projected Ratios'!R$40&gt;=0,$B116+(1-$B116)*'LF Projected Ratios'!R$40,$B116*(1+'LF Projected Ratios'!R$40))</f>
        <v>0.27878901958296859</v>
      </c>
      <c r="R116">
        <f>IF('LF Projected Ratios'!S$40&gt;=0,$B116+(1-$B116)*'LF Projected Ratios'!S$40,$B116*(1+'LF Projected Ratios'!S$40))</f>
        <v>0.2802117618903025</v>
      </c>
      <c r="S116">
        <f>IF('LF Projected Ratios'!T$40&gt;=0,$B116+(1-$B116)*'LF Projected Ratios'!T$40,$B116*(1+'LF Projected Ratios'!T$40))</f>
        <v>0.28162176011652151</v>
      </c>
      <c r="T116">
        <f>IF('LF Projected Ratios'!U$40&gt;=0,$B116+(1-$B116)*'LF Projected Ratios'!U$40,$B116*(1+'LF Projected Ratios'!U$40))</f>
        <v>0.28301918472902426</v>
      </c>
      <c r="U116">
        <f>IF('LF Projected Ratios'!V$40&gt;=0,$B116+(1-$B116)*'LF Projected Ratios'!V$40,$B116*(1+'LF Projected Ratios'!V$40))</f>
        <v>0.28440420316842957</v>
      </c>
      <c r="V116">
        <f>IF('LF Projected Ratios'!W$40&gt;=0,$B116+(1-$B116)*'LF Projected Ratios'!W$40,$B116*(1+'LF Projected Ratios'!W$40))</f>
        <v>0.28577697991545892</v>
      </c>
      <c r="W116">
        <f>IF('LF Projected Ratios'!X$40&gt;=0,$B116+(1-$B116)*'LF Projected Ratios'!X$40,$B116*(1+'LF Projected Ratios'!X$40))</f>
        <v>0.28713767655605194</v>
      </c>
      <c r="X116">
        <f>IF('LF Projected Ratios'!Y$40&gt;=0,$B116+(1-$B116)*'LF Projected Ratios'!Y$40,$B116*(1+'LF Projected Ratios'!Y$40))</f>
        <v>0.28848645184477029</v>
      </c>
      <c r="Y116">
        <f>IF('LF Projected Ratios'!Z$40&gt;=0,$B116+(1-$B116)*'LF Projected Ratios'!Z$40,$B116*(1+'LF Projected Ratios'!Z$40))</f>
        <v>0.28982346176654411</v>
      </c>
      <c r="Z116">
        <f>IF('LF Projected Ratios'!AA$40&gt;=0,$B116+(1-$B116)*'LF Projected Ratios'!AA$40,$B116*(1+'LF Projected Ratios'!AA$40))</f>
        <v>0.29114885959680786</v>
      </c>
      <c r="AA116">
        <f>IF('LF Projected Ratios'!AB$40&gt;=0,$B116+(1-$B116)*'LF Projected Ratios'!AB$40,$B116*(1+'LF Projected Ratios'!AB$40))</f>
        <v>0.29246279596007629</v>
      </c>
      <c r="AB116">
        <f>IF('LF Projected Ratios'!AC$40&gt;=0,$B116+(1-$B116)*'LF Projected Ratios'!AC$40,$B116*(1+'LF Projected Ratios'!AC$40))</f>
        <v>0.29376541888700841</v>
      </c>
      <c r="AC116">
        <f>IF('LF Projected Ratios'!AD$40&gt;=0,$B116+(1-$B116)*'LF Projected Ratios'!AD$40,$B116*(1+'LF Projected Ratios'!AD$40))</f>
        <v>0.29505687387000318</v>
      </c>
      <c r="AD116">
        <f>IF('LF Projected Ratios'!AE$40&gt;=0,$B116+(1-$B116)*'LF Projected Ratios'!AE$40,$B116*(1+'LF Projected Ratios'!AE$40))</f>
        <v>0.29633730391737012</v>
      </c>
      <c r="AE116">
        <f>IF('LF Projected Ratios'!AF$40&gt;=0,$B116+(1-$B116)*'LF Projected Ratios'!AF$40,$B116*(1+'LF Projected Ratios'!AF$40))</f>
        <v>0.29760684960612099</v>
      </c>
      <c r="AF116">
        <f>IF('LF Projected Ratios'!AG$40&gt;=0,$B116+(1-$B116)*'LF Projected Ratios'!AG$40,$B116*(1+'LF Projected Ratios'!AG$40))</f>
        <v>0.29886564913341906</v>
      </c>
    </row>
    <row r="117" spans="1:32" x14ac:dyDescent="0.25">
      <c r="A117" t="s">
        <v>66</v>
      </c>
      <c r="B117">
        <f t="shared" si="0"/>
        <v>0.17535473215044517</v>
      </c>
      <c r="C117">
        <f>IF('LF Projected Ratios'!D$40&gt;=0,$B117+(1-$B117)*'LF Projected Ratios'!D$40,$B117*(1+'LF Projected Ratios'!D$40))</f>
        <v>0.17706932954523058</v>
      </c>
      <c r="D117">
        <f>IF('LF Projected Ratios'!E$40&gt;=0,$B117+(1-$B117)*'LF Projected Ratios'!E$40,$B117*(1+'LF Projected Ratios'!E$40))</f>
        <v>0.17882809569942201</v>
      </c>
      <c r="E117">
        <f>IF('LF Projected Ratios'!F$40&gt;=0,$B117+(1-$B117)*'LF Projected Ratios'!F$40,$B117*(1+'LF Projected Ratios'!F$40))</f>
        <v>0.18058467315493418</v>
      </c>
      <c r="F117">
        <f>IF('LF Projected Ratios'!G$40&gt;=0,$B117+(1-$B117)*'LF Projected Ratios'!G$40,$B117*(1+'LF Projected Ratios'!G$40))</f>
        <v>0.18232611086178058</v>
      </c>
      <c r="G117">
        <f>IF('LF Projected Ratios'!H$40&gt;=0,$B117+(1-$B117)*'LF Projected Ratios'!H$40,$B117*(1+'LF Projected Ratios'!H$40))</f>
        <v>0.18407270888832533</v>
      </c>
      <c r="H117">
        <f>IF('LF Projected Ratios'!I$40&gt;=0,$B117+(1-$B117)*'LF Projected Ratios'!I$40,$B117*(1+'LF Projected Ratios'!I$40))</f>
        <v>0.1858669159594149</v>
      </c>
      <c r="I117">
        <f>IF('LF Projected Ratios'!J$40&gt;=0,$B117+(1-$B117)*'LF Projected Ratios'!J$40,$B117*(1+'LF Projected Ratios'!J$40))</f>
        <v>0.18763415587466464</v>
      </c>
      <c r="J117">
        <f>IF('LF Projected Ratios'!K$40&gt;=0,$B117+(1-$B117)*'LF Projected Ratios'!K$40,$B117*(1+'LF Projected Ratios'!K$40))</f>
        <v>0.18940497695008243</v>
      </c>
      <c r="K117">
        <f>IF('LF Projected Ratios'!L$40&gt;=0,$B117+(1-$B117)*'LF Projected Ratios'!L$40,$B117*(1+'LF Projected Ratios'!L$40))</f>
        <v>0.19115972795335859</v>
      </c>
      <c r="L117">
        <f>IF('LF Projected Ratios'!M$40&gt;=0,$B117+(1-$B117)*'LF Projected Ratios'!M$40,$B117*(1+'LF Projected Ratios'!M$40))</f>
        <v>0.19267504670927216</v>
      </c>
      <c r="M117">
        <f>IF('LF Projected Ratios'!N$40&gt;=0,$B117+(1-$B117)*'LF Projected Ratios'!N$40,$B117*(1+'LF Projected Ratios'!N$40))</f>
        <v>0.19432525385120719</v>
      </c>
      <c r="N117">
        <f>IF('LF Projected Ratios'!O$40&gt;=0,$B117+(1-$B117)*'LF Projected Ratios'!O$40,$B117*(1+'LF Projected Ratios'!O$40))</f>
        <v>0.19596034082328409</v>
      </c>
      <c r="O117">
        <f>IF('LF Projected Ratios'!P$40&gt;=0,$B117+(1-$B117)*'LF Projected Ratios'!P$40,$B117*(1+'LF Projected Ratios'!P$40))</f>
        <v>0.19758051448766037</v>
      </c>
      <c r="P117">
        <f>IF('LF Projected Ratios'!Q$40&gt;=0,$B117+(1-$B117)*'LF Projected Ratios'!Q$40,$B117*(1+'LF Projected Ratios'!Q$40))</f>
        <v>0.19918597795012496</v>
      </c>
      <c r="Q117">
        <f>IF('LF Projected Ratios'!R$40&gt;=0,$B117+(1-$B117)*'LF Projected Ratios'!R$40,$B117*(1+'LF Projected Ratios'!R$40))</f>
        <v>0.20077693064497865</v>
      </c>
      <c r="R117">
        <f>IF('LF Projected Ratios'!S$40&gt;=0,$B117+(1-$B117)*'LF Projected Ratios'!S$40,$B117*(1+'LF Projected Ratios'!S$40))</f>
        <v>0.20235356841761928</v>
      </c>
      <c r="S117">
        <f>IF('LF Projected Ratios'!T$40&gt;=0,$B117+(1-$B117)*'LF Projected Ratios'!T$40,$B117*(1+'LF Projected Ratios'!T$40))</f>
        <v>0.20391608360491198</v>
      </c>
      <c r="T117">
        <f>IF('LF Projected Ratios'!U$40&gt;=0,$B117+(1-$B117)*'LF Projected Ratios'!U$40,$B117*(1+'LF Projected Ratios'!U$40))</f>
        <v>0.20546466511340608</v>
      </c>
      <c r="U117">
        <f>IF('LF Projected Ratios'!V$40&gt;=0,$B117+(1-$B117)*'LF Projected Ratios'!V$40,$B117*(1+'LF Projected Ratios'!V$40))</f>
        <v>0.20699949849546956</v>
      </c>
      <c r="V117">
        <f>IF('LF Projected Ratios'!W$40&gt;=0,$B117+(1-$B117)*'LF Projected Ratios'!W$40,$B117*(1+'LF Projected Ratios'!W$40))</f>
        <v>0.2085207660234065</v>
      </c>
      <c r="W117">
        <f>IF('LF Projected Ratios'!X$40&gt;=0,$B117+(1-$B117)*'LF Projected Ratios'!X$40,$B117*(1+'LF Projected Ratios'!X$40))</f>
        <v>0.21002864676161573</v>
      </c>
      <c r="X117">
        <f>IF('LF Projected Ratios'!Y$40&gt;=0,$B117+(1-$B117)*'LF Projected Ratios'!Y$40,$B117*(1+'LF Projected Ratios'!Y$40))</f>
        <v>0.211523316636853</v>
      </c>
      <c r="Y117">
        <f>IF('LF Projected Ratios'!Z$40&gt;=0,$B117+(1-$B117)*'LF Projected Ratios'!Z$40,$B117*(1+'LF Projected Ratios'!Z$40))</f>
        <v>0.21300494850665661</v>
      </c>
      <c r="Z117">
        <f>IF('LF Projected Ratios'!AA$40&gt;=0,$B117+(1-$B117)*'LF Projected Ratios'!AA$40,$B117*(1+'LF Projected Ratios'!AA$40))</f>
        <v>0.21447371222598793</v>
      </c>
      <c r="AA117">
        <f>IF('LF Projected Ratios'!AB$40&gt;=0,$B117+(1-$B117)*'LF Projected Ratios'!AB$40,$B117*(1+'LF Projected Ratios'!AB$40))</f>
        <v>0.21592977471214325</v>
      </c>
      <c r="AB117">
        <f>IF('LF Projected Ratios'!AC$40&gt;=0,$B117+(1-$B117)*'LF Projected Ratios'!AC$40,$B117*(1+'LF Projected Ratios'!AC$40))</f>
        <v>0.21737330000799074</v>
      </c>
      <c r="AC117">
        <f>IF('LF Projected Ratios'!AD$40&gt;=0,$B117+(1-$B117)*'LF Projected Ratios'!AD$40,$B117*(1+'LF Projected Ratios'!AD$40))</f>
        <v>0.21880444934357915</v>
      </c>
      <c r="AD117">
        <f>IF('LF Projected Ratios'!AE$40&gt;=0,$B117+(1-$B117)*'LF Projected Ratios'!AE$40,$B117*(1+'LF Projected Ratios'!AE$40))</f>
        <v>0.2202233811961686</v>
      </c>
      <c r="AE117">
        <f>IF('LF Projected Ratios'!AF$40&gt;=0,$B117+(1-$B117)*'LF Projected Ratios'!AF$40,$B117*(1+'LF Projected Ratios'!AF$40))</f>
        <v>0.22163025134873229</v>
      </c>
      <c r="AF117">
        <f>IF('LF Projected Ratios'!AG$40&gt;=0,$B117+(1-$B117)*'LF Projected Ratios'!AG$40,$B117*(1+'LF Projected Ratios'!AG$40))</f>
        <v>0.22302521294697097</v>
      </c>
    </row>
    <row r="118" spans="1:32" x14ac:dyDescent="0.25">
      <c r="A118" t="s">
        <v>68</v>
      </c>
      <c r="B118">
        <f t="shared" si="0"/>
        <v>0.17078796206891467</v>
      </c>
      <c r="C118">
        <f>IF('LF Projected Ratios'!D$40&gt;=0,$B118+(1-$B118)*'LF Projected Ratios'!D$40,$B118*(1+'LF Projected Ratios'!D$40))</f>
        <v>0.17251205466410885</v>
      </c>
      <c r="D118">
        <f>IF('LF Projected Ratios'!E$40&gt;=0,$B118+(1-$B118)*'LF Projected Ratios'!E$40,$B118*(1+'LF Projected Ratios'!E$40))</f>
        <v>0.17428056061911709</v>
      </c>
      <c r="E118">
        <f>IF('LF Projected Ratios'!F$40&gt;=0,$B118+(1-$B118)*'LF Projected Ratios'!F$40,$B118*(1+'LF Projected Ratios'!F$40))</f>
        <v>0.17604686575473907</v>
      </c>
      <c r="F118">
        <f>IF('LF Projected Ratios'!G$40&gt;=0,$B118+(1-$B118)*'LF Projected Ratios'!G$40,$B118*(1+'LF Projected Ratios'!G$40))</f>
        <v>0.17779794729988604</v>
      </c>
      <c r="G118">
        <f>IF('LF Projected Ratios'!H$40&gt;=0,$B118+(1-$B118)*'LF Projected Ratios'!H$40,$B118*(1+'LF Projected Ratios'!H$40))</f>
        <v>0.17955421774185965</v>
      </c>
      <c r="H118">
        <f>IF('LF Projected Ratios'!I$40&gt;=0,$B118+(1-$B118)*'LF Projected Ratios'!I$40,$B118*(1+'LF Projected Ratios'!I$40))</f>
        <v>0.18135836088060373</v>
      </c>
      <c r="I118">
        <f>IF('LF Projected Ratios'!J$40&gt;=0,$B118+(1-$B118)*'LF Projected Ratios'!J$40,$B118*(1+'LF Projected Ratios'!J$40))</f>
        <v>0.1831353875231731</v>
      </c>
      <c r="J118">
        <f>IF('LF Projected Ratios'!K$40&gt;=0,$B118+(1-$B118)*'LF Projected Ratios'!K$40,$B118*(1+'LF Projected Ratios'!K$40))</f>
        <v>0.18491601515787431</v>
      </c>
      <c r="K118">
        <f>IF('LF Projected Ratios'!L$40&gt;=0,$B118+(1-$B118)*'LF Projected Ratios'!L$40,$B118*(1+'LF Projected Ratios'!L$40))</f>
        <v>0.18668048372662344</v>
      </c>
      <c r="L118">
        <f>IF('LF Projected Ratios'!M$40&gt;=0,$B118+(1-$B118)*'LF Projected Ratios'!M$40,$B118*(1+'LF Projected Ratios'!M$40))</f>
        <v>0.18820419410573341</v>
      </c>
      <c r="M118">
        <f>IF('LF Projected Ratios'!N$40&gt;=0,$B118+(1-$B118)*'LF Projected Ratios'!N$40,$B118*(1+'LF Projected Ratios'!N$40))</f>
        <v>0.18986353986386856</v>
      </c>
      <c r="N118">
        <f>IF('LF Projected Ratios'!O$40&gt;=0,$B118+(1-$B118)*'LF Projected Ratios'!O$40,$B118*(1+'LF Projected Ratios'!O$40))</f>
        <v>0.19150768171876101</v>
      </c>
      <c r="O118">
        <f>IF('LF Projected Ratios'!P$40&gt;=0,$B118+(1-$B118)*'LF Projected Ratios'!P$40,$B118*(1+'LF Projected Ratios'!P$40))</f>
        <v>0.19313682767814197</v>
      </c>
      <c r="P118">
        <f>IF('LF Projected Ratios'!Q$40&gt;=0,$B118+(1-$B118)*'LF Projected Ratios'!Q$40,$B118*(1+'LF Projected Ratios'!Q$40))</f>
        <v>0.19475118197257177</v>
      </c>
      <c r="Q118">
        <f>IF('LF Projected Ratios'!R$40&gt;=0,$B118+(1-$B118)*'LF Projected Ratios'!R$40,$B118*(1+'LF Projected Ratios'!R$40))</f>
        <v>0.19635094514079049</v>
      </c>
      <c r="R118">
        <f>IF('LF Projected Ratios'!S$40&gt;=0,$B118+(1-$B118)*'LF Projected Ratios'!S$40,$B118*(1+'LF Projected Ratios'!S$40))</f>
        <v>0.19793631411276036</v>
      </c>
      <c r="S118">
        <f>IF('LF Projected Ratios'!T$40&gt;=0,$B118+(1-$B118)*'LF Projected Ratios'!T$40,$B118*(1+'LF Projected Ratios'!T$40))</f>
        <v>0.19950748229048115</v>
      </c>
      <c r="T118">
        <f>IF('LF Projected Ratios'!U$40&gt;=0,$B118+(1-$B118)*'LF Projected Ratios'!U$40,$B118*(1+'LF Projected Ratios'!U$40))</f>
        <v>0.2010646396266402</v>
      </c>
      <c r="U118">
        <f>IF('LF Projected Ratios'!V$40&gt;=0,$B118+(1-$B118)*'LF Projected Ratios'!V$40,$B118*(1+'LF Projected Ratios'!V$40))</f>
        <v>0.20260797270116856</v>
      </c>
      <c r="V118">
        <f>IF('LF Projected Ratios'!W$40&gt;=0,$B118+(1-$B118)*'LF Projected Ratios'!W$40,$B118*(1+'LF Projected Ratios'!W$40))</f>
        <v>0.20413766479576881</v>
      </c>
      <c r="W118">
        <f>IF('LF Projected Ratios'!X$40&gt;=0,$B118+(1-$B118)*'LF Projected Ratios'!X$40,$B118*(1+'LF Projected Ratios'!X$40))</f>
        <v>0.20565389596647338</v>
      </c>
      <c r="X118">
        <f>IF('LF Projected Ratios'!Y$40&gt;=0,$B118+(1-$B118)*'LF Projected Ratios'!Y$40,$B118*(1+'LF Projected Ratios'!Y$40))</f>
        <v>0.20715684311429575</v>
      </c>
      <c r="Y118">
        <f>IF('LF Projected Ratios'!Z$40&gt;=0,$B118+(1-$B118)*'LF Projected Ratios'!Z$40,$B118*(1+'LF Projected Ratios'!Z$40))</f>
        <v>0.20864668005403508</v>
      </c>
      <c r="Z118">
        <f>IF('LF Projected Ratios'!AA$40&gt;=0,$B118+(1-$B118)*'LF Projected Ratios'!AA$40,$B118*(1+'LF Projected Ratios'!AA$40))</f>
        <v>0.21012357758128575</v>
      </c>
      <c r="AA118">
        <f>IF('LF Projected Ratios'!AB$40&gt;=0,$B118+(1-$B118)*'LF Projected Ratios'!AB$40,$B118*(1+'LF Projected Ratios'!AB$40))</f>
        <v>0.21158770353770864</v>
      </c>
      <c r="AB118">
        <f>IF('LF Projected Ratios'!AC$40&gt;=0,$B118+(1-$B118)*'LF Projected Ratios'!AC$40,$B118*(1+'LF Projected Ratios'!AC$40))</f>
        <v>0.21303922287461841</v>
      </c>
      <c r="AC118">
        <f>IF('LF Projected Ratios'!AD$40&gt;=0,$B118+(1-$B118)*'LF Projected Ratios'!AD$40,$B118*(1+'LF Projected Ratios'!AD$40))</f>
        <v>0.21447829771493324</v>
      </c>
      <c r="AD118">
        <f>IF('LF Projected Ratios'!AE$40&gt;=0,$B118+(1-$B118)*'LF Projected Ratios'!AE$40,$B118*(1+'LF Projected Ratios'!AE$40))</f>
        <v>0.21590508741353817</v>
      </c>
      <c r="AE118">
        <f>IF('LF Projected Ratios'!AF$40&gt;=0,$B118+(1-$B118)*'LF Projected Ratios'!AF$40,$B118*(1+'LF Projected Ratios'!AF$40))</f>
        <v>0.21731974861611064</v>
      </c>
      <c r="AF118">
        <f>IF('LF Projected Ratios'!AG$40&gt;=0,$B118+(1-$B118)*'LF Projected Ratios'!AG$40,$B118*(1+'LF Projected Ratios'!AG$40))</f>
        <v>0.21872243531645089</v>
      </c>
    </row>
    <row r="119" spans="1:32" x14ac:dyDescent="0.25">
      <c r="A119" t="s">
        <v>70</v>
      </c>
      <c r="B119">
        <f t="shared" si="0"/>
        <v>0.13974934477149542</v>
      </c>
      <c r="C119">
        <f>IF('LF Projected Ratios'!D$40&gt;=0,$B119+(1-$B119)*'LF Projected Ratios'!D$40,$B119*(1+'LF Projected Ratios'!D$40))</f>
        <v>0.14153797266984447</v>
      </c>
      <c r="D119">
        <f>IF('LF Projected Ratios'!E$40&gt;=0,$B119+(1-$B119)*'LF Projected Ratios'!E$40,$B119*(1+'LF Projected Ratios'!E$40))</f>
        <v>0.14337267638491258</v>
      </c>
      <c r="E119">
        <f>IF('LF Projected Ratios'!F$40&gt;=0,$B119+(1-$B119)*'LF Projected Ratios'!F$40,$B119*(1+'LF Projected Ratios'!F$40))</f>
        <v>0.1452050969007114</v>
      </c>
      <c r="F119">
        <f>IF('LF Projected Ratios'!G$40&gt;=0,$B119+(1-$B119)*'LF Projected Ratios'!G$40,$B119*(1+'LF Projected Ratios'!G$40))</f>
        <v>0.14702172398481606</v>
      </c>
      <c r="G119">
        <f>IF('LF Projected Ratios'!H$40&gt;=0,$B119+(1-$B119)*'LF Projected Ratios'!H$40,$B119*(1+'LF Projected Ratios'!H$40))</f>
        <v>0.14884373419373179</v>
      </c>
      <c r="H119">
        <f>IF('LF Projected Ratios'!I$40&gt;=0,$B119+(1-$B119)*'LF Projected Ratios'!I$40,$B119*(1+'LF Projected Ratios'!I$40))</f>
        <v>0.15071540904435615</v>
      </c>
      <c r="I119">
        <f>IF('LF Projected Ratios'!J$40&gt;=0,$B119+(1-$B119)*'LF Projected Ratios'!J$40,$B119*(1+'LF Projected Ratios'!J$40))</f>
        <v>0.15255895238876171</v>
      </c>
      <c r="J119">
        <f>IF('LF Projected Ratios'!K$40&gt;=0,$B119+(1-$B119)*'LF Projected Ratios'!K$40,$B119*(1+'LF Projected Ratios'!K$40))</f>
        <v>0.15440623151569233</v>
      </c>
      <c r="K119">
        <f>IF('LF Projected Ratios'!L$40&gt;=0,$B119+(1-$B119)*'LF Projected Ratios'!L$40,$B119*(1+'LF Projected Ratios'!L$40))</f>
        <v>0.15623674671923871</v>
      </c>
      <c r="L119">
        <f>IF('LF Projected Ratios'!M$40&gt;=0,$B119+(1-$B119)*'LF Projected Ratios'!M$40,$B119*(1+'LF Projected Ratios'!M$40))</f>
        <v>0.15781749180258103</v>
      </c>
      <c r="M119">
        <f>IF('LF Projected Ratios'!N$40&gt;=0,$B119+(1-$B119)*'LF Projected Ratios'!N$40,$B119*(1+'LF Projected Ratios'!N$40))</f>
        <v>0.15953894929522422</v>
      </c>
      <c r="N119">
        <f>IF('LF Projected Ratios'!O$40&gt;=0,$B119+(1-$B119)*'LF Projected Ratios'!O$40,$B119*(1+'LF Projected Ratios'!O$40))</f>
        <v>0.16124463378032741</v>
      </c>
      <c r="O119">
        <f>IF('LF Projected Ratios'!P$40&gt;=0,$B119+(1-$B119)*'LF Projected Ratios'!P$40,$B119*(1+'LF Projected Ratios'!P$40))</f>
        <v>0.16293476105165486</v>
      </c>
      <c r="P119">
        <f>IF('LF Projected Ratios'!Q$40&gt;=0,$B119+(1-$B119)*'LF Projected Ratios'!Q$40,$B119*(1+'LF Projected Ratios'!Q$40))</f>
        <v>0.16460954298441499</v>
      </c>
      <c r="Q119">
        <f>IF('LF Projected Ratios'!R$40&gt;=0,$B119+(1-$B119)*'LF Projected Ratios'!R$40,$B119*(1+'LF Projected Ratios'!R$40))</f>
        <v>0.16626918762380571</v>
      </c>
      <c r="R119">
        <f>IF('LF Projected Ratios'!S$40&gt;=0,$B119+(1-$B119)*'LF Projected Ratios'!S$40,$B119*(1+'LF Projected Ratios'!S$40))</f>
        <v>0.16791389927116529</v>
      </c>
      <c r="S119">
        <f>IF('LF Projected Ratios'!T$40&gt;=0,$B119+(1-$B119)*'LF Projected Ratios'!T$40,$B119*(1+'LF Projected Ratios'!T$40))</f>
        <v>0.16954387856781269</v>
      </c>
      <c r="T119">
        <f>IF('LF Projected Ratios'!U$40&gt;=0,$B119+(1-$B119)*'LF Projected Ratios'!U$40,$B119*(1+'LF Projected Ratios'!U$40))</f>
        <v>0.17115932257664176</v>
      </c>
      <c r="U119">
        <f>IF('LF Projected Ratios'!V$40&gt;=0,$B119+(1-$B119)*'LF Projected Ratios'!V$40,$B119*(1+'LF Projected Ratios'!V$40))</f>
        <v>0.17276042486154272</v>
      </c>
      <c r="V119">
        <f>IF('LF Projected Ratios'!W$40&gt;=0,$B119+(1-$B119)*'LF Projected Ratios'!W$40,$B119*(1+'LF Projected Ratios'!W$40))</f>
        <v>0.17434737556471991</v>
      </c>
      <c r="W119">
        <f>IF('LF Projected Ratios'!X$40&gt;=0,$B119+(1-$B119)*'LF Projected Ratios'!X$40,$B119*(1+'LF Projected Ratios'!X$40))</f>
        <v>0.17592036148196594</v>
      </c>
      <c r="X119">
        <f>IF('LF Projected Ratios'!Y$40&gt;=0,$B119+(1-$B119)*'LF Projected Ratios'!Y$40,$B119*(1+'LF Projected Ratios'!Y$40))</f>
        <v>0.17747956613595753</v>
      </c>
      <c r="Y119">
        <f>IF('LF Projected Ratios'!Z$40&gt;=0,$B119+(1-$B119)*'LF Projected Ratios'!Z$40,$B119*(1+'LF Projected Ratios'!Z$40))</f>
        <v>0.17902516984763556</v>
      </c>
      <c r="Z119">
        <f>IF('LF Projected Ratios'!AA$40&gt;=0,$B119+(1-$B119)*'LF Projected Ratios'!AA$40,$B119*(1+'LF Projected Ratios'!AA$40))</f>
        <v>0.18055734980572286</v>
      </c>
      <c r="AA119">
        <f>IF('LF Projected Ratios'!AB$40&gt;=0,$B119+(1-$B119)*'LF Projected Ratios'!AB$40,$B119*(1+'LF Projected Ratios'!AB$40))</f>
        <v>0.1820762801344388</v>
      </c>
      <c r="AB119">
        <f>IF('LF Projected Ratios'!AC$40&gt;=0,$B119+(1-$B119)*'LF Projected Ratios'!AC$40,$B119*(1+'LF Projected Ratios'!AC$40))</f>
        <v>0.18358213195946649</v>
      </c>
      <c r="AC119">
        <f>IF('LF Projected Ratios'!AD$40&gt;=0,$B119+(1-$B119)*'LF Projected Ratios'!AD$40,$B119*(1+'LF Projected Ratios'!AD$40))</f>
        <v>0.18507507347222174</v>
      </c>
      <c r="AD119">
        <f>IF('LF Projected Ratios'!AE$40&gt;=0,$B119+(1-$B119)*'LF Projected Ratios'!AE$40,$B119*(1+'LF Projected Ratios'!AE$40))</f>
        <v>0.18655526999247557</v>
      </c>
      <c r="AE119">
        <f>IF('LF Projected Ratios'!AF$40&gt;=0,$B119+(1-$B119)*'LF Projected Ratios'!AF$40,$B119*(1+'LF Projected Ratios'!AF$40))</f>
        <v>0.18802288402938183</v>
      </c>
      <c r="AF119">
        <f>IF('LF Projected Ratios'!AG$40&gt;=0,$B119+(1-$B119)*'LF Projected Ratios'!AG$40,$B119*(1+'LF Projected Ratios'!AG$40))</f>
        <v>0.18947807534095357</v>
      </c>
    </row>
    <row r="120" spans="1:32" x14ac:dyDescent="0.25">
      <c r="A120" t="s">
        <v>72</v>
      </c>
      <c r="B120">
        <f t="shared" si="0"/>
        <v>0.11583890951920756</v>
      </c>
      <c r="C120">
        <f>IF('LF Projected Ratios'!D$40&gt;=0,$B120+(1-$B120)*'LF Projected Ratios'!D$40,$B120*(1+'LF Projected Ratios'!D$40))</f>
        <v>0.11767725184822164</v>
      </c>
      <c r="D120">
        <f>IF('LF Projected Ratios'!E$40&gt;=0,$B120+(1-$B120)*'LF Projected Ratios'!E$40,$B120*(1+'LF Projected Ratios'!E$40))</f>
        <v>0.11956295065886989</v>
      </c>
      <c r="E120">
        <f>IF('LF Projected Ratios'!F$40&gt;=0,$B120+(1-$B120)*'LF Projected Ratios'!F$40,$B120*(1+'LF Projected Ratios'!F$40))</f>
        <v>0.12144630280934017</v>
      </c>
      <c r="F120">
        <f>IF('LF Projected Ratios'!G$40&gt;=0,$B120+(1-$B120)*'LF Projected Ratios'!G$40,$B120*(1+'LF Projected Ratios'!G$40))</f>
        <v>0.12331342255393633</v>
      </c>
      <c r="G120">
        <f>IF('LF Projected Ratios'!H$40&gt;=0,$B120+(1-$B120)*'LF Projected Ratios'!H$40,$B120*(1+'LF Projected Ratios'!H$40))</f>
        <v>0.12518607504584772</v>
      </c>
      <c r="H120">
        <f>IF('LF Projected Ratios'!I$40&gt;=0,$B120+(1-$B120)*'LF Projected Ratios'!I$40,$B120*(1+'LF Projected Ratios'!I$40))</f>
        <v>0.1271097725948068</v>
      </c>
      <c r="I120">
        <f>IF('LF Projected Ratios'!J$40&gt;=0,$B120+(1-$B120)*'LF Projected Ratios'!J$40,$B120*(1+'LF Projected Ratios'!J$40))</f>
        <v>0.12900455672990896</v>
      </c>
      <c r="J120">
        <f>IF('LF Projected Ratios'!K$40&gt;=0,$B120+(1-$B120)*'LF Projected Ratios'!K$40,$B120*(1+'LF Projected Ratios'!K$40))</f>
        <v>0.13090318048260524</v>
      </c>
      <c r="K120">
        <f>IF('LF Projected Ratios'!L$40&gt;=0,$B120+(1-$B120)*'LF Projected Ratios'!L$40,$B120*(1+'LF Projected Ratios'!L$40))</f>
        <v>0.13278457436318222</v>
      </c>
      <c r="L120">
        <f>IF('LF Projected Ratios'!M$40&gt;=0,$B120+(1-$B120)*'LF Projected Ratios'!M$40,$B120*(1+'LF Projected Ratios'!M$40))</f>
        <v>0.13440925583034002</v>
      </c>
      <c r="M120">
        <f>IF('LF Projected Ratios'!N$40&gt;=0,$B120+(1-$B120)*'LF Projected Ratios'!N$40,$B120*(1+'LF Projected Ratios'!N$40))</f>
        <v>0.13617856077031412</v>
      </c>
      <c r="N120">
        <f>IF('LF Projected Ratios'!O$40&gt;=0,$B120+(1-$B120)*'LF Projected Ratios'!O$40,$B120*(1+'LF Projected Ratios'!O$40))</f>
        <v>0.13793165429625209</v>
      </c>
      <c r="O120">
        <f>IF('LF Projected Ratios'!P$40&gt;=0,$B120+(1-$B120)*'LF Projected Ratios'!P$40,$B120*(1+'LF Projected Ratios'!P$40))</f>
        <v>0.13966875819984781</v>
      </c>
      <c r="P120">
        <f>IF('LF Projected Ratios'!Q$40&gt;=0,$B120+(1-$B120)*'LF Projected Ratios'!Q$40,$B120*(1+'LF Projected Ratios'!Q$40))</f>
        <v>0.14139009024532401</v>
      </c>
      <c r="Q120">
        <f>IF('LF Projected Ratios'!R$40&gt;=0,$B120+(1-$B120)*'LF Projected Ratios'!R$40,$B120*(1+'LF Projected Ratios'!R$40))</f>
        <v>0.14309586426043885</v>
      </c>
      <c r="R120">
        <f>IF('LF Projected Ratios'!S$40&gt;=0,$B120+(1-$B120)*'LF Projected Ratios'!S$40,$B120*(1+'LF Projected Ratios'!S$40))</f>
        <v>0.14478629022503126</v>
      </c>
      <c r="S120">
        <f>IF('LF Projected Ratios'!T$40&gt;=0,$B120+(1-$B120)*'LF Projected Ratios'!T$40,$B120*(1+'LF Projected Ratios'!T$40))</f>
        <v>0.14646157435719165</v>
      </c>
      <c r="T120">
        <f>IF('LF Projected Ratios'!U$40&gt;=0,$B120+(1-$B120)*'LF Projected Ratios'!U$40,$B120*(1+'LF Projected Ratios'!U$40))</f>
        <v>0.14812191919712389</v>
      </c>
      <c r="U120">
        <f>IF('LF Projected Ratios'!V$40&gt;=0,$B120+(1-$B120)*'LF Projected Ratios'!V$40,$B120*(1+'LF Projected Ratios'!V$40))</f>
        <v>0.14976752368877438</v>
      </c>
      <c r="V120">
        <f>IF('LF Projected Ratios'!W$40&gt;=0,$B120+(1-$B120)*'LF Projected Ratios'!W$40,$B120*(1+'LF Projected Ratios'!W$40))</f>
        <v>0.15139858325929886</v>
      </c>
      <c r="W120">
        <f>IF('LF Projected Ratios'!X$40&gt;=0,$B120+(1-$B120)*'LF Projected Ratios'!X$40,$B120*(1+'LF Projected Ratios'!X$40))</f>
        <v>0.15301528989642868</v>
      </c>
      <c r="X120">
        <f>IF('LF Projected Ratios'!Y$40&gt;=0,$B120+(1-$B120)*'LF Projected Ratios'!Y$40,$B120*(1+'LF Projected Ratios'!Y$40))</f>
        <v>0.15461783222380387</v>
      </c>
      <c r="Y120">
        <f>IF('LF Projected Ratios'!Z$40&gt;=0,$B120+(1-$B120)*'LF Projected Ratios'!Z$40,$B120*(1+'LF Projected Ratios'!Z$40))</f>
        <v>0.15620639557433735</v>
      </c>
      <c r="Z120">
        <f>IF('LF Projected Ratios'!AA$40&gt;=0,$B120+(1-$B120)*'LF Projected Ratios'!AA$40,$B120*(1+'LF Projected Ratios'!AA$40))</f>
        <v>0.15778116206166476</v>
      </c>
      <c r="AA120">
        <f>IF('LF Projected Ratios'!AB$40&gt;=0,$B120+(1-$B120)*'LF Projected Ratios'!AB$40,$B120*(1+'LF Projected Ratios'!AB$40))</f>
        <v>0.15934231064974119</v>
      </c>
      <c r="AB120">
        <f>IF('LF Projected Ratios'!AC$40&gt;=0,$B120+(1-$B120)*'LF Projected Ratios'!AC$40,$B120*(1+'LF Projected Ratios'!AC$40))</f>
        <v>0.16089001722064211</v>
      </c>
      <c r="AC120">
        <f>IF('LF Projected Ratios'!AD$40&gt;=0,$B120+(1-$B120)*'LF Projected Ratios'!AD$40,$B120*(1+'LF Projected Ratios'!AD$40))</f>
        <v>0.16242445464061839</v>
      </c>
      <c r="AD120">
        <f>IF('LF Projected Ratios'!AE$40&gt;=0,$B120+(1-$B120)*'LF Projected Ratios'!AE$40,$B120*(1+'LF Projected Ratios'!AE$40))</f>
        <v>0.16394579282445954</v>
      </c>
      <c r="AE120">
        <f>IF('LF Projected Ratios'!AF$40&gt;=0,$B120+(1-$B120)*'LF Projected Ratios'!AF$40,$B120*(1+'LF Projected Ratios'!AF$40))</f>
        <v>0.1654541987982176</v>
      </c>
      <c r="AF120">
        <f>IF('LF Projected Ratios'!AG$40&gt;=0,$B120+(1-$B120)*'LF Projected Ratios'!AG$40,$B120*(1+'LF Projected Ratios'!AG$40))</f>
        <v>0.16694983676033653</v>
      </c>
    </row>
    <row r="121" spans="1:32" x14ac:dyDescent="0.25">
      <c r="A121" t="s">
        <v>74</v>
      </c>
      <c r="B121">
        <f t="shared" si="0"/>
        <v>0.20689235879484386</v>
      </c>
      <c r="C121">
        <f>IF('LF Projected Ratios'!D$40&gt;=0,$B121+(1-$B121)*'LF Projected Ratios'!D$40,$B121*(1+'LF Projected Ratios'!D$40))</f>
        <v>0.20854138334929367</v>
      </c>
      <c r="D121">
        <f>IF('LF Projected Ratios'!E$40&gt;=0,$B121+(1-$B121)*'LF Projected Ratios'!E$40,$B121*(1+'LF Projected Ratios'!E$40))</f>
        <v>0.21023288747884472</v>
      </c>
      <c r="E121">
        <f>IF('LF Projected Ratios'!F$40&gt;=0,$B121+(1-$B121)*'LF Projected Ratios'!F$40,$B121*(1+'LF Projected Ratios'!F$40))</f>
        <v>0.21192228661402479</v>
      </c>
      <c r="F121">
        <f>IF('LF Projected Ratios'!G$40&gt;=0,$B121+(1-$B121)*'LF Projected Ratios'!G$40,$B121*(1+'LF Projected Ratios'!G$40))</f>
        <v>0.21359712500312308</v>
      </c>
      <c r="G121">
        <f>IF('LF Projected Ratios'!H$40&gt;=0,$B121+(1-$B121)*'LF Projected Ratios'!H$40,$B121*(1+'LF Projected Ratios'!H$40))</f>
        <v>0.21527692636132259</v>
      </c>
      <c r="H121">
        <f>IF('LF Projected Ratios'!I$40&gt;=0,$B121+(1-$B121)*'LF Projected Ratios'!I$40,$B121*(1+'LF Projected Ratios'!I$40))</f>
        <v>0.21700251600994358</v>
      </c>
      <c r="I121">
        <f>IF('LF Projected Ratios'!J$40&gt;=0,$B121+(1-$B121)*'LF Projected Ratios'!J$40,$B121*(1+'LF Projected Ratios'!J$40))</f>
        <v>0.21870216983113427</v>
      </c>
      <c r="J121">
        <f>IF('LF Projected Ratios'!K$40&gt;=0,$B121+(1-$B121)*'LF Projected Ratios'!K$40,$B121*(1+'LF Projected Ratios'!K$40))</f>
        <v>0.22040526785506814</v>
      </c>
      <c r="K121">
        <f>IF('LF Projected Ratios'!L$40&gt;=0,$B121+(1-$B121)*'LF Projected Ratios'!L$40,$B121*(1+'LF Projected Ratios'!L$40))</f>
        <v>0.22209291038861459</v>
      </c>
      <c r="L121">
        <f>IF('LF Projected Ratios'!M$40&gt;=0,$B121+(1-$B121)*'LF Projected Ratios'!M$40,$B121*(1+'LF Projected Ratios'!M$40))</f>
        <v>0.22355027749060566</v>
      </c>
      <c r="M121">
        <f>IF('LF Projected Ratios'!N$40&gt;=0,$B121+(1-$B121)*'LF Projected Ratios'!N$40,$B121*(1+'LF Projected Ratios'!N$40))</f>
        <v>0.22513737432468192</v>
      </c>
      <c r="N121">
        <f>IF('LF Projected Ratios'!O$40&gt;=0,$B121+(1-$B121)*'LF Projected Ratios'!O$40,$B121*(1+'LF Projected Ratios'!O$40))</f>
        <v>0.2267099292427146</v>
      </c>
      <c r="O121">
        <f>IF('LF Projected Ratios'!P$40&gt;=0,$B121+(1-$B121)*'LF Projected Ratios'!P$40,$B121*(1+'LF Projected Ratios'!P$40))</f>
        <v>0.2282681411956517</v>
      </c>
      <c r="P121">
        <f>IF('LF Projected Ratios'!Q$40&gt;=0,$B121+(1-$B121)*'LF Projected Ratios'!Q$40,$B121*(1+'LF Projected Ratios'!Q$40))</f>
        <v>0.22981220552173068</v>
      </c>
      <c r="Q121">
        <f>IF('LF Projected Ratios'!R$40&gt;=0,$B121+(1-$B121)*'LF Projected Ratios'!R$40,$B121*(1+'LF Projected Ratios'!R$40))</f>
        <v>0.23134231402811281</v>
      </c>
      <c r="R121">
        <f>IF('LF Projected Ratios'!S$40&gt;=0,$B121+(1-$B121)*'LF Projected Ratios'!S$40,$B121*(1+'LF Projected Ratios'!S$40))</f>
        <v>0.23285865507031001</v>
      </c>
      <c r="S121">
        <f>IF('LF Projected Ratios'!T$40&gt;=0,$B121+(1-$B121)*'LF Projected Ratios'!T$40,$B121*(1+'LF Projected Ratios'!T$40))</f>
        <v>0.23436141362948121</v>
      </c>
      <c r="T121">
        <f>IF('LF Projected Ratios'!U$40&gt;=0,$B121+(1-$B121)*'LF Projected Ratios'!U$40,$B121*(1+'LF Projected Ratios'!U$40))</f>
        <v>0.2358507713876582</v>
      </c>
      <c r="U121">
        <f>IF('LF Projected Ratios'!V$40&gt;=0,$B121+(1-$B121)*'LF Projected Ratios'!V$40,$B121*(1+'LF Projected Ratios'!V$40))</f>
        <v>0.23732690680096827</v>
      </c>
      <c r="V121">
        <f>IF('LF Projected Ratios'!W$40&gt;=0,$B121+(1-$B121)*'LF Projected Ratios'!W$40,$B121*(1+'LF Projected Ratios'!W$40))</f>
        <v>0.23878999517091715</v>
      </c>
      <c r="W121">
        <f>IF('LF Projected Ratios'!X$40&gt;=0,$B121+(1-$B121)*'LF Projected Ratios'!X$40,$B121*(1+'LF Projected Ratios'!X$40))</f>
        <v>0.24024020871378804</v>
      </c>
      <c r="X121">
        <f>IF('LF Projected Ratios'!Y$40&gt;=0,$B121+(1-$B121)*'LF Projected Ratios'!Y$40,$B121*(1+'LF Projected Ratios'!Y$40))</f>
        <v>0.24167771662821663</v>
      </c>
      <c r="Y121">
        <f>IF('LF Projected Ratios'!Z$40&gt;=0,$B121+(1-$B121)*'LF Projected Ratios'!Z$40,$B121*(1+'LF Projected Ratios'!Z$40))</f>
        <v>0.24310268516100003</v>
      </c>
      <c r="Z121">
        <f>IF('LF Projected Ratios'!AA$40&gt;=0,$B121+(1-$B121)*'LF Projected Ratios'!AA$40,$B121*(1+'LF Projected Ratios'!AA$40))</f>
        <v>0.24451527767118841</v>
      </c>
      <c r="AA121">
        <f>IF('LF Projected Ratios'!AB$40&gt;=0,$B121+(1-$B121)*'LF Projected Ratios'!AB$40,$B121*(1+'LF Projected Ratios'!AB$40))</f>
        <v>0.24591565469251467</v>
      </c>
      <c r="AB121">
        <f>IF('LF Projected Ratios'!AC$40&gt;=0,$B121+(1-$B121)*'LF Projected Ratios'!AC$40,$B121*(1+'LF Projected Ratios'!AC$40))</f>
        <v>0.24730397399421281</v>
      </c>
      <c r="AC121">
        <f>IF('LF Projected Ratios'!AD$40&gt;=0,$B121+(1-$B121)*'LF Projected Ratios'!AD$40,$B121*(1+'LF Projected Ratios'!AD$40))</f>
        <v>0.24868039064027053</v>
      </c>
      <c r="AD121">
        <f>IF('LF Projected Ratios'!AE$40&gt;=0,$B121+(1-$B121)*'LF Projected Ratios'!AE$40,$B121*(1+'LF Projected Ratios'!AE$40))</f>
        <v>0.25004505704716418</v>
      </c>
      <c r="AE121">
        <f>IF('LF Projected Ratios'!AF$40&gt;=0,$B121+(1-$B121)*'LF Projected Ratios'!AF$40,$B121*(1+'LF Projected Ratios'!AF$40))</f>
        <v>0.25139812304012304</v>
      </c>
      <c r="AF121">
        <f>IF('LF Projected Ratios'!AG$40&gt;=0,$B121+(1-$B121)*'LF Projected Ratios'!AG$40,$B121*(1+'LF Projected Ratios'!AG$40))</f>
        <v>0.25273973590796373</v>
      </c>
    </row>
    <row r="122" spans="1:32" x14ac:dyDescent="0.25">
      <c r="A122" t="s">
        <v>76</v>
      </c>
      <c r="B122">
        <f t="shared" si="0"/>
        <v>0.20513554101085085</v>
      </c>
      <c r="C122">
        <f>IF('LF Projected Ratios'!D$40&gt;=0,$B122+(1-$B122)*'LF Projected Ratios'!D$40,$B122*(1+'LF Projected Ratios'!D$40))</f>
        <v>0.20678821833008693</v>
      </c>
      <c r="D122">
        <f>IF('LF Projected Ratios'!E$40&gt;=0,$B122+(1-$B122)*'LF Projected Ratios'!E$40,$B122*(1+'LF Projected Ratios'!E$40))</f>
        <v>0.20848346932120138</v>
      </c>
      <c r="E122">
        <f>IF('LF Projected Ratios'!F$40&gt;=0,$B122+(1-$B122)*'LF Projected Ratios'!F$40,$B122*(1+'LF Projected Ratios'!F$40))</f>
        <v>0.21017661065515847</v>
      </c>
      <c r="F122">
        <f>IF('LF Projected Ratios'!G$40&gt;=0,$B122+(1-$B122)*'LF Projected Ratios'!G$40,$B122*(1+'LF Projected Ratios'!G$40))</f>
        <v>0.21185515898943244</v>
      </c>
      <c r="G122">
        <f>IF('LF Projected Ratios'!H$40&gt;=0,$B122+(1-$B122)*'LF Projected Ratios'!H$40,$B122*(1+'LF Projected Ratios'!H$40))</f>
        <v>0.21353868128631207</v>
      </c>
      <c r="H122">
        <f>IF('LF Projected Ratios'!I$40&gt;=0,$B122+(1-$B122)*'LF Projected Ratios'!I$40,$B122*(1+'LF Projected Ratios'!I$40))</f>
        <v>0.21526809329954671</v>
      </c>
      <c r="I122">
        <f>IF('LF Projected Ratios'!J$40&gt;=0,$B122+(1-$B122)*'LF Projected Ratios'!J$40,$B122*(1+'LF Projected Ratios'!J$40))</f>
        <v>0.21697151203473466</v>
      </c>
      <c r="J122">
        <f>IF('LF Projected Ratios'!K$40&gt;=0,$B122+(1-$B122)*'LF Projected Ratios'!K$40,$B122*(1+'LF Projected Ratios'!K$40))</f>
        <v>0.2186783826019412</v>
      </c>
      <c r="K122">
        <f>IF('LF Projected Ratios'!L$40&gt;=0,$B122+(1-$B122)*'LF Projected Ratios'!L$40,$B122*(1+'LF Projected Ratios'!L$40))</f>
        <v>0.22036976344320519</v>
      </c>
      <c r="L122">
        <f>IF('LF Projected Ratios'!M$40&gt;=0,$B122+(1-$B122)*'LF Projected Ratios'!M$40,$B122*(1+'LF Projected Ratios'!M$40))</f>
        <v>0.22183035876833973</v>
      </c>
      <c r="M122">
        <f>IF('LF Projected Ratios'!N$40&gt;=0,$B122+(1-$B122)*'LF Projected Ratios'!N$40,$B122*(1+'LF Projected Ratios'!N$40))</f>
        <v>0.22342097119071466</v>
      </c>
      <c r="N122">
        <f>IF('LF Projected Ratios'!O$40&gt;=0,$B122+(1-$B122)*'LF Projected Ratios'!O$40,$B122*(1+'LF Projected Ratios'!O$40))</f>
        <v>0.22499700948515525</v>
      </c>
      <c r="O122">
        <f>IF('LF Projected Ratios'!P$40&gt;=0,$B122+(1-$B122)*'LF Projected Ratios'!P$40,$B122*(1+'LF Projected Ratios'!P$40))</f>
        <v>0.22655867304330696</v>
      </c>
      <c r="P122">
        <f>IF('LF Projected Ratios'!Q$40&gt;=0,$B122+(1-$B122)*'LF Projected Ratios'!Q$40,$B122*(1+'LF Projected Ratios'!Q$40))</f>
        <v>0.22810615763610229</v>
      </c>
      <c r="Q122">
        <f>IF('LF Projected Ratios'!R$40&gt;=0,$B122+(1-$B122)*'LF Projected Ratios'!R$40,$B122*(1+'LF Projected Ratios'!R$40))</f>
        <v>0.22963965549557575</v>
      </c>
      <c r="R122">
        <f>IF('LF Projected Ratios'!S$40&gt;=0,$B122+(1-$B122)*'LF Projected Ratios'!S$40,$B122*(1+'LF Projected Ratios'!S$40))</f>
        <v>0.23115935539446669</v>
      </c>
      <c r="S122">
        <f>IF('LF Projected Ratios'!T$40&gt;=0,$B122+(1-$B122)*'LF Projected Ratios'!T$40,$B122*(1+'LF Projected Ratios'!T$40))</f>
        <v>0.23266544272368705</v>
      </c>
      <c r="T122">
        <f>IF('LF Projected Ratios'!U$40&gt;=0,$B122+(1-$B122)*'LF Projected Ratios'!U$40,$B122*(1+'LF Projected Ratios'!U$40))</f>
        <v>0.23415809956771361</v>
      </c>
      <c r="U122">
        <f>IF('LF Projected Ratios'!V$40&gt;=0,$B122+(1-$B122)*'LF Projected Ratios'!V$40,$B122*(1+'LF Projected Ratios'!V$40))</f>
        <v>0.23563750477797299</v>
      </c>
      <c r="V122">
        <f>IF('LF Projected Ratios'!W$40&gt;=0,$B122+(1-$B122)*'LF Projected Ratios'!W$40,$B122*(1+'LF Projected Ratios'!W$40))</f>
        <v>0.23710383404428237</v>
      </c>
      <c r="W122">
        <f>IF('LF Projected Ratios'!X$40&gt;=0,$B122+(1-$B122)*'LF Projected Ratios'!X$40,$B122*(1+'LF Projected Ratios'!X$40))</f>
        <v>0.23855725996440239</v>
      </c>
      <c r="X122">
        <f>IF('LF Projected Ratios'!Y$40&gt;=0,$B122+(1-$B122)*'LF Projected Ratios'!Y$40,$B122*(1+'LF Projected Ratios'!Y$40))</f>
        <v>0.23999795211176167</v>
      </c>
      <c r="Y122">
        <f>IF('LF Projected Ratios'!Z$40&gt;=0,$B122+(1-$B122)*'LF Projected Ratios'!Z$40,$B122*(1+'LF Projected Ratios'!Z$40))</f>
        <v>0.24142607710141162</v>
      </c>
      <c r="Z122">
        <f>IF('LF Projected Ratios'!AA$40&gt;=0,$B122+(1-$B122)*'LF Projected Ratios'!AA$40,$B122*(1+'LF Projected Ratios'!AA$40))</f>
        <v>0.24284179865426017</v>
      </c>
      <c r="AA122">
        <f>IF('LF Projected Ratios'!AB$40&gt;=0,$B122+(1-$B122)*'LF Projected Ratios'!AB$40,$B122*(1+'LF Projected Ratios'!AB$40))</f>
        <v>0.24424527765963949</v>
      </c>
      <c r="AB122">
        <f>IF('LF Projected Ratios'!AC$40&gt;=0,$B122+(1-$B122)*'LF Projected Ratios'!AC$40,$B122*(1+'LF Projected Ratios'!AC$40))</f>
        <v>0.24563667223625918</v>
      </c>
      <c r="AC122">
        <f>IF('LF Projected Ratios'!AD$40&gt;=0,$B122+(1-$B122)*'LF Projected Ratios'!AD$40,$B122*(1+'LF Projected Ratios'!AD$40))</f>
        <v>0.24701613779159015</v>
      </c>
      <c r="AD122">
        <f>IF('LF Projected Ratios'!AE$40&gt;=0,$B122+(1-$B122)*'LF Projected Ratios'!AE$40,$B122*(1+'LF Projected Ratios'!AE$40))</f>
        <v>0.2483838270797275</v>
      </c>
      <c r="AE122">
        <f>IF('LF Projected Ratios'!AF$40&gt;=0,$B122+(1-$B122)*'LF Projected Ratios'!AF$40,$B122*(1+'LF Projected Ratios'!AF$40))</f>
        <v>0.2497398902577794</v>
      </c>
      <c r="AF122">
        <f>IF('LF Projected Ratios'!AG$40&gt;=0,$B122+(1-$B122)*'LF Projected Ratios'!AG$40,$B122*(1+'LF Projected Ratios'!AG$40))</f>
        <v>0.25108447494082264</v>
      </c>
    </row>
    <row r="123" spans="1:32" x14ac:dyDescent="0.25">
      <c r="A123" t="s">
        <v>78</v>
      </c>
      <c r="B123">
        <f t="shared" si="0"/>
        <v>0.22629903890606939</v>
      </c>
      <c r="C123">
        <f>IF('LF Projected Ratios'!D$40&gt;=0,$B123+(1-$B123)*'LF Projected Ratios'!D$40,$B123*(1+'LF Projected Ratios'!D$40))</f>
        <v>0.22790771320998432</v>
      </c>
      <c r="D123">
        <f>IF('LF Projected Ratios'!E$40&gt;=0,$B123+(1-$B123)*'LF Projected Ratios'!E$40,$B123*(1+'LF Projected Ratios'!E$40))</f>
        <v>0.22955782764935517</v>
      </c>
      <c r="E123">
        <f>IF('LF Projected Ratios'!F$40&gt;=0,$B123+(1-$B123)*'LF Projected Ratios'!F$40,$B123*(1+'LF Projected Ratios'!F$40))</f>
        <v>0.23120588860180538</v>
      </c>
      <c r="F123">
        <f>IF('LF Projected Ratios'!G$40&gt;=0,$B123+(1-$B123)*'LF Projected Ratios'!G$40,$B123*(1+'LF Projected Ratios'!G$40))</f>
        <v>0.23283974509744232</v>
      </c>
      <c r="G123">
        <f>IF('LF Projected Ratios'!H$40&gt;=0,$B123+(1-$B123)*'LF Projected Ratios'!H$40,$B123*(1+'LF Projected Ratios'!H$40))</f>
        <v>0.23447844312248087</v>
      </c>
      <c r="H123">
        <f>IF('LF Projected Ratios'!I$40&gt;=0,$B123+(1-$B123)*'LF Projected Ratios'!I$40,$B123*(1+'LF Projected Ratios'!I$40))</f>
        <v>0.2361618090368012</v>
      </c>
      <c r="I123">
        <f>IF('LF Projected Ratios'!J$40&gt;=0,$B123+(1-$B123)*'LF Projected Ratios'!J$40,$B123*(1+'LF Projected Ratios'!J$40))</f>
        <v>0.23781987375167901</v>
      </c>
      <c r="J123">
        <f>IF('LF Projected Ratios'!K$40&gt;=0,$B123+(1-$B123)*'LF Projected Ratios'!K$40,$B123*(1+'LF Projected Ratios'!K$40))</f>
        <v>0.23948129839254179</v>
      </c>
      <c r="K123">
        <f>IF('LF Projected Ratios'!L$40&gt;=0,$B123+(1-$B123)*'LF Projected Ratios'!L$40,$B123*(1+'LF Projected Ratios'!L$40))</f>
        <v>0.24112764572592996</v>
      </c>
      <c r="L123">
        <f>IF('LF Projected Ratios'!M$40&gt;=0,$B123+(1-$B123)*'LF Projected Ratios'!M$40,$B123*(1+'LF Projected Ratios'!M$40))</f>
        <v>0.24254935227482133</v>
      </c>
      <c r="M123">
        <f>IF('LF Projected Ratios'!N$40&gt;=0,$B123+(1-$B123)*'LF Projected Ratios'!N$40,$B123*(1+'LF Projected Ratios'!N$40))</f>
        <v>0.24409761417784379</v>
      </c>
      <c r="N123">
        <f>IF('LF Projected Ratios'!O$40&gt;=0,$B123+(1-$B123)*'LF Projected Ratios'!O$40,$B123*(1+'LF Projected Ratios'!O$40))</f>
        <v>0.24563168999333596</v>
      </c>
      <c r="O123">
        <f>IF('LF Projected Ratios'!P$40&gt;=0,$B123+(1-$B123)*'LF Projected Ratios'!P$40,$B123*(1+'LF Projected Ratios'!P$40))</f>
        <v>0.24715177380408265</v>
      </c>
      <c r="P123">
        <f>IF('LF Projected Ratios'!Q$40&gt;=0,$B123+(1-$B123)*'LF Projected Ratios'!Q$40,$B123*(1+'LF Projected Ratios'!Q$40))</f>
        <v>0.24865805616855827</v>
      </c>
      <c r="Q123">
        <f>IF('LF Projected Ratios'!R$40&gt;=0,$B123+(1-$B123)*'LF Projected Ratios'!R$40,$B123*(1+'LF Projected Ratios'!R$40))</f>
        <v>0.25015072420056328</v>
      </c>
      <c r="R123">
        <f>IF('LF Projected Ratios'!S$40&gt;=0,$B123+(1-$B123)*'LF Projected Ratios'!S$40,$B123*(1+'LF Projected Ratios'!S$40))</f>
        <v>0.25162996164670798</v>
      </c>
      <c r="S123">
        <f>IF('LF Projected Ratios'!T$40&gt;=0,$B123+(1-$B123)*'LF Projected Ratios'!T$40,$B123*(1+'LF Projected Ratios'!T$40))</f>
        <v>0.25309594896181714</v>
      </c>
      <c r="T123">
        <f>IF('LF Projected Ratios'!U$40&gt;=0,$B123+(1-$B123)*'LF Projected Ratios'!U$40,$B123*(1+'LF Projected Ratios'!U$40))</f>
        <v>0.25454886338231525</v>
      </c>
      <c r="U123">
        <f>IF('LF Projected Ratios'!V$40&gt;=0,$B123+(1-$B123)*'LF Projected Ratios'!V$40,$B123*(1+'LF Projected Ratios'!V$40))</f>
        <v>0.25598887899765765</v>
      </c>
      <c r="V123">
        <f>IF('LF Projected Ratios'!W$40&gt;=0,$B123+(1-$B123)*'LF Projected Ratios'!W$40,$B123*(1+'LF Projected Ratios'!W$40))</f>
        <v>0.2574161668198689</v>
      </c>
      <c r="W123">
        <f>IF('LF Projected Ratios'!X$40&gt;=0,$B123+(1-$B123)*'LF Projected Ratios'!X$40,$B123*(1+'LF Projected Ratios'!X$40))</f>
        <v>0.25883089485124389</v>
      </c>
      <c r="X123">
        <f>IF('LF Projected Ratios'!Y$40&gt;=0,$B123+(1-$B123)*'LF Projected Ratios'!Y$40,$B123*(1+'LF Projected Ratios'!Y$40))</f>
        <v>0.26023322815026934</v>
      </c>
      <c r="Y123">
        <f>IF('LF Projected Ratios'!Z$40&gt;=0,$B123+(1-$B123)*'LF Projected Ratios'!Z$40,$B123*(1+'LF Projected Ratios'!Z$40))</f>
        <v>0.2616233288958224</v>
      </c>
      <c r="Z123">
        <f>IF('LF Projected Ratios'!AA$40&gt;=0,$B123+(1-$B123)*'LF Projected Ratios'!AA$40,$B123*(1+'LF Projected Ratios'!AA$40))</f>
        <v>0.26300135644969402</v>
      </c>
      <c r="AA123">
        <f>IF('LF Projected Ratios'!AB$40&gt;=0,$B123+(1-$B123)*'LF Projected Ratios'!AB$40,$B123*(1+'LF Projected Ratios'!AB$40))</f>
        <v>0.26436746741749106</v>
      </c>
      <c r="AB123">
        <f>IF('LF Projected Ratios'!AC$40&gt;=0,$B123+(1-$B123)*'LF Projected Ratios'!AC$40,$B123*(1+'LF Projected Ratios'!AC$40))</f>
        <v>0.26572181570796638</v>
      </c>
      <c r="AC123">
        <f>IF('LF Projected Ratios'!AD$40&gt;=0,$B123+(1-$B123)*'LF Projected Ratios'!AD$40,$B123*(1+'LF Projected Ratios'!AD$40))</f>
        <v>0.26706455259082168</v>
      </c>
      <c r="AD123">
        <f>IF('LF Projected Ratios'!AE$40&gt;=0,$B123+(1-$B123)*'LF Projected Ratios'!AE$40,$B123*(1+'LF Projected Ratios'!AE$40))</f>
        <v>0.26839582675302975</v>
      </c>
      <c r="AE123">
        <f>IF('LF Projected Ratios'!AF$40&gt;=0,$B123+(1-$B123)*'LF Projected Ratios'!AF$40,$B123*(1+'LF Projected Ratios'!AF$40))</f>
        <v>0.26971578435372195</v>
      </c>
      <c r="AF123">
        <f>IF('LF Projected Ratios'!AG$40&gt;=0,$B123+(1-$B123)*'LF Projected Ratios'!AG$40,$B123*(1+'LF Projected Ratios'!AG$40))</f>
        <v>0.27102456907768069</v>
      </c>
    </row>
    <row r="124" spans="1:32" x14ac:dyDescent="0.25">
      <c r="A124" t="s">
        <v>80</v>
      </c>
      <c r="B124">
        <f t="shared" si="0"/>
        <v>0.19715855485244094</v>
      </c>
      <c r="C124">
        <f>IF('LF Projected Ratios'!D$40&gt;=0,$B124+(1-$B124)*'LF Projected Ratios'!D$40,$B124*(1+'LF Projected Ratios'!D$40))</f>
        <v>0.19882781787248521</v>
      </c>
      <c r="D124">
        <f>IF('LF Projected Ratios'!E$40&gt;=0,$B124+(1-$B124)*'LF Projected Ratios'!E$40,$B124*(1+'LF Projected Ratios'!E$40))</f>
        <v>0.20054008181912714</v>
      </c>
      <c r="E124">
        <f>IF('LF Projected Ratios'!F$40&gt;=0,$B124+(1-$B124)*'LF Projected Ratios'!F$40,$B124*(1+'LF Projected Ratios'!F$40))</f>
        <v>0.2022502149368185</v>
      </c>
      <c r="F124">
        <f>IF('LF Projected Ratios'!G$40&gt;=0,$B124+(1-$B124)*'LF Projected Ratios'!G$40,$B124*(1+'LF Projected Ratios'!G$40))</f>
        <v>0.20394560860450409</v>
      </c>
      <c r="G124">
        <f>IF('LF Projected Ratios'!H$40&gt;=0,$B124+(1-$B124)*'LF Projected Ratios'!H$40,$B124*(1+'LF Projected Ratios'!H$40))</f>
        <v>0.20564602615177227</v>
      </c>
      <c r="H124">
        <f>IF('LF Projected Ratios'!I$40&gt;=0,$B124+(1-$B124)*'LF Projected Ratios'!I$40,$B124*(1+'LF Projected Ratios'!I$40))</f>
        <v>0.20739279394879589</v>
      </c>
      <c r="I124">
        <f>IF('LF Projected Ratios'!J$40&gt;=0,$B124+(1-$B124)*'LF Projected Ratios'!J$40,$B124*(1+'LF Projected Ratios'!J$40))</f>
        <v>0.20911330760817992</v>
      </c>
      <c r="J124">
        <f>IF('LF Projected Ratios'!K$40&gt;=0,$B124+(1-$B124)*'LF Projected Ratios'!K$40,$B124*(1+'LF Projected Ratios'!K$40))</f>
        <v>0.21083730774098072</v>
      </c>
      <c r="K124">
        <f>IF('LF Projected Ratios'!L$40&gt;=0,$B124+(1-$B124)*'LF Projected Ratios'!L$40,$B124*(1+'LF Projected Ratios'!L$40))</f>
        <v>0.21254566269828021</v>
      </c>
      <c r="L124">
        <f>IF('LF Projected Ratios'!M$40&gt;=0,$B124+(1-$B124)*'LF Projected Ratios'!M$40,$B124*(1+'LF Projected Ratios'!M$40))</f>
        <v>0.214020916055435</v>
      </c>
      <c r="M124">
        <f>IF('LF Projected Ratios'!N$40&gt;=0,$B124+(1-$B124)*'LF Projected Ratios'!N$40,$B124*(1+'LF Projected Ratios'!N$40))</f>
        <v>0.21562749131667283</v>
      </c>
      <c r="N124">
        <f>IF('LF Projected Ratios'!O$40&gt;=0,$B124+(1-$B124)*'LF Projected Ratios'!O$40,$B124*(1+'LF Projected Ratios'!O$40))</f>
        <v>0.21721934618904404</v>
      </c>
      <c r="O124">
        <f>IF('LF Projected Ratios'!P$40&gt;=0,$B124+(1-$B124)*'LF Projected Ratios'!P$40,$B124*(1+'LF Projected Ratios'!P$40))</f>
        <v>0.21879668206522002</v>
      </c>
      <c r="P124">
        <f>IF('LF Projected Ratios'!Q$40&gt;=0,$B124+(1-$B124)*'LF Projected Ratios'!Q$40,$B124*(1+'LF Projected Ratios'!Q$40))</f>
        <v>0.22035969668082298</v>
      </c>
      <c r="Q124">
        <f>IF('LF Projected Ratios'!R$40&gt;=0,$B124+(1-$B124)*'LF Projected Ratios'!R$40,$B124*(1+'LF Projected Ratios'!R$40))</f>
        <v>0.22190858419706197</v>
      </c>
      <c r="R124">
        <f>IF('LF Projected Ratios'!S$40&gt;=0,$B124+(1-$B124)*'LF Projected Ratios'!S$40,$B124*(1+'LF Projected Ratios'!S$40))</f>
        <v>0.22344353528113461</v>
      </c>
      <c r="S124">
        <f>IF('LF Projected Ratios'!T$40&gt;=0,$B124+(1-$B124)*'LF Projected Ratios'!T$40,$B124*(1+'LF Projected Ratios'!T$40))</f>
        <v>0.22496473718447219</v>
      </c>
      <c r="T124">
        <f>IF('LF Projected Ratios'!U$40&gt;=0,$B124+(1-$B124)*'LF Projected Ratios'!U$40,$B124*(1+'LF Projected Ratios'!U$40))</f>
        <v>0.22647237381888868</v>
      </c>
      <c r="U124">
        <f>IF('LF Projected Ratios'!V$40&gt;=0,$B124+(1-$B124)*'LF Projected Ratios'!V$40,$B124*(1+'LF Projected Ratios'!V$40))</f>
        <v>0.22796662583070204</v>
      </c>
      <c r="V124">
        <f>IF('LF Projected Ratios'!W$40&gt;=0,$B124+(1-$B124)*'LF Projected Ratios'!W$40,$B124*(1+'LF Projected Ratios'!W$40))</f>
        <v>0.22944767067289201</v>
      </c>
      <c r="W124">
        <f>IF('LF Projected Ratios'!X$40&gt;=0,$B124+(1-$B124)*'LF Projected Ratios'!X$40,$B124*(1+'LF Projected Ratios'!X$40))</f>
        <v>0.2309156826753509</v>
      </c>
      <c r="X124">
        <f>IF('LF Projected Ratios'!Y$40&gt;=0,$B124+(1-$B124)*'LF Projected Ratios'!Y$40,$B124*(1+'LF Projected Ratios'!Y$40))</f>
        <v>0.23237083311328796</v>
      </c>
      <c r="Y124">
        <f>IF('LF Projected Ratios'!Z$40&gt;=0,$B124+(1-$B124)*'LF Projected Ratios'!Z$40,$B124*(1+'LF Projected Ratios'!Z$40))</f>
        <v>0.2338132902738459</v>
      </c>
      <c r="Z124">
        <f>IF('LF Projected Ratios'!AA$40&gt;=0,$B124+(1-$B124)*'LF Projected Ratios'!AA$40,$B124*(1+'LF Projected Ratios'!AA$40))</f>
        <v>0.23524321952097932</v>
      </c>
      <c r="AA124">
        <f>IF('LF Projected Ratios'!AB$40&gt;=0,$B124+(1-$B124)*'LF Projected Ratios'!AB$40,$B124*(1+'LF Projected Ratios'!AB$40))</f>
        <v>0.23666078335865037</v>
      </c>
      <c r="AB124">
        <f>IF('LF Projected Ratios'!AC$40&gt;=0,$B124+(1-$B124)*'LF Projected Ratios'!AC$40,$B124*(1+'LF Projected Ratios'!AC$40))</f>
        <v>0.23806614149239363</v>
      </c>
      <c r="AC124">
        <f>IF('LF Projected Ratios'!AD$40&gt;=0,$B124+(1-$B124)*'LF Projected Ratios'!AD$40,$B124*(1+'LF Projected Ratios'!AD$40))</f>
        <v>0.23945945088929588</v>
      </c>
      <c r="AD124">
        <f>IF('LF Projected Ratios'!AE$40&gt;=0,$B124+(1-$B124)*'LF Projected Ratios'!AE$40,$B124*(1+'LF Projected Ratios'!AE$40))</f>
        <v>0.24084086583643977</v>
      </c>
      <c r="AE124">
        <f>IF('LF Projected Ratios'!AF$40&gt;=0,$B124+(1-$B124)*'LF Projected Ratios'!AF$40,$B124*(1+'LF Projected Ratios'!AF$40))</f>
        <v>0.24221053799785844</v>
      </c>
      <c r="AF124">
        <f>IF('LF Projected Ratios'!AG$40&gt;=0,$B124+(1-$B124)*'LF Projected Ratios'!AG$40,$B124*(1+'LF Projected Ratios'!AG$40))</f>
        <v>0.24356861647004291</v>
      </c>
    </row>
    <row r="125" spans="1:32" x14ac:dyDescent="0.25">
      <c r="A125" t="s">
        <v>82</v>
      </c>
      <c r="B125">
        <f t="shared" si="0"/>
        <v>0.26896905725341813</v>
      </c>
      <c r="C125">
        <f>IF('LF Projected Ratios'!D$40&gt;=0,$B125+(1-$B125)*'LF Projected Ratios'!D$40,$B125*(1+'LF Projected Ratios'!D$40))</f>
        <v>0.27048901231628947</v>
      </c>
      <c r="D125">
        <f>IF('LF Projected Ratios'!E$40&gt;=0,$B125+(1-$B125)*'LF Projected Ratios'!E$40,$B125*(1+'LF Projected Ratios'!E$40))</f>
        <v>0.27204812206916795</v>
      </c>
      <c r="E125">
        <f>IF('LF Projected Ratios'!F$40&gt;=0,$B125+(1-$B125)*'LF Projected Ratios'!F$40,$B125*(1+'LF Projected Ratios'!F$40))</f>
        <v>0.2736052915860186</v>
      </c>
      <c r="F125">
        <f>IF('LF Projected Ratios'!G$40&gt;=0,$B125+(1-$B125)*'LF Projected Ratios'!G$40,$B125*(1+'LF Projected Ratios'!G$40))</f>
        <v>0.27514904002938273</v>
      </c>
      <c r="G125">
        <f>IF('LF Projected Ratios'!H$40&gt;=0,$B125+(1-$B125)*'LF Projected Ratios'!H$40,$B125*(1+'LF Projected Ratios'!H$40))</f>
        <v>0.2766973629892342</v>
      </c>
      <c r="H125">
        <f>IF('LF Projected Ratios'!I$40&gt;=0,$B125+(1-$B125)*'LF Projected Ratios'!I$40,$B125*(1+'LF Projected Ratios'!I$40))</f>
        <v>0.27828789038058338</v>
      </c>
      <c r="I125">
        <f>IF('LF Projected Ratios'!J$40&gt;=0,$B125+(1-$B125)*'LF Projected Ratios'!J$40,$B125*(1+'LF Projected Ratios'!J$40))</f>
        <v>0.27985451194705807</v>
      </c>
      <c r="J125">
        <f>IF('LF Projected Ratios'!K$40&gt;=0,$B125+(1-$B125)*'LF Projected Ratios'!K$40,$B125*(1+'LF Projected Ratios'!K$40))</f>
        <v>0.28142430813781771</v>
      </c>
      <c r="K125">
        <f>IF('LF Projected Ratios'!L$40&gt;=0,$B125+(1-$B125)*'LF Projected Ratios'!L$40,$B125*(1+'LF Projected Ratios'!L$40))</f>
        <v>0.28297985854260643</v>
      </c>
      <c r="L125">
        <f>IF('LF Projected Ratios'!M$40&gt;=0,$B125+(1-$B125)*'LF Projected Ratios'!M$40,$B125*(1+'LF Projected Ratios'!M$40))</f>
        <v>0.28432315722130469</v>
      </c>
      <c r="M125">
        <f>IF('LF Projected Ratios'!N$40&gt;=0,$B125+(1-$B125)*'LF Projected Ratios'!N$40,$B125*(1+'LF Projected Ratios'!N$40))</f>
        <v>0.28578603165923333</v>
      </c>
      <c r="N125">
        <f>IF('LF Projected Ratios'!O$40&gt;=0,$B125+(1-$B125)*'LF Projected Ratios'!O$40,$B125*(1+'LF Projected Ratios'!O$40))</f>
        <v>0.28723550237988271</v>
      </c>
      <c r="O125">
        <f>IF('LF Projected Ratios'!P$40&gt;=0,$B125+(1-$B125)*'LF Projected Ratios'!P$40,$B125*(1+'LF Projected Ratios'!P$40))</f>
        <v>0.28867175276226925</v>
      </c>
      <c r="P125">
        <f>IF('LF Projected Ratios'!Q$40&gt;=0,$B125+(1-$B125)*'LF Projected Ratios'!Q$40,$B125*(1+'LF Projected Ratios'!Q$40))</f>
        <v>0.29009496285546632</v>
      </c>
      <c r="Q125">
        <f>IF('LF Projected Ratios'!R$40&gt;=0,$B125+(1-$B125)*'LF Projected Ratios'!R$40,$B125*(1+'LF Projected Ratios'!R$40))</f>
        <v>0.29150530945384912</v>
      </c>
      <c r="R125">
        <f>IF('LF Projected Ratios'!S$40&gt;=0,$B125+(1-$B125)*'LF Projected Ratios'!S$40,$B125*(1+'LF Projected Ratios'!S$40))</f>
        <v>0.29290296617030487</v>
      </c>
      <c r="S125">
        <f>IF('LF Projected Ratios'!T$40&gt;=0,$B125+(1-$B125)*'LF Projected Ratios'!T$40,$B125*(1+'LF Projected Ratios'!T$40))</f>
        <v>0.29428810350747903</v>
      </c>
      <c r="T125">
        <f>IF('LF Projected Ratios'!U$40&gt;=0,$B125+(1-$B125)*'LF Projected Ratios'!U$40,$B125*(1+'LF Projected Ratios'!U$40))</f>
        <v>0.29566088892711345</v>
      </c>
      <c r="U125">
        <f>IF('LF Projected Ratios'!V$40&gt;=0,$B125+(1-$B125)*'LF Projected Ratios'!V$40,$B125*(1+'LF Projected Ratios'!V$40))</f>
        <v>0.29702148691753749</v>
      </c>
      <c r="V125">
        <f>IF('LF Projected Ratios'!W$40&gt;=0,$B125+(1-$B125)*'LF Projected Ratios'!W$40,$B125*(1+'LF Projected Ratios'!W$40))</f>
        <v>0.29837005905937192</v>
      </c>
      <c r="W125">
        <f>IF('LF Projected Ratios'!X$40&gt;=0,$B125+(1-$B125)*'LF Projected Ratios'!X$40,$B125*(1+'LF Projected Ratios'!X$40))</f>
        <v>0.29970676408949598</v>
      </c>
      <c r="X125">
        <f>IF('LF Projected Ratios'!Y$40&gt;=0,$B125+(1-$B125)*'LF Projected Ratios'!Y$40,$B125*(1+'LF Projected Ratios'!Y$40))</f>
        <v>0.30103175796333331</v>
      </c>
      <c r="Y125">
        <f>IF('LF Projected Ratios'!Z$40&gt;=0,$B125+(1-$B125)*'LF Projected Ratios'!Z$40,$B125*(1+'LF Projected Ratios'!Z$40))</f>
        <v>0.3023451939155099</v>
      </c>
      <c r="Z125">
        <f>IF('LF Projected Ratios'!AA$40&gt;=0,$B125+(1-$B125)*'LF Projected Ratios'!AA$40,$B125*(1+'LF Projected Ratios'!AA$40))</f>
        <v>0.30364722251892956</v>
      </c>
      <c r="AA125">
        <f>IF('LF Projected Ratios'!AB$40&gt;=0,$B125+(1-$B125)*'LF Projected Ratios'!AB$40,$B125*(1+'LF Projected Ratios'!AB$40))</f>
        <v>0.30493799174231667</v>
      </c>
      <c r="AB125">
        <f>IF('LF Projected Ratios'!AC$40&gt;=0,$B125+(1-$B125)*'LF Projected Ratios'!AC$40,$B125*(1+'LF Projected Ratios'!AC$40))</f>
        <v>0.30621764700627491</v>
      </c>
      <c r="AC125">
        <f>IF('LF Projected Ratios'!AD$40&gt;=0,$B125+(1-$B125)*'LF Projected Ratios'!AD$40,$B125*(1+'LF Projected Ratios'!AD$40))</f>
        <v>0.30748633123790164</v>
      </c>
      <c r="AD125">
        <f>IF('LF Projected Ratios'!AE$40&gt;=0,$B125+(1-$B125)*'LF Projected Ratios'!AE$40,$B125*(1+'LF Projected Ratios'!AE$40))</f>
        <v>0.30874418492400424</v>
      </c>
      <c r="AE125">
        <f>IF('LF Projected Ratios'!AF$40&gt;=0,$B125+(1-$B125)*'LF Projected Ratios'!AF$40,$B125*(1+'LF Projected Ratios'!AF$40))</f>
        <v>0.30999134616296048</v>
      </c>
      <c r="AF125">
        <f>IF('LF Projected Ratios'!AG$40&gt;=0,$B125+(1-$B125)*'LF Projected Ratios'!AG$40,$B125*(1+'LF Projected Ratios'!AG$40))</f>
        <v>0.31122795071526083</v>
      </c>
    </row>
    <row r="126" spans="1:32" x14ac:dyDescent="0.25">
      <c r="A126" t="s">
        <v>84</v>
      </c>
      <c r="B126">
        <f t="shared" si="0"/>
        <v>0.3309611210280714</v>
      </c>
      <c r="C126">
        <f>IF('LF Projected Ratios'!D$40&gt;=0,$B126+(1-$B126)*'LF Projected Ratios'!D$40,$B126*(1+'LF Projected Ratios'!D$40))</f>
        <v>0.33235218257128113</v>
      </c>
      <c r="D126">
        <f>IF('LF Projected Ratios'!E$40&gt;=0,$B126+(1-$B126)*'LF Projected Ratios'!E$40,$B126*(1+'LF Projected Ratios'!E$40))</f>
        <v>0.33377907845251559</v>
      </c>
      <c r="E126">
        <f>IF('LF Projected Ratios'!F$40&gt;=0,$B126+(1-$B126)*'LF Projected Ratios'!F$40,$B126*(1+'LF Projected Ratios'!F$40))</f>
        <v>0.33520419863143552</v>
      </c>
      <c r="F126">
        <f>IF('LF Projected Ratios'!G$40&gt;=0,$B126+(1-$B126)*'LF Projected Ratios'!G$40,$B126*(1+'LF Projected Ratios'!G$40))</f>
        <v>0.33661703585564734</v>
      </c>
      <c r="G126">
        <f>IF('LF Projected Ratios'!H$40&gt;=0,$B126+(1-$B126)*'LF Projected Ratios'!H$40,$B126*(1+'LF Projected Ratios'!H$40))</f>
        <v>0.33803405967334449</v>
      </c>
      <c r="H126">
        <f>IF('LF Projected Ratios'!I$40&gt;=0,$B126+(1-$B126)*'LF Projected Ratios'!I$40,$B126*(1+'LF Projected Ratios'!I$40))</f>
        <v>0.33948970894980923</v>
      </c>
      <c r="I126">
        <f>IF('LF Projected Ratios'!J$40&gt;=0,$B126+(1-$B126)*'LF Projected Ratios'!J$40,$B126*(1+'LF Projected Ratios'!J$40))</f>
        <v>0.34092347963627223</v>
      </c>
      <c r="J126">
        <f>IF('LF Projected Ratios'!K$40&gt;=0,$B126+(1-$B126)*'LF Projected Ratios'!K$40,$B126*(1+'LF Projected Ratios'!K$40))</f>
        <v>0.34236015573610229</v>
      </c>
      <c r="K126">
        <f>IF('LF Projected Ratios'!L$40&gt;=0,$B126+(1-$B126)*'LF Projected Ratios'!L$40,$B126*(1+'LF Projected Ratios'!L$40))</f>
        <v>0.34378379410508025</v>
      </c>
      <c r="L126">
        <f>IF('LF Projected Ratios'!M$40&gt;=0,$B126+(1-$B126)*'LF Projected Ratios'!M$40,$B126*(1+'LF Projected Ratios'!M$40))</f>
        <v>0.3450131798801121</v>
      </c>
      <c r="M126">
        <f>IF('LF Projected Ratios'!N$40&gt;=0,$B126+(1-$B126)*'LF Projected Ratios'!N$40,$B126*(1+'LF Projected Ratios'!N$40))</f>
        <v>0.34635200128533367</v>
      </c>
      <c r="N126">
        <f>IF('LF Projected Ratios'!O$40&gt;=0,$B126+(1-$B126)*'LF Projected Ratios'!O$40,$B126*(1+'LF Projected Ratios'!O$40))</f>
        <v>0.34767855562023287</v>
      </c>
      <c r="O126">
        <f>IF('LF Projected Ratios'!P$40&gt;=0,$B126+(1-$B126)*'LF Projected Ratios'!P$40,$B126*(1+'LF Projected Ratios'!P$40))</f>
        <v>0.34899301071312488</v>
      </c>
      <c r="P126">
        <f>IF('LF Projected Ratios'!Q$40&gt;=0,$B126+(1-$B126)*'LF Projected Ratios'!Q$40,$B126*(1+'LF Projected Ratios'!Q$40))</f>
        <v>0.3502955313447641</v>
      </c>
      <c r="Q126">
        <f>IF('LF Projected Ratios'!R$40&gt;=0,$B126+(1-$B126)*'LF Projected Ratios'!R$40,$B126*(1+'LF Projected Ratios'!R$40))</f>
        <v>0.35158627931720798</v>
      </c>
      <c r="R126">
        <f>IF('LF Projected Ratios'!S$40&gt;=0,$B126+(1-$B126)*'LF Projected Ratios'!S$40,$B126*(1+'LF Projected Ratios'!S$40))</f>
        <v>0.35286541352081896</v>
      </c>
      <c r="S126">
        <f>IF('LF Projected Ratios'!T$40&gt;=0,$B126+(1-$B126)*'LF Projected Ratios'!T$40,$B126*(1+'LF Projected Ratios'!T$40))</f>
        <v>0.35413308999946902</v>
      </c>
      <c r="T126">
        <f>IF('LF Projected Ratios'!U$40&gt;=0,$B126+(1-$B126)*'LF Projected Ratios'!U$40,$B126*(1+'LF Projected Ratios'!U$40))</f>
        <v>0.35538946201399751</v>
      </c>
      <c r="U126">
        <f>IF('LF Projected Ratios'!V$40&gt;=0,$B126+(1-$B126)*'LF Projected Ratios'!V$40,$B126*(1+'LF Projected Ratios'!V$40))</f>
        <v>0.35663468010397964</v>
      </c>
      <c r="V126">
        <f>IF('LF Projected Ratios'!W$40&gt;=0,$B126+(1-$B126)*'LF Projected Ratios'!W$40,$B126*(1+'LF Projected Ratios'!W$40))</f>
        <v>0.35786889214785816</v>
      </c>
      <c r="W126">
        <f>IF('LF Projected Ratios'!X$40&gt;=0,$B126+(1-$B126)*'LF Projected Ratios'!X$40,$B126*(1+'LF Projected Ratios'!X$40))</f>
        <v>0.35909224342148593</v>
      </c>
      <c r="X126">
        <f>IF('LF Projected Ratios'!Y$40&gt;=0,$B126+(1-$B126)*'LF Projected Ratios'!Y$40,$B126*(1+'LF Projected Ratios'!Y$40))</f>
        <v>0.36030487665513022</v>
      </c>
      <c r="Y126">
        <f>IF('LF Projected Ratios'!Z$40&gt;=0,$B126+(1-$B126)*'LF Projected Ratios'!Z$40,$B126*(1+'LF Projected Ratios'!Z$40))</f>
        <v>0.36150693208898654</v>
      </c>
      <c r="Z126">
        <f>IF('LF Projected Ratios'!AA$40&gt;=0,$B126+(1-$B126)*'LF Projected Ratios'!AA$40,$B126*(1+'LF Projected Ratios'!AA$40))</f>
        <v>0.36269854752724473</v>
      </c>
      <c r="AA126">
        <f>IF('LF Projected Ratios'!AB$40&gt;=0,$B126+(1-$B126)*'LF Projected Ratios'!AB$40,$B126*(1+'LF Projected Ratios'!AB$40))</f>
        <v>0.36387985839075188</v>
      </c>
      <c r="AB126">
        <f>IF('LF Projected Ratios'!AC$40&gt;=0,$B126+(1-$B126)*'LF Projected Ratios'!AC$40,$B126*(1+'LF Projected Ratios'!AC$40))</f>
        <v>0.36505099776831706</v>
      </c>
      <c r="AC126">
        <f>IF('LF Projected Ratios'!AD$40&gt;=0,$B126+(1-$B126)*'LF Projected Ratios'!AD$40,$B126*(1+'LF Projected Ratios'!AD$40))</f>
        <v>0.36621209646669484</v>
      </c>
      <c r="AD126">
        <f>IF('LF Projected Ratios'!AE$40&gt;=0,$B126+(1-$B126)*'LF Projected Ratios'!AE$40,$B126*(1+'LF Projected Ratios'!AE$40))</f>
        <v>0.36736328305928823</v>
      </c>
      <c r="AE126">
        <f>IF('LF Projected Ratios'!AF$40&gt;=0,$B126+(1-$B126)*'LF Projected Ratios'!AF$40,$B126*(1+'LF Projected Ratios'!AF$40))</f>
        <v>0.3685046839336118</v>
      </c>
      <c r="AF126">
        <f>IF('LF Projected Ratios'!AG$40&gt;=0,$B126+(1-$B126)*'LF Projected Ratios'!AG$40,$B126*(1+'LF Projected Ratios'!AG$40))</f>
        <v>0.36963642333754754</v>
      </c>
    </row>
    <row r="127" spans="1:32" x14ac:dyDescent="0.25">
      <c r="A127" t="s">
        <v>86</v>
      </c>
      <c r="B127">
        <f t="shared" si="0"/>
        <v>0.25824270539630584</v>
      </c>
      <c r="C127">
        <f>IF('LF Projected Ratios'!D$40&gt;=0,$B127+(1-$B127)*'LF Projected Ratios'!D$40,$B127*(1+'LF Projected Ratios'!D$40))</f>
        <v>0.25978496262432232</v>
      </c>
      <c r="D127">
        <f>IF('LF Projected Ratios'!E$40&gt;=0,$B127+(1-$B127)*'LF Projected Ratios'!E$40,$B127*(1+'LF Projected Ratios'!E$40))</f>
        <v>0.26136694905562213</v>
      </c>
      <c r="E127">
        <f>IF('LF Projected Ratios'!F$40&gt;=0,$B127+(1-$B127)*'LF Projected Ratios'!F$40,$B127*(1+'LF Projected Ratios'!F$40))</f>
        <v>0.26294696678198376</v>
      </c>
      <c r="F127">
        <f>IF('LF Projected Ratios'!G$40&gt;=0,$B127+(1-$B127)*'LF Projected Ratios'!G$40,$B127*(1+'LF Projected Ratios'!G$40))</f>
        <v>0.26451336650864404</v>
      </c>
      <c r="G127">
        <f>IF('LF Projected Ratios'!H$40&gt;=0,$B127+(1-$B127)*'LF Projected Ratios'!H$40,$B127*(1+'LF Projected Ratios'!H$40))</f>
        <v>0.26608440787326432</v>
      </c>
      <c r="H127">
        <f>IF('LF Projected Ratios'!I$40&gt;=0,$B127+(1-$B127)*'LF Projected Ratios'!I$40,$B127*(1+'LF Projected Ratios'!I$40))</f>
        <v>0.26769827293124338</v>
      </c>
      <c r="I127">
        <f>IF('LF Projected Ratios'!J$40&gt;=0,$B127+(1-$B127)*'LF Projected Ratios'!J$40,$B127*(1+'LF Projected Ratios'!J$40))</f>
        <v>0.26928788139631066</v>
      </c>
      <c r="J127">
        <f>IF('LF Projected Ratios'!K$40&gt;=0,$B127+(1-$B127)*'LF Projected Ratios'!K$40,$B127*(1+'LF Projected Ratios'!K$40))</f>
        <v>0.27088071106664202</v>
      </c>
      <c r="K127">
        <f>IF('LF Projected Ratios'!L$40&gt;=0,$B127+(1-$B127)*'LF Projected Ratios'!L$40,$B127*(1+'LF Projected Ratios'!L$40))</f>
        <v>0.27245908592385482</v>
      </c>
      <c r="L127">
        <f>IF('LF Projected Ratios'!M$40&gt;=0,$B127+(1-$B127)*'LF Projected Ratios'!M$40,$B127*(1+'LF Projected Ratios'!M$40))</f>
        <v>0.27382209470432078</v>
      </c>
      <c r="M127">
        <f>IF('LF Projected Ratios'!N$40&gt;=0,$B127+(1-$B127)*'LF Projected Ratios'!N$40,$B127*(1+'LF Projected Ratios'!N$40))</f>
        <v>0.27530643376847308</v>
      </c>
      <c r="N127">
        <f>IF('LF Projected Ratios'!O$40&gt;=0,$B127+(1-$B127)*'LF Projected Ratios'!O$40,$B127*(1+'LF Projected Ratios'!O$40))</f>
        <v>0.2767771724437974</v>
      </c>
      <c r="O127">
        <f>IF('LF Projected Ratios'!P$40&gt;=0,$B127+(1-$B127)*'LF Projected Ratios'!P$40,$B127*(1+'LF Projected Ratios'!P$40))</f>
        <v>0.278234496800014</v>
      </c>
      <c r="P127">
        <f>IF('LF Projected Ratios'!Q$40&gt;=0,$B127+(1-$B127)*'LF Projected Ratios'!Q$40,$B127*(1+'LF Projected Ratios'!Q$40))</f>
        <v>0.27967858952804026</v>
      </c>
      <c r="Q127">
        <f>IF('LF Projected Ratios'!R$40&gt;=0,$B127+(1-$B127)*'LF Projected Ratios'!R$40,$B127*(1+'LF Projected Ratios'!R$40))</f>
        <v>0.28110963001633948</v>
      </c>
      <c r="R127">
        <f>IF('LF Projected Ratios'!S$40&gt;=0,$B127+(1-$B127)*'LF Projected Ratios'!S$40,$B127*(1+'LF Projected Ratios'!S$40))</f>
        <v>0.28252779442520543</v>
      </c>
      <c r="S127">
        <f>IF('LF Projected Ratios'!T$40&gt;=0,$B127+(1-$B127)*'LF Projected Ratios'!T$40,$B127*(1+'LF Projected Ratios'!T$40))</f>
        <v>0.28393325575905359</v>
      </c>
      <c r="T127">
        <f>IF('LF Projected Ratios'!U$40&gt;=0,$B127+(1-$B127)*'LF Projected Ratios'!U$40,$B127*(1+'LF Projected Ratios'!U$40))</f>
        <v>0.28532618393677694</v>
      </c>
      <c r="U127">
        <f>IF('LF Projected Ratios'!V$40&gt;=0,$B127+(1-$B127)*'LF Projected Ratios'!V$40,$B127*(1+'LF Projected Ratios'!V$40))</f>
        <v>0.2867067458602276</v>
      </c>
      <c r="V127">
        <f>IF('LF Projected Ratios'!W$40&gt;=0,$B127+(1-$B127)*'LF Projected Ratios'!W$40,$B127*(1+'LF Projected Ratios'!W$40))</f>
        <v>0.28807510548088427</v>
      </c>
      <c r="W127">
        <f>IF('LF Projected Ratios'!X$40&gt;=0,$B127+(1-$B127)*'LF Projected Ratios'!X$40,$B127*(1+'LF Projected Ratios'!X$40))</f>
        <v>0.28943142386475834</v>
      </c>
      <c r="X127">
        <f>IF('LF Projected Ratios'!Y$40&gt;=0,$B127+(1-$B127)*'LF Projected Ratios'!Y$40,$B127*(1+'LF Projected Ratios'!Y$40))</f>
        <v>0.29077585925559346</v>
      </c>
      <c r="Y127">
        <f>IF('LF Projected Ratios'!Z$40&gt;=0,$B127+(1-$B127)*'LF Projected Ratios'!Z$40,$B127*(1+'LF Projected Ratios'!Z$40))</f>
        <v>0.29210856713641359</v>
      </c>
      <c r="Z127">
        <f>IF('LF Projected Ratios'!AA$40&gt;=0,$B127+(1-$B127)*'LF Projected Ratios'!AA$40,$B127*(1+'LF Projected Ratios'!AA$40))</f>
        <v>0.2934297002894653</v>
      </c>
      <c r="AA127">
        <f>IF('LF Projected Ratios'!AB$40&gt;=0,$B127+(1-$B127)*'LF Projected Ratios'!AB$40,$B127*(1+'LF Projected Ratios'!AB$40))</f>
        <v>0.29473940885460503</v>
      </c>
      <c r="AB127">
        <f>IF('LF Projected Ratios'!AC$40&gt;=0,$B127+(1-$B127)*'LF Projected Ratios'!AC$40,$B127*(1+'LF Projected Ratios'!AC$40))</f>
        <v>0.29603784038617986</v>
      </c>
      <c r="AC127">
        <f>IF('LF Projected Ratios'!AD$40&gt;=0,$B127+(1-$B127)*'LF Projected Ratios'!AD$40,$B127*(1+'LF Projected Ratios'!AD$40))</f>
        <v>0.29732513990844378</v>
      </c>
      <c r="AD127">
        <f>IF('LF Projected Ratios'!AE$40&gt;=0,$B127+(1-$B127)*'LF Projected Ratios'!AE$40,$B127*(1+'LF Projected Ratios'!AE$40))</f>
        <v>0.29860144996955451</v>
      </c>
      <c r="AE127">
        <f>IF('LF Projected Ratios'!AF$40&gt;=0,$B127+(1-$B127)*'LF Projected Ratios'!AF$40,$B127*(1+'LF Projected Ratios'!AF$40))</f>
        <v>0.29986691069419513</v>
      </c>
      <c r="AF127">
        <f>IF('LF Projected Ratios'!AG$40&gt;=0,$B127+(1-$B127)*'LF Projected Ratios'!AG$40,$B127*(1+'LF Projected Ratios'!AG$40))</f>
        <v>0.30112165983485756</v>
      </c>
    </row>
    <row r="128" spans="1:32" x14ac:dyDescent="0.25">
      <c r="A128" t="s">
        <v>88</v>
      </c>
      <c r="B128">
        <f t="shared" si="0"/>
        <v>0.18401244927471022</v>
      </c>
      <c r="C128">
        <f>IF('LF Projected Ratios'!D$40&gt;=0,$B128+(1-$B128)*'LF Projected Ratios'!D$40,$B128*(1+'LF Projected Ratios'!D$40))</f>
        <v>0.18570904559702872</v>
      </c>
      <c r="D128">
        <f>IF('LF Projected Ratios'!E$40&gt;=0,$B128+(1-$B128)*'LF Projected Ratios'!E$40,$B128*(1+'LF Projected Ratios'!E$40))</f>
        <v>0.18744934696345703</v>
      </c>
      <c r="E128">
        <f>IF('LF Projected Ratios'!F$40&gt;=0,$B128+(1-$B128)*'LF Projected Ratios'!F$40,$B128*(1+'LF Projected Ratios'!F$40))</f>
        <v>0.18918748260973361</v>
      </c>
      <c r="F128">
        <f>IF('LF Projected Ratios'!G$40&gt;=0,$B128+(1-$B128)*'LF Projected Ratios'!G$40,$B128*(1+'LF Projected Ratios'!G$40))</f>
        <v>0.19091063745527809</v>
      </c>
      <c r="G128">
        <f>IF('LF Projected Ratios'!H$40&gt;=0,$B128+(1-$B128)*'LF Projected Ratios'!H$40,$B128*(1+'LF Projected Ratios'!H$40))</f>
        <v>0.19263889844378579</v>
      </c>
      <c r="H128">
        <f>IF('LF Projected Ratios'!I$40&gt;=0,$B128+(1-$B128)*'LF Projected Ratios'!I$40,$B128*(1+'LF Projected Ratios'!I$40))</f>
        <v>0.19441426864296271</v>
      </c>
      <c r="I128">
        <f>IF('LF Projected Ratios'!J$40&gt;=0,$B128+(1-$B128)*'LF Projected Ratios'!J$40,$B128*(1+'LF Projected Ratios'!J$40))</f>
        <v>0.19616295480683177</v>
      </c>
      <c r="J128">
        <f>IF('LF Projected Ratios'!K$40&gt;=0,$B128+(1-$B128)*'LF Projected Ratios'!K$40,$B128*(1+'LF Projected Ratios'!K$40))</f>
        <v>0.19791518453328247</v>
      </c>
      <c r="K128">
        <f>IF('LF Projected Ratios'!L$40&gt;=0,$B128+(1-$B128)*'LF Projected Ratios'!L$40,$B128*(1+'LF Projected Ratios'!L$40))</f>
        <v>0.19965151290272781</v>
      </c>
      <c r="L128">
        <f>IF('LF Projected Ratios'!M$40&gt;=0,$B128+(1-$B128)*'LF Projected Ratios'!M$40,$B128*(1+'LF Projected Ratios'!M$40))</f>
        <v>0.2011509227561675</v>
      </c>
      <c r="M128">
        <f>IF('LF Projected Ratios'!N$40&gt;=0,$B128+(1-$B128)*'LF Projected Ratios'!N$40,$B128*(1+'LF Projected Ratios'!N$40))</f>
        <v>0.20278380484066472</v>
      </c>
      <c r="N128">
        <f>IF('LF Projected Ratios'!O$40&gt;=0,$B128+(1-$B128)*'LF Projected Ratios'!O$40,$B128*(1+'LF Projected Ratios'!O$40))</f>
        <v>0.20440172549768504</v>
      </c>
      <c r="O128">
        <f>IF('LF Projected Ratios'!P$40&gt;=0,$B128+(1-$B128)*'LF Projected Ratios'!P$40,$B128*(1+'LF Projected Ratios'!P$40))</f>
        <v>0.20600488941759879</v>
      </c>
      <c r="P128">
        <f>IF('LF Projected Ratios'!Q$40&gt;=0,$B128+(1-$B128)*'LF Projected Ratios'!Q$40,$B128*(1+'LF Projected Ratios'!Q$40))</f>
        <v>0.20759349757384474</v>
      </c>
      <c r="Q128">
        <f>IF('LF Projected Ratios'!R$40&gt;=0,$B128+(1-$B128)*'LF Projected Ratios'!R$40,$B128*(1+'LF Projected Ratios'!R$40))</f>
        <v>0.20916774730691939</v>
      </c>
      <c r="R128">
        <f>IF('LF Projected Ratios'!S$40&gt;=0,$B128+(1-$B128)*'LF Projected Ratios'!S$40,$B128*(1+'LF Projected Ratios'!S$40))</f>
        <v>0.2107278324060953</v>
      </c>
      <c r="S128">
        <f>IF('LF Projected Ratios'!T$40&gt;=0,$B128+(1-$B128)*'LF Projected Ratios'!T$40,$B128*(1+'LF Projected Ratios'!T$40))</f>
        <v>0.21227394318894727</v>
      </c>
      <c r="T128">
        <f>IF('LF Projected Ratios'!U$40&gt;=0,$B128+(1-$B128)*'LF Projected Ratios'!U$40,$B128*(1+'LF Projected Ratios'!U$40))</f>
        <v>0.21380626657874827</v>
      </c>
      <c r="U128">
        <f>IF('LF Projected Ratios'!V$40&gt;=0,$B128+(1-$B128)*'LF Projected Ratios'!V$40,$B128*(1+'LF Projected Ratios'!V$40))</f>
        <v>0.2153249861798045</v>
      </c>
      <c r="V128">
        <f>IF('LF Projected Ratios'!W$40&gt;=0,$B128+(1-$B128)*'LF Projected Ratios'!W$40,$B128*(1+'LF Projected Ratios'!W$40))</f>
        <v>0.21683028235079477</v>
      </c>
      <c r="W128">
        <f>IF('LF Projected Ratios'!X$40&gt;=0,$B128+(1-$B128)*'LF Projected Ratios'!X$40,$B128*(1+'LF Projected Ratios'!X$40))</f>
        <v>0.21832233227617148</v>
      </c>
      <c r="X128">
        <f>IF('LF Projected Ratios'!Y$40&gt;=0,$B128+(1-$B128)*'LF Projected Ratios'!Y$40,$B128*(1+'LF Projected Ratios'!Y$40))</f>
        <v>0.2198013100356852</v>
      </c>
      <c r="Y128">
        <f>IF('LF Projected Ratios'!Z$40&gt;=0,$B128+(1-$B128)*'LF Projected Ratios'!Z$40,$B128*(1+'LF Projected Ratios'!Z$40))</f>
        <v>0.22126738667209192</v>
      </c>
      <c r="Z128">
        <f>IF('LF Projected Ratios'!AA$40&gt;=0,$B128+(1-$B128)*'LF Projected Ratios'!AA$40,$B128*(1+'LF Projected Ratios'!AA$40))</f>
        <v>0.22272073025709382</v>
      </c>
      <c r="AA128">
        <f>IF('LF Projected Ratios'!AB$40&gt;=0,$B128+(1-$B128)*'LF Projected Ratios'!AB$40,$B128*(1+'LF Projected Ratios'!AB$40))</f>
        <v>0.2241615059555698</v>
      </c>
      <c r="AB128">
        <f>IF('LF Projected Ratios'!AC$40&gt;=0,$B128+(1-$B128)*'LF Projected Ratios'!AC$40,$B128*(1+'LF Projected Ratios'!AC$40))</f>
        <v>0.2255898760881484</v>
      </c>
      <c r="AC128">
        <f>IF('LF Projected Ratios'!AD$40&gt;=0,$B128+(1-$B128)*'LF Projected Ratios'!AD$40,$B128*(1+'LF Projected Ratios'!AD$40))</f>
        <v>0.22700600019216977</v>
      </c>
      <c r="AD128">
        <f>IF('LF Projected Ratios'!AE$40&gt;=0,$B128+(1-$B128)*'LF Projected Ratios'!AE$40,$B128*(1+'LF Projected Ratios'!AE$40))</f>
        <v>0.22841003508108618</v>
      </c>
      <c r="AE128">
        <f>IF('LF Projected Ratios'!AF$40&gt;=0,$B128+(1-$B128)*'LF Projected Ratios'!AF$40,$B128*(1+'LF Projected Ratios'!AF$40))</f>
        <v>0.22980213490234941</v>
      </c>
      <c r="AF128">
        <f>IF('LF Projected Ratios'!AG$40&gt;=0,$B128+(1-$B128)*'LF Projected Ratios'!AG$40,$B128*(1+'LF Projected Ratios'!AG$40))</f>
        <v>0.23118245119382697</v>
      </c>
    </row>
    <row r="129" spans="1:32" x14ac:dyDescent="0.25">
      <c r="A129" t="s">
        <v>90</v>
      </c>
      <c r="B129">
        <f t="shared" si="0"/>
        <v>0.26059674362029095</v>
      </c>
      <c r="C129">
        <f>IF('LF Projected Ratios'!D$40&gt;=0,$B129+(1-$B129)*'LF Projected Ratios'!D$40,$B129*(1+'LF Projected Ratios'!D$40))</f>
        <v>0.26213410634643686</v>
      </c>
      <c r="D129">
        <f>IF('LF Projected Ratios'!E$40&gt;=0,$B129+(1-$B129)*'LF Projected Ratios'!E$40,$B129*(1+'LF Projected Ratios'!E$40))</f>
        <v>0.26371107219141254</v>
      </c>
      <c r="E129">
        <f>IF('LF Projected Ratios'!F$40&gt;=0,$B129+(1-$B129)*'LF Projected Ratios'!F$40,$B129*(1+'LF Projected Ratios'!F$40))</f>
        <v>0.26528607557932476</v>
      </c>
      <c r="F129">
        <f>IF('LF Projected Ratios'!G$40&gt;=0,$B129+(1-$B129)*'LF Projected Ratios'!G$40,$B129*(1+'LF Projected Ratios'!G$40))</f>
        <v>0.26684750418556952</v>
      </c>
      <c r="G129">
        <f>IF('LF Projected Ratios'!H$40&gt;=0,$B129+(1-$B129)*'LF Projected Ratios'!H$40,$B129*(1+'LF Projected Ratios'!H$40))</f>
        <v>0.26841355969908903</v>
      </c>
      <c r="H129">
        <f>IF('LF Projected Ratios'!I$40&gt;=0,$B129+(1-$B129)*'LF Projected Ratios'!I$40,$B129*(1+'LF Projected Ratios'!I$40))</f>
        <v>0.2700223030008515</v>
      </c>
      <c r="I129">
        <f>IF('LF Projected Ratios'!J$40&gt;=0,$B129+(1-$B129)*'LF Projected Ratios'!J$40,$B129*(1+'LF Projected Ratios'!J$40))</f>
        <v>0.27160686669033635</v>
      </c>
      <c r="J129">
        <f>IF('LF Projected Ratios'!K$40&gt;=0,$B129+(1-$B129)*'LF Projected Ratios'!K$40,$B129*(1+'LF Projected Ratios'!K$40))</f>
        <v>0.27319464136228</v>
      </c>
      <c r="K129">
        <f>IF('LF Projected Ratios'!L$40&gt;=0,$B129+(1-$B129)*'LF Projected Ratios'!L$40,$B129*(1+'LF Projected Ratios'!L$40))</f>
        <v>0.27476800709484689</v>
      </c>
      <c r="L129">
        <f>IF('LF Projected Ratios'!M$40&gt;=0,$B129+(1-$B129)*'LF Projected Ratios'!M$40,$B129*(1+'LF Projected Ratios'!M$40))</f>
        <v>0.27612669023565667</v>
      </c>
      <c r="M129">
        <f>IF('LF Projected Ratios'!N$40&gt;=0,$B129+(1-$B129)*'LF Projected Ratios'!N$40,$B129*(1+'LF Projected Ratios'!N$40))</f>
        <v>0.27760631860681034</v>
      </c>
      <c r="N129">
        <f>IF('LF Projected Ratios'!O$40&gt;=0,$B129+(1-$B129)*'LF Projected Ratios'!O$40,$B129*(1+'LF Projected Ratios'!O$40))</f>
        <v>0.27907238975128001</v>
      </c>
      <c r="O129">
        <f>IF('LF Projected Ratios'!P$40&gt;=0,$B129+(1-$B129)*'LF Projected Ratios'!P$40,$B129*(1+'LF Projected Ratios'!P$40))</f>
        <v>0.28052508914827579</v>
      </c>
      <c r="P129">
        <f>IF('LF Projected Ratios'!Q$40&gt;=0,$B129+(1-$B129)*'LF Projected Ratios'!Q$40,$B129*(1+'LF Projected Ratios'!Q$40))</f>
        <v>0.28196459890892783</v>
      </c>
      <c r="Q129">
        <f>IF('LF Projected Ratios'!R$40&gt;=0,$B129+(1-$B129)*'LF Projected Ratios'!R$40,$B129*(1+'LF Projected Ratios'!R$40))</f>
        <v>0.28339109785239291</v>
      </c>
      <c r="R129">
        <f>IF('LF Projected Ratios'!S$40&gt;=0,$B129+(1-$B129)*'LF Projected Ratios'!S$40,$B129*(1+'LF Projected Ratios'!S$40))</f>
        <v>0.28480476157990303</v>
      </c>
      <c r="S129">
        <f>IF('LF Projected Ratios'!T$40&gt;=0,$B129+(1-$B129)*'LF Projected Ratios'!T$40,$B129*(1+'LF Projected Ratios'!T$40))</f>
        <v>0.28620576254682756</v>
      </c>
      <c r="T129">
        <f>IF('LF Projected Ratios'!U$40&gt;=0,$B129+(1-$B129)*'LF Projected Ratios'!U$40,$B129*(1+'LF Projected Ratios'!U$40))</f>
        <v>0.28759427013280553</v>
      </c>
      <c r="U129">
        <f>IF('LF Projected Ratios'!V$40&gt;=0,$B129+(1-$B129)*'LF Projected Ratios'!V$40,$B129*(1+'LF Projected Ratios'!V$40))</f>
        <v>0.28897045071000987</v>
      </c>
      <c r="V129">
        <f>IF('LF Projected Ratios'!W$40&gt;=0,$B129+(1-$B129)*'LF Projected Ratios'!W$40,$B129*(1+'LF Projected Ratios'!W$40))</f>
        <v>0.29033446770960353</v>
      </c>
      <c r="W129">
        <f>IF('LF Projected Ratios'!X$40&gt;=0,$B129+(1-$B129)*'LF Projected Ratios'!X$40,$B129*(1+'LF Projected Ratios'!X$40))</f>
        <v>0.2916864816864394</v>
      </c>
      <c r="X129">
        <f>IF('LF Projected Ratios'!Y$40&gt;=0,$B129+(1-$B129)*'LF Projected Ratios'!Y$40,$B129*(1+'LF Projected Ratios'!Y$40))</f>
        <v>0.29302665038205933</v>
      </c>
      <c r="Y129">
        <f>IF('LF Projected Ratios'!Z$40&gt;=0,$B129+(1-$B129)*'LF Projected Ratios'!Z$40,$B129*(1+'LF Projected Ratios'!Z$40))</f>
        <v>0.29435512878604697</v>
      </c>
      <c r="Z129">
        <f>IF('LF Projected Ratios'!AA$40&gt;=0,$B129+(1-$B129)*'LF Projected Ratios'!AA$40,$B129*(1+'LF Projected Ratios'!AA$40))</f>
        <v>0.29567206919577971</v>
      </c>
      <c r="AA129">
        <f>IF('LF Projected Ratios'!AB$40&gt;=0,$B129+(1-$B129)*'LF Projected Ratios'!AB$40,$B129*(1+'LF Projected Ratios'!AB$40))</f>
        <v>0.29697762127463068</v>
      </c>
      <c r="AB129">
        <f>IF('LF Projected Ratios'!AC$40&gt;=0,$B129+(1-$B129)*'LF Projected Ratios'!AC$40,$B129*(1+'LF Projected Ratios'!AC$40))</f>
        <v>0.29827193210866898</v>
      </c>
      <c r="AC129">
        <f>IF('LF Projected Ratios'!AD$40&gt;=0,$B129+(1-$B129)*'LF Projected Ratios'!AD$40,$B129*(1+'LF Projected Ratios'!AD$40))</f>
        <v>0.29955514626190022</v>
      </c>
      <c r="AD129">
        <f>IF('LF Projected Ratios'!AE$40&gt;=0,$B129+(1-$B129)*'LF Projected Ratios'!AE$40,$B129*(1+'LF Projected Ratios'!AE$40))</f>
        <v>0.30082740583009188</v>
      </c>
      <c r="AE129">
        <f>IF('LF Projected Ratios'!AF$40&gt;=0,$B129+(1-$B129)*'LF Projected Ratios'!AF$40,$B129*(1+'LF Projected Ratios'!AF$40))</f>
        <v>0.30208885049322765</v>
      </c>
      <c r="AF129">
        <f>IF('LF Projected Ratios'!AG$40&gt;=0,$B129+(1-$B129)*'LF Projected Ratios'!AG$40,$B129*(1+'LF Projected Ratios'!AG$40))</f>
        <v>0.30333961756662881</v>
      </c>
    </row>
    <row r="130" spans="1:32" x14ac:dyDescent="0.25">
      <c r="A130" t="s">
        <v>92</v>
      </c>
      <c r="B130">
        <f t="shared" si="0"/>
        <v>0.18608601791429757</v>
      </c>
      <c r="C130">
        <f>IF('LF Projected Ratios'!D$40&gt;=0,$B130+(1-$B130)*'LF Projected Ratios'!D$40,$B130*(1+'LF Projected Ratios'!D$40))</f>
        <v>0.18777830288538913</v>
      </c>
      <c r="D130">
        <f>IF('LF Projected Ratios'!E$40&gt;=0,$B130+(1-$B130)*'LF Projected Ratios'!E$40,$B130*(1+'LF Projected Ratios'!E$40))</f>
        <v>0.18951418183834598</v>
      </c>
      <c r="E130">
        <f>IF('LF Projected Ratios'!F$40&gt;=0,$B130+(1-$B130)*'LF Projected Ratios'!F$40,$B130*(1+'LF Projected Ratios'!F$40))</f>
        <v>0.19124790057462895</v>
      </c>
      <c r="F130">
        <f>IF('LF Projected Ratios'!G$40&gt;=0,$B130+(1-$B130)*'LF Projected Ratios'!G$40,$B130*(1+'LF Projected Ratios'!G$40))</f>
        <v>0.19296667657904318</v>
      </c>
      <c r="G130">
        <f>IF('LF Projected Ratios'!H$40&gt;=0,$B130+(1-$B130)*'LF Projected Ratios'!H$40,$B130*(1+'LF Projected Ratios'!H$40))</f>
        <v>0.19469054575080857</v>
      </c>
      <c r="H130">
        <f>IF('LF Projected Ratios'!I$40&gt;=0,$B130+(1-$B130)*'LF Projected Ratios'!I$40,$B130*(1+'LF Projected Ratios'!I$40))</f>
        <v>0.19646140442040957</v>
      </c>
      <c r="I130">
        <f>IF('LF Projected Ratios'!J$40&gt;=0,$B130+(1-$B130)*'LF Projected Ratios'!J$40,$B130*(1+'LF Projected Ratios'!J$40))</f>
        <v>0.19820564686355441</v>
      </c>
      <c r="J130">
        <f>IF('LF Projected Ratios'!K$40&gt;=0,$B130+(1-$B130)*'LF Projected Ratios'!K$40,$B130*(1+'LF Projected Ratios'!K$40))</f>
        <v>0.19995342386446183</v>
      </c>
      <c r="K130">
        <f>IF('LF Projected Ratios'!L$40&gt;=0,$B130+(1-$B130)*'LF Projected Ratios'!L$40,$B130*(1+'LF Projected Ratios'!L$40))</f>
        <v>0.20168533991652354</v>
      </c>
      <c r="L130">
        <f>IF('LF Projected Ratios'!M$40&gt;=0,$B130+(1-$B130)*'LF Projected Ratios'!M$40,$B130*(1+'LF Projected Ratios'!M$40))</f>
        <v>0.20318093950441782</v>
      </c>
      <c r="M130">
        <f>IF('LF Projected Ratios'!N$40&gt;=0,$B130+(1-$B130)*'LF Projected Ratios'!N$40,$B130*(1+'LF Projected Ratios'!N$40))</f>
        <v>0.2048096721468316</v>
      </c>
      <c r="N130">
        <f>IF('LF Projected Ratios'!O$40&gt;=0,$B130+(1-$B130)*'LF Projected Ratios'!O$40,$B130*(1+'LF Projected Ratios'!O$40))</f>
        <v>0.20642348138140099</v>
      </c>
      <c r="O130">
        <f>IF('LF Projected Ratios'!P$40&gt;=0,$B130+(1-$B130)*'LF Projected Ratios'!P$40,$B130*(1+'LF Projected Ratios'!P$40))</f>
        <v>0.20802257137834188</v>
      </c>
      <c r="P130">
        <f>IF('LF Projected Ratios'!Q$40&gt;=0,$B130+(1-$B130)*'LF Projected Ratios'!Q$40,$B130*(1+'LF Projected Ratios'!Q$40))</f>
        <v>0.20960714260038404</v>
      </c>
      <c r="Q130">
        <f>IF('LF Projected Ratios'!R$40&gt;=0,$B130+(1-$B130)*'LF Projected Ratios'!R$40,$B130*(1+'LF Projected Ratios'!R$40))</f>
        <v>0.21117739188654688</v>
      </c>
      <c r="R130">
        <f>IF('LF Projected Ratios'!S$40&gt;=0,$B130+(1-$B130)*'LF Projected Ratios'!S$40,$B130*(1+'LF Projected Ratios'!S$40))</f>
        <v>0.21273351253365014</v>
      </c>
      <c r="S130">
        <f>IF('LF Projected Ratios'!T$40&gt;=0,$B130+(1-$B130)*'LF Projected Ratios'!T$40,$B130*(1+'LF Projected Ratios'!T$40))</f>
        <v>0.21427569437563798</v>
      </c>
      <c r="T130">
        <f>IF('LF Projected Ratios'!U$40&gt;=0,$B130+(1-$B130)*'LF Projected Ratios'!U$40,$B130*(1+'LF Projected Ratios'!U$40))</f>
        <v>0.21580412386077832</v>
      </c>
      <c r="U130">
        <f>IF('LF Projected Ratios'!V$40&gt;=0,$B130+(1-$B130)*'LF Projected Ratios'!V$40,$B130*(1+'LF Projected Ratios'!V$40))</f>
        <v>0.21731898412680639</v>
      </c>
      <c r="V130">
        <f>IF('LF Projected Ratios'!W$40&gt;=0,$B130+(1-$B130)*'LF Projected Ratios'!W$40,$B130*(1+'LF Projected Ratios'!W$40))</f>
        <v>0.21882045507407763</v>
      </c>
      <c r="W130">
        <f>IF('LF Projected Ratios'!X$40&gt;=0,$B130+(1-$B130)*'LF Projected Ratios'!X$40,$B130*(1+'LF Projected Ratios'!X$40))</f>
        <v>0.22030871343678748</v>
      </c>
      <c r="X130">
        <f>IF('LF Projected Ratios'!Y$40&gt;=0,$B130+(1-$B130)*'LF Projected Ratios'!Y$40,$B130*(1+'LF Projected Ratios'!Y$40))</f>
        <v>0.22178393285231907</v>
      </c>
      <c r="Y130">
        <f>IF('LF Projected Ratios'!Z$40&gt;=0,$B130+(1-$B130)*'LF Projected Ratios'!Z$40,$B130*(1+'LF Projected Ratios'!Z$40))</f>
        <v>0.22324628392877846</v>
      </c>
      <c r="Z130">
        <f>IF('LF Projected Ratios'!AA$40&gt;=0,$B130+(1-$B130)*'LF Projected Ratios'!AA$40,$B130*(1+'LF Projected Ratios'!AA$40))</f>
        <v>0.22469593431076801</v>
      </c>
      <c r="AA130">
        <f>IF('LF Projected Ratios'!AB$40&gt;=0,$B130+(1-$B130)*'LF Projected Ratios'!AB$40,$B130*(1+'LF Projected Ratios'!AB$40))</f>
        <v>0.22613304874345336</v>
      </c>
      <c r="AB130">
        <f>IF('LF Projected Ratios'!AC$40&gt;=0,$B130+(1-$B130)*'LF Projected Ratios'!AC$40,$B130*(1+'LF Projected Ratios'!AC$40))</f>
        <v>0.22755778913497768</v>
      </c>
      <c r="AC130">
        <f>IF('LF Projected Ratios'!AD$40&gt;=0,$B130+(1-$B130)*'LF Projected Ratios'!AD$40,$B130*(1+'LF Projected Ratios'!AD$40))</f>
        <v>0.22897031461726855</v>
      </c>
      <c r="AD130">
        <f>IF('LF Projected Ratios'!AE$40&gt;=0,$B130+(1-$B130)*'LF Projected Ratios'!AE$40,$B130*(1+'LF Projected Ratios'!AE$40))</f>
        <v>0.23037078160528748</v>
      </c>
      <c r="AE130">
        <f>IF('LF Projected Ratios'!AF$40&gt;=0,$B130+(1-$B130)*'LF Projected Ratios'!AF$40,$B130*(1+'LF Projected Ratios'!AF$40))</f>
        <v>0.23175934385477043</v>
      </c>
      <c r="AF130">
        <f>IF('LF Projected Ratios'!AG$40&gt;=0,$B130+(1-$B130)*'LF Projected Ratios'!AG$40,$B130*(1+'LF Projected Ratios'!AG$40))</f>
        <v>0.23313615251850023</v>
      </c>
    </row>
    <row r="131" spans="1:32" x14ac:dyDescent="0.25">
      <c r="A131" t="s">
        <v>94</v>
      </c>
      <c r="B131">
        <f t="shared" si="0"/>
        <v>0.20154777428179521</v>
      </c>
      <c r="C131">
        <f>IF('LF Projected Ratios'!D$40&gt;=0,$B131+(1-$B131)*'LF Projected Ratios'!D$40,$B131*(1+'LF Projected Ratios'!D$40))</f>
        <v>0.20320791126366025</v>
      </c>
      <c r="D131">
        <f>IF('LF Projected Ratios'!E$40&gt;=0,$B131+(1-$B131)*'LF Projected Ratios'!E$40,$B131*(1+'LF Projected Ratios'!E$40))</f>
        <v>0.20491081408149125</v>
      </c>
      <c r="E131">
        <f>IF('LF Projected Ratios'!F$40&gt;=0,$B131+(1-$B131)*'LF Projected Ratios'!F$40,$B131*(1+'LF Projected Ratios'!F$40))</f>
        <v>0.20661159771983981</v>
      </c>
      <c r="F131">
        <f>IF('LF Projected Ratios'!G$40&gt;=0,$B131+(1-$B131)*'LF Projected Ratios'!G$40,$B131*(1+'LF Projected Ratios'!G$40))</f>
        <v>0.20829772249032089</v>
      </c>
      <c r="G131">
        <f>IF('LF Projected Ratios'!H$40&gt;=0,$B131+(1-$B131)*'LF Projected Ratios'!H$40,$B131*(1+'LF Projected Ratios'!H$40))</f>
        <v>0.2099888436743014</v>
      </c>
      <c r="H131">
        <f>IF('LF Projected Ratios'!I$40&gt;=0,$B131+(1-$B131)*'LF Projected Ratios'!I$40,$B131*(1+'LF Projected Ratios'!I$40))</f>
        <v>0.21172606170630029</v>
      </c>
      <c r="I131">
        <f>IF('LF Projected Ratios'!J$40&gt;=0,$B131+(1-$B131)*'LF Projected Ratios'!J$40,$B131*(1+'LF Projected Ratios'!J$40))</f>
        <v>0.21343716913481783</v>
      </c>
      <c r="J131">
        <f>IF('LF Projected Ratios'!K$40&gt;=0,$B131+(1-$B131)*'LF Projected Ratios'!K$40,$B131*(1+'LF Projected Ratios'!K$40))</f>
        <v>0.21515174397583178</v>
      </c>
      <c r="K131">
        <f>IF('LF Projected Ratios'!L$40&gt;=0,$B131+(1-$B131)*'LF Projected Ratios'!L$40,$B131*(1+'LF Projected Ratios'!L$40))</f>
        <v>0.21685075917518015</v>
      </c>
      <c r="L131">
        <f>IF('LF Projected Ratios'!M$40&gt;=0,$B131+(1-$B131)*'LF Projected Ratios'!M$40,$B131*(1+'LF Projected Ratios'!M$40))</f>
        <v>0.21831794716558339</v>
      </c>
      <c r="M131">
        <f>IF('LF Projected Ratios'!N$40&gt;=0,$B131+(1-$B131)*'LF Projected Ratios'!N$40,$B131*(1+'LF Projected Ratios'!N$40))</f>
        <v>0.21991573910927581</v>
      </c>
      <c r="N131">
        <f>IF('LF Projected Ratios'!O$40&gt;=0,$B131+(1-$B131)*'LF Projected Ratios'!O$40,$B131*(1+'LF Projected Ratios'!O$40))</f>
        <v>0.22149889114203061</v>
      </c>
      <c r="O131">
        <f>IF('LF Projected Ratios'!P$40&gt;=0,$B131+(1-$B131)*'LF Projected Ratios'!P$40,$B131*(1+'LF Projected Ratios'!P$40))</f>
        <v>0.22306760355548408</v>
      </c>
      <c r="P131">
        <f>IF('LF Projected Ratios'!Q$40&gt;=0,$B131+(1-$B131)*'LF Projected Ratios'!Q$40,$B131*(1+'LF Projected Ratios'!Q$40))</f>
        <v>0.22462207300421674</v>
      </c>
      <c r="Q131">
        <f>IF('LF Projected Ratios'!R$40&gt;=0,$B131+(1-$B131)*'LF Projected Ratios'!R$40,$B131*(1+'LF Projected Ratios'!R$40))</f>
        <v>0.22616249258793772</v>
      </c>
      <c r="R131">
        <f>IF('LF Projected Ratios'!S$40&gt;=0,$B131+(1-$B131)*'LF Projected Ratios'!S$40,$B131*(1+'LF Projected Ratios'!S$40))</f>
        <v>0.22768905193144684</v>
      </c>
      <c r="S131">
        <f>IF('LF Projected Ratios'!T$40&gt;=0,$B131+(1-$B131)*'LF Projected Ratios'!T$40,$B131*(1+'LF Projected Ratios'!T$40))</f>
        <v>0.22920193726245194</v>
      </c>
      <c r="T131">
        <f>IF('LF Projected Ratios'!U$40&gt;=0,$B131+(1-$B131)*'LF Projected Ratios'!U$40,$B131*(1+'LF Projected Ratios'!U$40))</f>
        <v>0.23070133148730154</v>
      </c>
      <c r="U131">
        <f>IF('LF Projected Ratios'!V$40&gt;=0,$B131+(1-$B131)*'LF Projected Ratios'!V$40,$B131*(1+'LF Projected Ratios'!V$40))</f>
        <v>0.23218741426470099</v>
      </c>
      <c r="V131">
        <f>IF('LF Projected Ratios'!W$40&gt;=0,$B131+(1-$B131)*'LF Projected Ratios'!W$40,$B131*(1+'LF Projected Ratios'!W$40))</f>
        <v>0.23366036207747576</v>
      </c>
      <c r="W131">
        <f>IF('LF Projected Ratios'!X$40&gt;=0,$B131+(1-$B131)*'LF Projected Ratios'!X$40,$B131*(1+'LF Projected Ratios'!X$40))</f>
        <v>0.23512034830243816</v>
      </c>
      <c r="X131">
        <f>IF('LF Projected Ratios'!Y$40&gt;=0,$B131+(1-$B131)*'LF Projected Ratios'!Y$40,$B131*(1+'LF Projected Ratios'!Y$40))</f>
        <v>0.23656754327841767</v>
      </c>
      <c r="Y131">
        <f>IF('LF Projected Ratios'!Z$40&gt;=0,$B131+(1-$B131)*'LF Projected Ratios'!Z$40,$B131*(1+'LF Projected Ratios'!Z$40))</f>
        <v>0.23800211437251328</v>
      </c>
      <c r="Z131">
        <f>IF('LF Projected Ratios'!AA$40&gt;=0,$B131+(1-$B131)*'LF Projected Ratios'!AA$40,$B131*(1+'LF Projected Ratios'!AA$40))</f>
        <v>0.23942422604461738</v>
      </c>
      <c r="AA131">
        <f>IF('LF Projected Ratios'!AB$40&gt;=0,$B131+(1-$B131)*'LF Projected Ratios'!AB$40,$B131*(1+'LF Projected Ratios'!AB$40))</f>
        <v>0.24083403991026561</v>
      </c>
      <c r="AB131">
        <f>IF('LF Projected Ratios'!AC$40&gt;=0,$B131+(1-$B131)*'LF Projected Ratios'!AC$40,$B131*(1+'LF Projected Ratios'!AC$40))</f>
        <v>0.24223171480186545</v>
      </c>
      <c r="AC131">
        <f>IF('LF Projected Ratios'!AD$40&gt;=0,$B131+(1-$B131)*'LF Projected Ratios'!AD$40,$B131*(1+'LF Projected Ratios'!AD$40))</f>
        <v>0.24361740682834798</v>
      </c>
      <c r="AD131">
        <f>IF('LF Projected Ratios'!AE$40&gt;=0,$B131+(1-$B131)*'LF Projected Ratios'!AE$40,$B131*(1+'LF Projected Ratios'!AE$40))</f>
        <v>0.24499126943329197</v>
      </c>
      <c r="AE131">
        <f>IF('LF Projected Ratios'!AF$40&gt;=0,$B131+(1-$B131)*'LF Projected Ratios'!AF$40,$B131*(1+'LF Projected Ratios'!AF$40))</f>
        <v>0.24635345345156723</v>
      </c>
      <c r="AF131">
        <f>IF('LF Projected Ratios'!AG$40&gt;=0,$B131+(1-$B131)*'LF Projected Ratios'!AG$40,$B131*(1+'LF Projected Ratios'!AG$40))</f>
        <v>0.24770410716453839</v>
      </c>
    </row>
    <row r="132" spans="1:32" x14ac:dyDescent="0.25">
      <c r="A132" t="s">
        <v>96</v>
      </c>
      <c r="B132">
        <f t="shared" si="0"/>
        <v>0.22478763411761421</v>
      </c>
      <c r="C132">
        <f>IF('LF Projected Ratios'!D$40&gt;=0,$B132+(1-$B132)*'LF Projected Ratios'!D$40,$B132*(1+'LF Projected Ratios'!D$40))</f>
        <v>0.22639945092511679</v>
      </c>
      <c r="D132">
        <f>IF('LF Projected Ratios'!E$40&gt;=0,$B132+(1-$B132)*'LF Projected Ratios'!E$40,$B132*(1+'LF Projected Ratios'!E$40))</f>
        <v>0.22805278882030658</v>
      </c>
      <c r="E132">
        <f>IF('LF Projected Ratios'!F$40&gt;=0,$B132+(1-$B132)*'LF Projected Ratios'!F$40,$B132*(1+'LF Projected Ratios'!F$40))</f>
        <v>0.2297040692171422</v>
      </c>
      <c r="F132">
        <f>IF('LF Projected Ratios'!G$40&gt;=0,$B132+(1-$B132)*'LF Projected Ratios'!G$40,$B132*(1+'LF Projected Ratios'!G$40))</f>
        <v>0.23134111740912613</v>
      </c>
      <c r="G132">
        <f>IF('LF Projected Ratios'!H$40&gt;=0,$B132+(1-$B132)*'LF Projected Ratios'!H$40,$B132*(1+'LF Projected Ratios'!H$40))</f>
        <v>0.23298301658831388</v>
      </c>
      <c r="H132">
        <f>IF('LF Projected Ratios'!I$40&gt;=0,$B132+(1-$B132)*'LF Projected Ratios'!I$40,$B132*(1+'LF Projected Ratios'!I$40))</f>
        <v>0.23466967091434829</v>
      </c>
      <c r="I132">
        <f>IF('LF Projected Ratios'!J$40&gt;=0,$B132+(1-$B132)*'LF Projected Ratios'!J$40,$B132*(1+'LF Projected Ratios'!J$40))</f>
        <v>0.23633097461570232</v>
      </c>
      <c r="J132">
        <f>IF('LF Projected Ratios'!K$40&gt;=0,$B132+(1-$B132)*'LF Projected Ratios'!K$40,$B132*(1+'LF Projected Ratios'!K$40))</f>
        <v>0.23799564480656971</v>
      </c>
      <c r="K132">
        <f>IF('LF Projected Ratios'!L$40&gt;=0,$B132+(1-$B132)*'LF Projected Ratios'!L$40,$B132*(1+'LF Projected Ratios'!L$40))</f>
        <v>0.23964520823683289</v>
      </c>
      <c r="L132">
        <f>IF('LF Projected Ratios'!M$40&gt;=0,$B132+(1-$B132)*'LF Projected Ratios'!M$40,$B132*(1+'LF Projected Ratios'!M$40))</f>
        <v>0.24106969205264497</v>
      </c>
      <c r="M132">
        <f>IF('LF Projected Ratios'!N$40&gt;=0,$B132+(1-$B132)*'LF Projected Ratios'!N$40,$B132*(1+'LF Projected Ratios'!N$40))</f>
        <v>0.24262097844519462</v>
      </c>
      <c r="N132">
        <f>IF('LF Projected Ratios'!O$40&gt;=0,$B132+(1-$B132)*'LF Projected Ratios'!O$40,$B132*(1+'LF Projected Ratios'!O$40))</f>
        <v>0.2441580510380594</v>
      </c>
      <c r="O132">
        <f>IF('LF Projected Ratios'!P$40&gt;=0,$B132+(1-$B132)*'LF Projected Ratios'!P$40,$B132*(1+'LF Projected Ratios'!P$40))</f>
        <v>0.24568110429315987</v>
      </c>
      <c r="P132">
        <f>IF('LF Projected Ratios'!Q$40&gt;=0,$B132+(1-$B132)*'LF Projected Ratios'!Q$40,$B132*(1+'LF Projected Ratios'!Q$40))</f>
        <v>0.24719032914122141</v>
      </c>
      <c r="Q132">
        <f>IF('LF Projected Ratios'!R$40&gt;=0,$B132+(1-$B132)*'LF Projected Ratios'!R$40,$B132*(1+'LF Projected Ratios'!R$40))</f>
        <v>0.24868591306156651</v>
      </c>
      <c r="R132">
        <f>IF('LF Projected Ratios'!S$40&gt;=0,$B132+(1-$B132)*'LF Projected Ratios'!S$40,$B132*(1+'LF Projected Ratios'!S$40))</f>
        <v>0.25016804015974958</v>
      </c>
      <c r="S132">
        <f>IF('LF Projected Ratios'!T$40&gt;=0,$B132+(1-$B132)*'LF Projected Ratios'!T$40,$B132*(1+'LF Projected Ratios'!T$40))</f>
        <v>0.2516368912431094</v>
      </c>
      <c r="T132">
        <f>IF('LF Projected Ratios'!U$40&gt;=0,$B132+(1-$B132)*'LF Projected Ratios'!U$40,$B132*(1+'LF Projected Ratios'!U$40))</f>
        <v>0.25309264389429714</v>
      </c>
      <c r="U132">
        <f>IF('LF Projected Ratios'!V$40&gt;=0,$B132+(1-$B132)*'LF Projected Ratios'!V$40,$B132*(1+'LF Projected Ratios'!V$40))</f>
        <v>0.25453547254284736</v>
      </c>
      <c r="V132">
        <f>IF('LF Projected Ratios'!W$40&gt;=0,$B132+(1-$B132)*'LF Projected Ratios'!W$40,$B132*(1+'LF Projected Ratios'!W$40))</f>
        <v>0.25596554853485215</v>
      </c>
      <c r="W132">
        <f>IF('LF Projected Ratios'!X$40&gt;=0,$B132+(1-$B132)*'LF Projected Ratios'!X$40,$B132*(1+'LF Projected Ratios'!X$40))</f>
        <v>0.25738304020079467</v>
      </c>
      <c r="X132">
        <f>IF('LF Projected Ratios'!Y$40&gt;=0,$B132+(1-$B132)*'LF Projected Ratios'!Y$40,$B132*(1+'LF Projected Ratios'!Y$40))</f>
        <v>0.25878811292159903</v>
      </c>
      <c r="Y132">
        <f>IF('LF Projected Ratios'!Z$40&gt;=0,$B132+(1-$B132)*'LF Projected Ratios'!Z$40,$B132*(1+'LF Projected Ratios'!Z$40))</f>
        <v>0.26018092919295455</v>
      </c>
      <c r="Z132">
        <f>IF('LF Projected Ratios'!AA$40&gt;=0,$B132+(1-$B132)*'LF Projected Ratios'!AA$40,$B132*(1+'LF Projected Ratios'!AA$40))</f>
        <v>0.26156164868796145</v>
      </c>
      <c r="AA132">
        <f>IF('LF Projected Ratios'!AB$40&gt;=0,$B132+(1-$B132)*'LF Projected Ratios'!AB$40,$B132*(1+'LF Projected Ratios'!AB$40))</f>
        <v>0.26293042831815144</v>
      </c>
      <c r="AB132">
        <f>IF('LF Projected Ratios'!AC$40&gt;=0,$B132+(1-$B132)*'LF Projected Ratios'!AC$40,$B132*(1+'LF Projected Ratios'!AC$40))</f>
        <v>0.26428742229293423</v>
      </c>
      <c r="AC132">
        <f>IF('LF Projected Ratios'!AD$40&gt;=0,$B132+(1-$B132)*'LF Projected Ratios'!AD$40,$B132*(1+'LF Projected Ratios'!AD$40))</f>
        <v>0.26563278217751302</v>
      </c>
      <c r="AD132">
        <f>IF('LF Projected Ratios'!AE$40&gt;=0,$B132+(1-$B132)*'LF Projected Ratios'!AE$40,$B132*(1+'LF Projected Ratios'!AE$40))</f>
        <v>0.26696665694931659</v>
      </c>
      <c r="AE132">
        <f>IF('LF Projected Ratios'!AF$40&gt;=0,$B132+(1-$B132)*'LF Projected Ratios'!AF$40,$B132*(1+'LF Projected Ratios'!AF$40))</f>
        <v>0.26828919305299453</v>
      </c>
      <c r="AF132">
        <f>IF('LF Projected Ratios'!AG$40&gt;=0,$B132+(1-$B132)*'LF Projected Ratios'!AG$40,$B132*(1+'LF Projected Ratios'!AG$40))</f>
        <v>0.26960053445401372</v>
      </c>
    </row>
    <row r="133" spans="1:32" x14ac:dyDescent="0.25">
      <c r="A133" t="s">
        <v>98</v>
      </c>
      <c r="B133">
        <f t="shared" si="0"/>
        <v>0.17975895736172531</v>
      </c>
      <c r="C133">
        <f>IF('LF Projected Ratios'!D$40&gt;=0,$B133+(1-$B133)*'LF Projected Ratios'!D$40,$B133*(1+'LF Projected Ratios'!D$40))</f>
        <v>0.18146439751840154</v>
      </c>
      <c r="D133">
        <f>IF('LF Projected Ratios'!E$40&gt;=0,$B133+(1-$B133)*'LF Projected Ratios'!E$40,$B133*(1+'LF Projected Ratios'!E$40))</f>
        <v>0.18321377054012861</v>
      </c>
      <c r="E133">
        <f>IF('LF Projected Ratios'!F$40&gt;=0,$B133+(1-$B133)*'LF Projected Ratios'!F$40,$B133*(1+'LF Projected Ratios'!F$40))</f>
        <v>0.18496096655247149</v>
      </c>
      <c r="F133">
        <f>IF('LF Projected Ratios'!G$40&gt;=0,$B133+(1-$B133)*'LF Projected Ratios'!G$40,$B133*(1+'LF Projected Ratios'!G$40))</f>
        <v>0.18669310367377961</v>
      </c>
      <c r="G133">
        <f>IF('LF Projected Ratios'!H$40&gt;=0,$B133+(1-$B133)*'LF Projected Ratios'!H$40,$B133*(1+'LF Projected Ratios'!H$40))</f>
        <v>0.18843037355480244</v>
      </c>
      <c r="H133">
        <f>IF('LF Projected Ratios'!I$40&gt;=0,$B133+(1-$B133)*'LF Projected Ratios'!I$40,$B133*(1+'LF Projected Ratios'!I$40))</f>
        <v>0.19021499821230783</v>
      </c>
      <c r="I133">
        <f>IF('LF Projected Ratios'!J$40&gt;=0,$B133+(1-$B133)*'LF Projected Ratios'!J$40,$B133*(1+'LF Projected Ratios'!J$40))</f>
        <v>0.1919727997388436</v>
      </c>
      <c r="J133">
        <f>IF('LF Projected Ratios'!K$40&gt;=0,$B133+(1-$B133)*'LF Projected Ratios'!K$40,$B133*(1+'LF Projected Ratios'!K$40))</f>
        <v>0.19373416329946189</v>
      </c>
      <c r="K133">
        <f>IF('LF Projected Ratios'!L$40&gt;=0,$B133+(1-$B133)*'LF Projected Ratios'!L$40,$B133*(1+'LF Projected Ratios'!L$40))</f>
        <v>0.19547954261419576</v>
      </c>
      <c r="L133">
        <f>IF('LF Projected Ratios'!M$40&gt;=0,$B133+(1-$B133)*'LF Projected Ratios'!M$40,$B133*(1+'LF Projected Ratios'!M$40))</f>
        <v>0.19698676842963164</v>
      </c>
      <c r="M133">
        <f>IF('LF Projected Ratios'!N$40&gt;=0,$B133+(1-$B133)*'LF Projected Ratios'!N$40,$B133*(1+'LF Projected Ratios'!N$40))</f>
        <v>0.19862816222577825</v>
      </c>
      <c r="N133">
        <f>IF('LF Projected Ratios'!O$40&gt;=0,$B133+(1-$B133)*'LF Projected Ratios'!O$40,$B133*(1+'LF Projected Ratios'!O$40))</f>
        <v>0.20025451660513219</v>
      </c>
      <c r="O133">
        <f>IF('LF Projected Ratios'!P$40&gt;=0,$B133+(1-$B133)*'LF Projected Ratios'!P$40,$B133*(1+'LF Projected Ratios'!P$40))</f>
        <v>0.20186603732505162</v>
      </c>
      <c r="P133">
        <f>IF('LF Projected Ratios'!Q$40&gt;=0,$B133+(1-$B133)*'LF Projected Ratios'!Q$40,$B133*(1+'LF Projected Ratios'!Q$40))</f>
        <v>0.20346292640658803</v>
      </c>
      <c r="Q133">
        <f>IF('LF Projected Ratios'!R$40&gt;=0,$B133+(1-$B133)*'LF Projected Ratios'!R$40,$B133*(1+'LF Projected Ratios'!R$40))</f>
        <v>0.20504538221891316</v>
      </c>
      <c r="R133">
        <f>IF('LF Projected Ratios'!S$40&gt;=0,$B133+(1-$B133)*'LF Projected Ratios'!S$40,$B133*(1+'LF Projected Ratios'!S$40))</f>
        <v>0.20661359956146338</v>
      </c>
      <c r="S133">
        <f>IF('LF Projected Ratios'!T$40&gt;=0,$B133+(1-$B133)*'LF Projected Ratios'!T$40,$B133*(1+'LF Projected Ratios'!T$40))</f>
        <v>0.20816776974388043</v>
      </c>
      <c r="T133">
        <f>IF('LF Projected Ratios'!U$40&gt;=0,$B133+(1-$B133)*'LF Projected Ratios'!U$40,$B133*(1+'LF Projected Ratios'!U$40))</f>
        <v>0.20970808066381078</v>
      </c>
      <c r="U133">
        <f>IF('LF Projected Ratios'!V$40&gt;=0,$B133+(1-$B133)*'LF Projected Ratios'!V$40,$B133*(1+'LF Projected Ratios'!V$40))</f>
        <v>0.21123471688263334</v>
      </c>
      <c r="V133">
        <f>IF('LF Projected Ratios'!W$40&gt;=0,$B133+(1-$B133)*'LF Projected Ratios'!W$40,$B133*(1+'LF Projected Ratios'!W$40))</f>
        <v>0.21274785969918122</v>
      </c>
      <c r="W133">
        <f>IF('LF Projected Ratios'!X$40&gt;=0,$B133+(1-$B133)*'LF Projected Ratios'!X$40,$B133*(1+'LF Projected Ratios'!X$40))</f>
        <v>0.2142476872215148</v>
      </c>
      <c r="X133">
        <f>IF('LF Projected Ratios'!Y$40&gt;=0,$B133+(1-$B133)*'LF Projected Ratios'!Y$40,$B133*(1+'LF Projected Ratios'!Y$40))</f>
        <v>0.21573437443680882</v>
      </c>
      <c r="Y133">
        <f>IF('LF Projected Ratios'!Z$40&gt;=0,$B133+(1-$B133)*'LF Projected Ratios'!Z$40,$B133*(1+'LF Projected Ratios'!Z$40))</f>
        <v>0.21720809327941246</v>
      </c>
      <c r="Z133">
        <f>IF('LF Projected Ratios'!AA$40&gt;=0,$B133+(1-$B133)*'LF Projected Ratios'!AA$40,$B133*(1+'LF Projected Ratios'!AA$40))</f>
        <v>0.21866901269713399</v>
      </c>
      <c r="AA133">
        <f>IF('LF Projected Ratios'!AB$40&gt;=0,$B133+(1-$B133)*'LF Projected Ratios'!AB$40,$B133*(1+'LF Projected Ratios'!AB$40))</f>
        <v>0.22011729871580599</v>
      </c>
      <c r="AB133">
        <f>IF('LF Projected Ratios'!AC$40&gt;=0,$B133+(1-$B133)*'LF Projected Ratios'!AC$40,$B133*(1+'LF Projected Ratios'!AC$40))</f>
        <v>0.2215531145021844</v>
      </c>
      <c r="AC133">
        <f>IF('LF Projected Ratios'!AD$40&gt;=0,$B133+(1-$B133)*'LF Projected Ratios'!AD$40,$B133*(1+'LF Projected Ratios'!AD$40))</f>
        <v>0.22297662042522848</v>
      </c>
      <c r="AD133">
        <f>IF('LF Projected Ratios'!AE$40&gt;=0,$B133+(1-$B133)*'LF Projected Ratios'!AE$40,$B133*(1+'LF Projected Ratios'!AE$40))</f>
        <v>0.22438797411581071</v>
      </c>
      <c r="AE133">
        <f>IF('LF Projected Ratios'!AF$40&gt;=0,$B133+(1-$B133)*'LF Projected Ratios'!AF$40,$B133*(1+'LF Projected Ratios'!AF$40))</f>
        <v>0.22578733052490615</v>
      </c>
      <c r="AF133">
        <f>IF('LF Projected Ratios'!AG$40&gt;=0,$B133+(1-$B133)*'LF Projected Ratios'!AG$40,$B133*(1+'LF Projected Ratios'!AG$40))</f>
        <v>0.22717484198030249</v>
      </c>
    </row>
    <row r="134" spans="1:32" x14ac:dyDescent="0.25">
      <c r="A134" t="s">
        <v>100</v>
      </c>
      <c r="B134">
        <f t="shared" si="0"/>
        <v>0.21033544305820279</v>
      </c>
      <c r="C134">
        <f>IF('LF Projected Ratios'!D$40&gt;=0,$B134+(1-$B134)*'LF Projected Ratios'!D$40,$B134*(1+'LF Projected Ratios'!D$40))</f>
        <v>0.21197730877292098</v>
      </c>
      <c r="D134">
        <f>IF('LF Projected Ratios'!E$40&gt;=0,$B134+(1-$B134)*'LF Projected Ratios'!E$40,$B134*(1+'LF Projected Ratios'!E$40))</f>
        <v>0.21366146964797883</v>
      </c>
      <c r="E134">
        <f>IF('LF Projected Ratios'!F$40&gt;=0,$B134+(1-$B134)*'LF Projected Ratios'!F$40,$B134*(1+'LF Projected Ratios'!F$40))</f>
        <v>0.21534353466698772</v>
      </c>
      <c r="F134">
        <f>IF('LF Projected Ratios'!G$40&gt;=0,$B134+(1-$B134)*'LF Projected Ratios'!G$40,$B134*(1+'LF Projected Ratios'!G$40))</f>
        <v>0.21701110215185865</v>
      </c>
      <c r="G134">
        <f>IF('LF Projected Ratios'!H$40&gt;=0,$B134+(1-$B134)*'LF Projected Ratios'!H$40,$B134*(1+'LF Projected Ratios'!H$40))</f>
        <v>0.21868361106030546</v>
      </c>
      <c r="H134">
        <f>IF('LF Projected Ratios'!I$40&gt;=0,$B134+(1-$B134)*'LF Projected Ratios'!I$40,$B134*(1+'LF Projected Ratios'!I$40))</f>
        <v>0.22040170948042789</v>
      </c>
      <c r="I134">
        <f>IF('LF Projected Ratios'!J$40&gt;=0,$B134+(1-$B134)*'LF Projected Ratios'!J$40,$B134*(1+'LF Projected Ratios'!J$40))</f>
        <v>0.22209398466721786</v>
      </c>
      <c r="J134">
        <f>IF('LF Projected Ratios'!K$40&gt;=0,$B134+(1-$B134)*'LF Projected Ratios'!K$40,$B134*(1+'LF Projected Ratios'!K$40))</f>
        <v>0.22378968910458097</v>
      </c>
      <c r="K134">
        <f>IF('LF Projected Ratios'!L$40&gt;=0,$B134+(1-$B134)*'LF Projected Ratios'!L$40,$B134*(1+'LF Projected Ratios'!L$40))</f>
        <v>0.22547000514781573</v>
      </c>
      <c r="L134">
        <f>IF('LF Projected Ratios'!M$40&gt;=0,$B134+(1-$B134)*'LF Projected Ratios'!M$40,$B134*(1+'LF Projected Ratios'!M$40))</f>
        <v>0.22692104544437194</v>
      </c>
      <c r="M134">
        <f>IF('LF Projected Ratios'!N$40&gt;=0,$B134+(1-$B134)*'LF Projected Ratios'!N$40,$B134*(1+'LF Projected Ratios'!N$40))</f>
        <v>0.22850125228287896</v>
      </c>
      <c r="N134">
        <f>IF('LF Projected Ratios'!O$40&gt;=0,$B134+(1-$B134)*'LF Projected Ratios'!O$40,$B134*(1+'LF Projected Ratios'!O$40))</f>
        <v>0.23006698033554024</v>
      </c>
      <c r="O134">
        <f>IF('LF Projected Ratios'!P$40&gt;=0,$B134+(1-$B134)*'LF Projected Ratios'!P$40,$B134*(1+'LF Projected Ratios'!P$40))</f>
        <v>0.2316184276896065</v>
      </c>
      <c r="P134">
        <f>IF('LF Projected Ratios'!Q$40&gt;=0,$B134+(1-$B134)*'LF Projected Ratios'!Q$40,$B134*(1+'LF Projected Ratios'!Q$40))</f>
        <v>0.23315578883530172</v>
      </c>
      <c r="Q134">
        <f>IF('LF Projected Ratios'!R$40&gt;=0,$B134+(1-$B134)*'LF Projected Ratios'!R$40,$B134*(1+'LF Projected Ratios'!R$40))</f>
        <v>0.23467925474710294</v>
      </c>
      <c r="R134">
        <f>IF('LF Projected Ratios'!S$40&gt;=0,$B134+(1-$B134)*'LF Projected Ratios'!S$40,$B134*(1+'LF Projected Ratios'!S$40))</f>
        <v>0.23618901296282233</v>
      </c>
      <c r="S134">
        <f>IF('LF Projected Ratios'!T$40&gt;=0,$B134+(1-$B134)*'LF Projected Ratios'!T$40,$B134*(1+'LF Projected Ratios'!T$40))</f>
        <v>0.23768524766056806</v>
      </c>
      <c r="T134">
        <f>IF('LF Projected Ratios'!U$40&gt;=0,$B134+(1-$B134)*'LF Projected Ratios'!U$40,$B134*(1+'LF Projected Ratios'!U$40))</f>
        <v>0.23916813973364348</v>
      </c>
      <c r="U134">
        <f>IF('LF Projected Ratios'!V$40&gt;=0,$B134+(1-$B134)*'LF Projected Ratios'!V$40,$B134*(1+'LF Projected Ratios'!V$40))</f>
        <v>0.2406378668634519</v>
      </c>
      <c r="V134">
        <f>IF('LF Projected Ratios'!W$40&gt;=0,$B134+(1-$B134)*'LF Projected Ratios'!W$40,$B134*(1+'LF Projected Ratios'!W$40))</f>
        <v>0.24209460359047016</v>
      </c>
      <c r="W134">
        <f>IF('LF Projected Ratios'!X$40&gt;=0,$B134+(1-$B134)*'LF Projected Ratios'!X$40,$B134*(1+'LF Projected Ratios'!X$40))</f>
        <v>0.24353852138334628</v>
      </c>
      <c r="X134">
        <f>IF('LF Projected Ratios'!Y$40&gt;=0,$B134+(1-$B134)*'LF Projected Ratios'!Y$40,$B134*(1+'LF Projected Ratios'!Y$40))</f>
        <v>0.24496978870618116</v>
      </c>
      <c r="Y134">
        <f>IF('LF Projected Ratios'!Z$40&gt;=0,$B134+(1-$B134)*'LF Projected Ratios'!Z$40,$B134*(1+'LF Projected Ratios'!Z$40))</f>
        <v>0.24638857108405177</v>
      </c>
      <c r="Z134">
        <f>IF('LF Projected Ratios'!AA$40&gt;=0,$B134+(1-$B134)*'LF Projected Ratios'!AA$40,$B134*(1+'LF Projected Ratios'!AA$40))</f>
        <v>0.24779503116682466</v>
      </c>
      <c r="AA134">
        <f>IF('LF Projected Ratios'!AB$40&gt;=0,$B134+(1-$B134)*'LF Projected Ratios'!AB$40,$B134*(1+'LF Projected Ratios'!AB$40))</f>
        <v>0.24918932879131447</v>
      </c>
      <c r="AB134">
        <f>IF('LF Projected Ratios'!AC$40&gt;=0,$B134+(1-$B134)*'LF Projected Ratios'!AC$40,$B134*(1+'LF Projected Ratios'!AC$40))</f>
        <v>0.25057162104183839</v>
      </c>
      <c r="AC134">
        <f>IF('LF Projected Ratios'!AD$40&gt;=0,$B134+(1-$B134)*'LF Projected Ratios'!AD$40,$B134*(1+'LF Projected Ratios'!AD$40))</f>
        <v>0.25194206230921151</v>
      </c>
      <c r="AD134">
        <f>IF('LF Projected Ratios'!AE$40&gt;=0,$B134+(1-$B134)*'LF Projected Ratios'!AE$40,$B134*(1+'LF Projected Ratios'!AE$40))</f>
        <v>0.25330080434823099</v>
      </c>
      <c r="AE134">
        <f>IF('LF Projected Ratios'!AF$40&gt;=0,$B134+(1-$B134)*'LF Projected Ratios'!AF$40,$B134*(1+'LF Projected Ratios'!AF$40))</f>
        <v>0.25464799633369634</v>
      </c>
      <c r="AF134">
        <f>IF('LF Projected Ratios'!AG$40&gt;=0,$B134+(1-$B134)*'LF Projected Ratios'!AG$40,$B134*(1+'LF Projected Ratios'!AG$40))</f>
        <v>0.25598378491500534</v>
      </c>
    </row>
    <row r="136" spans="1:32" x14ac:dyDescent="0.25">
      <c r="A136" t="s">
        <v>526</v>
      </c>
    </row>
    <row r="137" spans="1:32" x14ac:dyDescent="0.25">
      <c r="B137">
        <v>2020</v>
      </c>
      <c r="C137">
        <v>2021</v>
      </c>
      <c r="D137">
        <v>2022</v>
      </c>
      <c r="E137">
        <v>2023</v>
      </c>
      <c r="F137">
        <v>2024</v>
      </c>
      <c r="G137">
        <v>2025</v>
      </c>
      <c r="H137">
        <v>2026</v>
      </c>
      <c r="I137">
        <v>2027</v>
      </c>
      <c r="J137">
        <v>2028</v>
      </c>
      <c r="K137">
        <v>2029</v>
      </c>
      <c r="L137">
        <v>2030</v>
      </c>
      <c r="M137">
        <v>2031</v>
      </c>
      <c r="N137">
        <v>2032</v>
      </c>
      <c r="O137">
        <v>2033</v>
      </c>
      <c r="P137">
        <v>2034</v>
      </c>
      <c r="Q137">
        <v>2035</v>
      </c>
      <c r="R137">
        <v>2036</v>
      </c>
      <c r="S137">
        <v>2037</v>
      </c>
      <c r="T137">
        <v>2038</v>
      </c>
      <c r="U137">
        <v>2039</v>
      </c>
      <c r="V137">
        <v>2040</v>
      </c>
      <c r="W137">
        <v>2041</v>
      </c>
      <c r="X137">
        <v>2042</v>
      </c>
      <c r="Y137">
        <v>2043</v>
      </c>
      <c r="Z137">
        <v>2044</v>
      </c>
      <c r="AA137">
        <v>2045</v>
      </c>
      <c r="AB137">
        <v>2046</v>
      </c>
      <c r="AC137">
        <v>2047</v>
      </c>
      <c r="AD137">
        <v>2048</v>
      </c>
      <c r="AE137">
        <v>2049</v>
      </c>
      <c r="AF137">
        <v>2050</v>
      </c>
    </row>
    <row r="138" spans="1:32" x14ac:dyDescent="0.25">
      <c r="A138" t="s">
        <v>18</v>
      </c>
      <c r="B138">
        <f>(1/(1+EXP(('S Curve Equation'!$B$11-B93*'S Curve Equation'!$B$12)*'S Curve Equation'!$B$10))+'S Curve Equation'!$B$13)*'S Curve Equation'!$B$14</f>
        <v>1.1999999999999999E-2</v>
      </c>
      <c r="C138">
        <f>(1/(1+EXP(('S Curve Equation'!$B$11-C93*'S Curve Equation'!$B$12)*'S Curve Equation'!$B$10))+'S Curve Equation'!$B$13)*'S Curve Equation'!$B$14</f>
        <v>1.2393232722005753E-2</v>
      </c>
      <c r="D138">
        <f>(1/(1+EXP(('S Curve Equation'!$B$11-D93*'S Curve Equation'!$B$12)*'S Curve Equation'!$B$10))+'S Curve Equation'!$B$13)*'S Curve Equation'!$B$14</f>
        <v>1.2803344780166235E-2</v>
      </c>
      <c r="E138">
        <f>(1/(1+EXP(('S Curve Equation'!$B$11-E93*'S Curve Equation'!$B$12)*'S Curve Equation'!$B$10))+'S Curve Equation'!$B$13)*'S Curve Equation'!$B$14</f>
        <v>1.3219877811720645E-2</v>
      </c>
      <c r="F138">
        <f>(1/(1+EXP(('S Curve Equation'!$B$11-F93*'S Curve Equation'!$B$12)*'S Curve Equation'!$B$10))+'S Curve Equation'!$B$13)*'S Curve Equation'!$B$14</f>
        <v>1.3639767884286877E-2</v>
      </c>
      <c r="G138">
        <f>(1/(1+EXP(('S Curve Equation'!$B$11-G93*'S Curve Equation'!$B$12)*'S Curve Equation'!$B$10))+'S Curve Equation'!$B$13)*'S Curve Equation'!$B$14</f>
        <v>1.4067960661967121E-2</v>
      </c>
      <c r="H138">
        <f>(1/(1+EXP(('S Curve Equation'!$B$11-H93*'S Curve Equation'!$B$12)*'S Curve Equation'!$B$10))+'S Curve Equation'!$B$13)*'S Curve Equation'!$B$14</f>
        <v>1.451530361188391E-2</v>
      </c>
      <c r="I138">
        <f>(1/(1+EXP(('S Curve Equation'!$B$11-I93*'S Curve Equation'!$B$12)*'S Curve Equation'!$B$10))+'S Curve Equation'!$B$13)*'S Curve Equation'!$B$14</f>
        <v>1.4963450894795524E-2</v>
      </c>
      <c r="J138">
        <f>(1/(1+EXP(('S Curve Equation'!$B$11-J93*'S Curve Equation'!$B$12)*'S Curve Equation'!$B$10))+'S Curve Equation'!$B$13)*'S Curve Equation'!$B$14</f>
        <v>1.5420120640533046E-2</v>
      </c>
      <c r="K138">
        <f>(1/(1+EXP(('S Curve Equation'!$B$11-K93*'S Curve Equation'!$B$12)*'S Curve Equation'!$B$10))+'S Curve Equation'!$B$13)*'S Curve Equation'!$B$14</f>
        <v>1.5880284647335333E-2</v>
      </c>
      <c r="L138">
        <f>(1/(1+EXP(('S Curve Equation'!$B$11-L93*'S Curve Equation'!$B$12)*'S Curve Equation'!$B$10))+'S Curve Equation'!$B$13)*'S Curve Equation'!$B$14</f>
        <v>1.6283871101766146E-2</v>
      </c>
      <c r="M138">
        <f>(1/(1+EXP(('S Curve Equation'!$B$11-M93*'S Curve Equation'!$B$12)*'S Curve Equation'!$B$10))+'S Curve Equation'!$B$13)*'S Curve Equation'!$B$14</f>
        <v>1.6730027573025091E-2</v>
      </c>
      <c r="N138">
        <f>(1/(1+EXP(('S Curve Equation'!$B$11-N93*'S Curve Equation'!$B$12)*'S Curve Equation'!$B$10))+'S Curve Equation'!$B$13)*'S Curve Equation'!$B$14</f>
        <v>1.7179026633070808E-2</v>
      </c>
      <c r="O138">
        <f>(1/(1+EXP(('S Curve Equation'!$B$11-O93*'S Curve Equation'!$B$12)*'S Curve Equation'!$B$10))+'S Curve Equation'!$B$13)*'S Curve Equation'!$B$14</f>
        <v>1.7630834722966535E-2</v>
      </c>
      <c r="P138">
        <f>(1/(1+EXP(('S Curve Equation'!$B$11-P93*'S Curve Equation'!$B$12)*'S Curve Equation'!$B$10))+'S Curve Equation'!$B$13)*'S Curve Equation'!$B$14</f>
        <v>1.8085418215057308E-2</v>
      </c>
      <c r="Q138">
        <f>(1/(1+EXP(('S Curve Equation'!$B$11-Q93*'S Curve Equation'!$B$12)*'S Curve Equation'!$B$10))+'S Curve Equation'!$B$13)*'S Curve Equation'!$B$14</f>
        <v>1.8542743423931123E-2</v>
      </c>
      <c r="R138">
        <f>(1/(1+EXP(('S Curve Equation'!$B$11-R93*'S Curve Equation'!$B$12)*'S Curve Equation'!$B$10))+'S Curve Equation'!$B$13)*'S Curve Equation'!$B$14</f>
        <v>1.900277661710767E-2</v>
      </c>
      <c r="S138">
        <f>(1/(1+EXP(('S Curve Equation'!$B$11-S93*'S Curve Equation'!$B$12)*'S Curve Equation'!$B$10))+'S Curve Equation'!$B$13)*'S Curve Equation'!$B$14</f>
        <v>1.9465484025460257E-2</v>
      </c>
      <c r="T138">
        <f>(1/(1+EXP(('S Curve Equation'!$B$11-T93*'S Curve Equation'!$B$12)*'S Curve Equation'!$B$10))+'S Curve Equation'!$B$13)*'S Curve Equation'!$B$14</f>
        <v>1.9930831853371633E-2</v>
      </c>
      <c r="U138">
        <f>(1/(1+EXP(('S Curve Equation'!$B$11-U93*'S Curve Equation'!$B$12)*'S Curve Equation'!$B$10))+'S Curve Equation'!$B$13)*'S Curve Equation'!$B$14</f>
        <v>2.0398786288627659E-2</v>
      </c>
      <c r="V138">
        <f>(1/(1+EXP(('S Curve Equation'!$B$11-V93*'S Curve Equation'!$B$12)*'S Curve Equation'!$B$10))+'S Curve Equation'!$B$13)*'S Curve Equation'!$B$14</f>
        <v>2.0869313512052359E-2</v>
      </c>
      <c r="W138">
        <f>(1/(1+EXP(('S Curve Equation'!$B$11-W93*'S Curve Equation'!$B$12)*'S Curve Equation'!$B$10))+'S Curve Equation'!$B$13)*'S Curve Equation'!$B$14</f>
        <v>2.1342379706886069E-2</v>
      </c>
      <c r="X138">
        <f>(1/(1+EXP(('S Curve Equation'!$B$11-X93*'S Curve Equation'!$B$12)*'S Curve Equation'!$B$10))+'S Curve Equation'!$B$13)*'S Curve Equation'!$B$14</f>
        <v>2.1817951067911061E-2</v>
      </c>
      <c r="Y138">
        <f>(1/(1+EXP(('S Curve Equation'!$B$11-Y93*'S Curve Equation'!$B$12)*'S Curve Equation'!$B$10))+'S Curve Equation'!$B$13)*'S Curve Equation'!$B$14</f>
        <v>2.229599381032793E-2</v>
      </c>
      <c r="Z138">
        <f>(1/(1+EXP(('S Curve Equation'!$B$11-Z93*'S Curve Equation'!$B$12)*'S Curve Equation'!$B$10))+'S Curve Equation'!$B$13)*'S Curve Equation'!$B$14</f>
        <v>2.2776474178385263E-2</v>
      </c>
      <c r="AA138">
        <f>(1/(1+EXP(('S Curve Equation'!$B$11-AA93*'S Curve Equation'!$B$12)*'S Curve Equation'!$B$10))+'S Curve Equation'!$B$13)*'S Curve Equation'!$B$14</f>
        <v>2.3259358453766189E-2</v>
      </c>
      <c r="AB138">
        <f>(1/(1+EXP(('S Curve Equation'!$B$11-AB93*'S Curve Equation'!$B$12)*'S Curve Equation'!$B$10))+'S Curve Equation'!$B$13)*'S Curve Equation'!$B$14</f>
        <v>2.3744612963736453E-2</v>
      </c>
      <c r="AC138">
        <f>(1/(1+EXP(('S Curve Equation'!$B$11-AC93*'S Curve Equation'!$B$12)*'S Curve Equation'!$B$10))+'S Curve Equation'!$B$13)*'S Curve Equation'!$B$14</f>
        <v>2.4232204089055687E-2</v>
      </c>
      <c r="AD138">
        <f>(1/(1+EXP(('S Curve Equation'!$B$11-AD93*'S Curve Equation'!$B$12)*'S Curve Equation'!$B$10))+'S Curve Equation'!$B$13)*'S Curve Equation'!$B$14</f>
        <v>2.4722098271656133E-2</v>
      </c>
      <c r="AE138">
        <f>(1/(1+EXP(('S Curve Equation'!$B$11-AE93*'S Curve Equation'!$B$12)*'S Curve Equation'!$B$10))+'S Curve Equation'!$B$13)*'S Curve Equation'!$B$14</f>
        <v>2.5214262022093228E-2</v>
      </c>
      <c r="AF138">
        <f>(1/(1+EXP(('S Curve Equation'!$B$11-AF93*'S Curve Equation'!$B$12)*'S Curve Equation'!$B$10))+'S Curve Equation'!$B$13)*'S Curve Equation'!$B$14</f>
        <v>2.5708661926770179E-2</v>
      </c>
    </row>
    <row r="139" spans="1:32" x14ac:dyDescent="0.25">
      <c r="A139" t="s">
        <v>20</v>
      </c>
      <c r="B139">
        <f>(1/(1+EXP(('S Curve Equation'!$B$11-B94*'S Curve Equation'!$B$12)*'S Curve Equation'!$B$10))+'S Curve Equation'!$B$13)*'S Curve Equation'!$B$14</f>
        <v>0</v>
      </c>
      <c r="C139">
        <f>(1/(1+EXP(('S Curve Equation'!$B$11-C94*'S Curve Equation'!$B$12)*'S Curve Equation'!$B$10))+'S Curve Equation'!$B$13)*'S Curve Equation'!$B$14</f>
        <v>2.0981936370937065E-4</v>
      </c>
      <c r="D139">
        <f>(1/(1+EXP(('S Curve Equation'!$B$11-D94*'S Curve Equation'!$B$12)*'S Curve Equation'!$B$10))+'S Curve Equation'!$B$13)*'S Curve Equation'!$B$14</f>
        <v>4.2906908108754241E-4</v>
      </c>
      <c r="E139">
        <f>(1/(1+EXP(('S Curve Equation'!$B$11-E94*'S Curve Equation'!$B$12)*'S Curve Equation'!$B$10))+'S Curve Equation'!$B$13)*'S Curve Equation'!$B$14</f>
        <v>6.5218942512243927E-4</v>
      </c>
      <c r="F139">
        <f>(1/(1+EXP(('S Curve Equation'!$B$11-F94*'S Curve Equation'!$B$12)*'S Curve Equation'!$B$10))+'S Curve Equation'!$B$13)*'S Curve Equation'!$B$14</f>
        <v>8.775494603404289E-4</v>
      </c>
      <c r="G139">
        <f>(1/(1+EXP(('S Curve Equation'!$B$11-G94*'S Curve Equation'!$B$12)*'S Curve Equation'!$B$10))+'S Curve Equation'!$B$13)*'S Curve Equation'!$B$14</f>
        <v>1.1078168310780206E-3</v>
      </c>
      <c r="H139">
        <f>(1/(1+EXP(('S Curve Equation'!$B$11-H94*'S Curve Equation'!$B$12)*'S Curve Equation'!$B$10))+'S Curve Equation'!$B$13)*'S Curve Equation'!$B$14</f>
        <v>1.3488634659414426E-3</v>
      </c>
      <c r="I139">
        <f>(1/(1+EXP(('S Curve Equation'!$B$11-I94*'S Curve Equation'!$B$12)*'S Curve Equation'!$B$10))+'S Curve Equation'!$B$13)*'S Curve Equation'!$B$14</f>
        <v>1.5908305902205891E-3</v>
      </c>
      <c r="J139">
        <f>(1/(1+EXP(('S Curve Equation'!$B$11-J94*'S Curve Equation'!$B$12)*'S Curve Equation'!$B$10))+'S Curve Equation'!$B$13)*'S Curve Equation'!$B$14</f>
        <v>1.8378949200994605E-3</v>
      </c>
      <c r="K139">
        <f>(1/(1+EXP(('S Curve Equation'!$B$11-K94*'S Curve Equation'!$B$12)*'S Curve Equation'!$B$10))+'S Curve Equation'!$B$13)*'S Curve Equation'!$B$14</f>
        <v>2.0873500049897625E-3</v>
      </c>
      <c r="L139">
        <f>(1/(1+EXP(('S Curve Equation'!$B$11-L94*'S Curve Equation'!$B$12)*'S Curve Equation'!$B$10))+'S Curve Equation'!$B$13)*'S Curve Equation'!$B$14</f>
        <v>2.3065432776537766E-3</v>
      </c>
      <c r="M139">
        <f>(1/(1+EXP(('S Curve Equation'!$B$11-M94*'S Curve Equation'!$B$12)*'S Curve Equation'!$B$10))+'S Curve Equation'!$B$13)*'S Curve Equation'!$B$14</f>
        <v>2.5492969061796816E-3</v>
      </c>
      <c r="N139">
        <f>(1/(1+EXP(('S Curve Equation'!$B$11-N94*'S Curve Equation'!$B$12)*'S Curve Equation'!$B$10))+'S Curve Equation'!$B$13)*'S Curve Equation'!$B$14</f>
        <v>2.7940588695517729E-3</v>
      </c>
      <c r="O139">
        <f>(1/(1+EXP(('S Curve Equation'!$B$11-O94*'S Curve Equation'!$B$12)*'S Curve Equation'!$B$10))+'S Curve Equation'!$B$13)*'S Curve Equation'!$B$14</f>
        <v>3.0408147393387111E-3</v>
      </c>
      <c r="P139">
        <f>(1/(1+EXP(('S Curve Equation'!$B$11-P94*'S Curve Equation'!$B$12)*'S Curve Equation'!$B$10))+'S Curve Equation'!$B$13)*'S Curve Equation'!$B$14</f>
        <v>3.2895499330639951E-3</v>
      </c>
      <c r="Q139">
        <f>(1/(1+EXP(('S Curve Equation'!$B$11-Q94*'S Curve Equation'!$B$12)*'S Curve Equation'!$B$10))+'S Curve Equation'!$B$13)*'S Curve Equation'!$B$14</f>
        <v>3.540249720870043E-3</v>
      </c>
      <c r="R139">
        <f>(1/(1+EXP(('S Curve Equation'!$B$11-R94*'S Curve Equation'!$B$12)*'S Curve Equation'!$B$10))+'S Curve Equation'!$B$13)*'S Curve Equation'!$B$14</f>
        <v>3.7928992320707526E-3</v>
      </c>
      <c r="S139">
        <f>(1/(1+EXP(('S Curve Equation'!$B$11-S94*'S Curve Equation'!$B$12)*'S Curve Equation'!$B$10))+'S Curve Equation'!$B$13)*'S Curve Equation'!$B$14</f>
        <v>4.0474834615940028E-3</v>
      </c>
      <c r="T139">
        <f>(1/(1+EXP(('S Curve Equation'!$B$11-T94*'S Curve Equation'!$B$12)*'S Curve Equation'!$B$10))+'S Curve Equation'!$B$13)*'S Curve Equation'!$B$14</f>
        <v>4.3039872763127457E-3</v>
      </c>
      <c r="U139">
        <f>(1/(1+EXP(('S Curve Equation'!$B$11-U94*'S Curve Equation'!$B$12)*'S Curve Equation'!$B$10))+'S Curve Equation'!$B$13)*'S Curve Equation'!$B$14</f>
        <v>4.5623954212650353E-3</v>
      </c>
      <c r="V139">
        <f>(1/(1+EXP(('S Curve Equation'!$B$11-V94*'S Curve Equation'!$B$12)*'S Curve Equation'!$B$10))+'S Curve Equation'!$B$13)*'S Curve Equation'!$B$14</f>
        <v>4.8226925257637918E-3</v>
      </c>
      <c r="W139">
        <f>(1/(1+EXP(('S Curve Equation'!$B$11-W94*'S Curve Equation'!$B$12)*'S Curve Equation'!$B$10))+'S Curve Equation'!$B$13)*'S Curve Equation'!$B$14</f>
        <v>5.0848631093954313E-3</v>
      </c>
      <c r="X139">
        <f>(1/(1+EXP(('S Curve Equation'!$B$11-X94*'S Curve Equation'!$B$12)*'S Curve Equation'!$B$10))+'S Curve Equation'!$B$13)*'S Curve Equation'!$B$14</f>
        <v>5.3488915879081264E-3</v>
      </c>
      <c r="Y139">
        <f>(1/(1+EXP(('S Curve Equation'!$B$11-Y94*'S Curve Equation'!$B$12)*'S Curve Equation'!$B$10))+'S Curve Equation'!$B$13)*'S Curve Equation'!$B$14</f>
        <v>5.6147622789904459E-3</v>
      </c>
      <c r="Z139">
        <f>(1/(1+EXP(('S Curve Equation'!$B$11-Z94*'S Curve Equation'!$B$12)*'S Curve Equation'!$B$10))+'S Curve Equation'!$B$13)*'S Curve Equation'!$B$14</f>
        <v>5.8824594079399965E-3</v>
      </c>
      <c r="AA139">
        <f>(1/(1+EXP(('S Curve Equation'!$B$11-AA94*'S Curve Equation'!$B$12)*'S Curve Equation'!$B$10))+'S Curve Equation'!$B$13)*'S Curve Equation'!$B$14</f>
        <v>6.151967113222908E-3</v>
      </c>
      <c r="AB139">
        <f>(1/(1+EXP(('S Curve Equation'!$B$11-AB94*'S Curve Equation'!$B$12)*'S Curve Equation'!$B$10))+'S Curve Equation'!$B$13)*'S Curve Equation'!$B$14</f>
        <v>6.4232694519250249E-3</v>
      </c>
      <c r="AC139">
        <f>(1/(1+EXP(('S Curve Equation'!$B$11-AC94*'S Curve Equation'!$B$12)*'S Curve Equation'!$B$10))+'S Curve Equation'!$B$13)*'S Curve Equation'!$B$14</f>
        <v>6.6963504050948095E-3</v>
      </c>
      <c r="AD139">
        <f>(1/(1+EXP(('S Curve Equation'!$B$11-AD94*'S Curve Equation'!$B$12)*'S Curve Equation'!$B$10))+'S Curve Equation'!$B$13)*'S Curve Equation'!$B$14</f>
        <v>6.9711938829788963E-3</v>
      </c>
      <c r="AE139">
        <f>(1/(1+EXP(('S Curve Equation'!$B$11-AE94*'S Curve Equation'!$B$12)*'S Curve Equation'!$B$10))+'S Curve Equation'!$B$13)*'S Curve Equation'!$B$14</f>
        <v>7.247783730151211E-3</v>
      </c>
      <c r="AF139">
        <f>(1/(1+EXP(('S Curve Equation'!$B$11-AF94*'S Curve Equation'!$B$12)*'S Curve Equation'!$B$10))+'S Curve Equation'!$B$13)*'S Curve Equation'!$B$14</f>
        <v>7.5261037305360875E-3</v>
      </c>
    </row>
    <row r="140" spans="1:32" x14ac:dyDescent="0.25">
      <c r="A140" t="s">
        <v>22</v>
      </c>
      <c r="B140">
        <f>(1/(1+EXP(('S Curve Equation'!$B$11-B95*'S Curve Equation'!$B$12)*'S Curve Equation'!$B$10))+'S Curve Equation'!$B$13)*'S Curve Equation'!$B$14</f>
        <v>0.10499999999999998</v>
      </c>
      <c r="C140">
        <f>(1/(1+EXP(('S Curve Equation'!$B$11-C95*'S Curve Equation'!$B$12)*'S Curve Equation'!$B$10))+'S Curve Equation'!$B$13)*'S Curve Equation'!$B$14</f>
        <v>0.10641120373817958</v>
      </c>
      <c r="D140">
        <f>(1/(1+EXP(('S Curve Equation'!$B$11-D95*'S Curve Equation'!$B$12)*'S Curve Equation'!$B$10))+'S Curve Equation'!$B$13)*'S Curve Equation'!$B$14</f>
        <v>0.10787422394218574</v>
      </c>
      <c r="E140">
        <f>(1/(1+EXP(('S Curve Equation'!$B$11-E95*'S Curve Equation'!$B$12)*'S Curve Equation'!$B$10))+'S Curve Equation'!$B$13)*'S Curve Equation'!$B$14</f>
        <v>0.10935116324670473</v>
      </c>
      <c r="F140">
        <f>(1/(1+EXP(('S Curve Equation'!$B$11-F95*'S Curve Equation'!$B$12)*'S Curve Equation'!$B$10))+'S Curve Equation'!$B$13)*'S Curve Equation'!$B$14</f>
        <v>0.11083100761206266</v>
      </c>
      <c r="G140">
        <f>(1/(1+EXP(('S Curve Equation'!$B$11-G95*'S Curve Equation'!$B$12)*'S Curve Equation'!$B$10))+'S Curve Equation'!$B$13)*'S Curve Equation'!$B$14</f>
        <v>0.11233097983278401</v>
      </c>
      <c r="H140">
        <f>(1/(1+EXP(('S Curve Equation'!$B$11-H95*'S Curve Equation'!$B$12)*'S Curve Equation'!$B$10))+'S Curve Equation'!$B$13)*'S Curve Equation'!$B$14</f>
        <v>0.11388836599426727</v>
      </c>
      <c r="I140">
        <f>(1/(1+EXP(('S Curve Equation'!$B$11-I95*'S Curve Equation'!$B$12)*'S Curve Equation'!$B$10))+'S Curve Equation'!$B$13)*'S Curve Equation'!$B$14</f>
        <v>0.11543882800358618</v>
      </c>
      <c r="J140">
        <f>(1/(1+EXP(('S Curve Equation'!$B$11-J95*'S Curve Equation'!$B$12)*'S Curve Equation'!$B$10))+'S Curve Equation'!$B$13)*'S Curve Equation'!$B$14</f>
        <v>0.11700894905175335</v>
      </c>
      <c r="K140">
        <f>(1/(1+EXP(('S Curve Equation'!$B$11-K95*'S Curve Equation'!$B$12)*'S Curve Equation'!$B$10))+'S Curve Equation'!$B$13)*'S Curve Equation'!$B$14</f>
        <v>0.11858123638554777</v>
      </c>
      <c r="L140">
        <f>(1/(1+EXP(('S Curve Equation'!$B$11-L95*'S Curve Equation'!$B$12)*'S Curve Equation'!$B$10))+'S Curve Equation'!$B$13)*'S Curve Equation'!$B$14</f>
        <v>0.11995221595079161</v>
      </c>
      <c r="M140">
        <f>(1/(1+EXP(('S Curve Equation'!$B$11-M95*'S Curve Equation'!$B$12)*'S Curve Equation'!$B$10))+'S Curve Equation'!$B$13)*'S Curve Equation'!$B$14</f>
        <v>0.12145926122409498</v>
      </c>
      <c r="N140">
        <f>(1/(1+EXP(('S Curve Equation'!$B$11-N95*'S Curve Equation'!$B$12)*'S Curve Equation'!$B$10))+'S Curve Equation'!$B$13)*'S Curve Equation'!$B$14</f>
        <v>0.12296700196685718</v>
      </c>
      <c r="O140">
        <f>(1/(1+EXP(('S Curve Equation'!$B$11-O95*'S Curve Equation'!$B$12)*'S Curve Equation'!$B$10))+'S Curve Equation'!$B$13)*'S Curve Equation'!$B$14</f>
        <v>0.12447531127958762</v>
      </c>
      <c r="P140">
        <f>(1/(1+EXP(('S Curve Equation'!$B$11-P95*'S Curve Equation'!$B$12)*'S Curve Equation'!$B$10))+'S Curve Equation'!$B$13)*'S Curve Equation'!$B$14</f>
        <v>0.12598406438453799</v>
      </c>
      <c r="Q140">
        <f>(1/(1+EXP(('S Curve Equation'!$B$11-Q95*'S Curve Equation'!$B$12)*'S Curve Equation'!$B$10))+'S Curve Equation'!$B$13)*'S Curve Equation'!$B$14</f>
        <v>0.12749313861854963</v>
      </c>
      <c r="R140">
        <f>(1/(1+EXP(('S Curve Equation'!$B$11-R95*'S Curve Equation'!$B$12)*'S Curve Equation'!$B$10))+'S Curve Equation'!$B$13)*'S Curve Equation'!$B$14</f>
        <v>0.12900241342490743</v>
      </c>
      <c r="S140">
        <f>(1/(1+EXP(('S Curve Equation'!$B$11-S95*'S Curve Equation'!$B$12)*'S Curve Equation'!$B$10))+'S Curve Equation'!$B$13)*'S Curve Equation'!$B$14</f>
        <v>0.13051177034425662</v>
      </c>
      <c r="T140">
        <f>(1/(1+EXP(('S Curve Equation'!$B$11-T95*'S Curve Equation'!$B$12)*'S Curve Equation'!$B$10))+'S Curve Equation'!$B$13)*'S Curve Equation'!$B$14</f>
        <v>0.13202109300461898</v>
      </c>
      <c r="U140">
        <f>(1/(1+EXP(('S Curve Equation'!$B$11-U95*'S Curve Equation'!$B$12)*'S Curve Equation'!$B$10))+'S Curve Equation'!$B$13)*'S Curve Equation'!$B$14</f>
        <v>0.13353026711055715</v>
      </c>
      <c r="V140">
        <f>(1/(1+EXP(('S Curve Equation'!$B$11-V95*'S Curve Equation'!$B$12)*'S Curve Equation'!$B$10))+'S Curve Equation'!$B$13)*'S Curve Equation'!$B$14</f>
        <v>0.13503918043153088</v>
      </c>
      <c r="W140">
        <f>(1/(1+EXP(('S Curve Equation'!$B$11-W95*'S Curve Equation'!$B$12)*'S Curve Equation'!$B$10))+'S Curve Equation'!$B$13)*'S Curve Equation'!$B$14</f>
        <v>0.13654772278948327</v>
      </c>
      <c r="X140">
        <f>(1/(1+EXP(('S Curve Equation'!$B$11-X95*'S Curve Equation'!$B$12)*'S Curve Equation'!$B$10))+'S Curve Equation'!$B$13)*'S Curve Equation'!$B$14</f>
        <v>0.13805578604569871</v>
      </c>
      <c r="Y140">
        <f>(1/(1+EXP(('S Curve Equation'!$B$11-Y95*'S Curve Equation'!$B$12)*'S Curve Equation'!$B$10))+'S Curve Equation'!$B$13)*'S Curve Equation'!$B$14</f>
        <v>0.13956326408697611</v>
      </c>
      <c r="Z140">
        <f>(1/(1+EXP(('S Curve Equation'!$B$11-Z95*'S Curve Equation'!$B$12)*'S Curve Equation'!$B$10))+'S Curve Equation'!$B$13)*'S Curve Equation'!$B$14</f>
        <v>0.14107005281114893</v>
      </c>
      <c r="AA140">
        <f>(1/(1+EXP(('S Curve Equation'!$B$11-AA95*'S Curve Equation'!$B$12)*'S Curve Equation'!$B$10))+'S Curve Equation'!$B$13)*'S Curve Equation'!$B$14</f>
        <v>0.14257605011199284</v>
      </c>
      <c r="AB140">
        <f>(1/(1+EXP(('S Curve Equation'!$B$11-AB95*'S Curve Equation'!$B$12)*'S Curve Equation'!$B$10))+'S Curve Equation'!$B$13)*'S Curve Equation'!$B$14</f>
        <v>0.14408115586355871</v>
      </c>
      <c r="AC140">
        <f>(1/(1+EXP(('S Curve Equation'!$B$11-AC95*'S Curve Equation'!$B$12)*'S Curve Equation'!$B$10))+'S Curve Equation'!$B$13)*'S Curve Equation'!$B$14</f>
        <v>0.14558527190396178</v>
      </c>
      <c r="AD140">
        <f>(1/(1+EXP(('S Curve Equation'!$B$11-AD95*'S Curve Equation'!$B$12)*'S Curve Equation'!$B$10))+'S Curve Equation'!$B$13)*'S Curve Equation'!$B$14</f>
        <v>0.14708830201866199</v>
      </c>
      <c r="AE140">
        <f>(1/(1+EXP(('S Curve Equation'!$B$11-AE95*'S Curve Equation'!$B$12)*'S Curve Equation'!$B$10))+'S Curve Equation'!$B$13)*'S Curve Equation'!$B$14</f>
        <v>0.14859015192327138</v>
      </c>
      <c r="AF140">
        <f>(1/(1+EXP(('S Curve Equation'!$B$11-AF95*'S Curve Equation'!$B$12)*'S Curve Equation'!$B$10))+'S Curve Equation'!$B$13)*'S Curve Equation'!$B$14</f>
        <v>0.15009072924591577</v>
      </c>
    </row>
    <row r="141" spans="1:32" x14ac:dyDescent="0.25">
      <c r="A141" t="s">
        <v>24</v>
      </c>
      <c r="B141">
        <f>(1/(1+EXP(('S Curve Equation'!$B$11-B96*'S Curve Equation'!$B$12)*'S Curve Equation'!$B$10))+'S Curve Equation'!$B$13)*'S Curve Equation'!$B$14</f>
        <v>2.4999999999999981E-2</v>
      </c>
      <c r="C141">
        <f>(1/(1+EXP(('S Curve Equation'!$B$11-C96*'S Curve Equation'!$B$12)*'S Curve Equation'!$B$10))+'S Curve Equation'!$B$13)*'S Curve Equation'!$B$14</f>
        <v>2.5571383048219661E-2</v>
      </c>
      <c r="D141">
        <f>(1/(1+EXP(('S Curve Equation'!$B$11-D96*'S Curve Equation'!$B$12)*'S Curve Equation'!$B$10))+'S Curve Equation'!$B$13)*'S Curve Equation'!$B$14</f>
        <v>2.6166492863437685E-2</v>
      </c>
      <c r="E141">
        <f>(1/(1+EXP(('S Curve Equation'!$B$11-E96*'S Curve Equation'!$B$12)*'S Curve Equation'!$B$10))+'S Curve Equation'!$B$13)*'S Curve Equation'!$B$14</f>
        <v>2.6770096202477136E-2</v>
      </c>
      <c r="F141">
        <f>(1/(1+EXP(('S Curve Equation'!$B$11-F96*'S Curve Equation'!$B$12)*'S Curve Equation'!$B$10))+'S Curve Equation'!$B$13)*'S Curve Equation'!$B$14</f>
        <v>2.7377735783344466E-2</v>
      </c>
      <c r="G141">
        <f>(1/(1+EXP(('S Curve Equation'!$B$11-G96*'S Curve Equation'!$B$12)*'S Curve Equation'!$B$10))+'S Curve Equation'!$B$13)*'S Curve Equation'!$B$14</f>
        <v>2.7996545924918639E-2</v>
      </c>
      <c r="H141">
        <f>(1/(1+EXP(('S Curve Equation'!$B$11-H96*'S Curve Equation'!$B$12)*'S Curve Equation'!$B$10))+'S Curve Equation'!$B$13)*'S Curve Equation'!$B$14</f>
        <v>2.8642133171671622E-2</v>
      </c>
      <c r="I141">
        <f>(1/(1+EXP(('S Curve Equation'!$B$11-I96*'S Curve Equation'!$B$12)*'S Curve Equation'!$B$10))+'S Curve Equation'!$B$13)*'S Curve Equation'!$B$14</f>
        <v>2.9287973996360468E-2</v>
      </c>
      <c r="J141">
        <f>(1/(1+EXP(('S Curve Equation'!$B$11-J96*'S Curve Equation'!$B$12)*'S Curve Equation'!$B$10))+'S Curve Equation'!$B$13)*'S Curve Equation'!$B$14</f>
        <v>2.9945175988489687E-2</v>
      </c>
      <c r="K141">
        <f>(1/(1+EXP(('S Curve Equation'!$B$11-K96*'S Curve Equation'!$B$12)*'S Curve Equation'!$B$10))+'S Curve Equation'!$B$13)*'S Curve Equation'!$B$14</f>
        <v>3.0606479596260342E-2</v>
      </c>
      <c r="L141">
        <f>(1/(1+EXP(('S Curve Equation'!$B$11-L96*'S Curve Equation'!$B$12)*'S Curve Equation'!$B$10))+'S Curve Equation'!$B$13)*'S Curve Equation'!$B$14</f>
        <v>3.1185719582174296E-2</v>
      </c>
      <c r="M141">
        <f>(1/(1+EXP(('S Curve Equation'!$B$11-M96*'S Curve Equation'!$B$12)*'S Curve Equation'!$B$10))+'S Curve Equation'!$B$13)*'S Curve Equation'!$B$14</f>
        <v>3.1825246098741183E-2</v>
      </c>
      <c r="N141">
        <f>(1/(1+EXP(('S Curve Equation'!$B$11-N96*'S Curve Equation'!$B$12)*'S Curve Equation'!$B$10))+'S Curve Equation'!$B$13)*'S Curve Equation'!$B$14</f>
        <v>3.2467997977247046E-2</v>
      </c>
      <c r="O141">
        <f>(1/(1+EXP(('S Curve Equation'!$B$11-O96*'S Curve Equation'!$B$12)*'S Curve Equation'!$B$10))+'S Curve Equation'!$B$13)*'S Curve Equation'!$B$14</f>
        <v>3.3113922153616956E-2</v>
      </c>
      <c r="P141">
        <f>(1/(1+EXP(('S Curve Equation'!$B$11-P96*'S Curve Equation'!$B$12)*'S Curve Equation'!$B$10))+'S Curve Equation'!$B$13)*'S Curve Equation'!$B$14</f>
        <v>3.3762965689827298E-2</v>
      </c>
      <c r="Q141">
        <f>(1/(1+EXP(('S Curve Equation'!$B$11-Q96*'S Curve Equation'!$B$12)*'S Curve Equation'!$B$10))+'S Curve Equation'!$B$13)*'S Curve Equation'!$B$14</f>
        <v>3.441507578739432E-2</v>
      </c>
      <c r="R141">
        <f>(1/(1+EXP(('S Curve Equation'!$B$11-R96*'S Curve Equation'!$B$12)*'S Curve Equation'!$B$10))+'S Curve Equation'!$B$13)*'S Curve Equation'!$B$14</f>
        <v>3.5070199800418263E-2</v>
      </c>
      <c r="S141">
        <f>(1/(1+EXP(('S Curve Equation'!$B$11-S96*'S Curve Equation'!$B$12)*'S Curve Equation'!$B$10))+'S Curve Equation'!$B$13)*'S Curve Equation'!$B$14</f>
        <v>3.5728285248194609E-2</v>
      </c>
      <c r="T141">
        <f>(1/(1+EXP(('S Curve Equation'!$B$11-T96*'S Curve Equation'!$B$12)*'S Curve Equation'!$B$10))+'S Curve Equation'!$B$13)*'S Curve Equation'!$B$14</f>
        <v>3.6389279827395919E-2</v>
      </c>
      <c r="U141">
        <f>(1/(1+EXP(('S Curve Equation'!$B$11-U96*'S Curve Equation'!$B$12)*'S Curve Equation'!$B$10))+'S Curve Equation'!$B$13)*'S Curve Equation'!$B$14</f>
        <v>3.7053131423833541E-2</v>
      </c>
      <c r="V141">
        <f>(1/(1+EXP(('S Curve Equation'!$B$11-V96*'S Curve Equation'!$B$12)*'S Curve Equation'!$B$10))+'S Curve Equation'!$B$13)*'S Curve Equation'!$B$14</f>
        <v>3.7719788123807142E-2</v>
      </c>
      <c r="W141">
        <f>(1/(1+EXP(('S Curve Equation'!$B$11-W96*'S Curve Equation'!$B$12)*'S Curve Equation'!$B$10))+'S Curve Equation'!$B$13)*'S Curve Equation'!$B$14</f>
        <v>3.8389198225047196E-2</v>
      </c>
      <c r="X141">
        <f>(1/(1+EXP(('S Curve Equation'!$B$11-X96*'S Curve Equation'!$B$12)*'S Curve Equation'!$B$10))+'S Curve Equation'!$B$13)*'S Curve Equation'!$B$14</f>
        <v>3.9061310247259728E-2</v>
      </c>
      <c r="Y141">
        <f>(1/(1+EXP(('S Curve Equation'!$B$11-Y96*'S Curve Equation'!$B$12)*'S Curve Equation'!$B$10))+'S Curve Equation'!$B$13)*'S Curve Equation'!$B$14</f>
        <v>3.9736072942280841E-2</v>
      </c>
      <c r="Z141">
        <f>(1/(1+EXP(('S Curve Equation'!$B$11-Z96*'S Curve Equation'!$B$12)*'S Curve Equation'!$B$10))+'S Curve Equation'!$B$13)*'S Curve Equation'!$B$14</f>
        <v>4.0413435303846758E-2</v>
      </c>
      <c r="AA141">
        <f>(1/(1+EXP(('S Curve Equation'!$B$11-AA96*'S Curve Equation'!$B$12)*'S Curve Equation'!$B$10))+'S Curve Equation'!$B$13)*'S Curve Equation'!$B$14</f>
        <v>4.1093346576988203E-2</v>
      </c>
      <c r="AB141">
        <f>(1/(1+EXP(('S Curve Equation'!$B$11-AB96*'S Curve Equation'!$B$12)*'S Curve Equation'!$B$10))+'S Curve Equation'!$B$13)*'S Curve Equation'!$B$14</f>
        <v>4.1775756267056791E-2</v>
      </c>
      <c r="AC141">
        <f>(1/(1+EXP(('S Curve Equation'!$B$11-AC96*'S Curve Equation'!$B$12)*'S Curve Equation'!$B$10))+'S Curve Equation'!$B$13)*'S Curve Equation'!$B$14</f>
        <v>4.2460614148389593E-2</v>
      </c>
      <c r="AD141">
        <f>(1/(1+EXP(('S Curve Equation'!$B$11-AD96*'S Curve Equation'!$B$12)*'S Curve Equation'!$B$10))+'S Curve Equation'!$B$13)*'S Curve Equation'!$B$14</f>
        <v>4.3147870272619682E-2</v>
      </c>
      <c r="AE141">
        <f>(1/(1+EXP(('S Curve Equation'!$B$11-AE96*'S Curve Equation'!$B$12)*'S Curve Equation'!$B$10))+'S Curve Equation'!$B$13)*'S Curve Equation'!$B$14</f>
        <v>4.3837474976641068E-2</v>
      </c>
      <c r="AF141">
        <f>(1/(1+EXP(('S Curve Equation'!$B$11-AF96*'S Curve Equation'!$B$12)*'S Curve Equation'!$B$10))+'S Curve Equation'!$B$13)*'S Curve Equation'!$B$14</f>
        <v>4.4529378890233888E-2</v>
      </c>
    </row>
    <row r="142" spans="1:32" x14ac:dyDescent="0.25">
      <c r="A142" t="s">
        <v>26</v>
      </c>
      <c r="B142">
        <f>(1/(1+EXP(('S Curve Equation'!$B$11-B97*'S Curve Equation'!$B$12)*'S Curve Equation'!$B$10))+'S Curve Equation'!$B$13)*'S Curve Equation'!$B$14</f>
        <v>3.9000000000000007E-2</v>
      </c>
      <c r="C142">
        <f>(1/(1+EXP(('S Curve Equation'!$B$11-C97*'S Curve Equation'!$B$12)*'S Curve Equation'!$B$10))+'S Curve Equation'!$B$13)*'S Curve Equation'!$B$14</f>
        <v>3.9746380850436656E-2</v>
      </c>
      <c r="D142">
        <f>(1/(1+EXP(('S Curve Equation'!$B$11-D97*'S Curve Equation'!$B$12)*'S Curve Equation'!$B$10))+'S Curve Equation'!$B$13)*'S Curve Equation'!$B$14</f>
        <v>4.0522898838004716E-2</v>
      </c>
      <c r="E142">
        <f>(1/(1+EXP(('S Curve Equation'!$B$11-E97*'S Curve Equation'!$B$12)*'S Curve Equation'!$B$10))+'S Curve Equation'!$B$13)*'S Curve Equation'!$B$14</f>
        <v>4.1309617569991838E-2</v>
      </c>
      <c r="F142">
        <f>(1/(1+EXP(('S Curve Equation'!$B$11-F97*'S Curve Equation'!$B$12)*'S Curve Equation'!$B$10))+'S Curve Equation'!$B$13)*'S Curve Equation'!$B$14</f>
        <v>4.2100710829702938E-2</v>
      </c>
      <c r="G142">
        <f>(1/(1+EXP(('S Curve Equation'!$B$11-G97*'S Curve Equation'!$B$12)*'S Curve Equation'!$B$10))+'S Curve Equation'!$B$13)*'S Curve Equation'!$B$14</f>
        <v>4.290544436621211E-2</v>
      </c>
      <c r="H142">
        <f>(1/(1+EXP(('S Curve Equation'!$B$11-H97*'S Curve Equation'!$B$12)*'S Curve Equation'!$B$10))+'S Curve Equation'!$B$13)*'S Curve Equation'!$B$14</f>
        <v>4.374404099023213E-2</v>
      </c>
      <c r="I142">
        <f>(1/(1+EXP(('S Curve Equation'!$B$11-I97*'S Curve Equation'!$B$12)*'S Curve Equation'!$B$10))+'S Curve Equation'!$B$13)*'S Curve Equation'!$B$14</f>
        <v>4.458199869932114E-2</v>
      </c>
      <c r="J142">
        <f>(1/(1+EXP(('S Curve Equation'!$B$11-J97*'S Curve Equation'!$B$12)*'S Curve Equation'!$B$10))+'S Curve Equation'!$B$13)*'S Curve Equation'!$B$14</f>
        <v>4.5433715012511262E-2</v>
      </c>
      <c r="K142">
        <f>(1/(1+EXP(('S Curve Equation'!$B$11-K97*'S Curve Equation'!$B$12)*'S Curve Equation'!$B$10))+'S Curve Equation'!$B$13)*'S Curve Equation'!$B$14</f>
        <v>4.6289758905835893E-2</v>
      </c>
      <c r="L142">
        <f>(1/(1+EXP(('S Curve Equation'!$B$11-L97*'S Curve Equation'!$B$12)*'S Curve Equation'!$B$10))+'S Curve Equation'!$B$13)*'S Curve Equation'!$B$14</f>
        <v>4.7038768177208673E-2</v>
      </c>
      <c r="M142">
        <f>(1/(1+EXP(('S Curve Equation'!$B$11-M97*'S Curve Equation'!$B$12)*'S Curve Equation'!$B$10))+'S Curve Equation'!$B$13)*'S Curve Equation'!$B$14</f>
        <v>4.7864869892202094E-2</v>
      </c>
      <c r="N142">
        <f>(1/(1+EXP(('S Curve Equation'!$B$11-N97*'S Curve Equation'!$B$12)*'S Curve Equation'!$B$10))+'S Curve Equation'!$B$13)*'S Curve Equation'!$B$14</f>
        <v>4.8694234762470215E-2</v>
      </c>
      <c r="O142">
        <f>(1/(1+EXP(('S Curve Equation'!$B$11-O97*'S Curve Equation'!$B$12)*'S Curve Equation'!$B$10))+'S Curve Equation'!$B$13)*'S Curve Equation'!$B$14</f>
        <v>4.9526790826905476E-2</v>
      </c>
      <c r="P142">
        <f>(1/(1+EXP(('S Curve Equation'!$B$11-P97*'S Curve Equation'!$B$12)*'S Curve Equation'!$B$10))+'S Curve Equation'!$B$13)*'S Curve Equation'!$B$14</f>
        <v>5.0362466532673893E-2</v>
      </c>
      <c r="Q142">
        <f>(1/(1+EXP(('S Curve Equation'!$B$11-Q97*'S Curve Equation'!$B$12)*'S Curve Equation'!$B$10))+'S Curve Equation'!$B$13)*'S Curve Equation'!$B$14</f>
        <v>5.1201190749315499E-2</v>
      </c>
      <c r="R142">
        <f>(1/(1+EXP(('S Curve Equation'!$B$11-R97*'S Curve Equation'!$B$12)*'S Curve Equation'!$B$10))+'S Curve Equation'!$B$13)*'S Curve Equation'!$B$14</f>
        <v>5.2042892782228484E-2</v>
      </c>
      <c r="S142">
        <f>(1/(1+EXP(('S Curve Equation'!$B$11-S97*'S Curve Equation'!$B$12)*'S Curve Equation'!$B$10))+'S Curve Equation'!$B$13)*'S Curve Equation'!$B$14</f>
        <v>5.288750238555473E-2</v>
      </c>
      <c r="T142">
        <f>(1/(1+EXP(('S Curve Equation'!$B$11-T97*'S Curve Equation'!$B$12)*'S Curve Equation'!$B$10))+'S Curve Equation'!$B$13)*'S Curve Equation'!$B$14</f>
        <v>5.3734949774475987E-2</v>
      </c>
      <c r="U142">
        <f>(1/(1+EXP(('S Curve Equation'!$B$11-U97*'S Curve Equation'!$B$12)*'S Curve Equation'!$B$10))+'S Curve Equation'!$B$13)*'S Curve Equation'!$B$14</f>
        <v>5.4585165636935419E-2</v>
      </c>
      <c r="V142">
        <f>(1/(1+EXP(('S Curve Equation'!$B$11-V97*'S Curve Equation'!$B$12)*'S Curve Equation'!$B$10))+'S Curve Equation'!$B$13)*'S Curve Equation'!$B$14</f>
        <v>5.5438081144798562E-2</v>
      </c>
      <c r="W142">
        <f>(1/(1+EXP(('S Curve Equation'!$B$11-W97*'S Curve Equation'!$B$12)*'S Curve Equation'!$B$10))+'S Curve Equation'!$B$13)*'S Curve Equation'!$B$14</f>
        <v>5.6293627964463841E-2</v>
      </c>
      <c r="X142">
        <f>(1/(1+EXP(('S Curve Equation'!$B$11-X97*'S Curve Equation'!$B$12)*'S Curve Equation'!$B$10))+'S Curve Equation'!$B$13)*'S Curve Equation'!$B$14</f>
        <v>5.7151738266936973E-2</v>
      </c>
      <c r="Y142">
        <f>(1/(1+EXP(('S Curve Equation'!$B$11-Y97*'S Curve Equation'!$B$12)*'S Curve Equation'!$B$10))+'S Curve Equation'!$B$13)*'S Curve Equation'!$B$14</f>
        <v>5.8012344737383294E-2</v>
      </c>
      <c r="Z142">
        <f>(1/(1+EXP(('S Curve Equation'!$B$11-Z97*'S Curve Equation'!$B$12)*'S Curve Equation'!$B$10))+'S Curve Equation'!$B$13)*'S Curve Equation'!$B$14</f>
        <v>5.8875380584167511E-2</v>
      </c>
      <c r="AA142">
        <f>(1/(1+EXP(('S Curve Equation'!$B$11-AA97*'S Curve Equation'!$B$12)*'S Curve Equation'!$B$10))+'S Curve Equation'!$B$13)*'S Curve Equation'!$B$14</f>
        <v>5.9740779547395644E-2</v>
      </c>
      <c r="AB142">
        <f>(1/(1+EXP(('S Curve Equation'!$B$11-AB97*'S Curve Equation'!$B$12)*'S Curve Equation'!$B$10))+'S Curve Equation'!$B$13)*'S Curve Equation'!$B$14</f>
        <v>6.0608475906971597E-2</v>
      </c>
      <c r="AC142">
        <f>(1/(1+EXP(('S Curve Equation'!$B$11-AC97*'S Curve Equation'!$B$12)*'S Curve Equation'!$B$10))+'S Curve Equation'!$B$13)*'S Curve Equation'!$B$14</f>
        <v>6.1478404490178898E-2</v>
      </c>
      <c r="AD142">
        <f>(1/(1+EXP(('S Curve Equation'!$B$11-AD97*'S Curve Equation'!$B$12)*'S Curve Equation'!$B$10))+'S Curve Equation'!$B$13)*'S Curve Equation'!$B$14</f>
        <v>6.2350500678801005E-2</v>
      </c>
      <c r="AE142">
        <f>(1/(1+EXP(('S Curve Equation'!$B$11-AE97*'S Curve Equation'!$B$12)*'S Curve Equation'!$B$10))+'S Curve Equation'!$B$13)*'S Curve Equation'!$B$14</f>
        <v>6.322470041579252E-2</v>
      </c>
      <c r="AF142">
        <f>(1/(1+EXP(('S Curve Equation'!$B$11-AF97*'S Curve Equation'!$B$12)*'S Curve Equation'!$B$10))+'S Curve Equation'!$B$13)*'S Curve Equation'!$B$14</f>
        <v>6.4100940211512095E-2</v>
      </c>
    </row>
    <row r="143" spans="1:32" x14ac:dyDescent="0.25">
      <c r="A143" t="s">
        <v>28</v>
      </c>
      <c r="B143">
        <f>(1/(1+EXP(('S Curve Equation'!$B$11-B98*'S Curve Equation'!$B$12)*'S Curve Equation'!$B$10))+'S Curve Equation'!$B$13)*'S Curve Equation'!$B$14</f>
        <v>4.8776699029126194E-2</v>
      </c>
      <c r="C143">
        <f>(1/(1+EXP(('S Curve Equation'!$B$11-C98*'S Curve Equation'!$B$12)*'S Curve Equation'!$B$10))+'S Curve Equation'!$B$13)*'S Curve Equation'!$B$14</f>
        <v>4.9636871671569945E-2</v>
      </c>
      <c r="D143">
        <f>(1/(1+EXP(('S Curve Equation'!$B$11-D98*'S Curve Equation'!$B$12)*'S Curve Equation'!$B$10))+'S Curve Equation'!$B$13)*'S Curve Equation'!$B$14</f>
        <v>5.053119210335727E-2</v>
      </c>
      <c r="E143">
        <f>(1/(1+EXP(('S Curve Equation'!$B$11-E98*'S Curve Equation'!$B$12)*'S Curve Equation'!$B$10))+'S Curve Equation'!$B$13)*'S Curve Equation'!$B$14</f>
        <v>5.1436659742121173E-2</v>
      </c>
      <c r="F143">
        <f>(1/(1+EXP(('S Curve Equation'!$B$11-F98*'S Curve Equation'!$B$12)*'S Curve Equation'!$B$10))+'S Curve Equation'!$B$13)*'S Curve Equation'!$B$14</f>
        <v>5.2346558506203289E-2</v>
      </c>
      <c r="G143">
        <f>(1/(1+EXP(('S Curve Equation'!$B$11-G98*'S Curve Equation'!$B$12)*'S Curve Equation'!$B$10))+'S Curve Equation'!$B$13)*'S Curve Equation'!$B$14</f>
        <v>5.3271531309127387E-2</v>
      </c>
      <c r="H143">
        <f>(1/(1+EXP(('S Curve Equation'!$B$11-H98*'S Curve Equation'!$B$12)*'S Curve Equation'!$B$10))+'S Curve Equation'!$B$13)*'S Curve Equation'!$B$14</f>
        <v>5.423477402307237E-2</v>
      </c>
      <c r="I143">
        <f>(1/(1+EXP(('S Curve Equation'!$B$11-I98*'S Curve Equation'!$B$12)*'S Curve Equation'!$B$10))+'S Curve Equation'!$B$13)*'S Curve Equation'!$B$14</f>
        <v>5.519662422896373E-2</v>
      </c>
      <c r="J143">
        <f>(1/(1+EXP(('S Curve Equation'!$B$11-J98*'S Curve Equation'!$B$12)*'S Curve Equation'!$B$10))+'S Curve Equation'!$B$13)*'S Curve Equation'!$B$14</f>
        <v>5.6173599570743984E-2</v>
      </c>
      <c r="K143">
        <f>(1/(1+EXP(('S Curve Equation'!$B$11-K98*'S Curve Equation'!$B$12)*'S Curve Equation'!$B$10))+'S Curve Equation'!$B$13)*'S Curve Equation'!$B$14</f>
        <v>5.7154867628787645E-2</v>
      </c>
      <c r="L143">
        <f>(1/(1+EXP(('S Curve Equation'!$B$11-L98*'S Curve Equation'!$B$12)*'S Curve Equation'!$B$10))+'S Curve Equation'!$B$13)*'S Curve Equation'!$B$14</f>
        <v>5.8012897108601108E-2</v>
      </c>
      <c r="M143">
        <f>(1/(1+EXP(('S Curve Equation'!$B$11-M98*'S Curve Equation'!$B$12)*'S Curve Equation'!$B$10))+'S Curve Equation'!$B$13)*'S Curve Equation'!$B$14</f>
        <v>5.8958653942699016E-2</v>
      </c>
      <c r="N143">
        <f>(1/(1+EXP(('S Curve Equation'!$B$11-N98*'S Curve Equation'!$B$12)*'S Curve Equation'!$B$10))+'S Curve Equation'!$B$13)*'S Curve Equation'!$B$14</f>
        <v>5.9907533849054055E-2</v>
      </c>
      <c r="O143">
        <f>(1/(1+EXP(('S Curve Equation'!$B$11-O98*'S Curve Equation'!$B$12)*'S Curve Equation'!$B$10))+'S Curve Equation'!$B$13)*'S Curve Equation'!$B$14</f>
        <v>6.085945312005113E-2</v>
      </c>
      <c r="P143">
        <f>(1/(1+EXP(('S Curve Equation'!$B$11-P98*'S Curve Equation'!$B$12)*'S Curve Equation'!$B$10))+'S Curve Equation'!$B$13)*'S Curve Equation'!$B$14</f>
        <v>6.1814328683340587E-2</v>
      </c>
      <c r="Q143">
        <f>(1/(1+EXP(('S Curve Equation'!$B$11-Q98*'S Curve Equation'!$B$12)*'S Curve Equation'!$B$10))+'S Curve Equation'!$B$13)*'S Curve Equation'!$B$14</f>
        <v>6.2772078115171381E-2</v>
      </c>
      <c r="R143">
        <f>(1/(1+EXP(('S Curve Equation'!$B$11-R98*'S Curve Equation'!$B$12)*'S Curve Equation'!$B$10))+'S Curve Equation'!$B$13)*'S Curve Equation'!$B$14</f>
        <v>6.3732619653002073E-2</v>
      </c>
      <c r="S143">
        <f>(1/(1+EXP(('S Curve Equation'!$B$11-S98*'S Curve Equation'!$B$12)*'S Curve Equation'!$B$10))+'S Curve Equation'!$B$13)*'S Curve Equation'!$B$14</f>
        <v>6.4695872207410382E-2</v>
      </c>
      <c r="T143">
        <f>(1/(1+EXP(('S Curve Equation'!$B$11-T98*'S Curve Equation'!$B$12)*'S Curve Equation'!$B$10))+'S Curve Equation'!$B$13)*'S Curve Equation'!$B$14</f>
        <v>6.5661755373316019E-2</v>
      </c>
      <c r="U143">
        <f>(1/(1+EXP(('S Curve Equation'!$B$11-U98*'S Curve Equation'!$B$12)*'S Curve Equation'!$B$10))+'S Curve Equation'!$B$13)*'S Curve Equation'!$B$14</f>
        <v>6.6630189440535781E-2</v>
      </c>
      <c r="V143">
        <f>(1/(1+EXP(('S Curve Equation'!$B$11-V98*'S Curve Equation'!$B$12)*'S Curve Equation'!$B$10))+'S Curve Equation'!$B$13)*'S Curve Equation'!$B$14</f>
        <v>6.7601095403689151E-2</v>
      </c>
      <c r="W143">
        <f>(1/(1+EXP(('S Curve Equation'!$B$11-W98*'S Curve Equation'!$B$12)*'S Curve Equation'!$B$10))+'S Curve Equation'!$B$13)*'S Curve Equation'!$B$14</f>
        <v>6.8574394971468347E-2</v>
      </c>
      <c r="X143">
        <f>(1/(1+EXP(('S Curve Equation'!$B$11-X98*'S Curve Equation'!$B$12)*'S Curve Equation'!$B$10))+'S Curve Equation'!$B$13)*'S Curve Equation'!$B$14</f>
        <v>6.9550010575292379E-2</v>
      </c>
      <c r="Y143">
        <f>(1/(1+EXP(('S Curve Equation'!$B$11-Y98*'S Curve Equation'!$B$12)*'S Curve Equation'!$B$10))+'S Curve Equation'!$B$13)*'S Curve Equation'!$B$14</f>
        <v>7.0527865377362026E-2</v>
      </c>
      <c r="Z143">
        <f>(1/(1+EXP(('S Curve Equation'!$B$11-Z98*'S Curve Equation'!$B$12)*'S Curve Equation'!$B$10))+'S Curve Equation'!$B$13)*'S Curve Equation'!$B$14</f>
        <v>7.1507883278129569E-2</v>
      </c>
      <c r="AA143">
        <f>(1/(1+EXP(('S Curve Equation'!$B$11-AA98*'S Curve Equation'!$B$12)*'S Curve Equation'!$B$10))+'S Curve Equation'!$B$13)*'S Curve Equation'!$B$14</f>
        <v>7.2489988923202145E-2</v>
      </c>
      <c r="AB143">
        <f>(1/(1+EXP(('S Curve Equation'!$B$11-AB98*'S Curve Equation'!$B$12)*'S Curve Equation'!$B$10))+'S Curve Equation'!$B$13)*'S Curve Equation'!$B$14</f>
        <v>7.3474107709693995E-2</v>
      </c>
      <c r="AC143">
        <f>(1/(1+EXP(('S Curve Equation'!$B$11-AC98*'S Curve Equation'!$B$12)*'S Curve Equation'!$B$10))+'S Curve Equation'!$B$13)*'S Curve Equation'!$B$14</f>
        <v>7.4460165792043467E-2</v>
      </c>
      <c r="AD143">
        <f>(1/(1+EXP(('S Curve Equation'!$B$11-AD98*'S Curve Equation'!$B$12)*'S Curve Equation'!$B$10))+'S Curve Equation'!$B$13)*'S Curve Equation'!$B$14</f>
        <v>7.5448090087309239E-2</v>
      </c>
      <c r="AE143">
        <f>(1/(1+EXP(('S Curve Equation'!$B$11-AE98*'S Curve Equation'!$B$12)*'S Curve Equation'!$B$10))+'S Curve Equation'!$B$13)*'S Curve Equation'!$B$14</f>
        <v>7.6437808279964034E-2</v>
      </c>
      <c r="AF143">
        <f>(1/(1+EXP(('S Curve Equation'!$B$11-AF98*'S Curve Equation'!$B$12)*'S Curve Equation'!$B$10))+'S Curve Equation'!$B$13)*'S Curve Equation'!$B$14</f>
        <v>7.7429248826197922E-2</v>
      </c>
    </row>
    <row r="144" spans="1:32" x14ac:dyDescent="0.25">
      <c r="A144" t="s">
        <v>30</v>
      </c>
      <c r="B144">
        <f>(1/(1+EXP(('S Curve Equation'!$B$11-B99*'S Curve Equation'!$B$12)*'S Curve Equation'!$B$10))+'S Curve Equation'!$B$13)*'S Curve Equation'!$B$14</f>
        <v>8.5000000000000006E-2</v>
      </c>
      <c r="C144">
        <f>(1/(1+EXP(('S Curve Equation'!$B$11-C99*'S Curve Equation'!$B$12)*'S Curve Equation'!$B$10))+'S Curve Equation'!$B$13)*'S Curve Equation'!$B$14</f>
        <v>8.6233100695035605E-2</v>
      </c>
      <c r="D144">
        <f>(1/(1+EXP(('S Curve Equation'!$B$11-D99*'S Curve Equation'!$B$12)*'S Curve Equation'!$B$10))+'S Curve Equation'!$B$13)*'S Curve Equation'!$B$14</f>
        <v>8.7512634305059525E-2</v>
      </c>
      <c r="E144">
        <f>(1/(1+EXP(('S Curve Equation'!$B$11-E99*'S Curve Equation'!$B$12)*'S Curve Equation'!$B$10))+'S Curve Equation'!$B$13)*'S Curve Equation'!$B$14</f>
        <v>8.8805528460170174E-2</v>
      </c>
      <c r="F144">
        <f>(1/(1+EXP(('S Curve Equation'!$B$11-F99*'S Curve Equation'!$B$12)*'S Curve Equation'!$B$10))+'S Curve Equation'!$B$13)*'S Curve Equation'!$B$14</f>
        <v>9.0102155347170337E-2</v>
      </c>
      <c r="G144">
        <f>(1/(1+EXP(('S Curve Equation'!$B$11-G99*'S Curve Equation'!$B$12)*'S Curve Equation'!$B$10))+'S Curve Equation'!$B$13)*'S Curve Equation'!$B$14</f>
        <v>9.1417626702620922E-2</v>
      </c>
      <c r="H144">
        <f>(1/(1+EXP(('S Curve Equation'!$B$11-H99*'S Curve Equation'!$B$12)*'S Curve Equation'!$B$10))+'S Curve Equation'!$B$13)*'S Curve Equation'!$B$14</f>
        <v>9.2784730413084951E-2</v>
      </c>
      <c r="I144">
        <f>(1/(1+EXP(('S Curve Equation'!$B$11-I99*'S Curve Equation'!$B$12)*'S Curve Equation'!$B$10))+'S Curve Equation'!$B$13)*'S Curve Equation'!$B$14</f>
        <v>9.4147044747620104E-2</v>
      </c>
      <c r="J144">
        <f>(1/(1+EXP(('S Curve Equation'!$B$11-J99*'S Curve Equation'!$B$12)*'S Curve Equation'!$B$10))+'S Curve Equation'!$B$13)*'S Curve Equation'!$B$14</f>
        <v>9.5527935836330541E-2</v>
      </c>
      <c r="K144">
        <f>(1/(1+EXP(('S Curve Equation'!$B$11-K99*'S Curve Equation'!$B$12)*'S Curve Equation'!$B$10))+'S Curve Equation'!$B$13)*'S Curve Equation'!$B$14</f>
        <v>9.6912039324078117E-2</v>
      </c>
      <c r="L144">
        <f>(1/(1+EXP(('S Curve Equation'!$B$11-L99*'S Curve Equation'!$B$12)*'S Curve Equation'!$B$10))+'S Curve Equation'!$B$13)*'S Curve Equation'!$B$14</f>
        <v>9.8119991321160449E-2</v>
      </c>
      <c r="M144">
        <f>(1/(1+EXP(('S Curve Equation'!$B$11-M99*'S Curve Equation'!$B$12)*'S Curve Equation'!$B$10))+'S Curve Equation'!$B$13)*'S Curve Equation'!$B$14</f>
        <v>9.9448965082727769E-2</v>
      </c>
      <c r="N144">
        <f>(1/(1+EXP(('S Curve Equation'!$B$11-N99*'S Curve Equation'!$B$12)*'S Curve Equation'!$B$10))+'S Curve Equation'!$B$13)*'S Curve Equation'!$B$14</f>
        <v>0.10077973703625488</v>
      </c>
      <c r="O144">
        <f>(1/(1+EXP(('S Curve Equation'!$B$11-O99*'S Curve Equation'!$B$12)*'S Curve Equation'!$B$10))+'S Curve Equation'!$B$13)*'S Curve Equation'!$B$14</f>
        <v>0.10211219090048379</v>
      </c>
      <c r="P144">
        <f>(1/(1+EXP(('S Curve Equation'!$B$11-P99*'S Curve Equation'!$B$12)*'S Curve Equation'!$B$10))+'S Curve Equation'!$B$13)*'S Curve Equation'!$B$14</f>
        <v>0.10344621197727587</v>
      </c>
      <c r="Q144">
        <f>(1/(1+EXP(('S Curve Equation'!$B$11-Q99*'S Curve Equation'!$B$12)*'S Curve Equation'!$B$10))+'S Curve Equation'!$B$13)*'S Curve Equation'!$B$14</f>
        <v>0.10478168715452997</v>
      </c>
      <c r="R144">
        <f>(1/(1+EXP(('S Curve Equation'!$B$11-R99*'S Curve Equation'!$B$12)*'S Curve Equation'!$B$10))+'S Curve Equation'!$B$13)*'S Curve Equation'!$B$14</f>
        <v>0.10611850490812459</v>
      </c>
      <c r="S144">
        <f>(1/(1+EXP(('S Curve Equation'!$B$11-S99*'S Curve Equation'!$B$12)*'S Curve Equation'!$B$10))+'S Curve Equation'!$B$13)*'S Curve Equation'!$B$14</f>
        <v>0.10745655530292725</v>
      </c>
      <c r="T144">
        <f>(1/(1+EXP(('S Curve Equation'!$B$11-T99*'S Curve Equation'!$B$12)*'S Curve Equation'!$B$10))+'S Curve Equation'!$B$13)*'S Curve Equation'!$B$14</f>
        <v>0.10879572999290066</v>
      </c>
      <c r="U144">
        <f>(1/(1+EXP(('S Curve Equation'!$B$11-U99*'S Curve Equation'!$B$12)*'S Curve Equation'!$B$10))+'S Curve Equation'!$B$13)*'S Curve Equation'!$B$14</f>
        <v>0.11013592222034412</v>
      </c>
      <c r="V144">
        <f>(1/(1+EXP(('S Curve Equation'!$B$11-V99*'S Curve Equation'!$B$12)*'S Curve Equation'!$B$10))+'S Curve Equation'!$B$13)*'S Curve Equation'!$B$14</f>
        <v>0.11147702681430537</v>
      </c>
      <c r="W144">
        <f>(1/(1+EXP(('S Curve Equation'!$B$11-W99*'S Curve Equation'!$B$12)*'S Curve Equation'!$B$10))+'S Curve Equation'!$B$13)*'S Curve Equation'!$B$14</f>
        <v>0.11281894018819293</v>
      </c>
      <c r="X144">
        <f>(1/(1+EXP(('S Curve Equation'!$B$11-X99*'S Curve Equation'!$B$12)*'S Curve Equation'!$B$10))+'S Curve Equation'!$B$13)*'S Curve Equation'!$B$14</f>
        <v>0.11416156033662335</v>
      </c>
      <c r="Y144">
        <f>(1/(1+EXP(('S Curve Equation'!$B$11-Y99*'S Curve Equation'!$B$12)*'S Curve Equation'!$B$10))+'S Curve Equation'!$B$13)*'S Curve Equation'!$B$14</f>
        <v>0.11550478683153821</v>
      </c>
      <c r="Z144">
        <f>(1/(1+EXP(('S Curve Equation'!$B$11-Z99*'S Curve Equation'!$B$12)*'S Curve Equation'!$B$10))+'S Curve Equation'!$B$13)*'S Curve Equation'!$B$14</f>
        <v>0.11684852081761701</v>
      </c>
      <c r="AA144">
        <f>(1/(1+EXP(('S Curve Equation'!$B$11-AA99*'S Curve Equation'!$B$12)*'S Curve Equation'!$B$10))+'S Curve Equation'!$B$13)*'S Curve Equation'!$B$14</f>
        <v>0.11819266500701961</v>
      </c>
      <c r="AB144">
        <f>(1/(1+EXP(('S Curve Equation'!$B$11-AB99*'S Curve Equation'!$B$12)*'S Curve Equation'!$B$10))+'S Curve Equation'!$B$13)*'S Curve Equation'!$B$14</f>
        <v>0.11953712367348911</v>
      </c>
      <c r="AC144">
        <f>(1/(1+EXP(('S Curve Equation'!$B$11-AC99*'S Curve Equation'!$B$12)*'S Curve Equation'!$B$10))+'S Curve Equation'!$B$13)*'S Curve Equation'!$B$14</f>
        <v>0.12088180264584047</v>
      </c>
      <c r="AD144">
        <f>(1/(1+EXP(('S Curve Equation'!$B$11-AD99*'S Curve Equation'!$B$12)*'S Curve Equation'!$B$10))+'S Curve Equation'!$B$13)*'S Curve Equation'!$B$14</f>
        <v>0.12222660930086603</v>
      </c>
      <c r="AE144">
        <f>(1/(1+EXP(('S Curve Equation'!$B$11-AE99*'S Curve Equation'!$B$12)*'S Curve Equation'!$B$10))+'S Curve Equation'!$B$13)*'S Curve Equation'!$B$14</f>
        <v>0.12357145255568561</v>
      </c>
      <c r="AF144">
        <f>(1/(1+EXP(('S Curve Equation'!$B$11-AF99*'S Curve Equation'!$B$12)*'S Curve Equation'!$B$10))+'S Curve Equation'!$B$13)*'S Curve Equation'!$B$14</f>
        <v>0.12491624285956623</v>
      </c>
    </row>
    <row r="145" spans="1:32" x14ac:dyDescent="0.25">
      <c r="A145" t="s">
        <v>32</v>
      </c>
      <c r="B145">
        <f>(1/(1+EXP(('S Curve Equation'!$B$11-B100*'S Curve Equation'!$B$12)*'S Curve Equation'!$B$10))+'S Curve Equation'!$B$13)*'S Curve Equation'!$B$14</f>
        <v>1.6999999999999998E-2</v>
      </c>
      <c r="C145">
        <f>(1/(1+EXP(('S Curve Equation'!$B$11-C100*'S Curve Equation'!$B$12)*'S Curve Equation'!$B$10))+'S Curve Equation'!$B$13)*'S Curve Equation'!$B$14</f>
        <v>1.746382975089188E-2</v>
      </c>
      <c r="D145">
        <f>(1/(1+EXP(('S Curve Equation'!$B$11-D100*'S Curve Equation'!$B$12)*'S Curve Equation'!$B$10))+'S Curve Equation'!$B$13)*'S Curve Equation'!$B$14</f>
        <v>1.7947293515070954E-2</v>
      </c>
      <c r="E145">
        <f>(1/(1+EXP(('S Curve Equation'!$B$11-E100*'S Curve Equation'!$B$12)*'S Curve Equation'!$B$10))+'S Curve Equation'!$B$13)*'S Curve Equation'!$B$14</f>
        <v>1.8438042474914387E-2</v>
      </c>
      <c r="F145">
        <f>(1/(1+EXP(('S Curve Equation'!$B$11-F100*'S Curve Equation'!$B$12)*'S Curve Equation'!$B$10))+'S Curve Equation'!$B$13)*'S Curve Equation'!$B$14</f>
        <v>1.8932460637744977E-2</v>
      </c>
      <c r="G145">
        <f>(1/(1+EXP(('S Curve Equation'!$B$11-G100*'S Curve Equation'!$B$12)*'S Curve Equation'!$B$10))+'S Curve Equation'!$B$13)*'S Curve Equation'!$B$14</f>
        <v>1.9436363462602354E-2</v>
      </c>
      <c r="H145">
        <f>(1/(1+EXP(('S Curve Equation'!$B$11-H100*'S Curve Equation'!$B$12)*'S Curve Equation'!$B$10))+'S Curve Equation'!$B$13)*'S Curve Equation'!$B$14</f>
        <v>1.9962492066347266E-2</v>
      </c>
      <c r="I145">
        <f>(1/(1+EXP(('S Curve Equation'!$B$11-I100*'S Curve Equation'!$B$12)*'S Curve Equation'!$B$10))+'S Curve Equation'!$B$13)*'S Curve Equation'!$B$14</f>
        <v>2.0489252921945426E-2</v>
      </c>
      <c r="J145">
        <f>(1/(1+EXP(('S Curve Equation'!$B$11-J100*'S Curve Equation'!$B$12)*'S Curve Equation'!$B$10))+'S Curve Equation'!$B$13)*'S Curve Equation'!$B$14</f>
        <v>2.1025712577499342E-2</v>
      </c>
      <c r="K145">
        <f>(1/(1+EXP(('S Curve Equation'!$B$11-K100*'S Curve Equation'!$B$12)*'S Curve Equation'!$B$10))+'S Curve Equation'!$B$13)*'S Curve Equation'!$B$14</f>
        <v>2.1565956002990033E-2</v>
      </c>
      <c r="L145">
        <f>(1/(1+EXP(('S Curve Equation'!$B$11-L100*'S Curve Equation'!$B$12)*'S Curve Equation'!$B$10))+'S Curve Equation'!$B$13)*'S Curve Equation'!$B$14</f>
        <v>2.2039514171280097E-2</v>
      </c>
      <c r="M145">
        <f>(1/(1+EXP(('S Curve Equation'!$B$11-M100*'S Curve Equation'!$B$12)*'S Curve Equation'!$B$10))+'S Curve Equation'!$B$13)*'S Curve Equation'!$B$14</f>
        <v>2.2562741645878032E-2</v>
      </c>
      <c r="N145">
        <f>(1/(1+EXP(('S Curve Equation'!$B$11-N100*'S Curve Equation'!$B$12)*'S Curve Equation'!$B$10))+'S Curve Equation'!$B$13)*'S Curve Equation'!$B$14</f>
        <v>2.3089008141152213E-2</v>
      </c>
      <c r="O145">
        <f>(1/(1+EXP(('S Curve Equation'!$B$11-O100*'S Curve Equation'!$B$12)*'S Curve Equation'!$B$10))+'S Curve Equation'!$B$13)*'S Curve Equation'!$B$14</f>
        <v>2.3618272399070557E-2</v>
      </c>
      <c r="P145">
        <f>(1/(1+EXP(('S Curve Equation'!$B$11-P100*'S Curve Equation'!$B$12)*'S Curve Equation'!$B$10))+'S Curve Equation'!$B$13)*'S Curve Equation'!$B$14</f>
        <v>2.4150493158092066E-2</v>
      </c>
      <c r="Q145">
        <f>(1/(1+EXP(('S Curve Equation'!$B$11-Q100*'S Curve Equation'!$B$12)*'S Curve Equation'!$B$10))+'S Curve Equation'!$B$13)*'S Curve Equation'!$B$14</f>
        <v>2.4685629165337716E-2</v>
      </c>
      <c r="R145">
        <f>(1/(1+EXP(('S Curve Equation'!$B$11-R100*'S Curve Equation'!$B$12)*'S Curve Equation'!$B$10))+'S Curve Equation'!$B$13)*'S Curve Equation'!$B$14</f>
        <v>2.5223639188422339E-2</v>
      </c>
      <c r="S145">
        <f>(1/(1+EXP(('S Curve Equation'!$B$11-S100*'S Curve Equation'!$B$12)*'S Curve Equation'!$B$10))+'S Curve Equation'!$B$13)*'S Curve Equation'!$B$14</f>
        <v>2.5764482026954257E-2</v>
      </c>
      <c r="T145">
        <f>(1/(1+EXP(('S Curve Equation'!$B$11-T100*'S Curve Equation'!$B$12)*'S Curve Equation'!$B$10))+'S Curve Equation'!$B$13)*'S Curve Equation'!$B$14</f>
        <v>2.6308116523705617E-2</v>
      </c>
      <c r="U145">
        <f>(1/(1+EXP(('S Curve Equation'!$B$11-U100*'S Curve Equation'!$B$12)*'S Curve Equation'!$B$10))+'S Curve Equation'!$B$13)*'S Curve Equation'!$B$14</f>
        <v>2.6854501575458094E-2</v>
      </c>
      <c r="V145">
        <f>(1/(1+EXP(('S Curve Equation'!$B$11-V100*'S Curve Equation'!$B$12)*'S Curve Equation'!$B$10))+'S Curve Equation'!$B$13)*'S Curve Equation'!$B$14</f>
        <v>2.7403596143529871E-2</v>
      </c>
      <c r="W145">
        <f>(1/(1+EXP(('S Curve Equation'!$B$11-W100*'S Curve Equation'!$B$12)*'S Curve Equation'!$B$10))+'S Curve Equation'!$B$13)*'S Curve Equation'!$B$14</f>
        <v>2.7955359263986734E-2</v>
      </c>
      <c r="X145">
        <f>(1/(1+EXP(('S Curve Equation'!$B$11-X100*'S Curve Equation'!$B$12)*'S Curve Equation'!$B$10))+'S Curve Equation'!$B$13)*'S Curve Equation'!$B$14</f>
        <v>2.8509750057542832E-2</v>
      </c>
      <c r="Y145">
        <f>(1/(1+EXP(('S Curve Equation'!$B$11-Y100*'S Curve Equation'!$B$12)*'S Curve Equation'!$B$10))+'S Curve Equation'!$B$13)*'S Curve Equation'!$B$14</f>
        <v>2.9066727739156788E-2</v>
      </c>
      <c r="Z145">
        <f>(1/(1+EXP(('S Curve Equation'!$B$11-Z100*'S Curve Equation'!$B$12)*'S Curve Equation'!$B$10))+'S Curve Equation'!$B$13)*'S Curve Equation'!$B$14</f>
        <v>2.9626251627326173E-2</v>
      </c>
      <c r="AA145">
        <f>(1/(1+EXP(('S Curve Equation'!$B$11-AA100*'S Curve Equation'!$B$12)*'S Curve Equation'!$B$10))+'S Curve Equation'!$B$13)*'S Curve Equation'!$B$14</f>
        <v>3.0188281153086166E-2</v>
      </c>
      <c r="AB145">
        <f>(1/(1+EXP(('S Curve Equation'!$B$11-AB100*'S Curve Equation'!$B$12)*'S Curve Equation'!$B$10))+'S Curve Equation'!$B$13)*'S Curve Equation'!$B$14</f>
        <v>3.075277586871809E-2</v>
      </c>
      <c r="AC145">
        <f>(1/(1+EXP(('S Curve Equation'!$B$11-AC100*'S Curve Equation'!$B$12)*'S Curve Equation'!$B$10))+'S Curve Equation'!$B$13)*'S Curve Equation'!$B$14</f>
        <v>3.131969545617088E-2</v>
      </c>
      <c r="AD145">
        <f>(1/(1+EXP(('S Curve Equation'!$B$11-AD100*'S Curve Equation'!$B$12)*'S Curve Equation'!$B$10))+'S Curve Equation'!$B$13)*'S Curve Equation'!$B$14</f>
        <v>3.1888999735201505E-2</v>
      </c>
      <c r="AE145">
        <f>(1/(1+EXP(('S Curve Equation'!$B$11-AE100*'S Curve Equation'!$B$12)*'S Curve Equation'!$B$10))+'S Curve Equation'!$B$13)*'S Curve Equation'!$B$14</f>
        <v>3.2460648671239864E-2</v>
      </c>
      <c r="AF145">
        <f>(1/(1+EXP(('S Curve Equation'!$B$11-AF100*'S Curve Equation'!$B$12)*'S Curve Equation'!$B$10))+'S Curve Equation'!$B$13)*'S Curve Equation'!$B$14</f>
        <v>3.3034602382981691E-2</v>
      </c>
    </row>
    <row r="146" spans="1:32" x14ac:dyDescent="0.25">
      <c r="A146" t="s">
        <v>34</v>
      </c>
      <c r="B146">
        <f>(1/(1+EXP(('S Curve Equation'!$B$11-B101*'S Curve Equation'!$B$12)*'S Curve Equation'!$B$10))+'S Curve Equation'!$B$13)*'S Curve Equation'!$B$14</f>
        <v>2.7000000000000021E-2</v>
      </c>
      <c r="C146">
        <f>(1/(1+EXP(('S Curve Equation'!$B$11-C101*'S Curve Equation'!$B$12)*'S Curve Equation'!$B$10))+'S Curve Equation'!$B$13)*'S Curve Equation'!$B$14</f>
        <v>2.7597348825799908E-2</v>
      </c>
      <c r="D146">
        <f>(1/(1+EXP(('S Curve Equation'!$B$11-D101*'S Curve Equation'!$B$12)*'S Curve Equation'!$B$10))+'S Curve Equation'!$B$13)*'S Curve Equation'!$B$14</f>
        <v>2.8219394622041309E-2</v>
      </c>
      <c r="E146">
        <f>(1/(1+EXP(('S Curve Equation'!$B$11-E101*'S Curve Equation'!$B$12)*'S Curve Equation'!$B$10))+'S Curve Equation'!$B$13)*'S Curve Equation'!$B$14</f>
        <v>2.8850207051446839E-2</v>
      </c>
      <c r="F146">
        <f>(1/(1+EXP(('S Curve Equation'!$B$11-F101*'S Curve Equation'!$B$12)*'S Curve Equation'!$B$10))+'S Curve Equation'!$B$13)*'S Curve Equation'!$B$14</f>
        <v>2.9485125705437817E-2</v>
      </c>
      <c r="G146">
        <f>(1/(1+EXP(('S Curve Equation'!$B$11-G101*'S Curve Equation'!$B$12)*'S Curve Equation'!$B$10))+'S Curve Equation'!$B$13)*'S Curve Equation'!$B$14</f>
        <v>3.0131602251005828E-2</v>
      </c>
      <c r="H146">
        <f>(1/(1+EXP(('S Curve Equation'!$B$11-H101*'S Curve Equation'!$B$12)*'S Curve Equation'!$B$10))+'S Curve Equation'!$B$13)*'S Curve Equation'!$B$14</f>
        <v>3.0805931684572404E-2</v>
      </c>
      <c r="I146">
        <f>(1/(1+EXP(('S Curve Equation'!$B$11-I101*'S Curve Equation'!$B$12)*'S Curve Equation'!$B$10))+'S Curve Equation'!$B$13)*'S Curve Equation'!$B$14</f>
        <v>3.148040334495382E-2</v>
      </c>
      <c r="J146">
        <f>(1/(1+EXP(('S Curve Equation'!$B$11-J101*'S Curve Equation'!$B$12)*'S Curve Equation'!$B$10))+'S Curve Equation'!$B$13)*'S Curve Equation'!$B$14</f>
        <v>3.2166615326116012E-2</v>
      </c>
      <c r="K146">
        <f>(1/(1+EXP(('S Curve Equation'!$B$11-K101*'S Curve Equation'!$B$12)*'S Curve Equation'!$B$10))+'S Curve Equation'!$B$13)*'S Curve Equation'!$B$14</f>
        <v>3.285698462563251E-2</v>
      </c>
      <c r="L146">
        <f>(1/(1+EXP(('S Curve Equation'!$B$11-L101*'S Curve Equation'!$B$12)*'S Curve Equation'!$B$10))+'S Curve Equation'!$B$13)*'S Curve Equation'!$B$14</f>
        <v>3.3461581224220598E-2</v>
      </c>
      <c r="M146">
        <f>(1/(1+EXP(('S Curve Equation'!$B$11-M101*'S Curve Equation'!$B$12)*'S Curve Equation'!$B$10))+'S Curve Equation'!$B$13)*'S Curve Equation'!$B$14</f>
        <v>3.4128993710742912E-2</v>
      </c>
      <c r="N146">
        <f>(1/(1+EXP(('S Curve Equation'!$B$11-N101*'S Curve Equation'!$B$12)*'S Curve Equation'!$B$10))+'S Curve Equation'!$B$13)*'S Curve Equation'!$B$14</f>
        <v>3.4799657333579842E-2</v>
      </c>
      <c r="O146">
        <f>(1/(1+EXP(('S Curve Equation'!$B$11-O101*'S Curve Equation'!$B$12)*'S Curve Equation'!$B$10))+'S Curve Equation'!$B$13)*'S Curve Equation'!$B$14</f>
        <v>3.5473516186350265E-2</v>
      </c>
      <c r="P146">
        <f>(1/(1+EXP(('S Curve Equation'!$B$11-P101*'S Curve Equation'!$B$12)*'S Curve Equation'!$B$10))+'S Curve Equation'!$B$13)*'S Curve Equation'!$B$14</f>
        <v>3.6150514525181504E-2</v>
      </c>
      <c r="Q146">
        <f>(1/(1+EXP(('S Curve Equation'!$B$11-Q101*'S Curve Equation'!$B$12)*'S Curve Equation'!$B$10))+'S Curve Equation'!$B$13)*'S Curve Equation'!$B$14</f>
        <v>3.6830596782413745E-2</v>
      </c>
      <c r="R146">
        <f>(1/(1+EXP(('S Curve Equation'!$B$11-R101*'S Curve Equation'!$B$12)*'S Curve Equation'!$B$10))+'S Curve Equation'!$B$13)*'S Curve Equation'!$B$14</f>
        <v>3.7513707579835187E-2</v>
      </c>
      <c r="S146">
        <f>(1/(1+EXP(('S Curve Equation'!$B$11-S101*'S Curve Equation'!$B$12)*'S Curve Equation'!$B$10))+'S Curve Equation'!$B$13)*'S Curve Equation'!$B$14</f>
        <v>3.8199791741458704E-2</v>
      </c>
      <c r="T146">
        <f>(1/(1+EXP(('S Curve Equation'!$B$11-T101*'S Curve Equation'!$B$12)*'S Curve Equation'!$B$10))+'S Curve Equation'!$B$13)*'S Curve Equation'!$B$14</f>
        <v>3.8888794305845867E-2</v>
      </c>
      <c r="U146">
        <f>(1/(1+EXP(('S Curve Equation'!$B$11-U101*'S Curve Equation'!$B$12)*'S Curve Equation'!$B$10))+'S Curve Equation'!$B$13)*'S Curve Equation'!$B$14</f>
        <v>3.9580660537986839E-2</v>
      </c>
      <c r="V146">
        <f>(1/(1+EXP(('S Curve Equation'!$B$11-V101*'S Curve Equation'!$B$12)*'S Curve Equation'!$B$10))+'S Curve Equation'!$B$13)*'S Curve Equation'!$B$14</f>
        <v>4.0275335940746046E-2</v>
      </c>
      <c r="W146">
        <f>(1/(1+EXP(('S Curve Equation'!$B$11-W101*'S Curve Equation'!$B$12)*'S Curve Equation'!$B$10))+'S Curve Equation'!$B$13)*'S Curve Equation'!$B$14</f>
        <v>4.0972766265878972E-2</v>
      </c>
      <c r="X146">
        <f>(1/(1+EXP(('S Curve Equation'!$B$11-X101*'S Curve Equation'!$B$12)*'S Curve Equation'!$B$10))+'S Curve Equation'!$B$13)*'S Curve Equation'!$B$14</f>
        <v>4.1672897524629778E-2</v>
      </c>
      <c r="Y146">
        <f>(1/(1+EXP(('S Curve Equation'!$B$11-Y101*'S Curve Equation'!$B$12)*'S Curve Equation'!$B$10))+'S Curve Equation'!$B$13)*'S Curve Equation'!$B$14</f>
        <v>4.2375675997918659E-2</v>
      </c>
      <c r="Z146">
        <f>(1/(1+EXP(('S Curve Equation'!$B$11-Z101*'S Curve Equation'!$B$12)*'S Curve Equation'!$B$10))+'S Curve Equation'!$B$13)*'S Curve Equation'!$B$14</f>
        <v>4.3081048246125096E-2</v>
      </c>
      <c r="AA146">
        <f>(1/(1+EXP(('S Curve Equation'!$B$11-AA101*'S Curve Equation'!$B$12)*'S Curve Equation'!$B$10))+'S Curve Equation'!$B$13)*'S Curve Equation'!$B$14</f>
        <v>4.3788961118476133E-2</v>
      </c>
      <c r="AB146">
        <f>(1/(1+EXP(('S Curve Equation'!$B$11-AB101*'S Curve Equation'!$B$12)*'S Curve Equation'!$B$10))+'S Curve Equation'!$B$13)*'S Curve Equation'!$B$14</f>
        <v>4.4499361762048675E-2</v>
      </c>
      <c r="AC146">
        <f>(1/(1+EXP(('S Curve Equation'!$B$11-AC101*'S Curve Equation'!$B$12)*'S Curve Equation'!$B$10))+'S Curve Equation'!$B$13)*'S Curve Equation'!$B$14</f>
        <v>4.5212197630392137E-2</v>
      </c>
      <c r="AD146">
        <f>(1/(1+EXP(('S Curve Equation'!$B$11-AD101*'S Curve Equation'!$B$12)*'S Curve Equation'!$B$10))+'S Curve Equation'!$B$13)*'S Curve Equation'!$B$14</f>
        <v>4.5927416491779935E-2</v>
      </c>
      <c r="AE146">
        <f>(1/(1+EXP(('S Curve Equation'!$B$11-AE101*'S Curve Equation'!$B$12)*'S Curve Equation'!$B$10))+'S Curve Equation'!$B$13)*'S Curve Equation'!$B$14</f>
        <v>4.6644966437099561E-2</v>
      </c>
      <c r="AF146">
        <f>(1/(1+EXP(('S Curve Equation'!$B$11-AF101*'S Curve Equation'!$B$12)*'S Curve Equation'!$B$10))+'S Curve Equation'!$B$13)*'S Curve Equation'!$B$14</f>
        <v>4.7364795887386311E-2</v>
      </c>
    </row>
    <row r="147" spans="1:32" x14ac:dyDescent="0.25">
      <c r="A147" t="s">
        <v>36</v>
      </c>
      <c r="B147">
        <f>(1/(1+EXP(('S Curve Equation'!$B$11-B102*'S Curve Equation'!$B$12)*'S Curve Equation'!$B$10))+'S Curve Equation'!$B$13)*'S Curve Equation'!$B$14</f>
        <v>4.8999999999999995E-2</v>
      </c>
      <c r="C147">
        <f>(1/(1+EXP(('S Curve Equation'!$B$11-C102*'S Curve Equation'!$B$12)*'S Curve Equation'!$B$10))+'S Curve Equation'!$B$13)*'S Curve Equation'!$B$14</f>
        <v>4.9862698854735529E-2</v>
      </c>
      <c r="D147">
        <f>(1/(1+EXP(('S Curve Equation'!$B$11-D102*'S Curve Equation'!$B$12)*'S Curve Equation'!$B$10))+'S Curve Equation'!$B$13)*'S Curve Equation'!$B$14</f>
        <v>5.0759633151596248E-2</v>
      </c>
      <c r="E147">
        <f>(1/(1+EXP(('S Curve Equation'!$B$11-E102*'S Curve Equation'!$B$12)*'S Curve Equation'!$B$10))+'S Curve Equation'!$B$13)*'S Curve Equation'!$B$14</f>
        <v>5.1667734231871543E-2</v>
      </c>
      <c r="F147">
        <f>(1/(1+EXP(('S Curve Equation'!$B$11-F102*'S Curve Equation'!$B$12)*'S Curve Equation'!$B$10))+'S Curve Equation'!$B$13)*'S Curve Equation'!$B$14</f>
        <v>5.2580266263278032E-2</v>
      </c>
      <c r="G147">
        <f>(1/(1+EXP(('S Curve Equation'!$B$11-G102*'S Curve Equation'!$B$12)*'S Curve Equation'!$B$10))+'S Curve Equation'!$B$13)*'S Curve Equation'!$B$14</f>
        <v>5.3507902657969786E-2</v>
      </c>
      <c r="H147">
        <f>(1/(1+EXP(('S Curve Equation'!$B$11-H102*'S Curve Equation'!$B$12)*'S Curve Equation'!$B$10))+'S Curve Equation'!$B$13)*'S Curve Equation'!$B$14</f>
        <v>5.4473905042548801E-2</v>
      </c>
      <c r="I147">
        <f>(1/(1+EXP(('S Curve Equation'!$B$11-I102*'S Curve Equation'!$B$12)*'S Curve Equation'!$B$10))+'S Curve Equation'!$B$13)*'S Curve Equation'!$B$14</f>
        <v>5.5438496679151975E-2</v>
      </c>
      <c r="J147">
        <f>(1/(1+EXP(('S Curve Equation'!$B$11-J102*'S Curve Equation'!$B$12)*'S Curve Equation'!$B$10))+'S Curve Equation'!$B$13)*'S Curve Equation'!$B$14</f>
        <v>5.6418242114228412E-2</v>
      </c>
      <c r="K147">
        <f>(1/(1+EXP(('S Curve Equation'!$B$11-K102*'S Curve Equation'!$B$12)*'S Curve Equation'!$B$10))+'S Curve Equation'!$B$13)*'S Curve Equation'!$B$14</f>
        <v>5.7402277912063371E-2</v>
      </c>
      <c r="L147">
        <f>(1/(1+EXP(('S Curve Equation'!$B$11-L102*'S Curve Equation'!$B$12)*'S Curve Equation'!$B$10))+'S Curve Equation'!$B$13)*'S Curve Equation'!$B$14</f>
        <v>5.8262715699352687E-2</v>
      </c>
      <c r="M147">
        <f>(1/(1+EXP(('S Curve Equation'!$B$11-M102*'S Curve Equation'!$B$12)*'S Curve Equation'!$B$10))+'S Curve Equation'!$B$13)*'S Curve Equation'!$B$14</f>
        <v>5.9211114391518535E-2</v>
      </c>
      <c r="N147">
        <f>(1/(1+EXP(('S Curve Equation'!$B$11-N102*'S Curve Equation'!$B$12)*'S Curve Equation'!$B$10))+'S Curve Equation'!$B$13)*'S Curve Equation'!$B$14</f>
        <v>6.0162631622087959E-2</v>
      </c>
      <c r="O147">
        <f>(1/(1+EXP(('S Curve Equation'!$B$11-O102*'S Curve Equation'!$B$12)*'S Curve Equation'!$B$10))+'S Curve Equation'!$B$13)*'S Curve Equation'!$B$14</f>
        <v>6.1117183429585248E-2</v>
      </c>
      <c r="P147">
        <f>(1/(1+EXP(('S Curve Equation'!$B$11-P102*'S Curve Equation'!$B$12)*'S Curve Equation'!$B$10))+'S Curve Equation'!$B$13)*'S Curve Equation'!$B$14</f>
        <v>6.2074686493203503E-2</v>
      </c>
      <c r="Q147">
        <f>(1/(1+EXP(('S Curve Equation'!$B$11-Q102*'S Curve Equation'!$B$12)*'S Curve Equation'!$B$10))+'S Curve Equation'!$B$13)*'S Curve Equation'!$B$14</f>
        <v>6.3035058146109546E-2</v>
      </c>
      <c r="R147">
        <f>(1/(1+EXP(('S Curve Equation'!$B$11-R102*'S Curve Equation'!$B$12)*'S Curve Equation'!$B$10))+'S Curve Equation'!$B$13)*'S Curve Equation'!$B$14</f>
        <v>6.3998216388024026E-2</v>
      </c>
      <c r="S147">
        <f>(1/(1+EXP(('S Curve Equation'!$B$11-S102*'S Curve Equation'!$B$12)*'S Curve Equation'!$B$10))+'S Curve Equation'!$B$13)*'S Curve Equation'!$B$14</f>
        <v>6.4964079897098223E-2</v>
      </c>
      <c r="T147">
        <f>(1/(1+EXP(('S Curve Equation'!$B$11-T102*'S Curve Equation'!$B$12)*'S Curve Equation'!$B$10))+'S Curve Equation'!$B$13)*'S Curve Equation'!$B$14</f>
        <v>6.593256804110173E-2</v>
      </c>
      <c r="U147">
        <f>(1/(1+EXP(('S Curve Equation'!$B$11-U102*'S Curve Equation'!$B$12)*'S Curve Equation'!$B$10))+'S Curve Equation'!$B$13)*'S Curve Equation'!$B$14</f>
        <v>6.6903600887940826E-2</v>
      </c>
      <c r="V147">
        <f>(1/(1+EXP(('S Curve Equation'!$B$11-V102*'S Curve Equation'!$B$12)*'S Curve Equation'!$B$10))+'S Curve Equation'!$B$13)*'S Curve Equation'!$B$14</f>
        <v>6.7877099215524844E-2</v>
      </c>
      <c r="W147">
        <f>(1/(1+EXP(('S Curve Equation'!$B$11-W102*'S Curve Equation'!$B$12)*'S Curve Equation'!$B$10))+'S Curve Equation'!$B$13)*'S Curve Equation'!$B$14</f>
        <v>6.8852984520996349E-2</v>
      </c>
      <c r="X147">
        <f>(1/(1+EXP(('S Curve Equation'!$B$11-X102*'S Curve Equation'!$B$12)*'S Curve Equation'!$B$10))+'S Curve Equation'!$B$13)*'S Curve Equation'!$B$14</f>
        <v>6.9831179029342244E-2</v>
      </c>
      <c r="Y147">
        <f>(1/(1+EXP(('S Curve Equation'!$B$11-Y102*'S Curve Equation'!$B$12)*'S Curve Equation'!$B$10))+'S Curve Equation'!$B$13)*'S Curve Equation'!$B$14</f>
        <v>7.0811605701405281E-2</v>
      </c>
      <c r="Z147">
        <f>(1/(1+EXP(('S Curve Equation'!$B$11-Z102*'S Curve Equation'!$B$12)*'S Curve Equation'!$B$10))+'S Curve Equation'!$B$13)*'S Curve Equation'!$B$14</f>
        <v>7.1794188241308676E-2</v>
      </c>
      <c r="AA147">
        <f>(1/(1+EXP(('S Curve Equation'!$B$11-AA102*'S Curve Equation'!$B$12)*'S Curve Equation'!$B$10))+'S Curve Equation'!$B$13)*'S Curve Equation'!$B$14</f>
        <v>7.2778851103312434E-2</v>
      </c>
      <c r="AB147">
        <f>(1/(1+EXP(('S Curve Equation'!$B$11-AB102*'S Curve Equation'!$B$12)*'S Curve Equation'!$B$10))+'S Curve Equation'!$B$13)*'S Curve Equation'!$B$14</f>
        <v>7.3765519498117896E-2</v>
      </c>
      <c r="AC147">
        <f>(1/(1+EXP(('S Curve Equation'!$B$11-AC102*'S Curve Equation'!$B$12)*'S Curve Equation'!$B$10))+'S Curve Equation'!$B$13)*'S Curve Equation'!$B$14</f>
        <v>7.4754119398635299E-2</v>
      </c>
      <c r="AD147">
        <f>(1/(1+EXP(('S Curve Equation'!$B$11-AD102*'S Curve Equation'!$B$12)*'S Curve Equation'!$B$10))+'S Curve Equation'!$B$13)*'S Curve Equation'!$B$14</f>
        <v>7.5744577545229855E-2</v>
      </c>
      <c r="AE147">
        <f>(1/(1+EXP(('S Curve Equation'!$B$11-AE102*'S Curve Equation'!$B$12)*'S Curve Equation'!$B$10))+'S Curve Equation'!$B$13)*'S Curve Equation'!$B$14</f>
        <v>7.6736821450464024E-2</v>
      </c>
      <c r="AF147">
        <f>(1/(1+EXP(('S Curve Equation'!$B$11-AF102*'S Curve Equation'!$B$12)*'S Curve Equation'!$B$10))+'S Curve Equation'!$B$13)*'S Curve Equation'!$B$14</f>
        <v>7.7730779403348424E-2</v>
      </c>
    </row>
    <row r="148" spans="1:32" x14ac:dyDescent="0.25">
      <c r="A148" t="s">
        <v>38</v>
      </c>
      <c r="B148">
        <f>(1/(1+EXP(('S Curve Equation'!$B$11-B103*'S Curve Equation'!$B$12)*'S Curve Equation'!$B$10))+'S Curve Equation'!$B$13)*'S Curve Equation'!$B$14</f>
        <v>6.1444444444444399E-2</v>
      </c>
      <c r="C148">
        <f>(1/(1+EXP(('S Curve Equation'!$B$11-C103*'S Curve Equation'!$B$12)*'S Curve Equation'!$B$10))+'S Curve Equation'!$B$13)*'S Curve Equation'!$B$14</f>
        <v>6.2443173856310617E-2</v>
      </c>
      <c r="D148">
        <f>(1/(1+EXP(('S Curve Equation'!$B$11-D103*'S Curve Equation'!$B$12)*'S Curve Equation'!$B$10))+'S Curve Equation'!$B$13)*'S Curve Equation'!$B$14</f>
        <v>6.3480770032646336E-2</v>
      </c>
      <c r="E148">
        <f>(1/(1+EXP(('S Curve Equation'!$B$11-E103*'S Curve Equation'!$B$12)*'S Curve Equation'!$B$10))+'S Curve Equation'!$B$13)*'S Curve Equation'!$B$14</f>
        <v>6.4530495458772999E-2</v>
      </c>
      <c r="F148">
        <f>(1/(1+EXP(('S Curve Equation'!$B$11-F103*'S Curve Equation'!$B$12)*'S Curve Equation'!$B$10))+'S Curve Equation'!$B$13)*'S Curve Equation'!$B$14</f>
        <v>6.5584551195411123E-2</v>
      </c>
      <c r="G148">
        <f>(1/(1+EXP(('S Curve Equation'!$B$11-G103*'S Curve Equation'!$B$12)*'S Curve Equation'!$B$10))+'S Curve Equation'!$B$13)*'S Curve Equation'!$B$14</f>
        <v>6.6655248278516377E-2</v>
      </c>
      <c r="H148">
        <f>(1/(1+EXP(('S Curve Equation'!$B$11-H103*'S Curve Equation'!$B$12)*'S Curve Equation'!$B$10))+'S Curve Equation'!$B$13)*'S Curve Equation'!$B$14</f>
        <v>6.7769373342297448E-2</v>
      </c>
      <c r="I148">
        <f>(1/(1+EXP(('S Curve Equation'!$B$11-I103*'S Curve Equation'!$B$12)*'S Curve Equation'!$B$10))+'S Curve Equation'!$B$13)*'S Curve Equation'!$B$14</f>
        <v>6.8881009564170176E-2</v>
      </c>
      <c r="J148">
        <f>(1/(1+EXP(('S Curve Equation'!$B$11-J103*'S Curve Equation'!$B$12)*'S Curve Equation'!$B$10))+'S Curve Equation'!$B$13)*'S Curve Equation'!$B$14</f>
        <v>7.0009236708651668E-2</v>
      </c>
      <c r="K148">
        <f>(1/(1+EXP(('S Curve Equation'!$B$11-K103*'S Curve Equation'!$B$12)*'S Curve Equation'!$B$10))+'S Curve Equation'!$B$13)*'S Curve Equation'!$B$14</f>
        <v>7.1141527414154443E-2</v>
      </c>
      <c r="L148">
        <f>(1/(1+EXP(('S Curve Equation'!$B$11-L103*'S Curve Equation'!$B$12)*'S Curve Equation'!$B$10))+'S Curve Equation'!$B$13)*'S Curve Equation'!$B$14</f>
        <v>7.2130885145403847E-2</v>
      </c>
      <c r="M148">
        <f>(1/(1+EXP(('S Curve Equation'!$B$11-M103*'S Curve Equation'!$B$12)*'S Curve Equation'!$B$10))+'S Curve Equation'!$B$13)*'S Curve Equation'!$B$14</f>
        <v>7.3220618450222222E-2</v>
      </c>
      <c r="N148">
        <f>(1/(1+EXP(('S Curve Equation'!$B$11-N103*'S Curve Equation'!$B$12)*'S Curve Equation'!$B$10))+'S Curve Equation'!$B$13)*'S Curve Equation'!$B$14</f>
        <v>7.4313136301975155E-2</v>
      </c>
      <c r="O148">
        <f>(1/(1+EXP(('S Curve Equation'!$B$11-O103*'S Curve Equation'!$B$12)*'S Curve Equation'!$B$10))+'S Curve Equation'!$B$13)*'S Curve Equation'!$B$14</f>
        <v>7.5408341627364484E-2</v>
      </c>
      <c r="P148">
        <f>(1/(1+EXP(('S Curve Equation'!$B$11-P103*'S Curve Equation'!$B$12)*'S Curve Equation'!$B$10))+'S Curve Equation'!$B$13)*'S Curve Equation'!$B$14</f>
        <v>7.650613830668436E-2</v>
      </c>
      <c r="Q148">
        <f>(1/(1+EXP(('S Curve Equation'!$B$11-Q103*'S Curve Equation'!$B$12)*'S Curve Equation'!$B$10))+'S Curve Equation'!$B$13)*'S Curve Equation'!$B$14</f>
        <v>7.7606431184801414E-2</v>
      </c>
      <c r="R148">
        <f>(1/(1+EXP(('S Curve Equation'!$B$11-R103*'S Curve Equation'!$B$12)*'S Curve Equation'!$B$10))+'S Curve Equation'!$B$13)*'S Curve Equation'!$B$14</f>
        <v>7.8709126081295655E-2</v>
      </c>
      <c r="S148">
        <f>(1/(1+EXP(('S Curve Equation'!$B$11-S103*'S Curve Equation'!$B$12)*'S Curve Equation'!$B$10))+'S Curve Equation'!$B$13)*'S Curve Equation'!$B$14</f>
        <v>7.9814129799790037E-2</v>
      </c>
      <c r="T148">
        <f>(1/(1+EXP(('S Curve Equation'!$B$11-T103*'S Curve Equation'!$B$12)*'S Curve Equation'!$B$10))+'S Curve Equation'!$B$13)*'S Curve Equation'!$B$14</f>
        <v>8.0921350136489323E-2</v>
      </c>
      <c r="U148">
        <f>(1/(1+EXP(('S Curve Equation'!$B$11-U103*'S Curve Equation'!$B$12)*'S Curve Equation'!$B$10))+'S Curve Equation'!$B$13)*'S Curve Equation'!$B$14</f>
        <v>8.2030695887952421E-2</v>
      </c>
      <c r="V148">
        <f>(1/(1+EXP(('S Curve Equation'!$B$11-V103*'S Curve Equation'!$B$12)*'S Curve Equation'!$B$10))+'S Curve Equation'!$B$13)*'S Curve Equation'!$B$14</f>
        <v>8.3142076858123845E-2</v>
      </c>
      <c r="W148">
        <f>(1/(1+EXP(('S Curve Equation'!$B$11-W103*'S Curve Equation'!$B$12)*'S Curve Equation'!$B$10))+'S Curve Equation'!$B$13)*'S Curve Equation'!$B$14</f>
        <v>8.4255403864643072E-2</v>
      </c>
      <c r="X148">
        <f>(1/(1+EXP(('S Curve Equation'!$B$11-X103*'S Curve Equation'!$B$12)*'S Curve Equation'!$B$10))+'S Curve Equation'!$B$13)*'S Curve Equation'!$B$14</f>
        <v>8.5370588744456882E-2</v>
      </c>
      <c r="Y148">
        <f>(1/(1+EXP(('S Curve Equation'!$B$11-Y103*'S Curve Equation'!$B$12)*'S Curve Equation'!$B$10))+'S Curve Equation'!$B$13)*'S Curve Equation'!$B$14</f>
        <v>8.6487544358757468E-2</v>
      </c>
      <c r="Z148">
        <f>(1/(1+EXP(('S Curve Equation'!$B$11-Z103*'S Curve Equation'!$B$12)*'S Curve Equation'!$B$10))+'S Curve Equation'!$B$13)*'S Curve Equation'!$B$14</f>
        <v>8.7606184597264783E-2</v>
      </c>
      <c r="AA148">
        <f>(1/(1+EXP(('S Curve Equation'!$B$11-AA103*'S Curve Equation'!$B$12)*'S Curve Equation'!$B$10))+'S Curve Equation'!$B$13)*'S Curve Equation'!$B$14</f>
        <v>8.8726424381877542E-2</v>
      </c>
      <c r="AB148">
        <f>(1/(1+EXP(('S Curve Equation'!$B$11-AB103*'S Curve Equation'!$B$12)*'S Curve Equation'!$B$10))+'S Curve Equation'!$B$13)*'S Curve Equation'!$B$14</f>
        <v>8.9848179669713632E-2</v>
      </c>
      <c r="AC148">
        <f>(1/(1+EXP(('S Curve Equation'!$B$11-AC103*'S Curve Equation'!$B$12)*'S Curve Equation'!$B$10))+'S Curve Equation'!$B$13)*'S Curve Equation'!$B$14</f>
        <v>9.0971367455558588E-2</v>
      </c>
      <c r="AD148">
        <f>(1/(1+EXP(('S Curve Equation'!$B$11-AD103*'S Curve Equation'!$B$12)*'S Curve Equation'!$B$10))+'S Curve Equation'!$B$13)*'S Curve Equation'!$B$14</f>
        <v>9.2095905773743686E-2</v>
      </c>
      <c r="AE148">
        <f>(1/(1+EXP(('S Curve Equation'!$B$11-AE103*'S Curve Equation'!$B$12)*'S Curve Equation'!$B$10))+'S Curve Equation'!$B$13)*'S Curve Equation'!$B$14</f>
        <v>9.3221713699474393E-2</v>
      </c>
      <c r="AF148">
        <f>(1/(1+EXP(('S Curve Equation'!$B$11-AF103*'S Curve Equation'!$B$12)*'S Curve Equation'!$B$10))+'S Curve Equation'!$B$13)*'S Curve Equation'!$B$14</f>
        <v>9.4348711349627079E-2</v>
      </c>
    </row>
    <row r="149" spans="1:32" x14ac:dyDescent="0.25">
      <c r="A149" t="s">
        <v>40</v>
      </c>
      <c r="B149">
        <f>(1/(1+EXP(('S Curve Equation'!$B$11-B104*'S Curve Equation'!$B$12)*'S Curve Equation'!$B$10))+'S Curve Equation'!$B$13)*'S Curve Equation'!$B$14</f>
        <v>0.17100000000000001</v>
      </c>
      <c r="C149">
        <f>(1/(1+EXP(('S Curve Equation'!$B$11-C104*'S Curve Equation'!$B$12)*'S Curve Equation'!$B$10))+'S Curve Equation'!$B$13)*'S Curve Equation'!$B$14</f>
        <v>0.17288462618257844</v>
      </c>
      <c r="D149">
        <f>(1/(1+EXP(('S Curve Equation'!$B$11-D104*'S Curve Equation'!$B$12)*'S Curve Equation'!$B$10))+'S Curve Equation'!$B$13)*'S Curve Equation'!$B$14</f>
        <v>0.17483356833605249</v>
      </c>
      <c r="E149">
        <f>(1/(1+EXP(('S Curve Equation'!$B$11-E104*'S Curve Equation'!$B$12)*'S Curve Equation'!$B$10))+'S Curve Equation'!$B$13)*'S Curve Equation'!$B$14</f>
        <v>0.17679605822743277</v>
      </c>
      <c r="F149">
        <f>(1/(1+EXP(('S Curve Equation'!$B$11-F104*'S Curve Equation'!$B$12)*'S Curve Equation'!$B$10))+'S Curve Equation'!$B$13)*'S Curve Equation'!$B$14</f>
        <v>0.17875742388176352</v>
      </c>
      <c r="G149">
        <f>(1/(1+EXP(('S Curve Equation'!$B$11-G104*'S Curve Equation'!$B$12)*'S Curve Equation'!$B$10))+'S Curve Equation'!$B$13)*'S Curve Equation'!$B$14</f>
        <v>0.18074042415012054</v>
      </c>
      <c r="H149">
        <f>(1/(1+EXP(('S Curve Equation'!$B$11-H104*'S Curve Equation'!$B$12)*'S Curve Equation'!$B$10))+'S Curve Equation'!$B$13)*'S Curve Equation'!$B$14</f>
        <v>0.18279400719134861</v>
      </c>
      <c r="I149">
        <f>(1/(1+EXP(('S Curve Equation'!$B$11-I104*'S Curve Equation'!$B$12)*'S Curve Equation'!$B$10))+'S Curve Equation'!$B$13)*'S Curve Equation'!$B$14</f>
        <v>0.18483312858519346</v>
      </c>
      <c r="J149">
        <f>(1/(1+EXP(('S Curve Equation'!$B$11-J104*'S Curve Equation'!$B$12)*'S Curve Equation'!$B$10))+'S Curve Equation'!$B$13)*'S Curve Equation'!$B$14</f>
        <v>0.18689273668554879</v>
      </c>
      <c r="K149">
        <f>(1/(1+EXP(('S Curve Equation'!$B$11-K104*'S Curve Equation'!$B$12)*'S Curve Equation'!$B$10))+'S Curve Equation'!$B$13)*'S Curve Equation'!$B$14</f>
        <v>0.18894982548156491</v>
      </c>
      <c r="L149">
        <f>(1/(1+EXP(('S Curve Equation'!$B$11-L104*'S Curve Equation'!$B$12)*'S Curve Equation'!$B$10))+'S Curve Equation'!$B$13)*'S Curve Equation'!$B$14</f>
        <v>0.19073919695465952</v>
      </c>
      <c r="M149">
        <f>(1/(1+EXP(('S Curve Equation'!$B$11-M104*'S Curve Equation'!$B$12)*'S Curve Equation'!$B$10))+'S Curve Equation'!$B$13)*'S Curve Equation'!$B$14</f>
        <v>0.19270153733813233</v>
      </c>
      <c r="N149">
        <f>(1/(1+EXP(('S Curve Equation'!$B$11-N104*'S Curve Equation'!$B$12)*'S Curve Equation'!$B$10))+'S Curve Equation'!$B$13)*'S Curve Equation'!$B$14</f>
        <v>0.19465998293473577</v>
      </c>
      <c r="O149">
        <f>(1/(1+EXP(('S Curve Equation'!$B$11-O104*'S Curve Equation'!$B$12)*'S Curve Equation'!$B$10))+'S Curve Equation'!$B$13)*'S Curve Equation'!$B$14</f>
        <v>0.19661440584212478</v>
      </c>
      <c r="P149">
        <f>(1/(1+EXP(('S Curve Equation'!$B$11-P104*'S Curve Equation'!$B$12)*'S Curve Equation'!$B$10))+'S Curve Equation'!$B$13)*'S Curve Equation'!$B$14</f>
        <v>0.19856468178365771</v>
      </c>
      <c r="Q149">
        <f>(1/(1+EXP(('S Curve Equation'!$B$11-Q104*'S Curve Equation'!$B$12)*'S Curve Equation'!$B$10))+'S Curve Equation'!$B$13)*'S Curve Equation'!$B$14</f>
        <v>0.20051069005468974</v>
      </c>
      <c r="R149">
        <f>(1/(1+EXP(('S Curve Equation'!$B$11-R104*'S Curve Equation'!$B$12)*'S Curve Equation'!$B$10))+'S Curve Equation'!$B$13)*'S Curve Equation'!$B$14</f>
        <v>0.20245231346853582</v>
      </c>
      <c r="S149">
        <f>(1/(1+EXP(('S Curve Equation'!$B$11-S104*'S Curve Equation'!$B$12)*'S Curve Equation'!$B$10))+'S Curve Equation'!$B$13)*'S Curve Equation'!$B$14</f>
        <v>0.20438943830217421</v>
      </c>
      <c r="T149">
        <f>(1/(1+EXP(('S Curve Equation'!$B$11-T104*'S Curve Equation'!$B$12)*'S Curve Equation'!$B$10))+'S Curve Equation'!$B$13)*'S Curve Equation'!$B$14</f>
        <v>0.20632195424174532</v>
      </c>
      <c r="U149">
        <f>(1/(1+EXP(('S Curve Equation'!$B$11-U104*'S Curve Equation'!$B$12)*'S Curve Equation'!$B$10))+'S Curve Equation'!$B$13)*'S Curve Equation'!$B$14</f>
        <v>0.20824975432790538</v>
      </c>
      <c r="V149">
        <f>(1/(1+EXP(('S Curve Equation'!$B$11-V104*'S Curve Equation'!$B$12)*'S Curve Equation'!$B$10))+'S Curve Equation'!$B$13)*'S Curve Equation'!$B$14</f>
        <v>0.21017273490109442</v>
      </c>
      <c r="W149">
        <f>(1/(1+EXP(('S Curve Equation'!$B$11-W104*'S Curve Equation'!$B$12)*'S Curve Equation'!$B$10))+'S Curve Equation'!$B$13)*'S Curve Equation'!$B$14</f>
        <v>0.21209079554676444</v>
      </c>
      <c r="X149">
        <f>(1/(1+EXP(('S Curve Equation'!$B$11-X104*'S Curve Equation'!$B$12)*'S Curve Equation'!$B$10))+'S Curve Equation'!$B$13)*'S Curve Equation'!$B$14</f>
        <v>0.21400383904062012</v>
      </c>
      <c r="Y149">
        <f>(1/(1+EXP(('S Curve Equation'!$B$11-Y104*'S Curve Equation'!$B$12)*'S Curve Equation'!$B$10))+'S Curve Equation'!$B$13)*'S Curve Equation'!$B$14</f>
        <v>0.21591177129392367</v>
      </c>
      <c r="Z149">
        <f>(1/(1+EXP(('S Curve Equation'!$B$11-Z104*'S Curve Equation'!$B$12)*'S Curve Equation'!$B$10))+'S Curve Equation'!$B$13)*'S Curve Equation'!$B$14</f>
        <v>0.2178145012989007</v>
      </c>
      <c r="AA149">
        <f>(1/(1+EXP(('S Curve Equation'!$B$11-AA104*'S Curve Equation'!$B$12)*'S Curve Equation'!$B$10))+'S Curve Equation'!$B$13)*'S Curve Equation'!$B$14</f>
        <v>0.2197119410742932</v>
      </c>
      <c r="AB149">
        <f>(1/(1+EXP(('S Curve Equation'!$B$11-AB104*'S Curve Equation'!$B$12)*'S Curve Equation'!$B$10))+'S Curve Equation'!$B$13)*'S Curve Equation'!$B$14</f>
        <v>0.22160400561110261</v>
      </c>
      <c r="AC149">
        <f>(1/(1+EXP(('S Curve Equation'!$B$11-AC104*'S Curve Equation'!$B$12)*'S Curve Equation'!$B$10))+'S Curve Equation'!$B$13)*'S Curve Equation'!$B$14</f>
        <v>0.22349061281855498</v>
      </c>
      <c r="AD149">
        <f>(1/(1+EXP(('S Curve Equation'!$B$11-AD104*'S Curve Equation'!$B$12)*'S Curve Equation'!$B$10))+'S Curve Equation'!$B$13)*'S Curve Equation'!$B$14</f>
        <v>0.22537168347032571</v>
      </c>
      <c r="AE149">
        <f>(1/(1+EXP(('S Curve Equation'!$B$11-AE104*'S Curve Equation'!$B$12)*'S Curve Equation'!$B$10))+'S Curve Equation'!$B$13)*'S Curve Equation'!$B$14</f>
        <v>0.22724714115105987</v>
      </c>
      <c r="AF149">
        <f>(1/(1+EXP(('S Curve Equation'!$B$11-AF104*'S Curve Equation'!$B$12)*'S Curve Equation'!$B$10))+'S Curve Equation'!$B$13)*'S Curve Equation'!$B$14</f>
        <v>0.22911691220321634</v>
      </c>
    </row>
    <row r="150" spans="1:32" x14ac:dyDescent="0.25">
      <c r="A150" t="s">
        <v>42</v>
      </c>
      <c r="B150">
        <f>(1/(1+EXP(('S Curve Equation'!$B$11-B105*'S Curve Equation'!$B$12)*'S Curve Equation'!$B$10))+'S Curve Equation'!$B$13)*'S Curve Equation'!$B$14</f>
        <v>3.9000000000000007E-2</v>
      </c>
      <c r="C150">
        <f>(1/(1+EXP(('S Curve Equation'!$B$11-C105*'S Curve Equation'!$B$12)*'S Curve Equation'!$B$10))+'S Curve Equation'!$B$13)*'S Curve Equation'!$B$14</f>
        <v>3.9746380850436656E-2</v>
      </c>
      <c r="D150">
        <f>(1/(1+EXP(('S Curve Equation'!$B$11-D105*'S Curve Equation'!$B$12)*'S Curve Equation'!$B$10))+'S Curve Equation'!$B$13)*'S Curve Equation'!$B$14</f>
        <v>4.0522898838004716E-2</v>
      </c>
      <c r="E150">
        <f>(1/(1+EXP(('S Curve Equation'!$B$11-E105*'S Curve Equation'!$B$12)*'S Curve Equation'!$B$10))+'S Curve Equation'!$B$13)*'S Curve Equation'!$B$14</f>
        <v>4.1309617569991838E-2</v>
      </c>
      <c r="F150">
        <f>(1/(1+EXP(('S Curve Equation'!$B$11-F105*'S Curve Equation'!$B$12)*'S Curve Equation'!$B$10))+'S Curve Equation'!$B$13)*'S Curve Equation'!$B$14</f>
        <v>4.2100710829702938E-2</v>
      </c>
      <c r="G150">
        <f>(1/(1+EXP(('S Curve Equation'!$B$11-G105*'S Curve Equation'!$B$12)*'S Curve Equation'!$B$10))+'S Curve Equation'!$B$13)*'S Curve Equation'!$B$14</f>
        <v>4.290544436621211E-2</v>
      </c>
      <c r="H150">
        <f>(1/(1+EXP(('S Curve Equation'!$B$11-H105*'S Curve Equation'!$B$12)*'S Curve Equation'!$B$10))+'S Curve Equation'!$B$13)*'S Curve Equation'!$B$14</f>
        <v>4.374404099023213E-2</v>
      </c>
      <c r="I150">
        <f>(1/(1+EXP(('S Curve Equation'!$B$11-I105*'S Curve Equation'!$B$12)*'S Curve Equation'!$B$10))+'S Curve Equation'!$B$13)*'S Curve Equation'!$B$14</f>
        <v>4.458199869932114E-2</v>
      </c>
      <c r="J150">
        <f>(1/(1+EXP(('S Curve Equation'!$B$11-J105*'S Curve Equation'!$B$12)*'S Curve Equation'!$B$10))+'S Curve Equation'!$B$13)*'S Curve Equation'!$B$14</f>
        <v>4.5433715012511262E-2</v>
      </c>
      <c r="K150">
        <f>(1/(1+EXP(('S Curve Equation'!$B$11-K105*'S Curve Equation'!$B$12)*'S Curve Equation'!$B$10))+'S Curve Equation'!$B$13)*'S Curve Equation'!$B$14</f>
        <v>4.6289758905835893E-2</v>
      </c>
      <c r="L150">
        <f>(1/(1+EXP(('S Curve Equation'!$B$11-L105*'S Curve Equation'!$B$12)*'S Curve Equation'!$B$10))+'S Curve Equation'!$B$13)*'S Curve Equation'!$B$14</f>
        <v>4.7038768177208673E-2</v>
      </c>
      <c r="M150">
        <f>(1/(1+EXP(('S Curve Equation'!$B$11-M105*'S Curve Equation'!$B$12)*'S Curve Equation'!$B$10))+'S Curve Equation'!$B$13)*'S Curve Equation'!$B$14</f>
        <v>4.7864869892202094E-2</v>
      </c>
      <c r="N150">
        <f>(1/(1+EXP(('S Curve Equation'!$B$11-N105*'S Curve Equation'!$B$12)*'S Curve Equation'!$B$10))+'S Curve Equation'!$B$13)*'S Curve Equation'!$B$14</f>
        <v>4.8694234762470215E-2</v>
      </c>
      <c r="O150">
        <f>(1/(1+EXP(('S Curve Equation'!$B$11-O105*'S Curve Equation'!$B$12)*'S Curve Equation'!$B$10))+'S Curve Equation'!$B$13)*'S Curve Equation'!$B$14</f>
        <v>4.9526790826905476E-2</v>
      </c>
      <c r="P150">
        <f>(1/(1+EXP(('S Curve Equation'!$B$11-P105*'S Curve Equation'!$B$12)*'S Curve Equation'!$B$10))+'S Curve Equation'!$B$13)*'S Curve Equation'!$B$14</f>
        <v>5.0362466532673893E-2</v>
      </c>
      <c r="Q150">
        <f>(1/(1+EXP(('S Curve Equation'!$B$11-Q105*'S Curve Equation'!$B$12)*'S Curve Equation'!$B$10))+'S Curve Equation'!$B$13)*'S Curve Equation'!$B$14</f>
        <v>5.1201190749315499E-2</v>
      </c>
      <c r="R150">
        <f>(1/(1+EXP(('S Curve Equation'!$B$11-R105*'S Curve Equation'!$B$12)*'S Curve Equation'!$B$10))+'S Curve Equation'!$B$13)*'S Curve Equation'!$B$14</f>
        <v>5.2042892782228484E-2</v>
      </c>
      <c r="S150">
        <f>(1/(1+EXP(('S Curve Equation'!$B$11-S105*'S Curve Equation'!$B$12)*'S Curve Equation'!$B$10))+'S Curve Equation'!$B$13)*'S Curve Equation'!$B$14</f>
        <v>5.288750238555473E-2</v>
      </c>
      <c r="T150">
        <f>(1/(1+EXP(('S Curve Equation'!$B$11-T105*'S Curve Equation'!$B$12)*'S Curve Equation'!$B$10))+'S Curve Equation'!$B$13)*'S Curve Equation'!$B$14</f>
        <v>5.3734949774475987E-2</v>
      </c>
      <c r="U150">
        <f>(1/(1+EXP(('S Curve Equation'!$B$11-U105*'S Curve Equation'!$B$12)*'S Curve Equation'!$B$10))+'S Curve Equation'!$B$13)*'S Curve Equation'!$B$14</f>
        <v>5.4585165636935419E-2</v>
      </c>
      <c r="V150">
        <f>(1/(1+EXP(('S Curve Equation'!$B$11-V105*'S Curve Equation'!$B$12)*'S Curve Equation'!$B$10))+'S Curve Equation'!$B$13)*'S Curve Equation'!$B$14</f>
        <v>5.5438081144798562E-2</v>
      </c>
      <c r="W150">
        <f>(1/(1+EXP(('S Curve Equation'!$B$11-W105*'S Curve Equation'!$B$12)*'S Curve Equation'!$B$10))+'S Curve Equation'!$B$13)*'S Curve Equation'!$B$14</f>
        <v>5.6293627964463841E-2</v>
      </c>
      <c r="X150">
        <f>(1/(1+EXP(('S Curve Equation'!$B$11-X105*'S Curve Equation'!$B$12)*'S Curve Equation'!$B$10))+'S Curve Equation'!$B$13)*'S Curve Equation'!$B$14</f>
        <v>5.7151738266936973E-2</v>
      </c>
      <c r="Y150">
        <f>(1/(1+EXP(('S Curve Equation'!$B$11-Y105*'S Curve Equation'!$B$12)*'S Curve Equation'!$B$10))+'S Curve Equation'!$B$13)*'S Curve Equation'!$B$14</f>
        <v>5.8012344737383294E-2</v>
      </c>
      <c r="Z150">
        <f>(1/(1+EXP(('S Curve Equation'!$B$11-Z105*'S Curve Equation'!$B$12)*'S Curve Equation'!$B$10))+'S Curve Equation'!$B$13)*'S Curve Equation'!$B$14</f>
        <v>5.8875380584167511E-2</v>
      </c>
      <c r="AA150">
        <f>(1/(1+EXP(('S Curve Equation'!$B$11-AA105*'S Curve Equation'!$B$12)*'S Curve Equation'!$B$10))+'S Curve Equation'!$B$13)*'S Curve Equation'!$B$14</f>
        <v>5.9740779547395644E-2</v>
      </c>
      <c r="AB150">
        <f>(1/(1+EXP(('S Curve Equation'!$B$11-AB105*'S Curve Equation'!$B$12)*'S Curve Equation'!$B$10))+'S Curve Equation'!$B$13)*'S Curve Equation'!$B$14</f>
        <v>6.0608475906971597E-2</v>
      </c>
      <c r="AC150">
        <f>(1/(1+EXP(('S Curve Equation'!$B$11-AC105*'S Curve Equation'!$B$12)*'S Curve Equation'!$B$10))+'S Curve Equation'!$B$13)*'S Curve Equation'!$B$14</f>
        <v>6.1478404490178898E-2</v>
      </c>
      <c r="AD150">
        <f>(1/(1+EXP(('S Curve Equation'!$B$11-AD105*'S Curve Equation'!$B$12)*'S Curve Equation'!$B$10))+'S Curve Equation'!$B$13)*'S Curve Equation'!$B$14</f>
        <v>6.2350500678801005E-2</v>
      </c>
      <c r="AE150">
        <f>(1/(1+EXP(('S Curve Equation'!$B$11-AE105*'S Curve Equation'!$B$12)*'S Curve Equation'!$B$10))+'S Curve Equation'!$B$13)*'S Curve Equation'!$B$14</f>
        <v>6.322470041579252E-2</v>
      </c>
      <c r="AF150">
        <f>(1/(1+EXP(('S Curve Equation'!$B$11-AF105*'S Curve Equation'!$B$12)*'S Curve Equation'!$B$10))+'S Curve Equation'!$B$13)*'S Curve Equation'!$B$14</f>
        <v>6.4100940211512095E-2</v>
      </c>
    </row>
    <row r="151" spans="1:32" x14ac:dyDescent="0.25">
      <c r="A151" t="s">
        <v>44</v>
      </c>
      <c r="B151">
        <f>(1/(1+EXP(('S Curve Equation'!$B$11-B106*'S Curve Equation'!$B$12)*'S Curve Equation'!$B$10))+'S Curve Equation'!$B$13)*'S Curve Equation'!$B$14</f>
        <v>4.3000000000000003E-2</v>
      </c>
      <c r="C151">
        <f>(1/(1+EXP(('S Curve Equation'!$B$11-C106*'S Curve Equation'!$B$12)*'S Curve Equation'!$B$10))+'S Curve Equation'!$B$13)*'S Curve Equation'!$B$14</f>
        <v>4.3793707982070801E-2</v>
      </c>
      <c r="D151">
        <f>(1/(1+EXP(('S Curve Equation'!$B$11-D106*'S Curve Equation'!$B$12)*'S Curve Equation'!$B$10))+'S Curve Equation'!$B$13)*'S Curve Equation'!$B$14</f>
        <v>4.4619236030646735E-2</v>
      </c>
      <c r="E151">
        <f>(1/(1+EXP(('S Curve Equation'!$B$11-E106*'S Curve Equation'!$B$12)*'S Curve Equation'!$B$10))+'S Curve Equation'!$B$13)*'S Curve Equation'!$B$14</f>
        <v>4.545537387242049E-2</v>
      </c>
      <c r="F151">
        <f>(1/(1+EXP(('S Curve Equation'!$B$11-F106*'S Curve Equation'!$B$12)*'S Curve Equation'!$B$10))+'S Curve Equation'!$B$13)*'S Curve Equation'!$B$14</f>
        <v>4.6295925142697078E-2</v>
      </c>
      <c r="G151">
        <f>(1/(1+EXP(('S Curve Equation'!$B$11-G106*'S Curve Equation'!$B$12)*'S Curve Equation'!$B$10))+'S Curve Equation'!$B$13)*'S Curve Equation'!$B$14</f>
        <v>4.7150729175840178E-2</v>
      </c>
      <c r="H151">
        <f>(1/(1+EXP(('S Curve Equation'!$B$11-H106*'S Curve Equation'!$B$12)*'S Curve Equation'!$B$10))+'S Curve Equation'!$B$13)*'S Curve Equation'!$B$14</f>
        <v>4.804124798199922E-2</v>
      </c>
      <c r="I151">
        <f>(1/(1+EXP(('S Curve Equation'!$B$11-I106*'S Curve Equation'!$B$12)*'S Curve Equation'!$B$10))+'S Curve Equation'!$B$13)*'S Curve Equation'!$B$14</f>
        <v>4.8930830676971258E-2</v>
      </c>
      <c r="J151">
        <f>(1/(1+EXP(('S Curve Equation'!$B$11-J106*'S Curve Equation'!$B$12)*'S Curve Equation'!$B$10))+'S Curve Equation'!$B$13)*'S Curve Equation'!$B$14</f>
        <v>4.9834758338185958E-2</v>
      </c>
      <c r="K151">
        <f>(1/(1+EXP(('S Curve Equation'!$B$11-K106*'S Curve Equation'!$B$12)*'S Curve Equation'!$B$10))+'S Curve Equation'!$B$13)*'S Curve Equation'!$B$14</f>
        <v>5.0743016070214204E-2</v>
      </c>
      <c r="L151">
        <f>(1/(1+EXP(('S Curve Equation'!$B$11-L106*'S Curve Equation'!$B$12)*'S Curve Equation'!$B$10))+'S Curve Equation'!$B$13)*'S Curve Equation'!$B$14</f>
        <v>5.1537496589699146E-2</v>
      </c>
      <c r="M151">
        <f>(1/(1+EXP(('S Curve Equation'!$B$11-M106*'S Curve Equation'!$B$12)*'S Curve Equation'!$B$10))+'S Curve Equation'!$B$13)*'S Curve Equation'!$B$14</f>
        <v>5.2413520119287203E-2</v>
      </c>
      <c r="N151">
        <f>(1/(1+EXP(('S Curve Equation'!$B$11-N106*'S Curve Equation'!$B$12)*'S Curve Equation'!$B$10))+'S Curve Equation'!$B$13)*'S Curve Equation'!$B$14</f>
        <v>5.3292763876639788E-2</v>
      </c>
      <c r="O151">
        <f>(1/(1+EXP(('S Curve Equation'!$B$11-O106*'S Curve Equation'!$B$12)*'S Curve Equation'!$B$10))+'S Curve Equation'!$B$13)*'S Curve Equation'!$B$14</f>
        <v>5.4175150946328757E-2</v>
      </c>
      <c r="P151">
        <f>(1/(1+EXP(('S Curve Equation'!$B$11-P106*'S Curve Equation'!$B$12)*'S Curve Equation'!$B$10))+'S Curve Equation'!$B$13)*'S Curve Equation'!$B$14</f>
        <v>5.5060604911646618E-2</v>
      </c>
      <c r="Q151">
        <f>(1/(1+EXP(('S Curve Equation'!$B$11-Q106*'S Curve Equation'!$B$12)*'S Curve Equation'!$B$10))+'S Curve Equation'!$B$13)*'S Curve Equation'!$B$14</f>
        <v>5.5949049868507572E-2</v>
      </c>
      <c r="R151">
        <f>(1/(1+EXP(('S Curve Equation'!$B$11-R106*'S Curve Equation'!$B$12)*'S Curve Equation'!$B$10))+'S Curve Equation'!$B$13)*'S Curve Equation'!$B$14</f>
        <v>5.6840410438687573E-2</v>
      </c>
      <c r="S151">
        <f>(1/(1+EXP(('S Curve Equation'!$B$11-S106*'S Curve Equation'!$B$12)*'S Curve Equation'!$B$10))+'S Curve Equation'!$B$13)*'S Curve Equation'!$B$14</f>
        <v>5.7734611782421841E-2</v>
      </c>
      <c r="T151">
        <f>(1/(1+EXP(('S Curve Equation'!$B$11-T106*'S Curve Equation'!$B$12)*'S Curve Equation'!$B$10))+'S Curve Equation'!$B$13)*'S Curve Equation'!$B$14</f>
        <v>5.8631579610371923E-2</v>
      </c>
      <c r="U151">
        <f>(1/(1+EXP(('S Curve Equation'!$B$11-U106*'S Curve Equation'!$B$12)*'S Curve Equation'!$B$10))+'S Curve Equation'!$B$13)*'S Curve Equation'!$B$14</f>
        <v>5.9531240194978068E-2</v>
      </c>
      <c r="V151">
        <f>(1/(1+EXP(('S Curve Equation'!$B$11-V106*'S Curve Equation'!$B$12)*'S Curve Equation'!$B$10))+'S Curve Equation'!$B$13)*'S Curve Equation'!$B$14</f>
        <v>6.0433520381212802E-2</v>
      </c>
      <c r="W151">
        <f>(1/(1+EXP(('S Curve Equation'!$B$11-W106*'S Curve Equation'!$B$12)*'S Curve Equation'!$B$10))+'S Curve Equation'!$B$13)*'S Curve Equation'!$B$14</f>
        <v>6.1338347596748152E-2</v>
      </c>
      <c r="X151">
        <f>(1/(1+EXP(('S Curve Equation'!$B$11-X106*'S Curve Equation'!$B$12)*'S Curve Equation'!$B$10))+'S Curve Equation'!$B$13)*'S Curve Equation'!$B$14</f>
        <v>6.224564986155174E-2</v>
      </c>
      <c r="Y151">
        <f>(1/(1+EXP(('S Curve Equation'!$B$11-Y106*'S Curve Equation'!$B$12)*'S Curve Equation'!$B$10))+'S Curve Equation'!$B$13)*'S Curve Equation'!$B$14</f>
        <v>6.315535579692752E-2</v>
      </c>
      <c r="Z151">
        <f>(1/(1+EXP(('S Curve Equation'!$B$11-Z106*'S Curve Equation'!$B$12)*'S Curve Equation'!$B$10))+'S Curve Equation'!$B$13)*'S Curve Equation'!$B$14</f>
        <v>6.4067394634013106E-2</v>
      </c>
      <c r="AA151">
        <f>(1/(1+EXP(('S Curve Equation'!$B$11-AA106*'S Curve Equation'!$B$12)*'S Curve Equation'!$B$10))+'S Curve Equation'!$B$13)*'S Curve Equation'!$B$14</f>
        <v>6.4981696221748278E-2</v>
      </c>
      <c r="AB151">
        <f>(1/(1+EXP(('S Curve Equation'!$B$11-AB106*'S Curve Equation'!$B$12)*'S Curve Equation'!$B$10))+'S Curve Equation'!$B$13)*'S Curve Equation'!$B$14</f>
        <v>6.5898191034330533E-2</v>
      </c>
      <c r="AC151">
        <f>(1/(1+EXP(('S Curve Equation'!$B$11-AC106*'S Curve Equation'!$B$12)*'S Curve Equation'!$B$10))+'S Curve Equation'!$B$13)*'S Curve Equation'!$B$14</f>
        <v>6.681681017816854E-2</v>
      </c>
      <c r="AD151">
        <f>(1/(1+EXP(('S Curve Equation'!$B$11-AD106*'S Curve Equation'!$B$12)*'S Curve Equation'!$B$10))+'S Curve Equation'!$B$13)*'S Curve Equation'!$B$14</f>
        <v>6.7737485398348035E-2</v>
      </c>
      <c r="AE151">
        <f>(1/(1+EXP(('S Curve Equation'!$B$11-AE106*'S Curve Equation'!$B$12)*'S Curve Equation'!$B$10))+'S Curve Equation'!$B$13)*'S Curve Equation'!$B$14</f>
        <v>6.8660149084625366E-2</v>
      </c>
      <c r="AF151">
        <f>(1/(1+EXP(('S Curve Equation'!$B$11-AF106*'S Curve Equation'!$B$12)*'S Curve Equation'!$B$10))+'S Curve Equation'!$B$13)*'S Curve Equation'!$B$14</f>
        <v>6.9584734276958965E-2</v>
      </c>
    </row>
    <row r="152" spans="1:32" x14ac:dyDescent="0.25">
      <c r="A152" t="s">
        <v>46</v>
      </c>
      <c r="B152">
        <f>(1/(1+EXP(('S Curve Equation'!$B$11-B107*'S Curve Equation'!$B$12)*'S Curve Equation'!$B$10))+'S Curve Equation'!$B$13)*'S Curve Equation'!$B$14</f>
        <v>1.5857142857142854E-2</v>
      </c>
      <c r="C152">
        <f>(1/(1+EXP(('S Curve Equation'!$B$11-C107*'S Curve Equation'!$B$12)*'S Curve Equation'!$B$10))+'S Curve Equation'!$B$13)*'S Curve Equation'!$B$14</f>
        <v>1.6305083682558494E-2</v>
      </c>
      <c r="D152">
        <f>(1/(1+EXP(('S Curve Equation'!$B$11-D107*'S Curve Equation'!$B$12)*'S Curve Equation'!$B$10))+'S Curve Equation'!$B$13)*'S Curve Equation'!$B$14</f>
        <v>1.6772043425558558E-2</v>
      </c>
      <c r="E152">
        <f>(1/(1+EXP(('S Curve Equation'!$B$11-E107*'S Curve Equation'!$B$12)*'S Curve Equation'!$B$10))+'S Curve Equation'!$B$13)*'S Curve Equation'!$B$14</f>
        <v>1.7246098951563135E-2</v>
      </c>
      <c r="F152">
        <f>(1/(1+EXP(('S Curve Equation'!$B$11-F107*'S Curve Equation'!$B$12)*'S Curve Equation'!$B$10))+'S Curve Equation'!$B$13)*'S Curve Equation'!$B$14</f>
        <v>1.7723758531684331E-2</v>
      </c>
      <c r="G152">
        <f>(1/(1+EXP(('S Curve Equation'!$B$11-G107*'S Curve Equation'!$B$12)*'S Curve Equation'!$B$10))+'S Curve Equation'!$B$13)*'S Curve Equation'!$B$14</f>
        <v>1.8210642162158685E-2</v>
      </c>
      <c r="H152">
        <f>(1/(1+EXP(('S Curve Equation'!$B$11-H107*'S Curve Equation'!$B$12)*'S Curve Equation'!$B$10))+'S Curve Equation'!$B$13)*'S Curve Equation'!$B$14</f>
        <v>1.8719065687463475E-2</v>
      </c>
      <c r="I152">
        <f>(1/(1+EXP(('S Curve Equation'!$B$11-I107*'S Curve Equation'!$B$12)*'S Curve Equation'!$B$10))+'S Curve Equation'!$B$13)*'S Curve Equation'!$B$14</f>
        <v>1.9228165688236983E-2</v>
      </c>
      <c r="J152">
        <f>(1/(1+EXP(('S Curve Equation'!$B$11-J107*'S Curve Equation'!$B$12)*'S Curve Equation'!$B$10))+'S Curve Equation'!$B$13)*'S Curve Equation'!$B$14</f>
        <v>1.9746705858394446E-2</v>
      </c>
      <c r="K152">
        <f>(1/(1+EXP(('S Curve Equation'!$B$11-K107*'S Curve Equation'!$B$12)*'S Curve Equation'!$B$10))+'S Curve Equation'!$B$13)*'S Curve Equation'!$B$14</f>
        <v>2.0268970457801089E-2</v>
      </c>
      <c r="L152">
        <f>(1/(1+EXP(('S Curve Equation'!$B$11-L107*'S Curve Equation'!$B$12)*'S Curve Equation'!$B$10))+'S Curve Equation'!$B$13)*'S Curve Equation'!$B$14</f>
        <v>2.0726823737161313E-2</v>
      </c>
      <c r="M152">
        <f>(1/(1+EXP(('S Curve Equation'!$B$11-M107*'S Curve Equation'!$B$12)*'S Curve Equation'!$B$10))+'S Curve Equation'!$B$13)*'S Curve Equation'!$B$14</f>
        <v>2.1232757887260013E-2</v>
      </c>
      <c r="N152">
        <f>(1/(1+EXP(('S Curve Equation'!$B$11-N107*'S Curve Equation'!$B$12)*'S Curve Equation'!$B$10))+'S Curve Equation'!$B$13)*'S Curve Equation'!$B$14</f>
        <v>2.1741692189670692E-2</v>
      </c>
      <c r="O152">
        <f>(1/(1+EXP(('S Curve Equation'!$B$11-O107*'S Curve Equation'!$B$12)*'S Curve Equation'!$B$10))+'S Curve Equation'!$B$13)*'S Curve Equation'!$B$14</f>
        <v>2.2253587126195715E-2</v>
      </c>
      <c r="P152">
        <f>(1/(1+EXP(('S Curve Equation'!$B$11-P107*'S Curve Equation'!$B$12)*'S Curve Equation'!$B$10))+'S Curve Equation'!$B$13)*'S Curve Equation'!$B$14</f>
        <v>2.27684031590322E-2</v>
      </c>
      <c r="Q152">
        <f>(1/(1+EXP(('S Curve Equation'!$B$11-Q107*'S Curve Equation'!$B$12)*'S Curve Equation'!$B$10))+'S Curve Equation'!$B$13)*'S Curve Equation'!$B$14</f>
        <v>2.3286100742693435E-2</v>
      </c>
      <c r="R152">
        <f>(1/(1+EXP(('S Curve Equation'!$B$11-R107*'S Curve Equation'!$B$12)*'S Curve Equation'!$B$10))+'S Curve Equation'!$B$13)*'S Curve Equation'!$B$14</f>
        <v>2.3806640335606487E-2</v>
      </c>
      <c r="S152">
        <f>(1/(1+EXP(('S Curve Equation'!$B$11-S107*'S Curve Equation'!$B$12)*'S Curve Equation'!$B$10))+'S Curve Equation'!$B$13)*'S Curve Equation'!$B$14</f>
        <v>2.4329982411392545E-2</v>
      </c>
      <c r="T152">
        <f>(1/(1+EXP(('S Curve Equation'!$B$11-T107*'S Curve Equation'!$B$12)*'S Curve Equation'!$B$10))+'S Curve Equation'!$B$13)*'S Curve Equation'!$B$14</f>
        <v>2.4856087469832235E-2</v>
      </c>
      <c r="U152">
        <f>(1/(1+EXP(('S Curve Equation'!$B$11-U107*'S Curve Equation'!$B$12)*'S Curve Equation'!$B$10))+'S Curve Equation'!$B$13)*'S Curve Equation'!$B$14</f>
        <v>2.5384916047520502E-2</v>
      </c>
      <c r="V152">
        <f>(1/(1+EXP(('S Curve Equation'!$B$11-V107*'S Curve Equation'!$B$12)*'S Curve Equation'!$B$10))+'S Curve Equation'!$B$13)*'S Curve Equation'!$B$14</f>
        <v>2.5916428728216478E-2</v>
      </c>
      <c r="W152">
        <f>(1/(1+EXP(('S Curve Equation'!$B$11-W107*'S Curve Equation'!$B$12)*'S Curve Equation'!$B$10))+'S Curve Equation'!$B$13)*'S Curve Equation'!$B$14</f>
        <v>2.645058615289057E-2</v>
      </c>
      <c r="X152">
        <f>(1/(1+EXP(('S Curve Equation'!$B$11-X107*'S Curve Equation'!$B$12)*'S Curve Equation'!$B$10))+'S Curve Equation'!$B$13)*'S Curve Equation'!$B$14</f>
        <v>2.6987349029474628E-2</v>
      </c>
      <c r="Y152">
        <f>(1/(1+EXP(('S Curve Equation'!$B$11-Y107*'S Curve Equation'!$B$12)*'S Curve Equation'!$B$10))+'S Curve Equation'!$B$13)*'S Curve Equation'!$B$14</f>
        <v>2.7526678142319596E-2</v>
      </c>
      <c r="Z152">
        <f>(1/(1+EXP(('S Curve Equation'!$B$11-Z107*'S Curve Equation'!$B$12)*'S Curve Equation'!$B$10))+'S Curve Equation'!$B$13)*'S Curve Equation'!$B$14</f>
        <v>2.8068534361364309E-2</v>
      </c>
      <c r="AA152">
        <f>(1/(1+EXP(('S Curve Equation'!$B$11-AA107*'S Curve Equation'!$B$12)*'S Curve Equation'!$B$10))+'S Curve Equation'!$B$13)*'S Curve Equation'!$B$14</f>
        <v>2.8612878651020066E-2</v>
      </c>
      <c r="AB152">
        <f>(1/(1+EXP(('S Curve Equation'!$B$11-AB107*'S Curve Equation'!$B$12)*'S Curve Equation'!$B$10))+'S Curve Equation'!$B$13)*'S Curve Equation'!$B$14</f>
        <v>2.9159672078776604E-2</v>
      </c>
      <c r="AC152">
        <f>(1/(1+EXP(('S Curve Equation'!$B$11-AC107*'S Curve Equation'!$B$12)*'S Curve Equation'!$B$10))+'S Curve Equation'!$B$13)*'S Curve Equation'!$B$14</f>
        <v>2.9708875823532772E-2</v>
      </c>
      <c r="AD152">
        <f>(1/(1+EXP(('S Curve Equation'!$B$11-AD107*'S Curve Equation'!$B$12)*'S Curve Equation'!$B$10))+'S Curve Equation'!$B$13)*'S Curve Equation'!$B$14</f>
        <v>3.0260451183656483E-2</v>
      </c>
      <c r="AE152">
        <f>(1/(1+EXP(('S Curve Equation'!$B$11-AE107*'S Curve Equation'!$B$12)*'S Curve Equation'!$B$10))+'S Curve Equation'!$B$13)*'S Curve Equation'!$B$14</f>
        <v>3.0814359584780092E-2</v>
      </c>
      <c r="AF152">
        <f>(1/(1+EXP(('S Curve Equation'!$B$11-AF107*'S Curve Equation'!$B$12)*'S Curve Equation'!$B$10))+'S Curve Equation'!$B$13)*'S Curve Equation'!$B$14</f>
        <v>3.1370562587333971E-2</v>
      </c>
    </row>
    <row r="153" spans="1:32" x14ac:dyDescent="0.25">
      <c r="A153" t="s">
        <v>48</v>
      </c>
      <c r="B153">
        <f>(1/(1+EXP(('S Curve Equation'!$B$11-B108*'S Curve Equation'!$B$12)*'S Curve Equation'!$B$10))+'S Curve Equation'!$B$13)*'S Curve Equation'!$B$14</f>
        <v>9.9999999999999967E-3</v>
      </c>
      <c r="C153">
        <f>(1/(1+EXP(('S Curve Equation'!$B$11-C108*'S Curve Equation'!$B$12)*'S Curve Equation'!$B$10))+'S Curve Equation'!$B$13)*'S Curve Equation'!$B$14</f>
        <v>1.0364158503652373E-2</v>
      </c>
      <c r="D153">
        <f>(1/(1+EXP(('S Curve Equation'!$B$11-D108*'S Curve Equation'!$B$12)*'S Curve Equation'!$B$10))+'S Curve Equation'!$B$13)*'S Curve Equation'!$B$14</f>
        <v>1.0744045079964513E-2</v>
      </c>
      <c r="E153">
        <f>(1/(1+EXP(('S Curve Equation'!$B$11-E108*'S Curve Equation'!$B$12)*'S Curve Equation'!$B$10))+'S Curve Equation'!$B$13)*'S Curve Equation'!$B$14</f>
        <v>1.1129979197188904E-2</v>
      </c>
      <c r="F153">
        <f>(1/(1+EXP(('S Curve Equation'!$B$11-F108*'S Curve Equation'!$B$12)*'S Curve Equation'!$B$10))+'S Curve Equation'!$B$13)*'S Curve Equation'!$B$14</f>
        <v>1.1519124222798022E-2</v>
      </c>
      <c r="G153">
        <f>(1/(1+EXP(('S Curve Equation'!$B$11-G108*'S Curve Equation'!$B$12)*'S Curve Equation'!$B$10))+'S Curve Equation'!$B$13)*'S Curve Equation'!$B$14</f>
        <v>1.1916066578353795E-2</v>
      </c>
      <c r="H153">
        <f>(1/(1+EXP(('S Curve Equation'!$B$11-H108*'S Curve Equation'!$B$12)*'S Curve Equation'!$B$10))+'S Curve Equation'!$B$13)*'S Curve Equation'!$B$14</f>
        <v>1.2330870681380685E-2</v>
      </c>
      <c r="I153">
        <f>(1/(1+EXP(('S Curve Equation'!$B$11-I108*'S Curve Equation'!$B$12)*'S Curve Equation'!$B$10))+'S Curve Equation'!$B$13)*'S Curve Equation'!$B$14</f>
        <v>1.2746531056788133E-2</v>
      </c>
      <c r="J153">
        <f>(1/(1+EXP(('S Curve Equation'!$B$11-J108*'S Curve Equation'!$B$12)*'S Curve Equation'!$B$10))+'S Curve Equation'!$B$13)*'S Curve Equation'!$B$14</f>
        <v>1.3170208341047146E-2</v>
      </c>
      <c r="K153">
        <f>(1/(1+EXP(('S Curve Equation'!$B$11-K108*'S Curve Equation'!$B$12)*'S Curve Equation'!$B$10))+'S Curve Equation'!$B$13)*'S Curve Equation'!$B$14</f>
        <v>1.3597240595074294E-2</v>
      </c>
      <c r="L153">
        <f>(1/(1+EXP(('S Curve Equation'!$B$11-L108*'S Curve Equation'!$B$12)*'S Curve Equation'!$B$10))+'S Curve Equation'!$B$13)*'S Curve Equation'!$B$14</f>
        <v>1.3971861239923567E-2</v>
      </c>
      <c r="M153">
        <f>(1/(1+EXP(('S Curve Equation'!$B$11-M108*'S Curve Equation'!$B$12)*'S Curve Equation'!$B$10))+'S Curve Equation'!$B$13)*'S Curve Equation'!$B$14</f>
        <v>1.4386095880602925E-2</v>
      </c>
      <c r="N153">
        <f>(1/(1+EXP(('S Curve Equation'!$B$11-N108*'S Curve Equation'!$B$12)*'S Curve Equation'!$B$10))+'S Curve Equation'!$B$13)*'S Curve Equation'!$B$14</f>
        <v>1.480307376789838E-2</v>
      </c>
      <c r="O153">
        <f>(1/(1+EXP(('S Curve Equation'!$B$11-O108*'S Curve Equation'!$B$12)*'S Curve Equation'!$B$10))+'S Curve Equation'!$B$13)*'S Curve Equation'!$B$14</f>
        <v>1.5222764480958082E-2</v>
      </c>
      <c r="P153">
        <f>(1/(1+EXP(('S Curve Equation'!$B$11-P108*'S Curve Equation'!$B$12)*'S Curve Equation'!$B$10))+'S Curve Equation'!$B$13)*'S Curve Equation'!$B$14</f>
        <v>1.5645137508228123E-2</v>
      </c>
      <c r="Q153">
        <f>(1/(1+EXP(('S Curve Equation'!$B$11-Q108*'S Curve Equation'!$B$12)*'S Curve Equation'!$B$10))+'S Curve Equation'!$B$13)*'S Curve Equation'!$B$14</f>
        <v>1.6070162257840866E-2</v>
      </c>
      <c r="R153">
        <f>(1/(1+EXP(('S Curve Equation'!$B$11-R108*'S Curve Equation'!$B$12)*'S Curve Equation'!$B$10))+'S Curve Equation'!$B$13)*'S Curve Equation'!$B$14</f>
        <v>1.6497808067758055E-2</v>
      </c>
      <c r="S153">
        <f>(1/(1+EXP(('S Curve Equation'!$B$11-S108*'S Curve Equation'!$B$12)*'S Curve Equation'!$B$10))+'S Curve Equation'!$B$13)*'S Curve Equation'!$B$14</f>
        <v>1.6928044215673146E-2</v>
      </c>
      <c r="T153">
        <f>(1/(1+EXP(('S Curve Equation'!$B$11-T108*'S Curve Equation'!$B$12)*'S Curve Equation'!$B$10))+'S Curve Equation'!$B$13)*'S Curve Equation'!$B$14</f>
        <v>1.7360839928673322E-2</v>
      </c>
      <c r="U153">
        <f>(1/(1+EXP(('S Curve Equation'!$B$11-U108*'S Curve Equation'!$B$12)*'S Curve Equation'!$B$10))+'S Curve Equation'!$B$13)*'S Curve Equation'!$B$14</f>
        <v>1.7796164392664293E-2</v>
      </c>
      <c r="V153">
        <f>(1/(1+EXP(('S Curve Equation'!$B$11-V108*'S Curve Equation'!$B$12)*'S Curve Equation'!$B$10))+'S Curve Equation'!$B$13)*'S Curve Equation'!$B$14</f>
        <v>1.8233986761561186E-2</v>
      </c>
      <c r="W153">
        <f>(1/(1+EXP(('S Curve Equation'!$B$11-W108*'S Curve Equation'!$B$12)*'S Curve Equation'!$B$10))+'S Curve Equation'!$B$13)*'S Curve Equation'!$B$14</f>
        <v>1.8674276166246298E-2</v>
      </c>
      <c r="X153">
        <f>(1/(1+EXP(('S Curve Equation'!$B$11-X108*'S Curve Equation'!$B$12)*'S Curve Equation'!$B$10))+'S Curve Equation'!$B$13)*'S Curve Equation'!$B$14</f>
        <v>1.9117001723297885E-2</v>
      </c>
      <c r="Y153">
        <f>(1/(1+EXP(('S Curve Equation'!$B$11-Y108*'S Curve Equation'!$B$12)*'S Curve Equation'!$B$10))+'S Curve Equation'!$B$13)*'S Curve Equation'!$B$14</f>
        <v>1.956213254349231E-2</v>
      </c>
      <c r="Z153">
        <f>(1/(1+EXP(('S Curve Equation'!$B$11-Z108*'S Curve Equation'!$B$12)*'S Curve Equation'!$B$10))+'S Curve Equation'!$B$13)*'S Curve Equation'!$B$14</f>
        <v>2.0009637740081968E-2</v>
      </c>
      <c r="AA153">
        <f>(1/(1+EXP(('S Curve Equation'!$B$11-AA108*'S Curve Equation'!$B$12)*'S Curve Equation'!$B$10))+'S Curve Equation'!$B$13)*'S Curve Equation'!$B$14</f>
        <v>2.0459486436851797E-2</v>
      </c>
      <c r="AB153">
        <f>(1/(1+EXP(('S Curve Equation'!$B$11-AB108*'S Curve Equation'!$B$12)*'S Curve Equation'!$B$10))+'S Curve Equation'!$B$13)*'S Curve Equation'!$B$14</f>
        <v>2.0911647775958286E-2</v>
      </c>
      <c r="AC153">
        <f>(1/(1+EXP(('S Curve Equation'!$B$11-AC108*'S Curve Equation'!$B$12)*'S Curve Equation'!$B$10))+'S Curve Equation'!$B$13)*'S Curve Equation'!$B$14</f>
        <v>2.1366090925552455E-2</v>
      </c>
      <c r="AD153">
        <f>(1/(1+EXP(('S Curve Equation'!$B$11-AD108*'S Curve Equation'!$B$12)*'S Curve Equation'!$B$10))+'S Curve Equation'!$B$13)*'S Curve Equation'!$B$14</f>
        <v>2.1822785087190544E-2</v>
      </c>
      <c r="AE153">
        <f>(1/(1+EXP(('S Curve Equation'!$B$11-AE108*'S Curve Equation'!$B$12)*'S Curve Equation'!$B$10))+'S Curve Equation'!$B$13)*'S Curve Equation'!$B$14</f>
        <v>2.2281699503035858E-2</v>
      </c>
      <c r="AF153">
        <f>(1/(1+EXP(('S Curve Equation'!$B$11-AF108*'S Curve Equation'!$B$12)*'S Curve Equation'!$B$10))+'S Curve Equation'!$B$13)*'S Curve Equation'!$B$14</f>
        <v>2.2742803462853869E-2</v>
      </c>
    </row>
    <row r="154" spans="1:32" x14ac:dyDescent="0.25">
      <c r="A154" t="s">
        <v>50</v>
      </c>
      <c r="B154">
        <f>(1/(1+EXP(('S Curve Equation'!$B$11-B109*'S Curve Equation'!$B$12)*'S Curve Equation'!$B$10))+'S Curve Equation'!$B$13)*'S Curve Equation'!$B$14</f>
        <v>7.9999999999999967E-3</v>
      </c>
      <c r="C154">
        <f>(1/(1+EXP(('S Curve Equation'!$B$11-C109*'S Curve Equation'!$B$12)*'S Curve Equation'!$B$10))+'S Curve Equation'!$B$13)*'S Curve Equation'!$B$14</f>
        <v>8.3345559371070018E-3</v>
      </c>
      <c r="D154">
        <f>(1/(1+EXP(('S Curve Equation'!$B$11-D109*'S Curve Equation'!$B$12)*'S Curve Equation'!$B$10))+'S Curve Equation'!$B$13)*'S Curve Equation'!$B$14</f>
        <v>8.6836571418033182E-3</v>
      </c>
      <c r="E154">
        <f>(1/(1+EXP(('S Curve Equation'!$B$11-E109*'S Curve Equation'!$B$12)*'S Curve Equation'!$B$10))+'S Curve Equation'!$B$13)*'S Curve Equation'!$B$14</f>
        <v>9.0384145847165077E-3</v>
      </c>
      <c r="F154">
        <f>(1/(1+EXP(('S Curve Equation'!$B$11-F109*'S Curve Equation'!$B$12)*'S Curve Equation'!$B$10))+'S Curve Equation'!$B$13)*'S Curve Equation'!$B$14</f>
        <v>9.3962230200106602E-3</v>
      </c>
      <c r="G154">
        <f>(1/(1+EXP(('S Curve Equation'!$B$11-G109*'S Curve Equation'!$B$12)*'S Curve Equation'!$B$10))+'S Curve Equation'!$B$13)*'S Curve Equation'!$B$14</f>
        <v>9.7613024374569174E-3</v>
      </c>
      <c r="H154">
        <f>(1/(1+EXP(('S Curve Equation'!$B$11-H109*'S Curve Equation'!$B$12)*'S Curve Equation'!$B$10))+'S Curve Equation'!$B$13)*'S Curve Equation'!$B$14</f>
        <v>1.0142917951962323E-2</v>
      </c>
      <c r="I154">
        <f>(1/(1+EXP(('S Curve Equation'!$B$11-I109*'S Curve Equation'!$B$12)*'S Curve Equation'!$B$10))+'S Curve Equation'!$B$13)*'S Curve Equation'!$B$14</f>
        <v>1.0525430610215955E-2</v>
      </c>
      <c r="J154">
        <f>(1/(1+EXP(('S Curve Equation'!$B$11-J109*'S Curve Equation'!$B$12)*'S Curve Equation'!$B$10))+'S Curve Equation'!$B$13)*'S Curve Equation'!$B$14</f>
        <v>1.0915432040733171E-2</v>
      </c>
      <c r="K154">
        <f>(1/(1+EXP(('S Curve Equation'!$B$11-K109*'S Curve Equation'!$B$12)*'S Curve Equation'!$B$10))+'S Curve Equation'!$B$13)*'S Curve Equation'!$B$14</f>
        <v>1.1308633870520482E-2</v>
      </c>
      <c r="L154">
        <f>(1/(1+EXP(('S Curve Equation'!$B$11-L109*'S Curve Equation'!$B$12)*'S Curve Equation'!$B$10))+'S Curve Equation'!$B$13)*'S Curve Equation'!$B$14</f>
        <v>1.1653667768921556E-2</v>
      </c>
      <c r="M154">
        <f>(1/(1+EXP(('S Curve Equation'!$B$11-M109*'S Curve Equation'!$B$12)*'S Curve Equation'!$B$10))+'S Curve Equation'!$B$13)*'S Curve Equation'!$B$14</f>
        <v>1.2035285406007965E-2</v>
      </c>
      <c r="N154">
        <f>(1/(1+EXP(('S Curve Equation'!$B$11-N109*'S Curve Equation'!$B$12)*'S Curve Equation'!$B$10))+'S Curve Equation'!$B$13)*'S Curve Equation'!$B$14</f>
        <v>1.2419533397692013E-2</v>
      </c>
      <c r="O154">
        <f>(1/(1+EXP(('S Curve Equation'!$B$11-O109*'S Curve Equation'!$B$12)*'S Curve Equation'!$B$10))+'S Curve Equation'!$B$13)*'S Curve Equation'!$B$14</f>
        <v>1.2806384489310868E-2</v>
      </c>
      <c r="P154">
        <f>(1/(1+EXP(('S Curve Equation'!$B$11-P109*'S Curve Equation'!$B$12)*'S Curve Equation'!$B$10))+'S Curve Equation'!$B$13)*'S Curve Equation'!$B$14</f>
        <v>1.319581131618203E-2</v>
      </c>
      <c r="Q154">
        <f>(1/(1+EXP(('S Curve Equation'!$B$11-Q109*'S Curve Equation'!$B$12)*'S Curve Equation'!$B$10))+'S Curve Equation'!$B$13)*'S Curve Equation'!$B$14</f>
        <v>1.3587786413365551E-2</v>
      </c>
      <c r="R154">
        <f>(1/(1+EXP(('S Curve Equation'!$B$11-R109*'S Curve Equation'!$B$12)*'S Curve Equation'!$B$10))+'S Curve Equation'!$B$13)*'S Curve Equation'!$B$14</f>
        <v>1.3982282225208115E-2</v>
      </c>
      <c r="S154">
        <f>(1/(1+EXP(('S Curve Equation'!$B$11-S109*'S Curve Equation'!$B$12)*'S Curve Equation'!$B$10))+'S Curve Equation'!$B$13)*'S Curve Equation'!$B$14</f>
        <v>1.4379271114672505E-2</v>
      </c>
      <c r="T154">
        <f>(1/(1+EXP(('S Curve Equation'!$B$11-T109*'S Curve Equation'!$B$12)*'S Curve Equation'!$B$10))+'S Curve Equation'!$B$13)*'S Curve Equation'!$B$14</f>
        <v>1.4778725372452353E-2</v>
      </c>
      <c r="U154">
        <f>(1/(1+EXP(('S Curve Equation'!$B$11-U109*'S Curve Equation'!$B$12)*'S Curve Equation'!$B$10))+'S Curve Equation'!$B$13)*'S Curve Equation'!$B$14</f>
        <v>1.5180617225875263E-2</v>
      </c>
      <c r="V154">
        <f>(1/(1+EXP(('S Curve Equation'!$B$11-V109*'S Curve Equation'!$B$12)*'S Curve Equation'!$B$10))+'S Curve Equation'!$B$13)*'S Curve Equation'!$B$14</f>
        <v>1.5584918847596175E-2</v>
      </c>
      <c r="W154">
        <f>(1/(1+EXP(('S Curve Equation'!$B$11-W109*'S Curve Equation'!$B$12)*'S Curve Equation'!$B$10))+'S Curve Equation'!$B$13)*'S Curve Equation'!$B$14</f>
        <v>1.5991602364082213E-2</v>
      </c>
      <c r="X154">
        <f>(1/(1+EXP(('S Curve Equation'!$B$11-X109*'S Curve Equation'!$B$12)*'S Curve Equation'!$B$10))+'S Curve Equation'!$B$13)*'S Curve Equation'!$B$14</f>
        <v>1.6400639863891623E-2</v>
      </c>
      <c r="Y154">
        <f>(1/(1+EXP(('S Curve Equation'!$B$11-Y109*'S Curve Equation'!$B$12)*'S Curve Equation'!$B$10))+'S Curve Equation'!$B$13)*'S Curve Equation'!$B$14</f>
        <v>1.6812003405749627E-2</v>
      </c>
      <c r="Z154">
        <f>(1/(1+EXP(('S Curve Equation'!$B$11-Z109*'S Curve Equation'!$B$12)*'S Curve Equation'!$B$10))+'S Curve Equation'!$B$13)*'S Curve Equation'!$B$14</f>
        <v>1.7225665026422168E-2</v>
      </c>
      <c r="AA154">
        <f>(1/(1+EXP(('S Curve Equation'!$B$11-AA109*'S Curve Equation'!$B$12)*'S Curve Equation'!$B$10))+'S Curve Equation'!$B$13)*'S Curve Equation'!$B$14</f>
        <v>1.7641596748390474E-2</v>
      </c>
      <c r="AB154">
        <f>(1/(1+EXP(('S Curve Equation'!$B$11-AB109*'S Curve Equation'!$B$12)*'S Curve Equation'!$B$10))+'S Curve Equation'!$B$13)*'S Curve Equation'!$B$14</f>
        <v>1.8059770587329348E-2</v>
      </c>
      <c r="AC154">
        <f>(1/(1+EXP(('S Curve Equation'!$B$11-AC109*'S Curve Equation'!$B$12)*'S Curve Equation'!$B$10))+'S Curve Equation'!$B$13)*'S Curve Equation'!$B$14</f>
        <v>1.848015855939069E-2</v>
      </c>
      <c r="AD154">
        <f>(1/(1+EXP(('S Curve Equation'!$B$11-AD109*'S Curve Equation'!$B$12)*'S Curve Equation'!$B$10))+'S Curve Equation'!$B$13)*'S Curve Equation'!$B$14</f>
        <v>1.8902732688294833E-2</v>
      </c>
      <c r="AE154">
        <f>(1/(1+EXP(('S Curve Equation'!$B$11-AE109*'S Curve Equation'!$B$12)*'S Curve Equation'!$B$10))+'S Curve Equation'!$B$13)*'S Curve Equation'!$B$14</f>
        <v>1.9327465012233251E-2</v>
      </c>
      <c r="AF154">
        <f>(1/(1+EXP(('S Curve Equation'!$B$11-AF109*'S Curve Equation'!$B$12)*'S Curve Equation'!$B$10))+'S Curve Equation'!$B$13)*'S Curve Equation'!$B$14</f>
        <v>1.9754327590583667E-2</v>
      </c>
    </row>
    <row r="155" spans="1:32" x14ac:dyDescent="0.25">
      <c r="A155" t="s">
        <v>52</v>
      </c>
      <c r="B155">
        <f>(1/(1+EXP(('S Curve Equation'!$B$11-B110*'S Curve Equation'!$B$12)*'S Curve Equation'!$B$10))+'S Curve Equation'!$B$13)*'S Curve Equation'!$B$14</f>
        <v>2.8046033300685599E-2</v>
      </c>
      <c r="C155">
        <f>(1/(1+EXP(('S Curve Equation'!$B$11-C110*'S Curve Equation'!$B$12)*'S Curve Equation'!$B$10))+'S Curve Equation'!$B$13)*'S Curve Equation'!$B$14</f>
        <v>2.8656826367903437E-2</v>
      </c>
      <c r="D155">
        <f>(1/(1+EXP(('S Curve Equation'!$B$11-D110*'S Curve Equation'!$B$12)*'S Curve Equation'!$B$10))+'S Curve Equation'!$B$13)*'S Curve Equation'!$B$14</f>
        <v>2.9292816089433411E-2</v>
      </c>
      <c r="E155">
        <f>(1/(1+EXP(('S Curve Equation'!$B$11-E110*'S Curve Equation'!$B$12)*'S Curve Equation'!$B$10))+'S Curve Equation'!$B$13)*'S Curve Equation'!$B$14</f>
        <v>2.9937711088926684E-2</v>
      </c>
      <c r="F155">
        <f>(1/(1+EXP(('S Curve Equation'!$B$11-F110*'S Curve Equation'!$B$12)*'S Curve Equation'!$B$10))+'S Curve Equation'!$B$13)*'S Curve Equation'!$B$14</f>
        <v>3.0586745784501729E-2</v>
      </c>
      <c r="G155">
        <f>(1/(1+EXP(('S Curve Equation'!$B$11-G110*'S Curve Equation'!$B$12)*'S Curve Equation'!$B$10))+'S Curve Equation'!$B$13)*'S Curve Equation'!$B$14</f>
        <v>3.1247536001476575E-2</v>
      </c>
      <c r="H155">
        <f>(1/(1+EXP(('S Curve Equation'!$B$11-H110*'S Curve Equation'!$B$12)*'S Curve Equation'!$B$10))+'S Curve Equation'!$B$13)*'S Curve Equation'!$B$14</f>
        <v>3.1936732703438941E-2</v>
      </c>
      <c r="I155">
        <f>(1/(1+EXP(('S Curve Equation'!$B$11-I110*'S Curve Equation'!$B$12)*'S Curve Equation'!$B$10))+'S Curve Equation'!$B$13)*'S Curve Equation'!$B$14</f>
        <v>3.2626011028864546E-2</v>
      </c>
      <c r="J155">
        <f>(1/(1+EXP(('S Curve Equation'!$B$11-J110*'S Curve Equation'!$B$12)*'S Curve Equation'!$B$10))+'S Curve Equation'!$B$13)*'S Curve Equation'!$B$14</f>
        <v>3.3327222708224892E-2</v>
      </c>
      <c r="K155">
        <f>(1/(1+EXP(('S Curve Equation'!$B$11-K110*'S Curve Equation'!$B$12)*'S Curve Equation'!$B$10))+'S Curve Equation'!$B$13)*'S Curve Equation'!$B$14</f>
        <v>3.4032617439462585E-2</v>
      </c>
      <c r="L155">
        <f>(1/(1+EXP(('S Curve Equation'!$B$11-L110*'S Curve Equation'!$B$12)*'S Curve Equation'!$B$10))+'S Curve Equation'!$B$13)*'S Curve Equation'!$B$14</f>
        <v>3.4650319571020265E-2</v>
      </c>
      <c r="M155">
        <f>(1/(1+EXP(('S Curve Equation'!$B$11-M110*'S Curve Equation'!$B$12)*'S Curve Equation'!$B$10))+'S Curve Equation'!$B$13)*'S Curve Equation'!$B$14</f>
        <v>3.5332142203344616E-2</v>
      </c>
      <c r="N155">
        <f>(1/(1+EXP(('S Curve Equation'!$B$11-N110*'S Curve Equation'!$B$12)*'S Curve Equation'!$B$10))+'S Curve Equation'!$B$13)*'S Curve Equation'!$B$14</f>
        <v>3.6017226485055495E-2</v>
      </c>
      <c r="O155">
        <f>(1/(1+EXP(('S Curve Equation'!$B$11-O110*'S Curve Equation'!$B$12)*'S Curve Equation'!$B$10))+'S Curve Equation'!$B$13)*'S Curve Equation'!$B$14</f>
        <v>3.6705515041514578E-2</v>
      </c>
      <c r="P155">
        <f>(1/(1+EXP(('S Curve Equation'!$B$11-P110*'S Curve Equation'!$B$12)*'S Curve Equation'!$B$10))+'S Curve Equation'!$B$13)*'S Curve Equation'!$B$14</f>
        <v>3.7396950680232362E-2</v>
      </c>
      <c r="Q155">
        <f>(1/(1+EXP(('S Curve Equation'!$B$11-Q110*'S Curve Equation'!$B$12)*'S Curve Equation'!$B$10))+'S Curve Equation'!$B$13)*'S Curve Equation'!$B$14</f>
        <v>3.8091476404668173E-2</v>
      </c>
      <c r="R155">
        <f>(1/(1+EXP(('S Curve Equation'!$B$11-R110*'S Curve Equation'!$B$12)*'S Curve Equation'!$B$10))+'S Curve Equation'!$B$13)*'S Curve Equation'!$B$14</f>
        <v>3.878903542754749E-2</v>
      </c>
      <c r="S155">
        <f>(1/(1+EXP(('S Curve Equation'!$B$11-S110*'S Curve Equation'!$B$12)*'S Curve Equation'!$B$10))+'S Curve Equation'!$B$13)*'S Curve Equation'!$B$14</f>
        <v>3.9489571183708362E-2</v>
      </c>
      <c r="T155">
        <f>(1/(1+EXP(('S Curve Equation'!$B$11-T110*'S Curve Equation'!$B$12)*'S Curve Equation'!$B$10))+'S Curve Equation'!$B$13)*'S Curve Equation'!$B$14</f>
        <v>4.0193027342481924E-2</v>
      </c>
      <c r="U155">
        <f>(1/(1+EXP(('S Curve Equation'!$B$11-U110*'S Curve Equation'!$B$12)*'S Curve Equation'!$B$10))+'S Curve Equation'!$B$13)*'S Curve Equation'!$B$14</f>
        <v>4.0899347819617939E-2</v>
      </c>
      <c r="V155">
        <f>(1/(1+EXP(('S Curve Equation'!$B$11-V110*'S Curve Equation'!$B$12)*'S Curve Equation'!$B$10))+'S Curve Equation'!$B$13)*'S Curve Equation'!$B$14</f>
        <v>4.1608476788763379E-2</v>
      </c>
      <c r="W155">
        <f>(1/(1+EXP(('S Curve Equation'!$B$11-W110*'S Curve Equation'!$B$12)*'S Curve Equation'!$B$10))+'S Curve Equation'!$B$13)*'S Curve Equation'!$B$14</f>
        <v>4.2320358692501447E-2</v>
      </c>
      <c r="X155">
        <f>(1/(1+EXP(('S Curve Equation'!$B$11-X110*'S Curve Equation'!$B$12)*'S Curve Equation'!$B$10))+'S Curve Equation'!$B$13)*'S Curve Equation'!$B$14</f>
        <v>4.3034938252960633E-2</v>
      </c>
      <c r="Y155">
        <f>(1/(1+EXP(('S Curve Equation'!$B$11-Y110*'S Curve Equation'!$B$12)*'S Curve Equation'!$B$10))+'S Curve Equation'!$B$13)*'S Curve Equation'!$B$14</f>
        <v>4.375216048200254E-2</v>
      </c>
      <c r="Z155">
        <f>(1/(1+EXP(('S Curve Equation'!$B$11-Z110*'S Curve Equation'!$B$12)*'S Curve Equation'!$B$10))+'S Curve Equation'!$B$13)*'S Curve Equation'!$B$14</f>
        <v>4.4471970690996232E-2</v>
      </c>
      <c r="AA155">
        <f>(1/(1+EXP(('S Curve Equation'!$B$11-AA110*'S Curve Equation'!$B$12)*'S Curve Equation'!$B$10))+'S Curve Equation'!$B$13)*'S Curve Equation'!$B$14</f>
        <v>4.5194314500186995E-2</v>
      </c>
      <c r="AB155">
        <f>(1/(1+EXP(('S Curve Equation'!$B$11-AB110*'S Curve Equation'!$B$12)*'S Curve Equation'!$B$10))+'S Curve Equation'!$B$13)*'S Curve Equation'!$B$14</f>
        <v>4.5919137847670502E-2</v>
      </c>
      <c r="AC155">
        <f>(1/(1+EXP(('S Curve Equation'!$B$11-AC110*'S Curve Equation'!$B$12)*'S Curve Equation'!$B$10))+'S Curve Equation'!$B$13)*'S Curve Equation'!$B$14</f>
        <v>4.6646386997977761E-2</v>
      </c>
      <c r="AD155">
        <f>(1/(1+EXP(('S Curve Equation'!$B$11-AD110*'S Curve Equation'!$B$12)*'S Curve Equation'!$B$10))+'S Curve Equation'!$B$13)*'S Curve Equation'!$B$14</f>
        <v>4.7376008550280561E-2</v>
      </c>
      <c r="AE155">
        <f>(1/(1+EXP(('S Curve Equation'!$B$11-AE110*'S Curve Equation'!$B$12)*'S Curve Equation'!$B$10))+'S Curve Equation'!$B$13)*'S Curve Equation'!$B$14</f>
        <v>4.8107949446226782E-2</v>
      </c>
      <c r="AF155">
        <f>(1/(1+EXP(('S Curve Equation'!$B$11-AF110*'S Curve Equation'!$B$12)*'S Curve Equation'!$B$10))+'S Curve Equation'!$B$13)*'S Curve Equation'!$B$14</f>
        <v>4.8842156977411795E-2</v>
      </c>
    </row>
    <row r="156" spans="1:32" x14ac:dyDescent="0.25">
      <c r="A156" t="s">
        <v>54</v>
      </c>
      <c r="B156">
        <f>(1/(1+EXP(('S Curve Equation'!$B$11-B111*'S Curve Equation'!$B$12)*'S Curve Equation'!$B$10))+'S Curve Equation'!$B$13)*'S Curve Equation'!$B$14</f>
        <v>0.22800000000000004</v>
      </c>
      <c r="C156">
        <f>(1/(1+EXP(('S Curve Equation'!$B$11-C111*'S Curve Equation'!$B$12)*'S Curve Equation'!$B$10))+'S Curve Equation'!$B$13)*'S Curve Equation'!$B$14</f>
        <v>0.23017334365363096</v>
      </c>
      <c r="D156">
        <f>(1/(1+EXP(('S Curve Equation'!$B$11-D111*'S Curve Equation'!$B$12)*'S Curve Equation'!$B$10))+'S Curve Equation'!$B$13)*'S Curve Equation'!$B$14</f>
        <v>0.2324168068720944</v>
      </c>
      <c r="E156">
        <f>(1/(1+EXP(('S Curve Equation'!$B$11-E111*'S Curve Equation'!$B$12)*'S Curve Equation'!$B$10))+'S Curve Equation'!$B$13)*'S Curve Equation'!$B$14</f>
        <v>0.23467173657288348</v>
      </c>
      <c r="F156">
        <f>(1/(1+EXP(('S Curve Equation'!$B$11-F111*'S Curve Equation'!$B$12)*'S Curve Equation'!$B$10))+'S Curve Equation'!$B$13)*'S Curve Equation'!$B$14</f>
        <v>0.23692126694236643</v>
      </c>
      <c r="G156">
        <f>(1/(1+EXP(('S Curve Equation'!$B$11-G111*'S Curve Equation'!$B$12)*'S Curve Equation'!$B$10))+'S Curve Equation'!$B$13)*'S Curve Equation'!$B$14</f>
        <v>0.23919146783003795</v>
      </c>
      <c r="H156">
        <f>(1/(1+EXP(('S Curve Equation'!$B$11-H111*'S Curve Equation'!$B$12)*'S Curve Equation'!$B$10))+'S Curve Equation'!$B$13)*'S Curve Equation'!$B$14</f>
        <v>0.24153811746154064</v>
      </c>
      <c r="I156">
        <f>(1/(1+EXP(('S Curve Equation'!$B$11-I111*'S Curve Equation'!$B$12)*'S Curve Equation'!$B$10))+'S Curve Equation'!$B$13)*'S Curve Equation'!$B$14</f>
        <v>0.24386388943284498</v>
      </c>
      <c r="J156">
        <f>(1/(1+EXP(('S Curve Equation'!$B$11-J111*'S Curve Equation'!$B$12)*'S Curve Equation'!$B$10))+'S Curve Equation'!$B$13)*'S Curve Equation'!$B$14</f>
        <v>0.2462086598085258</v>
      </c>
      <c r="K156">
        <f>(1/(1+EXP(('S Curve Equation'!$B$11-K111*'S Curve Equation'!$B$12)*'S Curve Equation'!$B$10))+'S Curve Equation'!$B$13)*'S Curve Equation'!$B$14</f>
        <v>0.24854621378667852</v>
      </c>
      <c r="L156">
        <f>(1/(1+EXP(('S Curve Equation'!$B$11-L111*'S Curve Equation'!$B$12)*'S Curve Equation'!$B$10))+'S Curve Equation'!$B$13)*'S Curve Equation'!$B$14</f>
        <v>0.25057604144508944</v>
      </c>
      <c r="M156">
        <f>(1/(1+EXP(('S Curve Equation'!$B$11-M111*'S Curve Equation'!$B$12)*'S Curve Equation'!$B$10))+'S Curve Equation'!$B$13)*'S Curve Equation'!$B$14</f>
        <v>0.25279835590271188</v>
      </c>
      <c r="N156">
        <f>(1/(1+EXP(('S Curve Equation'!$B$11-N111*'S Curve Equation'!$B$12)*'S Curve Equation'!$B$10))+'S Curve Equation'!$B$13)*'S Curve Equation'!$B$14</f>
        <v>0.2550124007943978</v>
      </c>
      <c r="O156">
        <f>(1/(1+EXP(('S Curve Equation'!$B$11-O111*'S Curve Equation'!$B$12)*'S Curve Equation'!$B$10))+'S Curve Equation'!$B$13)*'S Curve Equation'!$B$14</f>
        <v>0.25721808227023557</v>
      </c>
      <c r="P156">
        <f>(1/(1+EXP(('S Curve Equation'!$B$11-P111*'S Curve Equation'!$B$12)*'S Curve Equation'!$B$10))+'S Curve Equation'!$B$13)*'S Curve Equation'!$B$14</f>
        <v>0.25941531077786711</v>
      </c>
      <c r="Q156">
        <f>(1/(1+EXP(('S Curve Equation'!$B$11-Q111*'S Curve Equation'!$B$12)*'S Curve Equation'!$B$10))+'S Curve Equation'!$B$13)*'S Curve Equation'!$B$14</f>
        <v>0.26160400096486536</v>
      </c>
      <c r="R156">
        <f>(1/(1+EXP(('S Curve Equation'!$B$11-R111*'S Curve Equation'!$B$12)*'S Curve Equation'!$B$10))+'S Curve Equation'!$B$13)*'S Curve Equation'!$B$14</f>
        <v>0.26378407158210965</v>
      </c>
      <c r="S156">
        <f>(1/(1+EXP(('S Curve Equation'!$B$11-S111*'S Curve Equation'!$B$12)*'S Curve Equation'!$B$10))+'S Curve Equation'!$B$13)*'S Curve Equation'!$B$14</f>
        <v>0.26595544538821569</v>
      </c>
      <c r="T156">
        <f>(1/(1+EXP(('S Curve Equation'!$B$11-T111*'S Curve Equation'!$B$12)*'S Curve Equation'!$B$10))+'S Curve Equation'!$B$13)*'S Curve Equation'!$B$14</f>
        <v>0.26811804905505404</v>
      </c>
      <c r="U156">
        <f>(1/(1+EXP(('S Curve Equation'!$B$11-U111*'S Curve Equation'!$B$12)*'S Curve Equation'!$B$10))+'S Curve Equation'!$B$13)*'S Curve Equation'!$B$14</f>
        <v>0.2702718130744009</v>
      </c>
      <c r="V156">
        <f>(1/(1+EXP(('S Curve Equation'!$B$11-V111*'S Curve Equation'!$B$12)*'S Curve Equation'!$B$10))+'S Curve Equation'!$B$13)*'S Curve Equation'!$B$14</f>
        <v>0.27241667166575817</v>
      </c>
      <c r="W156">
        <f>(1/(1+EXP(('S Curve Equation'!$B$11-W111*'S Curve Equation'!$B$12)*'S Curve Equation'!$B$10))+'S Curve Equation'!$B$13)*'S Curve Equation'!$B$14</f>
        <v>0.27455256268536898</v>
      </c>
      <c r="X156">
        <f>(1/(1+EXP(('S Curve Equation'!$B$11-X111*'S Curve Equation'!$B$12)*'S Curve Equation'!$B$10))+'S Curve Equation'!$B$13)*'S Curve Equation'!$B$14</f>
        <v>0.27667942753646069</v>
      </c>
      <c r="Y156">
        <f>(1/(1+EXP(('S Curve Equation'!$B$11-Y111*'S Curve Equation'!$B$12)*'S Curve Equation'!$B$10))+'S Curve Equation'!$B$13)*'S Curve Equation'!$B$14</f>
        <v>0.27879721108074418</v>
      </c>
      <c r="Z156">
        <f>(1/(1+EXP(('S Curve Equation'!$B$11-Z111*'S Curve Equation'!$B$12)*'S Curve Equation'!$B$10))+'S Curve Equation'!$B$13)*'S Curve Equation'!$B$14</f>
        <v>0.28090586155118497</v>
      </c>
      <c r="AA156">
        <f>(1/(1+EXP(('S Curve Equation'!$B$11-AA111*'S Curve Equation'!$B$12)*'S Curve Equation'!$B$10))+'S Curve Equation'!$B$13)*'S Curve Equation'!$B$14</f>
        <v>0.28300533046606996</v>
      </c>
      <c r="AB156">
        <f>(1/(1+EXP(('S Curve Equation'!$B$11-AB111*'S Curve Equation'!$B$12)*'S Curve Equation'!$B$10))+'S Curve Equation'!$B$13)*'S Curve Equation'!$B$14</f>
        <v>0.285095572544388</v>
      </c>
      <c r="AC156">
        <f>(1/(1+EXP(('S Curve Equation'!$B$11-AC111*'S Curve Equation'!$B$12)*'S Curve Equation'!$B$10))+'S Curve Equation'!$B$13)*'S Curve Equation'!$B$14</f>
        <v>0.28717654562253664</v>
      </c>
      <c r="AD156">
        <f>(1/(1+EXP(('S Curve Equation'!$B$11-AD111*'S Curve Equation'!$B$12)*'S Curve Equation'!$B$10))+'S Curve Equation'!$B$13)*'S Curve Equation'!$B$14</f>
        <v>0.28924821057236488</v>
      </c>
      <c r="AE156">
        <f>(1/(1+EXP(('S Curve Equation'!$B$11-AE111*'S Curve Equation'!$B$12)*'S Curve Equation'!$B$10))+'S Curve Equation'!$B$13)*'S Curve Equation'!$B$14</f>
        <v>0.29131053122056871</v>
      </c>
      <c r="AF156">
        <f>(1/(1+EXP(('S Curve Equation'!$B$11-AF111*'S Curve Equation'!$B$12)*'S Curve Equation'!$B$10))+'S Curve Equation'!$B$13)*'S Curve Equation'!$B$14</f>
        <v>0.29336347426944032</v>
      </c>
    </row>
    <row r="157" spans="1:32" x14ac:dyDescent="0.25">
      <c r="A157" t="s">
        <v>56</v>
      </c>
      <c r="B157">
        <f>(1/(1+EXP(('S Curve Equation'!$B$11-B112*'S Curve Equation'!$B$12)*'S Curve Equation'!$B$10))+'S Curve Equation'!$B$13)*'S Curve Equation'!$B$14</f>
        <v>5.5E-2</v>
      </c>
      <c r="C157">
        <f>(1/(1+EXP(('S Curve Equation'!$B$11-C112*'S Curve Equation'!$B$12)*'S Curve Equation'!$B$10))+'S Curve Equation'!$B$13)*'S Curve Equation'!$B$14</f>
        <v>5.5929427890673074E-2</v>
      </c>
      <c r="D157">
        <f>(1/(1+EXP(('S Curve Equation'!$B$11-D112*'S Curve Equation'!$B$12)*'S Curve Equation'!$B$10))+'S Curve Equation'!$B$13)*'S Curve Equation'!$B$14</f>
        <v>5.689538483514936E-2</v>
      </c>
      <c r="E157">
        <f>(1/(1+EXP(('S Curve Equation'!$B$11-E112*'S Curve Equation'!$B$12)*'S Curve Equation'!$B$10))+'S Curve Equation'!$B$13)*'S Curve Equation'!$B$14</f>
        <v>5.7873003192217894E-2</v>
      </c>
      <c r="F157">
        <f>(1/(1+EXP(('S Curve Equation'!$B$11-F112*'S Curve Equation'!$B$12)*'S Curve Equation'!$B$10))+'S Curve Equation'!$B$13)*'S Curve Equation'!$B$14</f>
        <v>5.8855025517771879E-2</v>
      </c>
      <c r="G157">
        <f>(1/(1+EXP(('S Curve Equation'!$B$11-G112*'S Curve Equation'!$B$12)*'S Curve Equation'!$B$10))+'S Curve Equation'!$B$13)*'S Curve Equation'!$B$14</f>
        <v>5.9852929685177664E-2</v>
      </c>
      <c r="H157">
        <f>(1/(1+EXP(('S Curve Equation'!$B$11-H112*'S Curve Equation'!$B$12)*'S Curve Equation'!$B$10))+'S Curve Equation'!$B$13)*'S Curve Equation'!$B$14</f>
        <v>6.0891710339103823E-2</v>
      </c>
      <c r="I157">
        <f>(1/(1+EXP(('S Curve Equation'!$B$11-I112*'S Curve Equation'!$B$12)*'S Curve Equation'!$B$10))+'S Curve Equation'!$B$13)*'S Curve Equation'!$B$14</f>
        <v>6.1928574893334462E-2</v>
      </c>
      <c r="J157">
        <f>(1/(1+EXP(('S Curve Equation'!$B$11-J112*'S Curve Equation'!$B$12)*'S Curve Equation'!$B$10))+'S Curve Equation'!$B$13)*'S Curve Equation'!$B$14</f>
        <v>6.2981324254594406E-2</v>
      </c>
      <c r="K157">
        <f>(1/(1+EXP(('S Curve Equation'!$B$11-K112*'S Curve Equation'!$B$12)*'S Curve Equation'!$B$10))+'S Curve Equation'!$B$13)*'S Curve Equation'!$B$14</f>
        <v>6.4038277223315287E-2</v>
      </c>
      <c r="L157">
        <f>(1/(1+EXP(('S Curve Equation'!$B$11-L112*'S Curve Equation'!$B$12)*'S Curve Equation'!$B$10))+'S Curve Equation'!$B$13)*'S Curve Equation'!$B$14</f>
        <v>6.4962142679948556E-2</v>
      </c>
      <c r="M157">
        <f>(1/(1+EXP(('S Curve Equation'!$B$11-M112*'S Curve Equation'!$B$12)*'S Curve Equation'!$B$10))+'S Curve Equation'!$B$13)*'S Curve Equation'!$B$14</f>
        <v>6.5980098529016526E-2</v>
      </c>
      <c r="N157">
        <f>(1/(1+EXP(('S Curve Equation'!$B$11-N112*'S Curve Equation'!$B$12)*'S Curve Equation'!$B$10))+'S Curve Equation'!$B$13)*'S Curve Equation'!$B$14</f>
        <v>6.7001031053998128E-2</v>
      </c>
      <c r="O157">
        <f>(1/(1+EXP(('S Curve Equation'!$B$11-O112*'S Curve Equation'!$B$12)*'S Curve Equation'!$B$10))+'S Curve Equation'!$B$13)*'S Curve Equation'!$B$14</f>
        <v>6.802484971681845E-2</v>
      </c>
      <c r="P157">
        <f>(1/(1+EXP(('S Curve Equation'!$B$11-P112*'S Curve Equation'!$B$12)*'S Curve Equation'!$B$10))+'S Curve Equation'!$B$13)*'S Curve Equation'!$B$14</f>
        <v>6.9051464768284401E-2</v>
      </c>
      <c r="Q157">
        <f>(1/(1+EXP(('S Curve Equation'!$B$11-Q112*'S Curve Equation'!$B$12)*'S Curve Equation'!$B$10))+'S Curve Equation'!$B$13)*'S Curve Equation'!$B$14</f>
        <v>7.0080787260447738E-2</v>
      </c>
      <c r="R157">
        <f>(1/(1+EXP(('S Curve Equation'!$B$11-R112*'S Curve Equation'!$B$12)*'S Curve Equation'!$B$10))+'S Curve Equation'!$B$13)*'S Curve Equation'!$B$14</f>
        <v>7.111272905818436E-2</v>
      </c>
      <c r="S157">
        <f>(1/(1+EXP(('S Curve Equation'!$B$11-S112*'S Curve Equation'!$B$12)*'S Curve Equation'!$B$10))+'S Curve Equation'!$B$13)*'S Curve Equation'!$B$14</f>
        <v>7.2147202850015829E-2</v>
      </c>
      <c r="T157">
        <f>(1/(1+EXP(('S Curve Equation'!$B$11-T112*'S Curve Equation'!$B$12)*'S Curve Equation'!$B$10))+'S Curve Equation'!$B$13)*'S Curve Equation'!$B$14</f>
        <v>7.3184122158188453E-2</v>
      </c>
      <c r="U157">
        <f>(1/(1+EXP(('S Curve Equation'!$B$11-U112*'S Curve Equation'!$B$12)*'S Curve Equation'!$B$10))+'S Curve Equation'!$B$13)*'S Curve Equation'!$B$14</f>
        <v>7.4223401348033555E-2</v>
      </c>
      <c r="V157">
        <f>(1/(1+EXP(('S Curve Equation'!$B$11-V112*'S Curve Equation'!$B$12)*'S Curve Equation'!$B$10))+'S Curve Equation'!$B$13)*'S Curve Equation'!$B$14</f>
        <v>7.5264955636629396E-2</v>
      </c>
      <c r="W157">
        <f>(1/(1+EXP(('S Curve Equation'!$B$11-W112*'S Curve Equation'!$B$12)*'S Curve Equation'!$B$10))+'S Curve Equation'!$B$13)*'S Curve Equation'!$B$14</f>
        <v>7.630870110078164E-2</v>
      </c>
      <c r="X157">
        <f>(1/(1+EXP(('S Curve Equation'!$B$11-X112*'S Curve Equation'!$B$12)*'S Curve Equation'!$B$10))+'S Curve Equation'!$B$13)*'S Curve Equation'!$B$14</f>
        <v>7.7354554684344254E-2</v>
      </c>
      <c r="Y157">
        <f>(1/(1+EXP(('S Curve Equation'!$B$11-Y112*'S Curve Equation'!$B$12)*'S Curve Equation'!$B$10))+'S Curve Equation'!$B$13)*'S Curve Equation'!$B$14</f>
        <v>7.8402434204900867E-2</v>
      </c>
      <c r="Z157">
        <f>(1/(1+EXP(('S Curve Equation'!$B$11-Z112*'S Curve Equation'!$B$12)*'S Curve Equation'!$B$10))+'S Curve Equation'!$B$13)*'S Curve Equation'!$B$14</f>
        <v>7.9452258359823252E-2</v>
      </c>
      <c r="AA157">
        <f>(1/(1+EXP(('S Curve Equation'!$B$11-AA112*'S Curve Equation'!$B$12)*'S Curve Equation'!$B$10))+'S Curve Equation'!$B$13)*'S Curve Equation'!$B$14</f>
        <v>8.0503946731726853E-2</v>
      </c>
      <c r="AB157">
        <f>(1/(1+EXP(('S Curve Equation'!$B$11-AB112*'S Curve Equation'!$B$12)*'S Curve Equation'!$B$10))+'S Curve Equation'!$B$13)*'S Curve Equation'!$B$14</f>
        <v>8.1557419793343258E-2</v>
      </c>
      <c r="AC157">
        <f>(1/(1+EXP(('S Curve Equation'!$B$11-AC112*'S Curve Equation'!$B$12)*'S Curve Equation'!$B$10))+'S Curve Equation'!$B$13)*'S Curve Equation'!$B$14</f>
        <v>8.2612598911825583E-2</v>
      </c>
      <c r="AD157">
        <f>(1/(1+EXP(('S Curve Equation'!$B$11-AD112*'S Curve Equation'!$B$12)*'S Curve Equation'!$B$10))+'S Curve Equation'!$B$13)*'S Curve Equation'!$B$14</f>
        <v>8.3669406352504958E-2</v>
      </c>
      <c r="AE157">
        <f>(1/(1+EXP(('S Curve Equation'!$B$11-AE112*'S Curve Equation'!$B$12)*'S Curve Equation'!$B$10))+'S Curve Equation'!$B$13)*'S Curve Equation'!$B$14</f>
        <v>8.472776528211852E-2</v>
      </c>
      <c r="AF157">
        <f>(1/(1+EXP(('S Curve Equation'!$B$11-AF112*'S Curve Equation'!$B$12)*'S Curve Equation'!$B$10))+'S Curve Equation'!$B$13)*'S Curve Equation'!$B$14</f>
        <v>8.5787599771521936E-2</v>
      </c>
    </row>
    <row r="158" spans="1:32" x14ac:dyDescent="0.25">
      <c r="A158" t="s">
        <v>58</v>
      </c>
      <c r="B158">
        <f>(1/(1+EXP(('S Curve Equation'!$B$11-B113*'S Curve Equation'!$B$12)*'S Curve Equation'!$B$10))+'S Curve Equation'!$B$13)*'S Curve Equation'!$B$14</f>
        <v>4.5999999999999999E-2</v>
      </c>
      <c r="C158">
        <f>(1/(1+EXP(('S Curve Equation'!$B$11-C113*'S Curve Equation'!$B$12)*'S Curve Equation'!$B$10))+'S Curve Equation'!$B$13)*'S Curve Equation'!$B$14</f>
        <v>4.6828495291220219E-2</v>
      </c>
      <c r="D158">
        <f>(1/(1+EXP(('S Curve Equation'!$B$11-D113*'S Curve Equation'!$B$12)*'S Curve Equation'!$B$10))+'S Curve Equation'!$B$13)*'S Curve Equation'!$B$14</f>
        <v>4.7690034158558291E-2</v>
      </c>
      <c r="E158">
        <f>(1/(1+EXP(('S Curve Equation'!$B$11-E113*'S Curve Equation'!$B$12)*'S Curve Equation'!$B$10))+'S Curve Equation'!$B$13)*'S Curve Equation'!$B$14</f>
        <v>4.8562469477387606E-2</v>
      </c>
      <c r="F158">
        <f>(1/(1+EXP(('S Curve Equation'!$B$11-F113*'S Curve Equation'!$B$12)*'S Curve Equation'!$B$10))+'S Curve Equation'!$B$13)*'S Curve Equation'!$B$14</f>
        <v>4.9439332847670436E-2</v>
      </c>
      <c r="G158">
        <f>(1/(1+EXP(('S Curve Equation'!$B$11-G113*'S Curve Equation'!$B$12)*'S Curve Equation'!$B$10))+'S Curve Equation'!$B$13)*'S Curve Equation'!$B$14</f>
        <v>5.0330884473589001E-2</v>
      </c>
      <c r="H158">
        <f>(1/(1+EXP(('S Curve Equation'!$B$11-H113*'S Curve Equation'!$B$12)*'S Curve Equation'!$B$10))+'S Curve Equation'!$B$13)*'S Curve Equation'!$B$14</f>
        <v>5.1259494791467929E-2</v>
      </c>
      <c r="I158">
        <f>(1/(1+EXP(('S Curve Equation'!$B$11-I113*'S Curve Equation'!$B$12)*'S Curve Equation'!$B$10))+'S Curve Equation'!$B$13)*'S Curve Equation'!$B$14</f>
        <v>5.218693577829777E-2</v>
      </c>
      <c r="J158">
        <f>(1/(1+EXP(('S Curve Equation'!$B$11-J113*'S Curve Equation'!$B$12)*'S Curve Equation'!$B$10))+'S Curve Equation'!$B$13)*'S Curve Equation'!$B$14</f>
        <v>5.3129136342379236E-2</v>
      </c>
      <c r="K158">
        <f>(1/(1+EXP(('S Curve Equation'!$B$11-K113*'S Curve Equation'!$B$12)*'S Curve Equation'!$B$10))+'S Curve Equation'!$B$13)*'S Curve Equation'!$B$14</f>
        <v>5.4075653342160711E-2</v>
      </c>
      <c r="L158">
        <f>(1/(1+EXP(('S Curve Equation'!$B$11-L113*'S Curve Equation'!$B$12)*'S Curve Equation'!$B$10))+'S Curve Equation'!$B$13)*'S Curve Equation'!$B$14</f>
        <v>5.4903439965393895E-2</v>
      </c>
      <c r="M158">
        <f>(1/(1+EXP(('S Curve Equation'!$B$11-M113*'S Curve Equation'!$B$12)*'S Curve Equation'!$B$10))+'S Curve Equation'!$B$13)*'S Curve Equation'!$B$14</f>
        <v>5.581601599956737E-2</v>
      </c>
      <c r="N158">
        <f>(1/(1+EXP(('S Curve Equation'!$B$11-N113*'S Curve Equation'!$B$12)*'S Curve Equation'!$B$10))+'S Curve Equation'!$B$13)*'S Curve Equation'!$B$14</f>
        <v>5.6731766743089697E-2</v>
      </c>
      <c r="O158">
        <f>(1/(1+EXP(('S Curve Equation'!$B$11-O113*'S Curve Equation'!$B$12)*'S Curve Equation'!$B$10))+'S Curve Equation'!$B$13)*'S Curve Equation'!$B$14</f>
        <v>5.7650611699251592E-2</v>
      </c>
      <c r="P158">
        <f>(1/(1+EXP(('S Curve Equation'!$B$11-P113*'S Curve Equation'!$B$12)*'S Curve Equation'!$B$10))+'S Curve Equation'!$B$13)*'S Curve Equation'!$B$14</f>
        <v>5.8572470940169555E-2</v>
      </c>
      <c r="Q158">
        <f>(1/(1+EXP(('S Curve Equation'!$B$11-Q113*'S Curve Equation'!$B$12)*'S Curve Equation'!$B$10))+'S Curve Equation'!$B$13)*'S Curve Equation'!$B$14</f>
        <v>5.9497265120432914E-2</v>
      </c>
      <c r="R158">
        <f>(1/(1+EXP(('S Curve Equation'!$B$11-R113*'S Curve Equation'!$B$12)*'S Curve Equation'!$B$10))+'S Curve Equation'!$B$13)*'S Curve Equation'!$B$14</f>
        <v>6.0424915490056977E-2</v>
      </c>
      <c r="S158">
        <f>(1/(1+EXP(('S Curve Equation'!$B$11-S113*'S Curve Equation'!$B$12)*'S Curve Equation'!$B$10))+'S Curve Equation'!$B$13)*'S Curve Equation'!$B$14</f>
        <v>6.1355343906763185E-2</v>
      </c>
      <c r="T158">
        <f>(1/(1+EXP(('S Curve Equation'!$B$11-T113*'S Curve Equation'!$B$12)*'S Curve Equation'!$B$10))+'S Curve Equation'!$B$13)*'S Curve Equation'!$B$14</f>
        <v>6.2288472847598426E-2</v>
      </c>
      <c r="U158">
        <f>(1/(1+EXP(('S Curve Equation'!$B$11-U113*'S Curve Equation'!$B$12)*'S Curve Equation'!$B$10))+'S Curve Equation'!$B$13)*'S Curve Equation'!$B$14</f>
        <v>6.3224225419911781E-2</v>
      </c>
      <c r="V158">
        <f>(1/(1+EXP(('S Curve Equation'!$B$11-V113*'S Curve Equation'!$B$12)*'S Curve Equation'!$B$10))+'S Curve Equation'!$B$13)*'S Curve Equation'!$B$14</f>
        <v>6.4162525371705234E-2</v>
      </c>
      <c r="W158">
        <f>(1/(1+EXP(('S Curve Equation'!$B$11-W113*'S Curve Equation'!$B$12)*'S Curve Equation'!$B$10))+'S Curve Equation'!$B$13)*'S Curve Equation'!$B$14</f>
        <v>6.5103297101372276E-2</v>
      </c>
      <c r="X158">
        <f>(1/(1+EXP(('S Curve Equation'!$B$11-X113*'S Curve Equation'!$B$12)*'S Curve Equation'!$B$10))+'S Curve Equation'!$B$13)*'S Curve Equation'!$B$14</f>
        <v>6.6046465666840859E-2</v>
      </c>
      <c r="Y158">
        <f>(1/(1+EXP(('S Curve Equation'!$B$11-Y113*'S Curve Equation'!$B$12)*'S Curve Equation'!$B$10))+'S Curve Equation'!$B$13)*'S Curve Equation'!$B$14</f>
        <v>6.6991956794138163E-2</v>
      </c>
      <c r="Z158">
        <f>(1/(1+EXP(('S Curve Equation'!$B$11-Z113*'S Curve Equation'!$B$12)*'S Curve Equation'!$B$10))+'S Curve Equation'!$B$13)*'S Curve Equation'!$B$14</f>
        <v>6.7939696885389284E-2</v>
      </c>
      <c r="AA158">
        <f>(1/(1+EXP(('S Curve Equation'!$B$11-AA113*'S Curve Equation'!$B$12)*'S Curve Equation'!$B$10))+'S Curve Equation'!$B$13)*'S Curve Equation'!$B$14</f>
        <v>6.888961302626663E-2</v>
      </c>
      <c r="AB158">
        <f>(1/(1+EXP(('S Curve Equation'!$B$11-AB113*'S Curve Equation'!$B$12)*'S Curve Equation'!$B$10))+'S Curve Equation'!$B$13)*'S Curve Equation'!$B$14</f>
        <v>6.9841632992906758E-2</v>
      </c>
      <c r="AC158">
        <f>(1/(1+EXP(('S Curve Equation'!$B$11-AC113*'S Curve Equation'!$B$12)*'S Curve Equation'!$B$10))+'S Curve Equation'!$B$13)*'S Curve Equation'!$B$14</f>
        <v>7.0795685258306013E-2</v>
      </c>
      <c r="AD158">
        <f>(1/(1+EXP(('S Curve Equation'!$B$11-AD113*'S Curve Equation'!$B$12)*'S Curve Equation'!$B$10))+'S Curve Equation'!$B$13)*'S Curve Equation'!$B$14</f>
        <v>7.1751698998211697E-2</v>
      </c>
      <c r="AE158">
        <f>(1/(1+EXP(('S Curve Equation'!$B$11-AE113*'S Curve Equation'!$B$12)*'S Curve Equation'!$B$10))+'S Curve Equation'!$B$13)*'S Curve Equation'!$B$14</f>
        <v>7.2709604096524244E-2</v>
      </c>
      <c r="AF158">
        <f>(1/(1+EXP(('S Curve Equation'!$B$11-AF113*'S Curve Equation'!$B$12)*'S Curve Equation'!$B$10))+'S Curve Equation'!$B$13)*'S Curve Equation'!$B$14</f>
        <v>7.3669331150221284E-2</v>
      </c>
    </row>
    <row r="159" spans="1:32" x14ac:dyDescent="0.25">
      <c r="A159" t="s">
        <v>60</v>
      </c>
      <c r="B159">
        <f>(1/(1+EXP(('S Curve Equation'!$B$11-B114*'S Curve Equation'!$B$12)*'S Curve Equation'!$B$10))+'S Curve Equation'!$B$13)*'S Curve Equation'!$B$14</f>
        <v>6.4999999999999988E-2</v>
      </c>
      <c r="C159">
        <f>(1/(1+EXP(('S Curve Equation'!$B$11-C114*'S Curve Equation'!$B$12)*'S Curve Equation'!$B$10))+'S Curve Equation'!$B$13)*'S Curve Equation'!$B$14</f>
        <v>6.6035962779467036E-2</v>
      </c>
      <c r="D159">
        <f>(1/(1+EXP(('S Curve Equation'!$B$11-D114*'S Curve Equation'!$B$12)*'S Curve Equation'!$B$10))+'S Curve Equation'!$B$13)*'S Curve Equation'!$B$14</f>
        <v>6.7112029570640358E-2</v>
      </c>
      <c r="E159">
        <f>(1/(1+EXP(('S Curve Equation'!$B$11-E114*'S Curve Equation'!$B$12)*'S Curve Equation'!$B$10))+'S Curve Equation'!$B$13)*'S Curve Equation'!$B$14</f>
        <v>6.820045760633886E-2</v>
      </c>
      <c r="F159">
        <f>(1/(1+EXP(('S Curve Equation'!$B$11-F114*'S Curve Equation'!$B$12)*'S Curve Equation'!$B$10))+'S Curve Equation'!$B$13)*'S Curve Equation'!$B$14</f>
        <v>6.9293157132941666E-2</v>
      </c>
      <c r="G159">
        <f>(1/(1+EXP(('S Curve Equation'!$B$11-G114*'S Curve Equation'!$B$12)*'S Curve Equation'!$B$10))+'S Curve Equation'!$B$13)*'S Curve Equation'!$B$14</f>
        <v>7.0402885858931952E-2</v>
      </c>
      <c r="H159">
        <f>(1/(1+EXP(('S Curve Equation'!$B$11-H114*'S Curve Equation'!$B$12)*'S Curve Equation'!$B$10))+'S Curve Equation'!$B$13)*'S Curve Equation'!$B$14</f>
        <v>7.1557389907936114E-2</v>
      </c>
      <c r="I159">
        <f>(1/(1+EXP(('S Curve Equation'!$B$11-I114*'S Curve Equation'!$B$12)*'S Curve Equation'!$B$10))+'S Curve Equation'!$B$13)*'S Curve Equation'!$B$14</f>
        <v>7.2709077253527529E-2</v>
      </c>
      <c r="J159">
        <f>(1/(1+EXP(('S Curve Equation'!$B$11-J114*'S Curve Equation'!$B$12)*'S Curve Equation'!$B$10))+'S Curve Equation'!$B$13)*'S Curve Equation'!$B$14</f>
        <v>7.3877712590262226E-2</v>
      </c>
      <c r="K159">
        <f>(1/(1+EXP(('S Curve Equation'!$B$11-K114*'S Curve Equation'!$B$12)*'S Curve Equation'!$B$10))+'S Curve Equation'!$B$13)*'S Curve Equation'!$B$14</f>
        <v>7.505031528098316E-2</v>
      </c>
      <c r="L159">
        <f>(1/(1+EXP(('S Curve Equation'!$B$11-L114*'S Curve Equation'!$B$12)*'S Curve Equation'!$B$10))+'S Curve Equation'!$B$13)*'S Curve Equation'!$B$14</f>
        <v>7.6074699591352477E-2</v>
      </c>
      <c r="M159">
        <f>(1/(1+EXP(('S Curve Equation'!$B$11-M114*'S Curve Equation'!$B$12)*'S Curve Equation'!$B$10))+'S Curve Equation'!$B$13)*'S Curve Equation'!$B$14</f>
        <v>7.7202802446522834E-2</v>
      </c>
      <c r="N159">
        <f>(1/(1+EXP(('S Curve Equation'!$B$11-N114*'S Curve Equation'!$B$12)*'S Curve Equation'!$B$10))+'S Curve Equation'!$B$13)*'S Curve Equation'!$B$14</f>
        <v>7.8333567873023022E-2</v>
      </c>
      <c r="O159">
        <f>(1/(1+EXP(('S Curve Equation'!$B$11-O114*'S Curve Equation'!$B$12)*'S Curve Equation'!$B$10))+'S Curve Equation'!$B$13)*'S Curve Equation'!$B$14</f>
        <v>7.9466895427411657E-2</v>
      </c>
      <c r="P159">
        <f>(1/(1+EXP(('S Curve Equation'!$B$11-P114*'S Curve Equation'!$B$12)*'S Curve Equation'!$B$10))+'S Curve Equation'!$B$13)*'S Curve Equation'!$B$14</f>
        <v>8.0602685712651612E-2</v>
      </c>
      <c r="Q159">
        <f>(1/(1+EXP(('S Curve Equation'!$B$11-Q114*'S Curve Equation'!$B$12)*'S Curve Equation'!$B$10))+'S Curve Equation'!$B$13)*'S Curve Equation'!$B$14</f>
        <v>8.1740840388169103E-2</v>
      </c>
      <c r="R159">
        <f>(1/(1+EXP(('S Curve Equation'!$B$11-R114*'S Curve Equation'!$B$12)*'S Curve Equation'!$B$10))+'S Curve Equation'!$B$13)*'S Curve Equation'!$B$14</f>
        <v>8.2881262179044679E-2</v>
      </c>
      <c r="S159">
        <f>(1/(1+EXP(('S Curve Equation'!$B$11-S114*'S Curve Equation'!$B$12)*'S Curve Equation'!$B$10))+'S Curve Equation'!$B$13)*'S Curve Equation'!$B$14</f>
        <v>8.4023854884368088E-2</v>
      </c>
      <c r="T159">
        <f>(1/(1+EXP(('S Curve Equation'!$B$11-T114*'S Curve Equation'!$B$12)*'S Curve Equation'!$B$10))+'S Curve Equation'!$B$13)*'S Curve Equation'!$B$14</f>
        <v>8.5168523384777234E-2</v>
      </c>
      <c r="U159">
        <f>(1/(1+EXP(('S Curve Equation'!$B$11-U114*'S Curve Equation'!$B$12)*'S Curve Equation'!$B$10))+'S Curve Equation'!$B$13)*'S Curve Equation'!$B$14</f>
        <v>8.6315173649209959E-2</v>
      </c>
      <c r="V159">
        <f>(1/(1+EXP(('S Curve Equation'!$B$11-V114*'S Curve Equation'!$B$12)*'S Curve Equation'!$B$10))+'S Curve Equation'!$B$13)*'S Curve Equation'!$B$14</f>
        <v>8.7463712740892527E-2</v>
      </c>
      <c r="W159">
        <f>(1/(1+EXP(('S Curve Equation'!$B$11-W114*'S Curve Equation'!$B$12)*'S Curve Equation'!$B$10))+'S Curve Equation'!$B$13)*'S Curve Equation'!$B$14</f>
        <v>8.8614048822588415E-2</v>
      </c>
      <c r="X159">
        <f>(1/(1+EXP(('S Curve Equation'!$B$11-X114*'S Curve Equation'!$B$12)*'S Curve Equation'!$B$10))+'S Curve Equation'!$B$13)*'S Curve Equation'!$B$14</f>
        <v>8.9766091161132072E-2</v>
      </c>
      <c r="Y159">
        <f>(1/(1+EXP(('S Curve Equation'!$B$11-Y114*'S Curve Equation'!$B$12)*'S Curve Equation'!$B$10))+'S Curve Equation'!$B$13)*'S Curve Equation'!$B$14</f>
        <v>9.0919750131272278E-2</v>
      </c>
      <c r="Z159">
        <f>(1/(1+EXP(('S Curve Equation'!$B$11-Z114*'S Curve Equation'!$B$12)*'S Curve Equation'!$B$10))+'S Curve Equation'!$B$13)*'S Curve Equation'!$B$14</f>
        <v>9.2074937218846895E-2</v>
      </c>
      <c r="AA159">
        <f>(1/(1+EXP(('S Curve Equation'!$B$11-AA114*'S Curve Equation'!$B$12)*'S Curve Equation'!$B$10))+'S Curve Equation'!$B$13)*'S Curve Equation'!$B$14</f>
        <v>9.3231565023311258E-2</v>
      </c>
      <c r="AB159">
        <f>(1/(1+EXP(('S Curve Equation'!$B$11-AB114*'S Curve Equation'!$B$12)*'S Curve Equation'!$B$10))+'S Curve Equation'!$B$13)*'S Curve Equation'!$B$14</f>
        <v>9.4389547259645948E-2</v>
      </c>
      <c r="AC159">
        <f>(1/(1+EXP(('S Curve Equation'!$B$11-AC114*'S Curve Equation'!$B$12)*'S Curve Equation'!$B$10))+'S Curve Equation'!$B$13)*'S Curve Equation'!$B$14</f>
        <v>9.5548798759661602E-2</v>
      </c>
      <c r="AD159">
        <f>(1/(1+EXP(('S Curve Equation'!$B$11-AD114*'S Curve Equation'!$B$12)*'S Curve Equation'!$B$10))+'S Curve Equation'!$B$13)*'S Curve Equation'!$B$14</f>
        <v>9.670923547272478E-2</v>
      </c>
      <c r="AE159">
        <f>(1/(1+EXP(('S Curve Equation'!$B$11-AE114*'S Curve Equation'!$B$12)*'S Curve Equation'!$B$10))+'S Curve Equation'!$B$13)*'S Curve Equation'!$B$14</f>
        <v>9.7870774465926486E-2</v>
      </c>
      <c r="AF159">
        <f>(1/(1+EXP(('S Curve Equation'!$B$11-AF114*'S Curve Equation'!$B$12)*'S Curve Equation'!$B$10))+'S Curve Equation'!$B$13)*'S Curve Equation'!$B$14</f>
        <v>9.9033333923712233E-2</v>
      </c>
    </row>
    <row r="160" spans="1:32" x14ac:dyDescent="0.25">
      <c r="A160" t="s">
        <v>62</v>
      </c>
      <c r="B160">
        <f>(1/(1+EXP(('S Curve Equation'!$B$11-B115*'S Curve Equation'!$B$12)*'S Curve Equation'!$B$10))+'S Curve Equation'!$B$13)*'S Curve Equation'!$B$14</f>
        <v>7.387861271676302E-2</v>
      </c>
      <c r="C160">
        <f>(1/(1+EXP(('S Curve Equation'!$B$11-C115*'S Curve Equation'!$B$12)*'S Curve Equation'!$B$10))+'S Curve Equation'!$B$13)*'S Curve Equation'!$B$14</f>
        <v>7.5004593205576939E-2</v>
      </c>
      <c r="D160">
        <f>(1/(1+EXP(('S Curve Equation'!$B$11-D115*'S Curve Equation'!$B$12)*'S Curve Equation'!$B$10))+'S Curve Equation'!$B$13)*'S Curve Equation'!$B$14</f>
        <v>7.6173614372226112E-2</v>
      </c>
      <c r="E160">
        <f>(1/(1+EXP(('S Curve Equation'!$B$11-E115*'S Curve Equation'!$B$12)*'S Curve Equation'!$B$10))+'S Curve Equation'!$B$13)*'S Curve Equation'!$B$14</f>
        <v>7.7355501301670279E-2</v>
      </c>
      <c r="F160">
        <f>(1/(1+EXP(('S Curve Equation'!$B$11-F115*'S Curve Equation'!$B$12)*'S Curve Equation'!$B$10))+'S Curve Equation'!$B$13)*'S Curve Equation'!$B$14</f>
        <v>7.8541461536072318E-2</v>
      </c>
      <c r="G160">
        <f>(1/(1+EXP(('S Curve Equation'!$B$11-G115*'S Curve Equation'!$B$12)*'S Curve Equation'!$B$10))+'S Curve Equation'!$B$13)*'S Curve Equation'!$B$14</f>
        <v>7.974532995912699E-2</v>
      </c>
      <c r="H160">
        <f>(1/(1+EXP(('S Curve Equation'!$B$11-H115*'S Curve Equation'!$B$12)*'S Curve Equation'!$B$10))+'S Curve Equation'!$B$13)*'S Curve Equation'!$B$14</f>
        <v>8.0997162922745961E-2</v>
      </c>
      <c r="I160">
        <f>(1/(1+EXP(('S Curve Equation'!$B$11-I115*'S Curve Equation'!$B$12)*'S Curve Equation'!$B$10))+'S Curve Equation'!$B$13)*'S Curve Equation'!$B$14</f>
        <v>8.2245328116511668E-2</v>
      </c>
      <c r="J160">
        <f>(1/(1+EXP(('S Curve Equation'!$B$11-J115*'S Curve Equation'!$B$12)*'S Curve Equation'!$B$10))+'S Curve Equation'!$B$13)*'S Curve Equation'!$B$14</f>
        <v>8.3511239960930544E-2</v>
      </c>
      <c r="K160">
        <f>(1/(1+EXP(('S Curve Equation'!$B$11-K115*'S Curve Equation'!$B$12)*'S Curve Equation'!$B$10))+'S Curve Equation'!$B$13)*'S Curve Equation'!$B$14</f>
        <v>8.478082591037292E-2</v>
      </c>
      <c r="L160">
        <f>(1/(1+EXP(('S Curve Equation'!$B$11-L115*'S Curve Equation'!$B$12)*'S Curve Equation'!$B$10))+'S Curve Equation'!$B$13)*'S Curve Equation'!$B$14</f>
        <v>8.5889427667013865E-2</v>
      </c>
      <c r="M160">
        <f>(1/(1+EXP(('S Curve Equation'!$B$11-M115*'S Curve Equation'!$B$12)*'S Curve Equation'!$B$10))+'S Curve Equation'!$B$13)*'S Curve Equation'!$B$14</f>
        <v>8.7109732193350206E-2</v>
      </c>
      <c r="N160">
        <f>(1/(1+EXP(('S Curve Equation'!$B$11-N115*'S Curve Equation'!$B$12)*'S Curve Equation'!$B$10))+'S Curve Equation'!$B$13)*'S Curve Equation'!$B$14</f>
        <v>8.8332350318858277E-2</v>
      </c>
      <c r="O160">
        <f>(1/(1+EXP(('S Curve Equation'!$B$11-O115*'S Curve Equation'!$B$12)*'S Curve Equation'!$B$10))+'S Curve Equation'!$B$13)*'S Curve Equation'!$B$14</f>
        <v>8.9557173916690908E-2</v>
      </c>
      <c r="P160">
        <f>(1/(1+EXP(('S Curve Equation'!$B$11-P115*'S Curve Equation'!$B$12)*'S Curve Equation'!$B$10))+'S Curve Equation'!$B$13)*'S Curve Equation'!$B$14</f>
        <v>9.0784096142493456E-2</v>
      </c>
      <c r="Q160">
        <f>(1/(1+EXP(('S Curve Equation'!$B$11-Q115*'S Curve Equation'!$B$12)*'S Curve Equation'!$B$10))+'S Curve Equation'!$B$13)*'S Curve Equation'!$B$14</f>
        <v>9.2013011441689552E-2</v>
      </c>
      <c r="R160">
        <f>(1/(1+EXP(('S Curve Equation'!$B$11-R115*'S Curve Equation'!$B$12)*'S Curve Equation'!$B$10))+'S Curve Equation'!$B$13)*'S Curve Equation'!$B$14</f>
        <v>9.3243815555840562E-2</v>
      </c>
      <c r="S160">
        <f>(1/(1+EXP(('S Curve Equation'!$B$11-S115*'S Curve Equation'!$B$12)*'S Curve Equation'!$B$10))+'S Curve Equation'!$B$13)*'S Curve Equation'!$B$14</f>
        <v>9.4476405528115343E-2</v>
      </c>
      <c r="T160">
        <f>(1/(1+EXP(('S Curve Equation'!$B$11-T115*'S Curve Equation'!$B$12)*'S Curve Equation'!$B$10))+'S Curve Equation'!$B$13)*'S Curve Equation'!$B$14</f>
        <v>9.5710679707895249E-2</v>
      </c>
      <c r="U160">
        <f>(1/(1+EXP(('S Curve Equation'!$B$11-U115*'S Curve Equation'!$B$12)*'S Curve Equation'!$B$10))+'S Curve Equation'!$B$13)*'S Curve Equation'!$B$14</f>
        <v>9.6946537754546203E-2</v>
      </c>
      <c r="V160">
        <f>(1/(1+EXP(('S Curve Equation'!$B$11-V115*'S Curve Equation'!$B$12)*'S Curve Equation'!$B$10))+'S Curve Equation'!$B$13)*'S Curve Equation'!$B$14</f>
        <v>9.8183880640388826E-2</v>
      </c>
      <c r="W160">
        <f>(1/(1+EXP(('S Curve Equation'!$B$11-W115*'S Curve Equation'!$B$12)*'S Curve Equation'!$B$10))+'S Curve Equation'!$B$13)*'S Curve Equation'!$B$14</f>
        <v>9.9422610652890778E-2</v>
      </c>
      <c r="X160">
        <f>(1/(1+EXP(('S Curve Equation'!$B$11-X115*'S Curve Equation'!$B$12)*'S Curve Equation'!$B$10))+'S Curve Equation'!$B$13)*'S Curve Equation'!$B$14</f>
        <v>0.10066263139611246</v>
      </c>
      <c r="Y160">
        <f>(1/(1+EXP(('S Curve Equation'!$B$11-Y115*'S Curve Equation'!$B$12)*'S Curve Equation'!$B$10))+'S Curve Equation'!$B$13)*'S Curve Equation'!$B$14</f>
        <v>0.10190384779143397</v>
      </c>
      <c r="Z160">
        <f>(1/(1+EXP(('S Curve Equation'!$B$11-Z115*'S Curve Equation'!$B$12)*'S Curve Equation'!$B$10))+'S Curve Equation'!$B$13)*'S Curve Equation'!$B$14</f>
        <v>0.10314616607758724</v>
      </c>
      <c r="AA160">
        <f>(1/(1+EXP(('S Curve Equation'!$B$11-AA115*'S Curve Equation'!$B$12)*'S Curve Equation'!$B$10))+'S Curve Equation'!$B$13)*'S Curve Equation'!$B$14</f>
        <v>0.1043894938100218</v>
      </c>
      <c r="AB160">
        <f>(1/(1+EXP(('S Curve Equation'!$B$11-AB115*'S Curve Equation'!$B$12)*'S Curve Equation'!$B$10))+'S Curve Equation'!$B$13)*'S Curve Equation'!$B$14</f>
        <v>0.10563373985963062</v>
      </c>
      <c r="AC160">
        <f>(1/(1+EXP(('S Curve Equation'!$B$11-AC115*'S Curve Equation'!$B$12)*'S Curve Equation'!$B$10))+'S Curve Equation'!$B$13)*'S Curve Equation'!$B$14</f>
        <v>0.10687881441085925</v>
      </c>
      <c r="AD160">
        <f>(1/(1+EXP(('S Curve Equation'!$B$11-AD115*'S Curve Equation'!$B$12)*'S Curve Equation'!$B$10))+'S Curve Equation'!$B$13)*'S Curve Equation'!$B$14</f>
        <v>0.10812462895922315</v>
      </c>
      <c r="AE160">
        <f>(1/(1+EXP(('S Curve Equation'!$B$11-AE115*'S Curve Equation'!$B$12)*'S Curve Equation'!$B$10))+'S Curve Equation'!$B$13)*'S Curve Equation'!$B$14</f>
        <v>0.10937109630825992</v>
      </c>
      <c r="AF160">
        <f>(1/(1+EXP(('S Curve Equation'!$B$11-AF115*'S Curve Equation'!$B$12)*'S Curve Equation'!$B$10))+'S Curve Equation'!$B$13)*'S Curve Equation'!$B$14</f>
        <v>0.11061813056593639</v>
      </c>
    </row>
    <row r="161" spans="1:32" x14ac:dyDescent="0.25">
      <c r="A161" t="s">
        <v>64</v>
      </c>
      <c r="B161">
        <f>(1/(1+EXP(('S Curve Equation'!$B$11-B116*'S Curve Equation'!$B$12)*'S Curve Equation'!$B$10))+'S Curve Equation'!$B$13)*'S Curve Equation'!$B$14</f>
        <v>9.0999999999999998E-2</v>
      </c>
      <c r="C161">
        <f>(1/(1+EXP(('S Curve Equation'!$B$11-C116*'S Curve Equation'!$B$12)*'S Curve Equation'!$B$10))+'S Curve Equation'!$B$13)*'S Curve Equation'!$B$14</f>
        <v>9.2288430250512213E-2</v>
      </c>
      <c r="D161">
        <f>(1/(1+EXP(('S Curve Equation'!$B$11-D116*'S Curve Equation'!$B$12)*'S Curve Equation'!$B$10))+'S Curve Equation'!$B$13)*'S Curve Equation'!$B$14</f>
        <v>9.362500090730215E-2</v>
      </c>
      <c r="E161">
        <f>(1/(1+EXP(('S Curve Equation'!$B$11-E116*'S Curve Equation'!$B$12)*'S Curve Equation'!$B$10))+'S Curve Equation'!$B$13)*'S Curve Equation'!$B$14</f>
        <v>9.4975141666565774E-2</v>
      </c>
      <c r="F161">
        <f>(1/(1+EXP(('S Curve Equation'!$B$11-F116*'S Curve Equation'!$B$12)*'S Curve Equation'!$B$10))+'S Curve Equation'!$B$13)*'S Curve Equation'!$B$14</f>
        <v>9.632879367352587E-2</v>
      </c>
      <c r="G161">
        <f>(1/(1+EXP(('S Curve Equation'!$B$11-G116*'S Curve Equation'!$B$12)*'S Curve Equation'!$B$10))+'S Curve Equation'!$B$13)*'S Curve Equation'!$B$14</f>
        <v>9.7701726078415707E-2</v>
      </c>
      <c r="H161">
        <f>(1/(1+EXP(('S Curve Equation'!$B$11-H116*'S Curve Equation'!$B$12)*'S Curve Equation'!$B$10))+'S Curve Equation'!$B$13)*'S Curve Equation'!$B$14</f>
        <v>9.912813005956779E-2</v>
      </c>
      <c r="I161">
        <f>(1/(1+EXP(('S Curve Equation'!$B$11-I116*'S Curve Equation'!$B$12)*'S Curve Equation'!$B$10))+'S Curve Equation'!$B$13)*'S Curve Equation'!$B$14</f>
        <v>0.10054911817584197</v>
      </c>
      <c r="J161">
        <f>(1/(1+EXP(('S Curve Equation'!$B$11-J116*'S Curve Equation'!$B$12)*'S Curve Equation'!$B$10))+'S Curve Equation'!$B$13)*'S Curve Equation'!$B$14</f>
        <v>0.10198905974352675</v>
      </c>
      <c r="K161">
        <f>(1/(1+EXP(('S Curve Equation'!$B$11-K116*'S Curve Equation'!$B$12)*'S Curve Equation'!$B$10))+'S Curve Equation'!$B$13)*'S Curve Equation'!$B$14</f>
        <v>0.10343192651702983</v>
      </c>
      <c r="L161">
        <f>(1/(1+EXP(('S Curve Equation'!$B$11-L116*'S Curve Equation'!$B$12)*'S Curve Equation'!$B$10))+'S Curve Equation'!$B$13)*'S Curve Equation'!$B$14</f>
        <v>0.10469081823446065</v>
      </c>
      <c r="M161">
        <f>(1/(1+EXP(('S Curve Equation'!$B$11-M116*'S Curve Equation'!$B$12)*'S Curve Equation'!$B$10))+'S Curve Equation'!$B$13)*'S Curve Equation'!$B$14</f>
        <v>0.10607546640264177</v>
      </c>
      <c r="N161">
        <f>(1/(1+EXP(('S Curve Equation'!$B$11-N116*'S Curve Equation'!$B$12)*'S Curve Equation'!$B$10))+'S Curve Equation'!$B$13)*'S Curve Equation'!$B$14</f>
        <v>0.10746160345921353</v>
      </c>
      <c r="O161">
        <f>(1/(1+EXP(('S Curve Equation'!$B$11-O116*'S Curve Equation'!$B$12)*'S Curve Equation'!$B$10))+'S Curve Equation'!$B$13)*'S Curve Equation'!$B$14</f>
        <v>0.10884910939648597</v>
      </c>
      <c r="P161">
        <f>(1/(1+EXP(('S Curve Equation'!$B$11-P116*'S Curve Equation'!$B$12)*'S Curve Equation'!$B$10))+'S Curve Equation'!$B$13)*'S Curve Equation'!$B$14</f>
        <v>0.1102378659525803</v>
      </c>
      <c r="Q161">
        <f>(1/(1+EXP(('S Curve Equation'!$B$11-Q116*'S Curve Equation'!$B$12)*'S Curve Equation'!$B$10))+'S Curve Equation'!$B$13)*'S Curve Equation'!$B$14</f>
        <v>0.11162775661160848</v>
      </c>
      <c r="R161">
        <f>(1/(1+EXP(('S Curve Equation'!$B$11-R116*'S Curve Equation'!$B$12)*'S Curve Equation'!$B$10))+'S Curve Equation'!$B$13)*'S Curve Equation'!$B$14</f>
        <v>0.11301866660286088</v>
      </c>
      <c r="S161">
        <f>(1/(1+EXP(('S Curve Equation'!$B$11-S116*'S Curve Equation'!$B$12)*'S Curve Equation'!$B$10))+'S Curve Equation'!$B$13)*'S Curve Equation'!$B$14</f>
        <v>0.11441048289904969</v>
      </c>
      <c r="T161">
        <f>(1/(1+EXP(('S Curve Equation'!$B$11-T116*'S Curve Equation'!$B$12)*'S Curve Equation'!$B$10))+'S Curve Equation'!$B$13)*'S Curve Equation'!$B$14</f>
        <v>0.11580309421364003</v>
      </c>
      <c r="U161">
        <f>(1/(1+EXP(('S Curve Equation'!$B$11-U116*'S Curve Equation'!$B$12)*'S Curve Equation'!$B$10))+'S Curve Equation'!$B$13)*'S Curve Equation'!$B$14</f>
        <v>0.11719639099731083</v>
      </c>
      <c r="V161">
        <f>(1/(1+EXP(('S Curve Equation'!$B$11-V116*'S Curve Equation'!$B$12)*'S Curve Equation'!$B$10))+'S Curve Equation'!$B$13)*'S Curve Equation'!$B$14</f>
        <v>0.11859026543358213</v>
      </c>
      <c r="W161">
        <f>(1/(1+EXP(('S Curve Equation'!$B$11-W116*'S Curve Equation'!$B$12)*'S Curve Equation'!$B$10))+'S Curve Equation'!$B$13)*'S Curve Equation'!$B$14</f>
        <v>0.11998461143364263</v>
      </c>
      <c r="X161">
        <f>(1/(1+EXP(('S Curve Equation'!$B$11-X116*'S Curve Equation'!$B$12)*'S Curve Equation'!$B$10))+'S Curve Equation'!$B$13)*'S Curve Equation'!$B$14</f>
        <v>0.12137932463041413</v>
      </c>
      <c r="Y161">
        <f>(1/(1+EXP(('S Curve Equation'!$B$11-Y116*'S Curve Equation'!$B$12)*'S Curve Equation'!$B$10))+'S Curve Equation'!$B$13)*'S Curve Equation'!$B$14</f>
        <v>0.1227743023718892</v>
      </c>
      <c r="Z161">
        <f>(1/(1+EXP(('S Curve Equation'!$B$11-Z116*'S Curve Equation'!$B$12)*'S Curve Equation'!$B$10))+'S Curve Equation'!$B$13)*'S Curve Equation'!$B$14</f>
        <v>0.12416944371377181</v>
      </c>
      <c r="AA161">
        <f>(1/(1+EXP(('S Curve Equation'!$B$11-AA116*'S Curve Equation'!$B$12)*'S Curve Equation'!$B$10))+'S Curve Equation'!$B$13)*'S Curve Equation'!$B$14</f>
        <v>0.12556464941145545</v>
      </c>
      <c r="AB161">
        <f>(1/(1+EXP(('S Curve Equation'!$B$11-AB116*'S Curve Equation'!$B$12)*'S Curve Equation'!$B$10))+'S Curve Equation'!$B$13)*'S Curve Equation'!$B$14</f>
        <v>0.12695982191137248</v>
      </c>
      <c r="AC161">
        <f>(1/(1+EXP(('S Curve Equation'!$B$11-AC116*'S Curve Equation'!$B$12)*'S Curve Equation'!$B$10))+'S Curve Equation'!$B$13)*'S Curve Equation'!$B$14</f>
        <v>0.12835486534174204</v>
      </c>
      <c r="AD161">
        <f>(1/(1+EXP(('S Curve Equation'!$B$11-AD116*'S Curve Equation'!$B$12)*'S Curve Equation'!$B$10))+'S Curve Equation'!$B$13)*'S Curve Equation'!$B$14</f>
        <v>0.12974968550274821</v>
      </c>
      <c r="AE161">
        <f>(1/(1+EXP(('S Curve Equation'!$B$11-AE116*'S Curve Equation'!$B$12)*'S Curve Equation'!$B$10))+'S Curve Equation'!$B$13)*'S Curve Equation'!$B$14</f>
        <v>0.13114418985617962</v>
      </c>
      <c r="AF161">
        <f>(1/(1+EXP(('S Curve Equation'!$B$11-AF116*'S Curve Equation'!$B$12)*'S Curve Equation'!$B$10))+'S Curve Equation'!$B$13)*'S Curve Equation'!$B$14</f>
        <v>0.13253828751455562</v>
      </c>
    </row>
    <row r="162" spans="1:32" x14ac:dyDescent="0.25">
      <c r="A162" t="s">
        <v>66</v>
      </c>
      <c r="B162">
        <f>(1/(1+EXP(('S Curve Equation'!$B$11-B117*'S Curve Equation'!$B$12)*'S Curve Equation'!$B$10))+'S Curve Equation'!$B$13)*'S Curve Equation'!$B$14</f>
        <v>4.0999999999999995E-2</v>
      </c>
      <c r="C162">
        <f>(1/(1+EXP(('S Curve Equation'!$B$11-C117*'S Curve Equation'!$B$12)*'S Curve Equation'!$B$10))+'S Curve Equation'!$B$13)*'S Curve Equation'!$B$14</f>
        <v>4.1770182033746286E-2</v>
      </c>
      <c r="D162">
        <f>(1/(1+EXP(('S Curve Equation'!$B$11-D117*'S Curve Equation'!$B$12)*'S Curve Equation'!$B$10))+'S Curve Equation'!$B$13)*'S Curve Equation'!$B$14</f>
        <v>4.2571350218489221E-2</v>
      </c>
      <c r="E162">
        <f>(1/(1+EXP(('S Curve Equation'!$B$11-E117*'S Curve Equation'!$B$12)*'S Curve Equation'!$B$10))+'S Curve Equation'!$B$13)*'S Curve Equation'!$B$14</f>
        <v>4.3382927615898431E-2</v>
      </c>
      <c r="F162">
        <f>(1/(1+EXP(('S Curve Equation'!$B$11-F117*'S Curve Equation'!$B$12)*'S Curve Equation'!$B$10))+'S Curve Equation'!$B$13)*'S Curve Equation'!$B$14</f>
        <v>4.4198901852316876E-2</v>
      </c>
      <c r="G162">
        <f>(1/(1+EXP(('S Curve Equation'!$B$11-G117*'S Curve Equation'!$B$12)*'S Curve Equation'!$B$10))+'S Curve Equation'!$B$13)*'S Curve Equation'!$B$14</f>
        <v>4.5028827283301306E-2</v>
      </c>
      <c r="H162">
        <f>(1/(1+EXP(('S Curve Equation'!$B$11-H117*'S Curve Equation'!$B$12)*'S Curve Equation'!$B$10))+'S Curve Equation'!$B$13)*'S Curve Equation'!$B$14</f>
        <v>4.5893550402340222E-2</v>
      </c>
      <c r="I162">
        <f>(1/(1+EXP(('S Curve Equation'!$B$11-I117*'S Curve Equation'!$B$12)*'S Curve Equation'!$B$10))+'S Curve Equation'!$B$13)*'S Curve Equation'!$B$14</f>
        <v>4.6757488051678751E-2</v>
      </c>
      <c r="J162">
        <f>(1/(1+EXP(('S Curve Equation'!$B$11-J117*'S Curve Equation'!$B$12)*'S Curve Equation'!$B$10))+'S Curve Equation'!$B$13)*'S Curve Equation'!$B$14</f>
        <v>4.7635482418295245E-2</v>
      </c>
      <c r="K162">
        <f>(1/(1+EXP(('S Curve Equation'!$B$11-K117*'S Curve Equation'!$B$12)*'S Curve Equation'!$B$10))+'S Curve Equation'!$B$13)*'S Curve Equation'!$B$14</f>
        <v>4.8517808664241636E-2</v>
      </c>
      <c r="L162">
        <f>(1/(1+EXP(('S Curve Equation'!$B$11-L117*'S Curve Equation'!$B$12)*'S Curve Equation'!$B$10))+'S Curve Equation'!$B$13)*'S Curve Equation'!$B$14</f>
        <v>4.9289708818446978E-2</v>
      </c>
      <c r="M162">
        <f>(1/(1+EXP(('S Curve Equation'!$B$11-M117*'S Curve Equation'!$B$12)*'S Curve Equation'!$B$10))+'S Curve Equation'!$B$13)*'S Curve Equation'!$B$14</f>
        <v>5.0140944553507968E-2</v>
      </c>
      <c r="N162">
        <f>(1/(1+EXP(('S Curve Equation'!$B$11-N117*'S Curve Equation'!$B$12)*'S Curve Equation'!$B$10))+'S Curve Equation'!$B$13)*'S Curve Equation'!$B$14</f>
        <v>5.0995424608754891E-2</v>
      </c>
      <c r="O162">
        <f>(1/(1+EXP(('S Curve Equation'!$B$11-O117*'S Curve Equation'!$B$12)*'S Curve Equation'!$B$10))+'S Curve Equation'!$B$13)*'S Curve Equation'!$B$14</f>
        <v>5.1853074520469292E-2</v>
      </c>
      <c r="P162">
        <f>(1/(1+EXP(('S Curve Equation'!$B$11-P117*'S Curve Equation'!$B$12)*'S Curve Equation'!$B$10))+'S Curve Equation'!$B$13)*'S Curve Equation'!$B$14</f>
        <v>5.2713820277973389E-2</v>
      </c>
      <c r="Q162">
        <f>(1/(1+EXP(('S Curve Equation'!$B$11-Q117*'S Curve Equation'!$B$12)*'S Curve Equation'!$B$10))+'S Curve Equation'!$B$13)*'S Curve Equation'!$B$14</f>
        <v>5.3577588337651028E-2</v>
      </c>
      <c r="R162">
        <f>(1/(1+EXP(('S Curve Equation'!$B$11-R117*'S Curve Equation'!$B$12)*'S Curve Equation'!$B$10))+'S Curve Equation'!$B$13)*'S Curve Equation'!$B$14</f>
        <v>5.444430563632937E-2</v>
      </c>
      <c r="S162">
        <f>(1/(1+EXP(('S Curve Equation'!$B$11-S117*'S Curve Equation'!$B$12)*'S Curve Equation'!$B$10))+'S Curve Equation'!$B$13)*'S Curve Equation'!$B$14</f>
        <v>5.5313899604040408E-2</v>
      </c>
      <c r="T162">
        <f>(1/(1+EXP(('S Curve Equation'!$B$11-T117*'S Curve Equation'!$B$12)*'S Curve Equation'!$B$10))+'S Curve Equation'!$B$13)*'S Curve Equation'!$B$14</f>
        <v>5.618629817617176E-2</v>
      </c>
      <c r="U162">
        <f>(1/(1+EXP(('S Curve Equation'!$B$11-U117*'S Curve Equation'!$B$12)*'S Curve Equation'!$B$10))+'S Curve Equation'!$B$13)*'S Curve Equation'!$B$14</f>
        <v>5.7061429805022539E-2</v>
      </c>
      <c r="V162">
        <f>(1/(1+EXP(('S Curve Equation'!$B$11-V117*'S Curve Equation'!$B$12)*'S Curve Equation'!$B$10))+'S Curve Equation'!$B$13)*'S Curve Equation'!$B$14</f>
        <v>5.7939223470779885E-2</v>
      </c>
      <c r="W162">
        <f>(1/(1+EXP(('S Curve Equation'!$B$11-W117*'S Curve Equation'!$B$12)*'S Curve Equation'!$B$10))+'S Curve Equation'!$B$13)*'S Curve Equation'!$B$14</f>
        <v>5.8819608691925783E-2</v>
      </c>
      <c r="X162">
        <f>(1/(1+EXP(('S Curve Equation'!$B$11-X117*'S Curve Equation'!$B$12)*'S Curve Equation'!$B$10))+'S Curve Equation'!$B$13)*'S Curve Equation'!$B$14</f>
        <v>5.9702515535091066E-2</v>
      </c>
      <c r="Y162">
        <f>(1/(1+EXP(('S Curve Equation'!$B$11-Y117*'S Curve Equation'!$B$12)*'S Curve Equation'!$B$10))+'S Curve Equation'!$B$13)*'S Curve Equation'!$B$14</f>
        <v>6.0587874624369577E-2</v>
      </c>
      <c r="Z162">
        <f>(1/(1+EXP(('S Curve Equation'!$B$11-Z117*'S Curve Equation'!$B$12)*'S Curve Equation'!$B$10))+'S Curve Equation'!$B$13)*'S Curve Equation'!$B$14</f>
        <v>6.1475617150104397E-2</v>
      </c>
      <c r="AA162">
        <f>(1/(1+EXP(('S Curve Equation'!$B$11-AA117*'S Curve Equation'!$B$12)*'S Curve Equation'!$B$10))+'S Curve Equation'!$B$13)*'S Curve Equation'!$B$14</f>
        <v>6.2365674877160479E-2</v>
      </c>
      <c r="AB162">
        <f>(1/(1+EXP(('S Curve Equation'!$B$11-AB117*'S Curve Equation'!$B$12)*'S Curve Equation'!$B$10))+'S Curve Equation'!$B$13)*'S Curve Equation'!$B$14</f>
        <v>6.3257980152697638E-2</v>
      </c>
      <c r="AC162">
        <f>(1/(1+EXP(('S Curve Equation'!$B$11-AC117*'S Curve Equation'!$B$12)*'S Curve Equation'!$B$10))+'S Curve Equation'!$B$13)*'S Curve Equation'!$B$14</f>
        <v>6.4152465913454956E-2</v>
      </c>
      <c r="AD162">
        <f>(1/(1+EXP(('S Curve Equation'!$B$11-AD117*'S Curve Equation'!$B$12)*'S Curve Equation'!$B$10))+'S Curve Equation'!$B$13)*'S Curve Equation'!$B$14</f>
        <v>6.5049065692560193E-2</v>
      </c>
      <c r="AE162">
        <f>(1/(1+EXP(('S Curve Equation'!$B$11-AE117*'S Curve Equation'!$B$12)*'S Curve Equation'!$B$10))+'S Curve Equation'!$B$13)*'S Curve Equation'!$B$14</f>
        <v>6.5947713625878382E-2</v>
      </c>
      <c r="AF162">
        <f>(1/(1+EXP(('S Curve Equation'!$B$11-AF117*'S Curve Equation'!$B$12)*'S Curve Equation'!$B$10))+'S Curve Equation'!$B$13)*'S Curve Equation'!$B$14</f>
        <v>6.6848344457909728E-2</v>
      </c>
    </row>
    <row r="163" spans="1:32" x14ac:dyDescent="0.25">
      <c r="A163" t="s">
        <v>68</v>
      </c>
      <c r="B163">
        <f>(1/(1+EXP(('S Curve Equation'!$B$11-B118*'S Curve Equation'!$B$12)*'S Curve Equation'!$B$10))+'S Curve Equation'!$B$13)*'S Curve Equation'!$B$14</f>
        <v>3.9000000000000007E-2</v>
      </c>
      <c r="C163">
        <f>(1/(1+EXP(('S Curve Equation'!$B$11-C118*'S Curve Equation'!$B$12)*'S Curve Equation'!$B$10))+'S Curve Equation'!$B$13)*'S Curve Equation'!$B$14</f>
        <v>3.9746380850436656E-2</v>
      </c>
      <c r="D163">
        <f>(1/(1+EXP(('S Curve Equation'!$B$11-D118*'S Curve Equation'!$B$12)*'S Curve Equation'!$B$10))+'S Curve Equation'!$B$13)*'S Curve Equation'!$B$14</f>
        <v>4.0522898838004716E-2</v>
      </c>
      <c r="E163">
        <f>(1/(1+EXP(('S Curve Equation'!$B$11-E118*'S Curve Equation'!$B$12)*'S Curve Equation'!$B$10))+'S Curve Equation'!$B$13)*'S Curve Equation'!$B$14</f>
        <v>4.1309617569991838E-2</v>
      </c>
      <c r="F163">
        <f>(1/(1+EXP(('S Curve Equation'!$B$11-F118*'S Curve Equation'!$B$12)*'S Curve Equation'!$B$10))+'S Curve Equation'!$B$13)*'S Curve Equation'!$B$14</f>
        <v>4.2100710829702938E-2</v>
      </c>
      <c r="G163">
        <f>(1/(1+EXP(('S Curve Equation'!$B$11-G118*'S Curve Equation'!$B$12)*'S Curve Equation'!$B$10))+'S Curve Equation'!$B$13)*'S Curve Equation'!$B$14</f>
        <v>4.290544436621211E-2</v>
      </c>
      <c r="H163">
        <f>(1/(1+EXP(('S Curve Equation'!$B$11-H118*'S Curve Equation'!$B$12)*'S Curve Equation'!$B$10))+'S Curve Equation'!$B$13)*'S Curve Equation'!$B$14</f>
        <v>4.374404099023213E-2</v>
      </c>
      <c r="I163">
        <f>(1/(1+EXP(('S Curve Equation'!$B$11-I118*'S Curve Equation'!$B$12)*'S Curve Equation'!$B$10))+'S Curve Equation'!$B$13)*'S Curve Equation'!$B$14</f>
        <v>4.458199869932114E-2</v>
      </c>
      <c r="J163">
        <f>(1/(1+EXP(('S Curve Equation'!$B$11-J118*'S Curve Equation'!$B$12)*'S Curve Equation'!$B$10))+'S Curve Equation'!$B$13)*'S Curve Equation'!$B$14</f>
        <v>4.5433715012511262E-2</v>
      </c>
      <c r="K163">
        <f>(1/(1+EXP(('S Curve Equation'!$B$11-K118*'S Curve Equation'!$B$12)*'S Curve Equation'!$B$10))+'S Curve Equation'!$B$13)*'S Curve Equation'!$B$14</f>
        <v>4.6289758905835893E-2</v>
      </c>
      <c r="L163">
        <f>(1/(1+EXP(('S Curve Equation'!$B$11-L118*'S Curve Equation'!$B$12)*'S Curve Equation'!$B$10))+'S Curve Equation'!$B$13)*'S Curve Equation'!$B$14</f>
        <v>4.7038768177208673E-2</v>
      </c>
      <c r="M163">
        <f>(1/(1+EXP(('S Curve Equation'!$B$11-M118*'S Curve Equation'!$B$12)*'S Curve Equation'!$B$10))+'S Curve Equation'!$B$13)*'S Curve Equation'!$B$14</f>
        <v>4.7864869892202094E-2</v>
      </c>
      <c r="N163">
        <f>(1/(1+EXP(('S Curve Equation'!$B$11-N118*'S Curve Equation'!$B$12)*'S Curve Equation'!$B$10))+'S Curve Equation'!$B$13)*'S Curve Equation'!$B$14</f>
        <v>4.8694234762470215E-2</v>
      </c>
      <c r="O163">
        <f>(1/(1+EXP(('S Curve Equation'!$B$11-O118*'S Curve Equation'!$B$12)*'S Curve Equation'!$B$10))+'S Curve Equation'!$B$13)*'S Curve Equation'!$B$14</f>
        <v>4.9526790826905476E-2</v>
      </c>
      <c r="P163">
        <f>(1/(1+EXP(('S Curve Equation'!$B$11-P118*'S Curve Equation'!$B$12)*'S Curve Equation'!$B$10))+'S Curve Equation'!$B$13)*'S Curve Equation'!$B$14</f>
        <v>5.0362466532673893E-2</v>
      </c>
      <c r="Q163">
        <f>(1/(1+EXP(('S Curve Equation'!$B$11-Q118*'S Curve Equation'!$B$12)*'S Curve Equation'!$B$10))+'S Curve Equation'!$B$13)*'S Curve Equation'!$B$14</f>
        <v>5.1201190749315499E-2</v>
      </c>
      <c r="R163">
        <f>(1/(1+EXP(('S Curve Equation'!$B$11-R118*'S Curve Equation'!$B$12)*'S Curve Equation'!$B$10))+'S Curve Equation'!$B$13)*'S Curve Equation'!$B$14</f>
        <v>5.2042892782228484E-2</v>
      </c>
      <c r="S163">
        <f>(1/(1+EXP(('S Curve Equation'!$B$11-S118*'S Curve Equation'!$B$12)*'S Curve Equation'!$B$10))+'S Curve Equation'!$B$13)*'S Curve Equation'!$B$14</f>
        <v>5.288750238555473E-2</v>
      </c>
      <c r="T163">
        <f>(1/(1+EXP(('S Curve Equation'!$B$11-T118*'S Curve Equation'!$B$12)*'S Curve Equation'!$B$10))+'S Curve Equation'!$B$13)*'S Curve Equation'!$B$14</f>
        <v>5.3734949774475987E-2</v>
      </c>
      <c r="U163">
        <f>(1/(1+EXP(('S Curve Equation'!$B$11-U118*'S Curve Equation'!$B$12)*'S Curve Equation'!$B$10))+'S Curve Equation'!$B$13)*'S Curve Equation'!$B$14</f>
        <v>5.4585165636935419E-2</v>
      </c>
      <c r="V163">
        <f>(1/(1+EXP(('S Curve Equation'!$B$11-V118*'S Curve Equation'!$B$12)*'S Curve Equation'!$B$10))+'S Curve Equation'!$B$13)*'S Curve Equation'!$B$14</f>
        <v>5.5438081144798562E-2</v>
      </c>
      <c r="W163">
        <f>(1/(1+EXP(('S Curve Equation'!$B$11-W118*'S Curve Equation'!$B$12)*'S Curve Equation'!$B$10))+'S Curve Equation'!$B$13)*'S Curve Equation'!$B$14</f>
        <v>5.6293627964463841E-2</v>
      </c>
      <c r="X163">
        <f>(1/(1+EXP(('S Curve Equation'!$B$11-X118*'S Curve Equation'!$B$12)*'S Curve Equation'!$B$10))+'S Curve Equation'!$B$13)*'S Curve Equation'!$B$14</f>
        <v>5.7151738266936973E-2</v>
      </c>
      <c r="Y163">
        <f>(1/(1+EXP(('S Curve Equation'!$B$11-Y118*'S Curve Equation'!$B$12)*'S Curve Equation'!$B$10))+'S Curve Equation'!$B$13)*'S Curve Equation'!$B$14</f>
        <v>5.8012344737383294E-2</v>
      </c>
      <c r="Z163">
        <f>(1/(1+EXP(('S Curve Equation'!$B$11-Z118*'S Curve Equation'!$B$12)*'S Curve Equation'!$B$10))+'S Curve Equation'!$B$13)*'S Curve Equation'!$B$14</f>
        <v>5.8875380584167511E-2</v>
      </c>
      <c r="AA163">
        <f>(1/(1+EXP(('S Curve Equation'!$B$11-AA118*'S Curve Equation'!$B$12)*'S Curve Equation'!$B$10))+'S Curve Equation'!$B$13)*'S Curve Equation'!$B$14</f>
        <v>5.9740779547395644E-2</v>
      </c>
      <c r="AB163">
        <f>(1/(1+EXP(('S Curve Equation'!$B$11-AB118*'S Curve Equation'!$B$12)*'S Curve Equation'!$B$10))+'S Curve Equation'!$B$13)*'S Curve Equation'!$B$14</f>
        <v>6.0608475906971597E-2</v>
      </c>
      <c r="AC163">
        <f>(1/(1+EXP(('S Curve Equation'!$B$11-AC118*'S Curve Equation'!$B$12)*'S Curve Equation'!$B$10))+'S Curve Equation'!$B$13)*'S Curve Equation'!$B$14</f>
        <v>6.1478404490178898E-2</v>
      </c>
      <c r="AD163">
        <f>(1/(1+EXP(('S Curve Equation'!$B$11-AD118*'S Curve Equation'!$B$12)*'S Curve Equation'!$B$10))+'S Curve Equation'!$B$13)*'S Curve Equation'!$B$14</f>
        <v>6.2350500678801005E-2</v>
      </c>
      <c r="AE163">
        <f>(1/(1+EXP(('S Curve Equation'!$B$11-AE118*'S Curve Equation'!$B$12)*'S Curve Equation'!$B$10))+'S Curve Equation'!$B$13)*'S Curve Equation'!$B$14</f>
        <v>6.322470041579252E-2</v>
      </c>
      <c r="AF163">
        <f>(1/(1+EXP(('S Curve Equation'!$B$11-AF118*'S Curve Equation'!$B$12)*'S Curve Equation'!$B$10))+'S Curve Equation'!$B$13)*'S Curve Equation'!$B$14</f>
        <v>6.4100940211512095E-2</v>
      </c>
    </row>
    <row r="164" spans="1:32" x14ac:dyDescent="0.25">
      <c r="A164" t="s">
        <v>70</v>
      </c>
      <c r="B164">
        <f>(1/(1+EXP(('S Curve Equation'!$B$11-B119*'S Curve Equation'!$B$12)*'S Curve Equation'!$B$10))+'S Curve Equation'!$B$13)*'S Curve Equation'!$B$14</f>
        <v>2.7217286914765899E-2</v>
      </c>
      <c r="C164">
        <f>(1/(1+EXP(('S Curve Equation'!$B$11-C119*'S Curve Equation'!$B$12)*'S Curve Equation'!$B$10))+'S Curve Equation'!$B$13)*'S Curve Equation'!$B$14</f>
        <v>2.7817436038766505E-2</v>
      </c>
      <c r="D164">
        <f>(1/(1+EXP(('S Curve Equation'!$B$11-D119*'S Curve Equation'!$B$12)*'S Curve Equation'!$B$10))+'S Curve Equation'!$B$13)*'S Curve Equation'!$B$14</f>
        <v>2.844238636098324E-2</v>
      </c>
      <c r="E164">
        <f>(1/(1+EXP(('S Curve Equation'!$B$11-E119*'S Curve Equation'!$B$12)*'S Curve Equation'!$B$10))+'S Curve Equation'!$B$13)*'S Curve Equation'!$B$14</f>
        <v>2.9076132349313704E-2</v>
      </c>
      <c r="F164">
        <f>(1/(1+EXP(('S Curve Equation'!$B$11-F119*'S Curve Equation'!$B$12)*'S Curve Equation'!$B$10))+'S Curve Equation'!$B$13)*'S Curve Equation'!$B$14</f>
        <v>2.9713991688682405E-2</v>
      </c>
      <c r="G164">
        <f>(1/(1+EXP(('S Curve Equation'!$B$11-G119*'S Curve Equation'!$B$12)*'S Curve Equation'!$B$10))+'S Curve Equation'!$B$13)*'S Curve Equation'!$B$14</f>
        <v>3.036345024719737E-2</v>
      </c>
      <c r="H164">
        <f>(1/(1+EXP(('S Curve Equation'!$B$11-H119*'S Curve Equation'!$B$12)*'S Curve Equation'!$B$10))+'S Curve Equation'!$B$13)*'S Curve Equation'!$B$14</f>
        <v>3.1040877193065967E-2</v>
      </c>
      <c r="I164">
        <f>(1/(1+EXP(('S Curve Equation'!$B$11-I119*'S Curve Equation'!$B$12)*'S Curve Equation'!$B$10))+'S Curve Equation'!$B$13)*'S Curve Equation'!$B$14</f>
        <v>3.1718433907707434E-2</v>
      </c>
      <c r="J164">
        <f>(1/(1+EXP(('S Curve Equation'!$B$11-J119*'S Curve Equation'!$B$12)*'S Curve Equation'!$B$10))+'S Curve Equation'!$B$13)*'S Curve Equation'!$B$14</f>
        <v>3.2407771333473681E-2</v>
      </c>
      <c r="K164">
        <f>(1/(1+EXP(('S Curve Equation'!$B$11-K119*'S Curve Equation'!$B$12)*'S Curve Equation'!$B$10))+'S Curve Equation'!$B$13)*'S Curve Equation'!$B$14</f>
        <v>3.3101271611441302E-2</v>
      </c>
      <c r="L164">
        <f>(1/(1+EXP(('S Curve Equation'!$B$11-L119*'S Curve Equation'!$B$12)*'S Curve Equation'!$B$10))+'S Curve Equation'!$B$13)*'S Curve Equation'!$B$14</f>
        <v>3.3708599262710609E-2</v>
      </c>
      <c r="M164">
        <f>(1/(1+EXP(('S Curve Equation'!$B$11-M119*'S Curve Equation'!$B$12)*'S Curve Equation'!$B$10))+'S Curve Equation'!$B$13)*'S Curve Equation'!$B$14</f>
        <v>3.4379014819502424E-2</v>
      </c>
      <c r="N164">
        <f>(1/(1+EXP(('S Curve Equation'!$B$11-N119*'S Curve Equation'!$B$12)*'S Curve Equation'!$B$10))+'S Curve Equation'!$B$13)*'S Curve Equation'!$B$14</f>
        <v>3.5052683860711316E-2</v>
      </c>
      <c r="O164">
        <f>(1/(1+EXP(('S Curve Equation'!$B$11-O119*'S Curve Equation'!$B$12)*'S Curve Equation'!$B$10))+'S Curve Equation'!$B$13)*'S Curve Equation'!$B$14</f>
        <v>3.572955017391919E-2</v>
      </c>
      <c r="P164">
        <f>(1/(1+EXP(('S Curve Equation'!$B$11-P119*'S Curve Equation'!$B$12)*'S Curve Equation'!$B$10))+'S Curve Equation'!$B$13)*'S Curve Equation'!$B$14</f>
        <v>3.6409557713264436E-2</v>
      </c>
      <c r="Q164">
        <f>(1/(1+EXP(('S Curve Equation'!$B$11-Q119*'S Curve Equation'!$B$12)*'S Curve Equation'!$B$10))+'S Curve Equation'!$B$13)*'S Curve Equation'!$B$14</f>
        <v>3.7092650613167383E-2</v>
      </c>
      <c r="R164">
        <f>(1/(1+EXP(('S Curve Equation'!$B$11-R119*'S Curve Equation'!$B$12)*'S Curve Equation'!$B$10))+'S Curve Equation'!$B$13)*'S Curve Equation'!$B$14</f>
        <v>3.7778773201583425E-2</v>
      </c>
      <c r="S164">
        <f>(1/(1+EXP(('S Curve Equation'!$B$11-S119*'S Curve Equation'!$B$12)*'S Curve Equation'!$B$10))+'S Curve Equation'!$B$13)*'S Curve Equation'!$B$14</f>
        <v>3.8467870012795238E-2</v>
      </c>
      <c r="T164">
        <f>(1/(1+EXP(('S Curve Equation'!$B$11-T119*'S Curve Equation'!$B$12)*'S Curve Equation'!$B$10))+'S Curve Equation'!$B$13)*'S Curve Equation'!$B$14</f>
        <v>3.9159885799749293E-2</v>
      </c>
      <c r="U164">
        <f>(1/(1+EXP(('S Curve Equation'!$B$11-U119*'S Curve Equation'!$B$12)*'S Curve Equation'!$B$10))+'S Curve Equation'!$B$13)*'S Curve Equation'!$B$14</f>
        <v>3.9854765545946455E-2</v>
      </c>
      <c r="V164">
        <f>(1/(1+EXP(('S Curve Equation'!$B$11-V119*'S Curve Equation'!$B$12)*'S Curve Equation'!$B$10))+'S Curve Equation'!$B$13)*'S Curve Equation'!$B$14</f>
        <v>4.0552454476895192E-2</v>
      </c>
      <c r="W164">
        <f>(1/(1+EXP(('S Curve Equation'!$B$11-W119*'S Curve Equation'!$B$12)*'S Curve Equation'!$B$10))+'S Curve Equation'!$B$13)*'S Curve Equation'!$B$14</f>
        <v>4.1252898071134088E-2</v>
      </c>
      <c r="X164">
        <f>(1/(1+EXP(('S Curve Equation'!$B$11-X119*'S Curve Equation'!$B$12)*'S Curve Equation'!$B$10))+'S Curve Equation'!$B$13)*'S Curve Equation'!$B$14</f>
        <v>4.1956042070832651E-2</v>
      </c>
      <c r="Y164">
        <f>(1/(1+EXP(('S Curve Equation'!$B$11-Y119*'S Curve Equation'!$B$12)*'S Curve Equation'!$B$10))+'S Curve Equation'!$B$13)*'S Curve Equation'!$B$14</f>
        <v>4.2661832491979856E-2</v>
      </c>
      <c r="Z164">
        <f>(1/(1+EXP(('S Curve Equation'!$B$11-Z119*'S Curve Equation'!$B$12)*'S Curve Equation'!$B$10))+'S Curve Equation'!$B$13)*'S Curve Equation'!$B$14</f>
        <v>4.3370215634166161E-2</v>
      </c>
      <c r="AA164">
        <f>(1/(1+EXP(('S Curve Equation'!$B$11-AA119*'S Curve Equation'!$B$12)*'S Curve Equation'!$B$10))+'S Curve Equation'!$B$13)*'S Curve Equation'!$B$14</f>
        <v>4.4081138089968955E-2</v>
      </c>
      <c r="AB164">
        <f>(1/(1+EXP(('S Curve Equation'!$B$11-AB119*'S Curve Equation'!$B$12)*'S Curve Equation'!$B$10))+'S Curve Equation'!$B$13)*'S Curve Equation'!$B$14</f>
        <v>4.4794546753949692E-2</v>
      </c>
      <c r="AC164">
        <f>(1/(1+EXP(('S Curve Equation'!$B$11-AC119*'S Curve Equation'!$B$12)*'S Curve Equation'!$B$10))+'S Curve Equation'!$B$13)*'S Curve Equation'!$B$14</f>
        <v>4.5510388831269559E-2</v>
      </c>
      <c r="AD164">
        <f>(1/(1+EXP(('S Curve Equation'!$B$11-AD119*'S Curve Equation'!$B$12)*'S Curve Equation'!$B$10))+'S Curve Equation'!$B$13)*'S Curve Equation'!$B$14</f>
        <v>4.6228611845932521E-2</v>
      </c>
      <c r="AE164">
        <f>(1/(1+EXP(('S Curve Equation'!$B$11-AE119*'S Curve Equation'!$B$12)*'S Curve Equation'!$B$10))+'S Curve Equation'!$B$13)*'S Curve Equation'!$B$14</f>
        <v>4.6949163648664437E-2</v>
      </c>
      <c r="AF164">
        <f>(1/(1+EXP(('S Curve Equation'!$B$11-AF119*'S Curve Equation'!$B$12)*'S Curve Equation'!$B$10))+'S Curve Equation'!$B$13)*'S Curve Equation'!$B$14</f>
        <v>4.7671992424435171E-2</v>
      </c>
    </row>
    <row r="165" spans="1:32" x14ac:dyDescent="0.25">
      <c r="A165" t="s">
        <v>72</v>
      </c>
      <c r="B165">
        <f>(1/(1+EXP(('S Curve Equation'!$B$11-B120*'S Curve Equation'!$B$12)*'S Curve Equation'!$B$10))+'S Curve Equation'!$B$13)*'S Curve Equation'!$B$14</f>
        <v>1.999999999999999E-2</v>
      </c>
      <c r="C165">
        <f>(1/(1+EXP(('S Curve Equation'!$B$11-C120*'S Curve Equation'!$B$12)*'S Curve Equation'!$B$10))+'S Curve Equation'!$B$13)*'S Curve Equation'!$B$14</f>
        <v>2.0504889776377194E-2</v>
      </c>
      <c r="D165">
        <f>(1/(1+EXP(('S Curve Equation'!$B$11-D120*'S Curve Equation'!$B$12)*'S Curve Equation'!$B$10))+'S Curve Equation'!$B$13)*'S Curve Equation'!$B$14</f>
        <v>2.1030990396951044E-2</v>
      </c>
      <c r="E165">
        <f>(1/(1+EXP(('S Curve Equation'!$B$11-E120*'S Curve Equation'!$B$12)*'S Curve Equation'!$B$10))+'S Curve Equation'!$B$13)*'S Curve Equation'!$B$14</f>
        <v>2.1564852465606809E-2</v>
      </c>
      <c r="F165">
        <f>(1/(1+EXP(('S Curve Equation'!$B$11-F120*'S Curve Equation'!$B$12)*'S Curve Equation'!$B$10))+'S Curve Equation'!$B$13)*'S Curve Equation'!$B$14</f>
        <v>2.2102538838908715E-2</v>
      </c>
      <c r="G165">
        <f>(1/(1+EXP(('S Curve Equation'!$B$11-G120*'S Curve Equation'!$B$12)*'S Curve Equation'!$B$10))+'S Curve Equation'!$B$13)*'S Curve Equation'!$B$14</f>
        <v>2.2650369324447295E-2</v>
      </c>
      <c r="H165">
        <f>(1/(1+EXP(('S Curve Equation'!$B$11-H120*'S Curve Equation'!$B$12)*'S Curve Equation'!$B$10))+'S Curve Equation'!$B$13)*'S Curve Equation'!$B$14</f>
        <v>2.3222181640460863E-2</v>
      </c>
      <c r="I165">
        <f>(1/(1+EXP(('S Curve Equation'!$B$11-I120*'S Curve Equation'!$B$12)*'S Curve Equation'!$B$10))+'S Curve Equation'!$B$13)*'S Curve Equation'!$B$14</f>
        <v>2.3794497694339386E-2</v>
      </c>
      <c r="J165">
        <f>(1/(1+EXP(('S Curve Equation'!$B$11-J120*'S Curve Equation'!$B$12)*'S Curve Equation'!$B$10))+'S Curve Equation'!$B$13)*'S Curve Equation'!$B$14</f>
        <v>2.4377165048477454E-2</v>
      </c>
      <c r="K165">
        <f>(1/(1+EXP(('S Curve Equation'!$B$11-K120*'S Curve Equation'!$B$12)*'S Curve Equation'!$B$10))+'S Curve Equation'!$B$13)*'S Curve Equation'!$B$14</f>
        <v>2.4963754468319738E-2</v>
      </c>
      <c r="L165">
        <f>(1/(1+EXP(('S Curve Equation'!$B$11-L120*'S Curve Equation'!$B$12)*'S Curve Equation'!$B$10))+'S Curve Equation'!$B$13)*'S Curve Equation'!$B$14</f>
        <v>2.5477784848471508E-2</v>
      </c>
      <c r="M165">
        <f>(1/(1+EXP(('S Curve Equation'!$B$11-M120*'S Curve Equation'!$B$12)*'S Curve Equation'!$B$10))+'S Curve Equation'!$B$13)*'S Curve Equation'!$B$14</f>
        <v>2.6045565118700674E-2</v>
      </c>
      <c r="N165">
        <f>(1/(1+EXP(('S Curve Equation'!$B$11-N120*'S Curve Equation'!$B$12)*'S Curve Equation'!$B$10))+'S Curve Equation'!$B$13)*'S Curve Equation'!$B$14</f>
        <v>2.6616471057036819E-2</v>
      </c>
      <c r="O165">
        <f>(1/(1+EXP(('S Curve Equation'!$B$11-O120*'S Curve Equation'!$B$12)*'S Curve Equation'!$B$10))+'S Curve Equation'!$B$13)*'S Curve Equation'!$B$14</f>
        <v>2.7190456899432818E-2</v>
      </c>
      <c r="P165">
        <f>(1/(1+EXP(('S Curve Equation'!$B$11-P120*'S Curve Equation'!$B$12)*'S Curve Equation'!$B$10))+'S Curve Equation'!$B$13)*'S Curve Equation'!$B$14</f>
        <v>2.7767476923622126E-2</v>
      </c>
      <c r="Q165">
        <f>(1/(1+EXP(('S Curve Equation'!$B$11-Q120*'S Curve Equation'!$B$12)*'S Curve Equation'!$B$10))+'S Curve Equation'!$B$13)*'S Curve Equation'!$B$14</f>
        <v>2.8347485461870263E-2</v>
      </c>
      <c r="R165">
        <f>(1/(1+EXP(('S Curve Equation'!$B$11-R120*'S Curve Equation'!$B$12)*'S Curve Equation'!$B$10))+'S Curve Equation'!$B$13)*'S Curve Equation'!$B$14</f>
        <v>2.8930436913347558E-2</v>
      </c>
      <c r="S165">
        <f>(1/(1+EXP(('S Curve Equation'!$B$11-S120*'S Curve Equation'!$B$12)*'S Curve Equation'!$B$10))+'S Curve Equation'!$B$13)*'S Curve Equation'!$B$14</f>
        <v>2.9516285756131501E-2</v>
      </c>
      <c r="T165">
        <f>(1/(1+EXP(('S Curve Equation'!$B$11-T120*'S Curve Equation'!$B$12)*'S Curve Equation'!$B$10))+'S Curve Equation'!$B$13)*'S Curve Equation'!$B$14</f>
        <v>3.0104986558841688E-2</v>
      </c>
      <c r="U165">
        <f>(1/(1+EXP(('S Curve Equation'!$B$11-U120*'S Curve Equation'!$B$12)*'S Curve Equation'!$B$10))+'S Curve Equation'!$B$13)*'S Curve Equation'!$B$14</f>
        <v>3.0696493991913751E-2</v>
      </c>
      <c r="V165">
        <f>(1/(1+EXP(('S Curve Equation'!$B$11-V120*'S Curve Equation'!$B$12)*'S Curve Equation'!$B$10))+'S Curve Equation'!$B$13)*'S Curve Equation'!$B$14</f>
        <v>3.1290762838519247E-2</v>
      </c>
      <c r="W165">
        <f>(1/(1+EXP(('S Curve Equation'!$B$11-W120*'S Curve Equation'!$B$12)*'S Curve Equation'!$B$10))+'S Curve Equation'!$B$13)*'S Curve Equation'!$B$14</f>
        <v>3.1887748005134456E-2</v>
      </c>
      <c r="X165">
        <f>(1/(1+EXP(('S Curve Equation'!$B$11-X120*'S Curve Equation'!$B$12)*'S Curve Equation'!$B$10))+'S Curve Equation'!$B$13)*'S Curve Equation'!$B$14</f>
        <v>3.24874045317659E-2</v>
      </c>
      <c r="Y165">
        <f>(1/(1+EXP(('S Curve Equation'!$B$11-Y120*'S Curve Equation'!$B$12)*'S Curve Equation'!$B$10))+'S Curve Equation'!$B$13)*'S Curve Equation'!$B$14</f>
        <v>3.3089687601838023E-2</v>
      </c>
      <c r="Z165">
        <f>(1/(1+EXP(('S Curve Equation'!$B$11-Z120*'S Curve Equation'!$B$12)*'S Curve Equation'!$B$10))+'S Curve Equation'!$B$13)*'S Curve Equation'!$B$14</f>
        <v>3.3694552551747754E-2</v>
      </c>
      <c r="AA165">
        <f>(1/(1+EXP(('S Curve Equation'!$B$11-AA120*'S Curve Equation'!$B$12)*'S Curve Equation'!$B$10))+'S Curve Equation'!$B$13)*'S Curve Equation'!$B$14</f>
        <v>3.4301954880092529E-2</v>
      </c>
      <c r="AB165">
        <f>(1/(1+EXP(('S Curve Equation'!$B$11-AB120*'S Curve Equation'!$B$12)*'S Curve Equation'!$B$10))+'S Curve Equation'!$B$13)*'S Curve Equation'!$B$14</f>
        <v>3.4911850256578107E-2</v>
      </c>
      <c r="AC165">
        <f>(1/(1+EXP(('S Curve Equation'!$B$11-AC120*'S Curve Equation'!$B$12)*'S Curve Equation'!$B$10))+'S Curve Equation'!$B$13)*'S Curve Equation'!$B$14</f>
        <v>3.5524194530610641E-2</v>
      </c>
      <c r="AD165">
        <f>(1/(1+EXP(('S Curve Equation'!$B$11-AD120*'S Curve Equation'!$B$12)*'S Curve Equation'!$B$10))+'S Curve Equation'!$B$13)*'S Curve Equation'!$B$14</f>
        <v>3.6138943739579418E-2</v>
      </c>
      <c r="AE165">
        <f>(1/(1+EXP(('S Curve Equation'!$B$11-AE120*'S Curve Equation'!$B$12)*'S Curve Equation'!$B$10))+'S Curve Equation'!$B$13)*'S Curve Equation'!$B$14</f>
        <v>3.6756054116836995E-2</v>
      </c>
      <c r="AF165">
        <f>(1/(1+EXP(('S Curve Equation'!$B$11-AF120*'S Curve Equation'!$B$12)*'S Curve Equation'!$B$10))+'S Curve Equation'!$B$13)*'S Curve Equation'!$B$14</f>
        <v>3.7375482099381047E-2</v>
      </c>
    </row>
    <row r="166" spans="1:32" x14ac:dyDescent="0.25">
      <c r="A166" t="s">
        <v>74</v>
      </c>
      <c r="B166">
        <f>(1/(1+EXP(('S Curve Equation'!$B$11-B121*'S Curve Equation'!$B$12)*'S Curve Equation'!$B$10))+'S Curve Equation'!$B$13)*'S Curve Equation'!$B$14</f>
        <v>5.7000000000000002E-2</v>
      </c>
      <c r="C166">
        <f>(1/(1+EXP(('S Curve Equation'!$B$11-C121*'S Curve Equation'!$B$12)*'S Curve Equation'!$B$10))+'S Curve Equation'!$B$13)*'S Curve Equation'!$B$14</f>
        <v>5.7951191536607195E-2</v>
      </c>
      <c r="D166">
        <f>(1/(1+EXP(('S Curve Equation'!$B$11-D121*'S Curve Equation'!$B$12)*'S Curve Equation'!$B$10))+'S Curve Equation'!$B$13)*'S Curve Equation'!$B$14</f>
        <v>5.8939651139312967E-2</v>
      </c>
      <c r="E166">
        <f>(1/(1+EXP(('S Curve Equation'!$B$11-E121*'S Curve Equation'!$B$12)*'S Curve Equation'!$B$10))+'S Curve Equation'!$B$13)*'S Curve Equation'!$B$14</f>
        <v>5.9939924113298348E-2</v>
      </c>
      <c r="F166">
        <f>(1/(1+EXP(('S Curve Equation'!$B$11-F121*'S Curve Equation'!$B$12)*'S Curve Equation'!$B$10))+'S Curve Equation'!$B$13)*'S Curve Equation'!$B$14</f>
        <v>6.0944582934685507E-2</v>
      </c>
      <c r="G166">
        <f>(1/(1+EXP(('S Curve Equation'!$B$11-G121*'S Curve Equation'!$B$12)*'S Curve Equation'!$B$10))+'S Curve Equation'!$B$13)*'S Curve Equation'!$B$14</f>
        <v>6.1965367377097118E-2</v>
      </c>
      <c r="H166">
        <f>(1/(1+EXP(('S Curve Equation'!$B$11-H121*'S Curve Equation'!$B$12)*'S Curve Equation'!$B$10))+'S Curve Equation'!$B$13)*'S Curve Equation'!$B$14</f>
        <v>6.3027835704715138E-2</v>
      </c>
      <c r="I166">
        <f>(1/(1+EXP(('S Curve Equation'!$B$11-I121*'S Curve Equation'!$B$12)*'S Curve Equation'!$B$10))+'S Curve Equation'!$B$13)*'S Curve Equation'!$B$14</f>
        <v>6.4088213319647008E-2</v>
      </c>
      <c r="J166">
        <f>(1/(1+EXP(('S Curve Equation'!$B$11-J121*'S Curve Equation'!$B$12)*'S Curve Equation'!$B$10))+'S Curve Equation'!$B$13)*'S Curve Equation'!$B$14</f>
        <v>6.5164703309072994E-2</v>
      </c>
      <c r="K166">
        <f>(1/(1+EXP(('S Curve Equation'!$B$11-K121*'S Curve Equation'!$B$12)*'S Curve Equation'!$B$10))+'S Curve Equation'!$B$13)*'S Curve Equation'!$B$14</f>
        <v>6.6245358396277487E-2</v>
      </c>
      <c r="L166">
        <f>(1/(1+EXP(('S Curve Equation'!$B$11-L121*'S Curve Equation'!$B$12)*'S Curve Equation'!$B$10))+'S Curve Equation'!$B$13)*'S Curve Equation'!$B$14</f>
        <v>6.7189832982048336E-2</v>
      </c>
      <c r="M166">
        <f>(1/(1+EXP(('S Curve Equation'!$B$11-M121*'S Curve Equation'!$B$12)*'S Curve Equation'!$B$10))+'S Curve Equation'!$B$13)*'S Curve Equation'!$B$14</f>
        <v>6.8230380606864233E-2</v>
      </c>
      <c r="N166">
        <f>(1/(1+EXP(('S Curve Equation'!$B$11-N121*'S Curve Equation'!$B$12)*'S Curve Equation'!$B$10))+'S Curve Equation'!$B$13)*'S Curve Equation'!$B$14</f>
        <v>6.9273849470787116E-2</v>
      </c>
      <c r="O166">
        <f>(1/(1+EXP(('S Curve Equation'!$B$11-O121*'S Curve Equation'!$B$12)*'S Curve Equation'!$B$10))+'S Curve Equation'!$B$13)*'S Curve Equation'!$B$14</f>
        <v>7.0320146948801468E-2</v>
      </c>
      <c r="P166">
        <f>(1/(1+EXP(('S Curve Equation'!$B$11-P121*'S Curve Equation'!$B$12)*'S Curve Equation'!$B$10))+'S Curve Equation'!$B$13)*'S Curve Equation'!$B$14</f>
        <v>7.1369181255344361E-2</v>
      </c>
      <c r="Q166">
        <f>(1/(1+EXP(('S Curve Equation'!$B$11-Q121*'S Curve Equation'!$B$12)*'S Curve Equation'!$B$10))+'S Curve Equation'!$B$13)*'S Curve Equation'!$B$14</f>
        <v>7.242086145628035E-2</v>
      </c>
      <c r="R166">
        <f>(1/(1+EXP(('S Curve Equation'!$B$11-R121*'S Curve Equation'!$B$12)*'S Curve Equation'!$B$10))+'S Curve Equation'!$B$13)*'S Curve Equation'!$B$14</f>
        <v>7.3475097480073789E-2</v>
      </c>
      <c r="S166">
        <f>(1/(1+EXP(('S Curve Equation'!$B$11-S121*'S Curve Equation'!$B$12)*'S Curve Equation'!$B$10))+'S Curve Equation'!$B$13)*'S Curve Equation'!$B$14</f>
        <v>7.4531800128185915E-2</v>
      </c>
      <c r="T166">
        <f>(1/(1+EXP(('S Curve Equation'!$B$11-T121*'S Curve Equation'!$B$12)*'S Curve Equation'!$B$10))+'S Curve Equation'!$B$13)*'S Curve Equation'!$B$14</f>
        <v>7.5590881084714581E-2</v>
      </c>
      <c r="U166">
        <f>(1/(1+EXP(('S Curve Equation'!$B$11-U121*'S Curve Equation'!$B$12)*'S Curve Equation'!$B$10))+'S Curve Equation'!$B$13)*'S Curve Equation'!$B$14</f>
        <v>7.6652252925298425E-2</v>
      </c>
      <c r="V166">
        <f>(1/(1+EXP(('S Curve Equation'!$B$11-V121*'S Curve Equation'!$B$12)*'S Curve Equation'!$B$10))+'S Curve Equation'!$B$13)*'S Curve Equation'!$B$14</f>
        <v>7.7715829125309638E-2</v>
      </c>
      <c r="W166">
        <f>(1/(1+EXP(('S Curve Equation'!$B$11-W121*'S Curve Equation'!$B$12)*'S Curve Equation'!$B$10))+'S Curve Equation'!$B$13)*'S Curve Equation'!$B$14</f>
        <v>7.8781524067351227E-2</v>
      </c>
      <c r="X166">
        <f>(1/(1+EXP(('S Curve Equation'!$B$11-X121*'S Curve Equation'!$B$12)*'S Curve Equation'!$B$10))+'S Curve Equation'!$B$13)*'S Curve Equation'!$B$14</f>
        <v>7.9849253048082422E-2</v>
      </c>
      <c r="Y166">
        <f>(1/(1+EXP(('S Curve Equation'!$B$11-Y121*'S Curve Equation'!$B$12)*'S Curve Equation'!$B$10))+'S Curve Equation'!$B$13)*'S Curve Equation'!$B$14</f>
        <v>8.0918932284393397E-2</v>
      </c>
      <c r="Z166">
        <f>(1/(1+EXP(('S Curve Equation'!$B$11-Z121*'S Curve Equation'!$B$12)*'S Curve Equation'!$B$10))+'S Curve Equation'!$B$13)*'S Curve Equation'!$B$14</f>
        <v>8.1990478918945439E-2</v>
      </c>
      <c r="AA166">
        <f>(1/(1+EXP(('S Curve Equation'!$B$11-AA121*'S Curve Equation'!$B$12)*'S Curve Equation'!$B$10))+'S Curve Equation'!$B$13)*'S Curve Equation'!$B$14</f>
        <v>8.3063811025098785E-2</v>
      </c>
      <c r="AB166">
        <f>(1/(1+EXP(('S Curve Equation'!$B$11-AB121*'S Curve Equation'!$B$12)*'S Curve Equation'!$B$10))+'S Curve Equation'!$B$13)*'S Curve Equation'!$B$14</f>
        <v>8.4138847611248554E-2</v>
      </c>
      <c r="AC166">
        <f>(1/(1+EXP(('S Curve Equation'!$B$11-AC121*'S Curve Equation'!$B$12)*'S Curve Equation'!$B$10))+'S Curve Equation'!$B$13)*'S Curve Equation'!$B$14</f>
        <v>8.521550862458388E-2</v>
      </c>
      <c r="AD166">
        <f>(1/(1+EXP(('S Curve Equation'!$B$11-AD121*'S Curve Equation'!$B$12)*'S Curve Equation'!$B$10))+'S Curve Equation'!$B$13)*'S Curve Equation'!$B$14</f>
        <v>8.6293714954291917E-2</v>
      </c>
      <c r="AE166">
        <f>(1/(1+EXP(('S Curve Equation'!$B$11-AE121*'S Curve Equation'!$B$12)*'S Curve Equation'!$B$10))+'S Curve Equation'!$B$13)*'S Curve Equation'!$B$14</f>
        <v>8.7373388434225152E-2</v>
      </c>
      <c r="AF166">
        <f>(1/(1+EXP(('S Curve Equation'!$B$11-AF121*'S Curve Equation'!$B$12)*'S Curve Equation'!$B$10))+'S Curve Equation'!$B$13)*'S Curve Equation'!$B$14</f>
        <v>8.845445184504816E-2</v>
      </c>
    </row>
    <row r="167" spans="1:32" x14ac:dyDescent="0.25">
      <c r="A167" t="s">
        <v>76</v>
      </c>
      <c r="B167">
        <f>(1/(1+EXP(('S Curve Equation'!$B$11-B122*'S Curve Equation'!$B$12)*'S Curve Equation'!$B$10))+'S Curve Equation'!$B$13)*'S Curve Equation'!$B$14</f>
        <v>5.6000000000000008E-2</v>
      </c>
      <c r="C167">
        <f>(1/(1+EXP(('S Curve Equation'!$B$11-C122*'S Curve Equation'!$B$12)*'S Curve Equation'!$B$10))+'S Curve Equation'!$B$13)*'S Curve Equation'!$B$14</f>
        <v>5.6940339014879271E-2</v>
      </c>
      <c r="D167">
        <f>(1/(1+EXP(('S Curve Equation'!$B$11-D122*'S Curve Equation'!$B$12)*'S Curve Equation'!$B$10))+'S Curve Equation'!$B$13)*'S Curve Equation'!$B$14</f>
        <v>5.7917578141426569E-2</v>
      </c>
      <c r="E167">
        <f>(1/(1+EXP(('S Curve Equation'!$B$11-E122*'S Curve Equation'!$B$12)*'S Curve Equation'!$B$10))+'S Curve Equation'!$B$13)*'S Curve Equation'!$B$14</f>
        <v>5.8906555440485599E-2</v>
      </c>
      <c r="F167">
        <f>(1/(1+EXP(('S Curve Equation'!$B$11-F122*'S Curve Equation'!$B$12)*'S Curve Equation'!$B$10))+'S Curve Equation'!$B$13)*'S Curve Equation'!$B$14</f>
        <v>5.9899928196157491E-2</v>
      </c>
      <c r="G167">
        <f>(1/(1+EXP(('S Curve Equation'!$B$11-G122*'S Curve Equation'!$B$12)*'S Curve Equation'!$B$10))+'S Curve Equation'!$B$13)*'S Curve Equation'!$B$14</f>
        <v>6.0909305613482373E-2</v>
      </c>
      <c r="H167">
        <f>(1/(1+EXP(('S Curve Equation'!$B$11-H122*'S Curve Equation'!$B$12)*'S Curve Equation'!$B$10))+'S Curve Equation'!$B$13)*'S Curve Equation'!$B$14</f>
        <v>6.1959965004039164E-2</v>
      </c>
      <c r="I167">
        <f>(1/(1+EXP(('S Curve Equation'!$B$11-I122*'S Curve Equation'!$B$12)*'S Curve Equation'!$B$10))+'S Curve Equation'!$B$13)*'S Curve Equation'!$B$14</f>
        <v>6.3008621354633462E-2</v>
      </c>
      <c r="J167">
        <f>(1/(1+EXP(('S Curve Equation'!$B$11-J122*'S Curve Equation'!$B$12)*'S Curve Equation'!$B$10))+'S Curve Equation'!$B$13)*'S Curve Equation'!$B$14</f>
        <v>6.4073277268446444E-2</v>
      </c>
      <c r="K167">
        <f>(1/(1+EXP(('S Curve Equation'!$B$11-K122*'S Curve Equation'!$B$12)*'S Curve Equation'!$B$10))+'S Curve Equation'!$B$13)*'S Curve Equation'!$B$14</f>
        <v>6.5142118109728669E-2</v>
      </c>
      <c r="L167">
        <f>(1/(1+EXP(('S Curve Equation'!$B$11-L122*'S Curve Equation'!$B$12)*'S Curve Equation'!$B$10))+'S Curve Equation'!$B$13)*'S Curve Equation'!$B$14</f>
        <v>6.6076320655743009E-2</v>
      </c>
      <c r="M167">
        <f>(1/(1+EXP(('S Curve Equation'!$B$11-M122*'S Curve Equation'!$B$12)*'S Curve Equation'!$B$10))+'S Curve Equation'!$B$13)*'S Curve Equation'!$B$14</f>
        <v>6.7105608598249739E-2</v>
      </c>
      <c r="N167">
        <f>(1/(1+EXP(('S Curve Equation'!$B$11-N122*'S Curve Equation'!$B$12)*'S Curve Equation'!$B$10))+'S Curve Equation'!$B$13)*'S Curve Equation'!$B$14</f>
        <v>6.8137845985447129E-2</v>
      </c>
      <c r="O167">
        <f>(1/(1+EXP(('S Curve Equation'!$B$11-O122*'S Curve Equation'!$B$12)*'S Curve Equation'!$B$10))+'S Curve Equation'!$B$13)*'S Curve Equation'!$B$14</f>
        <v>6.9172941229190016E-2</v>
      </c>
      <c r="P167">
        <f>(1/(1+EXP(('S Curve Equation'!$B$11-P122*'S Curve Equation'!$B$12)*'S Curve Equation'!$B$10))+'S Curve Equation'!$B$13)*'S Curve Equation'!$B$14</f>
        <v>7.021080355543402E-2</v>
      </c>
      <c r="Q167">
        <f>(1/(1+EXP(('S Curve Equation'!$B$11-Q122*'S Curve Equation'!$B$12)*'S Curve Equation'!$B$10))+'S Curve Equation'!$B$13)*'S Curve Equation'!$B$14</f>
        <v>7.1251343016409327E-2</v>
      </c>
      <c r="R167">
        <f>(1/(1+EXP(('S Curve Equation'!$B$11-R122*'S Curve Equation'!$B$12)*'S Curve Equation'!$B$10))+'S Curve Equation'!$B$13)*'S Curve Equation'!$B$14</f>
        <v>7.2294470502000927E-2</v>
      </c>
      <c r="S167">
        <f>(1/(1+EXP(('S Curve Equation'!$B$11-S122*'S Curve Equation'!$B$12)*'S Curve Equation'!$B$10))+'S Curve Equation'!$B$13)*'S Curve Equation'!$B$14</f>
        <v>7.3340097750362321E-2</v>
      </c>
      <c r="T167">
        <f>(1/(1+EXP(('S Curve Equation'!$B$11-T122*'S Curve Equation'!$B$12)*'S Curve Equation'!$B$10))+'S Curve Equation'!$B$13)*'S Curve Equation'!$B$14</f>
        <v>7.4388137357779202E-2</v>
      </c>
      <c r="U167">
        <f>(1/(1+EXP(('S Curve Equation'!$B$11-U122*'S Curve Equation'!$B$12)*'S Curve Equation'!$B$10))+'S Curve Equation'!$B$13)*'S Curve Equation'!$B$14</f>
        <v>7.5438502787806241E-2</v>
      </c>
      <c r="V167">
        <f>(1/(1+EXP(('S Curve Equation'!$B$11-V122*'S Curve Equation'!$B$12)*'S Curve Equation'!$B$10))+'S Curve Equation'!$B$13)*'S Curve Equation'!$B$14</f>
        <v>7.6491108379698039E-2</v>
      </c>
      <c r="W167">
        <f>(1/(1+EXP(('S Curve Equation'!$B$11-W122*'S Curve Equation'!$B$12)*'S Curve Equation'!$B$10))+'S Curve Equation'!$B$13)*'S Curve Equation'!$B$14</f>
        <v>7.7545869356152597E-2</v>
      </c>
      <c r="X167">
        <f>(1/(1+EXP(('S Curve Equation'!$B$11-X122*'S Curve Equation'!$B$12)*'S Curve Equation'!$B$10))+'S Curve Equation'!$B$13)*'S Curve Equation'!$B$14</f>
        <v>7.8602701830388283E-2</v>
      </c>
      <c r="Y167">
        <f>(1/(1+EXP(('S Curve Equation'!$B$11-Y122*'S Curve Equation'!$B$12)*'S Curve Equation'!$B$10))+'S Curve Equation'!$B$13)*'S Curve Equation'!$B$14</f>
        <v>7.9661522812575561E-2</v>
      </c>
      <c r="Z167">
        <f>(1/(1+EXP(('S Curve Equation'!$B$11-Z122*'S Curve Equation'!$B$12)*'S Curve Equation'!$B$10))+'S Curve Equation'!$B$13)*'S Curve Equation'!$B$14</f>
        <v>8.0722250215640473E-2</v>
      </c>
      <c r="AA167">
        <f>(1/(1+EXP(('S Curve Equation'!$B$11-AA122*'S Curve Equation'!$B$12)*'S Curve Equation'!$B$10))+'S Curve Equation'!$B$13)*'S Curve Equation'!$B$14</f>
        <v>8.1784802860459832E-2</v>
      </c>
      <c r="AB167">
        <f>(1/(1+EXP(('S Curve Equation'!$B$11-AB122*'S Curve Equation'!$B$12)*'S Curve Equation'!$B$10))+'S Curve Equation'!$B$13)*'S Curve Equation'!$B$14</f>
        <v>8.2849100480468965E-2</v>
      </c>
      <c r="AC167">
        <f>(1/(1+EXP(('S Curve Equation'!$B$11-AC122*'S Curve Equation'!$B$12)*'S Curve Equation'!$B$10))+'S Curve Equation'!$B$13)*'S Curve Equation'!$B$14</f>
        <v>8.3915063725697667E-2</v>
      </c>
      <c r="AD167">
        <f>(1/(1+EXP(('S Curve Equation'!$B$11-AD122*'S Curve Equation'!$B$12)*'S Curve Equation'!$B$10))+'S Curve Equation'!$B$13)*'S Curve Equation'!$B$14</f>
        <v>8.498261416625405E-2</v>
      </c>
      <c r="AE167">
        <f>(1/(1+EXP(('S Curve Equation'!$B$11-AE122*'S Curve Equation'!$B$12)*'S Curve Equation'!$B$10))+'S Curve Equation'!$B$13)*'S Curve Equation'!$B$14</f>
        <v>8.6051674295275132E-2</v>
      </c>
      <c r="AF167">
        <f>(1/(1+EXP(('S Curve Equation'!$B$11-AF122*'S Curve Equation'!$B$12)*'S Curve Equation'!$B$10))+'S Curve Equation'!$B$13)*'S Curve Equation'!$B$14</f>
        <v>8.7122167531359845E-2</v>
      </c>
    </row>
    <row r="168" spans="1:32" x14ac:dyDescent="0.25">
      <c r="A168" t="s">
        <v>78</v>
      </c>
      <c r="B168">
        <f>(1/(1+EXP(('S Curve Equation'!$B$11-B123*'S Curve Equation'!$B$12)*'S Curve Equation'!$B$10))+'S Curve Equation'!$B$13)*'S Curve Equation'!$B$14</f>
        <v>6.9000000000000006E-2</v>
      </c>
      <c r="C168">
        <f>(1/(1+EXP(('S Curve Equation'!$B$11-C123*'S Curve Equation'!$B$12)*'S Curve Equation'!$B$10))+'S Curve Equation'!$B$13)*'S Curve Equation'!$B$14</f>
        <v>7.0077030594410936E-2</v>
      </c>
      <c r="D168">
        <f>(1/(1+EXP(('S Curve Equation'!$B$11-D123*'S Curve Equation'!$B$12)*'S Curve Equation'!$B$10))+'S Curve Equation'!$B$13)*'S Curve Equation'!$B$14</f>
        <v>7.119551458777372E-2</v>
      </c>
      <c r="E168">
        <f>(1/(1+EXP(('S Curve Equation'!$B$11-E123*'S Curve Equation'!$B$12)*'S Curve Equation'!$B$10))+'S Curve Equation'!$B$13)*'S Curve Equation'!$B$14</f>
        <v>7.2326599931186467E-2</v>
      </c>
      <c r="F168">
        <f>(1/(1+EXP(('S Curve Equation'!$B$11-F123*'S Curve Equation'!$B$12)*'S Curve Equation'!$B$10))+'S Curve Equation'!$B$13)*'S Curve Equation'!$B$14</f>
        <v>7.346187621156651E-2</v>
      </c>
      <c r="G168">
        <f>(1/(1+EXP(('S Curve Equation'!$B$11-G123*'S Curve Equation'!$B$12)*'S Curve Equation'!$B$10))+'S Curve Equation'!$B$13)*'S Curve Equation'!$B$14</f>
        <v>7.4614593042110836E-2</v>
      </c>
      <c r="H168">
        <f>(1/(1+EXP(('S Curve Equation'!$B$11-H123*'S Curve Equation'!$B$12)*'S Curve Equation'!$B$10))+'S Curve Equation'!$B$13)*'S Curve Equation'!$B$14</f>
        <v>7.5813552185033994E-2</v>
      </c>
      <c r="I168">
        <f>(1/(1+EXP(('S Curve Equation'!$B$11-I123*'S Curve Equation'!$B$12)*'S Curve Equation'!$B$10))+'S Curve Equation'!$B$13)*'S Curve Equation'!$B$14</f>
        <v>7.7009316628231239E-2</v>
      </c>
      <c r="J168">
        <f>(1/(1+EXP(('S Curve Equation'!$B$11-J123*'S Curve Equation'!$B$12)*'S Curve Equation'!$B$10))+'S Curve Equation'!$B$13)*'S Curve Equation'!$B$14</f>
        <v>7.8222404791025144E-2</v>
      </c>
      <c r="K168">
        <f>(1/(1+EXP(('S Curve Equation'!$B$11-K123*'S Curve Equation'!$B$12)*'S Curve Equation'!$B$10))+'S Curve Equation'!$B$13)*'S Curve Equation'!$B$14</f>
        <v>7.9439337184584333E-2</v>
      </c>
      <c r="L168">
        <f>(1/(1+EXP(('S Curve Equation'!$B$11-L123*'S Curve Equation'!$B$12)*'S Curve Equation'!$B$10))+'S Curve Equation'!$B$13)*'S Curve Equation'!$B$14</f>
        <v>8.0502224968105343E-2</v>
      </c>
      <c r="M168">
        <f>(1/(1+EXP(('S Curve Equation'!$B$11-M123*'S Curve Equation'!$B$12)*'S Curve Equation'!$B$10))+'S Curve Equation'!$B$13)*'S Curve Equation'!$B$14</f>
        <v>8.1672491075839876E-2</v>
      </c>
      <c r="N168">
        <f>(1/(1+EXP(('S Curve Equation'!$B$11-N123*'S Curve Equation'!$B$12)*'S Curve Equation'!$B$10))+'S Curve Equation'!$B$13)*'S Curve Equation'!$B$14</f>
        <v>8.284527004147689E-2</v>
      </c>
      <c r="O168">
        <f>(1/(1+EXP(('S Curve Equation'!$B$11-O123*'S Curve Equation'!$B$12)*'S Curve Equation'!$B$10))+'S Curve Equation'!$B$13)*'S Curve Equation'!$B$14</f>
        <v>8.4020457830654732E-2</v>
      </c>
      <c r="P168">
        <f>(1/(1+EXP(('S Curve Equation'!$B$11-P123*'S Curve Equation'!$B$12)*'S Curve Equation'!$B$10))+'S Curve Equation'!$B$13)*'S Curve Equation'!$B$14</f>
        <v>8.5197951561127264E-2</v>
      </c>
      <c r="Q168">
        <f>(1/(1+EXP(('S Curve Equation'!$B$11-Q123*'S Curve Equation'!$B$12)*'S Curve Equation'!$B$10))+'S Curve Equation'!$B$13)*'S Curve Equation'!$B$14</f>
        <v>8.6377649511655358E-2</v>
      </c>
      <c r="R168">
        <f>(1/(1+EXP(('S Curve Equation'!$B$11-R123*'S Curve Equation'!$B$12)*'S Curve Equation'!$B$10))+'S Curve Equation'!$B$13)*'S Curve Equation'!$B$14</f>
        <v>8.7559451130002547E-2</v>
      </c>
      <c r="S168">
        <f>(1/(1+EXP(('S Curve Equation'!$B$11-S123*'S Curve Equation'!$B$12)*'S Curve Equation'!$B$10))+'S Curve Equation'!$B$13)*'S Curve Equation'!$B$14</f>
        <v>8.87432570400674E-2</v>
      </c>
      <c r="T168">
        <f>(1/(1+EXP(('S Curve Equation'!$B$11-T123*'S Curve Equation'!$B$12)*'S Curve Equation'!$B$10))+'S Curve Equation'!$B$13)*'S Curve Equation'!$B$14</f>
        <v>8.9928969048176863E-2</v>
      </c>
      <c r="U168">
        <f>(1/(1+EXP(('S Curve Equation'!$B$11-U123*'S Curve Equation'!$B$12)*'S Curve Equation'!$B$10))+'S Curve Equation'!$B$13)*'S Curve Equation'!$B$14</f>
        <v>9.1116490148569526E-2</v>
      </c>
      <c r="V168">
        <f>(1/(1+EXP(('S Curve Equation'!$B$11-V123*'S Curve Equation'!$B$12)*'S Curve Equation'!$B$10))+'S Curve Equation'!$B$13)*'S Curve Equation'!$B$14</f>
        <v>9.2305724528096156E-2</v>
      </c>
      <c r="W168">
        <f>(1/(1+EXP(('S Curve Equation'!$B$11-W123*'S Curve Equation'!$B$12)*'S Curve Equation'!$B$10))+'S Curve Equation'!$B$13)*'S Curve Equation'!$B$14</f>
        <v>9.3496577570161443E-2</v>
      </c>
      <c r="X168">
        <f>(1/(1+EXP(('S Curve Equation'!$B$11-X123*'S Curve Equation'!$B$12)*'S Curve Equation'!$B$10))+'S Curve Equation'!$B$13)*'S Curve Equation'!$B$14</f>
        <v>9.4688955857934562E-2</v>
      </c>
      <c r="Y168">
        <f>(1/(1+EXP(('S Curve Equation'!$B$11-Y123*'S Curve Equation'!$B$12)*'S Curve Equation'!$B$10))+'S Curve Equation'!$B$13)*'S Curve Equation'!$B$14</f>
        <v>9.5882767176854664E-2</v>
      </c>
      <c r="Z168">
        <f>(1/(1+EXP(('S Curve Equation'!$B$11-Z123*'S Curve Equation'!$B$12)*'S Curve Equation'!$B$10))+'S Curve Equation'!$B$13)*'S Curve Equation'!$B$14</f>
        <v>9.7077920516453586E-2</v>
      </c>
      <c r="AA168">
        <f>(1/(1+EXP(('S Curve Equation'!$B$11-AA123*'S Curve Equation'!$B$12)*'S Curve Equation'!$B$10))+'S Curve Equation'!$B$13)*'S Curve Equation'!$B$14</f>
        <v>9.8274326071521784E-2</v>
      </c>
      <c r="AB168">
        <f>(1/(1+EXP(('S Curve Equation'!$B$11-AB123*'S Curve Equation'!$B$12)*'S Curve Equation'!$B$10))+'S Curve Equation'!$B$13)*'S Curve Equation'!$B$14</f>
        <v>9.9471895242642633E-2</v>
      </c>
      <c r="AC168">
        <f>(1/(1+EXP(('S Curve Equation'!$B$11-AC123*'S Curve Equation'!$B$12)*'S Curve Equation'!$B$10))+'S Curve Equation'!$B$13)*'S Curve Equation'!$B$14</f>
        <v>0.10067054063611595</v>
      </c>
      <c r="AD168">
        <f>(1/(1+EXP(('S Curve Equation'!$B$11-AD123*'S Curve Equation'!$B$12)*'S Curve Equation'!$B$10))+'S Curve Equation'!$B$13)*'S Curve Equation'!$B$14</f>
        <v>0.10187017606329457</v>
      </c>
      <c r="AE168">
        <f>(1/(1+EXP(('S Curve Equation'!$B$11-AE123*'S Curve Equation'!$B$12)*'S Curve Equation'!$B$10))+'S Curve Equation'!$B$13)*'S Curve Equation'!$B$14</f>
        <v>0.10307071653935854</v>
      </c>
      <c r="AF168">
        <f>(1/(1+EXP(('S Curve Equation'!$B$11-AF123*'S Curve Equation'!$B$12)*'S Curve Equation'!$B$10))+'S Curve Equation'!$B$13)*'S Curve Equation'!$B$14</f>
        <v>0.10427207828154536</v>
      </c>
    </row>
    <row r="169" spans="1:32" x14ac:dyDescent="0.25">
      <c r="A169" t="s">
        <v>80</v>
      </c>
      <c r="B169">
        <f>(1/(1+EXP(('S Curve Equation'!$B$11-B124*'S Curve Equation'!$B$12)*'S Curve Equation'!$B$10))+'S Curve Equation'!$B$13)*'S Curve Equation'!$B$14</f>
        <v>5.1628649635036508E-2</v>
      </c>
      <c r="C169">
        <f>(1/(1+EXP(('S Curve Equation'!$B$11-C124*'S Curve Equation'!$B$12)*'S Curve Equation'!$B$10))+'S Curve Equation'!$B$13)*'S Curve Equation'!$B$14</f>
        <v>5.2520853169205711E-2</v>
      </c>
      <c r="D169">
        <f>(1/(1+EXP(('S Curve Equation'!$B$11-D124*'S Curve Equation'!$B$12)*'S Curve Equation'!$B$10))+'S Curve Equation'!$B$13)*'S Curve Equation'!$B$14</f>
        <v>5.3448311439073998E-2</v>
      </c>
      <c r="E169">
        <f>(1/(1+EXP(('S Curve Equation'!$B$11-E124*'S Curve Equation'!$B$12)*'S Curve Equation'!$B$10))+'S Curve Equation'!$B$13)*'S Curve Equation'!$B$14</f>
        <v>5.438716053595246E-2</v>
      </c>
      <c r="F169">
        <f>(1/(1+EXP(('S Curve Equation'!$B$11-F124*'S Curve Equation'!$B$12)*'S Curve Equation'!$B$10))+'S Curve Equation'!$B$13)*'S Curve Equation'!$B$14</f>
        <v>5.5330433970207052E-2</v>
      </c>
      <c r="G169">
        <f>(1/(1+EXP(('S Curve Equation'!$B$11-G124*'S Curve Equation'!$B$12)*'S Curve Equation'!$B$10))+'S Curve Equation'!$B$13)*'S Curve Equation'!$B$14</f>
        <v>5.6289161124013304E-2</v>
      </c>
      <c r="H169">
        <f>(1/(1+EXP(('S Curve Equation'!$B$11-H124*'S Curve Equation'!$B$12)*'S Curve Equation'!$B$10))+'S Curve Equation'!$B$13)*'S Curve Equation'!$B$14</f>
        <v>5.7287370805807709E-2</v>
      </c>
      <c r="I169">
        <f>(1/(1+EXP(('S Curve Equation'!$B$11-I124*'S Curve Equation'!$B$12)*'S Curve Equation'!$B$10))+'S Curve Equation'!$B$13)*'S Curve Equation'!$B$14</f>
        <v>5.8283951886566335E-2</v>
      </c>
      <c r="J169">
        <f>(1/(1+EXP(('S Curve Equation'!$B$11-J124*'S Curve Equation'!$B$12)*'S Curve Equation'!$B$10))+'S Curve Equation'!$B$13)*'S Curve Equation'!$B$14</f>
        <v>5.9296016182994897E-2</v>
      </c>
      <c r="K169">
        <f>(1/(1+EXP(('S Curve Equation'!$B$11-K124*'S Curve Equation'!$B$12)*'S Curve Equation'!$B$10))+'S Curve Equation'!$B$13)*'S Curve Equation'!$B$14</f>
        <v>6.0312338318708886E-2</v>
      </c>
      <c r="L169">
        <f>(1/(1+EXP(('S Curve Equation'!$B$11-L124*'S Curve Equation'!$B$12)*'S Curve Equation'!$B$10))+'S Curve Equation'!$B$13)*'S Curve Equation'!$B$14</f>
        <v>6.120086545978811E-2</v>
      </c>
      <c r="M169">
        <f>(1/(1+EXP(('S Curve Equation'!$B$11-M124*'S Curve Equation'!$B$12)*'S Curve Equation'!$B$10))+'S Curve Equation'!$B$13)*'S Curve Equation'!$B$14</f>
        <v>6.2180073115207998E-2</v>
      </c>
      <c r="N169">
        <f>(1/(1+EXP(('S Curve Equation'!$B$11-N124*'S Curve Equation'!$B$12)*'S Curve Equation'!$B$10))+'S Curve Equation'!$B$13)*'S Curve Equation'!$B$14</f>
        <v>6.3162341826832946E-2</v>
      </c>
      <c r="O169">
        <f>(1/(1+EXP(('S Curve Equation'!$B$11-O124*'S Curve Equation'!$B$12)*'S Curve Equation'!$B$10))+'S Curve Equation'!$B$13)*'S Curve Equation'!$B$14</f>
        <v>6.4147584693785453E-2</v>
      </c>
      <c r="P169">
        <f>(1/(1+EXP(('S Curve Equation'!$B$11-P124*'S Curve Equation'!$B$12)*'S Curve Equation'!$B$10))+'S Curve Equation'!$B$13)*'S Curve Equation'!$B$14</f>
        <v>6.5135715520098142E-2</v>
      </c>
      <c r="Q169">
        <f>(1/(1+EXP(('S Curve Equation'!$B$11-Q124*'S Curve Equation'!$B$12)*'S Curve Equation'!$B$10))+'S Curve Equation'!$B$13)*'S Curve Equation'!$B$14</f>
        <v>6.6126648827647613E-2</v>
      </c>
      <c r="R169">
        <f>(1/(1+EXP(('S Curve Equation'!$B$11-R124*'S Curve Equation'!$B$12)*'S Curve Equation'!$B$10))+'S Curve Equation'!$B$13)*'S Curve Equation'!$B$14</f>
        <v>6.7120299868337369E-2</v>
      </c>
      <c r="S169">
        <f>(1/(1+EXP(('S Curve Equation'!$B$11-S124*'S Curve Equation'!$B$12)*'S Curve Equation'!$B$10))+'S Curve Equation'!$B$13)*'S Curve Equation'!$B$14</f>
        <v>6.811658463555241E-2</v>
      </c>
      <c r="T169">
        <f>(1/(1+EXP(('S Curve Equation'!$B$11-T124*'S Curve Equation'!$B$12)*'S Curve Equation'!$B$10))+'S Curve Equation'!$B$13)*'S Curve Equation'!$B$14</f>
        <v>6.9115419874901371E-2</v>
      </c>
      <c r="U169">
        <f>(1/(1+EXP(('S Curve Equation'!$B$11-U124*'S Curve Equation'!$B$12)*'S Curve Equation'!$B$10))+'S Curve Equation'!$B$13)*'S Curve Equation'!$B$14</f>
        <v>7.0116723094266115E-2</v>
      </c>
      <c r="V169">
        <f>(1/(1+EXP(('S Curve Equation'!$B$11-V124*'S Curve Equation'!$B$12)*'S Curve Equation'!$B$10))+'S Curve Equation'!$B$13)*'S Curve Equation'!$B$14</f>
        <v>7.1120412573178679E-2</v>
      </c>
      <c r="W169">
        <f>(1/(1+EXP(('S Curve Equation'!$B$11-W124*'S Curve Equation'!$B$12)*'S Curve Equation'!$B$10))+'S Curve Equation'!$B$13)*'S Curve Equation'!$B$14</f>
        <v>7.2126407371541676E-2</v>
      </c>
      <c r="X169">
        <f>(1/(1+EXP(('S Curve Equation'!$B$11-X124*'S Curve Equation'!$B$12)*'S Curve Equation'!$B$10))+'S Curve Equation'!$B$13)*'S Curve Equation'!$B$14</f>
        <v>7.3134627337710562E-2</v>
      </c>
      <c r="Y169">
        <f>(1/(1+EXP(('S Curve Equation'!$B$11-Y124*'S Curve Equation'!$B$12)*'S Curve Equation'!$B$10))+'S Curve Equation'!$B$13)*'S Curve Equation'!$B$14</f>
        <v>7.414499311595843E-2</v>
      </c>
      <c r="Z169">
        <f>(1/(1+EXP(('S Curve Equation'!$B$11-Z124*'S Curve Equation'!$B$12)*'S Curve Equation'!$B$10))+'S Curve Equation'!$B$13)*'S Curve Equation'!$B$14</f>
        <v>7.5157426153337453E-2</v>
      </c>
      <c r="AA169">
        <f>(1/(1+EXP(('S Curve Equation'!$B$11-AA124*'S Curve Equation'!$B$12)*'S Curve Equation'!$B$10))+'S Curve Equation'!$B$13)*'S Curve Equation'!$B$14</f>
        <v>7.6171848705955614E-2</v>
      </c>
      <c r="AB169">
        <f>(1/(1+EXP(('S Curve Equation'!$B$11-AB124*'S Curve Equation'!$B$12)*'S Curve Equation'!$B$10))+'S Curve Equation'!$B$13)*'S Curve Equation'!$B$14</f>
        <v>7.7188183844687716E-2</v>
      </c>
      <c r="AC169">
        <f>(1/(1+EXP(('S Curve Equation'!$B$11-AC124*'S Curve Equation'!$B$12)*'S Curve Equation'!$B$10))+'S Curve Equation'!$B$13)*'S Curve Equation'!$B$14</f>
        <v>7.8206355460335067E-2</v>
      </c>
      <c r="AD169">
        <f>(1/(1+EXP(('S Curve Equation'!$B$11-AD124*'S Curve Equation'!$B$12)*'S Curve Equation'!$B$10))+'S Curve Equation'!$B$13)*'S Curve Equation'!$B$14</f>
        <v>7.922628826825126E-2</v>
      </c>
      <c r="AE169">
        <f>(1/(1+EXP(('S Curve Equation'!$B$11-AE124*'S Curve Equation'!$B$12)*'S Curve Equation'!$B$10))+'S Curve Equation'!$B$13)*'S Curve Equation'!$B$14</f>
        <v>8.0247907812451835E-2</v>
      </c>
      <c r="AF169">
        <f>(1/(1+EXP(('S Curve Equation'!$B$11-AF124*'S Curve Equation'!$B$12)*'S Curve Equation'!$B$10))+'S Curve Equation'!$B$13)*'S Curve Equation'!$B$14</f>
        <v>8.1271140469222458E-2</v>
      </c>
    </row>
    <row r="170" spans="1:32" x14ac:dyDescent="0.25">
      <c r="A170" t="s">
        <v>82</v>
      </c>
      <c r="B170">
        <f>(1/(1+EXP(('S Curve Equation'!$B$11-B125*'S Curve Equation'!$B$12)*'S Curve Equation'!$B$10))+'S Curve Equation'!$B$13)*'S Curve Equation'!$B$14</f>
        <v>0.10239018404907974</v>
      </c>
      <c r="C170">
        <f>(1/(1+EXP(('S Curve Equation'!$B$11-C125*'S Curve Equation'!$B$12)*'S Curve Equation'!$B$10))+'S Curve Equation'!$B$13)*'S Curve Equation'!$B$14</f>
        <v>0.10377915285545378</v>
      </c>
      <c r="D170">
        <f>(1/(1+EXP(('S Curve Equation'!$B$11-D125*'S Curve Equation'!$B$12)*'S Curve Equation'!$B$10))+'S Curve Equation'!$B$13)*'S Curve Equation'!$B$14</f>
        <v>0.10521928418301207</v>
      </c>
      <c r="E170">
        <f>(1/(1+EXP(('S Curve Equation'!$B$11-E125*'S Curve Equation'!$B$12)*'S Curve Equation'!$B$10))+'S Curve Equation'!$B$13)*'S Curve Equation'!$B$14</f>
        <v>0.10667328354236347</v>
      </c>
      <c r="F170">
        <f>(1/(1+EXP(('S Curve Equation'!$B$11-F125*'S Curve Equation'!$B$12)*'S Curve Equation'!$B$10))+'S Curve Equation'!$B$13)*'S Curve Equation'!$B$14</f>
        <v>0.10813030973937152</v>
      </c>
      <c r="G170">
        <f>(1/(1+EXP(('S Curve Equation'!$B$11-G125*'S Curve Equation'!$B$12)*'S Curve Equation'!$B$10))+'S Curve Equation'!$B$13)*'S Curve Equation'!$B$14</f>
        <v>0.10960732283151749</v>
      </c>
      <c r="H170">
        <f>(1/(1+EXP(('S Curve Equation'!$B$11-H125*'S Curve Equation'!$B$12)*'S Curve Equation'!$B$10))+'S Curve Equation'!$B$13)*'S Curve Equation'!$B$14</f>
        <v>0.11114105036744436</v>
      </c>
      <c r="I170">
        <f>(1/(1+EXP(('S Curve Equation'!$B$11-I125*'S Curve Equation'!$B$12)*'S Curve Equation'!$B$10))+'S Curve Equation'!$B$13)*'S Curve Equation'!$B$14</f>
        <v>0.11266813922726977</v>
      </c>
      <c r="J170">
        <f>(1/(1+EXP(('S Curve Equation'!$B$11-J125*'S Curve Equation'!$B$12)*'S Curve Equation'!$B$10))+'S Curve Equation'!$B$13)*'S Curve Equation'!$B$14</f>
        <v>0.11421477291520236</v>
      </c>
      <c r="K170">
        <f>(1/(1+EXP(('S Curve Equation'!$B$11-K125*'S Curve Equation'!$B$12)*'S Curve Equation'!$B$10))+'S Curve Equation'!$B$13)*'S Curve Equation'!$B$14</f>
        <v>0.11576372299499689</v>
      </c>
      <c r="L170">
        <f>(1/(1+EXP(('S Curve Equation'!$B$11-L125*'S Curve Equation'!$B$12)*'S Curve Equation'!$B$10))+'S Curve Equation'!$B$13)*'S Curve Equation'!$B$14</f>
        <v>0.11711450145363921</v>
      </c>
      <c r="M170">
        <f>(1/(1+EXP(('S Curve Equation'!$B$11-M125*'S Curve Equation'!$B$12)*'S Curve Equation'!$B$10))+'S Curve Equation'!$B$13)*'S Curve Equation'!$B$14</f>
        <v>0.11859949904621424</v>
      </c>
      <c r="N170">
        <f>(1/(1+EXP(('S Curve Equation'!$B$11-N125*'S Curve Equation'!$B$12)*'S Curve Equation'!$B$10))+'S Curve Equation'!$B$13)*'S Curve Equation'!$B$14</f>
        <v>0.12008534691771992</v>
      </c>
      <c r="O170">
        <f>(1/(1+EXP(('S Curve Equation'!$B$11-O125*'S Curve Equation'!$B$12)*'S Curve Equation'!$B$10))+'S Curve Equation'!$B$13)*'S Curve Equation'!$B$14</f>
        <v>0.12157191926419091</v>
      </c>
      <c r="P170">
        <f>(1/(1+EXP(('S Curve Equation'!$B$11-P125*'S Curve Equation'!$B$12)*'S Curve Equation'!$B$10))+'S Curve Equation'!$B$13)*'S Curve Equation'!$B$14</f>
        <v>0.12305909233399054</v>
      </c>
      <c r="Q170">
        <f>(1/(1+EXP(('S Curve Equation'!$B$11-Q125*'S Curve Equation'!$B$12)*'S Curve Equation'!$B$10))+'S Curve Equation'!$B$13)*'S Curve Equation'!$B$14</f>
        <v>0.12454674442211834</v>
      </c>
      <c r="R170">
        <f>(1/(1+EXP(('S Curve Equation'!$B$11-R125*'S Curve Equation'!$B$12)*'S Curve Equation'!$B$10))+'S Curve Equation'!$B$13)*'S Curve Equation'!$B$14</f>
        <v>0.12603475586352159</v>
      </c>
      <c r="S170">
        <f>(1/(1+EXP(('S Curve Equation'!$B$11-S125*'S Curve Equation'!$B$12)*'S Curve Equation'!$B$10))+'S Curve Equation'!$B$13)*'S Curve Equation'!$B$14</f>
        <v>0.12752300902546318</v>
      </c>
      <c r="T170">
        <f>(1/(1+EXP(('S Curve Equation'!$B$11-T125*'S Curve Equation'!$B$12)*'S Curve Equation'!$B$10))+'S Curve Equation'!$B$13)*'S Curve Equation'!$B$14</f>
        <v>0.12901138829898512</v>
      </c>
      <c r="U170">
        <f>(1/(1+EXP(('S Curve Equation'!$B$11-U125*'S Curve Equation'!$B$12)*'S Curve Equation'!$B$10))+'S Curve Equation'!$B$13)*'S Curve Equation'!$B$14</f>
        <v>0.13049978008951132</v>
      </c>
      <c r="V170">
        <f>(1/(1+EXP(('S Curve Equation'!$B$11-V125*'S Curve Equation'!$B$12)*'S Curve Equation'!$B$10))+'S Curve Equation'!$B$13)*'S Curve Equation'!$B$14</f>
        <v>0.13198807280663552</v>
      </c>
      <c r="W170">
        <f>(1/(1+EXP(('S Curve Equation'!$B$11-W125*'S Curve Equation'!$B$12)*'S Curve Equation'!$B$10))+'S Curve Equation'!$B$13)*'S Curve Equation'!$B$14</f>
        <v>0.13347615685312914</v>
      </c>
      <c r="X170">
        <f>(1/(1+EXP(('S Curve Equation'!$B$11-X125*'S Curve Equation'!$B$12)*'S Curve Equation'!$B$10))+'S Curve Equation'!$B$13)*'S Curve Equation'!$B$14</f>
        <v>0.13496392461321205</v>
      </c>
      <c r="Y170">
        <f>(1/(1+EXP(('S Curve Equation'!$B$11-Y125*'S Curve Equation'!$B$12)*'S Curve Equation'!$B$10))+'S Curve Equation'!$B$13)*'S Curve Equation'!$B$14</f>
        <v>0.13645127044012656</v>
      </c>
      <c r="Z170">
        <f>(1/(1+EXP(('S Curve Equation'!$B$11-Z125*'S Curve Equation'!$B$12)*'S Curve Equation'!$B$10))+'S Curve Equation'!$B$13)*'S Curve Equation'!$B$14</f>
        <v>0.1379380906430473</v>
      </c>
      <c r="AA170">
        <f>(1/(1+EXP(('S Curve Equation'!$B$11-AA125*'S Curve Equation'!$B$12)*'S Curve Equation'!$B$10))+'S Curve Equation'!$B$13)*'S Curve Equation'!$B$14</f>
        <v>0.13942428347336613</v>
      </c>
      <c r="AB170">
        <f>(1/(1+EXP(('S Curve Equation'!$B$11-AB125*'S Curve Equation'!$B$12)*'S Curve Equation'!$B$10))+'S Curve Equation'!$B$13)*'S Curve Equation'!$B$14</f>
        <v>0.1409097491103892</v>
      </c>
      <c r="AC170">
        <f>(1/(1+EXP(('S Curve Equation'!$B$11-AC125*'S Curve Equation'!$B$12)*'S Curve Equation'!$B$10))+'S Curve Equation'!$B$13)*'S Curve Equation'!$B$14</f>
        <v>0.14239438964647619</v>
      </c>
      <c r="AD170">
        <f>(1/(1+EXP(('S Curve Equation'!$B$11-AD125*'S Curve Equation'!$B$12)*'S Curve Equation'!$B$10))+'S Curve Equation'!$B$13)*'S Curve Equation'!$B$14</f>
        <v>0.14387810907165682</v>
      </c>
      <c r="AE170">
        <f>(1/(1+EXP(('S Curve Equation'!$B$11-AE125*'S Curve Equation'!$B$12)*'S Curve Equation'!$B$10))+'S Curve Equation'!$B$13)*'S Curve Equation'!$B$14</f>
        <v>0.14536081325775893</v>
      </c>
      <c r="AF170">
        <f>(1/(1+EXP(('S Curve Equation'!$B$11-AF125*'S Curve Equation'!$B$12)*'S Curve Equation'!$B$10))+'S Curve Equation'!$B$13)*'S Curve Equation'!$B$14</f>
        <v>0.14684240994207562</v>
      </c>
    </row>
    <row r="171" spans="1:32" x14ac:dyDescent="0.25">
      <c r="A171" t="s">
        <v>84</v>
      </c>
      <c r="B171">
        <f>(1/(1+EXP(('S Curve Equation'!$B$11-B126*'S Curve Equation'!$B$12)*'S Curve Equation'!$B$10))+'S Curve Equation'!$B$13)*'S Curve Equation'!$B$14</f>
        <v>0.17205663430420703</v>
      </c>
      <c r="C171">
        <f>(1/(1+EXP(('S Curve Equation'!$B$11-C126*'S Curve Equation'!$B$12)*'S Curve Equation'!$B$10))+'S Curve Equation'!$B$13)*'S Curve Equation'!$B$14</f>
        <v>0.17394755999011266</v>
      </c>
      <c r="D171">
        <f>(1/(1+EXP(('S Curve Equation'!$B$11-D126*'S Curve Equation'!$B$12)*'S Curve Equation'!$B$10))+'S Curve Equation'!$B$13)*'S Curve Equation'!$B$14</f>
        <v>0.17590294651892693</v>
      </c>
      <c r="E171">
        <f>(1/(1+EXP(('S Curve Equation'!$B$11-E126*'S Curve Equation'!$B$12)*'S Curve Equation'!$B$10))+'S Curve Equation'!$B$13)*'S Curve Equation'!$B$14</f>
        <v>0.17787185393419719</v>
      </c>
      <c r="F171">
        <f>(1/(1+EXP(('S Curve Equation'!$B$11-F126*'S Curve Equation'!$B$12)*'S Curve Equation'!$B$10))+'S Curve Equation'!$B$13)*'S Curve Equation'!$B$14</f>
        <v>0.17983956198279324</v>
      </c>
      <c r="G171">
        <f>(1/(1+EXP(('S Curve Equation'!$B$11-G126*'S Curve Equation'!$B$12)*'S Curve Equation'!$B$10))+'S Curve Equation'!$B$13)*'S Curve Equation'!$B$14</f>
        <v>0.18182890236919058</v>
      </c>
      <c r="H171">
        <f>(1/(1+EXP(('S Curve Equation'!$B$11-H126*'S Curve Equation'!$B$12)*'S Curve Equation'!$B$10))+'S Curve Equation'!$B$13)*'S Curve Equation'!$B$14</f>
        <v>0.18388897504922386</v>
      </c>
      <c r="I171">
        <f>(1/(1+EXP(('S Curve Equation'!$B$11-I126*'S Curve Equation'!$B$12)*'S Curve Equation'!$B$10))+'S Curve Equation'!$B$13)*'S Curve Equation'!$B$14</f>
        <v>0.18593446412471579</v>
      </c>
      <c r="J171">
        <f>(1/(1+EXP(('S Curve Equation'!$B$11-J126*'S Curve Equation'!$B$12)*'S Curve Equation'!$B$10))+'S Curve Equation'!$B$13)*'S Curve Equation'!$B$14</f>
        <v>0.18800042715718018</v>
      </c>
      <c r="K171">
        <f>(1/(1+EXP(('S Curve Equation'!$B$11-K126*'S Curve Equation'!$B$12)*'S Curve Equation'!$B$10))+'S Curve Equation'!$B$13)*'S Curve Equation'!$B$14</f>
        <v>0.19006378655144304</v>
      </c>
      <c r="L171">
        <f>(1/(1+EXP(('S Curve Equation'!$B$11-L126*'S Curve Equation'!$B$12)*'S Curve Equation'!$B$10))+'S Curve Equation'!$B$13)*'S Curve Equation'!$B$14</f>
        <v>0.19185855063028792</v>
      </c>
      <c r="M171">
        <f>(1/(1+EXP(('S Curve Equation'!$B$11-M126*'S Curve Equation'!$B$12)*'S Curve Equation'!$B$10))+'S Curve Equation'!$B$13)*'S Curve Equation'!$B$14</f>
        <v>0.19382673899154698</v>
      </c>
      <c r="N171">
        <f>(1/(1+EXP(('S Curve Equation'!$B$11-N126*'S Curve Equation'!$B$12)*'S Curve Equation'!$B$10))+'S Curve Equation'!$B$13)*'S Curve Equation'!$B$14</f>
        <v>0.1957909525503613</v>
      </c>
      <c r="O171">
        <f>(1/(1+EXP(('S Curve Equation'!$B$11-O126*'S Curve Equation'!$B$12)*'S Curve Equation'!$B$10))+'S Curve Equation'!$B$13)*'S Curve Equation'!$B$14</f>
        <v>0.19775106377217352</v>
      </c>
      <c r="P171">
        <f>(1/(1+EXP(('S Curve Equation'!$B$11-P126*'S Curve Equation'!$B$12)*'S Curve Equation'!$B$10))+'S Curve Equation'!$B$13)*'S Curve Equation'!$B$14</f>
        <v>0.19970694876668574</v>
      </c>
      <c r="Q171">
        <f>(1/(1+EXP(('S Curve Equation'!$B$11-Q126*'S Curve Equation'!$B$12)*'S Curve Equation'!$B$10))+'S Curve Equation'!$B$13)*'S Curve Equation'!$B$14</f>
        <v>0.20165848723332164</v>
      </c>
      <c r="R171">
        <f>(1/(1+EXP(('S Curve Equation'!$B$11-R126*'S Curve Equation'!$B$12)*'S Curve Equation'!$B$10))+'S Curve Equation'!$B$13)*'S Curve Equation'!$B$14</f>
        <v>0.20360556240637631</v>
      </c>
      <c r="S171">
        <f>(1/(1+EXP(('S Curve Equation'!$B$11-S126*'S Curve Equation'!$B$12)*'S Curve Equation'!$B$10))+'S Curve Equation'!$B$13)*'S Curve Equation'!$B$14</f>
        <v>0.20554806099992642</v>
      </c>
      <c r="T171">
        <f>(1/(1+EXP(('S Curve Equation'!$B$11-T126*'S Curve Equation'!$B$12)*'S Curve Equation'!$B$10))+'S Curve Equation'!$B$13)*'S Curve Equation'!$B$14</f>
        <v>0.20748587315255357</v>
      </c>
      <c r="U171">
        <f>(1/(1+EXP(('S Curve Equation'!$B$11-U126*'S Curve Equation'!$B$12)*'S Curve Equation'!$B$10))+'S Curve Equation'!$B$13)*'S Curve Equation'!$B$14</f>
        <v>0.20941889237194369</v>
      </c>
      <c r="V171">
        <f>(1/(1+EXP(('S Curve Equation'!$B$11-V126*'S Curve Equation'!$B$12)*'S Curve Equation'!$B$10))+'S Curve Equation'!$B$13)*'S Curve Equation'!$B$14</f>
        <v>0.21134701547941781</v>
      </c>
      <c r="W171">
        <f>(1/(1+EXP(('S Curve Equation'!$B$11-W126*'S Curve Equation'!$B$12)*'S Curve Equation'!$B$10))+'S Curve Equation'!$B$13)*'S Curve Equation'!$B$14</f>
        <v>0.2132701425544424</v>
      </c>
      <c r="X171">
        <f>(1/(1+EXP(('S Curve Equation'!$B$11-X126*'S Curve Equation'!$B$12)*'S Curve Equation'!$B$10))+'S Curve Equation'!$B$13)*'S Curve Equation'!$B$14</f>
        <v>0.21518817687917155</v>
      </c>
      <c r="Y171">
        <f>(1/(1+EXP(('S Curve Equation'!$B$11-Y126*'S Curve Equation'!$B$12)*'S Curve Equation'!$B$10))+'S Curve Equation'!$B$13)*'S Curve Equation'!$B$14</f>
        <v>0.21710102488307095</v>
      </c>
      <c r="Z171">
        <f>(1/(1+EXP(('S Curve Equation'!$B$11-Z126*'S Curve Equation'!$B$12)*'S Curve Equation'!$B$10))+'S Curve Equation'!$B$13)*'S Curve Equation'!$B$14</f>
        <v>0.21900859608766207</v>
      </c>
      <c r="AA171">
        <f>(1/(1+EXP(('S Curve Equation'!$B$11-AA126*'S Curve Equation'!$B$12)*'S Curve Equation'!$B$10))+'S Curve Equation'!$B$13)*'S Curve Equation'!$B$14</f>
        <v>0.22091080305143104</v>
      </c>
      <c r="AB171">
        <f>(1/(1+EXP(('S Curve Equation'!$B$11-AB126*'S Curve Equation'!$B$12)*'S Curve Equation'!$B$10))+'S Curve Equation'!$B$13)*'S Curve Equation'!$B$14</f>
        <v>0.22280756131494614</v>
      </c>
      <c r="AC171">
        <f>(1/(1+EXP(('S Curve Equation'!$B$11-AC126*'S Curve Equation'!$B$12)*'S Curve Equation'!$B$10))+'S Curve Equation'!$B$13)*'S Curve Equation'!$B$14</f>
        <v>0.22469878934621493</v>
      </c>
      <c r="AD171">
        <f>(1/(1+EXP(('S Curve Equation'!$B$11-AD126*'S Curve Equation'!$B$12)*'S Curve Equation'!$B$10))+'S Curve Equation'!$B$13)*'S Curve Equation'!$B$14</f>
        <v>0.22658440848631814</v>
      </c>
      <c r="AE171">
        <f>(1/(1+EXP(('S Curve Equation'!$B$11-AE126*'S Curve Equation'!$B$12)*'S Curve Equation'!$B$10))+'S Curve Equation'!$B$13)*'S Curve Equation'!$B$14</f>
        <v>0.22846434289535819</v>
      </c>
      <c r="AF171">
        <f>(1/(1+EXP(('S Curve Equation'!$B$11-AF126*'S Curve Equation'!$B$12)*'S Curve Equation'!$B$10))+'S Curve Equation'!$B$13)*'S Curve Equation'!$B$14</f>
        <v>0.23033851949874601</v>
      </c>
    </row>
    <row r="172" spans="1:32" x14ac:dyDescent="0.25">
      <c r="A172" t="s">
        <v>86</v>
      </c>
      <c r="B172">
        <f>(1/(1+EXP(('S Curve Equation'!$B$11-B127*'S Curve Equation'!$B$12)*'S Curve Equation'!$B$10))+'S Curve Equation'!$B$13)*'S Curve Equation'!$B$14</f>
        <v>9.2999999999999985E-2</v>
      </c>
      <c r="C172">
        <f>(1/(1+EXP(('S Curve Equation'!$B$11-C127*'S Curve Equation'!$B$12)*'S Curve Equation'!$B$10))+'S Curve Equation'!$B$13)*'S Curve Equation'!$B$14</f>
        <v>9.4306504084824092E-2</v>
      </c>
      <c r="D172">
        <f>(1/(1+EXP(('S Curve Equation'!$B$11-D127*'S Curve Equation'!$B$12)*'S Curve Equation'!$B$10))+'S Curve Equation'!$B$13)*'S Curve Equation'!$B$14</f>
        <v>9.5661699603872274E-2</v>
      </c>
      <c r="E172">
        <f>(1/(1+EXP(('S Curve Equation'!$B$11-E127*'S Curve Equation'!$B$12)*'S Curve Equation'!$B$10))+'S Curve Equation'!$B$13)*'S Curve Equation'!$B$14</f>
        <v>9.7030526745073398E-2</v>
      </c>
      <c r="F172">
        <f>(1/(1+EXP(('S Curve Equation'!$B$11-F127*'S Curve Equation'!$B$12)*'S Curve Equation'!$B$10))+'S Curve Equation'!$B$13)*'S Curve Equation'!$B$14</f>
        <v>9.8402785922744568E-2</v>
      </c>
      <c r="G172">
        <f>(1/(1+EXP(('S Curve Equation'!$B$11-G127*'S Curve Equation'!$B$12)*'S Curve Equation'!$B$10))+'S Curve Equation'!$B$13)*'S Curve Equation'!$B$14</f>
        <v>9.9794460726152612E-2</v>
      </c>
      <c r="H172">
        <f>(1/(1+EXP(('S Curve Equation'!$B$11-H127*'S Curve Equation'!$B$12)*'S Curve Equation'!$B$10))+'S Curve Equation'!$B$13)*'S Curve Equation'!$B$14</f>
        <v>0.10124019959356111</v>
      </c>
      <c r="I172">
        <f>(1/(1+EXP(('S Curve Equation'!$B$11-I127*'S Curve Equation'!$B$12)*'S Curve Equation'!$B$10))+'S Curve Equation'!$B$13)*'S Curve Equation'!$B$14</f>
        <v>0.10268031086970683</v>
      </c>
      <c r="J172">
        <f>(1/(1+EXP(('S Curve Equation'!$B$11-J127*'S Curve Equation'!$B$12)*'S Curve Equation'!$B$10))+'S Curve Equation'!$B$13)*'S Curve Equation'!$B$14</f>
        <v>0.10413949083849362</v>
      </c>
      <c r="K172">
        <f>(1/(1+EXP(('S Curve Equation'!$B$11-K127*'S Curve Equation'!$B$12)*'S Curve Equation'!$B$10))+'S Curve Equation'!$B$13)*'S Curve Equation'!$B$14</f>
        <v>0.10560149490132416</v>
      </c>
      <c r="L172">
        <f>(1/(1+EXP(('S Curve Equation'!$B$11-L127*'S Curve Equation'!$B$12)*'S Curve Equation'!$B$10))+'S Curve Equation'!$B$13)*'S Curve Equation'!$B$14</f>
        <v>0.1068769699025076</v>
      </c>
      <c r="M172">
        <f>(1/(1+EXP(('S Curve Equation'!$B$11-M127*'S Curve Equation'!$B$12)*'S Curve Equation'!$B$10))+'S Curve Equation'!$B$13)*'S Curve Equation'!$B$14</f>
        <v>0.10827973617545905</v>
      </c>
      <c r="N172">
        <f>(1/(1+EXP(('S Curve Equation'!$B$11-N127*'S Curve Equation'!$B$12)*'S Curve Equation'!$B$10))+'S Curve Equation'!$B$13)*'S Curve Equation'!$B$14</f>
        <v>0.10968388386477086</v>
      </c>
      <c r="O172">
        <f>(1/(1+EXP(('S Curve Equation'!$B$11-O127*'S Curve Equation'!$B$12)*'S Curve Equation'!$B$10))+'S Curve Equation'!$B$13)*'S Curve Equation'!$B$14</f>
        <v>0.11108929182443153</v>
      </c>
      <c r="P172">
        <f>(1/(1+EXP(('S Curve Equation'!$B$11-P127*'S Curve Equation'!$B$12)*'S Curve Equation'!$B$10))+'S Curve Equation'!$B$13)*'S Curve Equation'!$B$14</f>
        <v>0.11249584070836631</v>
      </c>
      <c r="Q172">
        <f>(1/(1+EXP(('S Curve Equation'!$B$11-Q127*'S Curve Equation'!$B$12)*'S Curve Equation'!$B$10))+'S Curve Equation'!$B$13)*'S Curve Equation'!$B$14</f>
        <v>0.11390341296964693</v>
      </c>
      <c r="R172">
        <f>(1/(1+EXP(('S Curve Equation'!$B$11-R127*'S Curve Equation'!$B$12)*'S Curve Equation'!$B$10))+'S Curve Equation'!$B$13)*'S Curve Equation'!$B$14</f>
        <v>0.11531189285870751</v>
      </c>
      <c r="S172">
        <f>(1/(1+EXP(('S Curve Equation'!$B$11-S127*'S Curve Equation'!$B$12)*'S Curve Equation'!$B$10))+'S Curve Equation'!$B$13)*'S Curve Equation'!$B$14</f>
        <v>0.11672116642061302</v>
      </c>
      <c r="T172">
        <f>(1/(1+EXP(('S Curve Equation'!$B$11-T127*'S Curve Equation'!$B$12)*'S Curve Equation'!$B$10))+'S Curve Equation'!$B$13)*'S Curve Equation'!$B$14</f>
        <v>0.11813112149141586</v>
      </c>
      <c r="U172">
        <f>(1/(1+EXP(('S Curve Equation'!$B$11-U127*'S Curve Equation'!$B$12)*'S Curve Equation'!$B$10))+'S Curve Equation'!$B$13)*'S Curve Equation'!$B$14</f>
        <v>0.11954164769364056</v>
      </c>
      <c r="V172">
        <f>(1/(1+EXP(('S Curve Equation'!$B$11-V127*'S Curve Equation'!$B$12)*'S Curve Equation'!$B$10))+'S Curve Equation'!$B$13)*'S Curve Equation'!$B$14</f>
        <v>0.12095263643093655</v>
      </c>
      <c r="W172">
        <f>(1/(1+EXP(('S Curve Equation'!$B$11-W127*'S Curve Equation'!$B$12)*'S Curve Equation'!$B$10))+'S Curve Equation'!$B$13)*'S Curve Equation'!$B$14</f>
        <v>0.12236398088193243</v>
      </c>
      <c r="X172">
        <f>(1/(1+EXP(('S Curve Equation'!$B$11-X127*'S Curve Equation'!$B$12)*'S Curve Equation'!$B$10))+'S Curve Equation'!$B$13)*'S Curve Equation'!$B$14</f>
        <v>0.12377557599332932</v>
      </c>
      <c r="Y172">
        <f>(1/(1+EXP(('S Curve Equation'!$B$11-Y127*'S Curve Equation'!$B$12)*'S Curve Equation'!$B$10))+'S Curve Equation'!$B$13)*'S Curve Equation'!$B$14</f>
        <v>0.12518731847227127</v>
      </c>
      <c r="Z172">
        <f>(1/(1+EXP(('S Curve Equation'!$B$11-Z127*'S Curve Equation'!$B$12)*'S Curve Equation'!$B$10))+'S Curve Equation'!$B$13)*'S Curve Equation'!$B$14</f>
        <v>0.1265991067780215</v>
      </c>
      <c r="AA172">
        <f>(1/(1+EXP(('S Curve Equation'!$B$11-AA127*'S Curve Equation'!$B$12)*'S Curve Equation'!$B$10))+'S Curve Equation'!$B$13)*'S Curve Equation'!$B$14</f>
        <v>0.12801084111298155</v>
      </c>
      <c r="AB172">
        <f>(1/(1+EXP(('S Curve Equation'!$B$11-AB127*'S Curve Equation'!$B$12)*'S Curve Equation'!$B$10))+'S Curve Equation'!$B$13)*'S Curve Equation'!$B$14</f>
        <v>0.12942242341308616</v>
      </c>
      <c r="AC172">
        <f>(1/(1+EXP(('S Curve Equation'!$B$11-AC127*'S Curve Equation'!$B$12)*'S Curve Equation'!$B$10))+'S Curve Equation'!$B$13)*'S Curve Equation'!$B$14</f>
        <v>0.13083375733760302</v>
      </c>
      <c r="AD172">
        <f>(1/(1+EXP(('S Curve Equation'!$B$11-AD127*'S Curve Equation'!$B$12)*'S Curve Equation'!$B$10))+'S Curve Equation'!$B$13)*'S Curve Equation'!$B$14</f>
        <v>0.13224474825836877</v>
      </c>
      <c r="AE172">
        <f>(1/(1+EXP(('S Curve Equation'!$B$11-AE127*'S Curve Equation'!$B$12)*'S Curve Equation'!$B$10))+'S Curve Equation'!$B$13)*'S Curve Equation'!$B$14</f>
        <v>0.13365530324849378</v>
      </c>
      <c r="AF172">
        <f>(1/(1+EXP(('S Curve Equation'!$B$11-AF127*'S Curve Equation'!$B$12)*'S Curve Equation'!$B$10))+'S Curve Equation'!$B$13)*'S Curve Equation'!$B$14</f>
        <v>0.13506533107056035</v>
      </c>
    </row>
    <row r="173" spans="1:32" x14ac:dyDescent="0.25">
      <c r="A173" t="s">
        <v>88</v>
      </c>
      <c r="B173">
        <f>(1/(1+EXP(('S Curve Equation'!$B$11-B128*'S Curve Equation'!$B$12)*'S Curve Equation'!$B$10))+'S Curve Equation'!$B$13)*'S Curve Equation'!$B$14</f>
        <v>4.5000000000000012E-2</v>
      </c>
      <c r="C173">
        <f>(1/(1+EXP(('S Curve Equation'!$B$11-C128*'S Curve Equation'!$B$12)*'S Curve Equation'!$B$10))+'S Curve Equation'!$B$13)*'S Curve Equation'!$B$14</f>
        <v>4.5816965358788382E-2</v>
      </c>
      <c r="D173">
        <f>(1/(1+EXP(('S Curve Equation'!$B$11-D128*'S Curve Equation'!$B$12)*'S Curve Equation'!$B$10))+'S Curve Equation'!$B$13)*'S Curve Equation'!$B$14</f>
        <v>4.6666570037208963E-2</v>
      </c>
      <c r="E173">
        <f>(1/(1+EXP(('S Curve Equation'!$B$11-E128*'S Curve Equation'!$B$12)*'S Curve Equation'!$B$10))+'S Curve Equation'!$B$13)*'S Curve Equation'!$B$14</f>
        <v>4.7526977467574422E-2</v>
      </c>
      <c r="F173">
        <f>(1/(1+EXP(('S Curve Equation'!$B$11-F128*'S Curve Equation'!$B$12)*'S Curve Equation'!$B$10))+'S Curve Equation'!$B$13)*'S Curve Equation'!$B$14</f>
        <v>4.8391809409409695E-2</v>
      </c>
      <c r="G173">
        <f>(1/(1+EXP(('S Curve Equation'!$B$11-G128*'S Curve Equation'!$B$12)*'S Curve Equation'!$B$10))+'S Curve Equation'!$B$13)*'S Curve Equation'!$B$14</f>
        <v>4.9271186642032699E-2</v>
      </c>
      <c r="H173">
        <f>(1/(1+EXP(('S Curve Equation'!$B$11-H128*'S Curve Equation'!$B$12)*'S Curve Equation'!$B$10))+'S Curve Equation'!$B$13)*'S Curve Equation'!$B$14</f>
        <v>5.01871787394359E-2</v>
      </c>
      <c r="I173">
        <f>(1/(1+EXP(('S Curve Equation'!$B$11-I128*'S Curve Equation'!$B$12)*'S Curve Equation'!$B$10))+'S Curve Equation'!$B$13)*'S Curve Equation'!$B$14</f>
        <v>5.1102080184078351E-2</v>
      </c>
      <c r="J173">
        <f>(1/(1+EXP(('S Curve Equation'!$B$11-J128*'S Curve Equation'!$B$12)*'S Curve Equation'!$B$10))+'S Curve Equation'!$B$13)*'S Curve Equation'!$B$14</f>
        <v>5.2031605317565725E-2</v>
      </c>
      <c r="K173">
        <f>(1/(1+EXP(('S Curve Equation'!$B$11-K128*'S Curve Equation'!$B$12)*'S Curve Equation'!$B$10))+'S Curve Equation'!$B$13)*'S Curve Equation'!$B$14</f>
        <v>5.2965452849744139E-2</v>
      </c>
      <c r="L173">
        <f>(1/(1+EXP(('S Curve Equation'!$B$11-L128*'S Curve Equation'!$B$12)*'S Curve Equation'!$B$10))+'S Curve Equation'!$B$13)*'S Curve Equation'!$B$14</f>
        <v>5.3782211412229886E-2</v>
      </c>
      <c r="M173">
        <f>(1/(1+EXP(('S Curve Equation'!$B$11-M128*'S Curve Equation'!$B$12)*'S Curve Equation'!$B$10))+'S Curve Equation'!$B$13)*'S Curve Equation'!$B$14</f>
        <v>5.4682685724635187E-2</v>
      </c>
      <c r="N173">
        <f>(1/(1+EXP(('S Curve Equation'!$B$11-N128*'S Curve Equation'!$B$12)*'S Curve Equation'!$B$10))+'S Curve Equation'!$B$13)*'S Curve Equation'!$B$14</f>
        <v>5.5586351135240158E-2</v>
      </c>
      <c r="O173">
        <f>(1/(1+EXP(('S Curve Equation'!$B$11-O128*'S Curve Equation'!$B$12)*'S Curve Equation'!$B$10))+'S Curve Equation'!$B$13)*'S Curve Equation'!$B$14</f>
        <v>5.6493128328200116E-2</v>
      </c>
      <c r="P173">
        <f>(1/(1+EXP(('S Curve Equation'!$B$11-P128*'S Curve Equation'!$B$12)*'S Curve Equation'!$B$10))+'S Curve Equation'!$B$13)*'S Curve Equation'!$B$14</f>
        <v>5.7402938532925704E-2</v>
      </c>
      <c r="Q173">
        <f>(1/(1+EXP(('S Curve Equation'!$B$11-Q128*'S Curve Equation'!$B$12)*'S Curve Equation'!$B$10))+'S Curve Equation'!$B$13)*'S Curve Equation'!$B$14</f>
        <v>5.8315703537824656E-2</v>
      </c>
      <c r="R173">
        <f>(1/(1+EXP(('S Curve Equation'!$B$11-R128*'S Curve Equation'!$B$12)*'S Curve Equation'!$B$10))+'S Curve Equation'!$B$13)*'S Curve Equation'!$B$14</f>
        <v>5.9231345703359986E-2</v>
      </c>
      <c r="S173">
        <f>(1/(1+EXP(('S Curve Equation'!$B$11-S128*'S Curve Equation'!$B$12)*'S Curve Equation'!$B$10))+'S Curve Equation'!$B$13)*'S Curve Equation'!$B$14</f>
        <v>6.0149787974445763E-2</v>
      </c>
      <c r="T173">
        <f>(1/(1+EXP(('S Curve Equation'!$B$11-T128*'S Curve Equation'!$B$12)*'S Curve Equation'!$B$10))+'S Curve Equation'!$B$13)*'S Curve Equation'!$B$14</f>
        <v>6.1070953892191686E-2</v>
      </c>
      <c r="U173">
        <f>(1/(1+EXP(('S Curve Equation'!$B$11-U128*'S Curve Equation'!$B$12)*'S Curve Equation'!$B$10))+'S Curve Equation'!$B$13)*'S Curve Equation'!$B$14</f>
        <v>6.1994767605014219E-2</v>
      </c>
      <c r="V173">
        <f>(1/(1+EXP(('S Curve Equation'!$B$11-V128*'S Curve Equation'!$B$12)*'S Curve Equation'!$B$10))+'S Curve Equation'!$B$13)*'S Curve Equation'!$B$14</f>
        <v>6.2921153879130942E-2</v>
      </c>
      <c r="W173">
        <f>(1/(1+EXP(('S Curve Equation'!$B$11-W128*'S Curve Equation'!$B$12)*'S Curve Equation'!$B$10))+'S Curve Equation'!$B$13)*'S Curve Equation'!$B$14</f>
        <v>6.3850038108450871E-2</v>
      </c>
      <c r="X173">
        <f>(1/(1+EXP(('S Curve Equation'!$B$11-X128*'S Curve Equation'!$B$12)*'S Curve Equation'!$B$10))+'S Curve Equation'!$B$13)*'S Curve Equation'!$B$14</f>
        <v>6.4781346323877234E-2</v>
      </c>
      <c r="Y173">
        <f>(1/(1+EXP(('S Curve Equation'!$B$11-Y128*'S Curve Equation'!$B$12)*'S Curve Equation'!$B$10))+'S Curve Equation'!$B$13)*'S Curve Equation'!$B$14</f>
        <v>6.5715005202039795E-2</v>
      </c>
      <c r="Z173">
        <f>(1/(1+EXP(('S Curve Equation'!$B$11-Z128*'S Curve Equation'!$B$12)*'S Curve Equation'!$B$10))+'S Curve Equation'!$B$13)*'S Curve Equation'!$B$14</f>
        <v>6.6650942073468028E-2</v>
      </c>
      <c r="AA173">
        <f>(1/(1+EXP(('S Curve Equation'!$B$11-AA128*'S Curve Equation'!$B$12)*'S Curve Equation'!$B$10))+'S Curve Equation'!$B$13)*'S Curve Equation'!$B$14</f>
        <v>6.7589084930222074E-2</v>
      </c>
      <c r="AB173">
        <f>(1/(1+EXP(('S Curve Equation'!$B$11-AB128*'S Curve Equation'!$B$12)*'S Curve Equation'!$B$10))+'S Curve Equation'!$B$13)*'S Curve Equation'!$B$14</f>
        <v>6.8529362432997135E-2</v>
      </c>
      <c r="AC173">
        <f>(1/(1+EXP(('S Curve Equation'!$B$11-AC128*'S Curve Equation'!$B$12)*'S Curve Equation'!$B$10))+'S Curve Equation'!$B$13)*'S Curve Equation'!$B$14</f>
        <v>6.9471703917713429E-2</v>
      </c>
      <c r="AD173">
        <f>(1/(1+EXP(('S Curve Equation'!$B$11-AD128*'S Curve Equation'!$B$12)*'S Curve Equation'!$B$10))+'S Curve Equation'!$B$13)*'S Curve Equation'!$B$14</f>
        <v>7.0416039401606581E-2</v>
      </c>
      <c r="AE173">
        <f>(1/(1+EXP(('S Curve Equation'!$B$11-AE128*'S Curve Equation'!$B$12)*'S Curve Equation'!$B$10))+'S Curve Equation'!$B$13)*'S Curve Equation'!$B$14</f>
        <v>7.136229958883443E-2</v>
      </c>
      <c r="AF173">
        <f>(1/(1+EXP(('S Curve Equation'!$B$11-AF128*'S Curve Equation'!$B$12)*'S Curve Equation'!$B$10))+'S Curve Equation'!$B$13)*'S Curve Equation'!$B$14</f>
        <v>7.2310415875611586E-2</v>
      </c>
    </row>
    <row r="174" spans="1:32" x14ac:dyDescent="0.25">
      <c r="A174" t="s">
        <v>90</v>
      </c>
      <c r="B174">
        <f>(1/(1+EXP(('S Curve Equation'!$B$11-B129*'S Curve Equation'!$B$12)*'S Curve Equation'!$B$10))+'S Curve Equation'!$B$13)*'S Curve Equation'!$B$14</f>
        <v>9.4999999999999973E-2</v>
      </c>
      <c r="C174">
        <f>(1/(1+EXP(('S Curve Equation'!$B$11-C129*'S Curve Equation'!$B$12)*'S Curve Equation'!$B$10))+'S Curve Equation'!$B$13)*'S Curve Equation'!$B$14</f>
        <v>9.632439658850056E-2</v>
      </c>
      <c r="D174">
        <f>(1/(1+EXP(('S Curve Equation'!$B$11-D129*'S Curve Equation'!$B$12)*'S Curve Equation'!$B$10))+'S Curve Equation'!$B$13)*'S Curve Equation'!$B$14</f>
        <v>9.769802680114599E-2</v>
      </c>
      <c r="E174">
        <f>(1/(1+EXP(('S Curve Equation'!$B$11-E129*'S Curve Equation'!$B$12)*'S Curve Equation'!$B$10))+'S Curve Equation'!$B$13)*'S Curve Equation'!$B$14</f>
        <v>9.9085346133892763E-2</v>
      </c>
      <c r="F174">
        <f>(1/(1+EXP(('S Curve Equation'!$B$11-F129*'S Curve Equation'!$B$12)*'S Curve Equation'!$B$10))+'S Curve Equation'!$B$13)*'S Curve Equation'!$B$14</f>
        <v>0.10047601571920045</v>
      </c>
      <c r="G174">
        <f>(1/(1+EXP(('S Curve Equation'!$B$11-G129*'S Curve Equation'!$B$12)*'S Curve Equation'!$B$10))+'S Curve Equation'!$B$13)*'S Curve Equation'!$B$14</f>
        <v>0.10188623128329583</v>
      </c>
      <c r="H174">
        <f>(1/(1+EXP(('S Curve Equation'!$B$11-H129*'S Curve Equation'!$B$12)*'S Curve Equation'!$B$10))+'S Curve Equation'!$B$13)*'S Curve Equation'!$B$14</f>
        <v>0.10335109338095508</v>
      </c>
      <c r="I174">
        <f>(1/(1+EXP(('S Curve Equation'!$B$11-I129*'S Curve Equation'!$B$12)*'S Curve Equation'!$B$10))+'S Curve Equation'!$B$13)*'S Curve Equation'!$B$14</f>
        <v>0.10481011481662615</v>
      </c>
      <c r="J174">
        <f>(1/(1+EXP(('S Curve Equation'!$B$11-J129*'S Curve Equation'!$B$12)*'S Curve Equation'!$B$10))+'S Curve Equation'!$B$13)*'S Curve Equation'!$B$14</f>
        <v>0.10628831520464189</v>
      </c>
      <c r="K174">
        <f>(1/(1+EXP(('S Curve Equation'!$B$11-K129*'S Curve Equation'!$B$12)*'S Curve Equation'!$B$10))+'S Curve Equation'!$B$13)*'S Curve Equation'!$B$14</f>
        <v>0.10776923601708541</v>
      </c>
      <c r="L174">
        <f>(1/(1+EXP(('S Curve Equation'!$B$11-L129*'S Curve Equation'!$B$12)*'S Curve Equation'!$B$10))+'S Curve Equation'!$B$13)*'S Curve Equation'!$B$14</f>
        <v>0.10906110018883601</v>
      </c>
      <c r="M174">
        <f>(1/(1+EXP(('S Curve Equation'!$B$11-M129*'S Curve Equation'!$B$12)*'S Curve Equation'!$B$10))+'S Curve Equation'!$B$13)*'S Curve Equation'!$B$14</f>
        <v>0.11048176927695236</v>
      </c>
      <c r="N174">
        <f>(1/(1+EXP(('S Curve Equation'!$B$11-N129*'S Curve Equation'!$B$12)*'S Curve Equation'!$B$10))+'S Curve Equation'!$B$13)*'S Curve Equation'!$B$14</f>
        <v>0.11190371024222358</v>
      </c>
      <c r="O174">
        <f>(1/(1+EXP(('S Curve Equation'!$B$11-O129*'S Curve Equation'!$B$12)*'S Curve Equation'!$B$10))+'S Curve Equation'!$B$13)*'S Curve Equation'!$B$14</f>
        <v>0.1133268008519227</v>
      </c>
      <c r="P174">
        <f>(1/(1+EXP(('S Curve Equation'!$B$11-P129*'S Curve Equation'!$B$12)*'S Curve Equation'!$B$10))+'S Curve Equation'!$B$13)*'S Curve Equation'!$B$14</f>
        <v>0.11475092072728661</v>
      </c>
      <c r="Q174">
        <f>(1/(1+EXP(('S Curve Equation'!$B$11-Q129*'S Curve Equation'!$B$12)*'S Curve Equation'!$B$10))+'S Curve Equation'!$B$13)*'S Curve Equation'!$B$14</f>
        <v>0.11617595134172984</v>
      </c>
      <c r="R174">
        <f>(1/(1+EXP(('S Curve Equation'!$B$11-R129*'S Curve Equation'!$B$12)*'S Curve Equation'!$B$10))+'S Curve Equation'!$B$13)*'S Curve Equation'!$B$14</f>
        <v>0.11760177601806189</v>
      </c>
      <c r="S174">
        <f>(1/(1+EXP(('S Curve Equation'!$B$11-S129*'S Curve Equation'!$B$12)*'S Curve Equation'!$B$10))+'S Curve Equation'!$B$13)*'S Curve Equation'!$B$14</f>
        <v>0.11902827992475654</v>
      </c>
      <c r="T174">
        <f>(1/(1+EXP(('S Curve Equation'!$B$11-T129*'S Curve Equation'!$B$12)*'S Curve Equation'!$B$10))+'S Curve Equation'!$B$13)*'S Curve Equation'!$B$14</f>
        <v>0.12045535007130861</v>
      </c>
      <c r="U174">
        <f>(1/(1+EXP(('S Curve Equation'!$B$11-U129*'S Curve Equation'!$B$12)*'S Curve Equation'!$B$10))+'S Curve Equation'!$B$13)*'S Curve Equation'!$B$14</f>
        <v>0.12188287530271984</v>
      </c>
      <c r="V174">
        <f>(1/(1+EXP(('S Curve Equation'!$B$11-V129*'S Curve Equation'!$B$12)*'S Curve Equation'!$B$10))+'S Curve Equation'!$B$13)*'S Curve Equation'!$B$14</f>
        <v>0.12331074629315457</v>
      </c>
      <c r="W174">
        <f>(1/(1+EXP(('S Curve Equation'!$B$11-W129*'S Curve Equation'!$B$12)*'S Curve Equation'!$B$10))+'S Curve Equation'!$B$13)*'S Curve Equation'!$B$14</f>
        <v>0.12473885553879943</v>
      </c>
      <c r="X174">
        <f>(1/(1+EXP(('S Curve Equation'!$B$11-X129*'S Curve Equation'!$B$12)*'S Curve Equation'!$B$10))+'S Curve Equation'!$B$13)*'S Curve Equation'!$B$14</f>
        <v>0.12616709734996506</v>
      </c>
      <c r="Y174">
        <f>(1/(1+EXP(('S Curve Equation'!$B$11-Y129*'S Curve Equation'!$B$12)*'S Curve Equation'!$B$10))+'S Curve Equation'!$B$13)*'S Curve Equation'!$B$14</f>
        <v>0.12759536784246922</v>
      </c>
      <c r="Z174">
        <f>(1/(1+EXP(('S Curve Equation'!$B$11-Z129*'S Curve Equation'!$B$12)*'S Curve Equation'!$B$10))+'S Curve Equation'!$B$13)*'S Curve Equation'!$B$14</f>
        <v>0.12902356492833034</v>
      </c>
      <c r="AA174">
        <f>(1/(1+EXP(('S Curve Equation'!$B$11-AA129*'S Curve Equation'!$B$12)*'S Curve Equation'!$B$10))+'S Curve Equation'!$B$13)*'S Curve Equation'!$B$14</f>
        <v>0.13045158830580941</v>
      </c>
      <c r="AB174">
        <f>(1/(1+EXP(('S Curve Equation'!$B$11-AB129*'S Curve Equation'!$B$12)*'S Curve Equation'!$B$10))+'S Curve Equation'!$B$13)*'S Curve Equation'!$B$14</f>
        <v>0.13187933944883345</v>
      </c>
      <c r="AC174">
        <f>(1/(1+EXP(('S Curve Equation'!$B$11-AC129*'S Curve Equation'!$B$12)*'S Curve Equation'!$B$10))+'S Curve Equation'!$B$13)*'S Curve Equation'!$B$14</f>
        <v>0.13330672159583079</v>
      </c>
      <c r="AD174">
        <f>(1/(1+EXP(('S Curve Equation'!$B$11-AD129*'S Curve Equation'!$B$12)*'S Curve Equation'!$B$10))+'S Curve Equation'!$B$13)*'S Curve Equation'!$B$14</f>
        <v>0.13473363973800964</v>
      </c>
      <c r="AE174">
        <f>(1/(1+EXP(('S Curve Equation'!$B$11-AE129*'S Curve Equation'!$B$12)*'S Curve Equation'!$B$10))+'S Curve Equation'!$B$13)*'S Curve Equation'!$B$14</f>
        <v>0.13616000060711234</v>
      </c>
      <c r="AF174">
        <f>(1/(1+EXP(('S Curve Equation'!$B$11-AF129*'S Curve Equation'!$B$12)*'S Curve Equation'!$B$10))+'S Curve Equation'!$B$13)*'S Curve Equation'!$B$14</f>
        <v>0.13758571266267308</v>
      </c>
    </row>
    <row r="175" spans="1:32" x14ac:dyDescent="0.25">
      <c r="A175" t="s">
        <v>92</v>
      </c>
      <c r="B175">
        <f>(1/(1+EXP(('S Curve Equation'!$B$11-B130*'S Curve Equation'!$B$12)*'S Curve Equation'!$B$10))+'S Curve Equation'!$B$13)*'S Curve Equation'!$B$14</f>
        <v>4.5999999999999999E-2</v>
      </c>
      <c r="C175">
        <f>(1/(1+EXP(('S Curve Equation'!$B$11-C130*'S Curve Equation'!$B$12)*'S Curve Equation'!$B$10))+'S Curve Equation'!$B$13)*'S Curve Equation'!$B$14</f>
        <v>4.6828495291220219E-2</v>
      </c>
      <c r="D175">
        <f>(1/(1+EXP(('S Curve Equation'!$B$11-D130*'S Curve Equation'!$B$12)*'S Curve Equation'!$B$10))+'S Curve Equation'!$B$13)*'S Curve Equation'!$B$14</f>
        <v>4.7690034158558291E-2</v>
      </c>
      <c r="E175">
        <f>(1/(1+EXP(('S Curve Equation'!$B$11-E130*'S Curve Equation'!$B$12)*'S Curve Equation'!$B$10))+'S Curve Equation'!$B$13)*'S Curve Equation'!$B$14</f>
        <v>4.8562469477387606E-2</v>
      </c>
      <c r="F175">
        <f>(1/(1+EXP(('S Curve Equation'!$B$11-F130*'S Curve Equation'!$B$12)*'S Curve Equation'!$B$10))+'S Curve Equation'!$B$13)*'S Curve Equation'!$B$14</f>
        <v>4.9439332847670436E-2</v>
      </c>
      <c r="G175">
        <f>(1/(1+EXP(('S Curve Equation'!$B$11-G130*'S Curve Equation'!$B$12)*'S Curve Equation'!$B$10))+'S Curve Equation'!$B$13)*'S Curve Equation'!$B$14</f>
        <v>5.0330884473589001E-2</v>
      </c>
      <c r="H175">
        <f>(1/(1+EXP(('S Curve Equation'!$B$11-H130*'S Curve Equation'!$B$12)*'S Curve Equation'!$B$10))+'S Curve Equation'!$B$13)*'S Curve Equation'!$B$14</f>
        <v>5.1259494791467929E-2</v>
      </c>
      <c r="I175">
        <f>(1/(1+EXP(('S Curve Equation'!$B$11-I130*'S Curve Equation'!$B$12)*'S Curve Equation'!$B$10))+'S Curve Equation'!$B$13)*'S Curve Equation'!$B$14</f>
        <v>5.218693577829777E-2</v>
      </c>
      <c r="J175">
        <f>(1/(1+EXP(('S Curve Equation'!$B$11-J130*'S Curve Equation'!$B$12)*'S Curve Equation'!$B$10))+'S Curve Equation'!$B$13)*'S Curve Equation'!$B$14</f>
        <v>5.3129136342379236E-2</v>
      </c>
      <c r="K175">
        <f>(1/(1+EXP(('S Curve Equation'!$B$11-K130*'S Curve Equation'!$B$12)*'S Curve Equation'!$B$10))+'S Curve Equation'!$B$13)*'S Curve Equation'!$B$14</f>
        <v>5.4075653342160711E-2</v>
      </c>
      <c r="L175">
        <f>(1/(1+EXP(('S Curve Equation'!$B$11-L130*'S Curve Equation'!$B$12)*'S Curve Equation'!$B$10))+'S Curve Equation'!$B$13)*'S Curve Equation'!$B$14</f>
        <v>5.4903439965393895E-2</v>
      </c>
      <c r="M175">
        <f>(1/(1+EXP(('S Curve Equation'!$B$11-M130*'S Curve Equation'!$B$12)*'S Curve Equation'!$B$10))+'S Curve Equation'!$B$13)*'S Curve Equation'!$B$14</f>
        <v>5.581601599956737E-2</v>
      </c>
      <c r="N175">
        <f>(1/(1+EXP(('S Curve Equation'!$B$11-N130*'S Curve Equation'!$B$12)*'S Curve Equation'!$B$10))+'S Curve Equation'!$B$13)*'S Curve Equation'!$B$14</f>
        <v>5.6731766743089697E-2</v>
      </c>
      <c r="O175">
        <f>(1/(1+EXP(('S Curve Equation'!$B$11-O130*'S Curve Equation'!$B$12)*'S Curve Equation'!$B$10))+'S Curve Equation'!$B$13)*'S Curve Equation'!$B$14</f>
        <v>5.7650611699251592E-2</v>
      </c>
      <c r="P175">
        <f>(1/(1+EXP(('S Curve Equation'!$B$11-P130*'S Curve Equation'!$B$12)*'S Curve Equation'!$B$10))+'S Curve Equation'!$B$13)*'S Curve Equation'!$B$14</f>
        <v>5.8572470940169555E-2</v>
      </c>
      <c r="Q175">
        <f>(1/(1+EXP(('S Curve Equation'!$B$11-Q130*'S Curve Equation'!$B$12)*'S Curve Equation'!$B$10))+'S Curve Equation'!$B$13)*'S Curve Equation'!$B$14</f>
        <v>5.9497265120432914E-2</v>
      </c>
      <c r="R175">
        <f>(1/(1+EXP(('S Curve Equation'!$B$11-R130*'S Curve Equation'!$B$12)*'S Curve Equation'!$B$10))+'S Curve Equation'!$B$13)*'S Curve Equation'!$B$14</f>
        <v>6.0424915490056977E-2</v>
      </c>
      <c r="S175">
        <f>(1/(1+EXP(('S Curve Equation'!$B$11-S130*'S Curve Equation'!$B$12)*'S Curve Equation'!$B$10))+'S Curve Equation'!$B$13)*'S Curve Equation'!$B$14</f>
        <v>6.1355343906763185E-2</v>
      </c>
      <c r="T175">
        <f>(1/(1+EXP(('S Curve Equation'!$B$11-T130*'S Curve Equation'!$B$12)*'S Curve Equation'!$B$10))+'S Curve Equation'!$B$13)*'S Curve Equation'!$B$14</f>
        <v>6.2288472847598426E-2</v>
      </c>
      <c r="U175">
        <f>(1/(1+EXP(('S Curve Equation'!$B$11-U130*'S Curve Equation'!$B$12)*'S Curve Equation'!$B$10))+'S Curve Equation'!$B$13)*'S Curve Equation'!$B$14</f>
        <v>6.3224225419911781E-2</v>
      </c>
      <c r="V175">
        <f>(1/(1+EXP(('S Curve Equation'!$B$11-V130*'S Curve Equation'!$B$12)*'S Curve Equation'!$B$10))+'S Curve Equation'!$B$13)*'S Curve Equation'!$B$14</f>
        <v>6.4162525371705234E-2</v>
      </c>
      <c r="W175">
        <f>(1/(1+EXP(('S Curve Equation'!$B$11-W130*'S Curve Equation'!$B$12)*'S Curve Equation'!$B$10))+'S Curve Equation'!$B$13)*'S Curve Equation'!$B$14</f>
        <v>6.5103297101372276E-2</v>
      </c>
      <c r="X175">
        <f>(1/(1+EXP(('S Curve Equation'!$B$11-X130*'S Curve Equation'!$B$12)*'S Curve Equation'!$B$10))+'S Curve Equation'!$B$13)*'S Curve Equation'!$B$14</f>
        <v>6.6046465666840859E-2</v>
      </c>
      <c r="Y175">
        <f>(1/(1+EXP(('S Curve Equation'!$B$11-Y130*'S Curve Equation'!$B$12)*'S Curve Equation'!$B$10))+'S Curve Equation'!$B$13)*'S Curve Equation'!$B$14</f>
        <v>6.6991956794138163E-2</v>
      </c>
      <c r="Z175">
        <f>(1/(1+EXP(('S Curve Equation'!$B$11-Z130*'S Curve Equation'!$B$12)*'S Curve Equation'!$B$10))+'S Curve Equation'!$B$13)*'S Curve Equation'!$B$14</f>
        <v>6.7939696885389284E-2</v>
      </c>
      <c r="AA175">
        <f>(1/(1+EXP(('S Curve Equation'!$B$11-AA130*'S Curve Equation'!$B$12)*'S Curve Equation'!$B$10))+'S Curve Equation'!$B$13)*'S Curve Equation'!$B$14</f>
        <v>6.888961302626663E-2</v>
      </c>
      <c r="AB175">
        <f>(1/(1+EXP(('S Curve Equation'!$B$11-AB130*'S Curve Equation'!$B$12)*'S Curve Equation'!$B$10))+'S Curve Equation'!$B$13)*'S Curve Equation'!$B$14</f>
        <v>6.9841632992906758E-2</v>
      </c>
      <c r="AC175">
        <f>(1/(1+EXP(('S Curve Equation'!$B$11-AC130*'S Curve Equation'!$B$12)*'S Curve Equation'!$B$10))+'S Curve Equation'!$B$13)*'S Curve Equation'!$B$14</f>
        <v>7.0795685258306013E-2</v>
      </c>
      <c r="AD175">
        <f>(1/(1+EXP(('S Curve Equation'!$B$11-AD130*'S Curve Equation'!$B$12)*'S Curve Equation'!$B$10))+'S Curve Equation'!$B$13)*'S Curve Equation'!$B$14</f>
        <v>7.1751698998211697E-2</v>
      </c>
      <c r="AE175">
        <f>(1/(1+EXP(('S Curve Equation'!$B$11-AE130*'S Curve Equation'!$B$12)*'S Curve Equation'!$B$10))+'S Curve Equation'!$B$13)*'S Curve Equation'!$B$14</f>
        <v>7.2709604096524244E-2</v>
      </c>
      <c r="AF175">
        <f>(1/(1+EXP(('S Curve Equation'!$B$11-AF130*'S Curve Equation'!$B$12)*'S Curve Equation'!$B$10))+'S Curve Equation'!$B$13)*'S Curve Equation'!$B$14</f>
        <v>7.3669331150221284E-2</v>
      </c>
    </row>
    <row r="176" spans="1:32" x14ac:dyDescent="0.25">
      <c r="A176" t="s">
        <v>94</v>
      </c>
      <c r="B176">
        <f>(1/(1+EXP(('S Curve Equation'!$B$11-B131*'S Curve Equation'!$B$12)*'S Curve Equation'!$B$10))+'S Curve Equation'!$B$13)*'S Curve Equation'!$B$14</f>
        <v>5.4000000000000006E-2</v>
      </c>
      <c r="C176">
        <f>(1/(1+EXP(('S Curve Equation'!$B$11-C131*'S Curve Equation'!$B$12)*'S Curve Equation'!$B$10))+'S Curve Equation'!$B$13)*'S Curve Equation'!$B$14</f>
        <v>5.4918457619139993E-2</v>
      </c>
      <c r="D176">
        <f>(1/(1+EXP(('S Curve Equation'!$B$11-D131*'S Curve Equation'!$B$12)*'S Curve Equation'!$B$10))+'S Curve Equation'!$B$13)*'S Curve Equation'!$B$14</f>
        <v>5.5873070094706767E-2</v>
      </c>
      <c r="E176">
        <f>(1/(1+EXP(('S Curve Equation'!$B$11-E131*'S Curve Equation'!$B$12)*'S Curve Equation'!$B$10))+'S Curve Equation'!$B$13)*'S Curve Equation'!$B$14</f>
        <v>5.683926563961187E-2</v>
      </c>
      <c r="F176">
        <f>(1/(1+EXP(('S Curve Equation'!$B$11-F131*'S Curve Equation'!$B$12)*'S Curve Equation'!$B$10))+'S Curve Equation'!$B$13)*'S Curve Equation'!$B$14</f>
        <v>5.7809872549504558E-2</v>
      </c>
      <c r="G176">
        <f>(1/(1+EXP(('S Curve Equation'!$B$11-G131*'S Curve Equation'!$B$12)*'S Curve Equation'!$B$10))+'S Curve Equation'!$B$13)*'S Curve Equation'!$B$14</f>
        <v>5.879623659530013E-2</v>
      </c>
      <c r="H176">
        <f>(1/(1+EXP(('S Curve Equation'!$B$11-H131*'S Curve Equation'!$B$12)*'S Curve Equation'!$B$10))+'S Curve Equation'!$B$13)*'S Curve Equation'!$B$14</f>
        <v>5.9823068022943737E-2</v>
      </c>
      <c r="I176">
        <f>(1/(1+EXP(('S Curve Equation'!$B$11-I131*'S Curve Equation'!$B$12)*'S Curve Equation'!$B$10))+'S Curve Equation'!$B$13)*'S Curve Equation'!$B$14</f>
        <v>6.0848069543016345E-2</v>
      </c>
      <c r="J176">
        <f>(1/(1+EXP(('S Curve Equation'!$B$11-J131*'S Curve Equation'!$B$12)*'S Curve Equation'!$B$10))+'S Curve Equation'!$B$13)*'S Curve Equation'!$B$14</f>
        <v>6.188883914092775E-2</v>
      </c>
      <c r="K176">
        <f>(1/(1+EXP(('S Curve Equation'!$B$11-K131*'S Curve Equation'!$B$12)*'S Curve Equation'!$B$10))+'S Curve Equation'!$B$13)*'S Curve Equation'!$B$14</f>
        <v>6.2933829856211945E-2</v>
      </c>
      <c r="L176">
        <f>(1/(1+EXP(('S Curve Equation'!$B$11-L131*'S Curve Equation'!$B$12)*'S Curve Equation'!$B$10))+'S Curve Equation'!$B$13)*'S Curve Equation'!$B$14</f>
        <v>6.3847292500299968E-2</v>
      </c>
      <c r="M176">
        <f>(1/(1+EXP(('S Curve Equation'!$B$11-M131*'S Curve Equation'!$B$12)*'S Curve Equation'!$B$10))+'S Curve Equation'!$B$13)*'S Curve Equation'!$B$14</f>
        <v>6.4853843087296179E-2</v>
      </c>
      <c r="N176">
        <f>(1/(1+EXP(('S Curve Equation'!$B$11-N131*'S Curve Equation'!$B$12)*'S Curve Equation'!$B$10))+'S Curve Equation'!$B$13)*'S Curve Equation'!$B$14</f>
        <v>6.5863396588722922E-2</v>
      </c>
      <c r="O176">
        <f>(1/(1+EXP(('S Curve Equation'!$B$11-O131*'S Curve Equation'!$B$12)*'S Curve Equation'!$B$10))+'S Curve Equation'!$B$13)*'S Curve Equation'!$B$14</f>
        <v>6.6875863529759827E-2</v>
      </c>
      <c r="P176">
        <f>(1/(1+EXP(('S Curve Equation'!$B$11-P131*'S Curve Equation'!$B$12)*'S Curve Equation'!$B$10))+'S Curve Equation'!$B$13)*'S Curve Equation'!$B$14</f>
        <v>6.7891155199387154E-2</v>
      </c>
      <c r="Q176">
        <f>(1/(1+EXP(('S Curve Equation'!$B$11-Q131*'S Curve Equation'!$B$12)*'S Curve Equation'!$B$10))+'S Curve Equation'!$B$13)*'S Curve Equation'!$B$14</f>
        <v>6.8909183662929349E-2</v>
      </c>
      <c r="R176">
        <f>(1/(1+EXP(('S Curve Equation'!$B$11-R131*'S Curve Equation'!$B$12)*'S Curve Equation'!$B$10))+'S Curve Equation'!$B$13)*'S Curve Equation'!$B$14</f>
        <v>6.9929861773824292E-2</v>
      </c>
      <c r="S176">
        <f>(1/(1+EXP(('S Curve Equation'!$B$11-S131*'S Curve Equation'!$B$12)*'S Curve Equation'!$B$10))+'S Curve Equation'!$B$13)*'S Curve Equation'!$B$14</f>
        <v>7.0953103184643318E-2</v>
      </c>
      <c r="T176">
        <f>(1/(1+EXP(('S Curve Equation'!$B$11-T131*'S Curve Equation'!$B$12)*'S Curve Equation'!$B$10))+'S Curve Equation'!$B$13)*'S Curve Equation'!$B$14</f>
        <v>7.1978822357377292E-2</v>
      </c>
      <c r="U176">
        <f>(1/(1+EXP(('S Curve Equation'!$B$11-U131*'S Curve Equation'!$B$12)*'S Curve Equation'!$B$10))+'S Curve Equation'!$B$13)*'S Curve Equation'!$B$14</f>
        <v>7.3006934573011939E-2</v>
      </c>
      <c r="V176">
        <f>(1/(1+EXP(('S Curve Equation'!$B$11-V131*'S Curve Equation'!$B$12)*'S Curve Equation'!$B$10))+'S Curve Equation'!$B$13)*'S Curve Equation'!$B$14</f>
        <v>7.4037355940411526E-2</v>
      </c>
      <c r="W176">
        <f>(1/(1+EXP(('S Curve Equation'!$B$11-W131*'S Curve Equation'!$B$12)*'S Curve Equation'!$B$10))+'S Curve Equation'!$B$13)*'S Curve Equation'!$B$14</f>
        <v>7.5070003404529059E-2</v>
      </c>
      <c r="X176">
        <f>(1/(1+EXP(('S Curve Equation'!$B$11-X131*'S Curve Equation'!$B$12)*'S Curve Equation'!$B$10))+'S Curve Equation'!$B$13)*'S Curve Equation'!$B$14</f>
        <v>7.6104794753962438E-2</v>
      </c>
      <c r="Y176">
        <f>(1/(1+EXP(('S Curve Equation'!$B$11-Y131*'S Curve Equation'!$B$12)*'S Curve Equation'!$B$10))+'S Curve Equation'!$B$13)*'S Curve Equation'!$B$14</f>
        <v>7.714164862787791E-2</v>
      </c>
      <c r="Z176">
        <f>(1/(1+EXP(('S Curve Equation'!$B$11-Z131*'S Curve Equation'!$B$12)*'S Curve Equation'!$B$10))+'S Curve Equation'!$B$13)*'S Curve Equation'!$B$14</f>
        <v>7.8180484522315782E-2</v>
      </c>
      <c r="AA176">
        <f>(1/(1+EXP(('S Curve Equation'!$B$11-AA131*'S Curve Equation'!$B$12)*'S Curve Equation'!$B$10))+'S Curve Equation'!$B$13)*'S Curve Equation'!$B$14</f>
        <v>7.9221222795898522E-2</v>
      </c>
      <c r="AB176">
        <f>(1/(1+EXP(('S Curve Equation'!$B$11-AB131*'S Curve Equation'!$B$12)*'S Curve Equation'!$B$10))+'S Curve Equation'!$B$13)*'S Curve Equation'!$B$14</f>
        <v>8.0263784674960981E-2</v>
      </c>
      <c r="AC176">
        <f>(1/(1+EXP(('S Curve Equation'!$B$11-AC131*'S Curve Equation'!$B$12)*'S Curve Equation'!$B$10))+'S Curve Equation'!$B$13)*'S Curve Equation'!$B$14</f>
        <v>8.130809225811772E-2</v>
      </c>
      <c r="AD176">
        <f>(1/(1+EXP(('S Curve Equation'!$B$11-AD131*'S Curve Equation'!$B$12)*'S Curve Equation'!$B$10))+'S Curve Equation'!$B$13)*'S Curve Equation'!$B$14</f>
        <v>8.2354068520285886E-2</v>
      </c>
      <c r="AE176">
        <f>(1/(1+EXP(('S Curve Equation'!$B$11-AE131*'S Curve Equation'!$B$12)*'S Curve Equation'!$B$10))+'S Curve Equation'!$B$13)*'S Curve Equation'!$B$14</f>
        <v>8.3401637316182539E-2</v>
      </c>
      <c r="AF176">
        <f>(1/(1+EXP(('S Curve Equation'!$B$11-AF131*'S Curve Equation'!$B$12)*'S Curve Equation'!$B$10))+'S Curve Equation'!$B$13)*'S Curve Equation'!$B$14</f>
        <v>8.4450723383311305E-2</v>
      </c>
    </row>
    <row r="177" spans="1:32" x14ac:dyDescent="0.25">
      <c r="A177" t="s">
        <v>96</v>
      </c>
      <c r="B177">
        <f>(1/(1+EXP(('S Curve Equation'!$B$11-B132*'S Curve Equation'!$B$12)*'S Curve Equation'!$B$10))+'S Curve Equation'!$B$13)*'S Curve Equation'!$B$14</f>
        <v>6.8000000000000005E-2</v>
      </c>
      <c r="C177">
        <f>(1/(1+EXP(('S Curve Equation'!$B$11-C132*'S Curve Equation'!$B$12)*'S Curve Equation'!$B$10))+'S Curve Equation'!$B$13)*'S Curve Equation'!$B$14</f>
        <v>6.9066843641345743E-2</v>
      </c>
      <c r="D177">
        <f>(1/(1+EXP(('S Curve Equation'!$B$11-D132*'S Curve Equation'!$B$12)*'S Curve Equation'!$B$10))+'S Curve Equation'!$B$13)*'S Curve Equation'!$B$14</f>
        <v>7.0174807463561278E-2</v>
      </c>
      <c r="E177">
        <f>(1/(1+EXP(('S Curve Equation'!$B$11-E132*'S Curve Equation'!$B$12)*'S Curve Equation'!$B$10))+'S Curve Equation'!$B$13)*'S Curve Equation'!$B$14</f>
        <v>7.1295314626237644E-2</v>
      </c>
      <c r="F177">
        <f>(1/(1+EXP(('S Curve Equation'!$B$11-F132*'S Curve Equation'!$B$12)*'S Curve Equation'!$B$10))+'S Curve Equation'!$B$13)*'S Curve Equation'!$B$14</f>
        <v>7.242003424572907E-2</v>
      </c>
      <c r="G177">
        <f>(1/(1+EXP(('S Curve Equation'!$B$11-G132*'S Curve Equation'!$B$12)*'S Curve Equation'!$B$10))+'S Curve Equation'!$B$13)*'S Curve Equation'!$B$14</f>
        <v>7.3562093992106864E-2</v>
      </c>
      <c r="H177">
        <f>(1/(1+EXP(('S Curve Equation'!$B$11-H132*'S Curve Equation'!$B$12)*'S Curve Equation'!$B$10))+'S Curve Equation'!$B$13)*'S Curve Equation'!$B$14</f>
        <v>7.4750034035028612E-2</v>
      </c>
      <c r="I177">
        <f>(1/(1+EXP(('S Curve Equation'!$B$11-I132*'S Curve Equation'!$B$12)*'S Curve Equation'!$B$10))+'S Curve Equation'!$B$13)*'S Curve Equation'!$B$14</f>
        <v>7.5934874745458722E-2</v>
      </c>
      <c r="J177">
        <f>(1/(1+EXP(('S Curve Equation'!$B$11-J132*'S Curve Equation'!$B$12)*'S Curve Equation'!$B$10))+'S Curve Equation'!$B$13)*'S Curve Equation'!$B$14</f>
        <v>7.7136947750077386E-2</v>
      </c>
      <c r="K177">
        <f>(1/(1+EXP(('S Curve Equation'!$B$11-K132*'S Curve Equation'!$B$12)*'S Curve Equation'!$B$10))+'S Curve Equation'!$B$13)*'S Curve Equation'!$B$14</f>
        <v>7.8342897192246658E-2</v>
      </c>
      <c r="L177">
        <f>(1/(1+EXP(('S Curve Equation'!$B$11-L132*'S Curve Equation'!$B$12)*'S Curve Equation'!$B$10))+'S Curve Equation'!$B$13)*'S Curve Equation'!$B$14</f>
        <v>7.9396246887762714E-2</v>
      </c>
      <c r="M177">
        <f>(1/(1+EXP(('S Curve Equation'!$B$11-M132*'S Curve Equation'!$B$12)*'S Curve Equation'!$B$10))+'S Curve Equation'!$B$13)*'S Curve Equation'!$B$14</f>
        <v>8.0556069782242404E-2</v>
      </c>
      <c r="N177">
        <f>(1/(1+EXP(('S Curve Equation'!$B$11-N132*'S Curve Equation'!$B$12)*'S Curve Equation'!$B$10))+'S Curve Equation'!$B$13)*'S Curve Equation'!$B$14</f>
        <v>8.1718444156082565E-2</v>
      </c>
      <c r="O177">
        <f>(1/(1+EXP(('S Curve Equation'!$B$11-O132*'S Curve Equation'!$B$12)*'S Curve Equation'!$B$10))+'S Curve Equation'!$B$13)*'S Curve Equation'!$B$14</f>
        <v>8.288326685274959E-2</v>
      </c>
      <c r="P177">
        <f>(1/(1+EXP(('S Curve Equation'!$B$11-P132*'S Curve Equation'!$B$12)*'S Curve Equation'!$B$10))+'S Curve Equation'!$B$13)*'S Curve Equation'!$B$14</f>
        <v>8.405043584128466E-2</v>
      </c>
      <c r="Q177">
        <f>(1/(1+EXP(('S Curve Equation'!$B$11-Q132*'S Curve Equation'!$B$12)*'S Curve Equation'!$B$10))+'S Curve Equation'!$B$13)*'S Curve Equation'!$B$14</f>
        <v>8.5219850225499133E-2</v>
      </c>
      <c r="R177">
        <f>(1/(1+EXP(('S Curve Equation'!$B$11-R132*'S Curve Equation'!$B$12)*'S Curve Equation'!$B$10))+'S Curve Equation'!$B$13)*'S Curve Equation'!$B$14</f>
        <v>8.6391410252281864E-2</v>
      </c>
      <c r="S177">
        <f>(1/(1+EXP(('S Curve Equation'!$B$11-S132*'S Curve Equation'!$B$12)*'S Curve Equation'!$B$10))+'S Curve Equation'!$B$13)*'S Curve Equation'!$B$14</f>
        <v>8.7565017319049407E-2</v>
      </c>
      <c r="T177">
        <f>(1/(1+EXP(('S Curve Equation'!$B$11-T132*'S Curve Equation'!$B$12)*'S Curve Equation'!$B$10))+'S Curve Equation'!$B$13)*'S Curve Equation'!$B$14</f>
        <v>8.8740573980362544E-2</v>
      </c>
      <c r="U177">
        <f>(1/(1+EXP(('S Curve Equation'!$B$11-U132*'S Curve Equation'!$B$12)*'S Curve Equation'!$B$10))+'S Curve Equation'!$B$13)*'S Curve Equation'!$B$14</f>
        <v>8.991798395373822E-2</v>
      </c>
      <c r="V177">
        <f>(1/(1+EXP(('S Curve Equation'!$B$11-V132*'S Curve Equation'!$B$12)*'S Curve Equation'!$B$10))+'S Curve Equation'!$B$13)*'S Curve Equation'!$B$14</f>
        <v>9.1097152124683362E-2</v>
      </c>
      <c r="W177">
        <f>(1/(1+EXP(('S Curve Equation'!$B$11-W132*'S Curve Equation'!$B$12)*'S Curve Equation'!$B$10))+'S Curve Equation'!$B$13)*'S Curve Equation'!$B$14</f>
        <v>9.2277984550974676E-2</v>
      </c>
      <c r="X177">
        <f>(1/(1+EXP(('S Curve Equation'!$B$11-X132*'S Curve Equation'!$B$12)*'S Curve Equation'!$B$10))+'S Curve Equation'!$B$13)*'S Curve Equation'!$B$14</f>
        <v>9.3460388466210007E-2</v>
      </c>
      <c r="Y177">
        <f>(1/(1+EXP(('S Curve Equation'!$B$11-Y132*'S Curve Equation'!$B$12)*'S Curve Equation'!$B$10))+'S Curve Equation'!$B$13)*'S Curve Equation'!$B$14</f>
        <v>9.4644272282659203E-2</v>
      </c>
      <c r="Z177">
        <f>(1/(1+EXP(('S Curve Equation'!$B$11-Z132*'S Curve Equation'!$B$12)*'S Curve Equation'!$B$10))+'S Curve Equation'!$B$13)*'S Curve Equation'!$B$14</f>
        <v>9.5829545593434914E-2</v>
      </c>
      <c r="AA177">
        <f>(1/(1+EXP(('S Curve Equation'!$B$11-AA132*'S Curve Equation'!$B$12)*'S Curve Equation'!$B$10))+'S Curve Equation'!$B$13)*'S Curve Equation'!$B$14</f>
        <v>9.7016119174008569E-2</v>
      </c>
      <c r="AB177">
        <f>(1/(1+EXP(('S Curve Equation'!$B$11-AB132*'S Curve Equation'!$B$12)*'S Curve Equation'!$B$10))+'S Curve Equation'!$B$13)*'S Curve Equation'!$B$14</f>
        <v>9.8203904983097945E-2</v>
      </c>
      <c r="AC177">
        <f>(1/(1+EXP(('S Curve Equation'!$B$11-AC132*'S Curve Equation'!$B$12)*'S Curve Equation'!$B$10))+'S Curve Equation'!$B$13)*'S Curve Equation'!$B$14</f>
        <v>9.9392816162944972E-2</v>
      </c>
      <c r="AD177">
        <f>(1/(1+EXP(('S Curve Equation'!$B$11-AD132*'S Curve Equation'!$B$12)*'S Curve Equation'!$B$10))+'S Curve Equation'!$B$13)*'S Curve Equation'!$B$14</f>
        <v>0.10058276703900849</v>
      </c>
      <c r="AE177">
        <f>(1/(1+EXP(('S Curve Equation'!$B$11-AE132*'S Curve Equation'!$B$12)*'S Curve Equation'!$B$10))+'S Curve Equation'!$B$13)*'S Curve Equation'!$B$14</f>
        <v>0.1017736731190958</v>
      </c>
      <c r="AF177">
        <f>(1/(1+EXP(('S Curve Equation'!$B$11-AF132*'S Curve Equation'!$B$12)*'S Curve Equation'!$B$10))+'S Curve Equation'!$B$13)*'S Curve Equation'!$B$14</f>
        <v>0.10296545109195133</v>
      </c>
    </row>
    <row r="178" spans="1:32" x14ac:dyDescent="0.25">
      <c r="A178" t="s">
        <v>98</v>
      </c>
      <c r="B178">
        <f>(1/(1+EXP(('S Curve Equation'!$B$11-B133*'S Curve Equation'!$B$12)*'S Curve Equation'!$B$10))+'S Curve Equation'!$B$13)*'S Curve Equation'!$B$14</f>
        <v>4.3000000000000003E-2</v>
      </c>
      <c r="C178">
        <f>(1/(1+EXP(('S Curve Equation'!$B$11-C133*'S Curve Equation'!$B$12)*'S Curve Equation'!$B$10))+'S Curve Equation'!$B$13)*'S Curve Equation'!$B$14</f>
        <v>4.3793707982070801E-2</v>
      </c>
      <c r="D178">
        <f>(1/(1+EXP(('S Curve Equation'!$B$11-D133*'S Curve Equation'!$B$12)*'S Curve Equation'!$B$10))+'S Curve Equation'!$B$13)*'S Curve Equation'!$B$14</f>
        <v>4.4619236030646735E-2</v>
      </c>
      <c r="E178">
        <f>(1/(1+EXP(('S Curve Equation'!$B$11-E133*'S Curve Equation'!$B$12)*'S Curve Equation'!$B$10))+'S Curve Equation'!$B$13)*'S Curve Equation'!$B$14</f>
        <v>4.545537387242049E-2</v>
      </c>
      <c r="F178">
        <f>(1/(1+EXP(('S Curve Equation'!$B$11-F133*'S Curve Equation'!$B$12)*'S Curve Equation'!$B$10))+'S Curve Equation'!$B$13)*'S Curve Equation'!$B$14</f>
        <v>4.6295925142697078E-2</v>
      </c>
      <c r="G178">
        <f>(1/(1+EXP(('S Curve Equation'!$B$11-G133*'S Curve Equation'!$B$12)*'S Curve Equation'!$B$10))+'S Curve Equation'!$B$13)*'S Curve Equation'!$B$14</f>
        <v>4.7150729175840178E-2</v>
      </c>
      <c r="H178">
        <f>(1/(1+EXP(('S Curve Equation'!$B$11-H133*'S Curve Equation'!$B$12)*'S Curve Equation'!$B$10))+'S Curve Equation'!$B$13)*'S Curve Equation'!$B$14</f>
        <v>4.804124798199922E-2</v>
      </c>
      <c r="I178">
        <f>(1/(1+EXP(('S Curve Equation'!$B$11-I133*'S Curve Equation'!$B$12)*'S Curve Equation'!$B$10))+'S Curve Equation'!$B$13)*'S Curve Equation'!$B$14</f>
        <v>4.8930830676971258E-2</v>
      </c>
      <c r="J178">
        <f>(1/(1+EXP(('S Curve Equation'!$B$11-J133*'S Curve Equation'!$B$12)*'S Curve Equation'!$B$10))+'S Curve Equation'!$B$13)*'S Curve Equation'!$B$14</f>
        <v>4.9834758338185958E-2</v>
      </c>
      <c r="K178">
        <f>(1/(1+EXP(('S Curve Equation'!$B$11-K133*'S Curve Equation'!$B$12)*'S Curve Equation'!$B$10))+'S Curve Equation'!$B$13)*'S Curve Equation'!$B$14</f>
        <v>5.0743016070214204E-2</v>
      </c>
      <c r="L178">
        <f>(1/(1+EXP(('S Curve Equation'!$B$11-L133*'S Curve Equation'!$B$12)*'S Curve Equation'!$B$10))+'S Curve Equation'!$B$13)*'S Curve Equation'!$B$14</f>
        <v>5.1537496589699146E-2</v>
      </c>
      <c r="M178">
        <f>(1/(1+EXP(('S Curve Equation'!$B$11-M133*'S Curve Equation'!$B$12)*'S Curve Equation'!$B$10))+'S Curve Equation'!$B$13)*'S Curve Equation'!$B$14</f>
        <v>5.2413520119287203E-2</v>
      </c>
      <c r="N178">
        <f>(1/(1+EXP(('S Curve Equation'!$B$11-N133*'S Curve Equation'!$B$12)*'S Curve Equation'!$B$10))+'S Curve Equation'!$B$13)*'S Curve Equation'!$B$14</f>
        <v>5.3292763876639788E-2</v>
      </c>
      <c r="O178">
        <f>(1/(1+EXP(('S Curve Equation'!$B$11-O133*'S Curve Equation'!$B$12)*'S Curve Equation'!$B$10))+'S Curve Equation'!$B$13)*'S Curve Equation'!$B$14</f>
        <v>5.4175150946328757E-2</v>
      </c>
      <c r="P178">
        <f>(1/(1+EXP(('S Curve Equation'!$B$11-P133*'S Curve Equation'!$B$12)*'S Curve Equation'!$B$10))+'S Curve Equation'!$B$13)*'S Curve Equation'!$B$14</f>
        <v>5.5060604911646618E-2</v>
      </c>
      <c r="Q178">
        <f>(1/(1+EXP(('S Curve Equation'!$B$11-Q133*'S Curve Equation'!$B$12)*'S Curve Equation'!$B$10))+'S Curve Equation'!$B$13)*'S Curve Equation'!$B$14</f>
        <v>5.5949049868507572E-2</v>
      </c>
      <c r="R178">
        <f>(1/(1+EXP(('S Curve Equation'!$B$11-R133*'S Curve Equation'!$B$12)*'S Curve Equation'!$B$10))+'S Curve Equation'!$B$13)*'S Curve Equation'!$B$14</f>
        <v>5.6840410438687573E-2</v>
      </c>
      <c r="S178">
        <f>(1/(1+EXP(('S Curve Equation'!$B$11-S133*'S Curve Equation'!$B$12)*'S Curve Equation'!$B$10))+'S Curve Equation'!$B$13)*'S Curve Equation'!$B$14</f>
        <v>5.7734611782421841E-2</v>
      </c>
      <c r="T178">
        <f>(1/(1+EXP(('S Curve Equation'!$B$11-T133*'S Curve Equation'!$B$12)*'S Curve Equation'!$B$10))+'S Curve Equation'!$B$13)*'S Curve Equation'!$B$14</f>
        <v>5.8631579610371923E-2</v>
      </c>
      <c r="U178">
        <f>(1/(1+EXP(('S Curve Equation'!$B$11-U133*'S Curve Equation'!$B$12)*'S Curve Equation'!$B$10))+'S Curve Equation'!$B$13)*'S Curve Equation'!$B$14</f>
        <v>5.9531240194978068E-2</v>
      </c>
      <c r="V178">
        <f>(1/(1+EXP(('S Curve Equation'!$B$11-V133*'S Curve Equation'!$B$12)*'S Curve Equation'!$B$10))+'S Curve Equation'!$B$13)*'S Curve Equation'!$B$14</f>
        <v>6.0433520381212802E-2</v>
      </c>
      <c r="W178">
        <f>(1/(1+EXP(('S Curve Equation'!$B$11-W133*'S Curve Equation'!$B$12)*'S Curve Equation'!$B$10))+'S Curve Equation'!$B$13)*'S Curve Equation'!$B$14</f>
        <v>6.1338347596748152E-2</v>
      </c>
      <c r="X178">
        <f>(1/(1+EXP(('S Curve Equation'!$B$11-X133*'S Curve Equation'!$B$12)*'S Curve Equation'!$B$10))+'S Curve Equation'!$B$13)*'S Curve Equation'!$B$14</f>
        <v>6.224564986155174E-2</v>
      </c>
      <c r="Y178">
        <f>(1/(1+EXP(('S Curve Equation'!$B$11-Y133*'S Curve Equation'!$B$12)*'S Curve Equation'!$B$10))+'S Curve Equation'!$B$13)*'S Curve Equation'!$B$14</f>
        <v>6.315535579692752E-2</v>
      </c>
      <c r="Z178">
        <f>(1/(1+EXP(('S Curve Equation'!$B$11-Z133*'S Curve Equation'!$B$12)*'S Curve Equation'!$B$10))+'S Curve Equation'!$B$13)*'S Curve Equation'!$B$14</f>
        <v>6.4067394634013106E-2</v>
      </c>
      <c r="AA178">
        <f>(1/(1+EXP(('S Curve Equation'!$B$11-AA133*'S Curve Equation'!$B$12)*'S Curve Equation'!$B$10))+'S Curve Equation'!$B$13)*'S Curve Equation'!$B$14</f>
        <v>6.4981696221748278E-2</v>
      </c>
      <c r="AB178">
        <f>(1/(1+EXP(('S Curve Equation'!$B$11-AB133*'S Curve Equation'!$B$12)*'S Curve Equation'!$B$10))+'S Curve Equation'!$B$13)*'S Curve Equation'!$B$14</f>
        <v>6.5898191034330533E-2</v>
      </c>
      <c r="AC178">
        <f>(1/(1+EXP(('S Curve Equation'!$B$11-AC133*'S Curve Equation'!$B$12)*'S Curve Equation'!$B$10))+'S Curve Equation'!$B$13)*'S Curve Equation'!$B$14</f>
        <v>6.681681017816854E-2</v>
      </c>
      <c r="AD178">
        <f>(1/(1+EXP(('S Curve Equation'!$B$11-AD133*'S Curve Equation'!$B$12)*'S Curve Equation'!$B$10))+'S Curve Equation'!$B$13)*'S Curve Equation'!$B$14</f>
        <v>6.7737485398348035E-2</v>
      </c>
      <c r="AE178">
        <f>(1/(1+EXP(('S Curve Equation'!$B$11-AE133*'S Curve Equation'!$B$12)*'S Curve Equation'!$B$10))+'S Curve Equation'!$B$13)*'S Curve Equation'!$B$14</f>
        <v>6.8660149084625366E-2</v>
      </c>
      <c r="AF178">
        <f>(1/(1+EXP(('S Curve Equation'!$B$11-AF133*'S Curve Equation'!$B$12)*'S Curve Equation'!$B$10))+'S Curve Equation'!$B$13)*'S Curve Equation'!$B$14</f>
        <v>6.9584734276958965E-2</v>
      </c>
    </row>
    <row r="179" spans="1:32" x14ac:dyDescent="0.25">
      <c r="A179" t="s">
        <v>100</v>
      </c>
      <c r="B179">
        <f>(1/(1+EXP(('S Curve Equation'!$B$11-B134*'S Curve Equation'!$B$12)*'S Curve Equation'!$B$10))+'S Curve Equation'!$B$13)*'S Curve Equation'!$B$14</f>
        <v>5.899999999999999E-2</v>
      </c>
      <c r="C179">
        <f>(1/(1+EXP(('S Curve Equation'!$B$11-C134*'S Curve Equation'!$B$12)*'S Curve Equation'!$B$10))+'S Curve Equation'!$B$13)*'S Curve Equation'!$B$14</f>
        <v>5.9972722878420544E-2</v>
      </c>
      <c r="D179">
        <f>(1/(1+EXP(('S Curve Equation'!$B$11-D134*'S Curve Equation'!$B$12)*'S Curve Equation'!$B$10))+'S Curve Equation'!$B$13)*'S Curve Equation'!$B$14</f>
        <v>6.0983440561104059E-2</v>
      </c>
      <c r="E179">
        <f>(1/(1+EXP(('S Curve Equation'!$B$11-E134*'S Curve Equation'!$B$12)*'S Curve Equation'!$B$10))+'S Curve Equation'!$B$13)*'S Curve Equation'!$B$14</f>
        <v>6.2006117415056801E-2</v>
      </c>
      <c r="F179">
        <f>(1/(1+EXP(('S Curve Equation'!$B$11-F134*'S Curve Equation'!$B$12)*'S Curve Equation'!$B$10))+'S Curve Equation'!$B$13)*'S Curve Equation'!$B$14</f>
        <v>6.3033157675833063E-2</v>
      </c>
      <c r="G179">
        <f>(1/(1+EXP(('S Curve Equation'!$B$11-G134*'S Curve Equation'!$B$12)*'S Curve Equation'!$B$10))+'S Curve Equation'!$B$13)*'S Curve Equation'!$B$14</f>
        <v>6.4076559994661025E-2</v>
      </c>
      <c r="H179">
        <f>(1/(1+EXP(('S Curve Equation'!$B$11-H134*'S Curve Equation'!$B$12)*'S Curve Equation'!$B$10))+'S Curve Equation'!$B$13)*'S Curve Equation'!$B$14</f>
        <v>6.5162439465689115E-2</v>
      </c>
      <c r="I179">
        <f>(1/(1+EXP(('S Curve Equation'!$B$11-I134*'S Curve Equation'!$B$12)*'S Curve Equation'!$B$10))+'S Curve Equation'!$B$13)*'S Curve Equation'!$B$14</f>
        <v>6.6246050742002252E-2</v>
      </c>
      <c r="J179">
        <f>(1/(1+EXP(('S Curve Equation'!$B$11-J134*'S Curve Equation'!$B$12)*'S Curve Equation'!$B$10))+'S Curve Equation'!$B$13)*'S Curve Equation'!$B$14</f>
        <v>6.734599428935345E-2</v>
      </c>
      <c r="K179">
        <f>(1/(1+EXP(('S Curve Equation'!$B$11-K134*'S Curve Equation'!$B$12)*'S Curve Equation'!$B$10))+'S Curve Equation'!$B$13)*'S Curve Equation'!$B$14</f>
        <v>6.8450059904937632E-2</v>
      </c>
      <c r="L179">
        <f>(1/(1+EXP(('S Curve Equation'!$B$11-L134*'S Curve Equation'!$B$12)*'S Curve Equation'!$B$10))+'S Curve Equation'!$B$13)*'S Curve Equation'!$B$14</f>
        <v>6.9414886025862099E-2</v>
      </c>
      <c r="M179">
        <f>(1/(1+EXP(('S Curve Equation'!$B$11-M134*'S Curve Equation'!$B$12)*'S Curve Equation'!$B$10))+'S Curve Equation'!$B$13)*'S Curve Equation'!$B$14</f>
        <v>7.0477738711196017E-2</v>
      </c>
      <c r="N179">
        <f>(1/(1+EXP(('S Curve Equation'!$B$11-N134*'S Curve Equation'!$B$12)*'S Curve Equation'!$B$10))+'S Curve Equation'!$B$13)*'S Curve Equation'!$B$14</f>
        <v>7.1543453372421476E-2</v>
      </c>
      <c r="O179">
        <f>(1/(1+EXP(('S Curve Equation'!$B$11-O134*'S Curve Equation'!$B$12)*'S Curve Equation'!$B$10))+'S Curve Equation'!$B$13)*'S Curve Equation'!$B$14</f>
        <v>7.2611935350436432E-2</v>
      </c>
      <c r="P179">
        <f>(1/(1+EXP(('S Curve Equation'!$B$11-P134*'S Curve Equation'!$B$12)*'S Curve Equation'!$B$10))+'S Curve Equation'!$B$13)*'S Curve Equation'!$B$14</f>
        <v>7.3683090876671367E-2</v>
      </c>
      <c r="Q179">
        <f>(1/(1+EXP(('S Curve Equation'!$B$11-Q134*'S Curve Equation'!$B$12)*'S Curve Equation'!$B$10))+'S Curve Equation'!$B$13)*'S Curve Equation'!$B$14</f>
        <v>7.4756827084638475E-2</v>
      </c>
      <c r="R179">
        <f>(1/(1+EXP(('S Curve Equation'!$B$11-R134*'S Curve Equation'!$B$12)*'S Curve Equation'!$B$10))+'S Curve Equation'!$B$13)*'S Curve Equation'!$B$14</f>
        <v>7.5833052020661762E-2</v>
      </c>
      <c r="S179">
        <f>(1/(1+EXP(('S Curve Equation'!$B$11-S134*'S Curve Equation'!$B$12)*'S Curve Equation'!$B$10))+'S Curve Equation'!$B$13)*'S Curve Equation'!$B$14</f>
        <v>7.6911674653814738E-2</v>
      </c>
      <c r="T179">
        <f>(1/(1+EXP(('S Curve Equation'!$B$11-T134*'S Curve Equation'!$B$12)*'S Curve Equation'!$B$10))+'S Curve Equation'!$B$13)*'S Curve Equation'!$B$14</f>
        <v>7.799260488508522E-2</v>
      </c>
      <c r="U179">
        <f>(1/(1+EXP(('S Curve Equation'!$B$11-U134*'S Curve Equation'!$B$12)*'S Curve Equation'!$B$10))+'S Curve Equation'!$B$13)*'S Curve Equation'!$B$14</f>
        <v>7.9075753555790912E-2</v>
      </c>
      <c r="V179">
        <f>(1/(1+EXP(('S Curve Equation'!$B$11-V134*'S Curve Equation'!$B$12)*'S Curve Equation'!$B$10))+'S Curve Equation'!$B$13)*'S Curve Equation'!$B$14</f>
        <v>8.0161032455269121E-2</v>
      </c>
      <c r="W179">
        <f>(1/(1+EXP(('S Curve Equation'!$B$11-W134*'S Curve Equation'!$B$12)*'S Curve Equation'!$B$10))+'S Curve Equation'!$B$13)*'S Curve Equation'!$B$14</f>
        <v>8.1248354327858818E-2</v>
      </c>
      <c r="X179">
        <f>(1/(1+EXP(('S Curve Equation'!$B$11-X134*'S Curve Equation'!$B$12)*'S Curve Equation'!$B$10))+'S Curve Equation'!$B$13)*'S Curve Equation'!$B$14</f>
        <v>8.233763287919918E-2</v>
      </c>
      <c r="Y179">
        <f>(1/(1+EXP(('S Curve Equation'!$B$11-Y134*'S Curve Equation'!$B$12)*'S Curve Equation'!$B$10))+'S Curve Equation'!$B$13)*'S Curve Equation'!$B$14</f>
        <v>8.3428782781866315E-2</v>
      </c>
      <c r="Z179">
        <f>(1/(1+EXP(('S Curve Equation'!$B$11-Z134*'S Curve Equation'!$B$12)*'S Curve Equation'!$B$10))+'S Curve Equation'!$B$13)*'S Curve Equation'!$B$14</f>
        <v>8.4521719680365259E-2</v>
      </c>
      <c r="AA179">
        <f>(1/(1+EXP(('S Curve Equation'!$B$11-AA134*'S Curve Equation'!$B$12)*'S Curve Equation'!$B$10))+'S Curve Equation'!$B$13)*'S Curve Equation'!$B$14</f>
        <v>8.5616360195500951E-2</v>
      </c>
      <c r="AB179">
        <f>(1/(1+EXP(('S Curve Equation'!$B$11-AB134*'S Curve Equation'!$B$12)*'S Curve Equation'!$B$10))+'S Curve Equation'!$B$13)*'S Curve Equation'!$B$14</f>
        <v>8.6712621928148007E-2</v>
      </c>
      <c r="AC179">
        <f>(1/(1+EXP(('S Curve Equation'!$B$11-AC134*'S Curve Equation'!$B$12)*'S Curve Equation'!$B$10))+'S Curve Equation'!$B$13)*'S Curve Equation'!$B$14</f>
        <v>8.7810423462437268E-2</v>
      </c>
      <c r="AD179">
        <f>(1/(1+EXP(('S Curve Equation'!$B$11-AD134*'S Curve Equation'!$B$12)*'S Curve Equation'!$B$10))+'S Curve Equation'!$B$13)*'S Curve Equation'!$B$14</f>
        <v>8.8909684368378525E-2</v>
      </c>
      <c r="AE179">
        <f>(1/(1+EXP(('S Curve Equation'!$B$11-AE134*'S Curve Equation'!$B$12)*'S Curve Equation'!$B$10))+'S Curve Equation'!$B$13)*'S Curve Equation'!$B$14</f>
        <v>9.0010325203941796E-2</v>
      </c>
      <c r="AF179">
        <f>(1/(1+EXP(('S Curve Equation'!$B$11-AF134*'S Curve Equation'!$B$12)*'S Curve Equation'!$B$10))+'S Curve Equation'!$B$13)*'S Curve Equation'!$B$14</f>
        <v>9.1112267516611389E-2</v>
      </c>
    </row>
    <row r="181" spans="1:32" x14ac:dyDescent="0.25">
      <c r="A181" t="s">
        <v>527</v>
      </c>
    </row>
    <row r="182" spans="1:32" x14ac:dyDescent="0.25">
      <c r="B182">
        <v>2020</v>
      </c>
      <c r="C182">
        <v>2021</v>
      </c>
      <c r="D182">
        <v>2022</v>
      </c>
      <c r="E182">
        <v>2023</v>
      </c>
      <c r="F182">
        <v>2024</v>
      </c>
      <c r="G182">
        <v>2025</v>
      </c>
      <c r="H182">
        <v>2026</v>
      </c>
      <c r="I182">
        <v>2027</v>
      </c>
      <c r="J182">
        <v>2028</v>
      </c>
      <c r="K182">
        <v>2029</v>
      </c>
      <c r="L182">
        <v>2030</v>
      </c>
      <c r="M182">
        <v>2031</v>
      </c>
      <c r="N182">
        <v>2032</v>
      </c>
      <c r="O182">
        <v>2033</v>
      </c>
      <c r="P182">
        <v>2034</v>
      </c>
      <c r="Q182">
        <v>2035</v>
      </c>
      <c r="R182">
        <v>2036</v>
      </c>
      <c r="S182">
        <v>2037</v>
      </c>
      <c r="T182">
        <v>2038</v>
      </c>
      <c r="U182">
        <v>2039</v>
      </c>
      <c r="V182">
        <v>2040</v>
      </c>
      <c r="W182">
        <v>2041</v>
      </c>
      <c r="X182">
        <v>2042</v>
      </c>
      <c r="Y182">
        <v>2043</v>
      </c>
      <c r="Z182">
        <v>2044</v>
      </c>
      <c r="AA182">
        <v>2045</v>
      </c>
      <c r="AB182">
        <v>2046</v>
      </c>
      <c r="AC182">
        <v>2047</v>
      </c>
      <c r="AD182">
        <v>2048</v>
      </c>
      <c r="AE182">
        <v>2049</v>
      </c>
      <c r="AF182">
        <v>2050</v>
      </c>
    </row>
    <row r="183" spans="1:32" x14ac:dyDescent="0.25">
      <c r="A183" t="s">
        <v>18</v>
      </c>
      <c r="B183">
        <f>B138/SUM(B138,'Calculations white'!B138,'Calculations black'!B138,'Calculations otherrace'!B138)</f>
        <v>1.1999999999999999E-2</v>
      </c>
      <c r="C183">
        <f>C138/SUM(C138,'Calculations white'!C138,'Calculations black'!C138,'Calculations otherrace'!C138)</f>
        <v>1.2398037133490794E-2</v>
      </c>
      <c r="D183">
        <f>D138/SUM(D138,'Calculations white'!D138,'Calculations black'!D138,'Calculations otherrace'!D138)</f>
        <v>1.2813681572214427E-2</v>
      </c>
      <c r="E183">
        <f>E138/SUM(E138,'Calculations white'!E138,'Calculations black'!E138,'Calculations otherrace'!E138)</f>
        <v>1.3236177637347876E-2</v>
      </c>
      <c r="F183">
        <f>F138/SUM(F138,'Calculations white'!F138,'Calculations black'!F138,'Calculations otherrace'!F138)</f>
        <v>1.3662495203409232E-2</v>
      </c>
      <c r="G183">
        <f>G138/SUM(G138,'Calculations white'!G138,'Calculations black'!G138,'Calculations otherrace'!G138)</f>
        <v>1.4097567190788489E-2</v>
      </c>
      <c r="H183">
        <f>H138/SUM(H138,'Calculations white'!H138,'Calculations black'!H138,'Calculations otherrace'!H138)</f>
        <v>1.4552450076591918E-2</v>
      </c>
      <c r="I183">
        <f>I138/SUM(I138,'Calculations white'!I138,'Calculations black'!I138,'Calculations otherrace'!I138)</f>
        <v>1.5008723151436792E-2</v>
      </c>
      <c r="J183">
        <f>J138/SUM(J138,'Calculations white'!J138,'Calculations black'!J138,'Calculations otherrace'!J138)</f>
        <v>1.5474161884632272E-2</v>
      </c>
      <c r="K183">
        <f>K138/SUM(K138,'Calculations white'!K138,'Calculations black'!K138,'Calculations otherrace'!K138)</f>
        <v>1.5943599013312638E-2</v>
      </c>
      <c r="L183">
        <f>L138/SUM(L138,'Calculations white'!L138,'Calculations black'!L138,'Calculations otherrace'!L138)</f>
        <v>1.6356122537950563E-2</v>
      </c>
      <c r="M183">
        <f>M138/SUM(M138,'Calculations white'!M138,'Calculations black'!M138,'Calculations otherrace'!M138)</f>
        <v>1.6812347990049267E-2</v>
      </c>
      <c r="N183">
        <f>N138/SUM(N138,'Calculations white'!N138,'Calculations black'!N138,'Calculations otherrace'!N138)</f>
        <v>1.7271975166689761E-2</v>
      </c>
      <c r="O183">
        <f>O138/SUM(O138,'Calculations white'!O138,'Calculations black'!O138,'Calculations otherrace'!O138)</f>
        <v>1.7734980969329985E-2</v>
      </c>
      <c r="P183">
        <f>P138/SUM(P138,'Calculations white'!P138,'Calculations black'!P138,'Calculations otherrace'!P138)</f>
        <v>1.820134201152733E-2</v>
      </c>
      <c r="Q183">
        <f>Q138/SUM(Q138,'Calculations white'!Q138,'Calculations black'!Q138,'Calculations otherrace'!Q138)</f>
        <v>1.8671034622661238E-2</v>
      </c>
      <c r="R183">
        <f>R138/SUM(R138,'Calculations white'!R138,'Calculations black'!R138,'Calculations otherrace'!R138)</f>
        <v>1.9144034851658658E-2</v>
      </c>
      <c r="S183">
        <f>S138/SUM(S138,'Calculations white'!S138,'Calculations black'!S138,'Calculations otherrace'!S138)</f>
        <v>1.9620318470731108E-2</v>
      </c>
      <c r="T183">
        <f>T138/SUM(T138,'Calculations white'!T138,'Calculations black'!T138,'Calculations otherrace'!T138)</f>
        <v>2.0099860979126583E-2</v>
      </c>
      <c r="U183">
        <f>U138/SUM(U138,'Calculations white'!U138,'Calculations black'!U138,'Calculations otherrace'!U138)</f>
        <v>2.0582637606902564E-2</v>
      </c>
      <c r="V183">
        <f>V138/SUM(V138,'Calculations white'!V138,'Calculations black'!V138,'Calculations otherrace'!V138)</f>
        <v>2.1068623318725336E-2</v>
      </c>
      <c r="W183">
        <f>W138/SUM(W138,'Calculations white'!W138,'Calculations black'!W138,'Calculations otherrace'!W138)</f>
        <v>2.1557792817698783E-2</v>
      </c>
      <c r="X183">
        <f>X138/SUM(X138,'Calculations white'!X138,'Calculations black'!X138,'Calculations otherrace'!X138)</f>
        <v>2.2050120549227878E-2</v>
      </c>
      <c r="Y183">
        <f>Y138/SUM(Y138,'Calculations white'!Y138,'Calculations black'!Y138,'Calculations otherrace'!Y138)</f>
        <v>2.254558070492085E-2</v>
      </c>
      <c r="Z183">
        <f>Z138/SUM(Z138,'Calculations white'!Z138,'Calculations black'!Z138,'Calculations otherrace'!Z138)</f>
        <v>2.3044147226532596E-2</v>
      </c>
      <c r="AA183">
        <f>AA138/SUM(AA138,'Calculations white'!AA138,'Calculations black'!AA138,'Calculations otherrace'!AA138)</f>
        <v>2.3545793809952979E-2</v>
      </c>
      <c r="AB183">
        <f>AB138/SUM(AB138,'Calculations white'!AB138,'Calculations black'!AB138,'Calculations otherrace'!AB138)</f>
        <v>2.4050493909243742E-2</v>
      </c>
      <c r="AC183">
        <f>AC138/SUM(AC138,'Calculations white'!AC138,'Calculations black'!AC138,'Calculations otherrace'!AC138)</f>
        <v>2.4558220740725271E-2</v>
      </c>
      <c r="AD183">
        <f>AD138/SUM(AD138,'Calculations white'!AD138,'Calculations black'!AD138,'Calculations otherrace'!AD138)</f>
        <v>2.5068947287115909E-2</v>
      </c>
      <c r="AE183">
        <f>AE138/SUM(AE138,'Calculations white'!AE138,'Calculations black'!AE138,'Calculations otherrace'!AE138)</f>
        <v>2.5582646301726828E-2</v>
      </c>
      <c r="AF183">
        <f>AF138/SUM(AF138,'Calculations white'!AF138,'Calculations black'!AF138,'Calculations otherrace'!AF138)</f>
        <v>2.609929031271277E-2</v>
      </c>
    </row>
    <row r="184" spans="1:32" x14ac:dyDescent="0.25">
      <c r="A184" t="s">
        <v>20</v>
      </c>
      <c r="B184">
        <f>B139/SUM(B139,'Calculations white'!B139,'Calculations black'!B139,'Calculations otherrace'!B139)</f>
        <v>0</v>
      </c>
      <c r="C184">
        <f>C139/SUM(C139,'Calculations white'!C139,'Calculations black'!C139,'Calculations otherrace'!C139)</f>
        <v>2.0991162906077007E-4</v>
      </c>
      <c r="D184">
        <f>D139/SUM(D139,'Calculations white'!D139,'Calculations black'!D139,'Calculations otherrace'!D139)</f>
        <v>4.2946068054882508E-4</v>
      </c>
      <c r="E184">
        <f>E139/SUM(E139,'Calculations white'!E139,'Calculations black'!E139,'Calculations otherrace'!E139)</f>
        <v>6.5309859746664133E-4</v>
      </c>
      <c r="F184">
        <f>F139/SUM(F139,'Calculations white'!F139,'Calculations black'!F139,'Calculations otherrace'!F139)</f>
        <v>8.7920304942745915E-4</v>
      </c>
      <c r="G184">
        <f>G139/SUM(G139,'Calculations white'!G139,'Calculations black'!G139,'Calculations otherrace'!G139)</f>
        <v>1.1104565371192379E-3</v>
      </c>
      <c r="H184">
        <f>H139/SUM(H139,'Calculations white'!H139,'Calculations black'!H139,'Calculations otherrace'!H139)</f>
        <v>1.3527782529317396E-3</v>
      </c>
      <c r="I184">
        <f>I139/SUM(I139,'Calculations white'!I139,'Calculations black'!I139,'Calculations otherrace'!I139)</f>
        <v>1.5962928016694557E-3</v>
      </c>
      <c r="J184">
        <f>J139/SUM(J139,'Calculations white'!J139,'Calculations black'!J139,'Calculations otherrace'!J139)</f>
        <v>1.845209211526223E-3</v>
      </c>
      <c r="K184">
        <f>K139/SUM(K139,'Calculations white'!K139,'Calculations black'!K139,'Calculations otherrace'!K139)</f>
        <v>2.0968083060358485E-3</v>
      </c>
      <c r="L184">
        <f>L139/SUM(L139,'Calculations white'!L139,'Calculations black'!L139,'Calculations otherrace'!L139)</f>
        <v>2.3181668745949563E-3</v>
      </c>
      <c r="M184">
        <f>M139/SUM(M139,'Calculations white'!M139,'Calculations black'!M139,'Calculations otherrace'!M139)</f>
        <v>2.5635487101497785E-3</v>
      </c>
      <c r="N184">
        <f>N139/SUM(N139,'Calculations white'!N139,'Calculations black'!N139,'Calculations otherrace'!N139)</f>
        <v>2.8112407704538574E-3</v>
      </c>
      <c r="O184">
        <f>O139/SUM(O139,'Calculations white'!O139,'Calculations black'!O139,'Calculations otherrace'!O139)</f>
        <v>3.0612373129083187E-3</v>
      </c>
      <c r="P184">
        <f>P139/SUM(P139,'Calculations white'!P139,'Calculations black'!P139,'Calculations otherrace'!P139)</f>
        <v>3.3135323763951001E-3</v>
      </c>
      <c r="Q184">
        <f>Q139/SUM(Q139,'Calculations white'!Q139,'Calculations black'!Q139,'Calculations otherrace'!Q139)</f>
        <v>3.5681197823867242E-3</v>
      </c>
      <c r="R184">
        <f>R139/SUM(R139,'Calculations white'!R139,'Calculations black'!R139,'Calculations otherrace'!R139)</f>
        <v>3.8249931360518686E-3</v>
      </c>
      <c r="S184">
        <f>S139/SUM(S139,'Calculations white'!S139,'Calculations black'!S139,'Calculations otherrace'!S139)</f>
        <v>4.0841458273619324E-3</v>
      </c>
      <c r="T184">
        <f>T139/SUM(T139,'Calculations white'!T139,'Calculations black'!T139,'Calculations otherrace'!T139)</f>
        <v>4.3455710322008118E-3</v>
      </c>
      <c r="U184">
        <f>U139/SUM(U139,'Calculations white'!U139,'Calculations black'!U139,'Calculations otherrace'!U139)</f>
        <v>4.6092617134814752E-3</v>
      </c>
      <c r="V184">
        <f>V139/SUM(V139,'Calculations white'!V139,'Calculations black'!V139,'Calculations otherrace'!V139)</f>
        <v>4.8752106222733193E-3</v>
      </c>
      <c r="W184">
        <f>W139/SUM(W139,'Calculations white'!W139,'Calculations black'!W139,'Calculations otherrace'!W139)</f>
        <v>5.1434102989422305E-3</v>
      </c>
      <c r="X184">
        <f>X139/SUM(X139,'Calculations white'!X139,'Calculations black'!X139,'Calculations otherrace'!X139)</f>
        <v>5.4138530743068156E-3</v>
      </c>
      <c r="Y184">
        <f>Y139/SUM(Y139,'Calculations white'!Y139,'Calculations black'!Y139,'Calculations otherrace'!Y139)</f>
        <v>5.6865310708140143E-3</v>
      </c>
      <c r="Z184">
        <f>Z139/SUM(Z139,'Calculations white'!Z139,'Calculations black'!Z139,'Calculations otherrace'!Z139)</f>
        <v>5.9614362037359314E-3</v>
      </c>
      <c r="AA184">
        <f>AA139/SUM(AA139,'Calculations white'!AA139,'Calculations black'!AA139,'Calculations otherrace'!AA139)</f>
        <v>6.2385601823907975E-3</v>
      </c>
      <c r="AB184">
        <f>AB139/SUM(AB139,'Calculations white'!AB139,'Calculations black'!AB139,'Calculations otherrace'!AB139)</f>
        <v>6.5178945113907455E-3</v>
      </c>
      <c r="AC184">
        <f>AC139/SUM(AC139,'Calculations white'!AC139,'Calculations black'!AC139,'Calculations otherrace'!AC139)</f>
        <v>6.7994304919180718E-3</v>
      </c>
      <c r="AD184">
        <f>AD139/SUM(AD139,'Calculations white'!AD139,'Calculations black'!AD139,'Calculations otherrace'!AD139)</f>
        <v>7.0831592230323264E-3</v>
      </c>
      <c r="AE184">
        <f>AE139/SUM(AE139,'Calculations white'!AE139,'Calculations black'!AE139,'Calculations otherrace'!AE139)</f>
        <v>7.3690716030104884E-3</v>
      </c>
      <c r="AF184">
        <f>AF139/SUM(AF139,'Calculations white'!AF139,'Calculations black'!AF139,'Calculations otherrace'!AF139)</f>
        <v>7.6571583307216392E-3</v>
      </c>
    </row>
    <row r="185" spans="1:32" x14ac:dyDescent="0.25">
      <c r="A185" t="s">
        <v>22</v>
      </c>
      <c r="B185">
        <f>B140/SUM(B140,'Calculations white'!B140,'Calculations black'!B140,'Calculations otherrace'!B140)</f>
        <v>0.10499999999999998</v>
      </c>
      <c r="C185">
        <f>C140/SUM(C140,'Calculations white'!C140,'Calculations black'!C140,'Calculations otherrace'!C140)</f>
        <v>0.10645568752689541</v>
      </c>
      <c r="D185">
        <f>D140/SUM(D140,'Calculations white'!D140,'Calculations black'!D140,'Calculations otherrace'!D140)</f>
        <v>0.10796844324741625</v>
      </c>
      <c r="E185">
        <f>E140/SUM(E140,'Calculations white'!E140,'Calculations black'!E140,'Calculations otherrace'!E140)</f>
        <v>0.10949553305103685</v>
      </c>
      <c r="F185">
        <f>F140/SUM(F140,'Calculations white'!F140,'Calculations black'!F140,'Calculations otherrace'!F140)</f>
        <v>0.11102667816496198</v>
      </c>
      <c r="G185">
        <f>G140/SUM(G140,'Calculations white'!G140,'Calculations black'!G140,'Calculations otherrace'!G140)</f>
        <v>0.11257790994390622</v>
      </c>
      <c r="H185">
        <f>H140/SUM(H140,'Calculations white'!H140,'Calculations black'!H140,'Calculations otherrace'!H140)</f>
        <v>0.1141878305015923</v>
      </c>
      <c r="I185">
        <f>I140/SUM(I140,'Calculations white'!I140,'Calculations black'!I140,'Calculations otherrace'!I140)</f>
        <v>0.11579317409889558</v>
      </c>
      <c r="J185">
        <f>J140/SUM(J140,'Calculations white'!J140,'Calculations black'!J140,'Calculations otherrace'!J140)</f>
        <v>0.11741980200563665</v>
      </c>
      <c r="K185">
        <f>K140/SUM(K140,'Calculations white'!K140,'Calculations black'!K140,'Calculations otherrace'!K140)</f>
        <v>0.11904863932188889</v>
      </c>
      <c r="L185">
        <f>L140/SUM(L140,'Calculations white'!L140,'Calculations black'!L140,'Calculations otherrace'!L140)</f>
        <v>0.12047514360573849</v>
      </c>
      <c r="M185">
        <f>M140/SUM(M140,'Calculations white'!M140,'Calculations black'!M140,'Calculations otherrace'!M140)</f>
        <v>0.12204006636961146</v>
      </c>
      <c r="N185">
        <f>N140/SUM(N140,'Calculations white'!N140,'Calculations black'!N140,'Calculations otherrace'!N140)</f>
        <v>0.12360652362600651</v>
      </c>
      <c r="O185">
        <f>O140/SUM(O140,'Calculations white'!O140,'Calculations black'!O140,'Calculations otherrace'!O140)</f>
        <v>0.12517434485425413</v>
      </c>
      <c r="P185">
        <f>P140/SUM(P140,'Calculations white'!P140,'Calculations black'!P140,'Calculations otherrace'!P140)</f>
        <v>0.12674336074234116</v>
      </c>
      <c r="Q185">
        <f>Q140/SUM(Q140,'Calculations white'!Q140,'Calculations black'!Q140,'Calculations otherrace'!Q140)</f>
        <v>0.12831340323346671</v>
      </c>
      <c r="R185">
        <f>R140/SUM(R140,'Calculations white'!R140,'Calculations black'!R140,'Calculations otherrace'!R140)</f>
        <v>0.12988430557170264</v>
      </c>
      <c r="S185">
        <f>S140/SUM(S140,'Calculations white'!S140,'Calculations black'!S140,'Calculations otherrace'!S140)</f>
        <v>0.13145590234672425</v>
      </c>
      <c r="T185">
        <f>T140/SUM(T140,'Calculations white'!T140,'Calculations black'!T140,'Calculations otherrace'!T140)</f>
        <v>0.13302802953756321</v>
      </c>
      <c r="U185">
        <f>U140/SUM(U140,'Calculations white'!U140,'Calculations black'!U140,'Calculations otherrace'!U140)</f>
        <v>0.13460052455534594</v>
      </c>
      <c r="V185">
        <f>V140/SUM(V140,'Calculations white'!V140,'Calculations black'!V140,'Calculations otherrace'!V140)</f>
        <v>0.13617322628498349</v>
      </c>
      <c r="W185">
        <f>W140/SUM(W140,'Calculations white'!W140,'Calculations black'!W140,'Calculations otherrace'!W140)</f>
        <v>0.13774597512577366</v>
      </c>
      <c r="X185">
        <f>X140/SUM(X140,'Calculations white'!X140,'Calculations black'!X140,'Calculations otherrace'!X140)</f>
        <v>0.13931861303088194</v>
      </c>
      <c r="Y185">
        <f>Y140/SUM(Y140,'Calculations white'!Y140,'Calculations black'!Y140,'Calculations otherrace'!Y140)</f>
        <v>0.14089098354567625</v>
      </c>
      <c r="Z185">
        <f>Z140/SUM(Z140,'Calculations white'!Z140,'Calculations black'!Z140,'Calculations otherrace'!Z140)</f>
        <v>0.14246293184487896</v>
      </c>
      <c r="AA185">
        <f>AA140/SUM(AA140,'Calculations white'!AA140,'Calculations black'!AA140,'Calculations otherrace'!AA140)</f>
        <v>0.14403430476851373</v>
      </c>
      <c r="AB185">
        <f>AB140/SUM(AB140,'Calculations white'!AB140,'Calculations black'!AB140,'Calculations otherrace'!AB140)</f>
        <v>0.14560495085662323</v>
      </c>
      <c r="AC185">
        <f>AC140/SUM(AC140,'Calculations white'!AC140,'Calculations black'!AC140,'Calculations otherrace'!AC140)</f>
        <v>0.14717472038273263</v>
      </c>
      <c r="AD185">
        <f>AD140/SUM(AD140,'Calculations white'!AD140,'Calculations black'!AD140,'Calculations otherrace'!AD140)</f>
        <v>0.14874346538603925</v>
      </c>
      <c r="AE185">
        <f>AE140/SUM(AE140,'Calculations white'!AE140,'Calculations black'!AE140,'Calculations otherrace'!AE140)</f>
        <v>0.15031103970231358</v>
      </c>
      <c r="AF185">
        <f>AF140/SUM(AF140,'Calculations white'!AF140,'Calculations black'!AF140,'Calculations otherrace'!AF140)</f>
        <v>0.15187729899349095</v>
      </c>
    </row>
    <row r="186" spans="1:32" x14ac:dyDescent="0.25">
      <c r="A186" t="s">
        <v>24</v>
      </c>
      <c r="B186">
        <f>B141/SUM(B141,'Calculations white'!B141,'Calculations black'!B141,'Calculations otherrace'!B141)</f>
        <v>2.4999999999999981E-2</v>
      </c>
      <c r="C186">
        <f>C141/SUM(C141,'Calculations white'!C141,'Calculations black'!C141,'Calculations otherrace'!C141)</f>
        <v>2.5577223309745281E-2</v>
      </c>
      <c r="D186">
        <f>D141/SUM(D141,'Calculations white'!D141,'Calculations black'!D141,'Calculations otherrace'!D141)</f>
        <v>2.6179290598691961E-2</v>
      </c>
      <c r="E186">
        <f>E141/SUM(E141,'Calculations white'!E141,'Calculations black'!E141,'Calculations otherrace'!E141)</f>
        <v>2.679015357958962E-2</v>
      </c>
      <c r="F186">
        <f>F141/SUM(F141,'Calculations white'!F141,'Calculations black'!F141,'Calculations otherrace'!F141)</f>
        <v>2.7405527475216525E-2</v>
      </c>
      <c r="G186">
        <f>G141/SUM(G141,'Calculations white'!G141,'Calculations black'!G141,'Calculations otherrace'!G141)</f>
        <v>2.8032303705643132E-2</v>
      </c>
      <c r="H186">
        <f>H141/SUM(H141,'Calculations white'!H141,'Calculations black'!H141,'Calculations otherrace'!H141)</f>
        <v>2.8686318240151429E-2</v>
      </c>
      <c r="I186">
        <f>I141/SUM(I141,'Calculations white'!I141,'Calculations black'!I141,'Calculations otherrace'!I141)</f>
        <v>2.9341376315960743E-2</v>
      </c>
      <c r="J186">
        <f>J141/SUM(J141,'Calculations white'!J141,'Calculations black'!J141,'Calculations otherrace'!J141)</f>
        <v>3.000843488699961E-2</v>
      </c>
      <c r="K186">
        <f>K141/SUM(K141,'Calculations white'!K141,'Calculations black'!K141,'Calculations otherrace'!K141)</f>
        <v>3.0679949545665941E-2</v>
      </c>
      <c r="L186">
        <f>L141/SUM(L141,'Calculations white'!L141,'Calculations black'!L141,'Calculations otherrace'!L141)</f>
        <v>3.1269699281084827E-2</v>
      </c>
      <c r="M186">
        <f>M141/SUM(M141,'Calculations white'!M141,'Calculations black'!M141,'Calculations otherrace'!M141)</f>
        <v>3.1920459427597227E-2</v>
      </c>
      <c r="N186">
        <f>N141/SUM(N141,'Calculations white'!N141,'Calculations black'!N141,'Calculations otherrace'!N141)</f>
        <v>3.2574992571751039E-2</v>
      </c>
      <c r="O186">
        <f>O141/SUM(O141,'Calculations white'!O141,'Calculations black'!O141,'Calculations otherrace'!O141)</f>
        <v>3.3233252840953818E-2</v>
      </c>
      <c r="P186">
        <f>P141/SUM(P141,'Calculations white'!P141,'Calculations black'!P141,'Calculations otherrace'!P141)</f>
        <v>3.3895194117588172E-2</v>
      </c>
      <c r="Q186">
        <f>Q141/SUM(Q141,'Calculations white'!Q141,'Calculations black'!Q141,'Calculations otherrace'!Q141)</f>
        <v>3.4560770046966262E-2</v>
      </c>
      <c r="R186">
        <f>R141/SUM(R141,'Calculations white'!R141,'Calculations black'!R141,'Calculations otherrace'!R141)</f>
        <v>3.5229934045327344E-2</v>
      </c>
      <c r="S186">
        <f>S141/SUM(S141,'Calculations white'!S141,'Calculations black'!S141,'Calculations otherrace'!S141)</f>
        <v>3.5902639307886612E-2</v>
      </c>
      <c r="T186">
        <f>T141/SUM(T141,'Calculations white'!T141,'Calculations black'!T141,'Calculations otherrace'!T141)</f>
        <v>3.6578838816935216E-2</v>
      </c>
      <c r="U186">
        <f>U141/SUM(U141,'Calculations white'!U141,'Calculations black'!U141,'Calculations otherrace'!U141)</f>
        <v>3.7258485349995991E-2</v>
      </c>
      <c r="V186">
        <f>V141/SUM(V141,'Calculations white'!V141,'Calculations black'!V141,'Calculations otherrace'!V141)</f>
        <v>3.7941531488037722E-2</v>
      </c>
      <c r="W186">
        <f>W141/SUM(W141,'Calculations white'!W141,'Calculations black'!W141,'Calculations otherrace'!W141)</f>
        <v>3.8627929623747899E-2</v>
      </c>
      <c r="X186">
        <f>X141/SUM(X141,'Calculations white'!X141,'Calculations black'!X141,'Calculations otherrace'!X141)</f>
        <v>3.9317631969866151E-2</v>
      </c>
      <c r="Y186">
        <f>Y141/SUM(Y141,'Calculations white'!Y141,'Calculations black'!Y141,'Calculations otherrace'!Y141)</f>
        <v>4.0010590567579885E-2</v>
      </c>
      <c r="Z186">
        <f>Z141/SUM(Z141,'Calculations white'!Z141,'Calculations black'!Z141,'Calculations otherrace'!Z141)</f>
        <v>4.0706757294980266E-2</v>
      </c>
      <c r="AA186">
        <f>AA141/SUM(AA141,'Calculations white'!AA141,'Calculations black'!AA141,'Calculations otherrace'!AA141)</f>
        <v>4.1406083875579626E-2</v>
      </c>
      <c r="AB186">
        <f>AB141/SUM(AB141,'Calculations white'!AB141,'Calculations black'!AB141,'Calculations otherrace'!AB141)</f>
        <v>4.2108521886889884E-2</v>
      </c>
      <c r="AC186">
        <f>AC141/SUM(AC141,'Calculations white'!AC141,'Calculations black'!AC141,'Calculations otherrace'!AC141)</f>
        <v>4.2814022769059566E-2</v>
      </c>
      <c r="AD186">
        <f>AD141/SUM(AD141,'Calculations white'!AD141,'Calculations black'!AD141,'Calculations otherrace'!AD141)</f>
        <v>4.3522537833568291E-2</v>
      </c>
      <c r="AE186">
        <f>AE141/SUM(AE141,'Calculations white'!AE141,'Calculations black'!AE141,'Calculations otherrace'!AE141)</f>
        <v>4.4234018271977808E-2</v>
      </c>
      <c r="AF186">
        <f>AF141/SUM(AF141,'Calculations white'!AF141,'Calculations black'!AF141,'Calculations otherrace'!AF141)</f>
        <v>4.4948415164735862E-2</v>
      </c>
    </row>
    <row r="187" spans="1:32" x14ac:dyDescent="0.25">
      <c r="A187" t="s">
        <v>26</v>
      </c>
      <c r="B187">
        <f>B142/SUM(B142,'Calculations white'!B142,'Calculations black'!B142,'Calculations otherrace'!B142)</f>
        <v>3.9000000000000014E-2</v>
      </c>
      <c r="C187">
        <f>C142/SUM(C142,'Calculations white'!C142,'Calculations black'!C142,'Calculations otherrace'!C142)</f>
        <v>3.9772602030068126E-2</v>
      </c>
      <c r="D187">
        <f>D142/SUM(D142,'Calculations white'!D142,'Calculations black'!D142,'Calculations otherrace'!D142)</f>
        <v>4.0578063526759252E-2</v>
      </c>
      <c r="E187">
        <f>E142/SUM(E142,'Calculations white'!E142,'Calculations black'!E142,'Calculations otherrace'!E142)</f>
        <v>4.1394996404874901E-2</v>
      </c>
      <c r="F187">
        <f>F142/SUM(F142,'Calculations white'!F142,'Calculations black'!F142,'Calculations otherrace'!F142)</f>
        <v>4.221762355399393E-2</v>
      </c>
      <c r="G187">
        <f>G142/SUM(G142,'Calculations white'!G142,'Calculations black'!G142,'Calculations otherrace'!G142)</f>
        <v>4.3055194492494363E-2</v>
      </c>
      <c r="H187">
        <f>H142/SUM(H142,'Calculations white'!H142,'Calculations black'!H142,'Calculations otherrace'!H142)</f>
        <v>4.3928834336785377E-2</v>
      </c>
      <c r="I187">
        <f>I142/SUM(I142,'Calculations white'!I142,'Calculations black'!I142,'Calculations otherrace'!I142)</f>
        <v>4.4803429723781929E-2</v>
      </c>
      <c r="J187">
        <f>J142/SUM(J142,'Calculations white'!J142,'Calculations black'!J142,'Calculations otherrace'!J142)</f>
        <v>4.5693643078701697E-2</v>
      </c>
      <c r="K187">
        <f>K142/SUM(K142,'Calculations white'!K142,'Calculations black'!K142,'Calculations otherrace'!K142)</f>
        <v>4.6589414362531514E-2</v>
      </c>
      <c r="L187">
        <f>L142/SUM(L142,'Calculations white'!L142,'Calculations black'!L142,'Calculations otherrace'!L142)</f>
        <v>4.7375611194385478E-2</v>
      </c>
      <c r="M187">
        <f>M142/SUM(M142,'Calculations white'!M142,'Calculations black'!M142,'Calculations otherrace'!M142)</f>
        <v>4.8242873337759298E-2</v>
      </c>
      <c r="N187">
        <f>N142/SUM(N142,'Calculations white'!N142,'Calculations black'!N142,'Calculations otherrace'!N142)</f>
        <v>4.9114756636765539E-2</v>
      </c>
      <c r="O187">
        <f>O142/SUM(O142,'Calculations white'!O142,'Calculations black'!O142,'Calculations otherrace'!O142)</f>
        <v>4.9991189324609095E-2</v>
      </c>
      <c r="P187">
        <f>P142/SUM(P142,'Calculations white'!P142,'Calculations black'!P142,'Calculations otherrace'!P142)</f>
        <v>5.0872099140645013E-2</v>
      </c>
      <c r="Q187">
        <f>Q142/SUM(Q142,'Calculations white'!Q142,'Calculations black'!Q142,'Calculations otherrace'!Q142)</f>
        <v>5.1757413349492215E-2</v>
      </c>
      <c r="R187">
        <f>R142/SUM(R142,'Calculations white'!R142,'Calculations black'!R142,'Calculations otherrace'!R142)</f>
        <v>5.2647058760397977E-2</v>
      </c>
      <c r="S187">
        <f>S142/SUM(S142,'Calculations white'!S142,'Calculations black'!S142,'Calculations otherrace'!S142)</f>
        <v>5.354096174684677E-2</v>
      </c>
      <c r="T187">
        <f>T142/SUM(T142,'Calculations white'!T142,'Calculations black'!T142,'Calculations otherrace'!T142)</f>
        <v>5.4439048266397096E-2</v>
      </c>
      <c r="U187">
        <f>U142/SUM(U142,'Calculations white'!U142,'Calculations black'!U142,'Calculations otherrace'!U142)</f>
        <v>5.5341243880735566E-2</v>
      </c>
      <c r="V187">
        <f>V142/SUM(V142,'Calculations white'!V142,'Calculations black'!V142,'Calculations otherrace'!V142)</f>
        <v>5.624747377593578E-2</v>
      </c>
      <c r="W187">
        <f>W142/SUM(W142,'Calculations white'!W142,'Calculations black'!W142,'Calculations otherrace'!W142)</f>
        <v>5.7157662782905662E-2</v>
      </c>
      <c r="X187">
        <f>X142/SUM(X142,'Calculations white'!X142,'Calculations black'!X142,'Calculations otherrace'!X142)</f>
        <v>5.8071735398009916E-2</v>
      </c>
      <c r="Y187">
        <f>Y142/SUM(Y142,'Calculations white'!Y142,'Calculations black'!Y142,'Calculations otherrace'!Y142)</f>
        <v>5.8989615803854867E-2</v>
      </c>
      <c r="Z187">
        <f>Z142/SUM(Z142,'Calculations white'!Z142,'Calculations black'!Z142,'Calculations otherrace'!Z142)</f>
        <v>5.9911227890216565E-2</v>
      </c>
      <c r="AA187">
        <f>AA142/SUM(AA142,'Calculations white'!AA142,'Calculations black'!AA142,'Calculations otherrace'!AA142)</f>
        <v>6.0836495275099718E-2</v>
      </c>
      <c r="AB187">
        <f>AB142/SUM(AB142,'Calculations white'!AB142,'Calculations black'!AB142,'Calculations otherrace'!AB142)</f>
        <v>6.176534132591098E-2</v>
      </c>
      <c r="AC187">
        <f>AC142/SUM(AC142,'Calculations white'!AC142,'Calculations black'!AC142,'Calculations otherrace'!AC142)</f>
        <v>6.2697689180729405E-2</v>
      </c>
      <c r="AD187">
        <f>AD142/SUM(AD142,'Calculations white'!AD142,'Calculations black'!AD142,'Calculations otherrace'!AD142)</f>
        <v>6.363346176965852E-2</v>
      </c>
      <c r="AE187">
        <f>AE142/SUM(AE142,'Calculations white'!AE142,'Calculations black'!AE142,'Calculations otherrace'!AE142)</f>
        <v>6.4572581836244619E-2</v>
      </c>
      <c r="AF187">
        <f>AF142/SUM(AF142,'Calculations white'!AF142,'Calculations black'!AF142,'Calculations otherrace'!AF142)</f>
        <v>6.5514971958942944E-2</v>
      </c>
    </row>
    <row r="188" spans="1:32" x14ac:dyDescent="0.25">
      <c r="A188" t="s">
        <v>28</v>
      </c>
      <c r="B188">
        <f>B143/SUM(B143,'Calculations white'!B143,'Calculations black'!B143,'Calculations otherrace'!B143)</f>
        <v>4.8776699029126194E-2</v>
      </c>
      <c r="C188">
        <f>C143/SUM(C143,'Calculations white'!C143,'Calculations black'!C143,'Calculations otherrace'!C143)</f>
        <v>4.968851248220852E-2</v>
      </c>
      <c r="D188">
        <f>D143/SUM(D143,'Calculations white'!D143,'Calculations black'!D143,'Calculations otherrace'!D143)</f>
        <v>5.0638720673935766E-2</v>
      </c>
      <c r="E188">
        <f>E143/SUM(E143,'Calculations white'!E143,'Calculations black'!E143,'Calculations otherrace'!E143)</f>
        <v>5.1602067874925731E-2</v>
      </c>
      <c r="F188">
        <f>F143/SUM(F143,'Calculations white'!F143,'Calculations black'!F143,'Calculations otherrace'!F143)</f>
        <v>5.2571703654889411E-2</v>
      </c>
      <c r="G188">
        <f>G143/SUM(G143,'Calculations white'!G143,'Calculations black'!G143,'Calculations otherrace'!G143)</f>
        <v>5.3558512811884236E-2</v>
      </c>
      <c r="H188">
        <f>H143/SUM(H143,'Calculations white'!H143,'Calculations black'!H143,'Calculations otherrace'!H143)</f>
        <v>5.4587326580182831E-2</v>
      </c>
      <c r="I188">
        <f>I143/SUM(I143,'Calculations white'!I143,'Calculations black'!I143,'Calculations otherrace'!I143)</f>
        <v>5.5616711286848322E-2</v>
      </c>
      <c r="J188">
        <f>J143/SUM(J143,'Calculations white'!J143,'Calculations black'!J143,'Calculations otherrace'!J143)</f>
        <v>5.6663903929734888E-2</v>
      </c>
      <c r="K188">
        <f>K143/SUM(K143,'Calculations white'!K143,'Calculations black'!K143,'Calculations otherrace'!K143)</f>
        <v>5.7717041236281158E-2</v>
      </c>
      <c r="L188">
        <f>L143/SUM(L143,'Calculations white'!L143,'Calculations black'!L143,'Calculations otherrace'!L143)</f>
        <v>5.8640765532889765E-2</v>
      </c>
      <c r="M188">
        <f>M143/SUM(M143,'Calculations white'!M143,'Calculations black'!M143,'Calculations otherrace'!M143)</f>
        <v>5.9659205988523999E-2</v>
      </c>
      <c r="N188">
        <f>N143/SUM(N143,'Calculations white'!N143,'Calculations black'!N143,'Calculations otherrace'!N143)</f>
        <v>6.0682442227875832E-2</v>
      </c>
      <c r="O188">
        <f>O143/SUM(O143,'Calculations white'!O143,'Calculations black'!O143,'Calculations otherrace'!O143)</f>
        <v>6.1710361977053263E-2</v>
      </c>
      <c r="P188">
        <f>P143/SUM(P143,'Calculations white'!P143,'Calculations black'!P143,'Calculations otherrace'!P143)</f>
        <v>6.2742852356978934E-2</v>
      </c>
      <c r="Q188">
        <f>Q143/SUM(Q143,'Calculations white'!Q143,'Calculations black'!Q143,'Calculations otherrace'!Q143)</f>
        <v>6.3779799934624765E-2</v>
      </c>
      <c r="R188">
        <f>R143/SUM(R143,'Calculations white'!R143,'Calculations black'!R143,'Calculations otherrace'!R143)</f>
        <v>6.4821090774265899E-2</v>
      </c>
      <c r="S188">
        <f>S143/SUM(S143,'Calculations white'!S143,'Calculations black'!S143,'Calculations otherrace'!S143)</f>
        <v>6.5866610488704055E-2</v>
      </c>
      <c r="T188">
        <f>T143/SUM(T143,'Calculations white'!T143,'Calculations black'!T143,'Calculations otherrace'!T143)</f>
        <v>6.6916244290402563E-2</v>
      </c>
      <c r="U188">
        <f>U143/SUM(U143,'Calculations white'!U143,'Calculations black'!U143,'Calculations otherrace'!U143)</f>
        <v>6.7969877042482849E-2</v>
      </c>
      <c r="V188">
        <f>V143/SUM(V143,'Calculations white'!V143,'Calculations black'!V143,'Calculations otherrace'!V143)</f>
        <v>6.9027393309531448E-2</v>
      </c>
      <c r="W188">
        <f>W143/SUM(W143,'Calculations white'!W143,'Calculations black'!W143,'Calculations otherrace'!W143)</f>
        <v>7.0088677408163602E-2</v>
      </c>
      <c r="X188">
        <f>X143/SUM(X143,'Calculations white'!X143,'Calculations black'!X143,'Calculations otherrace'!X143)</f>
        <v>7.1153613457296497E-2</v>
      </c>
      <c r="Y188">
        <f>Y143/SUM(Y143,'Calculations white'!Y143,'Calculations black'!Y143,'Calculations otherrace'!Y143)</f>
        <v>7.222208542808406E-2</v>
      </c>
      <c r="Z188">
        <f>Z143/SUM(Z143,'Calculations white'!Z143,'Calculations black'!Z143,'Calculations otherrace'!Z143)</f>
        <v>7.3293977193463367E-2</v>
      </c>
      <c r="AA188">
        <f>AA143/SUM(AA143,'Calculations white'!AA143,'Calculations black'!AA143,'Calculations otherrace'!AA143)</f>
        <v>7.4369172577269715E-2</v>
      </c>
      <c r="AB188">
        <f>AB143/SUM(AB143,'Calculations white'!AB143,'Calculations black'!AB143,'Calculations otherrace'!AB143)</f>
        <v>7.5447555402874664E-2</v>
      </c>
      <c r="AC188">
        <f>AC143/SUM(AC143,'Calculations white'!AC143,'Calculations black'!AC143,'Calculations otherrace'!AC143)</f>
        <v>7.6529009541304663E-2</v>
      </c>
      <c r="AD188">
        <f>AD143/SUM(AD143,'Calculations white'!AD143,'Calculations black'!AD143,'Calculations otherrace'!AD143)</f>
        <v>7.7613418958796865E-2</v>
      </c>
      <c r="AE188">
        <f>AE143/SUM(AE143,'Calculations white'!AE143,'Calculations black'!AE143,'Calculations otherrace'!AE143)</f>
        <v>7.8700667763756227E-2</v>
      </c>
      <c r="AF188">
        <f>AF143/SUM(AF143,'Calculations white'!AF143,'Calculations black'!AF143,'Calculations otherrace'!AF143)</f>
        <v>7.9790640253071268E-2</v>
      </c>
    </row>
    <row r="189" spans="1:32" x14ac:dyDescent="0.25">
      <c r="A189" t="s">
        <v>30</v>
      </c>
      <c r="B189">
        <f>B144/SUM(B144,'Calculations white'!B144,'Calculations black'!B144,'Calculations otherrace'!B144)</f>
        <v>8.500000000000002E-2</v>
      </c>
      <c r="C189">
        <f>C144/SUM(C144,'Calculations white'!C144,'Calculations black'!C144,'Calculations otherrace'!C144)</f>
        <v>8.6307178606300008E-2</v>
      </c>
      <c r="D189">
        <f>D144/SUM(D144,'Calculations white'!D144,'Calculations black'!D144,'Calculations otherrace'!D144)</f>
        <v>8.7666525331983602E-2</v>
      </c>
      <c r="E189">
        <f>E144/SUM(E144,'Calculations white'!E144,'Calculations black'!E144,'Calculations otherrace'!E144)</f>
        <v>8.9041040953065489E-2</v>
      </c>
      <c r="F189">
        <f>F144/SUM(F144,'Calculations white'!F144,'Calculations black'!F144,'Calculations otherrace'!F144)</f>
        <v>9.0421074015920755E-2</v>
      </c>
      <c r="G189">
        <f>G144/SUM(G144,'Calculations white'!G144,'Calculations black'!G144,'Calculations otherrace'!G144)</f>
        <v>9.1821721659604089E-2</v>
      </c>
      <c r="H189">
        <f>H144/SUM(H144,'Calculations white'!H144,'Calculations black'!H144,'Calculations otherrace'!H144)</f>
        <v>9.3277947144471171E-2</v>
      </c>
      <c r="I189">
        <f>I144/SUM(I144,'Calculations white'!I144,'Calculations black'!I144,'Calculations otherrace'!I144)</f>
        <v>9.4731446425581733E-2</v>
      </c>
      <c r="J189">
        <f>J144/SUM(J144,'Calculations white'!J144,'Calculations black'!J144,'Calculations otherrace'!J144)</f>
        <v>9.6206215404311624E-2</v>
      </c>
      <c r="K189">
        <f>K144/SUM(K144,'Calculations white'!K144,'Calculations black'!K144,'Calculations otherrace'!K144)</f>
        <v>9.7685298176752103E-2</v>
      </c>
      <c r="L189">
        <f>L144/SUM(L144,'Calculations white'!L144,'Calculations black'!L144,'Calculations otherrace'!L144)</f>
        <v>9.8980324252786731E-2</v>
      </c>
      <c r="M189">
        <f>M144/SUM(M144,'Calculations white'!M144,'Calculations black'!M144,'Calculations otherrace'!M144)</f>
        <v>0.10040406713801042</v>
      </c>
      <c r="N189">
        <f>N144/SUM(N144,'Calculations white'!N144,'Calculations black'!N144,'Calculations otherrace'!N144)</f>
        <v>0.10183092786675388</v>
      </c>
      <c r="O189">
        <f>O144/SUM(O144,'Calculations white'!O144,'Calculations black'!O144,'Calculations otherrace'!O144)</f>
        <v>0.10326072931360138</v>
      </c>
      <c r="P189">
        <f>P144/SUM(P144,'Calculations white'!P144,'Calculations black'!P144,'Calculations otherrace'!P144)</f>
        <v>0.10469329494330898</v>
      </c>
      <c r="Q189">
        <f>Q144/SUM(Q144,'Calculations white'!Q144,'Calculations black'!Q144,'Calculations otherrace'!Q144)</f>
        <v>0.10612844888489176</v>
      </c>
      <c r="R189">
        <f>R144/SUM(R144,'Calculations white'!R144,'Calculations black'!R144,'Calculations otherrace'!R144)</f>
        <v>0.1075660160044578</v>
      </c>
      <c r="S189">
        <f>S144/SUM(S144,'Calculations white'!S144,'Calculations black'!S144,'Calculations otherrace'!S144)</f>
        <v>0.10900582197672971</v>
      </c>
      <c r="T189">
        <f>T144/SUM(T144,'Calculations white'!T144,'Calculations black'!T144,'Calculations otherrace'!T144)</f>
        <v>0.11044769335518408</v>
      </c>
      <c r="U189">
        <f>U144/SUM(U144,'Calculations white'!U144,'Calculations black'!U144,'Calculations otherrace'!U144)</f>
        <v>0.11189145764075291</v>
      </c>
      <c r="V189">
        <f>V144/SUM(V144,'Calculations white'!V144,'Calculations black'!V144,'Calculations otherrace'!V144)</f>
        <v>0.11333694334903144</v>
      </c>
      <c r="W189">
        <f>W144/SUM(W144,'Calculations white'!W144,'Calculations black'!W144,'Calculations otherrace'!W144)</f>
        <v>0.11478398007593747</v>
      </c>
      <c r="X189">
        <f>X144/SUM(X144,'Calculations white'!X144,'Calculations black'!X144,'Calculations otherrace'!X144)</f>
        <v>0.11623239856177231</v>
      </c>
      <c r="Y189">
        <f>Y144/SUM(Y144,'Calculations white'!Y144,'Calculations black'!Y144,'Calculations otherrace'!Y144)</f>
        <v>0.11768203075364279</v>
      </c>
      <c r="Z189">
        <f>Z144/SUM(Z144,'Calculations white'!Z144,'Calculations black'!Z144,'Calculations otherrace'!Z144)</f>
        <v>0.1191327098661952</v>
      </c>
      <c r="AA189">
        <f>AA144/SUM(AA144,'Calculations white'!AA144,'Calculations black'!AA144,'Calculations otherrace'!AA144)</f>
        <v>0.12058427044062707</v>
      </c>
      <c r="AB189">
        <f>AB144/SUM(AB144,'Calculations white'!AB144,'Calculations black'!AB144,'Calculations otherrace'!AB144)</f>
        <v>0.1220365484019412</v>
      </c>
      <c r="AC189">
        <f>AC144/SUM(AC144,'Calculations white'!AC144,'Calculations black'!AC144,'Calculations otherrace'!AC144)</f>
        <v>0.1234893811144078</v>
      </c>
      <c r="AD189">
        <f>AD144/SUM(AD144,'Calculations white'!AD144,'Calculations black'!AD144,'Calculations otherrace'!AD144)</f>
        <v>0.12494260743520856</v>
      </c>
      <c r="AE189">
        <f>AE144/SUM(AE144,'Calculations white'!AE144,'Calculations black'!AE144,'Calculations otherrace'!AE144)</f>
        <v>0.12639606776623838</v>
      </c>
      <c r="AF189">
        <f>AF144/SUM(AF144,'Calculations white'!AF144,'Calculations black'!AF144,'Calculations otherrace'!AF144)</f>
        <v>0.12784960410404059</v>
      </c>
    </row>
    <row r="190" spans="1:32" x14ac:dyDescent="0.25">
      <c r="A190" t="s">
        <v>32</v>
      </c>
      <c r="B190">
        <f>B145/SUM(B145,'Calculations white'!B145,'Calculations black'!B145,'Calculations otherrace'!B145)</f>
        <v>1.6999999999999998E-2</v>
      </c>
      <c r="C190">
        <f>C145/SUM(C145,'Calculations white'!C145,'Calculations black'!C145,'Calculations otherrace'!C145)</f>
        <v>1.7480495194801396E-2</v>
      </c>
      <c r="D190">
        <f>D145/SUM(D145,'Calculations white'!D145,'Calculations black'!D145,'Calculations otherrace'!D145)</f>
        <v>1.7982445923501355E-2</v>
      </c>
      <c r="E190">
        <f>E145/SUM(E145,'Calculations white'!E145,'Calculations black'!E145,'Calculations otherrace'!E145)</f>
        <v>1.8492831178710607E-2</v>
      </c>
      <c r="F190">
        <f>F145/SUM(F145,'Calculations white'!F145,'Calculations black'!F145,'Calculations otherrace'!F145)</f>
        <v>1.9008001606088516E-2</v>
      </c>
      <c r="G190">
        <f>G145/SUM(G145,'Calculations white'!G145,'Calculations black'!G145,'Calculations otherrace'!G145)</f>
        <v>1.9533896485420584E-2</v>
      </c>
      <c r="H190">
        <f>H145/SUM(H145,'Calculations white'!H145,'Calculations black'!H145,'Calculations otherrace'!H145)</f>
        <v>2.0083887124348995E-2</v>
      </c>
      <c r="I190">
        <f>I145/SUM(I145,'Calculations white'!I145,'Calculations black'!I145,'Calculations otherrace'!I145)</f>
        <v>2.0635742110328315E-2</v>
      </c>
      <c r="J190">
        <f>J145/SUM(J145,'Calculations white'!J145,'Calculations black'!J145,'Calculations otherrace'!J145)</f>
        <v>2.1198842233710678E-2</v>
      </c>
      <c r="K190">
        <f>K145/SUM(K145,'Calculations white'!K145,'Calculations black'!K145,'Calculations otherrace'!K145)</f>
        <v>2.1766921176809798E-2</v>
      </c>
      <c r="L190">
        <f>L145/SUM(L145,'Calculations white'!L145,'Calculations black'!L145,'Calculations otherrace'!L145)</f>
        <v>2.2266313361055012E-2</v>
      </c>
      <c r="M190">
        <f>M145/SUM(M145,'Calculations white'!M145,'Calculations black'!M145,'Calculations otherrace'!M145)</f>
        <v>2.2818682843542937E-2</v>
      </c>
      <c r="N190">
        <f>N145/SUM(N145,'Calculations white'!N145,'Calculations black'!N145,'Calculations otherrace'!N145)</f>
        <v>2.3375290486124887E-2</v>
      </c>
      <c r="O190">
        <f>O145/SUM(O145,'Calculations white'!O145,'Calculations black'!O145,'Calculations otherrace'!O145)</f>
        <v>2.3936101222458758E-2</v>
      </c>
      <c r="P190">
        <f>P145/SUM(P145,'Calculations white'!P145,'Calculations black'!P145,'Calculations otherrace'!P145)</f>
        <v>2.450107928097418E-2</v>
      </c>
      <c r="Q190">
        <f>Q145/SUM(Q145,'Calculations white'!Q145,'Calculations black'!Q145,'Calculations otherrace'!Q145)</f>
        <v>2.5070188196252001E-2</v>
      </c>
      <c r="R190">
        <f>R145/SUM(R145,'Calculations white'!R145,'Calculations black'!R145,'Calculations otherrace'!R145)</f>
        <v>2.5643390820751861E-2</v>
      </c>
      <c r="S190">
        <f>S145/SUM(S145,'Calculations white'!S145,'Calculations black'!S145,'Calculations otherrace'!S145)</f>
        <v>2.6220649336882302E-2</v>
      </c>
      <c r="T190">
        <f>T145/SUM(T145,'Calculations white'!T145,'Calculations black'!T145,'Calculations otherrace'!T145)</f>
        <v>2.6801925269403108E-2</v>
      </c>
      <c r="U190">
        <f>U145/SUM(U145,'Calculations white'!U145,'Calculations black'!U145,'Calculations otherrace'!U145)</f>
        <v>2.7387179498150931E-2</v>
      </c>
      <c r="V190">
        <f>V145/SUM(V145,'Calculations white'!V145,'Calculations black'!V145,'Calculations otherrace'!V145)</f>
        <v>2.79763722710798E-2</v>
      </c>
      <c r="W190">
        <f>W145/SUM(W145,'Calculations white'!W145,'Calculations black'!W145,'Calculations otherrace'!W145)</f>
        <v>2.8569463217604649E-2</v>
      </c>
      <c r="X190">
        <f>X145/SUM(X145,'Calculations white'!X145,'Calculations black'!X145,'Calculations otherrace'!X145)</f>
        <v>2.9166411362237805E-2</v>
      </c>
      <c r="Y190">
        <f>Y145/SUM(Y145,'Calculations white'!Y145,'Calculations black'!Y145,'Calculations otherrace'!Y145)</f>
        <v>2.9767175138508711E-2</v>
      </c>
      <c r="Z190">
        <f>Z145/SUM(Z145,'Calculations white'!Z145,'Calculations black'!Z145,'Calculations otherrace'!Z145)</f>
        <v>3.0371712403153332E-2</v>
      </c>
      <c r="AA190">
        <f>AA145/SUM(AA145,'Calculations white'!AA145,'Calculations black'!AA145,'Calculations otherrace'!AA145)</f>
        <v>3.0979980450562737E-2</v>
      </c>
      <c r="AB190">
        <f>AB145/SUM(AB145,'Calculations white'!AB145,'Calculations black'!AB145,'Calculations otherrace'!AB145)</f>
        <v>3.159193602747954E-2</v>
      </c>
      <c r="AC190">
        <f>AC145/SUM(AC145,'Calculations white'!AC145,'Calculations black'!AC145,'Calculations otherrace'!AC145)</f>
        <v>3.2207535347927849E-2</v>
      </c>
      <c r="AD190">
        <f>AD145/SUM(AD145,'Calculations white'!AD145,'Calculations black'!AD145,'Calculations otherrace'!AD145)</f>
        <v>3.2826734108365424E-2</v>
      </c>
      <c r="AE190">
        <f>AE145/SUM(AE145,'Calculations white'!AE145,'Calculations black'!AE145,'Calculations otherrace'!AE145)</f>
        <v>3.3449487503045744E-2</v>
      </c>
      <c r="AF190">
        <f>AF145/SUM(AF145,'Calculations white'!AF145,'Calculations black'!AF145,'Calculations otherrace'!AF145)</f>
        <v>3.4075750239575445E-2</v>
      </c>
    </row>
    <row r="191" spans="1:32" x14ac:dyDescent="0.25">
      <c r="A191" t="s">
        <v>34</v>
      </c>
      <c r="B191">
        <f>B146/SUM(B146,'Calculations white'!B146,'Calculations black'!B146,'Calculations otherrace'!B146)</f>
        <v>2.7000000000000024E-2</v>
      </c>
      <c r="C191">
        <f>C146/SUM(C146,'Calculations white'!C146,'Calculations black'!C146,'Calculations otherrace'!C146)</f>
        <v>2.7626744471733966E-2</v>
      </c>
      <c r="D191">
        <f>D146/SUM(D146,'Calculations white'!D146,'Calculations black'!D146,'Calculations otherrace'!D146)</f>
        <v>2.8280987950818223E-2</v>
      </c>
      <c r="E191">
        <f>E146/SUM(E146,'Calculations white'!E146,'Calculations black'!E146,'Calculations otherrace'!E146)</f>
        <v>2.8945654620291705E-2</v>
      </c>
      <c r="F191">
        <f>F146/SUM(F146,'Calculations white'!F146,'Calculations black'!F146,'Calculations otherrace'!F146)</f>
        <v>2.961599405664465E-2</v>
      </c>
      <c r="G191">
        <f>G146/SUM(G146,'Calculations white'!G146,'Calculations black'!G146,'Calculations otherrace'!G146)</f>
        <v>3.0299682825626222E-2</v>
      </c>
      <c r="H191">
        <f>H146/SUM(H146,'Calculations white'!H146,'Calculations black'!H146,'Calculations otherrace'!H146)</f>
        <v>3.1014050698424736E-2</v>
      </c>
      <c r="I191">
        <f>I146/SUM(I146,'Calculations white'!I146,'Calculations black'!I146,'Calculations otherrace'!I146)</f>
        <v>3.1730239002073196E-2</v>
      </c>
      <c r="J191">
        <f>J146/SUM(J146,'Calculations white'!J146,'Calculations black'!J146,'Calculations otherrace'!J146)</f>
        <v>3.2460376221534075E-2</v>
      </c>
      <c r="K191">
        <f>K146/SUM(K146,'Calculations white'!K146,'Calculations black'!K146,'Calculations otherrace'!K146)</f>
        <v>3.3196297993831246E-2</v>
      </c>
      <c r="L191">
        <f>L146/SUM(L146,'Calculations white'!L146,'Calculations black'!L146,'Calculations otherrace'!L146)</f>
        <v>3.3842796382145983E-2</v>
      </c>
      <c r="M191">
        <f>M146/SUM(M146,'Calculations white'!M146,'Calculations black'!M146,'Calculations otherrace'!M146)</f>
        <v>3.4557225630014801E-2</v>
      </c>
      <c r="N191">
        <f>N146/SUM(N146,'Calculations white'!N146,'Calculations black'!N146,'Calculations otherrace'!N146)</f>
        <v>3.5276522070913974E-2</v>
      </c>
      <c r="O191">
        <f>O146/SUM(O146,'Calculations white'!O146,'Calculations black'!O146,'Calculations otherrace'!O146)</f>
        <v>3.6000630524123015E-2</v>
      </c>
      <c r="P191">
        <f>P146/SUM(P146,'Calculations white'!P146,'Calculations black'!P146,'Calculations otherrace'!P146)</f>
        <v>3.6729494976496718E-2</v>
      </c>
      <c r="Q191">
        <f>Q146/SUM(Q146,'Calculations white'!Q146,'Calculations black'!Q146,'Calculations otherrace'!Q146)</f>
        <v>3.7463058602274751E-2</v>
      </c>
      <c r="R191">
        <f>R146/SUM(R146,'Calculations white'!R146,'Calculations black'!R146,'Calculations otherrace'!R146)</f>
        <v>3.820126378332226E-2</v>
      </c>
      <c r="S191">
        <f>S146/SUM(S146,'Calculations white'!S146,'Calculations black'!S146,'Calculations otherrace'!S146)</f>
        <v>3.8944052129786966E-2</v>
      </c>
      <c r="T191">
        <f>T146/SUM(T146,'Calculations white'!T146,'Calculations black'!T146,'Calculations otherrace'!T146)</f>
        <v>3.9691364501151863E-2</v>
      </c>
      <c r="U191">
        <f>U146/SUM(U146,'Calculations white'!U146,'Calculations black'!U146,'Calculations otherrace'!U146)</f>
        <v>4.0443141027665205E-2</v>
      </c>
      <c r="V191">
        <f>V146/SUM(V146,'Calculations white'!V146,'Calculations black'!V146,'Calculations otherrace'!V146)</f>
        <v>4.1199321132130221E-2</v>
      </c>
      <c r="W191">
        <f>W146/SUM(W146,'Calculations white'!W146,'Calculations black'!W146,'Calculations otherrace'!W146)</f>
        <v>4.195984355203191E-2</v>
      </c>
      <c r="X191">
        <f>X146/SUM(X146,'Calculations white'!X146,'Calculations black'!X146,'Calculations otherrace'!X146)</f>
        <v>4.2724646361982199E-2</v>
      </c>
      <c r="Y191">
        <f>Y146/SUM(Y146,'Calculations white'!Y146,'Calculations black'!Y146,'Calculations otherrace'!Y146)</f>
        <v>4.3493666996463724E-2</v>
      </c>
      <c r="Z191">
        <f>Z146/SUM(Z146,'Calculations white'!Z146,'Calculations black'!Z146,'Calculations otherrace'!Z146)</f>
        <v>4.4266842272849466E-2</v>
      </c>
      <c r="AA191">
        <f>AA146/SUM(AA146,'Calculations white'!AA146,'Calculations black'!AA146,'Calculations otherrace'!AA146)</f>
        <v>4.5044108414677923E-2</v>
      </c>
      <c r="AB191">
        <f>AB146/SUM(AB146,'Calculations white'!AB146,'Calculations black'!AB146,'Calculations otherrace'!AB146)</f>
        <v>4.5825401075163731E-2</v>
      </c>
      <c r="AC191">
        <f>AC146/SUM(AC146,'Calculations white'!AC146,'Calculations black'!AC146,'Calculations otherrace'!AC146)</f>
        <v>4.661065536092026E-2</v>
      </c>
      <c r="AD191">
        <f>AD146/SUM(AD146,'Calculations white'!AD146,'Calculations black'!AD146,'Calculations otherrace'!AD146)</f>
        <v>4.739980585587307E-2</v>
      </c>
      <c r="AE191">
        <f>AE146/SUM(AE146,'Calculations white'!AE146,'Calculations black'!AE146,'Calculations otherrace'!AE146)</f>
        <v>4.8192786645344661E-2</v>
      </c>
      <c r="AF191">
        <f>AF146/SUM(AF146,'Calculations white'!AF146,'Calculations black'!AF146,'Calculations otherrace'!AF146)</f>
        <v>4.8989531340285601E-2</v>
      </c>
    </row>
    <row r="192" spans="1:32" x14ac:dyDescent="0.25">
      <c r="A192" t="s">
        <v>36</v>
      </c>
      <c r="B192">
        <f>B147/SUM(B147,'Calculations white'!B147,'Calculations black'!B147,'Calculations otherrace'!B147)</f>
        <v>4.8999999999999995E-2</v>
      </c>
      <c r="C192">
        <f>C147/SUM(C147,'Calculations white'!C147,'Calculations black'!C147,'Calculations otherrace'!C147)</f>
        <v>4.990627096415539E-2</v>
      </c>
      <c r="D192">
        <f>D147/SUM(D147,'Calculations white'!D147,'Calculations black'!D147,'Calculations otherrace'!D147)</f>
        <v>5.0850497893754253E-2</v>
      </c>
      <c r="E192">
        <f>E147/SUM(E147,'Calculations white'!E147,'Calculations black'!E147,'Calculations otherrace'!E147)</f>
        <v>5.1807398162203533E-2</v>
      </c>
      <c r="F192">
        <f>F147/SUM(F147,'Calculations white'!F147,'Calculations black'!F147,'Calculations otherrace'!F147)</f>
        <v>5.2770208891218279E-2</v>
      </c>
      <c r="G192">
        <f>G147/SUM(G147,'Calculations white'!G147,'Calculations black'!G147,'Calculations otherrace'!G147)</f>
        <v>5.3749650235019465E-2</v>
      </c>
      <c r="H192">
        <f>H147/SUM(H147,'Calculations white'!H147,'Calculations black'!H147,'Calculations otherrace'!H147)</f>
        <v>5.4770339884458841E-2</v>
      </c>
      <c r="I192">
        <f>I147/SUM(I147,'Calculations white'!I147,'Calculations black'!I147,'Calculations otherrace'!I147)</f>
        <v>5.5791290054471768E-2</v>
      </c>
      <c r="J192">
        <f>J147/SUM(J147,'Calculations white'!J147,'Calculations black'!J147,'Calculations otherrace'!J147)</f>
        <v>5.682951726446997E-2</v>
      </c>
      <c r="K192">
        <f>K147/SUM(K147,'Calculations white'!K147,'Calculations black'!K147,'Calculations otherrace'!K147)</f>
        <v>5.7873209368665829E-2</v>
      </c>
      <c r="L192">
        <f>L147/SUM(L147,'Calculations white'!L147,'Calculations black'!L147,'Calculations otherrace'!L147)</f>
        <v>5.8788561001185471E-2</v>
      </c>
      <c r="M192">
        <f>M147/SUM(M147,'Calculations white'!M147,'Calculations black'!M147,'Calculations otherrace'!M147)</f>
        <v>5.9797260576408558E-2</v>
      </c>
      <c r="N192">
        <f>N147/SUM(N147,'Calculations white'!N147,'Calculations black'!N147,'Calculations otherrace'!N147)</f>
        <v>6.081035069171755E-2</v>
      </c>
      <c r="O192">
        <f>O147/SUM(O147,'Calculations white'!O147,'Calculations black'!O147,'Calculations otherrace'!O147)</f>
        <v>6.1827716906688542E-2</v>
      </c>
      <c r="P192">
        <f>P147/SUM(P147,'Calculations white'!P147,'Calculations black'!P147,'Calculations otherrace'!P147)</f>
        <v>6.2849244364480222E-2</v>
      </c>
      <c r="Q192">
        <f>Q147/SUM(Q147,'Calculations white'!Q147,'Calculations black'!Q147,'Calculations otherrace'!Q147)</f>
        <v>6.3874817844050941E-2</v>
      </c>
      <c r="R192">
        <f>R147/SUM(R147,'Calculations white'!R147,'Calculations black'!R147,'Calculations otherrace'!R147)</f>
        <v>6.4904321812202057E-2</v>
      </c>
      <c r="S192">
        <f>S147/SUM(S147,'Calculations white'!S147,'Calculations black'!S147,'Calculations otherrace'!S147)</f>
        <v>6.5937640475396964E-2</v>
      </c>
      <c r="T192">
        <f>T147/SUM(T147,'Calculations white'!T147,'Calculations black'!T147,'Calculations otherrace'!T147)</f>
        <v>6.6974657831299661E-2</v>
      </c>
      <c r="U192">
        <f>U147/SUM(U147,'Calculations white'!U147,'Calculations black'!U147,'Calculations otherrace'!U147)</f>
        <v>6.801525771998386E-2</v>
      </c>
      <c r="V192">
        <f>V147/SUM(V147,'Calculations white'!V147,'Calculations black'!V147,'Calculations otherrace'!V147)</f>
        <v>6.9059323874761658E-2</v>
      </c>
      <c r="W192">
        <f>W147/SUM(W147,'Calculations white'!W147,'Calculations black'!W147,'Calculations otherrace'!W147)</f>
        <v>7.0106739972582266E-2</v>
      </c>
      <c r="X192">
        <f>X147/SUM(X147,'Calculations white'!X147,'Calculations black'!X147,'Calculations otherrace'!X147)</f>
        <v>7.1157389683952368E-2</v>
      </c>
      <c r="Y192">
        <f>Y147/SUM(Y147,'Calculations white'!Y147,'Calculations black'!Y147,'Calculations otherrace'!Y147)</f>
        <v>7.221115672233587E-2</v>
      </c>
      <c r="Z192">
        <f>Z147/SUM(Z147,'Calculations white'!Z147,'Calculations black'!Z147,'Calculations otherrace'!Z147)</f>
        <v>7.326792489298356E-2</v>
      </c>
      <c r="AA192">
        <f>AA147/SUM(AA147,'Calculations white'!AA147,'Calculations black'!AA147,'Calculations otherrace'!AA147)</f>
        <v>7.4327578141153067E-2</v>
      </c>
      <c r="AB192">
        <f>AB147/SUM(AB147,'Calculations white'!AB147,'Calculations black'!AB147,'Calculations otherrace'!AB147)</f>
        <v>7.5390000599677279E-2</v>
      </c>
      <c r="AC192">
        <f>AC147/SUM(AC147,'Calculations white'!AC147,'Calculations black'!AC147,'Calculations otherrace'!AC147)</f>
        <v>7.6455076635841432E-2</v>
      </c>
      <c r="AD192">
        <f>AD147/SUM(AD147,'Calculations white'!AD147,'Calculations black'!AD147,'Calculations otherrace'!AD147)</f>
        <v>7.7522690897530194E-2</v>
      </c>
      <c r="AE192">
        <f>AE147/SUM(AE147,'Calculations white'!AE147,'Calculations black'!AE147,'Calculations otherrace'!AE147)</f>
        <v>7.8592728358611877E-2</v>
      </c>
      <c r="AF192">
        <f>AF147/SUM(AF147,'Calculations white'!AF147,'Calculations black'!AF147,'Calculations otherrace'!AF147)</f>
        <v>7.9665074363521576E-2</v>
      </c>
    </row>
    <row r="193" spans="1:32" x14ac:dyDescent="0.25">
      <c r="A193" t="s">
        <v>38</v>
      </c>
      <c r="B193">
        <f>B148/SUM(B148,'Calculations white'!B148,'Calculations black'!B148,'Calculations otherrace'!B148)</f>
        <v>6.1444444444444399E-2</v>
      </c>
      <c r="C193">
        <f>C148/SUM(C148,'Calculations white'!C148,'Calculations black'!C148,'Calculations otherrace'!C148)</f>
        <v>6.2499986510794386E-2</v>
      </c>
      <c r="D193">
        <f>D148/SUM(D148,'Calculations white'!D148,'Calculations black'!D148,'Calculations otherrace'!D148)</f>
        <v>6.359921230501718E-2</v>
      </c>
      <c r="E193">
        <f>E148/SUM(E148,'Calculations white'!E148,'Calculations black'!E148,'Calculations otherrace'!E148)</f>
        <v>6.4712642494403561E-2</v>
      </c>
      <c r="F193">
        <f>F148/SUM(F148,'Calculations white'!F148,'Calculations black'!F148,'Calculations otherrace'!F148)</f>
        <v>6.5832412834322715E-2</v>
      </c>
      <c r="G193">
        <f>G148/SUM(G148,'Calculations white'!G148,'Calculations black'!G148,'Calculations otherrace'!G148)</f>
        <v>6.6970973502093328E-2</v>
      </c>
      <c r="H193">
        <f>H148/SUM(H148,'Calculations white'!H148,'Calculations black'!H148,'Calculations otherrace'!H148)</f>
        <v>6.8156905512782903E-2</v>
      </c>
      <c r="I193">
        <f>I148/SUM(I148,'Calculations white'!I148,'Calculations black'!I148,'Calculations otherrace'!I148)</f>
        <v>6.9342593611676245E-2</v>
      </c>
      <c r="J193">
        <f>J148/SUM(J148,'Calculations white'!J148,'Calculations black'!J148,'Calculations otherrace'!J148)</f>
        <v>7.0547789315775211E-2</v>
      </c>
      <c r="K193">
        <f>K148/SUM(K148,'Calculations white'!K148,'Calculations black'!K148,'Calculations otherrace'!K148)</f>
        <v>7.1758768917059235E-2</v>
      </c>
      <c r="L193">
        <f>L148/SUM(L148,'Calculations white'!L148,'Calculations black'!L148,'Calculations otherrace'!L148)</f>
        <v>7.2820457385057935E-2</v>
      </c>
      <c r="M193">
        <f>M148/SUM(M148,'Calculations white'!M148,'Calculations black'!M148,'Calculations otherrace'!M148)</f>
        <v>7.3989913145032865E-2</v>
      </c>
      <c r="N193">
        <f>N148/SUM(N148,'Calculations white'!N148,'Calculations black'!N148,'Calculations otherrace'!N148)</f>
        <v>7.516398555402326E-2</v>
      </c>
      <c r="O193">
        <f>O148/SUM(O148,'Calculations white'!O148,'Calculations black'!O148,'Calculations otherrace'!O148)</f>
        <v>7.6342549596570025E-2</v>
      </c>
      <c r="P193">
        <f>P148/SUM(P148,'Calculations white'!P148,'Calculations black'!P148,'Calculations otherrace'!P148)</f>
        <v>7.7525479885936749E-2</v>
      </c>
      <c r="Q193">
        <f>Q148/SUM(Q148,'Calculations white'!Q148,'Calculations black'!Q148,'Calculations otherrace'!Q148)</f>
        <v>7.8712650712565696E-2</v>
      </c>
      <c r="R193">
        <f>R148/SUM(R148,'Calculations white'!R148,'Calculations black'!R148,'Calculations otherrace'!R148)</f>
        <v>7.9903936092525704E-2</v>
      </c>
      <c r="S193">
        <f>S148/SUM(S148,'Calculations white'!S148,'Calculations black'!S148,'Calculations otherrace'!S148)</f>
        <v>8.1099209815907125E-2</v>
      </c>
      <c r="T193">
        <f>T148/SUM(T148,'Calculations white'!T148,'Calculations black'!T148,'Calculations otherrace'!T148)</f>
        <v>8.2298345495112904E-2</v>
      </c>
      <c r="U193">
        <f>U148/SUM(U148,'Calculations white'!U148,'Calculations black'!U148,'Calculations otherrace'!U148)</f>
        <v>8.3501216612998544E-2</v>
      </c>
      <c r="V193">
        <f>V148/SUM(V148,'Calculations white'!V148,'Calculations black'!V148,'Calculations otherrace'!V148)</f>
        <v>8.4707696570817198E-2</v>
      </c>
      <c r="W193">
        <f>W148/SUM(W148,'Calculations white'!W148,'Calculations black'!W148,'Calculations otherrace'!W148)</f>
        <v>8.5917658735919916E-2</v>
      </c>
      <c r="X193">
        <f>X148/SUM(X148,'Calculations white'!X148,'Calculations black'!X148,'Calculations otherrace'!X148)</f>
        <v>8.7130976489167733E-2</v>
      </c>
      <c r="Y193">
        <f>Y148/SUM(Y148,'Calculations white'!Y148,'Calculations black'!Y148,'Calculations otherrace'!Y148)</f>
        <v>8.8347523272013284E-2</v>
      </c>
      <c r="Z193">
        <f>Z148/SUM(Z148,'Calculations white'!Z148,'Calculations black'!Z148,'Calculations otherrace'!Z148)</f>
        <v>8.9567172633204586E-2</v>
      </c>
      <c r="AA193">
        <f>AA148/SUM(AA148,'Calculations white'!AA148,'Calculations black'!AA148,'Calculations otherrace'!AA148)</f>
        <v>9.0789798275072137E-2</v>
      </c>
      <c r="AB193">
        <f>AB148/SUM(AB148,'Calculations white'!AB148,'Calculations black'!AB148,'Calculations otherrace'!AB148)</f>
        <v>9.2015274099358529E-2</v>
      </c>
      <c r="AC193">
        <f>AC148/SUM(AC148,'Calculations white'!AC148,'Calculations black'!AC148,'Calculations otherrace'!AC148)</f>
        <v>9.3243474252548419E-2</v>
      </c>
      <c r="AD193">
        <f>AD148/SUM(AD148,'Calculations white'!AD148,'Calculations black'!AD148,'Calculations otherrace'!AD148)</f>
        <v>9.4474273170661871E-2</v>
      </c>
      <c r="AE193">
        <f>AE148/SUM(AE148,'Calculations white'!AE148,'Calculations black'!AE148,'Calculations otherrace'!AE148)</f>
        <v>9.5707545623475151E-2</v>
      </c>
      <c r="AF193">
        <f>AF148/SUM(AF148,'Calculations white'!AF148,'Calculations black'!AF148,'Calculations otherrace'!AF148)</f>
        <v>9.6943166758130972E-2</v>
      </c>
    </row>
    <row r="194" spans="1:32" x14ac:dyDescent="0.25">
      <c r="A194" t="s">
        <v>40</v>
      </c>
      <c r="B194">
        <f>B149/SUM(B149,'Calculations white'!B149,'Calculations black'!B149,'Calculations otherrace'!B149)</f>
        <v>0.17100000000000001</v>
      </c>
      <c r="C194">
        <f>C149/SUM(C149,'Calculations white'!C149,'Calculations black'!C149,'Calculations otherrace'!C149)</f>
        <v>0.17300664246444336</v>
      </c>
      <c r="D194">
        <f>D149/SUM(D149,'Calculations white'!D149,'Calculations black'!D149,'Calculations otherrace'!D149)</f>
        <v>0.17508735004821191</v>
      </c>
      <c r="E194">
        <f>E149/SUM(E149,'Calculations white'!E149,'Calculations black'!E149,'Calculations otherrace'!E149)</f>
        <v>0.17718268638019619</v>
      </c>
      <c r="F194">
        <f>F149/SUM(F149,'Calculations white'!F149,'Calculations black'!F149,'Calculations otherrace'!F149)</f>
        <v>0.17927857218264229</v>
      </c>
      <c r="G194">
        <f>G149/SUM(G149,'Calculations white'!G149,'Calculations black'!G149,'Calculations otherrace'!G149)</f>
        <v>0.18139671351823602</v>
      </c>
      <c r="H194">
        <f>H149/SUM(H149,'Calculations white'!H149,'Calculations black'!H149,'Calculations otherrace'!H149)</f>
        <v>0.18358946065971629</v>
      </c>
      <c r="I194">
        <f>I149/SUM(I149,'Calculations white'!I149,'Calculations black'!I149,'Calculations otherrace'!I149)</f>
        <v>0.1857706186811233</v>
      </c>
      <c r="J194">
        <f>J149/SUM(J149,'Calculations white'!J149,'Calculations black'!J149,'Calculations otherrace'!J149)</f>
        <v>0.18797513222007989</v>
      </c>
      <c r="K194">
        <f>K149/SUM(K149,'Calculations white'!K149,'Calculations black'!K149,'Calculations otherrace'!K149)</f>
        <v>0.19017698915079967</v>
      </c>
      <c r="L194">
        <f>L149/SUM(L149,'Calculations white'!L149,'Calculations black'!L149,'Calculations otherrace'!L149)</f>
        <v>0.19210105135292202</v>
      </c>
      <c r="M194">
        <f>M149/SUM(M149,'Calculations white'!M149,'Calculations black'!M149,'Calculations otherrace'!M149)</f>
        <v>0.19420666024277353</v>
      </c>
      <c r="N194">
        <f>N149/SUM(N149,'Calculations white'!N149,'Calculations black'!N149,'Calculations otherrace'!N149)</f>
        <v>0.19630918757841231</v>
      </c>
      <c r="O194">
        <f>O149/SUM(O149,'Calculations white'!O149,'Calculations black'!O149,'Calculations otherrace'!O149)</f>
        <v>0.19840840086693814</v>
      </c>
      <c r="P194">
        <f>P149/SUM(P149,'Calculations white'!P149,'Calculations black'!P149,'Calculations otherrace'!P149)</f>
        <v>0.20050407127000783</v>
      </c>
      <c r="Q194">
        <f>Q149/SUM(Q149,'Calculations white'!Q149,'Calculations black'!Q149,'Calculations otherrace'!Q149)</f>
        <v>0.20259597365363896</v>
      </c>
      <c r="R194">
        <f>R149/SUM(R149,'Calculations white'!R149,'Calculations black'!R149,'Calculations otherrace'!R149)</f>
        <v>0.20468388663472648</v>
      </c>
      <c r="S194">
        <f>S149/SUM(S149,'Calculations white'!S149,'Calculations black'!S149,'Calculations otherrace'!S149)</f>
        <v>0.20676759262428079</v>
      </c>
      <c r="T194">
        <f>T149/SUM(T149,'Calculations white'!T149,'Calculations black'!T149,'Calculations otherrace'!T149)</f>
        <v>0.20884687786738645</v>
      </c>
      <c r="U194">
        <f>U149/SUM(U149,'Calculations white'!U149,'Calculations black'!U149,'Calculations otherrace'!U149)</f>
        <v>0.21092153247989165</v>
      </c>
      <c r="V194">
        <f>V149/SUM(V149,'Calculations white'!V149,'Calculations black'!V149,'Calculations otherrace'!V149)</f>
        <v>0.21299135048185214</v>
      </c>
      <c r="W194">
        <f>W149/SUM(W149,'Calculations white'!W149,'Calculations black'!W149,'Calculations otherrace'!W149)</f>
        <v>0.21505612982774233</v>
      </c>
      <c r="X194">
        <f>X149/SUM(X149,'Calculations white'!X149,'Calculations black'!X149,'Calculations otherrace'!X149)</f>
        <v>0.2171156724334625</v>
      </c>
      <c r="Y194">
        <f>Y149/SUM(Y149,'Calculations white'!Y149,'Calculations black'!Y149,'Calculations otherrace'!Y149)</f>
        <v>0.21916978420017894</v>
      </c>
      <c r="Z194">
        <f>Z149/SUM(Z149,'Calculations white'!Z149,'Calculations black'!Z149,'Calculations otherrace'!Z149)</f>
        <v>0.22121827503502278</v>
      </c>
      <c r="AA194">
        <f>AA149/SUM(AA149,'Calculations white'!AA149,'Calculations black'!AA149,'Calculations otherrace'!AA149)</f>
        <v>0.22326095886869352</v>
      </c>
      <c r="AB194">
        <f>AB149/SUM(AB149,'Calculations white'!AB149,'Calculations black'!AB149,'Calculations otherrace'!AB149)</f>
        <v>0.22529765367001162</v>
      </c>
      <c r="AC194">
        <f>AC149/SUM(AC149,'Calculations white'!AC149,'Calculations black'!AC149,'Calculations otherrace'!AC149)</f>
        <v>0.22732818145746314</v>
      </c>
      <c r="AD194">
        <f>AD149/SUM(AD149,'Calculations white'!AD149,'Calculations black'!AD149,'Calculations otherrace'!AD149)</f>
        <v>0.22935236830778979</v>
      </c>
      <c r="AE194">
        <f>AE149/SUM(AE149,'Calculations white'!AE149,'Calculations black'!AE149,'Calculations otherrace'!AE149)</f>
        <v>0.23137004436168113</v>
      </c>
      <c r="AF194">
        <f>AF149/SUM(AF149,'Calculations white'!AF149,'Calculations black'!AF149,'Calculations otherrace'!AF149)</f>
        <v>0.23338104382662272</v>
      </c>
    </row>
    <row r="195" spans="1:32" x14ac:dyDescent="0.25">
      <c r="A195" t="s">
        <v>42</v>
      </c>
      <c r="B195">
        <f>B150/SUM(B150,'Calculations white'!B150,'Calculations black'!B150,'Calculations otherrace'!B150)</f>
        <v>3.9000000000000007E-2</v>
      </c>
      <c r="C195">
        <f>C150/SUM(C150,'Calculations white'!C150,'Calculations black'!C150,'Calculations otherrace'!C150)</f>
        <v>3.9791580331829578E-2</v>
      </c>
      <c r="D195">
        <f>D150/SUM(D150,'Calculations white'!D150,'Calculations black'!D150,'Calculations otherrace'!D150)</f>
        <v>4.0617235030772129E-2</v>
      </c>
      <c r="E195">
        <f>E150/SUM(E150,'Calculations white'!E150,'Calculations black'!E150,'Calculations otherrace'!E150)</f>
        <v>4.145527643434338E-2</v>
      </c>
      <c r="F195">
        <f>F150/SUM(F150,'Calculations white'!F150,'Calculations black'!F150,'Calculations otherrace'!F150)</f>
        <v>4.2299718972504979E-2</v>
      </c>
      <c r="G195">
        <f>G150/SUM(G150,'Calculations white'!G150,'Calculations black'!G150,'Calculations otherrace'!G150)</f>
        <v>4.3160166208905747E-2</v>
      </c>
      <c r="H195">
        <f>H150/SUM(H150,'Calculations white'!H150,'Calculations black'!H150,'Calculations otherrace'!H150)</f>
        <v>4.4058358522026032E-2</v>
      </c>
      <c r="I195">
        <f>I150/SUM(I150,'Calculations white'!I150,'Calculations black'!I150,'Calculations otherrace'!I150)</f>
        <v>4.4958034157970783E-2</v>
      </c>
      <c r="J195">
        <f>J150/SUM(J150,'Calculations white'!J150,'Calculations black'!J150,'Calculations otherrace'!J150)</f>
        <v>4.5874370287161605E-2</v>
      </c>
      <c r="K195">
        <f>K150/SUM(K150,'Calculations white'!K150,'Calculations black'!K150,'Calculations otherrace'!K150)</f>
        <v>4.6797070685359606E-2</v>
      </c>
      <c r="L195">
        <f>L150/SUM(L150,'Calculations white'!L150,'Calculations black'!L150,'Calculations otherrace'!L150)</f>
        <v>4.7607057766100573E-2</v>
      </c>
      <c r="M195">
        <f>M150/SUM(M150,'Calculations white'!M150,'Calculations black'!M150,'Calculations otherrace'!M150)</f>
        <v>4.8501288416319364E-2</v>
      </c>
      <c r="N195">
        <f>N150/SUM(N150,'Calculations white'!N150,'Calculations black'!N150,'Calculations otherrace'!N150)</f>
        <v>4.9400794014080401E-2</v>
      </c>
      <c r="O195">
        <f>O150/SUM(O150,'Calculations white'!O150,'Calculations black'!O150,'Calculations otherrace'!O150)</f>
        <v>5.0305494315443823E-2</v>
      </c>
      <c r="P195">
        <f>P150/SUM(P150,'Calculations white'!P150,'Calculations black'!P150,'Calculations otherrace'!P150)</f>
        <v>5.1215308208971654E-2</v>
      </c>
      <c r="Q195">
        <f>Q150/SUM(Q150,'Calculations white'!Q150,'Calculations black'!Q150,'Calculations otherrace'!Q150)</f>
        <v>5.2130153746756357E-2</v>
      </c>
      <c r="R195">
        <f>R150/SUM(R150,'Calculations white'!R150,'Calculations black'!R150,'Calculations otherrace'!R150)</f>
        <v>5.3049948175875571E-2</v>
      </c>
      <c r="S195">
        <f>S150/SUM(S150,'Calculations white'!S150,'Calculations black'!S150,'Calculations otherrace'!S150)</f>
        <v>5.3974607970246828E-2</v>
      </c>
      <c r="T195">
        <f>T150/SUM(T150,'Calculations white'!T150,'Calculations black'!T150,'Calculations otherrace'!T150)</f>
        <v>5.4904048862847075E-2</v>
      </c>
      <c r="U195">
        <f>U150/SUM(U150,'Calculations white'!U150,'Calculations black'!U150,'Calculations otherrace'!U150)</f>
        <v>5.5838185878267138E-2</v>
      </c>
      <c r="V195">
        <f>V150/SUM(V150,'Calculations white'!V150,'Calculations black'!V150,'Calculations otherrace'!V150)</f>
        <v>5.677693336557052E-2</v>
      </c>
      <c r="W195">
        <f>W150/SUM(W150,'Calculations white'!W150,'Calculations black'!W150,'Calculations otherrace'!W150)</f>
        <v>5.772020503142139E-2</v>
      </c>
      <c r="X195">
        <f>X150/SUM(X150,'Calculations white'!X150,'Calculations black'!X150,'Calculations otherrace'!X150)</f>
        <v>5.8667913973451398E-2</v>
      </c>
      <c r="Y195">
        <f>Y150/SUM(Y150,'Calculations white'!Y150,'Calculations black'!Y150,'Calculations otherrace'!Y150)</f>
        <v>5.9619972713834235E-2</v>
      </c>
      <c r="Z195">
        <f>Z150/SUM(Z150,'Calculations white'!Z150,'Calculations black'!Z150,'Calculations otherrace'!Z150)</f>
        <v>6.0576293233032534E-2</v>
      </c>
      <c r="AA195">
        <f>AA150/SUM(AA150,'Calculations white'!AA150,'Calculations black'!AA150,'Calculations otherrace'!AA150)</f>
        <v>6.1536787003687338E-2</v>
      </c>
      <c r="AB195">
        <f>AB150/SUM(AB150,'Calculations white'!AB150,'Calculations black'!AB150,'Calculations otherrace'!AB150)</f>
        <v>6.2501365024617908E-2</v>
      </c>
      <c r="AC195">
        <f>AC150/SUM(AC150,'Calculations white'!AC150,'Calculations black'!AC150,'Calculations otherrace'!AC150)</f>
        <v>6.3469937854898753E-2</v>
      </c>
      <c r="AD195">
        <f>AD150/SUM(AD150,'Calculations white'!AD150,'Calculations black'!AD150,'Calculations otherrace'!AD150)</f>
        <v>6.4442415647982726E-2</v>
      </c>
      <c r="AE195">
        <f>AE150/SUM(AE150,'Calculations white'!AE150,'Calculations black'!AE150,'Calculations otherrace'!AE150)</f>
        <v>6.5418708185840307E-2</v>
      </c>
      <c r="AF195">
        <f>AF150/SUM(AF150,'Calculations white'!AF150,'Calculations black'!AF150,'Calculations otherrace'!AF150)</f>
        <v>6.6398724913082102E-2</v>
      </c>
    </row>
    <row r="196" spans="1:32" x14ac:dyDescent="0.25">
      <c r="A196" t="s">
        <v>44</v>
      </c>
      <c r="B196">
        <f>B151/SUM(B151,'Calculations white'!B151,'Calculations black'!B151,'Calculations otherrace'!B151)</f>
        <v>4.300000000000001E-2</v>
      </c>
      <c r="C196">
        <f>C151/SUM(C151,'Calculations white'!C151,'Calculations black'!C151,'Calculations otherrace'!C151)</f>
        <v>4.3831346704356906E-2</v>
      </c>
      <c r="D196">
        <f>D151/SUM(D151,'Calculations white'!D151,'Calculations black'!D151,'Calculations otherrace'!D151)</f>
        <v>4.4697851607546996E-2</v>
      </c>
      <c r="E196">
        <f>E151/SUM(E151,'Calculations white'!E151,'Calculations black'!E151,'Calculations otherrace'!E151)</f>
        <v>4.5576375209738611E-2</v>
      </c>
      <c r="F196">
        <f>F151/SUM(F151,'Calculations white'!F151,'Calculations black'!F151,'Calculations otherrace'!F151)</f>
        <v>4.6460708119264199E-2</v>
      </c>
      <c r="G196">
        <f>G151/SUM(G151,'Calculations white'!G151,'Calculations black'!G151,'Calculations otherrace'!G151)</f>
        <v>4.7360725176031439E-2</v>
      </c>
      <c r="H196">
        <f>H151/SUM(H151,'Calculations white'!H151,'Calculations black'!H151,'Calculations otherrace'!H151)</f>
        <v>4.8299081662813798E-2</v>
      </c>
      <c r="I196">
        <f>I151/SUM(I151,'Calculations white'!I151,'Calculations black'!I151,'Calculations otherrace'!I151)</f>
        <v>4.9238091940022939E-2</v>
      </c>
      <c r="J196">
        <f>J151/SUM(J151,'Calculations white'!J151,'Calculations black'!J151,'Calculations otherrace'!J151)</f>
        <v>5.0193431502434382E-2</v>
      </c>
      <c r="K196">
        <f>K151/SUM(K151,'Calculations white'!K151,'Calculations black'!K151,'Calculations otherrace'!K151)</f>
        <v>5.1154252646924393E-2</v>
      </c>
      <c r="L196">
        <f>L151/SUM(L151,'Calculations white'!L151,'Calculations black'!L151,'Calculations otherrace'!L151)</f>
        <v>5.1997243239309564E-2</v>
      </c>
      <c r="M196">
        <f>M151/SUM(M151,'Calculations white'!M151,'Calculations black'!M151,'Calculations otherrace'!M151)</f>
        <v>5.2926631731742668E-2</v>
      </c>
      <c r="N196">
        <f>N151/SUM(N151,'Calculations white'!N151,'Calculations black'!N151,'Calculations otherrace'!N151)</f>
        <v>5.3860481945659296E-2</v>
      </c>
      <c r="O196">
        <f>O151/SUM(O151,'Calculations white'!O151,'Calculations black'!O151,'Calculations otherrace'!O151)</f>
        <v>5.4798692996859251E-2</v>
      </c>
      <c r="P196">
        <f>P151/SUM(P151,'Calculations white'!P151,'Calculations black'!P151,'Calculations otherrace'!P151)</f>
        <v>5.5741163473294275E-2</v>
      </c>
      <c r="Q196">
        <f>Q151/SUM(Q151,'Calculations white'!Q151,'Calculations black'!Q151,'Calculations otherrace'!Q151)</f>
        <v>5.6687791480614889E-2</v>
      </c>
      <c r="R196">
        <f>R151/SUM(R151,'Calculations white'!R151,'Calculations black'!R151,'Calculations otherrace'!R151)</f>
        <v>5.7638474687706505E-2</v>
      </c>
      <c r="S196">
        <f>S151/SUM(S151,'Calculations white'!S151,'Calculations black'!S151,'Calculations otherrace'!S151)</f>
        <v>5.8593110372171436E-2</v>
      </c>
      <c r="T196">
        <f>T151/SUM(T151,'Calculations white'!T151,'Calculations black'!T151,'Calculations otherrace'!T151)</f>
        <v>5.9551595465707034E-2</v>
      </c>
      <c r="U196">
        <f>U151/SUM(U151,'Calculations white'!U151,'Calculations black'!U151,'Calculations otherrace'!U151)</f>
        <v>6.051382659933497E-2</v>
      </c>
      <c r="V196">
        <f>V151/SUM(V151,'Calculations white'!V151,'Calculations black'!V151,'Calculations otherrace'!V151)</f>
        <v>6.1479700148438086E-2</v>
      </c>
      <c r="W196">
        <f>W151/SUM(W151,'Calculations white'!W151,'Calculations black'!W151,'Calculations otherrace'!W151)</f>
        <v>6.2449112277558547E-2</v>
      </c>
      <c r="X196">
        <f>X151/SUM(X151,'Calculations white'!X151,'Calculations black'!X151,'Calculations otherrace'!X151)</f>
        <v>6.3421958984914664E-2</v>
      </c>
      <c r="Y196">
        <f>Y151/SUM(Y151,'Calculations white'!Y151,'Calculations black'!Y151,'Calculations otherrace'!Y151)</f>
        <v>6.4398136146595869E-2</v>
      </c>
      <c r="Z196">
        <f>Z151/SUM(Z151,'Calculations white'!Z151,'Calculations black'!Z151,'Calculations otherrace'!Z151)</f>
        <v>6.5377539560392675E-2</v>
      </c>
      <c r="AA196">
        <f>AA151/SUM(AA151,'Calculations white'!AA151,'Calculations black'!AA151,'Calculations otherrace'!AA151)</f>
        <v>6.6360064989222645E-2</v>
      </c>
      <c r="AB196">
        <f>AB151/SUM(AB151,'Calculations white'!AB151,'Calculations black'!AB151,'Calculations otherrace'!AB151)</f>
        <v>6.7345608204115393E-2</v>
      </c>
      <c r="AC196">
        <f>AC151/SUM(AC151,'Calculations white'!AC151,'Calculations black'!AC151,'Calculations otherrace'!AC151)</f>
        <v>6.8334065026716739E-2</v>
      </c>
      <c r="AD196">
        <f>AD151/SUM(AD151,'Calculations white'!AD151,'Calculations black'!AD151,'Calculations otherrace'!AD151)</f>
        <v>6.9325331371277374E-2</v>
      </c>
      <c r="AE196">
        <f>AE151/SUM(AE151,'Calculations white'!AE151,'Calculations black'!AE151,'Calculations otherrace'!AE151)</f>
        <v>7.0319303286092913E-2</v>
      </c>
      <c r="AF196">
        <f>AF151/SUM(AF151,'Calculations white'!AF151,'Calculations black'!AF151,'Calculations otherrace'!AF151)</f>
        <v>7.1315876994359692E-2</v>
      </c>
    </row>
    <row r="197" spans="1:32" x14ac:dyDescent="0.25">
      <c r="A197" t="s">
        <v>46</v>
      </c>
      <c r="B197">
        <f>B152/SUM(B152,'Calculations white'!B152,'Calculations black'!B152,'Calculations otherrace'!B152)</f>
        <v>1.5857142857142858E-2</v>
      </c>
      <c r="C197">
        <f>C152/SUM(C152,'Calculations white'!C152,'Calculations black'!C152,'Calculations otherrace'!C152)</f>
        <v>1.6319328885630494E-2</v>
      </c>
      <c r="D197">
        <f>D152/SUM(D152,'Calculations white'!D152,'Calculations black'!D152,'Calculations otherrace'!D152)</f>
        <v>1.6802155588643581E-2</v>
      </c>
      <c r="E197">
        <f>E152/SUM(E152,'Calculations white'!E152,'Calculations black'!E152,'Calculations otherrace'!E152)</f>
        <v>1.7293102031424257E-2</v>
      </c>
      <c r="F197">
        <f>F152/SUM(F152,'Calculations white'!F152,'Calculations black'!F152,'Calculations otherrace'!F152)</f>
        <v>1.778865841348001E-2</v>
      </c>
      <c r="G197">
        <f>G152/SUM(G152,'Calculations white'!G152,'Calculations black'!G152,'Calculations otherrace'!G152)</f>
        <v>1.8294540554612184E-2</v>
      </c>
      <c r="H197">
        <f>H152/SUM(H152,'Calculations white'!H152,'Calculations black'!H152,'Calculations otherrace'!H152)</f>
        <v>1.8823612966952945E-2</v>
      </c>
      <c r="I197">
        <f>I152/SUM(I152,'Calculations white'!I152,'Calculations black'!I152,'Calculations otherrace'!I152)</f>
        <v>1.9354489692700053E-2</v>
      </c>
      <c r="J197">
        <f>J152/SUM(J152,'Calculations white'!J152,'Calculations black'!J152,'Calculations otherrace'!J152)</f>
        <v>1.9896197792459731E-2</v>
      </c>
      <c r="K197">
        <f>K152/SUM(K152,'Calculations white'!K152,'Calculations black'!K152,'Calculations otherrace'!K152)</f>
        <v>2.0442711526574515E-2</v>
      </c>
      <c r="L197">
        <f>L152/SUM(L152,'Calculations white'!L152,'Calculations black'!L152,'Calculations otherrace'!L152)</f>
        <v>2.0923156722339603E-2</v>
      </c>
      <c r="M197">
        <f>M152/SUM(M152,'Calculations white'!M152,'Calculations black'!M152,'Calculations otherrace'!M152)</f>
        <v>2.1454587910425857E-2</v>
      </c>
      <c r="N197">
        <f>N152/SUM(N152,'Calculations white'!N152,'Calculations black'!N152,'Calculations otherrace'!N152)</f>
        <v>2.1990115190744224E-2</v>
      </c>
      <c r="O197">
        <f>O152/SUM(O152,'Calculations white'!O152,'Calculations black'!O152,'Calculations otherrace'!O152)</f>
        <v>2.252970653192592E-2</v>
      </c>
      <c r="P197">
        <f>P152/SUM(P152,'Calculations white'!P152,'Calculations black'!P152,'Calculations otherrace'!P152)</f>
        <v>2.307332926064555E-2</v>
      </c>
      <c r="Q197">
        <f>Q152/SUM(Q152,'Calculations white'!Q152,'Calculations black'!Q152,'Calculations otherrace'!Q152)</f>
        <v>2.3620950071046701E-2</v>
      </c>
      <c r="R197">
        <f>R152/SUM(R152,'Calculations white'!R152,'Calculations black'!R152,'Calculations otherrace'!R152)</f>
        <v>2.4172535034469072E-2</v>
      </c>
      <c r="S197">
        <f>S152/SUM(S152,'Calculations white'!S152,'Calculations black'!S152,'Calculations otherrace'!S152)</f>
        <v>2.472804960947482E-2</v>
      </c>
      <c r="T197">
        <f>T152/SUM(T152,'Calculations white'!T152,'Calculations black'!T152,'Calculations otherrace'!T152)</f>
        <v>2.5287458652166452E-2</v>
      </c>
      <c r="U197">
        <f>U152/SUM(U152,'Calculations white'!U152,'Calculations black'!U152,'Calculations otherrace'!U152)</f>
        <v>2.5850726426790697E-2</v>
      </c>
      <c r="V197">
        <f>V152/SUM(V152,'Calculations white'!V152,'Calculations black'!V152,'Calculations otherrace'!V152)</f>
        <v>2.641781661662276E-2</v>
      </c>
      <c r="W197">
        <f>W152/SUM(W152,'Calculations white'!W152,'Calculations black'!W152,'Calculations otherrace'!W152)</f>
        <v>2.6988692335121894E-2</v>
      </c>
      <c r="X197">
        <f>X152/SUM(X152,'Calculations white'!X152,'Calculations black'!X152,'Calculations otherrace'!X152)</f>
        <v>2.756331613735202E-2</v>
      </c>
      <c r="Y197">
        <f>Y152/SUM(Y152,'Calculations white'!Y152,'Calculations black'!Y152,'Calculations otherrace'!Y152)</f>
        <v>2.814165003165954E-2</v>
      </c>
      <c r="Z197">
        <f>Z152/SUM(Z152,'Calculations white'!Z152,'Calculations black'!Z152,'Calculations otherrace'!Z152)</f>
        <v>2.8723655491598974E-2</v>
      </c>
      <c r="AA197">
        <f>AA152/SUM(AA152,'Calculations white'!AA152,'Calculations black'!AA152,'Calculations otherrace'!AA152)</f>
        <v>2.930929346809796E-2</v>
      </c>
      <c r="AB197">
        <f>AB152/SUM(AB152,'Calculations white'!AB152,'Calculations black'!AB152,'Calculations otherrace'!AB152)</f>
        <v>2.9898524401853348E-2</v>
      </c>
      <c r="AC197">
        <f>AC152/SUM(AC152,'Calculations white'!AC152,'Calculations black'!AC152,'Calculations otherrace'!AC152)</f>
        <v>3.0491308235947926E-2</v>
      </c>
      <c r="AD197">
        <f>AD152/SUM(AD152,'Calculations white'!AD152,'Calculations black'!AD152,'Calculations otherrace'!AD152)</f>
        <v>3.1087604428677751E-2</v>
      </c>
      <c r="AE197">
        <f>AE152/SUM(AE152,'Calculations white'!AE152,'Calculations black'!AE152,'Calculations otherrace'!AE152)</f>
        <v>3.1687371966581987E-2</v>
      </c>
      <c r="AF197">
        <f>AF152/SUM(AF152,'Calculations white'!AF152,'Calculations black'!AF152,'Calculations otherrace'!AF152)</f>
        <v>3.2290569377662739E-2</v>
      </c>
    </row>
    <row r="198" spans="1:32" x14ac:dyDescent="0.25">
      <c r="A198" t="s">
        <v>48</v>
      </c>
      <c r="B198">
        <f>B153/SUM(B153,'Calculations white'!B153,'Calculations black'!B153,'Calculations otherrace'!B153)</f>
        <v>9.9999999999999967E-3</v>
      </c>
      <c r="C198">
        <f>C153/SUM(C153,'Calculations white'!C153,'Calculations black'!C153,'Calculations otherrace'!C153)</f>
        <v>1.0373732637164452E-2</v>
      </c>
      <c r="D198">
        <f>D153/SUM(D153,'Calculations white'!D153,'Calculations black'!D153,'Calculations otherrace'!D153)</f>
        <v>1.076442877154523E-2</v>
      </c>
      <c r="E198">
        <f>E153/SUM(E153,'Calculations white'!E153,'Calculations black'!E153,'Calculations otherrace'!E153)</f>
        <v>1.1162055742185942E-2</v>
      </c>
      <c r="F198">
        <f>F153/SUM(F153,'Calculations white'!F153,'Calculations black'!F153,'Calculations otherrace'!F153)</f>
        <v>1.1563759325200519E-2</v>
      </c>
      <c r="G198">
        <f>G153/SUM(G153,'Calculations white'!G153,'Calculations black'!G153,'Calculations otherrace'!G153)</f>
        <v>1.1974222926944143E-2</v>
      </c>
      <c r="H198">
        <f>H153/SUM(H153,'Calculations white'!H153,'Calculations black'!H153,'Calculations otherrace'!H153)</f>
        <v>1.2403918650740559E-2</v>
      </c>
      <c r="I198">
        <f>I153/SUM(I153,'Calculations white'!I153,'Calculations black'!I153,'Calculations otherrace'!I153)</f>
        <v>1.2835435175819674E-2</v>
      </c>
      <c r="J198">
        <f>J153/SUM(J153,'Calculations white'!J153,'Calculations black'!J153,'Calculations otherrace'!J153)</f>
        <v>1.3276155213261764E-2</v>
      </c>
      <c r="K198">
        <f>K153/SUM(K153,'Calculations white'!K153,'Calculations black'!K153,'Calculations otherrace'!K153)</f>
        <v>1.3721210881789233E-2</v>
      </c>
      <c r="L198">
        <f>L153/SUM(L153,'Calculations white'!L153,'Calculations black'!L153,'Calculations otherrace'!L153)</f>
        <v>1.41126811985586E-2</v>
      </c>
      <c r="M198">
        <f>M153/SUM(M153,'Calculations white'!M153,'Calculations black'!M153,'Calculations otherrace'!M153)</f>
        <v>1.4546140683066559E-2</v>
      </c>
      <c r="N198">
        <f>N153/SUM(N153,'Calculations white'!N153,'Calculations black'!N153,'Calculations otherrace'!N153)</f>
        <v>1.4983322580852911E-2</v>
      </c>
      <c r="O198">
        <f>O153/SUM(O153,'Calculations white'!O153,'Calculations black'!O153,'Calculations otherrace'!O153)</f>
        <v>1.5424207387433353E-2</v>
      </c>
      <c r="P198">
        <f>P153/SUM(P153,'Calculations white'!P153,'Calculations black'!P153,'Calculations otherrace'!P153)</f>
        <v>1.5868775030723436E-2</v>
      </c>
      <c r="Q198">
        <f>Q153/SUM(Q153,'Calculations white'!Q153,'Calculations black'!Q153,'Calculations otherrace'!Q153)</f>
        <v>1.631700487582043E-2</v>
      </c>
      <c r="R198">
        <f>R153/SUM(R153,'Calculations white'!R153,'Calculations black'!R153,'Calculations otherrace'!R153)</f>
        <v>1.6768875730028155E-2</v>
      </c>
      <c r="S198">
        <f>S153/SUM(S153,'Calculations white'!S153,'Calculations black'!S153,'Calculations otherrace'!S153)</f>
        <v>1.7224365848126737E-2</v>
      </c>
      <c r="T198">
        <f>T153/SUM(T153,'Calculations white'!T153,'Calculations black'!T153,'Calculations otherrace'!T153)</f>
        <v>1.7683452937884363E-2</v>
      </c>
      <c r="U198">
        <f>U153/SUM(U153,'Calculations white'!U153,'Calculations black'!U153,'Calculations otherrace'!U153)</f>
        <v>1.8146114165810273E-2</v>
      </c>
      <c r="V198">
        <f>V153/SUM(V153,'Calculations white'!V153,'Calculations black'!V153,'Calculations otherrace'!V153)</f>
        <v>1.8612326163148202E-2</v>
      </c>
      <c r="W198">
        <f>W153/SUM(W153,'Calculations white'!W153,'Calculations black'!W153,'Calculations otherrace'!W153)</f>
        <v>1.9082065032105983E-2</v>
      </c>
      <c r="X198">
        <f>X153/SUM(X153,'Calculations white'!X153,'Calculations black'!X153,'Calculations otherrace'!X153)</f>
        <v>1.955530635232023E-2</v>
      </c>
      <c r="Y198">
        <f>Y153/SUM(Y153,'Calculations white'!Y153,'Calculations black'!Y153,'Calculations otherrace'!Y153)</f>
        <v>2.0032025187552746E-2</v>
      </c>
      <c r="Z198">
        <f>Z153/SUM(Z153,'Calculations white'!Z153,'Calculations black'!Z153,'Calculations otherrace'!Z153)</f>
        <v>2.0512196092614659E-2</v>
      </c>
      <c r="AA198">
        <f>AA153/SUM(AA153,'Calculations white'!AA153,'Calculations black'!AA153,'Calculations otherrace'!AA153)</f>
        <v>2.0995793120514673E-2</v>
      </c>
      <c r="AB198">
        <f>AB153/SUM(AB153,'Calculations white'!AB153,'Calculations black'!AB153,'Calculations otherrace'!AB153)</f>
        <v>2.1482789829828108E-2</v>
      </c>
      <c r="AC198">
        <f>AC153/SUM(AC153,'Calculations white'!AC153,'Calculations black'!AC153,'Calculations otherrace'!AC153)</f>
        <v>2.1973159292280883E-2</v>
      </c>
      <c r="AD198">
        <f>AD153/SUM(AD153,'Calculations white'!AD153,'Calculations black'!AD153,'Calculations otherrace'!AD153)</f>
        <v>2.2466874100544366E-2</v>
      </c>
      <c r="AE198">
        <f>AE153/SUM(AE153,'Calculations white'!AE153,'Calculations black'!AE153,'Calculations otherrace'!AE153)</f>
        <v>2.2963906376236458E-2</v>
      </c>
      <c r="AF198">
        <f>AF153/SUM(AF153,'Calculations white'!AF153,'Calculations black'!AF153,'Calculations otherrace'!AF153)</f>
        <v>2.3464227778122508E-2</v>
      </c>
    </row>
    <row r="199" spans="1:32" x14ac:dyDescent="0.25">
      <c r="A199" t="s">
        <v>50</v>
      </c>
      <c r="B199">
        <f>B154/SUM(B154,'Calculations white'!B154,'Calculations black'!B154,'Calculations otherrace'!B154)</f>
        <v>7.9999999999999984E-3</v>
      </c>
      <c r="C199">
        <f>C154/SUM(C154,'Calculations white'!C154,'Calculations black'!C154,'Calculations otherrace'!C154)</f>
        <v>8.3408148984433234E-3</v>
      </c>
      <c r="D199">
        <f>D154/SUM(D154,'Calculations white'!D154,'Calculations black'!D154,'Calculations otherrace'!D154)</f>
        <v>8.6970645568773385E-3</v>
      </c>
      <c r="E199">
        <f>E154/SUM(E154,'Calculations white'!E154,'Calculations black'!E154,'Calculations otherrace'!E154)</f>
        <v>9.0596677645305018E-3</v>
      </c>
      <c r="F199">
        <f>F154/SUM(F154,'Calculations white'!F154,'Calculations black'!F154,'Calculations otherrace'!F154)</f>
        <v>9.4260061988553009E-3</v>
      </c>
      <c r="G199">
        <f>G154/SUM(G154,'Calculations white'!G154,'Calculations black'!G154,'Calculations otherrace'!G154)</f>
        <v>9.8003888645466566E-3</v>
      </c>
      <c r="H199">
        <f>H154/SUM(H154,'Calculations white'!H154,'Calculations black'!H154,'Calculations otherrace'!H154)</f>
        <v>1.019237538500628E-2</v>
      </c>
      <c r="I199">
        <f>I154/SUM(I154,'Calculations white'!I154,'Calculations black'!I154,'Calculations otherrace'!I154)</f>
        <v>1.0586027709879518E-2</v>
      </c>
      <c r="J199">
        <f>J154/SUM(J154,'Calculations white'!J154,'Calculations black'!J154,'Calculations otherrace'!J154)</f>
        <v>1.0988117159698241E-2</v>
      </c>
      <c r="K199">
        <f>K154/SUM(K154,'Calculations white'!K154,'Calculations black'!K154,'Calculations otherrace'!K154)</f>
        <v>1.1394227477299257E-2</v>
      </c>
      <c r="L199">
        <f>L154/SUM(L154,'Calculations white'!L154,'Calculations black'!L154,'Calculations otherrace'!L154)</f>
        <v>1.1751373199892825E-2</v>
      </c>
      <c r="M199">
        <f>M154/SUM(M154,'Calculations white'!M154,'Calculations black'!M154,'Calculations otherrace'!M154)</f>
        <v>1.2146953897630867E-2</v>
      </c>
      <c r="N199">
        <f>N154/SUM(N154,'Calculations white'!N154,'Calculations black'!N154,'Calculations otherrace'!N154)</f>
        <v>1.2545986816569536E-2</v>
      </c>
      <c r="O199">
        <f>O154/SUM(O154,'Calculations white'!O154,'Calculations black'!O154,'Calculations otherrace'!O154)</f>
        <v>1.2948459838035388E-2</v>
      </c>
      <c r="P199">
        <f>P154/SUM(P154,'Calculations white'!P154,'Calculations black'!P154,'Calculations otherrace'!P154)</f>
        <v>1.3354360498863063E-2</v>
      </c>
      <c r="Q199">
        <f>Q154/SUM(Q154,'Calculations white'!Q154,'Calculations black'!Q154,'Calculations otherrace'!Q154)</f>
        <v>1.3763675992707879E-2</v>
      </c>
      <c r="R199">
        <f>R154/SUM(R154,'Calculations white'!R154,'Calculations black'!R154,'Calculations otherrace'!R154)</f>
        <v>1.417639317139421E-2</v>
      </c>
      <c r="S199">
        <f>S154/SUM(S154,'Calculations white'!S154,'Calculations black'!S154,'Calculations otherrace'!S154)</f>
        <v>1.4592498546306995E-2</v>
      </c>
      <c r="T199">
        <f>T154/SUM(T154,'Calculations white'!T154,'Calculations black'!T154,'Calculations otherrace'!T154)</f>
        <v>1.5011978289829551E-2</v>
      </c>
      <c r="U199">
        <f>U154/SUM(U154,'Calculations white'!U154,'Calculations black'!U154,'Calculations otherrace'!U154)</f>
        <v>1.5434818236833814E-2</v>
      </c>
      <c r="V199">
        <f>V154/SUM(V154,'Calculations white'!V154,'Calculations black'!V154,'Calculations otherrace'!V154)</f>
        <v>1.5861003886227524E-2</v>
      </c>
      <c r="W199">
        <f>W154/SUM(W154,'Calculations white'!W154,'Calculations black'!W154,'Calculations otherrace'!W154)</f>
        <v>1.6290520402561903E-2</v>
      </c>
      <c r="X199">
        <f>X154/SUM(X154,'Calculations white'!X154,'Calculations black'!X154,'Calculations otherrace'!X154)</f>
        <v>1.672335261770436E-2</v>
      </c>
      <c r="Y199">
        <f>Y154/SUM(Y154,'Calculations white'!Y154,'Calculations black'!Y154,'Calculations otherrace'!Y154)</f>
        <v>1.715948503258069E-2</v>
      </c>
      <c r="Z199">
        <f>Z154/SUM(Z154,'Calculations white'!Z154,'Calculations black'!Z154,'Calculations otherrace'!Z154)</f>
        <v>1.7598901818989099E-2</v>
      </c>
      <c r="AA199">
        <f>AA154/SUM(AA154,'Calculations white'!AA154,'Calculations black'!AA154,'Calculations otherrace'!AA154)</f>
        <v>1.804158682148984E-2</v>
      </c>
      <c r="AB199">
        <f>AB154/SUM(AB154,'Calculations white'!AB154,'Calculations black'!AB154,'Calculations otherrace'!AB154)</f>
        <v>1.8487523559374233E-2</v>
      </c>
      <c r="AC199">
        <f>AC154/SUM(AC154,'Calculations white'!AC154,'Calculations black'!AC154,'Calculations otherrace'!AC154)</f>
        <v>1.8936695228714755E-2</v>
      </c>
      <c r="AD199">
        <f>AD154/SUM(AD154,'Calculations white'!AD154,'Calculations black'!AD154,'Calculations otherrace'!AD154)</f>
        <v>1.9389084704498984E-2</v>
      </c>
      <c r="AE199">
        <f>AE154/SUM(AE154,'Calculations white'!AE154,'Calculations black'!AE154,'Calculations otherrace'!AE154)</f>
        <v>1.9844674542850722E-2</v>
      </c>
      <c r="AF199">
        <f>AF154/SUM(AF154,'Calculations white'!AF154,'Calculations black'!AF154,'Calculations otherrace'!AF154)</f>
        <v>2.0303446983338833E-2</v>
      </c>
    </row>
    <row r="200" spans="1:32" x14ac:dyDescent="0.25">
      <c r="A200" t="s">
        <v>52</v>
      </c>
      <c r="B200">
        <f>B155/SUM(B155,'Calculations white'!B155,'Calculations black'!B155,'Calculations otherrace'!B155)</f>
        <v>2.8046033300685599E-2</v>
      </c>
      <c r="C200">
        <f>C155/SUM(C155,'Calculations white'!C155,'Calculations black'!C155,'Calculations otherrace'!C155)</f>
        <v>2.867465391770312E-2</v>
      </c>
      <c r="D200">
        <f>D155/SUM(D155,'Calculations white'!D155,'Calculations black'!D155,'Calculations otherrace'!D155)</f>
        <v>2.9330436754173485E-2</v>
      </c>
      <c r="E200">
        <f>E155/SUM(E155,'Calculations white'!E155,'Calculations black'!E155,'Calculations otherrace'!E155)</f>
        <v>2.9996202918990557E-2</v>
      </c>
      <c r="F200">
        <f>F155/SUM(F155,'Calculations white'!F155,'Calculations black'!F155,'Calculations otherrace'!F155)</f>
        <v>3.0667203793503402E-2</v>
      </c>
      <c r="G200">
        <f>G155/SUM(G155,'Calculations white'!G155,'Calculations black'!G155,'Calculations otherrace'!G155)</f>
        <v>3.1351099888576657E-2</v>
      </c>
      <c r="H200">
        <f>H155/SUM(H155,'Calculations white'!H155,'Calculations black'!H155,'Calculations otherrace'!H155)</f>
        <v>3.2065197474789142E-2</v>
      </c>
      <c r="I200">
        <f>I155/SUM(I155,'Calculations white'!I155,'Calculations black'!I155,'Calculations otherrace'!I155)</f>
        <v>3.2780668172941244E-2</v>
      </c>
      <c r="J200">
        <f>J155/SUM(J155,'Calculations white'!J155,'Calculations black'!J155,'Calculations otherrace'!J155)</f>
        <v>3.3509612128112161E-2</v>
      </c>
      <c r="K200">
        <f>K155/SUM(K155,'Calculations white'!K155,'Calculations black'!K155,'Calculations otherrace'!K155)</f>
        <v>3.4243865910935631E-2</v>
      </c>
      <c r="L200">
        <f>L155/SUM(L155,'Calculations white'!L155,'Calculations black'!L155,'Calculations otherrace'!L155)</f>
        <v>3.4888600352670197E-2</v>
      </c>
      <c r="M200">
        <f>M155/SUM(M155,'Calculations white'!M155,'Calculations black'!M155,'Calculations otherrace'!M155)</f>
        <v>3.560065529214472E-2</v>
      </c>
      <c r="N200">
        <f>N155/SUM(N155,'Calculations white'!N155,'Calculations black'!N155,'Calculations otherrace'!N155)</f>
        <v>3.631717404977533E-2</v>
      </c>
      <c r="O200">
        <f>O155/SUM(O155,'Calculations white'!O155,'Calculations black'!O155,'Calculations otherrace'!O155)</f>
        <v>3.7038109113359106E-2</v>
      </c>
      <c r="P200">
        <f>P155/SUM(P155,'Calculations white'!P155,'Calculations black'!P155,'Calculations otherrace'!P155)</f>
        <v>3.7763412518206571E-2</v>
      </c>
      <c r="Q200">
        <f>Q155/SUM(Q155,'Calculations white'!Q155,'Calculations black'!Q155,'Calculations otherrace'!Q155)</f>
        <v>3.8493035856129301E-2</v>
      </c>
      <c r="R200">
        <f>R155/SUM(R155,'Calculations white'!R155,'Calculations black'!R155,'Calculations otherrace'!R155)</f>
        <v>3.9226930284597991E-2</v>
      </c>
      <c r="S200">
        <f>S155/SUM(S155,'Calculations white'!S155,'Calculations black'!S155,'Calculations otherrace'!S155)</f>
        <v>3.996504653607634E-2</v>
      </c>
      <c r="T200">
        <f>T155/SUM(T155,'Calculations white'!T155,'Calculations black'!T155,'Calculations otherrace'!T155)</f>
        <v>4.0707334927527546E-2</v>
      </c>
      <c r="U200">
        <f>U155/SUM(U155,'Calculations white'!U155,'Calculations black'!U155,'Calculations otherrace'!U155)</f>
        <v>4.145374537009662E-2</v>
      </c>
      <c r="V200">
        <f>V155/SUM(V155,'Calculations white'!V155,'Calculations black'!V155,'Calculations otherrace'!V155)</f>
        <v>4.2204227378967209E-2</v>
      </c>
      <c r="W200">
        <f>W155/SUM(W155,'Calculations white'!W155,'Calculations black'!W155,'Calculations otherrace'!W155)</f>
        <v>4.2958730083391058E-2</v>
      </c>
      <c r="X200">
        <f>X155/SUM(X155,'Calculations white'!X155,'Calculations black'!X155,'Calculations otherrace'!X155)</f>
        <v>4.371720223688947E-2</v>
      </c>
      <c r="Y200">
        <f>Y155/SUM(Y155,'Calculations white'!Y155,'Calculations black'!Y155,'Calculations otherrace'!Y155)</f>
        <v>4.4479592227624612E-2</v>
      </c>
      <c r="Z200">
        <f>Z155/SUM(Z155,'Calculations white'!Z155,'Calculations black'!Z155,'Calculations otherrace'!Z155)</f>
        <v>4.5245848088937654E-2</v>
      </c>
      <c r="AA200">
        <f>AA155/SUM(AA155,'Calculations white'!AA155,'Calculations black'!AA155,'Calculations otherrace'!AA155)</f>
        <v>4.6015917510049555E-2</v>
      </c>
      <c r="AB200">
        <f>AB155/SUM(AB155,'Calculations white'!AB155,'Calculations black'!AB155,'Calculations otherrace'!AB155)</f>
        <v>4.6789747846923566E-2</v>
      </c>
      <c r="AC200">
        <f>AC155/SUM(AC155,'Calculations white'!AC155,'Calculations black'!AC155,'Calculations otherrace'!AC155)</f>
        <v>4.7567286133282115E-2</v>
      </c>
      <c r="AD200">
        <f>AD155/SUM(AD155,'Calculations white'!AD155,'Calculations black'!AD155,'Calculations otherrace'!AD155)</f>
        <v>4.8348479091774907E-2</v>
      </c>
      <c r="AE200">
        <f>AE155/SUM(AE155,'Calculations white'!AE155,'Calculations black'!AE155,'Calculations otherrace'!AE155)</f>
        <v>4.9133273145294427E-2</v>
      </c>
      <c r="AF200">
        <f>AF155/SUM(AF155,'Calculations white'!AF155,'Calculations black'!AF155,'Calculations otherrace'!AF155)</f>
        <v>4.9921614428431071E-2</v>
      </c>
    </row>
    <row r="201" spans="1:32" x14ac:dyDescent="0.25">
      <c r="A201" t="s">
        <v>54</v>
      </c>
      <c r="B201">
        <f>B156/SUM(B156,'Calculations white'!B156,'Calculations black'!B156,'Calculations otherrace'!B156)</f>
        <v>0.22800000000000004</v>
      </c>
      <c r="C201">
        <f>C156/SUM(C156,'Calculations white'!C156,'Calculations black'!C156,'Calculations otherrace'!C156)</f>
        <v>0.23026633218827716</v>
      </c>
      <c r="D201">
        <f>D156/SUM(D156,'Calculations white'!D156,'Calculations black'!D156,'Calculations otherrace'!D156)</f>
        <v>0.23261223842768519</v>
      </c>
      <c r="E201">
        <f>E156/SUM(E156,'Calculations white'!E156,'Calculations black'!E156,'Calculations otherrace'!E156)</f>
        <v>0.2349670958219986</v>
      </c>
      <c r="F201">
        <f>F156/SUM(F156,'Calculations white'!F156,'Calculations black'!F156,'Calculations otherrace'!F156)</f>
        <v>0.23731604214635968</v>
      </c>
      <c r="G201">
        <f>G156/SUM(G156,'Calculations white'!G156,'Calculations black'!G156,'Calculations otherrace'!G156)</f>
        <v>0.23968183384501229</v>
      </c>
      <c r="H201">
        <f>H156/SUM(H156,'Calculations white'!H156,'Calculations black'!H156,'Calculations otherrace'!H156)</f>
        <v>0.24212258520987626</v>
      </c>
      <c r="I201">
        <f>I156/SUM(I156,'Calculations white'!I156,'Calculations black'!I156,'Calculations otherrace'!I156)</f>
        <v>0.24454476134521505</v>
      </c>
      <c r="J201">
        <f>J156/SUM(J156,'Calculations white'!J156,'Calculations black'!J156,'Calculations otherrace'!J156)</f>
        <v>0.24698577024373425</v>
      </c>
      <c r="K201">
        <f>K156/SUM(K156,'Calculations white'!K156,'Calculations black'!K156,'Calculations otherrace'!K156)</f>
        <v>0.24941600953492113</v>
      </c>
      <c r="L201">
        <f>L156/SUM(L156,'Calculations white'!L156,'Calculations black'!L156,'Calculations otherrace'!L156)</f>
        <v>0.25153811173906709</v>
      </c>
      <c r="M201">
        <f>M156/SUM(M156,'Calculations white'!M156,'Calculations black'!M156,'Calculations otherrace'!M156)</f>
        <v>0.25385124538914605</v>
      </c>
      <c r="N201">
        <f>N156/SUM(N156,'Calculations white'!N156,'Calculations black'!N156,'Calculations otherrace'!N156)</f>
        <v>0.25615462974742265</v>
      </c>
      <c r="O201">
        <f>O156/SUM(O156,'Calculations white'!O156,'Calculations black'!O156,'Calculations otherrace'!O156)</f>
        <v>0.2584480579570515</v>
      </c>
      <c r="P201">
        <f>P156/SUM(P156,'Calculations white'!P156,'Calculations black'!P156,'Calculations otherrace'!P156)</f>
        <v>0.26073132932501009</v>
      </c>
      <c r="Q201">
        <f>Q156/SUM(Q156,'Calculations white'!Q156,'Calculations black'!Q156,'Calculations otherrace'!Q156)</f>
        <v>0.2630042493054851</v>
      </c>
      <c r="R201">
        <f>R156/SUM(R156,'Calculations white'!R156,'Calculations black'!R156,'Calculations otherrace'!R156)</f>
        <v>0.2652666294790062</v>
      </c>
      <c r="S201">
        <f>S156/SUM(S156,'Calculations white'!S156,'Calculations black'!S156,'Calculations otherrace'!S156)</f>
        <v>0.26751828752745332</v>
      </c>
      <c r="T201">
        <f>T156/SUM(T156,'Calculations white'!T156,'Calculations black'!T156,'Calculations otherrace'!T156)</f>
        <v>0.26975904720504684</v>
      </c>
      <c r="U201">
        <f>U156/SUM(U156,'Calculations white'!U156,'Calculations black'!U156,'Calculations otherrace'!U156)</f>
        <v>0.27198873830544895</v>
      </c>
      <c r="V201">
        <f>V156/SUM(V156,'Calculations white'!V156,'Calculations black'!V156,'Calculations otherrace'!V156)</f>
        <v>0.27420719662510645</v>
      </c>
      <c r="W201">
        <f>W156/SUM(W156,'Calculations white'!W156,'Calculations black'!W156,'Calculations otherrace'!W156)</f>
        <v>0.27641426392295776</v>
      </c>
      <c r="X201">
        <f>X156/SUM(X156,'Calculations white'!X156,'Calculations black'!X156,'Calculations otherrace'!X156)</f>
        <v>0.27860978787664009</v>
      </c>
      <c r="Y201">
        <f>Y156/SUM(Y156,'Calculations white'!Y156,'Calculations black'!Y156,'Calculations otherrace'!Y156)</f>
        <v>0.28079362203533498</v>
      </c>
      <c r="Z201">
        <f>Z156/SUM(Z156,'Calculations white'!Z156,'Calculations black'!Z156,'Calculations otherrace'!Z156)</f>
        <v>0.28296562576938183</v>
      </c>
      <c r="AA201">
        <f>AA156/SUM(AA156,'Calculations white'!AA156,'Calculations black'!AA156,'Calculations otherrace'!AA156)</f>
        <v>0.28512566421680141</v>
      </c>
      <c r="AB201">
        <f>AB156/SUM(AB156,'Calculations white'!AB156,'Calculations black'!AB156,'Calculations otherrace'!AB156)</f>
        <v>0.28727360822686826</v>
      </c>
      <c r="AC201">
        <f>AC156/SUM(AC156,'Calculations white'!AC156,'Calculations black'!AC156,'Calculations otherrace'!AC156)</f>
        <v>0.28940933430086835</v>
      </c>
      <c r="AD201">
        <f>AD156/SUM(AD156,'Calculations white'!AD156,'Calculations black'!AD156,'Calculations otherrace'!AD156)</f>
        <v>0.29153272453018297</v>
      </c>
      <c r="AE201">
        <f>AE156/SUM(AE156,'Calculations white'!AE156,'Calculations black'!AE156,'Calculations otherrace'!AE156)</f>
        <v>0.29364366653184021</v>
      </c>
      <c r="AF201">
        <f>AF156/SUM(AF156,'Calculations white'!AF156,'Calculations black'!AF156,'Calculations otherrace'!AF156)</f>
        <v>0.29574205338166931</v>
      </c>
    </row>
    <row r="202" spans="1:32" x14ac:dyDescent="0.25">
      <c r="A202" t="s">
        <v>56</v>
      </c>
      <c r="B202">
        <f>B157/SUM(B157,'Calculations white'!B157,'Calculations black'!B157,'Calculations otherrace'!B157)</f>
        <v>5.5E-2</v>
      </c>
      <c r="C202">
        <f>C157/SUM(C157,'Calculations white'!C157,'Calculations black'!C157,'Calculations otherrace'!C157)</f>
        <v>5.5977425520061706E-2</v>
      </c>
      <c r="D202">
        <f>D157/SUM(D157,'Calculations white'!D157,'Calculations black'!D157,'Calculations otherrace'!D157)</f>
        <v>5.6995617736874685E-2</v>
      </c>
      <c r="E202">
        <f>E157/SUM(E157,'Calculations white'!E157,'Calculations black'!E157,'Calculations otherrace'!E157)</f>
        <v>5.8027320889287269E-2</v>
      </c>
      <c r="F202">
        <f>F157/SUM(F157,'Calculations white'!F157,'Calculations black'!F157,'Calculations otherrace'!F157)</f>
        <v>5.9065249892386672E-2</v>
      </c>
      <c r="G202">
        <f>G157/SUM(G157,'Calculations white'!G157,'Calculations black'!G157,'Calculations otherrace'!G157)</f>
        <v>6.0120968033789253E-2</v>
      </c>
      <c r="H202">
        <f>H157/SUM(H157,'Calculations white'!H157,'Calculations black'!H157,'Calculations otherrace'!H157)</f>
        <v>6.1221008100393839E-2</v>
      </c>
      <c r="I202">
        <f>I157/SUM(I157,'Calculations white'!I157,'Calculations black'!I157,'Calculations otherrace'!I157)</f>
        <v>6.232120604294749E-2</v>
      </c>
      <c r="J202">
        <f>J157/SUM(J157,'Calculations white'!J157,'Calculations black'!J157,'Calculations otherrace'!J157)</f>
        <v>6.343990924614229E-2</v>
      </c>
      <c r="K202">
        <f>K157/SUM(K157,'Calculations white'!K157,'Calculations black'!K157,'Calculations otherrace'!K157)</f>
        <v>6.4564397170781482E-2</v>
      </c>
      <c r="L202">
        <f>L157/SUM(L157,'Calculations white'!L157,'Calculations black'!L157,'Calculations otherrace'!L157)</f>
        <v>6.5550562804617338E-2</v>
      </c>
      <c r="M202">
        <f>M157/SUM(M157,'Calculations white'!M157,'Calculations black'!M157,'Calculations otherrace'!M157)</f>
        <v>6.6637219121027547E-2</v>
      </c>
      <c r="N202">
        <f>N157/SUM(N157,'Calculations white'!N157,'Calculations black'!N157,'Calculations otherrace'!N157)</f>
        <v>6.772855106226322E-2</v>
      </c>
      <c r="O202">
        <f>O157/SUM(O157,'Calculations white'!O157,'Calculations black'!O157,'Calculations otherrace'!O157)</f>
        <v>6.8824447094422078E-2</v>
      </c>
      <c r="P202">
        <f>P157/SUM(P157,'Calculations white'!P157,'Calculations black'!P157,'Calculations otherrace'!P157)</f>
        <v>6.9924795227345252E-2</v>
      </c>
      <c r="Q202">
        <f>Q157/SUM(Q157,'Calculations white'!Q157,'Calculations black'!Q157,'Calculations otherrace'!Q157)</f>
        <v>7.1029483056337578E-2</v>
      </c>
      <c r="R202">
        <f>R157/SUM(R157,'Calculations white'!R157,'Calculations black'!R157,'Calculations otherrace'!R157)</f>
        <v>7.2138397803999554E-2</v>
      </c>
      <c r="S202">
        <f>S157/SUM(S157,'Calculations white'!S157,'Calculations black'!S157,'Calculations otherrace'!S157)</f>
        <v>7.3251426362135386E-2</v>
      </c>
      <c r="T202">
        <f>T157/SUM(T157,'Calculations white'!T157,'Calculations black'!T157,'Calculations otherrace'!T157)</f>
        <v>7.4368455333691311E-2</v>
      </c>
      <c r="U202">
        <f>U157/SUM(U157,'Calculations white'!U157,'Calculations black'!U157,'Calculations otherrace'!U157)</f>
        <v>7.5489371074686618E-2</v>
      </c>
      <c r="V202">
        <f>V157/SUM(V157,'Calculations white'!V157,'Calculations black'!V157,'Calculations otherrace'!V157)</f>
        <v>7.6614059736097861E-2</v>
      </c>
      <c r="W202">
        <f>W157/SUM(W157,'Calculations white'!W157,'Calculations black'!W157,'Calculations otherrace'!W157)</f>
        <v>7.7742407305653474E-2</v>
      </c>
      <c r="X202">
        <f>X157/SUM(X157,'Calculations white'!X157,'Calculations black'!X157,'Calculations otherrace'!X157)</f>
        <v>7.8874299649501087E-2</v>
      </c>
      <c r="Y202">
        <f>Y157/SUM(Y157,'Calculations white'!Y157,'Calculations black'!Y157,'Calculations otherrace'!Y157)</f>
        <v>8.0009622553710205E-2</v>
      </c>
      <c r="Z202">
        <f>Z157/SUM(Z157,'Calculations white'!Z157,'Calculations black'!Z157,'Calculations otherrace'!Z157)</f>
        <v>8.1148261765569024E-2</v>
      </c>
      <c r="AA202">
        <f>AA157/SUM(AA157,'Calculations white'!AA157,'Calculations black'!AA157,'Calculations otherrace'!AA157)</f>
        <v>8.2290103034639503E-2</v>
      </c>
      <c r="AB202">
        <f>AB157/SUM(AB157,'Calculations white'!AB157,'Calculations black'!AB157,'Calculations otherrace'!AB157)</f>
        <v>8.3435032153534705E-2</v>
      </c>
      <c r="AC202">
        <f>AC157/SUM(AC157,'Calculations white'!AC157,'Calculations black'!AC157,'Calculations otherrace'!AC157)</f>
        <v>8.4582934998380835E-2</v>
      </c>
      <c r="AD202">
        <f>AD157/SUM(AD157,'Calculations white'!AD157,'Calculations black'!AD157,'Calculations otherrace'!AD157)</f>
        <v>8.5733697568928735E-2</v>
      </c>
      <c r="AE202">
        <f>AE157/SUM(AE157,'Calculations white'!AE157,'Calculations black'!AE157,'Calculations otherrace'!AE157)</f>
        <v>8.6887206028283842E-2</v>
      </c>
      <c r="AF202">
        <f>AF157/SUM(AF157,'Calculations white'!AF157,'Calculations black'!AF157,'Calculations otherrace'!AF157)</f>
        <v>8.8043346742216977E-2</v>
      </c>
    </row>
    <row r="203" spans="1:32" x14ac:dyDescent="0.25">
      <c r="A203" t="s">
        <v>58</v>
      </c>
      <c r="B203">
        <f>B158/SUM(B158,'Calculations white'!B158,'Calculations black'!B158,'Calculations otherrace'!B158)</f>
        <v>4.5999999999999999E-2</v>
      </c>
      <c r="C203">
        <f>C158/SUM(C158,'Calculations white'!C158,'Calculations black'!C158,'Calculations otherrace'!C158)</f>
        <v>4.6866641089152478E-2</v>
      </c>
      <c r="D203">
        <f>D158/SUM(D158,'Calculations white'!D158,'Calculations black'!D158,'Calculations otherrace'!D158)</f>
        <v>4.7769927866953978E-2</v>
      </c>
      <c r="E203">
        <f>E158/SUM(E158,'Calculations white'!E158,'Calculations black'!E158,'Calculations otherrace'!E158)</f>
        <v>4.8685903718975181E-2</v>
      </c>
      <c r="F203">
        <f>F158/SUM(F158,'Calculations white'!F158,'Calculations black'!F158,'Calculations otherrace'!F158)</f>
        <v>4.960807280574691E-2</v>
      </c>
      <c r="G203">
        <f>G158/SUM(G158,'Calculations white'!G158,'Calculations black'!G158,'Calculations otherrace'!G158)</f>
        <v>5.0546817847005404E-2</v>
      </c>
      <c r="H203">
        <f>H158/SUM(H158,'Calculations white'!H158,'Calculations black'!H158,'Calculations otherrace'!H158)</f>
        <v>5.1525797825161687E-2</v>
      </c>
      <c r="I203">
        <f>I158/SUM(I158,'Calculations white'!I158,'Calculations black'!I158,'Calculations otherrace'!I158)</f>
        <v>5.2505616835176128E-2</v>
      </c>
      <c r="J203">
        <f>J158/SUM(J158,'Calculations white'!J158,'Calculations black'!J158,'Calculations otherrace'!J158)</f>
        <v>5.350271474140425E-2</v>
      </c>
      <c r="K203">
        <f>K158/SUM(K158,'Calculations white'!K158,'Calculations black'!K158,'Calculations otherrace'!K158)</f>
        <v>5.4505826760058392E-2</v>
      </c>
      <c r="L203">
        <f>L158/SUM(L158,'Calculations white'!L158,'Calculations black'!L158,'Calculations otherrace'!L158)</f>
        <v>5.5385992593991275E-2</v>
      </c>
      <c r="M203">
        <f>M158/SUM(M158,'Calculations white'!M158,'Calculations black'!M158,'Calculations otherrace'!M158)</f>
        <v>5.6356758192012343E-2</v>
      </c>
      <c r="N203">
        <f>N158/SUM(N158,'Calculations white'!N158,'Calculations black'!N158,'Calculations otherrace'!N158)</f>
        <v>5.7332487986226699E-2</v>
      </c>
      <c r="O203">
        <f>O158/SUM(O158,'Calculations white'!O158,'Calculations black'!O158,'Calculations otherrace'!O158)</f>
        <v>5.8313098891390094E-2</v>
      </c>
      <c r="P203">
        <f>P158/SUM(P158,'Calculations white'!P158,'Calculations black'!P158,'Calculations otherrace'!P158)</f>
        <v>5.9298507260449579E-2</v>
      </c>
      <c r="Q203">
        <f>Q158/SUM(Q158,'Calculations white'!Q158,'Calculations black'!Q158,'Calculations otherrace'!Q158)</f>
        <v>6.0288628907991949E-2</v>
      </c>
      <c r="R203">
        <f>R158/SUM(R158,'Calculations white'!R158,'Calculations black'!R158,'Calculations otherrace'!R158)</f>
        <v>6.1283379134002447E-2</v>
      </c>
      <c r="S203">
        <f>S158/SUM(S158,'Calculations white'!S158,'Calculations black'!S158,'Calculations otherrace'!S158)</f>
        <v>6.2282672747921271E-2</v>
      </c>
      <c r="T203">
        <f>T158/SUM(T158,'Calculations white'!T158,'Calculations black'!T158,'Calculations otherrace'!T158)</f>
        <v>6.3286424092975635E-2</v>
      </c>
      <c r="U203">
        <f>U158/SUM(U158,'Calculations white'!U158,'Calculations black'!U158,'Calculations otherrace'!U158)</f>
        <v>6.429454707077073E-2</v>
      </c>
      <c r="V203">
        <f>V158/SUM(V158,'Calculations white'!V158,'Calculations black'!V158,'Calculations otherrace'!V158)</f>
        <v>6.5306955166121547E-2</v>
      </c>
      <c r="W203">
        <f>W158/SUM(W158,'Calculations white'!W158,'Calculations black'!W158,'Calculations otherrace'!W158)</f>
        <v>6.6323561472103068E-2</v>
      </c>
      <c r="X203">
        <f>X158/SUM(X158,'Calculations white'!X158,'Calculations black'!X158,'Calculations otherrace'!X158)</f>
        <v>6.7344278715300271E-2</v>
      </c>
      <c r="Y203">
        <f>Y158/SUM(Y158,'Calculations white'!Y158,'Calculations black'!Y158,'Calculations otherrace'!Y158)</f>
        <v>6.8369019281238785E-2</v>
      </c>
      <c r="Z203">
        <f>Z158/SUM(Z158,'Calculations white'!Z158,'Calculations black'!Z158,'Calculations otherrace'!Z158)</f>
        <v>6.9397695239972565E-2</v>
      </c>
      <c r="AA203">
        <f>AA158/SUM(AA158,'Calculations white'!AA158,'Calculations black'!AA158,'Calculations otherrace'!AA158)</f>
        <v>7.0430218371808823E-2</v>
      </c>
      <c r="AB203">
        <f>AB158/SUM(AB158,'Calculations white'!AB158,'Calculations black'!AB158,'Calculations otherrace'!AB158)</f>
        <v>7.1466500193150637E-2</v>
      </c>
      <c r="AC203">
        <f>AC158/SUM(AC158,'Calculations white'!AC158,'Calculations black'!AC158,'Calculations otherrace'!AC158)</f>
        <v>7.2506451982432704E-2</v>
      </c>
      <c r="AD203">
        <f>AD158/SUM(AD158,'Calculations white'!AD158,'Calculations black'!AD158,'Calculations otherrace'!AD158)</f>
        <v>7.3549984806130425E-2</v>
      </c>
      <c r="AE203">
        <f>AE158/SUM(AE158,'Calculations white'!AE158,'Calculations black'!AE158,'Calculations otherrace'!AE158)</f>
        <v>7.4597009544821846E-2</v>
      </c>
      <c r="AF203">
        <f>AF158/SUM(AF158,'Calculations white'!AF158,'Calculations black'!AF158,'Calculations otherrace'!AF158)</f>
        <v>7.5647436919278055E-2</v>
      </c>
    </row>
    <row r="204" spans="1:32" x14ac:dyDescent="0.25">
      <c r="A204" t="s">
        <v>60</v>
      </c>
      <c r="B204">
        <f>B159/SUM(B159,'Calculations white'!B159,'Calculations black'!B159,'Calculations otherrace'!B159)</f>
        <v>6.5000000000000002E-2</v>
      </c>
      <c r="C204">
        <f>C159/SUM(C159,'Calculations white'!C159,'Calculations black'!C159,'Calculations otherrace'!C159)</f>
        <v>6.6121134122671135E-2</v>
      </c>
      <c r="D204">
        <f>D159/SUM(D159,'Calculations white'!D159,'Calculations black'!D159,'Calculations otherrace'!D159)</f>
        <v>6.7288463146167501E-2</v>
      </c>
      <c r="E204">
        <f>E159/SUM(E159,'Calculations white'!E159,'Calculations black'!E159,'Calculations otherrace'!E159)</f>
        <v>6.8470979775199128E-2</v>
      </c>
      <c r="F204">
        <f>F159/SUM(F159,'Calculations white'!F159,'Calculations black'!F159,'Calculations otherrace'!F159)</f>
        <v>6.9660209589006442E-2</v>
      </c>
      <c r="G204">
        <f>G159/SUM(G159,'Calculations white'!G159,'Calculations black'!G159,'Calculations otherrace'!G159)</f>
        <v>7.0869516725176968E-2</v>
      </c>
      <c r="H204">
        <f>H159/SUM(H159,'Calculations white'!H159,'Calculations black'!H159,'Calculations otherrace'!H159)</f>
        <v>7.2129235978915435E-2</v>
      </c>
      <c r="I204">
        <f>I159/SUM(I159,'Calculations white'!I159,'Calculations black'!I159,'Calculations otherrace'!I159)</f>
        <v>7.3388459242802989E-2</v>
      </c>
      <c r="J204">
        <f>J159/SUM(J159,'Calculations white'!J159,'Calculations black'!J159,'Calculations otherrace'!J159)</f>
        <v>7.4668287705797032E-2</v>
      </c>
      <c r="K204">
        <f>K159/SUM(K159,'Calculations white'!K159,'Calculations black'!K159,'Calculations otherrace'!K159)</f>
        <v>7.5954209999388983E-2</v>
      </c>
      <c r="L204">
        <f>L159/SUM(L159,'Calculations white'!L159,'Calculations black'!L159,'Calculations otherrace'!L159)</f>
        <v>7.7080925866790745E-2</v>
      </c>
      <c r="M204">
        <f>M159/SUM(M159,'Calculations white'!M159,'Calculations black'!M159,'Calculations otherrace'!M159)</f>
        <v>7.8322220116387217E-2</v>
      </c>
      <c r="N204">
        <f>N159/SUM(N159,'Calculations white'!N159,'Calculations black'!N159,'Calculations otherrace'!N159)</f>
        <v>7.9568206899679778E-2</v>
      </c>
      <c r="O204">
        <f>O159/SUM(O159,'Calculations white'!O159,'Calculations black'!O159,'Calculations otherrace'!O159)</f>
        <v>8.0818729845509141E-2</v>
      </c>
      <c r="P204">
        <f>P159/SUM(P159,'Calculations white'!P159,'Calculations black'!P159,'Calculations otherrace'!P159)</f>
        <v>8.2073632311564629E-2</v>
      </c>
      <c r="Q204">
        <f>Q159/SUM(Q159,'Calculations white'!Q159,'Calculations black'!Q159,'Calculations otherrace'!Q159)</f>
        <v>8.3332757462617674E-2</v>
      </c>
      <c r="R204">
        <f>R159/SUM(R159,'Calculations white'!R159,'Calculations black'!R159,'Calculations otherrace'!R159)</f>
        <v>8.4595948348009264E-2</v>
      </c>
      <c r="S204">
        <f>S159/SUM(S159,'Calculations white'!S159,'Calculations black'!S159,'Calculations otherrace'!S159)</f>
        <v>8.586304797831984E-2</v>
      </c>
      <c r="T204">
        <f>T159/SUM(T159,'Calculations white'!T159,'Calculations black'!T159,'Calculations otherrace'!T159)</f>
        <v>8.7133899401140399E-2</v>
      </c>
      <c r="U204">
        <f>U159/SUM(U159,'Calculations white'!U159,'Calculations black'!U159,'Calculations otherrace'!U159)</f>
        <v>8.8408345775876626E-2</v>
      </c>
      <c r="V204">
        <f>V159/SUM(V159,'Calculations white'!V159,'Calculations black'!V159,'Calculations otherrace'!V159)</f>
        <v>8.9686230447515947E-2</v>
      </c>
      <c r="W204">
        <f>W159/SUM(W159,'Calculations white'!W159,'Calculations black'!W159,'Calculations otherrace'!W159)</f>
        <v>9.0967397019290505E-2</v>
      </c>
      <c r="X204">
        <f>X159/SUM(X159,'Calculations white'!X159,'Calculations black'!X159,'Calculations otherrace'!X159)</f>
        <v>9.2251689424173194E-2</v>
      </c>
      <c r="Y204">
        <f>Y159/SUM(Y159,'Calculations white'!Y159,'Calculations black'!Y159,'Calculations otherrace'!Y159)</f>
        <v>9.3538951995149333E-2</v>
      </c>
      <c r="Z204">
        <f>Z159/SUM(Z159,'Calculations white'!Z159,'Calculations black'!Z159,'Calculations otherrace'!Z159)</f>
        <v>9.4829029534204301E-2</v>
      </c>
      <c r="AA204">
        <f>AA159/SUM(AA159,'Calculations white'!AA159,'Calculations black'!AA159,'Calculations otherrace'!AA159)</f>
        <v>9.6121767379974535E-2</v>
      </c>
      <c r="AB204">
        <f>AB159/SUM(AB159,'Calculations white'!AB159,'Calculations black'!AB159,'Calculations otherrace'!AB159)</f>
        <v>9.7417011474014631E-2</v>
      </c>
      <c r="AC204">
        <f>AC159/SUM(AC159,'Calculations white'!AC159,'Calculations black'!AC159,'Calculations otherrace'!AC159)</f>
        <v>9.8714608425629624E-2</v>
      </c>
      <c r="AD204">
        <f>AD159/SUM(AD159,'Calculations white'!AD159,'Calculations black'!AD159,'Calculations otherrace'!AD159)</f>
        <v>0.10001440557523117</v>
      </c>
      <c r="AE204">
        <f>AE159/SUM(AE159,'Calculations white'!AE159,'Calculations black'!AE159,'Calculations otherrace'!AE159)</f>
        <v>0.10131625105617845</v>
      </c>
      <c r="AF204">
        <f>AF159/SUM(AF159,'Calculations white'!AF159,'Calculations black'!AF159,'Calculations otherrace'!AF159)</f>
        <v>0.10261999385506425</v>
      </c>
    </row>
    <row r="205" spans="1:32" x14ac:dyDescent="0.25">
      <c r="A205" t="s">
        <v>62</v>
      </c>
      <c r="B205">
        <f>B160/SUM(B160,'Calculations white'!B160,'Calculations black'!B160,'Calculations otherrace'!B160)</f>
        <v>7.387861271676302E-2</v>
      </c>
      <c r="C205">
        <f>C160/SUM(C160,'Calculations white'!C160,'Calculations black'!C160,'Calculations otherrace'!C160)</f>
        <v>7.5069712334116356E-2</v>
      </c>
      <c r="D205">
        <f>D160/SUM(D160,'Calculations white'!D160,'Calculations black'!D160,'Calculations otherrace'!D160)</f>
        <v>7.6309380177616404E-2</v>
      </c>
      <c r="E205">
        <f>E160/SUM(E160,'Calculations white'!E160,'Calculations black'!E160,'Calculations otherrace'!E160)</f>
        <v>7.7564126185607513E-2</v>
      </c>
      <c r="F205">
        <f>F160/SUM(F160,'Calculations white'!F160,'Calculations black'!F160,'Calculations otherrace'!F160)</f>
        <v>7.88251319020698E-2</v>
      </c>
      <c r="G205">
        <f>G160/SUM(G160,'Calculations white'!G160,'Calculations black'!G160,'Calculations otherrace'!G160)</f>
        <v>8.0106306789769294E-2</v>
      </c>
      <c r="H205">
        <f>H160/SUM(H160,'Calculations white'!H160,'Calculations black'!H160,'Calculations otherrace'!H160)</f>
        <v>8.1439743586268876E-2</v>
      </c>
      <c r="I205">
        <f>I160/SUM(I160,'Calculations white'!I160,'Calculations black'!I160,'Calculations otherrace'!I160)</f>
        <v>8.2772024683068476E-2</v>
      </c>
      <c r="J205">
        <f>J160/SUM(J160,'Calculations white'!J160,'Calculations black'!J160,'Calculations otherrace'!J160)</f>
        <v>8.412524733053843E-2</v>
      </c>
      <c r="K205">
        <f>K160/SUM(K160,'Calculations white'!K160,'Calculations black'!K160,'Calculations otherrace'!K160)</f>
        <v>8.5483935139486419E-2</v>
      </c>
      <c r="L205">
        <f>L160/SUM(L160,'Calculations white'!L160,'Calculations black'!L160,'Calculations otherrace'!L160)</f>
        <v>8.6674603308876802E-2</v>
      </c>
      <c r="M205">
        <f>M160/SUM(M160,'Calculations white'!M160,'Calculations black'!M160,'Calculations otherrace'!M160)</f>
        <v>8.7985075772343851E-2</v>
      </c>
      <c r="N205">
        <f>N160/SUM(N160,'Calculations white'!N160,'Calculations black'!N160,'Calculations otherrace'!N160)</f>
        <v>8.9299832328211315E-2</v>
      </c>
      <c r="O205">
        <f>O160/SUM(O160,'Calculations white'!O160,'Calculations black'!O160,'Calculations otherrace'!O160)</f>
        <v>9.0618732023016652E-2</v>
      </c>
      <c r="P205">
        <f>P160/SUM(P160,'Calculations white'!P160,'Calculations black'!P160,'Calculations otherrace'!P160)</f>
        <v>9.194163379286549E-2</v>
      </c>
      <c r="Q205">
        <f>Q160/SUM(Q160,'Calculations white'!Q160,'Calculations black'!Q160,'Calculations otherrace'!Q160)</f>
        <v>9.3268396514145424E-2</v>
      </c>
      <c r="R205">
        <f>R160/SUM(R160,'Calculations white'!R160,'Calculations black'!R160,'Calculations otherrace'!R160)</f>
        <v>9.4598879054089216E-2</v>
      </c>
      <c r="S205">
        <f>S160/SUM(S160,'Calculations white'!S160,'Calculations black'!S160,'Calculations otherrace'!S160)</f>
        <v>9.5932940321143925E-2</v>
      </c>
      <c r="T205">
        <f>T160/SUM(T160,'Calculations white'!T160,'Calculations black'!T160,'Calculations otherrace'!T160)</f>
        <v>9.7270439315090509E-2</v>
      </c>
      <c r="U205">
        <f>U160/SUM(U160,'Calculations white'!U160,'Calculations black'!U160,'Calculations otherrace'!U160)</f>
        <v>9.8611235176868109E-2</v>
      </c>
      <c r="V205">
        <f>V160/SUM(V160,'Calculations white'!V160,'Calculations black'!V160,'Calculations otherrace'!V160)</f>
        <v>9.9955187238057616E-2</v>
      </c>
      <c r="W205">
        <f>W160/SUM(W160,'Calculations white'!W160,'Calculations black'!W160,'Calculations otherrace'!W160)</f>
        <v>0.10130215506997324</v>
      </c>
      <c r="X205">
        <f>X160/SUM(X160,'Calculations white'!X160,'Calculations black'!X160,'Calculations otherrace'!X160)</f>
        <v>0.10265199853231927</v>
      </c>
      <c r="Y205">
        <f>Y160/SUM(Y160,'Calculations white'!Y160,'Calculations black'!Y160,'Calculations otherrace'!Y160)</f>
        <v>0.10400457782136878</v>
      </c>
      <c r="Z205">
        <f>Z160/SUM(Z160,'Calculations white'!Z160,'Calculations black'!Z160,'Calculations otherrace'!Z160)</f>
        <v>0.10535975351761802</v>
      </c>
      <c r="AA205">
        <f>AA160/SUM(AA160,'Calculations white'!AA160,'Calculations black'!AA160,'Calculations otherrace'!AA160)</f>
        <v>0.10671738663287603</v>
      </c>
      <c r="AB205">
        <f>AB160/SUM(AB160,'Calculations white'!AB160,'Calculations black'!AB160,'Calculations otherrace'!AB160)</f>
        <v>0.10807733865675062</v>
      </c>
      <c r="AC205">
        <f>AC160/SUM(AC160,'Calculations white'!AC160,'Calculations black'!AC160,'Calculations otherrace'!AC160)</f>
        <v>0.10943947160248893</v>
      </c>
      <c r="AD205">
        <f>AD160/SUM(AD160,'Calculations white'!AD160,'Calculations black'!AD160,'Calculations otherrace'!AD160)</f>
        <v>0.11080364805213513</v>
      </c>
      <c r="AE205">
        <f>AE160/SUM(AE160,'Calculations white'!AE160,'Calculations black'!AE160,'Calculations otherrace'!AE160)</f>
        <v>0.11216973120097273</v>
      </c>
      <c r="AF205">
        <f>AF160/SUM(AF160,'Calculations white'!AF160,'Calculations black'!AF160,'Calculations otherrace'!AF160)</f>
        <v>0.11353758490121148</v>
      </c>
    </row>
    <row r="206" spans="1:32" x14ac:dyDescent="0.25">
      <c r="A206" t="s">
        <v>64</v>
      </c>
      <c r="B206">
        <f>B161/SUM(B161,'Calculations white'!B161,'Calculations black'!B161,'Calculations otherrace'!B161)</f>
        <v>9.1000000000000011E-2</v>
      </c>
      <c r="C206">
        <f>C161/SUM(C161,'Calculations white'!C161,'Calculations black'!C161,'Calculations otherrace'!C161)</f>
        <v>9.236344293794306E-2</v>
      </c>
      <c r="D206">
        <f>D161/SUM(D161,'Calculations white'!D161,'Calculations black'!D161,'Calculations otherrace'!D161)</f>
        <v>9.3781087390129608E-2</v>
      </c>
      <c r="E206">
        <f>E161/SUM(E161,'Calculations white'!E161,'Calculations black'!E161,'Calculations otherrace'!E161)</f>
        <v>9.5214157663905188E-2</v>
      </c>
      <c r="F206">
        <f>F161/SUM(F161,'Calculations white'!F161,'Calculations black'!F161,'Calculations otherrace'!F161)</f>
        <v>9.6652647693558802E-2</v>
      </c>
      <c r="G206">
        <f>G161/SUM(G161,'Calculations white'!G161,'Calculations black'!G161,'Calculations otherrace'!G161)</f>
        <v>9.8112207244108615E-2</v>
      </c>
      <c r="H206">
        <f>H161/SUM(H161,'Calculations white'!H161,'Calculations black'!H161,'Calculations otherrace'!H161)</f>
        <v>9.9629252246810407E-2</v>
      </c>
      <c r="I206">
        <f>I161/SUM(I161,'Calculations white'!I161,'Calculations black'!I161,'Calculations otherrace'!I161)</f>
        <v>0.10114319388291443</v>
      </c>
      <c r="J206">
        <f>J161/SUM(J161,'Calculations white'!J161,'Calculations black'!J161,'Calculations otherrace'!J161)</f>
        <v>0.10267894983010251</v>
      </c>
      <c r="K206">
        <f>K161/SUM(K161,'Calculations white'!K161,'Calculations black'!K161,'Calculations otherrace'!K161)</f>
        <v>0.10421881849090724</v>
      </c>
      <c r="L206">
        <f>L161/SUM(L161,'Calculations white'!L161,'Calculations black'!L161,'Calculations otherrace'!L161)</f>
        <v>0.10556707523438655</v>
      </c>
      <c r="M206">
        <f>M161/SUM(M161,'Calculations white'!M161,'Calculations black'!M161,'Calculations otherrace'!M161)</f>
        <v>0.10704886970790101</v>
      </c>
      <c r="N206">
        <f>N161/SUM(N161,'Calculations white'!N161,'Calculations black'!N161,'Calculations otherrace'!N161)</f>
        <v>0.10853363121452712</v>
      </c>
      <c r="O206">
        <f>O161/SUM(O161,'Calculations white'!O161,'Calculations black'!O161,'Calculations otherrace'!O161)</f>
        <v>0.11002118245481299</v>
      </c>
      <c r="P206">
        <f>P161/SUM(P161,'Calculations white'!P161,'Calculations black'!P161,'Calculations otherrace'!P161)</f>
        <v>0.11151134677629507</v>
      </c>
      <c r="Q206">
        <f>Q161/SUM(Q161,'Calculations white'!Q161,'Calculations black'!Q161,'Calculations otherrace'!Q161)</f>
        <v>0.11300394824178697</v>
      </c>
      <c r="R206">
        <f>R161/SUM(R161,'Calculations white'!R161,'Calculations black'!R161,'Calculations otherrace'!R161)</f>
        <v>0.11449881169659397</v>
      </c>
      <c r="S206">
        <f>S161/SUM(S161,'Calculations white'!S161,'Calculations black'!S161,'Calculations otherrace'!S161)</f>
        <v>0.11599576283459941</v>
      </c>
      <c r="T206">
        <f>T161/SUM(T161,'Calculations white'!T161,'Calculations black'!T161,'Calculations otherrace'!T161)</f>
        <v>0.11749462826315647</v>
      </c>
      <c r="U206">
        <f>U161/SUM(U161,'Calculations white'!U161,'Calculations black'!U161,'Calculations otherrace'!U161)</f>
        <v>0.11899523556673243</v>
      </c>
      <c r="V206">
        <f>V161/SUM(V161,'Calculations white'!V161,'Calculations black'!V161,'Calculations otherrace'!V161)</f>
        <v>0.12049741336925236</v>
      </c>
      <c r="W206">
        <f>W161/SUM(W161,'Calculations white'!W161,'Calculations black'!W161,'Calculations otherrace'!W161)</f>
        <v>0.12200099139508837</v>
      </c>
      <c r="X206">
        <f>X161/SUM(X161,'Calculations white'!X161,'Calculations black'!X161,'Calculations otherrace'!X161)</f>
        <v>0.12350580052864776</v>
      </c>
      <c r="Y206">
        <f>Y161/SUM(Y161,'Calculations white'!Y161,'Calculations black'!Y161,'Calculations otherrace'!Y161)</f>
        <v>0.12501167287251799</v>
      </c>
      <c r="Z206">
        <f>Z161/SUM(Z161,'Calculations white'!Z161,'Calculations black'!Z161,'Calculations otherrace'!Z161)</f>
        <v>0.12651844180412258</v>
      </c>
      <c r="AA206">
        <f>AA161/SUM(AA161,'Calculations white'!AA161,'Calculations black'!AA161,'Calculations otherrace'!AA161)</f>
        <v>0.12802594203085099</v>
      </c>
      <c r="AB206">
        <f>AB161/SUM(AB161,'Calculations white'!AB161,'Calculations black'!AB161,'Calculations otherrace'!AB161)</f>
        <v>0.12953400964362885</v>
      </c>
      <c r="AC206">
        <f>AC161/SUM(AC161,'Calculations white'!AC161,'Calculations black'!AC161,'Calculations otherrace'!AC161)</f>
        <v>0.13104248216889283</v>
      </c>
      <c r="AD206">
        <f>AD161/SUM(AD161,'Calculations white'!AD161,'Calculations black'!AD161,'Calculations otherrace'!AD161)</f>
        <v>0.13255119861894182</v>
      </c>
      <c r="AE206">
        <f>AE161/SUM(AE161,'Calculations white'!AE161,'Calculations black'!AE161,'Calculations otherrace'!AE161)</f>
        <v>0.13405999954063991</v>
      </c>
      <c r="AF206">
        <f>AF161/SUM(AF161,'Calculations white'!AF161,'Calculations black'!AF161,'Calculations otherrace'!AF161)</f>
        <v>0.13556872706244469</v>
      </c>
    </row>
    <row r="207" spans="1:32" x14ac:dyDescent="0.25">
      <c r="A207" t="s">
        <v>66</v>
      </c>
      <c r="B207">
        <f>B162/SUM(B162,'Calculations white'!B162,'Calculations black'!B162,'Calculations otherrace'!B162)</f>
        <v>4.0999999999999995E-2</v>
      </c>
      <c r="C207">
        <f>C162/SUM(C162,'Calculations white'!C162,'Calculations black'!C162,'Calculations otherrace'!C162)</f>
        <v>4.180496169856527E-2</v>
      </c>
      <c r="D207">
        <f>D162/SUM(D162,'Calculations white'!D162,'Calculations black'!D162,'Calculations otherrace'!D162)</f>
        <v>4.2644221391288546E-2</v>
      </c>
      <c r="E207">
        <f>E162/SUM(E162,'Calculations white'!E162,'Calculations black'!E162,'Calculations otherrace'!E162)</f>
        <v>4.3495598887958259E-2</v>
      </c>
      <c r="F207">
        <f>F162/SUM(F162,'Calculations white'!F162,'Calculations black'!F162,'Calculations otherrace'!F162)</f>
        <v>4.4353045656393947E-2</v>
      </c>
      <c r="G207">
        <f>G162/SUM(G162,'Calculations white'!G162,'Calculations black'!G162,'Calculations otherrace'!G162)</f>
        <v>4.5226252503548371E-2</v>
      </c>
      <c r="H207">
        <f>H162/SUM(H162,'Calculations white'!H162,'Calculations black'!H162,'Calculations otherrace'!H162)</f>
        <v>4.6137253227046655E-2</v>
      </c>
      <c r="I207">
        <f>I162/SUM(I162,'Calculations white'!I162,'Calculations black'!I162,'Calculations otherrace'!I162)</f>
        <v>4.7049355044397508E-2</v>
      </c>
      <c r="J207">
        <f>J162/SUM(J162,'Calculations white'!J162,'Calculations black'!J162,'Calculations otherrace'!J162)</f>
        <v>4.7977893829490595E-2</v>
      </c>
      <c r="K207">
        <f>K162/SUM(K162,'Calculations white'!K162,'Calculations black'!K162,'Calculations otherrace'!K162)</f>
        <v>4.8912403295780449E-2</v>
      </c>
      <c r="L207">
        <f>L162/SUM(L162,'Calculations white'!L162,'Calculations black'!L162,'Calculations otherrace'!L162)</f>
        <v>4.9732578440611047E-2</v>
      </c>
      <c r="M207">
        <f>M162/SUM(M162,'Calculations white'!M162,'Calculations black'!M162,'Calculations otherrace'!M162)</f>
        <v>5.0637552723510171E-2</v>
      </c>
      <c r="N207">
        <f>N162/SUM(N162,'Calculations white'!N162,'Calculations black'!N162,'Calculations otherrace'!N162)</f>
        <v>5.1547481387645477E-2</v>
      </c>
      <c r="O207">
        <f>O162/SUM(O162,'Calculations white'!O162,'Calculations black'!O162,'Calculations otherrace'!O162)</f>
        <v>5.2462289250319573E-2</v>
      </c>
      <c r="P207">
        <f>P162/SUM(P162,'Calculations white'!P162,'Calculations black'!P162,'Calculations otherrace'!P162)</f>
        <v>5.3381900513487922E-2</v>
      </c>
      <c r="Q207">
        <f>Q162/SUM(Q162,'Calculations white'!Q162,'Calculations black'!Q162,'Calculations otherrace'!Q162)</f>
        <v>5.4306238785308998E-2</v>
      </c>
      <c r="R207">
        <f>R162/SUM(R162,'Calculations white'!R162,'Calculations black'!R162,'Calculations otherrace'!R162)</f>
        <v>5.5235227102022347E-2</v>
      </c>
      <c r="S207">
        <f>S162/SUM(S162,'Calculations white'!S162,'Calculations black'!S162,'Calculations otherrace'!S162)</f>
        <v>5.6168787950144475E-2</v>
      </c>
      <c r="T207">
        <f>T162/SUM(T162,'Calculations white'!T162,'Calculations black'!T162,'Calculations otherrace'!T162)</f>
        <v>5.710684328896122E-2</v>
      </c>
      <c r="U207">
        <f>U162/SUM(U162,'Calculations white'!U162,'Calculations black'!U162,'Calculations otherrace'!U162)</f>
        <v>5.8049314573302403E-2</v>
      </c>
      <c r="V207">
        <f>V162/SUM(V162,'Calculations white'!V162,'Calculations black'!V162,'Calculations otherrace'!V162)</f>
        <v>5.899612277658265E-2</v>
      </c>
      <c r="W207">
        <f>W162/SUM(W162,'Calculations white'!W162,'Calculations black'!W162,'Calculations otherrace'!W162)</f>
        <v>5.9947188414086632E-2</v>
      </c>
      <c r="X207">
        <f>X162/SUM(X162,'Calculations white'!X162,'Calculations black'!X162,'Calculations otherrace'!X162)</f>
        <v>6.090243156648343E-2</v>
      </c>
      <c r="Y207">
        <f>Y162/SUM(Y162,'Calculations white'!Y162,'Calculations black'!Y162,'Calculations otherrace'!Y162)</f>
        <v>6.1861771903550709E-2</v>
      </c>
      <c r="Z207">
        <f>Z162/SUM(Z162,'Calculations white'!Z162,'Calculations black'!Z162,'Calculations otherrace'!Z162)</f>
        <v>6.2825128708088374E-2</v>
      </c>
      <c r="AA207">
        <f>AA162/SUM(AA162,'Calculations white'!AA162,'Calculations black'!AA162,'Calculations otherrace'!AA162)</f>
        <v>6.3792420900002755E-2</v>
      </c>
      <c r="AB207">
        <f>AB162/SUM(AB162,'Calculations white'!AB162,'Calculations black'!AB162,'Calculations otherrace'!AB162)</f>
        <v>6.4763567060543065E-2</v>
      </c>
      <c r="AC207">
        <f>AC162/SUM(AC162,'Calculations white'!AC162,'Calculations black'!AC162,'Calculations otherrace'!AC162)</f>
        <v>6.5738485456667842E-2</v>
      </c>
      <c r="AD207">
        <f>AD162/SUM(AD162,'Calculations white'!AD162,'Calculations black'!AD162,'Calculations otherrace'!AD162)</f>
        <v>6.6717094065522065E-2</v>
      </c>
      <c r="AE207">
        <f>AE162/SUM(AE162,'Calculations white'!AE162,'Calculations black'!AE162,'Calculations otherrace'!AE162)</f>
        <v>6.7699310599006815E-2</v>
      </c>
      <c r="AF207">
        <f>AF162/SUM(AF162,'Calculations white'!AF162,'Calculations black'!AF162,'Calculations otherrace'!AF162)</f>
        <v>6.8685052528418125E-2</v>
      </c>
    </row>
    <row r="208" spans="1:32" x14ac:dyDescent="0.25">
      <c r="A208" t="s">
        <v>68</v>
      </c>
      <c r="B208">
        <f>B163/SUM(B163,'Calculations white'!B163,'Calculations black'!B163,'Calculations otherrace'!B163)</f>
        <v>3.9000000000000014E-2</v>
      </c>
      <c r="C208">
        <f>C163/SUM(C163,'Calculations white'!C163,'Calculations black'!C163,'Calculations otherrace'!C163)</f>
        <v>3.9777290091650819E-2</v>
      </c>
      <c r="D208">
        <f>D163/SUM(D163,'Calculations white'!D163,'Calculations black'!D163,'Calculations otherrace'!D163)</f>
        <v>4.0587741923027901E-2</v>
      </c>
      <c r="E208">
        <f>E163/SUM(E163,'Calculations white'!E163,'Calculations black'!E163,'Calculations otherrace'!E163)</f>
        <v>4.1409904671743783E-2</v>
      </c>
      <c r="F208">
        <f>F163/SUM(F163,'Calculations white'!F163,'Calculations black'!F163,'Calculations otherrace'!F163)</f>
        <v>4.2237947147290761E-2</v>
      </c>
      <c r="G208">
        <f>G163/SUM(G163,'Calculations white'!G163,'Calculations black'!G163,'Calculations otherrace'!G163)</f>
        <v>4.3081212000558727E-2</v>
      </c>
      <c r="H208">
        <f>H163/SUM(H163,'Calculations white'!H163,'Calculations black'!H163,'Calculations otherrace'!H163)</f>
        <v>4.3960978548795437E-2</v>
      </c>
      <c r="I208">
        <f>I163/SUM(I163,'Calculations white'!I163,'Calculations black'!I163,'Calculations otherrace'!I163)</f>
        <v>4.4841840231441506E-2</v>
      </c>
      <c r="J208">
        <f>J163/SUM(J163,'Calculations white'!J163,'Calculations black'!J163,'Calculations otherrace'!J163)</f>
        <v>4.5738592818298479E-2</v>
      </c>
      <c r="K208">
        <f>K163/SUM(K163,'Calculations white'!K163,'Calculations black'!K163,'Calculations otherrace'!K163)</f>
        <v>4.6641120026324076E-2</v>
      </c>
      <c r="L208">
        <f>L163/SUM(L163,'Calculations white'!L163,'Calculations black'!L163,'Calculations otherrace'!L163)</f>
        <v>4.7433284593859003E-2</v>
      </c>
      <c r="M208">
        <f>M163/SUM(M163,'Calculations white'!M163,'Calculations black'!M163,'Calculations otherrace'!M163)</f>
        <v>4.8307332089491659E-2</v>
      </c>
      <c r="N208">
        <f>N163/SUM(N163,'Calculations white'!N163,'Calculations black'!N163,'Calculations otherrace'!N163)</f>
        <v>4.9186177895156738E-2</v>
      </c>
      <c r="O208">
        <f>O163/SUM(O163,'Calculations white'!O163,'Calculations black'!O163,'Calculations otherrace'!O163)</f>
        <v>5.0069748723682458E-2</v>
      </c>
      <c r="P208">
        <f>P163/SUM(P163,'Calculations white'!P163,'Calculations black'!P163,'Calculations otherrace'!P163)</f>
        <v>5.0957970696930678E-2</v>
      </c>
      <c r="Q208">
        <f>Q163/SUM(Q163,'Calculations white'!Q163,'Calculations black'!Q163,'Calculations otherrace'!Q163)</f>
        <v>5.185076936728282E-2</v>
      </c>
      <c r="R208">
        <f>R163/SUM(R163,'Calculations white'!R163,'Calculations black'!R163,'Calculations otherrace'!R163)</f>
        <v>5.2748069739430456E-2</v>
      </c>
      <c r="S208">
        <f>S163/SUM(S163,'Calculations white'!S163,'Calculations black'!S163,'Calculations otherrace'!S163)</f>
        <v>5.3649796292459452E-2</v>
      </c>
      <c r="T208">
        <f>T163/SUM(T163,'Calculations white'!T163,'Calculations black'!T163,'Calculations otherrace'!T163)</f>
        <v>5.4555873002207662E-2</v>
      </c>
      <c r="U208">
        <f>U163/SUM(U163,'Calculations white'!U163,'Calculations black'!U163,'Calculations otherrace'!U163)</f>
        <v>5.5466223363881358E-2</v>
      </c>
      <c r="V208">
        <f>V163/SUM(V163,'Calculations white'!V163,'Calculations black'!V163,'Calculations otherrace'!V163)</f>
        <v>5.6380770414913878E-2</v>
      </c>
      <c r="W208">
        <f>W163/SUM(W163,'Calculations white'!W163,'Calculations black'!W163,'Calculations otherrace'!W163)</f>
        <v>5.7299436758046399E-2</v>
      </c>
      <c r="X208">
        <f>X163/SUM(X163,'Calculations white'!X163,'Calculations black'!X163,'Calculations otherrace'!X163)</f>
        <v>5.822214458461368E-2</v>
      </c>
      <c r="Y208">
        <f>Y163/SUM(Y163,'Calculations white'!Y163,'Calculations black'!Y163,'Calculations otherrace'!Y163)</f>
        <v>5.9148815698017929E-2</v>
      </c>
      <c r="Z208">
        <f>Z163/SUM(Z163,'Calculations white'!Z163,'Calculations black'!Z163,'Calculations otherrace'!Z163)</f>
        <v>6.0079371537368538E-2</v>
      </c>
      <c r="AA208">
        <f>AA163/SUM(AA163,'Calculations white'!AA163,'Calculations black'!AA163,'Calculations otherrace'!AA163)</f>
        <v>6.1013733201270938E-2</v>
      </c>
      <c r="AB208">
        <f>AB163/SUM(AB163,'Calculations white'!AB163,'Calculations black'!AB163,'Calculations otherrace'!AB163)</f>
        <v>6.1951821471745015E-2</v>
      </c>
      <c r="AC208">
        <f>AC163/SUM(AC163,'Calculations white'!AC163,'Calculations black'!AC163,'Calculations otherrace'!AC163)</f>
        <v>6.2893556838252138E-2</v>
      </c>
      <c r="AD208">
        <f>AD163/SUM(AD163,'Calculations white'!AD163,'Calculations black'!AD163,'Calculations otherrace'!AD163)</f>
        <v>6.3838859521811911E-2</v>
      </c>
      <c r="AE208">
        <f>AE163/SUM(AE163,'Calculations white'!AE163,'Calculations black'!AE163,'Calculations otherrace'!AE163)</f>
        <v>6.4787649499189748E-2</v>
      </c>
      <c r="AF208">
        <f>AF163/SUM(AF163,'Calculations white'!AF163,'Calculations black'!AF163,'Calculations otherrace'!AF163)</f>
        <v>6.5739846527134035E-2</v>
      </c>
    </row>
    <row r="209" spans="1:32" x14ac:dyDescent="0.25">
      <c r="A209" t="s">
        <v>70</v>
      </c>
      <c r="B209">
        <f>B164/SUM(B164,'Calculations white'!B164,'Calculations black'!B164,'Calculations otherrace'!B164)</f>
        <v>2.7217286914765899E-2</v>
      </c>
      <c r="C209">
        <f>C164/SUM(C164,'Calculations white'!C164,'Calculations black'!C164,'Calculations otherrace'!C164)</f>
        <v>2.7847545929279242E-2</v>
      </c>
      <c r="D209">
        <f>D164/SUM(D164,'Calculations white'!D164,'Calculations black'!D164,'Calculations otherrace'!D164)</f>
        <v>2.8505456510225201E-2</v>
      </c>
      <c r="E209">
        <f>E164/SUM(E164,'Calculations white'!E164,'Calculations black'!E164,'Calculations otherrace'!E164)</f>
        <v>2.9173844605717557E-2</v>
      </c>
      <c r="F209">
        <f>F164/SUM(F164,'Calculations white'!F164,'Calculations black'!F164,'Calculations otherrace'!F164)</f>
        <v>2.9847932923580216E-2</v>
      </c>
      <c r="G209">
        <f>G164/SUM(G164,'Calculations white'!G164,'Calculations black'!G164,'Calculations otherrace'!G164)</f>
        <v>3.0535439424937798E-2</v>
      </c>
      <c r="H209">
        <f>H164/SUM(H164,'Calculations white'!H164,'Calculations black'!H164,'Calculations otherrace'!H164)</f>
        <v>3.1253789538807718E-2</v>
      </c>
      <c r="I209">
        <f>I164/SUM(I164,'Calculations white'!I164,'Calculations black'!I164,'Calculations otherrace'!I164)</f>
        <v>3.1973963767624222E-2</v>
      </c>
      <c r="J209">
        <f>J164/SUM(J164,'Calculations white'!J164,'Calculations black'!J164,'Calculations otherrace'!J164)</f>
        <v>3.2708156480882225E-2</v>
      </c>
      <c r="K209">
        <f>K164/SUM(K164,'Calculations white'!K164,'Calculations black'!K164,'Calculations otherrace'!K164)</f>
        <v>3.3448156609507992E-2</v>
      </c>
      <c r="L209">
        <f>L164/SUM(L164,'Calculations white'!L164,'Calculations black'!L164,'Calculations otherrace'!L164)</f>
        <v>3.4098231233787718E-2</v>
      </c>
      <c r="M209">
        <f>M164/SUM(M164,'Calculations white'!M164,'Calculations black'!M164,'Calculations otherrace'!M164)</f>
        <v>3.4816601910808632E-2</v>
      </c>
      <c r="N209">
        <f>N164/SUM(N164,'Calculations white'!N164,'Calculations black'!N164,'Calculations otherrace'!N164)</f>
        <v>3.5539855968900427E-2</v>
      </c>
      <c r="O209">
        <f>O164/SUM(O164,'Calculations white'!O164,'Calculations black'!O164,'Calculations otherrace'!O164)</f>
        <v>3.6267937029500742E-2</v>
      </c>
      <c r="P209">
        <f>P164/SUM(P164,'Calculations white'!P164,'Calculations black'!P164,'Calculations otherrace'!P164)</f>
        <v>3.7000787867286E-2</v>
      </c>
      <c r="Q209">
        <f>Q164/SUM(Q164,'Calculations white'!Q164,'Calculations black'!Q164,'Calculations otherrace'!Q164)</f>
        <v>3.7738350430995223E-2</v>
      </c>
      <c r="R209">
        <f>R164/SUM(R164,'Calculations white'!R164,'Calculations black'!R164,'Calculations otherrace'!R164)</f>
        <v>3.8480565864691167E-2</v>
      </c>
      <c r="S209">
        <f>S164/SUM(S164,'Calculations white'!S164,'Calculations black'!S164,'Calculations otherrace'!S164)</f>
        <v>3.9227374529442929E-2</v>
      </c>
      <c r="T209">
        <f>T164/SUM(T164,'Calculations white'!T164,'Calculations black'!T164,'Calculations otherrace'!T164)</f>
        <v>3.9978716025407347E-2</v>
      </c>
      <c r="U209">
        <f>U164/SUM(U164,'Calculations white'!U164,'Calculations black'!U164,'Calculations otherrace'!U164)</f>
        <v>4.0734529214290091E-2</v>
      </c>
      <c r="V209">
        <f>V164/SUM(V164,'Calculations white'!V164,'Calculations black'!V164,'Calculations otherrace'!V164)</f>
        <v>4.1494752242166484E-2</v>
      </c>
      <c r="W209">
        <f>W164/SUM(W164,'Calculations white'!W164,'Calculations black'!W164,'Calculations otherrace'!W164)</f>
        <v>4.2259322562638972E-2</v>
      </c>
      <c r="X209">
        <f>X164/SUM(X164,'Calculations white'!X164,'Calculations black'!X164,'Calculations otherrace'!X164)</f>
        <v>4.3028176960310333E-2</v>
      </c>
      <c r="Y209">
        <f>Y164/SUM(Y164,'Calculations white'!Y164,'Calculations black'!Y164,'Calculations otherrace'!Y164)</f>
        <v>4.3801251574552225E-2</v>
      </c>
      <c r="Z209">
        <f>Z164/SUM(Z164,'Calculations white'!Z164,'Calculations black'!Z164,'Calculations otherrace'!Z164)</f>
        <v>4.4578481923544196E-2</v>
      </c>
      <c r="AA209">
        <f>AA164/SUM(AA164,'Calculations white'!AA164,'Calculations black'!AA164,'Calculations otherrace'!AA164)</f>
        <v>4.5359802928562572E-2</v>
      </c>
      <c r="AB209">
        <f>AB164/SUM(AB164,'Calculations white'!AB164,'Calculations black'!AB164,'Calculations otherrace'!AB164)</f>
        <v>4.6145148938496784E-2</v>
      </c>
      <c r="AC209">
        <f>AC164/SUM(AC164,'Calculations white'!AC164,'Calculations black'!AC164,'Calculations otherrace'!AC164)</f>
        <v>4.6934453754569144E-2</v>
      </c>
      <c r="AD209">
        <f>AD164/SUM(AD164,'Calculations white'!AD164,'Calculations black'!AD164,'Calculations otherrace'!AD164)</f>
        <v>4.7727650655236077E-2</v>
      </c>
      <c r="AE209">
        <f>AE164/SUM(AE164,'Calculations white'!AE164,'Calculations black'!AE164,'Calculations otherrace'!AE164)</f>
        <v>4.8524672421248687E-2</v>
      </c>
      <c r="AF209">
        <f>AF164/SUM(AF164,'Calculations white'!AF164,'Calculations black'!AF164,'Calculations otherrace'!AF164)</f>
        <v>4.9325451360848746E-2</v>
      </c>
    </row>
    <row r="210" spans="1:32" x14ac:dyDescent="0.25">
      <c r="A210" t="s">
        <v>72</v>
      </c>
      <c r="B210">
        <f>B165/SUM(B165,'Calculations white'!B165,'Calculations black'!B165,'Calculations otherrace'!B165)</f>
        <v>1.9999999999999993E-2</v>
      </c>
      <c r="C210">
        <f>C165/SUM(C165,'Calculations white'!C165,'Calculations black'!C165,'Calculations otherrace'!C165)</f>
        <v>2.0519205663245336E-2</v>
      </c>
      <c r="D210">
        <f>D165/SUM(D165,'Calculations white'!D165,'Calculations black'!D165,'Calculations otherrace'!D165)</f>
        <v>2.1061253265968194E-2</v>
      </c>
      <c r="E210">
        <f>E165/SUM(E165,'Calculations white'!E165,'Calculations black'!E165,'Calculations otherrace'!E165)</f>
        <v>2.1612026937710596E-2</v>
      </c>
      <c r="F210">
        <f>F165/SUM(F165,'Calculations white'!F165,'Calculations black'!F165,'Calculations otherrace'!F165)</f>
        <v>2.2167592367240963E-2</v>
      </c>
      <c r="G210">
        <f>G165/SUM(G165,'Calculations white'!G165,'Calculations black'!G165,'Calculations otherrace'!G165)</f>
        <v>2.2734331124551085E-2</v>
      </c>
      <c r="H210">
        <f>H165/SUM(H165,'Calculations white'!H165,'Calculations black'!H165,'Calculations otherrace'!H165)</f>
        <v>2.3326624290096562E-2</v>
      </c>
      <c r="I210">
        <f>I165/SUM(I165,'Calculations white'!I165,'Calculations black'!I165,'Calculations otherrace'!I165)</f>
        <v>2.3920540651726586E-2</v>
      </c>
      <c r="J210">
        <f>J165/SUM(J165,'Calculations white'!J165,'Calculations black'!J165,'Calculations otherrace'!J165)</f>
        <v>2.4526157762947781E-2</v>
      </c>
      <c r="K210">
        <f>K165/SUM(K165,'Calculations white'!K165,'Calculations black'!K165,'Calculations otherrace'!K165)</f>
        <v>2.5136720688274487E-2</v>
      </c>
      <c r="L210">
        <f>L165/SUM(L165,'Calculations white'!L165,'Calculations black'!L165,'Calculations otherrace'!L165)</f>
        <v>2.5673187216051403E-2</v>
      </c>
      <c r="M210">
        <f>M165/SUM(M165,'Calculations white'!M165,'Calculations black'!M165,'Calculations otherrace'!M165)</f>
        <v>2.6266184271062434E-2</v>
      </c>
      <c r="N210">
        <f>N165/SUM(N165,'Calculations white'!N165,'Calculations black'!N165,'Calculations otherrace'!N165)</f>
        <v>2.6863375649566916E-2</v>
      </c>
      <c r="O210">
        <f>O165/SUM(O165,'Calculations white'!O165,'Calculations black'!O165,'Calculations otherrace'!O165)</f>
        <v>2.7464724911121854E-2</v>
      </c>
      <c r="P210">
        <f>P165/SUM(P165,'Calculations white'!P165,'Calculations black'!P165,'Calculations otherrace'!P165)</f>
        <v>2.8070195088166973E-2</v>
      </c>
      <c r="Q210">
        <f>Q165/SUM(Q165,'Calculations white'!Q165,'Calculations black'!Q165,'Calculations otherrace'!Q165)</f>
        <v>2.8679748694136344E-2</v>
      </c>
      <c r="R210">
        <f>R165/SUM(R165,'Calculations white'!R165,'Calculations black'!R165,'Calculations otherrace'!R165)</f>
        <v>2.9293347731779888E-2</v>
      </c>
      <c r="S210">
        <f>S165/SUM(S165,'Calculations white'!S165,'Calculations black'!S165,'Calculations otherrace'!S165)</f>
        <v>2.9910953701697569E-2</v>
      </c>
      <c r="T210">
        <f>T165/SUM(T165,'Calculations white'!T165,'Calculations black'!T165,'Calculations otherrace'!T165)</f>
        <v>3.0532527611082619E-2</v>
      </c>
      <c r="U210">
        <f>U165/SUM(U165,'Calculations white'!U165,'Calculations black'!U165,'Calculations otherrace'!U165)</f>
        <v>3.115802998267346E-2</v>
      </c>
      <c r="V210">
        <f>V165/SUM(V165,'Calculations white'!V165,'Calculations black'!V165,'Calculations otherrace'!V165)</f>
        <v>3.1787420863913618E-2</v>
      </c>
      <c r="W210">
        <f>W165/SUM(W165,'Calculations white'!W165,'Calculations black'!W165,'Calculations otherrace'!W165)</f>
        <v>3.2420659836314446E-2</v>
      </c>
      <c r="X210">
        <f>X165/SUM(X165,'Calculations white'!X165,'Calculations black'!X165,'Calculations otherrace'!X165)</f>
        <v>3.3057706025019701E-2</v>
      </c>
      <c r="Y210">
        <f>Y165/SUM(Y165,'Calculations white'!Y165,'Calculations black'!Y165,'Calculations otherrace'!Y165)</f>
        <v>3.3698518108568346E-2</v>
      </c>
      <c r="Z210">
        <f>Z165/SUM(Z165,'Calculations white'!Z165,'Calculations black'!Z165,'Calculations otherrace'!Z165)</f>
        <v>3.4343054328850431E-2</v>
      </c>
      <c r="AA210">
        <f>AA165/SUM(AA165,'Calculations white'!AA165,'Calculations black'!AA165,'Calculations otherrace'!AA165)</f>
        <v>3.4991272501252613E-2</v>
      </c>
      <c r="AB210">
        <f>AB165/SUM(AB165,'Calculations white'!AB165,'Calculations black'!AB165,'Calculations otherrace'!AB165)</f>
        <v>3.5643130024988985E-2</v>
      </c>
      <c r="AC210">
        <f>AC165/SUM(AC165,'Calculations white'!AC165,'Calculations black'!AC165,'Calculations otherrace'!AC165)</f>
        <v>3.6298583893610716E-2</v>
      </c>
      <c r="AD210">
        <f>AD165/SUM(AD165,'Calculations white'!AD165,'Calculations black'!AD165,'Calculations otherrace'!AD165)</f>
        <v>3.6957590705689464E-2</v>
      </c>
      <c r="AE210">
        <f>AE165/SUM(AE165,'Calculations white'!AE165,'Calculations black'!AE165,'Calculations otherrace'!AE165)</f>
        <v>3.762010667566984E-2</v>
      </c>
      <c r="AF210">
        <f>AF165/SUM(AF165,'Calculations white'!AF165,'Calculations black'!AF165,'Calculations otherrace'!AF165)</f>
        <v>3.8286087644882894E-2</v>
      </c>
    </row>
    <row r="211" spans="1:32" x14ac:dyDescent="0.25">
      <c r="A211" t="s">
        <v>74</v>
      </c>
      <c r="B211">
        <f>B166/SUM(B166,'Calculations white'!B166,'Calculations black'!B166,'Calculations otherrace'!B166)</f>
        <v>5.7000000000000002E-2</v>
      </c>
      <c r="C211">
        <f>C166/SUM(C166,'Calculations white'!C166,'Calculations black'!C166,'Calculations otherrace'!C166)</f>
        <v>5.8006422601446242E-2</v>
      </c>
      <c r="D211">
        <f>D166/SUM(D166,'Calculations white'!D166,'Calculations black'!D166,'Calculations otherrace'!D166)</f>
        <v>5.9054653993548728E-2</v>
      </c>
      <c r="E211">
        <f>E166/SUM(E166,'Calculations white'!E166,'Calculations black'!E166,'Calculations otherrace'!E166)</f>
        <v>6.0116638698403592E-2</v>
      </c>
      <c r="F211">
        <f>F166/SUM(F166,'Calculations white'!F166,'Calculations black'!F166,'Calculations otherrace'!F166)</f>
        <v>6.1184856727539143E-2</v>
      </c>
      <c r="G211">
        <f>G166/SUM(G166,'Calculations white'!G166,'Calculations black'!G166,'Calculations otherrace'!G166)</f>
        <v>6.2271209538570432E-2</v>
      </c>
      <c r="H211">
        <f>H166/SUM(H166,'Calculations white'!H166,'Calculations black'!H166,'Calculations otherrace'!H166)</f>
        <v>6.3402976176499731E-2</v>
      </c>
      <c r="I211">
        <f>I166/SUM(I166,'Calculations white'!I166,'Calculations black'!I166,'Calculations otherrace'!I166)</f>
        <v>6.4534667677168187E-2</v>
      </c>
      <c r="J211">
        <f>J166/SUM(J166,'Calculations white'!J166,'Calculations black'!J166,'Calculations otherrace'!J166)</f>
        <v>6.5685155622934505E-2</v>
      </c>
      <c r="K211">
        <f>K166/SUM(K166,'Calculations white'!K166,'Calculations black'!K166,'Calculations otherrace'!K166)</f>
        <v>6.6841350665003518E-2</v>
      </c>
      <c r="L211">
        <f>L166/SUM(L166,'Calculations white'!L166,'Calculations black'!L166,'Calculations otherrace'!L166)</f>
        <v>6.7855046716177217E-2</v>
      </c>
      <c r="M211">
        <f>M166/SUM(M166,'Calculations white'!M166,'Calculations black'!M166,'Calculations otherrace'!M166)</f>
        <v>6.8971838355719142E-2</v>
      </c>
      <c r="N211">
        <f>N166/SUM(N166,'Calculations white'!N166,'Calculations black'!N166,'Calculations otherrace'!N166)</f>
        <v>7.009317052965483E-2</v>
      </c>
      <c r="O211">
        <f>O166/SUM(O166,'Calculations white'!O166,'Calculations black'!O166,'Calculations otherrace'!O166)</f>
        <v>7.1218916959294928E-2</v>
      </c>
      <c r="P211">
        <f>P166/SUM(P166,'Calculations white'!P166,'Calculations black'!P166,'Calculations otherrace'!P166)</f>
        <v>7.2348950974892329E-2</v>
      </c>
      <c r="Q211">
        <f>Q166/SUM(Q166,'Calculations white'!Q166,'Calculations black'!Q166,'Calculations otherrace'!Q166)</f>
        <v>7.3483145570826983E-2</v>
      </c>
      <c r="R211">
        <f>R166/SUM(R166,'Calculations white'!R166,'Calculations black'!R166,'Calculations otherrace'!R166)</f>
        <v>7.4621373460629623E-2</v>
      </c>
      <c r="S211">
        <f>S166/SUM(S166,'Calculations white'!S166,'Calculations black'!S166,'Calculations otherrace'!S166)</f>
        <v>7.5763507131793195E-2</v>
      </c>
      <c r="T211">
        <f>T166/SUM(T166,'Calculations white'!T166,'Calculations black'!T166,'Calculations otherrace'!T166)</f>
        <v>7.6909418900312568E-2</v>
      </c>
      <c r="U211">
        <f>U166/SUM(U166,'Calculations white'!U166,'Calculations black'!U166,'Calculations otherrace'!U166)</f>
        <v>7.8058980964898231E-2</v>
      </c>
      <c r="V211">
        <f>V166/SUM(V166,'Calculations white'!V166,'Calculations black'!V166,'Calculations otherrace'!V166)</f>
        <v>7.9212065460814218E-2</v>
      </c>
      <c r="W211">
        <f>W166/SUM(W166,'Calculations white'!W166,'Calculations black'!W166,'Calculations otherrace'!W166)</f>
        <v>8.0368544513283152E-2</v>
      </c>
      <c r="X211">
        <f>X166/SUM(X166,'Calculations white'!X166,'Calculations black'!X166,'Calculations otherrace'!X166)</f>
        <v>8.1528290290410699E-2</v>
      </c>
      <c r="Y211">
        <f>Y166/SUM(Y166,'Calculations white'!Y166,'Calculations black'!Y166,'Calculations otherrace'!Y166)</f>
        <v>8.2691175055581836E-2</v>
      </c>
      <c r="Z211">
        <f>Z166/SUM(Z166,'Calculations white'!Z166,'Calculations black'!Z166,'Calculations otherrace'!Z166)</f>
        <v>8.3857071219277338E-2</v>
      </c>
      <c r="AA211">
        <f>AA166/SUM(AA166,'Calculations white'!AA166,'Calculations black'!AA166,'Calculations otherrace'!AA166)</f>
        <v>8.5025851390267429E-2</v>
      </c>
      <c r="AB211">
        <f>AB166/SUM(AB166,'Calculations white'!AB166,'Calculations black'!AB166,'Calculations otherrace'!AB166)</f>
        <v>8.6197388426139193E-2</v>
      </c>
      <c r="AC211">
        <f>AC166/SUM(AC166,'Calculations white'!AC166,'Calculations black'!AC166,'Calculations otherrace'!AC166)</f>
        <v>8.7371555483111762E-2</v>
      </c>
      <c r="AD211">
        <f>AD166/SUM(AD166,'Calculations white'!AD166,'Calculations black'!AD166,'Calculations otherrace'!AD166)</f>
        <v>8.854822606510139E-2</v>
      </c>
      <c r="AE211">
        <f>AE166/SUM(AE166,'Calculations white'!AE166,'Calculations black'!AE166,'Calculations otherrace'!AE166)</f>
        <v>8.9727274071997987E-2</v>
      </c>
      <c r="AF211">
        <f>AF166/SUM(AF166,'Calculations white'!AF166,'Calculations black'!AF166,'Calculations otherrace'!AF166)</f>
        <v>9.0908573847113677E-2</v>
      </c>
    </row>
    <row r="212" spans="1:32" x14ac:dyDescent="0.25">
      <c r="A212" t="s">
        <v>76</v>
      </c>
      <c r="B212">
        <f>B167/SUM(B167,'Calculations white'!B167,'Calculations black'!B167,'Calculations otherrace'!B167)</f>
        <v>5.6000000000000008E-2</v>
      </c>
      <c r="C212">
        <f>C167/SUM(C167,'Calculations white'!C167,'Calculations black'!C167,'Calculations otherrace'!C167)</f>
        <v>5.7013785701208887E-2</v>
      </c>
      <c r="D212">
        <f>D167/SUM(D167,'Calculations white'!D167,'Calculations black'!D167,'Calculations otherrace'!D167)</f>
        <v>5.8069561421239591E-2</v>
      </c>
      <c r="E212">
        <f>E167/SUM(E167,'Calculations white'!E167,'Calculations black'!E167,'Calculations otherrace'!E167)</f>
        <v>5.9139388927475889E-2</v>
      </c>
      <c r="F212">
        <f>F167/SUM(F167,'Calculations white'!F167,'Calculations black'!F167,'Calculations otherrace'!F167)</f>
        <v>6.0215566324048717E-2</v>
      </c>
      <c r="G212">
        <f>G167/SUM(G167,'Calculations white'!G167,'Calculations black'!G167,'Calculations otherrace'!G167)</f>
        <v>6.1310236267993694E-2</v>
      </c>
      <c r="H212">
        <f>H167/SUM(H167,'Calculations white'!H167,'Calculations black'!H167,'Calculations otherrace'!H167)</f>
        <v>6.2450872116043651E-2</v>
      </c>
      <c r="I212">
        <f>I167/SUM(I167,'Calculations white'!I167,'Calculations black'!I167,'Calculations otherrace'!I167)</f>
        <v>6.3591284493804578E-2</v>
      </c>
      <c r="J212">
        <f>J167/SUM(J167,'Calculations white'!J167,'Calculations black'!J167,'Calculations otherrace'!J167)</f>
        <v>6.4750624590969391E-2</v>
      </c>
      <c r="K212">
        <f>K167/SUM(K167,'Calculations white'!K167,'Calculations black'!K167,'Calculations otherrace'!K167)</f>
        <v>6.5915771883507959E-2</v>
      </c>
      <c r="L212">
        <f>L167/SUM(L167,'Calculations white'!L167,'Calculations black'!L167,'Calculations otherrace'!L167)</f>
        <v>6.6936685671801277E-2</v>
      </c>
      <c r="M212">
        <f>M167/SUM(M167,'Calculations white'!M167,'Calculations black'!M167,'Calculations otherrace'!M167)</f>
        <v>6.8061749104479111E-2</v>
      </c>
      <c r="N212">
        <f>N167/SUM(N167,'Calculations white'!N167,'Calculations black'!N167,'Calculations otherrace'!N167)</f>
        <v>6.9191267209652282E-2</v>
      </c>
      <c r="O212">
        <f>O167/SUM(O167,'Calculations white'!O167,'Calculations black'!O167,'Calculations otherrace'!O167)</f>
        <v>7.0325089137734817E-2</v>
      </c>
      <c r="P212">
        <f>P167/SUM(P167,'Calculations white'!P167,'Calculations black'!P167,'Calculations otherrace'!P167)</f>
        <v>7.1463063829796364E-2</v>
      </c>
      <c r="Q212">
        <f>Q167/SUM(Q167,'Calculations white'!Q167,'Calculations black'!Q167,'Calculations otherrace'!Q167)</f>
        <v>7.2605040100030702E-2</v>
      </c>
      <c r="R212">
        <f>R167/SUM(R167,'Calculations white'!R167,'Calculations black'!R167,'Calculations otherrace'!R167)</f>
        <v>7.3750866717154279E-2</v>
      </c>
      <c r="S212">
        <f>S167/SUM(S167,'Calculations white'!S167,'Calculations black'!S167,'Calculations otherrace'!S167)</f>
        <v>7.4900392484661737E-2</v>
      </c>
      <c r="T212">
        <f>T167/SUM(T167,'Calculations white'!T167,'Calculations black'!T167,'Calculations otherrace'!T167)</f>
        <v>7.6053466319857224E-2</v>
      </c>
      <c r="U212">
        <f>U167/SUM(U167,'Calculations white'!U167,'Calculations black'!U167,'Calculations otherrace'!U167)</f>
        <v>7.7209937331591982E-2</v>
      </c>
      <c r="V212">
        <f>V167/SUM(V167,'Calculations white'!V167,'Calculations black'!V167,'Calculations otherrace'!V167)</f>
        <v>7.8369654896641119E-2</v>
      </c>
      <c r="W212">
        <f>W167/SUM(W167,'Calculations white'!W167,'Calculations black'!W167,'Calculations otherrace'!W167)</f>
        <v>7.9532468734652598E-2</v>
      </c>
      <c r="X212">
        <f>X167/SUM(X167,'Calculations white'!X167,'Calculations black'!X167,'Calculations otherrace'!X167)</f>
        <v>8.0698228981608944E-2</v>
      </c>
      <c r="Y212">
        <f>Y167/SUM(Y167,'Calculations white'!Y167,'Calculations black'!Y167,'Calculations otherrace'!Y167)</f>
        <v>8.1866786261747732E-2</v>
      </c>
      <c r="Z212">
        <f>Z167/SUM(Z167,'Calculations white'!Z167,'Calculations black'!Z167,'Calculations otherrace'!Z167)</f>
        <v>8.3037991757884219E-2</v>
      </c>
      <c r="AA212">
        <f>AA167/SUM(AA167,'Calculations white'!AA167,'Calculations black'!AA167,'Calculations otherrace'!AA167)</f>
        <v>8.4211697280089995E-2</v>
      </c>
      <c r="AB212">
        <f>AB167/SUM(AB167,'Calculations white'!AB167,'Calculations black'!AB167,'Calculations otherrace'!AB167)</f>
        <v>8.5387755332683335E-2</v>
      </c>
      <c r="AC212">
        <f>AC167/SUM(AC167,'Calculations white'!AC167,'Calculations black'!AC167,'Calculations otherrace'!AC167)</f>
        <v>8.6566019179488446E-2</v>
      </c>
      <c r="AD212">
        <f>AD167/SUM(AD167,'Calculations white'!AD167,'Calculations black'!AD167,'Calculations otherrace'!AD167)</f>
        <v>8.7746342907327551E-2</v>
      </c>
      <c r="AE212">
        <f>AE167/SUM(AE167,'Calculations white'!AE167,'Calculations black'!AE167,'Calculations otherrace'!AE167)</f>
        <v>8.8928581487713543E-2</v>
      </c>
      <c r="AF212">
        <f>AF167/SUM(AF167,'Calculations white'!AF167,'Calculations black'!AF167,'Calculations otherrace'!AF167)</f>
        <v>9.0112590836711443E-2</v>
      </c>
    </row>
    <row r="213" spans="1:32" x14ac:dyDescent="0.25">
      <c r="A213" t="s">
        <v>78</v>
      </c>
      <c r="B213">
        <f>B168/SUM(B168,'Calculations white'!B168,'Calculations black'!B168,'Calculations otherrace'!B168)</f>
        <v>6.9000000000000006E-2</v>
      </c>
      <c r="C213">
        <f>C168/SUM(C168,'Calculations white'!C168,'Calculations black'!C168,'Calculations otherrace'!C168)</f>
        <v>7.0140343841358643E-2</v>
      </c>
      <c r="D213">
        <f>D168/SUM(D168,'Calculations white'!D168,'Calculations black'!D168,'Calculations otherrace'!D168)</f>
        <v>7.1326908391406846E-2</v>
      </c>
      <c r="E213">
        <f>E168/SUM(E168,'Calculations white'!E168,'Calculations black'!E168,'Calculations otherrace'!E168)</f>
        <v>7.2527675876426292E-2</v>
      </c>
      <c r="F213">
        <f>F168/SUM(F168,'Calculations white'!F168,'Calculations black'!F168,'Calculations otherrace'!F168)</f>
        <v>7.373415174620386E-2</v>
      </c>
      <c r="G213">
        <f>G168/SUM(G168,'Calculations white'!G168,'Calculations black'!G168,'Calculations otherrace'!G168)</f>
        <v>7.4959660456837954E-2</v>
      </c>
      <c r="H213">
        <f>H168/SUM(H168,'Calculations white'!H168,'Calculations black'!H168,'Calculations otherrace'!H168)</f>
        <v>7.6234855624086342E-2</v>
      </c>
      <c r="I213">
        <f>I168/SUM(I168,'Calculations white'!I168,'Calculations black'!I168,'Calculations otherrace'!I168)</f>
        <v>7.7508513261219159E-2</v>
      </c>
      <c r="J213">
        <f>J168/SUM(J168,'Calculations white'!J168,'Calculations black'!J168,'Calculations otherrace'!J168)</f>
        <v>7.8801769025737184E-2</v>
      </c>
      <c r="K213">
        <f>K168/SUM(K168,'Calculations white'!K168,'Calculations black'!K168,'Calculations otherrace'!K168)</f>
        <v>8.0099825563502369E-2</v>
      </c>
      <c r="L213">
        <f>L168/SUM(L168,'Calculations white'!L168,'Calculations black'!L168,'Calculations otherrace'!L168)</f>
        <v>8.1236771767095012E-2</v>
      </c>
      <c r="M213">
        <f>M168/SUM(M168,'Calculations white'!M168,'Calculations black'!M168,'Calculations otherrace'!M168)</f>
        <v>8.2487798907651011E-2</v>
      </c>
      <c r="N213">
        <f>N168/SUM(N168,'Calculations white'!N168,'Calculations black'!N168,'Calculations otherrace'!N168)</f>
        <v>8.3742416028763866E-2</v>
      </c>
      <c r="O213">
        <f>O168/SUM(O168,'Calculations white'!O168,'Calculations black'!O168,'Calculations otherrace'!O168)</f>
        <v>8.5000461702950489E-2</v>
      </c>
      <c r="P213">
        <f>P168/SUM(P168,'Calculations white'!P168,'Calculations black'!P168,'Calculations otherrace'!P168)</f>
        <v>8.6261774778939912E-2</v>
      </c>
      <c r="Q213">
        <f>Q168/SUM(Q168,'Calculations white'!Q168,'Calculations black'!Q168,'Calculations otherrace'!Q168)</f>
        <v>8.7526194457623455E-2</v>
      </c>
      <c r="R213">
        <f>R168/SUM(R168,'Calculations white'!R168,'Calculations black'!R168,'Calculations otherrace'!R168)</f>
        <v>8.8793560366800334E-2</v>
      </c>
      <c r="S213">
        <f>S168/SUM(S168,'Calculations white'!S168,'Calculations black'!S168,'Calculations otherrace'!S168)</f>
        <v>9.0063712634653834E-2</v>
      </c>
      <c r="T213">
        <f>T168/SUM(T168,'Calculations white'!T168,'Calculations black'!T168,'Calculations otherrace'!T168)</f>
        <v>9.1336491961888366E-2</v>
      </c>
      <c r="U213">
        <f>U168/SUM(U168,'Calculations white'!U168,'Calculations black'!U168,'Calculations otherrace'!U168)</f>
        <v>9.2611739692466916E-2</v>
      </c>
      <c r="V213">
        <f>V168/SUM(V168,'Calculations white'!V168,'Calculations black'!V168,'Calculations otherrace'!V168)</f>
        <v>9.3889297882890854E-2</v>
      </c>
      <c r="W213">
        <f>W168/SUM(W168,'Calculations white'!W168,'Calculations black'!W168,'Calculations otherrace'!W168)</f>
        <v>9.5169009369965044E-2</v>
      </c>
      <c r="X213">
        <f>X168/SUM(X168,'Calculations white'!X168,'Calculations black'!X168,'Calculations otherrace'!X168)</f>
        <v>9.6450717836996921E-2</v>
      </c>
      <c r="Y213">
        <f>Y168/SUM(Y168,'Calculations white'!Y168,'Calculations black'!Y168,'Calculations otherrace'!Y168)</f>
        <v>9.7734267878384504E-2</v>
      </c>
      <c r="Z213">
        <f>Z168/SUM(Z168,'Calculations white'!Z168,'Calculations black'!Z168,'Calculations otherrace'!Z168)</f>
        <v>9.9019505062544907E-2</v>
      </c>
      <c r="AA213">
        <f>AA168/SUM(AA168,'Calculations white'!AA168,'Calculations black'!AA168,'Calculations otherrace'!AA168)</f>
        <v>0.10030627599314573</v>
      </c>
      <c r="AB213">
        <f>AB168/SUM(AB168,'Calculations white'!AB168,'Calculations black'!AB168,'Calculations otherrace'!AB168)</f>
        <v>0.10159442836860233</v>
      </c>
      <c r="AC213">
        <f>AC168/SUM(AC168,'Calculations white'!AC168,'Calculations black'!AC168,'Calculations otherrace'!AC168)</f>
        <v>0.10288381103980623</v>
      </c>
      <c r="AD213">
        <f>AD168/SUM(AD168,'Calculations white'!AD168,'Calculations black'!AD168,'Calculations otherrace'!AD168)</f>
        <v>0.10417427406605502</v>
      </c>
      <c r="AE213">
        <f>AE168/SUM(AE168,'Calculations white'!AE168,'Calculations black'!AE168,'Calculations otherrace'!AE168)</f>
        <v>0.10546566876916066</v>
      </c>
      <c r="AF213">
        <f>AF168/SUM(AF168,'Calculations white'!AF168,'Calculations black'!AF168,'Calculations otherrace'!AF168)</f>
        <v>0.10675784778570853</v>
      </c>
    </row>
    <row r="214" spans="1:32" x14ac:dyDescent="0.25">
      <c r="A214" t="s">
        <v>80</v>
      </c>
      <c r="B214">
        <f>B169/SUM(B169,'Calculations white'!B169,'Calculations black'!B169,'Calculations otherrace'!B169)</f>
        <v>5.1628649635036508E-2</v>
      </c>
      <c r="C214">
        <f>C169/SUM(C169,'Calculations white'!C169,'Calculations black'!C169,'Calculations otherrace'!C169)</f>
        <v>5.2570429290387119E-2</v>
      </c>
      <c r="D214">
        <f>D169/SUM(D169,'Calculations white'!D169,'Calculations black'!D169,'Calculations otherrace'!D169)</f>
        <v>5.3551795914729132E-2</v>
      </c>
      <c r="E214">
        <f>E169/SUM(E169,'Calculations white'!E169,'Calculations black'!E169,'Calculations otherrace'!E169)</f>
        <v>5.4546646172671007E-2</v>
      </c>
      <c r="F214">
        <f>F169/SUM(F169,'Calculations white'!F169,'Calculations black'!F169,'Calculations otherrace'!F169)</f>
        <v>5.5547924941599498E-2</v>
      </c>
      <c r="G214">
        <f>G169/SUM(G169,'Calculations white'!G169,'Calculations black'!G169,'Calculations otherrace'!G169)</f>
        <v>5.6566866477617529E-2</v>
      </c>
      <c r="H214">
        <f>H169/SUM(H169,'Calculations white'!H169,'Calculations black'!H169,'Calculations otherrace'!H169)</f>
        <v>5.7629116878671352E-2</v>
      </c>
      <c r="I214">
        <f>I169/SUM(I169,'Calculations white'!I169,'Calculations black'!I169,'Calculations otherrace'!I169)</f>
        <v>5.8691940270254088E-2</v>
      </c>
      <c r="J214">
        <f>J169/SUM(J169,'Calculations white'!J169,'Calculations black'!J169,'Calculations otherrace'!J169)</f>
        <v>5.9773132145034068E-2</v>
      </c>
      <c r="K214">
        <f>K169/SUM(K169,'Calculations white'!K169,'Calculations black'!K169,'Calculations otherrace'!K169)</f>
        <v>6.0860447148452623E-2</v>
      </c>
      <c r="L214">
        <f>L169/SUM(L169,'Calculations white'!L169,'Calculations black'!L169,'Calculations otherrace'!L169)</f>
        <v>6.181422965934473E-2</v>
      </c>
      <c r="M214">
        <f>M169/SUM(M169,'Calculations white'!M169,'Calculations black'!M169,'Calculations otherrace'!M169)</f>
        <v>6.2865786446550151E-2</v>
      </c>
      <c r="N214">
        <f>N169/SUM(N169,'Calculations white'!N169,'Calculations black'!N169,'Calculations otherrace'!N169)</f>
        <v>6.3922334768637873E-2</v>
      </c>
      <c r="O214">
        <f>O169/SUM(O169,'Calculations white'!O169,'Calculations black'!O169,'Calculations otherrace'!O169)</f>
        <v>6.4983772396580958E-2</v>
      </c>
      <c r="P214">
        <f>P169/SUM(P169,'Calculations white'!P169,'Calculations black'!P169,'Calculations otherrace'!P169)</f>
        <v>6.6049996498598357E-2</v>
      </c>
      <c r="Q214">
        <f>Q169/SUM(Q169,'Calculations white'!Q169,'Calculations black'!Q169,'Calculations otherrace'!Q169)</f>
        <v>6.7120903677049079E-2</v>
      </c>
      <c r="R214">
        <f>R169/SUM(R169,'Calculations white'!R169,'Calculations black'!R169,'Calculations otherrace'!R169)</f>
        <v>6.8196390005583418E-2</v>
      </c>
      <c r="S214">
        <f>S169/SUM(S169,'Calculations white'!S169,'Calculations black'!S169,'Calculations otherrace'!S169)</f>
        <v>6.9276351066519692E-2</v>
      </c>
      <c r="T214">
        <f>T169/SUM(T169,'Calculations white'!T169,'Calculations black'!T169,'Calculations otherrace'!T169)</f>
        <v>7.0360681988407725E-2</v>
      </c>
      <c r="U214">
        <f>U169/SUM(U169,'Calculations white'!U169,'Calculations black'!U169,'Calculations otherrace'!U169)</f>
        <v>7.1449277483743717E-2</v>
      </c>
      <c r="V214">
        <f>V169/SUM(V169,'Calculations white'!V169,'Calculations black'!V169,'Calculations otherrace'!V169)</f>
        <v>7.2542031886802902E-2</v>
      </c>
      <c r="W214">
        <f>W169/SUM(W169,'Calculations white'!W169,'Calculations black'!W169,'Calculations otherrace'!W169)</f>
        <v>7.363883919155155E-2</v>
      </c>
      <c r="X214">
        <f>X169/SUM(X169,'Calculations white'!X169,'Calculations black'!X169,'Calculations otherrace'!X169)</f>
        <v>7.4739593089602305E-2</v>
      </c>
      <c r="Y214">
        <f>Y169/SUM(Y169,'Calculations white'!Y169,'Calculations black'!Y169,'Calculations otherrace'!Y169)</f>
        <v>7.5844187008181255E-2</v>
      </c>
      <c r="Z214">
        <f>Z169/SUM(Z169,'Calculations white'!Z169,'Calculations black'!Z169,'Calculations otherrace'!Z169)</f>
        <v>7.6952514148066989E-2</v>
      </c>
      <c r="AA214">
        <f>AA169/SUM(AA169,'Calculations white'!AA169,'Calculations black'!AA169,'Calculations otherrace'!AA169)</f>
        <v>7.8064467521468145E-2</v>
      </c>
      <c r="AB214">
        <f>AB169/SUM(AB169,'Calculations white'!AB169,'Calculations black'!AB169,'Calculations otherrace'!AB169)</f>
        <v>7.9179939989807477E-2</v>
      </c>
      <c r="AC214">
        <f>AC169/SUM(AC169,'Calculations white'!AC169,'Calculations black'!AC169,'Calculations otherrace'!AC169)</f>
        <v>8.0298824301374694E-2</v>
      </c>
      <c r="AD214">
        <f>AD169/SUM(AD169,'Calculations white'!AD169,'Calculations black'!AD169,'Calculations otherrace'!AD169)</f>
        <v>8.1421013128816458E-2</v>
      </c>
      <c r="AE214">
        <f>AE169/SUM(AE169,'Calculations white'!AE169,'Calculations black'!AE169,'Calculations otherrace'!AE169)</f>
        <v>8.2546399106431426E-2</v>
      </c>
      <c r="AF214">
        <f>AF169/SUM(AF169,'Calculations white'!AF169,'Calculations black'!AF169,'Calculations otherrace'!AF169)</f>
        <v>8.3674874867236806E-2</v>
      </c>
    </row>
    <row r="215" spans="1:32" x14ac:dyDescent="0.25">
      <c r="A215" t="s">
        <v>82</v>
      </c>
      <c r="B215">
        <f>B170/SUM(B170,'Calculations white'!B170,'Calculations black'!B170,'Calculations otherrace'!B170)</f>
        <v>0.10239018404907975</v>
      </c>
      <c r="C215">
        <f>C170/SUM(C170,'Calculations white'!C170,'Calculations black'!C170,'Calculations otherrace'!C170)</f>
        <v>0.1038799440118643</v>
      </c>
      <c r="D215">
        <f>D170/SUM(D170,'Calculations white'!D170,'Calculations black'!D170,'Calculations otherrace'!D170)</f>
        <v>0.10542769773296777</v>
      </c>
      <c r="E215">
        <f>E170/SUM(E170,'Calculations white'!E170,'Calculations black'!E170,'Calculations otherrace'!E170)</f>
        <v>0.10699133380257229</v>
      </c>
      <c r="F215">
        <f>F170/SUM(F170,'Calculations white'!F170,'Calculations black'!F170,'Calculations otherrace'!F170)</f>
        <v>0.10855979650153923</v>
      </c>
      <c r="G215">
        <f>G170/SUM(G170,'Calculations white'!G170,'Calculations black'!G170,'Calculations otherrace'!G170)</f>
        <v>0.11015026706269278</v>
      </c>
      <c r="H215">
        <f>H170/SUM(H170,'Calculations white'!H170,'Calculations black'!H170,'Calculations otherrace'!H170)</f>
        <v>0.11180232430498885</v>
      </c>
      <c r="I215">
        <f>I170/SUM(I170,'Calculations white'!I170,'Calculations black'!I170,'Calculations otherrace'!I170)</f>
        <v>0.11344960356123344</v>
      </c>
      <c r="J215">
        <f>J170/SUM(J170,'Calculations white'!J170,'Calculations black'!J170,'Calculations otherrace'!J170)</f>
        <v>0.11511932707682872</v>
      </c>
      <c r="K215">
        <f>K170/SUM(K170,'Calculations white'!K170,'Calculations black'!K170,'Calculations otherrace'!K170)</f>
        <v>0.11679228935893098</v>
      </c>
      <c r="L215">
        <f>L170/SUM(L170,'Calculations white'!L170,'Calculations black'!L170,'Calculations otherrace'!L170)</f>
        <v>0.11825543502634268</v>
      </c>
      <c r="M215">
        <f>M170/SUM(M170,'Calculations white'!M170,'Calculations black'!M170,'Calculations otherrace'!M170)</f>
        <v>0.11986267113135697</v>
      </c>
      <c r="N215">
        <f>N170/SUM(N170,'Calculations white'!N170,'Calculations black'!N170,'Calculations otherrace'!N170)</f>
        <v>0.1214718372347308</v>
      </c>
      <c r="O215">
        <f>O170/SUM(O170,'Calculations white'!O170,'Calculations black'!O170,'Calculations otherrace'!O170)</f>
        <v>0.12308271903137717</v>
      </c>
      <c r="P215">
        <f>P170/SUM(P170,'Calculations white'!P170,'Calculations black'!P170,'Calculations otherrace'!P170)</f>
        <v>0.12469510374163144</v>
      </c>
      <c r="Q215">
        <f>Q170/SUM(Q170,'Calculations white'!Q170,'Calculations black'!Q170,'Calculations otherrace'!Q170)</f>
        <v>0.12630878020085448</v>
      </c>
      <c r="R215">
        <f>R170/SUM(R170,'Calculations white'!R170,'Calculations black'!R170,'Calculations otherrace'!R170)</f>
        <v>0.12792353894639313</v>
      </c>
      <c r="S215">
        <f>S170/SUM(S170,'Calculations white'!S170,'Calculations black'!S170,'Calculations otherrace'!S170)</f>
        <v>0.12953917230184903</v>
      </c>
      <c r="T215">
        <f>T170/SUM(T170,'Calculations white'!T170,'Calculations black'!T170,'Calculations otherrace'!T170)</f>
        <v>0.13115547445859896</v>
      </c>
      <c r="U215">
        <f>U170/SUM(U170,'Calculations white'!U170,'Calculations black'!U170,'Calculations otherrace'!U170)</f>
        <v>0.13277224155452283</v>
      </c>
      <c r="V215">
        <f>V170/SUM(V170,'Calculations white'!V170,'Calculations black'!V170,'Calculations otherrace'!V170)</f>
        <v>0.13438927174990475</v>
      </c>
      <c r="W215">
        <f>W170/SUM(W170,'Calculations white'!W170,'Calculations black'!W170,'Calculations otherrace'!W170)</f>
        <v>0.13600636530046736</v>
      </c>
      <c r="X215">
        <f>X170/SUM(X170,'Calculations white'!X170,'Calculations black'!X170,'Calculations otherrace'!X170)</f>
        <v>0.13762332462751442</v>
      </c>
      <c r="Y215">
        <f>Y170/SUM(Y170,'Calculations white'!Y170,'Calculations black'!Y170,'Calculations otherrace'!Y170)</f>
        <v>0.1392399543851626</v>
      </c>
      <c r="Z215">
        <f>Z170/SUM(Z170,'Calculations white'!Z170,'Calculations black'!Z170,'Calculations otherrace'!Z170)</f>
        <v>0.14085606152463925</v>
      </c>
      <c r="AA215">
        <f>AA170/SUM(AA170,'Calculations white'!AA170,'Calculations black'!AA170,'Calculations otherrace'!AA170)</f>
        <v>0.14247145535563899</v>
      </c>
      <c r="AB215">
        <f>AB170/SUM(AB170,'Calculations white'!AB170,'Calculations black'!AB170,'Calculations otherrace'!AB170)</f>
        <v>0.14408594760473273</v>
      </c>
      <c r="AC215">
        <f>AC170/SUM(AC170,'Calculations white'!AC170,'Calculations black'!AC170,'Calculations otherrace'!AC170)</f>
        <v>0.1456993524708248</v>
      </c>
      <c r="AD215">
        <f>AD170/SUM(AD170,'Calculations white'!AD170,'Calculations black'!AD170,'Calculations otherrace'!AD170)</f>
        <v>0.14731148667766195</v>
      </c>
      <c r="AE215">
        <f>AE170/SUM(AE170,'Calculations white'!AE170,'Calculations black'!AE170,'Calculations otherrace'!AE170)</f>
        <v>0.14892216952340623</v>
      </c>
      <c r="AF215">
        <f>AF170/SUM(AF170,'Calculations white'!AF170,'Calculations black'!AF170,'Calculations otherrace'!AF170)</f>
        <v>0.15053122292727758</v>
      </c>
    </row>
    <row r="216" spans="1:32" x14ac:dyDescent="0.25">
      <c r="A216" t="s">
        <v>84</v>
      </c>
      <c r="B216">
        <f>B171/SUM(B171,'Calculations white'!B171,'Calculations black'!B171,'Calculations otherrace'!B171)</f>
        <v>0.17205663430420703</v>
      </c>
      <c r="C216">
        <f>C171/SUM(C171,'Calculations white'!C171,'Calculations black'!C171,'Calculations otherrace'!C171)</f>
        <v>0.17404355904376675</v>
      </c>
      <c r="D216">
        <f>D171/SUM(D171,'Calculations white'!D171,'Calculations black'!D171,'Calculations otherrace'!D171)</f>
        <v>0.17610319478810368</v>
      </c>
      <c r="E216">
        <f>E171/SUM(E171,'Calculations white'!E171,'Calculations black'!E171,'Calculations otherrace'!E171)</f>
        <v>0.17817612838376018</v>
      </c>
      <c r="F216">
        <f>F171/SUM(F171,'Calculations white'!F171,'Calculations black'!F171,'Calculations otherrace'!F171)</f>
        <v>0.18024857203961314</v>
      </c>
      <c r="G216">
        <f>G171/SUM(G171,'Calculations white'!G171,'Calculations black'!G171,'Calculations otherrace'!G171)</f>
        <v>0.18234172794275066</v>
      </c>
      <c r="H216">
        <f>H171/SUM(H171,'Calculations white'!H171,'Calculations black'!H171,'Calculations otherrace'!H171)</f>
        <v>0.18450725815661623</v>
      </c>
      <c r="I216">
        <f>I171/SUM(I171,'Calculations white'!I171,'Calculations black'!I171,'Calculations otherrace'!I171)</f>
        <v>0.18666041013325321</v>
      </c>
      <c r="J216">
        <f>J171/SUM(J171,'Calculations white'!J171,'Calculations black'!J171,'Calculations otherrace'!J171)</f>
        <v>0.18883544485138068</v>
      </c>
      <c r="K216">
        <f>K171/SUM(K171,'Calculations white'!K171,'Calculations black'!K171,'Calculations otherrace'!K171)</f>
        <v>0.19100655676815648</v>
      </c>
      <c r="L216">
        <f>L171/SUM(L171,'Calculations white'!L171,'Calculations black'!L171,'Calculations otherrace'!L171)</f>
        <v>0.19290346738546127</v>
      </c>
      <c r="M216">
        <f>M171/SUM(M171,'Calculations white'!M171,'Calculations black'!M171,'Calculations otherrace'!M171)</f>
        <v>0.19497782563431731</v>
      </c>
      <c r="N216">
        <f>N171/SUM(N171,'Calculations white'!N171,'Calculations black'!N171,'Calculations otherrace'!N171)</f>
        <v>0.19704805737483794</v>
      </c>
      <c r="O216">
        <f>O171/SUM(O171,'Calculations white'!O171,'Calculations black'!O171,'Calculations otherrace'!O171)</f>
        <v>0.19911393200331653</v>
      </c>
      <c r="P216">
        <f>P171/SUM(P171,'Calculations white'!P171,'Calculations black'!P171,'Calculations otherrace'!P171)</f>
        <v>0.20117522308865993</v>
      </c>
      <c r="Q216">
        <f>Q171/SUM(Q171,'Calculations white'!Q171,'Calculations black'!Q171,'Calculations otherrace'!Q171)</f>
        <v>0.20323170841521679</v>
      </c>
      <c r="R216">
        <f>R171/SUM(R171,'Calculations white'!R171,'Calculations black'!R171,'Calculations otherrace'!R171)</f>
        <v>0.20528317002185098</v>
      </c>
      <c r="S216">
        <f>S171/SUM(S171,'Calculations white'!S171,'Calculations black'!S171,'Calculations otherrace'!S171)</f>
        <v>0.20732939423728711</v>
      </c>
      <c r="T216">
        <f>T171/SUM(T171,'Calculations white'!T171,'Calculations black'!T171,'Calculations otherrace'!T171)</f>
        <v>0.20937017171174768</v>
      </c>
      <c r="U216">
        <f>U171/SUM(U171,'Calculations white'!U171,'Calculations black'!U171,'Calculations otherrace'!U171)</f>
        <v>0.21140529744491968</v>
      </c>
      <c r="V216">
        <f>V171/SUM(V171,'Calculations white'!V171,'Calculations black'!V171,'Calculations otherrace'!V171)</f>
        <v>0.21343457081028855</v>
      </c>
      <c r="W216">
        <f>W171/SUM(W171,'Calculations white'!W171,'Calculations black'!W171,'Calculations otherrace'!W171)</f>
        <v>0.21545779557587996</v>
      </c>
      <c r="X216">
        <f>X171/SUM(X171,'Calculations white'!X171,'Calculations black'!X171,'Calculations otherrace'!X171)</f>
        <v>0.21747477992145911</v>
      </c>
      <c r="Y216">
        <f>Y171/SUM(Y171,'Calculations white'!Y171,'Calculations black'!Y171,'Calculations otherrace'!Y171)</f>
        <v>0.21948533645224513</v>
      </c>
      <c r="Z216">
        <f>Z171/SUM(Z171,'Calculations white'!Z171,'Calculations black'!Z171,'Calculations otherrace'!Z171)</f>
        <v>0.22148928220919137</v>
      </c>
      <c r="AA216">
        <f>AA171/SUM(AA171,'Calculations white'!AA171,'Calculations black'!AA171,'Calculations otherrace'!AA171)</f>
        <v>0.22348643867589726</v>
      </c>
      <c r="AB216">
        <f>AB171/SUM(AB171,'Calculations white'!AB171,'Calculations black'!AB171,'Calculations otherrace'!AB171)</f>
        <v>0.22547663178221986</v>
      </c>
      <c r="AC216">
        <f>AC171/SUM(AC171,'Calculations white'!AC171,'Calculations black'!AC171,'Calculations otherrace'!AC171)</f>
        <v>0.22745969190464976</v>
      </c>
      <c r="AD216">
        <f>AD171/SUM(AD171,'Calculations white'!AD171,'Calculations black'!AD171,'Calculations otherrace'!AD171)</f>
        <v>0.22943545386352551</v>
      </c>
      <c r="AE216">
        <f>AE171/SUM(AE171,'Calculations white'!AE171,'Calculations black'!AE171,'Calculations otherrace'!AE171)</f>
        <v>0.23140375691716658</v>
      </c>
      <c r="AF216">
        <f>AF171/SUM(AF171,'Calculations white'!AF171,'Calculations black'!AF171,'Calculations otherrace'!AF171)</f>
        <v>0.23336444475299703</v>
      </c>
    </row>
    <row r="217" spans="1:32" x14ac:dyDescent="0.25">
      <c r="A217" t="s">
        <v>86</v>
      </c>
      <c r="B217">
        <f>B172/SUM(B172,'Calculations white'!B172,'Calculations black'!B172,'Calculations otherrace'!B172)</f>
        <v>9.2999999999999999E-2</v>
      </c>
      <c r="C217">
        <f>C172/SUM(C172,'Calculations white'!C172,'Calculations black'!C172,'Calculations otherrace'!C172)</f>
        <v>9.438930404622814E-2</v>
      </c>
      <c r="D217">
        <f>D172/SUM(D172,'Calculations white'!D172,'Calculations black'!D172,'Calculations otherrace'!D172)</f>
        <v>9.5833890074595807E-2</v>
      </c>
      <c r="E217">
        <f>E172/SUM(E172,'Calculations white'!E172,'Calculations black'!E172,'Calculations otherrace'!E172)</f>
        <v>9.7294339859799683E-2</v>
      </c>
      <c r="F217">
        <f>F172/SUM(F172,'Calculations white'!F172,'Calculations black'!F172,'Calculations otherrace'!F172)</f>
        <v>9.8760435092440285E-2</v>
      </c>
      <c r="G217">
        <f>G172/SUM(G172,'Calculations white'!G172,'Calculations black'!G172,'Calculations otherrace'!G172)</f>
        <v>0.10024817077445031</v>
      </c>
      <c r="H217">
        <f>H172/SUM(H172,'Calculations white'!H172,'Calculations black'!H172,'Calculations otherrace'!H172)</f>
        <v>0.10179467725095111</v>
      </c>
      <c r="I217">
        <f>I172/SUM(I172,'Calculations white'!I172,'Calculations black'!I172,'Calculations otherrace'!I172)</f>
        <v>0.10333812871265174</v>
      </c>
      <c r="J217">
        <f>J172/SUM(J172,'Calculations white'!J172,'Calculations black'!J172,'Calculations otherrace'!J172)</f>
        <v>0.10490396975368303</v>
      </c>
      <c r="K217">
        <f>K172/SUM(K172,'Calculations white'!K172,'Calculations black'!K172,'Calculations otherrace'!K172)</f>
        <v>0.10647417772832705</v>
      </c>
      <c r="L217">
        <f>L172/SUM(L172,'Calculations white'!L172,'Calculations black'!L172,'Calculations otherrace'!L172)</f>
        <v>0.10784901410087888</v>
      </c>
      <c r="M217">
        <f>M172/SUM(M172,'Calculations white'!M172,'Calculations black'!M172,'Calculations otherrace'!M172)</f>
        <v>0.10936024263377565</v>
      </c>
      <c r="N217">
        <f>N172/SUM(N172,'Calculations white'!N172,'Calculations black'!N172,'Calculations otherrace'!N172)</f>
        <v>0.11087464606350775</v>
      </c>
      <c r="O217">
        <f>O172/SUM(O172,'Calculations white'!O172,'Calculations black'!O172,'Calculations otherrace'!O172)</f>
        <v>0.1123920466521551</v>
      </c>
      <c r="P217">
        <f>P172/SUM(P172,'Calculations white'!P172,'Calculations black'!P172,'Calculations otherrace'!P172)</f>
        <v>0.11391226722256852</v>
      </c>
      <c r="Q217">
        <f>Q172/SUM(Q172,'Calculations white'!Q172,'Calculations black'!Q172,'Calculations otherrace'!Q172)</f>
        <v>0.11543513122582344</v>
      </c>
      <c r="R217">
        <f>R172/SUM(R172,'Calculations white'!R172,'Calculations black'!R172,'Calculations otherrace'!R172)</f>
        <v>0.11696046280772746</v>
      </c>
      <c r="S217">
        <f>S172/SUM(S172,'Calculations white'!S172,'Calculations black'!S172,'Calculations otherrace'!S172)</f>
        <v>0.11848808687432534</v>
      </c>
      <c r="T217">
        <f>T172/SUM(T172,'Calculations white'!T172,'Calculations black'!T172,'Calculations otherrace'!T172)</f>
        <v>0.12001782915633688</v>
      </c>
      <c r="U217">
        <f>U172/SUM(U172,'Calculations white'!U172,'Calculations black'!U172,'Calculations otherrace'!U172)</f>
        <v>0.12154951627247053</v>
      </c>
      <c r="V217">
        <f>V172/SUM(V172,'Calculations white'!V172,'Calculations black'!V172,'Calculations otherrace'!V172)</f>
        <v>0.12308297579156123</v>
      </c>
      <c r="W217">
        <f>W172/SUM(W172,'Calculations white'!W172,'Calculations black'!W172,'Calculations otherrace'!W172)</f>
        <v>0.12461803629347565</v>
      </c>
      <c r="X217">
        <f>X172/SUM(X172,'Calculations white'!X172,'Calculations black'!X172,'Calculations otherrace'!X172)</f>
        <v>0.1261545274287367</v>
      </c>
      <c r="Y217">
        <f>Y172/SUM(Y172,'Calculations white'!Y172,'Calculations black'!Y172,'Calculations otherrace'!Y172)</f>
        <v>0.12769227997682486</v>
      </c>
      <c r="Z217">
        <f>Z172/SUM(Z172,'Calculations white'!Z172,'Calculations black'!Z172,'Calculations otherrace'!Z172)</f>
        <v>0.12923112590310556</v>
      </c>
      <c r="AA217">
        <f>AA172/SUM(AA172,'Calculations white'!AA172,'Calculations black'!AA172,'Calculations otherrace'!AA172)</f>
        <v>0.13077089841434628</v>
      </c>
      <c r="AB217">
        <f>AB172/SUM(AB172,'Calculations white'!AB172,'Calculations black'!AB172,'Calculations otherrace'!AB172)</f>
        <v>0.13231143201278603</v>
      </c>
      <c r="AC217">
        <f>AC172/SUM(AC172,'Calculations white'!AC172,'Calculations black'!AC172,'Calculations otherrace'!AC172)</f>
        <v>0.13385256254871883</v>
      </c>
      <c r="AD217">
        <f>AD172/SUM(AD172,'Calculations white'!AD172,'Calculations black'!AD172,'Calculations otherrace'!AD172)</f>
        <v>0.13539412727156014</v>
      </c>
      <c r="AE217">
        <f>AE172/SUM(AE172,'Calculations white'!AE172,'Calculations black'!AE172,'Calculations otherrace'!AE172)</f>
        <v>0.13693596487937024</v>
      </c>
      <c r="AF217">
        <f>AF172/SUM(AF172,'Calculations white'!AF172,'Calculations black'!AF172,'Calculations otherrace'!AF172)</f>
        <v>0.13847791556680281</v>
      </c>
    </row>
    <row r="218" spans="1:32" x14ac:dyDescent="0.25">
      <c r="A218" t="s">
        <v>88</v>
      </c>
      <c r="B218">
        <f>B173/SUM(B173,'Calculations white'!B173,'Calculations black'!B173,'Calculations otherrace'!B173)</f>
        <v>4.5000000000000012E-2</v>
      </c>
      <c r="C218">
        <f>C173/SUM(C173,'Calculations white'!C173,'Calculations black'!C173,'Calculations otherrace'!C173)</f>
        <v>4.5859124991800566E-2</v>
      </c>
      <c r="D218">
        <f>D173/SUM(D173,'Calculations white'!D173,'Calculations black'!D173,'Calculations otherrace'!D173)</f>
        <v>4.6754705547584673E-2</v>
      </c>
      <c r="E218">
        <f>E173/SUM(E173,'Calculations white'!E173,'Calculations black'!E173,'Calculations otherrace'!E173)</f>
        <v>4.7663023532117273E-2</v>
      </c>
      <c r="F218">
        <f>F173/SUM(F173,'Calculations white'!F173,'Calculations black'!F173,'Calculations otherrace'!F173)</f>
        <v>4.8577627406656589E-2</v>
      </c>
      <c r="G218">
        <f>G173/SUM(G173,'Calculations white'!G173,'Calculations black'!G173,'Calculations otherrace'!G173)</f>
        <v>4.9508828497111183E-2</v>
      </c>
      <c r="H218">
        <f>H173/SUM(H173,'Calculations white'!H173,'Calculations black'!H173,'Calculations otherrace'!H173)</f>
        <v>5.0480102985406138E-2</v>
      </c>
      <c r="I218">
        <f>I173/SUM(I173,'Calculations white'!I173,'Calculations black'!I173,'Calculations otherrace'!I173)</f>
        <v>5.1452341208226351E-2</v>
      </c>
      <c r="J218">
        <f>J173/SUM(J173,'Calculations white'!J173,'Calculations black'!J173,'Calculations otherrace'!J173)</f>
        <v>5.2441866293028966E-2</v>
      </c>
      <c r="K218">
        <f>K173/SUM(K173,'Calculations white'!K173,'Calculations black'!K173,'Calculations otherrace'!K173)</f>
        <v>5.3437505174322456E-2</v>
      </c>
      <c r="L218">
        <f>L173/SUM(L173,'Calculations white'!L173,'Calculations black'!L173,'Calculations otherrace'!L173)</f>
        <v>5.4311172991627223E-2</v>
      </c>
      <c r="M218">
        <f>M173/SUM(M173,'Calculations white'!M173,'Calculations black'!M173,'Calculations otherrace'!M173)</f>
        <v>5.5274916461309991E-2</v>
      </c>
      <c r="N218">
        <f>N173/SUM(N173,'Calculations white'!N173,'Calculations black'!N173,'Calculations otherrace'!N173)</f>
        <v>5.6243698525548384E-2</v>
      </c>
      <c r="O218">
        <f>O173/SUM(O173,'Calculations white'!O173,'Calculations black'!O173,'Calculations otherrace'!O173)</f>
        <v>5.7217432217766387E-2</v>
      </c>
      <c r="P218">
        <f>P173/SUM(P173,'Calculations white'!P173,'Calculations black'!P173,'Calculations otherrace'!P173)</f>
        <v>5.8196029908793905E-2</v>
      </c>
      <c r="Q218">
        <f>Q173/SUM(Q173,'Calculations white'!Q173,'Calculations black'!Q173,'Calculations otherrace'!Q173)</f>
        <v>5.9179403335977376E-2</v>
      </c>
      <c r="R218">
        <f>R173/SUM(R173,'Calculations white'!R173,'Calculations black'!R173,'Calculations otherrace'!R173)</f>
        <v>6.0167463632624291E-2</v>
      </c>
      <c r="S218">
        <f>S173/SUM(S173,'Calculations white'!S173,'Calculations black'!S173,'Calculations otherrace'!S173)</f>
        <v>6.1160121357761589E-2</v>
      </c>
      <c r="T218">
        <f>T173/SUM(T173,'Calculations white'!T173,'Calculations black'!T173,'Calculations otherrace'!T173)</f>
        <v>6.2157286526176574E-2</v>
      </c>
      <c r="U218">
        <f>U173/SUM(U173,'Calculations white'!U173,'Calculations black'!U173,'Calculations otherrace'!U173)</f>
        <v>6.3158868638715296E-2</v>
      </c>
      <c r="V218">
        <f>V173/SUM(V173,'Calculations white'!V173,'Calculations black'!V173,'Calculations otherrace'!V173)</f>
        <v>6.4164776712813162E-2</v>
      </c>
      <c r="W218">
        <f>W173/SUM(W173,'Calculations white'!W173,'Calculations black'!W173,'Calculations otherrace'!W173)</f>
        <v>6.5174919313226817E-2</v>
      </c>
      <c r="X218">
        <f>X173/SUM(X173,'Calculations white'!X173,'Calculations black'!X173,'Calculations otherrace'!X173)</f>
        <v>6.6189204582941183E-2</v>
      </c>
      <c r="Y218">
        <f>Y173/SUM(Y173,'Calculations white'!Y173,'Calculations black'!Y173,'Calculations otherrace'!Y173)</f>
        <v>6.7207540274225666E-2</v>
      </c>
      <c r="Z218">
        <f>Z173/SUM(Z173,'Calculations white'!Z173,'Calculations black'!Z173,'Calculations otherrace'!Z173)</f>
        <v>6.8229833779808138E-2</v>
      </c>
      <c r="AA218">
        <f>AA173/SUM(AA173,'Calculations white'!AA173,'Calculations black'!AA173,'Calculations otherrace'!AA173)</f>
        <v>6.9255992164140454E-2</v>
      </c>
      <c r="AB218">
        <f>AB173/SUM(AB173,'Calculations white'!AB173,'Calculations black'!AB173,'Calculations otherrace'!AB173)</f>
        <v>7.0285922194729178E-2</v>
      </c>
      <c r="AC218">
        <f>AC173/SUM(AC173,'Calculations white'!AC173,'Calculations black'!AC173,'Calculations otherrace'!AC173)</f>
        <v>7.1319530373500611E-2</v>
      </c>
      <c r="AD218">
        <f>AD173/SUM(AD173,'Calculations white'!AD173,'Calculations black'!AD173,'Calculations otherrace'!AD173)</f>
        <v>7.2356722968174039E-2</v>
      </c>
      <c r="AE218">
        <f>AE173/SUM(AE173,'Calculations white'!AE173,'Calculations black'!AE173,'Calculations otherrace'!AE173)</f>
        <v>7.3397406043616858E-2</v>
      </c>
      <c r="AF218">
        <f>AF173/SUM(AF173,'Calculations white'!AF173,'Calculations black'!AF173,'Calculations otherrace'!AF173)</f>
        <v>7.4441485493152257E-2</v>
      </c>
    </row>
    <row r="219" spans="1:32" x14ac:dyDescent="0.25">
      <c r="A219" t="s">
        <v>90</v>
      </c>
      <c r="B219">
        <f>B174/SUM(B174,'Calculations white'!B174,'Calculations black'!B174,'Calculations otherrace'!B174)</f>
        <v>9.4999999999999987E-2</v>
      </c>
      <c r="C219">
        <f>C174/SUM(C174,'Calculations white'!C174,'Calculations black'!C174,'Calculations otherrace'!C174)</f>
        <v>9.6400816121170796E-2</v>
      </c>
      <c r="D219">
        <f>D174/SUM(D174,'Calculations white'!D174,'Calculations black'!D174,'Calculations otherrace'!D174)</f>
        <v>9.7857124885018076E-2</v>
      </c>
      <c r="E219">
        <f>E174/SUM(E174,'Calculations white'!E174,'Calculations black'!E174,'Calculations otherrace'!E174)</f>
        <v>9.9328980622571783E-2</v>
      </c>
      <c r="F219">
        <f>F174/SUM(F174,'Calculations white'!F174,'Calculations black'!F174,'Calculations otherrace'!F174)</f>
        <v>0.10080613481518799</v>
      </c>
      <c r="G219">
        <f>G174/SUM(G174,'Calculations white'!G174,'Calculations black'!G174,'Calculations otherrace'!G174)</f>
        <v>0.10230460701875675</v>
      </c>
      <c r="H219">
        <f>H174/SUM(H174,'Calculations white'!H174,'Calculations black'!H174,'Calculations otherrace'!H174)</f>
        <v>0.10386176641846244</v>
      </c>
      <c r="I219">
        <f>I174/SUM(I174,'Calculations white'!I174,'Calculations black'!I174,'Calculations otherrace'!I174)</f>
        <v>0.10541549707540908</v>
      </c>
      <c r="J219">
        <f>J174/SUM(J174,'Calculations white'!J174,'Calculations black'!J174,'Calculations otherrace'!J174)</f>
        <v>0.10699132699938918</v>
      </c>
      <c r="K219">
        <f>K174/SUM(K174,'Calculations white'!K174,'Calculations black'!K174,'Calculations otherrace'!K174)</f>
        <v>0.10857106510502794</v>
      </c>
      <c r="L219">
        <f>L174/SUM(L174,'Calculations white'!L174,'Calculations black'!L174,'Calculations otherrace'!L174)</f>
        <v>0.10995414316202455</v>
      </c>
      <c r="M219">
        <f>M174/SUM(M174,'Calculations white'!M174,'Calculations black'!M174,'Calculations otherrace'!M174)</f>
        <v>0.11147385813969293</v>
      </c>
      <c r="N219">
        <f>N174/SUM(N174,'Calculations white'!N174,'Calculations black'!N174,'Calculations otherrace'!N174)</f>
        <v>0.11299636246977932</v>
      </c>
      <c r="O219">
        <f>O174/SUM(O174,'Calculations white'!O174,'Calculations black'!O174,'Calculations otherrace'!O174)</f>
        <v>0.11452147644187378</v>
      </c>
      <c r="P219">
        <f>P174/SUM(P174,'Calculations white'!P174,'Calculations black'!P174,'Calculations otherrace'!P174)</f>
        <v>0.11604902108371747</v>
      </c>
      <c r="Q219">
        <f>Q174/SUM(Q174,'Calculations white'!Q174,'Calculations black'!Q174,'Calculations otherrace'!Q174)</f>
        <v>0.1175788182279066</v>
      </c>
      <c r="R219">
        <f>R174/SUM(R174,'Calculations white'!R174,'Calculations black'!R174,'Calculations otherrace'!R174)</f>
        <v>0.11911069057752091</v>
      </c>
      <c r="S219">
        <f>S174/SUM(S174,'Calculations white'!S174,'Calculations black'!S174,'Calculations otherrace'!S174)</f>
        <v>0.12064446177062066</v>
      </c>
      <c r="T219">
        <f>T174/SUM(T174,'Calculations white'!T174,'Calculations black'!T174,'Calculations otherrace'!T174)</f>
        <v>0.12217995644355065</v>
      </c>
      <c r="U219">
        <f>U174/SUM(U174,'Calculations white'!U174,'Calculations black'!U174,'Calculations otherrace'!U174)</f>
        <v>0.1237170002929965</v>
      </c>
      <c r="V219">
        <f>V174/SUM(V174,'Calculations white'!V174,'Calculations black'!V174,'Calculations otherrace'!V174)</f>
        <v>0.12525542013674459</v>
      </c>
      <c r="W219">
        <f>W174/SUM(W174,'Calculations white'!W174,'Calculations black'!W174,'Calculations otherrace'!W174)</f>
        <v>0.12679504397309116</v>
      </c>
      <c r="X219">
        <f>X174/SUM(X174,'Calculations white'!X174,'Calculations black'!X174,'Calculations otherrace'!X174)</f>
        <v>0.12833570103885544</v>
      </c>
      <c r="Y219">
        <f>Y174/SUM(Y174,'Calculations white'!Y174,'Calculations black'!Y174,'Calculations otherrace'!Y174)</f>
        <v>0.12987722186595804</v>
      </c>
      <c r="Z219">
        <f>Z174/SUM(Z174,'Calculations white'!Z174,'Calculations black'!Z174,'Calculations otherrace'!Z174)</f>
        <v>0.13141943833651598</v>
      </c>
      <c r="AA219">
        <f>AA174/SUM(AA174,'Calculations white'!AA174,'Calculations black'!AA174,'Calculations otherrace'!AA174)</f>
        <v>0.13296218373642316</v>
      </c>
      <c r="AB219">
        <f>AB174/SUM(AB174,'Calculations white'!AB174,'Calculations black'!AB174,'Calculations otherrace'!AB174)</f>
        <v>0.13450529280737972</v>
      </c>
      <c r="AC219">
        <f>AC174/SUM(AC174,'Calculations white'!AC174,'Calculations black'!AC174,'Calculations otherrace'!AC174)</f>
        <v>0.13604860179733858</v>
      </c>
      <c r="AD219">
        <f>AD174/SUM(AD174,'Calculations white'!AD174,'Calculations black'!AD174,'Calculations otherrace'!AD174)</f>
        <v>0.13759194850933965</v>
      </c>
      <c r="AE219">
        <f>AE174/SUM(AE174,'Calculations white'!AE174,'Calculations black'!AE174,'Calculations otherrace'!AE174)</f>
        <v>0.13913517234870915</v>
      </c>
      <c r="AF219">
        <f>AF174/SUM(AF174,'Calculations white'!AF174,'Calculations black'!AF174,'Calculations otherrace'!AF174)</f>
        <v>0.14067811436859942</v>
      </c>
    </row>
    <row r="220" spans="1:32" x14ac:dyDescent="0.25">
      <c r="A220" t="s">
        <v>92</v>
      </c>
      <c r="B220">
        <f>B175/SUM(B175,'Calculations white'!B175,'Calculations black'!B175,'Calculations otherrace'!B175)</f>
        <v>4.5999999999999992E-2</v>
      </c>
      <c r="C220">
        <f>C175/SUM(C175,'Calculations white'!C175,'Calculations black'!C175,'Calculations otherrace'!C175)</f>
        <v>4.6884711985335691E-2</v>
      </c>
      <c r="D220">
        <f>D175/SUM(D175,'Calculations white'!D175,'Calculations black'!D175,'Calculations otherrace'!D175)</f>
        <v>4.7806723833142432E-2</v>
      </c>
      <c r="E220">
        <f>E175/SUM(E175,'Calculations white'!E175,'Calculations black'!E175,'Calculations otherrace'!E175)</f>
        <v>4.8741653045565957E-2</v>
      </c>
      <c r="F220">
        <f>F175/SUM(F175,'Calculations white'!F175,'Calculations black'!F175,'Calculations otherrace'!F175)</f>
        <v>4.9682801204812319E-2</v>
      </c>
      <c r="G220">
        <f>G175/SUM(G175,'Calculations white'!G175,'Calculations black'!G175,'Calculations otherrace'!G175)</f>
        <v>5.0640791216238532E-2</v>
      </c>
      <c r="H220">
        <f>H175/SUM(H175,'Calculations white'!H175,'Calculations black'!H175,'Calculations otherrace'!H175)</f>
        <v>5.1639727619613017E-2</v>
      </c>
      <c r="I220">
        <f>I175/SUM(I175,'Calculations white'!I175,'Calculations black'!I175,'Calculations otherrace'!I175)</f>
        <v>5.2639245917116252E-2</v>
      </c>
      <c r="J220">
        <f>J175/SUM(J175,'Calculations white'!J175,'Calculations black'!J175,'Calculations otherrace'!J175)</f>
        <v>5.3656132316948935E-2</v>
      </c>
      <c r="K220">
        <f>K175/SUM(K175,'Calculations white'!K175,'Calculations black'!K175,'Calculations otherrace'!K175)</f>
        <v>5.4678892489939082E-2</v>
      </c>
      <c r="L220">
        <f>L175/SUM(L175,'Calculations white'!L175,'Calculations black'!L175,'Calculations otherrace'!L175)</f>
        <v>5.5575780322663658E-2</v>
      </c>
      <c r="M220">
        <f>M175/SUM(M175,'Calculations white'!M175,'Calculations black'!M175,'Calculations otherrace'!M175)</f>
        <v>5.6564822183643275E-2</v>
      </c>
      <c r="N220">
        <f>N175/SUM(N175,'Calculations white'!N175,'Calculations black'!N175,'Calculations otherrace'!N175)</f>
        <v>5.7558534357298026E-2</v>
      </c>
      <c r="O220">
        <f>O175/SUM(O175,'Calculations white'!O175,'Calculations black'!O175,'Calculations otherrace'!O175)</f>
        <v>5.8556794870679892E-2</v>
      </c>
      <c r="P220">
        <f>P175/SUM(P175,'Calculations white'!P175,'Calculations black'!P175,'Calculations otherrace'!P175)</f>
        <v>5.9559481200204462E-2</v>
      </c>
      <c r="Q220">
        <f>Q175/SUM(Q175,'Calculations white'!Q175,'Calculations black'!Q175,'Calculations otherrace'!Q175)</f>
        <v>6.0566470337261674E-2</v>
      </c>
      <c r="R220">
        <f>R175/SUM(R175,'Calculations white'!R175,'Calculations black'!R175,'Calculations otherrace'!R175)</f>
        <v>6.1577638853439698E-2</v>
      </c>
      <c r="S220">
        <f>S175/SUM(S175,'Calculations white'!S175,'Calculations black'!S175,'Calculations otherrace'!S175)</f>
        <v>6.2592862965297133E-2</v>
      </c>
      <c r="T220">
        <f>T175/SUM(T175,'Calculations white'!T175,'Calculations black'!T175,'Calculations otherrace'!T175)</f>
        <v>6.3612018598611306E-2</v>
      </c>
      <c r="U220">
        <f>U175/SUM(U175,'Calculations white'!U175,'Calculations black'!U175,'Calculations otherrace'!U175)</f>
        <v>6.4634981452039178E-2</v>
      </c>
      <c r="V220">
        <f>V175/SUM(V175,'Calculations white'!V175,'Calculations black'!V175,'Calculations otherrace'!V175)</f>
        <v>6.5661627060128666E-2</v>
      </c>
      <c r="W220">
        <f>W175/SUM(W175,'Calculations white'!W175,'Calculations black'!W175,'Calculations otherrace'!W175)</f>
        <v>6.6691830855616918E-2</v>
      </c>
      <c r="X220">
        <f>X175/SUM(X175,'Calculations white'!X175,'Calculations black'!X175,'Calculations otherrace'!X175)</f>
        <v>6.7725468230957903E-2</v>
      </c>
      <c r="Y220">
        <f>Y175/SUM(Y175,'Calculations white'!Y175,'Calculations black'!Y175,'Calculations otherrace'!Y175)</f>
        <v>6.876241459902542E-2</v>
      </c>
      <c r="Z220">
        <f>Z175/SUM(Z175,'Calculations white'!Z175,'Calculations black'!Z175,'Calculations otherrace'!Z175)</f>
        <v>6.9802545452934531E-2</v>
      </c>
      <c r="AA220">
        <f>AA175/SUM(AA175,'Calculations white'!AA175,'Calculations black'!AA175,'Calculations otherrace'!AA175)</f>
        <v>7.0845736424931929E-2</v>
      </c>
      <c r="AB220">
        <f>AB175/SUM(AB175,'Calculations white'!AB175,'Calculations black'!AB175,'Calculations otherrace'!AB175)</f>
        <v>7.1891863344308915E-2</v>
      </c>
      <c r="AC220">
        <f>AC175/SUM(AC175,'Calculations white'!AC175,'Calculations black'!AC175,'Calculations otherrace'!AC175)</f>
        <v>7.2940802294287441E-2</v>
      </c>
      <c r="AD220">
        <f>AD175/SUM(AD175,'Calculations white'!AD175,'Calculations black'!AD175,'Calculations otherrace'!AD175)</f>
        <v>7.3992429667838241E-2</v>
      </c>
      <c r="AE220">
        <f>AE175/SUM(AE175,'Calculations white'!AE175,'Calculations black'!AE175,'Calculations otherrace'!AE175)</f>
        <v>7.5046622222391973E-2</v>
      </c>
      <c r="AF220">
        <f>AF175/SUM(AF175,'Calculations white'!AF175,'Calculations black'!AF175,'Calculations otherrace'!AF175)</f>
        <v>7.6103257133401714E-2</v>
      </c>
    </row>
    <row r="221" spans="1:32" x14ac:dyDescent="0.25">
      <c r="A221" t="s">
        <v>94</v>
      </c>
      <c r="B221">
        <f>B176/SUM(B176,'Calculations white'!B176,'Calculations black'!B176,'Calculations otherrace'!B176)</f>
        <v>5.4000000000000006E-2</v>
      </c>
      <c r="C221">
        <f>C176/SUM(C176,'Calculations white'!C176,'Calculations black'!C176,'Calculations otherrace'!C176)</f>
        <v>5.497123929350714E-2</v>
      </c>
      <c r="D221">
        <f>D176/SUM(D176,'Calculations white'!D176,'Calculations black'!D176,'Calculations otherrace'!D176)</f>
        <v>5.598312382915744E-2</v>
      </c>
      <c r="E221">
        <f>E176/SUM(E176,'Calculations white'!E176,'Calculations black'!E176,'Calculations otherrace'!E176)</f>
        <v>5.7008672856918491E-2</v>
      </c>
      <c r="F221">
        <f>F176/SUM(F176,'Calculations white'!F176,'Calculations black'!F176,'Calculations otherrace'!F176)</f>
        <v>5.8040617763856474E-2</v>
      </c>
      <c r="G221">
        <f>G176/SUM(G176,'Calculations white'!G176,'Calculations black'!G176,'Calculations otherrace'!G176)</f>
        <v>5.9090504703966075E-2</v>
      </c>
      <c r="H221">
        <f>H176/SUM(H176,'Calculations white'!H176,'Calculations black'!H176,'Calculations otherrace'!H176)</f>
        <v>6.0184734605904747E-2</v>
      </c>
      <c r="I221">
        <f>I176/SUM(I176,'Calculations white'!I176,'Calculations black'!I176,'Calculations otherrace'!I176)</f>
        <v>6.1279302188980707E-2</v>
      </c>
      <c r="J221">
        <f>J176/SUM(J176,'Calculations white'!J176,'Calculations black'!J176,'Calculations otherrace'!J176)</f>
        <v>6.2392504721859442E-2</v>
      </c>
      <c r="K221">
        <f>K176/SUM(K176,'Calculations white'!K176,'Calculations black'!K176,'Calculations otherrace'!K176)</f>
        <v>6.3511711382999228E-2</v>
      </c>
      <c r="L221">
        <f>L176/SUM(L176,'Calculations white'!L176,'Calculations black'!L176,'Calculations otherrace'!L176)</f>
        <v>6.4493283097366488E-2</v>
      </c>
      <c r="M221">
        <f>M176/SUM(M176,'Calculations white'!M176,'Calculations black'!M176,'Calculations otherrace'!M176)</f>
        <v>6.5575170678416964E-2</v>
      </c>
      <c r="N221">
        <f>N176/SUM(N176,'Calculations white'!N176,'Calculations black'!N176,'Calculations otherrace'!N176)</f>
        <v>6.6661910229882979E-2</v>
      </c>
      <c r="O221">
        <f>O176/SUM(O176,'Calculations white'!O176,'Calculations black'!O176,'Calculations otherrace'!O176)</f>
        <v>6.7753389448590981E-2</v>
      </c>
      <c r="P221">
        <f>P176/SUM(P176,'Calculations white'!P176,'Calculations black'!P176,'Calculations otherrace'!P176)</f>
        <v>6.8849495482962667E-2</v>
      </c>
      <c r="Q221">
        <f>Q176/SUM(Q176,'Calculations white'!Q176,'Calculations black'!Q176,'Calculations otherrace'!Q176)</f>
        <v>6.9950114977462577E-2</v>
      </c>
      <c r="R221">
        <f>R176/SUM(R176,'Calculations white'!R176,'Calculations black'!R176,'Calculations otherrace'!R176)</f>
        <v>7.1055134117178675E-2</v>
      </c>
      <c r="S221">
        <f>S176/SUM(S176,'Calculations white'!S176,'Calculations black'!S176,'Calculations otherrace'!S176)</f>
        <v>7.2164438672496223E-2</v>
      </c>
      <c r="T221">
        <f>T176/SUM(T176,'Calculations white'!T176,'Calculations black'!T176,'Calculations otherrace'!T176)</f>
        <v>7.3277914043814812E-2</v>
      </c>
      <c r="U221">
        <f>U176/SUM(U176,'Calculations white'!U176,'Calculations black'!U176,'Calculations otherrace'!U176)</f>
        <v>7.4395445306268251E-2</v>
      </c>
      <c r="V221">
        <f>V176/SUM(V176,'Calculations white'!V176,'Calculations black'!V176,'Calculations otherrace'!V176)</f>
        <v>7.5516917254402072E-2</v>
      </c>
      <c r="W221">
        <f>W176/SUM(W176,'Calculations white'!W176,'Calculations black'!W176,'Calculations otherrace'!W176)</f>
        <v>7.6642214446764875E-2</v>
      </c>
      <c r="X221">
        <f>X176/SUM(X176,'Calculations white'!X176,'Calculations black'!X176,'Calculations otherrace'!X176)</f>
        <v>7.7771221250369754E-2</v>
      </c>
      <c r="Y221">
        <f>Y176/SUM(Y176,'Calculations white'!Y176,'Calculations black'!Y176,'Calculations otherrace'!Y176)</f>
        <v>7.890382188498711E-2</v>
      </c>
      <c r="Z221">
        <f>Z176/SUM(Z176,'Calculations white'!Z176,'Calculations black'!Z176,'Calculations otherrace'!Z176)</f>
        <v>8.0039900467222758E-2</v>
      </c>
      <c r="AA221">
        <f>AA176/SUM(AA176,'Calculations white'!AA176,'Calculations black'!AA176,'Calculations otherrace'!AA176)</f>
        <v>8.1179341054343088E-2</v>
      </c>
      <c r="AB221">
        <f>AB176/SUM(AB176,'Calculations white'!AB176,'Calculations black'!AB176,'Calculations otherrace'!AB176)</f>
        <v>8.2322027687808774E-2</v>
      </c>
      <c r="AC221">
        <f>AC176/SUM(AC176,'Calculations white'!AC176,'Calculations black'!AC176,'Calculations otherrace'!AC176)</f>
        <v>8.3467844436475119E-2</v>
      </c>
      <c r="AD221">
        <f>AD176/SUM(AD176,'Calculations white'!AD176,'Calculations black'!AD176,'Calculations otherrace'!AD176)</f>
        <v>8.4616675439422487E-2</v>
      </c>
      <c r="AE221">
        <f>AE176/SUM(AE176,'Calculations white'!AE176,'Calculations black'!AE176,'Calculations otherrace'!AE176)</f>
        <v>8.5768404948381435E-2</v>
      </c>
      <c r="AF221">
        <f>AF176/SUM(AF176,'Calculations white'!AF176,'Calculations black'!AF176,'Calculations otherrace'!AF176)</f>
        <v>8.6922917369714706E-2</v>
      </c>
    </row>
    <row r="222" spans="1:32" x14ac:dyDescent="0.25">
      <c r="A222" t="s">
        <v>96</v>
      </c>
      <c r="B222">
        <f>B177/SUM(B177,'Calculations white'!B177,'Calculations black'!B177,'Calculations otherrace'!B177)</f>
        <v>6.8000000000000019E-2</v>
      </c>
      <c r="C222">
        <f>C177/SUM(C177,'Calculations white'!C177,'Calculations black'!C177,'Calculations otherrace'!C177)</f>
        <v>6.9146422243967373E-2</v>
      </c>
      <c r="D222">
        <f>D177/SUM(D177,'Calculations white'!D177,'Calculations black'!D177,'Calculations otherrace'!D177)</f>
        <v>7.0339583912574249E-2</v>
      </c>
      <c r="E222">
        <f>E177/SUM(E177,'Calculations white'!E177,'Calculations black'!E177,'Calculations otherrace'!E177)</f>
        <v>7.1547621175792581E-2</v>
      </c>
      <c r="F222">
        <f>F177/SUM(F177,'Calculations white'!F177,'Calculations black'!F177,'Calculations otherrace'!F177)</f>
        <v>7.2761899348383147E-2</v>
      </c>
      <c r="G222">
        <f>G177/SUM(G177,'Calculations white'!G177,'Calculations black'!G177,'Calculations otherrace'!G177)</f>
        <v>7.3995985300842088E-2</v>
      </c>
      <c r="H222">
        <f>H177/SUM(H177,'Calculations white'!H177,'Calculations black'!H177,'Calculations otherrace'!H177)</f>
        <v>7.5280782084337805E-2</v>
      </c>
      <c r="I222">
        <f>I177/SUM(I177,'Calculations white'!I177,'Calculations black'!I177,'Calculations otherrace'!I177)</f>
        <v>7.6564434285016622E-2</v>
      </c>
      <c r="J222">
        <f>J177/SUM(J177,'Calculations white'!J177,'Calculations black'!J177,'Calculations otherrace'!J177)</f>
        <v>7.7868383028062899E-2</v>
      </c>
      <c r="K222">
        <f>K177/SUM(K177,'Calculations white'!K177,'Calculations black'!K177,'Calculations otherrace'!K177)</f>
        <v>7.9177793148457701E-2</v>
      </c>
      <c r="L222">
        <f>L177/SUM(L177,'Calculations white'!L177,'Calculations black'!L177,'Calculations otherrace'!L177)</f>
        <v>8.032466956467578E-2</v>
      </c>
      <c r="M222">
        <f>M177/SUM(M177,'Calculations white'!M177,'Calculations black'!M177,'Calculations otherrace'!M177)</f>
        <v>8.1587414126420038E-2</v>
      </c>
      <c r="N222">
        <f>N177/SUM(N177,'Calculations white'!N177,'Calculations black'!N177,'Calculations otherrace'!N177)</f>
        <v>8.2854262684416299E-2</v>
      </c>
      <c r="O222">
        <f>O177/SUM(O177,'Calculations white'!O177,'Calculations black'!O177,'Calculations otherrace'!O177)</f>
        <v>8.4125049707888783E-2</v>
      </c>
      <c r="P222">
        <f>P177/SUM(P177,'Calculations white'!P177,'Calculations black'!P177,'Calculations otherrace'!P177)</f>
        <v>8.539960973059918E-2</v>
      </c>
      <c r="Q222">
        <f>Q177/SUM(Q177,'Calculations white'!Q177,'Calculations black'!Q177,'Calculations otherrace'!Q177)</f>
        <v>8.6677777433451342E-2</v>
      </c>
      <c r="R222">
        <f>R177/SUM(R177,'Calculations white'!R177,'Calculations black'!R177,'Calculations otherrace'!R177)</f>
        <v>8.7959387725925736E-2</v>
      </c>
      <c r="S222">
        <f>S177/SUM(S177,'Calculations white'!S177,'Calculations black'!S177,'Calculations otherrace'!S177)</f>
        <v>8.9244275826270536E-2</v>
      </c>
      <c r="T222">
        <f>T177/SUM(T177,'Calculations white'!T177,'Calculations black'!T177,'Calculations otherrace'!T177)</f>
        <v>9.0532277340370865E-2</v>
      </c>
      <c r="U222">
        <f>U177/SUM(U177,'Calculations white'!U177,'Calculations black'!U177,'Calculations otherrace'!U177)</f>
        <v>9.182322833922843E-2</v>
      </c>
      <c r="V222">
        <f>V177/SUM(V177,'Calculations white'!V177,'Calculations black'!V177,'Calculations otherrace'!V177)</f>
        <v>9.3116965434986543E-2</v>
      </c>
      <c r="W222">
        <f>W177/SUM(W177,'Calculations white'!W177,'Calculations black'!W177,'Calculations otherrace'!W177)</f>
        <v>9.4413325855434937E-2</v>
      </c>
      <c r="X222">
        <f>X177/SUM(X177,'Calculations white'!X177,'Calculations black'!X177,'Calculations otherrace'!X177)</f>
        <v>9.571214751693681E-2</v>
      </c>
      <c r="Y222">
        <f>Y177/SUM(Y177,'Calculations white'!Y177,'Calculations black'!Y177,'Calculations otherrace'!Y177)</f>
        <v>9.7013269095725968E-2</v>
      </c>
      <c r="Z222">
        <f>Z177/SUM(Z177,'Calculations white'!Z177,'Calculations black'!Z177,'Calculations otherrace'!Z177)</f>
        <v>9.8316530097519506E-2</v>
      </c>
      <c r="AA222">
        <f>AA177/SUM(AA177,'Calculations white'!AA177,'Calculations black'!AA177,'Calculations otherrace'!AA177)</f>
        <v>9.9621770925400199E-2</v>
      </c>
      <c r="AB222">
        <f>AB177/SUM(AB177,'Calculations white'!AB177,'Calculations black'!AB177,'Calculations otherrace'!AB177)</f>
        <v>0.10092883294592829</v>
      </c>
      <c r="AC222">
        <f>AC177/SUM(AC177,'Calculations white'!AC177,'Calculations black'!AC177,'Calculations otherrace'!AC177)</f>
        <v>0.10223755855343897</v>
      </c>
      <c r="AD222">
        <f>AD177/SUM(AD177,'Calculations white'!AD177,'Calculations black'!AD177,'Calculations otherrace'!AD177)</f>
        <v>0.10354779123249253</v>
      </c>
      <c r="AE222">
        <f>AE177/SUM(AE177,'Calculations white'!AE177,'Calculations black'!AE177,'Calculations otherrace'!AE177)</f>
        <v>0.10485937561844684</v>
      </c>
      <c r="AF222">
        <f>AF177/SUM(AF177,'Calculations white'!AF177,'Calculations black'!AF177,'Calculations otherrace'!AF177)</f>
        <v>0.10617215755612133</v>
      </c>
    </row>
    <row r="223" spans="1:32" x14ac:dyDescent="0.25">
      <c r="A223" t="s">
        <v>98</v>
      </c>
      <c r="B223">
        <f>B178/SUM(B178,'Calculations white'!B178,'Calculations black'!B178,'Calculations otherrace'!B178)</f>
        <v>4.300000000000001E-2</v>
      </c>
      <c r="C223">
        <f>C178/SUM(C178,'Calculations white'!C178,'Calculations black'!C178,'Calculations otherrace'!C178)</f>
        <v>4.3829019924107052E-2</v>
      </c>
      <c r="D223">
        <f>D178/SUM(D178,'Calculations white'!D178,'Calculations black'!D178,'Calculations otherrace'!D178)</f>
        <v>4.4693106987811128E-2</v>
      </c>
      <c r="E223">
        <f>E178/SUM(E178,'Calculations white'!E178,'Calculations black'!E178,'Calculations otherrace'!E178)</f>
        <v>4.5569160458522995E-2</v>
      </c>
      <c r="F223">
        <f>F178/SUM(F178,'Calculations white'!F178,'Calculations black'!F178,'Calculations otherrace'!F178)</f>
        <v>4.645100055632833E-2</v>
      </c>
      <c r="G223">
        <f>G178/SUM(G178,'Calculations white'!G178,'Calculations black'!G178,'Calculations otherrace'!G178)</f>
        <v>4.7348462615325736E-2</v>
      </c>
      <c r="H223">
        <f>H178/SUM(H178,'Calculations white'!H178,'Calculations black'!H178,'Calculations otherrace'!H178)</f>
        <v>4.8284140355535306E-2</v>
      </c>
      <c r="I223">
        <f>I178/SUM(I178,'Calculations white'!I178,'Calculations black'!I178,'Calculations otherrace'!I178)</f>
        <v>4.9220487336201171E-2</v>
      </c>
      <c r="J223">
        <f>J178/SUM(J178,'Calculations white'!J178,'Calculations black'!J178,'Calculations otherrace'!J178)</f>
        <v>5.0173124844322799E-2</v>
      </c>
      <c r="K223">
        <f>K178/SUM(K178,'Calculations white'!K178,'Calculations black'!K178,'Calculations otherrace'!K178)</f>
        <v>5.1131231610425758E-2</v>
      </c>
      <c r="L223">
        <f>L178/SUM(L178,'Calculations white'!L178,'Calculations black'!L178,'Calculations otherrace'!L178)</f>
        <v>5.197190477041537E-2</v>
      </c>
      <c r="M223">
        <f>M178/SUM(M178,'Calculations white'!M178,'Calculations black'!M178,'Calculations otherrace'!M178)</f>
        <v>5.2898720258224105E-2</v>
      </c>
      <c r="N223">
        <f>N178/SUM(N178,'Calculations white'!N178,'Calculations black'!N178,'Calculations otherrace'!N178)</f>
        <v>5.3830007993905069E-2</v>
      </c>
      <c r="O223">
        <f>O178/SUM(O178,'Calculations white'!O178,'Calculations black'!O178,'Calculations otherrace'!O178)</f>
        <v>5.4765671156509307E-2</v>
      </c>
      <c r="P223">
        <f>P178/SUM(P178,'Calculations white'!P178,'Calculations black'!P178,'Calculations otherrace'!P178)</f>
        <v>5.5705612399521091E-2</v>
      </c>
      <c r="Q223">
        <f>Q178/SUM(Q178,'Calculations white'!Q178,'Calculations black'!Q178,'Calculations otherrace'!Q178)</f>
        <v>5.6649733891760451E-2</v>
      </c>
      <c r="R223">
        <f>R178/SUM(R178,'Calculations white'!R178,'Calculations black'!R178,'Calculations otherrace'!R178)</f>
        <v>5.7597937358355764E-2</v>
      </c>
      <c r="S223">
        <f>S178/SUM(S178,'Calculations white'!S178,'Calculations black'!S178,'Calculations otherrace'!S178)</f>
        <v>5.855012412174871E-2</v>
      </c>
      <c r="T223">
        <f>T178/SUM(T178,'Calculations white'!T178,'Calculations black'!T178,'Calculations otherrace'!T178)</f>
        <v>5.9506195142687512E-2</v>
      </c>
      <c r="U223">
        <f>U178/SUM(U178,'Calculations white'!U178,'Calculations black'!U178,'Calculations otherrace'!U178)</f>
        <v>6.0466051061168771E-2</v>
      </c>
      <c r="V223">
        <f>V178/SUM(V178,'Calculations white'!V178,'Calculations black'!V178,'Calculations otherrace'!V178)</f>
        <v>6.1429592237289013E-2</v>
      </c>
      <c r="W223">
        <f>W178/SUM(W178,'Calculations white'!W178,'Calculations black'!W178,'Calculations otherrace'!W178)</f>
        <v>6.2396718791964442E-2</v>
      </c>
      <c r="X223">
        <f>X178/SUM(X178,'Calculations white'!X178,'Calculations black'!X178,'Calculations otherrace'!X178)</f>
        <v>6.3367330647480208E-2</v>
      </c>
      <c r="Y223">
        <f>Y178/SUM(Y178,'Calculations white'!Y178,'Calculations black'!Y178,'Calculations otherrace'!Y178)</f>
        <v>6.4341327567832923E-2</v>
      </c>
      <c r="Z223">
        <f>Z178/SUM(Z178,'Calculations white'!Z178,'Calculations black'!Z178,'Calculations otherrace'!Z178)</f>
        <v>6.5318609198826622E-2</v>
      </c>
      <c r="AA223">
        <f>AA178/SUM(AA178,'Calculations white'!AA178,'Calculations black'!AA178,'Calculations otherrace'!AA178)</f>
        <v>6.6299075107886241E-2</v>
      </c>
      <c r="AB223">
        <f>AB178/SUM(AB178,'Calculations white'!AB178,'Calculations black'!AB178,'Calculations otherrace'!AB178)</f>
        <v>6.7282624823554973E-2</v>
      </c>
      <c r="AC223">
        <f>AC178/SUM(AC178,'Calculations white'!AC178,'Calculations black'!AC178,'Calculations otherrace'!AC178)</f>
        <v>6.826915787463772E-2</v>
      </c>
      <c r="AD223">
        <f>AD178/SUM(AD178,'Calculations white'!AD178,'Calculations black'!AD178,'Calculations otherrace'!AD178)</f>
        <v>6.9258573828958669E-2</v>
      </c>
      <c r="AE223">
        <f>AE178/SUM(AE178,'Calculations white'!AE178,'Calculations black'!AE178,'Calculations otherrace'!AE178)</f>
        <v>7.0250772331701419E-2</v>
      </c>
      <c r="AF223">
        <f>AF178/SUM(AF178,'Calculations white'!AF178,'Calculations black'!AF178,'Calculations otherrace'!AF178)</f>
        <v>7.1245653143298129E-2</v>
      </c>
    </row>
    <row r="224" spans="1:32" x14ac:dyDescent="0.25">
      <c r="A224" t="s">
        <v>100</v>
      </c>
      <c r="B224">
        <f>B179/SUM(B179,'Calculations white'!B179,'Calculations black'!B179,'Calculations otherrace'!B179)</f>
        <v>5.8999999999999997E-2</v>
      </c>
      <c r="C224">
        <f>C179/SUM(C179,'Calculations white'!C179,'Calculations black'!C179,'Calculations otherrace'!C179)</f>
        <v>6.0020808077469394E-2</v>
      </c>
      <c r="D224">
        <f>D179/SUM(D179,'Calculations white'!D179,'Calculations black'!D179,'Calculations otherrace'!D179)</f>
        <v>6.1083823873757256E-2</v>
      </c>
      <c r="E224">
        <f>E179/SUM(E179,'Calculations white'!E179,'Calculations black'!E179,'Calculations otherrace'!E179)</f>
        <v>6.2160405200377626E-2</v>
      </c>
      <c r="F224">
        <f>F179/SUM(F179,'Calculations white'!F179,'Calculations black'!F179,'Calculations otherrace'!F179)</f>
        <v>6.3242980092570053E-2</v>
      </c>
      <c r="G224">
        <f>G179/SUM(G179,'Calculations white'!G179,'Calculations black'!G179,'Calculations otherrace'!G179)</f>
        <v>6.4343520861833634E-2</v>
      </c>
      <c r="H224">
        <f>H179/SUM(H179,'Calculations white'!H179,'Calculations black'!H179,'Calculations otherrace'!H179)</f>
        <v>6.5489641063770213E-2</v>
      </c>
      <c r="I224">
        <f>I179/SUM(I179,'Calculations white'!I179,'Calculations black'!I179,'Calculations otherrace'!I179)</f>
        <v>6.6635415772025308E-2</v>
      </c>
      <c r="J224">
        <f>J179/SUM(J179,'Calculations white'!J179,'Calculations black'!J179,'Calculations otherrace'!J179)</f>
        <v>6.7799872540331582E-2</v>
      </c>
      <c r="K224">
        <f>K179/SUM(K179,'Calculations white'!K179,'Calculations black'!K179,'Calculations otherrace'!K179)</f>
        <v>6.8969715291344907E-2</v>
      </c>
      <c r="L224">
        <f>L179/SUM(L179,'Calculations white'!L179,'Calculations black'!L179,'Calculations otherrace'!L179)</f>
        <v>6.9995361511775281E-2</v>
      </c>
      <c r="M224">
        <f>M179/SUM(M179,'Calculations white'!M179,'Calculations black'!M179,'Calculations otherrace'!M179)</f>
        <v>7.112483763838337E-2</v>
      </c>
      <c r="N224">
        <f>N179/SUM(N179,'Calculations white'!N179,'Calculations black'!N179,'Calculations otherrace'!N179)</f>
        <v>7.2258605260002856E-2</v>
      </c>
      <c r="O224">
        <f>O179/SUM(O179,'Calculations white'!O179,'Calculations black'!O179,'Calculations otherrace'!O179)</f>
        <v>7.339653972602482E-2</v>
      </c>
      <c r="P224">
        <f>P179/SUM(P179,'Calculations white'!P179,'Calculations black'!P179,'Calculations otherrace'!P179)</f>
        <v>7.4538516124681889E-2</v>
      </c>
      <c r="Q224">
        <f>Q179/SUM(Q179,'Calculations white'!Q179,'Calculations black'!Q179,'Calculations otherrace'!Q179)</f>
        <v>7.5684409333175523E-2</v>
      </c>
      <c r="R224">
        <f>R179/SUM(R179,'Calculations white'!R179,'Calculations black'!R179,'Calculations otherrace'!R179)</f>
        <v>7.6834094067647823E-2</v>
      </c>
      <c r="S224">
        <f>S179/SUM(S179,'Calculations white'!S179,'Calculations black'!S179,'Calculations otherrace'!S179)</f>
        <v>7.7987444932951899E-2</v>
      </c>
      <c r="T224">
        <f>T179/SUM(T179,'Calculations white'!T179,'Calculations black'!T179,'Calculations otherrace'!T179)</f>
        <v>7.9144336472169258E-2</v>
      </c>
      <c r="U224">
        <f>U179/SUM(U179,'Calculations white'!U179,'Calculations black'!U179,'Calculations otherrace'!U179)</f>
        <v>8.0304643215825991E-2</v>
      </c>
      <c r="V224">
        <f>V179/SUM(V179,'Calculations white'!V179,'Calculations black'!V179,'Calculations otherrace'!V179)</f>
        <v>8.1468239730763545E-2</v>
      </c>
      <c r="W224">
        <f>W179/SUM(W179,'Calculations white'!W179,'Calculations black'!W179,'Calculations otherrace'!W179)</f>
        <v>8.2635000668613651E-2</v>
      </c>
      <c r="X224">
        <f>X179/SUM(X179,'Calculations white'!X179,'Calculations black'!X179,'Calculations otherrace'!X179)</f>
        <v>8.3804800813834804E-2</v>
      </c>
      <c r="Y224">
        <f>Y179/SUM(Y179,'Calculations white'!Y179,'Calculations black'!Y179,'Calculations otherrace'!Y179)</f>
        <v>8.4977515131268125E-2</v>
      </c>
      <c r="Z224">
        <f>Z179/SUM(Z179,'Calculations white'!Z179,'Calculations black'!Z179,'Calculations otherrace'!Z179)</f>
        <v>8.615301881316581E-2</v>
      </c>
      <c r="AA224">
        <f>AA179/SUM(AA179,'Calculations white'!AA179,'Calculations black'!AA179,'Calculations otherrace'!AA179)</f>
        <v>8.7331187325654813E-2</v>
      </c>
      <c r="AB224">
        <f>AB179/SUM(AB179,'Calculations white'!AB179,'Calculations black'!AB179,'Calculations otherrace'!AB179)</f>
        <v>8.8511896454595271E-2</v>
      </c>
      <c r="AC224">
        <f>AC179/SUM(AC179,'Calculations white'!AC179,'Calculations black'!AC179,'Calculations otherrace'!AC179)</f>
        <v>8.9695022350794643E-2</v>
      </c>
      <c r="AD224">
        <f>AD179/SUM(AD179,'Calculations white'!AD179,'Calculations black'!AD179,'Calculations otherrace'!AD179)</f>
        <v>9.0880441574539936E-2</v>
      </c>
      <c r="AE224">
        <f>AE179/SUM(AE179,'Calculations white'!AE179,'Calculations black'!AE179,'Calculations otherrace'!AE179)</f>
        <v>9.2068031139417167E-2</v>
      </c>
      <c r="AF224">
        <f>AF179/SUM(AF179,'Calculations white'!AF179,'Calculations black'!AF179,'Calculations otherrace'!AF179)</f>
        <v>9.3257668555379383E-2</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F224"/>
  <sheetViews>
    <sheetView workbookViewId="0"/>
  </sheetViews>
  <sheetFormatPr defaultRowHeight="15" x14ac:dyDescent="0.25"/>
  <sheetData>
    <row r="1" spans="1:2" x14ac:dyDescent="0.25">
      <c r="A1" t="s">
        <v>523</v>
      </c>
    </row>
    <row r="2" spans="1:2" x14ac:dyDescent="0.25">
      <c r="B2">
        <v>2020</v>
      </c>
    </row>
    <row r="3" spans="1:2" x14ac:dyDescent="0.25">
      <c r="A3" t="s">
        <v>18</v>
      </c>
      <c r="B3">
        <f>1-SUM('Calculations white'!B3,'Calculations black'!B3,'Calculations asian'!B3)</f>
        <v>3.5999999999999921E-2</v>
      </c>
    </row>
    <row r="4" spans="1:2" x14ac:dyDescent="0.25">
      <c r="A4" t="s">
        <v>20</v>
      </c>
      <c r="B4">
        <f>1-SUM('Calculations white'!B4,'Calculations black'!B4,'Calculations asian'!B4)</f>
        <v>3.8000000000000034E-2</v>
      </c>
    </row>
    <row r="5" spans="1:2" x14ac:dyDescent="0.25">
      <c r="A5" t="s">
        <v>22</v>
      </c>
      <c r="B5">
        <f>1-SUM('Calculations white'!B5,'Calculations black'!B5,'Calculations asian'!B5)</f>
        <v>4.8000000000000043E-2</v>
      </c>
    </row>
    <row r="6" spans="1:2" x14ac:dyDescent="0.25">
      <c r="A6" t="s">
        <v>24</v>
      </c>
      <c r="B6">
        <f>1-SUM('Calculations white'!B6,'Calculations black'!B6,'Calculations asian'!B6)</f>
        <v>6.2999999999999945E-2</v>
      </c>
    </row>
    <row r="7" spans="1:2" x14ac:dyDescent="0.25">
      <c r="A7" t="s">
        <v>26</v>
      </c>
      <c r="B7">
        <f>1-SUM('Calculations white'!B7,'Calculations black'!B7,'Calculations asian'!B7)</f>
        <v>3.5999999999999921E-2</v>
      </c>
    </row>
    <row r="8" spans="1:2" x14ac:dyDescent="0.25">
      <c r="A8" t="s">
        <v>28</v>
      </c>
      <c r="B8">
        <f>1-SUM('Calculations white'!B8,'Calculations black'!B8,'Calculations asian'!B8)</f>
        <v>4.0126213592233118E-2</v>
      </c>
    </row>
    <row r="9" spans="1:2" x14ac:dyDescent="0.25">
      <c r="A9" t="s">
        <v>30</v>
      </c>
      <c r="B9">
        <f>1-SUM('Calculations white'!B9,'Calculations black'!B9,'Calculations asian'!B9)</f>
        <v>3.7000000000000033E-2</v>
      </c>
    </row>
    <row r="10" spans="1:2" x14ac:dyDescent="0.25">
      <c r="A10" t="s">
        <v>32</v>
      </c>
      <c r="B10">
        <f>1-SUM('Calculations white'!B10,'Calculations black'!B10,'Calculations asian'!B10)</f>
        <v>4.1000000000000036E-2</v>
      </c>
    </row>
    <row r="11" spans="1:2" x14ac:dyDescent="0.25">
      <c r="A11" t="s">
        <v>34</v>
      </c>
      <c r="B11">
        <f>1-SUM('Calculations white'!B11,'Calculations black'!B11,'Calculations asian'!B11)</f>
        <v>3.0999999999999917E-2</v>
      </c>
    </row>
    <row r="12" spans="1:2" x14ac:dyDescent="0.25">
      <c r="A12" t="s">
        <v>36</v>
      </c>
      <c r="B12">
        <f>1-SUM('Calculations white'!B12,'Calculations black'!B12,'Calculations asian'!B12)</f>
        <v>5.8000000000000052E-2</v>
      </c>
    </row>
    <row r="13" spans="1:2" x14ac:dyDescent="0.25">
      <c r="A13" t="s">
        <v>38</v>
      </c>
      <c r="B13">
        <f>1-SUM('Calculations white'!B13,'Calculations black'!B13,'Calculations asian'!B13)</f>
        <v>3.0607407407407305E-2</v>
      </c>
    </row>
    <row r="14" spans="1:2" x14ac:dyDescent="0.25">
      <c r="A14" t="s">
        <v>40</v>
      </c>
      <c r="B14">
        <f>1-SUM('Calculations white'!B14,'Calculations black'!B14,'Calculations asian'!B14)</f>
        <v>1.6000000000000014E-2</v>
      </c>
    </row>
    <row r="15" spans="1:2" x14ac:dyDescent="0.25">
      <c r="A15" t="s">
        <v>42</v>
      </c>
      <c r="B15">
        <f>1-SUM('Calculations white'!B15,'Calculations black'!B15,'Calculations asian'!B15)</f>
        <v>2.2999999999999909E-2</v>
      </c>
    </row>
    <row r="16" spans="1:2" x14ac:dyDescent="0.25">
      <c r="A16" t="s">
        <v>44</v>
      </c>
      <c r="B16">
        <f>1-SUM('Calculations white'!B16,'Calculations black'!B16,'Calculations asian'!B16)</f>
        <v>6.1999999999999944E-2</v>
      </c>
    </row>
    <row r="17" spans="1:2" x14ac:dyDescent="0.25">
      <c r="A17" t="s">
        <v>46</v>
      </c>
      <c r="B17">
        <f>1-SUM('Calculations white'!B17,'Calculations black'!B17,'Calculations asian'!B17)</f>
        <v>4.1999999999999926E-2</v>
      </c>
    </row>
    <row r="18" spans="1:2" x14ac:dyDescent="0.25">
      <c r="A18" t="s">
        <v>48</v>
      </c>
      <c r="B18">
        <f>1-SUM('Calculations white'!B18,'Calculations black'!B18,'Calculations asian'!B18)</f>
        <v>3.3999999999999919E-2</v>
      </c>
    </row>
    <row r="19" spans="1:2" x14ac:dyDescent="0.25">
      <c r="A19" t="s">
        <v>50</v>
      </c>
      <c r="B19">
        <f>1-SUM('Calculations white'!B19,'Calculations black'!B19,'Calculations asian'!B19)</f>
        <v>8.999999999999897E-3</v>
      </c>
    </row>
    <row r="20" spans="1:2" x14ac:dyDescent="0.25">
      <c r="A20" t="s">
        <v>52</v>
      </c>
      <c r="B20">
        <f>1-SUM('Calculations white'!B20,'Calculations black'!B20,'Calculations asian'!B20)</f>
        <v>2.4889324191968654E-2</v>
      </c>
    </row>
    <row r="21" spans="1:2" x14ac:dyDescent="0.25">
      <c r="A21" t="s">
        <v>54</v>
      </c>
      <c r="B21">
        <f>1-SUM('Calculations white'!B21,'Calculations black'!B21,'Calculations asian'!B21)</f>
        <v>3.2000000000000028E-2</v>
      </c>
    </row>
    <row r="22" spans="1:2" x14ac:dyDescent="0.25">
      <c r="A22" t="s">
        <v>56</v>
      </c>
      <c r="B22">
        <f>1-SUM('Calculations white'!B22,'Calculations black'!B22,'Calculations asian'!B22)</f>
        <v>3.5000000000000031E-2</v>
      </c>
    </row>
    <row r="23" spans="1:2" x14ac:dyDescent="0.25">
      <c r="A23" t="s">
        <v>58</v>
      </c>
      <c r="B23">
        <f>1-SUM('Calculations white'!B23,'Calculations black'!B23,'Calculations asian'!B23)</f>
        <v>2.2999999999999909E-2</v>
      </c>
    </row>
    <row r="24" spans="1:2" x14ac:dyDescent="0.25">
      <c r="A24" t="s">
        <v>60</v>
      </c>
      <c r="B24">
        <f>1-SUM('Calculations white'!B24,'Calculations black'!B24,'Calculations asian'!B24)</f>
        <v>2.200000000000002E-2</v>
      </c>
    </row>
    <row r="25" spans="1:2" x14ac:dyDescent="0.25">
      <c r="A25" t="s">
        <v>62</v>
      </c>
      <c r="B25">
        <f>1-SUM('Calculations white'!B25,'Calculations black'!B25,'Calculations asian'!B25)</f>
        <v>2.4219653179190614E-2</v>
      </c>
    </row>
    <row r="26" spans="1:2" x14ac:dyDescent="0.25">
      <c r="A26" t="s">
        <v>64</v>
      </c>
      <c r="B26">
        <f>1-SUM('Calculations white'!B26,'Calculations black'!B26,'Calculations asian'!B26)</f>
        <v>3.2000000000000028E-2</v>
      </c>
    </row>
    <row r="27" spans="1:2" x14ac:dyDescent="0.25">
      <c r="A27" t="s">
        <v>66</v>
      </c>
      <c r="B27">
        <f>1-SUM('Calculations white'!B27,'Calculations black'!B27,'Calculations asian'!B27)</f>
        <v>2.5000000000000022E-2</v>
      </c>
    </row>
    <row r="28" spans="1:2" x14ac:dyDescent="0.25">
      <c r="A28" t="s">
        <v>68</v>
      </c>
      <c r="B28">
        <f>1-SUM('Calculations white'!B28,'Calculations black'!B28,'Calculations asian'!B28)</f>
        <v>3.1999999999999917E-2</v>
      </c>
    </row>
    <row r="29" spans="1:2" x14ac:dyDescent="0.25">
      <c r="A29" t="s">
        <v>70</v>
      </c>
      <c r="B29">
        <f>1-SUM('Calculations white'!B29,'Calculations black'!B29,'Calculations asian'!B29)</f>
        <v>3.1540216086434758E-2</v>
      </c>
    </row>
    <row r="30" spans="1:2" x14ac:dyDescent="0.25">
      <c r="A30" t="s">
        <v>72</v>
      </c>
      <c r="B30">
        <f>1-SUM('Calculations white'!B30,'Calculations black'!B30,'Calculations asian'!B30)</f>
        <v>3.400000000000003E-2</v>
      </c>
    </row>
    <row r="31" spans="1:2" x14ac:dyDescent="0.25">
      <c r="A31" t="s">
        <v>74</v>
      </c>
      <c r="B31">
        <f>1-SUM('Calculations white'!B31,'Calculations black'!B31,'Calculations asian'!B31)</f>
        <v>3.9999999999999925E-2</v>
      </c>
    </row>
    <row r="32" spans="1:2" x14ac:dyDescent="0.25">
      <c r="A32" t="s">
        <v>76</v>
      </c>
      <c r="B32">
        <f>1-SUM('Calculations white'!B32,'Calculations black'!B32,'Calculations asian'!B32)</f>
        <v>3.6000000000000032E-2</v>
      </c>
    </row>
    <row r="33" spans="1:2" x14ac:dyDescent="0.25">
      <c r="A33" t="s">
        <v>78</v>
      </c>
      <c r="B33">
        <f>1-SUM('Calculations white'!B33,'Calculations black'!B33,'Calculations asian'!B33)</f>
        <v>5.0999999999999934E-2</v>
      </c>
    </row>
    <row r="34" spans="1:2" x14ac:dyDescent="0.25">
      <c r="A34" t="s">
        <v>80</v>
      </c>
      <c r="B34">
        <f>1-SUM('Calculations white'!B34,'Calculations black'!B34,'Calculations asian'!B34)</f>
        <v>2.6183394160584017E-2</v>
      </c>
    </row>
    <row r="35" spans="1:2" x14ac:dyDescent="0.25">
      <c r="A35" t="s">
        <v>82</v>
      </c>
      <c r="B35">
        <f>1-SUM('Calculations white'!B35,'Calculations black'!B35,'Calculations asian'!B35)</f>
        <v>2.6999999999999913E-2</v>
      </c>
    </row>
    <row r="36" spans="1:2" x14ac:dyDescent="0.25">
      <c r="A36" t="s">
        <v>84</v>
      </c>
      <c r="B36">
        <f>1-SUM('Calculations white'!B36,'Calculations black'!B36,'Calculations asian'!B36)</f>
        <v>3.0072815533980446E-2</v>
      </c>
    </row>
    <row r="37" spans="1:2" x14ac:dyDescent="0.25">
      <c r="A37" t="s">
        <v>86</v>
      </c>
      <c r="B37">
        <f>1-SUM('Calculations white'!B37,'Calculations black'!B37,'Calculations asian'!B37)</f>
        <v>2.4000000000000021E-2</v>
      </c>
    </row>
    <row r="38" spans="1:2" x14ac:dyDescent="0.25">
      <c r="A38" t="s">
        <v>88</v>
      </c>
      <c r="B38">
        <f>1-SUM('Calculations white'!B38,'Calculations black'!B38,'Calculations asian'!B38)</f>
        <v>2.6000000000000023E-2</v>
      </c>
    </row>
    <row r="39" spans="1:2" x14ac:dyDescent="0.25">
      <c r="A39" t="s">
        <v>90</v>
      </c>
      <c r="B39">
        <f>1-SUM('Calculations white'!B39,'Calculations black'!B39,'Calculations asian'!B39)</f>
        <v>3.0000000000000138E-2</v>
      </c>
    </row>
    <row r="40" spans="1:2" x14ac:dyDescent="0.25">
      <c r="A40" t="s">
        <v>92</v>
      </c>
      <c r="B40">
        <f>1-SUM('Calculations white'!B40,'Calculations black'!B40,'Calculations asian'!B40)</f>
        <v>4.6000000000000041E-2</v>
      </c>
    </row>
    <row r="41" spans="1:2" x14ac:dyDescent="0.25">
      <c r="A41" t="s">
        <v>94</v>
      </c>
      <c r="B41">
        <f>1-SUM('Calculations white'!B41,'Calculations black'!B41,'Calculations asian'!B41)</f>
        <v>3.0999999999999917E-2</v>
      </c>
    </row>
    <row r="42" spans="1:2" x14ac:dyDescent="0.25">
      <c r="A42" t="s">
        <v>96</v>
      </c>
      <c r="B42">
        <f>1-SUM('Calculations white'!B42,'Calculations black'!B42,'Calculations asian'!B42)</f>
        <v>3.2999999999999918E-2</v>
      </c>
    </row>
    <row r="43" spans="1:2" x14ac:dyDescent="0.25">
      <c r="A43" t="s">
        <v>98</v>
      </c>
      <c r="B43">
        <f>1-SUM('Calculations white'!B43,'Calculations black'!B43,'Calculations asian'!B43)</f>
        <v>6.0000000000000053E-2</v>
      </c>
    </row>
    <row r="44" spans="1:2" x14ac:dyDescent="0.25">
      <c r="A44" t="s">
        <v>100</v>
      </c>
      <c r="B44">
        <f>1-SUM('Calculations white'!B44,'Calculations black'!B44,'Calculations asian'!B44)</f>
        <v>4.599999999999993E-2</v>
      </c>
    </row>
    <row r="46" spans="1:2" x14ac:dyDescent="0.25">
      <c r="A46" t="s">
        <v>524</v>
      </c>
    </row>
    <row r="47" spans="1:2" x14ac:dyDescent="0.25">
      <c r="B47">
        <v>2020</v>
      </c>
    </row>
    <row r="48" spans="1:2" x14ac:dyDescent="0.25">
      <c r="A48" t="s">
        <v>18</v>
      </c>
      <c r="B48">
        <f>('S Curve Equation'!$B$11-(LN(1/((B3/'S Curve Equation'!$B$14)-'S Curve Equation'!$B$13)-1)/'S Curve Equation'!$B$10))/'S Curve Equation'!$B$12</f>
        <v>0.16360359487440007</v>
      </c>
    </row>
    <row r="49" spans="1:2" x14ac:dyDescent="0.25">
      <c r="A49" t="s">
        <v>20</v>
      </c>
      <c r="B49">
        <f>('S Curve Equation'!$B$11-(LN(1/((B4/'S Curve Equation'!$B$14)-'S Curve Equation'!$B$13)-1)/'S Curve Equation'!$B$10))/'S Curve Equation'!$B$12</f>
        <v>0.16843954418694962</v>
      </c>
    </row>
    <row r="50" spans="1:2" x14ac:dyDescent="0.25">
      <c r="A50" t="s">
        <v>22</v>
      </c>
      <c r="B50">
        <f>('S Curve Equation'!$B$11-(LN(1/((B5/'S Curve Equation'!$B$14)-'S Curve Equation'!$B$13)-1)/'S Curve Equation'!$B$10))/'S Curve Equation'!$B$12</f>
        <v>0.19013289377609455</v>
      </c>
    </row>
    <row r="51" spans="1:2" x14ac:dyDescent="0.25">
      <c r="A51" t="s">
        <v>24</v>
      </c>
      <c r="B51">
        <f>('S Curve Equation'!$B$11-(LN(1/((B6/'S Curve Equation'!$B$14)-'S Curve Equation'!$B$13)-1)/'S Curve Equation'!$B$10))/'S Curve Equation'!$B$12</f>
        <v>0.21695759834779527</v>
      </c>
    </row>
    <row r="52" spans="1:2" x14ac:dyDescent="0.25">
      <c r="A52" t="s">
        <v>26</v>
      </c>
      <c r="B52">
        <f>('S Curve Equation'!$B$11-(LN(1/((B7/'S Curve Equation'!$B$14)-'S Curve Equation'!$B$13)-1)/'S Curve Equation'!$B$10))/'S Curve Equation'!$B$12</f>
        <v>0.16360359487440007</v>
      </c>
    </row>
    <row r="53" spans="1:2" x14ac:dyDescent="0.25">
      <c r="A53" t="s">
        <v>28</v>
      </c>
      <c r="B53">
        <f>('S Curve Equation'!$B$11-(LN(1/((B8/'S Curve Equation'!$B$14)-'S Curve Equation'!$B$13)-1)/'S Curve Equation'!$B$10))/'S Curve Equation'!$B$12</f>
        <v>0.17338028085638829</v>
      </c>
    </row>
    <row r="54" spans="1:2" x14ac:dyDescent="0.25">
      <c r="A54" t="s">
        <v>30</v>
      </c>
      <c r="B54">
        <f>('S Curve Equation'!$B$11-(LN(1/((B9/'S Curve Equation'!$B$14)-'S Curve Equation'!$B$13)-1)/'S Curve Equation'!$B$10))/'S Curve Equation'!$B$12</f>
        <v>0.16604539560037879</v>
      </c>
    </row>
    <row r="55" spans="1:2" x14ac:dyDescent="0.25">
      <c r="A55" t="s">
        <v>32</v>
      </c>
      <c r="B55">
        <f>('S Curve Equation'!$B$11-(LN(1/((B10/'S Curve Equation'!$B$14)-'S Curve Equation'!$B$13)-1)/'S Curve Equation'!$B$10))/'S Curve Equation'!$B$12</f>
        <v>0.17535473215044528</v>
      </c>
    </row>
    <row r="56" spans="1:2" x14ac:dyDescent="0.25">
      <c r="A56" t="s">
        <v>34</v>
      </c>
      <c r="B56">
        <f>('S Curve Equation'!$B$11-(LN(1/((B11/'S Curve Equation'!$B$14)-'S Curve Equation'!$B$13)-1)/'S Curve Equation'!$B$10))/'S Curve Equation'!$B$12</f>
        <v>0.15060328537092266</v>
      </c>
    </row>
    <row r="57" spans="1:2" x14ac:dyDescent="0.25">
      <c r="A57" t="s">
        <v>36</v>
      </c>
      <c r="B57">
        <f>('S Curve Equation'!$B$11-(LN(1/((B12/'S Curve Equation'!$B$14)-'S Curve Equation'!$B$13)-1)/'S Curve Equation'!$B$10))/'S Curve Equation'!$B$12</f>
        <v>0.20862543120368843</v>
      </c>
    </row>
    <row r="58" spans="1:2" x14ac:dyDescent="0.25">
      <c r="A58" t="s">
        <v>38</v>
      </c>
      <c r="B58">
        <f>('S Curve Equation'!$B$11-(LN(1/((B13/'S Curve Equation'!$B$14)-'S Curve Equation'!$B$13)-1)/'S Curve Equation'!$B$10))/'S Curve Equation'!$B$12</f>
        <v>0.14952110738981961</v>
      </c>
    </row>
    <row r="59" spans="1:2" x14ac:dyDescent="0.25">
      <c r="A59" t="s">
        <v>40</v>
      </c>
      <c r="B59">
        <f>('S Curve Equation'!$B$11-(LN(1/((B14/'S Curve Equation'!$B$14)-'S Curve Equation'!$B$13)-1)/'S Curve Equation'!$B$10))/'S Curve Equation'!$B$12</f>
        <v>0.1001645448730758</v>
      </c>
    </row>
    <row r="60" spans="1:2" x14ac:dyDescent="0.25">
      <c r="A60" t="s">
        <v>42</v>
      </c>
      <c r="B60">
        <f>('S Curve Equation'!$B$11-(LN(1/((B15/'S Curve Equation'!$B$14)-'S Curve Equation'!$B$13)-1)/'S Curve Equation'!$B$10))/'S Curve Equation'!$B$12</f>
        <v>0.12636599387770836</v>
      </c>
    </row>
    <row r="61" spans="1:2" x14ac:dyDescent="0.25">
      <c r="A61" t="s">
        <v>44</v>
      </c>
      <c r="B61">
        <f>('S Curve Equation'!$B$11-(LN(1/((B16/'S Curve Equation'!$B$14)-'S Curve Equation'!$B$13)-1)/'S Curve Equation'!$B$10))/'S Curve Equation'!$B$12</f>
        <v>0.21533353757861851</v>
      </c>
    </row>
    <row r="62" spans="1:2" x14ac:dyDescent="0.25">
      <c r="A62" t="s">
        <v>46</v>
      </c>
      <c r="B62">
        <f>('S Curve Equation'!$B$11-(LN(1/((B17/'S Curve Equation'!$B$14)-'S Curve Equation'!$B$13)-1)/'S Curve Equation'!$B$10))/'S Curve Equation'!$B$12</f>
        <v>0.17757639343768322</v>
      </c>
    </row>
    <row r="63" spans="1:2" x14ac:dyDescent="0.25">
      <c r="A63" t="s">
        <v>48</v>
      </c>
      <c r="B63">
        <f>('S Curve Equation'!$B$11-(LN(1/((B18/'S Curve Equation'!$B$14)-'S Curve Equation'!$B$13)-1)/'S Curve Equation'!$B$10))/'S Curve Equation'!$B$12</f>
        <v>0.15856872374752284</v>
      </c>
    </row>
    <row r="64" spans="1:2" x14ac:dyDescent="0.25">
      <c r="A64" t="s">
        <v>50</v>
      </c>
      <c r="B64">
        <f>('S Curve Equation'!$B$11-(LN(1/((B19/'S Curve Equation'!$B$14)-'S Curve Equation'!$B$13)-1)/'S Curve Equation'!$B$10))/'S Curve Equation'!$B$12</f>
        <v>6.6374170249243525E-2</v>
      </c>
    </row>
    <row r="65" spans="1:2" x14ac:dyDescent="0.25">
      <c r="A65" t="s">
        <v>52</v>
      </c>
      <c r="B65">
        <f>('S Curve Equation'!$B$11-(LN(1/((B20/'S Curve Equation'!$B$14)-'S Curve Equation'!$B$13)-1)/'S Curve Equation'!$B$10))/'S Curve Equation'!$B$12</f>
        <v>0.13254748493886892</v>
      </c>
    </row>
    <row r="66" spans="1:2" x14ac:dyDescent="0.25">
      <c r="A66" t="s">
        <v>54</v>
      </c>
      <c r="B66">
        <f>('S Curve Equation'!$B$11-(LN(1/((B21/'S Curve Equation'!$B$14)-'S Curve Equation'!$B$13)-1)/'S Curve Equation'!$B$10))/'S Curve Equation'!$B$12</f>
        <v>0.15331688958450496</v>
      </c>
    </row>
    <row r="67" spans="1:2" x14ac:dyDescent="0.25">
      <c r="A67" t="s">
        <v>56</v>
      </c>
      <c r="B67">
        <f>('S Curve Equation'!$B$11-(LN(1/((B22/'S Curve Equation'!$B$14)-'S Curve Equation'!$B$13)-1)/'S Curve Equation'!$B$10))/'S Curve Equation'!$B$12</f>
        <v>0.16111209722876491</v>
      </c>
    </row>
    <row r="68" spans="1:2" x14ac:dyDescent="0.25">
      <c r="A68" t="s">
        <v>58</v>
      </c>
      <c r="B68">
        <f>('S Curve Equation'!$B$11-(LN(1/((B23/'S Curve Equation'!$B$14)-'S Curve Equation'!$B$13)-1)/'S Curve Equation'!$B$10))/'S Curve Equation'!$B$12</f>
        <v>0.12636599387770836</v>
      </c>
    </row>
    <row r="69" spans="1:2" x14ac:dyDescent="0.25">
      <c r="A69" t="s">
        <v>60</v>
      </c>
      <c r="B69">
        <f>('S Curve Equation'!$B$11-(LN(1/((B24/'S Curve Equation'!$B$14)-'S Curve Equation'!$B$13)-1)/'S Curve Equation'!$B$10))/'S Curve Equation'!$B$12</f>
        <v>0.12295961267047706</v>
      </c>
    </row>
    <row r="70" spans="1:2" x14ac:dyDescent="0.25">
      <c r="A70" t="s">
        <v>62</v>
      </c>
      <c r="B70">
        <f>('S Curve Equation'!$B$11-(LN(1/((B25/'S Curve Equation'!$B$14)-'S Curve Equation'!$B$13)-1)/'S Curve Equation'!$B$10))/'S Curve Equation'!$B$12</f>
        <v>0.13039289857351344</v>
      </c>
    </row>
    <row r="71" spans="1:2" x14ac:dyDescent="0.25">
      <c r="A71" t="s">
        <v>64</v>
      </c>
      <c r="B71">
        <f>('S Curve Equation'!$B$11-(LN(1/((B26/'S Curve Equation'!$B$14)-'S Curve Equation'!$B$13)-1)/'S Curve Equation'!$B$10))/'S Curve Equation'!$B$12</f>
        <v>0.15331688958450496</v>
      </c>
    </row>
    <row r="72" spans="1:2" x14ac:dyDescent="0.25">
      <c r="A72" t="s">
        <v>66</v>
      </c>
      <c r="B72">
        <f>('S Curve Equation'!$B$11-(LN(1/((B27/'S Curve Equation'!$B$14)-'S Curve Equation'!$B$13)-1)/'S Curve Equation'!$B$10))/'S Curve Equation'!$B$12</f>
        <v>0.13289986052109748</v>
      </c>
    </row>
    <row r="73" spans="1:2" x14ac:dyDescent="0.25">
      <c r="A73" t="s">
        <v>68</v>
      </c>
      <c r="B73">
        <f>('S Curve Equation'!$B$11-(LN(1/((B28/'S Curve Equation'!$B$14)-'S Curve Equation'!$B$13)-1)/'S Curve Equation'!$B$10))/'S Curve Equation'!$B$12</f>
        <v>0.15331688958450462</v>
      </c>
    </row>
    <row r="74" spans="1:2" x14ac:dyDescent="0.25">
      <c r="A74" t="s">
        <v>70</v>
      </c>
      <c r="B74">
        <f>('S Curve Equation'!$B$11-(LN(1/((B29/'S Curve Equation'!$B$14)-'S Curve Equation'!$B$13)-1)/'S Curve Equation'!$B$10))/'S Curve Equation'!$B$12</f>
        <v>0.15207675566537238</v>
      </c>
    </row>
    <row r="75" spans="1:2" x14ac:dyDescent="0.25">
      <c r="A75" t="s">
        <v>72</v>
      </c>
      <c r="B75">
        <f>('S Curve Equation'!$B$11-(LN(1/((B30/'S Curve Equation'!$B$14)-'S Curve Equation'!$B$13)-1)/'S Curve Equation'!$B$10))/'S Curve Equation'!$B$12</f>
        <v>0.15856872374752318</v>
      </c>
    </row>
    <row r="76" spans="1:2" x14ac:dyDescent="0.25">
      <c r="A76" t="s">
        <v>74</v>
      </c>
      <c r="B76">
        <f>('S Curve Equation'!$B$11-(LN(1/((B31/'S Curve Equation'!$B$14)-'S Curve Equation'!$B$13)-1)/'S Curve Equation'!$B$10))/'S Curve Equation'!$B$12</f>
        <v>0.17309245706224419</v>
      </c>
    </row>
    <row r="77" spans="1:2" x14ac:dyDescent="0.25">
      <c r="A77" t="s">
        <v>76</v>
      </c>
      <c r="B77">
        <f>('S Curve Equation'!$B$11-(LN(1/((B32/'S Curve Equation'!$B$14)-'S Curve Equation'!$B$13)-1)/'S Curve Equation'!$B$10))/'S Curve Equation'!$B$12</f>
        <v>0.16360359487440035</v>
      </c>
    </row>
    <row r="78" spans="1:2" x14ac:dyDescent="0.25">
      <c r="A78" t="s">
        <v>78</v>
      </c>
      <c r="B78">
        <f>('S Curve Equation'!$B$11-(LN(1/((B33/'S Curve Equation'!$B$14)-'S Curve Equation'!$B$13)-1)/'S Curve Equation'!$B$10))/'S Curve Equation'!$B$12</f>
        <v>0.19596903937504107</v>
      </c>
    </row>
    <row r="79" spans="1:2" x14ac:dyDescent="0.25">
      <c r="A79" t="s">
        <v>80</v>
      </c>
      <c r="B79">
        <f>('S Curve Equation'!$B$11-(LN(1/((B34/'S Curve Equation'!$B$14)-'S Curve Equation'!$B$13)-1)/'S Curve Equation'!$B$10))/'S Curve Equation'!$B$12</f>
        <v>0.13660414830680645</v>
      </c>
    </row>
    <row r="80" spans="1:2" x14ac:dyDescent="0.25">
      <c r="A80" t="s">
        <v>82</v>
      </c>
      <c r="B80">
        <f>('S Curve Equation'!$B$11-(LN(1/((B35/'S Curve Equation'!$B$14)-'S Curve Equation'!$B$13)-1)/'S Curve Equation'!$B$10))/'S Curve Equation'!$B$12</f>
        <v>0.13909514302669507</v>
      </c>
    </row>
    <row r="81" spans="1:32" x14ac:dyDescent="0.25">
      <c r="A81" t="s">
        <v>84</v>
      </c>
      <c r="B81">
        <f>('S Curve Equation'!$B$11-(LN(1/((B36/'S Curve Equation'!$B$14)-'S Curve Equation'!$B$13)-1)/'S Curve Equation'!$B$10))/'S Curve Equation'!$B$12</f>
        <v>0.14803177242408416</v>
      </c>
    </row>
    <row r="82" spans="1:32" x14ac:dyDescent="0.25">
      <c r="A82" t="s">
        <v>86</v>
      </c>
      <c r="B82">
        <f>('S Curve Equation'!$B$11-(LN(1/((B37/'S Curve Equation'!$B$14)-'S Curve Equation'!$B$13)-1)/'S Curve Equation'!$B$10))/'S Curve Equation'!$B$12</f>
        <v>0.12967763984598502</v>
      </c>
    </row>
    <row r="83" spans="1:32" x14ac:dyDescent="0.25">
      <c r="A83" t="s">
        <v>88</v>
      </c>
      <c r="B83">
        <f>('S Curve Equation'!$B$11-(LN(1/((B38/'S Curve Equation'!$B$14)-'S Curve Equation'!$B$13)-1)/'S Curve Equation'!$B$10))/'S Curve Equation'!$B$12</f>
        <v>0.13603753210034619</v>
      </c>
    </row>
    <row r="84" spans="1:32" x14ac:dyDescent="0.25">
      <c r="A84" t="s">
        <v>90</v>
      </c>
      <c r="B84">
        <f>('S Curve Equation'!$B$11-(LN(1/((B39/'S Curve Equation'!$B$14)-'S Curve Equation'!$B$13)-1)/'S Curve Equation'!$B$10))/'S Curve Equation'!$B$12</f>
        <v>0.14782748660248213</v>
      </c>
    </row>
    <row r="85" spans="1:32" x14ac:dyDescent="0.25">
      <c r="A85" t="s">
        <v>92</v>
      </c>
      <c r="B85">
        <f>('S Curve Equation'!$B$11-(LN(1/((B40/'S Curve Equation'!$B$14)-'S Curve Equation'!$B$13)-1)/'S Curve Equation'!$B$10))/'S Curve Equation'!$B$12</f>
        <v>0.18608601791429769</v>
      </c>
    </row>
    <row r="86" spans="1:32" x14ac:dyDescent="0.25">
      <c r="A86" t="s">
        <v>94</v>
      </c>
      <c r="B86">
        <f>('S Curve Equation'!$B$11-(LN(1/((B41/'S Curve Equation'!$B$14)-'S Curve Equation'!$B$13)-1)/'S Curve Equation'!$B$10))/'S Curve Equation'!$B$12</f>
        <v>0.15060328537092266</v>
      </c>
    </row>
    <row r="87" spans="1:32" x14ac:dyDescent="0.25">
      <c r="A87" t="s">
        <v>96</v>
      </c>
      <c r="B87">
        <f>('S Curve Equation'!$B$11-(LN(1/((B42/'S Curve Equation'!$B$14)-'S Curve Equation'!$B$13)-1)/'S Curve Equation'!$B$10))/'S Curve Equation'!$B$12</f>
        <v>0.15597114938243695</v>
      </c>
    </row>
    <row r="88" spans="1:32" x14ac:dyDescent="0.25">
      <c r="A88" t="s">
        <v>98</v>
      </c>
      <c r="B88">
        <f>('S Curve Equation'!$B$11-(LN(1/((B43/'S Curve Equation'!$B$14)-'S Curve Equation'!$B$13)-1)/'S Curve Equation'!$B$10))/'S Curve Equation'!$B$12</f>
        <v>0.21202305014390865</v>
      </c>
    </row>
    <row r="89" spans="1:32" x14ac:dyDescent="0.25">
      <c r="A89" t="s">
        <v>100</v>
      </c>
      <c r="B89">
        <f>('S Curve Equation'!$B$11-(LN(1/((B44/'S Curve Equation'!$B$14)-'S Curve Equation'!$B$13)-1)/'S Curve Equation'!$B$10))/'S Curve Equation'!$B$12</f>
        <v>0.18608601791429741</v>
      </c>
    </row>
    <row r="91" spans="1:32" x14ac:dyDescent="0.25">
      <c r="A91" t="s">
        <v>525</v>
      </c>
    </row>
    <row r="92" spans="1:32" x14ac:dyDescent="0.25">
      <c r="B92">
        <v>2020</v>
      </c>
      <c r="C92">
        <v>2021</v>
      </c>
      <c r="D92">
        <v>2022</v>
      </c>
      <c r="E92">
        <v>2023</v>
      </c>
      <c r="F92">
        <v>2024</v>
      </c>
      <c r="G92">
        <v>2025</v>
      </c>
      <c r="H92">
        <v>2026</v>
      </c>
      <c r="I92">
        <v>2027</v>
      </c>
      <c r="J92">
        <v>2028</v>
      </c>
      <c r="K92">
        <v>2029</v>
      </c>
      <c r="L92">
        <v>2030</v>
      </c>
      <c r="M92">
        <v>2031</v>
      </c>
      <c r="N92">
        <v>2032</v>
      </c>
      <c r="O92">
        <v>2033</v>
      </c>
      <c r="P92">
        <v>2034</v>
      </c>
      <c r="Q92">
        <v>2035</v>
      </c>
      <c r="R92">
        <v>2036</v>
      </c>
      <c r="S92">
        <v>2037</v>
      </c>
      <c r="T92">
        <v>2038</v>
      </c>
      <c r="U92">
        <v>2039</v>
      </c>
      <c r="V92">
        <v>2040</v>
      </c>
      <c r="W92">
        <v>2041</v>
      </c>
      <c r="X92">
        <v>2042</v>
      </c>
      <c r="Y92">
        <v>2043</v>
      </c>
      <c r="Z92">
        <v>2044</v>
      </c>
      <c r="AA92">
        <v>2045</v>
      </c>
      <c r="AB92">
        <v>2046</v>
      </c>
      <c r="AC92">
        <v>2047</v>
      </c>
      <c r="AD92">
        <v>2048</v>
      </c>
      <c r="AE92">
        <v>2049</v>
      </c>
      <c r="AF92">
        <v>2050</v>
      </c>
    </row>
    <row r="93" spans="1:32" x14ac:dyDescent="0.25">
      <c r="A93" t="s">
        <v>18</v>
      </c>
      <c r="B93">
        <f t="shared" ref="B93:B134" si="0">B48</f>
        <v>0.16360359487440007</v>
      </c>
      <c r="C93">
        <f>IF('LF Projected Ratios'!D$40&gt;=0,$B93+(1-$B93)*'LF Projected Ratios'!D$40,$B93*(1+'LF Projected Ratios'!D$40))</f>
        <v>0.16534262516190287</v>
      </c>
      <c r="D93">
        <f>IF('LF Projected Ratios'!E$40&gt;=0,$B93+(1-$B93)*'LF Projected Ratios'!E$40,$B93*(1+'LF Projected Ratios'!E$40))</f>
        <v>0.16712645361053791</v>
      </c>
      <c r="E93">
        <f>IF('LF Projected Ratios'!F$40&gt;=0,$B93+(1-$B93)*'LF Projected Ratios'!F$40,$B93*(1+'LF Projected Ratios'!F$40))</f>
        <v>0.16890806217169085</v>
      </c>
      <c r="F93">
        <f>IF('LF Projected Ratios'!G$40&gt;=0,$B93+(1-$B93)*'LF Projected Ratios'!G$40,$B93*(1+'LF Projected Ratios'!G$40))</f>
        <v>0.17067431524382057</v>
      </c>
      <c r="G93">
        <f>IF('LF Projected Ratios'!H$40&gt;=0,$B93+(1-$B93)*'LF Projected Ratios'!H$40,$B93*(1+'LF Projected Ratios'!H$40))</f>
        <v>0.17244580216984268</v>
      </c>
      <c r="H93">
        <f>IF('LF Projected Ratios'!I$40&gt;=0,$B93+(1-$B93)*'LF Projected Ratios'!I$40,$B93*(1+'LF Projected Ratios'!I$40))</f>
        <v>0.17426557656595798</v>
      </c>
      <c r="I93">
        <f>IF('LF Projected Ratios'!J$40&gt;=0,$B93+(1-$B93)*'LF Projected Ratios'!J$40,$B93*(1+'LF Projected Ratios'!J$40))</f>
        <v>0.17605799952615256</v>
      </c>
      <c r="J93">
        <f>IF('LF Projected Ratios'!K$40&gt;=0,$B93+(1-$B93)*'LF Projected Ratios'!K$40,$B93*(1+'LF Projected Ratios'!K$40))</f>
        <v>0.17785405467779664</v>
      </c>
      <c r="K93">
        <f>IF('LF Projected Ratios'!L$40&gt;=0,$B93+(1-$B93)*'LF Projected Ratios'!L$40,$B93*(1+'LF Projected Ratios'!L$40))</f>
        <v>0.17963381075989721</v>
      </c>
      <c r="L93">
        <f>IF('LF Projected Ratios'!M$40&gt;=0,$B93+(1-$B93)*'LF Projected Ratios'!M$40,$B93*(1+'LF Projected Ratios'!M$40))</f>
        <v>0.18117072270188964</v>
      </c>
      <c r="M93">
        <f>IF('LF Projected Ratios'!N$40&gt;=0,$B93+(1-$B93)*'LF Projected Ratios'!N$40,$B93*(1+'LF Projected Ratios'!N$40))</f>
        <v>0.18284444517995138</v>
      </c>
      <c r="N93">
        <f>IF('LF Projected Ratios'!O$40&gt;=0,$B93+(1-$B93)*'LF Projected Ratios'!O$40,$B93*(1+'LF Projected Ratios'!O$40))</f>
        <v>0.18450283202679413</v>
      </c>
      <c r="O93">
        <f>IF('LF Projected Ratios'!P$40&gt;=0,$B93+(1-$B93)*'LF Projected Ratios'!P$40,$B93*(1+'LF Projected Ratios'!P$40))</f>
        <v>0.18614609305234664</v>
      </c>
      <c r="P93">
        <f>IF('LF Projected Ratios'!Q$40&gt;=0,$B93+(1-$B93)*'LF Projected Ratios'!Q$40,$B93*(1+'LF Projected Ratios'!Q$40))</f>
        <v>0.18777443425664112</v>
      </c>
      <c r="Q93">
        <f>IF('LF Projected Ratios'!R$40&gt;=0,$B93+(1-$B93)*'LF Projected Ratios'!R$40,$B93*(1+'LF Projected Ratios'!R$40))</f>
        <v>0.18938805791590313</v>
      </c>
      <c r="R93">
        <f>IF('LF Projected Ratios'!S$40&gt;=0,$B93+(1-$B93)*'LF Projected Ratios'!S$40,$B93*(1+'LF Projected Ratios'!S$40))</f>
        <v>0.19098716266631374</v>
      </c>
      <c r="S93">
        <f>IF('LF Projected Ratios'!T$40&gt;=0,$B93+(1-$B93)*'LF Projected Ratios'!T$40,$B93*(1+'LF Projected Ratios'!T$40))</f>
        <v>0.19257194358552493</v>
      </c>
      <c r="T93">
        <f>IF('LF Projected Ratios'!U$40&gt;=0,$B93+(1-$B93)*'LF Projected Ratios'!U$40,$B93*(1+'LF Projected Ratios'!U$40))</f>
        <v>0.1941425922719911</v>
      </c>
      <c r="U93">
        <f>IF('LF Projected Ratios'!V$40&gt;=0,$B93+(1-$B93)*'LF Projected Ratios'!V$40,$B93*(1+'LF Projected Ratios'!V$40))</f>
        <v>0.19569929692218846</v>
      </c>
      <c r="V93">
        <f>IF('LF Projected Ratios'!W$40&gt;=0,$B93+(1-$B93)*'LF Projected Ratios'!W$40,$B93*(1+'LF Projected Ratios'!W$40))</f>
        <v>0.19724224240578869</v>
      </c>
      <c r="W93">
        <f>IF('LF Projected Ratios'!X$40&gt;=0,$B93+(1-$B93)*'LF Projected Ratios'!X$40,$B93*(1+'LF Projected Ratios'!X$40))</f>
        <v>0.19877161033884572</v>
      </c>
      <c r="X93">
        <f>IF('LF Projected Ratios'!Y$40&gt;=0,$B93+(1-$B93)*'LF Projected Ratios'!Y$40,$B93*(1+'LF Projected Ratios'!Y$40))</f>
        <v>0.20028757915505924</v>
      </c>
      <c r="Y93">
        <f>IF('LF Projected Ratios'!Z$40&gt;=0,$B93+(1-$B93)*'LF Projected Ratios'!Z$40,$B93*(1+'LF Projected Ratios'!Z$40))</f>
        <v>0.2017903241751754</v>
      </c>
      <c r="Z93">
        <f>IF('LF Projected Ratios'!AA$40&gt;=0,$B93+(1-$B93)*'LF Projected Ratios'!AA$40,$B93*(1+'LF Projected Ratios'!AA$40))</f>
        <v>0.20328001767457682</v>
      </c>
      <c r="AA93">
        <f>IF('LF Projected Ratios'!AB$40&gt;=0,$B93+(1-$B93)*'LF Projected Ratios'!AB$40,$B93*(1+'LF Projected Ratios'!AB$40))</f>
        <v>0.20475682894911956</v>
      </c>
      <c r="AB93">
        <f>IF('LF Projected Ratios'!AC$40&gt;=0,$B93+(1-$B93)*'LF Projected Ratios'!AC$40,$B93*(1+'LF Projected Ratios'!AC$40))</f>
        <v>0.2062209243792712</v>
      </c>
      <c r="AC93">
        <f>IF('LF Projected Ratios'!AD$40&gt;=0,$B93+(1-$B93)*'LF Projected Ratios'!AD$40,$B93*(1+'LF Projected Ratios'!AD$40))</f>
        <v>0.20767246749259738</v>
      </c>
      <c r="AD93">
        <f>IF('LF Projected Ratios'!AE$40&gt;=0,$B93+(1-$B93)*'LF Projected Ratios'!AE$40,$B93*(1+'LF Projected Ratios'!AE$40))</f>
        <v>0.20911161902464806</v>
      </c>
      <c r="AE93">
        <f>IF('LF Projected Ratios'!AF$40&gt;=0,$B93+(1-$B93)*'LF Projected Ratios'!AF$40,$B93*(1+'LF Projected Ratios'!AF$40))</f>
        <v>0.21053853697829289</v>
      </c>
      <c r="AF93">
        <f>IF('LF Projected Ratios'!AG$40&gt;=0,$B93+(1-$B93)*'LF Projected Ratios'!AG$40,$B93*(1+'LF Projected Ratios'!AG$40))</f>
        <v>0.21195337668154809</v>
      </c>
    </row>
    <row r="94" spans="1:32" x14ac:dyDescent="0.25">
      <c r="A94" t="s">
        <v>20</v>
      </c>
      <c r="B94">
        <f t="shared" si="0"/>
        <v>0.16843954418694962</v>
      </c>
      <c r="C94">
        <f>IF('LF Projected Ratios'!D$40&gt;=0,$B94+(1-$B94)*'LF Projected Ratios'!D$40,$B94*(1+'LF Projected Ratios'!D$40))</f>
        <v>0.17016851959823365</v>
      </c>
      <c r="D94">
        <f>IF('LF Projected Ratios'!E$40&gt;=0,$B94+(1-$B94)*'LF Projected Ratios'!E$40,$B94*(1+'LF Projected Ratios'!E$40))</f>
        <v>0.17194203415275461</v>
      </c>
      <c r="E94">
        <f>IF('LF Projected Ratios'!F$40&gt;=0,$B94+(1-$B94)*'LF Projected Ratios'!F$40,$B94*(1+'LF Projected Ratios'!F$40))</f>
        <v>0.17371334165493152</v>
      </c>
      <c r="F94">
        <f>IF('LF Projected Ratios'!G$40&gt;=0,$B94+(1-$B94)*'LF Projected Ratios'!G$40,$B94*(1+'LF Projected Ratios'!G$40))</f>
        <v>0.17546938245178409</v>
      </c>
      <c r="G94">
        <f>IF('LF Projected Ratios'!H$40&gt;=0,$B94+(1-$B94)*'LF Projected Ratios'!H$40,$B94*(1+'LF Projected Ratios'!H$40))</f>
        <v>0.17723062684097846</v>
      </c>
      <c r="H94">
        <f>IF('LF Projected Ratios'!I$40&gt;=0,$B94+(1-$B94)*'LF Projected Ratios'!I$40,$B94*(1+'LF Projected Ratios'!I$40))</f>
        <v>0.17903987950758132</v>
      </c>
      <c r="I94">
        <f>IF('LF Projected Ratios'!J$40&gt;=0,$B94+(1-$B94)*'LF Projected Ratios'!J$40,$B94*(1+'LF Projected Ratios'!J$40))</f>
        <v>0.1808219388811691</v>
      </c>
      <c r="J94">
        <f>IF('LF Projected Ratios'!K$40&gt;=0,$B94+(1-$B94)*'LF Projected Ratios'!K$40,$B94*(1+'LF Projected Ratios'!K$40))</f>
        <v>0.18260760944528664</v>
      </c>
      <c r="K94">
        <f>IF('LF Projected Ratios'!L$40&gt;=0,$B94+(1-$B94)*'LF Projected Ratios'!L$40,$B94*(1+'LF Projected Ratios'!L$40))</f>
        <v>0.18437707517923532</v>
      </c>
      <c r="L94">
        <f>IF('LF Projected Ratios'!M$40&gt;=0,$B94+(1-$B94)*'LF Projected Ratios'!M$40,$B94*(1+'LF Projected Ratios'!M$40))</f>
        <v>0.18590510087039766</v>
      </c>
      <c r="M94">
        <f>IF('LF Projected Ratios'!N$40&gt;=0,$B94+(1-$B94)*'LF Projected Ratios'!N$40,$B94*(1+'LF Projected Ratios'!N$40))</f>
        <v>0.18756914607460029</v>
      </c>
      <c r="N94">
        <f>IF('LF Projected Ratios'!O$40&gt;=0,$B94+(1-$B94)*'LF Projected Ratios'!O$40,$B94*(1+'LF Projected Ratios'!O$40))</f>
        <v>0.18921794431646724</v>
      </c>
      <c r="O94">
        <f>IF('LF Projected Ratios'!P$40&gt;=0,$B94+(1-$B94)*'LF Projected Ratios'!P$40,$B94*(1+'LF Projected Ratios'!P$40))</f>
        <v>0.19085170419283001</v>
      </c>
      <c r="P94">
        <f>IF('LF Projected Ratios'!Q$40&gt;=0,$B94+(1-$B94)*'LF Projected Ratios'!Q$40,$B94*(1+'LF Projected Ratios'!Q$40))</f>
        <v>0.19247063051265195</v>
      </c>
      <c r="Q94">
        <f>IF('LF Projected Ratios'!R$40&gt;=0,$B94+(1-$B94)*'LF Projected Ratios'!R$40,$B94*(1+'LF Projected Ratios'!R$40))</f>
        <v>0.19407492438262039</v>
      </c>
      <c r="R94">
        <f>IF('LF Projected Ratios'!S$40&gt;=0,$B94+(1-$B94)*'LF Projected Ratios'!S$40,$B94*(1+'LF Projected Ratios'!S$40))</f>
        <v>0.1956647832904245</v>
      </c>
      <c r="S94">
        <f>IF('LF Projected Ratios'!T$40&gt;=0,$B94+(1-$B94)*'LF Projected Ratios'!T$40,$B94*(1+'LF Projected Ratios'!T$40))</f>
        <v>0.19724040118579933</v>
      </c>
      <c r="T94">
        <f>IF('LF Projected Ratios'!U$40&gt;=0,$B94+(1-$B94)*'LF Projected Ratios'!U$40,$B94*(1+'LF Projected Ratios'!U$40))</f>
        <v>0.19880196855939875</v>
      </c>
      <c r="U94">
        <f>IF('LF Projected Ratios'!V$40&gt;=0,$B94+(1-$B94)*'LF Projected Ratios'!V$40,$B94*(1+'LF Projected Ratios'!V$40))</f>
        <v>0.20034967251956826</v>
      </c>
      <c r="V94">
        <f>IF('LF Projected Ratios'!W$40&gt;=0,$B94+(1-$B94)*'LF Projected Ratios'!W$40,$B94*(1+'LF Projected Ratios'!W$40))</f>
        <v>0.20188369686708396</v>
      </c>
      <c r="W94">
        <f>IF('LF Projected Ratios'!X$40&gt;=0,$B94+(1-$B94)*'LF Projected Ratios'!X$40,$B94*(1+'LF Projected Ratios'!X$40))</f>
        <v>0.2034042221679164</v>
      </c>
      <c r="X94">
        <f>IF('LF Projected Ratios'!Y$40&gt;=0,$B94+(1-$B94)*'LF Projected Ratios'!Y$40,$B94*(1+'LF Projected Ratios'!Y$40))</f>
        <v>0.20491142582408178</v>
      </c>
      <c r="Y94">
        <f>IF('LF Projected Ratios'!Z$40&gt;=0,$B94+(1-$B94)*'LF Projected Ratios'!Z$40,$B94*(1+'LF Projected Ratios'!Z$40))</f>
        <v>0.20640548214264154</v>
      </c>
      <c r="Z94">
        <f>IF('LF Projected Ratios'!AA$40&gt;=0,$B94+(1-$B94)*'LF Projected Ratios'!AA$40,$B94*(1+'LF Projected Ratios'!AA$40))</f>
        <v>0.2078865624029016</v>
      </c>
      <c r="AA94">
        <f>IF('LF Projected Ratios'!AB$40&gt;=0,$B94+(1-$B94)*'LF Projected Ratios'!AB$40,$B94*(1+'LF Projected Ratios'!AB$40))</f>
        <v>0.20935483492186849</v>
      </c>
      <c r="AB94">
        <f>IF('LF Projected Ratios'!AC$40&gt;=0,$B94+(1-$B94)*'LF Projected Ratios'!AC$40,$B94*(1+'LF Projected Ratios'!AC$40))</f>
        <v>0.21081046511801677</v>
      </c>
      <c r="AC94">
        <f>IF('LF Projected Ratios'!AD$40&gt;=0,$B94+(1-$B94)*'LF Projected Ratios'!AD$40,$B94*(1+'LF Projected Ratios'!AD$40))</f>
        <v>0.21225361557341421</v>
      </c>
      <c r="AD94">
        <f>IF('LF Projected Ratios'!AE$40&gt;=0,$B94+(1-$B94)*'LF Projected Ratios'!AE$40,$B94*(1+'LF Projected Ratios'!AE$40))</f>
        <v>0.21368444609425608</v>
      </c>
      <c r="AE94">
        <f>IF('LF Projected Ratios'!AF$40&gt;=0,$B94+(1-$B94)*'LF Projected Ratios'!AF$40,$B94*(1+'LF Projected Ratios'!AF$40))</f>
        <v>0.21510311376985725</v>
      </c>
      <c r="AF94">
        <f>IF('LF Projected Ratios'!AG$40&gt;=0,$B94+(1-$B94)*'LF Projected Ratios'!AG$40,$B94*(1+'LF Projected Ratios'!AG$40))</f>
        <v>0.21650977303014501</v>
      </c>
    </row>
    <row r="95" spans="1:32" x14ac:dyDescent="0.25">
      <c r="A95" t="s">
        <v>22</v>
      </c>
      <c r="B95">
        <f t="shared" si="0"/>
        <v>0.19013289377609455</v>
      </c>
      <c r="C95">
        <f>IF('LF Projected Ratios'!D$40&gt;=0,$B95+(1-$B95)*'LF Projected Ratios'!D$40,$B95*(1+'LF Projected Ratios'!D$40))</f>
        <v>0.19181676450765767</v>
      </c>
      <c r="D95">
        <f>IF('LF Projected Ratios'!E$40&gt;=0,$B95+(1-$B95)*'LF Projected Ratios'!E$40,$B95*(1+'LF Projected Ratios'!E$40))</f>
        <v>0.19354401246669092</v>
      </c>
      <c r="E95">
        <f>IF('LF Projected Ratios'!F$40&gt;=0,$B95+(1-$B95)*'LF Projected Ratios'!F$40,$B95*(1+'LF Projected Ratios'!F$40))</f>
        <v>0.19526911094990118</v>
      </c>
      <c r="F95">
        <f>IF('LF Projected Ratios'!G$40&gt;=0,$B95+(1-$B95)*'LF Projected Ratios'!G$40,$B95*(1+'LF Projected Ratios'!G$40))</f>
        <v>0.19697934099825962</v>
      </c>
      <c r="G95">
        <f>IF('LF Projected Ratios'!H$40&gt;=0,$B95+(1-$B95)*'LF Projected Ratios'!H$40,$B95*(1+'LF Projected Ratios'!H$40))</f>
        <v>0.19869463889014327</v>
      </c>
      <c r="H95">
        <f>IF('LF Projected Ratios'!I$40&gt;=0,$B95+(1-$B95)*'LF Projected Ratios'!I$40,$B95*(1+'LF Projected Ratios'!I$40))</f>
        <v>0.20045669264256336</v>
      </c>
      <c r="I95">
        <f>IF('LF Projected Ratios'!J$40&gt;=0,$B95+(1-$B95)*'LF Projected Ratios'!J$40,$B95*(1+'LF Projected Ratios'!J$40))</f>
        <v>0.20219226250752959</v>
      </c>
      <c r="J95">
        <f>IF('LF Projected Ratios'!K$40&gt;=0,$B95+(1-$B95)*'LF Projected Ratios'!K$40,$B95*(1+'LF Projected Ratios'!K$40))</f>
        <v>0.20393134935602231</v>
      </c>
      <c r="K95">
        <f>IF('LF Projected Ratios'!L$40&gt;=0,$B95+(1-$B95)*'LF Projected Ratios'!L$40,$B95*(1+'LF Projected Ratios'!L$40))</f>
        <v>0.20565465411816886</v>
      </c>
      <c r="L95">
        <f>IF('LF Projected Ratios'!M$40&gt;=0,$B95+(1-$B95)*'LF Projected Ratios'!M$40,$B95*(1+'LF Projected Ratios'!M$40))</f>
        <v>0.20714281740934828</v>
      </c>
      <c r="M95">
        <f>IF('LF Projected Ratios'!N$40&gt;=0,$B95+(1-$B95)*'LF Projected Ratios'!N$40,$B95*(1+'LF Projected Ratios'!N$40))</f>
        <v>0.20876345180187203</v>
      </c>
      <c r="N95">
        <f>IF('LF Projected Ratios'!O$40&gt;=0,$B95+(1-$B95)*'LF Projected Ratios'!O$40,$B95*(1+'LF Projected Ratios'!O$40))</f>
        <v>0.21036923698748702</v>
      </c>
      <c r="O95">
        <f>IF('LF Projected Ratios'!P$40&gt;=0,$B95+(1-$B95)*'LF Projected Ratios'!P$40,$B95*(1+'LF Projected Ratios'!P$40))</f>
        <v>0.21196037612125088</v>
      </c>
      <c r="P95">
        <f>IF('LF Projected Ratios'!Q$40&gt;=0,$B95+(1-$B95)*'LF Projected Ratios'!Q$40,$B95*(1+'LF Projected Ratios'!Q$40))</f>
        <v>0.21353706866916908</v>
      </c>
      <c r="Q95">
        <f>IF('LF Projected Ratios'!R$40&gt;=0,$B95+(1-$B95)*'LF Projected Ratios'!R$40,$B95*(1+'LF Projected Ratios'!R$40))</f>
        <v>0.21509951049155437</v>
      </c>
      <c r="R95">
        <f>IF('LF Projected Ratios'!S$40&gt;=0,$B95+(1-$B95)*'LF Projected Ratios'!S$40,$B95*(1+'LF Projected Ratios'!S$40))</f>
        <v>0.216647893924132</v>
      </c>
      <c r="S95">
        <f>IF('LF Projected Ratios'!T$40&gt;=0,$B95+(1-$B95)*'LF Projected Ratios'!T$40,$B95*(1+'LF Projected Ratios'!T$40))</f>
        <v>0.21818240785696949</v>
      </c>
      <c r="T95">
        <f>IF('LF Projected Ratios'!U$40&gt;=0,$B95+(1-$B95)*'LF Projected Ratios'!U$40,$B95*(1+'LF Projected Ratios'!U$40))</f>
        <v>0.21970323781129206</v>
      </c>
      <c r="U95">
        <f>IF('LF Projected Ratios'!V$40&gt;=0,$B95+(1-$B95)*'LF Projected Ratios'!V$40,$B95*(1+'LF Projected Ratios'!V$40))</f>
        <v>0.22121056601425262</v>
      </c>
      <c r="V95">
        <f>IF('LF Projected Ratios'!W$40&gt;=0,$B95+(1-$B95)*'LF Projected Ratios'!W$40,$B95*(1+'LF Projected Ratios'!W$40))</f>
        <v>0.22270457147172096</v>
      </c>
      <c r="W95">
        <f>IF('LF Projected Ratios'!X$40&gt;=0,$B95+(1-$B95)*'LF Projected Ratios'!X$40,$B95*(1+'LF Projected Ratios'!X$40))</f>
        <v>0.22418543003914934</v>
      </c>
      <c r="X95">
        <f>IF('LF Projected Ratios'!Y$40&gt;=0,$B95+(1-$B95)*'LF Projected Ratios'!Y$40,$B95*(1+'LF Projected Ratios'!Y$40))</f>
        <v>0.22565331449057541</v>
      </c>
      <c r="Y95">
        <f>IF('LF Projected Ratios'!Z$40&gt;=0,$B95+(1-$B95)*'LF Projected Ratios'!Z$40,$B95*(1+'LF Projected Ratios'!Z$40))</f>
        <v>0.22710839458582174</v>
      </c>
      <c r="Z95">
        <f>IF('LF Projected Ratios'!AA$40&gt;=0,$B95+(1-$B95)*'LF Projected Ratios'!AA$40,$B95*(1+'LF Projected Ratios'!AA$40))</f>
        <v>0.22855083713594201</v>
      </c>
      <c r="AA95">
        <f>IF('LF Projected Ratios'!AB$40&gt;=0,$B95+(1-$B95)*'LF Projected Ratios'!AB$40,$B95*(1+'LF Projected Ratios'!AB$40))</f>
        <v>0.22998080606696961</v>
      </c>
      <c r="AB95">
        <f>IF('LF Projected Ratios'!AC$40&gt;=0,$B95+(1-$B95)*'LF Projected Ratios'!AC$40,$B95*(1+'LF Projected Ratios'!AC$40))</f>
        <v>0.23139846248202137</v>
      </c>
      <c r="AC95">
        <f>IF('LF Projected Ratios'!AD$40&gt;=0,$B95+(1-$B95)*'LF Projected Ratios'!AD$40,$B95*(1+'LF Projected Ratios'!AD$40))</f>
        <v>0.23280396472180226</v>
      </c>
      <c r="AD95">
        <f>IF('LF Projected Ratios'!AE$40&gt;=0,$B95+(1-$B95)*'LF Projected Ratios'!AE$40,$B95*(1+'LF Projected Ratios'!AE$40))</f>
        <v>0.23419746842356023</v>
      </c>
      <c r="AE95">
        <f>IF('LF Projected Ratios'!AF$40&gt;=0,$B95+(1-$B95)*'LF Projected Ratios'!AF$40,$B95*(1+'LF Projected Ratios'!AF$40))</f>
        <v>0.23557912657853966</v>
      </c>
      <c r="AF95">
        <f>IF('LF Projected Ratios'!AG$40&gt;=0,$B95+(1-$B95)*'LF Projected Ratios'!AG$40,$B95*(1+'LF Projected Ratios'!AG$40))</f>
        <v>0.23694908958797406</v>
      </c>
    </row>
    <row r="96" spans="1:32" x14ac:dyDescent="0.25">
      <c r="A96" t="s">
        <v>24</v>
      </c>
      <c r="B96">
        <f t="shared" si="0"/>
        <v>0.21695759834779527</v>
      </c>
      <c r="C96">
        <f>IF('LF Projected Ratios'!D$40&gt;=0,$B96+(1-$B96)*'LF Projected Ratios'!D$40,$B96*(1+'LF Projected Ratios'!D$40))</f>
        <v>0.21858569531775729</v>
      </c>
      <c r="D96">
        <f>IF('LF Projected Ratios'!E$40&gt;=0,$B96+(1-$B96)*'LF Projected Ratios'!E$40,$B96*(1+'LF Projected Ratios'!E$40))</f>
        <v>0.22025573275932778</v>
      </c>
      <c r="E96">
        <f>IF('LF Projected Ratios'!F$40&gt;=0,$B96+(1-$B96)*'LF Projected Ratios'!F$40,$B96*(1+'LF Projected Ratios'!F$40))</f>
        <v>0.2219236919207733</v>
      </c>
      <c r="F96">
        <f>IF('LF Projected Ratios'!G$40&gt;=0,$B96+(1-$B96)*'LF Projected Ratios'!G$40,$B96*(1+'LF Projected Ratios'!G$40))</f>
        <v>0.22357727512492198</v>
      </c>
      <c r="G96">
        <f>IF('LF Projected Ratios'!H$40&gt;=0,$B96+(1-$B96)*'LF Projected Ratios'!H$40,$B96*(1+'LF Projected Ratios'!H$40))</f>
        <v>0.22523575831369122</v>
      </c>
      <c r="H96">
        <f>IF('LF Projected Ratios'!I$40&gt;=0,$B96+(1-$B96)*'LF Projected Ratios'!I$40,$B96*(1+'LF Projected Ratios'!I$40))</f>
        <v>0.22693944869885652</v>
      </c>
      <c r="I96">
        <f>IF('LF Projected Ratios'!J$40&gt;=0,$B96+(1-$B96)*'LF Projected Ratios'!J$40,$B96*(1+'LF Projected Ratios'!J$40))</f>
        <v>0.22861753240524996</v>
      </c>
      <c r="J96">
        <f>IF('LF Projected Ratios'!K$40&gt;=0,$B96+(1-$B96)*'LF Projected Ratios'!K$40,$B96*(1+'LF Projected Ratios'!K$40))</f>
        <v>0.23029901660439833</v>
      </c>
      <c r="K96">
        <f>IF('LF Projected Ratios'!L$40&gt;=0,$B96+(1-$B96)*'LF Projected Ratios'!L$40,$B96*(1+'LF Projected Ratios'!L$40))</f>
        <v>0.23196524145704325</v>
      </c>
      <c r="L96">
        <f>IF('LF Projected Ratios'!M$40&gt;=0,$B96+(1-$B96)*'LF Projected Ratios'!M$40,$B96*(1+'LF Projected Ratios'!M$40))</f>
        <v>0.23340411327764246</v>
      </c>
      <c r="M96">
        <f>IF('LF Projected Ratios'!N$40&gt;=0,$B96+(1-$B96)*'LF Projected Ratios'!N$40,$B96*(1+'LF Projected Ratios'!N$40))</f>
        <v>0.23497106844494012</v>
      </c>
      <c r="N96">
        <f>IF('LF Projected Ratios'!O$40&gt;=0,$B96+(1-$B96)*'LF Projected Ratios'!O$40,$B96*(1+'LF Projected Ratios'!O$40))</f>
        <v>0.23652366624600932</v>
      </c>
      <c r="O96">
        <f>IF('LF Projected Ratios'!P$40&gt;=0,$B96+(1-$B96)*'LF Projected Ratios'!P$40,$B96*(1+'LF Projected Ratios'!P$40))</f>
        <v>0.23806210310693399</v>
      </c>
      <c r="P96">
        <f>IF('LF Projected Ratios'!Q$40&gt;=0,$B96+(1-$B96)*'LF Projected Ratios'!Q$40,$B96*(1+'LF Projected Ratios'!Q$40))</f>
        <v>0.23958657188693611</v>
      </c>
      <c r="Q96">
        <f>IF('LF Projected Ratios'!R$40&gt;=0,$B96+(1-$B96)*'LF Projected Ratios'!R$40,$B96*(1+'LF Projected Ratios'!R$40))</f>
        <v>0.24109726195897388</v>
      </c>
      <c r="R96">
        <f>IF('LF Projected Ratios'!S$40&gt;=0,$B96+(1-$B96)*'LF Projected Ratios'!S$40,$B96*(1+'LF Projected Ratios'!S$40))</f>
        <v>0.2425943592881607</v>
      </c>
      <c r="S96">
        <f>IF('LF Projected Ratios'!T$40&gt;=0,$B96+(1-$B96)*'LF Projected Ratios'!T$40,$B96*(1+'LF Projected Ratios'!T$40))</f>
        <v>0.24407804650808052</v>
      </c>
      <c r="T96">
        <f>IF('LF Projected Ratios'!U$40&gt;=0,$B96+(1-$B96)*'LF Projected Ratios'!U$40,$B96*(1+'LF Projected Ratios'!U$40))</f>
        <v>0.2455485029950589</v>
      </c>
      <c r="U96">
        <f>IF('LF Projected Ratios'!V$40&gt;=0,$B96+(1-$B96)*'LF Projected Ratios'!V$40,$B96*(1+'LF Projected Ratios'!V$40))</f>
        <v>0.2470059049404566</v>
      </c>
      <c r="V96">
        <f>IF('LF Projected Ratios'!W$40&gt;=0,$B96+(1-$B96)*'LF Projected Ratios'!W$40,$B96*(1+'LF Projected Ratios'!W$40))</f>
        <v>0.24845042542104775</v>
      </c>
      <c r="W96">
        <f>IF('LF Projected Ratios'!X$40&gt;=0,$B96+(1-$B96)*'LF Projected Ratios'!X$40,$B96*(1+'LF Projected Ratios'!X$40))</f>
        <v>0.2498822344675381</v>
      </c>
      <c r="X96">
        <f>IF('LF Projected Ratios'!Y$40&gt;=0,$B96+(1-$B96)*'LF Projected Ratios'!Y$40,$B96*(1+'LF Projected Ratios'!Y$40))</f>
        <v>0.25130149913128264</v>
      </c>
      <c r="Y96">
        <f>IF('LF Projected Ratios'!Z$40&gt;=0,$B96+(1-$B96)*'LF Projected Ratios'!Z$40,$B96*(1+'LF Projected Ratios'!Z$40))</f>
        <v>0.25270838354925895</v>
      </c>
      <c r="Z96">
        <f>IF('LF Projected Ratios'!AA$40&gt;=0,$B96+(1-$B96)*'LF Projected Ratios'!AA$40,$B96*(1+'LF Projected Ratios'!AA$40))</f>
        <v>0.25410304900734615</v>
      </c>
      <c r="AA96">
        <f>IF('LF Projected Ratios'!AB$40&gt;=0,$B96+(1-$B96)*'LF Projected Ratios'!AB$40,$B96*(1+'LF Projected Ratios'!AB$40))</f>
        <v>0.25548565400196155</v>
      </c>
      <c r="AB96">
        <f>IF('LF Projected Ratios'!AC$40&gt;=0,$B96+(1-$B96)*'LF Projected Ratios'!AC$40,$B96*(1+'LF Projected Ratios'!AC$40))</f>
        <v>0.25685635430010756</v>
      </c>
      <c r="AC96">
        <f>IF('LF Projected Ratios'!AD$40&gt;=0,$B96+(1-$B96)*'LF Projected Ratios'!AD$40,$B96*(1+'LF Projected Ratios'!AD$40))</f>
        <v>0.25821530299787243</v>
      </c>
      <c r="AD96">
        <f>IF('LF Projected Ratios'!AE$40&gt;=0,$B96+(1-$B96)*'LF Projected Ratios'!AE$40,$B96*(1+'LF Projected Ratios'!AE$40))</f>
        <v>0.25956265057743216</v>
      </c>
      <c r="AE96">
        <f>IF('LF Projected Ratios'!AF$40&gt;=0,$B96+(1-$B96)*'LF Projected Ratios'!AF$40,$B96*(1+'LF Projected Ratios'!AF$40))</f>
        <v>0.26089854496260101</v>
      </c>
      <c r="AF96">
        <f>IF('LF Projected Ratios'!AG$40&gt;=0,$B96+(1-$B96)*'LF Projected Ratios'!AG$40,$B96*(1+'LF Projected Ratios'!AG$40))</f>
        <v>0.26222313157296967</v>
      </c>
    </row>
    <row r="97" spans="1:32" x14ac:dyDescent="0.25">
      <c r="A97" t="s">
        <v>26</v>
      </c>
      <c r="B97">
        <f t="shared" si="0"/>
        <v>0.16360359487440007</v>
      </c>
      <c r="C97">
        <f>IF('LF Projected Ratios'!D$40&gt;=0,$B97+(1-$B97)*'LF Projected Ratios'!D$40,$B97*(1+'LF Projected Ratios'!D$40))</f>
        <v>0.16534262516190287</v>
      </c>
      <c r="D97">
        <f>IF('LF Projected Ratios'!E$40&gt;=0,$B97+(1-$B97)*'LF Projected Ratios'!E$40,$B97*(1+'LF Projected Ratios'!E$40))</f>
        <v>0.16712645361053791</v>
      </c>
      <c r="E97">
        <f>IF('LF Projected Ratios'!F$40&gt;=0,$B97+(1-$B97)*'LF Projected Ratios'!F$40,$B97*(1+'LF Projected Ratios'!F$40))</f>
        <v>0.16890806217169085</v>
      </c>
      <c r="F97">
        <f>IF('LF Projected Ratios'!G$40&gt;=0,$B97+(1-$B97)*'LF Projected Ratios'!G$40,$B97*(1+'LF Projected Ratios'!G$40))</f>
        <v>0.17067431524382057</v>
      </c>
      <c r="G97">
        <f>IF('LF Projected Ratios'!H$40&gt;=0,$B97+(1-$B97)*'LF Projected Ratios'!H$40,$B97*(1+'LF Projected Ratios'!H$40))</f>
        <v>0.17244580216984268</v>
      </c>
      <c r="H97">
        <f>IF('LF Projected Ratios'!I$40&gt;=0,$B97+(1-$B97)*'LF Projected Ratios'!I$40,$B97*(1+'LF Projected Ratios'!I$40))</f>
        <v>0.17426557656595798</v>
      </c>
      <c r="I97">
        <f>IF('LF Projected Ratios'!J$40&gt;=0,$B97+(1-$B97)*'LF Projected Ratios'!J$40,$B97*(1+'LF Projected Ratios'!J$40))</f>
        <v>0.17605799952615256</v>
      </c>
      <c r="J97">
        <f>IF('LF Projected Ratios'!K$40&gt;=0,$B97+(1-$B97)*'LF Projected Ratios'!K$40,$B97*(1+'LF Projected Ratios'!K$40))</f>
        <v>0.17785405467779664</v>
      </c>
      <c r="K97">
        <f>IF('LF Projected Ratios'!L$40&gt;=0,$B97+(1-$B97)*'LF Projected Ratios'!L$40,$B97*(1+'LF Projected Ratios'!L$40))</f>
        <v>0.17963381075989721</v>
      </c>
      <c r="L97">
        <f>IF('LF Projected Ratios'!M$40&gt;=0,$B97+(1-$B97)*'LF Projected Ratios'!M$40,$B97*(1+'LF Projected Ratios'!M$40))</f>
        <v>0.18117072270188964</v>
      </c>
      <c r="M97">
        <f>IF('LF Projected Ratios'!N$40&gt;=0,$B97+(1-$B97)*'LF Projected Ratios'!N$40,$B97*(1+'LF Projected Ratios'!N$40))</f>
        <v>0.18284444517995138</v>
      </c>
      <c r="N97">
        <f>IF('LF Projected Ratios'!O$40&gt;=0,$B97+(1-$B97)*'LF Projected Ratios'!O$40,$B97*(1+'LF Projected Ratios'!O$40))</f>
        <v>0.18450283202679413</v>
      </c>
      <c r="O97">
        <f>IF('LF Projected Ratios'!P$40&gt;=0,$B97+(1-$B97)*'LF Projected Ratios'!P$40,$B97*(1+'LF Projected Ratios'!P$40))</f>
        <v>0.18614609305234664</v>
      </c>
      <c r="P97">
        <f>IF('LF Projected Ratios'!Q$40&gt;=0,$B97+(1-$B97)*'LF Projected Ratios'!Q$40,$B97*(1+'LF Projected Ratios'!Q$40))</f>
        <v>0.18777443425664112</v>
      </c>
      <c r="Q97">
        <f>IF('LF Projected Ratios'!R$40&gt;=0,$B97+(1-$B97)*'LF Projected Ratios'!R$40,$B97*(1+'LF Projected Ratios'!R$40))</f>
        <v>0.18938805791590313</v>
      </c>
      <c r="R97">
        <f>IF('LF Projected Ratios'!S$40&gt;=0,$B97+(1-$B97)*'LF Projected Ratios'!S$40,$B97*(1+'LF Projected Ratios'!S$40))</f>
        <v>0.19098716266631374</v>
      </c>
      <c r="S97">
        <f>IF('LF Projected Ratios'!T$40&gt;=0,$B97+(1-$B97)*'LF Projected Ratios'!T$40,$B97*(1+'LF Projected Ratios'!T$40))</f>
        <v>0.19257194358552493</v>
      </c>
      <c r="T97">
        <f>IF('LF Projected Ratios'!U$40&gt;=0,$B97+(1-$B97)*'LF Projected Ratios'!U$40,$B97*(1+'LF Projected Ratios'!U$40))</f>
        <v>0.1941425922719911</v>
      </c>
      <c r="U97">
        <f>IF('LF Projected Ratios'!V$40&gt;=0,$B97+(1-$B97)*'LF Projected Ratios'!V$40,$B97*(1+'LF Projected Ratios'!V$40))</f>
        <v>0.19569929692218846</v>
      </c>
      <c r="V97">
        <f>IF('LF Projected Ratios'!W$40&gt;=0,$B97+(1-$B97)*'LF Projected Ratios'!W$40,$B97*(1+'LF Projected Ratios'!W$40))</f>
        <v>0.19724224240578869</v>
      </c>
      <c r="W97">
        <f>IF('LF Projected Ratios'!X$40&gt;=0,$B97+(1-$B97)*'LF Projected Ratios'!X$40,$B97*(1+'LF Projected Ratios'!X$40))</f>
        <v>0.19877161033884572</v>
      </c>
      <c r="X97">
        <f>IF('LF Projected Ratios'!Y$40&gt;=0,$B97+(1-$B97)*'LF Projected Ratios'!Y$40,$B97*(1+'LF Projected Ratios'!Y$40))</f>
        <v>0.20028757915505924</v>
      </c>
      <c r="Y97">
        <f>IF('LF Projected Ratios'!Z$40&gt;=0,$B97+(1-$B97)*'LF Projected Ratios'!Z$40,$B97*(1+'LF Projected Ratios'!Z$40))</f>
        <v>0.2017903241751754</v>
      </c>
      <c r="Z97">
        <f>IF('LF Projected Ratios'!AA$40&gt;=0,$B97+(1-$B97)*'LF Projected Ratios'!AA$40,$B97*(1+'LF Projected Ratios'!AA$40))</f>
        <v>0.20328001767457682</v>
      </c>
      <c r="AA97">
        <f>IF('LF Projected Ratios'!AB$40&gt;=0,$B97+(1-$B97)*'LF Projected Ratios'!AB$40,$B97*(1+'LF Projected Ratios'!AB$40))</f>
        <v>0.20475682894911956</v>
      </c>
      <c r="AB97">
        <f>IF('LF Projected Ratios'!AC$40&gt;=0,$B97+(1-$B97)*'LF Projected Ratios'!AC$40,$B97*(1+'LF Projected Ratios'!AC$40))</f>
        <v>0.2062209243792712</v>
      </c>
      <c r="AC97">
        <f>IF('LF Projected Ratios'!AD$40&gt;=0,$B97+(1-$B97)*'LF Projected Ratios'!AD$40,$B97*(1+'LF Projected Ratios'!AD$40))</f>
        <v>0.20767246749259738</v>
      </c>
      <c r="AD97">
        <f>IF('LF Projected Ratios'!AE$40&gt;=0,$B97+(1-$B97)*'LF Projected Ratios'!AE$40,$B97*(1+'LF Projected Ratios'!AE$40))</f>
        <v>0.20911161902464806</v>
      </c>
      <c r="AE97">
        <f>IF('LF Projected Ratios'!AF$40&gt;=0,$B97+(1-$B97)*'LF Projected Ratios'!AF$40,$B97*(1+'LF Projected Ratios'!AF$40))</f>
        <v>0.21053853697829289</v>
      </c>
      <c r="AF97">
        <f>IF('LF Projected Ratios'!AG$40&gt;=0,$B97+(1-$B97)*'LF Projected Ratios'!AG$40,$B97*(1+'LF Projected Ratios'!AG$40))</f>
        <v>0.21195337668154809</v>
      </c>
    </row>
    <row r="98" spans="1:32" x14ac:dyDescent="0.25">
      <c r="A98" t="s">
        <v>28</v>
      </c>
      <c r="B98">
        <f t="shared" si="0"/>
        <v>0.17338028085638829</v>
      </c>
      <c r="C98">
        <f>IF('LF Projected Ratios'!D$40&gt;=0,$B98+(1-$B98)*'LF Projected Ratios'!D$40,$B98*(1+'LF Projected Ratios'!D$40))</f>
        <v>0.17509898351822234</v>
      </c>
      <c r="D98">
        <f>IF('LF Projected Ratios'!E$40&gt;=0,$B98+(1-$B98)*'LF Projected Ratios'!E$40,$B98*(1+'LF Projected Ratios'!E$40))</f>
        <v>0.17686196069289067</v>
      </c>
      <c r="E98">
        <f>IF('LF Projected Ratios'!F$40&gt;=0,$B98+(1-$B98)*'LF Projected Ratios'!F$40,$B98*(1+'LF Projected Ratios'!F$40))</f>
        <v>0.17862274392847016</v>
      </c>
      <c r="F98">
        <f>IF('LF Projected Ratios'!G$40&gt;=0,$B98+(1-$B98)*'LF Projected Ratios'!G$40,$B98*(1+'LF Projected Ratios'!G$40))</f>
        <v>0.18036835116622624</v>
      </c>
      <c r="G98">
        <f>IF('LF Projected Ratios'!H$40&gt;=0,$B98+(1-$B98)*'LF Projected Ratios'!H$40,$B98*(1+'LF Projected Ratios'!H$40))</f>
        <v>0.18211913107905367</v>
      </c>
      <c r="H98">
        <f>IF('LF Projected Ratios'!I$40&gt;=0,$B98+(1-$B98)*'LF Projected Ratios'!I$40,$B98*(1+'LF Projected Ratios'!I$40))</f>
        <v>0.18391763402694195</v>
      </c>
      <c r="I98">
        <f>IF('LF Projected Ratios'!J$40&gt;=0,$B98+(1-$B98)*'LF Projected Ratios'!J$40,$B98*(1+'LF Projected Ratios'!J$40))</f>
        <v>0.18568910525142684</v>
      </c>
      <c r="J98">
        <f>IF('LF Projected Ratios'!K$40&gt;=0,$B98+(1-$B98)*'LF Projected Ratios'!K$40,$B98*(1+'LF Projected Ratios'!K$40))</f>
        <v>0.18746416621046516</v>
      </c>
      <c r="K98">
        <f>IF('LF Projected Ratios'!L$40&gt;=0,$B98+(1-$B98)*'LF Projected Ratios'!L$40,$B98*(1+'LF Projected Ratios'!L$40))</f>
        <v>0.18922311862072713</v>
      </c>
      <c r="L98">
        <f>IF('LF Projected Ratios'!M$40&gt;=0,$B98+(1-$B98)*'LF Projected Ratios'!M$40,$B98*(1+'LF Projected Ratios'!M$40))</f>
        <v>0.19074206551008813</v>
      </c>
      <c r="M98">
        <f>IF('LF Projected Ratios'!N$40&gt;=0,$B98+(1-$B98)*'LF Projected Ratios'!N$40,$B98*(1+'LF Projected Ratios'!N$40))</f>
        <v>0.19239622374924506</v>
      </c>
      <c r="N98">
        <f>IF('LF Projected Ratios'!O$40&gt;=0,$B98+(1-$B98)*'LF Projected Ratios'!O$40,$B98*(1+'LF Projected Ratios'!O$40))</f>
        <v>0.1940352256162638</v>
      </c>
      <c r="O98">
        <f>IF('LF Projected Ratios'!P$40&gt;=0,$B98+(1-$B98)*'LF Projected Ratios'!P$40,$B98*(1+'LF Projected Ratios'!P$40))</f>
        <v>0.19565927846859268</v>
      </c>
      <c r="P98">
        <f>IF('LF Projected Ratios'!Q$40&gt;=0,$B98+(1-$B98)*'LF Projected Ratios'!Q$40,$B98*(1+'LF Projected Ratios'!Q$40))</f>
        <v>0.19726858589831764</v>
      </c>
      <c r="Q98">
        <f>IF('LF Projected Ratios'!R$40&gt;=0,$B98+(1-$B98)*'LF Projected Ratios'!R$40,$B98*(1+'LF Projected Ratios'!R$40))</f>
        <v>0.19886334781724571</v>
      </c>
      <c r="R98">
        <f>IF('LF Projected Ratios'!S$40&gt;=0,$B98+(1-$B98)*'LF Projected Ratios'!S$40,$B98*(1+'LF Projected Ratios'!S$40))</f>
        <v>0.20044376053968818</v>
      </c>
      <c r="S98">
        <f>IF('LF Projected Ratios'!T$40&gt;=0,$B98+(1-$B98)*'LF Projected Ratios'!T$40,$B98*(1+'LF Projected Ratios'!T$40))</f>
        <v>0.20201001686302303</v>
      </c>
      <c r="T98">
        <f>IF('LF Projected Ratios'!U$40&gt;=0,$B98+(1-$B98)*'LF Projected Ratios'!U$40,$B98*(1+'LF Projected Ratios'!U$40))</f>
        <v>0.20356230614609924</v>
      </c>
      <c r="U98">
        <f>IF('LF Projected Ratios'!V$40&gt;=0,$B98+(1-$B98)*'LF Projected Ratios'!V$40,$B98*(1+'LF Projected Ratios'!V$40))</f>
        <v>0.20510081438555355</v>
      </c>
      <c r="V98">
        <f>IF('LF Projected Ratios'!W$40&gt;=0,$B98+(1-$B98)*'LF Projected Ratios'!W$40,$B98*(1+'LF Projected Ratios'!W$40))</f>
        <v>0.20662572429010534</v>
      </c>
      <c r="W98">
        <f>IF('LF Projected Ratios'!X$40&gt;=0,$B98+(1-$B98)*'LF Projected Ratios'!X$40,$B98*(1+'LF Projected Ratios'!X$40))</f>
        <v>0.20813721535288793</v>
      </c>
      <c r="X98">
        <f>IF('LF Projected Ratios'!Y$40&gt;=0,$B98+(1-$B98)*'LF Projected Ratios'!Y$40,$B98*(1+'LF Projected Ratios'!Y$40))</f>
        <v>0.20963546392187923</v>
      </c>
      <c r="Y98">
        <f>IF('LF Projected Ratios'!Z$40&gt;=0,$B98+(1-$B98)*'LF Projected Ratios'!Z$40,$B98*(1+'LF Projected Ratios'!Z$40))</f>
        <v>0.211120643268491</v>
      </c>
      <c r="Z98">
        <f>IF('LF Projected Ratios'!AA$40&gt;=0,$B98+(1-$B98)*'LF Projected Ratios'!AA$40,$B98*(1+'LF Projected Ratios'!AA$40))</f>
        <v>0.21259292365436899</v>
      </c>
      <c r="AA98">
        <f>IF('LF Projected Ratios'!AB$40&gt;=0,$B98+(1-$B98)*'LF Projected Ratios'!AB$40,$B98*(1+'LF Projected Ratios'!AB$40))</f>
        <v>0.21405247239646016</v>
      </c>
      <c r="AB98">
        <f>IF('LF Projected Ratios'!AC$40&gt;=0,$B98+(1-$B98)*'LF Projected Ratios'!AC$40,$B98*(1+'LF Projected Ratios'!AC$40))</f>
        <v>0.21549945393040115</v>
      </c>
      <c r="AC98">
        <f>IF('LF Projected Ratios'!AD$40&gt;=0,$B98+(1-$B98)*'LF Projected Ratios'!AD$40,$B98*(1+'LF Projected Ratios'!AD$40))</f>
        <v>0.2169340298722745</v>
      </c>
      <c r="AD98">
        <f>IF('LF Projected Ratios'!AE$40&gt;=0,$B98+(1-$B98)*'LF Projected Ratios'!AE$40,$B98*(1+'LF Projected Ratios'!AE$40))</f>
        <v>0.21835635907878298</v>
      </c>
      <c r="AE98">
        <f>IF('LF Projected Ratios'!AF$40&gt;=0,$B98+(1-$B98)*'LF Projected Ratios'!AF$40,$B98*(1+'LF Projected Ratios'!AF$40))</f>
        <v>0.21976659770589152</v>
      </c>
      <c r="AF98">
        <f>IF('LF Projected Ratios'!AG$40&gt;=0,$B98+(1-$B98)*'LF Projected Ratios'!AG$40,$B98*(1+'LF Projected Ratios'!AG$40))</f>
        <v>0.22116489926597827</v>
      </c>
    </row>
    <row r="99" spans="1:32" x14ac:dyDescent="0.25">
      <c r="A99" t="s">
        <v>30</v>
      </c>
      <c r="B99">
        <f t="shared" si="0"/>
        <v>0.16604539560037879</v>
      </c>
      <c r="C99">
        <f>IF('LF Projected Ratios'!D$40&gt;=0,$B99+(1-$B99)*'LF Projected Ratios'!D$40,$B99*(1+'LF Projected Ratios'!D$40))</f>
        <v>0.16777934891075388</v>
      </c>
      <c r="D99">
        <f>IF('LF Projected Ratios'!E$40&gt;=0,$B99+(1-$B99)*'LF Projected Ratios'!E$40,$B99*(1+'LF Projected Ratios'!E$40))</f>
        <v>0.16955796959716732</v>
      </c>
      <c r="E99">
        <f>IF('LF Projected Ratios'!F$40&gt;=0,$B99+(1-$B99)*'LF Projected Ratios'!F$40,$B99*(1+'LF Projected Ratios'!F$40))</f>
        <v>0.1713343768769047</v>
      </c>
      <c r="F99">
        <f>IF('LF Projected Ratios'!G$40&gt;=0,$B99+(1-$B99)*'LF Projected Ratios'!G$40,$B99*(1+'LF Projected Ratios'!G$40))</f>
        <v>0.17309547349689358</v>
      </c>
      <c r="G99">
        <f>IF('LF Projected Ratios'!H$40&gt;=0,$B99+(1-$B99)*'LF Projected Ratios'!H$40,$B99*(1+'LF Projected Ratios'!H$40))</f>
        <v>0.17486178869090499</v>
      </c>
      <c r="H99">
        <f>IF('LF Projected Ratios'!I$40&gt;=0,$B99+(1-$B99)*'LF Projected Ratios'!I$40,$B99*(1+'LF Projected Ratios'!I$40))</f>
        <v>0.17667625038312254</v>
      </c>
      <c r="I99">
        <f>IF('LF Projected Ratios'!J$40&gt;=0,$B99+(1-$B99)*'LF Projected Ratios'!J$40,$B99*(1+'LF Projected Ratios'!J$40))</f>
        <v>0.17846344049002097</v>
      </c>
      <c r="J99">
        <f>IF('LF Projected Ratios'!K$40&gt;=0,$B99+(1-$B99)*'LF Projected Ratios'!K$40,$B99*(1+'LF Projected Ratios'!K$40))</f>
        <v>0.18025425218444033</v>
      </c>
      <c r="K99">
        <f>IF('LF Projected Ratios'!L$40&gt;=0,$B99+(1-$B99)*'LF Projected Ratios'!L$40,$B99*(1+'LF Projected Ratios'!L$40))</f>
        <v>0.18202881239330818</v>
      </c>
      <c r="L99">
        <f>IF('LF Projected Ratios'!M$40&gt;=0,$B99+(1-$B99)*'LF Projected Ratios'!M$40,$B99*(1+'LF Projected Ratios'!M$40))</f>
        <v>0.18356123742852681</v>
      </c>
      <c r="M99">
        <f>IF('LF Projected Ratios'!N$40&gt;=0,$B99+(1-$B99)*'LF Projected Ratios'!N$40,$B99*(1+'LF Projected Ratios'!N$40))</f>
        <v>0.18523007359103655</v>
      </c>
      <c r="N99">
        <f>IF('LF Projected Ratios'!O$40&gt;=0,$B99+(1-$B99)*'LF Projected Ratios'!O$40,$B99*(1+'LF Projected Ratios'!O$40))</f>
        <v>0.18688361889362856</v>
      </c>
      <c r="O99">
        <f>IF('LF Projected Ratios'!P$40&gt;=0,$B99+(1-$B99)*'LF Projected Ratios'!P$40,$B99*(1+'LF Projected Ratios'!P$40))</f>
        <v>0.18852208253370623</v>
      </c>
      <c r="P99">
        <f>IF('LF Projected Ratios'!Q$40&gt;=0,$B99+(1-$B99)*'LF Projected Ratios'!Q$40,$B99*(1+'LF Projected Ratios'!Q$40))</f>
        <v>0.19014566990989906</v>
      </c>
      <c r="Q99">
        <f>IF('LF Projected Ratios'!R$40&gt;=0,$B99+(1-$B99)*'LF Projected Ratios'!R$40,$B99*(1+'LF Projected Ratios'!R$40))</f>
        <v>0.19175458270790138</v>
      </c>
      <c r="R99">
        <f>IF('LF Projected Ratios'!S$40&gt;=0,$B99+(1-$B99)*'LF Projected Ratios'!S$40,$B99*(1+'LF Projected Ratios'!S$40))</f>
        <v>0.19334901898398987</v>
      </c>
      <c r="S99">
        <f>IF('LF Projected Ratios'!T$40&gt;=0,$B99+(1-$B99)*'LF Projected Ratios'!T$40,$B99*(1+'LF Projected Ratios'!T$40))</f>
        <v>0.19492917324630091</v>
      </c>
      <c r="T99">
        <f>IF('LF Projected Ratios'!U$40&gt;=0,$B99+(1-$B99)*'LF Projected Ratios'!U$40,$B99*(1+'LF Projected Ratios'!U$40))</f>
        <v>0.19649523653393061</v>
      </c>
      <c r="U99">
        <f>IF('LF Projected Ratios'!V$40&gt;=0,$B99+(1-$B99)*'LF Projected Ratios'!V$40,$B99*(1+'LF Projected Ratios'!V$40))</f>
        <v>0.19804739649392883</v>
      </c>
      <c r="V99">
        <f>IF('LF Projected Ratios'!W$40&gt;=0,$B99+(1-$B99)*'LF Projected Ratios'!W$40,$B99*(1+'LF Projected Ratios'!W$40))</f>
        <v>0.19958583745625311</v>
      </c>
      <c r="W99">
        <f>IF('LF Projected Ratios'!X$40&gt;=0,$B99+(1-$B99)*'LF Projected Ratios'!X$40,$B99*(1+'LF Projected Ratios'!X$40))</f>
        <v>0.2011107405067421</v>
      </c>
      <c r="X99">
        <f>IF('LF Projected Ratios'!Y$40&gt;=0,$B99+(1-$B99)*'LF Projected Ratios'!Y$40,$B99*(1+'LF Projected Ratios'!Y$40))</f>
        <v>0.20262228355817075</v>
      </c>
      <c r="Y99">
        <f>IF('LF Projected Ratios'!Z$40&gt;=0,$B99+(1-$B99)*'LF Projected Ratios'!Z$40,$B99*(1+'LF Projected Ratios'!Z$40))</f>
        <v>0.20412064141944858</v>
      </c>
      <c r="Z99">
        <f>IF('LF Projected Ratios'!AA$40&gt;=0,$B99+(1-$B99)*'LF Projected Ratios'!AA$40,$B99*(1+'LF Projected Ratios'!AA$40))</f>
        <v>0.20560598586301232</v>
      </c>
      <c r="AA99">
        <f>IF('LF Projected Ratios'!AB$40&gt;=0,$B99+(1-$B99)*'LF Projected Ratios'!AB$40,$B99*(1+'LF Projected Ratios'!AB$40))</f>
        <v>0.20707848569047066</v>
      </c>
      <c r="AB99">
        <f>IF('LF Projected Ratios'!AC$40&gt;=0,$B99+(1-$B99)*'LF Projected Ratios'!AC$40,$B99*(1+'LF Projected Ratios'!AC$40))</f>
        <v>0.20853830679655497</v>
      </c>
      <c r="AC99">
        <f>IF('LF Projected Ratios'!AD$40&gt;=0,$B99+(1-$B99)*'LF Projected Ratios'!AD$40,$B99*(1+'LF Projected Ratios'!AD$40))</f>
        <v>0.20998561223142365</v>
      </c>
      <c r="AD99">
        <f>IF('LF Projected Ratios'!AE$40&gt;=0,$B99+(1-$B99)*'LF Projected Ratios'!AE$40,$B99*(1+'LF Projected Ratios'!AE$40))</f>
        <v>0.21142056226137054</v>
      </c>
      <c r="AE99">
        <f>IF('LF Projected Ratios'!AF$40&gt;=0,$B99+(1-$B99)*'LF Projected Ratios'!AF$40,$B99*(1+'LF Projected Ratios'!AF$40))</f>
        <v>0.2128433144279869</v>
      </c>
      <c r="AF99">
        <f>IF('LF Projected Ratios'!AG$40&gt;=0,$B99+(1-$B99)*'LF Projected Ratios'!AG$40,$B99*(1+'LF Projected Ratios'!AG$40))</f>
        <v>0.21425402360581974</v>
      </c>
    </row>
    <row r="100" spans="1:32" x14ac:dyDescent="0.25">
      <c r="A100" t="s">
        <v>32</v>
      </c>
      <c r="B100">
        <f t="shared" si="0"/>
        <v>0.17535473215044528</v>
      </c>
      <c r="C100">
        <f>IF('LF Projected Ratios'!D$40&gt;=0,$B100+(1-$B100)*'LF Projected Ratios'!D$40,$B100*(1+'LF Projected Ratios'!D$40))</f>
        <v>0.17706932954523069</v>
      </c>
      <c r="D100">
        <f>IF('LF Projected Ratios'!E$40&gt;=0,$B100+(1-$B100)*'LF Projected Ratios'!E$40,$B100*(1+'LF Projected Ratios'!E$40))</f>
        <v>0.17882809569942212</v>
      </c>
      <c r="E100">
        <f>IF('LF Projected Ratios'!F$40&gt;=0,$B100+(1-$B100)*'LF Projected Ratios'!F$40,$B100*(1+'LF Projected Ratios'!F$40))</f>
        <v>0.18058467315493429</v>
      </c>
      <c r="F100">
        <f>IF('LF Projected Ratios'!G$40&gt;=0,$B100+(1-$B100)*'LF Projected Ratios'!G$40,$B100*(1+'LF Projected Ratios'!G$40))</f>
        <v>0.18232611086178069</v>
      </c>
      <c r="G100">
        <f>IF('LF Projected Ratios'!H$40&gt;=0,$B100+(1-$B100)*'LF Projected Ratios'!H$40,$B100*(1+'LF Projected Ratios'!H$40))</f>
        <v>0.18407270888832544</v>
      </c>
      <c r="H100">
        <f>IF('LF Projected Ratios'!I$40&gt;=0,$B100+(1-$B100)*'LF Projected Ratios'!I$40,$B100*(1+'LF Projected Ratios'!I$40))</f>
        <v>0.18586691595941501</v>
      </c>
      <c r="I100">
        <f>IF('LF Projected Ratios'!J$40&gt;=0,$B100+(1-$B100)*'LF Projected Ratios'!J$40,$B100*(1+'LF Projected Ratios'!J$40))</f>
        <v>0.18763415587466475</v>
      </c>
      <c r="J100">
        <f>IF('LF Projected Ratios'!K$40&gt;=0,$B100+(1-$B100)*'LF Projected Ratios'!K$40,$B100*(1+'LF Projected Ratios'!K$40))</f>
        <v>0.18940497695008254</v>
      </c>
      <c r="K100">
        <f>IF('LF Projected Ratios'!L$40&gt;=0,$B100+(1-$B100)*'LF Projected Ratios'!L$40,$B100*(1+'LF Projected Ratios'!L$40))</f>
        <v>0.1911597279533587</v>
      </c>
      <c r="L100">
        <f>IF('LF Projected Ratios'!M$40&gt;=0,$B100+(1-$B100)*'LF Projected Ratios'!M$40,$B100*(1+'LF Projected Ratios'!M$40))</f>
        <v>0.19267504670927227</v>
      </c>
      <c r="M100">
        <f>IF('LF Projected Ratios'!N$40&gt;=0,$B100+(1-$B100)*'LF Projected Ratios'!N$40,$B100*(1+'LF Projected Ratios'!N$40))</f>
        <v>0.1943252538512073</v>
      </c>
      <c r="N100">
        <f>IF('LF Projected Ratios'!O$40&gt;=0,$B100+(1-$B100)*'LF Projected Ratios'!O$40,$B100*(1+'LF Projected Ratios'!O$40))</f>
        <v>0.1959603408232842</v>
      </c>
      <c r="O100">
        <f>IF('LF Projected Ratios'!P$40&gt;=0,$B100+(1-$B100)*'LF Projected Ratios'!P$40,$B100*(1+'LF Projected Ratios'!P$40))</f>
        <v>0.19758051448766048</v>
      </c>
      <c r="P100">
        <f>IF('LF Projected Ratios'!Q$40&gt;=0,$B100+(1-$B100)*'LF Projected Ratios'!Q$40,$B100*(1+'LF Projected Ratios'!Q$40))</f>
        <v>0.19918597795012508</v>
      </c>
      <c r="Q100">
        <f>IF('LF Projected Ratios'!R$40&gt;=0,$B100+(1-$B100)*'LF Projected Ratios'!R$40,$B100*(1+'LF Projected Ratios'!R$40))</f>
        <v>0.20077693064497873</v>
      </c>
      <c r="R100">
        <f>IF('LF Projected Ratios'!S$40&gt;=0,$B100+(1-$B100)*'LF Projected Ratios'!S$40,$B100*(1+'LF Projected Ratios'!S$40))</f>
        <v>0.20235356841761939</v>
      </c>
      <c r="S100">
        <f>IF('LF Projected Ratios'!T$40&gt;=0,$B100+(1-$B100)*'LF Projected Ratios'!T$40,$B100*(1+'LF Projected Ratios'!T$40))</f>
        <v>0.20391608360491209</v>
      </c>
      <c r="T100">
        <f>IF('LF Projected Ratios'!U$40&gt;=0,$B100+(1-$B100)*'LF Projected Ratios'!U$40,$B100*(1+'LF Projected Ratios'!U$40))</f>
        <v>0.20546466511340619</v>
      </c>
      <c r="U100">
        <f>IF('LF Projected Ratios'!V$40&gt;=0,$B100+(1-$B100)*'LF Projected Ratios'!V$40,$B100*(1+'LF Projected Ratios'!V$40))</f>
        <v>0.20699949849546967</v>
      </c>
      <c r="V100">
        <f>IF('LF Projected Ratios'!W$40&gt;=0,$B100+(1-$B100)*'LF Projected Ratios'!W$40,$B100*(1+'LF Projected Ratios'!W$40))</f>
        <v>0.20852076602340661</v>
      </c>
      <c r="W100">
        <f>IF('LF Projected Ratios'!X$40&gt;=0,$B100+(1-$B100)*'LF Projected Ratios'!X$40,$B100*(1+'LF Projected Ratios'!X$40))</f>
        <v>0.21002864676161584</v>
      </c>
      <c r="X100">
        <f>IF('LF Projected Ratios'!Y$40&gt;=0,$B100+(1-$B100)*'LF Projected Ratios'!Y$40,$B100*(1+'LF Projected Ratios'!Y$40))</f>
        <v>0.21152331663685309</v>
      </c>
      <c r="Y100">
        <f>IF('LF Projected Ratios'!Z$40&gt;=0,$B100+(1-$B100)*'LF Projected Ratios'!Z$40,$B100*(1+'LF Projected Ratios'!Z$40))</f>
        <v>0.21300494850665672</v>
      </c>
      <c r="Z100">
        <f>IF('LF Projected Ratios'!AA$40&gt;=0,$B100+(1-$B100)*'LF Projected Ratios'!AA$40,$B100*(1+'LF Projected Ratios'!AA$40))</f>
        <v>0.21447371222598804</v>
      </c>
      <c r="AA100">
        <f>IF('LF Projected Ratios'!AB$40&gt;=0,$B100+(1-$B100)*'LF Projected Ratios'!AB$40,$B100*(1+'LF Projected Ratios'!AB$40))</f>
        <v>0.21592977471214336</v>
      </c>
      <c r="AB100">
        <f>IF('LF Projected Ratios'!AC$40&gt;=0,$B100+(1-$B100)*'LF Projected Ratios'!AC$40,$B100*(1+'LF Projected Ratios'!AC$40))</f>
        <v>0.21737330000799082</v>
      </c>
      <c r="AC100">
        <f>IF('LF Projected Ratios'!AD$40&gt;=0,$B100+(1-$B100)*'LF Projected Ratios'!AD$40,$B100*(1+'LF Projected Ratios'!AD$40))</f>
        <v>0.21880444934357923</v>
      </c>
      <c r="AD100">
        <f>IF('LF Projected Ratios'!AE$40&gt;=0,$B100+(1-$B100)*'LF Projected Ratios'!AE$40,$B100*(1+'LF Projected Ratios'!AE$40))</f>
        <v>0.22022338119616872</v>
      </c>
      <c r="AE100">
        <f>IF('LF Projected Ratios'!AF$40&gt;=0,$B100+(1-$B100)*'LF Projected Ratios'!AF$40,$B100*(1+'LF Projected Ratios'!AF$40))</f>
        <v>0.2216302513487324</v>
      </c>
      <c r="AF100">
        <f>IF('LF Projected Ratios'!AG$40&gt;=0,$B100+(1-$B100)*'LF Projected Ratios'!AG$40,$B100*(1+'LF Projected Ratios'!AG$40))</f>
        <v>0.22302521294697106</v>
      </c>
    </row>
    <row r="101" spans="1:32" x14ac:dyDescent="0.25">
      <c r="A101" t="s">
        <v>34</v>
      </c>
      <c r="B101">
        <f t="shared" si="0"/>
        <v>0.15060328537092266</v>
      </c>
      <c r="C101">
        <f>IF('LF Projected Ratios'!D$40&gt;=0,$B101+(1-$B101)*'LF Projected Ratios'!D$40,$B101*(1+'LF Projected Ratios'!D$40))</f>
        <v>0.15236934582239425</v>
      </c>
      <c r="D101">
        <f>IF('LF Projected Ratios'!E$40&gt;=0,$B101+(1-$B101)*'LF Projected Ratios'!E$40,$B101*(1+'LF Projected Ratios'!E$40))</f>
        <v>0.15418090074353832</v>
      </c>
      <c r="E101">
        <f>IF('LF Projected Ratios'!F$40&gt;=0,$B101+(1-$B101)*'LF Projected Ratios'!F$40,$B101*(1+'LF Projected Ratios'!F$40))</f>
        <v>0.15599020127295787</v>
      </c>
      <c r="F101">
        <f>IF('LF Projected Ratios'!G$40&gt;=0,$B101+(1-$B101)*'LF Projected Ratios'!G$40,$B101*(1+'LF Projected Ratios'!G$40))</f>
        <v>0.15778390763931319</v>
      </c>
      <c r="G101">
        <f>IF('LF Projected Ratios'!H$40&gt;=0,$B101+(1-$B101)*'LF Projected Ratios'!H$40,$B101*(1+'LF Projected Ratios'!H$40))</f>
        <v>0.1595829292106046</v>
      </c>
      <c r="H101">
        <f>IF('LF Projected Ratios'!I$40&gt;=0,$B101+(1-$B101)*'LF Projected Ratios'!I$40,$B101*(1+'LF Projected Ratios'!I$40))</f>
        <v>0.1614309887956937</v>
      </c>
      <c r="I101">
        <f>IF('LF Projected Ratios'!J$40&gt;=0,$B101+(1-$B101)*'LF Projected Ratios'!J$40,$B101*(1+'LF Projected Ratios'!J$40))</f>
        <v>0.16325127181494747</v>
      </c>
      <c r="J101">
        <f>IF('LF Projected Ratios'!K$40&gt;=0,$B101+(1-$B101)*'LF Projected Ratios'!K$40,$B101*(1+'LF Projected Ratios'!K$40))</f>
        <v>0.16507524348167169</v>
      </c>
      <c r="K101">
        <f>IF('LF Projected Ratios'!L$40&gt;=0,$B101+(1-$B101)*'LF Projected Ratios'!L$40,$B101*(1+'LF Projected Ratios'!L$40))</f>
        <v>0.1668826627385136</v>
      </c>
      <c r="L101">
        <f>IF('LF Projected Ratios'!M$40&gt;=0,$B101+(1-$B101)*'LF Projected Ratios'!M$40,$B101*(1+'LF Projected Ratios'!M$40))</f>
        <v>0.16844346327065662</v>
      </c>
      <c r="M101">
        <f>IF('LF Projected Ratios'!N$40&gt;=0,$B101+(1-$B101)*'LF Projected Ratios'!N$40,$B101*(1+'LF Projected Ratios'!N$40))</f>
        <v>0.17014320081777462</v>
      </c>
      <c r="N101">
        <f>IF('LF Projected Ratios'!O$40&gt;=0,$B101+(1-$B101)*'LF Projected Ratios'!O$40,$B101*(1+'LF Projected Ratios'!O$40))</f>
        <v>0.17182736436828722</v>
      </c>
      <c r="O101">
        <f>IF('LF Projected Ratios'!P$40&gt;=0,$B101+(1-$B101)*'LF Projected Ratios'!P$40,$B101*(1+'LF Projected Ratios'!P$40))</f>
        <v>0.17349616699324913</v>
      </c>
      <c r="P101">
        <f>IF('LF Projected Ratios'!Q$40&gt;=0,$B101+(1-$B101)*'LF Projected Ratios'!Q$40,$B101*(1+'LF Projected Ratios'!Q$40))</f>
        <v>0.17514981789460038</v>
      </c>
      <c r="Q101">
        <f>IF('LF Projected Ratios'!R$40&gt;=0,$B101+(1-$B101)*'LF Projected Ratios'!R$40,$B101*(1+'LF Projected Ratios'!R$40))</f>
        <v>0.17678852249259427</v>
      </c>
      <c r="R101">
        <f>IF('LF Projected Ratios'!S$40&gt;=0,$B101+(1-$B101)*'LF Projected Ratios'!S$40,$B101*(1+'LF Projected Ratios'!S$40))</f>
        <v>0.17841248251086167</v>
      </c>
      <c r="S101">
        <f>IF('LF Projected Ratios'!T$40&gt;=0,$B101+(1-$B101)*'LF Projected Ratios'!T$40,$B101*(1+'LF Projected Ratios'!T$40))</f>
        <v>0.18002189605919308</v>
      </c>
      <c r="T101">
        <f>IF('LF Projected Ratios'!U$40&gt;=0,$B101+(1-$B101)*'LF Projected Ratios'!U$40,$B101*(1+'LF Projected Ratios'!U$40))</f>
        <v>0.18161695771410358</v>
      </c>
      <c r="U101">
        <f>IF('LF Projected Ratios'!V$40&gt;=0,$B101+(1-$B101)*'LF Projected Ratios'!V$40,$B101*(1+'LF Projected Ratios'!V$40))</f>
        <v>0.18319785859725227</v>
      </c>
      <c r="V101">
        <f>IF('LF Projected Ratios'!W$40&gt;=0,$B101+(1-$B101)*'LF Projected Ratios'!W$40,$B101*(1+'LF Projected Ratios'!W$40))</f>
        <v>0.18476478645178435</v>
      </c>
      <c r="W101">
        <f>IF('LF Projected Ratios'!X$40&gt;=0,$B101+(1-$B101)*'LF Projected Ratios'!X$40,$B101*(1+'LF Projected Ratios'!X$40))</f>
        <v>0.18631792571665556</v>
      </c>
      <c r="X101">
        <f>IF('LF Projected Ratios'!Y$40&gt;=0,$B101+(1-$B101)*'LF Projected Ratios'!Y$40,$B101*(1+'LF Projected Ratios'!Y$40))</f>
        <v>0.1878574575990033</v>
      </c>
      <c r="Y101">
        <f>IF('LF Projected Ratios'!Z$40&gt;=0,$B101+(1-$B101)*'LF Projected Ratios'!Z$40,$B101*(1+'LF Projected Ratios'!Z$40))</f>
        <v>0.18938356014462604</v>
      </c>
      <c r="Z101">
        <f>IF('LF Projected Ratios'!AA$40&gt;=0,$B101+(1-$B101)*'LF Projected Ratios'!AA$40,$B101*(1+'LF Projected Ratios'!AA$40))</f>
        <v>0.19089640830662385</v>
      </c>
      <c r="AA101">
        <f>IF('LF Projected Ratios'!AB$40&gt;=0,$B101+(1-$B101)*'LF Projected Ratios'!AB$40,$B101*(1+'LF Projected Ratios'!AB$40))</f>
        <v>0.19239617401225889</v>
      </c>
      <c r="AB101">
        <f>IF('LF Projected Ratios'!AC$40&gt;=0,$B101+(1-$B101)*'LF Projected Ratios'!AC$40,$B101*(1+'LF Projected Ratios'!AC$40))</f>
        <v>0.19388302622809006</v>
      </c>
      <c r="AC101">
        <f>IF('LF Projected Ratios'!AD$40&gt;=0,$B101+(1-$B101)*'LF Projected Ratios'!AD$40,$B101*(1+'LF Projected Ratios'!AD$40))</f>
        <v>0.19535713102343119</v>
      </c>
      <c r="AD101">
        <f>IF('LF Projected Ratios'!AE$40&gt;=0,$B101+(1-$B101)*'LF Projected Ratios'!AE$40,$B101*(1+'LF Projected Ratios'!AE$40))</f>
        <v>0.19681865163218332</v>
      </c>
      <c r="AE101">
        <f>IF('LF Projected Ratios'!AF$40&gt;=0,$B101+(1-$B101)*'LF Projected Ratios'!AF$40,$B101*(1+'LF Projected Ratios'!AF$40))</f>
        <v>0.19826774851309248</v>
      </c>
      <c r="AF101">
        <f>IF('LF Projected Ratios'!AG$40&gt;=0,$B101+(1-$B101)*'LF Projected Ratios'!AG$40,$B101*(1+'LF Projected Ratios'!AG$40))</f>
        <v>0.19970457940847552</v>
      </c>
    </row>
    <row r="102" spans="1:32" x14ac:dyDescent="0.25">
      <c r="A102" t="s">
        <v>36</v>
      </c>
      <c r="B102">
        <f t="shared" si="0"/>
        <v>0.20862543120368843</v>
      </c>
      <c r="C102">
        <f>IF('LF Projected Ratios'!D$40&gt;=0,$B102+(1-$B102)*'LF Projected Ratios'!D$40,$B102*(1+'LF Projected Ratios'!D$40))</f>
        <v>0.2102708523645907</v>
      </c>
      <c r="D102">
        <f>IF('LF Projected Ratios'!E$40&gt;=0,$B102+(1-$B102)*'LF Projected Ratios'!E$40,$B102*(1+'LF Projected Ratios'!E$40))</f>
        <v>0.21195866027564117</v>
      </c>
      <c r="E102">
        <f>IF('LF Projected Ratios'!F$40&gt;=0,$B102+(1-$B102)*'LF Projected Ratios'!F$40,$B102*(1+'LF Projected Ratios'!F$40))</f>
        <v>0.21364436779208429</v>
      </c>
      <c r="F102">
        <f>IF('LF Projected Ratios'!G$40&gt;=0,$B102+(1-$B102)*'LF Projected Ratios'!G$40,$B102*(1+'LF Projected Ratios'!G$40))</f>
        <v>0.21531554638010311</v>
      </c>
      <c r="G102">
        <f>IF('LF Projected Ratios'!H$40&gt;=0,$B102+(1-$B102)*'LF Projected Ratios'!H$40,$B102*(1+'LF Projected Ratios'!H$40))</f>
        <v>0.21699167709230832</v>
      </c>
      <c r="H102">
        <f>IF('LF Projected Ratios'!I$40&gt;=0,$B102+(1-$B102)*'LF Projected Ratios'!I$40,$B102*(1+'LF Projected Ratios'!I$40))</f>
        <v>0.21871349603988741</v>
      </c>
      <c r="I102">
        <f>IF('LF Projected Ratios'!J$40&gt;=0,$B102+(1-$B102)*'LF Projected Ratios'!J$40,$B102*(1+'LF Projected Ratios'!J$40))</f>
        <v>0.22040943583414274</v>
      </c>
      <c r="J102">
        <f>IF('LF Projected Ratios'!K$40&gt;=0,$B102+(1-$B102)*'LF Projected Ratios'!K$40,$B102*(1+'LF Projected Ratios'!K$40))</f>
        <v>0.22210881230498405</v>
      </c>
      <c r="K102">
        <f>IF('LF Projected Ratios'!L$40&gt;=0,$B102+(1-$B102)*'LF Projected Ratios'!L$40,$B102*(1+'LF Projected Ratios'!L$40))</f>
        <v>0.22379276705826096</v>
      </c>
      <c r="L102">
        <f>IF('LF Projected Ratios'!M$40&gt;=0,$B102+(1-$B102)*'LF Projected Ratios'!M$40,$B102*(1+'LF Projected Ratios'!M$40))</f>
        <v>0.22524694957018784</v>
      </c>
      <c r="M102">
        <f>IF('LF Projected Ratios'!N$40&gt;=0,$B102+(1-$B102)*'LF Projected Ratios'!N$40,$B102*(1+'LF Projected Ratios'!N$40))</f>
        <v>0.22683057833310905</v>
      </c>
      <c r="N102">
        <f>IF('LF Projected Ratios'!O$40&gt;=0,$B102+(1-$B102)*'LF Projected Ratios'!O$40,$B102*(1+'LF Projected Ratios'!O$40))</f>
        <v>0.22839969695649742</v>
      </c>
      <c r="O102">
        <f>IF('LF Projected Ratios'!P$40&gt;=0,$B102+(1-$B102)*'LF Projected Ratios'!P$40,$B102*(1+'LF Projected Ratios'!P$40))</f>
        <v>0.22995450395655995</v>
      </c>
      <c r="P102">
        <f>IF('LF Projected Ratios'!Q$40&gt;=0,$B102+(1-$B102)*'LF Projected Ratios'!Q$40,$B102*(1+'LF Projected Ratios'!Q$40))</f>
        <v>0.23149519424468748</v>
      </c>
      <c r="Q102">
        <f>IF('LF Projected Ratios'!R$40&gt;=0,$B102+(1-$B102)*'LF Projected Ratios'!R$40,$B102*(1+'LF Projected Ratios'!R$40))</f>
        <v>0.23302195920891067</v>
      </c>
      <c r="R102">
        <f>IF('LF Projected Ratios'!S$40&gt;=0,$B102+(1-$B102)*'LF Projected Ratios'!S$40,$B102*(1+'LF Projected Ratios'!S$40))</f>
        <v>0.23453498679315324</v>
      </c>
      <c r="S102">
        <f>IF('LF Projected Ratios'!T$40&gt;=0,$B102+(1-$B102)*'LF Projected Ratios'!T$40,$B102*(1+'LF Projected Ratios'!T$40))</f>
        <v>0.23603446157435945</v>
      </c>
      <c r="T102">
        <f>IF('LF Projected Ratios'!U$40&gt;=0,$B102+(1-$B102)*'LF Projected Ratios'!U$40,$B102*(1+'LF Projected Ratios'!U$40))</f>
        <v>0.23752056483755557</v>
      </c>
      <c r="U102">
        <f>IF('LF Projected Ratios'!V$40&gt;=0,$B102+(1-$B102)*'LF Projected Ratios'!V$40,$B102*(1+'LF Projected Ratios'!V$40))</f>
        <v>0.23899347464891249</v>
      </c>
      <c r="V102">
        <f>IF('LF Projected Ratios'!W$40&gt;=0,$B102+(1-$B102)*'LF Projected Ratios'!W$40,$B102*(1+'LF Projected Ratios'!W$40))</f>
        <v>0.24045336592687294</v>
      </c>
      <c r="W102">
        <f>IF('LF Projected Ratios'!X$40&gt;=0,$B102+(1-$B102)*'LF Projected Ratios'!X$40,$B102*(1+'LF Projected Ratios'!X$40))</f>
        <v>0.24190041051139882</v>
      </c>
      <c r="X102">
        <f>IF('LF Projected Ratios'!Y$40&gt;=0,$B102+(1-$B102)*'LF Projected Ratios'!Y$40,$B102*(1+'LF Projected Ratios'!Y$40))</f>
        <v>0.24333477723139862</v>
      </c>
      <c r="Y102">
        <f>IF('LF Projected Ratios'!Z$40&gt;=0,$B102+(1-$B102)*'LF Projected Ratios'!Z$40,$B102*(1+'LF Projected Ratios'!Z$40))</f>
        <v>0.24475663197039244</v>
      </c>
      <c r="Z102">
        <f>IF('LF Projected Ratios'!AA$40&gt;=0,$B102+(1-$B102)*'LF Projected Ratios'!AA$40,$B102*(1+'LF Projected Ratios'!AA$40))</f>
        <v>0.24616613773046375</v>
      </c>
      <c r="AA102">
        <f>IF('LF Projected Ratios'!AB$40&gt;=0,$B102+(1-$B102)*'LF Projected Ratios'!AB$40,$B102*(1+'LF Projected Ratios'!AB$40))</f>
        <v>0.24756345469455243</v>
      </c>
      <c r="AB102">
        <f>IF('LF Projected Ratios'!AC$40&gt;=0,$B102+(1-$B102)*'LF Projected Ratios'!AC$40,$B102*(1+'LF Projected Ratios'!AC$40))</f>
        <v>0.24894874028714045</v>
      </c>
      <c r="AC102">
        <f>IF('LF Projected Ratios'!AD$40&gt;=0,$B102+(1-$B102)*'LF Projected Ratios'!AD$40,$B102*(1+'LF Projected Ratios'!AD$40))</f>
        <v>0.25032214923337481</v>
      </c>
      <c r="AD102">
        <f>IF('LF Projected Ratios'!AE$40&gt;=0,$B102+(1-$B102)*'LF Projected Ratios'!AE$40,$B102*(1+'LF Projected Ratios'!AE$40))</f>
        <v>0.25168383361667646</v>
      </c>
      <c r="AE102">
        <f>IF('LF Projected Ratios'!AF$40&gt;=0,$B102+(1-$B102)*'LF Projected Ratios'!AF$40,$B102*(1+'LF Projected Ratios'!AF$40))</f>
        <v>0.25303394293488163</v>
      </c>
      <c r="AF102">
        <f>IF('LF Projected Ratios'!AG$40&gt;=0,$B102+(1-$B102)*'LF Projected Ratios'!AG$40,$B102*(1+'LF Projected Ratios'!AG$40))</f>
        <v>0.25437262415495615</v>
      </c>
    </row>
    <row r="103" spans="1:32" x14ac:dyDescent="0.25">
      <c r="A103" t="s">
        <v>38</v>
      </c>
      <c r="B103">
        <f t="shared" si="0"/>
        <v>0.14952110738981961</v>
      </c>
      <c r="C103">
        <f>IF('LF Projected Ratios'!D$40&gt;=0,$B103+(1-$B103)*'LF Projected Ratios'!D$40,$B103*(1+'LF Projected Ratios'!D$40))</f>
        <v>0.1512894178991275</v>
      </c>
      <c r="D103">
        <f>IF('LF Projected Ratios'!E$40&gt;=0,$B103+(1-$B103)*'LF Projected Ratios'!E$40,$B103*(1+'LF Projected Ratios'!E$40))</f>
        <v>0.15310328084055638</v>
      </c>
      <c r="E103">
        <f>IF('LF Projected Ratios'!F$40&gt;=0,$B103+(1-$B103)*'LF Projected Ratios'!F$40,$B103*(1+'LF Projected Ratios'!F$40))</f>
        <v>0.15491488651804211</v>
      </c>
      <c r="F103">
        <f>IF('LF Projected Ratios'!G$40&gt;=0,$B103+(1-$B103)*'LF Projected Ratios'!G$40,$B103*(1+'LF Projected Ratios'!G$40))</f>
        <v>0.15671087816464493</v>
      </c>
      <c r="G103">
        <f>IF('LF Projected Ratios'!H$40&gt;=0,$B103+(1-$B103)*'LF Projected Ratios'!H$40,$B103*(1+'LF Projected Ratios'!H$40))</f>
        <v>0.15851219178804632</v>
      </c>
      <c r="H103">
        <f>IF('LF Projected Ratios'!I$40&gt;=0,$B103+(1-$B103)*'LF Projected Ratios'!I$40,$B103*(1+'LF Projected Ratios'!I$40))</f>
        <v>0.16036260590236343</v>
      </c>
      <c r="I103">
        <f>IF('LF Projected Ratios'!J$40&gt;=0,$B103+(1-$B103)*'LF Projected Ratios'!J$40,$B103*(1+'LF Projected Ratios'!J$40))</f>
        <v>0.16218520806197748</v>
      </c>
      <c r="J103">
        <f>IF('LF Projected Ratios'!K$40&gt;=0,$B103+(1-$B103)*'LF Projected Ratios'!K$40,$B103*(1+'LF Projected Ratios'!K$40))</f>
        <v>0.16401150356860111</v>
      </c>
      <c r="K103">
        <f>IF('LF Projected Ratios'!L$40&gt;=0,$B103+(1-$B103)*'LF Projected Ratios'!L$40,$B103*(1+'LF Projected Ratios'!L$40))</f>
        <v>0.16582122557666479</v>
      </c>
      <c r="L103">
        <f>IF('LF Projected Ratios'!M$40&gt;=0,$B103+(1-$B103)*'LF Projected Ratios'!M$40,$B103*(1+'LF Projected Ratios'!M$40))</f>
        <v>0.1673840146542539</v>
      </c>
      <c r="M103">
        <f>IF('LF Projected Ratios'!N$40&gt;=0,$B103+(1-$B103)*'LF Projected Ratios'!N$40,$B103*(1+'LF Projected Ratios'!N$40))</f>
        <v>0.16908591776019199</v>
      </c>
      <c r="N103">
        <f>IF('LF Projected Ratios'!O$40&gt;=0,$B103+(1-$B103)*'LF Projected Ratios'!O$40,$B103*(1+'LF Projected Ratios'!O$40))</f>
        <v>0.17077222702739922</v>
      </c>
      <c r="O103">
        <f>IF('LF Projected Ratios'!P$40&gt;=0,$B103+(1-$B103)*'LF Projected Ratios'!P$40,$B103*(1+'LF Projected Ratios'!P$40))</f>
        <v>0.1724431557983945</v>
      </c>
      <c r="P103">
        <f>IF('LF Projected Ratios'!Q$40&gt;=0,$B103+(1-$B103)*'LF Projected Ratios'!Q$40,$B103*(1+'LF Projected Ratios'!Q$40))</f>
        <v>0.17409891354165252</v>
      </c>
      <c r="Q103">
        <f>IF('LF Projected Ratios'!R$40&gt;=0,$B103+(1-$B103)*'LF Projected Ratios'!R$40,$B103*(1+'LF Projected Ratios'!R$40))</f>
        <v>0.17573970593914334</v>
      </c>
      <c r="R103">
        <f>IF('LF Projected Ratios'!S$40&gt;=0,$B103+(1-$B103)*'LF Projected Ratios'!S$40,$B103*(1+'LF Projected Ratios'!S$40))</f>
        <v>0.17736573497150471</v>
      </c>
      <c r="S103">
        <f>IF('LF Projected Ratios'!T$40&gt;=0,$B103+(1-$B103)*'LF Projected Ratios'!T$40,$B103*(1+'LF Projected Ratios'!T$40))</f>
        <v>0.17897719900092995</v>
      </c>
      <c r="T103">
        <f>IF('LF Projected Ratios'!U$40&gt;=0,$B103+(1-$B103)*'LF Projected Ratios'!U$40,$B103*(1+'LF Projected Ratios'!U$40))</f>
        <v>0.18057429285183521</v>
      </c>
      <c r="U103">
        <f>IF('LF Projected Ratios'!V$40&gt;=0,$B103+(1-$B103)*'LF Projected Ratios'!V$40,$B103*(1+'LF Projected Ratios'!V$40))</f>
        <v>0.18215720788937911</v>
      </c>
      <c r="V103">
        <f>IF('LF Projected Ratios'!W$40&gt;=0,$B103+(1-$B103)*'LF Projected Ratios'!W$40,$B103*(1+'LF Projected Ratios'!W$40))</f>
        <v>0.18372613209590191</v>
      </c>
      <c r="W103">
        <f>IF('LF Projected Ratios'!X$40&gt;=0,$B103+(1-$B103)*'LF Projected Ratios'!X$40,$B103*(1+'LF Projected Ratios'!X$40))</f>
        <v>0.18528125014534469</v>
      </c>
      <c r="X103">
        <f>IF('LF Projected Ratios'!Y$40&gt;=0,$B103+(1-$B103)*'LF Projected Ratios'!Y$40,$B103*(1+'LF Projected Ratios'!Y$40))</f>
        <v>0.18682274347571265</v>
      </c>
      <c r="Y103">
        <f>IF('LF Projected Ratios'!Z$40&gt;=0,$B103+(1-$B103)*'LF Projected Ratios'!Z$40,$B103*(1+'LF Projected Ratios'!Z$40))</f>
        <v>0.18835079035964433</v>
      </c>
      <c r="Z103">
        <f>IF('LF Projected Ratios'!AA$40&gt;=0,$B103+(1-$B103)*'LF Projected Ratios'!AA$40,$B103*(1+'LF Projected Ratios'!AA$40))</f>
        <v>0.18986556597313975</v>
      </c>
      <c r="AA103">
        <f>IF('LF Projected Ratios'!AB$40&gt;=0,$B103+(1-$B103)*'LF Projected Ratios'!AB$40,$B103*(1+'LF Projected Ratios'!AB$40))</f>
        <v>0.19136724246250575</v>
      </c>
      <c r="AB103">
        <f>IF('LF Projected Ratios'!AC$40&gt;=0,$B103+(1-$B103)*'LF Projected Ratios'!AC$40,$B103*(1+'LF Projected Ratios'!AC$40))</f>
        <v>0.19285598900957396</v>
      </c>
      <c r="AC103">
        <f>IF('LF Projected Ratios'!AD$40&gt;=0,$B103+(1-$B103)*'LF Projected Ratios'!AD$40,$B103*(1+'LF Projected Ratios'!AD$40))</f>
        <v>0.19433197189523949</v>
      </c>
      <c r="AD103">
        <f>IF('LF Projected Ratios'!AE$40&gt;=0,$B103+(1-$B103)*'LF Projected Ratios'!AE$40,$B103*(1+'LF Projected Ratios'!AE$40))</f>
        <v>0.19579535456137245</v>
      </c>
      <c r="AE103">
        <f>IF('LF Projected Ratios'!AF$40&gt;=0,$B103+(1-$B103)*'LF Projected Ratios'!AF$40,$B103*(1+'LF Projected Ratios'!AF$40))</f>
        <v>0.19724629767115207</v>
      </c>
      <c r="AF103">
        <f>IF('LF Projected Ratios'!AG$40&gt;=0,$B103+(1-$B103)*'LF Projected Ratios'!AG$40,$B103*(1+'LF Projected Ratios'!AG$40))</f>
        <v>0.19868495916786749</v>
      </c>
    </row>
    <row r="104" spans="1:32" x14ac:dyDescent="0.25">
      <c r="A104" t="s">
        <v>40</v>
      </c>
      <c r="B104">
        <f t="shared" si="0"/>
        <v>0.1001645448730758</v>
      </c>
      <c r="C104">
        <f>IF('LF Projected Ratios'!D$40&gt;=0,$B104+(1-$B104)*'LF Projected Ratios'!D$40,$B104*(1+'LF Projected Ratios'!D$40))</f>
        <v>0.10203547724514835</v>
      </c>
      <c r="D104">
        <f>IF('LF Projected Ratios'!E$40&gt;=0,$B104+(1-$B104)*'LF Projected Ratios'!E$40,$B104*(1+'LF Projected Ratios'!E$40))</f>
        <v>0.10395460563224947</v>
      </c>
      <c r="E104">
        <f>IF('LF Projected Ratios'!F$40&gt;=0,$B104+(1-$B104)*'LF Projected Ratios'!F$40,$B104*(1+'LF Projected Ratios'!F$40))</f>
        <v>0.10587134575769555</v>
      </c>
      <c r="F104">
        <f>IF('LF Projected Ratios'!G$40&gt;=0,$B104+(1-$B104)*'LF Projected Ratios'!G$40,$B104*(1+'LF Projected Ratios'!G$40))</f>
        <v>0.10777156570996865</v>
      </c>
      <c r="G104">
        <f>IF('LF Projected Ratios'!H$40&gt;=0,$B104+(1-$B104)*'LF Projected Ratios'!H$40,$B104*(1+'LF Projected Ratios'!H$40))</f>
        <v>0.10967741649383128</v>
      </c>
      <c r="H104">
        <f>IF('LF Projected Ratios'!I$40&gt;=0,$B104+(1-$B104)*'LF Projected Ratios'!I$40,$B104*(1+'LF Projected Ratios'!I$40))</f>
        <v>0.11163521725902086</v>
      </c>
      <c r="I104">
        <f>IF('LF Projected Ratios'!J$40&gt;=0,$B104+(1-$B104)*'LF Projected Ratios'!J$40,$B104*(1+'LF Projected Ratios'!J$40))</f>
        <v>0.11356359203476424</v>
      </c>
      <c r="J104">
        <f>IF('LF Projected Ratios'!K$40&gt;=0,$B104+(1-$B104)*'LF Projected Ratios'!K$40,$B104*(1+'LF Projected Ratios'!K$40))</f>
        <v>0.11549587449665502</v>
      </c>
      <c r="K104">
        <f>IF('LF Projected Ratios'!L$40&gt;=0,$B104+(1-$B104)*'LF Projected Ratios'!L$40,$B104*(1+'LF Projected Ratios'!L$40))</f>
        <v>0.11741062163609473</v>
      </c>
      <c r="L104">
        <f>IF('LF Projected Ratios'!M$40&gt;=0,$B104+(1-$B104)*'LF Projected Ratios'!M$40,$B104*(1+'LF Projected Ratios'!M$40))</f>
        <v>0.1190641053769832</v>
      </c>
      <c r="M104">
        <f>IF('LF Projected Ratios'!N$40&gt;=0,$B104+(1-$B104)*'LF Projected Ratios'!N$40,$B104*(1+'LF Projected Ratios'!N$40))</f>
        <v>0.12086477646855334</v>
      </c>
      <c r="N104">
        <f>IF('LF Projected Ratios'!O$40&gt;=0,$B104+(1-$B104)*'LF Projected Ratios'!O$40,$B104*(1+'LF Projected Ratios'!O$40))</f>
        <v>0.12264894875093081</v>
      </c>
      <c r="O104">
        <f>IF('LF Projected Ratios'!P$40&gt;=0,$B104+(1-$B104)*'LF Projected Ratios'!P$40,$B104*(1+'LF Projected Ratios'!P$40))</f>
        <v>0.12441684794772176</v>
      </c>
      <c r="P104">
        <f>IF('LF Projected Ratios'!Q$40&gt;=0,$B104+(1-$B104)*'LF Projected Ratios'!Q$40,$B104*(1+'LF Projected Ratios'!Q$40))</f>
        <v>0.12616869568366249</v>
      </c>
      <c r="Q104">
        <f>IF('LF Projected Ratios'!R$40&gt;=0,$B104+(1-$B104)*'LF Projected Ratios'!R$40,$B104*(1+'LF Projected Ratios'!R$40))</f>
        <v>0.12790470957723912</v>
      </c>
      <c r="R104">
        <f>IF('LF Projected Ratios'!S$40&gt;=0,$B104+(1-$B104)*'LF Projected Ratios'!S$40,$B104*(1+'LF Projected Ratios'!S$40))</f>
        <v>0.12962510333080302</v>
      </c>
      <c r="S104">
        <f>IF('LF Projected Ratios'!T$40&gt;=0,$B104+(1-$B104)*'LF Projected Ratios'!T$40,$B104*(1+'LF Projected Ratios'!T$40))</f>
        <v>0.13133008681826877</v>
      </c>
      <c r="T104">
        <f>IF('LF Projected Ratios'!U$40&gt;=0,$B104+(1-$B104)*'LF Projected Ratios'!U$40,$B104*(1+'LF Projected Ratios'!U$40))</f>
        <v>0.13301986617046307</v>
      </c>
      <c r="U104">
        <f>IF('LF Projected Ratios'!V$40&gt;=0,$B104+(1-$B104)*'LF Projected Ratios'!V$40,$B104*(1+'LF Projected Ratios'!V$40))</f>
        <v>0.13469464385820099</v>
      </c>
      <c r="V104">
        <f>IF('LF Projected Ratios'!W$40&gt;=0,$B104+(1-$B104)*'LF Projected Ratios'!W$40,$B104*(1+'LF Projected Ratios'!W$40))</f>
        <v>0.13635461877316124</v>
      </c>
      <c r="W104">
        <f>IF('LF Projected Ratios'!X$40&gt;=0,$B104+(1-$B104)*'LF Projected Ratios'!X$40,$B104*(1+'LF Projected Ratios'!X$40))</f>
        <v>0.13799998630662433</v>
      </c>
      <c r="X104">
        <f>IF('LF Projected Ratios'!Y$40&gt;=0,$B104+(1-$B104)*'LF Projected Ratios'!Y$40,$B104*(1+'LF Projected Ratios'!Y$40))</f>
        <v>0.13963093842614099</v>
      </c>
      <c r="Y104">
        <f>IF('LF Projected Ratios'!Z$40&gt;=0,$B104+(1-$B104)*'LF Projected Ratios'!Z$40,$B104*(1+'LF Projected Ratios'!Z$40))</f>
        <v>0.14124766375019698</v>
      </c>
      <c r="Z104">
        <f>IF('LF Projected Ratios'!AA$40&gt;=0,$B104+(1-$B104)*'LF Projected Ratios'!AA$40,$B104*(1+'LF Projected Ratios'!AA$40))</f>
        <v>0.14285034762092952</v>
      </c>
      <c r="AA104">
        <f>IF('LF Projected Ratios'!AB$40&gt;=0,$B104+(1-$B104)*'LF Projected Ratios'!AB$40,$B104*(1+'LF Projected Ratios'!AB$40))</f>
        <v>0.14443917217495808</v>
      </c>
      <c r="AB104">
        <f>IF('LF Projected Ratios'!AC$40&gt;=0,$B104+(1-$B104)*'LF Projected Ratios'!AC$40,$B104*(1+'LF Projected Ratios'!AC$40))</f>
        <v>0.14601431641238685</v>
      </c>
      <c r="AC104">
        <f>IF('LF Projected Ratios'!AD$40&gt;=0,$B104+(1-$B104)*'LF Projected Ratios'!AD$40,$B104*(1+'LF Projected Ratios'!AD$40))</f>
        <v>0.14757595626403119</v>
      </c>
      <c r="AD104">
        <f>IF('LF Projected Ratios'!AE$40&gt;=0,$B104+(1-$B104)*'LF Projected Ratios'!AE$40,$B104*(1+'LF Projected Ratios'!AE$40))</f>
        <v>0.14912426465692175</v>
      </c>
      <c r="AE104">
        <f>IF('LF Projected Ratios'!AF$40&gt;=0,$B104+(1-$B104)*'LF Projected Ratios'!AF$40,$B104*(1+'LF Projected Ratios'!AF$40))</f>
        <v>0.15065941157814022</v>
      </c>
      <c r="AF104">
        <f>IF('LF Projected Ratios'!AG$40&gt;=0,$B104+(1-$B104)*'LF Projected Ratios'!AG$40,$B104*(1+'LF Projected Ratios'!AG$40))</f>
        <v>0.15218156413703257</v>
      </c>
    </row>
    <row r="105" spans="1:32" x14ac:dyDescent="0.25">
      <c r="A105" t="s">
        <v>42</v>
      </c>
      <c r="B105">
        <f t="shared" si="0"/>
        <v>0.12636599387770836</v>
      </c>
      <c r="C105">
        <f>IF('LF Projected Ratios'!D$40&gt;=0,$B105+(1-$B105)*'LF Projected Ratios'!D$40,$B105*(1+'LF Projected Ratios'!D$40))</f>
        <v>0.12818244835734105</v>
      </c>
      <c r="D105">
        <f>IF('LF Projected Ratios'!E$40&gt;=0,$B105+(1-$B105)*'LF Projected Ratios'!E$40,$B105*(1+'LF Projected Ratios'!E$40))</f>
        <v>0.13004569547828237</v>
      </c>
      <c r="E105">
        <f>IF('LF Projected Ratios'!F$40&gt;=0,$B105+(1-$B105)*'LF Projected Ratios'!F$40,$B105*(1+'LF Projected Ratios'!F$40))</f>
        <v>0.13190662387907828</v>
      </c>
      <c r="F105">
        <f>IF('LF Projected Ratios'!G$40&gt;=0,$B105+(1-$B105)*'LF Projected Ratios'!G$40,$B105*(1+'LF Projected Ratios'!G$40))</f>
        <v>0.13375151314184211</v>
      </c>
      <c r="G105">
        <f>IF('LF Projected Ratios'!H$40&gt;=0,$B105+(1-$B105)*'LF Projected Ratios'!H$40,$B105*(1+'LF Projected Ratios'!H$40))</f>
        <v>0.13560186927738951</v>
      </c>
      <c r="H105">
        <f>IF('LF Projected Ratios'!I$40&gt;=0,$B105+(1-$B105)*'LF Projected Ratios'!I$40,$B105*(1+'LF Projected Ratios'!I$40))</f>
        <v>0.13750266271238548</v>
      </c>
      <c r="I105">
        <f>IF('LF Projected Ratios'!J$40&gt;=0,$B105+(1-$B105)*'LF Projected Ratios'!J$40,$B105*(1+'LF Projected Ratios'!J$40))</f>
        <v>0.13937488698521128</v>
      </c>
      <c r="J105">
        <f>IF('LF Projected Ratios'!K$40&gt;=0,$B105+(1-$B105)*'LF Projected Ratios'!K$40,$B105*(1+'LF Projected Ratios'!K$40))</f>
        <v>0.14125090516000455</v>
      </c>
      <c r="K105">
        <f>IF('LF Projected Ratios'!L$40&gt;=0,$B105+(1-$B105)*'LF Projected Ratios'!L$40,$B105*(1+'LF Projected Ratios'!L$40))</f>
        <v>0.14310989860664969</v>
      </c>
      <c r="L105">
        <f>IF('LF Projected Ratios'!M$40&gt;=0,$B105+(1-$B105)*'LF Projected Ratios'!M$40,$B105*(1+'LF Projected Ratios'!M$40))</f>
        <v>0.14471523613406098</v>
      </c>
      <c r="M105">
        <f>IF('LF Projected Ratios'!N$40&gt;=0,$B105+(1-$B105)*'LF Projected Ratios'!N$40,$B105*(1+'LF Projected Ratios'!N$40))</f>
        <v>0.14646347520429759</v>
      </c>
      <c r="N105">
        <f>IF('LF Projected Ratios'!O$40&gt;=0,$B105+(1-$B105)*'LF Projected Ratios'!O$40,$B105*(1+'LF Projected Ratios'!O$40))</f>
        <v>0.14819569587840509</v>
      </c>
      <c r="O105">
        <f>IF('LF Projected Ratios'!P$40&gt;=0,$B105+(1-$B105)*'LF Projected Ratios'!P$40,$B105*(1+'LF Projected Ratios'!P$40))</f>
        <v>0.14991211730735957</v>
      </c>
      <c r="P105">
        <f>IF('LF Projected Ratios'!Q$40&gt;=0,$B105+(1-$B105)*'LF Projected Ratios'!Q$40,$B105*(1+'LF Projected Ratios'!Q$40))</f>
        <v>0.15161295466261834</v>
      </c>
      <c r="Q105">
        <f>IF('LF Projected Ratios'!R$40&gt;=0,$B105+(1-$B105)*'LF Projected Ratios'!R$40,$B105*(1+'LF Projected Ratios'!R$40))</f>
        <v>0.15329841922604276</v>
      </c>
      <c r="R105">
        <f>IF('LF Projected Ratios'!S$40&gt;=0,$B105+(1-$B105)*'LF Projected Ratios'!S$40,$B105*(1+'LF Projected Ratios'!S$40))</f>
        <v>0.15496871847738955</v>
      </c>
      <c r="S105">
        <f>IF('LF Projected Ratios'!T$40&gt;=0,$B105+(1-$B105)*'LF Projected Ratios'!T$40,$B105*(1+'LF Projected Ratios'!T$40))</f>
        <v>0.15662405617945527</v>
      </c>
      <c r="T105">
        <f>IF('LF Projected Ratios'!U$40&gt;=0,$B105+(1-$B105)*'LF Projected Ratios'!U$40,$B105*(1+'LF Projected Ratios'!U$40))</f>
        <v>0.15826463246093997</v>
      </c>
      <c r="U105">
        <f>IF('LF Projected Ratios'!V$40&gt;=0,$B105+(1-$B105)*'LF Projected Ratios'!V$40,$B105*(1+'LF Projected Ratios'!V$40))</f>
        <v>0.1598906438971045</v>
      </c>
      <c r="V105">
        <f>IF('LF Projected Ratios'!W$40&gt;=0,$B105+(1-$B105)*'LF Projected Ratios'!W$40,$B105*(1+'LF Projected Ratios'!W$40))</f>
        <v>0.16150228358829083</v>
      </c>
      <c r="W105">
        <f>IF('LF Projected Ratios'!X$40&gt;=0,$B105+(1-$B105)*'LF Projected Ratios'!X$40,$B105*(1+'LF Projected Ratios'!X$40))</f>
        <v>0.16309974123636733</v>
      </c>
      <c r="X105">
        <f>IF('LF Projected Ratios'!Y$40&gt;=0,$B105+(1-$B105)*'LF Projected Ratios'!Y$40,$B105*(1+'LF Projected Ratios'!Y$40))</f>
        <v>0.16468320321916508</v>
      </c>
      <c r="Y105">
        <f>IF('LF Projected Ratios'!Z$40&gt;=0,$B105+(1-$B105)*'LF Projected Ratios'!Z$40,$B105*(1+'LF Projected Ratios'!Z$40))</f>
        <v>0.16625285266296827</v>
      </c>
      <c r="Z105">
        <f>IF('LF Projected Ratios'!AA$40&gt;=0,$B105+(1-$B105)*'LF Projected Ratios'!AA$40,$B105*(1+'LF Projected Ratios'!AA$40))</f>
        <v>0.16780886951311358</v>
      </c>
      <c r="AA105">
        <f>IF('LF Projected Ratios'!AB$40&gt;=0,$B105+(1-$B105)*'LF Projected Ratios'!AB$40,$B105*(1+'LF Projected Ratios'!AB$40))</f>
        <v>0.16935143060275817</v>
      </c>
      <c r="AB105">
        <f>IF('LF Projected Ratios'!AC$40&gt;=0,$B105+(1-$B105)*'LF Projected Ratios'!AC$40,$B105*(1+'LF Projected Ratios'!AC$40))</f>
        <v>0.17088070971987324</v>
      </c>
      <c r="AC105">
        <f>IF('LF Projected Ratios'!AD$40&gt;=0,$B105+(1-$B105)*'LF Projected Ratios'!AD$40,$B105*(1+'LF Projected Ratios'!AD$40))</f>
        <v>0.1723968776725128</v>
      </c>
      <c r="AD105">
        <f>IF('LF Projected Ratios'!AE$40&gt;=0,$B105+(1-$B105)*'LF Projected Ratios'!AE$40,$B105*(1+'LF Projected Ratios'!AE$40))</f>
        <v>0.17390010235241046</v>
      </c>
      <c r="AE105">
        <f>IF('LF Projected Ratios'!AF$40&gt;=0,$B105+(1-$B105)*'LF Projected Ratios'!AF$40,$B105*(1+'LF Projected Ratios'!AF$40))</f>
        <v>0.17539054879695651</v>
      </c>
      <c r="AF105">
        <f>IF('LF Projected Ratios'!AG$40&gt;=0,$B105+(1-$B105)*'LF Projected Ratios'!AG$40,$B105*(1+'LF Projected Ratios'!AG$40))</f>
        <v>0.17686837924959947</v>
      </c>
    </row>
    <row r="106" spans="1:32" x14ac:dyDescent="0.25">
      <c r="A106" t="s">
        <v>44</v>
      </c>
      <c r="B106">
        <f t="shared" si="0"/>
        <v>0.21533353757861851</v>
      </c>
      <c r="C106">
        <f>IF('LF Projected Ratios'!D$40&gt;=0,$B106+(1-$B106)*'LF Projected Ratios'!D$40,$B106*(1+'LF Projected Ratios'!D$40))</f>
        <v>0.21696501128579393</v>
      </c>
      <c r="D106">
        <f>IF('LF Projected Ratios'!E$40&gt;=0,$B106+(1-$B106)*'LF Projected Ratios'!E$40,$B106*(1+'LF Projected Ratios'!E$40))</f>
        <v>0.21863851245076713</v>
      </c>
      <c r="E106">
        <f>IF('LF Projected Ratios'!F$40&gt;=0,$B106+(1-$B106)*'LF Projected Ratios'!F$40,$B106*(1+'LF Projected Ratios'!F$40))</f>
        <v>0.22030993102518054</v>
      </c>
      <c r="F106">
        <f>IF('LF Projected Ratios'!G$40&gt;=0,$B106+(1-$B106)*'LF Projected Ratios'!G$40,$B106*(1+'LF Projected Ratios'!G$40))</f>
        <v>0.22196694382599572</v>
      </c>
      <c r="G106">
        <f>IF('LF Projected Ratios'!H$40&gt;=0,$B106+(1-$B106)*'LF Projected Ratios'!H$40,$B106*(1+'LF Projected Ratios'!H$40))</f>
        <v>0.22362886677419247</v>
      </c>
      <c r="H106">
        <f>IF('LF Projected Ratios'!I$40&gt;=0,$B106+(1-$B106)*'LF Projected Ratios'!I$40,$B106*(1+'LF Projected Ratios'!I$40))</f>
        <v>0.22533609068029037</v>
      </c>
      <c r="I106">
        <f>IF('LF Projected Ratios'!J$40&gt;=0,$B106+(1-$B106)*'LF Projected Ratios'!J$40,$B106*(1+'LF Projected Ratios'!J$40))</f>
        <v>0.22701765479835656</v>
      </c>
      <c r="J106">
        <f>IF('LF Projected Ratios'!K$40&gt;=0,$B106+(1-$B106)*'LF Projected Ratios'!K$40,$B106*(1+'LF Projected Ratios'!K$40))</f>
        <v>0.22870262646193348</v>
      </c>
      <c r="K106">
        <f>IF('LF Projected Ratios'!L$40&gt;=0,$B106+(1-$B106)*'LF Projected Ratios'!L$40,$B106*(1+'LF Projected Ratios'!L$40))</f>
        <v>0.23037230713052159</v>
      </c>
      <c r="L106">
        <f>IF('LF Projected Ratios'!M$40&gt;=0,$B106+(1-$B106)*'LF Projected Ratios'!M$40,$B106*(1+'LF Projected Ratios'!M$40))</f>
        <v>0.2318141632279247</v>
      </c>
      <c r="M106">
        <f>IF('LF Projected Ratios'!N$40&gt;=0,$B106+(1-$B106)*'LF Projected Ratios'!N$40,$B106*(1+'LF Projected Ratios'!N$40))</f>
        <v>0.23338436832192988</v>
      </c>
      <c r="N106">
        <f>IF('LF Projected Ratios'!O$40&gt;=0,$B106+(1-$B106)*'LF Projected Ratios'!O$40,$B106*(1+'LF Projected Ratios'!O$40))</f>
        <v>0.23494018627196381</v>
      </c>
      <c r="O106">
        <f>IF('LF Projected Ratios'!P$40&gt;=0,$B106+(1-$B106)*'LF Projected Ratios'!P$40,$B106*(1+'LF Projected Ratios'!P$40))</f>
        <v>0.23648181391150586</v>
      </c>
      <c r="P106">
        <f>IF('LF Projected Ratios'!Q$40&gt;=0,$B106+(1-$B106)*'LF Projected Ratios'!Q$40,$B106*(1+'LF Projected Ratios'!Q$40))</f>
        <v>0.23800944449977557</v>
      </c>
      <c r="Q106">
        <f>IF('LF Projected Ratios'!R$40&gt;=0,$B106+(1-$B106)*'LF Projected Ratios'!R$40,$B106*(1+'LF Projected Ratios'!R$40))</f>
        <v>0.23952326780249819</v>
      </c>
      <c r="R106">
        <f>IF('LF Projected Ratios'!S$40&gt;=0,$B106+(1-$B106)*'LF Projected Ratios'!S$40,$B106*(1+'LF Projected Ratios'!S$40))</f>
        <v>0.24102347017048603</v>
      </c>
      <c r="S106">
        <f>IF('LF Projected Ratios'!T$40&gt;=0,$B106+(1-$B106)*'LF Projected Ratios'!T$40,$B106*(1+'LF Projected Ratios'!T$40))</f>
        <v>0.24251023461611229</v>
      </c>
      <c r="T106">
        <f>IF('LF Projected Ratios'!U$40&gt;=0,$B106+(1-$B106)*'LF Projected Ratios'!U$40,$B106*(1+'LF Projected Ratios'!U$40))</f>
        <v>0.24398374088773611</v>
      </c>
      <c r="U106">
        <f>IF('LF Projected Ratios'!V$40&gt;=0,$B106+(1-$B106)*'LF Projected Ratios'!V$40,$B106*(1+'LF Projected Ratios'!V$40))</f>
        <v>0.24544416554214607</v>
      </c>
      <c r="V106">
        <f>IF('LF Projected Ratios'!W$40&gt;=0,$B106+(1-$B106)*'LF Projected Ratios'!W$40,$B106*(1+'LF Projected Ratios'!W$40))</f>
        <v>0.2468916820150843</v>
      </c>
      <c r="W106">
        <f>IF('LF Projected Ratios'!X$40&gt;=0,$B106+(1-$B106)*'LF Projected Ratios'!X$40,$B106*(1+'LF Projected Ratios'!X$40))</f>
        <v>0.24832646068990699</v>
      </c>
      <c r="X106">
        <f>IF('LF Projected Ratios'!Y$40&gt;=0,$B106+(1-$B106)*'LF Projected Ratios'!Y$40,$B106*(1+'LF Projected Ratios'!Y$40))</f>
        <v>0.24974866896444012</v>
      </c>
      <c r="Y106">
        <f>IF('LF Projected Ratios'!Z$40&gt;=0,$B106+(1-$B106)*'LF Projected Ratios'!Z$40,$B106*(1+'LF Projected Ratios'!Z$40))</f>
        <v>0.25115847131608798</v>
      </c>
      <c r="Z106">
        <f>IF('LF Projected Ratios'!AA$40&gt;=0,$B106+(1-$B106)*'LF Projected Ratios'!AA$40,$B106*(1+'LF Projected Ratios'!AA$40))</f>
        <v>0.2525560293652428</v>
      </c>
      <c r="AA106">
        <f>IF('LF Projected Ratios'!AB$40&gt;=0,$B106+(1-$B106)*'LF Projected Ratios'!AB$40,$B106*(1+'LF Projected Ratios'!AB$40))</f>
        <v>0.25394150193704979</v>
      </c>
      <c r="AB106">
        <f>IF('LF Projected Ratios'!AC$40&gt;=0,$B106+(1-$B106)*'LF Projected Ratios'!AC$40,$B106*(1+'LF Projected Ratios'!AC$40))</f>
        <v>0.25531504512157827</v>
      </c>
      <c r="AC106">
        <f>IF('LF Projected Ratios'!AD$40&gt;=0,$B106+(1-$B106)*'LF Projected Ratios'!AD$40,$B106*(1+'LF Projected Ratios'!AD$40))</f>
        <v>0.25667681233244372</v>
      </c>
      <c r="AD106">
        <f>IF('LF Projected Ratios'!AE$40&gt;=0,$B106+(1-$B106)*'LF Projected Ratios'!AE$40,$B106*(1+'LF Projected Ratios'!AE$40))</f>
        <v>0.25802695436392808</v>
      </c>
      <c r="AE106">
        <f>IF('LF Projected Ratios'!AF$40&gt;=0,$B106+(1-$B106)*'LF Projected Ratios'!AF$40,$B106*(1+'LF Projected Ratios'!AF$40))</f>
        <v>0.25936561944664555</v>
      </c>
      <c r="AF106">
        <f>IF('LF Projected Ratios'!AG$40&gt;=0,$B106+(1-$B106)*'LF Projected Ratios'!AG$40,$B106*(1+'LF Projected Ratios'!AG$40))</f>
        <v>0.26069295330179271</v>
      </c>
    </row>
    <row r="107" spans="1:32" x14ac:dyDescent="0.25">
      <c r="A107" t="s">
        <v>46</v>
      </c>
      <c r="B107">
        <f t="shared" si="0"/>
        <v>0.17757639343768322</v>
      </c>
      <c r="C107">
        <f>IF('LF Projected Ratios'!D$40&gt;=0,$B107+(1-$B107)*'LF Projected Ratios'!D$40,$B107*(1+'LF Projected Ratios'!D$40))</f>
        <v>0.17928637156791488</v>
      </c>
      <c r="D107">
        <f>IF('LF Projected Ratios'!E$40&gt;=0,$B107+(1-$B107)*'LF Projected Ratios'!E$40,$B107*(1+'LF Projected Ratios'!E$40))</f>
        <v>0.18104039946332962</v>
      </c>
      <c r="E107">
        <f>IF('LF Projected Ratios'!F$40&gt;=0,$B107+(1-$B107)*'LF Projected Ratios'!F$40,$B107*(1+'LF Projected Ratios'!F$40))</f>
        <v>0.18279224455659693</v>
      </c>
      <c r="F107">
        <f>IF('LF Projected Ratios'!G$40&gt;=0,$B107+(1-$B107)*'LF Projected Ratios'!G$40,$B107*(1+'LF Projected Ratios'!G$40))</f>
        <v>0.18452899068891029</v>
      </c>
      <c r="G107">
        <f>IF('LF Projected Ratios'!H$40&gt;=0,$B107+(1-$B107)*'LF Projected Ratios'!H$40,$B107*(1+'LF Projected Ratios'!H$40))</f>
        <v>0.18627088323860186</v>
      </c>
      <c r="H107">
        <f>IF('LF Projected Ratios'!I$40&gt;=0,$B107+(1-$B107)*'LF Projected Ratios'!I$40,$B107*(1+'LF Projected Ratios'!I$40))</f>
        <v>0.18806025657020789</v>
      </c>
      <c r="I107">
        <f>IF('LF Projected Ratios'!J$40&gt;=0,$B107+(1-$B107)*'LF Projected Ratios'!J$40,$B107*(1+'LF Projected Ratios'!J$40))</f>
        <v>0.18982273539768083</v>
      </c>
      <c r="J107">
        <f>IF('LF Projected Ratios'!K$40&gt;=0,$B107+(1-$B107)*'LF Projected Ratios'!K$40,$B107*(1+'LF Projected Ratios'!K$40))</f>
        <v>0.19158878573738561</v>
      </c>
      <c r="K107">
        <f>IF('LF Projected Ratios'!L$40&gt;=0,$B107+(1-$B107)*'LF Projected Ratios'!L$40,$B107*(1+'LF Projected Ratios'!L$40))</f>
        <v>0.19333880929902753</v>
      </c>
      <c r="L107">
        <f>IF('LF Projected Ratios'!M$40&gt;=0,$B107+(1-$B107)*'LF Projected Ratios'!M$40,$B107*(1+'LF Projected Ratios'!M$40))</f>
        <v>0.19485004566321573</v>
      </c>
      <c r="M107">
        <f>IF('LF Projected Ratios'!N$40&gt;=0,$B107+(1-$B107)*'LF Projected Ratios'!N$40,$B107*(1+'LF Projected Ratios'!N$40))</f>
        <v>0.19649580701316469</v>
      </c>
      <c r="N107">
        <f>IF('LF Projected Ratios'!O$40&gt;=0,$B107+(1-$B107)*'LF Projected Ratios'!O$40,$B107*(1+'LF Projected Ratios'!O$40))</f>
        <v>0.19812648892822038</v>
      </c>
      <c r="O107">
        <f>IF('LF Projected Ratios'!P$40&gt;=0,$B107+(1-$B107)*'LF Projected Ratios'!P$40,$B107*(1+'LF Projected Ratios'!P$40))</f>
        <v>0.19974229771323693</v>
      </c>
      <c r="P107">
        <f>IF('LF Projected Ratios'!Q$40&gt;=0,$B107+(1-$B107)*'LF Projected Ratios'!Q$40,$B107*(1+'LF Projected Ratios'!Q$40))</f>
        <v>0.20134343592681972</v>
      </c>
      <c r="Q107">
        <f>IF('LF Projected Ratios'!R$40&gt;=0,$B107+(1-$B107)*'LF Projected Ratios'!R$40,$B107*(1+'LF Projected Ratios'!R$40))</f>
        <v>0.20293010246597737</v>
      </c>
      <c r="R107">
        <f>IF('LF Projected Ratios'!S$40&gt;=0,$B107+(1-$B107)*'LF Projected Ratios'!S$40,$B107*(1+'LF Projected Ratios'!S$40))</f>
        <v>0.20450249264848439</v>
      </c>
      <c r="S107">
        <f>IF('LF Projected Ratios'!T$40&gt;=0,$B107+(1-$B107)*'LF Projected Ratios'!T$40,$B107*(1+'LF Projected Ratios'!T$40))</f>
        <v>0.2060607982930347</v>
      </c>
      <c r="T107">
        <f>IF('LF Projected Ratios'!U$40&gt;=0,$B107+(1-$B107)*'LF Projected Ratios'!U$40,$B107*(1+'LF Projected Ratios'!U$40))</f>
        <v>0.20760520779724806</v>
      </c>
      <c r="U107">
        <f>IF('LF Projected Ratios'!V$40&gt;=0,$B107+(1-$B107)*'LF Projected Ratios'!V$40,$B107*(1+'LF Projected Ratios'!V$40))</f>
        <v>0.20913590621359932</v>
      </c>
      <c r="V107">
        <f>IF('LF Projected Ratios'!W$40&gt;=0,$B107+(1-$B107)*'LF Projected Ratios'!W$40,$B107*(1+'LF Projected Ratios'!W$40))</f>
        <v>0.21065307532333621</v>
      </c>
      <c r="W107">
        <f>IF('LF Projected Ratios'!X$40&gt;=0,$B107+(1-$B107)*'LF Projected Ratios'!X$40,$B107*(1+'LF Projected Ratios'!X$40))</f>
        <v>0.21215689370844348</v>
      </c>
      <c r="X107">
        <f>IF('LF Projected Ratios'!Y$40&gt;=0,$B107+(1-$B107)*'LF Projected Ratios'!Y$40,$B107*(1+'LF Projected Ratios'!Y$40))</f>
        <v>0.21364753682171597</v>
      </c>
      <c r="Y107">
        <f>IF('LF Projected Ratios'!Z$40&gt;=0,$B107+(1-$B107)*'LF Projected Ratios'!Z$40,$B107*(1+'LF Projected Ratios'!Z$40))</f>
        <v>0.21512517705499973</v>
      </c>
      <c r="Z107">
        <f>IF('LF Projected Ratios'!AA$40&gt;=0,$B107+(1-$B107)*'LF Projected Ratios'!AA$40,$B107*(1+'LF Projected Ratios'!AA$40))</f>
        <v>0.21658998380565306</v>
      </c>
      <c r="AA107">
        <f>IF('LF Projected Ratios'!AB$40&gt;=0,$B107+(1-$B107)*'LF Projected Ratios'!AB$40,$B107*(1+'LF Projected Ratios'!AB$40))</f>
        <v>0.21804212354128349</v>
      </c>
      <c r="AB107">
        <f>IF('LF Projected Ratios'!AC$40&gt;=0,$B107+(1-$B107)*'LF Projected Ratios'!AC$40,$B107*(1+'LF Projected Ratios'!AC$40))</f>
        <v>0.21948175986281443</v>
      </c>
      <c r="AC107">
        <f>IF('LF Projected Ratios'!AD$40&gt;=0,$B107+(1-$B107)*'LF Projected Ratios'!AD$40,$B107*(1+'LF Projected Ratios'!AD$40))</f>
        <v>0.22090905356592777</v>
      </c>
      <c r="AD107">
        <f>IF('LF Projected Ratios'!AE$40&gt;=0,$B107+(1-$B107)*'LF Projected Ratios'!AE$40,$B107*(1+'LF Projected Ratios'!AE$40))</f>
        <v>0.22232416270093303</v>
      </c>
      <c r="AE107">
        <f>IF('LF Projected Ratios'!AF$40&gt;=0,$B107+(1-$B107)*'LF Projected Ratios'!AF$40,$B107*(1+'LF Projected Ratios'!AF$40))</f>
        <v>0.22372724263111143</v>
      </c>
      <c r="AF107">
        <f>IF('LF Projected Ratios'!AG$40&gt;=0,$B107+(1-$B107)*'LF Projected Ratios'!AG$40,$B107*(1+'LF Projected Ratios'!AG$40))</f>
        <v>0.22511844608957676</v>
      </c>
    </row>
    <row r="108" spans="1:32" x14ac:dyDescent="0.25">
      <c r="A108" t="s">
        <v>48</v>
      </c>
      <c r="B108">
        <f t="shared" si="0"/>
        <v>0.15856872374752284</v>
      </c>
      <c r="C108">
        <f>IF('LF Projected Ratios'!D$40&gt;=0,$B108+(1-$B108)*'LF Projected Ratios'!D$40,$B108*(1+'LF Projected Ratios'!D$40))</f>
        <v>0.16031822250826352</v>
      </c>
      <c r="D108">
        <f>IF('LF Projected Ratios'!E$40&gt;=0,$B108+(1-$B108)*'LF Projected Ratios'!E$40,$B108*(1+'LF Projected Ratios'!E$40))</f>
        <v>0.16211278910246721</v>
      </c>
      <c r="E108">
        <f>IF('LF Projected Ratios'!F$40&gt;=0,$B108+(1-$B108)*'LF Projected Ratios'!F$40,$B108*(1+'LF Projected Ratios'!F$40))</f>
        <v>0.16390512244609051</v>
      </c>
      <c r="F108">
        <f>IF('LF Projected Ratios'!G$40&gt;=0,$B108+(1-$B108)*'LF Projected Ratios'!G$40,$B108*(1+'LF Projected Ratios'!G$40))</f>
        <v>0.16568200786496529</v>
      </c>
      <c r="G108">
        <f>IF('LF Projected Ratios'!H$40&gt;=0,$B108+(1-$B108)*'LF Projected Ratios'!H$40,$B108*(1+'LF Projected Ratios'!H$40))</f>
        <v>0.16746415864406092</v>
      </c>
      <c r="H108">
        <f>IF('LF Projected Ratios'!I$40&gt;=0,$B108+(1-$B108)*'LF Projected Ratios'!I$40,$B108*(1+'LF Projected Ratios'!I$40))</f>
        <v>0.16929488757023906</v>
      </c>
      <c r="I108">
        <f>IF('LF Projected Ratios'!J$40&gt;=0,$B108+(1-$B108)*'LF Projected Ratios'!J$40,$B108*(1+'LF Projected Ratios'!J$40))</f>
        <v>0.17109810041254475</v>
      </c>
      <c r="J108">
        <f>IF('LF Projected Ratios'!K$40&gt;=0,$B108+(1-$B108)*'LF Projected Ratios'!K$40,$B108*(1+'LF Projected Ratios'!K$40))</f>
        <v>0.17290496731107086</v>
      </c>
      <c r="K108">
        <f>IF('LF Projected Ratios'!L$40&gt;=0,$B108+(1-$B108)*'LF Projected Ratios'!L$40,$B108*(1+'LF Projected Ratios'!L$40))</f>
        <v>0.1746954370242389</v>
      </c>
      <c r="L108">
        <f>IF('LF Projected Ratios'!M$40&gt;=0,$B108+(1-$B108)*'LF Projected Ratios'!M$40,$B108*(1+'LF Projected Ratios'!M$40))</f>
        <v>0.17624160074387391</v>
      </c>
      <c r="M108">
        <f>IF('LF Projected Ratios'!N$40&gt;=0,$B108+(1-$B108)*'LF Projected Ratios'!N$40,$B108*(1+'LF Projected Ratios'!N$40))</f>
        <v>0.17792539856052816</v>
      </c>
      <c r="N108">
        <f>IF('LF Projected Ratios'!O$40&gt;=0,$B108+(1-$B108)*'LF Projected Ratios'!O$40,$B108*(1+'LF Projected Ratios'!O$40))</f>
        <v>0.17959376842977656</v>
      </c>
      <c r="O108">
        <f>IF('LF Projected Ratios'!P$40&gt;=0,$B108+(1-$B108)*'LF Projected Ratios'!P$40,$B108*(1+'LF Projected Ratios'!P$40))</f>
        <v>0.1812469214245446</v>
      </c>
      <c r="P108">
        <f>IF('LF Projected Ratios'!Q$40&gt;=0,$B108+(1-$B108)*'LF Projected Ratios'!Q$40,$B108*(1+'LF Projected Ratios'!Q$40))</f>
        <v>0.18288506478492675</v>
      </c>
      <c r="Q108">
        <f>IF('LF Projected Ratios'!R$40&gt;=0,$B108+(1-$B108)*'LF Projected Ratios'!R$40,$B108*(1+'LF Projected Ratios'!R$40))</f>
        <v>0.18450840200479454</v>
      </c>
      <c r="R108">
        <f>IF('LF Projected Ratios'!S$40&gt;=0,$B108+(1-$B108)*'LF Projected Ratios'!S$40,$B108*(1+'LF Projected Ratios'!S$40))</f>
        <v>0.18611713291606308</v>
      </c>
      <c r="S108">
        <f>IF('LF Projected Ratios'!T$40&gt;=0,$B108+(1-$B108)*'LF Projected Ratios'!T$40,$B108*(1+'LF Projected Ratios'!T$40))</f>
        <v>0.18771145377069681</v>
      </c>
      <c r="T108">
        <f>IF('LF Projected Ratios'!U$40&gt;=0,$B108+(1-$B108)*'LF Projected Ratios'!U$40,$B108*(1+'LF Projected Ratios'!U$40))</f>
        <v>0.18929155732051903</v>
      </c>
      <c r="U108">
        <f>IF('LF Projected Ratios'!V$40&gt;=0,$B108+(1-$B108)*'LF Projected Ratios'!V$40,$B108*(1+'LF Projected Ratios'!V$40))</f>
        <v>0.1908576328948958</v>
      </c>
      <c r="V108">
        <f>IF('LF Projected Ratios'!W$40&gt;=0,$B108+(1-$B108)*'LF Projected Ratios'!W$40,$B108*(1+'LF Projected Ratios'!W$40))</f>
        <v>0.19240986647636218</v>
      </c>
      <c r="W108">
        <f>IF('LF Projected Ratios'!X$40&gt;=0,$B108+(1-$B108)*'LF Projected Ratios'!X$40,$B108*(1+'LF Projected Ratios'!X$40))</f>
        <v>0.19394844077424975</v>
      </c>
      <c r="X108">
        <f>IF('LF Projected Ratios'!Y$40&gt;=0,$B108+(1-$B108)*'LF Projected Ratios'!Y$40,$B108*(1+'LF Projected Ratios'!Y$40))</f>
        <v>0.19547353529637881</v>
      </c>
      <c r="Y108">
        <f>IF('LF Projected Ratios'!Z$40&gt;=0,$B108+(1-$B108)*'LF Projected Ratios'!Z$40,$B108*(1+'LF Projected Ratios'!Z$40))</f>
        <v>0.19698532641887714</v>
      </c>
      <c r="Z108">
        <f>IF('LF Projected Ratios'!AA$40&gt;=0,$B108+(1-$B108)*'LF Projected Ratios'!AA$40,$B108*(1+'LF Projected Ratios'!AA$40))</f>
        <v>0.1984839874541767</v>
      </c>
      <c r="AA108">
        <f>IF('LF Projected Ratios'!AB$40&gt;=0,$B108+(1-$B108)*'LF Projected Ratios'!AB$40,$B108*(1+'LF Projected Ratios'!AB$40))</f>
        <v>0.19996968871724699</v>
      </c>
      <c r="AB108">
        <f>IF('LF Projected Ratios'!AC$40&gt;=0,$B108+(1-$B108)*'LF Projected Ratios'!AC$40,$B108*(1+'LF Projected Ratios'!AC$40))</f>
        <v>0.20144259759011918</v>
      </c>
      <c r="AC108">
        <f>IF('LF Projected Ratios'!AD$40&gt;=0,$B108+(1-$B108)*'LF Projected Ratios'!AD$40,$B108*(1+'LF Projected Ratios'!AD$40))</f>
        <v>0.2029028785847489</v>
      </c>
      <c r="AD108">
        <f>IF('LF Projected Ratios'!AE$40&gt;=0,$B108+(1-$B108)*'LF Projected Ratios'!AE$40,$B108*(1+'LF Projected Ratios'!AE$40))</f>
        <v>0.20435069340426892</v>
      </c>
      <c r="AE108">
        <f>IF('LF Projected Ratios'!AF$40&gt;=0,$B108+(1-$B108)*'LF Projected Ratios'!AF$40,$B108*(1+'LF Projected Ratios'!AF$40))</f>
        <v>0.20578620100268169</v>
      </c>
      <c r="AF108">
        <f>IF('LF Projected Ratios'!AG$40&gt;=0,$B108+(1-$B108)*'LF Projected Ratios'!AG$40,$B108*(1+'LF Projected Ratios'!AG$40))</f>
        <v>0.20720955764303448</v>
      </c>
    </row>
    <row r="109" spans="1:32" x14ac:dyDescent="0.25">
      <c r="A109" t="s">
        <v>50</v>
      </c>
      <c r="B109">
        <f t="shared" si="0"/>
        <v>6.6374170249243525E-2</v>
      </c>
      <c r="C109">
        <f>IF('LF Projected Ratios'!D$40&gt;=0,$B109+(1-$B109)*'LF Projected Ratios'!D$40,$B109*(1+'LF Projected Ratios'!D$40))</f>
        <v>6.83153593614656E-2</v>
      </c>
      <c r="D109">
        <f>IF('LF Projected Ratios'!E$40&gt;=0,$B109+(1-$B109)*'LF Projected Ratios'!E$40,$B109*(1+'LF Projected Ratios'!E$40))</f>
        <v>7.0306554332275895E-2</v>
      </c>
      <c r="E109">
        <f>IF('LF Projected Ratios'!F$40&gt;=0,$B109+(1-$B109)*'LF Projected Ratios'!F$40,$B109*(1+'LF Projected Ratios'!F$40))</f>
        <v>7.2295271358083391E-2</v>
      </c>
      <c r="F109">
        <f>IF('LF Projected Ratios'!G$40&gt;=0,$B109+(1-$B109)*'LF Projected Ratios'!G$40,$B109*(1+'LF Projected Ratios'!G$40))</f>
        <v>7.4266847849698392E-2</v>
      </c>
      <c r="G109">
        <f>IF('LF Projected Ratios'!H$40&gt;=0,$B109+(1-$B109)*'LF Projected Ratios'!H$40,$B109*(1+'LF Projected Ratios'!H$40))</f>
        <v>7.6244266620348958E-2</v>
      </c>
      <c r="H109">
        <f>IF('LF Projected Ratios'!I$40&gt;=0,$B109+(1-$B109)*'LF Projected Ratios'!I$40,$B109*(1+'LF Projected Ratios'!I$40))</f>
        <v>7.8275586183800649E-2</v>
      </c>
      <c r="I109">
        <f>IF('LF Projected Ratios'!J$40&gt;=0,$B109+(1-$B109)*'LF Projected Ratios'!J$40,$B109*(1+'LF Projected Ratios'!J$40))</f>
        <v>8.0276374761107716E-2</v>
      </c>
      <c r="J109">
        <f>IF('LF Projected Ratios'!K$40&gt;=0,$B109+(1-$B109)*'LF Projected Ratios'!K$40,$B109*(1+'LF Projected Ratios'!K$40))</f>
        <v>8.2281217764922393E-2</v>
      </c>
      <c r="K109">
        <f>IF('LF Projected Ratios'!L$40&gt;=0,$B109+(1-$B109)*'LF Projected Ratios'!L$40,$B109*(1+'LF Projected Ratios'!L$40))</f>
        <v>8.4267866964658725E-2</v>
      </c>
      <c r="L109">
        <f>IF('LF Projected Ratios'!M$40&gt;=0,$B109+(1-$B109)*'LF Projected Ratios'!M$40,$B109*(1+'LF Projected Ratios'!M$40))</f>
        <v>8.598344187423887E-2</v>
      </c>
      <c r="M109">
        <f>IF('LF Projected Ratios'!N$40&gt;=0,$B109+(1-$B109)*'LF Projected Ratios'!N$40,$B109*(1+'LF Projected Ratios'!N$40))</f>
        <v>8.785173127359161E-2</v>
      </c>
      <c r="N109">
        <f>IF('LF Projected Ratios'!O$40&gt;=0,$B109+(1-$B109)*'LF Projected Ratios'!O$40,$B109*(1+'LF Projected Ratios'!O$40))</f>
        <v>8.9702902304986454E-2</v>
      </c>
      <c r="O109">
        <f>IF('LF Projected Ratios'!P$40&gt;=0,$B109+(1-$B109)*'LF Projected Ratios'!P$40,$B109*(1+'LF Projected Ratios'!P$40))</f>
        <v>9.1537189168340638E-2</v>
      </c>
      <c r="P109">
        <f>IF('LF Projected Ratios'!Q$40&gt;=0,$B109+(1-$B109)*'LF Projected Ratios'!Q$40,$B109*(1+'LF Projected Ratios'!Q$40))</f>
        <v>9.3354821810781849E-2</v>
      </c>
      <c r="Q109">
        <f>IF('LF Projected Ratios'!R$40&gt;=0,$B109+(1-$B109)*'LF Projected Ratios'!R$40,$B109*(1+'LF Projected Ratios'!R$40))</f>
        <v>9.5156026022746032E-2</v>
      </c>
      <c r="R109">
        <f>IF('LF Projected Ratios'!S$40&gt;=0,$B109+(1-$B109)*'LF Projected Ratios'!S$40,$B109*(1+'LF Projected Ratios'!S$40))</f>
        <v>9.6941023531476739E-2</v>
      </c>
      <c r="S109">
        <f>IF('LF Projected Ratios'!T$40&gt;=0,$B109+(1-$B109)*'LF Projected Ratios'!T$40,$B109*(1+'LF Projected Ratios'!T$40))</f>
        <v>9.8710032092016314E-2</v>
      </c>
      <c r="T109">
        <f>IF('LF Projected Ratios'!U$40&gt;=0,$B109+(1-$B109)*'LF Projected Ratios'!U$40,$B109*(1+'LF Projected Ratios'!U$40))</f>
        <v>0.10046326557575982</v>
      </c>
      <c r="U109">
        <f>IF('LF Projected Ratios'!V$40&gt;=0,$B109+(1-$B109)*'LF Projected Ratios'!V$40,$B109*(1+'LF Projected Ratios'!V$40))</f>
        <v>0.10220093405665093</v>
      </c>
      <c r="V109">
        <f>IF('LF Projected Ratios'!W$40&gt;=0,$B109+(1-$B109)*'LF Projected Ratios'!W$40,$B109*(1+'LF Projected Ratios'!W$40))</f>
        <v>0.10392324389509422</v>
      </c>
      <c r="W109">
        <f>IF('LF Projected Ratios'!X$40&gt;=0,$B109+(1-$B109)*'LF Projected Ratios'!X$40,$B109*(1+'LF Projected Ratios'!X$40))</f>
        <v>0.10563039781965008</v>
      </c>
      <c r="X109">
        <f>IF('LF Projected Ratios'!Y$40&gt;=0,$B109+(1-$B109)*'LF Projected Ratios'!Y$40,$B109*(1+'LF Projected Ratios'!Y$40))</f>
        <v>0.10732259500658214</v>
      </c>
      <c r="Y109">
        <f>IF('LF Projected Ratios'!Z$40&gt;=0,$B109+(1-$B109)*'LF Projected Ratios'!Z$40,$B109*(1+'LF Projected Ratios'!Z$40))</f>
        <v>0.10900003115732584</v>
      </c>
      <c r="Z109">
        <f>IF('LF Projected Ratios'!AA$40&gt;=0,$B109+(1-$B109)*'LF Projected Ratios'!AA$40,$B109*(1+'LF Projected Ratios'!AA$40))</f>
        <v>0.11066289857393569</v>
      </c>
      <c r="AA109">
        <f>IF('LF Projected Ratios'!AB$40&gt;=0,$B109+(1-$B109)*'LF Projected Ratios'!AB$40,$B109*(1+'LF Projected Ratios'!AB$40))</f>
        <v>0.11231138623257549</v>
      </c>
      <c r="AB109">
        <f>IF('LF Projected Ratios'!AC$40&gt;=0,$B109+(1-$B109)*'LF Projected Ratios'!AC$40,$B109*(1+'LF Projected Ratios'!AC$40))</f>
        <v>0.11394567985511245</v>
      </c>
      <c r="AC109">
        <f>IF('LF Projected Ratios'!AD$40&gt;=0,$B109+(1-$B109)*'LF Projected Ratios'!AD$40,$B109*(1+'LF Projected Ratios'!AD$40))</f>
        <v>0.11556596197886766</v>
      </c>
      <c r="AD109">
        <f>IF('LF Projected Ratios'!AE$40&gt;=0,$B109+(1-$B109)*'LF Projected Ratios'!AE$40,$B109*(1+'LF Projected Ratios'!AE$40))</f>
        <v>0.11717241202458029</v>
      </c>
      <c r="AE109">
        <f>IF('LF Projected Ratios'!AF$40&gt;=0,$B109+(1-$B109)*'LF Projected Ratios'!AF$40,$B109*(1+'LF Projected Ratios'!AF$40))</f>
        <v>0.1187652063626404</v>
      </c>
      <c r="AF109">
        <f>IF('LF Projected Ratios'!AG$40&gt;=0,$B109+(1-$B109)*'LF Projected Ratios'!AG$40,$B109*(1+'LF Projected Ratios'!AG$40))</f>
        <v>0.12034451837763838</v>
      </c>
    </row>
    <row r="110" spans="1:32" x14ac:dyDescent="0.25">
      <c r="A110" t="s">
        <v>52</v>
      </c>
      <c r="B110">
        <f t="shared" si="0"/>
        <v>0.13254748493886892</v>
      </c>
      <c r="C110">
        <f>IF('LF Projected Ratios'!D$40&gt;=0,$B110+(1-$B110)*'LF Projected Ratios'!D$40,$B110*(1+'LF Projected Ratios'!D$40))</f>
        <v>0.13435108690011272</v>
      </c>
      <c r="D110">
        <f>IF('LF Projected Ratios'!E$40&gt;=0,$B110+(1-$B110)*'LF Projected Ratios'!E$40,$B110*(1+'LF Projected Ratios'!E$40))</f>
        <v>0.13620115041631553</v>
      </c>
      <c r="E110">
        <f>IF('LF Projected Ratios'!F$40&gt;=0,$B110+(1-$B110)*'LF Projected Ratios'!F$40,$B110*(1+'LF Projected Ratios'!F$40))</f>
        <v>0.13804891161872587</v>
      </c>
      <c r="F110">
        <f>IF('LF Projected Ratios'!G$40&gt;=0,$B110+(1-$B110)*'LF Projected Ratios'!G$40,$B110*(1+'LF Projected Ratios'!G$40))</f>
        <v>0.13988074716974463</v>
      </c>
      <c r="G110">
        <f>IF('LF Projected Ratios'!H$40&gt;=0,$B110+(1-$B110)*'LF Projected Ratios'!H$40,$B110*(1+'LF Projected Ratios'!H$40))</f>
        <v>0.14171801091210259</v>
      </c>
      <c r="H110">
        <f>IF('LF Projected Ratios'!I$40&gt;=0,$B110+(1-$B110)*'LF Projected Ratios'!I$40,$B110*(1+'LF Projected Ratios'!I$40))</f>
        <v>0.1436053550793901</v>
      </c>
      <c r="I110">
        <f>IF('LF Projected Ratios'!J$40&gt;=0,$B110+(1-$B110)*'LF Projected Ratios'!J$40,$B110*(1+'LF Projected Ratios'!J$40))</f>
        <v>0.14546433222867691</v>
      </c>
      <c r="J110">
        <f>IF('LF Projected Ratios'!K$40&gt;=0,$B110+(1-$B110)*'LF Projected Ratios'!K$40,$B110*(1+'LF Projected Ratios'!K$40))</f>
        <v>0.14732707643577114</v>
      </c>
      <c r="K110">
        <f>IF('LF Projected Ratios'!L$40&gt;=0,$B110+(1-$B110)*'LF Projected Ratios'!L$40,$B110*(1+'LF Projected Ratios'!L$40))</f>
        <v>0.14917291637500624</v>
      </c>
      <c r="L110">
        <f>IF('LF Projected Ratios'!M$40&gt;=0,$B110+(1-$B110)*'LF Projected Ratios'!M$40,$B110*(1+'LF Projected Ratios'!M$40))</f>
        <v>0.15076689516465516</v>
      </c>
      <c r="M110">
        <f>IF('LF Projected Ratios'!N$40&gt;=0,$B110+(1-$B110)*'LF Projected Ratios'!N$40,$B110*(1+'LF Projected Ratios'!N$40))</f>
        <v>0.15250276438194452</v>
      </c>
      <c r="N110">
        <f>IF('LF Projected Ratios'!O$40&gt;=0,$B110+(1-$B110)*'LF Projected Ratios'!O$40,$B110*(1+'LF Projected Ratios'!O$40))</f>
        <v>0.15422272854298369</v>
      </c>
      <c r="O110">
        <f>IF('LF Projected Ratios'!P$40&gt;=0,$B110+(1-$B110)*'LF Projected Ratios'!P$40,$B110*(1+'LF Projected Ratios'!P$40))</f>
        <v>0.15592700524812259</v>
      </c>
      <c r="P110">
        <f>IF('LF Projected Ratios'!Q$40&gt;=0,$B110+(1-$B110)*'LF Projected Ratios'!Q$40,$B110*(1+'LF Projected Ratios'!Q$40))</f>
        <v>0.15761580814634976</v>
      </c>
      <c r="Q110">
        <f>IF('LF Projected Ratios'!R$40&gt;=0,$B110+(1-$B110)*'LF Projected Ratios'!R$40,$B110*(1+'LF Projected Ratios'!R$40))</f>
        <v>0.15928934702457914</v>
      </c>
      <c r="R110">
        <f>IF('LF Projected Ratios'!S$40&gt;=0,$B110+(1-$B110)*'LF Projected Ratios'!S$40,$B110*(1+'LF Projected Ratios'!S$40))</f>
        <v>0.16094782789452214</v>
      </c>
      <c r="S110">
        <f>IF('LF Projected Ratios'!T$40&gt;=0,$B110+(1-$B110)*'LF Projected Ratios'!T$40,$B110*(1+'LF Projected Ratios'!T$40))</f>
        <v>0.16259145307722983</v>
      </c>
      <c r="T110">
        <f>IF('LF Projected Ratios'!U$40&gt;=0,$B110+(1-$B110)*'LF Projected Ratios'!U$40,$B110*(1+'LF Projected Ratios'!U$40))</f>
        <v>0.16422042128537026</v>
      </c>
      <c r="U110">
        <f>IF('LF Projected Ratios'!V$40&gt;=0,$B110+(1-$B110)*'LF Projected Ratios'!V$40,$B110*(1+'LF Projected Ratios'!V$40))</f>
        <v>0.16583492770331484</v>
      </c>
      <c r="V110">
        <f>IF('LF Projected Ratios'!W$40&gt;=0,$B110+(1-$B110)*'LF Projected Ratios'!W$40,$B110*(1+'LF Projected Ratios'!W$40))</f>
        <v>0.16743516406510342</v>
      </c>
      <c r="W110">
        <f>IF('LF Projected Ratios'!X$40&gt;=0,$B110+(1-$B110)*'LF Projected Ratios'!X$40,$B110*(1+'LF Projected Ratios'!X$40))</f>
        <v>0.16902131873034848</v>
      </c>
      <c r="X110">
        <f>IF('LF Projected Ratios'!Y$40&gt;=0,$B110+(1-$B110)*'LF Projected Ratios'!Y$40,$B110*(1+'LF Projected Ratios'!Y$40))</f>
        <v>0.17059357675814474</v>
      </c>
      <c r="Y110">
        <f>IF('LF Projected Ratios'!Z$40&gt;=0,$B110+(1-$B110)*'LF Projected Ratios'!Z$40,$B110*(1+'LF Projected Ratios'!Z$40))</f>
        <v>0.17215211997904681</v>
      </c>
      <c r="Z110">
        <f>IF('LF Projected Ratios'!AA$40&gt;=0,$B110+(1-$B110)*'LF Projected Ratios'!AA$40,$B110*(1+'LF Projected Ratios'!AA$40))</f>
        <v>0.17369712706516877</v>
      </c>
      <c r="AA110">
        <f>IF('LF Projected Ratios'!AB$40&gt;=0,$B110+(1-$B110)*'LF Projected Ratios'!AB$40,$B110*(1+'LF Projected Ratios'!AB$40))</f>
        <v>0.17522877359846581</v>
      </c>
      <c r="AB110">
        <f>IF('LF Projected Ratios'!AC$40&gt;=0,$B110+(1-$B110)*'LF Projected Ratios'!AC$40,$B110*(1+'LF Projected Ratios'!AC$40))</f>
        <v>0.1767472321372538</v>
      </c>
      <c r="AC110">
        <f>IF('LF Projected Ratios'!AD$40&gt;=0,$B110+(1-$B110)*'LF Projected Ratios'!AD$40,$B110*(1+'LF Projected Ratios'!AD$40))</f>
        <v>0.17825267228101596</v>
      </c>
      <c r="AD110">
        <f>IF('LF Projected Ratios'!AE$40&gt;=0,$B110+(1-$B110)*'LF Projected Ratios'!AE$40,$B110*(1+'LF Projected Ratios'!AE$40))</f>
        <v>0.17974526073355002</v>
      </c>
      <c r="AE110">
        <f>IF('LF Projected Ratios'!AF$40&gt;=0,$B110+(1-$B110)*'LF Projected Ratios'!AF$40,$B110*(1+'LF Projected Ratios'!AF$40))</f>
        <v>0.18122516136450645</v>
      </c>
      <c r="AF110">
        <f>IF('LF Projected Ratios'!AG$40&gt;=0,$B110+(1-$B110)*'LF Projected Ratios'!AG$40,$B110*(1+'LF Projected Ratios'!AG$40))</f>
        <v>0.18269253526936294</v>
      </c>
    </row>
    <row r="111" spans="1:32" x14ac:dyDescent="0.25">
      <c r="A111" t="s">
        <v>54</v>
      </c>
      <c r="B111">
        <f t="shared" si="0"/>
        <v>0.15331688958450496</v>
      </c>
      <c r="C111">
        <f>IF('LF Projected Ratios'!D$40&gt;=0,$B111+(1-$B111)*'LF Projected Ratios'!D$40,$B111*(1+'LF Projected Ratios'!D$40))</f>
        <v>0.15507730792670063</v>
      </c>
      <c r="D111">
        <f>IF('LF Projected Ratios'!E$40&gt;=0,$B111+(1-$B111)*'LF Projected Ratios'!E$40,$B111*(1+'LF Projected Ratios'!E$40))</f>
        <v>0.15688307539542995</v>
      </c>
      <c r="E111">
        <f>IF('LF Projected Ratios'!F$40&gt;=0,$B111+(1-$B111)*'LF Projected Ratios'!F$40,$B111*(1+'LF Projected Ratios'!F$40))</f>
        <v>0.15868659567463694</v>
      </c>
      <c r="F111">
        <f>IF('LF Projected Ratios'!G$40&gt;=0,$B111+(1-$B111)*'LF Projected Ratios'!G$40,$B111*(1+'LF Projected Ratios'!G$40))</f>
        <v>0.16047457161012313</v>
      </c>
      <c r="G111">
        <f>IF('LF Projected Ratios'!H$40&gt;=0,$B111+(1-$B111)*'LF Projected Ratios'!H$40,$B111*(1+'LF Projected Ratios'!H$40))</f>
        <v>0.16226784576983158</v>
      </c>
      <c r="H111">
        <f>IF('LF Projected Ratios'!I$40&gt;=0,$B111+(1-$B111)*'LF Projected Ratios'!I$40,$B111*(1+'LF Projected Ratios'!I$40))</f>
        <v>0.16411000127948611</v>
      </c>
      <c r="I111">
        <f>IF('LF Projected Ratios'!J$40&gt;=0,$B111+(1-$B111)*'LF Projected Ratios'!J$40,$B111*(1+'LF Projected Ratios'!J$40))</f>
        <v>0.16592446896229474</v>
      </c>
      <c r="J111">
        <f>IF('LF Projected Ratios'!K$40&gt;=0,$B111+(1-$B111)*'LF Projected Ratios'!K$40,$B111*(1+'LF Projected Ratios'!K$40))</f>
        <v>0.16774261350829311</v>
      </c>
      <c r="K111">
        <f>IF('LF Projected Ratios'!L$40&gt;=0,$B111+(1-$B111)*'LF Projected Ratios'!L$40,$B111*(1+'LF Projected Ratios'!L$40))</f>
        <v>0.16954425852510488</v>
      </c>
      <c r="L111">
        <f>IF('LF Projected Ratios'!M$40&gt;=0,$B111+(1-$B111)*'LF Projected Ratios'!M$40,$B111*(1+'LF Projected Ratios'!M$40))</f>
        <v>0.17110007270066371</v>
      </c>
      <c r="M111">
        <f>IF('LF Projected Ratios'!N$40&gt;=0,$B111+(1-$B111)*'LF Projected Ratios'!N$40,$B111*(1+'LF Projected Ratios'!N$40))</f>
        <v>0.17279438002314063</v>
      </c>
      <c r="N111">
        <f>IF('LF Projected Ratios'!O$40&gt;=0,$B111+(1-$B111)*'LF Projected Ratios'!O$40,$B111*(1+'LF Projected Ratios'!O$40))</f>
        <v>0.17447316310392885</v>
      </c>
      <c r="O111">
        <f>IF('LF Projected Ratios'!P$40&gt;=0,$B111+(1-$B111)*'LF Projected Ratios'!P$40,$B111*(1+'LF Projected Ratios'!P$40))</f>
        <v>0.1761366343333759</v>
      </c>
      <c r="P111">
        <f>IF('LF Projected Ratios'!Q$40&gt;=0,$B111+(1-$B111)*'LF Projected Ratios'!Q$40,$B111*(1+'LF Projected Ratios'!Q$40))</f>
        <v>0.17778500224507526</v>
      </c>
      <c r="Q111">
        <f>IF('LF Projected Ratios'!R$40&gt;=0,$B111+(1-$B111)*'LF Projected Ratios'!R$40,$B111*(1+'LF Projected Ratios'!R$40))</f>
        <v>0.17941847160301544</v>
      </c>
      <c r="R111">
        <f>IF('LF Projected Ratios'!S$40&gt;=0,$B111+(1-$B111)*'LF Projected Ratios'!S$40,$B111*(1+'LF Projected Ratios'!S$40))</f>
        <v>0.18103724348637207</v>
      </c>
      <c r="S111">
        <f>IF('LF Projected Ratios'!T$40&gt;=0,$B111+(1-$B111)*'LF Projected Ratios'!T$40,$B111*(1+'LF Projected Ratios'!T$40))</f>
        <v>0.1826415153720258</v>
      </c>
      <c r="T111">
        <f>IF('LF Projected Ratios'!U$40&gt;=0,$B111+(1-$B111)*'LF Projected Ratios'!U$40,$B111*(1+'LF Projected Ratios'!U$40))</f>
        <v>0.18423148121486976</v>
      </c>
      <c r="U111">
        <f>IF('LF Projected Ratios'!V$40&gt;=0,$B111+(1-$B111)*'LF Projected Ratios'!V$40,$B111*(1+'LF Projected Ratios'!V$40))</f>
        <v>0.18580733152597845</v>
      </c>
      <c r="V111">
        <f>IF('LF Projected Ratios'!W$40&gt;=0,$B111+(1-$B111)*'LF Projected Ratios'!W$40,$B111*(1+'LF Projected Ratios'!W$40))</f>
        <v>0.18736925344870597</v>
      </c>
      <c r="W111">
        <f>IF('LF Projected Ratios'!X$40&gt;=0,$B111+(1-$B111)*'LF Projected Ratios'!X$40,$B111*(1+'LF Projected Ratios'!X$40))</f>
        <v>0.18891743083277307</v>
      </c>
      <c r="X111">
        <f>IF('LF Projected Ratios'!Y$40&gt;=0,$B111+(1-$B111)*'LF Projected Ratios'!Y$40,$B111*(1+'LF Projected Ratios'!Y$40))</f>
        <v>0.19045204430640678</v>
      </c>
      <c r="Y111">
        <f>IF('LF Projected Ratios'!Z$40&gt;=0,$B111+(1-$B111)*'LF Projected Ratios'!Z$40,$B111*(1+'LF Projected Ratios'!Z$40))</f>
        <v>0.19197327134659509</v>
      </c>
      <c r="Z111">
        <f>IF('LF Projected Ratios'!AA$40&gt;=0,$B111+(1-$B111)*'LF Projected Ratios'!AA$40,$B111*(1+'LF Projected Ratios'!AA$40))</f>
        <v>0.19348128634750786</v>
      </c>
      <c r="AA111">
        <f>IF('LF Projected Ratios'!AB$40&gt;=0,$B111+(1-$B111)*'LF Projected Ratios'!AB$40,$B111*(1+'LF Projected Ratios'!AB$40))</f>
        <v>0.19497626068714383</v>
      </c>
      <c r="AB111">
        <f>IF('LF Projected Ratios'!AC$40&gt;=0,$B111+(1-$B111)*'LF Projected Ratios'!AC$40,$B111*(1+'LF Projected Ratios'!AC$40))</f>
        <v>0.19645836279225717</v>
      </c>
      <c r="AC111">
        <f>IF('LF Projected Ratios'!AD$40&gt;=0,$B111+(1-$B111)*'LF Projected Ratios'!AD$40,$B111*(1+'LF Projected Ratios'!AD$40))</f>
        <v>0.1979277582016129</v>
      </c>
      <c r="AD111">
        <f>IF('LF Projected Ratios'!AE$40&gt;=0,$B111+(1-$B111)*'LF Projected Ratios'!AE$40,$B111*(1+'LF Projected Ratios'!AE$40))</f>
        <v>0.19938460962762175</v>
      </c>
      <c r="AE111">
        <f>IF('LF Projected Ratios'!AF$40&gt;=0,$B111+(1-$B111)*'LF Projected Ratios'!AF$40,$B111*(1+'LF Projected Ratios'!AF$40))</f>
        <v>0.20082907701640529</v>
      </c>
      <c r="AF111">
        <f>IF('LF Projected Ratios'!AG$40&gt;=0,$B111+(1-$B111)*'LF Projected Ratios'!AG$40,$B111*(1+'LF Projected Ratios'!AG$40))</f>
        <v>0.20226131760633415</v>
      </c>
    </row>
    <row r="112" spans="1:32" x14ac:dyDescent="0.25">
      <c r="A112" t="s">
        <v>56</v>
      </c>
      <c r="B112">
        <f t="shared" si="0"/>
        <v>0.16111209722876491</v>
      </c>
      <c r="C112">
        <f>IF('LF Projected Ratios'!D$40&gt;=0,$B112+(1-$B112)*'LF Projected Ratios'!D$40,$B112*(1+'LF Projected Ratios'!D$40))</f>
        <v>0.16285630782292668</v>
      </c>
      <c r="D112">
        <f>IF('LF Projected Ratios'!E$40&gt;=0,$B112+(1-$B112)*'LF Projected Ratios'!E$40,$B112*(1+'LF Projected Ratios'!E$40))</f>
        <v>0.16464545002512732</v>
      </c>
      <c r="E112">
        <f>IF('LF Projected Ratios'!F$40&gt;=0,$B112+(1-$B112)*'LF Projected Ratios'!F$40,$B112*(1+'LF Projected Ratios'!F$40))</f>
        <v>0.16643236572713876</v>
      </c>
      <c r="F112">
        <f>IF('LF Projected Ratios'!G$40&gt;=0,$B112+(1-$B112)*'LF Projected Ratios'!G$40,$B112*(1+'LF Projected Ratios'!G$40))</f>
        <v>0.1682038801984613</v>
      </c>
      <c r="G112">
        <f>IF('LF Projected Ratios'!H$40&gt;=0,$B112+(1-$B112)*'LF Projected Ratios'!H$40,$B112*(1+'LF Projected Ratios'!H$40))</f>
        <v>0.16998064411453073</v>
      </c>
      <c r="H112">
        <f>IF('LF Projected Ratios'!I$40&gt;=0,$B112+(1-$B112)*'LF Projected Ratios'!I$40,$B112*(1+'LF Projected Ratios'!I$40))</f>
        <v>0.17180583934172053</v>
      </c>
      <c r="I112">
        <f>IF('LF Projected Ratios'!J$40&gt;=0,$B112+(1-$B112)*'LF Projected Ratios'!J$40,$B112*(1+'LF Projected Ratios'!J$40))</f>
        <v>0.17360360165722313</v>
      </c>
      <c r="J112">
        <f>IF('LF Projected Ratios'!K$40&gt;=0,$B112+(1-$B112)*'LF Projected Ratios'!K$40,$B112*(1+'LF Projected Ratios'!K$40))</f>
        <v>0.17540500698392092</v>
      </c>
      <c r="K112">
        <f>IF('LF Projected Ratios'!L$40&gt;=0,$B112+(1-$B112)*'LF Projected Ratios'!L$40,$B112*(1+'LF Projected Ratios'!L$40))</f>
        <v>0.17719006468862677</v>
      </c>
      <c r="L112">
        <f>IF('LF Projected Ratios'!M$40&gt;=0,$B112+(1-$B112)*'LF Projected Ratios'!M$40,$B112*(1+'LF Projected Ratios'!M$40))</f>
        <v>0.17873155485747616</v>
      </c>
      <c r="M112">
        <f>IF('LF Projected Ratios'!N$40&gt;=0,$B112+(1-$B112)*'LF Projected Ratios'!N$40,$B112*(1+'LF Projected Ratios'!N$40))</f>
        <v>0.18041026310016814</v>
      </c>
      <c r="N112">
        <f>IF('LF Projected Ratios'!O$40&gt;=0,$B112+(1-$B112)*'LF Projected Ratios'!O$40,$B112*(1+'LF Projected Ratios'!O$40))</f>
        <v>0.18207359002912882</v>
      </c>
      <c r="O112">
        <f>IF('LF Projected Ratios'!P$40&gt;=0,$B112+(1-$B112)*'LF Projected Ratios'!P$40,$B112*(1+'LF Projected Ratios'!P$40))</f>
        <v>0.18372174607927882</v>
      </c>
      <c r="P112">
        <f>IF('LF Projected Ratios'!Q$40&gt;=0,$B112+(1-$B112)*'LF Projected Ratios'!Q$40,$B112*(1+'LF Projected Ratios'!Q$40))</f>
        <v>0.18535493786429305</v>
      </c>
      <c r="Q112">
        <f>IF('LF Projected Ratios'!R$40&gt;=0,$B112+(1-$B112)*'LF Projected Ratios'!R$40,$B112*(1+'LF Projected Ratios'!R$40))</f>
        <v>0.18697336826294725</v>
      </c>
      <c r="R112">
        <f>IF('LF Projected Ratios'!S$40&gt;=0,$B112+(1-$B112)*'LF Projected Ratios'!S$40,$B112*(1+'LF Projected Ratios'!S$40))</f>
        <v>0.18857723650312941</v>
      </c>
      <c r="S112">
        <f>IF('LF Projected Ratios'!T$40&gt;=0,$B112+(1-$B112)*'LF Projected Ratios'!T$40,$B112*(1+'LF Projected Ratios'!T$40))</f>
        <v>0.19016673824359817</v>
      </c>
      <c r="T112">
        <f>IF('LF Projected Ratios'!U$40&gt;=0,$B112+(1-$B112)*'LF Projected Ratios'!U$40,$B112*(1+'LF Projected Ratios'!U$40))</f>
        <v>0.19174206565355054</v>
      </c>
      <c r="U112">
        <f>IF('LF Projected Ratios'!V$40&gt;=0,$B112+(1-$B112)*'LF Projected Ratios'!V$40,$B112*(1+'LF Projected Ratios'!V$40))</f>
        <v>0.19330340749007147</v>
      </c>
      <c r="V112">
        <f>IF('LF Projected Ratios'!W$40&gt;=0,$B112+(1-$B112)*'LF Projected Ratios'!W$40,$B112*(1+'LF Projected Ratios'!W$40))</f>
        <v>0.19485094917353118</v>
      </c>
      <c r="W112">
        <f>IF('LF Projected Ratios'!X$40&gt;=0,$B112+(1-$B112)*'LF Projected Ratios'!X$40,$B112*(1+'LF Projected Ratios'!X$40))</f>
        <v>0.19638487286099029</v>
      </c>
      <c r="X112">
        <f>IF('LF Projected Ratios'!Y$40&gt;=0,$B112+(1-$B112)*'LF Projected Ratios'!Y$40,$B112*(1+'LF Projected Ratios'!Y$40))</f>
        <v>0.1979053575176753</v>
      </c>
      <c r="Y112">
        <f>IF('LF Projected Ratios'!Z$40&gt;=0,$B112+(1-$B112)*'LF Projected Ratios'!Z$40,$B112*(1+'LF Projected Ratios'!Z$40))</f>
        <v>0.19941257898658613</v>
      </c>
      <c r="Z112">
        <f>IF('LF Projected Ratios'!AA$40&gt;=0,$B112+(1-$B112)*'LF Projected Ratios'!AA$40,$B112*(1+'LF Projected Ratios'!AA$40))</f>
        <v>0.20090671005628763</v>
      </c>
      <c r="AA112">
        <f>IF('LF Projected Ratios'!AB$40&gt;=0,$B112+(1-$B112)*'LF Projected Ratios'!AB$40,$B112*(1+'LF Projected Ratios'!AB$40))</f>
        <v>0.20238792052694243</v>
      </c>
      <c r="AB112">
        <f>IF('LF Projected Ratios'!AC$40&gt;=0,$B112+(1-$B112)*'LF Projected Ratios'!AC$40,$B112*(1+'LF Projected Ratios'!AC$40))</f>
        <v>0.2038563772746402</v>
      </c>
      <c r="AC112">
        <f>IF('LF Projected Ratios'!AD$40&gt;=0,$B112+(1-$B112)*'LF Projected Ratios'!AD$40,$B112*(1+'LF Projected Ratios'!AD$40))</f>
        <v>0.20531224431407036</v>
      </c>
      <c r="AD112">
        <f>IF('LF Projected Ratios'!AE$40&gt;=0,$B112+(1-$B112)*'LF Projected Ratios'!AE$40,$B112*(1+'LF Projected Ratios'!AE$40))</f>
        <v>0.20675568285958959</v>
      </c>
      <c r="AE112">
        <f>IF('LF Projected Ratios'!AF$40&gt;=0,$B112+(1-$B112)*'LF Projected Ratios'!AF$40,$B112*(1+'LF Projected Ratios'!AF$40))</f>
        <v>0.20818685138473403</v>
      </c>
      <c r="AF112">
        <f>IF('LF Projected Ratios'!AG$40&gt;=0,$B112+(1-$B112)*'LF Projected Ratios'!AG$40,$B112*(1+'LF Projected Ratios'!AG$40))</f>
        <v>0.2096059056802185</v>
      </c>
    </row>
    <row r="113" spans="1:32" x14ac:dyDescent="0.25">
      <c r="A113" t="s">
        <v>58</v>
      </c>
      <c r="B113">
        <f t="shared" si="0"/>
        <v>0.12636599387770836</v>
      </c>
      <c r="C113">
        <f>IF('LF Projected Ratios'!D$40&gt;=0,$B113+(1-$B113)*'LF Projected Ratios'!D$40,$B113*(1+'LF Projected Ratios'!D$40))</f>
        <v>0.12818244835734105</v>
      </c>
      <c r="D113">
        <f>IF('LF Projected Ratios'!E$40&gt;=0,$B113+(1-$B113)*'LF Projected Ratios'!E$40,$B113*(1+'LF Projected Ratios'!E$40))</f>
        <v>0.13004569547828237</v>
      </c>
      <c r="E113">
        <f>IF('LF Projected Ratios'!F$40&gt;=0,$B113+(1-$B113)*'LF Projected Ratios'!F$40,$B113*(1+'LF Projected Ratios'!F$40))</f>
        <v>0.13190662387907828</v>
      </c>
      <c r="F113">
        <f>IF('LF Projected Ratios'!G$40&gt;=0,$B113+(1-$B113)*'LF Projected Ratios'!G$40,$B113*(1+'LF Projected Ratios'!G$40))</f>
        <v>0.13375151314184211</v>
      </c>
      <c r="G113">
        <f>IF('LF Projected Ratios'!H$40&gt;=0,$B113+(1-$B113)*'LF Projected Ratios'!H$40,$B113*(1+'LF Projected Ratios'!H$40))</f>
        <v>0.13560186927738951</v>
      </c>
      <c r="H113">
        <f>IF('LF Projected Ratios'!I$40&gt;=0,$B113+(1-$B113)*'LF Projected Ratios'!I$40,$B113*(1+'LF Projected Ratios'!I$40))</f>
        <v>0.13750266271238548</v>
      </c>
      <c r="I113">
        <f>IF('LF Projected Ratios'!J$40&gt;=0,$B113+(1-$B113)*'LF Projected Ratios'!J$40,$B113*(1+'LF Projected Ratios'!J$40))</f>
        <v>0.13937488698521128</v>
      </c>
      <c r="J113">
        <f>IF('LF Projected Ratios'!K$40&gt;=0,$B113+(1-$B113)*'LF Projected Ratios'!K$40,$B113*(1+'LF Projected Ratios'!K$40))</f>
        <v>0.14125090516000455</v>
      </c>
      <c r="K113">
        <f>IF('LF Projected Ratios'!L$40&gt;=0,$B113+(1-$B113)*'LF Projected Ratios'!L$40,$B113*(1+'LF Projected Ratios'!L$40))</f>
        <v>0.14310989860664969</v>
      </c>
      <c r="L113">
        <f>IF('LF Projected Ratios'!M$40&gt;=0,$B113+(1-$B113)*'LF Projected Ratios'!M$40,$B113*(1+'LF Projected Ratios'!M$40))</f>
        <v>0.14471523613406098</v>
      </c>
      <c r="M113">
        <f>IF('LF Projected Ratios'!N$40&gt;=0,$B113+(1-$B113)*'LF Projected Ratios'!N$40,$B113*(1+'LF Projected Ratios'!N$40))</f>
        <v>0.14646347520429759</v>
      </c>
      <c r="N113">
        <f>IF('LF Projected Ratios'!O$40&gt;=0,$B113+(1-$B113)*'LF Projected Ratios'!O$40,$B113*(1+'LF Projected Ratios'!O$40))</f>
        <v>0.14819569587840509</v>
      </c>
      <c r="O113">
        <f>IF('LF Projected Ratios'!P$40&gt;=0,$B113+(1-$B113)*'LF Projected Ratios'!P$40,$B113*(1+'LF Projected Ratios'!P$40))</f>
        <v>0.14991211730735957</v>
      </c>
      <c r="P113">
        <f>IF('LF Projected Ratios'!Q$40&gt;=0,$B113+(1-$B113)*'LF Projected Ratios'!Q$40,$B113*(1+'LF Projected Ratios'!Q$40))</f>
        <v>0.15161295466261834</v>
      </c>
      <c r="Q113">
        <f>IF('LF Projected Ratios'!R$40&gt;=0,$B113+(1-$B113)*'LF Projected Ratios'!R$40,$B113*(1+'LF Projected Ratios'!R$40))</f>
        <v>0.15329841922604276</v>
      </c>
      <c r="R113">
        <f>IF('LF Projected Ratios'!S$40&gt;=0,$B113+(1-$B113)*'LF Projected Ratios'!S$40,$B113*(1+'LF Projected Ratios'!S$40))</f>
        <v>0.15496871847738955</v>
      </c>
      <c r="S113">
        <f>IF('LF Projected Ratios'!T$40&gt;=0,$B113+(1-$B113)*'LF Projected Ratios'!T$40,$B113*(1+'LF Projected Ratios'!T$40))</f>
        <v>0.15662405617945527</v>
      </c>
      <c r="T113">
        <f>IF('LF Projected Ratios'!U$40&gt;=0,$B113+(1-$B113)*'LF Projected Ratios'!U$40,$B113*(1+'LF Projected Ratios'!U$40))</f>
        <v>0.15826463246093997</v>
      </c>
      <c r="U113">
        <f>IF('LF Projected Ratios'!V$40&gt;=0,$B113+(1-$B113)*'LF Projected Ratios'!V$40,$B113*(1+'LF Projected Ratios'!V$40))</f>
        <v>0.1598906438971045</v>
      </c>
      <c r="V113">
        <f>IF('LF Projected Ratios'!W$40&gt;=0,$B113+(1-$B113)*'LF Projected Ratios'!W$40,$B113*(1+'LF Projected Ratios'!W$40))</f>
        <v>0.16150228358829083</v>
      </c>
      <c r="W113">
        <f>IF('LF Projected Ratios'!X$40&gt;=0,$B113+(1-$B113)*'LF Projected Ratios'!X$40,$B113*(1+'LF Projected Ratios'!X$40))</f>
        <v>0.16309974123636733</v>
      </c>
      <c r="X113">
        <f>IF('LF Projected Ratios'!Y$40&gt;=0,$B113+(1-$B113)*'LF Projected Ratios'!Y$40,$B113*(1+'LF Projected Ratios'!Y$40))</f>
        <v>0.16468320321916508</v>
      </c>
      <c r="Y113">
        <f>IF('LF Projected Ratios'!Z$40&gt;=0,$B113+(1-$B113)*'LF Projected Ratios'!Z$40,$B113*(1+'LF Projected Ratios'!Z$40))</f>
        <v>0.16625285266296827</v>
      </c>
      <c r="Z113">
        <f>IF('LF Projected Ratios'!AA$40&gt;=0,$B113+(1-$B113)*'LF Projected Ratios'!AA$40,$B113*(1+'LF Projected Ratios'!AA$40))</f>
        <v>0.16780886951311358</v>
      </c>
      <c r="AA113">
        <f>IF('LF Projected Ratios'!AB$40&gt;=0,$B113+(1-$B113)*'LF Projected Ratios'!AB$40,$B113*(1+'LF Projected Ratios'!AB$40))</f>
        <v>0.16935143060275817</v>
      </c>
      <c r="AB113">
        <f>IF('LF Projected Ratios'!AC$40&gt;=0,$B113+(1-$B113)*'LF Projected Ratios'!AC$40,$B113*(1+'LF Projected Ratios'!AC$40))</f>
        <v>0.17088070971987324</v>
      </c>
      <c r="AC113">
        <f>IF('LF Projected Ratios'!AD$40&gt;=0,$B113+(1-$B113)*'LF Projected Ratios'!AD$40,$B113*(1+'LF Projected Ratios'!AD$40))</f>
        <v>0.1723968776725128</v>
      </c>
      <c r="AD113">
        <f>IF('LF Projected Ratios'!AE$40&gt;=0,$B113+(1-$B113)*'LF Projected Ratios'!AE$40,$B113*(1+'LF Projected Ratios'!AE$40))</f>
        <v>0.17390010235241046</v>
      </c>
      <c r="AE113">
        <f>IF('LF Projected Ratios'!AF$40&gt;=0,$B113+(1-$B113)*'LF Projected Ratios'!AF$40,$B113*(1+'LF Projected Ratios'!AF$40))</f>
        <v>0.17539054879695651</v>
      </c>
      <c r="AF113">
        <f>IF('LF Projected Ratios'!AG$40&gt;=0,$B113+(1-$B113)*'LF Projected Ratios'!AG$40,$B113*(1+'LF Projected Ratios'!AG$40))</f>
        <v>0.17686837924959947</v>
      </c>
    </row>
    <row r="114" spans="1:32" x14ac:dyDescent="0.25">
      <c r="A114" t="s">
        <v>60</v>
      </c>
      <c r="B114">
        <f t="shared" si="0"/>
        <v>0.12295961267047706</v>
      </c>
      <c r="C114">
        <f>IF('LF Projected Ratios'!D$40&gt;=0,$B114+(1-$B114)*'LF Projected Ratios'!D$40,$B114*(1+'LF Projected Ratios'!D$40))</f>
        <v>0.12478314967707167</v>
      </c>
      <c r="D114">
        <f>IF('LF Projected Ratios'!E$40&gt;=0,$B114+(1-$B114)*'LF Projected Ratios'!E$40,$B114*(1+'LF Projected Ratios'!E$40))</f>
        <v>0.12665366177388701</v>
      </c>
      <c r="E114">
        <f>IF('LF Projected Ratios'!F$40&gt;=0,$B114+(1-$B114)*'LF Projected Ratios'!F$40,$B114*(1+'LF Projected Ratios'!F$40))</f>
        <v>0.12852184610964887</v>
      </c>
      <c r="F114">
        <f>IF('LF Projected Ratios'!G$40&gt;=0,$B114+(1-$B114)*'LF Projected Ratios'!G$40,$B114*(1+'LF Projected Ratios'!G$40))</f>
        <v>0.13037392876927004</v>
      </c>
      <c r="G114">
        <f>IF('LF Projected Ratios'!H$40&gt;=0,$B114+(1-$B114)*'LF Projected Ratios'!H$40,$B114*(1+'LF Projected Ratios'!H$40))</f>
        <v>0.13223149961752625</v>
      </c>
      <c r="H114">
        <f>IF('LF Projected Ratios'!I$40&gt;=0,$B114+(1-$B114)*'LF Projected Ratios'!I$40,$B114*(1+'LF Projected Ratios'!I$40))</f>
        <v>0.13413970442500822</v>
      </c>
      <c r="I114">
        <f>IF('LF Projected Ratios'!J$40&gt;=0,$B114+(1-$B114)*'LF Projected Ratios'!J$40,$B114*(1+'LF Projected Ratios'!J$40))</f>
        <v>0.13601922867646807</v>
      </c>
      <c r="J114">
        <f>IF('LF Projected Ratios'!K$40&gt;=0,$B114+(1-$B114)*'LF Projected Ratios'!K$40,$B114*(1+'LF Projected Ratios'!K$40))</f>
        <v>0.1379025616226762</v>
      </c>
      <c r="K114">
        <f>IF('LF Projected Ratios'!L$40&gt;=0,$B114+(1-$B114)*'LF Projected Ratios'!L$40,$B114*(1+'LF Projected Ratios'!L$40))</f>
        <v>0.13976880345971898</v>
      </c>
      <c r="L114">
        <f>IF('LF Projected Ratios'!M$40&gt;=0,$B114+(1-$B114)*'LF Projected Ratios'!M$40,$B114*(1+'LF Projected Ratios'!M$40))</f>
        <v>0.14138040034922733</v>
      </c>
      <c r="M114">
        <f>IF('LF Projected Ratios'!N$40&gt;=0,$B114+(1-$B114)*'LF Projected Ratios'!N$40,$B114*(1+'LF Projected Ratios'!N$40))</f>
        <v>0.14313545596812491</v>
      </c>
      <c r="N114">
        <f>IF('LF Projected Ratios'!O$40&gt;=0,$B114+(1-$B114)*'LF Projected Ratios'!O$40,$B114*(1+'LF Projected Ratios'!O$40))</f>
        <v>0.14487443073365935</v>
      </c>
      <c r="O114">
        <f>IF('LF Projected Ratios'!P$40&gt;=0,$B114+(1-$B114)*'LF Projected Ratios'!P$40,$B114*(1+'LF Projected Ratios'!P$40))</f>
        <v>0.1465975446512971</v>
      </c>
      <c r="P114">
        <f>IF('LF Projected Ratios'!Q$40&gt;=0,$B114+(1-$B114)*'LF Projected Ratios'!Q$40,$B114*(1+'LF Projected Ratios'!Q$40))</f>
        <v>0.14830501373146918</v>
      </c>
      <c r="Q114">
        <f>IF('LF Projected Ratios'!R$40&gt;=0,$B114+(1-$B114)*'LF Projected Ratios'!R$40,$B114*(1+'LF Projected Ratios'!R$40))</f>
        <v>0.14999705007984482</v>
      </c>
      <c r="R114">
        <f>IF('LF Projected Ratios'!S$40&gt;=0,$B114+(1-$B114)*'LF Projected Ratios'!S$40,$B114*(1+'LF Projected Ratios'!S$40))</f>
        <v>0.1516738619851638</v>
      </c>
      <c r="S114">
        <f>IF('LF Projected Ratios'!T$40&gt;=0,$B114+(1-$B114)*'LF Projected Ratios'!T$40,$B114*(1+'LF Projected Ratios'!T$40))</f>
        <v>0.15333565400471308</v>
      </c>
      <c r="T114">
        <f>IF('LF Projected Ratios'!U$40&gt;=0,$B114+(1-$B114)*'LF Projected Ratios'!U$40,$B114*(1+'LF Projected Ratios'!U$40))</f>
        <v>0.15498262704751331</v>
      </c>
      <c r="U114">
        <f>IF('LF Projected Ratios'!V$40&gt;=0,$B114+(1-$B114)*'LF Projected Ratios'!V$40,$B114*(1+'LF Projected Ratios'!V$40))</f>
        <v>0.15661497845529077</v>
      </c>
      <c r="V114">
        <f>IF('LF Projected Ratios'!W$40&gt;=0,$B114+(1-$B114)*'LF Projected Ratios'!W$40,$B114*(1+'LF Projected Ratios'!W$40))</f>
        <v>0.15823290208130381</v>
      </c>
      <c r="W114">
        <f>IF('LF Projected Ratios'!X$40&gt;=0,$B114+(1-$B114)*'LF Projected Ratios'!X$40,$B114*(1+'LF Projected Ratios'!X$40))</f>
        <v>0.15983658836708628</v>
      </c>
      <c r="X114">
        <f>IF('LF Projected Ratios'!Y$40&gt;=0,$B114+(1-$B114)*'LF Projected Ratios'!Y$40,$B114*(1+'LF Projected Ratios'!Y$40))</f>
        <v>0.16142622441717397</v>
      </c>
      <c r="Y114">
        <f>IF('LF Projected Ratios'!Z$40&gt;=0,$B114+(1-$B114)*'LF Projected Ratios'!Z$40,$B114*(1+'LF Projected Ratios'!Z$40))</f>
        <v>0.16300199407187765</v>
      </c>
      <c r="Z114">
        <f>IF('LF Projected Ratios'!AA$40&gt;=0,$B114+(1-$B114)*'LF Projected Ratios'!AA$40,$B114*(1+'LF Projected Ratios'!AA$40))</f>
        <v>0.16456407797815784</v>
      </c>
      <c r="AA114">
        <f>IF('LF Projected Ratios'!AB$40&gt;=0,$B114+(1-$B114)*'LF Projected Ratios'!AB$40,$B114*(1+'LF Projected Ratios'!AB$40))</f>
        <v>0.16611265365866076</v>
      </c>
      <c r="AB114">
        <f>IF('LF Projected Ratios'!AC$40&gt;=0,$B114+(1-$B114)*'LF Projected Ratios'!AC$40,$B114*(1+'LF Projected Ratios'!AC$40))</f>
        <v>0.16764789557897336</v>
      </c>
      <c r="AC114">
        <f>IF('LF Projected Ratios'!AD$40&gt;=0,$B114+(1-$B114)*'LF Projected Ratios'!AD$40,$B114*(1+'LF Projected Ratios'!AD$40))</f>
        <v>0.16916997521314622</v>
      </c>
      <c r="AD114">
        <f>IF('LF Projected Ratios'!AE$40&gt;=0,$B114+(1-$B114)*'LF Projected Ratios'!AE$40,$B114*(1+'LF Projected Ratios'!AE$40))</f>
        <v>0.17067906110753869</v>
      </c>
      <c r="AE114">
        <f>IF('LF Projected Ratios'!AF$40&gt;=0,$B114+(1-$B114)*'LF Projected Ratios'!AF$40,$B114*(1+'LF Projected Ratios'!AF$40))</f>
        <v>0.17217531894303736</v>
      </c>
      <c r="AF114">
        <f>IF('LF Projected Ratios'!AG$40&gt;=0,$B114+(1-$B114)*'LF Projected Ratios'!AG$40,$B114*(1+'LF Projected Ratios'!AG$40))</f>
        <v>0.17365891159569327</v>
      </c>
    </row>
    <row r="115" spans="1:32" x14ac:dyDescent="0.25">
      <c r="A115" t="s">
        <v>62</v>
      </c>
      <c r="B115">
        <f t="shared" si="0"/>
        <v>0.13039289857351344</v>
      </c>
      <c r="C115">
        <f>IF('LF Projected Ratios'!D$40&gt;=0,$B115+(1-$B115)*'LF Projected Ratios'!D$40,$B115*(1+'LF Projected Ratios'!D$40))</f>
        <v>0.13220098033754385</v>
      </c>
      <c r="D115">
        <f>IF('LF Projected Ratios'!E$40&gt;=0,$B115+(1-$B115)*'LF Projected Ratios'!E$40,$B115*(1+'LF Projected Ratios'!E$40))</f>
        <v>0.1340556390581617</v>
      </c>
      <c r="E115">
        <f>IF('LF Projected Ratios'!F$40&gt;=0,$B115+(1-$B115)*'LF Projected Ratios'!F$40,$B115*(1+'LF Projected Ratios'!F$40))</f>
        <v>0.13590798974647939</v>
      </c>
      <c r="F115">
        <f>IF('LF Projected Ratios'!G$40&gt;=0,$B115+(1-$B115)*'LF Projected Ratios'!G$40,$B115*(1+'LF Projected Ratios'!G$40))</f>
        <v>0.13774437522712918</v>
      </c>
      <c r="G115">
        <f>IF('LF Projected Ratios'!H$40&gt;=0,$B115+(1-$B115)*'LF Projected Ratios'!H$40,$B115*(1+'LF Projected Ratios'!H$40))</f>
        <v>0.13958620238170868</v>
      </c>
      <c r="H115">
        <f>IF('LF Projected Ratios'!I$40&gt;=0,$B115+(1-$B115)*'LF Projected Ratios'!I$40,$B115*(1+'LF Projected Ratios'!I$40))</f>
        <v>0.14147823435142801</v>
      </c>
      <c r="I115">
        <f>IF('LF Projected Ratios'!J$40&gt;=0,$B115+(1-$B115)*'LF Projected Ratios'!J$40,$B115*(1+'LF Projected Ratios'!J$40))</f>
        <v>0.14334182884489194</v>
      </c>
      <c r="J115">
        <f>IF('LF Projected Ratios'!K$40&gt;=0,$B115+(1-$B115)*'LF Projected Ratios'!K$40,$B115*(1+'LF Projected Ratios'!K$40))</f>
        <v>0.14520919975281538</v>
      </c>
      <c r="K115">
        <f>IF('LF Projected Ratios'!L$40&gt;=0,$B115+(1-$B115)*'LF Projected Ratios'!L$40,$B115*(1+'LF Projected Ratios'!L$40))</f>
        <v>0.14705962440590706</v>
      </c>
      <c r="L115">
        <f>IF('LF Projected Ratios'!M$40&gt;=0,$B115+(1-$B115)*'LF Projected Ratios'!M$40,$B115*(1+'LF Projected Ratios'!M$40))</f>
        <v>0.14865756233442204</v>
      </c>
      <c r="M115">
        <f>IF('LF Projected Ratios'!N$40&gt;=0,$B115+(1-$B115)*'LF Projected Ratios'!N$40,$B115*(1+'LF Projected Ratios'!N$40))</f>
        <v>0.15039774311929888</v>
      </c>
      <c r="N115">
        <f>IF('LF Projected Ratios'!O$40&gt;=0,$B115+(1-$B115)*'LF Projected Ratios'!O$40,$B115*(1+'LF Projected Ratios'!O$40))</f>
        <v>0.15212197934280364</v>
      </c>
      <c r="O115">
        <f>IF('LF Projected Ratios'!P$40&gt;=0,$B115+(1-$B115)*'LF Projected Ratios'!P$40,$B115*(1+'LF Projected Ratios'!P$40))</f>
        <v>0.15383048914576394</v>
      </c>
      <c r="P115">
        <f>IF('LF Projected Ratios'!Q$40&gt;=0,$B115+(1-$B115)*'LF Projected Ratios'!Q$40,$B115*(1+'LF Projected Ratios'!Q$40))</f>
        <v>0.15552348670783164</v>
      </c>
      <c r="Q115">
        <f>IF('LF Projected Ratios'!R$40&gt;=0,$B115+(1-$B115)*'LF Projected Ratios'!R$40,$B115*(1+'LF Projected Ratios'!R$40))</f>
        <v>0.15720118233699126</v>
      </c>
      <c r="R115">
        <f>IF('LF Projected Ratios'!S$40&gt;=0,$B115+(1-$B115)*'LF Projected Ratios'!S$40,$B115*(1+'LF Projected Ratios'!S$40))</f>
        <v>0.15886378255664799</v>
      </c>
      <c r="S115">
        <f>IF('LF Projected Ratios'!T$40&gt;=0,$B115+(1-$B115)*'LF Projected Ratios'!T$40,$B115*(1+'LF Projected Ratios'!T$40))</f>
        <v>0.16051149019037972</v>
      </c>
      <c r="T115">
        <f>IF('LF Projected Ratios'!U$40&gt;=0,$B115+(1-$B115)*'LF Projected Ratios'!U$40,$B115*(1+'LF Projected Ratios'!U$40))</f>
        <v>0.16214450444441883</v>
      </c>
      <c r="U115">
        <f>IF('LF Projected Ratios'!V$40&gt;=0,$B115+(1-$B115)*'LF Projected Ratios'!V$40,$B115*(1+'LF Projected Ratios'!V$40))</f>
        <v>0.16376302098793741</v>
      </c>
      <c r="V115">
        <f>IF('LF Projected Ratios'!W$40&gt;=0,$B115+(1-$B115)*'LF Projected Ratios'!W$40,$B115*(1+'LF Projected Ratios'!W$40))</f>
        <v>0.16536723203120604</v>
      </c>
      <c r="W115">
        <f>IF('LF Projected Ratios'!X$40&gt;=0,$B115+(1-$B115)*'LF Projected Ratios'!X$40,$B115*(1+'LF Projected Ratios'!X$40))</f>
        <v>0.16695732640168653</v>
      </c>
      <c r="X115">
        <f>IF('LF Projected Ratios'!Y$40&gt;=0,$B115+(1-$B115)*'LF Projected Ratios'!Y$40,$B115*(1+'LF Projected Ratios'!Y$40))</f>
        <v>0.16853348961812509</v>
      </c>
      <c r="Y115">
        <f>IF('LF Projected Ratios'!Z$40&gt;=0,$B115+(1-$B115)*'LF Projected Ratios'!Z$40,$B115*(1+'LF Projected Ratios'!Z$40))</f>
        <v>0.17009590396270857</v>
      </c>
      <c r="Z115">
        <f>IF('LF Projected Ratios'!AA$40&gt;=0,$B115+(1-$B115)*'LF Projected Ratios'!AA$40,$B115*(1+'LF Projected Ratios'!AA$40))</f>
        <v>0.17164474855133854</v>
      </c>
      <c r="AA115">
        <f>IF('LF Projected Ratios'!AB$40&gt;=0,$B115+(1-$B115)*'LF Projected Ratios'!AB$40,$B115*(1+'LF Projected Ratios'!AB$40))</f>
        <v>0.17318019940208224</v>
      </c>
      <c r="AB115">
        <f>IF('LF Projected Ratios'!AC$40&gt;=0,$B115+(1-$B115)*'LF Projected Ratios'!AC$40,$B115*(1+'LF Projected Ratios'!AC$40))</f>
        <v>0.17470242950185738</v>
      </c>
      <c r="AC115">
        <f>IF('LF Projected Ratios'!AD$40&gt;=0,$B115+(1-$B115)*'LF Projected Ratios'!AD$40,$B115*(1+'LF Projected Ratios'!AD$40))</f>
        <v>0.17621160887139997</v>
      </c>
      <c r="AD115">
        <f>IF('LF Projected Ratios'!AE$40&gt;=0,$B115+(1-$B115)*'LF Projected Ratios'!AE$40,$B115*(1+'LF Projected Ratios'!AE$40))</f>
        <v>0.17770790462856809</v>
      </c>
      <c r="AE115">
        <f>IF('LF Projected Ratios'!AF$40&gt;=0,$B115+(1-$B115)*'LF Projected Ratios'!AF$40,$B115*(1+'LF Projected Ratios'!AF$40))</f>
        <v>0.17919148105003316</v>
      </c>
      <c r="AF115">
        <f>IF('LF Projected Ratios'!AG$40&gt;=0,$B115+(1-$B115)*'LF Projected Ratios'!AG$40,$B115*(1+'LF Projected Ratios'!AG$40))</f>
        <v>0.18066249963140321</v>
      </c>
    </row>
    <row r="116" spans="1:32" x14ac:dyDescent="0.25">
      <c r="A116" t="s">
        <v>64</v>
      </c>
      <c r="B116">
        <f t="shared" si="0"/>
        <v>0.15331688958450496</v>
      </c>
      <c r="C116">
        <f>IF('LF Projected Ratios'!D$40&gt;=0,$B116+(1-$B116)*'LF Projected Ratios'!D$40,$B116*(1+'LF Projected Ratios'!D$40))</f>
        <v>0.15507730792670063</v>
      </c>
      <c r="D116">
        <f>IF('LF Projected Ratios'!E$40&gt;=0,$B116+(1-$B116)*'LF Projected Ratios'!E$40,$B116*(1+'LF Projected Ratios'!E$40))</f>
        <v>0.15688307539542995</v>
      </c>
      <c r="E116">
        <f>IF('LF Projected Ratios'!F$40&gt;=0,$B116+(1-$B116)*'LF Projected Ratios'!F$40,$B116*(1+'LF Projected Ratios'!F$40))</f>
        <v>0.15868659567463694</v>
      </c>
      <c r="F116">
        <f>IF('LF Projected Ratios'!G$40&gt;=0,$B116+(1-$B116)*'LF Projected Ratios'!G$40,$B116*(1+'LF Projected Ratios'!G$40))</f>
        <v>0.16047457161012313</v>
      </c>
      <c r="G116">
        <f>IF('LF Projected Ratios'!H$40&gt;=0,$B116+(1-$B116)*'LF Projected Ratios'!H$40,$B116*(1+'LF Projected Ratios'!H$40))</f>
        <v>0.16226784576983158</v>
      </c>
      <c r="H116">
        <f>IF('LF Projected Ratios'!I$40&gt;=0,$B116+(1-$B116)*'LF Projected Ratios'!I$40,$B116*(1+'LF Projected Ratios'!I$40))</f>
        <v>0.16411000127948611</v>
      </c>
      <c r="I116">
        <f>IF('LF Projected Ratios'!J$40&gt;=0,$B116+(1-$B116)*'LF Projected Ratios'!J$40,$B116*(1+'LF Projected Ratios'!J$40))</f>
        <v>0.16592446896229474</v>
      </c>
      <c r="J116">
        <f>IF('LF Projected Ratios'!K$40&gt;=0,$B116+(1-$B116)*'LF Projected Ratios'!K$40,$B116*(1+'LF Projected Ratios'!K$40))</f>
        <v>0.16774261350829311</v>
      </c>
      <c r="K116">
        <f>IF('LF Projected Ratios'!L$40&gt;=0,$B116+(1-$B116)*'LF Projected Ratios'!L$40,$B116*(1+'LF Projected Ratios'!L$40))</f>
        <v>0.16954425852510488</v>
      </c>
      <c r="L116">
        <f>IF('LF Projected Ratios'!M$40&gt;=0,$B116+(1-$B116)*'LF Projected Ratios'!M$40,$B116*(1+'LF Projected Ratios'!M$40))</f>
        <v>0.17110007270066371</v>
      </c>
      <c r="M116">
        <f>IF('LF Projected Ratios'!N$40&gt;=0,$B116+(1-$B116)*'LF Projected Ratios'!N$40,$B116*(1+'LF Projected Ratios'!N$40))</f>
        <v>0.17279438002314063</v>
      </c>
      <c r="N116">
        <f>IF('LF Projected Ratios'!O$40&gt;=0,$B116+(1-$B116)*'LF Projected Ratios'!O$40,$B116*(1+'LF Projected Ratios'!O$40))</f>
        <v>0.17447316310392885</v>
      </c>
      <c r="O116">
        <f>IF('LF Projected Ratios'!P$40&gt;=0,$B116+(1-$B116)*'LF Projected Ratios'!P$40,$B116*(1+'LF Projected Ratios'!P$40))</f>
        <v>0.1761366343333759</v>
      </c>
      <c r="P116">
        <f>IF('LF Projected Ratios'!Q$40&gt;=0,$B116+(1-$B116)*'LF Projected Ratios'!Q$40,$B116*(1+'LF Projected Ratios'!Q$40))</f>
        <v>0.17778500224507526</v>
      </c>
      <c r="Q116">
        <f>IF('LF Projected Ratios'!R$40&gt;=0,$B116+(1-$B116)*'LF Projected Ratios'!R$40,$B116*(1+'LF Projected Ratios'!R$40))</f>
        <v>0.17941847160301544</v>
      </c>
      <c r="R116">
        <f>IF('LF Projected Ratios'!S$40&gt;=0,$B116+(1-$B116)*'LF Projected Ratios'!S$40,$B116*(1+'LF Projected Ratios'!S$40))</f>
        <v>0.18103724348637207</v>
      </c>
      <c r="S116">
        <f>IF('LF Projected Ratios'!T$40&gt;=0,$B116+(1-$B116)*'LF Projected Ratios'!T$40,$B116*(1+'LF Projected Ratios'!T$40))</f>
        <v>0.1826415153720258</v>
      </c>
      <c r="T116">
        <f>IF('LF Projected Ratios'!U$40&gt;=0,$B116+(1-$B116)*'LF Projected Ratios'!U$40,$B116*(1+'LF Projected Ratios'!U$40))</f>
        <v>0.18423148121486976</v>
      </c>
      <c r="U116">
        <f>IF('LF Projected Ratios'!V$40&gt;=0,$B116+(1-$B116)*'LF Projected Ratios'!V$40,$B116*(1+'LF Projected Ratios'!V$40))</f>
        <v>0.18580733152597845</v>
      </c>
      <c r="V116">
        <f>IF('LF Projected Ratios'!W$40&gt;=0,$B116+(1-$B116)*'LF Projected Ratios'!W$40,$B116*(1+'LF Projected Ratios'!W$40))</f>
        <v>0.18736925344870597</v>
      </c>
      <c r="W116">
        <f>IF('LF Projected Ratios'!X$40&gt;=0,$B116+(1-$B116)*'LF Projected Ratios'!X$40,$B116*(1+'LF Projected Ratios'!X$40))</f>
        <v>0.18891743083277307</v>
      </c>
      <c r="X116">
        <f>IF('LF Projected Ratios'!Y$40&gt;=0,$B116+(1-$B116)*'LF Projected Ratios'!Y$40,$B116*(1+'LF Projected Ratios'!Y$40))</f>
        <v>0.19045204430640678</v>
      </c>
      <c r="Y116">
        <f>IF('LF Projected Ratios'!Z$40&gt;=0,$B116+(1-$B116)*'LF Projected Ratios'!Z$40,$B116*(1+'LF Projected Ratios'!Z$40))</f>
        <v>0.19197327134659509</v>
      </c>
      <c r="Z116">
        <f>IF('LF Projected Ratios'!AA$40&gt;=0,$B116+(1-$B116)*'LF Projected Ratios'!AA$40,$B116*(1+'LF Projected Ratios'!AA$40))</f>
        <v>0.19348128634750786</v>
      </c>
      <c r="AA116">
        <f>IF('LF Projected Ratios'!AB$40&gt;=0,$B116+(1-$B116)*'LF Projected Ratios'!AB$40,$B116*(1+'LF Projected Ratios'!AB$40))</f>
        <v>0.19497626068714383</v>
      </c>
      <c r="AB116">
        <f>IF('LF Projected Ratios'!AC$40&gt;=0,$B116+(1-$B116)*'LF Projected Ratios'!AC$40,$B116*(1+'LF Projected Ratios'!AC$40))</f>
        <v>0.19645836279225717</v>
      </c>
      <c r="AC116">
        <f>IF('LF Projected Ratios'!AD$40&gt;=0,$B116+(1-$B116)*'LF Projected Ratios'!AD$40,$B116*(1+'LF Projected Ratios'!AD$40))</f>
        <v>0.1979277582016129</v>
      </c>
      <c r="AD116">
        <f>IF('LF Projected Ratios'!AE$40&gt;=0,$B116+(1-$B116)*'LF Projected Ratios'!AE$40,$B116*(1+'LF Projected Ratios'!AE$40))</f>
        <v>0.19938460962762175</v>
      </c>
      <c r="AE116">
        <f>IF('LF Projected Ratios'!AF$40&gt;=0,$B116+(1-$B116)*'LF Projected Ratios'!AF$40,$B116*(1+'LF Projected Ratios'!AF$40))</f>
        <v>0.20082907701640529</v>
      </c>
      <c r="AF116">
        <f>IF('LF Projected Ratios'!AG$40&gt;=0,$B116+(1-$B116)*'LF Projected Ratios'!AG$40,$B116*(1+'LF Projected Ratios'!AG$40))</f>
        <v>0.20226131760633415</v>
      </c>
    </row>
    <row r="117" spans="1:32" x14ac:dyDescent="0.25">
      <c r="A117" t="s">
        <v>66</v>
      </c>
      <c r="B117">
        <f t="shared" si="0"/>
        <v>0.13289986052109748</v>
      </c>
      <c r="C117">
        <f>IF('LF Projected Ratios'!D$40&gt;=0,$B117+(1-$B117)*'LF Projected Ratios'!D$40,$B117*(1+'LF Projected Ratios'!D$40))</f>
        <v>0.13470272982518694</v>
      </c>
      <c r="D117">
        <f>IF('LF Projected Ratios'!E$40&gt;=0,$B117+(1-$B117)*'LF Projected Ratios'!E$40,$B117*(1+'LF Projected Ratios'!E$40))</f>
        <v>0.13655204181067498</v>
      </c>
      <c r="E117">
        <f>IF('LF Projected Ratios'!F$40&gt;=0,$B117+(1-$B117)*'LF Projected Ratios'!F$40,$B117*(1+'LF Projected Ratios'!F$40))</f>
        <v>0.13839905241761385</v>
      </c>
      <c r="F117">
        <f>IF('LF Projected Ratios'!G$40&gt;=0,$B117+(1-$B117)*'LF Projected Ratios'!G$40,$B117*(1+'LF Projected Ratios'!G$40))</f>
        <v>0.1402301438424613</v>
      </c>
      <c r="G117">
        <f>IF('LF Projected Ratios'!H$40&gt;=0,$B117+(1-$B117)*'LF Projected Ratios'!H$40,$B117*(1+'LF Projected Ratios'!H$40))</f>
        <v>0.14206666125361417</v>
      </c>
      <c r="H117">
        <f>IF('LF Projected Ratios'!I$40&gt;=0,$B117+(1-$B117)*'LF Projected Ratios'!I$40,$B117*(1+'LF Projected Ratios'!I$40))</f>
        <v>0.14395323874608287</v>
      </c>
      <c r="I117">
        <f>IF('LF Projected Ratios'!J$40&gt;=0,$B117+(1-$B117)*'LF Projected Ratios'!J$40,$B117*(1+'LF Projected Ratios'!J$40))</f>
        <v>0.14581146074376891</v>
      </c>
      <c r="J117">
        <f>IF('LF Projected Ratios'!K$40&gt;=0,$B117+(1-$B117)*'LF Projected Ratios'!K$40,$B117*(1+'LF Projected Ratios'!K$40))</f>
        <v>0.14767344826901241</v>
      </c>
      <c r="K117">
        <f>IF('LF Projected Ratios'!L$40&gt;=0,$B117+(1-$B117)*'LF Projected Ratios'!L$40,$B117*(1+'LF Projected Ratios'!L$40))</f>
        <v>0.1495185383932294</v>
      </c>
      <c r="L117">
        <f>IF('LF Projected Ratios'!M$40&gt;=0,$B117+(1-$B117)*'LF Projected Ratios'!M$40,$B117*(1+'LF Projected Ratios'!M$40))</f>
        <v>0.15111186967861232</v>
      </c>
      <c r="M117">
        <f>IF('LF Projected Ratios'!N$40&gt;=0,$B117+(1-$B117)*'LF Projected Ratios'!N$40,$B117*(1+'LF Projected Ratios'!N$40))</f>
        <v>0.15284703375306619</v>
      </c>
      <c r="N117">
        <f>IF('LF Projected Ratios'!O$40&gt;=0,$B117+(1-$B117)*'LF Projected Ratios'!O$40,$B117*(1+'LF Projected Ratios'!O$40))</f>
        <v>0.15456629923220389</v>
      </c>
      <c r="O117">
        <f>IF('LF Projected Ratios'!P$40&gt;=0,$B117+(1-$B117)*'LF Projected Ratios'!P$40,$B117*(1+'LF Projected Ratios'!P$40))</f>
        <v>0.15626988362798197</v>
      </c>
      <c r="P117">
        <f>IF('LF Projected Ratios'!Q$40&gt;=0,$B117+(1-$B117)*'LF Projected Ratios'!Q$40,$B117*(1+'LF Projected Ratios'!Q$40))</f>
        <v>0.1579580005026007</v>
      </c>
      <c r="Q117">
        <f>IF('LF Projected Ratios'!R$40&gt;=0,$B117+(1-$B117)*'LF Projected Ratios'!R$40,$B117*(1+'LF Projected Ratios'!R$40))</f>
        <v>0.15963085955775461</v>
      </c>
      <c r="R117">
        <f>IF('LF Projected Ratios'!S$40&gt;=0,$B117+(1-$B117)*'LF Projected Ratios'!S$40,$B117*(1+'LF Projected Ratios'!S$40))</f>
        <v>0.1612886667214693</v>
      </c>
      <c r="S117">
        <f>IF('LF Projected Ratios'!T$40&gt;=0,$B117+(1-$B117)*'LF Projected Ratios'!T$40,$B117*(1+'LF Projected Ratios'!T$40))</f>
        <v>0.16293162423260921</v>
      </c>
      <c r="T117">
        <f>IF('LF Projected Ratios'!U$40&gt;=0,$B117+(1-$B117)*'LF Projected Ratios'!U$40,$B117*(1+'LF Projected Ratios'!U$40))</f>
        <v>0.1645599307231215</v>
      </c>
      <c r="U117">
        <f>IF('LF Projected Ratios'!V$40&gt;=0,$B117+(1-$B117)*'LF Projected Ratios'!V$40,$B117*(1+'LF Projected Ratios'!V$40))</f>
        <v>0.16617378129809007</v>
      </c>
      <c r="V117">
        <f>IF('LF Projected Ratios'!W$40&gt;=0,$B117+(1-$B117)*'LF Projected Ratios'!W$40,$B117*(1+'LF Projected Ratios'!W$40))</f>
        <v>0.16777336761366873</v>
      </c>
      <c r="W117">
        <f>IF('LF Projected Ratios'!X$40&gt;=0,$B117+(1-$B117)*'LF Projected Ratios'!X$40,$B117*(1+'LF Projected Ratios'!X$40))</f>
        <v>0.16935887795295479</v>
      </c>
      <c r="X117">
        <f>IF('LF Projected Ratios'!Y$40&gt;=0,$B117+(1-$B117)*'LF Projected Ratios'!Y$40,$B117*(1+'LF Projected Ratios'!Y$40))</f>
        <v>0.17093049729986842</v>
      </c>
      <c r="Y117">
        <f>IF('LF Projected Ratios'!Z$40&gt;=0,$B117+(1-$B117)*'LF Projected Ratios'!Z$40,$B117*(1+'LF Projected Ratios'!Z$40))</f>
        <v>0.17248840741110122</v>
      </c>
      <c r="Z117">
        <f>IF('LF Projected Ratios'!AA$40&gt;=0,$B117+(1-$B117)*'LF Projected Ratios'!AA$40,$B117*(1+'LF Projected Ratios'!AA$40))</f>
        <v>0.17403278688618734</v>
      </c>
      <c r="AA117">
        <f>IF('LF Projected Ratios'!AB$40&gt;=0,$B117+(1-$B117)*'LF Projected Ratios'!AB$40,$B117*(1+'LF Projected Ratios'!AB$40))</f>
        <v>0.17556381123575726</v>
      </c>
      <c r="AB117">
        <f>IF('LF Projected Ratios'!AC$40&gt;=0,$B117+(1-$B117)*'LF Projected Ratios'!AC$40,$B117*(1+'LF Projected Ratios'!AC$40))</f>
        <v>0.17708165294803035</v>
      </c>
      <c r="AC117">
        <f>IF('LF Projected Ratios'!AD$40&gt;=0,$B117+(1-$B117)*'LF Projected Ratios'!AD$40,$B117*(1+'LF Projected Ratios'!AD$40))</f>
        <v>0.17858648155359538</v>
      </c>
      <c r="AD117">
        <f>IF('LF Projected Ratios'!AE$40&gt;=0,$B117+(1-$B117)*'LF Projected Ratios'!AE$40,$B117*(1+'LF Projected Ratios'!AE$40))</f>
        <v>0.18007846368853178</v>
      </c>
      <c r="AE117">
        <f>IF('LF Projected Ratios'!AF$40&gt;=0,$B117+(1-$B117)*'LF Projected Ratios'!AF$40,$B117*(1+'LF Projected Ratios'!AF$40))</f>
        <v>0.18155776315592317</v>
      </c>
      <c r="AF117">
        <f>IF('LF Projected Ratios'!AG$40&gt;=0,$B117+(1-$B117)*'LF Projected Ratios'!AG$40,$B117*(1+'LF Projected Ratios'!AG$40))</f>
        <v>0.18302454098580714</v>
      </c>
    </row>
    <row r="118" spans="1:32" x14ac:dyDescent="0.25">
      <c r="A118" t="s">
        <v>68</v>
      </c>
      <c r="B118">
        <f t="shared" si="0"/>
        <v>0.15331688958450462</v>
      </c>
      <c r="C118">
        <f>IF('LF Projected Ratios'!D$40&gt;=0,$B118+(1-$B118)*'LF Projected Ratios'!D$40,$B118*(1+'LF Projected Ratios'!D$40))</f>
        <v>0.1550773079267003</v>
      </c>
      <c r="D118">
        <f>IF('LF Projected Ratios'!E$40&gt;=0,$B118+(1-$B118)*'LF Projected Ratios'!E$40,$B118*(1+'LF Projected Ratios'!E$40))</f>
        <v>0.15688307539542962</v>
      </c>
      <c r="E118">
        <f>IF('LF Projected Ratios'!F$40&gt;=0,$B118+(1-$B118)*'LF Projected Ratios'!F$40,$B118*(1+'LF Projected Ratios'!F$40))</f>
        <v>0.15868659567463664</v>
      </c>
      <c r="F118">
        <f>IF('LF Projected Ratios'!G$40&gt;=0,$B118+(1-$B118)*'LF Projected Ratios'!G$40,$B118*(1+'LF Projected Ratios'!G$40))</f>
        <v>0.1604745716101228</v>
      </c>
      <c r="G118">
        <f>IF('LF Projected Ratios'!H$40&gt;=0,$B118+(1-$B118)*'LF Projected Ratios'!H$40,$B118*(1+'LF Projected Ratios'!H$40))</f>
        <v>0.16226784576983125</v>
      </c>
      <c r="H118">
        <f>IF('LF Projected Ratios'!I$40&gt;=0,$B118+(1-$B118)*'LF Projected Ratios'!I$40,$B118*(1+'LF Projected Ratios'!I$40))</f>
        <v>0.16411000127948577</v>
      </c>
      <c r="I118">
        <f>IF('LF Projected Ratios'!J$40&gt;=0,$B118+(1-$B118)*'LF Projected Ratios'!J$40,$B118*(1+'LF Projected Ratios'!J$40))</f>
        <v>0.1659244689622944</v>
      </c>
      <c r="J118">
        <f>IF('LF Projected Ratios'!K$40&gt;=0,$B118+(1-$B118)*'LF Projected Ratios'!K$40,$B118*(1+'LF Projected Ratios'!K$40))</f>
        <v>0.16774261350829278</v>
      </c>
      <c r="K118">
        <f>IF('LF Projected Ratios'!L$40&gt;=0,$B118+(1-$B118)*'LF Projected Ratios'!L$40,$B118*(1+'LF Projected Ratios'!L$40))</f>
        <v>0.16954425852510457</v>
      </c>
      <c r="L118">
        <f>IF('LF Projected Ratios'!M$40&gt;=0,$B118+(1-$B118)*'LF Projected Ratios'!M$40,$B118*(1+'LF Projected Ratios'!M$40))</f>
        <v>0.17110007270066341</v>
      </c>
      <c r="M118">
        <f>IF('LF Projected Ratios'!N$40&gt;=0,$B118+(1-$B118)*'LF Projected Ratios'!N$40,$B118*(1+'LF Projected Ratios'!N$40))</f>
        <v>0.17279438002314029</v>
      </c>
      <c r="N118">
        <f>IF('LF Projected Ratios'!O$40&gt;=0,$B118+(1-$B118)*'LF Projected Ratios'!O$40,$B118*(1+'LF Projected Ratios'!O$40))</f>
        <v>0.17447316310392852</v>
      </c>
      <c r="O118">
        <f>IF('LF Projected Ratios'!P$40&gt;=0,$B118+(1-$B118)*'LF Projected Ratios'!P$40,$B118*(1+'LF Projected Ratios'!P$40))</f>
        <v>0.17613663433337556</v>
      </c>
      <c r="P118">
        <f>IF('LF Projected Ratios'!Q$40&gt;=0,$B118+(1-$B118)*'LF Projected Ratios'!Q$40,$B118*(1+'LF Projected Ratios'!Q$40))</f>
        <v>0.17778500224507496</v>
      </c>
      <c r="Q118">
        <f>IF('LF Projected Ratios'!R$40&gt;=0,$B118+(1-$B118)*'LF Projected Ratios'!R$40,$B118*(1+'LF Projected Ratios'!R$40))</f>
        <v>0.17941847160301513</v>
      </c>
      <c r="R118">
        <f>IF('LF Projected Ratios'!S$40&gt;=0,$B118+(1-$B118)*'LF Projected Ratios'!S$40,$B118*(1+'LF Projected Ratios'!S$40))</f>
        <v>0.18103724348637174</v>
      </c>
      <c r="S118">
        <f>IF('LF Projected Ratios'!T$40&gt;=0,$B118+(1-$B118)*'LF Projected Ratios'!T$40,$B118*(1+'LF Projected Ratios'!T$40))</f>
        <v>0.18264151537202547</v>
      </c>
      <c r="T118">
        <f>IF('LF Projected Ratios'!U$40&gt;=0,$B118+(1-$B118)*'LF Projected Ratios'!U$40,$B118*(1+'LF Projected Ratios'!U$40))</f>
        <v>0.18423148121486943</v>
      </c>
      <c r="U118">
        <f>IF('LF Projected Ratios'!V$40&gt;=0,$B118+(1-$B118)*'LF Projected Ratios'!V$40,$B118*(1+'LF Projected Ratios'!V$40))</f>
        <v>0.18580733152597814</v>
      </c>
      <c r="V118">
        <f>IF('LF Projected Ratios'!W$40&gt;=0,$B118+(1-$B118)*'LF Projected Ratios'!W$40,$B118*(1+'LF Projected Ratios'!W$40))</f>
        <v>0.18736925344870567</v>
      </c>
      <c r="W118">
        <f>IF('LF Projected Ratios'!X$40&gt;=0,$B118+(1-$B118)*'LF Projected Ratios'!X$40,$B118*(1+'LF Projected Ratios'!X$40))</f>
        <v>0.18891743083277274</v>
      </c>
      <c r="X118">
        <f>IF('LF Projected Ratios'!Y$40&gt;=0,$B118+(1-$B118)*'LF Projected Ratios'!Y$40,$B118*(1+'LF Projected Ratios'!Y$40))</f>
        <v>0.19045204430640647</v>
      </c>
      <c r="Y118">
        <f>IF('LF Projected Ratios'!Z$40&gt;=0,$B118+(1-$B118)*'LF Projected Ratios'!Z$40,$B118*(1+'LF Projected Ratios'!Z$40))</f>
        <v>0.19197327134659475</v>
      </c>
      <c r="Z118">
        <f>IF('LF Projected Ratios'!AA$40&gt;=0,$B118+(1-$B118)*'LF Projected Ratios'!AA$40,$B118*(1+'LF Projected Ratios'!AA$40))</f>
        <v>0.19348128634750755</v>
      </c>
      <c r="AA118">
        <f>IF('LF Projected Ratios'!AB$40&gt;=0,$B118+(1-$B118)*'LF Projected Ratios'!AB$40,$B118*(1+'LF Projected Ratios'!AB$40))</f>
        <v>0.19497626068714352</v>
      </c>
      <c r="AB118">
        <f>IF('LF Projected Ratios'!AC$40&gt;=0,$B118+(1-$B118)*'LF Projected Ratios'!AC$40,$B118*(1+'LF Projected Ratios'!AC$40))</f>
        <v>0.19645836279225687</v>
      </c>
      <c r="AC118">
        <f>IF('LF Projected Ratios'!AD$40&gt;=0,$B118+(1-$B118)*'LF Projected Ratios'!AD$40,$B118*(1+'LF Projected Ratios'!AD$40))</f>
        <v>0.1979277582016126</v>
      </c>
      <c r="AD118">
        <f>IF('LF Projected Ratios'!AE$40&gt;=0,$B118+(1-$B118)*'LF Projected Ratios'!AE$40,$B118*(1+'LF Projected Ratios'!AE$40))</f>
        <v>0.19938460962762145</v>
      </c>
      <c r="AE118">
        <f>IF('LF Projected Ratios'!AF$40&gt;=0,$B118+(1-$B118)*'LF Projected Ratios'!AF$40,$B118*(1+'LF Projected Ratios'!AF$40))</f>
        <v>0.20082907701640496</v>
      </c>
      <c r="AF118">
        <f>IF('LF Projected Ratios'!AG$40&gt;=0,$B118+(1-$B118)*'LF Projected Ratios'!AG$40,$B118*(1+'LF Projected Ratios'!AG$40))</f>
        <v>0.20226131760633381</v>
      </c>
    </row>
    <row r="119" spans="1:32" x14ac:dyDescent="0.25">
      <c r="A119" t="s">
        <v>70</v>
      </c>
      <c r="B119">
        <f t="shared" si="0"/>
        <v>0.15207675566537238</v>
      </c>
      <c r="C119">
        <f>IF('LF Projected Ratios'!D$40&gt;=0,$B119+(1-$B119)*'LF Projected Ratios'!D$40,$B119*(1+'LF Projected Ratios'!D$40))</f>
        <v>0.15383975248642415</v>
      </c>
      <c r="D119">
        <f>IF('LF Projected Ratios'!E$40&gt;=0,$B119+(1-$B119)*'LF Projected Ratios'!E$40,$B119*(1+'LF Projected Ratios'!E$40))</f>
        <v>0.15564816485672348</v>
      </c>
      <c r="E119">
        <f>IF('LF Projected Ratios'!F$40&gt;=0,$B119+(1-$B119)*'LF Projected Ratios'!F$40,$B119*(1+'LF Projected Ratios'!F$40))</f>
        <v>0.15745432674604951</v>
      </c>
      <c r="F119">
        <f>IF('LF Projected Ratios'!G$40&gt;=0,$B119+(1-$B119)*'LF Projected Ratios'!G$40,$B119*(1+'LF Projected Ratios'!G$40))</f>
        <v>0.15924492152390646</v>
      </c>
      <c r="G119">
        <f>IF('LF Projected Ratios'!H$40&gt;=0,$B119+(1-$B119)*'LF Projected Ratios'!H$40,$B119*(1+'LF Projected Ratios'!H$40))</f>
        <v>0.161040822286277</v>
      </c>
      <c r="H119">
        <f>IF('LF Projected Ratios'!I$40&gt;=0,$B119+(1-$B119)*'LF Projected Ratios'!I$40,$B119*(1+'LF Projected Ratios'!I$40))</f>
        <v>0.16288567599494336</v>
      </c>
      <c r="I119">
        <f>IF('LF Projected Ratios'!J$40&gt;=0,$B119+(1-$B119)*'LF Projected Ratios'!J$40,$B119*(1+'LF Projected Ratios'!J$40))</f>
        <v>0.16470280132249643</v>
      </c>
      <c r="J119">
        <f>IF('LF Projected Ratios'!K$40&gt;=0,$B119+(1-$B119)*'LF Projected Ratios'!K$40,$B119*(1+'LF Projected Ratios'!K$40))</f>
        <v>0.1665236088987285</v>
      </c>
      <c r="K119">
        <f>IF('LF Projected Ratios'!L$40&gt;=0,$B119+(1-$B119)*'LF Projected Ratios'!L$40,$B119*(1+'LF Projected Ratios'!L$40))</f>
        <v>0.16832789277896876</v>
      </c>
      <c r="L119">
        <f>IF('LF Projected Ratios'!M$40&gt;=0,$B119+(1-$B119)*'LF Projected Ratios'!M$40,$B119*(1+'LF Projected Ratios'!M$40))</f>
        <v>0.16988598575034533</v>
      </c>
      <c r="M119">
        <f>IF('LF Projected Ratios'!N$40&gt;=0,$B119+(1-$B119)*'LF Projected Ratios'!N$40,$B119*(1+'LF Projected Ratios'!N$40))</f>
        <v>0.17158277471908892</v>
      </c>
      <c r="N119">
        <f>IF('LF Projected Ratios'!O$40&gt;=0,$B119+(1-$B119)*'LF Projected Ratios'!O$40,$B119*(1+'LF Projected Ratios'!O$40))</f>
        <v>0.173264016707839</v>
      </c>
      <c r="O119">
        <f>IF('LF Projected Ratios'!P$40&gt;=0,$B119+(1-$B119)*'LF Projected Ratios'!P$40,$B119*(1+'LF Projected Ratios'!P$40))</f>
        <v>0.17492992441803043</v>
      </c>
      <c r="P119">
        <f>IF('LF Projected Ratios'!Q$40&gt;=0,$B119+(1-$B119)*'LF Projected Ratios'!Q$40,$B119*(1+'LF Projected Ratios'!Q$40))</f>
        <v>0.17658070668869524</v>
      </c>
      <c r="Q119">
        <f>IF('LF Projected Ratios'!R$40&gt;=0,$B119+(1-$B119)*'LF Projected Ratios'!R$40,$B119*(1+'LF Projected Ratios'!R$40))</f>
        <v>0.17821656858373899</v>
      </c>
      <c r="R119">
        <f>IF('LF Projected Ratios'!S$40&gt;=0,$B119+(1-$B119)*'LF Projected Ratios'!S$40,$B119*(1+'LF Projected Ratios'!S$40))</f>
        <v>0.17983771147685734</v>
      </c>
      <c r="S119">
        <f>IF('LF Projected Ratios'!T$40&gt;=0,$B119+(1-$B119)*'LF Projected Ratios'!T$40,$B119*(1+'LF Projected Ratios'!T$40))</f>
        <v>0.18144433313417468</v>
      </c>
      <c r="T119">
        <f>IF('LF Projected Ratios'!U$40&gt;=0,$B119+(1-$B119)*'LF Projected Ratios'!U$40,$B119*(1+'LF Projected Ratios'!U$40))</f>
        <v>0.18303662779466923</v>
      </c>
      <c r="U119">
        <f>IF('LF Projected Ratios'!V$40&gt;=0,$B119+(1-$B119)*'LF Projected Ratios'!V$40,$B119*(1+'LF Projected Ratios'!V$40))</f>
        <v>0.18461478624845637</v>
      </c>
      <c r="V119">
        <f>IF('LF Projected Ratios'!W$40&gt;=0,$B119+(1-$B119)*'LF Projected Ratios'!W$40,$B119*(1+'LF Projected Ratios'!W$40))</f>
        <v>0.18617899591299852</v>
      </c>
      <c r="W119">
        <f>IF('LF Projected Ratios'!X$40&gt;=0,$B119+(1-$B119)*'LF Projected Ratios'!X$40,$B119*(1+'LF Projected Ratios'!X$40))</f>
        <v>0.18772944090730037</v>
      </c>
      <c r="X119">
        <f>IF('LF Projected Ratios'!Y$40&gt;=0,$B119+(1-$B119)*'LF Projected Ratios'!Y$40,$B119*(1+'LF Projected Ratios'!Y$40))</f>
        <v>0.18926630212415468</v>
      </c>
      <c r="Y119">
        <f>IF('LF Projected Ratios'!Z$40&gt;=0,$B119+(1-$B119)*'LF Projected Ratios'!Z$40,$B119*(1+'LF Projected Ratios'!Z$40))</f>
        <v>0.19078975730049927</v>
      </c>
      <c r="Z119">
        <f>IF('LF Projected Ratios'!AA$40&gt;=0,$B119+(1-$B119)*'LF Projected Ratios'!AA$40,$B119*(1+'LF Projected Ratios'!AA$40))</f>
        <v>0.19229998108593863</v>
      </c>
      <c r="AA119">
        <f>IF('LF Projected Ratios'!AB$40&gt;=0,$B119+(1-$B119)*'LF Projected Ratios'!AB$40,$B119*(1+'LF Projected Ratios'!AB$40))</f>
        <v>0.1937971451094882</v>
      </c>
      <c r="AB119">
        <f>IF('LF Projected Ratios'!AC$40&gt;=0,$B119+(1-$B119)*'LF Projected Ratios'!AC$40,$B119*(1+'LF Projected Ratios'!AC$40))</f>
        <v>0.19528141804459634</v>
      </c>
      <c r="AC119">
        <f>IF('LF Projected Ratios'!AD$40&gt;=0,$B119+(1-$B119)*'LF Projected Ratios'!AD$40,$B119*(1+'LF Projected Ratios'!AD$40))</f>
        <v>0.19675296567249209</v>
      </c>
      <c r="AD119">
        <f>IF('LF Projected Ratios'!AE$40&gt;=0,$B119+(1-$B119)*'LF Projected Ratios'!AE$40,$B119*(1+'LF Projected Ratios'!AE$40))</f>
        <v>0.19821195094391053</v>
      </c>
      <c r="AE119">
        <f>IF('LF Projected Ratios'!AF$40&gt;=0,$B119+(1-$B119)*'LF Projected Ratios'!AF$40,$B119*(1+'LF Projected Ratios'!AF$40))</f>
        <v>0.19965853403924574</v>
      </c>
      <c r="AF119">
        <f>IF('LF Projected Ratios'!AG$40&gt;=0,$B119+(1-$B119)*'LF Projected Ratios'!AG$40,$B119*(1+'LF Projected Ratios'!AG$40))</f>
        <v>0.20109287242717491</v>
      </c>
    </row>
    <row r="120" spans="1:32" x14ac:dyDescent="0.25">
      <c r="A120" t="s">
        <v>72</v>
      </c>
      <c r="B120">
        <f t="shared" si="0"/>
        <v>0.15856872374752318</v>
      </c>
      <c r="C120">
        <f>IF('LF Projected Ratios'!D$40&gt;=0,$B120+(1-$B120)*'LF Projected Ratios'!D$40,$B120*(1+'LF Projected Ratios'!D$40))</f>
        <v>0.16031822250826386</v>
      </c>
      <c r="D120">
        <f>IF('LF Projected Ratios'!E$40&gt;=0,$B120+(1-$B120)*'LF Projected Ratios'!E$40,$B120*(1+'LF Projected Ratios'!E$40))</f>
        <v>0.16211278910246754</v>
      </c>
      <c r="E120">
        <f>IF('LF Projected Ratios'!F$40&gt;=0,$B120+(1-$B120)*'LF Projected Ratios'!F$40,$B120*(1+'LF Projected Ratios'!F$40))</f>
        <v>0.16390512244609085</v>
      </c>
      <c r="F120">
        <f>IF('LF Projected Ratios'!G$40&gt;=0,$B120+(1-$B120)*'LF Projected Ratios'!G$40,$B120*(1+'LF Projected Ratios'!G$40))</f>
        <v>0.16568200786496562</v>
      </c>
      <c r="G120">
        <f>IF('LF Projected Ratios'!H$40&gt;=0,$B120+(1-$B120)*'LF Projected Ratios'!H$40,$B120*(1+'LF Projected Ratios'!H$40))</f>
        <v>0.16746415864406122</v>
      </c>
      <c r="H120">
        <f>IF('LF Projected Ratios'!I$40&gt;=0,$B120+(1-$B120)*'LF Projected Ratios'!I$40,$B120*(1+'LF Projected Ratios'!I$40))</f>
        <v>0.16929488757023939</v>
      </c>
      <c r="I120">
        <f>IF('LF Projected Ratios'!J$40&gt;=0,$B120+(1-$B120)*'LF Projected Ratios'!J$40,$B120*(1+'LF Projected Ratios'!J$40))</f>
        <v>0.17109810041254506</v>
      </c>
      <c r="J120">
        <f>IF('LF Projected Ratios'!K$40&gt;=0,$B120+(1-$B120)*'LF Projected Ratios'!K$40,$B120*(1+'LF Projected Ratios'!K$40))</f>
        <v>0.17290496731107119</v>
      </c>
      <c r="K120">
        <f>IF('LF Projected Ratios'!L$40&gt;=0,$B120+(1-$B120)*'LF Projected Ratios'!L$40,$B120*(1+'LF Projected Ratios'!L$40))</f>
        <v>0.17469543702423923</v>
      </c>
      <c r="L120">
        <f>IF('LF Projected Ratios'!M$40&gt;=0,$B120+(1-$B120)*'LF Projected Ratios'!M$40,$B120*(1+'LF Projected Ratios'!M$40))</f>
        <v>0.17624160074387424</v>
      </c>
      <c r="M120">
        <f>IF('LF Projected Ratios'!N$40&gt;=0,$B120+(1-$B120)*'LF Projected Ratios'!N$40,$B120*(1+'LF Projected Ratios'!N$40))</f>
        <v>0.1779253985605285</v>
      </c>
      <c r="N120">
        <f>IF('LF Projected Ratios'!O$40&gt;=0,$B120+(1-$B120)*'LF Projected Ratios'!O$40,$B120*(1+'LF Projected Ratios'!O$40))</f>
        <v>0.17959376842977687</v>
      </c>
      <c r="O120">
        <f>IF('LF Projected Ratios'!P$40&gt;=0,$B120+(1-$B120)*'LF Projected Ratios'!P$40,$B120*(1+'LF Projected Ratios'!P$40))</f>
        <v>0.18124692142454493</v>
      </c>
      <c r="P120">
        <f>IF('LF Projected Ratios'!Q$40&gt;=0,$B120+(1-$B120)*'LF Projected Ratios'!Q$40,$B120*(1+'LF Projected Ratios'!Q$40))</f>
        <v>0.18288506478492705</v>
      </c>
      <c r="Q120">
        <f>IF('LF Projected Ratios'!R$40&gt;=0,$B120+(1-$B120)*'LF Projected Ratios'!R$40,$B120*(1+'LF Projected Ratios'!R$40))</f>
        <v>0.18450840200479487</v>
      </c>
      <c r="R120">
        <f>IF('LF Projected Ratios'!S$40&gt;=0,$B120+(1-$B120)*'LF Projected Ratios'!S$40,$B120*(1+'LF Projected Ratios'!S$40))</f>
        <v>0.18611713291606338</v>
      </c>
      <c r="S120">
        <f>IF('LF Projected Ratios'!T$40&gt;=0,$B120+(1-$B120)*'LF Projected Ratios'!T$40,$B120*(1+'LF Projected Ratios'!T$40))</f>
        <v>0.18771145377069715</v>
      </c>
      <c r="T120">
        <f>IF('LF Projected Ratios'!U$40&gt;=0,$B120+(1-$B120)*'LF Projected Ratios'!U$40,$B120*(1+'LF Projected Ratios'!U$40))</f>
        <v>0.18929155732051936</v>
      </c>
      <c r="U120">
        <f>IF('LF Projected Ratios'!V$40&gt;=0,$B120+(1-$B120)*'LF Projected Ratios'!V$40,$B120*(1+'LF Projected Ratios'!V$40))</f>
        <v>0.1908576328948961</v>
      </c>
      <c r="V120">
        <f>IF('LF Projected Ratios'!W$40&gt;=0,$B120+(1-$B120)*'LF Projected Ratios'!W$40,$B120*(1+'LF Projected Ratios'!W$40))</f>
        <v>0.19240986647636252</v>
      </c>
      <c r="W120">
        <f>IF('LF Projected Ratios'!X$40&gt;=0,$B120+(1-$B120)*'LF Projected Ratios'!X$40,$B120*(1+'LF Projected Ratios'!X$40))</f>
        <v>0.19394844077425005</v>
      </c>
      <c r="X120">
        <f>IF('LF Projected Ratios'!Y$40&gt;=0,$B120+(1-$B120)*'LF Projected Ratios'!Y$40,$B120*(1+'LF Projected Ratios'!Y$40))</f>
        <v>0.19547353529637915</v>
      </c>
      <c r="Y120">
        <f>IF('LF Projected Ratios'!Z$40&gt;=0,$B120+(1-$B120)*'LF Projected Ratios'!Z$40,$B120*(1+'LF Projected Ratios'!Z$40))</f>
        <v>0.19698532641887745</v>
      </c>
      <c r="Z120">
        <f>IF('LF Projected Ratios'!AA$40&gt;=0,$B120+(1-$B120)*'LF Projected Ratios'!AA$40,$B120*(1+'LF Projected Ratios'!AA$40))</f>
        <v>0.198483987454177</v>
      </c>
      <c r="AA120">
        <f>IF('LF Projected Ratios'!AB$40&gt;=0,$B120+(1-$B120)*'LF Projected Ratios'!AB$40,$B120*(1+'LF Projected Ratios'!AB$40))</f>
        <v>0.1999696887172473</v>
      </c>
      <c r="AB120">
        <f>IF('LF Projected Ratios'!AC$40&gt;=0,$B120+(1-$B120)*'LF Projected Ratios'!AC$40,$B120*(1+'LF Projected Ratios'!AC$40))</f>
        <v>0.20144259759011951</v>
      </c>
      <c r="AC120">
        <f>IF('LF Projected Ratios'!AD$40&gt;=0,$B120+(1-$B120)*'LF Projected Ratios'!AD$40,$B120*(1+'LF Projected Ratios'!AD$40))</f>
        <v>0.2029028785847492</v>
      </c>
      <c r="AD120">
        <f>IF('LF Projected Ratios'!AE$40&gt;=0,$B120+(1-$B120)*'LF Projected Ratios'!AE$40,$B120*(1+'LF Projected Ratios'!AE$40))</f>
        <v>0.20435069340426926</v>
      </c>
      <c r="AE120">
        <f>IF('LF Projected Ratios'!AF$40&gt;=0,$B120+(1-$B120)*'LF Projected Ratios'!AF$40,$B120*(1+'LF Projected Ratios'!AF$40))</f>
        <v>0.20578620100268202</v>
      </c>
      <c r="AF120">
        <f>IF('LF Projected Ratios'!AG$40&gt;=0,$B120+(1-$B120)*'LF Projected Ratios'!AG$40,$B120*(1+'LF Projected Ratios'!AG$40))</f>
        <v>0.20720955764303478</v>
      </c>
    </row>
    <row r="121" spans="1:32" x14ac:dyDescent="0.25">
      <c r="A121" t="s">
        <v>74</v>
      </c>
      <c r="B121">
        <f t="shared" si="0"/>
        <v>0.17309245706224419</v>
      </c>
      <c r="C121">
        <f>IF('LF Projected Ratios'!D$40&gt;=0,$B121+(1-$B121)*'LF Projected Ratios'!D$40,$B121*(1+'LF Projected Ratios'!D$40))</f>
        <v>0.17481175816554978</v>
      </c>
      <c r="D121">
        <f>IF('LF Projected Ratios'!E$40&gt;=0,$B121+(1-$B121)*'LF Projected Ratios'!E$40,$B121*(1+'LF Projected Ratios'!E$40))</f>
        <v>0.17657534919779694</v>
      </c>
      <c r="E121">
        <f>IF('LF Projected Ratios'!F$40&gt;=0,$B121+(1-$B121)*'LF Projected Ratios'!F$40,$B121*(1+'LF Projected Ratios'!F$40))</f>
        <v>0.17833674552703946</v>
      </c>
      <c r="F121">
        <f>IF('LF Projected Ratios'!G$40&gt;=0,$B121+(1-$B121)*'LF Projected Ratios'!G$40,$B121*(1+'LF Projected Ratios'!G$40))</f>
        <v>0.18008296057427142</v>
      </c>
      <c r="G121">
        <f>IF('LF Projected Ratios'!H$40&gt;=0,$B121+(1-$B121)*'LF Projected Ratios'!H$40,$B121*(1+'LF Projected Ratios'!H$40))</f>
        <v>0.18183435009766771</v>
      </c>
      <c r="H121">
        <f>IF('LF Projected Ratios'!I$40&gt;=0,$B121+(1-$B121)*'LF Projected Ratios'!I$40,$B121*(1+'LF Projected Ratios'!I$40))</f>
        <v>0.1836334792729859</v>
      </c>
      <c r="I121">
        <f>IF('LF Projected Ratios'!J$40&gt;=0,$B121+(1-$B121)*'LF Projected Ratios'!J$40,$B121*(1+'LF Projected Ratios'!J$40))</f>
        <v>0.18540556731262442</v>
      </c>
      <c r="J121">
        <f>IF('LF Projected Ratios'!K$40&gt;=0,$B121+(1-$B121)*'LF Projected Ratios'!K$40,$B121*(1+'LF Projected Ratios'!K$40))</f>
        <v>0.18718124633673938</v>
      </c>
      <c r="K121">
        <f>IF('LF Projected Ratios'!L$40&gt;=0,$B121+(1-$B121)*'LF Projected Ratios'!L$40,$B121*(1+'LF Projected Ratios'!L$40))</f>
        <v>0.18894081120318251</v>
      </c>
      <c r="L121">
        <f>IF('LF Projected Ratios'!M$40&gt;=0,$B121+(1-$B121)*'LF Projected Ratios'!M$40,$B121*(1+'LF Projected Ratios'!M$40))</f>
        <v>0.19046028698030973</v>
      </c>
      <c r="M121">
        <f>IF('LF Projected Ratios'!N$40&gt;=0,$B121+(1-$B121)*'LF Projected Ratios'!N$40,$B121*(1+'LF Projected Ratios'!N$40))</f>
        <v>0.19211502118697565</v>
      </c>
      <c r="N121">
        <f>IF('LF Projected Ratios'!O$40&gt;=0,$B121+(1-$B121)*'LF Projected Ratios'!O$40,$B121*(1+'LF Projected Ratios'!O$40))</f>
        <v>0.19375459374414977</v>
      </c>
      <c r="O121">
        <f>IF('LF Projected Ratios'!P$40&gt;=0,$B121+(1-$B121)*'LF Projected Ratios'!P$40,$B121*(1+'LF Projected Ratios'!P$40))</f>
        <v>0.19537921208148107</v>
      </c>
      <c r="P121">
        <f>IF('LF Projected Ratios'!Q$40&gt;=0,$B121+(1-$B121)*'LF Projected Ratios'!Q$40,$B121*(1+'LF Projected Ratios'!Q$40))</f>
        <v>0.19698907986194486</v>
      </c>
      <c r="Q121">
        <f>IF('LF Projected Ratios'!R$40&gt;=0,$B121+(1-$B121)*'LF Projected Ratios'!R$40,$B121*(1+'LF Projected Ratios'!R$40))</f>
        <v>0.19858439706695627</v>
      </c>
      <c r="R121">
        <f>IF('LF Projected Ratios'!S$40&gt;=0,$B121+(1-$B121)*'LF Projected Ratios'!S$40,$B121*(1+'LF Projected Ratios'!S$40))</f>
        <v>0.20016536007918201</v>
      </c>
      <c r="S121">
        <f>IF('LF Projected Ratios'!T$40&gt;=0,$B121+(1-$B121)*'LF Projected Ratios'!T$40,$B121*(1+'LF Projected Ratios'!T$40))</f>
        <v>0.20173216176313088</v>
      </c>
      <c r="T121">
        <f>IF('LF Projected Ratios'!U$40&gt;=0,$B121+(1-$B121)*'LF Projected Ratios'!U$40,$B121*(1+'LF Projected Ratios'!U$40))</f>
        <v>0.20328499154358542</v>
      </c>
      <c r="U121">
        <f>IF('LF Projected Ratios'!V$40&gt;=0,$B121+(1-$B121)*'LF Projected Ratios'!V$40,$B121*(1+'LF Projected Ratios'!V$40))</f>
        <v>0.20482403548194522</v>
      </c>
      <c r="V121">
        <f>IF('LF Projected Ratios'!W$40&gt;=0,$B121+(1-$B121)*'LF Projected Ratios'!W$40,$B121*(1+'LF Projected Ratios'!W$40))</f>
        <v>0.20634947635054768</v>
      </c>
      <c r="W121">
        <f>IF('LF Projected Ratios'!X$40&gt;=0,$B121+(1-$B121)*'LF Projected Ratios'!X$40,$B121*(1+'LF Projected Ratios'!X$40))</f>
        <v>0.20786149370502455</v>
      </c>
      <c r="X121">
        <f>IF('LF Projected Ratios'!Y$40&gt;=0,$B121+(1-$B121)*'LF Projected Ratios'!Y$40,$B121*(1+'LF Projected Ratios'!Y$40))</f>
        <v>0.20936026395475696</v>
      </c>
      <c r="Y121">
        <f>IF('LF Projected Ratios'!Z$40&gt;=0,$B121+(1-$B121)*'LF Projected Ratios'!Z$40,$B121*(1+'LF Projected Ratios'!Z$40))</f>
        <v>0.2108459604314887</v>
      </c>
      <c r="Z121">
        <f>IF('LF Projected Ratios'!AA$40&gt;=0,$B121+(1-$B121)*'LF Projected Ratios'!AA$40,$B121*(1+'LF Projected Ratios'!AA$40))</f>
        <v>0.21231875345614953</v>
      </c>
      <c r="AA121">
        <f>IF('LF Projected Ratios'!AB$40&gt;=0,$B121+(1-$B121)*'LF Projected Ratios'!AB$40,$B121*(1+'LF Projected Ratios'!AB$40))</f>
        <v>0.21377881040394517</v>
      </c>
      <c r="AB121">
        <f>IF('LF Projected Ratios'!AC$40&gt;=0,$B121+(1-$B121)*'LF Projected Ratios'!AC$40,$B121*(1+'LF Projected Ratios'!AC$40))</f>
        <v>0.21522629576776769</v>
      </c>
      <c r="AC121">
        <f>IF('LF Projected Ratios'!AD$40&gt;=0,$B121+(1-$B121)*'LF Projected Ratios'!AD$40,$B121*(1+'LF Projected Ratios'!AD$40))</f>
        <v>0.21666137121997328</v>
      </c>
      <c r="AD121">
        <f>IF('LF Projected Ratios'!AE$40&gt;=0,$B121+(1-$B121)*'LF Projected Ratios'!AE$40,$B121*(1+'LF Projected Ratios'!AE$40))</f>
        <v>0.21808419567257772</v>
      </c>
      <c r="AE121">
        <f>IF('LF Projected Ratios'!AF$40&gt;=0,$B121+(1-$B121)*'LF Projected Ratios'!AF$40,$B121*(1+'LF Projected Ratios'!AF$40))</f>
        <v>0.21949492533591841</v>
      </c>
      <c r="AF121">
        <f>IF('LF Projected Ratios'!AG$40&gt;=0,$B121+(1-$B121)*'LF Projected Ratios'!AG$40,$B121*(1+'LF Projected Ratios'!AG$40))</f>
        <v>0.22089371377582553</v>
      </c>
    </row>
    <row r="122" spans="1:32" x14ac:dyDescent="0.25">
      <c r="A122" t="s">
        <v>76</v>
      </c>
      <c r="B122">
        <f t="shared" si="0"/>
        <v>0.16360359487440035</v>
      </c>
      <c r="C122">
        <f>IF('LF Projected Ratios'!D$40&gt;=0,$B122+(1-$B122)*'LF Projected Ratios'!D$40,$B122*(1+'LF Projected Ratios'!D$40))</f>
        <v>0.16534262516190315</v>
      </c>
      <c r="D122">
        <f>IF('LF Projected Ratios'!E$40&gt;=0,$B122+(1-$B122)*'LF Projected Ratios'!E$40,$B122*(1+'LF Projected Ratios'!E$40))</f>
        <v>0.16712645361053818</v>
      </c>
      <c r="E122">
        <f>IF('LF Projected Ratios'!F$40&gt;=0,$B122+(1-$B122)*'LF Projected Ratios'!F$40,$B122*(1+'LF Projected Ratios'!F$40))</f>
        <v>0.16890806217169113</v>
      </c>
      <c r="F122">
        <f>IF('LF Projected Ratios'!G$40&gt;=0,$B122+(1-$B122)*'LF Projected Ratios'!G$40,$B122*(1+'LF Projected Ratios'!G$40))</f>
        <v>0.17067431524382085</v>
      </c>
      <c r="G122">
        <f>IF('LF Projected Ratios'!H$40&gt;=0,$B122+(1-$B122)*'LF Projected Ratios'!H$40,$B122*(1+'LF Projected Ratios'!H$40))</f>
        <v>0.17244580216984295</v>
      </c>
      <c r="H122">
        <f>IF('LF Projected Ratios'!I$40&gt;=0,$B122+(1-$B122)*'LF Projected Ratios'!I$40,$B122*(1+'LF Projected Ratios'!I$40))</f>
        <v>0.17426557656595823</v>
      </c>
      <c r="I122">
        <f>IF('LF Projected Ratios'!J$40&gt;=0,$B122+(1-$B122)*'LF Projected Ratios'!J$40,$B122*(1+'LF Projected Ratios'!J$40))</f>
        <v>0.17605799952615284</v>
      </c>
      <c r="J122">
        <f>IF('LF Projected Ratios'!K$40&gt;=0,$B122+(1-$B122)*'LF Projected Ratios'!K$40,$B122*(1+'LF Projected Ratios'!K$40))</f>
        <v>0.17785405467779689</v>
      </c>
      <c r="K122">
        <f>IF('LF Projected Ratios'!L$40&gt;=0,$B122+(1-$B122)*'LF Projected Ratios'!L$40,$B122*(1+'LF Projected Ratios'!L$40))</f>
        <v>0.17963381075989748</v>
      </c>
      <c r="L122">
        <f>IF('LF Projected Ratios'!M$40&gt;=0,$B122+(1-$B122)*'LF Projected Ratios'!M$40,$B122*(1+'LF Projected Ratios'!M$40))</f>
        <v>0.18117072270188991</v>
      </c>
      <c r="M122">
        <f>IF('LF Projected Ratios'!N$40&gt;=0,$B122+(1-$B122)*'LF Projected Ratios'!N$40,$B122*(1+'LF Projected Ratios'!N$40))</f>
        <v>0.18284444517995166</v>
      </c>
      <c r="N122">
        <f>IF('LF Projected Ratios'!O$40&gt;=0,$B122+(1-$B122)*'LF Projected Ratios'!O$40,$B122*(1+'LF Projected Ratios'!O$40))</f>
        <v>0.18450283202679441</v>
      </c>
      <c r="O122">
        <f>IF('LF Projected Ratios'!P$40&gt;=0,$B122+(1-$B122)*'LF Projected Ratios'!P$40,$B122*(1+'LF Projected Ratios'!P$40))</f>
        <v>0.18614609305234692</v>
      </c>
      <c r="P122">
        <f>IF('LF Projected Ratios'!Q$40&gt;=0,$B122+(1-$B122)*'LF Projected Ratios'!Q$40,$B122*(1+'LF Projected Ratios'!Q$40))</f>
        <v>0.18777443425664139</v>
      </c>
      <c r="Q122">
        <f>IF('LF Projected Ratios'!R$40&gt;=0,$B122+(1-$B122)*'LF Projected Ratios'!R$40,$B122*(1+'LF Projected Ratios'!R$40))</f>
        <v>0.18938805791590338</v>
      </c>
      <c r="R122">
        <f>IF('LF Projected Ratios'!S$40&gt;=0,$B122+(1-$B122)*'LF Projected Ratios'!S$40,$B122*(1+'LF Projected Ratios'!S$40))</f>
        <v>0.19098716266631402</v>
      </c>
      <c r="S122">
        <f>IF('LF Projected Ratios'!T$40&gt;=0,$B122+(1-$B122)*'LF Projected Ratios'!T$40,$B122*(1+'LF Projected Ratios'!T$40))</f>
        <v>0.19257194358552521</v>
      </c>
      <c r="T122">
        <f>IF('LF Projected Ratios'!U$40&gt;=0,$B122+(1-$B122)*'LF Projected Ratios'!U$40,$B122*(1+'LF Projected Ratios'!U$40))</f>
        <v>0.19414259227199138</v>
      </c>
      <c r="U122">
        <f>IF('LF Projected Ratios'!V$40&gt;=0,$B122+(1-$B122)*'LF Projected Ratios'!V$40,$B122*(1+'LF Projected Ratios'!V$40))</f>
        <v>0.19569929692218874</v>
      </c>
      <c r="V122">
        <f>IF('LF Projected Ratios'!W$40&gt;=0,$B122+(1-$B122)*'LF Projected Ratios'!W$40,$B122*(1+'LF Projected Ratios'!W$40))</f>
        <v>0.19724224240578897</v>
      </c>
      <c r="W122">
        <f>IF('LF Projected Ratios'!X$40&gt;=0,$B122+(1-$B122)*'LF Projected Ratios'!X$40,$B122*(1+'LF Projected Ratios'!X$40))</f>
        <v>0.19877161033884599</v>
      </c>
      <c r="X122">
        <f>IF('LF Projected Ratios'!Y$40&gt;=0,$B122+(1-$B122)*'LF Projected Ratios'!Y$40,$B122*(1+'LF Projected Ratios'!Y$40))</f>
        <v>0.20028757915505951</v>
      </c>
      <c r="Y122">
        <f>IF('LF Projected Ratios'!Z$40&gt;=0,$B122+(1-$B122)*'LF Projected Ratios'!Z$40,$B122*(1+'LF Projected Ratios'!Z$40))</f>
        <v>0.20179032417517567</v>
      </c>
      <c r="Z122">
        <f>IF('LF Projected Ratios'!AA$40&gt;=0,$B122+(1-$B122)*'LF Projected Ratios'!AA$40,$B122*(1+'LF Projected Ratios'!AA$40))</f>
        <v>0.2032800176745771</v>
      </c>
      <c r="AA122">
        <f>IF('LF Projected Ratios'!AB$40&gt;=0,$B122+(1-$B122)*'LF Projected Ratios'!AB$40,$B122*(1+'LF Projected Ratios'!AB$40))</f>
        <v>0.20475682894911984</v>
      </c>
      <c r="AB122">
        <f>IF('LF Projected Ratios'!AC$40&gt;=0,$B122+(1-$B122)*'LF Projected Ratios'!AC$40,$B122*(1+'LF Projected Ratios'!AC$40))</f>
        <v>0.20622092437927148</v>
      </c>
      <c r="AC122">
        <f>IF('LF Projected Ratios'!AD$40&gt;=0,$B122+(1-$B122)*'LF Projected Ratios'!AD$40,$B122*(1+'LF Projected Ratios'!AD$40))</f>
        <v>0.20767246749259763</v>
      </c>
      <c r="AD122">
        <f>IF('LF Projected Ratios'!AE$40&gt;=0,$B122+(1-$B122)*'LF Projected Ratios'!AE$40,$B122*(1+'LF Projected Ratios'!AE$40))</f>
        <v>0.20911161902464834</v>
      </c>
      <c r="AE122">
        <f>IF('LF Projected Ratios'!AF$40&gt;=0,$B122+(1-$B122)*'LF Projected Ratios'!AF$40,$B122*(1+'LF Projected Ratios'!AF$40))</f>
        <v>0.21053853697829314</v>
      </c>
      <c r="AF122">
        <f>IF('LF Projected Ratios'!AG$40&gt;=0,$B122+(1-$B122)*'LF Projected Ratios'!AG$40,$B122*(1+'LF Projected Ratios'!AG$40))</f>
        <v>0.21195337668154834</v>
      </c>
    </row>
    <row r="123" spans="1:32" x14ac:dyDescent="0.25">
      <c r="A123" t="s">
        <v>78</v>
      </c>
      <c r="B123">
        <f t="shared" si="0"/>
        <v>0.19596903937504107</v>
      </c>
      <c r="C123">
        <f>IF('LF Projected Ratios'!D$40&gt;=0,$B123+(1-$B123)*'LF Projected Ratios'!D$40,$B123*(1+'LF Projected Ratios'!D$40))</f>
        <v>0.19764077562838711</v>
      </c>
      <c r="D123">
        <f>IF('LF Projected Ratios'!E$40&gt;=0,$B123+(1-$B123)*'LF Projected Ratios'!E$40,$B123*(1+'LF Projected Ratios'!E$40))</f>
        <v>0.19935557651987443</v>
      </c>
      <c r="E123">
        <f>IF('LF Projected Ratios'!F$40&gt;=0,$B123+(1-$B123)*'LF Projected Ratios'!F$40,$B123*(1+'LF Projected Ratios'!F$40))</f>
        <v>0.20106824342530707</v>
      </c>
      <c r="F123">
        <f>IF('LF Projected Ratios'!G$40&gt;=0,$B123+(1-$B123)*'LF Projected Ratios'!G$40,$B123*(1+'LF Projected Ratios'!G$40))</f>
        <v>0.20276614904229498</v>
      </c>
      <c r="G123">
        <f>IF('LF Projected Ratios'!H$40&gt;=0,$B123+(1-$B123)*'LF Projected Ratios'!H$40,$B123*(1+'LF Projected Ratios'!H$40))</f>
        <v>0.2044690859824056</v>
      </c>
      <c r="H123">
        <f>IF('LF Projected Ratios'!I$40&gt;=0,$B123+(1-$B123)*'LF Projected Ratios'!I$40,$B123*(1+'LF Projected Ratios'!I$40))</f>
        <v>0.20621844184627922</v>
      </c>
      <c r="I123">
        <f>IF('LF Projected Ratios'!J$40&gt;=0,$B123+(1-$B123)*'LF Projected Ratios'!J$40,$B123*(1+'LF Projected Ratios'!J$40))</f>
        <v>0.207941504673546</v>
      </c>
      <c r="J123">
        <f>IF('LF Projected Ratios'!K$40&gt;=0,$B123+(1-$B123)*'LF Projected Ratios'!K$40,$B123*(1+'LF Projected Ratios'!K$40))</f>
        <v>0.20966805913989969</v>
      </c>
      <c r="K123">
        <f>IF('LF Projected Ratios'!L$40&gt;=0,$B123+(1-$B123)*'LF Projected Ratios'!L$40,$B123*(1+'LF Projected Ratios'!L$40))</f>
        <v>0.21137894525036136</v>
      </c>
      <c r="L123">
        <f>IF('LF Projected Ratios'!M$40&gt;=0,$B123+(1-$B123)*'LF Projected Ratios'!M$40,$B123*(1+'LF Projected Ratios'!M$40))</f>
        <v>0.21285638438991691</v>
      </c>
      <c r="M123">
        <f>IF('LF Projected Ratios'!N$40&gt;=0,$B123+(1-$B123)*'LF Projected Ratios'!N$40,$B123*(1+'LF Projected Ratios'!N$40))</f>
        <v>0.21446534000427478</v>
      </c>
      <c r="N123">
        <f>IF('LF Projected Ratios'!O$40&gt;=0,$B123+(1-$B123)*'LF Projected Ratios'!O$40,$B123*(1+'LF Projected Ratios'!O$40))</f>
        <v>0.21605955341956862</v>
      </c>
      <c r="O123">
        <f>IF('LF Projected Ratios'!P$40&gt;=0,$B123+(1-$B123)*'LF Projected Ratios'!P$40,$B123*(1+'LF Projected Ratios'!P$40))</f>
        <v>0.21763922632685967</v>
      </c>
      <c r="P123">
        <f>IF('LF Projected Ratios'!Q$40&gt;=0,$B123+(1-$B123)*'LF Projected Ratios'!Q$40,$B123*(1+'LF Projected Ratios'!Q$40))</f>
        <v>0.21920455675474151</v>
      </c>
      <c r="Q123">
        <f>IF('LF Projected Ratios'!R$40&gt;=0,$B123+(1-$B123)*'LF Projected Ratios'!R$40,$B123*(1+'LF Projected Ratios'!R$40))</f>
        <v>0.22075573915209862</v>
      </c>
      <c r="R123">
        <f>IF('LF Projected Ratios'!S$40&gt;=0,$B123+(1-$B123)*'LF Projected Ratios'!S$40,$B123*(1+'LF Projected Ratios'!S$40))</f>
        <v>0.22229296446862723</v>
      </c>
      <c r="S123">
        <f>IF('LF Projected Ratios'!T$40&gt;=0,$B123+(1-$B123)*'LF Projected Ratios'!T$40,$B123*(1+'LF Projected Ratios'!T$40))</f>
        <v>0.22381642023319634</v>
      </c>
      <c r="T123">
        <f>IF('LF Projected Ratios'!U$40&gt;=0,$B123+(1-$B123)*'LF Projected Ratios'!U$40,$B123*(1+'LF Projected Ratios'!U$40))</f>
        <v>0.2253262906301095</v>
      </c>
      <c r="U123">
        <f>IF('LF Projected Ratios'!V$40&gt;=0,$B123+(1-$B123)*'LF Projected Ratios'!V$40,$B123*(1+'LF Projected Ratios'!V$40))</f>
        <v>0.22682275657333598</v>
      </c>
      <c r="V123">
        <f>IF('LF Projected Ratios'!W$40&gt;=0,$B123+(1-$B123)*'LF Projected Ratios'!W$40,$B123*(1+'LF Projected Ratios'!W$40))</f>
        <v>0.22830599577877558</v>
      </c>
      <c r="W123">
        <f>IF('LF Projected Ratios'!X$40&gt;=0,$B123+(1-$B123)*'LF Projected Ratios'!X$40,$B123*(1+'LF Projected Ratios'!X$40))</f>
        <v>0.22977618283461329</v>
      </c>
      <c r="X123">
        <f>IF('LF Projected Ratios'!Y$40&gt;=0,$B123+(1-$B123)*'LF Projected Ratios'!Y$40,$B123*(1+'LF Projected Ratios'!Y$40))</f>
        <v>0.2312334892698252</v>
      </c>
      <c r="Y123">
        <f>IF('LF Projected Ratios'!Z$40&gt;=0,$B123+(1-$B123)*'LF Projected Ratios'!Z$40,$B123*(1+'LF Projected Ratios'!Z$40))</f>
        <v>0.23267808362089359</v>
      </c>
      <c r="Z123">
        <f>IF('LF Projected Ratios'!AA$40&gt;=0,$B123+(1-$B123)*'LF Projected Ratios'!AA$40,$B123*(1+'LF Projected Ratios'!AA$40))</f>
        <v>0.23411013149678161</v>
      </c>
      <c r="AA123">
        <f>IF('LF Projected Ratios'!AB$40&gt;=0,$B123+(1-$B123)*'LF Projected Ratios'!AB$40,$B123*(1+'LF Projected Ratios'!AB$40))</f>
        <v>0.2355297956422224</v>
      </c>
      <c r="AB123">
        <f>IF('LF Projected Ratios'!AC$40&gt;=0,$B123+(1-$B123)*'LF Projected Ratios'!AC$40,$B123*(1+'LF Projected Ratios'!AC$40))</f>
        <v>0.23693723599937536</v>
      </c>
      <c r="AC123">
        <f>IF('LF Projected Ratios'!AD$40&gt;=0,$B123+(1-$B123)*'LF Projected Ratios'!AD$40,$B123*(1+'LF Projected Ratios'!AD$40))</f>
        <v>0.23833260976789475</v>
      </c>
      <c r="AD123">
        <f>IF('LF Projected Ratios'!AE$40&gt;=0,$B123+(1-$B123)*'LF Projected Ratios'!AE$40,$B123*(1+'LF Projected Ratios'!AE$40))</f>
        <v>0.23971607146345983</v>
      </c>
      <c r="AE123">
        <f>IF('LF Projected Ratios'!AF$40&gt;=0,$B123+(1-$B123)*'LF Projected Ratios'!AF$40,$B123*(1+'LF Projected Ratios'!AF$40))</f>
        <v>0.24108777297481407</v>
      </c>
      <c r="AF123">
        <f>IF('LF Projected Ratios'!AG$40&gt;=0,$B123+(1-$B123)*'LF Projected Ratios'!AG$40,$B123*(1+'LF Projected Ratios'!AG$40))</f>
        <v>0.24244786361935455</v>
      </c>
    </row>
    <row r="124" spans="1:32" x14ac:dyDescent="0.25">
      <c r="A124" t="s">
        <v>80</v>
      </c>
      <c r="B124">
        <f t="shared" si="0"/>
        <v>0.13660414830680645</v>
      </c>
      <c r="C124">
        <f>IF('LF Projected Ratios'!D$40&gt;=0,$B124+(1-$B124)*'LF Projected Ratios'!D$40,$B124*(1+'LF Projected Ratios'!D$40))</f>
        <v>0.13839931567839894</v>
      </c>
      <c r="D124">
        <f>IF('LF Projected Ratios'!E$40&gt;=0,$B124+(1-$B124)*'LF Projected Ratios'!E$40,$B124*(1+'LF Projected Ratios'!E$40))</f>
        <v>0.14024072732632745</v>
      </c>
      <c r="E124">
        <f>IF('LF Projected Ratios'!F$40&gt;=0,$B124+(1-$B124)*'LF Projected Ratios'!F$40,$B124*(1+'LF Projected Ratios'!F$40))</f>
        <v>0.14207984742729146</v>
      </c>
      <c r="F124">
        <f>IF('LF Projected Ratios'!G$40&gt;=0,$B124+(1-$B124)*'LF Projected Ratios'!G$40,$B124*(1+'LF Projected Ratios'!G$40))</f>
        <v>0.1439031163535707</v>
      </c>
      <c r="G124">
        <f>IF('LF Projected Ratios'!H$40&gt;=0,$B124+(1-$B124)*'LF Projected Ratios'!H$40,$B124*(1+'LF Projected Ratios'!H$40))</f>
        <v>0.14573178808611661</v>
      </c>
      <c r="H124">
        <f>IF('LF Projected Ratios'!I$40&gt;=0,$B124+(1-$B124)*'LF Projected Ratios'!I$40,$B124*(1+'LF Projected Ratios'!I$40))</f>
        <v>0.14761030604123321</v>
      </c>
      <c r="I124">
        <f>IF('LF Projected Ratios'!J$40&gt;=0,$B124+(1-$B124)*'LF Projected Ratios'!J$40,$B124*(1+'LF Projected Ratios'!J$40))</f>
        <v>0.14946058963741779</v>
      </c>
      <c r="J124">
        <f>IF('LF Projected Ratios'!K$40&gt;=0,$B124+(1-$B124)*'LF Projected Ratios'!K$40,$B124*(1+'LF Projected Ratios'!K$40))</f>
        <v>0.1513146226746698</v>
      </c>
      <c r="K124">
        <f>IF('LF Projected Ratios'!L$40&gt;=0,$B124+(1-$B124)*'LF Projected Ratios'!L$40,$B124*(1+'LF Projected Ratios'!L$40))</f>
        <v>0.15315183049729383</v>
      </c>
      <c r="L124">
        <f>IF('LF Projected Ratios'!M$40&gt;=0,$B124+(1-$B124)*'LF Projected Ratios'!M$40,$B124*(1+'LF Projected Ratios'!M$40))</f>
        <v>0.15473835500529279</v>
      </c>
      <c r="M124">
        <f>IF('LF Projected Ratios'!N$40&gt;=0,$B124+(1-$B124)*'LF Projected Ratios'!N$40,$B124*(1+'LF Projected Ratios'!N$40))</f>
        <v>0.15646610638680089</v>
      </c>
      <c r="N124">
        <f>IF('LF Projected Ratios'!O$40&gt;=0,$B124+(1-$B124)*'LF Projected Ratios'!O$40,$B124*(1+'LF Projected Ratios'!O$40))</f>
        <v>0.15817802709245191</v>
      </c>
      <c r="O124">
        <f>IF('LF Projected Ratios'!P$40&gt;=0,$B124+(1-$B124)*'LF Projected Ratios'!P$40,$B124*(1+'LF Projected Ratios'!P$40))</f>
        <v>0.15987433370498222</v>
      </c>
      <c r="P124">
        <f>IF('LF Projected Ratios'!Q$40&gt;=0,$B124+(1-$B124)*'LF Projected Ratios'!Q$40,$B124*(1+'LF Projected Ratios'!Q$40))</f>
        <v>0.16155523887424561</v>
      </c>
      <c r="Q124">
        <f>IF('LF Projected Ratios'!R$40&gt;=0,$B124+(1-$B124)*'LF Projected Ratios'!R$40,$B124*(1+'LF Projected Ratios'!R$40))</f>
        <v>0.16322095140608223</v>
      </c>
      <c r="R124">
        <f>IF('LF Projected Ratios'!S$40&gt;=0,$B124+(1-$B124)*'LF Projected Ratios'!S$40,$B124*(1+'LF Projected Ratios'!S$40))</f>
        <v>0.16487167634878461</v>
      </c>
      <c r="S124">
        <f>IF('LF Projected Ratios'!T$40&gt;=0,$B124+(1-$B124)*'LF Projected Ratios'!T$40,$B124*(1+'LF Projected Ratios'!T$40))</f>
        <v>0.16650761507724432</v>
      </c>
      <c r="T124">
        <f>IF('LF Projected Ratios'!U$40&gt;=0,$B124+(1-$B124)*'LF Projected Ratios'!U$40,$B124*(1+'LF Projected Ratios'!U$40))</f>
        <v>0.16812896537484467</v>
      </c>
      <c r="U124">
        <f>IF('LF Projected Ratios'!V$40&gt;=0,$B124+(1-$B124)*'LF Projected Ratios'!V$40,$B124*(1+'LF Projected Ratios'!V$40))</f>
        <v>0.16973592151317252</v>
      </c>
      <c r="V124">
        <f>IF('LF Projected Ratios'!W$40&gt;=0,$B124+(1-$B124)*'LF Projected Ratios'!W$40,$B124*(1+'LF Projected Ratios'!W$40))</f>
        <v>0.1713286743296186</v>
      </c>
      <c r="W124">
        <f>IF('LF Projected Ratios'!X$40&gt;=0,$B124+(1-$B124)*'LF Projected Ratios'!X$40,$B124*(1+'LF Projected Ratios'!X$40))</f>
        <v>0.17290741130292703</v>
      </c>
      <c r="X124">
        <f>IF('LF Projected Ratios'!Y$40&gt;=0,$B124+(1-$B124)*'LF Projected Ratios'!Y$40,$B124*(1+'LF Projected Ratios'!Y$40))</f>
        <v>0.17447231662675902</v>
      </c>
      <c r="Y124">
        <f>IF('LF Projected Ratios'!Z$40&gt;=0,$B124+(1-$B124)*'LF Projected Ratios'!Z$40,$B124*(1+'LF Projected Ratios'!Z$40))</f>
        <v>0.17602357128133403</v>
      </c>
      <c r="Z124">
        <f>IF('LF Projected Ratios'!AA$40&gt;=0,$B124+(1-$B124)*'LF Projected Ratios'!AA$40,$B124*(1+'LF Projected Ratios'!AA$40))</f>
        <v>0.17756135310320156</v>
      </c>
      <c r="AA124">
        <f>IF('LF Projected Ratios'!AB$40&gt;=0,$B124+(1-$B124)*'LF Projected Ratios'!AB$40,$B124*(1+'LF Projected Ratios'!AB$40))</f>
        <v>0.17908583685320342</v>
      </c>
      <c r="AB124">
        <f>IF('LF Projected Ratios'!AC$40&gt;=0,$B124+(1-$B124)*'LF Projected Ratios'!AC$40,$B124*(1+'LF Projected Ratios'!AC$40))</f>
        <v>0.18059719428268214</v>
      </c>
      <c r="AC124">
        <f>IF('LF Projected Ratios'!AD$40&gt;=0,$B124+(1-$B124)*'LF Projected Ratios'!AD$40,$B124*(1+'LF Projected Ratios'!AD$40))</f>
        <v>0.18209559419798479</v>
      </c>
      <c r="AD124">
        <f>IF('LF Projected Ratios'!AE$40&gt;=0,$B124+(1-$B124)*'LF Projected Ratios'!AE$40,$B124*(1+'LF Projected Ratios'!AE$40))</f>
        <v>0.18358120252331456</v>
      </c>
      <c r="AE124">
        <f>IF('LF Projected Ratios'!AF$40&gt;=0,$B124+(1-$B124)*'LF Projected Ratios'!AF$40,$B124*(1+'LF Projected Ratios'!AF$40))</f>
        <v>0.18505418236198146</v>
      </c>
      <c r="AF124">
        <f>IF('LF Projected Ratios'!AG$40&gt;=0,$B124+(1-$B124)*'LF Projected Ratios'!AG$40,$B124*(1+'LF Projected Ratios'!AG$40))</f>
        <v>0.18651469405609608</v>
      </c>
    </row>
    <row r="125" spans="1:32" x14ac:dyDescent="0.25">
      <c r="A125" t="s">
        <v>82</v>
      </c>
      <c r="B125">
        <f t="shared" si="0"/>
        <v>0.13909514302669507</v>
      </c>
      <c r="C125">
        <f>IF('LF Projected Ratios'!D$40&gt;=0,$B125+(1-$B125)*'LF Projected Ratios'!D$40,$B125*(1+'LF Projected Ratios'!D$40))</f>
        <v>0.14088513113730874</v>
      </c>
      <c r="D125">
        <f>IF('LF Projected Ratios'!E$40&gt;=0,$B125+(1-$B125)*'LF Projected Ratios'!E$40,$B125*(1+'LF Projected Ratios'!E$40))</f>
        <v>0.14272123010428894</v>
      </c>
      <c r="E125">
        <f>IF('LF Projected Ratios'!F$40&gt;=0,$B125+(1-$B125)*'LF Projected Ratios'!F$40,$B125*(1+'LF Projected Ratios'!F$40))</f>
        <v>0.14455504413567694</v>
      </c>
      <c r="F125">
        <f>IF('LF Projected Ratios'!G$40&gt;=0,$B125+(1-$B125)*'LF Projected Ratios'!G$40,$B125*(1+'LF Projected Ratios'!G$40))</f>
        <v>0.14637305272481255</v>
      </c>
      <c r="G125">
        <f>IF('LF Projected Ratios'!H$40&gt;=0,$B125+(1-$B125)*'LF Projected Ratios'!H$40,$B125*(1+'LF Projected Ratios'!H$40))</f>
        <v>0.14819644853250749</v>
      </c>
      <c r="H125">
        <f>IF('LF Projected Ratios'!I$40&gt;=0,$B125+(1-$B125)*'LF Projected Ratios'!I$40,$B125*(1+'LF Projected Ratios'!I$40))</f>
        <v>0.15006954675078121</v>
      </c>
      <c r="I125">
        <f>IF('LF Projected Ratios'!J$40&gt;=0,$B125+(1-$B125)*'LF Projected Ratios'!J$40,$B125*(1+'LF Projected Ratios'!J$40))</f>
        <v>0.15191449206944296</v>
      </c>
      <c r="J125">
        <f>IF('LF Projected Ratios'!K$40&gt;=0,$B125+(1-$B125)*'LF Projected Ratios'!K$40,$B125*(1+'LF Projected Ratios'!K$40))</f>
        <v>0.15376317601161044</v>
      </c>
      <c r="K125">
        <f>IF('LF Projected Ratios'!L$40&gt;=0,$B125+(1-$B125)*'LF Projected Ratios'!L$40,$B125*(1+'LF Projected Ratios'!L$40))</f>
        <v>0.15559508328179783</v>
      </c>
      <c r="L125">
        <f>IF('LF Projected Ratios'!M$40&gt;=0,$B125+(1-$B125)*'LF Projected Ratios'!M$40,$B125*(1+'LF Projected Ratios'!M$40))</f>
        <v>0.15717703048708603</v>
      </c>
      <c r="M125">
        <f>IF('LF Projected Ratios'!N$40&gt;=0,$B125+(1-$B125)*'LF Projected Ratios'!N$40,$B125*(1+'LF Projected Ratios'!N$40))</f>
        <v>0.15889979711037439</v>
      </c>
      <c r="N125">
        <f>IF('LF Projected Ratios'!O$40&gt;=0,$B125+(1-$B125)*'LF Projected Ratios'!O$40,$B125*(1+'LF Projected Ratios'!O$40))</f>
        <v>0.16060677873109663</v>
      </c>
      <c r="O125">
        <f>IF('LF Projected Ratios'!P$40&gt;=0,$B125+(1-$B125)*'LF Projected Ratios'!P$40,$B125*(1+'LF Projected Ratios'!P$40))</f>
        <v>0.1622981913071235</v>
      </c>
      <c r="P125">
        <f>IF('LF Projected Ratios'!Q$40&gt;=0,$B125+(1-$B125)*'LF Projected Ratios'!Q$40,$B125*(1+'LF Projected Ratios'!Q$40))</f>
        <v>0.16397424687478984</v>
      </c>
      <c r="Q125">
        <f>IF('LF Projected Ratios'!R$40&gt;=0,$B125+(1-$B125)*'LF Projected Ratios'!R$40,$B125*(1+'LF Projected Ratios'!R$40))</f>
        <v>0.1656351536375073</v>
      </c>
      <c r="R125">
        <f>IF('LF Projected Ratios'!S$40&gt;=0,$B125+(1-$B125)*'LF Projected Ratios'!S$40,$B125*(1+'LF Projected Ratios'!S$40))</f>
        <v>0.16728111605198095</v>
      </c>
      <c r="S125">
        <f>IF('LF Projected Ratios'!T$40&gt;=0,$B125+(1-$B125)*'LF Projected Ratios'!T$40,$B125*(1+'LF Projected Ratios'!T$40))</f>
        <v>0.16891233491211299</v>
      </c>
      <c r="T125">
        <f>IF('LF Projected Ratios'!U$40&gt;=0,$B125+(1-$B125)*'LF Projected Ratios'!U$40,$B125*(1+'LF Projected Ratios'!U$40))</f>
        <v>0.1705290074306593</v>
      </c>
      <c r="U125">
        <f>IF('LF Projected Ratios'!V$40&gt;=0,$B125+(1-$B125)*'LF Projected Ratios'!V$40,$B125*(1+'LF Projected Ratios'!V$40))</f>
        <v>0.17213132731871117</v>
      </c>
      <c r="V125">
        <f>IF('LF Projected Ratios'!W$40&gt;=0,$B125+(1-$B125)*'LF Projected Ratios'!W$40,$B125*(1+'LF Projected Ratios'!W$40))</f>
        <v>0.17371948486307193</v>
      </c>
      <c r="W125">
        <f>IF('LF Projected Ratios'!X$40&gt;=0,$B125+(1-$B125)*'LF Projected Ratios'!X$40,$B125*(1+'LF Projected Ratios'!X$40))</f>
        <v>0.17529366700158833</v>
      </c>
      <c r="X125">
        <f>IF('LF Projected Ratios'!Y$40&gt;=0,$B125+(1-$B125)*'LF Projected Ratios'!Y$40,$B125*(1+'LF Projected Ratios'!Y$40))</f>
        <v>0.17685405739650198</v>
      </c>
      <c r="Y125">
        <f>IF('LF Projected Ratios'!Z$40&gt;=0,$B125+(1-$B125)*'LF Projected Ratios'!Z$40,$B125*(1+'LF Projected Ratios'!Z$40))</f>
        <v>0.17840083650588393</v>
      </c>
      <c r="Z125">
        <f>IF('LF Projected Ratios'!AA$40&gt;=0,$B125+(1-$B125)*'LF Projected Ratios'!AA$40,$B125*(1+'LF Projected Ratios'!AA$40))</f>
        <v>0.17993418165320513</v>
      </c>
      <c r="AA125">
        <f>IF('LF Projected Ratios'!AB$40&gt;=0,$B125+(1-$B125)*'LF Projected Ratios'!AB$40,$B125*(1+'LF Projected Ratios'!AB$40))</f>
        <v>0.18145426709510259</v>
      </c>
      <c r="AB125">
        <f>IF('LF Projected Ratios'!AC$40&gt;=0,$B125+(1-$B125)*'LF Projected Ratios'!AC$40,$B125*(1+'LF Projected Ratios'!AC$40))</f>
        <v>0.1829612640873968</v>
      </c>
      <c r="AC125">
        <f>IF('LF Projected Ratios'!AD$40&gt;=0,$B125+(1-$B125)*'LF Projected Ratios'!AD$40,$B125*(1+'LF Projected Ratios'!AD$40))</f>
        <v>0.18445534094940935</v>
      </c>
      <c r="AD125">
        <f>IF('LF Projected Ratios'!AE$40&gt;=0,$B125+(1-$B125)*'LF Projected Ratios'!AE$40,$B125*(1+'LF Projected Ratios'!AE$40))</f>
        <v>0.1859366631266334</v>
      </c>
      <c r="AE125">
        <f>IF('LF Projected Ratios'!AF$40&gt;=0,$B125+(1-$B125)*'LF Projected Ratios'!AF$40,$B125*(1+'LF Projected Ratios'!AF$40))</f>
        <v>0.18740539325180744</v>
      </c>
      <c r="AF125">
        <f>IF('LF Projected Ratios'!AG$40&gt;=0,$B125+(1-$B125)*'LF Projected Ratios'!AG$40,$B125*(1+'LF Projected Ratios'!AG$40))</f>
        <v>0.18886169120443694</v>
      </c>
    </row>
    <row r="126" spans="1:32" x14ac:dyDescent="0.25">
      <c r="A126" t="s">
        <v>84</v>
      </c>
      <c r="B126">
        <f t="shared" si="0"/>
        <v>0.14803177242408416</v>
      </c>
      <c r="C126">
        <f>IF('LF Projected Ratios'!D$40&gt;=0,$B126+(1-$B126)*'LF Projected Ratios'!D$40,$B126*(1+'LF Projected Ratios'!D$40))</f>
        <v>0.14980317954953937</v>
      </c>
      <c r="D126">
        <f>IF('LF Projected Ratios'!E$40&gt;=0,$B126+(1-$B126)*'LF Projected Ratios'!E$40,$B126*(1+'LF Projected Ratios'!E$40))</f>
        <v>0.15162021887726682</v>
      </c>
      <c r="E126">
        <f>IF('LF Projected Ratios'!F$40&gt;=0,$B126+(1-$B126)*'LF Projected Ratios'!F$40,$B126*(1+'LF Projected Ratios'!F$40))</f>
        <v>0.15343499698819332</v>
      </c>
      <c r="F126">
        <f>IF('LF Projected Ratios'!G$40&gt;=0,$B126+(1-$B126)*'LF Projected Ratios'!G$40,$B126*(1+'LF Projected Ratios'!G$40))</f>
        <v>0.15523413372538064</v>
      </c>
      <c r="G126">
        <f>IF('LF Projected Ratios'!H$40&gt;=0,$B126+(1-$B126)*'LF Projected Ratios'!H$40,$B126*(1+'LF Projected Ratios'!H$40))</f>
        <v>0.15703860175906417</v>
      </c>
      <c r="H126">
        <f>IF('LF Projected Ratios'!I$40&gt;=0,$B126+(1-$B126)*'LF Projected Ratios'!I$40,$B126*(1+'LF Projected Ratios'!I$40))</f>
        <v>0.15889225626707648</v>
      </c>
      <c r="I126">
        <f>IF('LF Projected Ratios'!J$40&gt;=0,$B126+(1-$B126)*'LF Projected Ratios'!J$40,$B126*(1+'LF Projected Ratios'!J$40))</f>
        <v>0.1607180501168648</v>
      </c>
      <c r="J126">
        <f>IF('LF Projected Ratios'!K$40&gt;=0,$B126+(1-$B126)*'LF Projected Ratios'!K$40,$B126*(1+'LF Projected Ratios'!K$40))</f>
        <v>0.16254754378134917</v>
      </c>
      <c r="K126">
        <f>IF('LF Projected Ratios'!L$40&gt;=0,$B126+(1-$B126)*'LF Projected Ratios'!L$40,$B126*(1+'LF Projected Ratios'!L$40))</f>
        <v>0.16436043492422417</v>
      </c>
      <c r="L126">
        <f>IF('LF Projected Ratios'!M$40&gt;=0,$B126+(1-$B126)*'LF Projected Ratios'!M$40,$B126*(1+'LF Projected Ratios'!M$40))</f>
        <v>0.16592596071454951</v>
      </c>
      <c r="M126">
        <f>IF('LF Projected Ratios'!N$40&gt;=0,$B126+(1-$B126)*'LF Projected Ratios'!N$40,$B126*(1+'LF Projected Ratios'!N$40))</f>
        <v>0.16763084414583843</v>
      </c>
      <c r="N126">
        <f>IF('LF Projected Ratios'!O$40&gt;=0,$B126+(1-$B126)*'LF Projected Ratios'!O$40,$B126*(1+'LF Projected Ratios'!O$40))</f>
        <v>0.16932010643090009</v>
      </c>
      <c r="O126">
        <f>IF('LF Projected Ratios'!P$40&gt;=0,$B126+(1-$B126)*'LF Projected Ratios'!P$40,$B126*(1+'LF Projected Ratios'!P$40))</f>
        <v>0.1709939612858529</v>
      </c>
      <c r="P126">
        <f>IF('LF Projected Ratios'!Q$40&gt;=0,$B126+(1-$B126)*'LF Projected Ratios'!Q$40,$B126*(1+'LF Projected Ratios'!Q$40))</f>
        <v>0.17265261854598693</v>
      </c>
      <c r="Q126">
        <f>IF('LF Projected Ratios'!R$40&gt;=0,$B126+(1-$B126)*'LF Projected Ratios'!R$40,$B126*(1+'LF Projected Ratios'!R$40))</f>
        <v>0.17429628425345678</v>
      </c>
      <c r="R126">
        <f>IF('LF Projected Ratios'!S$40&gt;=0,$B126+(1-$B126)*'LF Projected Ratios'!S$40,$B126*(1+'LF Projected Ratios'!S$40))</f>
        <v>0.17592516074260309</v>
      </c>
      <c r="S126">
        <f>IF('LF Projected Ratios'!T$40&gt;=0,$B126+(1-$B126)*'LF Projected Ratios'!T$40,$B126*(1+'LF Projected Ratios'!T$40))</f>
        <v>0.17753944672298549</v>
      </c>
      <c r="T126">
        <f>IF('LF Projected Ratios'!U$40&gt;=0,$B126+(1-$B126)*'LF Projected Ratios'!U$40,$B126*(1+'LF Projected Ratios'!U$40))</f>
        <v>0.17913933736019125</v>
      </c>
      <c r="U126">
        <f>IF('LF Projected Ratios'!V$40&gt;=0,$B126+(1-$B126)*'LF Projected Ratios'!V$40,$B126*(1+'LF Projected Ratios'!V$40))</f>
        <v>0.18072502435449234</v>
      </c>
      <c r="V126">
        <f>IF('LF Projected Ratios'!W$40&gt;=0,$B126+(1-$B126)*'LF Projected Ratios'!W$40,$B126*(1+'LF Projected Ratios'!W$40))</f>
        <v>0.18229669601741841</v>
      </c>
      <c r="W126">
        <f>IF('LF Projected Ratios'!X$40&gt;=0,$B126+(1-$B126)*'LF Projected Ratios'!X$40,$B126*(1+'LF Projected Ratios'!X$40))</f>
        <v>0.18385453734630644</v>
      </c>
      <c r="X126">
        <f>IF('LF Projected Ratios'!Y$40&gt;=0,$B126+(1-$B126)*'LF Projected Ratios'!Y$40,$B126*(1+'LF Projected Ratios'!Y$40))</f>
        <v>0.18539873009689084</v>
      </c>
      <c r="Y126">
        <f>IF('LF Projected Ratios'!Z$40&gt;=0,$B126+(1-$B126)*'LF Projected Ratios'!Z$40,$B126*(1+'LF Projected Ratios'!Z$40))</f>
        <v>0.18692945285399623</v>
      </c>
      <c r="Z126">
        <f>IF('LF Projected Ratios'!AA$40&gt;=0,$B126+(1-$B126)*'LF Projected Ratios'!AA$40,$B126*(1+'LF Projected Ratios'!AA$40))</f>
        <v>0.18844688110038593</v>
      </c>
      <c r="AA126">
        <f>IF('LF Projected Ratios'!AB$40&gt;=0,$B126+(1-$B126)*'LF Projected Ratios'!AB$40,$B126*(1+'LF Projected Ratios'!AB$40))</f>
        <v>0.1899511872838246</v>
      </c>
      <c r="AB126">
        <f>IF('LF Projected Ratios'!AC$40&gt;=0,$B126+(1-$B126)*'LF Projected Ratios'!AC$40,$B126*(1+'LF Projected Ratios'!AC$40))</f>
        <v>0.19144254088241039</v>
      </c>
      <c r="AC126">
        <f>IF('LF Projected Ratios'!AD$40&gt;=0,$B126+(1-$B126)*'LF Projected Ratios'!AD$40,$B126*(1+'LF Projected Ratios'!AD$40))</f>
        <v>0.19292110846822494</v>
      </c>
      <c r="AD126">
        <f>IF('LF Projected Ratios'!AE$40&gt;=0,$B126+(1-$B126)*'LF Projected Ratios'!AE$40,$B126*(1+'LF Projected Ratios'!AE$40))</f>
        <v>0.19438705376935314</v>
      </c>
      <c r="AE126">
        <f>IF('LF Projected Ratios'!AF$40&gt;=0,$B126+(1-$B126)*'LF Projected Ratios'!AF$40,$B126*(1+'LF Projected Ratios'!AF$40))</f>
        <v>0.19584053773032314</v>
      </c>
      <c r="AF126">
        <f>IF('LF Projected Ratios'!AG$40&gt;=0,$B126+(1-$B126)*'LF Projected Ratios'!AG$40,$B126*(1+'LF Projected Ratios'!AG$40))</f>
        <v>0.19728171857101001</v>
      </c>
    </row>
    <row r="127" spans="1:32" x14ac:dyDescent="0.25">
      <c r="A127" t="s">
        <v>86</v>
      </c>
      <c r="B127">
        <f t="shared" si="0"/>
        <v>0.12967763984598502</v>
      </c>
      <c r="C127">
        <f>IF('LF Projected Ratios'!D$40&gt;=0,$B127+(1-$B127)*'LF Projected Ratios'!D$40,$B127*(1+'LF Projected Ratios'!D$40))</f>
        <v>0.13148720877158493</v>
      </c>
      <c r="D127">
        <f>IF('LF Projected Ratios'!E$40&gt;=0,$B127+(1-$B127)*'LF Projected Ratios'!E$40,$B127*(1+'LF Projected Ratios'!E$40))</f>
        <v>0.13334339296368794</v>
      </c>
      <c r="E127">
        <f>IF('LF Projected Ratios'!F$40&gt;=0,$B127+(1-$B127)*'LF Projected Ratios'!F$40,$B127*(1+'LF Projected Ratios'!F$40))</f>
        <v>0.13519726722511591</v>
      </c>
      <c r="F127">
        <f>IF('LF Projected Ratios'!G$40&gt;=0,$B127+(1-$B127)*'LF Projected Ratios'!G$40,$B127*(1+'LF Projected Ratios'!G$40))</f>
        <v>0.13703516314736627</v>
      </c>
      <c r="G127">
        <f>IF('LF Projected Ratios'!H$40&gt;=0,$B127+(1-$B127)*'LF Projected Ratios'!H$40,$B127*(1+'LF Projected Ratios'!H$40))</f>
        <v>0.13887850521936623</v>
      </c>
      <c r="H127">
        <f>IF('LF Projected Ratios'!I$40&gt;=0,$B127+(1-$B127)*'LF Projected Ratios'!I$40,$B127*(1+'LF Projected Ratios'!I$40))</f>
        <v>0.14077209340036406</v>
      </c>
      <c r="I127">
        <f>IF('LF Projected Ratios'!J$40&gt;=0,$B127+(1-$B127)*'LF Projected Ratios'!J$40,$B127*(1+'LF Projected Ratios'!J$40))</f>
        <v>0.14263722071505708</v>
      </c>
      <c r="J127">
        <f>IF('LF Projected Ratios'!K$40&gt;=0,$B127+(1-$B127)*'LF Projected Ratios'!K$40,$B127*(1+'LF Projected Ratios'!K$40))</f>
        <v>0.1445061275503404</v>
      </c>
      <c r="K127">
        <f>IF('LF Projected Ratios'!L$40&gt;=0,$B127+(1-$B127)*'LF Projected Ratios'!L$40,$B127*(1+'LF Projected Ratios'!L$40))</f>
        <v>0.14635807419236316</v>
      </c>
      <c r="L127">
        <f>IF('LF Projected Ratios'!M$40&gt;=0,$B127+(1-$B127)*'LF Projected Ratios'!M$40,$B127*(1+'LF Projected Ratios'!M$40))</f>
        <v>0.14795732643747875</v>
      </c>
      <c r="M127">
        <f>IF('LF Projected Ratios'!N$40&gt;=0,$B127+(1-$B127)*'LF Projected Ratios'!N$40,$B127*(1+'LF Projected Ratios'!N$40))</f>
        <v>0.14969893853483202</v>
      </c>
      <c r="N127">
        <f>IF('LF Projected Ratios'!O$40&gt;=0,$B127+(1-$B127)*'LF Projected Ratios'!O$40,$B127*(1+'LF Projected Ratios'!O$40))</f>
        <v>0.15142459295628521</v>
      </c>
      <c r="O127">
        <f>IF('LF Projected Ratios'!P$40&gt;=0,$B127+(1-$B127)*'LF Projected Ratios'!P$40,$B127*(1+'LF Projected Ratios'!P$40))</f>
        <v>0.1531345080220885</v>
      </c>
      <c r="P127">
        <f>IF('LF Projected Ratios'!Q$40&gt;=0,$B127+(1-$B127)*'LF Projected Ratios'!Q$40,$B127*(1+'LF Projected Ratios'!Q$40))</f>
        <v>0.15482889808805822</v>
      </c>
      <c r="Q127">
        <f>IF('LF Projected Ratios'!R$40&gt;=0,$B127+(1-$B127)*'LF Projected Ratios'!R$40,$B127*(1+'LF Projected Ratios'!R$40))</f>
        <v>0.15650797363515884</v>
      </c>
      <c r="R127">
        <f>IF('LF Projected Ratios'!S$40&gt;=0,$B127+(1-$B127)*'LF Projected Ratios'!S$40,$B127*(1+'LF Projected Ratios'!S$40))</f>
        <v>0.15817194135666274</v>
      </c>
      <c r="S127">
        <f>IF('LF Projected Ratios'!T$40&gt;=0,$B127+(1-$B127)*'LF Projected Ratios'!T$40,$B127*(1+'LF Projected Ratios'!T$40))</f>
        <v>0.15982100424297177</v>
      </c>
      <c r="T127">
        <f>IF('LF Projected Ratios'!U$40&gt;=0,$B127+(1-$B127)*'LF Projected Ratios'!U$40,$B127*(1+'LF Projected Ratios'!U$40))</f>
        <v>0.16145536166416699</v>
      </c>
      <c r="U127">
        <f>IF('LF Projected Ratios'!V$40&gt;=0,$B127+(1-$B127)*'LF Projected Ratios'!V$40,$B127*(1+'LF Projected Ratios'!V$40))</f>
        <v>0.16307520945036</v>
      </c>
      <c r="V127">
        <f>IF('LF Projected Ratios'!W$40&gt;=0,$B127+(1-$B127)*'LF Projected Ratios'!W$40,$B127*(1+'LF Projected Ratios'!W$40))</f>
        <v>0.16468073996991583</v>
      </c>
      <c r="W127">
        <f>IF('LF Projected Ratios'!X$40&gt;=0,$B127+(1-$B127)*'LF Projected Ratios'!X$40,$B127*(1+'LF Projected Ratios'!X$40))</f>
        <v>0.16627214220560835</v>
      </c>
      <c r="X127">
        <f>IF('LF Projected Ratios'!Y$40&gt;=0,$B127+(1-$B127)*'LF Projected Ratios'!Y$40,$B127*(1+'LF Projected Ratios'!Y$40))</f>
        <v>0.16784960182877437</v>
      </c>
      <c r="Y127">
        <f>IF('LF Projected Ratios'!Z$40&gt;=0,$B127+(1-$B127)*'LF Projected Ratios'!Z$40,$B127*(1+'LF Projected Ratios'!Z$40))</f>
        <v>0.16941330127152937</v>
      </c>
      <c r="Z127">
        <f>IF('LF Projected Ratios'!AA$40&gt;=0,$B127+(1-$B127)*'LF Projected Ratios'!AA$40,$B127*(1+'LF Projected Ratios'!AA$40))</f>
        <v>0.17096341979709911</v>
      </c>
      <c r="AA127">
        <f>IF('LF Projected Ratios'!AB$40&gt;=0,$B127+(1-$B127)*'LF Projected Ratios'!AB$40,$B127*(1+'LF Projected Ratios'!AB$40))</f>
        <v>0.17250013356832714</v>
      </c>
      <c r="AB127">
        <f>IF('LF Projected Ratios'!AC$40&gt;=0,$B127+(1-$B127)*'LF Projected Ratios'!AC$40,$B127*(1+'LF Projected Ratios'!AC$40))</f>
        <v>0.17402361571441421</v>
      </c>
      <c r="AC127">
        <f>IF('LF Projected Ratios'!AD$40&gt;=0,$B127+(1-$B127)*'LF Projected Ratios'!AD$40,$B127*(1+'LF Projected Ratios'!AD$40))</f>
        <v>0.17553403639593979</v>
      </c>
      <c r="AD127">
        <f>IF('LF Projected Ratios'!AE$40&gt;=0,$B127+(1-$B127)*'LF Projected Ratios'!AE$40,$B127*(1+'LF Projected Ratios'!AE$40))</f>
        <v>0.17703156286821764</v>
      </c>
      <c r="AE127">
        <f>IF('LF Projected Ratios'!AF$40&gt;=0,$B127+(1-$B127)*'LF Projected Ratios'!AF$40,$B127*(1+'LF Projected Ratios'!AF$40))</f>
        <v>0.17851635954303813</v>
      </c>
      <c r="AF127">
        <f>IF('LF Projected Ratios'!AG$40&gt;=0,$B127+(1-$B127)*'LF Projected Ratios'!AG$40,$B127*(1+'LF Projected Ratios'!AG$40))</f>
        <v>0.17998858804884066</v>
      </c>
    </row>
    <row r="128" spans="1:32" x14ac:dyDescent="0.25">
      <c r="A128" t="s">
        <v>88</v>
      </c>
      <c r="B128">
        <f t="shared" si="0"/>
        <v>0.13603753210034619</v>
      </c>
      <c r="C128">
        <f>IF('LF Projected Ratios'!D$40&gt;=0,$B128+(1-$B128)*'LF Projected Ratios'!D$40,$B128*(1+'LF Projected Ratios'!D$40))</f>
        <v>0.13783387757688795</v>
      </c>
      <c r="D128">
        <f>IF('LF Projected Ratios'!E$40&gt;=0,$B128+(1-$B128)*'LF Projected Ratios'!E$40,$B128*(1+'LF Projected Ratios'!E$40))</f>
        <v>0.13967649767825116</v>
      </c>
      <c r="E128">
        <f>IF('LF Projected Ratios'!F$40&gt;=0,$B128+(1-$B128)*'LF Projected Ratios'!F$40,$B128*(1+'LF Projected Ratios'!F$40))</f>
        <v>0.14151682472878852</v>
      </c>
      <c r="F128">
        <f>IF('LF Projected Ratios'!G$40&gt;=0,$B128+(1-$B128)*'LF Projected Ratios'!G$40,$B128*(1+'LF Projected Ratios'!G$40))</f>
        <v>0.14334129020207492</v>
      </c>
      <c r="G128">
        <f>IF('LF Projected Ratios'!H$40&gt;=0,$B128+(1-$B128)*'LF Projected Ratios'!H$40,$B128*(1+'LF Projected Ratios'!H$40))</f>
        <v>0.14517116202729902</v>
      </c>
      <c r="H128">
        <f>IF('LF Projected Ratios'!I$40&gt;=0,$B128+(1-$B128)*'LF Projected Ratios'!I$40,$B128*(1+'LF Projected Ratios'!I$40))</f>
        <v>0.14705091278740928</v>
      </c>
      <c r="I128">
        <f>IF('LF Projected Ratios'!J$40&gt;=0,$B128+(1-$B128)*'LF Projected Ratios'!J$40,$B128*(1+'LF Projected Ratios'!J$40))</f>
        <v>0.1489024106593749</v>
      </c>
      <c r="J128">
        <f>IF('LF Projected Ratios'!K$40&gt;=0,$B128+(1-$B128)*'LF Projected Ratios'!K$40,$B128*(1+'LF Projected Ratios'!K$40))</f>
        <v>0.15075766043303368</v>
      </c>
      <c r="K128">
        <f>IF('LF Projected Ratios'!L$40&gt;=0,$B128+(1-$B128)*'LF Projected Ratios'!L$40,$B128*(1+'LF Projected Ratios'!L$40))</f>
        <v>0.15259607395027033</v>
      </c>
      <c r="L128">
        <f>IF('LF Projected Ratios'!M$40&gt;=0,$B128+(1-$B128)*'LF Projected Ratios'!M$40,$B128*(1+'LF Projected Ratios'!M$40))</f>
        <v>0.15418363963827542</v>
      </c>
      <c r="M128">
        <f>IF('LF Projected Ratios'!N$40&gt;=0,$B128+(1-$B128)*'LF Projected Ratios'!N$40,$B128*(1+'LF Projected Ratios'!N$40))</f>
        <v>0.1559125248819993</v>
      </c>
      <c r="N128">
        <f>IF('LF Projected Ratios'!O$40&gt;=0,$B128+(1-$B128)*'LF Projected Ratios'!O$40,$B128*(1+'LF Projected Ratios'!O$40))</f>
        <v>0.15762556906075259</v>
      </c>
      <c r="O128">
        <f>IF('LF Projected Ratios'!P$40&gt;=0,$B128+(1-$B128)*'LF Projected Ratios'!P$40,$B128*(1+'LF Projected Ratios'!P$40))</f>
        <v>0.1593229888994073</v>
      </c>
      <c r="P128">
        <f>IF('LF Projected Ratios'!Q$40&gt;=0,$B128+(1-$B128)*'LF Projected Ratios'!Q$40,$B128*(1+'LF Projected Ratios'!Q$40))</f>
        <v>0.16100499718737177</v>
      </c>
      <c r="Q128">
        <f>IF('LF Projected Ratios'!R$40&gt;=0,$B128+(1-$B128)*'LF Projected Ratios'!R$40,$B128*(1+'LF Projected Ratios'!R$40))</f>
        <v>0.16267180286751803</v>
      </c>
      <c r="R128">
        <f>IF('LF Projected Ratios'!S$40&gt;=0,$B128+(1-$B128)*'LF Projected Ratios'!S$40,$B128*(1+'LF Projected Ratios'!S$40))</f>
        <v>0.1643236111227046</v>
      </c>
      <c r="S128">
        <f>IF('LF Projected Ratios'!T$40&gt;=0,$B128+(1-$B128)*'LF Projected Ratios'!T$40,$B128*(1+'LF Projected Ratios'!T$40))</f>
        <v>0.16596062345997831</v>
      </c>
      <c r="T128">
        <f>IF('LF Projected Ratios'!U$40&gt;=0,$B128+(1-$B128)*'LF Projected Ratios'!U$40,$B128*(1+'LF Projected Ratios'!U$40))</f>
        <v>0.16758303779252065</v>
      </c>
      <c r="U128">
        <f>IF('LF Projected Ratios'!V$40&gt;=0,$B128+(1-$B128)*'LF Projected Ratios'!V$40,$B128*(1+'LF Projected Ratios'!V$40))</f>
        <v>0.16919104851941205</v>
      </c>
      <c r="V128">
        <f>IF('LF Projected Ratios'!W$40&gt;=0,$B128+(1-$B128)*'LF Projected Ratios'!W$40,$B128*(1+'LF Projected Ratios'!W$40))</f>
        <v>0.17078484660328316</v>
      </c>
      <c r="W128">
        <f>IF('LF Projected Ratios'!X$40&gt;=0,$B128+(1-$B128)*'LF Projected Ratios'!X$40,$B128*(1+'LF Projected Ratios'!X$40))</f>
        <v>0.17236461964591374</v>
      </c>
      <c r="X128">
        <f>IF('LF Projected Ratios'!Y$40&gt;=0,$B128+(1-$B128)*'LF Projected Ratios'!Y$40,$B128*(1+'LF Projected Ratios'!Y$40))</f>
        <v>0.17393055196184481</v>
      </c>
      <c r="Y128">
        <f>IF('LF Projected Ratios'!Z$40&gt;=0,$B128+(1-$B128)*'LF Projected Ratios'!Z$40,$B128*(1+'LF Projected Ratios'!Z$40))</f>
        <v>0.17548282465006673</v>
      </c>
      <c r="Z128">
        <f>IF('LF Projected Ratios'!AA$40&gt;=0,$B128+(1-$B128)*'LF Projected Ratios'!AA$40,$B128*(1+'LF Projected Ratios'!AA$40))</f>
        <v>0.1770216156638369</v>
      </c>
      <c r="AA128">
        <f>IF('LF Projected Ratios'!AB$40&gt;=0,$B128+(1-$B128)*'LF Projected Ratios'!AB$40,$B128*(1+'LF Projected Ratios'!AB$40))</f>
        <v>0.17854709987868642</v>
      </c>
      <c r="AB128">
        <f>IF('LF Projected Ratios'!AC$40&gt;=0,$B128+(1-$B128)*'LF Projected Ratios'!AC$40,$B128*(1+'LF Projected Ratios'!AC$40))</f>
        <v>0.1800594491586722</v>
      </c>
      <c r="AC128">
        <f>IF('LF Projected Ratios'!AD$40&gt;=0,$B128+(1-$B128)*'LF Projected Ratios'!AD$40,$B128*(1+'LF Projected Ratios'!AD$40))</f>
        <v>0.18155883242092294</v>
      </c>
      <c r="AD128">
        <f>IF('LF Projected Ratios'!AE$40&gt;=0,$B128+(1-$B128)*'LF Projected Ratios'!AE$40,$B128*(1+'LF Projected Ratios'!AE$40))</f>
        <v>0.18304541569853205</v>
      </c>
      <c r="AE128">
        <f>IF('LF Projected Ratios'!AF$40&gt;=0,$B128+(1-$B128)*'LF Projected Ratios'!AF$40,$B128*(1+'LF Projected Ratios'!AF$40))</f>
        <v>0.18451936220184845</v>
      </c>
      <c r="AF128">
        <f>IF('LF Projected Ratios'!AG$40&gt;=0,$B128+(1-$B128)*'LF Projected Ratios'!AG$40,$B128*(1+'LF Projected Ratios'!AG$40))</f>
        <v>0.18598083237820967</v>
      </c>
    </row>
    <row r="129" spans="1:32" x14ac:dyDescent="0.25">
      <c r="A129" t="s">
        <v>90</v>
      </c>
      <c r="B129">
        <f t="shared" si="0"/>
        <v>0.14782748660248213</v>
      </c>
      <c r="C129">
        <f>IF('LF Projected Ratios'!D$40&gt;=0,$B129+(1-$B129)*'LF Projected Ratios'!D$40,$B129*(1+'LF Projected Ratios'!D$40))</f>
        <v>0.14959931847776753</v>
      </c>
      <c r="D129">
        <f>IF('LF Projected Ratios'!E$40&gt;=0,$B129+(1-$B129)*'LF Projected Ratios'!E$40,$B129*(1+'LF Projected Ratios'!E$40))</f>
        <v>0.15141679349706183</v>
      </c>
      <c r="E129">
        <f>IF('LF Projected Ratios'!F$40&gt;=0,$B129+(1-$B129)*'LF Projected Ratios'!F$40,$B129*(1+'LF Projected Ratios'!F$40))</f>
        <v>0.15323200675735824</v>
      </c>
      <c r="F129">
        <f>IF('LF Projected Ratios'!G$40&gt;=0,$B129+(1-$B129)*'LF Projected Ratios'!G$40,$B129*(1+'LF Projected Ratios'!G$40))</f>
        <v>0.15503157489341071</v>
      </c>
      <c r="G129">
        <f>IF('LF Projected Ratios'!H$40&gt;=0,$B129+(1-$B129)*'LF Projected Ratios'!H$40,$B129*(1+'LF Projected Ratios'!H$40))</f>
        <v>0.15683647560430319</v>
      </c>
      <c r="H129">
        <f>IF('LF Projected Ratios'!I$40&gt;=0,$B129+(1-$B129)*'LF Projected Ratios'!I$40,$B129*(1+'LF Projected Ratios'!I$40))</f>
        <v>0.15869057458350808</v>
      </c>
      <c r="I129">
        <f>IF('LF Projected Ratios'!J$40&gt;=0,$B129+(1-$B129)*'LF Projected Ratios'!J$40,$B129*(1+'LF Projected Ratios'!J$40))</f>
        <v>0.16051680622403153</v>
      </c>
      <c r="J129">
        <f>IF('LF Projected Ratios'!K$40&gt;=0,$B129+(1-$B129)*'LF Projected Ratios'!K$40,$B129*(1+'LF Projected Ratios'!K$40))</f>
        <v>0.16234673856639645</v>
      </c>
      <c r="K129">
        <f>IF('LF Projected Ratios'!L$40&gt;=0,$B129+(1-$B129)*'LF Projected Ratios'!L$40,$B129*(1+'LF Projected Ratios'!L$40))</f>
        <v>0.16416006440618222</v>
      </c>
      <c r="L129">
        <f>IF('LF Projected Ratios'!M$40&gt;=0,$B129+(1-$B129)*'LF Projected Ratios'!M$40,$B129*(1+'LF Projected Ratios'!M$40))</f>
        <v>0.1657259655798986</v>
      </c>
      <c r="M129">
        <f>IF('LF Projected Ratios'!N$40&gt;=0,$B129+(1-$B129)*'LF Projected Ratios'!N$40,$B129*(1+'LF Projected Ratios'!N$40))</f>
        <v>0.16743125780989762</v>
      </c>
      <c r="N129">
        <f>IF('LF Projected Ratios'!O$40&gt;=0,$B129+(1-$B129)*'LF Projected Ratios'!O$40,$B129*(1+'LF Projected Ratios'!O$40))</f>
        <v>0.16912092514801483</v>
      </c>
      <c r="O129">
        <f>IF('LF Projected Ratios'!P$40&gt;=0,$B129+(1-$B129)*'LF Projected Ratios'!P$40,$B129*(1+'LF Projected Ratios'!P$40))</f>
        <v>0.17079518136161367</v>
      </c>
      <c r="P129">
        <f>IF('LF Projected Ratios'!Q$40&gt;=0,$B129+(1-$B129)*'LF Projected Ratios'!Q$40,$B129*(1+'LF Projected Ratios'!Q$40))</f>
        <v>0.17245423633629875</v>
      </c>
      <c r="Q129">
        <f>IF('LF Projected Ratios'!R$40&gt;=0,$B129+(1-$B129)*'LF Projected Ratios'!R$40,$B129*(1+'LF Projected Ratios'!R$40))</f>
        <v>0.17409829616362968</v>
      </c>
      <c r="R129">
        <f>IF('LF Projected Ratios'!S$40&gt;=0,$B129+(1-$B129)*'LF Projected Ratios'!S$40,$B129*(1+'LF Projected Ratios'!S$40))</f>
        <v>0.17572756322646302</v>
      </c>
      <c r="S129">
        <f>IF('LF Projected Ratios'!T$40&gt;=0,$B129+(1-$B129)*'LF Projected Ratios'!T$40,$B129*(1+'LF Projected Ratios'!T$40))</f>
        <v>0.17734223628200518</v>
      </c>
      <c r="T129">
        <f>IF('LF Projected Ratios'!U$40&gt;=0,$B129+(1-$B129)*'LF Projected Ratios'!U$40,$B129*(1+'LF Projected Ratios'!U$40))</f>
        <v>0.17894251054264046</v>
      </c>
      <c r="U129">
        <f>IF('LF Projected Ratios'!V$40&gt;=0,$B129+(1-$B129)*'LF Projected Ratios'!V$40,$B129*(1+'LF Projected Ratios'!V$40))</f>
        <v>0.18052857775460687</v>
      </c>
      <c r="V129">
        <f>IF('LF Projected Ratios'!W$40&gt;=0,$B129+(1-$B129)*'LF Projected Ratios'!W$40,$B129*(1+'LF Projected Ratios'!W$40))</f>
        <v>0.18210062627458767</v>
      </c>
      <c r="W129">
        <f>IF('LF Projected Ratios'!X$40&gt;=0,$B129+(1-$B129)*'LF Projected Ratios'!X$40,$B129*(1+'LF Projected Ratios'!X$40))</f>
        <v>0.18365884114427863</v>
      </c>
      <c r="X129">
        <f>IF('LF Projected Ratios'!Y$40&gt;=0,$B129+(1-$B129)*'LF Projected Ratios'!Y$40,$B129*(1+'LF Projected Ratios'!Y$40))</f>
        <v>0.18520340416299574</v>
      </c>
      <c r="Y129">
        <f>IF('LF Projected Ratios'!Z$40&gt;=0,$B129+(1-$B129)*'LF Projected Ratios'!Z$40,$B129*(1+'LF Projected Ratios'!Z$40))</f>
        <v>0.1867344939583849</v>
      </c>
      <c r="Z129">
        <f>IF('LF Projected Ratios'!AA$40&gt;=0,$B129+(1-$B129)*'LF Projected Ratios'!AA$40,$B129*(1+'LF Projected Ratios'!AA$40))</f>
        <v>0.18825228605528688</v>
      </c>
      <c r="AA129">
        <f>IF('LF Projected Ratios'!AB$40&gt;=0,$B129+(1-$B129)*'LF Projected Ratios'!AB$40,$B129*(1+'LF Projected Ratios'!AB$40))</f>
        <v>0.189756952942816</v>
      </c>
      <c r="AB129">
        <f>IF('LF Projected Ratios'!AC$40&gt;=0,$B129+(1-$B129)*'LF Projected Ratios'!AC$40,$B129*(1+'LF Projected Ratios'!AC$40))</f>
        <v>0.19124866413970806</v>
      </c>
      <c r="AC129">
        <f>IF('LF Projected Ratios'!AD$40&gt;=0,$B129+(1-$B129)*'LF Projected Ratios'!AD$40,$B129*(1+'LF Projected Ratios'!AD$40))</f>
        <v>0.19272758625798556</v>
      </c>
      <c r="AD129">
        <f>IF('LF Projected Ratios'!AE$40&gt;=0,$B129+(1-$B129)*'LF Projected Ratios'!AE$40,$B129*(1+'LF Projected Ratios'!AE$40))</f>
        <v>0.19419388306499222</v>
      </c>
      <c r="AE129">
        <f>IF('LF Projected Ratios'!AF$40&gt;=0,$B129+(1-$B129)*'LF Projected Ratios'!AF$40,$B129*(1+'LF Projected Ratios'!AF$40))</f>
        <v>0.19564771554384769</v>
      </c>
      <c r="AF129">
        <f>IF('LF Projected Ratios'!AG$40&gt;=0,$B129+(1-$B129)*'LF Projected Ratios'!AG$40,$B129*(1+'LF Projected Ratios'!AG$40))</f>
        <v>0.1970892419523651</v>
      </c>
    </row>
    <row r="130" spans="1:32" x14ac:dyDescent="0.25">
      <c r="A130" t="s">
        <v>92</v>
      </c>
      <c r="B130">
        <f t="shared" si="0"/>
        <v>0.18608601791429769</v>
      </c>
      <c r="C130">
        <f>IF('LF Projected Ratios'!D$40&gt;=0,$B130+(1-$B130)*'LF Projected Ratios'!D$40,$B130*(1+'LF Projected Ratios'!D$40))</f>
        <v>0.18777830288538924</v>
      </c>
      <c r="D130">
        <f>IF('LF Projected Ratios'!E$40&gt;=0,$B130+(1-$B130)*'LF Projected Ratios'!E$40,$B130*(1+'LF Projected Ratios'!E$40))</f>
        <v>0.18951418183834609</v>
      </c>
      <c r="E130">
        <f>IF('LF Projected Ratios'!F$40&gt;=0,$B130+(1-$B130)*'LF Projected Ratios'!F$40,$B130*(1+'LF Projected Ratios'!F$40))</f>
        <v>0.19124790057462907</v>
      </c>
      <c r="F130">
        <f>IF('LF Projected Ratios'!G$40&gt;=0,$B130+(1-$B130)*'LF Projected Ratios'!G$40,$B130*(1+'LF Projected Ratios'!G$40))</f>
        <v>0.19296667657904329</v>
      </c>
      <c r="G130">
        <f>IF('LF Projected Ratios'!H$40&gt;=0,$B130+(1-$B130)*'LF Projected Ratios'!H$40,$B130*(1+'LF Projected Ratios'!H$40))</f>
        <v>0.19469054575080869</v>
      </c>
      <c r="H130">
        <f>IF('LF Projected Ratios'!I$40&gt;=0,$B130+(1-$B130)*'LF Projected Ratios'!I$40,$B130*(1+'LF Projected Ratios'!I$40))</f>
        <v>0.19646140442040969</v>
      </c>
      <c r="I130">
        <f>IF('LF Projected Ratios'!J$40&gt;=0,$B130+(1-$B130)*'LF Projected Ratios'!J$40,$B130*(1+'LF Projected Ratios'!J$40))</f>
        <v>0.19820564686355452</v>
      </c>
      <c r="J130">
        <f>IF('LF Projected Ratios'!K$40&gt;=0,$B130+(1-$B130)*'LF Projected Ratios'!K$40,$B130*(1+'LF Projected Ratios'!K$40))</f>
        <v>0.19995342386446191</v>
      </c>
      <c r="K130">
        <f>IF('LF Projected Ratios'!L$40&gt;=0,$B130+(1-$B130)*'LF Projected Ratios'!L$40,$B130*(1+'LF Projected Ratios'!L$40))</f>
        <v>0.20168533991652363</v>
      </c>
      <c r="L130">
        <f>IF('LF Projected Ratios'!M$40&gt;=0,$B130+(1-$B130)*'LF Projected Ratios'!M$40,$B130*(1+'LF Projected Ratios'!M$40))</f>
        <v>0.20318093950441793</v>
      </c>
      <c r="M130">
        <f>IF('LF Projected Ratios'!N$40&gt;=0,$B130+(1-$B130)*'LF Projected Ratios'!N$40,$B130*(1+'LF Projected Ratios'!N$40))</f>
        <v>0.20480967214683168</v>
      </c>
      <c r="N130">
        <f>IF('LF Projected Ratios'!O$40&gt;=0,$B130+(1-$B130)*'LF Projected Ratios'!O$40,$B130*(1+'LF Projected Ratios'!O$40))</f>
        <v>0.20642348138140107</v>
      </c>
      <c r="O130">
        <f>IF('LF Projected Ratios'!P$40&gt;=0,$B130+(1-$B130)*'LF Projected Ratios'!P$40,$B130*(1+'LF Projected Ratios'!P$40))</f>
        <v>0.20802257137834199</v>
      </c>
      <c r="P130">
        <f>IF('LF Projected Ratios'!Q$40&gt;=0,$B130+(1-$B130)*'LF Projected Ratios'!Q$40,$B130*(1+'LF Projected Ratios'!Q$40))</f>
        <v>0.20960714260038416</v>
      </c>
      <c r="Q130">
        <f>IF('LF Projected Ratios'!R$40&gt;=0,$B130+(1-$B130)*'LF Projected Ratios'!R$40,$B130*(1+'LF Projected Ratios'!R$40))</f>
        <v>0.21117739188654699</v>
      </c>
      <c r="R130">
        <f>IF('LF Projected Ratios'!S$40&gt;=0,$B130+(1-$B130)*'LF Projected Ratios'!S$40,$B130*(1+'LF Projected Ratios'!S$40))</f>
        <v>0.21273351253365025</v>
      </c>
      <c r="S130">
        <f>IF('LF Projected Ratios'!T$40&gt;=0,$B130+(1-$B130)*'LF Projected Ratios'!T$40,$B130*(1+'LF Projected Ratios'!T$40))</f>
        <v>0.21427569437563809</v>
      </c>
      <c r="T130">
        <f>IF('LF Projected Ratios'!U$40&gt;=0,$B130+(1-$B130)*'LF Projected Ratios'!U$40,$B130*(1+'LF Projected Ratios'!U$40))</f>
        <v>0.21580412386077844</v>
      </c>
      <c r="U130">
        <f>IF('LF Projected Ratios'!V$40&gt;=0,$B130+(1-$B130)*'LF Projected Ratios'!V$40,$B130*(1+'LF Projected Ratios'!V$40))</f>
        <v>0.21731898412680647</v>
      </c>
      <c r="V130">
        <f>IF('LF Projected Ratios'!W$40&gt;=0,$B130+(1-$B130)*'LF Projected Ratios'!W$40,$B130*(1+'LF Projected Ratios'!W$40))</f>
        <v>0.21882045507407774</v>
      </c>
      <c r="W130">
        <f>IF('LF Projected Ratios'!X$40&gt;=0,$B130+(1-$B130)*'LF Projected Ratios'!X$40,$B130*(1+'LF Projected Ratios'!X$40))</f>
        <v>0.2203087134367876</v>
      </c>
      <c r="X130">
        <f>IF('LF Projected Ratios'!Y$40&gt;=0,$B130+(1-$B130)*'LF Projected Ratios'!Y$40,$B130*(1+'LF Projected Ratios'!Y$40))</f>
        <v>0.22178393285231918</v>
      </c>
      <c r="Y130">
        <f>IF('LF Projected Ratios'!Z$40&gt;=0,$B130+(1-$B130)*'LF Projected Ratios'!Z$40,$B130*(1+'LF Projected Ratios'!Z$40))</f>
        <v>0.22324628392877857</v>
      </c>
      <c r="Z130">
        <f>IF('LF Projected Ratios'!AA$40&gt;=0,$B130+(1-$B130)*'LF Projected Ratios'!AA$40,$B130*(1+'LF Projected Ratios'!AA$40))</f>
        <v>0.22469593431076809</v>
      </c>
      <c r="AA130">
        <f>IF('LF Projected Ratios'!AB$40&gt;=0,$B130+(1-$B130)*'LF Projected Ratios'!AB$40,$B130*(1+'LF Projected Ratios'!AB$40))</f>
        <v>0.22613304874345347</v>
      </c>
      <c r="AB130">
        <f>IF('LF Projected Ratios'!AC$40&gt;=0,$B130+(1-$B130)*'LF Projected Ratios'!AC$40,$B130*(1+'LF Projected Ratios'!AC$40))</f>
        <v>0.22755778913497779</v>
      </c>
      <c r="AC130">
        <f>IF('LF Projected Ratios'!AD$40&gt;=0,$B130+(1-$B130)*'LF Projected Ratios'!AD$40,$B130*(1+'LF Projected Ratios'!AD$40))</f>
        <v>0.22897031461726866</v>
      </c>
      <c r="AD130">
        <f>IF('LF Projected Ratios'!AE$40&gt;=0,$B130+(1-$B130)*'LF Projected Ratios'!AE$40,$B130*(1+'LF Projected Ratios'!AE$40))</f>
        <v>0.23037078160528759</v>
      </c>
      <c r="AE130">
        <f>IF('LF Projected Ratios'!AF$40&gt;=0,$B130+(1-$B130)*'LF Projected Ratios'!AF$40,$B130*(1+'LF Projected Ratios'!AF$40))</f>
        <v>0.23175934385477051</v>
      </c>
      <c r="AF130">
        <f>IF('LF Projected Ratios'!AG$40&gt;=0,$B130+(1-$B130)*'LF Projected Ratios'!AG$40,$B130*(1+'LF Projected Ratios'!AG$40))</f>
        <v>0.23313615251850034</v>
      </c>
    </row>
    <row r="131" spans="1:32" x14ac:dyDescent="0.25">
      <c r="A131" t="s">
        <v>94</v>
      </c>
      <c r="B131">
        <f t="shared" si="0"/>
        <v>0.15060328537092266</v>
      </c>
      <c r="C131">
        <f>IF('LF Projected Ratios'!D$40&gt;=0,$B131+(1-$B131)*'LF Projected Ratios'!D$40,$B131*(1+'LF Projected Ratios'!D$40))</f>
        <v>0.15236934582239425</v>
      </c>
      <c r="D131">
        <f>IF('LF Projected Ratios'!E$40&gt;=0,$B131+(1-$B131)*'LF Projected Ratios'!E$40,$B131*(1+'LF Projected Ratios'!E$40))</f>
        <v>0.15418090074353832</v>
      </c>
      <c r="E131">
        <f>IF('LF Projected Ratios'!F$40&gt;=0,$B131+(1-$B131)*'LF Projected Ratios'!F$40,$B131*(1+'LF Projected Ratios'!F$40))</f>
        <v>0.15599020127295787</v>
      </c>
      <c r="F131">
        <f>IF('LF Projected Ratios'!G$40&gt;=0,$B131+(1-$B131)*'LF Projected Ratios'!G$40,$B131*(1+'LF Projected Ratios'!G$40))</f>
        <v>0.15778390763931319</v>
      </c>
      <c r="G131">
        <f>IF('LF Projected Ratios'!H$40&gt;=0,$B131+(1-$B131)*'LF Projected Ratios'!H$40,$B131*(1+'LF Projected Ratios'!H$40))</f>
        <v>0.1595829292106046</v>
      </c>
      <c r="H131">
        <f>IF('LF Projected Ratios'!I$40&gt;=0,$B131+(1-$B131)*'LF Projected Ratios'!I$40,$B131*(1+'LF Projected Ratios'!I$40))</f>
        <v>0.1614309887956937</v>
      </c>
      <c r="I131">
        <f>IF('LF Projected Ratios'!J$40&gt;=0,$B131+(1-$B131)*'LF Projected Ratios'!J$40,$B131*(1+'LF Projected Ratios'!J$40))</f>
        <v>0.16325127181494747</v>
      </c>
      <c r="J131">
        <f>IF('LF Projected Ratios'!K$40&gt;=0,$B131+(1-$B131)*'LF Projected Ratios'!K$40,$B131*(1+'LF Projected Ratios'!K$40))</f>
        <v>0.16507524348167169</v>
      </c>
      <c r="K131">
        <f>IF('LF Projected Ratios'!L$40&gt;=0,$B131+(1-$B131)*'LF Projected Ratios'!L$40,$B131*(1+'LF Projected Ratios'!L$40))</f>
        <v>0.1668826627385136</v>
      </c>
      <c r="L131">
        <f>IF('LF Projected Ratios'!M$40&gt;=0,$B131+(1-$B131)*'LF Projected Ratios'!M$40,$B131*(1+'LF Projected Ratios'!M$40))</f>
        <v>0.16844346327065662</v>
      </c>
      <c r="M131">
        <f>IF('LF Projected Ratios'!N$40&gt;=0,$B131+(1-$B131)*'LF Projected Ratios'!N$40,$B131*(1+'LF Projected Ratios'!N$40))</f>
        <v>0.17014320081777462</v>
      </c>
      <c r="N131">
        <f>IF('LF Projected Ratios'!O$40&gt;=0,$B131+(1-$B131)*'LF Projected Ratios'!O$40,$B131*(1+'LF Projected Ratios'!O$40))</f>
        <v>0.17182736436828722</v>
      </c>
      <c r="O131">
        <f>IF('LF Projected Ratios'!P$40&gt;=0,$B131+(1-$B131)*'LF Projected Ratios'!P$40,$B131*(1+'LF Projected Ratios'!P$40))</f>
        <v>0.17349616699324913</v>
      </c>
      <c r="P131">
        <f>IF('LF Projected Ratios'!Q$40&gt;=0,$B131+(1-$B131)*'LF Projected Ratios'!Q$40,$B131*(1+'LF Projected Ratios'!Q$40))</f>
        <v>0.17514981789460038</v>
      </c>
      <c r="Q131">
        <f>IF('LF Projected Ratios'!R$40&gt;=0,$B131+(1-$B131)*'LF Projected Ratios'!R$40,$B131*(1+'LF Projected Ratios'!R$40))</f>
        <v>0.17678852249259427</v>
      </c>
      <c r="R131">
        <f>IF('LF Projected Ratios'!S$40&gt;=0,$B131+(1-$B131)*'LF Projected Ratios'!S$40,$B131*(1+'LF Projected Ratios'!S$40))</f>
        <v>0.17841248251086167</v>
      </c>
      <c r="S131">
        <f>IF('LF Projected Ratios'!T$40&gt;=0,$B131+(1-$B131)*'LF Projected Ratios'!T$40,$B131*(1+'LF Projected Ratios'!T$40))</f>
        <v>0.18002189605919308</v>
      </c>
      <c r="T131">
        <f>IF('LF Projected Ratios'!U$40&gt;=0,$B131+(1-$B131)*'LF Projected Ratios'!U$40,$B131*(1+'LF Projected Ratios'!U$40))</f>
        <v>0.18161695771410358</v>
      </c>
      <c r="U131">
        <f>IF('LF Projected Ratios'!V$40&gt;=0,$B131+(1-$B131)*'LF Projected Ratios'!V$40,$B131*(1+'LF Projected Ratios'!V$40))</f>
        <v>0.18319785859725227</v>
      </c>
      <c r="V131">
        <f>IF('LF Projected Ratios'!W$40&gt;=0,$B131+(1-$B131)*'LF Projected Ratios'!W$40,$B131*(1+'LF Projected Ratios'!W$40))</f>
        <v>0.18476478645178435</v>
      </c>
      <c r="W131">
        <f>IF('LF Projected Ratios'!X$40&gt;=0,$B131+(1-$B131)*'LF Projected Ratios'!X$40,$B131*(1+'LF Projected Ratios'!X$40))</f>
        <v>0.18631792571665556</v>
      </c>
      <c r="X131">
        <f>IF('LF Projected Ratios'!Y$40&gt;=0,$B131+(1-$B131)*'LF Projected Ratios'!Y$40,$B131*(1+'LF Projected Ratios'!Y$40))</f>
        <v>0.1878574575990033</v>
      </c>
      <c r="Y131">
        <f>IF('LF Projected Ratios'!Z$40&gt;=0,$B131+(1-$B131)*'LF Projected Ratios'!Z$40,$B131*(1+'LF Projected Ratios'!Z$40))</f>
        <v>0.18938356014462604</v>
      </c>
      <c r="Z131">
        <f>IF('LF Projected Ratios'!AA$40&gt;=0,$B131+(1-$B131)*'LF Projected Ratios'!AA$40,$B131*(1+'LF Projected Ratios'!AA$40))</f>
        <v>0.19089640830662385</v>
      </c>
      <c r="AA131">
        <f>IF('LF Projected Ratios'!AB$40&gt;=0,$B131+(1-$B131)*'LF Projected Ratios'!AB$40,$B131*(1+'LF Projected Ratios'!AB$40))</f>
        <v>0.19239617401225889</v>
      </c>
      <c r="AB131">
        <f>IF('LF Projected Ratios'!AC$40&gt;=0,$B131+(1-$B131)*'LF Projected Ratios'!AC$40,$B131*(1+'LF Projected Ratios'!AC$40))</f>
        <v>0.19388302622809006</v>
      </c>
      <c r="AC131">
        <f>IF('LF Projected Ratios'!AD$40&gt;=0,$B131+(1-$B131)*'LF Projected Ratios'!AD$40,$B131*(1+'LF Projected Ratios'!AD$40))</f>
        <v>0.19535713102343119</v>
      </c>
      <c r="AD131">
        <f>IF('LF Projected Ratios'!AE$40&gt;=0,$B131+(1-$B131)*'LF Projected Ratios'!AE$40,$B131*(1+'LF Projected Ratios'!AE$40))</f>
        <v>0.19681865163218332</v>
      </c>
      <c r="AE131">
        <f>IF('LF Projected Ratios'!AF$40&gt;=0,$B131+(1-$B131)*'LF Projected Ratios'!AF$40,$B131*(1+'LF Projected Ratios'!AF$40))</f>
        <v>0.19826774851309248</v>
      </c>
      <c r="AF131">
        <f>IF('LF Projected Ratios'!AG$40&gt;=0,$B131+(1-$B131)*'LF Projected Ratios'!AG$40,$B131*(1+'LF Projected Ratios'!AG$40))</f>
        <v>0.19970457940847552</v>
      </c>
    </row>
    <row r="132" spans="1:32" x14ac:dyDescent="0.25">
      <c r="A132" t="s">
        <v>96</v>
      </c>
      <c r="B132">
        <f t="shared" si="0"/>
        <v>0.15597114938243695</v>
      </c>
      <c r="C132">
        <f>IF('LF Projected Ratios'!D$40&gt;=0,$B132+(1-$B132)*'LF Projected Ratios'!D$40,$B132*(1+'LF Projected Ratios'!D$40))</f>
        <v>0.15772604900390255</v>
      </c>
      <c r="D132">
        <f>IF('LF Projected Ratios'!E$40&gt;=0,$B132+(1-$B132)*'LF Projected Ratios'!E$40,$B132*(1+'LF Projected Ratios'!E$40))</f>
        <v>0.15952615558730454</v>
      </c>
      <c r="E132">
        <f>IF('LF Projected Ratios'!F$40&gt;=0,$B132+(1-$B132)*'LF Projected Ratios'!F$40,$B132*(1+'LF Projected Ratios'!F$40))</f>
        <v>0.16132402202587984</v>
      </c>
      <c r="F132">
        <f>IF('LF Projected Ratios'!G$40&gt;=0,$B132+(1-$B132)*'LF Projected Ratios'!G$40,$B132*(1+'LF Projected Ratios'!G$40))</f>
        <v>0.16310639285056736</v>
      </c>
      <c r="G132">
        <f>IF('LF Projected Ratios'!H$40&gt;=0,$B132+(1-$B132)*'LF Projected Ratios'!H$40,$B132*(1+'LF Projected Ratios'!H$40))</f>
        <v>0.16489404529011836</v>
      </c>
      <c r="H132">
        <f>IF('LF Projected Ratios'!I$40&gt;=0,$B132+(1-$B132)*'LF Projected Ratios'!I$40,$B132*(1+'LF Projected Ratios'!I$40))</f>
        <v>0.16673042584188053</v>
      </c>
      <c r="I132">
        <f>IF('LF Projected Ratios'!J$40&gt;=0,$B132+(1-$B132)*'LF Projected Ratios'!J$40,$B132*(1+'LF Projected Ratios'!J$40))</f>
        <v>0.1685392053651335</v>
      </c>
      <c r="J132">
        <f>IF('LF Projected Ratios'!K$40&gt;=0,$B132+(1-$B132)*'LF Projected Ratios'!K$40,$B132*(1+'LF Projected Ratios'!K$40))</f>
        <v>0.17035165022500859</v>
      </c>
      <c r="K132">
        <f>IF('LF Projected Ratios'!L$40&gt;=0,$B132+(1-$B132)*'LF Projected Ratios'!L$40,$B132*(1+'LF Projected Ratios'!L$40))</f>
        <v>0.17214764727993304</v>
      </c>
      <c r="L132">
        <f>IF('LF Projected Ratios'!M$40&gt;=0,$B132+(1-$B132)*'LF Projected Ratios'!M$40,$B132*(1+'LF Projected Ratios'!M$40))</f>
        <v>0.17369858414665171</v>
      </c>
      <c r="M132">
        <f>IF('LF Projected Ratios'!N$40&gt;=0,$B132+(1-$B132)*'LF Projected Ratios'!N$40,$B132*(1+'LF Projected Ratios'!N$40))</f>
        <v>0.17538757999928106</v>
      </c>
      <c r="N132">
        <f>IF('LF Projected Ratios'!O$40&gt;=0,$B132+(1-$B132)*'LF Projected Ratios'!O$40,$B132*(1+'LF Projected Ratios'!O$40))</f>
        <v>0.17706110027703714</v>
      </c>
      <c r="O132">
        <f>IF('LF Projected Ratios'!P$40&gt;=0,$B132+(1-$B132)*'LF Projected Ratios'!P$40,$B132*(1+'LF Projected Ratios'!P$40))</f>
        <v>0.17871935670444664</v>
      </c>
      <c r="P132">
        <f>IF('LF Projected Ratios'!Q$40&gt;=0,$B132+(1-$B132)*'LF Projected Ratios'!Q$40,$B132*(1+'LF Projected Ratios'!Q$40))</f>
        <v>0.18036255716137292</v>
      </c>
      <c r="Q132">
        <f>IF('LF Projected Ratios'!R$40&gt;=0,$B132+(1-$B132)*'LF Projected Ratios'!R$40,$B132*(1+'LF Projected Ratios'!R$40))</f>
        <v>0.18199090576989149</v>
      </c>
      <c r="R132">
        <f>IF('LF Projected Ratios'!S$40&gt;=0,$B132+(1-$B132)*'LF Projected Ratios'!S$40,$B132*(1+'LF Projected Ratios'!S$40))</f>
        <v>0.18360460297881659</v>
      </c>
      <c r="S132">
        <f>IF('LF Projected Ratios'!T$40&gt;=0,$B132+(1-$B132)*'LF Projected Ratios'!T$40,$B132*(1+'LF Projected Ratios'!T$40))</f>
        <v>0.18520384564596029</v>
      </c>
      <c r="T132">
        <f>IF('LF Projected Ratios'!U$40&gt;=0,$B132+(1-$B132)*'LF Projected Ratios'!U$40,$B132*(1+'LF Projected Ratios'!U$40))</f>
        <v>0.18678882711818812</v>
      </c>
      <c r="U132">
        <f>IF('LF Projected Ratios'!V$40&gt;=0,$B132+(1-$B132)*'LF Projected Ratios'!V$40,$B132*(1+'LF Projected Ratios'!V$40))</f>
        <v>0.18835973730934297</v>
      </c>
      <c r="V132">
        <f>IF('LF Projected Ratios'!W$40&gt;=0,$B132+(1-$B132)*'LF Projected Ratios'!W$40,$B132*(1+'LF Projected Ratios'!W$40))</f>
        <v>0.18991676277610486</v>
      </c>
      <c r="W132">
        <f>IF('LF Projected Ratios'!X$40&gt;=0,$B132+(1-$B132)*'LF Projected Ratios'!X$40,$B132*(1+'LF Projected Ratios'!X$40))</f>
        <v>0.19146008679184551</v>
      </c>
      <c r="X132">
        <f>IF('LF Projected Ratios'!Y$40&gt;=0,$B132+(1-$B132)*'LF Projected Ratios'!Y$40,$B132*(1+'LF Projected Ratios'!Y$40))</f>
        <v>0.19298988941854217</v>
      </c>
      <c r="Y132">
        <f>IF('LF Projected Ratios'!Z$40&gt;=0,$B132+(1-$B132)*'LF Projected Ratios'!Z$40,$B132*(1+'LF Projected Ratios'!Z$40))</f>
        <v>0.19450634757681154</v>
      </c>
      <c r="Z132">
        <f>IF('LF Projected Ratios'!AA$40&gt;=0,$B132+(1-$B132)*'LF Projected Ratios'!AA$40,$B132*(1+'LF Projected Ratios'!AA$40))</f>
        <v>0.19600963511411679</v>
      </c>
      <c r="AA132">
        <f>IF('LF Projected Ratios'!AB$40&gt;=0,$B132+(1-$B132)*'LF Projected Ratios'!AB$40,$B132*(1+'LF Projected Ratios'!AB$40))</f>
        <v>0.19749992287120516</v>
      </c>
      <c r="AB132">
        <f>IF('LF Projected Ratios'!AC$40&gt;=0,$B132+(1-$B132)*'LF Projected Ratios'!AC$40,$B132*(1+'LF Projected Ratios'!AC$40))</f>
        <v>0.19897737874683116</v>
      </c>
      <c r="AC132">
        <f>IF('LF Projected Ratios'!AD$40&gt;=0,$B132+(1-$B132)*'LF Projected Ratios'!AD$40,$B132*(1+'LF Projected Ratios'!AD$40))</f>
        <v>0.20044216776081378</v>
      </c>
      <c r="AD132">
        <f>IF('LF Projected Ratios'!AE$40&gt;=0,$B132+(1-$B132)*'LF Projected Ratios'!AE$40,$B132*(1+'LF Projected Ratios'!AE$40))</f>
        <v>0.20189445211547793</v>
      </c>
      <c r="AE132">
        <f>IF('LF Projected Ratios'!AF$40&gt;=0,$B132+(1-$B132)*'LF Projected Ratios'!AF$40,$B132*(1+'LF Projected Ratios'!AF$40))</f>
        <v>0.20333439125553143</v>
      </c>
      <c r="AF132">
        <f>IF('LF Projected Ratios'!AG$40&gt;=0,$B132+(1-$B132)*'LF Projected Ratios'!AG$40,$B132*(1+'LF Projected Ratios'!AG$40))</f>
        <v>0.20476214192641967</v>
      </c>
    </row>
    <row r="133" spans="1:32" x14ac:dyDescent="0.25">
      <c r="A133" t="s">
        <v>98</v>
      </c>
      <c r="B133">
        <f t="shared" si="0"/>
        <v>0.21202305014390865</v>
      </c>
      <c r="C133">
        <f>IF('LF Projected Ratios'!D$40&gt;=0,$B133+(1-$B133)*'LF Projected Ratios'!D$40,$B133*(1+'LF Projected Ratios'!D$40))</f>
        <v>0.21366140699630096</v>
      </c>
      <c r="D133">
        <f>IF('LF Projected Ratios'!E$40&gt;=0,$B133+(1-$B133)*'LF Projected Ratios'!E$40,$B133*(1+'LF Projected Ratios'!E$40))</f>
        <v>0.21534196861924443</v>
      </c>
      <c r="E133">
        <f>IF('LF Projected Ratios'!F$40&gt;=0,$B133+(1-$B133)*'LF Projected Ratios'!F$40,$B133*(1+'LF Projected Ratios'!F$40))</f>
        <v>0.21702043886523262</v>
      </c>
      <c r="F133">
        <f>IF('LF Projected Ratios'!G$40&gt;=0,$B133+(1-$B133)*'LF Projected Ratios'!G$40,$B133*(1+'LF Projected Ratios'!G$40))</f>
        <v>0.21868444256003775</v>
      </c>
      <c r="G133">
        <f>IF('LF Projected Ratios'!H$40&gt;=0,$B133+(1-$B133)*'LF Projected Ratios'!H$40,$B133*(1+'LF Projected Ratios'!H$40))</f>
        <v>0.22035337711800876</v>
      </c>
      <c r="H133">
        <f>IF('LF Projected Ratios'!I$40&gt;=0,$B133+(1-$B133)*'LF Projected Ratios'!I$40,$B133*(1+'LF Projected Ratios'!I$40))</f>
        <v>0.22206780375744631</v>
      </c>
      <c r="I133">
        <f>IF('LF Projected Ratios'!J$40&gt;=0,$B133+(1-$B133)*'LF Projected Ratios'!J$40,$B133*(1+'LF Projected Ratios'!J$40))</f>
        <v>0.22375646235087257</v>
      </c>
      <c r="J133">
        <f>IF('LF Projected Ratios'!K$40&gt;=0,$B133+(1-$B133)*'LF Projected Ratios'!K$40,$B133*(1+'LF Projected Ratios'!K$40))</f>
        <v>0.22544854286615559</v>
      </c>
      <c r="K133">
        <f>IF('LF Projected Ratios'!L$40&gt;=0,$B133+(1-$B133)*'LF Projected Ratios'!L$40,$B133*(1+'LF Projected Ratios'!L$40))</f>
        <v>0.22712526787413892</v>
      </c>
      <c r="L133">
        <f>IF('LF Projected Ratios'!M$40&gt;=0,$B133+(1-$B133)*'LF Projected Ratios'!M$40,$B133*(1+'LF Projected Ratios'!M$40))</f>
        <v>0.2285732071249858</v>
      </c>
      <c r="M133">
        <f>IF('LF Projected Ratios'!N$40&gt;=0,$B133+(1-$B133)*'LF Projected Ratios'!N$40,$B133*(1+'LF Projected Ratios'!N$40))</f>
        <v>0.23015003687351948</v>
      </c>
      <c r="N133">
        <f>IF('LF Projected Ratios'!O$40&gt;=0,$B133+(1-$B133)*'LF Projected Ratios'!O$40,$B133*(1+'LF Projected Ratios'!O$40))</f>
        <v>0.23171241877909496</v>
      </c>
      <c r="O133">
        <f>IF('LF Projected Ratios'!P$40&gt;=0,$B133+(1-$B133)*'LF Projected Ratios'!P$40,$B133*(1+'LF Projected Ratios'!P$40))</f>
        <v>0.233260550505627</v>
      </c>
      <c r="P133">
        <f>IF('LF Projected Ratios'!Q$40&gt;=0,$B133+(1-$B133)*'LF Projected Ratios'!Q$40,$B133*(1+'LF Projected Ratios'!Q$40))</f>
        <v>0.23479462612769075</v>
      </c>
      <c r="Q133">
        <f>IF('LF Projected Ratios'!R$40&gt;=0,$B133+(1-$B133)*'LF Projected Ratios'!R$40,$B133*(1+'LF Projected Ratios'!R$40))</f>
        <v>0.2363148362116281</v>
      </c>
      <c r="R133">
        <f>IF('LF Projected Ratios'!S$40&gt;=0,$B133+(1-$B133)*'LF Projected Ratios'!S$40,$B133*(1+'LF Projected Ratios'!S$40))</f>
        <v>0.23782136789446065</v>
      </c>
      <c r="S133">
        <f>IF('LF Projected Ratios'!T$40&gt;=0,$B133+(1-$B133)*'LF Projected Ratios'!T$40,$B133*(1+'LF Projected Ratios'!T$40))</f>
        <v>0.23931440496068601</v>
      </c>
      <c r="T133">
        <f>IF('LF Projected Ratios'!U$40&gt;=0,$B133+(1-$B133)*'LF Projected Ratios'!U$40,$B133*(1+'LF Projected Ratios'!U$40))</f>
        <v>0.24079412791701701</v>
      </c>
      <c r="U133">
        <f>IF('LF Projected Ratios'!V$40&gt;=0,$B133+(1-$B133)*'LF Projected Ratios'!V$40,$B133*(1+'LF Projected Ratios'!V$40))</f>
        <v>0.24226071406513075</v>
      </c>
      <c r="V133">
        <f>IF('LF Projected Ratios'!W$40&gt;=0,$B133+(1-$B133)*'LF Projected Ratios'!W$40,$B133*(1+'LF Projected Ratios'!W$40))</f>
        <v>0.24371433757249023</v>
      </c>
      <c r="W133">
        <f>IF('LF Projected Ratios'!X$40&gt;=0,$B133+(1-$B133)*'LF Projected Ratios'!X$40,$B133*(1+'LF Projected Ratios'!X$40))</f>
        <v>0.24515516954129457</v>
      </c>
      <c r="X133">
        <f>IF('LF Projected Ratios'!Y$40&gt;=0,$B133+(1-$B133)*'LF Projected Ratios'!Y$40,$B133*(1+'LF Projected Ratios'!Y$40))</f>
        <v>0.24658337807561687</v>
      </c>
      <c r="Y133">
        <f>IF('LF Projected Ratios'!Z$40&gt;=0,$B133+(1-$B133)*'LF Projected Ratios'!Z$40,$B133*(1+'LF Projected Ratios'!Z$40))</f>
        <v>0.24799912834678733</v>
      </c>
      <c r="Z133">
        <f>IF('LF Projected Ratios'!AA$40&gt;=0,$B133+(1-$B133)*'LF Projected Ratios'!AA$40,$B133*(1+'LF Projected Ratios'!AA$40))</f>
        <v>0.24940258265707038</v>
      </c>
      <c r="AA133">
        <f>IF('LF Projected Ratios'!AB$40&gt;=0,$B133+(1-$B133)*'LF Projected Ratios'!AB$40,$B133*(1+'LF Projected Ratios'!AB$40))</f>
        <v>0.25079390050169043</v>
      </c>
      <c r="AB133">
        <f>IF('LF Projected Ratios'!AC$40&gt;=0,$B133+(1-$B133)*'LF Projected Ratios'!AC$40,$B133*(1+'LF Projected Ratios'!AC$40))</f>
        <v>0.25217323862925667</v>
      </c>
      <c r="AC133">
        <f>IF('LF Projected Ratios'!AD$40&gt;=0,$B133+(1-$B133)*'LF Projected Ratios'!AD$40,$B133*(1+'LF Projected Ratios'!AD$40))</f>
        <v>0.25354075110063279</v>
      </c>
      <c r="AD133">
        <f>IF('LF Projected Ratios'!AE$40&gt;=0,$B133+(1-$B133)*'LF Projected Ratios'!AE$40,$B133*(1+'LF Projected Ratios'!AE$40))</f>
        <v>0.25489658934629777</v>
      </c>
      <c r="AE133">
        <f>IF('LF Projected Ratios'!AF$40&gt;=0,$B133+(1-$B133)*'LF Projected Ratios'!AF$40,$B133*(1+'LF Projected Ratios'!AF$40))</f>
        <v>0.25624090222224694</v>
      </c>
      <c r="AF133">
        <f>IF('LF Projected Ratios'!AG$40&gt;=0,$B133+(1-$B133)*'LF Projected Ratios'!AG$40,$B133*(1+'LF Projected Ratios'!AG$40))</f>
        <v>0.25757383606447087</v>
      </c>
    </row>
    <row r="134" spans="1:32" x14ac:dyDescent="0.25">
      <c r="A134" t="s">
        <v>100</v>
      </c>
      <c r="B134">
        <f t="shared" si="0"/>
        <v>0.18608601791429741</v>
      </c>
      <c r="C134">
        <f>IF('LF Projected Ratios'!D$40&gt;=0,$B134+(1-$B134)*'LF Projected Ratios'!D$40,$B134*(1+'LF Projected Ratios'!D$40))</f>
        <v>0.18777830288538896</v>
      </c>
      <c r="D134">
        <f>IF('LF Projected Ratios'!E$40&gt;=0,$B134+(1-$B134)*'LF Projected Ratios'!E$40,$B134*(1+'LF Projected Ratios'!E$40))</f>
        <v>0.18951418183834581</v>
      </c>
      <c r="E134">
        <f>IF('LF Projected Ratios'!F$40&gt;=0,$B134+(1-$B134)*'LF Projected Ratios'!F$40,$B134*(1+'LF Projected Ratios'!F$40))</f>
        <v>0.19124790057462879</v>
      </c>
      <c r="F134">
        <f>IF('LF Projected Ratios'!G$40&gt;=0,$B134+(1-$B134)*'LF Projected Ratios'!G$40,$B134*(1+'LF Projected Ratios'!G$40))</f>
        <v>0.19296667657904301</v>
      </c>
      <c r="G134">
        <f>IF('LF Projected Ratios'!H$40&gt;=0,$B134+(1-$B134)*'LF Projected Ratios'!H$40,$B134*(1+'LF Projected Ratios'!H$40))</f>
        <v>0.19469054575080841</v>
      </c>
      <c r="H134">
        <f>IF('LF Projected Ratios'!I$40&gt;=0,$B134+(1-$B134)*'LF Projected Ratios'!I$40,$B134*(1+'LF Projected Ratios'!I$40))</f>
        <v>0.19646140442040941</v>
      </c>
      <c r="I134">
        <f>IF('LF Projected Ratios'!J$40&gt;=0,$B134+(1-$B134)*'LF Projected Ratios'!J$40,$B134*(1+'LF Projected Ratios'!J$40))</f>
        <v>0.19820564686355424</v>
      </c>
      <c r="J134">
        <f>IF('LF Projected Ratios'!K$40&gt;=0,$B134+(1-$B134)*'LF Projected Ratios'!K$40,$B134*(1+'LF Projected Ratios'!K$40))</f>
        <v>0.19995342386446166</v>
      </c>
      <c r="K134">
        <f>IF('LF Projected Ratios'!L$40&gt;=0,$B134+(1-$B134)*'LF Projected Ratios'!L$40,$B134*(1+'LF Projected Ratios'!L$40))</f>
        <v>0.20168533991652338</v>
      </c>
      <c r="L134">
        <f>IF('LF Projected Ratios'!M$40&gt;=0,$B134+(1-$B134)*'LF Projected Ratios'!M$40,$B134*(1+'LF Projected Ratios'!M$40))</f>
        <v>0.20318093950441765</v>
      </c>
      <c r="M134">
        <f>IF('LF Projected Ratios'!N$40&gt;=0,$B134+(1-$B134)*'LF Projected Ratios'!N$40,$B134*(1+'LF Projected Ratios'!N$40))</f>
        <v>0.20480967214683143</v>
      </c>
      <c r="N134">
        <f>IF('LF Projected Ratios'!O$40&gt;=0,$B134+(1-$B134)*'LF Projected Ratios'!O$40,$B134*(1+'LF Projected Ratios'!O$40))</f>
        <v>0.20642348138140082</v>
      </c>
      <c r="O134">
        <f>IF('LF Projected Ratios'!P$40&gt;=0,$B134+(1-$B134)*'LF Projected Ratios'!P$40,$B134*(1+'LF Projected Ratios'!P$40))</f>
        <v>0.20802257137834174</v>
      </c>
      <c r="P134">
        <f>IF('LF Projected Ratios'!Q$40&gt;=0,$B134+(1-$B134)*'LF Projected Ratios'!Q$40,$B134*(1+'LF Projected Ratios'!Q$40))</f>
        <v>0.20960714260038388</v>
      </c>
      <c r="Q134">
        <f>IF('LF Projected Ratios'!R$40&gt;=0,$B134+(1-$B134)*'LF Projected Ratios'!R$40,$B134*(1+'LF Projected Ratios'!R$40))</f>
        <v>0.21117739188654672</v>
      </c>
      <c r="R134">
        <f>IF('LF Projected Ratios'!S$40&gt;=0,$B134+(1-$B134)*'LF Projected Ratios'!S$40,$B134*(1+'LF Projected Ratios'!S$40))</f>
        <v>0.21273351253364997</v>
      </c>
      <c r="S134">
        <f>IF('LF Projected Ratios'!T$40&gt;=0,$B134+(1-$B134)*'LF Projected Ratios'!T$40,$B134*(1+'LF Projected Ratios'!T$40))</f>
        <v>0.21427569437563784</v>
      </c>
      <c r="T134">
        <f>IF('LF Projected Ratios'!U$40&gt;=0,$B134+(1-$B134)*'LF Projected Ratios'!U$40,$B134*(1+'LF Projected Ratios'!U$40))</f>
        <v>0.21580412386077819</v>
      </c>
      <c r="U134">
        <f>IF('LF Projected Ratios'!V$40&gt;=0,$B134+(1-$B134)*'LF Projected Ratios'!V$40,$B134*(1+'LF Projected Ratios'!V$40))</f>
        <v>0.21731898412680623</v>
      </c>
      <c r="V134">
        <f>IF('LF Projected Ratios'!W$40&gt;=0,$B134+(1-$B134)*'LF Projected Ratios'!W$40,$B134*(1+'LF Projected Ratios'!W$40))</f>
        <v>0.21882045507407746</v>
      </c>
      <c r="W134">
        <f>IF('LF Projected Ratios'!X$40&gt;=0,$B134+(1-$B134)*'LF Projected Ratios'!X$40,$B134*(1+'LF Projected Ratios'!X$40))</f>
        <v>0.22030871343678732</v>
      </c>
      <c r="X134">
        <f>IF('LF Projected Ratios'!Y$40&gt;=0,$B134+(1-$B134)*'LF Projected Ratios'!Y$40,$B134*(1+'LF Projected Ratios'!Y$40))</f>
        <v>0.2217839328523189</v>
      </c>
      <c r="Y134">
        <f>IF('LF Projected Ratios'!Z$40&gt;=0,$B134+(1-$B134)*'LF Projected Ratios'!Z$40,$B134*(1+'LF Projected Ratios'!Z$40))</f>
        <v>0.22324628392877832</v>
      </c>
      <c r="Z134">
        <f>IF('LF Projected Ratios'!AA$40&gt;=0,$B134+(1-$B134)*'LF Projected Ratios'!AA$40,$B134*(1+'LF Projected Ratios'!AA$40))</f>
        <v>0.22469593431076784</v>
      </c>
      <c r="AA134">
        <f>IF('LF Projected Ratios'!AB$40&gt;=0,$B134+(1-$B134)*'LF Projected Ratios'!AB$40,$B134*(1+'LF Projected Ratios'!AB$40))</f>
        <v>0.22613304874345319</v>
      </c>
      <c r="AB134">
        <f>IF('LF Projected Ratios'!AC$40&gt;=0,$B134+(1-$B134)*'LF Projected Ratios'!AC$40,$B134*(1+'LF Projected Ratios'!AC$40))</f>
        <v>0.22755778913497754</v>
      </c>
      <c r="AC134">
        <f>IF('LF Projected Ratios'!AD$40&gt;=0,$B134+(1-$B134)*'LF Projected Ratios'!AD$40,$B134*(1+'LF Projected Ratios'!AD$40))</f>
        <v>0.22897031461726841</v>
      </c>
      <c r="AD134">
        <f>IF('LF Projected Ratios'!AE$40&gt;=0,$B134+(1-$B134)*'LF Projected Ratios'!AE$40,$B134*(1+'LF Projected Ratios'!AE$40))</f>
        <v>0.23037078160528734</v>
      </c>
      <c r="AE134">
        <f>IF('LF Projected Ratios'!AF$40&gt;=0,$B134+(1-$B134)*'LF Projected Ratios'!AF$40,$B134*(1+'LF Projected Ratios'!AF$40))</f>
        <v>0.23175934385477026</v>
      </c>
      <c r="AF134">
        <f>IF('LF Projected Ratios'!AG$40&gt;=0,$B134+(1-$B134)*'LF Projected Ratios'!AG$40,$B134*(1+'LF Projected Ratios'!AG$40))</f>
        <v>0.23313615251850009</v>
      </c>
    </row>
    <row r="136" spans="1:32" x14ac:dyDescent="0.25">
      <c r="A136" t="s">
        <v>526</v>
      </c>
    </row>
    <row r="137" spans="1:32" x14ac:dyDescent="0.25">
      <c r="B137">
        <v>2020</v>
      </c>
      <c r="C137">
        <v>2021</v>
      </c>
      <c r="D137">
        <v>2022</v>
      </c>
      <c r="E137">
        <v>2023</v>
      </c>
      <c r="F137">
        <v>2024</v>
      </c>
      <c r="G137">
        <v>2025</v>
      </c>
      <c r="H137">
        <v>2026</v>
      </c>
      <c r="I137">
        <v>2027</v>
      </c>
      <c r="J137">
        <v>2028</v>
      </c>
      <c r="K137">
        <v>2029</v>
      </c>
      <c r="L137">
        <v>2030</v>
      </c>
      <c r="M137">
        <v>2031</v>
      </c>
      <c r="N137">
        <v>2032</v>
      </c>
      <c r="O137">
        <v>2033</v>
      </c>
      <c r="P137">
        <v>2034</v>
      </c>
      <c r="Q137">
        <v>2035</v>
      </c>
      <c r="R137">
        <v>2036</v>
      </c>
      <c r="S137">
        <v>2037</v>
      </c>
      <c r="T137">
        <v>2038</v>
      </c>
      <c r="U137">
        <v>2039</v>
      </c>
      <c r="V137">
        <v>2040</v>
      </c>
      <c r="W137">
        <v>2041</v>
      </c>
      <c r="X137">
        <v>2042</v>
      </c>
      <c r="Y137">
        <v>2043</v>
      </c>
      <c r="Z137">
        <v>2044</v>
      </c>
      <c r="AA137">
        <v>2045</v>
      </c>
      <c r="AB137">
        <v>2046</v>
      </c>
      <c r="AC137">
        <v>2047</v>
      </c>
      <c r="AD137">
        <v>2048</v>
      </c>
      <c r="AE137">
        <v>2049</v>
      </c>
      <c r="AF137">
        <v>2050</v>
      </c>
    </row>
    <row r="138" spans="1:32" x14ac:dyDescent="0.25">
      <c r="A138" t="s">
        <v>18</v>
      </c>
      <c r="B138">
        <f>(1/(1+EXP(('S Curve Equation'!$B$11-B93*'S Curve Equation'!$B$12)*'S Curve Equation'!$B$10))+'S Curve Equation'!$B$13)*'S Curve Equation'!$B$14</f>
        <v>3.5999999999999928E-2</v>
      </c>
      <c r="C138">
        <f>(1/(1+EXP(('S Curve Equation'!$B$11-C93*'S Curve Equation'!$B$12)*'S Curve Equation'!$B$10))+'S Curve Equation'!$B$13)*'S Curve Equation'!$B$14</f>
        <v>3.6710147185827595E-2</v>
      </c>
      <c r="D138">
        <f>(1/(1+EXP(('S Curve Equation'!$B$11-D93*'S Curve Equation'!$B$12)*'S Curve Equation'!$B$10))+'S Curve Equation'!$B$13)*'S Curve Equation'!$B$14</f>
        <v>3.7449128644974058E-2</v>
      </c>
      <c r="E138">
        <f>(1/(1+EXP(('S Curve Equation'!$B$11-E93*'S Curve Equation'!$B$12)*'S Curve Equation'!$B$10))+'S Curve Equation'!$B$13)*'S Curve Equation'!$B$14</f>
        <v>3.8197982726967658E-2</v>
      </c>
      <c r="F138">
        <f>(1/(1+EXP(('S Curve Equation'!$B$11-F93*'S Curve Equation'!$B$12)*'S Curve Equation'!$B$10))+'S Curve Equation'!$B$13)*'S Curve Equation'!$B$14</f>
        <v>3.8951166631954942E-2</v>
      </c>
      <c r="G138">
        <f>(1/(1+EXP(('S Curve Equation'!$B$11-G93*'S Curve Equation'!$B$12)*'S Curve Equation'!$B$10))+'S Curve Equation'!$B$13)*'S Curve Equation'!$B$14</f>
        <v>3.9717506174651286E-2</v>
      </c>
      <c r="H138">
        <f>(1/(1+EXP(('S Curve Equation'!$B$11-H93*'S Curve Equation'!$B$12)*'S Curve Equation'!$B$10))+'S Curve Equation'!$B$13)*'S Curve Equation'!$B$14</f>
        <v>4.0516272823878485E-2</v>
      </c>
      <c r="I138">
        <f>(1/(1+EXP(('S Curve Equation'!$B$11-I93*'S Curve Equation'!$B$12)*'S Curve Equation'!$B$10))+'S Curve Equation'!$B$13)*'S Curve Equation'!$B$14</f>
        <v>4.1314612286287591E-2</v>
      </c>
      <c r="J138">
        <f>(1/(1+EXP(('S Curve Equation'!$B$11-J93*'S Curve Equation'!$B$12)*'S Curve Equation'!$B$10))+'S Curve Equation'!$B$13)*'S Curve Equation'!$B$14</f>
        <v>4.2126243887232191E-2</v>
      </c>
      <c r="K138">
        <f>(1/(1+EXP(('S Curve Equation'!$B$11-K93*'S Curve Equation'!$B$12)*'S Curve Equation'!$B$10))+'S Curve Equation'!$B$13)*'S Curve Equation'!$B$14</f>
        <v>4.2942184589612652E-2</v>
      </c>
      <c r="L138">
        <f>(1/(1+EXP(('S Curve Equation'!$B$11-L93*'S Curve Equation'!$B$12)*'S Curve Equation'!$B$10))+'S Curve Equation'!$B$13)*'S Curve Equation'!$B$14</f>
        <v>4.3656255868514286E-2</v>
      </c>
      <c r="M138">
        <f>(1/(1+EXP(('S Curve Equation'!$B$11-M93*'S Curve Equation'!$B$12)*'S Curve Equation'!$B$10))+'S Curve Equation'!$B$13)*'S Curve Equation'!$B$14</f>
        <v>4.444398551667756E-2</v>
      </c>
      <c r="N138">
        <f>(1/(1+EXP(('S Curve Equation'!$B$11-N93*'S Curve Equation'!$B$12)*'S Curve Equation'!$B$10))+'S Curve Equation'!$B$13)*'S Curve Equation'!$B$14</f>
        <v>4.5234996193778146E-2</v>
      </c>
      <c r="O138">
        <f>(1/(1+EXP(('S Curve Equation'!$B$11-O93*'S Curve Equation'!$B$12)*'S Curve Equation'!$B$10))+'S Curve Equation'!$B$13)*'S Curve Equation'!$B$14</f>
        <v>4.6029219787068344E-2</v>
      </c>
      <c r="P138">
        <f>(1/(1+EXP(('S Curve Equation'!$B$11-P93*'S Curve Equation'!$B$12)*'S Curve Equation'!$B$10))+'S Curve Equation'!$B$13)*'S Curve Equation'!$B$14</f>
        <v>4.6826588526769679E-2</v>
      </c>
      <c r="Q138">
        <f>(1/(1+EXP(('S Curve Equation'!$B$11-Q93*'S Curve Equation'!$B$12)*'S Curve Equation'!$B$10))+'S Curve Equation'!$B$13)*'S Curve Equation'!$B$14</f>
        <v>4.7627035000215832E-2</v>
      </c>
      <c r="R138">
        <f>(1/(1+EXP(('S Curve Equation'!$B$11-R93*'S Curve Equation'!$B$12)*'S Curve Equation'!$B$10))+'S Curve Equation'!$B$13)*'S Curve Equation'!$B$14</f>
        <v>4.8430492165414618E-2</v>
      </c>
      <c r="S138">
        <f>(1/(1+EXP(('S Curve Equation'!$B$11-S93*'S Curve Equation'!$B$12)*'S Curve Equation'!$B$10))+'S Curve Equation'!$B$13)*'S Curve Equation'!$B$14</f>
        <v>4.9236893364045325E-2</v>
      </c>
      <c r="T138">
        <f>(1/(1+EXP(('S Curve Equation'!$B$11-T93*'S Curve Equation'!$B$12)*'S Curve Equation'!$B$10))+'S Curve Equation'!$B$13)*'S Curve Equation'!$B$14</f>
        <v>5.004617233389913E-2</v>
      </c>
      <c r="U138">
        <f>(1/(1+EXP(('S Curve Equation'!$B$11-U93*'S Curve Equation'!$B$12)*'S Curve Equation'!$B$10))+'S Curve Equation'!$B$13)*'S Curve Equation'!$B$14</f>
        <v>5.0858263220775884E-2</v>
      </c>
      <c r="V138">
        <f>(1/(1+EXP(('S Curve Equation'!$B$11-V93*'S Curve Equation'!$B$12)*'S Curve Equation'!$B$10))+'S Curve Equation'!$B$13)*'S Curve Equation'!$B$14</f>
        <v>5.1673100589850494E-2</v>
      </c>
      <c r="W138">
        <f>(1/(1+EXP(('S Curve Equation'!$B$11-W93*'S Curve Equation'!$B$12)*'S Curve Equation'!$B$10))+'S Curve Equation'!$B$13)*'S Curve Equation'!$B$14</f>
        <v>5.2490619436517373E-2</v>
      </c>
      <c r="X138">
        <f>(1/(1+EXP(('S Curve Equation'!$B$11-X93*'S Curve Equation'!$B$12)*'S Curve Equation'!$B$10))+'S Curve Equation'!$B$13)*'S Curve Equation'!$B$14</f>
        <v>5.3310755196726782E-2</v>
      </c>
      <c r="Y138">
        <f>(1/(1+EXP(('S Curve Equation'!$B$11-Y93*'S Curve Equation'!$B$12)*'S Curve Equation'!$B$10))+'S Curve Equation'!$B$13)*'S Curve Equation'!$B$14</f>
        <v>5.4133443756824738E-2</v>
      </c>
      <c r="Z138">
        <f>(1/(1+EXP(('S Curve Equation'!$B$11-Z93*'S Curve Equation'!$B$12)*'S Curve Equation'!$B$10))+'S Curve Equation'!$B$13)*'S Curve Equation'!$B$14</f>
        <v>5.4958621462906143E-2</v>
      </c>
      <c r="AA138">
        <f>(1/(1+EXP(('S Curve Equation'!$B$11-AA93*'S Curve Equation'!$B$12)*'S Curve Equation'!$B$10))+'S Curve Equation'!$B$13)*'S Curve Equation'!$B$14</f>
        <v>5.5786225129693577E-2</v>
      </c>
      <c r="AB138">
        <f>(1/(1+EXP(('S Curve Equation'!$B$11-AB93*'S Curve Equation'!$B$12)*'S Curve Equation'!$B$10))+'S Curve Equation'!$B$13)*'S Curve Equation'!$B$14</f>
        <v>5.6616192048954087E-2</v>
      </c>
      <c r="AC138">
        <f>(1/(1+EXP(('S Curve Equation'!$B$11-AC93*'S Curve Equation'!$B$12)*'S Curve Equation'!$B$10))+'S Curve Equation'!$B$13)*'S Curve Equation'!$B$14</f>
        <v>5.7448459997462981E-2</v>
      </c>
      <c r="AD138">
        <f>(1/(1+EXP(('S Curve Equation'!$B$11-AD93*'S Curve Equation'!$B$12)*'S Curve Equation'!$B$10))+'S Curve Equation'!$B$13)*'S Curve Equation'!$B$14</f>
        <v>5.8282967244526571E-2</v>
      </c>
      <c r="AE138">
        <f>(1/(1+EXP(('S Curve Equation'!$B$11-AE93*'S Curve Equation'!$B$12)*'S Curve Equation'!$B$10))+'S Curve Equation'!$B$13)*'S Curve Equation'!$B$14</f>
        <v>5.9119652559076231E-2</v>
      </c>
      <c r="AF138">
        <f>(1/(1+EXP(('S Curve Equation'!$B$11-AF93*'S Curve Equation'!$B$12)*'S Curve Equation'!$B$10))+'S Curve Equation'!$B$13)*'S Curve Equation'!$B$14</f>
        <v>5.995845521634223E-2</v>
      </c>
    </row>
    <row r="139" spans="1:32" x14ac:dyDescent="0.25">
      <c r="A139" t="s">
        <v>20</v>
      </c>
      <c r="B139">
        <f>(1/(1+EXP(('S Curve Equation'!$B$11-B94*'S Curve Equation'!$B$12)*'S Curve Equation'!$B$10))+'S Curve Equation'!$B$13)*'S Curve Equation'!$B$14</f>
        <v>3.8000000000000027E-2</v>
      </c>
      <c r="C139">
        <f>(1/(1+EXP(('S Curve Equation'!$B$11-C94*'S Curve Equation'!$B$12)*'S Curve Equation'!$B$10))+'S Curve Equation'!$B$13)*'S Curve Equation'!$B$14</f>
        <v>3.873437482796678E-2</v>
      </c>
      <c r="D139">
        <f>(1/(1+EXP(('S Curve Equation'!$B$11-D94*'S Curve Equation'!$B$12)*'S Curve Equation'!$B$10))+'S Curve Equation'!$B$13)*'S Curve Equation'!$B$14</f>
        <v>3.9498456479338792E-2</v>
      </c>
      <c r="E139">
        <f>(1/(1+EXP(('S Curve Equation'!$B$11-E94*'S Curve Equation'!$B$12)*'S Curve Equation'!$B$10))+'S Curve Equation'!$B$13)*'S Curve Equation'!$B$14</f>
        <v>4.0272631594801878E-2</v>
      </c>
      <c r="F139">
        <f>(1/(1+EXP(('S Curve Equation'!$B$11-F94*'S Curve Equation'!$B$12)*'S Curve Equation'!$B$10))+'S Curve Equation'!$B$13)*'S Curve Equation'!$B$14</f>
        <v>4.1051167865222643E-2</v>
      </c>
      <c r="G139">
        <f>(1/(1+EXP(('S Curve Equation'!$B$11-G94*'S Curve Equation'!$B$12)*'S Curve Equation'!$B$10))+'S Curve Equation'!$B$13)*'S Curve Equation'!$B$14</f>
        <v>4.1843185344836803E-2</v>
      </c>
      <c r="H139">
        <f>(1/(1+EXP(('S Curve Equation'!$B$11-H94*'S Curve Equation'!$B$12)*'S Curve Equation'!$B$10))+'S Curve Equation'!$B$13)*'S Curve Equation'!$B$14</f>
        <v>4.2668591869716485E-2</v>
      </c>
      <c r="I139">
        <f>(1/(1+EXP(('S Curve Equation'!$B$11-I94*'S Curve Equation'!$B$12)*'S Curve Equation'!$B$10))+'S Curve Equation'!$B$13)*'S Curve Equation'!$B$14</f>
        <v>4.3493431162608877E-2</v>
      </c>
      <c r="J139">
        <f>(1/(1+EXP(('S Curve Equation'!$B$11-J94*'S Curve Equation'!$B$12)*'S Curve Equation'!$B$10))+'S Curve Equation'!$B$13)*'S Curve Equation'!$B$14</f>
        <v>4.4331876191700759E-2</v>
      </c>
      <c r="K139">
        <f>(1/(1+EXP(('S Curve Equation'!$B$11-K94*'S Curve Equation'!$B$12)*'S Curve Equation'!$B$10))+'S Curve Equation'!$B$13)*'S Curve Equation'!$B$14</f>
        <v>4.517464427988576E-2</v>
      </c>
      <c r="L139">
        <f>(1/(1+EXP(('S Curve Equation'!$B$11-L94*'S Curve Equation'!$B$12)*'S Curve Equation'!$B$10))+'S Curve Equation'!$B$13)*'S Curve Equation'!$B$14</f>
        <v>4.5912088939765276E-2</v>
      </c>
      <c r="M139">
        <f>(1/(1+EXP(('S Curve Equation'!$B$11-M94*'S Curve Equation'!$B$12)*'S Curve Equation'!$B$10))+'S Curve Equation'!$B$13)*'S Curve Equation'!$B$14</f>
        <v>4.6725490745465378E-2</v>
      </c>
      <c r="N139">
        <f>(1/(1+EXP(('S Curve Equation'!$B$11-N94*'S Curve Equation'!$B$12)*'S Curve Equation'!$B$10))+'S Curve Equation'!$B$13)*'S Curve Equation'!$B$14</f>
        <v>4.7542163079357727E-2</v>
      </c>
      <c r="O139">
        <f>(1/(1+EXP(('S Curve Equation'!$B$11-O94*'S Curve Equation'!$B$12)*'S Curve Equation'!$B$10))+'S Curve Equation'!$B$13)*'S Curve Equation'!$B$14</f>
        <v>4.8362035250590622E-2</v>
      </c>
      <c r="P139">
        <f>(1/(1+EXP(('S Curve Equation'!$B$11-P94*'S Curve Equation'!$B$12)*'S Curve Equation'!$B$10))+'S Curve Equation'!$B$13)*'S Curve Equation'!$B$14</f>
        <v>4.9185036954563555E-2</v>
      </c>
      <c r="Q139">
        <f>(1/(1+EXP(('S Curve Equation'!$B$11-Q94*'S Curve Equation'!$B$12)*'S Curve Equation'!$B$10))+'S Curve Equation'!$B$13)*'S Curve Equation'!$B$14</f>
        <v>5.0011098287052462E-2</v>
      </c>
      <c r="R139">
        <f>(1/(1+EXP(('S Curve Equation'!$B$11-R94*'S Curve Equation'!$B$12)*'S Curve Equation'!$B$10))+'S Curve Equation'!$B$13)*'S Curve Equation'!$B$14</f>
        <v>5.0840149757729623E-2</v>
      </c>
      <c r="S139">
        <f>(1/(1+EXP(('S Curve Equation'!$B$11-S94*'S Curve Equation'!$B$12)*'S Curve Equation'!$B$10))+'S Curve Equation'!$B$13)*'S Curve Equation'!$B$14</f>
        <v>5.1672122303096799E-2</v>
      </c>
      <c r="T139">
        <f>(1/(1+EXP(('S Curve Equation'!$B$11-T94*'S Curve Equation'!$B$12)*'S Curve Equation'!$B$10))+'S Curve Equation'!$B$13)*'S Curve Equation'!$B$14</f>
        <v>5.2506947298839028E-2</v>
      </c>
      <c r="U139">
        <f>(1/(1+EXP(('S Curve Equation'!$B$11-U94*'S Curve Equation'!$B$12)*'S Curve Equation'!$B$10))+'S Curve Equation'!$B$13)*'S Curve Equation'!$B$14</f>
        <v>5.3344556571614687E-2</v>
      </c>
      <c r="V139">
        <f>(1/(1+EXP(('S Curve Equation'!$B$11-V94*'S Curve Equation'!$B$12)*'S Curve Equation'!$B$10))+'S Curve Equation'!$B$13)*'S Curve Equation'!$B$14</f>
        <v>5.4184882410294434E-2</v>
      </c>
      <c r="W139">
        <f>(1/(1+EXP(('S Curve Equation'!$B$11-W94*'S Curve Equation'!$B$12)*'S Curve Equation'!$B$10))+'S Curve Equation'!$B$13)*'S Curve Equation'!$B$14</f>
        <v>5.5027857576659192E-2</v>
      </c>
      <c r="X139">
        <f>(1/(1+EXP(('S Curve Equation'!$B$11-X94*'S Curve Equation'!$B$12)*'S Curve Equation'!$B$10))+'S Curve Equation'!$B$13)*'S Curve Equation'!$B$14</f>
        <v>5.587341531557128E-2</v>
      </c>
      <c r="Y139">
        <f>(1/(1+EXP(('S Curve Equation'!$B$11-Y94*'S Curve Equation'!$B$12)*'S Curve Equation'!$B$10))+'S Curve Equation'!$B$13)*'S Curve Equation'!$B$14</f>
        <v>5.6721489364631894E-2</v>
      </c>
      <c r="Z139">
        <f>(1/(1+EXP(('S Curve Equation'!$B$11-Z94*'S Curve Equation'!$B$12)*'S Curve Equation'!$B$10))+'S Curve Equation'!$B$13)*'S Curve Equation'!$B$14</f>
        <v>5.7572013963334438E-2</v>
      </c>
      <c r="AA139">
        <f>(1/(1+EXP(('S Curve Equation'!$B$11-AA94*'S Curve Equation'!$B$12)*'S Curve Equation'!$B$10))+'S Curve Equation'!$B$13)*'S Curve Equation'!$B$14</f>
        <v>5.842492386172754E-2</v>
      </c>
      <c r="AB139">
        <f>(1/(1+EXP(('S Curve Equation'!$B$11-AB94*'S Curve Equation'!$B$12)*'S Curve Equation'!$B$10))+'S Curve Equation'!$B$13)*'S Curve Equation'!$B$14</f>
        <v>5.9280154328600648E-2</v>
      </c>
      <c r="AC139">
        <f>(1/(1+EXP(('S Curve Equation'!$B$11-AC94*'S Curve Equation'!$B$12)*'S Curve Equation'!$B$10))+'S Curve Equation'!$B$13)*'S Curve Equation'!$B$14</f>
        <v>6.0137641159201699E-2</v>
      </c>
      <c r="AD139">
        <f>(1/(1+EXP(('S Curve Equation'!$B$11-AD94*'S Curve Equation'!$B$12)*'S Curve Equation'!$B$10))+'S Curve Equation'!$B$13)*'S Curve Equation'!$B$14</f>
        <v>6.0997320682500245E-2</v>
      </c>
      <c r="AE139">
        <f>(1/(1+EXP(('S Curve Equation'!$B$11-AE94*'S Curve Equation'!$B$12)*'S Curve Equation'!$B$10))+'S Curve Equation'!$B$13)*'S Curve Equation'!$B$14</f>
        <v>6.1859129768007767E-2</v>
      </c>
      <c r="AF139">
        <f>(1/(1+EXP(('S Curve Equation'!$B$11-AF94*'S Curve Equation'!$B$12)*'S Curve Equation'!$B$10))+'S Curve Equation'!$B$13)*'S Curve Equation'!$B$14</f>
        <v>6.2723005832166029E-2</v>
      </c>
    </row>
    <row r="140" spans="1:32" x14ac:dyDescent="0.25">
      <c r="A140" t="s">
        <v>22</v>
      </c>
      <c r="B140">
        <f>(1/(1+EXP(('S Curve Equation'!$B$11-B95*'S Curve Equation'!$B$12)*'S Curve Equation'!$B$10))+'S Curve Equation'!$B$13)*'S Curve Equation'!$B$14</f>
        <v>4.8000000000000029E-2</v>
      </c>
      <c r="C140">
        <f>(1/(1+EXP(('S Curve Equation'!$B$11-C95*'S Curve Equation'!$B$12)*'S Curve Equation'!$B$10))+'S Curve Equation'!$B$13)*'S Curve Equation'!$B$14</f>
        <v>4.8851361336238297E-2</v>
      </c>
      <c r="D140">
        <f>(1/(1+EXP(('S Curve Equation'!$B$11-D95*'S Curve Equation'!$B$12)*'S Curve Equation'!$B$10))+'S Curve Equation'!$B$13)*'S Curve Equation'!$B$14</f>
        <v>4.9736564263657863E-2</v>
      </c>
      <c r="E140">
        <f>(1/(1+EXP(('S Curve Equation'!$B$11-E95*'S Curve Equation'!$B$12)*'S Curve Equation'!$B$10))+'S Curve Equation'!$B$13)*'S Curve Equation'!$B$14</f>
        <v>5.0632845630054935E-2</v>
      </c>
      <c r="F140">
        <f>(1/(1+EXP(('S Curve Equation'!$B$11-F95*'S Curve Equation'!$B$12)*'S Curve Equation'!$B$10))+'S Curve Equation'!$B$13)*'S Curve Equation'!$B$14</f>
        <v>5.1533558244835874E-2</v>
      </c>
      <c r="G140">
        <f>(1/(1+EXP(('S Curve Equation'!$B$11-G95*'S Curve Equation'!$B$12)*'S Curve Equation'!$B$10))+'S Curve Equation'!$B$13)*'S Curve Equation'!$B$14</f>
        <v>5.2449238618696305E-2</v>
      </c>
      <c r="H140">
        <f>(1/(1+EXP(('S Curve Equation'!$B$11-H95*'S Curve Equation'!$B$12)*'S Curve Equation'!$B$10))+'S Curve Equation'!$B$13)*'S Curve Equation'!$B$14</f>
        <v>5.3402853191734614E-2</v>
      </c>
      <c r="I140">
        <f>(1/(1+EXP(('S Curve Equation'!$B$11-I95*'S Curve Equation'!$B$12)*'S Curve Equation'!$B$10))+'S Curve Equation'!$B$13)*'S Curve Equation'!$B$14</f>
        <v>5.435513836623785E-2</v>
      </c>
      <c r="J140">
        <f>(1/(1+EXP(('S Curve Equation'!$B$11-J95*'S Curve Equation'!$B$12)*'S Curve Equation'!$B$10))+'S Curve Equation'!$B$13)*'S Curve Equation'!$B$14</f>
        <v>5.5322448136958788E-2</v>
      </c>
      <c r="K140">
        <f>(1/(1+EXP(('S Curve Equation'!$B$11-K95*'S Curve Equation'!$B$12)*'S Curve Equation'!$B$10))+'S Curve Equation'!$B$13)*'S Curve Equation'!$B$14</f>
        <v>5.6294058299472913E-2</v>
      </c>
      <c r="L140">
        <f>(1/(1+EXP(('S Curve Equation'!$B$11-L95*'S Curve Equation'!$B$12)*'S Curve Equation'!$B$10))+'S Curve Equation'!$B$13)*'S Curve Equation'!$B$14</f>
        <v>5.7143683669016322E-2</v>
      </c>
      <c r="M140">
        <f>(1/(1+EXP(('S Curve Equation'!$B$11-M95*'S Curve Equation'!$B$12)*'S Curve Equation'!$B$10))+'S Curve Equation'!$B$13)*'S Curve Equation'!$B$14</f>
        <v>5.8080220919221798E-2</v>
      </c>
      <c r="N140">
        <f>(1/(1+EXP(('S Curve Equation'!$B$11-N95*'S Curve Equation'!$B$12)*'S Curve Equation'!$B$10))+'S Curve Equation'!$B$13)*'S Curve Equation'!$B$14</f>
        <v>5.9019896575495487E-2</v>
      </c>
      <c r="O140">
        <f>(1/(1+EXP(('S Curve Equation'!$B$11-O95*'S Curve Equation'!$B$12)*'S Curve Equation'!$B$10))+'S Curve Equation'!$B$13)*'S Curve Equation'!$B$14</f>
        <v>5.9962627818278311E-2</v>
      </c>
      <c r="P140">
        <f>(1/(1+EXP(('S Curve Equation'!$B$11-P95*'S Curve Equation'!$B$12)*'S Curve Equation'!$B$10))+'S Curve Equation'!$B$13)*'S Curve Equation'!$B$14</f>
        <v>6.0908332444550052E-2</v>
      </c>
      <c r="Q140">
        <f>(1/(1+EXP(('S Curve Equation'!$B$11-Q95*'S Curve Equation'!$B$12)*'S Curve Equation'!$B$10))+'S Curve Equation'!$B$13)*'S Curve Equation'!$B$14</f>
        <v>6.1856928881258294E-2</v>
      </c>
      <c r="R140">
        <f>(1/(1+EXP(('S Curve Equation'!$B$11-R95*'S Curve Equation'!$B$12)*'S Curve Equation'!$B$10))+'S Curve Equation'!$B$13)*'S Curve Equation'!$B$14</f>
        <v>6.2808336198032111E-2</v>
      </c>
      <c r="S140">
        <f>(1/(1+EXP(('S Curve Equation'!$B$11-S95*'S Curve Equation'!$B$12)*'S Curve Equation'!$B$10))+'S Curve Equation'!$B$13)*'S Curve Equation'!$B$14</f>
        <v>6.3762474119202953E-2</v>
      </c>
      <c r="T140">
        <f>(1/(1+EXP(('S Curve Equation'!$B$11-T95*'S Curve Equation'!$B$12)*'S Curve Equation'!$B$10))+'S Curve Equation'!$B$13)*'S Curve Equation'!$B$14</f>
        <v>6.4719263035145261E-2</v>
      </c>
      <c r="U140">
        <f>(1/(1+EXP(('S Curve Equation'!$B$11-U95*'S Curve Equation'!$B$12)*'S Curve Equation'!$B$10))+'S Curve Equation'!$B$13)*'S Curve Equation'!$B$14</f>
        <v>6.5678624012956779E-2</v>
      </c>
      <c r="V140">
        <f>(1/(1+EXP(('S Curve Equation'!$B$11-V95*'S Curve Equation'!$B$12)*'S Curve Equation'!$B$10))+'S Curve Equation'!$B$13)*'S Curve Equation'!$B$14</f>
        <v>6.6640478806495484E-2</v>
      </c>
      <c r="W140">
        <f>(1/(1+EXP(('S Curve Equation'!$B$11-W95*'S Curve Equation'!$B$12)*'S Curve Equation'!$B$10))+'S Curve Equation'!$B$13)*'S Curve Equation'!$B$14</f>
        <v>6.7604749865787572E-2</v>
      </c>
      <c r="X140">
        <f>(1/(1+EXP(('S Curve Equation'!$B$11-X95*'S Curve Equation'!$B$12)*'S Curve Equation'!$B$10))+'S Curve Equation'!$B$13)*'S Curve Equation'!$B$14</f>
        <v>6.8571360345824756E-2</v>
      </c>
      <c r="Y140">
        <f>(1/(1+EXP(('S Curve Equation'!$B$11-Y95*'S Curve Equation'!$B$12)*'S Curve Equation'!$B$10))+'S Curve Equation'!$B$13)*'S Curve Equation'!$B$14</f>
        <v>6.9540234114768756E-2</v>
      </c>
      <c r="Z140">
        <f>(1/(1+EXP(('S Curve Equation'!$B$11-Z95*'S Curve Equation'!$B$12)*'S Curve Equation'!$B$10))+'S Curve Equation'!$B$13)*'S Curve Equation'!$B$14</f>
        <v>7.051129576157518E-2</v>
      </c>
      <c r="AA140">
        <f>(1/(1+EXP(('S Curve Equation'!$B$11-AA95*'S Curve Equation'!$B$12)*'S Curve Equation'!$B$10))+'S Curve Equation'!$B$13)*'S Curve Equation'!$B$14</f>
        <v>7.1484470603055766E-2</v>
      </c>
      <c r="AB140">
        <f>(1/(1+EXP(('S Curve Equation'!$B$11-AB95*'S Curve Equation'!$B$12)*'S Curve Equation'!$B$10))+'S Curve Equation'!$B$13)*'S Curve Equation'!$B$14</f>
        <v>7.2459684690395321E-2</v>
      </c>
      <c r="AC140">
        <f>(1/(1+EXP(('S Curve Equation'!$B$11-AC95*'S Curve Equation'!$B$12)*'S Curve Equation'!$B$10))+'S Curve Equation'!$B$13)*'S Curve Equation'!$B$14</f>
        <v>7.3436864815135991E-2</v>
      </c>
      <c r="AD140">
        <f>(1/(1+EXP(('S Curve Equation'!$B$11-AD95*'S Curve Equation'!$B$12)*'S Curve Equation'!$B$10))+'S Curve Equation'!$B$13)*'S Curve Equation'!$B$14</f>
        <v>7.4415938514646063E-2</v>
      </c>
      <c r="AE140">
        <f>(1/(1+EXP(('S Curve Equation'!$B$11-AE95*'S Curve Equation'!$B$12)*'S Curve Equation'!$B$10))+'S Curve Equation'!$B$13)*'S Curve Equation'!$B$14</f>
        <v>7.5396834077089525E-2</v>
      </c>
      <c r="AF140">
        <f>(1/(1+EXP(('S Curve Equation'!$B$11-AF95*'S Curve Equation'!$B$12)*'S Curve Equation'!$B$10))+'S Curve Equation'!$B$13)*'S Curve Equation'!$B$14</f>
        <v>7.6379480545909165E-2</v>
      </c>
    </row>
    <row r="141" spans="1:32" x14ac:dyDescent="0.25">
      <c r="A141" t="s">
        <v>24</v>
      </c>
      <c r="B141">
        <f>(1/(1+EXP(('S Curve Equation'!$B$11-B96*'S Curve Equation'!$B$12)*'S Curve Equation'!$B$10))+'S Curve Equation'!$B$13)*'S Curve Equation'!$B$14</f>
        <v>6.2999999999999945E-2</v>
      </c>
      <c r="C141">
        <f>(1/(1+EXP(('S Curve Equation'!$B$11-C96*'S Curve Equation'!$B$12)*'S Curve Equation'!$B$10))+'S Curve Equation'!$B$13)*'S Curve Equation'!$B$14</f>
        <v>6.401510473236742E-2</v>
      </c>
      <c r="D141">
        <f>(1/(1+EXP(('S Curve Equation'!$B$11-D96*'S Curve Equation'!$B$12)*'S Curve Equation'!$B$10))+'S Curve Equation'!$B$13)*'S Curve Equation'!$B$14</f>
        <v>6.5069621990975893E-2</v>
      </c>
      <c r="E141">
        <f>(1/(1+EXP(('S Curve Equation'!$B$11-E96*'S Curve Equation'!$B$12)*'S Curve Equation'!$B$10))+'S Curve Equation'!$B$13)*'S Curve Equation'!$B$14</f>
        <v>6.6136372202703297E-2</v>
      </c>
      <c r="F141">
        <f>(1/(1+EXP(('S Curve Equation'!$B$11-F96*'S Curve Equation'!$B$12)*'S Curve Equation'!$B$10))+'S Curve Equation'!$B$13)*'S Curve Equation'!$B$14</f>
        <v>6.7207428516969897E-2</v>
      </c>
      <c r="G141">
        <f>(1/(1+EXP(('S Curve Equation'!$B$11-G96*'S Curve Equation'!$B$12)*'S Curve Equation'!$B$10))+'S Curve Equation'!$B$13)*'S Curve Equation'!$B$14</f>
        <v>6.8295298499243651E-2</v>
      </c>
      <c r="H141">
        <f>(1/(1+EXP(('S Curve Equation'!$B$11-H96*'S Curve Equation'!$B$12)*'S Curve Equation'!$B$10))+'S Curve Equation'!$B$13)*'S Curve Equation'!$B$14</f>
        <v>6.9427191052150311E-2</v>
      </c>
      <c r="I141">
        <f>(1/(1+EXP(('S Curve Equation'!$B$11-I96*'S Curve Equation'!$B$12)*'S Curve Equation'!$B$10))+'S Curve Equation'!$B$13)*'S Curve Equation'!$B$14</f>
        <v>7.0556452305200495E-2</v>
      </c>
      <c r="J141">
        <f>(1/(1+EXP(('S Curve Equation'!$B$11-J96*'S Curve Equation'!$B$12)*'S Curve Equation'!$B$10))+'S Curve Equation'!$B$13)*'S Curve Equation'!$B$14</f>
        <v>7.1702463441970621E-2</v>
      </c>
      <c r="K141">
        <f>(1/(1+EXP(('S Curve Equation'!$B$11-K96*'S Curve Equation'!$B$12)*'S Curve Equation'!$B$10))+'S Curve Equation'!$B$13)*'S Curve Equation'!$B$14</f>
        <v>7.2852497632859697E-2</v>
      </c>
      <c r="L141">
        <f>(1/(1+EXP(('S Curve Equation'!$B$11-L96*'S Curve Equation'!$B$12)*'S Curve Equation'!$B$10))+'S Curve Equation'!$B$13)*'S Curve Equation'!$B$14</f>
        <v>7.3857273948049987E-2</v>
      </c>
      <c r="M141">
        <f>(1/(1+EXP(('S Curve Equation'!$B$11-M96*'S Curve Equation'!$B$12)*'S Curve Equation'!$B$10))+'S Curve Equation'!$B$13)*'S Curve Equation'!$B$14</f>
        <v>7.4963898997856743E-2</v>
      </c>
      <c r="N141">
        <f>(1/(1+EXP(('S Curve Equation'!$B$11-N96*'S Curve Equation'!$B$12)*'S Curve Equation'!$B$10))+'S Curve Equation'!$B$13)*'S Curve Equation'!$B$14</f>
        <v>7.607325656178536E-2</v>
      </c>
      <c r="O141">
        <f>(1/(1+EXP(('S Curve Equation'!$B$11-O96*'S Curve Equation'!$B$12)*'S Curve Equation'!$B$10))+'S Curve Equation'!$B$13)*'S Curve Equation'!$B$14</f>
        <v>7.7185248071466442E-2</v>
      </c>
      <c r="P141">
        <f>(1/(1+EXP(('S Curve Equation'!$B$11-P96*'S Curve Equation'!$B$12)*'S Curve Equation'!$B$10))+'S Curve Equation'!$B$13)*'S Curve Equation'!$B$14</f>
        <v>7.829977595257967E-2</v>
      </c>
      <c r="Q141">
        <f>(1/(1+EXP(('S Curve Equation'!$B$11-Q96*'S Curve Equation'!$B$12)*'S Curve Equation'!$B$10))+'S Curve Equation'!$B$13)*'S Curve Equation'!$B$14</f>
        <v>7.9416743635444487E-2</v>
      </c>
      <c r="R141">
        <f>(1/(1+EXP(('S Curve Equation'!$B$11-R96*'S Curve Equation'!$B$12)*'S Curve Equation'!$B$10))+'S Curve Equation'!$B$13)*'S Curve Equation'!$B$14</f>
        <v>8.0536055564758999E-2</v>
      </c>
      <c r="S141">
        <f>(1/(1+EXP(('S Curve Equation'!$B$11-S96*'S Curve Equation'!$B$12)*'S Curve Equation'!$B$10))+'S Curve Equation'!$B$13)*'S Curve Equation'!$B$14</f>
        <v>8.1657617208515956E-2</v>
      </c>
      <c r="T141">
        <f>(1/(1+EXP(('S Curve Equation'!$B$11-T96*'S Curve Equation'!$B$12)*'S Curve Equation'!$B$10))+'S Curve Equation'!$B$13)*'S Curve Equation'!$B$14</f>
        <v>8.2781335066117026E-2</v>
      </c>
      <c r="U141">
        <f>(1/(1+EXP(('S Curve Equation'!$B$11-U96*'S Curve Equation'!$B$12)*'S Curve Equation'!$B$10))+'S Curve Equation'!$B$13)*'S Curve Equation'!$B$14</f>
        <v>8.3907116675710935E-2</v>
      </c>
      <c r="V141">
        <f>(1/(1+EXP(('S Curve Equation'!$B$11-V96*'S Curve Equation'!$B$12)*'S Curve Equation'!$B$10))+'S Curve Equation'!$B$13)*'S Curve Equation'!$B$14</f>
        <v>8.5034870620781189E-2</v>
      </c>
      <c r="W141">
        <f>(1/(1+EXP(('S Curve Equation'!$B$11-W96*'S Curve Equation'!$B$12)*'S Curve Equation'!$B$10))+'S Curve Equation'!$B$13)*'S Curve Equation'!$B$14</f>
        <v>8.6164506536002869E-2</v>
      </c>
      <c r="X141">
        <f>(1/(1+EXP(('S Curve Equation'!$B$11-X96*'S Curve Equation'!$B$12)*'S Curve Equation'!$B$10))+'S Curve Equation'!$B$13)*'S Curve Equation'!$B$14</f>
        <v>8.7295935112394862E-2</v>
      </c>
      <c r="Y141">
        <f>(1/(1+EXP(('S Curve Equation'!$B$11-Y96*'S Curve Equation'!$B$12)*'S Curve Equation'!$B$10))+'S Curve Equation'!$B$13)*'S Curve Equation'!$B$14</f>
        <v>8.8429068101790145E-2</v>
      </c>
      <c r="Z141">
        <f>(1/(1+EXP(('S Curve Equation'!$B$11-Z96*'S Curve Equation'!$B$12)*'S Curve Equation'!$B$10))+'S Curve Equation'!$B$13)*'S Curve Equation'!$B$14</f>
        <v>8.9563818320644903E-2</v>
      </c>
      <c r="AA141">
        <f>(1/(1+EXP(('S Curve Equation'!$B$11-AA96*'S Curve Equation'!$B$12)*'S Curve Equation'!$B$10))+'S Curve Equation'!$B$13)*'S Curve Equation'!$B$14</f>
        <v>9.0700099653208494E-2</v>
      </c>
      <c r="AB141">
        <f>(1/(1+EXP(('S Curve Equation'!$B$11-AB96*'S Curve Equation'!$B$12)*'S Curve Equation'!$B$10))+'S Curve Equation'!$B$13)*'S Curve Equation'!$B$14</f>
        <v>9.1837827054079016E-2</v>
      </c>
      <c r="AC141">
        <f>(1/(1+EXP(('S Curve Equation'!$B$11-AC96*'S Curve Equation'!$B$12)*'S Curve Equation'!$B$10))+'S Curve Equation'!$B$13)*'S Curve Equation'!$B$14</f>
        <v>9.297691655016177E-2</v>
      </c>
      <c r="AD141">
        <f>(1/(1+EXP(('S Curve Equation'!$B$11-AD96*'S Curve Equation'!$B$12)*'S Curve Equation'!$B$10))+'S Curve Equation'!$B$13)*'S Curve Equation'!$B$14</f>
        <v>9.4117285242052373E-2</v>
      </c>
      <c r="AE141">
        <f>(1/(1+EXP(('S Curve Equation'!$B$11-AE96*'S Curve Equation'!$B$12)*'S Curve Equation'!$B$10))+'S Curve Equation'!$B$13)*'S Curve Equation'!$B$14</f>
        <v>9.5258851304867762E-2</v>
      </c>
      <c r="AF141">
        <f>(1/(1+EXP(('S Curve Equation'!$B$11-AF96*'S Curve Equation'!$B$12)*'S Curve Equation'!$B$10))+'S Curve Equation'!$B$13)*'S Curve Equation'!$B$14</f>
        <v>9.640153398854151E-2</v>
      </c>
    </row>
    <row r="142" spans="1:32" x14ac:dyDescent="0.25">
      <c r="A142" t="s">
        <v>26</v>
      </c>
      <c r="B142">
        <f>(1/(1+EXP(('S Curve Equation'!$B$11-B97*'S Curve Equation'!$B$12)*'S Curve Equation'!$B$10))+'S Curve Equation'!$B$13)*'S Curve Equation'!$B$14</f>
        <v>3.5999999999999928E-2</v>
      </c>
      <c r="C142">
        <f>(1/(1+EXP(('S Curve Equation'!$B$11-C97*'S Curve Equation'!$B$12)*'S Curve Equation'!$B$10))+'S Curve Equation'!$B$13)*'S Curve Equation'!$B$14</f>
        <v>3.6710147185827595E-2</v>
      </c>
      <c r="D142">
        <f>(1/(1+EXP(('S Curve Equation'!$B$11-D97*'S Curve Equation'!$B$12)*'S Curve Equation'!$B$10))+'S Curve Equation'!$B$13)*'S Curve Equation'!$B$14</f>
        <v>3.7449128644974058E-2</v>
      </c>
      <c r="E142">
        <f>(1/(1+EXP(('S Curve Equation'!$B$11-E97*'S Curve Equation'!$B$12)*'S Curve Equation'!$B$10))+'S Curve Equation'!$B$13)*'S Curve Equation'!$B$14</f>
        <v>3.8197982726967658E-2</v>
      </c>
      <c r="F142">
        <f>(1/(1+EXP(('S Curve Equation'!$B$11-F97*'S Curve Equation'!$B$12)*'S Curve Equation'!$B$10))+'S Curve Equation'!$B$13)*'S Curve Equation'!$B$14</f>
        <v>3.8951166631954942E-2</v>
      </c>
      <c r="G142">
        <f>(1/(1+EXP(('S Curve Equation'!$B$11-G97*'S Curve Equation'!$B$12)*'S Curve Equation'!$B$10))+'S Curve Equation'!$B$13)*'S Curve Equation'!$B$14</f>
        <v>3.9717506174651286E-2</v>
      </c>
      <c r="H142">
        <f>(1/(1+EXP(('S Curve Equation'!$B$11-H97*'S Curve Equation'!$B$12)*'S Curve Equation'!$B$10))+'S Curve Equation'!$B$13)*'S Curve Equation'!$B$14</f>
        <v>4.0516272823878485E-2</v>
      </c>
      <c r="I142">
        <f>(1/(1+EXP(('S Curve Equation'!$B$11-I97*'S Curve Equation'!$B$12)*'S Curve Equation'!$B$10))+'S Curve Equation'!$B$13)*'S Curve Equation'!$B$14</f>
        <v>4.1314612286287591E-2</v>
      </c>
      <c r="J142">
        <f>(1/(1+EXP(('S Curve Equation'!$B$11-J97*'S Curve Equation'!$B$12)*'S Curve Equation'!$B$10))+'S Curve Equation'!$B$13)*'S Curve Equation'!$B$14</f>
        <v>4.2126243887232191E-2</v>
      </c>
      <c r="K142">
        <f>(1/(1+EXP(('S Curve Equation'!$B$11-K97*'S Curve Equation'!$B$12)*'S Curve Equation'!$B$10))+'S Curve Equation'!$B$13)*'S Curve Equation'!$B$14</f>
        <v>4.2942184589612652E-2</v>
      </c>
      <c r="L142">
        <f>(1/(1+EXP(('S Curve Equation'!$B$11-L97*'S Curve Equation'!$B$12)*'S Curve Equation'!$B$10))+'S Curve Equation'!$B$13)*'S Curve Equation'!$B$14</f>
        <v>4.3656255868514286E-2</v>
      </c>
      <c r="M142">
        <f>(1/(1+EXP(('S Curve Equation'!$B$11-M97*'S Curve Equation'!$B$12)*'S Curve Equation'!$B$10))+'S Curve Equation'!$B$13)*'S Curve Equation'!$B$14</f>
        <v>4.444398551667756E-2</v>
      </c>
      <c r="N142">
        <f>(1/(1+EXP(('S Curve Equation'!$B$11-N97*'S Curve Equation'!$B$12)*'S Curve Equation'!$B$10))+'S Curve Equation'!$B$13)*'S Curve Equation'!$B$14</f>
        <v>4.5234996193778146E-2</v>
      </c>
      <c r="O142">
        <f>(1/(1+EXP(('S Curve Equation'!$B$11-O97*'S Curve Equation'!$B$12)*'S Curve Equation'!$B$10))+'S Curve Equation'!$B$13)*'S Curve Equation'!$B$14</f>
        <v>4.6029219787068344E-2</v>
      </c>
      <c r="P142">
        <f>(1/(1+EXP(('S Curve Equation'!$B$11-P97*'S Curve Equation'!$B$12)*'S Curve Equation'!$B$10))+'S Curve Equation'!$B$13)*'S Curve Equation'!$B$14</f>
        <v>4.6826588526769679E-2</v>
      </c>
      <c r="Q142">
        <f>(1/(1+EXP(('S Curve Equation'!$B$11-Q97*'S Curve Equation'!$B$12)*'S Curve Equation'!$B$10))+'S Curve Equation'!$B$13)*'S Curve Equation'!$B$14</f>
        <v>4.7627035000215832E-2</v>
      </c>
      <c r="R142">
        <f>(1/(1+EXP(('S Curve Equation'!$B$11-R97*'S Curve Equation'!$B$12)*'S Curve Equation'!$B$10))+'S Curve Equation'!$B$13)*'S Curve Equation'!$B$14</f>
        <v>4.8430492165414618E-2</v>
      </c>
      <c r="S142">
        <f>(1/(1+EXP(('S Curve Equation'!$B$11-S97*'S Curve Equation'!$B$12)*'S Curve Equation'!$B$10))+'S Curve Equation'!$B$13)*'S Curve Equation'!$B$14</f>
        <v>4.9236893364045325E-2</v>
      </c>
      <c r="T142">
        <f>(1/(1+EXP(('S Curve Equation'!$B$11-T97*'S Curve Equation'!$B$12)*'S Curve Equation'!$B$10))+'S Curve Equation'!$B$13)*'S Curve Equation'!$B$14</f>
        <v>5.004617233389913E-2</v>
      </c>
      <c r="U142">
        <f>(1/(1+EXP(('S Curve Equation'!$B$11-U97*'S Curve Equation'!$B$12)*'S Curve Equation'!$B$10))+'S Curve Equation'!$B$13)*'S Curve Equation'!$B$14</f>
        <v>5.0858263220775884E-2</v>
      </c>
      <c r="V142">
        <f>(1/(1+EXP(('S Curve Equation'!$B$11-V97*'S Curve Equation'!$B$12)*'S Curve Equation'!$B$10))+'S Curve Equation'!$B$13)*'S Curve Equation'!$B$14</f>
        <v>5.1673100589850494E-2</v>
      </c>
      <c r="W142">
        <f>(1/(1+EXP(('S Curve Equation'!$B$11-W97*'S Curve Equation'!$B$12)*'S Curve Equation'!$B$10))+'S Curve Equation'!$B$13)*'S Curve Equation'!$B$14</f>
        <v>5.2490619436517373E-2</v>
      </c>
      <c r="X142">
        <f>(1/(1+EXP(('S Curve Equation'!$B$11-X97*'S Curve Equation'!$B$12)*'S Curve Equation'!$B$10))+'S Curve Equation'!$B$13)*'S Curve Equation'!$B$14</f>
        <v>5.3310755196726782E-2</v>
      </c>
      <c r="Y142">
        <f>(1/(1+EXP(('S Curve Equation'!$B$11-Y97*'S Curve Equation'!$B$12)*'S Curve Equation'!$B$10))+'S Curve Equation'!$B$13)*'S Curve Equation'!$B$14</f>
        <v>5.4133443756824738E-2</v>
      </c>
      <c r="Z142">
        <f>(1/(1+EXP(('S Curve Equation'!$B$11-Z97*'S Curve Equation'!$B$12)*'S Curve Equation'!$B$10))+'S Curve Equation'!$B$13)*'S Curve Equation'!$B$14</f>
        <v>5.4958621462906143E-2</v>
      </c>
      <c r="AA142">
        <f>(1/(1+EXP(('S Curve Equation'!$B$11-AA97*'S Curve Equation'!$B$12)*'S Curve Equation'!$B$10))+'S Curve Equation'!$B$13)*'S Curve Equation'!$B$14</f>
        <v>5.5786225129693577E-2</v>
      </c>
      <c r="AB142">
        <f>(1/(1+EXP(('S Curve Equation'!$B$11-AB97*'S Curve Equation'!$B$12)*'S Curve Equation'!$B$10))+'S Curve Equation'!$B$13)*'S Curve Equation'!$B$14</f>
        <v>5.6616192048954087E-2</v>
      </c>
      <c r="AC142">
        <f>(1/(1+EXP(('S Curve Equation'!$B$11-AC97*'S Curve Equation'!$B$12)*'S Curve Equation'!$B$10))+'S Curve Equation'!$B$13)*'S Curve Equation'!$B$14</f>
        <v>5.7448459997462981E-2</v>
      </c>
      <c r="AD142">
        <f>(1/(1+EXP(('S Curve Equation'!$B$11-AD97*'S Curve Equation'!$B$12)*'S Curve Equation'!$B$10))+'S Curve Equation'!$B$13)*'S Curve Equation'!$B$14</f>
        <v>5.8282967244526571E-2</v>
      </c>
      <c r="AE142">
        <f>(1/(1+EXP(('S Curve Equation'!$B$11-AE97*'S Curve Equation'!$B$12)*'S Curve Equation'!$B$10))+'S Curve Equation'!$B$13)*'S Curve Equation'!$B$14</f>
        <v>5.9119652559076231E-2</v>
      </c>
      <c r="AF142">
        <f>(1/(1+EXP(('S Curve Equation'!$B$11-AF97*'S Curve Equation'!$B$12)*'S Curve Equation'!$B$10))+'S Curve Equation'!$B$13)*'S Curve Equation'!$B$14</f>
        <v>5.995845521634223E-2</v>
      </c>
    </row>
    <row r="143" spans="1:32" x14ac:dyDescent="0.25">
      <c r="A143" t="s">
        <v>28</v>
      </c>
      <c r="B143">
        <f>(1/(1+EXP(('S Curve Equation'!$B$11-B98*'S Curve Equation'!$B$12)*'S Curve Equation'!$B$10))+'S Curve Equation'!$B$13)*'S Curve Equation'!$B$14</f>
        <v>4.0126213592233111E-2</v>
      </c>
      <c r="C143">
        <f>(1/(1+EXP(('S Curve Equation'!$B$11-C98*'S Curve Equation'!$B$12)*'S Curve Equation'!$B$10))+'S Curve Equation'!$B$13)*'S Curve Equation'!$B$14</f>
        <v>4.0886031316988689E-2</v>
      </c>
      <c r="D143">
        <f>(1/(1+EXP(('S Curve Equation'!$B$11-D98*'S Curve Equation'!$B$12)*'S Curve Equation'!$B$10))+'S Curve Equation'!$B$13)*'S Curve Equation'!$B$14</f>
        <v>4.1676466148379707E-2</v>
      </c>
      <c r="E143">
        <f>(1/(1+EXP(('S Curve Equation'!$B$11-E98*'S Curve Equation'!$B$12)*'S Curve Equation'!$B$10))+'S Curve Equation'!$B$13)*'S Curve Equation'!$B$14</f>
        <v>4.2477220100669406E-2</v>
      </c>
      <c r="F143">
        <f>(1/(1+EXP(('S Curve Equation'!$B$11-F98*'S Curve Equation'!$B$12)*'S Curve Equation'!$B$10))+'S Curve Equation'!$B$13)*'S Curve Equation'!$B$14</f>
        <v>4.3282361861368107E-2</v>
      </c>
      <c r="G143">
        <f>(1/(1+EXP(('S Curve Equation'!$B$11-G98*'S Curve Equation'!$B$12)*'S Curve Equation'!$B$10))+'S Curve Equation'!$B$13)*'S Curve Equation'!$B$14</f>
        <v>4.4101320147828561E-2</v>
      </c>
      <c r="H143">
        <f>(1/(1+EXP(('S Curve Equation'!$B$11-H98*'S Curve Equation'!$B$12)*'S Curve Equation'!$B$10))+'S Curve Equation'!$B$13)*'S Curve Equation'!$B$14</f>
        <v>4.4954669988395021E-2</v>
      </c>
      <c r="I143">
        <f>(1/(1+EXP(('S Curve Equation'!$B$11-I98*'S Curve Equation'!$B$12)*'S Curve Equation'!$B$10))+'S Curve Equation'!$B$13)*'S Curve Equation'!$B$14</f>
        <v>4.5807298902202476E-2</v>
      </c>
      <c r="J143">
        <f>(1/(1+EXP(('S Curve Equation'!$B$11-J98*'S Curve Equation'!$B$12)*'S Curve Equation'!$B$10))+'S Curve Equation'!$B$13)*'S Curve Equation'!$B$14</f>
        <v>4.6673855523808878E-2</v>
      </c>
      <c r="K143">
        <f>(1/(1+EXP(('S Curve Equation'!$B$11-K98*'S Curve Equation'!$B$12)*'S Curve Equation'!$B$10))+'S Curve Equation'!$B$13)*'S Curve Equation'!$B$14</f>
        <v>4.7544742912750564E-2</v>
      </c>
      <c r="L143">
        <f>(1/(1+EXP(('S Curve Equation'!$B$11-L98*'S Curve Equation'!$B$12)*'S Curve Equation'!$B$10))+'S Curve Equation'!$B$13)*'S Curve Equation'!$B$14</f>
        <v>4.8306680896164376E-2</v>
      </c>
      <c r="M143">
        <f>(1/(1+EXP(('S Curve Equation'!$B$11-M98*'S Curve Equation'!$B$12)*'S Curve Equation'!$B$10))+'S Curve Equation'!$B$13)*'S Curve Equation'!$B$14</f>
        <v>4.9146978904037214E-2</v>
      </c>
      <c r="N143">
        <f>(1/(1+EXP(('S Curve Equation'!$B$11-N98*'S Curve Equation'!$B$12)*'S Curve Equation'!$B$10))+'S Curve Equation'!$B$13)*'S Curve Equation'!$B$14</f>
        <v>4.999053012124207E-2</v>
      </c>
      <c r="O143">
        <f>(1/(1+EXP(('S Curve Equation'!$B$11-O98*'S Curve Equation'!$B$12)*'S Curve Equation'!$B$10))+'S Curve Equation'!$B$13)*'S Curve Equation'!$B$14</f>
        <v>5.0837261171197828E-2</v>
      </c>
      <c r="P143">
        <f>(1/(1+EXP(('S Curve Equation'!$B$11-P98*'S Curve Equation'!$B$12)*'S Curve Equation'!$B$10))+'S Curve Equation'!$B$13)*'S Curve Equation'!$B$14</f>
        <v>5.168709911069002E-2</v>
      </c>
      <c r="Q143">
        <f>(1/(1+EXP(('S Curve Equation'!$B$11-Q98*'S Curve Equation'!$B$12)*'S Curve Equation'!$B$10))+'S Curve Equation'!$B$13)*'S Curve Equation'!$B$14</f>
        <v>5.2539971443930938E-2</v>
      </c>
      <c r="R143">
        <f>(1/(1+EXP(('S Curve Equation'!$B$11-R98*'S Curve Equation'!$B$12)*'S Curve Equation'!$B$10))+'S Curve Equation'!$B$13)*'S Curve Equation'!$B$14</f>
        <v>5.3395806135991652E-2</v>
      </c>
      <c r="S143">
        <f>(1/(1+EXP(('S Curve Equation'!$B$11-S98*'S Curve Equation'!$B$12)*'S Curve Equation'!$B$10))+'S Curve Equation'!$B$13)*'S Curve Equation'!$B$14</f>
        <v>5.4254531625621973E-2</v>
      </c>
      <c r="T143">
        <f>(1/(1+EXP(('S Curve Equation'!$B$11-T98*'S Curve Equation'!$B$12)*'S Curve Equation'!$B$10))+'S Curve Equation'!$B$13)*'S Curve Equation'!$B$14</f>
        <v>5.5116076837469871E-2</v>
      </c>
      <c r="U143">
        <f>(1/(1+EXP(('S Curve Equation'!$B$11-U98*'S Curve Equation'!$B$12)*'S Curve Equation'!$B$10))+'S Curve Equation'!$B$13)*'S Curve Equation'!$B$14</f>
        <v>5.5980371193714455E-2</v>
      </c>
      <c r="V143">
        <f>(1/(1+EXP(('S Curve Equation'!$B$11-V98*'S Curve Equation'!$B$12)*'S Curve Equation'!$B$10))+'S Curve Equation'!$B$13)*'S Curve Equation'!$B$14</f>
        <v>5.6847344625127666E-2</v>
      </c>
      <c r="W143">
        <f>(1/(1+EXP(('S Curve Equation'!$B$11-W98*'S Curve Equation'!$B$12)*'S Curve Equation'!$B$10))+'S Curve Equation'!$B$13)*'S Curve Equation'!$B$14</f>
        <v>5.7716927581574602E-2</v>
      </c>
      <c r="X143">
        <f>(1/(1+EXP(('S Curve Equation'!$B$11-X98*'S Curve Equation'!$B$12)*'S Curve Equation'!$B$10))+'S Curve Equation'!$B$13)*'S Curve Equation'!$B$14</f>
        <v>5.8589051041968619E-2</v>
      </c>
      <c r="Y143">
        <f>(1/(1+EXP(('S Curve Equation'!$B$11-Y98*'S Curve Equation'!$B$12)*'S Curve Equation'!$B$10))+'S Curve Equation'!$B$13)*'S Curve Equation'!$B$14</f>
        <v>5.9463646523693584E-2</v>
      </c>
      <c r="Z143">
        <f>(1/(1+EXP(('S Curve Equation'!$B$11-Z98*'S Curve Equation'!$B$12)*'S Curve Equation'!$B$10))+'S Curve Equation'!$B$13)*'S Curve Equation'!$B$14</f>
        <v>6.0340646091505641E-2</v>
      </c>
      <c r="AA143">
        <f>(1/(1+EXP(('S Curve Equation'!$B$11-AA98*'S Curve Equation'!$B$12)*'S Curve Equation'!$B$10))+'S Curve Equation'!$B$13)*'S Curve Equation'!$B$14</f>
        <v>6.1219982365927628E-2</v>
      </c>
      <c r="AB143">
        <f>(1/(1+EXP(('S Curve Equation'!$B$11-AB98*'S Curve Equation'!$B$12)*'S Curve Equation'!$B$10))+'S Curve Equation'!$B$13)*'S Curve Equation'!$B$14</f>
        <v>6.2101588531149991E-2</v>
      </c>
      <c r="AC143">
        <f>(1/(1+EXP(('S Curve Equation'!$B$11-AC98*'S Curve Equation'!$B$12)*'S Curve Equation'!$B$10))+'S Curve Equation'!$B$13)*'S Curve Equation'!$B$14</f>
        <v>6.2985398342449761E-2</v>
      </c>
      <c r="AD143">
        <f>(1/(1+EXP(('S Curve Equation'!$B$11-AD98*'S Curve Equation'!$B$12)*'S Curve Equation'!$B$10))+'S Curve Equation'!$B$13)*'S Curve Equation'!$B$14</f>
        <v>6.3871346133139356E-2</v>
      </c>
      <c r="AE143">
        <f>(1/(1+EXP(('S Curve Equation'!$B$11-AE98*'S Curve Equation'!$B$12)*'S Curve Equation'!$B$10))+'S Curve Equation'!$B$13)*'S Curve Equation'!$B$14</f>
        <v>6.4759366821060385E-2</v>
      </c>
      <c r="AF143">
        <f>(1/(1+EXP(('S Curve Equation'!$B$11-AF98*'S Curve Equation'!$B$12)*'S Curve Equation'!$B$10))+'S Curve Equation'!$B$13)*'S Curve Equation'!$B$14</f>
        <v>6.5649395914631883E-2</v>
      </c>
    </row>
    <row r="144" spans="1:32" x14ac:dyDescent="0.25">
      <c r="A144" t="s">
        <v>30</v>
      </c>
      <c r="B144">
        <f>(1/(1+EXP(('S Curve Equation'!$B$11-B99*'S Curve Equation'!$B$12)*'S Curve Equation'!$B$10))+'S Curve Equation'!$B$13)*'S Curve Equation'!$B$14</f>
        <v>3.700000000000004E-2</v>
      </c>
      <c r="C144">
        <f>(1/(1+EXP(('S Curve Equation'!$B$11-C99*'S Curve Equation'!$B$12)*'S Curve Equation'!$B$10))+'S Curve Equation'!$B$13)*'S Curve Equation'!$B$14</f>
        <v>3.7722297267730735E-2</v>
      </c>
      <c r="D144">
        <f>(1/(1+EXP(('S Curve Equation'!$B$11-D99*'S Curve Equation'!$B$12)*'S Curve Equation'!$B$10))+'S Curve Equation'!$B$13)*'S Curve Equation'!$B$14</f>
        <v>3.8473867092318051E-2</v>
      </c>
      <c r="E144">
        <f>(1/(1+EXP(('S Curve Equation'!$B$11-E99*'S Curve Equation'!$B$12)*'S Curve Equation'!$B$10))+'S Curve Equation'!$B$13)*'S Curve Equation'!$B$14</f>
        <v>3.9235421020156813E-2</v>
      </c>
      <c r="F144">
        <f>(1/(1+EXP(('S Curve Equation'!$B$11-F99*'S Curve Equation'!$B$12)*'S Curve Equation'!$B$10))+'S Curve Equation'!$B$13)*'S Curve Equation'!$B$14</f>
        <v>4.0001321211901614E-2</v>
      </c>
      <c r="G144">
        <f>(1/(1+EXP(('S Curve Equation'!$B$11-G99*'S Curve Equation'!$B$12)*'S Curve Equation'!$B$10))+'S Curve Equation'!$B$13)*'S Curve Equation'!$B$14</f>
        <v>4.0780541081617133E-2</v>
      </c>
      <c r="H144">
        <f>(1/(1+EXP(('S Curve Equation'!$B$11-H99*'S Curve Equation'!$B$12)*'S Curve Equation'!$B$10))+'S Curve Equation'!$B$13)*'S Curve Equation'!$B$14</f>
        <v>4.159267136189946E-2</v>
      </c>
      <c r="I144">
        <f>(1/(1+EXP(('S Curve Equation'!$B$11-I99*'S Curve Equation'!$B$12)*'S Curve Equation'!$B$10))+'S Curve Equation'!$B$13)*'S Curve Equation'!$B$14</f>
        <v>4.2404304995347988E-2</v>
      </c>
      <c r="J144">
        <f>(1/(1+EXP(('S Curve Equation'!$B$11-J99*'S Curve Equation'!$B$12)*'S Curve Equation'!$B$10))+'S Curve Equation'!$B$13)*'S Curve Equation'!$B$14</f>
        <v>4.3229388893026709E-2</v>
      </c>
      <c r="K144">
        <f>(1/(1+EXP(('S Curve Equation'!$B$11-K99*'S Curve Equation'!$B$12)*'S Curve Equation'!$B$10))+'S Curve Equation'!$B$13)*'S Curve Equation'!$B$14</f>
        <v>4.4058789702177435E-2</v>
      </c>
      <c r="L144">
        <f>(1/(1+EXP(('S Curve Equation'!$B$11-L99*'S Curve Equation'!$B$12)*'S Curve Equation'!$B$10))+'S Curve Equation'!$B$13)*'S Curve Equation'!$B$14</f>
        <v>4.4784588767369848E-2</v>
      </c>
      <c r="M144">
        <f>(1/(1+EXP(('S Curve Equation'!$B$11-M99*'S Curve Equation'!$B$12)*'S Curve Equation'!$B$10))+'S Curve Equation'!$B$13)*'S Curve Equation'!$B$14</f>
        <v>4.558520033695062E-2</v>
      </c>
      <c r="N144">
        <f>(1/(1+EXP(('S Curve Equation'!$B$11-N99*'S Curve Equation'!$B$12)*'S Curve Equation'!$B$10))+'S Curve Equation'!$B$13)*'S Curve Equation'!$B$14</f>
        <v>4.6389088403391961E-2</v>
      </c>
      <c r="O144">
        <f>(1/(1+EXP(('S Curve Equation'!$B$11-O99*'S Curve Equation'!$B$12)*'S Curve Equation'!$B$10))+'S Curve Equation'!$B$13)*'S Curve Equation'!$B$14</f>
        <v>4.7196183558650608E-2</v>
      </c>
      <c r="P144">
        <f>(1/(1+EXP(('S Curve Equation'!$B$11-P99*'S Curve Equation'!$B$12)*'S Curve Equation'!$B$10))+'S Curve Equation'!$B$13)*'S Curve Equation'!$B$14</f>
        <v>4.8006416759163874E-2</v>
      </c>
      <c r="Q144">
        <f>(1/(1+EXP(('S Curve Equation'!$B$11-Q99*'S Curve Equation'!$B$12)*'S Curve Equation'!$B$10))+'S Curve Equation'!$B$13)*'S Curve Equation'!$B$14</f>
        <v>4.8819719339988674E-2</v>
      </c>
      <c r="R144">
        <f>(1/(1+EXP(('S Curve Equation'!$B$11-R99*'S Curve Equation'!$B$12)*'S Curve Equation'!$B$10))+'S Curve Equation'!$B$13)*'S Curve Equation'!$B$14</f>
        <v>4.9636023028347728E-2</v>
      </c>
      <c r="S144">
        <f>(1/(1+EXP(('S Curve Equation'!$B$11-S99*'S Curve Equation'!$B$12)*'S Curve Equation'!$B$10))+'S Curve Equation'!$B$13)*'S Curve Equation'!$B$14</f>
        <v>5.0455259956599663E-2</v>
      </c>
      <c r="T144">
        <f>(1/(1+EXP(('S Curve Equation'!$B$11-T99*'S Curve Equation'!$B$12)*'S Curve Equation'!$B$10))+'S Curve Equation'!$B$13)*'S Curve Equation'!$B$14</f>
        <v>5.1277362674641266E-2</v>
      </c>
      <c r="U144">
        <f>(1/(1+EXP(('S Curve Equation'!$B$11-U99*'S Curve Equation'!$B$12)*'S Curve Equation'!$B$10))+'S Curve Equation'!$B$13)*'S Curve Equation'!$B$14</f>
        <v>5.2102264161755715E-2</v>
      </c>
      <c r="V144">
        <f>(1/(1+EXP(('S Curve Equation'!$B$11-V99*'S Curve Equation'!$B$12)*'S Curve Equation'!$B$10))+'S Curve Equation'!$B$13)*'S Curve Equation'!$B$14</f>
        <v>5.2929897837920216E-2</v>
      </c>
      <c r="W144">
        <f>(1/(1+EXP(('S Curve Equation'!$B$11-W99*'S Curve Equation'!$B$12)*'S Curve Equation'!$B$10))+'S Curve Equation'!$B$13)*'S Curve Equation'!$B$14</f>
        <v>5.3760197574581794E-2</v>
      </c>
      <c r="X144">
        <f>(1/(1+EXP(('S Curve Equation'!$B$11-X99*'S Curve Equation'!$B$12)*'S Curve Equation'!$B$10))+'S Curve Equation'!$B$13)*'S Curve Equation'!$B$14</f>
        <v>5.4593097704916008E-2</v>
      </c>
      <c r="Y144">
        <f>(1/(1+EXP(('S Curve Equation'!$B$11-Y99*'S Curve Equation'!$B$12)*'S Curve Equation'!$B$10))+'S Curve Equation'!$B$13)*'S Curve Equation'!$B$14</f>
        <v>5.5428533033580051E-2</v>
      </c>
      <c r="Z144">
        <f>(1/(1+EXP(('S Curve Equation'!$B$11-Z99*'S Curve Equation'!$B$12)*'S Curve Equation'!$B$10))+'S Curve Equation'!$B$13)*'S Curve Equation'!$B$14</f>
        <v>5.6266438845970664E-2</v>
      </c>
      <c r="AA144">
        <f>(1/(1+EXP(('S Curve Equation'!$B$11-AA99*'S Curve Equation'!$B$12)*'S Curve Equation'!$B$10))+'S Curve Equation'!$B$13)*'S Curve Equation'!$B$14</f>
        <v>5.7106750916999627E-2</v>
      </c>
      <c r="AB144">
        <f>(1/(1+EXP(('S Curve Equation'!$B$11-AB99*'S Curve Equation'!$B$12)*'S Curve Equation'!$B$10))+'S Curve Equation'!$B$13)*'S Curve Equation'!$B$14</f>
        <v>5.7949405519399262E-2</v>
      </c>
      <c r="AC144">
        <f>(1/(1+EXP(('S Curve Equation'!$B$11-AC99*'S Curve Equation'!$B$12)*'S Curve Equation'!$B$10))+'S Curve Equation'!$B$13)*'S Curve Equation'!$B$14</f>
        <v>5.8794339431567554E-2</v>
      </c>
      <c r="AD144">
        <f>(1/(1+EXP(('S Curve Equation'!$B$11-AD99*'S Curve Equation'!$B$12)*'S Curve Equation'!$B$10))+'S Curve Equation'!$B$13)*'S Curve Equation'!$B$14</f>
        <v>5.9641489944965466E-2</v>
      </c>
      <c r="AE144">
        <f>(1/(1+EXP(('S Curve Equation'!$B$11-AE99*'S Curve Equation'!$B$12)*'S Curve Equation'!$B$10))+'S Curve Equation'!$B$13)*'S Curve Equation'!$B$14</f>
        <v>6.0490794871078273E-2</v>
      </c>
      <c r="AF144">
        <f>(1/(1+EXP(('S Curve Equation'!$B$11-AF99*'S Curve Equation'!$B$12)*'S Curve Equation'!$B$10))+'S Curve Equation'!$B$13)*'S Curve Equation'!$B$14</f>
        <v>6.1342192547950661E-2</v>
      </c>
    </row>
    <row r="145" spans="1:32" x14ac:dyDescent="0.25">
      <c r="A145" t="s">
        <v>32</v>
      </c>
      <c r="B145">
        <f>(1/(1+EXP(('S Curve Equation'!$B$11-B100*'S Curve Equation'!$B$12)*'S Curve Equation'!$B$10))+'S Curve Equation'!$B$13)*'S Curve Equation'!$B$14</f>
        <v>4.1000000000000043E-2</v>
      </c>
      <c r="C145">
        <f>(1/(1+EXP(('S Curve Equation'!$B$11-C100*'S Curve Equation'!$B$12)*'S Curve Equation'!$B$10))+'S Curve Equation'!$B$13)*'S Curve Equation'!$B$14</f>
        <v>4.1770182033746321E-2</v>
      </c>
      <c r="D145">
        <f>(1/(1+EXP(('S Curve Equation'!$B$11-D100*'S Curve Equation'!$B$12)*'S Curve Equation'!$B$10))+'S Curve Equation'!$B$13)*'S Curve Equation'!$B$14</f>
        <v>4.2571350218489276E-2</v>
      </c>
      <c r="E145">
        <f>(1/(1+EXP(('S Curve Equation'!$B$11-E100*'S Curve Equation'!$B$12)*'S Curve Equation'!$B$10))+'S Curve Equation'!$B$13)*'S Curve Equation'!$B$14</f>
        <v>4.3382927615898487E-2</v>
      </c>
      <c r="F145">
        <f>(1/(1+EXP(('S Curve Equation'!$B$11-F100*'S Curve Equation'!$B$12)*'S Curve Equation'!$B$10))+'S Curve Equation'!$B$13)*'S Curve Equation'!$B$14</f>
        <v>4.4198901852316952E-2</v>
      </c>
      <c r="G145">
        <f>(1/(1+EXP(('S Curve Equation'!$B$11-G100*'S Curve Equation'!$B$12)*'S Curve Equation'!$B$10))+'S Curve Equation'!$B$13)*'S Curve Equation'!$B$14</f>
        <v>4.5028827283301362E-2</v>
      </c>
      <c r="H145">
        <f>(1/(1+EXP(('S Curve Equation'!$B$11-H100*'S Curve Equation'!$B$12)*'S Curve Equation'!$B$10))+'S Curve Equation'!$B$13)*'S Curve Equation'!$B$14</f>
        <v>4.5893550402340264E-2</v>
      </c>
      <c r="I145">
        <f>(1/(1+EXP(('S Curve Equation'!$B$11-I100*'S Curve Equation'!$B$12)*'S Curve Equation'!$B$10))+'S Curve Equation'!$B$13)*'S Curve Equation'!$B$14</f>
        <v>4.6757488051678793E-2</v>
      </c>
      <c r="J145">
        <f>(1/(1+EXP(('S Curve Equation'!$B$11-J100*'S Curve Equation'!$B$12)*'S Curve Equation'!$B$10))+'S Curve Equation'!$B$13)*'S Curve Equation'!$B$14</f>
        <v>4.7635482418295294E-2</v>
      </c>
      <c r="K145">
        <f>(1/(1+EXP(('S Curve Equation'!$B$11-K100*'S Curve Equation'!$B$12)*'S Curve Equation'!$B$10))+'S Curve Equation'!$B$13)*'S Curve Equation'!$B$14</f>
        <v>4.8517808664241685E-2</v>
      </c>
      <c r="L145">
        <f>(1/(1+EXP(('S Curve Equation'!$B$11-L100*'S Curve Equation'!$B$12)*'S Curve Equation'!$B$10))+'S Curve Equation'!$B$13)*'S Curve Equation'!$B$14</f>
        <v>4.928970881844702E-2</v>
      </c>
      <c r="M145">
        <f>(1/(1+EXP(('S Curve Equation'!$B$11-M100*'S Curve Equation'!$B$12)*'S Curve Equation'!$B$10))+'S Curve Equation'!$B$13)*'S Curve Equation'!$B$14</f>
        <v>5.0140944553508017E-2</v>
      </c>
      <c r="N145">
        <f>(1/(1+EXP(('S Curve Equation'!$B$11-N100*'S Curve Equation'!$B$12)*'S Curve Equation'!$B$10))+'S Curve Equation'!$B$13)*'S Curve Equation'!$B$14</f>
        <v>5.0995424608754947E-2</v>
      </c>
      <c r="O145">
        <f>(1/(1+EXP(('S Curve Equation'!$B$11-O100*'S Curve Equation'!$B$12)*'S Curve Equation'!$B$10))+'S Curve Equation'!$B$13)*'S Curve Equation'!$B$14</f>
        <v>5.1853074520469333E-2</v>
      </c>
      <c r="P145">
        <f>(1/(1+EXP(('S Curve Equation'!$B$11-P100*'S Curve Equation'!$B$12)*'S Curve Equation'!$B$10))+'S Curve Equation'!$B$13)*'S Curve Equation'!$B$14</f>
        <v>5.2713820277973458E-2</v>
      </c>
      <c r="Q145">
        <f>(1/(1+EXP(('S Curve Equation'!$B$11-Q100*'S Curve Equation'!$B$12)*'S Curve Equation'!$B$10))+'S Curve Equation'!$B$13)*'S Curve Equation'!$B$14</f>
        <v>5.3577588337651055E-2</v>
      </c>
      <c r="R145">
        <f>(1/(1+EXP(('S Curve Equation'!$B$11-R100*'S Curve Equation'!$B$12)*'S Curve Equation'!$B$10))+'S Curve Equation'!$B$13)*'S Curve Equation'!$B$14</f>
        <v>5.4444305636329439E-2</v>
      </c>
      <c r="S145">
        <f>(1/(1+EXP(('S Curve Equation'!$B$11-S100*'S Curve Equation'!$B$12)*'S Curve Equation'!$B$10))+'S Curve Equation'!$B$13)*'S Curve Equation'!$B$14</f>
        <v>5.5313899604040463E-2</v>
      </c>
      <c r="T145">
        <f>(1/(1+EXP(('S Curve Equation'!$B$11-T100*'S Curve Equation'!$B$12)*'S Curve Equation'!$B$10))+'S Curve Equation'!$B$13)*'S Curve Equation'!$B$14</f>
        <v>5.6186298176171816E-2</v>
      </c>
      <c r="U145">
        <f>(1/(1+EXP(('S Curve Equation'!$B$11-U100*'S Curve Equation'!$B$12)*'S Curve Equation'!$B$10))+'S Curve Equation'!$B$13)*'S Curve Equation'!$B$14</f>
        <v>5.7061429805022594E-2</v>
      </c>
      <c r="V145">
        <f>(1/(1+EXP(('S Curve Equation'!$B$11-V100*'S Curve Equation'!$B$12)*'S Curve Equation'!$B$10))+'S Curve Equation'!$B$13)*'S Curve Equation'!$B$14</f>
        <v>5.7939223470779941E-2</v>
      </c>
      <c r="W145">
        <f>(1/(1+EXP(('S Curve Equation'!$B$11-W100*'S Curve Equation'!$B$12)*'S Curve Equation'!$B$10))+'S Curve Equation'!$B$13)*'S Curve Equation'!$B$14</f>
        <v>5.8819608691925838E-2</v>
      </c>
      <c r="X145">
        <f>(1/(1+EXP(('S Curve Equation'!$B$11-X100*'S Curve Equation'!$B$12)*'S Curve Equation'!$B$10))+'S Curve Equation'!$B$13)*'S Curve Equation'!$B$14</f>
        <v>5.9702515535091157E-2</v>
      </c>
      <c r="Y145">
        <f>(1/(1+EXP(('S Curve Equation'!$B$11-Y100*'S Curve Equation'!$B$12)*'S Curve Equation'!$B$10))+'S Curve Equation'!$B$13)*'S Curve Equation'!$B$14</f>
        <v>6.0587874624369674E-2</v>
      </c>
      <c r="Z145">
        <f>(1/(1+EXP(('S Curve Equation'!$B$11-Z100*'S Curve Equation'!$B$12)*'S Curve Equation'!$B$10))+'S Curve Equation'!$B$13)*'S Curve Equation'!$B$14</f>
        <v>6.1475617150104453E-2</v>
      </c>
      <c r="AA145">
        <f>(1/(1+EXP(('S Curve Equation'!$B$11-AA100*'S Curve Equation'!$B$12)*'S Curve Equation'!$B$10))+'S Curve Equation'!$B$13)*'S Curve Equation'!$B$14</f>
        <v>6.2365674877160542E-2</v>
      </c>
      <c r="AB145">
        <f>(1/(1+EXP(('S Curve Equation'!$B$11-AB100*'S Curve Equation'!$B$12)*'S Curve Equation'!$B$10))+'S Curve Equation'!$B$13)*'S Curve Equation'!$B$14</f>
        <v>6.3257980152697693E-2</v>
      </c>
      <c r="AC145">
        <f>(1/(1+EXP(('S Curve Equation'!$B$11-AC100*'S Curve Equation'!$B$12)*'S Curve Equation'!$B$10))+'S Curve Equation'!$B$13)*'S Curve Equation'!$B$14</f>
        <v>6.4152465913455026E-2</v>
      </c>
      <c r="AD145">
        <f>(1/(1+EXP(('S Curve Equation'!$B$11-AD100*'S Curve Equation'!$B$12)*'S Curve Equation'!$B$10))+'S Curve Equation'!$B$13)*'S Curve Equation'!$B$14</f>
        <v>6.5049065692560262E-2</v>
      </c>
      <c r="AE145">
        <f>(1/(1+EXP(('S Curve Equation'!$B$11-AE100*'S Curve Equation'!$B$12)*'S Curve Equation'!$B$10))+'S Curve Equation'!$B$13)*'S Curve Equation'!$B$14</f>
        <v>6.5947713625878437E-2</v>
      </c>
      <c r="AF145">
        <f>(1/(1+EXP(('S Curve Equation'!$B$11-AF100*'S Curve Equation'!$B$12)*'S Curve Equation'!$B$10))+'S Curve Equation'!$B$13)*'S Curve Equation'!$B$14</f>
        <v>6.6848344457909797E-2</v>
      </c>
    </row>
    <row r="146" spans="1:32" x14ac:dyDescent="0.25">
      <c r="A146" t="s">
        <v>34</v>
      </c>
      <c r="B146">
        <f>(1/(1+EXP(('S Curve Equation'!$B$11-B101*'S Curve Equation'!$B$12)*'S Curve Equation'!$B$10))+'S Curve Equation'!$B$13)*'S Curve Equation'!$B$14</f>
        <v>3.099999999999992E-2</v>
      </c>
      <c r="C146">
        <f>(1/(1+EXP(('S Curve Equation'!$B$11-C101*'S Curve Equation'!$B$12)*'S Curve Equation'!$B$10))+'S Curve Equation'!$B$13)*'S Curve Equation'!$B$14</f>
        <v>3.1648271598599349E-2</v>
      </c>
      <c r="D146">
        <f>(1/(1+EXP(('S Curve Equation'!$B$11-D101*'S Curve Equation'!$B$12)*'S Curve Equation'!$B$10))+'S Curve Equation'!$B$13)*'S Curve Equation'!$B$14</f>
        <v>3.2323123365130491E-2</v>
      </c>
      <c r="E146">
        <f>(1/(1+EXP(('S Curve Equation'!$B$11-E101*'S Curve Equation'!$B$12)*'S Curve Equation'!$B$10))+'S Curve Equation'!$B$13)*'S Curve Equation'!$B$14</f>
        <v>3.3007257079651499E-2</v>
      </c>
      <c r="F146">
        <f>(1/(1+EXP(('S Curve Equation'!$B$11-F101*'S Curve Equation'!$B$12)*'S Curve Equation'!$B$10))+'S Curve Equation'!$B$13)*'S Curve Equation'!$B$14</f>
        <v>3.3695613969162264E-2</v>
      </c>
      <c r="G146">
        <f>(1/(1+EXP(('S Curve Equation'!$B$11-G101*'S Curve Equation'!$B$12)*'S Curve Equation'!$B$10))+'S Curve Equation'!$B$13)*'S Curve Equation'!$B$14</f>
        <v>3.439626693843098E-2</v>
      </c>
      <c r="H146">
        <f>(1/(1+EXP(('S Curve Equation'!$B$11-H101*'S Curve Equation'!$B$12)*'S Curve Equation'!$B$10))+'S Curve Equation'!$B$13)*'S Curve Equation'!$B$14</f>
        <v>3.5126857538983675E-2</v>
      </c>
      <c r="I146">
        <f>(1/(1+EXP(('S Curve Equation'!$B$11-I101*'S Curve Equation'!$B$12)*'S Curve Equation'!$B$10))+'S Curve Equation'!$B$13)*'S Curve Equation'!$B$14</f>
        <v>3.5857350340687127E-2</v>
      </c>
      <c r="J146">
        <f>(1/(1+EXP(('S Curve Equation'!$B$11-J101*'S Curve Equation'!$B$12)*'S Curve Equation'!$B$10))+'S Curve Equation'!$B$13)*'S Curve Equation'!$B$14</f>
        <v>3.6600302964831834E-2</v>
      </c>
      <c r="K146">
        <f>(1/(1+EXP(('S Curve Equation'!$B$11-K101*'S Curve Equation'!$B$12)*'S Curve Equation'!$B$10))+'S Curve Equation'!$B$13)*'S Curve Equation'!$B$14</f>
        <v>3.7347499346711548E-2</v>
      </c>
      <c r="L146">
        <f>(1/(1+EXP(('S Curve Equation'!$B$11-L101*'S Curve Equation'!$B$12)*'S Curve Equation'!$B$10))+'S Curve Equation'!$B$13)*'S Curve Equation'!$B$14</f>
        <v>3.8001652969707499E-2</v>
      </c>
      <c r="M146">
        <f>(1/(1+EXP(('S Curve Equation'!$B$11-M101*'S Curve Equation'!$B$12)*'S Curve Equation'!$B$10))+'S Curve Equation'!$B$13)*'S Curve Equation'!$B$14</f>
        <v>3.8723546189051189E-2</v>
      </c>
      <c r="N146">
        <f>(1/(1+EXP(('S Curve Equation'!$B$11-N101*'S Curve Equation'!$B$12)*'S Curve Equation'!$B$10))+'S Curve Equation'!$B$13)*'S Curve Equation'!$B$14</f>
        <v>3.9448720323561684E-2</v>
      </c>
      <c r="O146">
        <f>(1/(1+EXP(('S Curve Equation'!$B$11-O101*'S Curve Equation'!$B$12)*'S Curve Equation'!$B$10))+'S Curve Equation'!$B$13)*'S Curve Equation'!$B$14</f>
        <v>4.0177113921658042E-2</v>
      </c>
      <c r="P146">
        <f>(1/(1+EXP(('S Curve Equation'!$B$11-P101*'S Curve Equation'!$B$12)*'S Curve Equation'!$B$10))+'S Curve Equation'!$B$13)*'S Curve Equation'!$B$14</f>
        <v>4.0908665771365121E-2</v>
      </c>
      <c r="Q146">
        <f>(1/(1+EXP(('S Curve Equation'!$B$11-Q101*'S Curve Equation'!$B$12)*'S Curve Equation'!$B$10))+'S Curve Equation'!$B$13)*'S Curve Equation'!$B$14</f>
        <v>4.1643314914319399E-2</v>
      </c>
      <c r="R146">
        <f>(1/(1+EXP(('S Curve Equation'!$B$11-R101*'S Curve Equation'!$B$12)*'S Curve Equation'!$B$10))+'S Curve Equation'!$B$13)*'S Curve Equation'!$B$14</f>
        <v>4.2381000659255381E-2</v>
      </c>
      <c r="S146">
        <f>(1/(1+EXP(('S Curve Equation'!$B$11-S101*'S Curve Equation'!$B$12)*'S Curve Equation'!$B$10))+'S Curve Equation'!$B$13)*'S Curve Equation'!$B$14</f>
        <v>4.3121662594984705E-2</v>
      </c>
      <c r="T146">
        <f>(1/(1+EXP(('S Curve Equation'!$B$11-T101*'S Curve Equation'!$B$12)*'S Curve Equation'!$B$10))+'S Curve Equation'!$B$13)*'S Curve Equation'!$B$14</f>
        <v>4.3865240602875805E-2</v>
      </c>
      <c r="U146">
        <f>(1/(1+EXP(('S Curve Equation'!$B$11-U101*'S Curve Equation'!$B$12)*'S Curve Equation'!$B$10))+'S Curve Equation'!$B$13)*'S Curve Equation'!$B$14</f>
        <v>4.4611674868843897E-2</v>
      </c>
      <c r="V146">
        <f>(1/(1+EXP(('S Curve Equation'!$B$11-V101*'S Curve Equation'!$B$12)*'S Curve Equation'!$B$10))+'S Curve Equation'!$B$13)*'S Curve Equation'!$B$14</f>
        <v>4.5360905894862989E-2</v>
      </c>
      <c r="W146">
        <f>(1/(1+EXP(('S Curve Equation'!$B$11-W101*'S Curve Equation'!$B$12)*'S Curve Equation'!$B$10))+'S Curve Equation'!$B$13)*'S Curve Equation'!$B$14</f>
        <v>4.6112874510006396E-2</v>
      </c>
      <c r="X146">
        <f>(1/(1+EXP(('S Curve Equation'!$B$11-X101*'S Curve Equation'!$B$12)*'S Curve Equation'!$B$10))+'S Curve Equation'!$B$13)*'S Curve Equation'!$B$14</f>
        <v>4.6867521881027545E-2</v>
      </c>
      <c r="Y146">
        <f>(1/(1+EXP(('S Curve Equation'!$B$11-Y101*'S Curve Equation'!$B$12)*'S Curve Equation'!$B$10))+'S Curve Equation'!$B$13)*'S Curve Equation'!$B$14</f>
        <v>4.7624789522490968E-2</v>
      </c>
      <c r="Z146">
        <f>(1/(1+EXP(('S Curve Equation'!$B$11-Z101*'S Curve Equation'!$B$12)*'S Curve Equation'!$B$10))+'S Curve Equation'!$B$13)*'S Curve Equation'!$B$14</f>
        <v>4.8384619306460999E-2</v>
      </c>
      <c r="AA146">
        <f>(1/(1+EXP(('S Curve Equation'!$B$11-AA101*'S Curve Equation'!$B$12)*'S Curve Equation'!$B$10))+'S Curve Equation'!$B$13)*'S Curve Equation'!$B$14</f>
        <v>4.9146953471759285E-2</v>
      </c>
      <c r="AB146">
        <f>(1/(1+EXP(('S Curve Equation'!$B$11-AB101*'S Curve Equation'!$B$12)*'S Curve Equation'!$B$10))+'S Curve Equation'!$B$13)*'S Curve Equation'!$B$14</f>
        <v>4.9911734632800894E-2</v>
      </c>
      <c r="AC146">
        <f>(1/(1+EXP(('S Curve Equation'!$B$11-AC101*'S Curve Equation'!$B$12)*'S Curve Equation'!$B$10))+'S Curve Equation'!$B$13)*'S Curve Equation'!$B$14</f>
        <v>5.0678905788017134E-2</v>
      </c>
      <c r="AD146">
        <f>(1/(1+EXP(('S Curve Equation'!$B$11-AD101*'S Curve Equation'!$B$12)*'S Curve Equation'!$B$10))+'S Curve Equation'!$B$13)*'S Curve Equation'!$B$14</f>
        <v>5.1448410327874519E-2</v>
      </c>
      <c r="AE146">
        <f>(1/(1+EXP(('S Curve Equation'!$B$11-AE101*'S Curve Equation'!$B$12)*'S Curve Equation'!$B$10))+'S Curve Equation'!$B$13)*'S Curve Equation'!$B$14</f>
        <v>5.2220192042501244E-2</v>
      </c>
      <c r="AF146">
        <f>(1/(1+EXP(('S Curve Equation'!$B$11-AF101*'S Curve Equation'!$B$12)*'S Curve Equation'!$B$10))+'S Curve Equation'!$B$13)*'S Curve Equation'!$B$14</f>
        <v>5.2994195128927599E-2</v>
      </c>
    </row>
    <row r="147" spans="1:32" x14ac:dyDescent="0.25">
      <c r="A147" t="s">
        <v>36</v>
      </c>
      <c r="B147">
        <f>(1/(1+EXP(('S Curve Equation'!$B$11-B102*'S Curve Equation'!$B$12)*'S Curve Equation'!$B$10))+'S Curve Equation'!$B$13)*'S Curve Equation'!$B$14</f>
        <v>5.8000000000000072E-2</v>
      </c>
      <c r="C147">
        <f>(1/(1+EXP(('S Curve Equation'!$B$11-C102*'S Curve Equation'!$B$12)*'S Curve Equation'!$B$10))+'S Curve Equation'!$B$13)*'S Curve Equation'!$B$14</f>
        <v>5.8961985985858924E-2</v>
      </c>
      <c r="D147">
        <f>(1/(1+EXP(('S Curve Equation'!$B$11-D102*'S Curve Equation'!$B$12)*'S Curve Equation'!$B$10))+'S Curve Equation'!$B$13)*'S Curve Equation'!$B$14</f>
        <v>5.9961604923941272E-2</v>
      </c>
      <c r="E147">
        <f>(1/(1+EXP(('S Curve Equation'!$B$11-E102*'S Curve Equation'!$B$12)*'S Curve Equation'!$B$10))+'S Curve Equation'!$B$13)*'S Curve Equation'!$B$14</f>
        <v>6.0973110892533072E-2</v>
      </c>
      <c r="F147">
        <f>(1/(1+EXP(('S Curve Equation'!$B$11-F102*'S Curve Equation'!$B$12)*'S Curve Equation'!$B$10))+'S Curve Equation'!$B$13)*'S Curve Equation'!$B$14</f>
        <v>6.1988992019551312E-2</v>
      </c>
      <c r="G147">
        <f>(1/(1+EXP(('S Curve Equation'!$B$11-G102*'S Curve Equation'!$B$12)*'S Curve Equation'!$B$10))+'S Curve Equation'!$B$13)*'S Curve Equation'!$B$14</f>
        <v>6.3021117891588541E-2</v>
      </c>
      <c r="H147">
        <f>(1/(1+EXP(('S Curve Equation'!$B$11-H102*'S Curve Equation'!$B$12)*'S Curve Equation'!$B$10))+'S Curve Equation'!$B$13)*'S Curve Equation'!$B$14</f>
        <v>6.4095326028155875E-2</v>
      </c>
      <c r="I147">
        <f>(1/(1+EXP(('S Curve Equation'!$B$11-I102*'S Curve Equation'!$B$12)*'S Curve Equation'!$B$10))+'S Curve Equation'!$B$13)*'S Curve Equation'!$B$14</f>
        <v>6.5167355062148158E-2</v>
      </c>
      <c r="J147">
        <f>(1/(1+EXP(('S Curve Equation'!$B$11-J102*'S Curve Equation'!$B$12)*'S Curve Equation'!$B$10))+'S Curve Equation'!$B$13)*'S Curve Equation'!$B$14</f>
        <v>6.6255607364354402E-2</v>
      </c>
      <c r="K147">
        <f>(1/(1+EXP(('S Curve Equation'!$B$11-K102*'S Curve Equation'!$B$12)*'S Curve Equation'!$B$10))+'S Curve Equation'!$B$13)*'S Curve Equation'!$B$14</f>
        <v>6.7348003804807849E-2</v>
      </c>
      <c r="L147">
        <f>(1/(1+EXP(('S Curve Equation'!$B$11-L102*'S Curve Equation'!$B$12)*'S Curve Equation'!$B$10))+'S Curve Equation'!$B$13)*'S Curve Equation'!$B$14</f>
        <v>6.8302686036168042E-2</v>
      </c>
      <c r="M147">
        <f>(1/(1+EXP(('S Curve Equation'!$B$11-M102*'S Curve Equation'!$B$12)*'S Curve Equation'!$B$10))+'S Curve Equation'!$B$13)*'S Curve Equation'!$B$14</f>
        <v>6.9354421669349242E-2</v>
      </c>
      <c r="N147">
        <f>(1/(1+EXP(('S Curve Equation'!$B$11-N102*'S Curve Equation'!$B$12)*'S Curve Equation'!$B$10))+'S Curve Equation'!$B$13)*'S Curve Equation'!$B$14</f>
        <v>7.04090493795652E-2</v>
      </c>
      <c r="O147">
        <f>(1/(1+EXP(('S Curve Equation'!$B$11-O102*'S Curve Equation'!$B$12)*'S Curve Equation'!$B$10))+'S Curve Equation'!$B$13)*'S Curve Equation'!$B$14</f>
        <v>7.1466475518143724E-2</v>
      </c>
      <c r="P147">
        <f>(1/(1+EXP(('S Curve Equation'!$B$11-P102*'S Curve Equation'!$B$12)*'S Curve Equation'!$B$10))+'S Curve Equation'!$B$13)*'S Curve Equation'!$B$14</f>
        <v>7.2526607301344609E-2</v>
      </c>
      <c r="Q147">
        <f>(1/(1+EXP(('S Curve Equation'!$B$11-Q102*'S Curve Equation'!$B$12)*'S Curve Equation'!$B$10))+'S Curve Equation'!$B$13)*'S Curve Equation'!$B$14</f>
        <v>7.358935282212585E-2</v>
      </c>
      <c r="R147">
        <f>(1/(1+EXP(('S Curve Equation'!$B$11-R102*'S Curve Equation'!$B$12)*'S Curve Equation'!$B$10))+'S Curve Equation'!$B$13)*'S Curve Equation'!$B$14</f>
        <v>7.4654621061099255E-2</v>
      </c>
      <c r="S147">
        <f>(1/(1+EXP(('S Curve Equation'!$B$11-S102*'S Curve Equation'!$B$12)*'S Curve Equation'!$B$10))+'S Curve Equation'!$B$13)*'S Curve Equation'!$B$14</f>
        <v>7.5722321896702513E-2</v>
      </c>
      <c r="T147">
        <f>(1/(1+EXP(('S Curve Equation'!$B$11-T102*'S Curve Equation'!$B$12)*'S Curve Equation'!$B$10))+'S Curve Equation'!$B$13)*'S Curve Equation'!$B$14</f>
        <v>7.6792366114605271E-2</v>
      </c>
      <c r="U147">
        <f>(1/(1+EXP(('S Curve Equation'!$B$11-U102*'S Curve Equation'!$B$12)*'S Curve Equation'!$B$10))+'S Curve Equation'!$B$13)*'S Curve Equation'!$B$14</f>
        <v>7.7864665416373727E-2</v>
      </c>
      <c r="V147">
        <f>(1/(1+EXP(('S Curve Equation'!$B$11-V102*'S Curve Equation'!$B$12)*'S Curve Equation'!$B$10))+'S Curve Equation'!$B$13)*'S Curve Equation'!$B$14</f>
        <v>7.8939132427415348E-2</v>
      </c>
      <c r="W147">
        <f>(1/(1+EXP(('S Curve Equation'!$B$11-W102*'S Curve Equation'!$B$12)*'S Curve Equation'!$B$10))+'S Curve Equation'!$B$13)*'S Curve Equation'!$B$14</f>
        <v>8.0015680704223227E-2</v>
      </c>
      <c r="X147">
        <f>(1/(1+EXP(('S Curve Equation'!$B$11-X102*'S Curve Equation'!$B$12)*'S Curve Equation'!$B$10))+'S Curve Equation'!$B$13)*'S Curve Equation'!$B$14</f>
        <v>8.1094224740941467E-2</v>
      </c>
      <c r="Y147">
        <f>(1/(1+EXP(('S Curve Equation'!$B$11-Y102*'S Curve Equation'!$B$12)*'S Curve Equation'!$B$10))+'S Curve Equation'!$B$13)*'S Curve Equation'!$B$14</f>
        <v>8.2174679975274736E-2</v>
      </c>
      <c r="Z147">
        <f>(1/(1+EXP(('S Curve Equation'!$B$11-Z102*'S Curve Equation'!$B$12)*'S Curve Equation'!$B$10))+'S Curve Equation'!$B$13)*'S Curve Equation'!$B$14</f>
        <v>8.3256962793758507E-2</v>
      </c>
      <c r="AA147">
        <f>(1/(1+EXP(('S Curve Equation'!$B$11-AA102*'S Curve Equation'!$B$12)*'S Curve Equation'!$B$10))+'S Curve Equation'!$B$13)*'S Curve Equation'!$B$14</f>
        <v>8.4340990536411656E-2</v>
      </c>
      <c r="AB147">
        <f>(1/(1+EXP(('S Curve Equation'!$B$11-AB102*'S Curve Equation'!$B$12)*'S Curve Equation'!$B$10))+'S Curve Equation'!$B$13)*'S Curve Equation'!$B$14</f>
        <v>8.5426681500792898E-2</v>
      </c>
      <c r="AC147">
        <f>(1/(1+EXP(('S Curve Equation'!$B$11-AC102*'S Curve Equation'!$B$12)*'S Curve Equation'!$B$10))+'S Curve Equation'!$B$13)*'S Curve Equation'!$B$14</f>
        <v>8.6513954945477367E-2</v>
      </c>
      <c r="AD147">
        <f>(1/(1+EXP(('S Curve Equation'!$B$11-AD102*'S Curve Equation'!$B$12)*'S Curve Equation'!$B$10))+'S Curve Equation'!$B$13)*'S Curve Equation'!$B$14</f>
        <v>8.760273109297316E-2</v>
      </c>
      <c r="AE147">
        <f>(1/(1+EXP(('S Curve Equation'!$B$11-AE102*'S Curve Equation'!$B$12)*'S Curve Equation'!$B$10))+'S Curve Equation'!$B$13)*'S Curve Equation'!$B$14</f>
        <v>8.8692931132098848E-2</v>
      </c>
      <c r="AF147">
        <f>(1/(1+EXP(('S Curve Equation'!$B$11-AF102*'S Curve Equation'!$B$12)*'S Curve Equation'!$B$10))+'S Curve Equation'!$B$13)*'S Curve Equation'!$B$14</f>
        <v>8.9784477219837011E-2</v>
      </c>
    </row>
    <row r="148" spans="1:32" x14ac:dyDescent="0.25">
      <c r="A148" t="s">
        <v>38</v>
      </c>
      <c r="B148">
        <f>(1/(1+EXP(('S Curve Equation'!$B$11-B103*'S Curve Equation'!$B$12)*'S Curve Equation'!$B$10))+'S Curve Equation'!$B$13)*'S Curve Equation'!$B$14</f>
        <v>3.0607407407407295E-2</v>
      </c>
      <c r="C148">
        <f>(1/(1+EXP(('S Curve Equation'!$B$11-C103*'S Curve Equation'!$B$12)*'S Curve Equation'!$B$10))+'S Curve Equation'!$B$13)*'S Curve Equation'!$B$14</f>
        <v>3.1250738622433695E-2</v>
      </c>
      <c r="D148">
        <f>(1/(1+EXP(('S Curve Equation'!$B$11-D103*'S Curve Equation'!$B$12)*'S Curve Equation'!$B$10))+'S Curve Equation'!$B$13)*'S Curve Equation'!$B$14</f>
        <v>3.1920468423320247E-2</v>
      </c>
      <c r="E148">
        <f>(1/(1+EXP(('S Curve Equation'!$B$11-E103*'S Curve Equation'!$B$12)*'S Curve Equation'!$B$10))+'S Curve Equation'!$B$13)*'S Curve Equation'!$B$14</f>
        <v>3.2599431342415587E-2</v>
      </c>
      <c r="F148">
        <f>(1/(1+EXP(('S Curve Equation'!$B$11-F103*'S Curve Equation'!$B$12)*'S Curve Equation'!$B$10))+'S Curve Equation'!$B$13)*'S Curve Equation'!$B$14</f>
        <v>3.3282607254637678E-2</v>
      </c>
      <c r="G148">
        <f>(1/(1+EXP(('S Curve Equation'!$B$11-G103*'S Curve Equation'!$B$12)*'S Curve Equation'!$B$10))+'S Curve Equation'!$B$13)*'S Curve Equation'!$B$14</f>
        <v>3.3978008858378102E-2</v>
      </c>
      <c r="H148">
        <f>(1/(1+EXP(('S Curve Equation'!$B$11-H103*'S Curve Equation'!$B$12)*'S Curve Equation'!$B$10))+'S Curve Equation'!$B$13)*'S Curve Equation'!$B$14</f>
        <v>3.4703147272340369E-2</v>
      </c>
      <c r="I148">
        <f>(1/(1+EXP(('S Curve Equation'!$B$11-I103*'S Curve Equation'!$B$12)*'S Curve Equation'!$B$10))+'S Curve Equation'!$B$13)*'S Curve Equation'!$B$14</f>
        <v>3.5428212414576291E-2</v>
      </c>
      <c r="J148">
        <f>(1/(1+EXP(('S Curve Equation'!$B$11-J103*'S Curve Equation'!$B$12)*'S Curve Equation'!$B$10))+'S Curve Equation'!$B$13)*'S Curve Equation'!$B$14</f>
        <v>3.6165668954328628E-2</v>
      </c>
      <c r="K148">
        <f>(1/(1+EXP(('S Curve Equation'!$B$11-K103*'S Curve Equation'!$B$12)*'S Curve Equation'!$B$10))+'S Curve Equation'!$B$13)*'S Curve Equation'!$B$14</f>
        <v>3.6907362171280995E-2</v>
      </c>
      <c r="L148">
        <f>(1/(1+EXP(('S Curve Equation'!$B$11-L103*'S Curve Equation'!$B$12)*'S Curve Equation'!$B$10))+'S Curve Equation'!$B$13)*'S Curve Equation'!$B$14</f>
        <v>3.7556717718656346E-2</v>
      </c>
      <c r="M148">
        <f>(1/(1+EXP(('S Curve Equation'!$B$11-M103*'S Curve Equation'!$B$12)*'S Curve Equation'!$B$10))+'S Curve Equation'!$B$13)*'S Curve Equation'!$B$14</f>
        <v>3.8273337281916606E-2</v>
      </c>
      <c r="N148">
        <f>(1/(1+EXP(('S Curve Equation'!$B$11-N103*'S Curve Equation'!$B$12)*'S Curve Equation'!$B$10))+'S Curve Equation'!$B$13)*'S Curve Equation'!$B$14</f>
        <v>3.8993236059083135E-2</v>
      </c>
      <c r="O148">
        <f>(1/(1+EXP(('S Curve Equation'!$B$11-O103*'S Curve Equation'!$B$12)*'S Curve Equation'!$B$10))+'S Curve Equation'!$B$13)*'S Curve Equation'!$B$14</f>
        <v>3.9716353134443716E-2</v>
      </c>
      <c r="P148">
        <f>(1/(1+EXP(('S Curve Equation'!$B$11-P103*'S Curve Equation'!$B$12)*'S Curve Equation'!$B$10))+'S Curve Equation'!$B$13)*'S Curve Equation'!$B$14</f>
        <v>4.0442627824092296E-2</v>
      </c>
      <c r="Q148">
        <f>(1/(1+EXP(('S Curve Equation'!$B$11-Q103*'S Curve Equation'!$B$12)*'S Curve Equation'!$B$10))+'S Curve Equation'!$B$13)*'S Curve Equation'!$B$14</f>
        <v>4.1171999689913225E-2</v>
      </c>
      <c r="R148">
        <f>(1/(1+EXP(('S Curve Equation'!$B$11-R103*'S Curve Equation'!$B$12)*'S Curve Equation'!$B$10))+'S Curve Equation'!$B$13)*'S Curve Equation'!$B$14</f>
        <v>4.1904408553050047E-2</v>
      </c>
      <c r="S148">
        <f>(1/(1+EXP(('S Curve Equation'!$B$11-S103*'S Curve Equation'!$B$12)*'S Curve Equation'!$B$10))+'S Curve Equation'!$B$13)*'S Curve Equation'!$B$14</f>
        <v>4.2639794506872851E-2</v>
      </c>
      <c r="T148">
        <f>(1/(1+EXP(('S Curve Equation'!$B$11-T103*'S Curve Equation'!$B$12)*'S Curve Equation'!$B$10))+'S Curve Equation'!$B$13)*'S Curve Equation'!$B$14</f>
        <v>4.3378097929449383E-2</v>
      </c>
      <c r="U148">
        <f>(1/(1+EXP(('S Curve Equation'!$B$11-U103*'S Curve Equation'!$B$12)*'S Curve Equation'!$B$10))+'S Curve Equation'!$B$13)*'S Curve Equation'!$B$14</f>
        <v>4.4119259495532338E-2</v>
      </c>
      <c r="V148">
        <f>(1/(1+EXP(('S Curve Equation'!$B$11-V103*'S Curve Equation'!$B$12)*'S Curve Equation'!$B$10))+'S Curve Equation'!$B$13)*'S Curve Equation'!$B$14</f>
        <v>4.4863220188071588E-2</v>
      </c>
      <c r="W148">
        <f>(1/(1+EXP(('S Curve Equation'!$B$11-W103*'S Curve Equation'!$B$12)*'S Curve Equation'!$B$10))+'S Curve Equation'!$B$13)*'S Curve Equation'!$B$14</f>
        <v>4.5609921309259949E-2</v>
      </c>
      <c r="X148">
        <f>(1/(1+EXP(('S Curve Equation'!$B$11-X103*'S Curve Equation'!$B$12)*'S Curve Equation'!$B$10))+'S Curve Equation'!$B$13)*'S Curve Equation'!$B$14</f>
        <v>4.6359304491122598E-2</v>
      </c>
      <c r="Y148">
        <f>(1/(1+EXP(('S Curve Equation'!$B$11-Y103*'S Curve Equation'!$B$12)*'S Curve Equation'!$B$10))+'S Curve Equation'!$B$13)*'S Curve Equation'!$B$14</f>
        <v>4.7111311705660588E-2</v>
      </c>
      <c r="Z148">
        <f>(1/(1+EXP(('S Curve Equation'!$B$11-Z103*'S Curve Equation'!$B$12)*'S Curve Equation'!$B$10))+'S Curve Equation'!$B$13)*'S Curve Equation'!$B$14</f>
        <v>4.7865885274556139E-2</v>
      </c>
      <c r="AA148">
        <f>(1/(1+EXP(('S Curve Equation'!$B$11-AA103*'S Curve Equation'!$B$12)*'S Curve Equation'!$B$10))+'S Curve Equation'!$B$13)*'S Curve Equation'!$B$14</f>
        <v>4.862296787844949E-2</v>
      </c>
      <c r="AB148">
        <f>(1/(1+EXP(('S Curve Equation'!$B$11-AB103*'S Curve Equation'!$B$12)*'S Curve Equation'!$B$10))+'S Curve Equation'!$B$13)*'S Curve Equation'!$B$14</f>
        <v>4.9382502565798347E-2</v>
      </c>
      <c r="AC148">
        <f>(1/(1+EXP(('S Curve Equation'!$B$11-AC103*'S Curve Equation'!$B$12)*'S Curve Equation'!$B$10))+'S Curve Equation'!$B$13)*'S Curve Equation'!$B$14</f>
        <v>5.0144432761326775E-2</v>
      </c>
      <c r="AD148">
        <f>(1/(1+EXP(('S Curve Equation'!$B$11-AD103*'S Curve Equation'!$B$12)*'S Curve Equation'!$B$10))+'S Curve Equation'!$B$13)*'S Curve Equation'!$B$14</f>
        <v>5.0908702274074076E-2</v>
      </c>
      <c r="AE148">
        <f>(1/(1+EXP(('S Curve Equation'!$B$11-AE103*'S Curve Equation'!$B$12)*'S Curve Equation'!$B$10))+'S Curve Equation'!$B$13)*'S Curve Equation'!$B$14</f>
        <v>5.1675255305053118E-2</v>
      </c>
      <c r="AF148">
        <f>(1/(1+EXP(('S Curve Equation'!$B$11-AF103*'S Curve Equation'!$B$12)*'S Curve Equation'!$B$10))+'S Curve Equation'!$B$13)*'S Curve Equation'!$B$14</f>
        <v>5.2444036454526208E-2</v>
      </c>
    </row>
    <row r="149" spans="1:32" x14ac:dyDescent="0.25">
      <c r="A149" t="s">
        <v>40</v>
      </c>
      <c r="B149">
        <f>(1/(1+EXP(('S Curve Equation'!$B$11-B104*'S Curve Equation'!$B$12)*'S Curve Equation'!$B$10))+'S Curve Equation'!$B$13)*'S Curve Equation'!$B$14</f>
        <v>1.6000000000000004E-2</v>
      </c>
      <c r="C149">
        <f>(1/(1+EXP(('S Curve Equation'!$B$11-C104*'S Curve Equation'!$B$12)*'S Curve Equation'!$B$10))+'S Curve Equation'!$B$13)*'S Curve Equation'!$B$14</f>
        <v>1.6449934658286883E-2</v>
      </c>
      <c r="D149">
        <f>(1/(1+EXP(('S Curve Equation'!$B$11-D104*'S Curve Equation'!$B$12)*'S Curve Equation'!$B$10))+'S Curve Equation'!$B$13)*'S Curve Equation'!$B$14</f>
        <v>1.6918965572689498E-2</v>
      </c>
      <c r="E149">
        <f>(1/(1+EXP(('S Curve Equation'!$B$11-E104*'S Curve Equation'!$B$12)*'S Curve Equation'!$B$10))+'S Curve Equation'!$B$13)*'S Curve Equation'!$B$14</f>
        <v>1.7395116197943903E-2</v>
      </c>
      <c r="F149">
        <f>(1/(1+EXP(('S Curve Equation'!$B$11-F104*'S Curve Equation'!$B$12)*'S Curve Equation'!$B$10))+'S Curve Equation'!$B$13)*'S Curve Equation'!$B$14</f>
        <v>1.7874879212233012E-2</v>
      </c>
      <c r="G149">
        <f>(1/(1+EXP(('S Curve Equation'!$B$11-G104*'S Curve Equation'!$B$12)*'S Curve Equation'!$B$10))+'S Curve Equation'!$B$13)*'S Curve Equation'!$B$14</f>
        <v>1.8363899148836002E-2</v>
      </c>
      <c r="H149">
        <f>(1/(1+EXP(('S Curve Equation'!$B$11-H104*'S Curve Equation'!$B$12)*'S Curve Equation'!$B$10))+'S Curve Equation'!$B$13)*'S Curve Equation'!$B$14</f>
        <v>1.8874545246597846E-2</v>
      </c>
      <c r="I149">
        <f>(1/(1+EXP(('S Curve Equation'!$B$11-I104*'S Curve Equation'!$B$12)*'S Curve Equation'!$B$10))+'S Curve Equation'!$B$13)*'S Curve Equation'!$B$14</f>
        <v>1.9385862441976077E-2</v>
      </c>
      <c r="J149">
        <f>(1/(1+EXP(('S Curve Equation'!$B$11-J104*'S Curve Equation'!$B$12)*'S Curve Equation'!$B$10))+'S Curve Equation'!$B$13)*'S Curve Equation'!$B$14</f>
        <v>1.990665245231292E-2</v>
      </c>
      <c r="K149">
        <f>(1/(1+EXP(('S Curve Equation'!$B$11-K104*'S Curve Equation'!$B$12)*'S Curve Equation'!$B$10))+'S Curve Equation'!$B$13)*'S Curve Equation'!$B$14</f>
        <v>2.043117451987779E-2</v>
      </c>
      <c r="L149">
        <f>(1/(1+EXP(('S Curve Equation'!$B$11-L104*'S Curve Equation'!$B$12)*'S Curve Equation'!$B$10))+'S Curve Equation'!$B$13)*'S Curve Equation'!$B$14</f>
        <v>2.0890999890795806E-2</v>
      </c>
      <c r="M149">
        <f>(1/(1+EXP(('S Curve Equation'!$B$11-M104*'S Curve Equation'!$B$12)*'S Curve Equation'!$B$10))+'S Curve Equation'!$B$13)*'S Curve Equation'!$B$14</f>
        <v>2.1399105750753208E-2</v>
      </c>
      <c r="N149">
        <f>(1/(1+EXP(('S Curve Equation'!$B$11-N104*'S Curve Equation'!$B$12)*'S Curve Equation'!$B$10))+'S Curve Equation'!$B$13)*'S Curve Equation'!$B$14</f>
        <v>2.1910216807008654E-2</v>
      </c>
      <c r="O149">
        <f>(1/(1+EXP(('S Curve Equation'!$B$11-O104*'S Curve Equation'!$B$12)*'S Curve Equation'!$B$10))+'S Curve Equation'!$B$13)*'S Curve Equation'!$B$14</f>
        <v>2.2424293323208534E-2</v>
      </c>
      <c r="P149">
        <f>(1/(1+EXP(('S Curve Equation'!$B$11-P104*'S Curve Equation'!$B$12)*'S Curve Equation'!$B$10))+'S Curve Equation'!$B$13)*'S Curve Equation'!$B$14</f>
        <v>2.2941295545369462E-2</v>
      </c>
      <c r="Q149">
        <f>(1/(1+EXP(('S Curve Equation'!$B$11-Q104*'S Curve Equation'!$B$12)*'S Curve Equation'!$B$10))+'S Curve Equation'!$B$13)*'S Curve Equation'!$B$14</f>
        <v>2.3461183713831619E-2</v>
      </c>
      <c r="R149">
        <f>(1/(1+EXP(('S Curve Equation'!$B$11-R104*'S Curve Equation'!$B$12)*'S Curve Equation'!$B$10))+'S Curve Equation'!$B$13)*'S Curve Equation'!$B$14</f>
        <v>2.3983918074886569E-2</v>
      </c>
      <c r="S149">
        <f>(1/(1+EXP(('S Curve Equation'!$B$11-S104*'S Curve Equation'!$B$12)*'S Curve Equation'!$B$10))+'S Curve Equation'!$B$13)*'S Curve Equation'!$B$14</f>
        <v>2.4509458892085893E-2</v>
      </c>
      <c r="T149">
        <f>(1/(1+EXP(('S Curve Equation'!$B$11-T104*'S Curve Equation'!$B$12)*'S Curve Equation'!$B$10))+'S Curve Equation'!$B$13)*'S Curve Equation'!$B$14</f>
        <v>2.5037766457232918E-2</v>
      </c>
      <c r="U149">
        <f>(1/(1+EXP(('S Curve Equation'!$B$11-U104*'S Curve Equation'!$B$12)*'S Curve Equation'!$B$10))+'S Curve Equation'!$B$13)*'S Curve Equation'!$B$14</f>
        <v>2.556880110106239E-2</v>
      </c>
      <c r="V149">
        <f>(1/(1+EXP(('S Curve Equation'!$B$11-V104*'S Curve Equation'!$B$12)*'S Curve Equation'!$B$10))+'S Curve Equation'!$B$13)*'S Curve Equation'!$B$14</f>
        <v>2.6102523203613226E-2</v>
      </c>
      <c r="W149">
        <f>(1/(1+EXP(('S Curve Equation'!$B$11-W104*'S Curve Equation'!$B$12)*'S Curve Equation'!$B$10))+'S Curve Equation'!$B$13)*'S Curve Equation'!$B$14</f>
        <v>2.6638893204297062E-2</v>
      </c>
      <c r="X149">
        <f>(1/(1+EXP(('S Curve Equation'!$B$11-X104*'S Curve Equation'!$B$12)*'S Curve Equation'!$B$10))+'S Curve Equation'!$B$13)*'S Curve Equation'!$B$14</f>
        <v>2.7177871611667917E-2</v>
      </c>
      <c r="Y149">
        <f>(1/(1+EXP(('S Curve Equation'!$B$11-Y104*'S Curve Equation'!$B$12)*'S Curve Equation'!$B$10))+'S Curve Equation'!$B$13)*'S Curve Equation'!$B$14</f>
        <v>2.7719419012898247E-2</v>
      </c>
      <c r="Z149">
        <f>(1/(1+EXP(('S Curve Equation'!$B$11-Z104*'S Curve Equation'!$B$12)*'S Curve Equation'!$B$10))+'S Curve Equation'!$B$13)*'S Curve Equation'!$B$14</f>
        <v>2.8263496082963975E-2</v>
      </c>
      <c r="AA149">
        <f>(1/(1+EXP(('S Curve Equation'!$B$11-AA104*'S Curve Equation'!$B$12)*'S Curve Equation'!$B$10))+'S Curve Equation'!$B$13)*'S Curve Equation'!$B$14</f>
        <v>2.8810063593544363E-2</v>
      </c>
      <c r="AB149">
        <f>(1/(1+EXP(('S Curve Equation'!$B$11-AB104*'S Curve Equation'!$B$12)*'S Curve Equation'!$B$10))+'S Curve Equation'!$B$13)*'S Curve Equation'!$B$14</f>
        <v>2.9359082421641553E-2</v>
      </c>
      <c r="AC149">
        <f>(1/(1+EXP(('S Curve Equation'!$B$11-AC104*'S Curve Equation'!$B$12)*'S Curve Equation'!$B$10))+'S Curve Equation'!$B$13)*'S Curve Equation'!$B$14</f>
        <v>2.9910513557923311E-2</v>
      </c>
      <c r="AD149">
        <f>(1/(1+EXP(('S Curve Equation'!$B$11-AD104*'S Curve Equation'!$B$12)*'S Curve Equation'!$B$10))+'S Curve Equation'!$B$13)*'S Curve Equation'!$B$14</f>
        <v>3.0464318114794015E-2</v>
      </c>
      <c r="AE149">
        <f>(1/(1+EXP(('S Curve Equation'!$B$11-AE104*'S Curve Equation'!$B$12)*'S Curve Equation'!$B$10))+'S Curve Equation'!$B$13)*'S Curve Equation'!$B$14</f>
        <v>3.1020457334199374E-2</v>
      </c>
      <c r="AF149">
        <f>(1/(1+EXP(('S Curve Equation'!$B$11-AF104*'S Curve Equation'!$B$12)*'S Curve Equation'!$B$10))+'S Curve Equation'!$B$13)*'S Curve Equation'!$B$14</f>
        <v>3.1578892595168245E-2</v>
      </c>
    </row>
    <row r="150" spans="1:32" x14ac:dyDescent="0.25">
      <c r="A150" t="s">
        <v>42</v>
      </c>
      <c r="B150">
        <f>(1/(1+EXP(('S Curve Equation'!$B$11-B105*'S Curve Equation'!$B$12)*'S Curve Equation'!$B$10))+'S Curve Equation'!$B$13)*'S Curve Equation'!$B$14</f>
        <v>2.2999999999999899E-2</v>
      </c>
      <c r="C150">
        <f>(1/(1+EXP(('S Curve Equation'!$B$11-C105*'S Curve Equation'!$B$12)*'S Curve Equation'!$B$10))+'S Curve Equation'!$B$13)*'S Curve Equation'!$B$14</f>
        <v>2.3545063841670145E-2</v>
      </c>
      <c r="D150">
        <f>(1/(1+EXP(('S Curve Equation'!$B$11-D105*'S Curve Equation'!$B$12)*'S Curve Equation'!$B$10))+'S Curve Equation'!$B$13)*'S Curve Equation'!$B$14</f>
        <v>2.4112864063495922E-2</v>
      </c>
      <c r="E150">
        <f>(1/(1+EXP(('S Curve Equation'!$B$11-E105*'S Curve Equation'!$B$12)*'S Curve Equation'!$B$10))+'S Curve Equation'!$B$13)*'S Curve Equation'!$B$14</f>
        <v>2.4688873723267255E-2</v>
      </c>
      <c r="F150">
        <f>(1/(1+EXP(('S Curve Equation'!$B$11-F105*'S Curve Equation'!$B$12)*'S Curve Equation'!$B$10))+'S Curve Equation'!$B$13)*'S Curve Equation'!$B$14</f>
        <v>2.5268841425525247E-2</v>
      </c>
      <c r="G150">
        <f>(1/(1+EXP(('S Curve Equation'!$B$11-G105*'S Curve Equation'!$B$12)*'S Curve Equation'!$B$10))+'S Curve Equation'!$B$13)*'S Curve Equation'!$B$14</f>
        <v>2.5859579413496848E-2</v>
      </c>
      <c r="H150">
        <f>(1/(1+EXP(('S Curve Equation'!$B$11-H105*'S Curve Equation'!$B$12)*'S Curve Equation'!$B$10))+'S Curve Equation'!$B$13)*'S Curve Equation'!$B$14</f>
        <v>2.6475995115356619E-2</v>
      </c>
      <c r="I150">
        <f>(1/(1+EXP(('S Curve Equation'!$B$11-I105*'S Curve Equation'!$B$12)*'S Curve Equation'!$B$10))+'S Curve Equation'!$B$13)*'S Curve Equation'!$B$14</f>
        <v>2.7092769500601348E-2</v>
      </c>
      <c r="J150">
        <f>(1/(1+EXP(('S Curve Equation'!$B$11-J105*'S Curve Equation'!$B$12)*'S Curve Equation'!$B$10))+'S Curve Equation'!$B$13)*'S Curve Equation'!$B$14</f>
        <v>2.7720512104952234E-2</v>
      </c>
      <c r="K150">
        <f>(1/(1+EXP(('S Curve Equation'!$B$11-K105*'S Curve Equation'!$B$12)*'S Curve Equation'!$B$10))+'S Curve Equation'!$B$13)*'S Curve Equation'!$B$14</f>
        <v>2.8352291680805573E-2</v>
      </c>
      <c r="L150">
        <f>(1/(1+EXP(('S Curve Equation'!$B$11-L105*'S Curve Equation'!$B$12)*'S Curve Equation'!$B$10))+'S Curve Equation'!$B$13)*'S Curve Equation'!$B$14</f>
        <v>2.8905768616375761E-2</v>
      </c>
      <c r="M150">
        <f>(1/(1+EXP(('S Curve Equation'!$B$11-M105*'S Curve Equation'!$B$12)*'S Curve Equation'!$B$10))+'S Curve Equation'!$B$13)*'S Curve Equation'!$B$14</f>
        <v>2.9516955114273484E-2</v>
      </c>
      <c r="N150">
        <f>(1/(1+EXP(('S Curve Equation'!$B$11-N105*'S Curve Equation'!$B$12)*'S Curve Equation'!$B$10))+'S Curve Equation'!$B$13)*'S Curve Equation'!$B$14</f>
        <v>3.0131333383410685E-2</v>
      </c>
      <c r="O150">
        <f>(1/(1+EXP(('S Curve Equation'!$B$11-O105*'S Curve Equation'!$B$12)*'S Curve Equation'!$B$10))+'S Curve Equation'!$B$13)*'S Curve Equation'!$B$14</f>
        <v>3.074885324706533E-2</v>
      </c>
      <c r="P150">
        <f>(1/(1+EXP(('S Curve Equation'!$B$11-P105*'S Curve Equation'!$B$12)*'S Curve Equation'!$B$10))+'S Curve Equation'!$B$13)*'S Curve Equation'!$B$14</f>
        <v>3.1369464619628355E-2</v>
      </c>
      <c r="Q150">
        <f>(1/(1+EXP(('S Curve Equation'!$B$11-Q105*'S Curve Equation'!$B$12)*'S Curve Equation'!$B$10))+'S Curve Equation'!$B$13)*'S Curve Equation'!$B$14</f>
        <v>3.1993117519831062E-2</v>
      </c>
      <c r="R150">
        <f>(1/(1+EXP(('S Curve Equation'!$B$11-R105*'S Curve Equation'!$B$12)*'S Curve Equation'!$B$10))+'S Curve Equation'!$B$13)*'S Curve Equation'!$B$14</f>
        <v>3.2619762083555021E-2</v>
      </c>
      <c r="S150">
        <f>(1/(1+EXP(('S Curve Equation'!$B$11-S105*'S Curve Equation'!$B$12)*'S Curve Equation'!$B$10))+'S Curve Equation'!$B$13)*'S Curve Equation'!$B$14</f>
        <v>3.3249348576232927E-2</v>
      </c>
      <c r="T150">
        <f>(1/(1+EXP(('S Curve Equation'!$B$11-T105*'S Curve Equation'!$B$12)*'S Curve Equation'!$B$10))+'S Curve Equation'!$B$13)*'S Curve Equation'!$B$14</f>
        <v>3.3881827404845473E-2</v>
      </c>
      <c r="U150">
        <f>(1/(1+EXP(('S Curve Equation'!$B$11-U105*'S Curve Equation'!$B$12)*'S Curve Equation'!$B$10))+'S Curve Equation'!$B$13)*'S Curve Equation'!$B$14</f>
        <v>3.4517149129521037E-2</v>
      </c>
      <c r="V150">
        <f>(1/(1+EXP(('S Curve Equation'!$B$11-V105*'S Curve Equation'!$B$12)*'S Curve Equation'!$B$10))+'S Curve Equation'!$B$13)*'S Curve Equation'!$B$14</f>
        <v>3.5155264474746199E-2</v>
      </c>
      <c r="W150">
        <f>(1/(1+EXP(('S Curve Equation'!$B$11-W105*'S Curve Equation'!$B$12)*'S Curve Equation'!$B$10))+'S Curve Equation'!$B$13)*'S Curve Equation'!$B$14</f>
        <v>3.5796124340191721E-2</v>
      </c>
      <c r="X150">
        <f>(1/(1+EXP(('S Curve Equation'!$B$11-X105*'S Curve Equation'!$B$12)*'S Curve Equation'!$B$10))+'S Curve Equation'!$B$13)*'S Curve Equation'!$B$14</f>
        <v>3.6439679811161738E-2</v>
      </c>
      <c r="Y150">
        <f>(1/(1+EXP(('S Curve Equation'!$B$11-Y105*'S Curve Equation'!$B$12)*'S Curve Equation'!$B$10))+'S Curve Equation'!$B$13)*'S Curve Equation'!$B$14</f>
        <v>3.7085882168673916E-2</v>
      </c>
      <c r="Z150">
        <f>(1/(1+EXP(('S Curve Equation'!$B$11-Z105*'S Curve Equation'!$B$12)*'S Curve Equation'!$B$10))+'S Curve Equation'!$B$13)*'S Curve Equation'!$B$14</f>
        <v>3.7734682899175087E-2</v>
      </c>
      <c r="AA150">
        <f>(1/(1+EXP(('S Curve Equation'!$B$11-AA105*'S Curve Equation'!$B$12)*'S Curve Equation'!$B$10))+'S Curve Equation'!$B$13)*'S Curve Equation'!$B$14</f>
        <v>3.8386033703900639E-2</v>
      </c>
      <c r="AB150">
        <f>(1/(1+EXP(('S Curve Equation'!$B$11-AB105*'S Curve Equation'!$B$12)*'S Curve Equation'!$B$10))+'S Curve Equation'!$B$13)*'S Curve Equation'!$B$14</f>
        <v>3.9039886507884654E-2</v>
      </c>
      <c r="AC150">
        <f>(1/(1+EXP(('S Curve Equation'!$B$11-AC105*'S Curve Equation'!$B$12)*'S Curve Equation'!$B$10))+'S Curve Equation'!$B$13)*'S Curve Equation'!$B$14</f>
        <v>3.9696193468626309E-2</v>
      </c>
      <c r="AD150">
        <f>(1/(1+EXP(('S Curve Equation'!$B$11-AD105*'S Curve Equation'!$B$12)*'S Curve Equation'!$B$10))+'S Curve Equation'!$B$13)*'S Curve Equation'!$B$14</f>
        <v>4.0354906984420055E-2</v>
      </c>
      <c r="AE150">
        <f>(1/(1+EXP(('S Curve Equation'!$B$11-AE105*'S Curve Equation'!$B$12)*'S Curve Equation'!$B$10))+'S Curve Equation'!$B$13)*'S Curve Equation'!$B$14</f>
        <v>4.1015979702356549E-2</v>
      </c>
      <c r="AF150">
        <f>(1/(1+EXP(('S Curve Equation'!$B$11-AF105*'S Curve Equation'!$B$12)*'S Curve Equation'!$B$10))+'S Curve Equation'!$B$13)*'S Curve Equation'!$B$14</f>
        <v>4.1679364526000587E-2</v>
      </c>
    </row>
    <row r="151" spans="1:32" x14ac:dyDescent="0.25">
      <c r="A151" t="s">
        <v>44</v>
      </c>
      <c r="B151">
        <f>(1/(1+EXP(('S Curve Equation'!$B$11-B106*'S Curve Equation'!$B$12)*'S Curve Equation'!$B$10))+'S Curve Equation'!$B$13)*'S Curve Equation'!$B$14</f>
        <v>6.1999999999999951E-2</v>
      </c>
      <c r="C151">
        <f>(1/(1+EXP(('S Curve Equation'!$B$11-C106*'S Curve Equation'!$B$12)*'S Curve Equation'!$B$10))+'S Curve Equation'!$B$13)*'S Curve Equation'!$B$14</f>
        <v>6.3004593172863221E-2</v>
      </c>
      <c r="D151">
        <f>(1/(1+EXP(('S Curve Equation'!$B$11-D106*'S Curve Equation'!$B$12)*'S Curve Equation'!$B$10))+'S Curve Equation'!$B$13)*'S Curve Equation'!$B$14</f>
        <v>6.4048248830952406E-2</v>
      </c>
      <c r="E151">
        <f>(1/(1+EXP(('S Curve Equation'!$B$11-E106*'S Curve Equation'!$B$12)*'S Curve Equation'!$B$10))+'S Curve Equation'!$B$13)*'S Curve Equation'!$B$14</f>
        <v>6.5104071174738015E-2</v>
      </c>
      <c r="F151">
        <f>(1/(1+EXP(('S Curve Equation'!$B$11-F106*'S Curve Equation'!$B$12)*'S Curve Equation'!$B$10))+'S Curve Equation'!$B$13)*'S Curve Equation'!$B$14</f>
        <v>6.6164215459948481E-2</v>
      </c>
      <c r="G151">
        <f>(1/(1+EXP(('S Curve Equation'!$B$11-G106*'S Curve Equation'!$B$12)*'S Curve Equation'!$B$10))+'S Curve Equation'!$B$13)*'S Curve Equation'!$B$14</f>
        <v>6.7241063111676755E-2</v>
      </c>
      <c r="H151">
        <f>(1/(1+EXP(('S Curve Equation'!$B$11-H106*'S Curve Equation'!$B$12)*'S Curve Equation'!$B$10))+'S Curve Equation'!$B$13)*'S Curve Equation'!$B$14</f>
        <v>6.836155202326008E-2</v>
      </c>
      <c r="I151">
        <f>(1/(1+EXP(('S Curve Equation'!$B$11-I106*'S Curve Equation'!$B$12)*'S Curve Equation'!$B$10))+'S Curve Equation'!$B$13)*'S Curve Equation'!$B$14</f>
        <v>6.9479501394006576E-2</v>
      </c>
      <c r="J151">
        <f>(1/(1+EXP(('S Curve Equation'!$B$11-J106*'S Curve Equation'!$B$12)*'S Curve Equation'!$B$10))+'S Curve Equation'!$B$13)*'S Curve Equation'!$B$14</f>
        <v>7.0614098955613866E-2</v>
      </c>
      <c r="K151">
        <f>(1/(1+EXP(('S Curve Equation'!$B$11-K106*'S Curve Equation'!$B$12)*'S Curve Equation'!$B$10))+'S Curve Equation'!$B$13)*'S Curve Equation'!$B$14</f>
        <v>7.175274589901369E-2</v>
      </c>
      <c r="L151">
        <f>(1/(1+EXP(('S Curve Equation'!$B$11-L106*'S Curve Equation'!$B$12)*'S Curve Equation'!$B$10))+'S Curve Equation'!$B$13)*'S Curve Equation'!$B$14</f>
        <v>7.2747627289103861E-2</v>
      </c>
      <c r="M151">
        <f>(1/(1+EXP(('S Curve Equation'!$B$11-M106*'S Curve Equation'!$B$12)*'S Curve Equation'!$B$10))+'S Curve Equation'!$B$13)*'S Curve Equation'!$B$14</f>
        <v>7.3843412295866467E-2</v>
      </c>
      <c r="N151">
        <f>(1/(1+EXP(('S Curve Equation'!$B$11-N106*'S Curve Equation'!$B$12)*'S Curve Equation'!$B$10))+'S Curve Equation'!$B$13)*'S Curve Equation'!$B$14</f>
        <v>7.4941963508431769E-2</v>
      </c>
      <c r="O151">
        <f>(1/(1+EXP(('S Curve Equation'!$B$11-O106*'S Curve Equation'!$B$12)*'S Curve Equation'!$B$10))+'S Curve Equation'!$B$13)*'S Curve Equation'!$B$14</f>
        <v>7.6043183315864266E-2</v>
      </c>
      <c r="P151">
        <f>(1/(1+EXP(('S Curve Equation'!$B$11-P106*'S Curve Equation'!$B$12)*'S Curve Equation'!$B$10))+'S Curve Equation'!$B$13)*'S Curve Equation'!$B$14</f>
        <v>7.7146975075241542E-2</v>
      </c>
      <c r="Q151">
        <f>(1/(1+EXP(('S Curve Equation'!$B$11-Q106*'S Curve Equation'!$B$12)*'S Curve Equation'!$B$10))+'S Curve Equation'!$B$13)*'S Curve Equation'!$B$14</f>
        <v>7.8253243122498137E-2</v>
      </c>
      <c r="R151">
        <f>(1/(1+EXP(('S Curve Equation'!$B$11-R106*'S Curve Equation'!$B$12)*'S Curve Equation'!$B$10))+'S Curve Equation'!$B$13)*'S Curve Equation'!$B$14</f>
        <v>7.9361892782424878E-2</v>
      </c>
      <c r="S151">
        <f>(1/(1+EXP(('S Curve Equation'!$B$11-S106*'S Curve Equation'!$B$12)*'S Curve Equation'!$B$10))+'S Curve Equation'!$B$13)*'S Curve Equation'!$B$14</f>
        <v>8.0472830377853632E-2</v>
      </c>
      <c r="T151">
        <f>(1/(1+EXP(('S Curve Equation'!$B$11-T106*'S Curve Equation'!$B$12)*'S Curve Equation'!$B$10))+'S Curve Equation'!$B$13)*'S Curve Equation'!$B$14</f>
        <v>8.1585963238046066E-2</v>
      </c>
      <c r="U151">
        <f>(1/(1+EXP(('S Curve Equation'!$B$11-U106*'S Curve Equation'!$B$12)*'S Curve Equation'!$B$10))+'S Curve Equation'!$B$13)*'S Curve Equation'!$B$14</f>
        <v>8.2701199706314149E-2</v>
      </c>
      <c r="V151">
        <f>(1/(1+EXP(('S Curve Equation'!$B$11-V106*'S Curve Equation'!$B$12)*'S Curve Equation'!$B$10))+'S Curve Equation'!$B$13)*'S Curve Equation'!$B$14</f>
        <v>8.3818449146894194E-2</v>
      </c>
      <c r="W151">
        <f>(1/(1+EXP(('S Curve Equation'!$B$11-W106*'S Curve Equation'!$B$12)*'S Curve Equation'!$B$10))+'S Curve Equation'!$B$13)*'S Curve Equation'!$B$14</f>
        <v>8.4937621951097997E-2</v>
      </c>
      <c r="X151">
        <f>(1/(1+EXP(('S Curve Equation'!$B$11-X106*'S Curve Equation'!$B$12)*'S Curve Equation'!$B$10))+'S Curve Equation'!$B$13)*'S Curve Equation'!$B$14</f>
        <v>8.6058629542761667E-2</v>
      </c>
      <c r="Y151">
        <f>(1/(1+EXP(('S Curve Equation'!$B$11-Y106*'S Curve Equation'!$B$12)*'S Curve Equation'!$B$10))+'S Curve Equation'!$B$13)*'S Curve Equation'!$B$14</f>
        <v>8.7181384383019478E-2</v>
      </c>
      <c r="Z151">
        <f>(1/(1+EXP(('S Curve Equation'!$B$11-Z106*'S Curve Equation'!$B$12)*'S Curve Equation'!$B$10))+'S Curve Equation'!$B$13)*'S Curve Equation'!$B$14</f>
        <v>8.830579997441905E-2</v>
      </c>
      <c r="AA151">
        <f>(1/(1+EXP(('S Curve Equation'!$B$11-AA106*'S Curve Equation'!$B$12)*'S Curve Equation'!$B$10))+'S Curve Equation'!$B$13)*'S Curve Equation'!$B$14</f>
        <v>8.9431790864402436E-2</v>
      </c>
      <c r="AB151">
        <f>(1/(1+EXP(('S Curve Equation'!$B$11-AB106*'S Curve Equation'!$B$12)*'S Curve Equation'!$B$10))+'S Curve Equation'!$B$13)*'S Curve Equation'!$B$14</f>
        <v>9.0559272648175149E-2</v>
      </c>
      <c r="AC151">
        <f>(1/(1+EXP(('S Curve Equation'!$B$11-AC106*'S Curve Equation'!$B$12)*'S Curve Equation'!$B$10))+'S Curve Equation'!$B$13)*'S Curve Equation'!$B$14</f>
        <v>9.1688161970981466E-2</v>
      </c>
      <c r="AD151">
        <f>(1/(1+EXP(('S Curve Equation'!$B$11-AD106*'S Curve Equation'!$B$12)*'S Curve Equation'!$B$10))+'S Curve Equation'!$B$13)*'S Curve Equation'!$B$14</f>
        <v>9.2818376529807636E-2</v>
      </c>
      <c r="AE151">
        <f>(1/(1+EXP(('S Curve Equation'!$B$11-AE106*'S Curve Equation'!$B$12)*'S Curve Equation'!$B$10))+'S Curve Equation'!$B$13)*'S Curve Equation'!$B$14</f>
        <v>9.3949835074534457E-2</v>
      </c>
      <c r="AF151">
        <f>(1/(1+EXP(('S Curve Equation'!$B$11-AF106*'S Curve Equation'!$B$12)*'S Curve Equation'!$B$10))+'S Curve Equation'!$B$13)*'S Curve Equation'!$B$14</f>
        <v>9.5082457408556406E-2</v>
      </c>
    </row>
    <row r="152" spans="1:32" x14ac:dyDescent="0.25">
      <c r="A152" t="s">
        <v>46</v>
      </c>
      <c r="B152">
        <f>(1/(1+EXP(('S Curve Equation'!$B$11-B107*'S Curve Equation'!$B$12)*'S Curve Equation'!$B$10))+'S Curve Equation'!$B$13)*'S Curve Equation'!$B$14</f>
        <v>4.1999999999999933E-2</v>
      </c>
      <c r="C152">
        <f>(1/(1+EXP(('S Curve Equation'!$B$11-C107*'S Curve Equation'!$B$12)*'S Curve Equation'!$B$10))+'S Curve Equation'!$B$13)*'S Curve Equation'!$B$14</f>
        <v>4.2781978984733453E-2</v>
      </c>
      <c r="D152">
        <f>(1/(1+EXP(('S Curve Equation'!$B$11-D107*'S Curve Equation'!$B$12)*'S Curve Equation'!$B$10))+'S Curve Equation'!$B$13)*'S Curve Equation'!$B$14</f>
        <v>4.3595362937554366E-2</v>
      </c>
      <c r="E152">
        <f>(1/(1+EXP(('S Curve Equation'!$B$11-E107*'S Curve Equation'!$B$12)*'S Curve Equation'!$B$10))+'S Curve Equation'!$B$13)*'S Curve Equation'!$B$14</f>
        <v>4.4419257362224789E-2</v>
      </c>
      <c r="F152">
        <f>(1/(1+EXP(('S Curve Equation'!$B$11-F107*'S Curve Equation'!$B$12)*'S Curve Equation'!$B$10))+'S Curve Equation'!$B$13)*'S Curve Equation'!$B$14</f>
        <v>4.5247557622078924E-2</v>
      </c>
      <c r="G152">
        <f>(1/(1+EXP(('S Curve Equation'!$B$11-G107*'S Curve Equation'!$B$12)*'S Curve Equation'!$B$10))+'S Curve Equation'!$B$13)*'S Curve Equation'!$B$14</f>
        <v>4.6089961009516935E-2</v>
      </c>
      <c r="H152">
        <f>(1/(1+EXP(('S Curve Equation'!$B$11-H107*'S Curve Equation'!$B$12)*'S Curve Equation'!$B$10))+'S Curve Equation'!$B$13)*'S Curve Equation'!$B$14</f>
        <v>4.6967622783438676E-2</v>
      </c>
      <c r="I152">
        <f>(1/(1+EXP(('S Curve Equation'!$B$11-I107*'S Curve Equation'!$B$12)*'S Curve Equation'!$B$10))+'S Curve Equation'!$B$13)*'S Curve Equation'!$B$14</f>
        <v>4.7844424265797277E-2</v>
      </c>
      <c r="J152">
        <f>(1/(1+EXP(('S Curve Equation'!$B$11-J107*'S Curve Equation'!$B$12)*'S Curve Equation'!$B$10))+'S Curve Equation'!$B$13)*'S Curve Equation'!$B$14</f>
        <v>4.8735427801282316E-2</v>
      </c>
      <c r="K152">
        <f>(1/(1+EXP(('S Curve Equation'!$B$11-K107*'S Curve Equation'!$B$12)*'S Curve Equation'!$B$10))+'S Curve Equation'!$B$13)*'S Curve Equation'!$B$14</f>
        <v>4.9630763059656066E-2</v>
      </c>
      <c r="L152">
        <f>(1/(1+EXP(('S Curve Equation'!$B$11-L107*'S Curve Equation'!$B$12)*'S Curve Equation'!$B$10))+'S Curve Equation'!$B$13)*'S Curve Equation'!$B$14</f>
        <v>5.0413991685482454E-2</v>
      </c>
      <c r="M152">
        <f>(1/(1+EXP(('S Curve Equation'!$B$11-M107*'S Curve Equation'!$B$12)*'S Curve Equation'!$B$10))+'S Curve Equation'!$B$13)*'S Curve Equation'!$B$14</f>
        <v>5.1277664004957604E-2</v>
      </c>
      <c r="N152">
        <f>(1/(1+EXP(('S Curve Equation'!$B$11-N107*'S Curve Equation'!$B$12)*'S Curve Equation'!$B$10))+'S Curve Equation'!$B$13)*'S Curve Equation'!$B$14</f>
        <v>5.2144569241459215E-2</v>
      </c>
      <c r="O152">
        <f>(1/(1+EXP(('S Curve Equation'!$B$11-O107*'S Curve Equation'!$B$12)*'S Curve Equation'!$B$10))+'S Curve Equation'!$B$13)*'S Curve Equation'!$B$14</f>
        <v>5.3014631699025677E-2</v>
      </c>
      <c r="P152">
        <f>(1/(1+EXP(('S Curve Equation'!$B$11-P107*'S Curve Equation'!$B$12)*'S Curve Equation'!$B$10))+'S Curve Equation'!$B$13)*'S Curve Equation'!$B$14</f>
        <v>5.3887776157465477E-2</v>
      </c>
      <c r="Q152">
        <f>(1/(1+EXP(('S Curve Equation'!$B$11-Q107*'S Curve Equation'!$B$12)*'S Curve Equation'!$B$10))+'S Curve Equation'!$B$13)*'S Curve Equation'!$B$14</f>
        <v>5.4763927886323512E-2</v>
      </c>
      <c r="R152">
        <f>(1/(1+EXP(('S Curve Equation'!$B$11-R107*'S Curve Equation'!$B$12)*'S Curve Equation'!$B$10))+'S Curve Equation'!$B$13)*'S Curve Equation'!$B$14</f>
        <v>5.5643012658196656E-2</v>
      </c>
      <c r="S152">
        <f>(1/(1+EXP(('S Curve Equation'!$B$11-S107*'S Curve Equation'!$B$12)*'S Curve Equation'!$B$10))+'S Curve Equation'!$B$13)*'S Curve Equation'!$B$14</f>
        <v>5.6524956761418207E-2</v>
      </c>
      <c r="T152">
        <f>(1/(1+EXP(('S Curve Equation'!$B$11-T107*'S Curve Equation'!$B$12)*'S Curve Equation'!$B$10))+'S Curve Equation'!$B$13)*'S Curve Equation'!$B$14</f>
        <v>5.7409687012121645E-2</v>
      </c>
      <c r="U152">
        <f>(1/(1+EXP(('S Curve Equation'!$B$11-U107*'S Curve Equation'!$B$12)*'S Curve Equation'!$B$10))+'S Curve Equation'!$B$13)*'S Curve Equation'!$B$14</f>
        <v>5.8297130765699624E-2</v>
      </c>
      <c r="V152">
        <f>(1/(1+EXP(('S Curve Equation'!$B$11-V107*'S Curve Equation'!$B$12)*'S Curve Equation'!$B$10))+'S Curve Equation'!$B$13)*'S Curve Equation'!$B$14</f>
        <v>5.9187215927673398E-2</v>
      </c>
      <c r="W152">
        <f>(1/(1+EXP(('S Curve Equation'!$B$11-W107*'S Curve Equation'!$B$12)*'S Curve Equation'!$B$10))+'S Curve Equation'!$B$13)*'S Curve Equation'!$B$14</f>
        <v>6.0079870963984691E-2</v>
      </c>
      <c r="X152">
        <f>(1/(1+EXP(('S Curve Equation'!$B$11-X107*'S Curve Equation'!$B$12)*'S Curve Equation'!$B$10))+'S Curve Equation'!$B$13)*'S Curve Equation'!$B$14</f>
        <v>6.097502491072513E-2</v>
      </c>
      <c r="Y152">
        <f>(1/(1+EXP(('S Curve Equation'!$B$11-Y107*'S Curve Equation'!$B$12)*'S Curve Equation'!$B$10))+'S Curve Equation'!$B$13)*'S Curve Equation'!$B$14</f>
        <v>6.1872607383318165E-2</v>
      </c>
      <c r="Z152">
        <f>(1/(1+EXP(('S Curve Equation'!$B$11-Z107*'S Curve Equation'!$B$12)*'S Curve Equation'!$B$10))+'S Curve Equation'!$B$13)*'S Curve Equation'!$B$14</f>
        <v>6.2772548585165316E-2</v>
      </c>
      <c r="AA152">
        <f>(1/(1+EXP(('S Curve Equation'!$B$11-AA107*'S Curve Equation'!$B$12)*'S Curve Equation'!$B$10))+'S Curve Equation'!$B$13)*'S Curve Equation'!$B$14</f>
        <v>6.3674779315770841E-2</v>
      </c>
      <c r="AB152">
        <f>(1/(1+EXP(('S Curve Equation'!$B$11-AB107*'S Curve Equation'!$B$12)*'S Curve Equation'!$B$10))+'S Curve Equation'!$B$13)*'S Curve Equation'!$B$14</f>
        <v>6.4579230978360408E-2</v>
      </c>
      <c r="AC152">
        <f>(1/(1+EXP(('S Curve Equation'!$B$11-AC107*'S Curve Equation'!$B$12)*'S Curve Equation'!$B$10))+'S Curve Equation'!$B$13)*'S Curve Equation'!$B$14</f>
        <v>6.5485835587003965E-2</v>
      </c>
      <c r="AD152">
        <f>(1/(1+EXP(('S Curve Equation'!$B$11-AD107*'S Curve Equation'!$B$12)*'S Curve Equation'!$B$10))+'S Curve Equation'!$B$13)*'S Curve Equation'!$B$14</f>
        <v>6.6394525773257648E-2</v>
      </c>
      <c r="AE152">
        <f>(1/(1+EXP(('S Curve Equation'!$B$11-AE107*'S Curve Equation'!$B$12)*'S Curve Equation'!$B$10))+'S Curve Equation'!$B$13)*'S Curve Equation'!$B$14</f>
        <v>6.7305234792338686E-2</v>
      </c>
      <c r="AF152">
        <f>(1/(1+EXP(('S Curve Equation'!$B$11-AF107*'S Curve Equation'!$B$12)*'S Curve Equation'!$B$10))+'S Curve Equation'!$B$13)*'S Curve Equation'!$B$14</f>
        <v>6.8217896528844135E-2</v>
      </c>
    </row>
    <row r="153" spans="1:32" x14ac:dyDescent="0.25">
      <c r="A153" t="s">
        <v>48</v>
      </c>
      <c r="B153">
        <f>(1/(1+EXP(('S Curve Equation'!$B$11-B108*'S Curve Equation'!$B$12)*'S Curve Equation'!$B$10))+'S Curve Equation'!$B$13)*'S Curve Equation'!$B$14</f>
        <v>3.3999999999999912E-2</v>
      </c>
      <c r="C153">
        <f>(1/(1+EXP(('S Curve Equation'!$B$11-C108*'S Curve Equation'!$B$12)*'S Curve Equation'!$B$10))+'S Curve Equation'!$B$13)*'S Curve Equation'!$B$14</f>
        <v>3.4685625321162969E-2</v>
      </c>
      <c r="D153">
        <f>(1/(1+EXP(('S Curve Equation'!$B$11-D108*'S Curve Equation'!$B$12)*'S Curve Equation'!$B$10))+'S Curve Equation'!$B$13)*'S Curve Equation'!$B$14</f>
        <v>3.5399196028095443E-2</v>
      </c>
      <c r="E153">
        <f>(1/(1+EXP(('S Curve Equation'!$B$11-E108*'S Curve Equation'!$B$12)*'S Curve Equation'!$B$10))+'S Curve Equation'!$B$13)*'S Curve Equation'!$B$14</f>
        <v>3.612240987443812E-2</v>
      </c>
      <c r="F153">
        <f>(1/(1+EXP(('S Curve Equation'!$B$11-F108*'S Curve Equation'!$B$12)*'S Curve Equation'!$B$10))+'S Curve Equation'!$B$13)*'S Curve Equation'!$B$14</f>
        <v>3.6849915879862839E-2</v>
      </c>
      <c r="G153">
        <f>(1/(1+EXP(('S Curve Equation'!$B$11-G108*'S Curve Equation'!$B$12)*'S Curve Equation'!$B$10))+'S Curve Equation'!$B$13)*'S Curve Equation'!$B$14</f>
        <v>3.7590241724657865E-2</v>
      </c>
      <c r="H153">
        <f>(1/(1+EXP(('S Curve Equation'!$B$11-H108*'S Curve Equation'!$B$12)*'S Curve Equation'!$B$10))+'S Curve Equation'!$B$13)*'S Curve Equation'!$B$14</f>
        <v>3.8362013736982455E-2</v>
      </c>
      <c r="I153">
        <f>(1/(1+EXP(('S Curve Equation'!$B$11-I108*'S Curve Equation'!$B$12)*'S Curve Equation'!$B$10))+'S Curve Equation'!$B$13)*'S Curve Equation'!$B$14</f>
        <v>3.9133493992372675E-2</v>
      </c>
      <c r="J153">
        <f>(1/(1+EXP(('S Curve Equation'!$B$11-J108*'S Curve Equation'!$B$12)*'S Curve Equation'!$B$10))+'S Curve Equation'!$B$13)*'S Curve Equation'!$B$14</f>
        <v>3.9917941965237014E-2</v>
      </c>
      <c r="K153">
        <f>(1/(1+EXP(('S Curve Equation'!$B$11-K108*'S Curve Equation'!$B$12)*'S Curve Equation'!$B$10))+'S Curve Equation'!$B$13)*'S Curve Equation'!$B$14</f>
        <v>4.0706678281805256E-2</v>
      </c>
      <c r="L153">
        <f>(1/(1+EXP(('S Curve Equation'!$B$11-L108*'S Curve Equation'!$B$12)*'S Curve Equation'!$B$10))+'S Curve Equation'!$B$13)*'S Curve Equation'!$B$14</f>
        <v>4.1397042335511371E-2</v>
      </c>
      <c r="M153">
        <f>(1/(1+EXP(('S Curve Equation'!$B$11-M108*'S Curve Equation'!$B$12)*'S Curve Equation'!$B$10))+'S Curve Equation'!$B$13)*'S Curve Equation'!$B$14</f>
        <v>4.2158727376707041E-2</v>
      </c>
      <c r="N153">
        <f>(1/(1+EXP(('S Curve Equation'!$B$11-N108*'S Curve Equation'!$B$12)*'S Curve Equation'!$B$10))+'S Curve Equation'!$B$13)*'S Curve Equation'!$B$14</f>
        <v>4.2923698065445964E-2</v>
      </c>
      <c r="O153">
        <f>(1/(1+EXP(('S Curve Equation'!$B$11-O108*'S Curve Equation'!$B$12)*'S Curve Equation'!$B$10))+'S Curve Equation'!$B$13)*'S Curve Equation'!$B$14</f>
        <v>4.3691888916748113E-2</v>
      </c>
      <c r="P153">
        <f>(1/(1+EXP(('S Curve Equation'!$B$11-P108*'S Curve Equation'!$B$12)*'S Curve Equation'!$B$10))+'S Curve Equation'!$B$13)*'S Curve Equation'!$B$14</f>
        <v>4.446323474639214E-2</v>
      </c>
      <c r="Q153">
        <f>(1/(1+EXP(('S Curve Equation'!$B$11-Q108*'S Curve Equation'!$B$12)*'S Curve Equation'!$B$10))+'S Curve Equation'!$B$13)*'S Curve Equation'!$B$14</f>
        <v>4.5237670685034891E-2</v>
      </c>
      <c r="R153">
        <f>(1/(1+EXP(('S Curve Equation'!$B$11-R108*'S Curve Equation'!$B$12)*'S Curve Equation'!$B$10))+'S Curve Equation'!$B$13)*'S Curve Equation'!$B$14</f>
        <v>4.6015132191774354E-2</v>
      </c>
      <c r="S153">
        <f>(1/(1+EXP(('S Curve Equation'!$B$11-S108*'S Curve Equation'!$B$12)*'S Curve Equation'!$B$10))+'S Curve Equation'!$B$13)*'S Curve Equation'!$B$14</f>
        <v>4.6795555067170744E-2</v>
      </c>
      <c r="T153">
        <f>(1/(1+EXP(('S Curve Equation'!$B$11-T108*'S Curve Equation'!$B$12)*'S Curve Equation'!$B$10))+'S Curve Equation'!$B$13)*'S Curve Equation'!$B$14</f>
        <v>4.7578875465732938E-2</v>
      </c>
      <c r="U153">
        <f>(1/(1+EXP(('S Curve Equation'!$B$11-U108*'S Curve Equation'!$B$12)*'S Curve Equation'!$B$10))+'S Curve Equation'!$B$13)*'S Curve Equation'!$B$14</f>
        <v>4.8365029907883036E-2</v>
      </c>
      <c r="V153">
        <f>(1/(1+EXP(('S Curve Equation'!$B$11-V108*'S Curve Equation'!$B$12)*'S Curve Equation'!$B$10))+'S Curve Equation'!$B$13)*'S Curve Equation'!$B$14</f>
        <v>4.9153955291410728E-2</v>
      </c>
      <c r="W153">
        <f>(1/(1+EXP(('S Curve Equation'!$B$11-W108*'S Curve Equation'!$B$12)*'S Curve Equation'!$B$10))+'S Curve Equation'!$B$13)*'S Curve Equation'!$B$14</f>
        <v>4.9945588902425848E-2</v>
      </c>
      <c r="X153">
        <f>(1/(1+EXP(('S Curve Equation'!$B$11-X108*'S Curve Equation'!$B$12)*'S Curve Equation'!$B$10))+'S Curve Equation'!$B$13)*'S Curve Equation'!$B$14</f>
        <v>5.0739868425821288E-2</v>
      </c>
      <c r="Y153">
        <f>(1/(1+EXP(('S Curve Equation'!$B$11-Y108*'S Curve Equation'!$B$12)*'S Curve Equation'!$B$10))+'S Curve Equation'!$B$13)*'S Curve Equation'!$B$14</f>
        <v>5.1536731955258604E-2</v>
      </c>
      <c r="Z153">
        <f>(1/(1+EXP(('S Curve Equation'!$B$11-Z108*'S Curve Equation'!$B$12)*'S Curve Equation'!$B$10))+'S Curve Equation'!$B$13)*'S Curve Equation'!$B$14</f>
        <v>5.2336118002683348E-2</v>
      </c>
      <c r="AA153">
        <f>(1/(1+EXP(('S Curve Equation'!$B$11-AA108*'S Curve Equation'!$B$12)*'S Curve Equation'!$B$10))+'S Curve Equation'!$B$13)*'S Curve Equation'!$B$14</f>
        <v>5.3137965507383381E-2</v>
      </c>
      <c r="AB153">
        <f>(1/(1+EXP(('S Curve Equation'!$B$11-AB108*'S Curve Equation'!$B$12)*'S Curve Equation'!$B$10))+'S Curve Equation'!$B$13)*'S Curve Equation'!$B$14</f>
        <v>5.394221384460119E-2</v>
      </c>
      <c r="AC153">
        <f>(1/(1+EXP(('S Curve Equation'!$B$11-AC108*'S Curve Equation'!$B$12)*'S Curve Equation'!$B$10))+'S Curve Equation'!$B$13)*'S Curve Equation'!$B$14</f>
        <v>5.4748802833708074E-2</v>
      </c>
      <c r="AD153">
        <f>(1/(1+EXP(('S Curve Equation'!$B$11-AD108*'S Curve Equation'!$B$12)*'S Curve Equation'!$B$10))+'S Curve Equation'!$B$13)*'S Curve Equation'!$B$14</f>
        <v>5.555767274595249E-2</v>
      </c>
      <c r="AE153">
        <f>(1/(1+EXP(('S Curve Equation'!$B$11-AE108*'S Curve Equation'!$B$12)*'S Curve Equation'!$B$10))+'S Curve Equation'!$B$13)*'S Curve Equation'!$B$14</f>
        <v>5.636876431179294E-2</v>
      </c>
      <c r="AF153">
        <f>(1/(1+EXP(('S Curve Equation'!$B$11-AF108*'S Curve Equation'!$B$12)*'S Curve Equation'!$B$10))+'S Curve Equation'!$B$13)*'S Curve Equation'!$B$14</f>
        <v>5.718201872782467E-2</v>
      </c>
    </row>
    <row r="154" spans="1:32" x14ac:dyDescent="0.25">
      <c r="A154" t="s">
        <v>50</v>
      </c>
      <c r="B154">
        <f>(1/(1+EXP(('S Curve Equation'!$B$11-B109*'S Curve Equation'!$B$12)*'S Curve Equation'!$B$10))+'S Curve Equation'!$B$13)*'S Curve Equation'!$B$14</f>
        <v>8.9999999999999039E-3</v>
      </c>
      <c r="C154">
        <f>(1/(1+EXP(('S Curve Equation'!$B$11-C109*'S Curve Equation'!$B$12)*'S Curve Equation'!$B$10))+'S Curve Equation'!$B$13)*'S Curve Equation'!$B$14</f>
        <v>9.3494257787806023E-3</v>
      </c>
      <c r="D154">
        <f>(1/(1+EXP(('S Curve Equation'!$B$11-D109*'S Curve Equation'!$B$12)*'S Curve Equation'!$B$10))+'S Curve Equation'!$B$13)*'S Curve Equation'!$B$14</f>
        <v>9.7139923343420274E-3</v>
      </c>
      <c r="E154">
        <f>(1/(1+EXP(('S Curve Equation'!$B$11-E109*'S Curve Equation'!$B$12)*'S Curve Equation'!$B$10))+'S Curve Equation'!$B$13)*'S Curve Equation'!$B$14</f>
        <v>1.0084413113061142E-2</v>
      </c>
      <c r="F154">
        <f>(1/(1+EXP(('S Curve Equation'!$B$11-F109*'S Curve Equation'!$B$12)*'S Curve Equation'!$B$10))+'S Curve Equation'!$B$13)*'S Curve Equation'!$B$14</f>
        <v>1.045796664584436E-2</v>
      </c>
      <c r="G154">
        <f>(1/(1+EXP(('S Curve Equation'!$B$11-G109*'S Curve Equation'!$B$12)*'S Curve Equation'!$B$10))+'S Curve Equation'!$B$13)*'S Curve Equation'!$B$14</f>
        <v>1.0839057072467875E-2</v>
      </c>
      <c r="H154">
        <f>(1/(1+EXP(('S Curve Equation'!$B$11-H109*'S Curve Equation'!$B$12)*'S Curve Equation'!$B$10))+'S Curve Equation'!$B$13)*'S Curve Equation'!$B$14</f>
        <v>1.1237351271277637E-2</v>
      </c>
      <c r="I154">
        <f>(1/(1+EXP(('S Curve Equation'!$B$11-I109*'S Curve Equation'!$B$12)*'S Curve Equation'!$B$10))+'S Curve Equation'!$B$13)*'S Curve Equation'!$B$14</f>
        <v>1.1636523631829085E-2</v>
      </c>
      <c r="J154">
        <f>(1/(1+EXP(('S Curve Equation'!$B$11-J109*'S Curve Equation'!$B$12)*'S Curve Equation'!$B$10))+'S Curve Equation'!$B$13)*'S Curve Equation'!$B$14</f>
        <v>1.2043451783064868E-2</v>
      </c>
      <c r="K154">
        <f>(1/(1+EXP(('S Curve Equation'!$B$11-K109*'S Curve Equation'!$B$12)*'S Curve Equation'!$B$10))+'S Curve Equation'!$B$13)*'S Curve Equation'!$B$14</f>
        <v>1.2453659620779847E-2</v>
      </c>
      <c r="L154">
        <f>(1/(1+EXP(('S Curve Equation'!$B$11-L109*'S Curve Equation'!$B$12)*'S Curve Equation'!$B$10))+'S Curve Equation'!$B$13)*'S Curve Equation'!$B$14</f>
        <v>1.2813567599934518E-2</v>
      </c>
      <c r="M154">
        <f>(1/(1+EXP(('S Curve Equation'!$B$11-M109*'S Curve Equation'!$B$12)*'S Curve Equation'!$B$10))+'S Curve Equation'!$B$13)*'S Curve Equation'!$B$14</f>
        <v>1.3211584110171282E-2</v>
      </c>
      <c r="N154">
        <f>(1/(1+EXP(('S Curve Equation'!$B$11-N109*'S Curve Equation'!$B$12)*'S Curve Equation'!$B$10))+'S Curve Equation'!$B$13)*'S Curve Equation'!$B$14</f>
        <v>1.3612289198111836E-2</v>
      </c>
      <c r="O154">
        <f>(1/(1+EXP(('S Curve Equation'!$B$11-O109*'S Curve Equation'!$B$12)*'S Curve Equation'!$B$10))+'S Curve Equation'!$B$13)*'S Curve Equation'!$B$14</f>
        <v>1.4015654022756013E-2</v>
      </c>
      <c r="P154">
        <f>(1/(1+EXP(('S Curve Equation'!$B$11-P109*'S Curve Equation'!$B$12)*'S Curve Equation'!$B$10))+'S Curve Equation'!$B$13)*'S Curve Equation'!$B$14</f>
        <v>1.4421649642393598E-2</v>
      </c>
      <c r="Q154">
        <f>(1/(1+EXP(('S Curve Equation'!$B$11-Q109*'S Curve Equation'!$B$12)*'S Curve Equation'!$B$10))+'S Curve Equation'!$B$13)*'S Curve Equation'!$B$14</f>
        <v>1.4830247024686469E-2</v>
      </c>
      <c r="R154">
        <f>(1/(1+EXP(('S Curve Equation'!$B$11-R109*'S Curve Equation'!$B$12)*'S Curve Equation'!$B$10))+'S Curve Equation'!$B$13)*'S Curve Equation'!$B$14</f>
        <v>1.5241417056518993E-2</v>
      </c>
      <c r="S154">
        <f>(1/(1+EXP(('S Curve Equation'!$B$11-S109*'S Curve Equation'!$B$12)*'S Curve Equation'!$B$10))+'S Curve Equation'!$B$13)*'S Curve Equation'!$B$14</f>
        <v>1.5655130553620736E-2</v>
      </c>
      <c r="T154">
        <f>(1/(1+EXP(('S Curve Equation'!$B$11-T109*'S Curve Equation'!$B$12)*'S Curve Equation'!$B$10))+'S Curve Equation'!$B$13)*'S Curve Equation'!$B$14</f>
        <v>1.6071358269961578E-2</v>
      </c>
      <c r="U154">
        <f>(1/(1+EXP(('S Curve Equation'!$B$11-U109*'S Curve Equation'!$B$12)*'S Curve Equation'!$B$10))+'S Curve Equation'!$B$13)*'S Curve Equation'!$B$14</f>
        <v>1.6490070906922616E-2</v>
      </c>
      <c r="V154">
        <f>(1/(1+EXP(('S Curve Equation'!$B$11-V109*'S Curve Equation'!$B$12)*'S Curve Equation'!$B$10))+'S Curve Equation'!$B$13)*'S Curve Equation'!$B$14</f>
        <v>1.6911239122244875E-2</v>
      </c>
      <c r="W154">
        <f>(1/(1+EXP(('S Curve Equation'!$B$11-W109*'S Curve Equation'!$B$12)*'S Curve Equation'!$B$10))+'S Curve Equation'!$B$13)*'S Curve Equation'!$B$14</f>
        <v>1.7334833538757574E-2</v>
      </c>
      <c r="X154">
        <f>(1/(1+EXP(('S Curve Equation'!$B$11-X109*'S Curve Equation'!$B$12)*'S Curve Equation'!$B$10))+'S Curve Equation'!$B$13)*'S Curve Equation'!$B$14</f>
        <v>1.7760824752888496E-2</v>
      </c>
      <c r="Y154">
        <f>(1/(1+EXP(('S Curve Equation'!$B$11-Y109*'S Curve Equation'!$B$12)*'S Curve Equation'!$B$10))+'S Curve Equation'!$B$13)*'S Curve Equation'!$B$14</f>
        <v>1.8189183342959943E-2</v>
      </c>
      <c r="Z154">
        <f>(1/(1+EXP(('S Curve Equation'!$B$11-Z109*'S Curve Equation'!$B$12)*'S Curve Equation'!$B$10))+'S Curve Equation'!$B$13)*'S Curve Equation'!$B$14</f>
        <v>1.8619879877271095E-2</v>
      </c>
      <c r="AA154">
        <f>(1/(1+EXP(('S Curve Equation'!$B$11-AA109*'S Curve Equation'!$B$12)*'S Curve Equation'!$B$10))+'S Curve Equation'!$B$13)*'S Curve Equation'!$B$14</f>
        <v>1.9052884921970142E-2</v>
      </c>
      <c r="AB154">
        <f>(1/(1+EXP(('S Curve Equation'!$B$11-AB109*'S Curve Equation'!$B$12)*'S Curve Equation'!$B$10))+'S Curve Equation'!$B$13)*'S Curve Equation'!$B$14</f>
        <v>1.9488169048719781E-2</v>
      </c>
      <c r="AC154">
        <f>(1/(1+EXP(('S Curve Equation'!$B$11-AC109*'S Curve Equation'!$B$12)*'S Curve Equation'!$B$10))+'S Curve Equation'!$B$13)*'S Curve Equation'!$B$14</f>
        <v>1.9925702842156785E-2</v>
      </c>
      <c r="AD154">
        <f>(1/(1+EXP(('S Curve Equation'!$B$11-AD109*'S Curve Equation'!$B$12)*'S Curve Equation'!$B$10))+'S Curve Equation'!$B$13)*'S Curve Equation'!$B$14</f>
        <v>2.0365456907149752E-2</v>
      </c>
      <c r="AE154">
        <f>(1/(1+EXP(('S Curve Equation'!$B$11-AE109*'S Curve Equation'!$B$12)*'S Curve Equation'!$B$10))+'S Curve Equation'!$B$13)*'S Curve Equation'!$B$14</f>
        <v>2.0807401875857785E-2</v>
      </c>
      <c r="AF154">
        <f>(1/(1+EXP(('S Curve Equation'!$B$11-AF109*'S Curve Equation'!$B$12)*'S Curve Equation'!$B$10))+'S Curve Equation'!$B$13)*'S Curve Equation'!$B$14</f>
        <v>2.125150841459205E-2</v>
      </c>
    </row>
    <row r="155" spans="1:32" x14ac:dyDescent="0.25">
      <c r="A155" t="s">
        <v>52</v>
      </c>
      <c r="B155">
        <f>(1/(1+EXP(('S Curve Equation'!$B$11-B110*'S Curve Equation'!$B$12)*'S Curve Equation'!$B$10))+'S Curve Equation'!$B$13)*'S Curve Equation'!$B$14</f>
        <v>2.4889324191968654E-2</v>
      </c>
      <c r="C155">
        <f>(1/(1+EXP(('S Curve Equation'!$B$11-C110*'S Curve Equation'!$B$12)*'S Curve Equation'!$B$10))+'S Curve Equation'!$B$13)*'S Curve Equation'!$B$14</f>
        <v>2.5459260156184781E-2</v>
      </c>
      <c r="D155">
        <f>(1/(1+EXP(('S Curve Equation'!$B$11-D110*'S Curve Equation'!$B$12)*'S Curve Equation'!$B$10))+'S Curve Equation'!$B$13)*'S Curve Equation'!$B$14</f>
        <v>2.6052868617307663E-2</v>
      </c>
      <c r="E155">
        <f>(1/(1+EXP(('S Curve Equation'!$B$11-E110*'S Curve Equation'!$B$12)*'S Curve Equation'!$B$10))+'S Curve Equation'!$B$13)*'S Curve Equation'!$B$14</f>
        <v>2.665495517346337E-2</v>
      </c>
      <c r="F155">
        <f>(1/(1+EXP(('S Curve Equation'!$B$11-F110*'S Curve Equation'!$B$12)*'S Curve Equation'!$B$10))+'S Curve Equation'!$B$13)*'S Curve Equation'!$B$14</f>
        <v>2.7261073862877815E-2</v>
      </c>
      <c r="G155">
        <f>(1/(1+EXP(('S Curve Equation'!$B$11-G110*'S Curve Equation'!$B$12)*'S Curve Equation'!$B$10))+'S Curve Equation'!$B$13)*'S Curve Equation'!$B$14</f>
        <v>2.7878341306803705E-2</v>
      </c>
      <c r="H155">
        <f>(1/(1+EXP(('S Curve Equation'!$B$11-H110*'S Curve Equation'!$B$12)*'S Curve Equation'!$B$10))+'S Curve Equation'!$B$13)*'S Curve Equation'!$B$14</f>
        <v>2.8522325644906667E-2</v>
      </c>
      <c r="I155">
        <f>(1/(1+EXP(('S Curve Equation'!$B$11-I110*'S Curve Equation'!$B$12)*'S Curve Equation'!$B$10))+'S Curve Equation'!$B$13)*'S Curve Equation'!$B$14</f>
        <v>2.9166569544015454E-2</v>
      </c>
      <c r="J155">
        <f>(1/(1+EXP(('S Curve Equation'!$B$11-J110*'S Curve Equation'!$B$12)*'S Curve Equation'!$B$10))+'S Curve Equation'!$B$13)*'S Curve Equation'!$B$14</f>
        <v>2.9822153232600145E-2</v>
      </c>
      <c r="K155">
        <f>(1/(1+EXP(('S Curve Equation'!$B$11-K110*'S Curve Equation'!$B$12)*'S Curve Equation'!$B$10))+'S Curve Equation'!$B$13)*'S Curve Equation'!$B$14</f>
        <v>3.0481835197874962E-2</v>
      </c>
      <c r="L155">
        <f>(1/(1+EXP(('S Curve Equation'!$B$11-L110*'S Curve Equation'!$B$12)*'S Curve Equation'!$B$10))+'S Curve Equation'!$B$13)*'S Curve Equation'!$B$14</f>
        <v>3.1059660290628247E-2</v>
      </c>
      <c r="M155">
        <f>(1/(1+EXP(('S Curve Equation'!$B$11-M110*'S Curve Equation'!$B$12)*'S Curve Equation'!$B$10))+'S Curve Equation'!$B$13)*'S Curve Equation'!$B$14</f>
        <v>3.1697630573883799E-2</v>
      </c>
      <c r="N155">
        <f>(1/(1+EXP(('S Curve Equation'!$B$11-N110*'S Curve Equation'!$B$12)*'S Curve Equation'!$B$10))+'S Curve Equation'!$B$13)*'S Curve Equation'!$B$14</f>
        <v>3.2338824568707576E-2</v>
      </c>
      <c r="O155">
        <f>(1/(1+EXP(('S Curve Equation'!$B$11-O110*'S Curve Equation'!$B$12)*'S Curve Equation'!$B$10))+'S Curve Equation'!$B$13)*'S Curve Equation'!$B$14</f>
        <v>3.2983189369638205E-2</v>
      </c>
      <c r="P155">
        <f>(1/(1+EXP(('S Curve Equation'!$B$11-P110*'S Curve Equation'!$B$12)*'S Curve Equation'!$B$10))+'S Curve Equation'!$B$13)*'S Curve Equation'!$B$14</f>
        <v>3.3630672195291547E-2</v>
      </c>
      <c r="Q155">
        <f>(1/(1+EXP(('S Curve Equation'!$B$11-Q110*'S Curve Equation'!$B$12)*'S Curve Equation'!$B$10))+'S Curve Equation'!$B$13)*'S Curve Equation'!$B$14</f>
        <v>3.4281220401835948E-2</v>
      </c>
      <c r="R155">
        <f>(1/(1+EXP(('S Curve Equation'!$B$11-R110*'S Curve Equation'!$B$12)*'S Curve Equation'!$B$10))+'S Curve Equation'!$B$13)*'S Curve Equation'!$B$14</f>
        <v>3.4934781496024782E-2</v>
      </c>
      <c r="S155">
        <f>(1/(1+EXP(('S Curve Equation'!$B$11-S110*'S Curve Equation'!$B$12)*'S Curve Equation'!$B$10))+'S Curve Equation'!$B$13)*'S Curve Equation'!$B$14</f>
        <v>3.5591303147797029E-2</v>
      </c>
      <c r="T155">
        <f>(1/(1+EXP(('S Curve Equation'!$B$11-T110*'S Curve Equation'!$B$12)*'S Curve Equation'!$B$10))+'S Curve Equation'!$B$13)*'S Curve Equation'!$B$14</f>
        <v>3.6250733202450078E-2</v>
      </c>
      <c r="U155">
        <f>(1/(1+EXP(('S Curve Equation'!$B$11-U110*'S Curve Equation'!$B$12)*'S Curve Equation'!$B$10))+'S Curve Equation'!$B$13)*'S Curve Equation'!$B$14</f>
        <v>3.6913019692393599E-2</v>
      </c>
      <c r="V155">
        <f>(1/(1+EXP(('S Curve Equation'!$B$11-V110*'S Curve Equation'!$B$12)*'S Curve Equation'!$B$10))+'S Curve Equation'!$B$13)*'S Curve Equation'!$B$14</f>
        <v>3.7578110848492496E-2</v>
      </c>
      <c r="W155">
        <f>(1/(1+EXP(('S Curve Equation'!$B$11-W110*'S Curve Equation'!$B$12)*'S Curve Equation'!$B$10))+'S Curve Equation'!$B$13)*'S Curve Equation'!$B$14</f>
        <v>3.8245955111004211E-2</v>
      </c>
      <c r="X155">
        <f>(1/(1+EXP(('S Curve Equation'!$B$11-X110*'S Curve Equation'!$B$12)*'S Curve Equation'!$B$10))+'S Curve Equation'!$B$13)*'S Curve Equation'!$B$14</f>
        <v>3.8916501140119041E-2</v>
      </c>
      <c r="Y155">
        <f>(1/(1+EXP(('S Curve Equation'!$B$11-Y110*'S Curve Equation'!$B$12)*'S Curve Equation'!$B$10))+'S Curve Equation'!$B$13)*'S Curve Equation'!$B$14</f>
        <v>3.9589697826111832E-2</v>
      </c>
      <c r="Z155">
        <f>(1/(1+EXP(('S Curve Equation'!$B$11-Z110*'S Curve Equation'!$B$12)*'S Curve Equation'!$B$10))+'S Curve Equation'!$B$13)*'S Curve Equation'!$B$14</f>
        <v>4.0265494299110097E-2</v>
      </c>
      <c r="AA155">
        <f>(1/(1+EXP(('S Curve Equation'!$B$11-AA110*'S Curve Equation'!$B$12)*'S Curve Equation'!$B$10))+'S Curve Equation'!$B$13)*'S Curve Equation'!$B$14</f>
        <v>4.0943839938487381E-2</v>
      </c>
      <c r="AB155">
        <f>(1/(1+EXP(('S Curve Equation'!$B$11-AB110*'S Curve Equation'!$B$12)*'S Curve Equation'!$B$10))+'S Curve Equation'!$B$13)*'S Curve Equation'!$B$14</f>
        <v>4.1624684381890049E-2</v>
      </c>
      <c r="AC155">
        <f>(1/(1+EXP(('S Curve Equation'!$B$11-AC110*'S Curve Equation'!$B$12)*'S Curve Equation'!$B$10))+'S Curve Equation'!$B$13)*'S Curve Equation'!$B$14</f>
        <v>4.2307977533902801E-2</v>
      </c>
      <c r="AD155">
        <f>(1/(1+EXP(('S Curve Equation'!$B$11-AD110*'S Curve Equation'!$B$12)*'S Curve Equation'!$B$10))+'S Curve Equation'!$B$13)*'S Curve Equation'!$B$14</f>
        <v>4.2993669574361466E-2</v>
      </c>
      <c r="AE155">
        <f>(1/(1+EXP(('S Curve Equation'!$B$11-AE110*'S Curve Equation'!$B$12)*'S Curve Equation'!$B$10))+'S Curve Equation'!$B$13)*'S Curve Equation'!$B$14</f>
        <v>4.3681710966320918E-2</v>
      </c>
      <c r="AF155">
        <f>(1/(1+EXP(('S Curve Equation'!$B$11-AF110*'S Curve Equation'!$B$12)*'S Curve Equation'!$B$10))+'S Curve Equation'!$B$13)*'S Curve Equation'!$B$14</f>
        <v>4.4372052463684163E-2</v>
      </c>
    </row>
    <row r="156" spans="1:32" x14ac:dyDescent="0.25">
      <c r="A156" t="s">
        <v>54</v>
      </c>
      <c r="B156">
        <f>(1/(1+EXP(('S Curve Equation'!$B$11-B111*'S Curve Equation'!$B$12)*'S Curve Equation'!$B$10))+'S Curve Equation'!$B$13)*'S Curve Equation'!$B$14</f>
        <v>3.2000000000000035E-2</v>
      </c>
      <c r="C156">
        <f>(1/(1+EXP(('S Curve Equation'!$B$11-C111*'S Curve Equation'!$B$12)*'S Curve Equation'!$B$10))+'S Curve Equation'!$B$13)*'S Curve Equation'!$B$14</f>
        <v>3.2660800524770245E-2</v>
      </c>
      <c r="D156">
        <f>(1/(1+EXP(('S Curve Equation'!$B$11-D111*'S Curve Equation'!$B$12)*'S Curve Equation'!$B$10))+'S Curve Equation'!$B$13)*'S Curve Equation'!$B$14</f>
        <v>3.3348640643218276E-2</v>
      </c>
      <c r="E156">
        <f>(1/(1+EXP(('S Curve Equation'!$B$11-E111*'S Curve Equation'!$B$12)*'S Curve Equation'!$B$10))+'S Curve Equation'!$B$13)*'S Curve Equation'!$B$14</f>
        <v>3.4045885430689447E-2</v>
      </c>
      <c r="F156">
        <f>(1/(1+EXP(('S Curve Equation'!$B$11-F111*'S Curve Equation'!$B$12)*'S Curve Equation'!$B$10))+'S Curve Equation'!$B$13)*'S Curve Equation'!$B$14</f>
        <v>3.4747378102802658E-2</v>
      </c>
      <c r="G156">
        <f>(1/(1+EXP(('S Curve Equation'!$B$11-G111*'S Curve Equation'!$B$12)*'S Curve Equation'!$B$10))+'S Curve Equation'!$B$13)*'S Curve Equation'!$B$14</f>
        <v>3.5461344187986646E-2</v>
      </c>
      <c r="H156">
        <f>(1/(1+EXP(('S Curve Equation'!$B$11-H111*'S Curve Equation'!$B$12)*'S Curve Equation'!$B$10))+'S Curve Equation'!$B$13)*'S Curve Equation'!$B$14</f>
        <v>3.6205755821968742E-2</v>
      </c>
      <c r="I156">
        <f>(1/(1+EXP(('S Curve Equation'!$B$11-I111*'S Curve Equation'!$B$12)*'S Curve Equation'!$B$10))+'S Curve Equation'!$B$13)*'S Curve Equation'!$B$14</f>
        <v>3.6950006272453165E-2</v>
      </c>
      <c r="J156">
        <f>(1/(1+EXP(('S Curve Equation'!$B$11-J111*'S Curve Equation'!$B$12)*'S Curve Equation'!$B$10))+'S Curve Equation'!$B$13)*'S Curve Equation'!$B$14</f>
        <v>3.7706888757389714E-2</v>
      </c>
      <c r="K156">
        <f>(1/(1+EXP(('S Curve Equation'!$B$11-K111*'S Curve Equation'!$B$12)*'S Curve Equation'!$B$10))+'S Curve Equation'!$B$13)*'S Curve Equation'!$B$14</f>
        <v>3.8468031711924436E-2</v>
      </c>
      <c r="L156">
        <f>(1/(1+EXP(('S Curve Equation'!$B$11-L111*'S Curve Equation'!$B$12)*'S Curve Equation'!$B$10))+'S Curve Equation'!$B$13)*'S Curve Equation'!$B$14</f>
        <v>3.91343440070532E-2</v>
      </c>
      <c r="M156">
        <f>(1/(1+EXP(('S Curve Equation'!$B$11-M111*'S Curve Equation'!$B$12)*'S Curve Equation'!$B$10))+'S Curve Equation'!$B$13)*'S Curve Equation'!$B$14</f>
        <v>3.986959997583632E-2</v>
      </c>
      <c r="N156">
        <f>(1/(1+EXP(('S Curve Equation'!$B$11-N111*'S Curve Equation'!$B$12)*'S Curve Equation'!$B$10))+'S Curve Equation'!$B$13)*'S Curve Equation'!$B$14</f>
        <v>4.0608140043078979E-2</v>
      </c>
      <c r="O156">
        <f>(1/(1+EXP(('S Curve Equation'!$B$11-O111*'S Curve Equation'!$B$12)*'S Curve Equation'!$B$10))+'S Curve Equation'!$B$13)*'S Curve Equation'!$B$14</f>
        <v>4.1349901400615639E-2</v>
      </c>
      <c r="P156">
        <f>(1/(1+EXP(('S Curve Equation'!$B$11-P111*'S Curve Equation'!$B$12)*'S Curve Equation'!$B$10))+'S Curve Equation'!$B$13)*'S Curve Equation'!$B$14</f>
        <v>4.2094821499970188E-2</v>
      </c>
      <c r="Q156">
        <f>(1/(1+EXP(('S Curve Equation'!$B$11-Q111*'S Curve Equation'!$B$12)*'S Curve Equation'!$B$10))+'S Curve Equation'!$B$13)*'S Curve Equation'!$B$14</f>
        <v>4.2842838066410316E-2</v>
      </c>
      <c r="R156">
        <f>(1/(1+EXP(('S Curve Equation'!$B$11-R111*'S Curve Equation'!$B$12)*'S Curve Equation'!$B$10))+'S Curve Equation'!$B$13)*'S Curve Equation'!$B$14</f>
        <v>4.3593889112469836E-2</v>
      </c>
      <c r="S156">
        <f>(1/(1+EXP(('S Curve Equation'!$B$11-S111*'S Curve Equation'!$B$12)*'S Curve Equation'!$B$10))+'S Curve Equation'!$B$13)*'S Curve Equation'!$B$14</f>
        <v>4.4347912950952154E-2</v>
      </c>
      <c r="T156">
        <f>(1/(1+EXP(('S Curve Equation'!$B$11-T111*'S Curve Equation'!$B$12)*'S Curve Equation'!$B$10))+'S Curve Equation'!$B$13)*'S Curve Equation'!$B$14</f>
        <v>4.5104848207422665E-2</v>
      </c>
      <c r="U156">
        <f>(1/(1+EXP(('S Curve Equation'!$B$11-U111*'S Curve Equation'!$B$12)*'S Curve Equation'!$B$10))+'S Curve Equation'!$B$13)*'S Curve Equation'!$B$14</f>
        <v>4.5864633832200213E-2</v>
      </c>
      <c r="V156">
        <f>(1/(1+EXP(('S Curve Equation'!$B$11-V111*'S Curve Equation'!$B$12)*'S Curve Equation'!$B$10))+'S Curve Equation'!$B$13)*'S Curve Equation'!$B$14</f>
        <v>4.6627209111860086E-2</v>
      </c>
      <c r="W156">
        <f>(1/(1+EXP(('S Curve Equation'!$B$11-W111*'S Curve Equation'!$B$12)*'S Curve Equation'!$B$10))+'S Curve Equation'!$B$13)*'S Curve Equation'!$B$14</f>
        <v>4.7392513680255169E-2</v>
      </c>
      <c r="X156">
        <f>(1/(1+EXP(('S Curve Equation'!$B$11-X111*'S Curve Equation'!$B$12)*'S Curve Equation'!$B$10))+'S Curve Equation'!$B$13)*'S Curve Equation'!$B$14</f>
        <v>4.8160487529067222E-2</v>
      </c>
      <c r="Y156">
        <f>(1/(1+EXP(('S Curve Equation'!$B$11-Y111*'S Curve Equation'!$B$12)*'S Curve Equation'!$B$10))+'S Curve Equation'!$B$13)*'S Curve Equation'!$B$14</f>
        <v>4.8931071017899133E-2</v>
      </c>
      <c r="Z156">
        <f>(1/(1+EXP(('S Curve Equation'!$B$11-Z111*'S Curve Equation'!$B$12)*'S Curve Equation'!$B$10))+'S Curve Equation'!$B$13)*'S Curve Equation'!$B$14</f>
        <v>4.9704204883915436E-2</v>
      </c>
      <c r="AA156">
        <f>(1/(1+EXP(('S Curve Equation'!$B$11-AA111*'S Curve Equation'!$B$12)*'S Curve Equation'!$B$10))+'S Curve Equation'!$B$13)*'S Curve Equation'!$B$14</f>
        <v>5.0479830251042919E-2</v>
      </c>
      <c r="AB156">
        <f>(1/(1+EXP(('S Curve Equation'!$B$11-AB111*'S Curve Equation'!$B$12)*'S Curve Equation'!$B$10))+'S Curve Equation'!$B$13)*'S Curve Equation'!$B$14</f>
        <v>5.1257888638741284E-2</v>
      </c>
      <c r="AC156">
        <f>(1/(1+EXP(('S Curve Equation'!$B$11-AC111*'S Curve Equation'!$B$12)*'S Curve Equation'!$B$10))+'S Curve Equation'!$B$13)*'S Curve Equation'!$B$14</f>
        <v>5.2038321970352346E-2</v>
      </c>
      <c r="AD156">
        <f>(1/(1+EXP(('S Curve Equation'!$B$11-AD111*'S Curve Equation'!$B$12)*'S Curve Equation'!$B$10))+'S Curve Equation'!$B$13)*'S Curve Equation'!$B$14</f>
        <v>5.2821072581037964E-2</v>
      </c>
      <c r="AE156">
        <f>(1/(1+EXP(('S Curve Equation'!$B$11-AE111*'S Curve Equation'!$B$12)*'S Curve Equation'!$B$10))+'S Curve Equation'!$B$13)*'S Curve Equation'!$B$14</f>
        <v>5.3606083225317493E-2</v>
      </c>
      <c r="AF156">
        <f>(1/(1+EXP(('S Curve Equation'!$B$11-AF111*'S Curve Equation'!$B$12)*'S Curve Equation'!$B$10))+'S Curve Equation'!$B$13)*'S Curve Equation'!$B$14</f>
        <v>5.4393297084212096E-2</v>
      </c>
    </row>
    <row r="157" spans="1:32" x14ac:dyDescent="0.25">
      <c r="A157" t="s">
        <v>56</v>
      </c>
      <c r="B157">
        <f>(1/(1+EXP(('S Curve Equation'!$B$11-B112*'S Curve Equation'!$B$12)*'S Curve Equation'!$B$10))+'S Curve Equation'!$B$13)*'S Curve Equation'!$B$14</f>
        <v>3.5000000000000031E-2</v>
      </c>
      <c r="C157">
        <f>(1/(1+EXP(('S Curve Equation'!$B$11-C112*'S Curve Equation'!$B$12)*'S Curve Equation'!$B$10))+'S Curve Equation'!$B$13)*'S Curve Equation'!$B$14</f>
        <v>3.5697923558811726E-2</v>
      </c>
      <c r="D157">
        <f>(1/(1+EXP(('S Curve Equation'!$B$11-D112*'S Curve Equation'!$B$12)*'S Curve Equation'!$B$10))+'S Curve Equation'!$B$13)*'S Curve Equation'!$B$14</f>
        <v>3.6424239023713278E-2</v>
      </c>
      <c r="E157">
        <f>(1/(1+EXP(('S Curve Equation'!$B$11-E112*'S Curve Equation'!$B$12)*'S Curve Equation'!$B$10))+'S Curve Equation'!$B$13)*'S Curve Equation'!$B$14</f>
        <v>3.7160313470915245E-2</v>
      </c>
      <c r="F157">
        <f>(1/(1+EXP(('S Curve Equation'!$B$11-F112*'S Curve Equation'!$B$12)*'S Curve Equation'!$B$10))+'S Curve Equation'!$B$13)*'S Curve Equation'!$B$14</f>
        <v>3.7900699717537747E-2</v>
      </c>
      <c r="G157">
        <f>(1/(1+EXP(('S Curve Equation'!$B$11-G112*'S Curve Equation'!$B$12)*'S Curve Equation'!$B$10))+'S Curve Equation'!$B$13)*'S Curve Equation'!$B$14</f>
        <v>3.8654075005367654E-2</v>
      </c>
      <c r="H157">
        <f>(1/(1+EXP(('S Curve Equation'!$B$11-H112*'S Curve Equation'!$B$12)*'S Curve Equation'!$B$10))+'S Curve Equation'!$B$13)*'S Curve Equation'!$B$14</f>
        <v>3.9439389346434151E-2</v>
      </c>
      <c r="I157">
        <f>(1/(1+EXP(('S Curve Equation'!$B$11-I112*'S Curve Equation'!$B$12)*'S Curve Equation'!$B$10))+'S Curve Equation'!$B$13)*'S Curve Equation'!$B$14</f>
        <v>4.0224344807157739E-2</v>
      </c>
      <c r="J157">
        <f>(1/(1+EXP(('S Curve Equation'!$B$11-J112*'S Curve Equation'!$B$12)*'S Curve Equation'!$B$10))+'S Curve Equation'!$B$13)*'S Curve Equation'!$B$14</f>
        <v>4.1022431575391254E-2</v>
      </c>
      <c r="K157">
        <f>(1/(1+EXP(('S Curve Equation'!$B$11-K112*'S Curve Equation'!$B$12)*'S Curve Equation'!$B$10))+'S Curve Equation'!$B$13)*'S Curve Equation'!$B$14</f>
        <v>4.1824817935377498E-2</v>
      </c>
      <c r="L157">
        <f>(1/(1+EXP(('S Curve Equation'!$B$11-L112*'S Curve Equation'!$B$12)*'S Curve Equation'!$B$10))+'S Curve Equation'!$B$13)*'S Curve Equation'!$B$14</f>
        <v>4.2527077979760582E-2</v>
      </c>
      <c r="M157">
        <f>(1/(1+EXP(('S Curve Equation'!$B$11-M112*'S Curve Equation'!$B$12)*'S Curve Equation'!$B$10))+'S Curve Equation'!$B$13)*'S Curve Equation'!$B$14</f>
        <v>4.3301832608561269E-2</v>
      </c>
      <c r="N157">
        <f>(1/(1+EXP(('S Curve Equation'!$B$11-N112*'S Curve Equation'!$B$12)*'S Curve Equation'!$B$10))+'S Curve Equation'!$B$13)*'S Curve Equation'!$B$14</f>
        <v>4.4079871328177728E-2</v>
      </c>
      <c r="O157">
        <f>(1/(1+EXP(('S Curve Equation'!$B$11-O112*'S Curve Equation'!$B$12)*'S Curve Equation'!$B$10))+'S Curve Equation'!$B$13)*'S Curve Equation'!$B$14</f>
        <v>4.4861127333574946E-2</v>
      </c>
      <c r="P157">
        <f>(1/(1+EXP(('S Curve Equation'!$B$11-P112*'S Curve Equation'!$B$12)*'S Curve Equation'!$B$10))+'S Curve Equation'!$B$13)*'S Curve Equation'!$B$14</f>
        <v>4.5645534141443504E-2</v>
      </c>
      <c r="Q157">
        <f>(1/(1+EXP(('S Curve Equation'!$B$11-Q112*'S Curve Equation'!$B$12)*'S Curve Equation'!$B$10))+'S Curve Equation'!$B$13)*'S Curve Equation'!$B$14</f>
        <v>4.6433025604336195E-2</v>
      </c>
      <c r="R157">
        <f>(1/(1+EXP(('S Curve Equation'!$B$11-R112*'S Curve Equation'!$B$12)*'S Curve Equation'!$B$10))+'S Curve Equation'!$B$13)*'S Curve Equation'!$B$14</f>
        <v>4.722353592423563E-2</v>
      </c>
      <c r="S157">
        <f>(1/(1+EXP(('S Curve Equation'!$B$11-S112*'S Curve Equation'!$B$12)*'S Curve Equation'!$B$10))+'S Curve Equation'!$B$13)*'S Curve Equation'!$B$14</f>
        <v>4.8016999665568549E-2</v>
      </c>
      <c r="T157">
        <f>(1/(1+EXP(('S Curve Equation'!$B$11-T112*'S Curve Equation'!$B$12)*'S Curve Equation'!$B$10))+'S Curve Equation'!$B$13)*'S Curve Equation'!$B$14</f>
        <v>4.8813351767674103E-2</v>
      </c>
      <c r="U157">
        <f>(1/(1+EXP(('S Curve Equation'!$B$11-U112*'S Curve Equation'!$B$12)*'S Curve Equation'!$B$10))+'S Curve Equation'!$B$13)*'S Curve Equation'!$B$14</f>
        <v>4.9612527556739866E-2</v>
      </c>
      <c r="V157">
        <f>(1/(1+EXP(('S Curve Equation'!$B$11-V112*'S Curve Equation'!$B$12)*'S Curve Equation'!$B$10))+'S Curve Equation'!$B$13)*'S Curve Equation'!$B$14</f>
        <v>5.041446275721688E-2</v>
      </c>
      <c r="W157">
        <f>(1/(1+EXP(('S Curve Equation'!$B$11-W112*'S Curve Equation'!$B$12)*'S Curve Equation'!$B$10))+'S Curve Equation'!$B$13)*'S Curve Equation'!$B$14</f>
        <v>5.1219093502723051E-2</v>
      </c>
      <c r="X157">
        <f>(1/(1+EXP(('S Curve Equation'!$B$11-X112*'S Curve Equation'!$B$12)*'S Curve Equation'!$B$10))+'S Curve Equation'!$B$13)*'S Curve Equation'!$B$14</f>
        <v>5.2026356346447769E-2</v>
      </c>
      <c r="Y157">
        <f>(1/(1+EXP(('S Curve Equation'!$B$11-Y112*'S Curve Equation'!$B$12)*'S Curve Equation'!$B$10))+'S Curve Equation'!$B$13)*'S Curve Equation'!$B$14</f>
        <v>5.2836188271068958E-2</v>
      </c>
      <c r="Z157">
        <f>(1/(1+EXP(('S Curve Equation'!$B$11-Z112*'S Curve Equation'!$B$12)*'S Curve Equation'!$B$10))+'S Curve Equation'!$B$13)*'S Curve Equation'!$B$14</f>
        <v>5.3648526698192492E-2</v>
      </c>
      <c r="AA157">
        <f>(1/(1+EXP(('S Curve Equation'!$B$11-AA112*'S Curve Equation'!$B$12)*'S Curve Equation'!$B$10))+'S Curve Equation'!$B$13)*'S Curve Equation'!$B$14</f>
        <v>5.446330949732512E-2</v>
      </c>
      <c r="AB157">
        <f>(1/(1+EXP(('S Curve Equation'!$B$11-AB112*'S Curve Equation'!$B$12)*'S Curve Equation'!$B$10))+'S Curve Equation'!$B$13)*'S Curve Equation'!$B$14</f>
        <v>5.5280474994393446E-2</v>
      </c>
      <c r="AC157">
        <f>(1/(1+EXP(('S Curve Equation'!$B$11-AC112*'S Curve Equation'!$B$12)*'S Curve Equation'!$B$10))+'S Curve Equation'!$B$13)*'S Curve Equation'!$B$14</f>
        <v>5.6099961979817557E-2</v>
      </c>
      <c r="AD157">
        <f>(1/(1+EXP(('S Curve Equation'!$B$11-AD112*'S Curve Equation'!$B$12)*'S Curve Equation'!$B$10))+'S Curve Equation'!$B$13)*'S Curve Equation'!$B$14</f>
        <v>5.6921709716150737E-2</v>
      </c>
      <c r="AE157">
        <f>(1/(1+EXP(('S Curve Equation'!$B$11-AE112*'S Curve Equation'!$B$12)*'S Curve Equation'!$B$10))+'S Curve Equation'!$B$13)*'S Curve Equation'!$B$14</f>
        <v>5.7745657945297603E-2</v>
      </c>
      <c r="AF157">
        <f>(1/(1+EXP(('S Curve Equation'!$B$11-AF112*'S Curve Equation'!$B$12)*'S Curve Equation'!$B$10))+'S Curve Equation'!$B$13)*'S Curve Equation'!$B$14</f>
        <v>5.8571746895318293E-2</v>
      </c>
    </row>
    <row r="158" spans="1:32" x14ac:dyDescent="0.25">
      <c r="A158" t="s">
        <v>58</v>
      </c>
      <c r="B158">
        <f>(1/(1+EXP(('S Curve Equation'!$B$11-B113*'S Curve Equation'!$B$12)*'S Curve Equation'!$B$10))+'S Curve Equation'!$B$13)*'S Curve Equation'!$B$14</f>
        <v>2.2999999999999899E-2</v>
      </c>
      <c r="C158">
        <f>(1/(1+EXP(('S Curve Equation'!$B$11-C113*'S Curve Equation'!$B$12)*'S Curve Equation'!$B$10))+'S Curve Equation'!$B$13)*'S Curve Equation'!$B$14</f>
        <v>2.3545063841670145E-2</v>
      </c>
      <c r="D158">
        <f>(1/(1+EXP(('S Curve Equation'!$B$11-D113*'S Curve Equation'!$B$12)*'S Curve Equation'!$B$10))+'S Curve Equation'!$B$13)*'S Curve Equation'!$B$14</f>
        <v>2.4112864063495922E-2</v>
      </c>
      <c r="E158">
        <f>(1/(1+EXP(('S Curve Equation'!$B$11-E113*'S Curve Equation'!$B$12)*'S Curve Equation'!$B$10))+'S Curve Equation'!$B$13)*'S Curve Equation'!$B$14</f>
        <v>2.4688873723267255E-2</v>
      </c>
      <c r="F158">
        <f>(1/(1+EXP(('S Curve Equation'!$B$11-F113*'S Curve Equation'!$B$12)*'S Curve Equation'!$B$10))+'S Curve Equation'!$B$13)*'S Curve Equation'!$B$14</f>
        <v>2.5268841425525247E-2</v>
      </c>
      <c r="G158">
        <f>(1/(1+EXP(('S Curve Equation'!$B$11-G113*'S Curve Equation'!$B$12)*'S Curve Equation'!$B$10))+'S Curve Equation'!$B$13)*'S Curve Equation'!$B$14</f>
        <v>2.5859579413496848E-2</v>
      </c>
      <c r="H158">
        <f>(1/(1+EXP(('S Curve Equation'!$B$11-H113*'S Curve Equation'!$B$12)*'S Curve Equation'!$B$10))+'S Curve Equation'!$B$13)*'S Curve Equation'!$B$14</f>
        <v>2.6475995115356619E-2</v>
      </c>
      <c r="I158">
        <f>(1/(1+EXP(('S Curve Equation'!$B$11-I113*'S Curve Equation'!$B$12)*'S Curve Equation'!$B$10))+'S Curve Equation'!$B$13)*'S Curve Equation'!$B$14</f>
        <v>2.7092769500601348E-2</v>
      </c>
      <c r="J158">
        <f>(1/(1+EXP(('S Curve Equation'!$B$11-J113*'S Curve Equation'!$B$12)*'S Curve Equation'!$B$10))+'S Curve Equation'!$B$13)*'S Curve Equation'!$B$14</f>
        <v>2.7720512104952234E-2</v>
      </c>
      <c r="K158">
        <f>(1/(1+EXP(('S Curve Equation'!$B$11-K113*'S Curve Equation'!$B$12)*'S Curve Equation'!$B$10))+'S Curve Equation'!$B$13)*'S Curve Equation'!$B$14</f>
        <v>2.8352291680805573E-2</v>
      </c>
      <c r="L158">
        <f>(1/(1+EXP(('S Curve Equation'!$B$11-L113*'S Curve Equation'!$B$12)*'S Curve Equation'!$B$10))+'S Curve Equation'!$B$13)*'S Curve Equation'!$B$14</f>
        <v>2.8905768616375761E-2</v>
      </c>
      <c r="M158">
        <f>(1/(1+EXP(('S Curve Equation'!$B$11-M113*'S Curve Equation'!$B$12)*'S Curve Equation'!$B$10))+'S Curve Equation'!$B$13)*'S Curve Equation'!$B$14</f>
        <v>2.9516955114273484E-2</v>
      </c>
      <c r="N158">
        <f>(1/(1+EXP(('S Curve Equation'!$B$11-N113*'S Curve Equation'!$B$12)*'S Curve Equation'!$B$10))+'S Curve Equation'!$B$13)*'S Curve Equation'!$B$14</f>
        <v>3.0131333383410685E-2</v>
      </c>
      <c r="O158">
        <f>(1/(1+EXP(('S Curve Equation'!$B$11-O113*'S Curve Equation'!$B$12)*'S Curve Equation'!$B$10))+'S Curve Equation'!$B$13)*'S Curve Equation'!$B$14</f>
        <v>3.074885324706533E-2</v>
      </c>
      <c r="P158">
        <f>(1/(1+EXP(('S Curve Equation'!$B$11-P113*'S Curve Equation'!$B$12)*'S Curve Equation'!$B$10))+'S Curve Equation'!$B$13)*'S Curve Equation'!$B$14</f>
        <v>3.1369464619628355E-2</v>
      </c>
      <c r="Q158">
        <f>(1/(1+EXP(('S Curve Equation'!$B$11-Q113*'S Curve Equation'!$B$12)*'S Curve Equation'!$B$10))+'S Curve Equation'!$B$13)*'S Curve Equation'!$B$14</f>
        <v>3.1993117519831062E-2</v>
      </c>
      <c r="R158">
        <f>(1/(1+EXP(('S Curve Equation'!$B$11-R113*'S Curve Equation'!$B$12)*'S Curve Equation'!$B$10))+'S Curve Equation'!$B$13)*'S Curve Equation'!$B$14</f>
        <v>3.2619762083555021E-2</v>
      </c>
      <c r="S158">
        <f>(1/(1+EXP(('S Curve Equation'!$B$11-S113*'S Curve Equation'!$B$12)*'S Curve Equation'!$B$10))+'S Curve Equation'!$B$13)*'S Curve Equation'!$B$14</f>
        <v>3.3249348576232927E-2</v>
      </c>
      <c r="T158">
        <f>(1/(1+EXP(('S Curve Equation'!$B$11-T113*'S Curve Equation'!$B$12)*'S Curve Equation'!$B$10))+'S Curve Equation'!$B$13)*'S Curve Equation'!$B$14</f>
        <v>3.3881827404845473E-2</v>
      </c>
      <c r="U158">
        <f>(1/(1+EXP(('S Curve Equation'!$B$11-U113*'S Curve Equation'!$B$12)*'S Curve Equation'!$B$10))+'S Curve Equation'!$B$13)*'S Curve Equation'!$B$14</f>
        <v>3.4517149129521037E-2</v>
      </c>
      <c r="V158">
        <f>(1/(1+EXP(('S Curve Equation'!$B$11-V113*'S Curve Equation'!$B$12)*'S Curve Equation'!$B$10))+'S Curve Equation'!$B$13)*'S Curve Equation'!$B$14</f>
        <v>3.5155264474746199E-2</v>
      </c>
      <c r="W158">
        <f>(1/(1+EXP(('S Curve Equation'!$B$11-W113*'S Curve Equation'!$B$12)*'S Curve Equation'!$B$10))+'S Curve Equation'!$B$13)*'S Curve Equation'!$B$14</f>
        <v>3.5796124340191721E-2</v>
      </c>
      <c r="X158">
        <f>(1/(1+EXP(('S Curve Equation'!$B$11-X113*'S Curve Equation'!$B$12)*'S Curve Equation'!$B$10))+'S Curve Equation'!$B$13)*'S Curve Equation'!$B$14</f>
        <v>3.6439679811161738E-2</v>
      </c>
      <c r="Y158">
        <f>(1/(1+EXP(('S Curve Equation'!$B$11-Y113*'S Curve Equation'!$B$12)*'S Curve Equation'!$B$10))+'S Curve Equation'!$B$13)*'S Curve Equation'!$B$14</f>
        <v>3.7085882168673916E-2</v>
      </c>
      <c r="Z158">
        <f>(1/(1+EXP(('S Curve Equation'!$B$11-Z113*'S Curve Equation'!$B$12)*'S Curve Equation'!$B$10))+'S Curve Equation'!$B$13)*'S Curve Equation'!$B$14</f>
        <v>3.7734682899175087E-2</v>
      </c>
      <c r="AA158">
        <f>(1/(1+EXP(('S Curve Equation'!$B$11-AA113*'S Curve Equation'!$B$12)*'S Curve Equation'!$B$10))+'S Curve Equation'!$B$13)*'S Curve Equation'!$B$14</f>
        <v>3.8386033703900639E-2</v>
      </c>
      <c r="AB158">
        <f>(1/(1+EXP(('S Curve Equation'!$B$11-AB113*'S Curve Equation'!$B$12)*'S Curve Equation'!$B$10))+'S Curve Equation'!$B$13)*'S Curve Equation'!$B$14</f>
        <v>3.9039886507884654E-2</v>
      </c>
      <c r="AC158">
        <f>(1/(1+EXP(('S Curve Equation'!$B$11-AC113*'S Curve Equation'!$B$12)*'S Curve Equation'!$B$10))+'S Curve Equation'!$B$13)*'S Curve Equation'!$B$14</f>
        <v>3.9696193468626309E-2</v>
      </c>
      <c r="AD158">
        <f>(1/(1+EXP(('S Curve Equation'!$B$11-AD113*'S Curve Equation'!$B$12)*'S Curve Equation'!$B$10))+'S Curve Equation'!$B$13)*'S Curve Equation'!$B$14</f>
        <v>4.0354906984420055E-2</v>
      </c>
      <c r="AE158">
        <f>(1/(1+EXP(('S Curve Equation'!$B$11-AE113*'S Curve Equation'!$B$12)*'S Curve Equation'!$B$10))+'S Curve Equation'!$B$13)*'S Curve Equation'!$B$14</f>
        <v>4.1015979702356549E-2</v>
      </c>
      <c r="AF158">
        <f>(1/(1+EXP(('S Curve Equation'!$B$11-AF113*'S Curve Equation'!$B$12)*'S Curve Equation'!$B$10))+'S Curve Equation'!$B$13)*'S Curve Equation'!$B$14</f>
        <v>4.1679364526000587E-2</v>
      </c>
    </row>
    <row r="159" spans="1:32" x14ac:dyDescent="0.25">
      <c r="A159" t="s">
        <v>60</v>
      </c>
      <c r="B159">
        <f>(1/(1+EXP(('S Curve Equation'!$B$11-B114*'S Curve Equation'!$B$12)*'S Curve Equation'!$B$10))+'S Curve Equation'!$B$13)*'S Curve Equation'!$B$14</f>
        <v>2.2000000000000002E-2</v>
      </c>
      <c r="C159">
        <f>(1/(1+EXP(('S Curve Equation'!$B$11-C114*'S Curve Equation'!$B$12)*'S Curve Equation'!$B$10))+'S Curve Equation'!$B$13)*'S Curve Equation'!$B$14</f>
        <v>2.2531767181200497E-2</v>
      </c>
      <c r="D159">
        <f>(1/(1+EXP(('S Curve Equation'!$B$11-D114*'S Curve Equation'!$B$12)*'S Curve Equation'!$B$10))+'S Curve Equation'!$B$13)*'S Curve Equation'!$B$14</f>
        <v>2.308576768723684E-2</v>
      </c>
      <c r="E159">
        <f>(1/(1+EXP(('S Curve Equation'!$B$11-E114*'S Curve Equation'!$B$12)*'S Curve Equation'!$B$10))+'S Curve Equation'!$B$13)*'S Curve Equation'!$B$14</f>
        <v>2.3647831294401619E-2</v>
      </c>
      <c r="F159">
        <f>(1/(1+EXP(('S Curve Equation'!$B$11-F114*'S Curve Equation'!$B$12)*'S Curve Equation'!$B$10))+'S Curve Equation'!$B$13)*'S Curve Equation'!$B$14</f>
        <v>2.4213810619811271E-2</v>
      </c>
      <c r="G159">
        <f>(1/(1+EXP(('S Curve Equation'!$B$11-G114*'S Curve Equation'!$B$12)*'S Curve Equation'!$B$10))+'S Curve Equation'!$B$13)*'S Curve Equation'!$B$14</f>
        <v>2.4790355032470127E-2</v>
      </c>
      <c r="H159">
        <f>(1/(1+EXP(('S Curve Equation'!$B$11-H114*'S Curve Equation'!$B$12)*'S Curve Equation'!$B$10))+'S Curve Equation'!$B$13)*'S Curve Equation'!$B$14</f>
        <v>2.5392018258950849E-2</v>
      </c>
      <c r="I159">
        <f>(1/(1+EXP(('S Curve Equation'!$B$11-I114*'S Curve Equation'!$B$12)*'S Curve Equation'!$B$10))+'S Curve Equation'!$B$13)*'S Curve Equation'!$B$14</f>
        <v>2.5994090255452577E-2</v>
      </c>
      <c r="J159">
        <f>(1/(1+EXP(('S Curve Equation'!$B$11-J114*'S Curve Equation'!$B$12)*'S Curve Equation'!$B$10))+'S Curve Equation'!$B$13)*'S Curve Equation'!$B$14</f>
        <v>2.6606928597426218E-2</v>
      </c>
      <c r="K159">
        <f>(1/(1+EXP(('S Curve Equation'!$B$11-K114*'S Curve Equation'!$B$12)*'S Curve Equation'!$B$10))+'S Curve Equation'!$B$13)*'S Curve Equation'!$B$14</f>
        <v>2.7223768072790613E-2</v>
      </c>
      <c r="L159">
        <f>(1/(1+EXP(('S Curve Equation'!$B$11-L114*'S Curve Equation'!$B$12)*'S Curve Equation'!$B$10))+'S Curve Equation'!$B$13)*'S Curve Equation'!$B$14</f>
        <v>2.7764205529845262E-2</v>
      </c>
      <c r="M159">
        <f>(1/(1+EXP(('S Curve Equation'!$B$11-M114*'S Curve Equation'!$B$12)*'S Curve Equation'!$B$10))+'S Curve Equation'!$B$13)*'S Curve Equation'!$B$14</f>
        <v>2.8361045524019416E-2</v>
      </c>
      <c r="N159">
        <f>(1/(1+EXP(('S Curve Equation'!$B$11-N114*'S Curve Equation'!$B$12)*'S Curve Equation'!$B$10))+'S Curve Equation'!$B$13)*'S Curve Equation'!$B$14</f>
        <v>2.8961057415638276E-2</v>
      </c>
      <c r="O159">
        <f>(1/(1+EXP(('S Curve Equation'!$B$11-O114*'S Curve Equation'!$B$12)*'S Curve Equation'!$B$10))+'S Curve Equation'!$B$13)*'S Curve Equation'!$B$14</f>
        <v>2.9564192488160994E-2</v>
      </c>
      <c r="P159">
        <f>(1/(1+EXP(('S Curve Equation'!$B$11-P114*'S Curve Equation'!$B$12)*'S Curve Equation'!$B$10))+'S Curve Equation'!$B$13)*'S Curve Equation'!$B$14</f>
        <v>3.0170402099291511E-2</v>
      </c>
      <c r="Q159">
        <f>(1/(1+EXP(('S Curve Equation'!$B$11-Q114*'S Curve Equation'!$B$12)*'S Curve Equation'!$B$10))+'S Curve Equation'!$B$13)*'S Curve Equation'!$B$14</f>
        <v>3.0779637694059152E-2</v>
      </c>
      <c r="R159">
        <f>(1/(1+EXP(('S Curve Equation'!$B$11-R114*'S Curve Equation'!$B$12)*'S Curve Equation'!$B$10))+'S Curve Equation'!$B$13)*'S Curve Equation'!$B$14</f>
        <v>3.1391850817493877E-2</v>
      </c>
      <c r="S159">
        <f>(1/(1+EXP(('S Curve Equation'!$B$11-S114*'S Curve Equation'!$B$12)*'S Curve Equation'!$B$10))+'S Curve Equation'!$B$13)*'S Curve Equation'!$B$14</f>
        <v>3.2006993126905817E-2</v>
      </c>
      <c r="T159">
        <f>(1/(1+EXP(('S Curve Equation'!$B$11-T114*'S Curve Equation'!$B$12)*'S Curve Equation'!$B$10))+'S Curve Equation'!$B$13)*'S Curve Equation'!$B$14</f>
        <v>3.262501640377264E-2</v>
      </c>
      <c r="U159">
        <f>(1/(1+EXP(('S Curve Equation'!$B$11-U114*'S Curve Equation'!$B$12)*'S Curve Equation'!$B$10))+'S Curve Equation'!$B$13)*'S Curve Equation'!$B$14</f>
        <v>3.3245872565241884E-2</v>
      </c>
      <c r="V159">
        <f>(1/(1+EXP(('S Curve Equation'!$B$11-V114*'S Curve Equation'!$B$12)*'S Curve Equation'!$B$10))+'S Curve Equation'!$B$13)*'S Curve Equation'!$B$14</f>
        <v>3.3869513675255668E-2</v>
      </c>
      <c r="W159">
        <f>(1/(1+EXP(('S Curve Equation'!$B$11-W114*'S Curve Equation'!$B$12)*'S Curve Equation'!$B$10))+'S Curve Equation'!$B$13)*'S Curve Equation'!$B$14</f>
        <v>3.4495891955302047E-2</v>
      </c>
      <c r="X159">
        <f>(1/(1+EXP(('S Curve Equation'!$B$11-X114*'S Curve Equation'!$B$12)*'S Curve Equation'!$B$10))+'S Curve Equation'!$B$13)*'S Curve Equation'!$B$14</f>
        <v>3.5124959794800549E-2</v>
      </c>
      <c r="Y159">
        <f>(1/(1+EXP(('S Curve Equation'!$B$11-Y114*'S Curve Equation'!$B$12)*'S Curve Equation'!$B$10))+'S Curve Equation'!$B$13)*'S Curve Equation'!$B$14</f>
        <v>3.5756669761128894E-2</v>
      </c>
      <c r="Z159">
        <f>(1/(1+EXP(('S Curve Equation'!$B$11-Z114*'S Curve Equation'!$B$12)*'S Curve Equation'!$B$10))+'S Curve Equation'!$B$13)*'S Curve Equation'!$B$14</f>
        <v>3.6390974609295863E-2</v>
      </c>
      <c r="AA159">
        <f>(1/(1+EXP(('S Curve Equation'!$B$11-AA114*'S Curve Equation'!$B$12)*'S Curve Equation'!$B$10))+'S Curve Equation'!$B$13)*'S Curve Equation'!$B$14</f>
        <v>3.7027827291267405E-2</v>
      </c>
      <c r="AB159">
        <f>(1/(1+EXP(('S Curve Equation'!$B$11-AB114*'S Curve Equation'!$B$12)*'S Curve Equation'!$B$10))+'S Curve Equation'!$B$13)*'S Curve Equation'!$B$14</f>
        <v>3.7667180964953285E-2</v>
      </c>
      <c r="AC159">
        <f>(1/(1+EXP(('S Curve Equation'!$B$11-AC114*'S Curve Equation'!$B$12)*'S Curve Equation'!$B$10))+'S Curve Equation'!$B$13)*'S Curve Equation'!$B$14</f>
        <v>3.8308989002859145E-2</v>
      </c>
      <c r="AD159">
        <f>(1/(1+EXP(('S Curve Equation'!$B$11-AD114*'S Curve Equation'!$B$12)*'S Curve Equation'!$B$10))+'S Curve Equation'!$B$13)*'S Curve Equation'!$B$14</f>
        <v>3.8953205000411072E-2</v>
      </c>
      <c r="AE159">
        <f>(1/(1+EXP(('S Curve Equation'!$B$11-AE114*'S Curve Equation'!$B$12)*'S Curve Equation'!$B$10))+'S Curve Equation'!$B$13)*'S Curve Equation'!$B$14</f>
        <v>3.9599782783960001E-2</v>
      </c>
      <c r="AF159">
        <f>(1/(1+EXP(('S Curve Equation'!$B$11-AF114*'S Curve Equation'!$B$12)*'S Curve Equation'!$B$10))+'S Curve Equation'!$B$13)*'S Curve Equation'!$B$14</f>
        <v>4.0248676418470804E-2</v>
      </c>
    </row>
    <row r="160" spans="1:32" x14ac:dyDescent="0.25">
      <c r="A160" t="s">
        <v>62</v>
      </c>
      <c r="B160">
        <f>(1/(1+EXP(('S Curve Equation'!$B$11-B115*'S Curve Equation'!$B$12)*'S Curve Equation'!$B$10))+'S Curve Equation'!$B$13)*'S Curve Equation'!$B$14</f>
        <v>2.4219653179190608E-2</v>
      </c>
      <c r="C160">
        <f>(1/(1+EXP(('S Curve Equation'!$B$11-C115*'S Curve Equation'!$B$12)*'S Curve Equation'!$B$10))+'S Curve Equation'!$B$13)*'S Curve Equation'!$B$14</f>
        <v>2.4780809993492511E-2</v>
      </c>
      <c r="D160">
        <f>(1/(1+EXP(('S Curve Equation'!$B$11-D115*'S Curve Equation'!$B$12)*'S Curve Equation'!$B$10))+'S Curve Equation'!$B$13)*'S Curve Equation'!$B$14</f>
        <v>2.5365309603535589E-2</v>
      </c>
      <c r="E160">
        <f>(1/(1+EXP(('S Curve Equation'!$B$11-E115*'S Curve Equation'!$B$12)*'S Curve Equation'!$B$10))+'S Curve Equation'!$B$13)*'S Curve Equation'!$B$14</f>
        <v>2.5958193230916509E-2</v>
      </c>
      <c r="F160">
        <f>(1/(1+EXP(('S Curve Equation'!$B$11-F115*'S Curve Equation'!$B$12)*'S Curve Equation'!$B$10))+'S Curve Equation'!$B$13)*'S Curve Equation'!$B$14</f>
        <v>2.6555083590871258E-2</v>
      </c>
      <c r="G160">
        <f>(1/(1+EXP(('S Curve Equation'!$B$11-G115*'S Curve Equation'!$B$12)*'S Curve Equation'!$B$10))+'S Curve Equation'!$B$13)*'S Curve Equation'!$B$14</f>
        <v>2.7162989910230174E-2</v>
      </c>
      <c r="H160">
        <f>(1/(1+EXP(('S Curve Equation'!$B$11-H115*'S Curve Equation'!$B$12)*'S Curve Equation'!$B$10))+'S Curve Equation'!$B$13)*'S Curve Equation'!$B$14</f>
        <v>2.7797247250295011E-2</v>
      </c>
      <c r="I160">
        <f>(1/(1+EXP(('S Curve Equation'!$B$11-I115*'S Curve Equation'!$B$12)*'S Curve Equation'!$B$10))+'S Curve Equation'!$B$13)*'S Curve Equation'!$B$14</f>
        <v>2.8431799941901037E-2</v>
      </c>
      <c r="J160">
        <f>(1/(1+EXP(('S Curve Equation'!$B$11-J115*'S Curve Equation'!$B$12)*'S Curve Equation'!$B$10))+'S Curve Equation'!$B$13)*'S Curve Equation'!$B$14</f>
        <v>2.907756216286193E-2</v>
      </c>
      <c r="K160">
        <f>(1/(1+EXP(('S Curve Equation'!$B$11-K115*'S Curve Equation'!$B$12)*'S Curve Equation'!$B$10))+'S Curve Equation'!$B$13)*'S Curve Equation'!$B$14</f>
        <v>2.9727401868684864E-2</v>
      </c>
      <c r="L160">
        <f>(1/(1+EXP(('S Curve Equation'!$B$11-L115*'S Curve Equation'!$B$12)*'S Curve Equation'!$B$10))+'S Curve Equation'!$B$13)*'S Curve Equation'!$B$14</f>
        <v>3.0296639098619758E-2</v>
      </c>
      <c r="M160">
        <f>(1/(1+EXP(('S Curve Equation'!$B$11-M115*'S Curve Equation'!$B$12)*'S Curve Equation'!$B$10))+'S Curve Equation'!$B$13)*'S Curve Equation'!$B$14</f>
        <v>3.0925163176454936E-2</v>
      </c>
      <c r="N160">
        <f>(1/(1+EXP(('S Curve Equation'!$B$11-N115*'S Curve Equation'!$B$12)*'S Curve Equation'!$B$10))+'S Curve Equation'!$B$13)*'S Curve Equation'!$B$14</f>
        <v>3.1556900465138635E-2</v>
      </c>
      <c r="O160">
        <f>(1/(1+EXP(('S Curve Equation'!$B$11-O115*'S Curve Equation'!$B$12)*'S Curve Equation'!$B$10))+'S Curve Equation'!$B$13)*'S Curve Equation'!$B$14</f>
        <v>3.2191799021870894E-2</v>
      </c>
      <c r="P160">
        <f>(1/(1+EXP(('S Curve Equation'!$B$11-P115*'S Curve Equation'!$B$12)*'S Curve Equation'!$B$10))+'S Curve Equation'!$B$13)*'S Curve Equation'!$B$14</f>
        <v>3.2829807016084948E-2</v>
      </c>
      <c r="Q160">
        <f>(1/(1+EXP(('S Curve Equation'!$B$11-Q115*'S Curve Equation'!$B$12)*'S Curve Equation'!$B$10))+'S Curve Equation'!$B$13)*'S Curve Equation'!$B$14</f>
        <v>3.3470872742839025E-2</v>
      </c>
      <c r="R160">
        <f>(1/(1+EXP(('S Curve Equation'!$B$11-R115*'S Curve Equation'!$B$12)*'S Curve Equation'!$B$10))+'S Curve Equation'!$B$13)*'S Curve Equation'!$B$14</f>
        <v>3.4114944635774726E-2</v>
      </c>
      <c r="S160">
        <f>(1/(1+EXP(('S Curve Equation'!$B$11-S115*'S Curve Equation'!$B$12)*'S Curve Equation'!$B$10))+'S Curve Equation'!$B$13)*'S Curve Equation'!$B$14</f>
        <v>3.4761971279651152E-2</v>
      </c>
      <c r="T160">
        <f>(1/(1+EXP(('S Curve Equation'!$B$11-T115*'S Curve Equation'!$B$12)*'S Curve Equation'!$B$10))+'S Curve Equation'!$B$13)*'S Curve Equation'!$B$14</f>
        <v>3.5411901422460069E-2</v>
      </c>
      <c r="U160">
        <f>(1/(1+EXP(('S Curve Equation'!$B$11-U115*'S Curve Equation'!$B$12)*'S Curve Equation'!$B$10))+'S Curve Equation'!$B$13)*'S Curve Equation'!$B$14</f>
        <v>3.6064683987129267E-2</v>
      </c>
      <c r="V160">
        <f>(1/(1+EXP(('S Curve Equation'!$B$11-V115*'S Curve Equation'!$B$12)*'S Curve Equation'!$B$10))+'S Curve Equation'!$B$13)*'S Curve Equation'!$B$14</f>
        <v>3.6720268082823325E-2</v>
      </c>
      <c r="W160">
        <f>(1/(1+EXP(('S Curve Equation'!$B$11-W115*'S Curve Equation'!$B$12)*'S Curve Equation'!$B$10))+'S Curve Equation'!$B$13)*'S Curve Equation'!$B$14</f>
        <v>3.7378603015845557E-2</v>
      </c>
      <c r="X160">
        <f>(1/(1+EXP(('S Curve Equation'!$B$11-X115*'S Curve Equation'!$B$12)*'S Curve Equation'!$B$10))+'S Curve Equation'!$B$13)*'S Curve Equation'!$B$14</f>
        <v>3.803963830015069E-2</v>
      </c>
      <c r="Y160">
        <f>(1/(1+EXP(('S Curve Equation'!$B$11-Y115*'S Curve Equation'!$B$12)*'S Curve Equation'!$B$10))+'S Curve Equation'!$B$13)*'S Curve Equation'!$B$14</f>
        <v>3.8703323667475156E-2</v>
      </c>
      <c r="Z160">
        <f>(1/(1+EXP(('S Curve Equation'!$B$11-Z115*'S Curve Equation'!$B$12)*'S Curve Equation'!$B$10))+'S Curve Equation'!$B$13)*'S Curve Equation'!$B$14</f>
        <v>3.9369609077091167E-2</v>
      </c>
      <c r="AA160">
        <f>(1/(1+EXP(('S Curve Equation'!$B$11-AA115*'S Curve Equation'!$B$12)*'S Curve Equation'!$B$10))+'S Curve Equation'!$B$13)*'S Curve Equation'!$B$14</f>
        <v>4.0038444725192156E-2</v>
      </c>
      <c r="AB160">
        <f>(1/(1+EXP(('S Curve Equation'!$B$11-AB115*'S Curve Equation'!$B$12)*'S Curve Equation'!$B$10))+'S Curve Equation'!$B$13)*'S Curve Equation'!$B$14</f>
        <v>4.070978105391776E-2</v>
      </c>
      <c r="AC160">
        <f>(1/(1+EXP(('S Curve Equation'!$B$11-AC115*'S Curve Equation'!$B$12)*'S Curve Equation'!$B$10))+'S Curve Equation'!$B$13)*'S Curve Equation'!$B$14</f>
        <v>4.138356876002388E-2</v>
      </c>
      <c r="AD160">
        <f>(1/(1+EXP(('S Curve Equation'!$B$11-AD115*'S Curve Equation'!$B$12)*'S Curve Equation'!$B$10))+'S Curve Equation'!$B$13)*'S Curve Equation'!$B$14</f>
        <v>4.2059758803205755E-2</v>
      </c>
      <c r="AE160">
        <f>(1/(1+EXP(('S Curve Equation'!$B$11-AE115*'S Curve Equation'!$B$12)*'S Curve Equation'!$B$10))+'S Curve Equation'!$B$13)*'S Curve Equation'!$B$14</f>
        <v>4.2738302414081379E-2</v>
      </c>
      <c r="AF160">
        <f>(1/(1+EXP(('S Curve Equation'!$B$11-AF115*'S Curve Equation'!$B$12)*'S Curve Equation'!$B$10))+'S Curve Equation'!$B$13)*'S Curve Equation'!$B$14</f>
        <v>4.3419151101842336E-2</v>
      </c>
    </row>
    <row r="161" spans="1:32" x14ac:dyDescent="0.25">
      <c r="A161" t="s">
        <v>64</v>
      </c>
      <c r="B161">
        <f>(1/(1+EXP(('S Curve Equation'!$B$11-B116*'S Curve Equation'!$B$12)*'S Curve Equation'!$B$10))+'S Curve Equation'!$B$13)*'S Curve Equation'!$B$14</f>
        <v>3.2000000000000035E-2</v>
      </c>
      <c r="C161">
        <f>(1/(1+EXP(('S Curve Equation'!$B$11-C116*'S Curve Equation'!$B$12)*'S Curve Equation'!$B$10))+'S Curve Equation'!$B$13)*'S Curve Equation'!$B$14</f>
        <v>3.2660800524770245E-2</v>
      </c>
      <c r="D161">
        <f>(1/(1+EXP(('S Curve Equation'!$B$11-D116*'S Curve Equation'!$B$12)*'S Curve Equation'!$B$10))+'S Curve Equation'!$B$13)*'S Curve Equation'!$B$14</f>
        <v>3.3348640643218276E-2</v>
      </c>
      <c r="E161">
        <f>(1/(1+EXP(('S Curve Equation'!$B$11-E116*'S Curve Equation'!$B$12)*'S Curve Equation'!$B$10))+'S Curve Equation'!$B$13)*'S Curve Equation'!$B$14</f>
        <v>3.4045885430689447E-2</v>
      </c>
      <c r="F161">
        <f>(1/(1+EXP(('S Curve Equation'!$B$11-F116*'S Curve Equation'!$B$12)*'S Curve Equation'!$B$10))+'S Curve Equation'!$B$13)*'S Curve Equation'!$B$14</f>
        <v>3.4747378102802658E-2</v>
      </c>
      <c r="G161">
        <f>(1/(1+EXP(('S Curve Equation'!$B$11-G116*'S Curve Equation'!$B$12)*'S Curve Equation'!$B$10))+'S Curve Equation'!$B$13)*'S Curve Equation'!$B$14</f>
        <v>3.5461344187986646E-2</v>
      </c>
      <c r="H161">
        <f>(1/(1+EXP(('S Curve Equation'!$B$11-H116*'S Curve Equation'!$B$12)*'S Curve Equation'!$B$10))+'S Curve Equation'!$B$13)*'S Curve Equation'!$B$14</f>
        <v>3.6205755821968742E-2</v>
      </c>
      <c r="I161">
        <f>(1/(1+EXP(('S Curve Equation'!$B$11-I116*'S Curve Equation'!$B$12)*'S Curve Equation'!$B$10))+'S Curve Equation'!$B$13)*'S Curve Equation'!$B$14</f>
        <v>3.6950006272453165E-2</v>
      </c>
      <c r="J161">
        <f>(1/(1+EXP(('S Curve Equation'!$B$11-J116*'S Curve Equation'!$B$12)*'S Curve Equation'!$B$10))+'S Curve Equation'!$B$13)*'S Curve Equation'!$B$14</f>
        <v>3.7706888757389714E-2</v>
      </c>
      <c r="K161">
        <f>(1/(1+EXP(('S Curve Equation'!$B$11-K116*'S Curve Equation'!$B$12)*'S Curve Equation'!$B$10))+'S Curve Equation'!$B$13)*'S Curve Equation'!$B$14</f>
        <v>3.8468031711924436E-2</v>
      </c>
      <c r="L161">
        <f>(1/(1+EXP(('S Curve Equation'!$B$11-L116*'S Curve Equation'!$B$12)*'S Curve Equation'!$B$10))+'S Curve Equation'!$B$13)*'S Curve Equation'!$B$14</f>
        <v>3.91343440070532E-2</v>
      </c>
      <c r="M161">
        <f>(1/(1+EXP(('S Curve Equation'!$B$11-M116*'S Curve Equation'!$B$12)*'S Curve Equation'!$B$10))+'S Curve Equation'!$B$13)*'S Curve Equation'!$B$14</f>
        <v>3.986959997583632E-2</v>
      </c>
      <c r="N161">
        <f>(1/(1+EXP(('S Curve Equation'!$B$11-N116*'S Curve Equation'!$B$12)*'S Curve Equation'!$B$10))+'S Curve Equation'!$B$13)*'S Curve Equation'!$B$14</f>
        <v>4.0608140043078979E-2</v>
      </c>
      <c r="O161">
        <f>(1/(1+EXP(('S Curve Equation'!$B$11-O116*'S Curve Equation'!$B$12)*'S Curve Equation'!$B$10))+'S Curve Equation'!$B$13)*'S Curve Equation'!$B$14</f>
        <v>4.1349901400615639E-2</v>
      </c>
      <c r="P161">
        <f>(1/(1+EXP(('S Curve Equation'!$B$11-P116*'S Curve Equation'!$B$12)*'S Curve Equation'!$B$10))+'S Curve Equation'!$B$13)*'S Curve Equation'!$B$14</f>
        <v>4.2094821499970188E-2</v>
      </c>
      <c r="Q161">
        <f>(1/(1+EXP(('S Curve Equation'!$B$11-Q116*'S Curve Equation'!$B$12)*'S Curve Equation'!$B$10))+'S Curve Equation'!$B$13)*'S Curve Equation'!$B$14</f>
        <v>4.2842838066410316E-2</v>
      </c>
      <c r="R161">
        <f>(1/(1+EXP(('S Curve Equation'!$B$11-R116*'S Curve Equation'!$B$12)*'S Curve Equation'!$B$10))+'S Curve Equation'!$B$13)*'S Curve Equation'!$B$14</f>
        <v>4.3593889112469836E-2</v>
      </c>
      <c r="S161">
        <f>(1/(1+EXP(('S Curve Equation'!$B$11-S116*'S Curve Equation'!$B$12)*'S Curve Equation'!$B$10))+'S Curve Equation'!$B$13)*'S Curve Equation'!$B$14</f>
        <v>4.4347912950952154E-2</v>
      </c>
      <c r="T161">
        <f>(1/(1+EXP(('S Curve Equation'!$B$11-T116*'S Curve Equation'!$B$12)*'S Curve Equation'!$B$10))+'S Curve Equation'!$B$13)*'S Curve Equation'!$B$14</f>
        <v>4.5104848207422665E-2</v>
      </c>
      <c r="U161">
        <f>(1/(1+EXP(('S Curve Equation'!$B$11-U116*'S Curve Equation'!$B$12)*'S Curve Equation'!$B$10))+'S Curve Equation'!$B$13)*'S Curve Equation'!$B$14</f>
        <v>4.5864633832200213E-2</v>
      </c>
      <c r="V161">
        <f>(1/(1+EXP(('S Curve Equation'!$B$11-V116*'S Curve Equation'!$B$12)*'S Curve Equation'!$B$10))+'S Curve Equation'!$B$13)*'S Curve Equation'!$B$14</f>
        <v>4.6627209111860086E-2</v>
      </c>
      <c r="W161">
        <f>(1/(1+EXP(('S Curve Equation'!$B$11-W116*'S Curve Equation'!$B$12)*'S Curve Equation'!$B$10))+'S Curve Equation'!$B$13)*'S Curve Equation'!$B$14</f>
        <v>4.7392513680255169E-2</v>
      </c>
      <c r="X161">
        <f>(1/(1+EXP(('S Curve Equation'!$B$11-X116*'S Curve Equation'!$B$12)*'S Curve Equation'!$B$10))+'S Curve Equation'!$B$13)*'S Curve Equation'!$B$14</f>
        <v>4.8160487529067222E-2</v>
      </c>
      <c r="Y161">
        <f>(1/(1+EXP(('S Curve Equation'!$B$11-Y116*'S Curve Equation'!$B$12)*'S Curve Equation'!$B$10))+'S Curve Equation'!$B$13)*'S Curve Equation'!$B$14</f>
        <v>4.8931071017899133E-2</v>
      </c>
      <c r="Z161">
        <f>(1/(1+EXP(('S Curve Equation'!$B$11-Z116*'S Curve Equation'!$B$12)*'S Curve Equation'!$B$10))+'S Curve Equation'!$B$13)*'S Curve Equation'!$B$14</f>
        <v>4.9704204883915436E-2</v>
      </c>
      <c r="AA161">
        <f>(1/(1+EXP(('S Curve Equation'!$B$11-AA116*'S Curve Equation'!$B$12)*'S Curve Equation'!$B$10))+'S Curve Equation'!$B$13)*'S Curve Equation'!$B$14</f>
        <v>5.0479830251042919E-2</v>
      </c>
      <c r="AB161">
        <f>(1/(1+EXP(('S Curve Equation'!$B$11-AB116*'S Curve Equation'!$B$12)*'S Curve Equation'!$B$10))+'S Curve Equation'!$B$13)*'S Curve Equation'!$B$14</f>
        <v>5.1257888638741284E-2</v>
      </c>
      <c r="AC161">
        <f>(1/(1+EXP(('S Curve Equation'!$B$11-AC116*'S Curve Equation'!$B$12)*'S Curve Equation'!$B$10))+'S Curve Equation'!$B$13)*'S Curve Equation'!$B$14</f>
        <v>5.2038321970352346E-2</v>
      </c>
      <c r="AD161">
        <f>(1/(1+EXP(('S Curve Equation'!$B$11-AD116*'S Curve Equation'!$B$12)*'S Curve Equation'!$B$10))+'S Curve Equation'!$B$13)*'S Curve Equation'!$B$14</f>
        <v>5.2821072581037964E-2</v>
      </c>
      <c r="AE161">
        <f>(1/(1+EXP(('S Curve Equation'!$B$11-AE116*'S Curve Equation'!$B$12)*'S Curve Equation'!$B$10))+'S Curve Equation'!$B$13)*'S Curve Equation'!$B$14</f>
        <v>5.3606083225317493E-2</v>
      </c>
      <c r="AF161">
        <f>(1/(1+EXP(('S Curve Equation'!$B$11-AF116*'S Curve Equation'!$B$12)*'S Curve Equation'!$B$10))+'S Curve Equation'!$B$13)*'S Curve Equation'!$B$14</f>
        <v>5.4393297084212096E-2</v>
      </c>
    </row>
    <row r="162" spans="1:32" x14ac:dyDescent="0.25">
      <c r="A162" t="s">
        <v>66</v>
      </c>
      <c r="B162">
        <f>(1/(1+EXP(('S Curve Equation'!$B$11-B117*'S Curve Equation'!$B$12)*'S Curve Equation'!$B$10))+'S Curve Equation'!$B$13)*'S Curve Equation'!$B$14</f>
        <v>2.5000000000000029E-2</v>
      </c>
      <c r="C162">
        <f>(1/(1+EXP(('S Curve Equation'!$B$11-C117*'S Curve Equation'!$B$12)*'S Curve Equation'!$B$10))+'S Curve Equation'!$B$13)*'S Curve Equation'!$B$14</f>
        <v>2.5571383048219695E-2</v>
      </c>
      <c r="D162">
        <f>(1/(1+EXP(('S Curve Equation'!$B$11-D117*'S Curve Equation'!$B$12)*'S Curve Equation'!$B$10))+'S Curve Equation'!$B$13)*'S Curve Equation'!$B$14</f>
        <v>2.6166492863437724E-2</v>
      </c>
      <c r="E162">
        <f>(1/(1+EXP(('S Curve Equation'!$B$11-E117*'S Curve Equation'!$B$12)*'S Curve Equation'!$B$10))+'S Curve Equation'!$B$13)*'S Curve Equation'!$B$14</f>
        <v>2.6770096202477164E-2</v>
      </c>
      <c r="F162">
        <f>(1/(1+EXP(('S Curve Equation'!$B$11-F117*'S Curve Equation'!$B$12)*'S Curve Equation'!$B$10))+'S Curve Equation'!$B$13)*'S Curve Equation'!$B$14</f>
        <v>2.7377735783344501E-2</v>
      </c>
      <c r="G162">
        <f>(1/(1+EXP(('S Curve Equation'!$B$11-G117*'S Curve Equation'!$B$12)*'S Curve Equation'!$B$10))+'S Curve Equation'!$B$13)*'S Curve Equation'!$B$14</f>
        <v>2.7996545924918695E-2</v>
      </c>
      <c r="H162">
        <f>(1/(1+EXP(('S Curve Equation'!$B$11-H117*'S Curve Equation'!$B$12)*'S Curve Equation'!$B$10))+'S Curve Equation'!$B$13)*'S Curve Equation'!$B$14</f>
        <v>2.864213317167167E-2</v>
      </c>
      <c r="I162">
        <f>(1/(1+EXP(('S Curve Equation'!$B$11-I117*'S Curve Equation'!$B$12)*'S Curve Equation'!$B$10))+'S Curve Equation'!$B$13)*'S Curve Equation'!$B$14</f>
        <v>2.928797399636052E-2</v>
      </c>
      <c r="J162">
        <f>(1/(1+EXP(('S Curve Equation'!$B$11-J117*'S Curve Equation'!$B$12)*'S Curve Equation'!$B$10))+'S Curve Equation'!$B$13)*'S Curve Equation'!$B$14</f>
        <v>2.9945175988489725E-2</v>
      </c>
      <c r="K162">
        <f>(1/(1+EXP(('S Curve Equation'!$B$11-K117*'S Curve Equation'!$B$12)*'S Curve Equation'!$B$10))+'S Curve Equation'!$B$13)*'S Curve Equation'!$B$14</f>
        <v>3.0606479596260384E-2</v>
      </c>
      <c r="L162">
        <f>(1/(1+EXP(('S Curve Equation'!$B$11-L117*'S Curve Equation'!$B$12)*'S Curve Equation'!$B$10))+'S Curve Equation'!$B$13)*'S Curve Equation'!$B$14</f>
        <v>3.1185719582174344E-2</v>
      </c>
      <c r="M162">
        <f>(1/(1+EXP(('S Curve Equation'!$B$11-M117*'S Curve Equation'!$B$12)*'S Curve Equation'!$B$10))+'S Curve Equation'!$B$13)*'S Curve Equation'!$B$14</f>
        <v>3.1825246098741218E-2</v>
      </c>
      <c r="N162">
        <f>(1/(1+EXP(('S Curve Equation'!$B$11-N117*'S Curve Equation'!$B$12)*'S Curve Equation'!$B$10))+'S Curve Equation'!$B$13)*'S Curve Equation'!$B$14</f>
        <v>3.246799797724708E-2</v>
      </c>
      <c r="O162">
        <f>(1/(1+EXP(('S Curve Equation'!$B$11-O117*'S Curve Equation'!$B$12)*'S Curve Equation'!$B$10))+'S Curve Equation'!$B$13)*'S Curve Equation'!$B$14</f>
        <v>3.3113922153616991E-2</v>
      </c>
      <c r="P162">
        <f>(1/(1+EXP(('S Curve Equation'!$B$11-P117*'S Curve Equation'!$B$12)*'S Curve Equation'!$B$10))+'S Curve Equation'!$B$13)*'S Curve Equation'!$B$14</f>
        <v>3.3762965689827333E-2</v>
      </c>
      <c r="Q162">
        <f>(1/(1+EXP(('S Curve Equation'!$B$11-Q117*'S Curve Equation'!$B$12)*'S Curve Equation'!$B$10))+'S Curve Equation'!$B$13)*'S Curve Equation'!$B$14</f>
        <v>3.4415075787394354E-2</v>
      </c>
      <c r="R162">
        <f>(1/(1+EXP(('S Curve Equation'!$B$11-R117*'S Curve Equation'!$B$12)*'S Curve Equation'!$B$10))+'S Curve Equation'!$B$13)*'S Curve Equation'!$B$14</f>
        <v>3.5070199800418318E-2</v>
      </c>
      <c r="S162">
        <f>(1/(1+EXP(('S Curve Equation'!$B$11-S117*'S Curve Equation'!$B$12)*'S Curve Equation'!$B$10))+'S Curve Equation'!$B$13)*'S Curve Equation'!$B$14</f>
        <v>3.5728285248194644E-2</v>
      </c>
      <c r="T162">
        <f>(1/(1+EXP(('S Curve Equation'!$B$11-T117*'S Curve Equation'!$B$12)*'S Curve Equation'!$B$10))+'S Curve Equation'!$B$13)*'S Curve Equation'!$B$14</f>
        <v>3.638927982739594E-2</v>
      </c>
      <c r="U162">
        <f>(1/(1+EXP(('S Curve Equation'!$B$11-U117*'S Curve Equation'!$B$12)*'S Curve Equation'!$B$10))+'S Curve Equation'!$B$13)*'S Curve Equation'!$B$14</f>
        <v>3.7053131423833582E-2</v>
      </c>
      <c r="V162">
        <f>(1/(1+EXP(('S Curve Equation'!$B$11-V117*'S Curve Equation'!$B$12)*'S Curve Equation'!$B$10))+'S Curve Equation'!$B$13)*'S Curve Equation'!$B$14</f>
        <v>3.7719788123807177E-2</v>
      </c>
      <c r="W162">
        <f>(1/(1+EXP(('S Curve Equation'!$B$11-W117*'S Curve Equation'!$B$12)*'S Curve Equation'!$B$10))+'S Curve Equation'!$B$13)*'S Curve Equation'!$B$14</f>
        <v>3.8389198225047237E-2</v>
      </c>
      <c r="X162">
        <f>(1/(1+EXP(('S Curve Equation'!$B$11-X117*'S Curve Equation'!$B$12)*'S Curve Equation'!$B$10))+'S Curve Equation'!$B$13)*'S Curve Equation'!$B$14</f>
        <v>3.906131024725977E-2</v>
      </c>
      <c r="Y162">
        <f>(1/(1+EXP(('S Curve Equation'!$B$11-Y117*'S Curve Equation'!$B$12)*'S Curve Equation'!$B$10))+'S Curve Equation'!$B$13)*'S Curve Equation'!$B$14</f>
        <v>3.9736072942280883E-2</v>
      </c>
      <c r="Z162">
        <f>(1/(1+EXP(('S Curve Equation'!$B$11-Z117*'S Curve Equation'!$B$12)*'S Curve Equation'!$B$10))+'S Curve Equation'!$B$13)*'S Curve Equation'!$B$14</f>
        <v>4.0413435303846793E-2</v>
      </c>
      <c r="AA162">
        <f>(1/(1+EXP(('S Curve Equation'!$B$11-AA117*'S Curve Equation'!$B$12)*'S Curve Equation'!$B$10))+'S Curve Equation'!$B$13)*'S Curve Equation'!$B$14</f>
        <v>4.1093346576988238E-2</v>
      </c>
      <c r="AB162">
        <f>(1/(1+EXP(('S Curve Equation'!$B$11-AB117*'S Curve Equation'!$B$12)*'S Curve Equation'!$B$10))+'S Curve Equation'!$B$13)*'S Curve Equation'!$B$14</f>
        <v>4.1775756267056846E-2</v>
      </c>
      <c r="AC162">
        <f>(1/(1+EXP(('S Curve Equation'!$B$11-AC117*'S Curve Equation'!$B$12)*'S Curve Equation'!$B$10))+'S Curve Equation'!$B$13)*'S Curve Equation'!$B$14</f>
        <v>4.2460614148389642E-2</v>
      </c>
      <c r="AD162">
        <f>(1/(1+EXP(('S Curve Equation'!$B$11-AD117*'S Curve Equation'!$B$12)*'S Curve Equation'!$B$10))+'S Curve Equation'!$B$13)*'S Curve Equation'!$B$14</f>
        <v>4.3147870272619723E-2</v>
      </c>
      <c r="AE162">
        <f>(1/(1+EXP(('S Curve Equation'!$B$11-AE117*'S Curve Equation'!$B$12)*'S Curve Equation'!$B$10))+'S Curve Equation'!$B$13)*'S Curve Equation'!$B$14</f>
        <v>4.3837474976641123E-2</v>
      </c>
      <c r="AF162">
        <f>(1/(1+EXP(('S Curve Equation'!$B$11-AF117*'S Curve Equation'!$B$12)*'S Curve Equation'!$B$10))+'S Curve Equation'!$B$13)*'S Curve Equation'!$B$14</f>
        <v>4.4529378890233909E-2</v>
      </c>
    </row>
    <row r="163" spans="1:32" x14ac:dyDescent="0.25">
      <c r="A163" t="s">
        <v>68</v>
      </c>
      <c r="B163">
        <f>(1/(1+EXP(('S Curve Equation'!$B$11-B118*'S Curve Equation'!$B$12)*'S Curve Equation'!$B$10))+'S Curve Equation'!$B$13)*'S Curve Equation'!$B$14</f>
        <v>3.199999999999991E-2</v>
      </c>
      <c r="C163">
        <f>(1/(1+EXP(('S Curve Equation'!$B$11-C118*'S Curve Equation'!$B$12)*'S Curve Equation'!$B$10))+'S Curve Equation'!$B$13)*'S Curve Equation'!$B$14</f>
        <v>3.2660800524770134E-2</v>
      </c>
      <c r="D163">
        <f>(1/(1+EXP(('S Curve Equation'!$B$11-D118*'S Curve Equation'!$B$12)*'S Curve Equation'!$B$10))+'S Curve Equation'!$B$13)*'S Curve Equation'!$B$14</f>
        <v>3.3348640643218137E-2</v>
      </c>
      <c r="E163">
        <f>(1/(1+EXP(('S Curve Equation'!$B$11-E118*'S Curve Equation'!$B$12)*'S Curve Equation'!$B$10))+'S Curve Equation'!$B$13)*'S Curve Equation'!$B$14</f>
        <v>3.4045885430689315E-2</v>
      </c>
      <c r="F163">
        <f>(1/(1+EXP(('S Curve Equation'!$B$11-F118*'S Curve Equation'!$B$12)*'S Curve Equation'!$B$10))+'S Curve Equation'!$B$13)*'S Curve Equation'!$B$14</f>
        <v>3.4747378102802512E-2</v>
      </c>
      <c r="G163">
        <f>(1/(1+EXP(('S Curve Equation'!$B$11-G118*'S Curve Equation'!$B$12)*'S Curve Equation'!$B$10))+'S Curve Equation'!$B$13)*'S Curve Equation'!$B$14</f>
        <v>3.54613441879865E-2</v>
      </c>
      <c r="H163">
        <f>(1/(1+EXP(('S Curve Equation'!$B$11-H118*'S Curve Equation'!$B$12)*'S Curve Equation'!$B$10))+'S Curve Equation'!$B$13)*'S Curve Equation'!$B$14</f>
        <v>3.6205755821968603E-2</v>
      </c>
      <c r="I163">
        <f>(1/(1+EXP(('S Curve Equation'!$B$11-I118*'S Curve Equation'!$B$12)*'S Curve Equation'!$B$10))+'S Curve Equation'!$B$13)*'S Curve Equation'!$B$14</f>
        <v>3.6950006272453019E-2</v>
      </c>
      <c r="J163">
        <f>(1/(1+EXP(('S Curve Equation'!$B$11-J118*'S Curve Equation'!$B$12)*'S Curve Equation'!$B$10))+'S Curve Equation'!$B$13)*'S Curve Equation'!$B$14</f>
        <v>3.7706888757389562E-2</v>
      </c>
      <c r="K163">
        <f>(1/(1+EXP(('S Curve Equation'!$B$11-K118*'S Curve Equation'!$B$12)*'S Curve Equation'!$B$10))+'S Curve Equation'!$B$13)*'S Curve Equation'!$B$14</f>
        <v>3.846803171192429E-2</v>
      </c>
      <c r="L163">
        <f>(1/(1+EXP(('S Curve Equation'!$B$11-L118*'S Curve Equation'!$B$12)*'S Curve Equation'!$B$10))+'S Curve Equation'!$B$13)*'S Curve Equation'!$B$14</f>
        <v>3.9134344007053054E-2</v>
      </c>
      <c r="M163">
        <f>(1/(1+EXP(('S Curve Equation'!$B$11-M118*'S Curve Equation'!$B$12)*'S Curve Equation'!$B$10))+'S Curve Equation'!$B$13)*'S Curve Equation'!$B$14</f>
        <v>3.9869599975836174E-2</v>
      </c>
      <c r="N163">
        <f>(1/(1+EXP(('S Curve Equation'!$B$11-N118*'S Curve Equation'!$B$12)*'S Curve Equation'!$B$10))+'S Curve Equation'!$B$13)*'S Curve Equation'!$B$14</f>
        <v>4.0608140043078819E-2</v>
      </c>
      <c r="O163">
        <f>(1/(1+EXP(('S Curve Equation'!$B$11-O118*'S Curve Equation'!$B$12)*'S Curve Equation'!$B$10))+'S Curve Equation'!$B$13)*'S Curve Equation'!$B$14</f>
        <v>4.1349901400615501E-2</v>
      </c>
      <c r="P163">
        <f>(1/(1+EXP(('S Curve Equation'!$B$11-P118*'S Curve Equation'!$B$12)*'S Curve Equation'!$B$10))+'S Curve Equation'!$B$13)*'S Curve Equation'!$B$14</f>
        <v>4.2094821499970063E-2</v>
      </c>
      <c r="Q163">
        <f>(1/(1+EXP(('S Curve Equation'!$B$11-Q118*'S Curve Equation'!$B$12)*'S Curve Equation'!$B$10))+'S Curve Equation'!$B$13)*'S Curve Equation'!$B$14</f>
        <v>4.2842838066410205E-2</v>
      </c>
      <c r="R163">
        <f>(1/(1+EXP(('S Curve Equation'!$B$11-R118*'S Curve Equation'!$B$12)*'S Curve Equation'!$B$10))+'S Curve Equation'!$B$13)*'S Curve Equation'!$B$14</f>
        <v>4.3593889112469662E-2</v>
      </c>
      <c r="S163">
        <f>(1/(1+EXP(('S Curve Equation'!$B$11-S118*'S Curve Equation'!$B$12)*'S Curve Equation'!$B$10))+'S Curve Equation'!$B$13)*'S Curve Equation'!$B$14</f>
        <v>4.4347912950952001E-2</v>
      </c>
      <c r="T163">
        <f>(1/(1+EXP(('S Curve Equation'!$B$11-T118*'S Curve Equation'!$B$12)*'S Curve Equation'!$B$10))+'S Curve Equation'!$B$13)*'S Curve Equation'!$B$14</f>
        <v>4.5104848207422506E-2</v>
      </c>
      <c r="U163">
        <f>(1/(1+EXP(('S Curve Equation'!$B$11-U118*'S Curve Equation'!$B$12)*'S Curve Equation'!$B$10))+'S Curve Equation'!$B$13)*'S Curve Equation'!$B$14</f>
        <v>4.5864633832200088E-2</v>
      </c>
      <c r="V163">
        <f>(1/(1+EXP(('S Curve Equation'!$B$11-V118*'S Curve Equation'!$B$12)*'S Curve Equation'!$B$10))+'S Curve Equation'!$B$13)*'S Curve Equation'!$B$14</f>
        <v>4.6627209111859962E-2</v>
      </c>
      <c r="W163">
        <f>(1/(1+EXP(('S Curve Equation'!$B$11-W118*'S Curve Equation'!$B$12)*'S Curve Equation'!$B$10))+'S Curve Equation'!$B$13)*'S Curve Equation'!$B$14</f>
        <v>4.7392513680255002E-2</v>
      </c>
      <c r="X163">
        <f>(1/(1+EXP(('S Curve Equation'!$B$11-X118*'S Curve Equation'!$B$12)*'S Curve Equation'!$B$10))+'S Curve Equation'!$B$13)*'S Curve Equation'!$B$14</f>
        <v>4.8160487529067098E-2</v>
      </c>
      <c r="Y163">
        <f>(1/(1+EXP(('S Curve Equation'!$B$11-Y118*'S Curve Equation'!$B$12)*'S Curve Equation'!$B$10))+'S Curve Equation'!$B$13)*'S Curve Equation'!$B$14</f>
        <v>4.8931071017898987E-2</v>
      </c>
      <c r="Z163">
        <f>(1/(1+EXP(('S Curve Equation'!$B$11-Z118*'S Curve Equation'!$B$12)*'S Curve Equation'!$B$10))+'S Curve Equation'!$B$13)*'S Curve Equation'!$B$14</f>
        <v>4.9704204883915304E-2</v>
      </c>
      <c r="AA163">
        <f>(1/(1+EXP(('S Curve Equation'!$B$11-AA118*'S Curve Equation'!$B$12)*'S Curve Equation'!$B$10))+'S Curve Equation'!$B$13)*'S Curve Equation'!$B$14</f>
        <v>5.0479830251042766E-2</v>
      </c>
      <c r="AB163">
        <f>(1/(1+EXP(('S Curve Equation'!$B$11-AB118*'S Curve Equation'!$B$12)*'S Curve Equation'!$B$10))+'S Curve Equation'!$B$13)*'S Curve Equation'!$B$14</f>
        <v>5.1257888638741117E-2</v>
      </c>
      <c r="AC163">
        <f>(1/(1+EXP(('S Curve Equation'!$B$11-AC118*'S Curve Equation'!$B$12)*'S Curve Equation'!$B$10))+'S Curve Equation'!$B$13)*'S Curve Equation'!$B$14</f>
        <v>5.2038321970352172E-2</v>
      </c>
      <c r="AD163">
        <f>(1/(1+EXP(('S Curve Equation'!$B$11-AD118*'S Curve Equation'!$B$12)*'S Curve Equation'!$B$10))+'S Curve Equation'!$B$13)*'S Curve Equation'!$B$14</f>
        <v>5.282107258103784E-2</v>
      </c>
      <c r="AE163">
        <f>(1/(1+EXP(('S Curve Equation'!$B$11-AE118*'S Curve Equation'!$B$12)*'S Curve Equation'!$B$10))+'S Curve Equation'!$B$13)*'S Curve Equation'!$B$14</f>
        <v>5.3606083225317305E-2</v>
      </c>
      <c r="AF163">
        <f>(1/(1+EXP(('S Curve Equation'!$B$11-AF118*'S Curve Equation'!$B$12)*'S Curve Equation'!$B$10))+'S Curve Equation'!$B$13)*'S Curve Equation'!$B$14</f>
        <v>5.4393297084211915E-2</v>
      </c>
    </row>
    <row r="164" spans="1:32" x14ac:dyDescent="0.25">
      <c r="A164" t="s">
        <v>70</v>
      </c>
      <c r="B164">
        <f>(1/(1+EXP(('S Curve Equation'!$B$11-B119*'S Curve Equation'!$B$12)*'S Curve Equation'!$B$10))+'S Curve Equation'!$B$13)*'S Curve Equation'!$B$14</f>
        <v>3.1540216086434744E-2</v>
      </c>
      <c r="C164">
        <f>(1/(1+EXP(('S Curve Equation'!$B$11-C119*'S Curve Equation'!$B$12)*'S Curve Equation'!$B$10))+'S Curve Equation'!$B$13)*'S Curve Equation'!$B$14</f>
        <v>3.2195265785465582E-2</v>
      </c>
      <c r="D164">
        <f>(1/(1+EXP(('S Curve Equation'!$B$11-D119*'S Curve Equation'!$B$12)*'S Curve Equation'!$B$10))+'S Curve Equation'!$B$13)*'S Curve Equation'!$B$14</f>
        <v>3.2877144390362545E-2</v>
      </c>
      <c r="E164">
        <f>(1/(1+EXP(('S Curve Equation'!$B$11-E119*'S Curve Equation'!$B$12)*'S Curve Equation'!$B$10))+'S Curve Equation'!$B$13)*'S Curve Equation'!$B$14</f>
        <v>3.3568371532672933E-2</v>
      </c>
      <c r="F164">
        <f>(1/(1+EXP(('S Curve Equation'!$B$11-F119*'S Curve Equation'!$B$12)*'S Curve Equation'!$B$10))+'S Curve Equation'!$B$13)*'S Curve Equation'!$B$14</f>
        <v>3.4263835415496657E-2</v>
      </c>
      <c r="G164">
        <f>(1/(1+EXP(('S Curve Equation'!$B$11-G119*'S Curve Equation'!$B$12)*'S Curve Equation'!$B$10))+'S Curve Equation'!$B$13)*'S Curve Equation'!$B$14</f>
        <v>3.4971691523261551E-2</v>
      </c>
      <c r="H164">
        <f>(1/(1+EXP(('S Curve Equation'!$B$11-H119*'S Curve Equation'!$B$12)*'S Curve Equation'!$B$10))+'S Curve Equation'!$B$13)*'S Curve Equation'!$B$14</f>
        <v>3.5709760287179211E-2</v>
      </c>
      <c r="I164">
        <f>(1/(1+EXP(('S Curve Equation'!$B$11-I119*'S Curve Equation'!$B$12)*'S Curve Equation'!$B$10))+'S Curve Equation'!$B$13)*'S Curve Equation'!$B$14</f>
        <v>3.6447697171773194E-2</v>
      </c>
      <c r="J164">
        <f>(1/(1+EXP(('S Curve Equation'!$B$11-J119*'S Curve Equation'!$B$12)*'S Curve Equation'!$B$10))+'S Curve Equation'!$B$13)*'S Curve Equation'!$B$14</f>
        <v>3.719818727864594E-2</v>
      </c>
      <c r="K164">
        <f>(1/(1+EXP(('S Curve Equation'!$B$11-K119*'S Curve Equation'!$B$12)*'S Curve Equation'!$B$10))+'S Curve Equation'!$B$13)*'S Curve Equation'!$B$14</f>
        <v>3.7952930405540729E-2</v>
      </c>
      <c r="L164">
        <f>(1/(1+EXP(('S Curve Equation'!$B$11-L119*'S Curve Equation'!$B$12)*'S Curve Equation'!$B$10))+'S Curve Equation'!$B$13)*'S Curve Equation'!$B$14</f>
        <v>3.8613663486760187E-2</v>
      </c>
      <c r="M164">
        <f>(1/(1+EXP(('S Curve Equation'!$B$11-M119*'S Curve Equation'!$B$12)*'S Curve Equation'!$B$10))+'S Curve Equation'!$B$13)*'S Curve Equation'!$B$14</f>
        <v>3.9342787922019153E-2</v>
      </c>
      <c r="N164">
        <f>(1/(1+EXP(('S Curve Equation'!$B$11-N119*'S Curve Equation'!$B$12)*'S Curve Equation'!$B$10))+'S Curve Equation'!$B$13)*'S Curve Equation'!$B$14</f>
        <v>4.0075195195633795E-2</v>
      </c>
      <c r="O164">
        <f>(1/(1+EXP(('S Curve Equation'!$B$11-O119*'S Curve Equation'!$B$12)*'S Curve Equation'!$B$10))+'S Curve Equation'!$B$13)*'S Curve Equation'!$B$14</f>
        <v>4.0810823121678733E-2</v>
      </c>
      <c r="P164">
        <f>(1/(1+EXP(('S Curve Equation'!$B$11-P119*'S Curve Equation'!$B$12)*'S Curve Equation'!$B$10))+'S Curve Equation'!$B$13)*'S Curve Equation'!$B$14</f>
        <v>4.1549609764645515E-2</v>
      </c>
      <c r="Q164">
        <f>(1/(1+EXP(('S Curve Equation'!$B$11-Q119*'S Curve Equation'!$B$12)*'S Curve Equation'!$B$10))+'S Curve Equation'!$B$13)*'S Curve Equation'!$B$14</f>
        <v>4.2291493453476318E-2</v>
      </c>
      <c r="R164">
        <f>(1/(1+EXP(('S Curve Equation'!$B$11-R119*'S Curve Equation'!$B$12)*'S Curve Equation'!$B$10))+'S Curve Equation'!$B$13)*'S Curve Equation'!$B$14</f>
        <v>4.3036412795070478E-2</v>
      </c>
      <c r="S164">
        <f>(1/(1+EXP(('S Curve Equation'!$B$11-S119*'S Curve Equation'!$B$12)*'S Curve Equation'!$B$10))+'S Curve Equation'!$B$13)*'S Curve Equation'!$B$14</f>
        <v>4.3784306687278694E-2</v>
      </c>
      <c r="T164">
        <f>(1/(1+EXP(('S Curve Equation'!$B$11-T119*'S Curve Equation'!$B$12)*'S Curve Equation'!$B$10))+'S Curve Equation'!$B$13)*'S Curve Equation'!$B$14</f>
        <v>4.4535114331390249E-2</v>
      </c>
      <c r="U164">
        <f>(1/(1+EXP(('S Curve Equation'!$B$11-U119*'S Curve Equation'!$B$12)*'S Curve Equation'!$B$10))+'S Curve Equation'!$B$13)*'S Curve Equation'!$B$14</f>
        <v>4.5288775244125584E-2</v>
      </c>
      <c r="V164">
        <f>(1/(1+EXP(('S Curve Equation'!$B$11-V119*'S Curve Equation'!$B$12)*'S Curve Equation'!$B$10))+'S Curve Equation'!$B$13)*'S Curve Equation'!$B$14</f>
        <v>4.6045229269144311E-2</v>
      </c>
      <c r="W164">
        <f>(1/(1+EXP(('S Curve Equation'!$B$11-W119*'S Curve Equation'!$B$12)*'S Curve Equation'!$B$10))+'S Curve Equation'!$B$13)*'S Curve Equation'!$B$14</f>
        <v>4.6804416588076742E-2</v>
      </c>
      <c r="X164">
        <f>(1/(1+EXP(('S Curve Equation'!$B$11-X119*'S Curve Equation'!$B$12)*'S Curve Equation'!$B$10))+'S Curve Equation'!$B$13)*'S Curve Equation'!$B$14</f>
        <v>4.7566277731089936E-2</v>
      </c>
      <c r="Y164">
        <f>(1/(1+EXP(('S Curve Equation'!$B$11-Y119*'S Curve Equation'!$B$12)*'S Curve Equation'!$B$10))+'S Curve Equation'!$B$13)*'S Curve Equation'!$B$14</f>
        <v>4.8330753586998898E-2</v>
      </c>
      <c r="Z164">
        <f>(1/(1+EXP(('S Curve Equation'!$B$11-Z119*'S Curve Equation'!$B$12)*'S Curve Equation'!$B$10))+'S Curve Equation'!$B$13)*'S Curve Equation'!$B$14</f>
        <v>4.9097785412930431E-2</v>
      </c>
      <c r="AA164">
        <f>(1/(1+EXP(('S Curve Equation'!$B$11-AA119*'S Curve Equation'!$B$12)*'S Curve Equation'!$B$10))+'S Curve Equation'!$B$13)*'S Curve Equation'!$B$14</f>
        <v>4.9867314843551301E-2</v>
      </c>
      <c r="AB164">
        <f>(1/(1+EXP(('S Curve Equation'!$B$11-AB119*'S Curve Equation'!$B$12)*'S Curve Equation'!$B$10))+'S Curve Equation'!$B$13)*'S Curve Equation'!$B$14</f>
        <v>5.0639283899869915E-2</v>
      </c>
      <c r="AC164">
        <f>(1/(1+EXP(('S Curve Equation'!$B$11-AC119*'S Curve Equation'!$B$12)*'S Curve Equation'!$B$10))+'S Curve Equation'!$B$13)*'S Curve Equation'!$B$14</f>
        <v>5.1413634997620652E-2</v>
      </c>
      <c r="AD164">
        <f>(1/(1+EXP(('S Curve Equation'!$B$11-AD119*'S Curve Equation'!$B$12)*'S Curve Equation'!$B$10))+'S Curve Equation'!$B$13)*'S Curve Equation'!$B$14</f>
        <v>5.2190310955240071E-2</v>
      </c>
      <c r="AE164">
        <f>(1/(1+EXP(('S Curve Equation'!$B$11-AE119*'S Curve Equation'!$B$12)*'S Curve Equation'!$B$10))+'S Curve Equation'!$B$13)*'S Curve Equation'!$B$14</f>
        <v>5.296925500144653E-2</v>
      </c>
      <c r="AF164">
        <f>(1/(1+EXP(('S Curve Equation'!$B$11-AF119*'S Curve Equation'!$B$12)*'S Curve Equation'!$B$10))+'S Curve Equation'!$B$13)*'S Curve Equation'!$B$14</f>
        <v>5.3750410782429835E-2</v>
      </c>
    </row>
    <row r="165" spans="1:32" x14ac:dyDescent="0.25">
      <c r="A165" t="s">
        <v>72</v>
      </c>
      <c r="B165">
        <f>(1/(1+EXP(('S Curve Equation'!$B$11-B120*'S Curve Equation'!$B$12)*'S Curve Equation'!$B$10))+'S Curve Equation'!$B$13)*'S Curve Equation'!$B$14</f>
        <v>3.400000000000003E-2</v>
      </c>
      <c r="C165">
        <f>(1/(1+EXP(('S Curve Equation'!$B$11-C120*'S Curve Equation'!$B$12)*'S Curve Equation'!$B$10))+'S Curve Equation'!$B$13)*'S Curve Equation'!$B$14</f>
        <v>3.4685625321163101E-2</v>
      </c>
      <c r="D165">
        <f>(1/(1+EXP(('S Curve Equation'!$B$11-D120*'S Curve Equation'!$B$12)*'S Curve Equation'!$B$10))+'S Curve Equation'!$B$13)*'S Curve Equation'!$B$14</f>
        <v>3.5399196028095561E-2</v>
      </c>
      <c r="E165">
        <f>(1/(1+EXP(('S Curve Equation'!$B$11-E120*'S Curve Equation'!$B$12)*'S Curve Equation'!$B$10))+'S Curve Equation'!$B$13)*'S Curve Equation'!$B$14</f>
        <v>3.6122409874438266E-2</v>
      </c>
      <c r="F165">
        <f>(1/(1+EXP(('S Curve Equation'!$B$11-F120*'S Curve Equation'!$B$12)*'S Curve Equation'!$B$10))+'S Curve Equation'!$B$13)*'S Curve Equation'!$B$14</f>
        <v>3.6849915879862964E-2</v>
      </c>
      <c r="G165">
        <f>(1/(1+EXP(('S Curve Equation'!$B$11-G120*'S Curve Equation'!$B$12)*'S Curve Equation'!$B$10))+'S Curve Equation'!$B$13)*'S Curve Equation'!$B$14</f>
        <v>3.759024172465799E-2</v>
      </c>
      <c r="H165">
        <f>(1/(1+EXP(('S Curve Equation'!$B$11-H120*'S Curve Equation'!$B$12)*'S Curve Equation'!$B$10))+'S Curve Equation'!$B$13)*'S Curve Equation'!$B$14</f>
        <v>3.8362013736982607E-2</v>
      </c>
      <c r="I165">
        <f>(1/(1+EXP(('S Curve Equation'!$B$11-I120*'S Curve Equation'!$B$12)*'S Curve Equation'!$B$10))+'S Curve Equation'!$B$13)*'S Curve Equation'!$B$14</f>
        <v>3.9133493992372807E-2</v>
      </c>
      <c r="J165">
        <f>(1/(1+EXP(('S Curve Equation'!$B$11-J120*'S Curve Equation'!$B$12)*'S Curve Equation'!$B$10))+'S Curve Equation'!$B$13)*'S Curve Equation'!$B$14</f>
        <v>3.9917941965237166E-2</v>
      </c>
      <c r="K165">
        <f>(1/(1+EXP(('S Curve Equation'!$B$11-K120*'S Curve Equation'!$B$12)*'S Curve Equation'!$B$10))+'S Curve Equation'!$B$13)*'S Curve Equation'!$B$14</f>
        <v>4.0706678281805402E-2</v>
      </c>
      <c r="L165">
        <f>(1/(1+EXP(('S Curve Equation'!$B$11-L120*'S Curve Equation'!$B$12)*'S Curve Equation'!$B$10))+'S Curve Equation'!$B$13)*'S Curve Equation'!$B$14</f>
        <v>4.1397042335511537E-2</v>
      </c>
      <c r="M165">
        <f>(1/(1+EXP(('S Curve Equation'!$B$11-M120*'S Curve Equation'!$B$12)*'S Curve Equation'!$B$10))+'S Curve Equation'!$B$13)*'S Curve Equation'!$B$14</f>
        <v>4.2158727376707207E-2</v>
      </c>
      <c r="N165">
        <f>(1/(1+EXP(('S Curve Equation'!$B$11-N120*'S Curve Equation'!$B$12)*'S Curve Equation'!$B$10))+'S Curve Equation'!$B$13)*'S Curve Equation'!$B$14</f>
        <v>4.2923698065446096E-2</v>
      </c>
      <c r="O165">
        <f>(1/(1+EXP(('S Curve Equation'!$B$11-O120*'S Curve Equation'!$B$12)*'S Curve Equation'!$B$10))+'S Curve Equation'!$B$13)*'S Curve Equation'!$B$14</f>
        <v>4.3691888916748266E-2</v>
      </c>
      <c r="P165">
        <f>(1/(1+EXP(('S Curve Equation'!$B$11-P120*'S Curve Equation'!$B$12)*'S Curve Equation'!$B$10))+'S Curve Equation'!$B$13)*'S Curve Equation'!$B$14</f>
        <v>4.4463234746392306E-2</v>
      </c>
      <c r="Q165">
        <f>(1/(1+EXP(('S Curve Equation'!$B$11-Q120*'S Curve Equation'!$B$12)*'S Curve Equation'!$B$10))+'S Curve Equation'!$B$13)*'S Curve Equation'!$B$14</f>
        <v>4.5237670685035057E-2</v>
      </c>
      <c r="R165">
        <f>(1/(1+EXP(('S Curve Equation'!$B$11-R120*'S Curve Equation'!$B$12)*'S Curve Equation'!$B$10))+'S Curve Equation'!$B$13)*'S Curve Equation'!$B$14</f>
        <v>4.6015132191774499E-2</v>
      </c>
      <c r="S165">
        <f>(1/(1+EXP(('S Curve Equation'!$B$11-S120*'S Curve Equation'!$B$12)*'S Curve Equation'!$B$10))+'S Curve Equation'!$B$13)*'S Curve Equation'!$B$14</f>
        <v>4.679555506717091E-2</v>
      </c>
      <c r="T165">
        <f>(1/(1+EXP(('S Curve Equation'!$B$11-T120*'S Curve Equation'!$B$12)*'S Curve Equation'!$B$10))+'S Curve Equation'!$B$13)*'S Curve Equation'!$B$14</f>
        <v>4.7578875465733104E-2</v>
      </c>
      <c r="U165">
        <f>(1/(1+EXP(('S Curve Equation'!$B$11-U120*'S Curve Equation'!$B$12)*'S Curve Equation'!$B$10))+'S Curve Equation'!$B$13)*'S Curve Equation'!$B$14</f>
        <v>4.8365029907883175E-2</v>
      </c>
      <c r="V165">
        <f>(1/(1+EXP(('S Curve Equation'!$B$11-V120*'S Curve Equation'!$B$12)*'S Curve Equation'!$B$10))+'S Curve Equation'!$B$13)*'S Curve Equation'!$B$14</f>
        <v>4.9153955291410888E-2</v>
      </c>
      <c r="W165">
        <f>(1/(1+EXP(('S Curve Equation'!$B$11-W120*'S Curve Equation'!$B$12)*'S Curve Equation'!$B$10))+'S Curve Equation'!$B$13)*'S Curve Equation'!$B$14</f>
        <v>4.9945588902426008E-2</v>
      </c>
      <c r="X165">
        <f>(1/(1+EXP(('S Curve Equation'!$B$11-X120*'S Curve Equation'!$B$12)*'S Curve Equation'!$B$10))+'S Curve Equation'!$B$13)*'S Curve Equation'!$B$14</f>
        <v>5.0739868425821476E-2</v>
      </c>
      <c r="Y165">
        <f>(1/(1+EXP(('S Curve Equation'!$B$11-Y120*'S Curve Equation'!$B$12)*'S Curve Equation'!$B$10))+'S Curve Equation'!$B$13)*'S Curve Equation'!$B$14</f>
        <v>5.1536731955258791E-2</v>
      </c>
      <c r="Z165">
        <f>(1/(1+EXP(('S Curve Equation'!$B$11-Z120*'S Curve Equation'!$B$12)*'S Curve Equation'!$B$10))+'S Curve Equation'!$B$13)*'S Curve Equation'!$B$14</f>
        <v>5.2336118002683486E-2</v>
      </c>
      <c r="AA165">
        <f>(1/(1+EXP(('S Curve Equation'!$B$11-AA120*'S Curve Equation'!$B$12)*'S Curve Equation'!$B$10))+'S Curve Equation'!$B$13)*'S Curve Equation'!$B$14</f>
        <v>5.3137965507383533E-2</v>
      </c>
      <c r="AB165">
        <f>(1/(1+EXP(('S Curve Equation'!$B$11-AB120*'S Curve Equation'!$B$12)*'S Curve Equation'!$B$10))+'S Curve Equation'!$B$13)*'S Curve Equation'!$B$14</f>
        <v>5.3942213844601392E-2</v>
      </c>
      <c r="AC165">
        <f>(1/(1+EXP(('S Curve Equation'!$B$11-AC120*'S Curve Equation'!$B$12)*'S Curve Equation'!$B$10))+'S Curve Equation'!$B$13)*'S Curve Equation'!$B$14</f>
        <v>5.4748802833708275E-2</v>
      </c>
      <c r="AD165">
        <f>(1/(1+EXP(('S Curve Equation'!$B$11-AD120*'S Curve Equation'!$B$12)*'S Curve Equation'!$B$10))+'S Curve Equation'!$B$13)*'S Curve Equation'!$B$14</f>
        <v>5.5557672745952684E-2</v>
      </c>
      <c r="AE165">
        <f>(1/(1+EXP(('S Curve Equation'!$B$11-AE120*'S Curve Equation'!$B$12)*'S Curve Equation'!$B$10))+'S Curve Equation'!$B$13)*'S Curve Equation'!$B$14</f>
        <v>5.63687643117931E-2</v>
      </c>
      <c r="AF165">
        <f>(1/(1+EXP(('S Curve Equation'!$B$11-AF120*'S Curve Equation'!$B$12)*'S Curve Equation'!$B$10))+'S Curve Equation'!$B$13)*'S Curve Equation'!$B$14</f>
        <v>5.7182018727824815E-2</v>
      </c>
    </row>
    <row r="166" spans="1:32" x14ac:dyDescent="0.25">
      <c r="A166" t="s">
        <v>74</v>
      </c>
      <c r="B166">
        <f>(1/(1+EXP(('S Curve Equation'!$B$11-B121*'S Curve Equation'!$B$12)*'S Curve Equation'!$B$10))+'S Curve Equation'!$B$13)*'S Curve Equation'!$B$14</f>
        <v>3.9999999999999925E-2</v>
      </c>
      <c r="C166">
        <f>(1/(1+EXP(('S Curve Equation'!$B$11-C121*'S Curve Equation'!$B$12)*'S Curve Equation'!$B$10))+'S Curve Equation'!$B$13)*'S Curve Equation'!$B$14</f>
        <v>4.0758316281824532E-2</v>
      </c>
      <c r="D166">
        <f>(1/(1+EXP(('S Curve Equation'!$B$11-D121*'S Curve Equation'!$B$12)*'S Curve Equation'!$B$10))+'S Curve Equation'!$B$13)*'S Curve Equation'!$B$14</f>
        <v>4.154719612346594E-2</v>
      </c>
      <c r="E166">
        <f>(1/(1+EXP(('S Curve Equation'!$B$11-E121*'S Curve Equation'!$B$12)*'S Curve Equation'!$B$10))+'S Curve Equation'!$B$13)*'S Curve Equation'!$B$14</f>
        <v>4.2346381946961963E-2</v>
      </c>
      <c r="F166">
        <f>(1/(1+EXP(('S Curve Equation'!$B$11-F121*'S Curve Equation'!$B$12)*'S Curve Equation'!$B$10))+'S Curve Equation'!$B$13)*'S Curve Equation'!$B$14</f>
        <v>4.314995418308612E-2</v>
      </c>
      <c r="G166">
        <f>(1/(1+EXP(('S Curve Equation'!$B$11-G121*'S Curve Equation'!$B$12)*'S Curve Equation'!$B$10))+'S Curve Equation'!$B$13)*'S Curve Equation'!$B$14</f>
        <v>4.3967323343742329E-2</v>
      </c>
      <c r="H166">
        <f>(1/(1+EXP(('S Curve Equation'!$B$11-H121*'S Curve Equation'!$B$12)*'S Curve Equation'!$B$10))+'S Curve Equation'!$B$13)*'S Curve Equation'!$B$14</f>
        <v>4.4819025115727509E-2</v>
      </c>
      <c r="I166">
        <f>(1/(1+EXP(('S Curve Equation'!$B$11-I121*'S Curve Equation'!$B$12)*'S Curve Equation'!$B$10))+'S Curve Equation'!$B$13)*'S Curve Equation'!$B$14</f>
        <v>4.5670015218403408E-2</v>
      </c>
      <c r="J166">
        <f>(1/(1+EXP(('S Curve Equation'!$B$11-J121*'S Curve Equation'!$B$12)*'S Curve Equation'!$B$10))+'S Curve Equation'!$B$13)*'S Curve Equation'!$B$14</f>
        <v>4.6534914236839885E-2</v>
      </c>
      <c r="K166">
        <f>(1/(1+EXP(('S Curve Equation'!$B$11-K121*'S Curve Equation'!$B$12)*'S Curve Equation'!$B$10))+'S Curve Equation'!$B$13)*'S Curve Equation'!$B$14</f>
        <v>4.7404143764394648E-2</v>
      </c>
      <c r="L166">
        <f>(1/(1+EXP(('S Curve Equation'!$B$11-L121*'S Curve Equation'!$B$12)*'S Curve Equation'!$B$10))+'S Curve Equation'!$B$13)*'S Curve Equation'!$B$14</f>
        <v>4.8164637827109384E-2</v>
      </c>
      <c r="M166">
        <f>(1/(1+EXP(('S Curve Equation'!$B$11-M121*'S Curve Equation'!$B$12)*'S Curve Equation'!$B$10))+'S Curve Equation'!$B$13)*'S Curve Equation'!$B$14</f>
        <v>4.9003350432066307E-2</v>
      </c>
      <c r="N166">
        <f>(1/(1+EXP(('S Curve Equation'!$B$11-N121*'S Curve Equation'!$B$12)*'S Curve Equation'!$B$10))+'S Curve Equation'!$B$13)*'S Curve Equation'!$B$14</f>
        <v>4.984531744628453E-2</v>
      </c>
      <c r="O166">
        <f>(1/(1+EXP(('S Curve Equation'!$B$11-O121*'S Curve Equation'!$B$12)*'S Curve Equation'!$B$10))+'S Curve Equation'!$B$13)*'S Curve Equation'!$B$14</f>
        <v>5.0690465651015072E-2</v>
      </c>
      <c r="P166">
        <f>(1/(1+EXP(('S Curve Equation'!$B$11-P121*'S Curve Equation'!$B$12)*'S Curve Equation'!$B$10))+'S Curve Equation'!$B$13)*'S Curve Equation'!$B$14</f>
        <v>5.1538722258048127E-2</v>
      </c>
      <c r="Q166">
        <f>(1/(1+EXP(('S Curve Equation'!$B$11-Q121*'S Curve Equation'!$B$12)*'S Curve Equation'!$B$10))+'S Curve Equation'!$B$13)*'S Curve Equation'!$B$14</f>
        <v>5.2390014923778948E-2</v>
      </c>
      <c r="R166">
        <f>(1/(1+EXP(('S Curve Equation'!$B$11-R121*'S Curve Equation'!$B$12)*'S Curve Equation'!$B$10))+'S Curve Equation'!$B$13)*'S Curve Equation'!$B$14</f>
        <v>5.3244271762645727E-2</v>
      </c>
      <c r="S166">
        <f>(1/(1+EXP(('S Curve Equation'!$B$11-S121*'S Curve Equation'!$B$12)*'S Curve Equation'!$B$10))+'S Curve Equation'!$B$13)*'S Curve Equation'!$B$14</f>
        <v>5.4101421359958088E-2</v>
      </c>
      <c r="T166">
        <f>(1/(1+EXP(('S Curve Equation'!$B$11-T121*'S Curve Equation'!$B$12)*'S Curve Equation'!$B$10))+'S Curve Equation'!$B$13)*'S Curve Equation'!$B$14</f>
        <v>5.4961392784125304E-2</v>
      </c>
      <c r="U166">
        <f>(1/(1+EXP(('S Curve Equation'!$B$11-U121*'S Curve Equation'!$B$12)*'S Curve Equation'!$B$10))+'S Curve Equation'!$B$13)*'S Curve Equation'!$B$14</f>
        <v>5.5824115598300104E-2</v>
      </c>
      <c r="V166">
        <f>(1/(1+EXP(('S Curve Equation'!$B$11-V121*'S Curve Equation'!$B$12)*'S Curve Equation'!$B$10))+'S Curve Equation'!$B$13)*'S Curve Equation'!$B$14</f>
        <v>5.66895198714518E-2</v>
      </c>
      <c r="W166">
        <f>(1/(1+EXP(('S Curve Equation'!$B$11-W121*'S Curve Equation'!$B$12)*'S Curve Equation'!$B$10))+'S Curve Equation'!$B$13)*'S Curve Equation'!$B$14</f>
        <v>5.7557536188879897E-2</v>
      </c>
      <c r="X166">
        <f>(1/(1+EXP(('S Curve Equation'!$B$11-X121*'S Curve Equation'!$B$12)*'S Curve Equation'!$B$10))+'S Curve Equation'!$B$13)*'S Curve Equation'!$B$14</f>
        <v>5.8428095662182745E-2</v>
      </c>
      <c r="Y166">
        <f>(1/(1+EXP(('S Curve Equation'!$B$11-Y121*'S Curve Equation'!$B$12)*'S Curve Equation'!$B$10))+'S Curve Equation'!$B$13)*'S Curve Equation'!$B$14</f>
        <v>5.9301129938695421E-2</v>
      </c>
      <c r="Z166">
        <f>(1/(1+EXP(('S Curve Equation'!$B$11-Z121*'S Curve Equation'!$B$12)*'S Curve Equation'!$B$10))+'S Curve Equation'!$B$13)*'S Curve Equation'!$B$14</f>
        <v>6.0176571210407016E-2</v>
      </c>
      <c r="AA166">
        <f>(1/(1+EXP(('S Curve Equation'!$B$11-AA121*'S Curve Equation'!$B$12)*'S Curve Equation'!$B$10))+'S Curve Equation'!$B$13)*'S Curve Equation'!$B$14</f>
        <v>6.1054352222372502E-2</v>
      </c>
      <c r="AB166">
        <f>(1/(1+EXP(('S Curve Equation'!$B$11-AB121*'S Curve Equation'!$B$12)*'S Curve Equation'!$B$10))+'S Curve Equation'!$B$13)*'S Curve Equation'!$B$14</f>
        <v>6.1934406280631515E-2</v>
      </c>
      <c r="AC166">
        <f>(1/(1+EXP(('S Curve Equation'!$B$11-AC121*'S Curve Equation'!$B$12)*'S Curve Equation'!$B$10))+'S Curve Equation'!$B$13)*'S Curve Equation'!$B$14</f>
        <v>6.2816667259646089E-2</v>
      </c>
      <c r="AD166">
        <f>(1/(1+EXP(('S Curve Equation'!$B$11-AD121*'S Curve Equation'!$B$12)*'S Curve Equation'!$B$10))+'S Curve Equation'!$B$13)*'S Curve Equation'!$B$14</f>
        <v>6.3701069609269231E-2</v>
      </c>
      <c r="AE166">
        <f>(1/(1+EXP(('S Curve Equation'!$B$11-AE121*'S Curve Equation'!$B$12)*'S Curve Equation'!$B$10))+'S Curve Equation'!$B$13)*'S Curve Equation'!$B$14</f>
        <v>6.4587548361259073E-2</v>
      </c>
      <c r="AF166">
        <f>(1/(1+EXP(('S Curve Equation'!$B$11-AF121*'S Curve Equation'!$B$12)*'S Curve Equation'!$B$10))+'S Curve Equation'!$B$13)*'S Curve Equation'!$B$14</f>
        <v>6.5476039135348399E-2</v>
      </c>
    </row>
    <row r="167" spans="1:32" x14ac:dyDescent="0.25">
      <c r="A167" t="s">
        <v>76</v>
      </c>
      <c r="B167">
        <f>(1/(1+EXP(('S Curve Equation'!$B$11-B122*'S Curve Equation'!$B$12)*'S Curve Equation'!$B$10))+'S Curve Equation'!$B$13)*'S Curve Equation'!$B$14</f>
        <v>3.6000000000000039E-2</v>
      </c>
      <c r="C167">
        <f>(1/(1+EXP(('S Curve Equation'!$B$11-C122*'S Curve Equation'!$B$12)*'S Curve Equation'!$B$10))+'S Curve Equation'!$B$13)*'S Curve Equation'!$B$14</f>
        <v>3.6710147185827678E-2</v>
      </c>
      <c r="D167">
        <f>(1/(1+EXP(('S Curve Equation'!$B$11-D122*'S Curve Equation'!$B$12)*'S Curve Equation'!$B$10))+'S Curve Equation'!$B$13)*'S Curve Equation'!$B$14</f>
        <v>3.7449128644974163E-2</v>
      </c>
      <c r="E167">
        <f>(1/(1+EXP(('S Curve Equation'!$B$11-E122*'S Curve Equation'!$B$12)*'S Curve Equation'!$B$10))+'S Curve Equation'!$B$13)*'S Curve Equation'!$B$14</f>
        <v>3.8197982726967762E-2</v>
      </c>
      <c r="F167">
        <f>(1/(1+EXP(('S Curve Equation'!$B$11-F122*'S Curve Equation'!$B$12)*'S Curve Equation'!$B$10))+'S Curve Equation'!$B$13)*'S Curve Equation'!$B$14</f>
        <v>3.8951166631955053E-2</v>
      </c>
      <c r="G167">
        <f>(1/(1+EXP(('S Curve Equation'!$B$11-G122*'S Curve Equation'!$B$12)*'S Curve Equation'!$B$10))+'S Curve Equation'!$B$13)*'S Curve Equation'!$B$14</f>
        <v>3.9717506174651411E-2</v>
      </c>
      <c r="H167">
        <f>(1/(1+EXP(('S Curve Equation'!$B$11-H122*'S Curve Equation'!$B$12)*'S Curve Equation'!$B$10))+'S Curve Equation'!$B$13)*'S Curve Equation'!$B$14</f>
        <v>4.0516272823878596E-2</v>
      </c>
      <c r="I167">
        <f>(1/(1+EXP(('S Curve Equation'!$B$11-I122*'S Curve Equation'!$B$12)*'S Curve Equation'!$B$10))+'S Curve Equation'!$B$13)*'S Curve Equation'!$B$14</f>
        <v>4.1314612286287723E-2</v>
      </c>
      <c r="J167">
        <f>(1/(1+EXP(('S Curve Equation'!$B$11-J122*'S Curve Equation'!$B$12)*'S Curve Equation'!$B$10))+'S Curve Equation'!$B$13)*'S Curve Equation'!$B$14</f>
        <v>4.212624388723233E-2</v>
      </c>
      <c r="K167">
        <f>(1/(1+EXP(('S Curve Equation'!$B$11-K122*'S Curve Equation'!$B$12)*'S Curve Equation'!$B$10))+'S Curve Equation'!$B$13)*'S Curve Equation'!$B$14</f>
        <v>4.2942184589612763E-2</v>
      </c>
      <c r="L167">
        <f>(1/(1+EXP(('S Curve Equation'!$B$11-L122*'S Curve Equation'!$B$12)*'S Curve Equation'!$B$10))+'S Curve Equation'!$B$13)*'S Curve Equation'!$B$14</f>
        <v>4.3656255868514439E-2</v>
      </c>
      <c r="M167">
        <f>(1/(1+EXP(('S Curve Equation'!$B$11-M122*'S Curve Equation'!$B$12)*'S Curve Equation'!$B$10))+'S Curve Equation'!$B$13)*'S Curve Equation'!$B$14</f>
        <v>4.4443985516677727E-2</v>
      </c>
      <c r="N167">
        <f>(1/(1+EXP(('S Curve Equation'!$B$11-N122*'S Curve Equation'!$B$12)*'S Curve Equation'!$B$10))+'S Curve Equation'!$B$13)*'S Curve Equation'!$B$14</f>
        <v>4.5234996193778271E-2</v>
      </c>
      <c r="O167">
        <f>(1/(1+EXP(('S Curve Equation'!$B$11-O122*'S Curve Equation'!$B$12)*'S Curve Equation'!$B$10))+'S Curve Equation'!$B$13)*'S Curve Equation'!$B$14</f>
        <v>4.6029219787068483E-2</v>
      </c>
      <c r="P167">
        <f>(1/(1+EXP(('S Curve Equation'!$B$11-P122*'S Curve Equation'!$B$12)*'S Curve Equation'!$B$10))+'S Curve Equation'!$B$13)*'S Curve Equation'!$B$14</f>
        <v>4.6826588526769845E-2</v>
      </c>
      <c r="Q167">
        <f>(1/(1+EXP(('S Curve Equation'!$B$11-Q122*'S Curve Equation'!$B$12)*'S Curve Equation'!$B$10))+'S Curve Equation'!$B$13)*'S Curve Equation'!$B$14</f>
        <v>4.762703500021595E-2</v>
      </c>
      <c r="R167">
        <f>(1/(1+EXP(('S Curve Equation'!$B$11-R122*'S Curve Equation'!$B$12)*'S Curve Equation'!$B$10))+'S Curve Equation'!$B$13)*'S Curve Equation'!$B$14</f>
        <v>4.8430492165414715E-2</v>
      </c>
      <c r="S167">
        <f>(1/(1+EXP(('S Curve Equation'!$B$11-S122*'S Curve Equation'!$B$12)*'S Curve Equation'!$B$10))+'S Curve Equation'!$B$13)*'S Curve Equation'!$B$14</f>
        <v>4.9236893364045478E-2</v>
      </c>
      <c r="T167">
        <f>(1/(1+EXP(('S Curve Equation'!$B$11-T122*'S Curve Equation'!$B$12)*'S Curve Equation'!$B$10))+'S Curve Equation'!$B$13)*'S Curve Equation'!$B$14</f>
        <v>5.0046172333899269E-2</v>
      </c>
      <c r="U167">
        <f>(1/(1+EXP(('S Curve Equation'!$B$11-U122*'S Curve Equation'!$B$12)*'S Curve Equation'!$B$10))+'S Curve Equation'!$B$13)*'S Curve Equation'!$B$14</f>
        <v>5.0858263220776044E-2</v>
      </c>
      <c r="V167">
        <f>(1/(1+EXP(('S Curve Equation'!$B$11-V122*'S Curve Equation'!$B$12)*'S Curve Equation'!$B$10))+'S Curve Equation'!$B$13)*'S Curve Equation'!$B$14</f>
        <v>5.1673100589850612E-2</v>
      </c>
      <c r="W167">
        <f>(1/(1+EXP(('S Curve Equation'!$B$11-W122*'S Curve Equation'!$B$12)*'S Curve Equation'!$B$10))+'S Curve Equation'!$B$13)*'S Curve Equation'!$B$14</f>
        <v>5.2490619436517498E-2</v>
      </c>
      <c r="X167">
        <f>(1/(1+EXP(('S Curve Equation'!$B$11-X122*'S Curve Equation'!$B$12)*'S Curve Equation'!$B$10))+'S Curve Equation'!$B$13)*'S Curve Equation'!$B$14</f>
        <v>5.3310755196726914E-2</v>
      </c>
      <c r="Y167">
        <f>(1/(1+EXP(('S Curve Equation'!$B$11-Y122*'S Curve Equation'!$B$12)*'S Curve Equation'!$B$10))+'S Curve Equation'!$B$13)*'S Curve Equation'!$B$14</f>
        <v>5.4133443756824877E-2</v>
      </c>
      <c r="Z167">
        <f>(1/(1+EXP(('S Curve Equation'!$B$11-Z122*'S Curve Equation'!$B$12)*'S Curve Equation'!$B$10))+'S Curve Equation'!$B$13)*'S Curve Equation'!$B$14</f>
        <v>5.4958621462906303E-2</v>
      </c>
      <c r="AA167">
        <f>(1/(1+EXP(('S Curve Equation'!$B$11-AA122*'S Curve Equation'!$B$12)*'S Curve Equation'!$B$10))+'S Curve Equation'!$B$13)*'S Curve Equation'!$B$14</f>
        <v>5.5786225129693723E-2</v>
      </c>
      <c r="AB167">
        <f>(1/(1+EXP(('S Curve Equation'!$B$11-AB122*'S Curve Equation'!$B$12)*'S Curve Equation'!$B$10))+'S Curve Equation'!$B$13)*'S Curve Equation'!$B$14</f>
        <v>5.6616192048954253E-2</v>
      </c>
      <c r="AC167">
        <f>(1/(1+EXP(('S Curve Equation'!$B$11-AC122*'S Curve Equation'!$B$12)*'S Curve Equation'!$B$10))+'S Curve Equation'!$B$13)*'S Curve Equation'!$B$14</f>
        <v>5.7448459997463133E-2</v>
      </c>
      <c r="AD167">
        <f>(1/(1+EXP(('S Curve Equation'!$B$11-AD122*'S Curve Equation'!$B$12)*'S Curve Equation'!$B$10))+'S Curve Equation'!$B$13)*'S Curve Equation'!$B$14</f>
        <v>5.8282967244526765E-2</v>
      </c>
      <c r="AE167">
        <f>(1/(1+EXP(('S Curve Equation'!$B$11-AE122*'S Curve Equation'!$B$12)*'S Curve Equation'!$B$10))+'S Curve Equation'!$B$13)*'S Curve Equation'!$B$14</f>
        <v>5.9119652559076377E-2</v>
      </c>
      <c r="AF167">
        <f>(1/(1+EXP(('S Curve Equation'!$B$11-AF122*'S Curve Equation'!$B$12)*'S Curve Equation'!$B$10))+'S Curve Equation'!$B$13)*'S Curve Equation'!$B$14</f>
        <v>5.9958455216342382E-2</v>
      </c>
    </row>
    <row r="168" spans="1:32" x14ac:dyDescent="0.25">
      <c r="A168" t="s">
        <v>78</v>
      </c>
      <c r="B168">
        <f>(1/(1+EXP(('S Curve Equation'!$B$11-B123*'S Curve Equation'!$B$12)*'S Curve Equation'!$B$10))+'S Curve Equation'!$B$13)*'S Curve Equation'!$B$14</f>
        <v>5.09999999999999E-2</v>
      </c>
      <c r="C168">
        <f>(1/(1+EXP(('S Curve Equation'!$B$11-C123*'S Curve Equation'!$B$12)*'S Curve Equation'!$B$10))+'S Curve Equation'!$B$13)*'S Curve Equation'!$B$14</f>
        <v>5.1885186235055419E-2</v>
      </c>
      <c r="D168">
        <f>(1/(1+EXP(('S Curve Equation'!$B$11-D123*'S Curve Equation'!$B$12)*'S Curve Equation'!$B$10))+'S Curve Equation'!$B$13)*'S Curve Equation'!$B$14</f>
        <v>5.2805385521414588E-2</v>
      </c>
      <c r="E168">
        <f>(1/(1+EXP(('S Curve Equation'!$B$11-E123*'S Curve Equation'!$B$12)*'S Curve Equation'!$B$10))+'S Curve Equation'!$B$13)*'S Curve Equation'!$B$14</f>
        <v>5.373692311642192E-2</v>
      </c>
      <c r="F168">
        <f>(1/(1+EXP(('S Curve Equation'!$B$11-F123*'S Curve Equation'!$B$12)*'S Curve Equation'!$B$10))+'S Curve Equation'!$B$13)*'S Curve Equation'!$B$14</f>
        <v>5.467288738608634E-2</v>
      </c>
      <c r="G168">
        <f>(1/(1+EXP(('S Curve Equation'!$B$11-G123*'S Curve Equation'!$B$12)*'S Curve Equation'!$B$10))+'S Curve Equation'!$B$13)*'S Curve Equation'!$B$14</f>
        <v>5.5624223089113835E-2</v>
      </c>
      <c r="H168">
        <f>(1/(1+EXP(('S Curve Equation'!$B$11-H123*'S Curve Equation'!$B$12)*'S Curve Equation'!$B$10))+'S Curve Equation'!$B$13)*'S Curve Equation'!$B$14</f>
        <v>5.6614776701808152E-2</v>
      </c>
      <c r="I168">
        <f>(1/(1+EXP(('S Curve Equation'!$B$11-I123*'S Curve Equation'!$B$12)*'S Curve Equation'!$B$10))+'S Curve Equation'!$B$13)*'S Curve Equation'!$B$14</f>
        <v>5.7603754331307329E-2</v>
      </c>
      <c r="J168">
        <f>(1/(1+EXP(('S Curve Equation'!$B$11-J123*'S Curve Equation'!$B$12)*'S Curve Equation'!$B$10))+'S Curve Equation'!$B$13)*'S Curve Equation'!$B$14</f>
        <v>5.8608137720554676E-2</v>
      </c>
      <c r="K168">
        <f>(1/(1+EXP(('S Curve Equation'!$B$11-K123*'S Curve Equation'!$B$12)*'S Curve Equation'!$B$10))+'S Curve Equation'!$B$13)*'S Curve Equation'!$B$14</f>
        <v>5.9616787524284939E-2</v>
      </c>
      <c r="L168">
        <f>(1/(1+EXP(('S Curve Equation'!$B$11-L123*'S Curve Equation'!$B$12)*'S Curve Equation'!$B$10))+'S Curve Equation'!$B$13)*'S Curve Equation'!$B$14</f>
        <v>6.0498640367666549E-2</v>
      </c>
      <c r="M168">
        <f>(1/(1+EXP(('S Curve Equation'!$B$11-M123*'S Curve Equation'!$B$12)*'S Curve Equation'!$B$10))+'S Curve Equation'!$B$13)*'S Curve Equation'!$B$14</f>
        <v>6.1470528257251057E-2</v>
      </c>
      <c r="N168">
        <f>(1/(1+EXP(('S Curve Equation'!$B$11-N123*'S Curve Equation'!$B$12)*'S Curve Equation'!$B$10))+'S Curve Equation'!$B$13)*'S Curve Equation'!$B$14</f>
        <v>6.244549162956918E-2</v>
      </c>
      <c r="O168">
        <f>(1/(1+EXP(('S Curve Equation'!$B$11-O123*'S Curve Equation'!$B$12)*'S Curve Equation'!$B$10))+'S Curve Equation'!$B$13)*'S Curve Equation'!$B$14</f>
        <v>6.3423444278481719E-2</v>
      </c>
      <c r="P168">
        <f>(1/(1+EXP(('S Curve Equation'!$B$11-P123*'S Curve Equation'!$B$12)*'S Curve Equation'!$B$10))+'S Curve Equation'!$B$13)*'S Curve Equation'!$B$14</f>
        <v>6.4404300687292665E-2</v>
      </c>
      <c r="Q168">
        <f>(1/(1+EXP(('S Curve Equation'!$B$11-Q123*'S Curve Equation'!$B$12)*'S Curve Equation'!$B$10))+'S Curve Equation'!$B$13)*'S Curve Equation'!$B$14</f>
        <v>6.5387976041778317E-2</v>
      </c>
      <c r="R168">
        <f>(1/(1+EXP(('S Curve Equation'!$B$11-R123*'S Curve Equation'!$B$12)*'S Curve Equation'!$B$10))+'S Curve Equation'!$B$13)*'S Curve Equation'!$B$14</f>
        <v>6.6374386242470412E-2</v>
      </c>
      <c r="S168">
        <f>(1/(1+EXP(('S Curve Equation'!$B$11-S123*'S Curve Equation'!$B$12)*'S Curve Equation'!$B$10))+'S Curve Equation'!$B$13)*'S Curve Equation'!$B$14</f>
        <v>6.736344791621815E-2</v>
      </c>
      <c r="T168">
        <f>(1/(1+EXP(('S Curve Equation'!$B$11-T123*'S Curve Equation'!$B$12)*'S Curve Equation'!$B$10))+'S Curve Equation'!$B$13)*'S Curve Equation'!$B$14</f>
        <v>6.8355078427042013E-2</v>
      </c>
      <c r="U168">
        <f>(1/(1+EXP(('S Curve Equation'!$B$11-U123*'S Curve Equation'!$B$12)*'S Curve Equation'!$B$10))+'S Curve Equation'!$B$13)*'S Curve Equation'!$B$14</f>
        <v>6.934919588630141E-2</v>
      </c>
      <c r="V168">
        <f>(1/(1+EXP(('S Curve Equation'!$B$11-V123*'S Curve Equation'!$B$12)*'S Curve Equation'!$B$10))+'S Curve Equation'!$B$13)*'S Curve Equation'!$B$14</f>
        <v>7.0345719162194259E-2</v>
      </c>
      <c r="W168">
        <f>(1/(1+EXP(('S Curve Equation'!$B$11-W123*'S Curve Equation'!$B$12)*'S Curve Equation'!$B$10))+'S Curve Equation'!$B$13)*'S Curve Equation'!$B$14</f>
        <v>7.1344567888604021E-2</v>
      </c>
      <c r="X168">
        <f>(1/(1+EXP(('S Curve Equation'!$B$11-X123*'S Curve Equation'!$B$12)*'S Curve Equation'!$B$10))+'S Curve Equation'!$B$13)*'S Curve Equation'!$B$14</f>
        <v>7.2345662473314393E-2</v>
      </c>
      <c r="Y168">
        <f>(1/(1+EXP(('S Curve Equation'!$B$11-Y123*'S Curve Equation'!$B$12)*'S Curve Equation'!$B$10))+'S Curve Equation'!$B$13)*'S Curve Equation'!$B$14</f>
        <v>7.3348924105609878E-2</v>
      </c>
      <c r="Z168">
        <f>(1/(1+EXP(('S Curve Equation'!$B$11-Z123*'S Curve Equation'!$B$12)*'S Curve Equation'!$B$10))+'S Curve Equation'!$B$13)*'S Curve Equation'!$B$14</f>
        <v>7.4354274763276676E-2</v>
      </c>
      <c r="AA168">
        <f>(1/(1+EXP(('S Curve Equation'!$B$11-AA123*'S Curve Equation'!$B$12)*'S Curve Equation'!$B$10))+'S Curve Equation'!$B$13)*'S Curve Equation'!$B$14</f>
        <v>7.5361637219023184E-2</v>
      </c>
      <c r="AB168">
        <f>(1/(1+EXP(('S Curve Equation'!$B$11-AB123*'S Curve Equation'!$B$12)*'S Curve Equation'!$B$10))+'S Curve Equation'!$B$13)*'S Curve Equation'!$B$14</f>
        <v>7.6370935046337837E-2</v>
      </c>
      <c r="AC168">
        <f>(1/(1+EXP(('S Curve Equation'!$B$11-AC123*'S Curve Equation'!$B$12)*'S Curve Equation'!$B$10))+'S Curve Equation'!$B$13)*'S Curve Equation'!$B$14</f>
        <v>7.738209262479892E-2</v>
      </c>
      <c r="AD168">
        <f>(1/(1+EXP(('S Curve Equation'!$B$11-AD123*'S Curve Equation'!$B$12)*'S Curve Equation'!$B$10))+'S Curve Equation'!$B$13)*'S Curve Equation'!$B$14</f>
        <v>7.839503514485309E-2</v>
      </c>
      <c r="AE168">
        <f>(1/(1+EXP(('S Curve Equation'!$B$11-AE123*'S Curve Equation'!$B$12)*'S Curve Equation'!$B$10))+'S Curve Equation'!$B$13)*'S Curve Equation'!$B$14</f>
        <v>7.9409688612081059E-2</v>
      </c>
      <c r="AF168">
        <f>(1/(1+EXP(('S Curve Equation'!$B$11-AF123*'S Curve Equation'!$B$12)*'S Curve Equation'!$B$10))+'S Curve Equation'!$B$13)*'S Curve Equation'!$B$14</f>
        <v>8.0425979850963628E-2</v>
      </c>
    </row>
    <row r="169" spans="1:32" x14ac:dyDescent="0.25">
      <c r="A169" t="s">
        <v>80</v>
      </c>
      <c r="B169">
        <f>(1/(1+EXP(('S Curve Equation'!$B$11-B124*'S Curve Equation'!$B$12)*'S Curve Equation'!$B$10))+'S Curve Equation'!$B$13)*'S Curve Equation'!$B$14</f>
        <v>2.6183394160584017E-2</v>
      </c>
      <c r="C169">
        <f>(1/(1+EXP(('S Curve Equation'!$B$11-C124*'S Curve Equation'!$B$12)*'S Curve Equation'!$B$10))+'S Curve Equation'!$B$13)*'S Curve Equation'!$B$14</f>
        <v>2.6770182900132864E-2</v>
      </c>
      <c r="D169">
        <f>(1/(1+EXP(('S Curve Equation'!$B$11-D124*'S Curve Equation'!$B$12)*'S Curve Equation'!$B$10))+'S Curve Equation'!$B$13)*'S Curve Equation'!$B$14</f>
        <v>2.7381274854479068E-2</v>
      </c>
      <c r="E169">
        <f>(1/(1+EXP(('S Curve Equation'!$B$11-E124*'S Curve Equation'!$B$12)*'S Curve Equation'!$B$10))+'S Curve Equation'!$B$13)*'S Curve Equation'!$B$14</f>
        <v>2.8001023222122782E-2</v>
      </c>
      <c r="F169">
        <f>(1/(1+EXP(('S Curve Equation'!$B$11-F124*'S Curve Equation'!$B$12)*'S Curve Equation'!$B$10))+'S Curve Equation'!$B$13)*'S Curve Equation'!$B$14</f>
        <v>2.8624850204925632E-2</v>
      </c>
      <c r="G169">
        <f>(1/(1+EXP(('S Curve Equation'!$B$11-G124*'S Curve Equation'!$B$12)*'S Curve Equation'!$B$10))+'S Curve Equation'!$B$13)*'S Curve Equation'!$B$14</f>
        <v>2.9260078454466026E-2</v>
      </c>
      <c r="H169">
        <f>(1/(1+EXP(('S Curve Equation'!$B$11-H124*'S Curve Equation'!$B$12)*'S Curve Equation'!$B$10))+'S Curve Equation'!$B$13)*'S Curve Equation'!$B$14</f>
        <v>2.9922723130463322E-2</v>
      </c>
      <c r="I169">
        <f>(1/(1+EXP(('S Curve Equation'!$B$11-I124*'S Curve Equation'!$B$12)*'S Curve Equation'!$B$10))+'S Curve Equation'!$B$13)*'S Curve Equation'!$B$14</f>
        <v>3.0585556228682614E-2</v>
      </c>
      <c r="J169">
        <f>(1/(1+EXP(('S Curve Equation'!$B$11-J124*'S Curve Equation'!$B$12)*'S Curve Equation'!$B$10))+'S Curve Equation'!$B$13)*'S Curve Equation'!$B$14</f>
        <v>3.1259976460771284E-2</v>
      </c>
      <c r="K169">
        <f>(1/(1+EXP(('S Curve Equation'!$B$11-K124*'S Curve Equation'!$B$12)*'S Curve Equation'!$B$10))+'S Curve Equation'!$B$13)*'S Curve Equation'!$B$14</f>
        <v>3.1938532316123744E-2</v>
      </c>
      <c r="L169">
        <f>(1/(1+EXP(('S Curve Equation'!$B$11-L124*'S Curve Equation'!$B$12)*'S Curve Equation'!$B$10))+'S Curve Equation'!$B$13)*'S Curve Equation'!$B$14</f>
        <v>3.2532823758165796E-2</v>
      </c>
      <c r="M169">
        <f>(1/(1+EXP(('S Curve Equation'!$B$11-M124*'S Curve Equation'!$B$12)*'S Curve Equation'!$B$10))+'S Curve Equation'!$B$13)*'S Curve Equation'!$B$14</f>
        <v>3.3188903962265932E-2</v>
      </c>
      <c r="N169">
        <f>(1/(1+EXP(('S Curve Equation'!$B$11-N124*'S Curve Equation'!$B$12)*'S Curve Equation'!$B$10))+'S Curve Equation'!$B$13)*'S Curve Equation'!$B$14</f>
        <v>3.3848225694553064E-2</v>
      </c>
      <c r="O169">
        <f>(1/(1+EXP(('S Curve Equation'!$B$11-O124*'S Curve Equation'!$B$12)*'S Curve Equation'!$B$10))+'S Curve Equation'!$B$13)*'S Curve Equation'!$B$14</f>
        <v>3.4510734203652631E-2</v>
      </c>
      <c r="P169">
        <f>(1/(1+EXP(('S Curve Equation'!$B$11-P124*'S Curve Equation'!$B$12)*'S Curve Equation'!$B$10))+'S Curve Equation'!$B$13)*'S Curve Equation'!$B$14</f>
        <v>3.5176374885635645E-2</v>
      </c>
      <c r="Q169">
        <f>(1/(1+EXP(('S Curve Equation'!$B$11-Q124*'S Curve Equation'!$B$12)*'S Curve Equation'!$B$10))+'S Curve Equation'!$B$13)*'S Curve Equation'!$B$14</f>
        <v>3.5845093297640497E-2</v>
      </c>
      <c r="R169">
        <f>(1/(1+EXP(('S Curve Equation'!$B$11-R124*'S Curve Equation'!$B$12)*'S Curve Equation'!$B$10))+'S Curve Equation'!$B$13)*'S Curve Equation'!$B$14</f>
        <v>3.6516835171035357E-2</v>
      </c>
      <c r="S169">
        <f>(1/(1+EXP(('S Curve Equation'!$B$11-S124*'S Curve Equation'!$B$12)*'S Curve Equation'!$B$10))+'S Curve Equation'!$B$13)*'S Curve Equation'!$B$14</f>
        <v>3.7191546424132513E-2</v>
      </c>
      <c r="T169">
        <f>(1/(1+EXP(('S Curve Equation'!$B$11-T124*'S Curve Equation'!$B$12)*'S Curve Equation'!$B$10))+'S Curve Equation'!$B$13)*'S Curve Equation'!$B$14</f>
        <v>3.7869173174459668E-2</v>
      </c>
      <c r="U169">
        <f>(1/(1+EXP(('S Curve Equation'!$B$11-U124*'S Curve Equation'!$B$12)*'S Curve Equation'!$B$10))+'S Curve Equation'!$B$13)*'S Curve Equation'!$B$14</f>
        <v>3.8549661750596702E-2</v>
      </c>
      <c r="V169">
        <f>(1/(1+EXP(('S Curve Equation'!$B$11-V124*'S Curve Equation'!$B$12)*'S Curve Equation'!$B$10))+'S Curve Equation'!$B$13)*'S Curve Equation'!$B$14</f>
        <v>3.9232958703587145E-2</v>
      </c>
      <c r="W169">
        <f>(1/(1+EXP(('S Curve Equation'!$B$11-W124*'S Curve Equation'!$B$12)*'S Curve Equation'!$B$10))+'S Curve Equation'!$B$13)*'S Curve Equation'!$B$14</f>
        <v>3.9919010817929847E-2</v>
      </c>
      <c r="X169">
        <f>(1/(1+EXP(('S Curve Equation'!$B$11-X124*'S Curve Equation'!$B$12)*'S Curve Equation'!$B$10))+'S Curve Equation'!$B$13)*'S Curve Equation'!$B$14</f>
        <v>4.0607765122159967E-2</v>
      </c>
      <c r="Y169">
        <f>(1/(1+EXP(('S Curve Equation'!$B$11-Y124*'S Curve Equation'!$B$12)*'S Curve Equation'!$B$10))+'S Curve Equation'!$B$13)*'S Curve Equation'!$B$14</f>
        <v>4.1299168899028023E-2</v>
      </c>
      <c r="Z169">
        <f>(1/(1+EXP(('S Curve Equation'!$B$11-Z124*'S Curve Equation'!$B$12)*'S Curve Equation'!$B$10))+'S Curve Equation'!$B$13)*'S Curve Equation'!$B$14</f>
        <v>4.1993169695282481E-2</v>
      </c>
      <c r="AA169">
        <f>(1/(1+EXP(('S Curve Equation'!$B$11-AA124*'S Curve Equation'!$B$12)*'S Curve Equation'!$B$10))+'S Curve Equation'!$B$13)*'S Curve Equation'!$B$14</f>
        <v>4.2689715331065671E-2</v>
      </c>
      <c r="AB169">
        <f>(1/(1+EXP(('S Curve Equation'!$B$11-AB124*'S Curve Equation'!$B$12)*'S Curve Equation'!$B$10))+'S Curve Equation'!$B$13)*'S Curve Equation'!$B$14</f>
        <v>4.3388753908930489E-2</v>
      </c>
      <c r="AC169">
        <f>(1/(1+EXP(('S Curve Equation'!$B$11-AC124*'S Curve Equation'!$B$12)*'S Curve Equation'!$B$10))+'S Curve Equation'!$B$13)*'S Curve Equation'!$B$14</f>
        <v>4.4090233822485073E-2</v>
      </c>
      <c r="AD169">
        <f>(1/(1+EXP(('S Curve Equation'!$B$11-AD124*'S Curve Equation'!$B$12)*'S Curve Equation'!$B$10))+'S Curve Equation'!$B$13)*'S Curve Equation'!$B$14</f>
        <v>4.4794103764673091E-2</v>
      </c>
      <c r="AE169">
        <f>(1/(1+EXP(('S Curve Equation'!$B$11-AE124*'S Curve Equation'!$B$12)*'S Curve Equation'!$B$10))+'S Curve Equation'!$B$13)*'S Curve Equation'!$B$14</f>
        <v>4.550031273569901E-2</v>
      </c>
      <c r="AF169">
        <f>(1/(1+EXP(('S Curve Equation'!$B$11-AF124*'S Curve Equation'!$B$12)*'S Curve Equation'!$B$10))+'S Curve Equation'!$B$13)*'S Curve Equation'!$B$14</f>
        <v>4.6208810050603774E-2</v>
      </c>
    </row>
    <row r="170" spans="1:32" x14ac:dyDescent="0.25">
      <c r="A170" t="s">
        <v>82</v>
      </c>
      <c r="B170">
        <f>(1/(1+EXP(('S Curve Equation'!$B$11-B125*'S Curve Equation'!$B$12)*'S Curve Equation'!$B$10))+'S Curve Equation'!$B$13)*'S Curve Equation'!$B$14</f>
        <v>2.699999999999992E-2</v>
      </c>
      <c r="C170">
        <f>(1/(1+EXP(('S Curve Equation'!$B$11-C125*'S Curve Equation'!$B$12)*'S Curve Equation'!$B$10))+'S Curve Equation'!$B$13)*'S Curve Equation'!$B$14</f>
        <v>2.7597348825799808E-2</v>
      </c>
      <c r="D170">
        <f>(1/(1+EXP(('S Curve Equation'!$B$11-D125*'S Curve Equation'!$B$12)*'S Curve Equation'!$B$10))+'S Curve Equation'!$B$13)*'S Curve Equation'!$B$14</f>
        <v>2.8219394622041202E-2</v>
      </c>
      <c r="E170">
        <f>(1/(1+EXP(('S Curve Equation'!$B$11-E125*'S Curve Equation'!$B$12)*'S Curve Equation'!$B$10))+'S Curve Equation'!$B$13)*'S Curve Equation'!$B$14</f>
        <v>2.8850207051446735E-2</v>
      </c>
      <c r="F170">
        <f>(1/(1+EXP(('S Curve Equation'!$B$11-F125*'S Curve Equation'!$B$12)*'S Curve Equation'!$B$10))+'S Curve Equation'!$B$13)*'S Curve Equation'!$B$14</f>
        <v>2.9485125705437723E-2</v>
      </c>
      <c r="G170">
        <f>(1/(1+EXP(('S Curve Equation'!$B$11-G125*'S Curve Equation'!$B$12)*'S Curve Equation'!$B$10))+'S Curve Equation'!$B$13)*'S Curve Equation'!$B$14</f>
        <v>3.013160225100572E-2</v>
      </c>
      <c r="H170">
        <f>(1/(1+EXP(('S Curve Equation'!$B$11-H125*'S Curve Equation'!$B$12)*'S Curve Equation'!$B$10))+'S Curve Equation'!$B$13)*'S Curve Equation'!$B$14</f>
        <v>3.080593168457231E-2</v>
      </c>
      <c r="I170">
        <f>(1/(1+EXP(('S Curve Equation'!$B$11-I125*'S Curve Equation'!$B$12)*'S Curve Equation'!$B$10))+'S Curve Equation'!$B$13)*'S Curve Equation'!$B$14</f>
        <v>3.1480403344953736E-2</v>
      </c>
      <c r="J170">
        <f>(1/(1+EXP(('S Curve Equation'!$B$11-J125*'S Curve Equation'!$B$12)*'S Curve Equation'!$B$10))+'S Curve Equation'!$B$13)*'S Curve Equation'!$B$14</f>
        <v>3.2166615326115901E-2</v>
      </c>
      <c r="K170">
        <f>(1/(1+EXP(('S Curve Equation'!$B$11-K125*'S Curve Equation'!$B$12)*'S Curve Equation'!$B$10))+'S Curve Equation'!$B$13)*'S Curve Equation'!$B$14</f>
        <v>3.2856984625632399E-2</v>
      </c>
      <c r="L170">
        <f>(1/(1+EXP(('S Curve Equation'!$B$11-L125*'S Curve Equation'!$B$12)*'S Curve Equation'!$B$10))+'S Curve Equation'!$B$13)*'S Curve Equation'!$B$14</f>
        <v>3.3461581224220487E-2</v>
      </c>
      <c r="M170">
        <f>(1/(1+EXP(('S Curve Equation'!$B$11-M125*'S Curve Equation'!$B$12)*'S Curve Equation'!$B$10))+'S Curve Equation'!$B$13)*'S Curve Equation'!$B$14</f>
        <v>3.4128993710742822E-2</v>
      </c>
      <c r="N170">
        <f>(1/(1+EXP(('S Curve Equation'!$B$11-N125*'S Curve Equation'!$B$12)*'S Curve Equation'!$B$10))+'S Curve Equation'!$B$13)*'S Curve Equation'!$B$14</f>
        <v>3.4799657333579724E-2</v>
      </c>
      <c r="O170">
        <f>(1/(1+EXP(('S Curve Equation'!$B$11-O125*'S Curve Equation'!$B$12)*'S Curve Equation'!$B$10))+'S Curve Equation'!$B$13)*'S Curve Equation'!$B$14</f>
        <v>3.5473516186350182E-2</v>
      </c>
      <c r="P170">
        <f>(1/(1+EXP(('S Curve Equation'!$B$11-P125*'S Curve Equation'!$B$12)*'S Curve Equation'!$B$10))+'S Curve Equation'!$B$13)*'S Curve Equation'!$B$14</f>
        <v>3.6150514525181407E-2</v>
      </c>
      <c r="Q170">
        <f>(1/(1+EXP(('S Curve Equation'!$B$11-Q125*'S Curve Equation'!$B$12)*'S Curve Equation'!$B$10))+'S Curve Equation'!$B$13)*'S Curve Equation'!$B$14</f>
        <v>3.6830596782413627E-2</v>
      </c>
      <c r="R170">
        <f>(1/(1+EXP(('S Curve Equation'!$B$11-R125*'S Curve Equation'!$B$12)*'S Curve Equation'!$B$10))+'S Curve Equation'!$B$13)*'S Curve Equation'!$B$14</f>
        <v>3.7513707579835048E-2</v>
      </c>
      <c r="S170">
        <f>(1/(1+EXP(('S Curve Equation'!$B$11-S125*'S Curve Equation'!$B$12)*'S Curve Equation'!$B$10))+'S Curve Equation'!$B$13)*'S Curve Equation'!$B$14</f>
        <v>3.8199791741458579E-2</v>
      </c>
      <c r="T170">
        <f>(1/(1+EXP(('S Curve Equation'!$B$11-T125*'S Curve Equation'!$B$12)*'S Curve Equation'!$B$10))+'S Curve Equation'!$B$13)*'S Curve Equation'!$B$14</f>
        <v>3.8888794305845728E-2</v>
      </c>
      <c r="U170">
        <f>(1/(1+EXP(('S Curve Equation'!$B$11-U125*'S Curve Equation'!$B$12)*'S Curve Equation'!$B$10))+'S Curve Equation'!$B$13)*'S Curve Equation'!$B$14</f>
        <v>3.9580660537986714E-2</v>
      </c>
      <c r="V170">
        <f>(1/(1+EXP(('S Curve Equation'!$B$11-V125*'S Curve Equation'!$B$12)*'S Curve Equation'!$B$10))+'S Curve Equation'!$B$13)*'S Curve Equation'!$B$14</f>
        <v>4.0275335940745935E-2</v>
      </c>
      <c r="W170">
        <f>(1/(1+EXP(('S Curve Equation'!$B$11-W125*'S Curve Equation'!$B$12)*'S Curve Equation'!$B$10))+'S Curve Equation'!$B$13)*'S Curve Equation'!$B$14</f>
        <v>4.0972766265878854E-2</v>
      </c>
      <c r="X170">
        <f>(1/(1+EXP(('S Curve Equation'!$B$11-X125*'S Curve Equation'!$B$12)*'S Curve Equation'!$B$10))+'S Curve Equation'!$B$13)*'S Curve Equation'!$B$14</f>
        <v>4.1672897524629632E-2</v>
      </c>
      <c r="Y170">
        <f>(1/(1+EXP(('S Curve Equation'!$B$11-Y125*'S Curve Equation'!$B$12)*'S Curve Equation'!$B$10))+'S Curve Equation'!$B$13)*'S Curve Equation'!$B$14</f>
        <v>4.2375675997918527E-2</v>
      </c>
      <c r="Z170">
        <f>(1/(1+EXP(('S Curve Equation'!$B$11-Z125*'S Curve Equation'!$B$12)*'S Curve Equation'!$B$10))+'S Curve Equation'!$B$13)*'S Curve Equation'!$B$14</f>
        <v>4.3081048246124957E-2</v>
      </c>
      <c r="AA170">
        <f>(1/(1+EXP(('S Curve Equation'!$B$11-AA125*'S Curve Equation'!$B$12)*'S Curve Equation'!$B$10))+'S Curve Equation'!$B$13)*'S Curve Equation'!$B$14</f>
        <v>4.3788961118475994E-2</v>
      </c>
      <c r="AB170">
        <f>(1/(1+EXP(('S Curve Equation'!$B$11-AB125*'S Curve Equation'!$B$12)*'S Curve Equation'!$B$10))+'S Curve Equation'!$B$13)*'S Curve Equation'!$B$14</f>
        <v>4.4499361762048557E-2</v>
      </c>
      <c r="AC170">
        <f>(1/(1+EXP(('S Curve Equation'!$B$11-AC125*'S Curve Equation'!$B$12)*'S Curve Equation'!$B$10))+'S Curve Equation'!$B$13)*'S Curve Equation'!$B$14</f>
        <v>4.5212197630391991E-2</v>
      </c>
      <c r="AD170">
        <f>(1/(1+EXP(('S Curve Equation'!$B$11-AD125*'S Curve Equation'!$B$12)*'S Curve Equation'!$B$10))+'S Curve Equation'!$B$13)*'S Curve Equation'!$B$14</f>
        <v>4.592741649177981E-2</v>
      </c>
      <c r="AE170">
        <f>(1/(1+EXP(('S Curve Equation'!$B$11-AE125*'S Curve Equation'!$B$12)*'S Curve Equation'!$B$10))+'S Curve Equation'!$B$13)*'S Curve Equation'!$B$14</f>
        <v>4.6644966437099443E-2</v>
      </c>
      <c r="AF170">
        <f>(1/(1+EXP(('S Curve Equation'!$B$11-AF125*'S Curve Equation'!$B$12)*'S Curve Equation'!$B$10))+'S Curve Equation'!$B$13)*'S Curve Equation'!$B$14</f>
        <v>4.7364795887386207E-2</v>
      </c>
    </row>
    <row r="171" spans="1:32" x14ac:dyDescent="0.25">
      <c r="A171" t="s">
        <v>84</v>
      </c>
      <c r="B171">
        <f>(1/(1+EXP(('S Curve Equation'!$B$11-B126*'S Curve Equation'!$B$12)*'S Curve Equation'!$B$10))+'S Curve Equation'!$B$13)*'S Curve Equation'!$B$14</f>
        <v>3.0072815533980442E-2</v>
      </c>
      <c r="C171">
        <f>(1/(1+EXP(('S Curve Equation'!$B$11-C126*'S Curve Equation'!$B$12)*'S Curve Equation'!$B$10))+'S Curve Equation'!$B$13)*'S Curve Equation'!$B$14</f>
        <v>3.0709399639600444E-2</v>
      </c>
      <c r="D171">
        <f>(1/(1+EXP(('S Curve Equation'!$B$11-D126*'S Curve Equation'!$B$12)*'S Curve Equation'!$B$10))+'S Curve Equation'!$B$13)*'S Curve Equation'!$B$14</f>
        <v>3.1372133956562645E-2</v>
      </c>
      <c r="E171">
        <f>(1/(1+EXP(('S Curve Equation'!$B$11-E126*'S Curve Equation'!$B$12)*'S Curve Equation'!$B$10))+'S Curve Equation'!$B$13)*'S Curve Equation'!$B$14</f>
        <v>3.2044034302584665E-2</v>
      </c>
      <c r="F171">
        <f>(1/(1+EXP(('S Curve Equation'!$B$11-F126*'S Curve Equation'!$B$12)*'S Curve Equation'!$B$10))+'S Curve Equation'!$B$13)*'S Curve Equation'!$B$14</f>
        <v>3.2720133334437795E-2</v>
      </c>
      <c r="G171">
        <f>(1/(1+EXP(('S Curve Equation'!$B$11-G126*'S Curve Equation'!$B$12)*'S Curve Equation'!$B$10))+'S Curve Equation'!$B$13)*'S Curve Equation'!$B$14</f>
        <v>3.3408361504197098E-2</v>
      </c>
      <c r="H171">
        <f>(1/(1+EXP(('S Curve Equation'!$B$11-H126*'S Curve Equation'!$B$12)*'S Curve Equation'!$B$10))+'S Curve Equation'!$B$13)*'S Curve Equation'!$B$14</f>
        <v>3.4126051726673198E-2</v>
      </c>
      <c r="I171">
        <f>(1/(1+EXP(('S Curve Equation'!$B$11-I126*'S Curve Equation'!$B$12)*'S Curve Equation'!$B$10))+'S Curve Equation'!$B$13)*'S Curve Equation'!$B$14</f>
        <v>3.4843701746364808E-2</v>
      </c>
      <c r="J171">
        <f>(1/(1+EXP(('S Curve Equation'!$B$11-J126*'S Curve Equation'!$B$12)*'S Curve Equation'!$B$10))+'S Curve Equation'!$B$13)*'S Curve Equation'!$B$14</f>
        <v>3.5573649239656023E-2</v>
      </c>
      <c r="K171">
        <f>(1/(1+EXP(('S Curve Equation'!$B$11-K126*'S Curve Equation'!$B$12)*'S Curve Equation'!$B$10))+'S Curve Equation'!$B$13)*'S Curve Equation'!$B$14</f>
        <v>3.6307823290078513E-2</v>
      </c>
      <c r="L171">
        <f>(1/(1+EXP(('S Curve Equation'!$B$11-L126*'S Curve Equation'!$B$12)*'S Curve Equation'!$B$10))+'S Curve Equation'!$B$13)*'S Curve Equation'!$B$14</f>
        <v>3.6950622695429064E-2</v>
      </c>
      <c r="M171">
        <f>(1/(1+EXP(('S Curve Equation'!$B$11-M126*'S Curve Equation'!$B$12)*'S Curve Equation'!$B$10))+'S Curve Equation'!$B$13)*'S Curve Equation'!$B$14</f>
        <v>3.766003588836106E-2</v>
      </c>
      <c r="N171">
        <f>(1/(1+EXP(('S Curve Equation'!$B$11-N126*'S Curve Equation'!$B$12)*'S Curve Equation'!$B$10))+'S Curve Equation'!$B$13)*'S Curve Equation'!$B$14</f>
        <v>3.8372725562494076E-2</v>
      </c>
      <c r="O171">
        <f>(1/(1+EXP(('S Curve Equation'!$B$11-O126*'S Curve Equation'!$B$12)*'S Curve Equation'!$B$10))+'S Curve Equation'!$B$13)*'S Curve Equation'!$B$14</f>
        <v>3.9088631534767444E-2</v>
      </c>
      <c r="P171">
        <f>(1/(1+EXP(('S Curve Equation'!$B$11-P126*'S Curve Equation'!$B$12)*'S Curve Equation'!$B$10))+'S Curve Equation'!$B$13)*'S Curve Equation'!$B$14</f>
        <v>3.980769384338502E-2</v>
      </c>
      <c r="Q171">
        <f>(1/(1+EXP(('S Curve Equation'!$B$11-Q126*'S Curve Equation'!$B$12)*'S Curve Equation'!$B$10))+'S Curve Equation'!$B$13)*'S Curve Equation'!$B$14</f>
        <v>4.0529852761766495E-2</v>
      </c>
      <c r="R171">
        <f>(1/(1+EXP(('S Curve Equation'!$B$11-R126*'S Curve Equation'!$B$12)*'S Curve Equation'!$B$10))+'S Curve Equation'!$B$13)*'S Curve Equation'!$B$14</f>
        <v>4.125504881199072E-2</v>
      </c>
      <c r="S171">
        <f>(1/(1+EXP(('S Curve Equation'!$B$11-S126*'S Curve Equation'!$B$12)*'S Curve Equation'!$B$10))+'S Curve Equation'!$B$13)*'S Curve Equation'!$B$14</f>
        <v>4.1983222777743176E-2</v>
      </c>
      <c r="T171">
        <f>(1/(1+EXP(('S Curve Equation'!$B$11-T126*'S Curve Equation'!$B$12)*'S Curve Equation'!$B$10))+'S Curve Equation'!$B$13)*'S Curve Equation'!$B$14</f>
        <v>4.2714315716774351E-2</v>
      </c>
      <c r="U171">
        <f>(1/(1+EXP(('S Curve Equation'!$B$11-U126*'S Curve Equation'!$B$12)*'S Curve Equation'!$B$10))+'S Curve Equation'!$B$13)*'S Curve Equation'!$B$14</f>
        <v>4.3448268972879255E-2</v>
      </c>
      <c r="V171">
        <f>(1/(1+EXP(('S Curve Equation'!$B$11-V126*'S Curve Equation'!$B$12)*'S Curve Equation'!$B$10))+'S Curve Equation'!$B$13)*'S Curve Equation'!$B$14</f>
        <v>4.4185024187408592E-2</v>
      </c>
      <c r="W171">
        <f>(1/(1+EXP(('S Curve Equation'!$B$11-W126*'S Curve Equation'!$B$12)*'S Curve Equation'!$B$10))+'S Curve Equation'!$B$13)*'S Curve Equation'!$B$14</f>
        <v>4.4924523310318529E-2</v>
      </c>
      <c r="X171">
        <f>(1/(1+EXP(('S Curve Equation'!$B$11-X126*'S Curve Equation'!$B$12)*'S Curve Equation'!$B$10))+'S Curve Equation'!$B$13)*'S Curve Equation'!$B$14</f>
        <v>4.5666708610769588E-2</v>
      </c>
      <c r="Y171">
        <f>(1/(1+EXP(('S Curve Equation'!$B$11-Y126*'S Curve Equation'!$B$12)*'S Curve Equation'!$B$10))+'S Curve Equation'!$B$13)*'S Curve Equation'!$B$14</f>
        <v>4.6411522687284962E-2</v>
      </c>
      <c r="Z171">
        <f>(1/(1+EXP(('S Curve Equation'!$B$11-Z126*'S Curve Equation'!$B$12)*'S Curve Equation'!$B$10))+'S Curve Equation'!$B$13)*'S Curve Equation'!$B$14</f>
        <v>4.7158908477475336E-2</v>
      </c>
      <c r="AA171">
        <f>(1/(1+EXP(('S Curve Equation'!$B$11-AA126*'S Curve Equation'!$B$12)*'S Curve Equation'!$B$10))+'S Curve Equation'!$B$13)*'S Curve Equation'!$B$14</f>
        <v>4.790880926734041E-2</v>
      </c>
      <c r="AB171">
        <f>(1/(1+EXP(('S Curve Equation'!$B$11-AB126*'S Curve Equation'!$B$12)*'S Curve Equation'!$B$10))+'S Curve Equation'!$B$13)*'S Curve Equation'!$B$14</f>
        <v>4.8661168700157388E-2</v>
      </c>
      <c r="AC171">
        <f>(1/(1+EXP(('S Curve Equation'!$B$11-AC126*'S Curve Equation'!$B$12)*'S Curve Equation'!$B$10))+'S Curve Equation'!$B$13)*'S Curve Equation'!$B$14</f>
        <v>4.9415930784963417E-2</v>
      </c>
      <c r="AD171">
        <f>(1/(1+EXP(('S Curve Equation'!$B$11-AD126*'S Curve Equation'!$B$12)*'S Curve Equation'!$B$10))+'S Curve Equation'!$B$13)*'S Curve Equation'!$B$14</f>
        <v>5.0173039904642204E-2</v>
      </c>
      <c r="AE171">
        <f>(1/(1+EXP(('S Curve Equation'!$B$11-AE126*'S Curve Equation'!$B$12)*'S Curve Equation'!$B$10))+'S Curve Equation'!$B$13)*'S Curve Equation'!$B$14</f>
        <v>5.093244082362413E-2</v>
      </c>
      <c r="AF171">
        <f>(1/(1+EXP(('S Curve Equation'!$B$11-AF126*'S Curve Equation'!$B$12)*'S Curve Equation'!$B$10))+'S Curve Equation'!$B$13)*'S Curve Equation'!$B$14</f>
        <v>5.1694078695208159E-2</v>
      </c>
    </row>
    <row r="172" spans="1:32" x14ac:dyDescent="0.25">
      <c r="A172" t="s">
        <v>86</v>
      </c>
      <c r="B172">
        <f>(1/(1+EXP(('S Curve Equation'!$B$11-B127*'S Curve Equation'!$B$12)*'S Curve Equation'!$B$10))+'S Curve Equation'!$B$13)*'S Curve Equation'!$B$14</f>
        <v>2.4000000000000021E-2</v>
      </c>
      <c r="C172">
        <f>(1/(1+EXP(('S Curve Equation'!$B$11-C127*'S Curve Equation'!$B$12)*'S Curve Equation'!$B$10))+'S Curve Equation'!$B$13)*'S Curve Equation'!$B$14</f>
        <v>2.4558268503148434E-2</v>
      </c>
      <c r="D172">
        <f>(1/(1+EXP(('S Curve Equation'!$B$11-D127*'S Curve Equation'!$B$12)*'S Curve Equation'!$B$10))+'S Curve Equation'!$B$13)*'S Curve Equation'!$B$14</f>
        <v>2.5139771159827917E-2</v>
      </c>
      <c r="E172">
        <f>(1/(1+EXP(('S Curve Equation'!$B$11-E127*'S Curve Equation'!$B$12)*'S Curve Equation'!$B$10))+'S Curve Equation'!$B$13)*'S Curve Equation'!$B$14</f>
        <v>2.5729626704028154E-2</v>
      </c>
      <c r="F172">
        <f>(1/(1+EXP(('S Curve Equation'!$B$11-F127*'S Curve Equation'!$B$12)*'S Curve Equation'!$B$10))+'S Curve Equation'!$B$13)*'S Curve Equation'!$B$14</f>
        <v>2.6323480445350888E-2</v>
      </c>
      <c r="G172">
        <f>(1/(1+EXP(('S Curve Equation'!$B$11-G127*'S Curve Equation'!$B$12)*'S Curve Equation'!$B$10))+'S Curve Equation'!$B$13)*'S Curve Equation'!$B$14</f>
        <v>2.6928306268158338E-2</v>
      </c>
      <c r="H172">
        <f>(1/(1+EXP(('S Curve Equation'!$B$11-H127*'S Curve Equation'!$B$12)*'S Curve Equation'!$B$10))+'S Curve Equation'!$B$13)*'S Curve Equation'!$B$14</f>
        <v>2.7559362519894298E-2</v>
      </c>
      <c r="I172">
        <f>(1/(1+EXP(('S Curve Equation'!$B$11-I127*'S Curve Equation'!$B$12)*'S Curve Equation'!$B$10))+'S Curve Equation'!$B$13)*'S Curve Equation'!$B$14</f>
        <v>2.8190725707118912E-2</v>
      </c>
      <c r="J172">
        <f>(1/(1+EXP(('S Curve Equation'!$B$11-J127*'S Curve Equation'!$B$12)*'S Curve Equation'!$B$10))+'S Curve Equation'!$B$13)*'S Curve Equation'!$B$14</f>
        <v>2.8833255356027935E-2</v>
      </c>
      <c r="K172">
        <f>(1/(1+EXP(('S Curve Equation'!$B$11-K127*'S Curve Equation'!$B$12)*'S Curve Equation'!$B$10))+'S Curve Equation'!$B$13)*'S Curve Equation'!$B$14</f>
        <v>2.9479855447901718E-2</v>
      </c>
      <c r="L172">
        <f>(1/(1+EXP(('S Curve Equation'!$B$11-L127*'S Curve Equation'!$B$12)*'S Curve Equation'!$B$10))+'S Curve Equation'!$B$13)*'S Curve Equation'!$B$14</f>
        <v>3.0046265790986307E-2</v>
      </c>
      <c r="M172">
        <f>(1/(1+EXP(('S Curve Equation'!$B$11-M127*'S Curve Equation'!$B$12)*'S Curve Equation'!$B$10))+'S Curve Equation'!$B$13)*'S Curve Equation'!$B$14</f>
        <v>3.0671680265577077E-2</v>
      </c>
      <c r="N172">
        <f>(1/(1+EXP(('S Curve Equation'!$B$11-N127*'S Curve Equation'!$B$12)*'S Curve Equation'!$B$10))+'S Curve Equation'!$B$13)*'S Curve Equation'!$B$14</f>
        <v>3.130030431245915E-2</v>
      </c>
      <c r="O172">
        <f>(1/(1+EXP(('S Curve Equation'!$B$11-O127*'S Curve Equation'!$B$12)*'S Curve Equation'!$B$10))+'S Curve Equation'!$B$13)*'S Curve Equation'!$B$14</f>
        <v>3.1932086305678092E-2</v>
      </c>
      <c r="P172">
        <f>(1/(1+EXP(('S Curve Equation'!$B$11-P127*'S Curve Equation'!$B$12)*'S Curve Equation'!$B$10))+'S Curve Equation'!$B$13)*'S Curve Equation'!$B$14</f>
        <v>3.2566974727665565E-2</v>
      </c>
      <c r="Q172">
        <f>(1/(1+EXP(('S Curve Equation'!$B$11-Q127*'S Curve Equation'!$B$12)*'S Curve Equation'!$B$10))+'S Curve Equation'!$B$13)*'S Curve Equation'!$B$14</f>
        <v>3.320491818260287E-2</v>
      </c>
      <c r="R172">
        <f>(1/(1+EXP(('S Curve Equation'!$B$11-R127*'S Curve Equation'!$B$12)*'S Curve Equation'!$B$10))+'S Curve Equation'!$B$13)*'S Curve Equation'!$B$14</f>
        <v>3.3845865409353637E-2</v>
      </c>
      <c r="S172">
        <f>(1/(1+EXP(('S Curve Equation'!$B$11-S127*'S Curve Equation'!$B$12)*'S Curve Equation'!$B$10))+'S Curve Equation'!$B$13)*'S Curve Equation'!$B$14</f>
        <v>3.4489765293975294E-2</v>
      </c>
      <c r="T172">
        <f>(1/(1+EXP(('S Curve Equation'!$B$11-T127*'S Curve Equation'!$B$12)*'S Curve Equation'!$B$10))+'S Curve Equation'!$B$13)*'S Curve Equation'!$B$14</f>
        <v>3.5136566881814039E-2</v>
      </c>
      <c r="U172">
        <f>(1/(1+EXP(('S Curve Equation'!$B$11-U127*'S Curve Equation'!$B$12)*'S Curve Equation'!$B$10))+'S Curve Equation'!$B$13)*'S Curve Equation'!$B$14</f>
        <v>3.5786219389190917E-2</v>
      </c>
      <c r="V172">
        <f>(1/(1+EXP(('S Curve Equation'!$B$11-V127*'S Curve Equation'!$B$12)*'S Curve Equation'!$B$10))+'S Curve Equation'!$B$13)*'S Curve Equation'!$B$14</f>
        <v>3.6438672214687232E-2</v>
      </c>
      <c r="W172">
        <f>(1/(1+EXP(('S Curve Equation'!$B$11-W127*'S Curve Equation'!$B$12)*'S Curve Equation'!$B$10))+'S Curve Equation'!$B$13)*'S Curve Equation'!$B$14</f>
        <v>3.7093874950034376E-2</v>
      </c>
      <c r="X172">
        <f>(1/(1+EXP(('S Curve Equation'!$B$11-X127*'S Curve Equation'!$B$12)*'S Curve Equation'!$B$10))+'S Curve Equation'!$B$13)*'S Curve Equation'!$B$14</f>
        <v>3.7751777390615804E-2</v>
      </c>
      <c r="Y172">
        <f>(1/(1+EXP(('S Curve Equation'!$B$11-Y127*'S Curve Equation'!$B$12)*'S Curve Equation'!$B$10))+'S Curve Equation'!$B$13)*'S Curve Equation'!$B$14</f>
        <v>3.8412329545589922E-2</v>
      </c>
      <c r="Z172">
        <f>(1/(1+EXP(('S Curve Equation'!$B$11-Z127*'S Curve Equation'!$B$12)*'S Curve Equation'!$B$10))+'S Curve Equation'!$B$13)*'S Curve Equation'!$B$14</f>
        <v>3.9075481647638008E-2</v>
      </c>
      <c r="AA172">
        <f>(1/(1+EXP(('S Curve Equation'!$B$11-AA127*'S Curve Equation'!$B$12)*'S Curve Equation'!$B$10))+'S Curve Equation'!$B$13)*'S Curve Equation'!$B$14</f>
        <v>3.9741184162346309E-2</v>
      </c>
      <c r="AB172">
        <f>(1/(1+EXP(('S Curve Equation'!$B$11-AB127*'S Curve Equation'!$B$12)*'S Curve Equation'!$B$10))+'S Curve Equation'!$B$13)*'S Curve Equation'!$B$14</f>
        <v>4.0409387797229329E-2</v>
      </c>
      <c r="AC172">
        <f>(1/(1+EXP(('S Curve Equation'!$B$11-AC127*'S Curve Equation'!$B$12)*'S Curve Equation'!$B$10))+'S Curve Equation'!$B$13)*'S Curve Equation'!$B$14</f>
        <v>4.1080043510400663E-2</v>
      </c>
      <c r="AD172">
        <f>(1/(1+EXP(('S Curve Equation'!$B$11-AD127*'S Curve Equation'!$B$12)*'S Curve Equation'!$B$10))+'S Curve Equation'!$B$13)*'S Curve Equation'!$B$14</f>
        <v>4.1753102518897925E-2</v>
      </c>
      <c r="AE172">
        <f>(1/(1+EXP(('S Curve Equation'!$B$11-AE127*'S Curve Equation'!$B$12)*'S Curve Equation'!$B$10))+'S Curve Equation'!$B$13)*'S Curve Equation'!$B$14</f>
        <v>4.2428516306671042E-2</v>
      </c>
      <c r="AF172">
        <f>(1/(1+EXP(('S Curve Equation'!$B$11-AF127*'S Curve Equation'!$B$12)*'S Curve Equation'!$B$10))+'S Curve Equation'!$B$13)*'S Curve Equation'!$B$14</f>
        <v>4.3106236632238351E-2</v>
      </c>
    </row>
    <row r="173" spans="1:32" x14ac:dyDescent="0.25">
      <c r="A173" t="s">
        <v>88</v>
      </c>
      <c r="B173">
        <f>(1/(1+EXP(('S Curve Equation'!$B$11-B128*'S Curve Equation'!$B$12)*'S Curve Equation'!$B$10))+'S Curve Equation'!$B$13)*'S Curve Equation'!$B$14</f>
        <v>2.6000000000000016E-2</v>
      </c>
      <c r="C173">
        <f>(1/(1+EXP(('S Curve Equation'!$B$11-C128*'S Curve Equation'!$B$12)*'S Curve Equation'!$B$10))+'S Curve Equation'!$B$13)*'S Curve Equation'!$B$14</f>
        <v>2.6584409259131778E-2</v>
      </c>
      <c r="D173">
        <f>(1/(1+EXP(('S Curve Equation'!$B$11-D128*'S Curve Equation'!$B$12)*'S Curve Equation'!$B$10))+'S Curve Equation'!$B$13)*'S Curve Equation'!$B$14</f>
        <v>2.7193032854370195E-2</v>
      </c>
      <c r="E173">
        <f>(1/(1+EXP(('S Curve Equation'!$B$11-E128*'S Curve Equation'!$B$12)*'S Curve Equation'!$B$10))+'S Curve Equation'!$B$13)*'S Curve Equation'!$B$14</f>
        <v>2.7810287866498938E-2</v>
      </c>
      <c r="F173">
        <f>(1/(1+EXP(('S Curve Equation'!$B$11-F128*'S Curve Equation'!$B$12)*'S Curve Equation'!$B$10))+'S Curve Equation'!$B$13)*'S Curve Equation'!$B$14</f>
        <v>2.843161511174153E-2</v>
      </c>
      <c r="G173">
        <f>(1/(1+EXP(('S Curve Equation'!$B$11-G128*'S Curve Equation'!$B$12)*'S Curve Equation'!$B$10))+'S Curve Equation'!$B$13)*'S Curve Equation'!$B$14</f>
        <v>2.9064308161933363E-2</v>
      </c>
      <c r="H173">
        <f>(1/(1+EXP(('S Curve Equation'!$B$11-H128*'S Curve Equation'!$B$12)*'S Curve Equation'!$B$10))+'S Curve Equation'!$B$13)*'S Curve Equation'!$B$14</f>
        <v>2.9724319093223761E-2</v>
      </c>
      <c r="I173">
        <f>(1/(1+EXP(('S Curve Equation'!$B$11-I128*'S Curve Equation'!$B$12)*'S Curve Equation'!$B$10))+'S Curve Equation'!$B$13)*'S Curve Equation'!$B$14</f>
        <v>3.0384528684107456E-2</v>
      </c>
      <c r="J173">
        <f>(1/(1+EXP(('S Curve Equation'!$B$11-J128*'S Curve Equation'!$B$12)*'S Curve Equation'!$B$10))+'S Curve Equation'!$B$13)*'S Curve Equation'!$B$14</f>
        <v>3.1056290700589604E-2</v>
      </c>
      <c r="K173">
        <f>(1/(1+EXP(('S Curve Equation'!$B$11-K128*'S Curve Equation'!$B$12)*'S Curve Equation'!$B$10))+'S Curve Equation'!$B$13)*'S Curve Equation'!$B$14</f>
        <v>3.1732183270861448E-2</v>
      </c>
      <c r="L173">
        <f>(1/(1+EXP(('S Curve Equation'!$B$11-L128*'S Curve Equation'!$B$12)*'S Curve Equation'!$B$10))+'S Curve Equation'!$B$13)*'S Curve Equation'!$B$14</f>
        <v>3.2324151318427786E-2</v>
      </c>
      <c r="M173">
        <f>(1/(1+EXP(('S Curve Equation'!$B$11-M128*'S Curve Equation'!$B$12)*'S Curve Equation'!$B$10))+'S Curve Equation'!$B$13)*'S Curve Equation'!$B$14</f>
        <v>3.2977676396533109E-2</v>
      </c>
      <c r="N173">
        <f>(1/(1+EXP(('S Curve Equation'!$B$11-N128*'S Curve Equation'!$B$12)*'S Curve Equation'!$B$10))+'S Curve Equation'!$B$13)*'S Curve Equation'!$B$14</f>
        <v>3.3634440672893826E-2</v>
      </c>
      <c r="O173">
        <f>(1/(1+EXP(('S Curve Equation'!$B$11-O128*'S Curve Equation'!$B$12)*'S Curve Equation'!$B$10))+'S Curve Equation'!$B$13)*'S Curve Equation'!$B$14</f>
        <v>3.4294389656578751E-2</v>
      </c>
      <c r="P173">
        <f>(1/(1+EXP(('S Curve Equation'!$B$11-P128*'S Curve Equation'!$B$12)*'S Curve Equation'!$B$10))+'S Curve Equation'!$B$13)*'S Curve Equation'!$B$14</f>
        <v>3.4957469000752792E-2</v>
      </c>
      <c r="Q173">
        <f>(1/(1+EXP(('S Curve Equation'!$B$11-Q128*'S Curve Equation'!$B$12)*'S Curve Equation'!$B$10))+'S Curve Equation'!$B$13)*'S Curve Equation'!$B$14</f>
        <v>3.5623624516279005E-2</v>
      </c>
      <c r="R173">
        <f>(1/(1+EXP(('S Curve Equation'!$B$11-R128*'S Curve Equation'!$B$12)*'S Curve Equation'!$B$10))+'S Curve Equation'!$B$13)*'S Curve Equation'!$B$14</f>
        <v>3.6292802184863859E-2</v>
      </c>
      <c r="S173">
        <f>(1/(1+EXP(('S Curve Equation'!$B$11-S128*'S Curve Equation'!$B$12)*'S Curve Equation'!$B$10))+'S Curve Equation'!$B$13)*'S Curve Equation'!$B$14</f>
        <v>3.6964948171756475E-2</v>
      </c>
      <c r="T173">
        <f>(1/(1+EXP(('S Curve Equation'!$B$11-T128*'S Curve Equation'!$B$12)*'S Curve Equation'!$B$10))+'S Curve Equation'!$B$13)*'S Curve Equation'!$B$14</f>
        <v>3.7640008838006923E-2</v>
      </c>
      <c r="U173">
        <f>(1/(1+EXP(('S Curve Equation'!$B$11-U128*'S Curve Equation'!$B$12)*'S Curve Equation'!$B$10))+'S Curve Equation'!$B$13)*'S Curve Equation'!$B$14</f>
        <v>3.8317930752292638E-2</v>
      </c>
      <c r="V173">
        <f>(1/(1+EXP(('S Curve Equation'!$B$11-V128*'S Curve Equation'!$B$12)*'S Curve Equation'!$B$10))+'S Curve Equation'!$B$13)*'S Curve Equation'!$B$14</f>
        <v>3.8998660702321095E-2</v>
      </c>
      <c r="W173">
        <f>(1/(1+EXP(('S Curve Equation'!$B$11-W128*'S Curve Equation'!$B$12)*'S Curve Equation'!$B$10))+'S Curve Equation'!$B$13)*'S Curve Equation'!$B$14</f>
        <v>3.9682145705814791E-2</v>
      </c>
      <c r="X173">
        <f>(1/(1+EXP(('S Curve Equation'!$B$11-X128*'S Curve Equation'!$B$12)*'S Curve Equation'!$B$10))+'S Curve Equation'!$B$13)*'S Curve Equation'!$B$14</f>
        <v>4.0368333021087686E-2</v>
      </c>
      <c r="Y173">
        <f>(1/(1+EXP(('S Curve Equation'!$B$11-Y128*'S Curve Equation'!$B$12)*'S Curve Equation'!$B$10))+'S Curve Equation'!$B$13)*'S Curve Equation'!$B$14</f>
        <v>4.1057170157221295E-2</v>
      </c>
      <c r="Z173">
        <f>(1/(1+EXP(('S Curve Equation'!$B$11-Z128*'S Curve Equation'!$B$12)*'S Curve Equation'!$B$10))+'S Curve Equation'!$B$13)*'S Curve Equation'!$B$14</f>
        <v>4.1748604883846484E-2</v>
      </c>
      <c r="AA173">
        <f>(1/(1+EXP(('S Curve Equation'!$B$11-AA128*'S Curve Equation'!$B$12)*'S Curve Equation'!$B$10))+'S Curve Equation'!$B$13)*'S Curve Equation'!$B$14</f>
        <v>4.2442585240539642E-2</v>
      </c>
      <c r="AB173">
        <f>(1/(1+EXP(('S Curve Equation'!$B$11-AB128*'S Curve Equation'!$B$12)*'S Curve Equation'!$B$10))+'S Curve Equation'!$B$13)*'S Curve Equation'!$B$14</f>
        <v>4.3139059545842282E-2</v>
      </c>
      <c r="AC173">
        <f>(1/(1+EXP(('S Curve Equation'!$B$11-AC128*'S Curve Equation'!$B$12)*'S Curve Equation'!$B$10))+'S Curve Equation'!$B$13)*'S Curve Equation'!$B$14</f>
        <v>4.3837976405909543E-2</v>
      </c>
      <c r="AD173">
        <f>(1/(1+EXP(('S Curve Equation'!$B$11-AD128*'S Curve Equation'!$B$12)*'S Curve Equation'!$B$10))+'S Curve Equation'!$B$13)*'S Curve Equation'!$B$14</f>
        <v>4.453928472279587E-2</v>
      </c>
      <c r="AE173">
        <f>(1/(1+EXP(('S Curve Equation'!$B$11-AE128*'S Curve Equation'!$B$12)*'S Curve Equation'!$B$10))+'S Curve Equation'!$B$13)*'S Curve Equation'!$B$14</f>
        <v>4.5242933702387619E-2</v>
      </c>
      <c r="AF173">
        <f>(1/(1+EXP(('S Curve Equation'!$B$11-AF128*'S Curve Equation'!$B$12)*'S Curve Equation'!$B$10))+'S Curve Equation'!$B$13)*'S Curve Equation'!$B$14</f>
        <v>4.5948872861987095E-2</v>
      </c>
    </row>
    <row r="174" spans="1:32" x14ac:dyDescent="0.25">
      <c r="A174" t="s">
        <v>90</v>
      </c>
      <c r="B174">
        <f>(1/(1+EXP(('S Curve Equation'!$B$11-B129*'S Curve Equation'!$B$12)*'S Curve Equation'!$B$10))+'S Curve Equation'!$B$13)*'S Curve Equation'!$B$14</f>
        <v>3.0000000000000141E-2</v>
      </c>
      <c r="C174">
        <f>(1/(1+EXP(('S Curve Equation'!$B$11-C129*'S Curve Equation'!$B$12)*'S Curve Equation'!$B$10))+'S Curve Equation'!$B$13)*'S Curve Equation'!$B$14</f>
        <v>3.0635663320089025E-2</v>
      </c>
      <c r="D174">
        <f>(1/(1+EXP(('S Curve Equation'!$B$11-D129*'S Curve Equation'!$B$12)*'S Curve Equation'!$B$10))+'S Curve Equation'!$B$13)*'S Curve Equation'!$B$14</f>
        <v>3.1297442920878438E-2</v>
      </c>
      <c r="E174">
        <f>(1/(1+EXP(('S Curve Equation'!$B$11-E129*'S Curve Equation'!$B$12)*'S Curve Equation'!$B$10))+'S Curve Equation'!$B$13)*'S Curve Equation'!$B$14</f>
        <v>3.1968379358938974E-2</v>
      </c>
      <c r="F174">
        <f>(1/(1+EXP(('S Curve Equation'!$B$11-F129*'S Curve Equation'!$B$12)*'S Curve Equation'!$B$10))+'S Curve Equation'!$B$13)*'S Curve Equation'!$B$14</f>
        <v>3.2643512494253561E-2</v>
      </c>
      <c r="G174">
        <f>(1/(1+EXP(('S Curve Equation'!$B$11-G129*'S Curve Equation'!$B$12)*'S Curve Equation'!$B$10))+'S Curve Equation'!$B$13)*'S Curve Equation'!$B$14</f>
        <v>3.333076155266361E-2</v>
      </c>
      <c r="H174">
        <f>(1/(1+EXP(('S Curve Equation'!$B$11-H129*'S Curve Equation'!$B$12)*'S Curve Equation'!$B$10))+'S Curve Equation'!$B$13)*'S Curve Equation'!$B$14</f>
        <v>3.4047435122919863E-2</v>
      </c>
      <c r="I174">
        <f>(1/(1+EXP(('S Curve Equation'!$B$11-I129*'S Curve Equation'!$B$12)*'S Curve Equation'!$B$10))+'S Curve Equation'!$B$13)*'S Curve Equation'!$B$14</f>
        <v>3.4764072964961035E-2</v>
      </c>
      <c r="J174">
        <f>(1/(1+EXP(('S Curve Equation'!$B$11-J129*'S Curve Equation'!$B$12)*'S Curve Equation'!$B$10))+'S Curve Equation'!$B$13)*'S Curve Equation'!$B$14</f>
        <v>3.5492995420030572E-2</v>
      </c>
      <c r="K174">
        <f>(1/(1+EXP(('S Curve Equation'!$B$11-K129*'S Curve Equation'!$B$12)*'S Curve Equation'!$B$10))+'S Curve Equation'!$B$13)*'S Curve Equation'!$B$14</f>
        <v>3.6226143010746586E-2</v>
      </c>
      <c r="L174">
        <f>(1/(1+EXP(('S Curve Equation'!$B$11-L129*'S Curve Equation'!$B$12)*'S Curve Equation'!$B$10))+'S Curve Equation'!$B$13)*'S Curve Equation'!$B$14</f>
        <v>3.6868047388592604E-2</v>
      </c>
      <c r="M174">
        <f>(1/(1+EXP(('S Curve Equation'!$B$11-M129*'S Curve Equation'!$B$12)*'S Curve Equation'!$B$10))+'S Curve Equation'!$B$13)*'S Curve Equation'!$B$14</f>
        <v>3.7576476751555343E-2</v>
      </c>
      <c r="N174">
        <f>(1/(1+EXP(('S Curve Equation'!$B$11-N129*'S Curve Equation'!$B$12)*'S Curve Equation'!$B$10))+'S Curve Equation'!$B$13)*'S Curve Equation'!$B$14</f>
        <v>3.8288182186054599E-2</v>
      </c>
      <c r="O174">
        <f>(1/(1+EXP(('S Curve Equation'!$B$11-O129*'S Curve Equation'!$B$12)*'S Curve Equation'!$B$10))+'S Curve Equation'!$B$13)*'S Curve Equation'!$B$14</f>
        <v>3.9003103609086057E-2</v>
      </c>
      <c r="P174">
        <f>(1/(1+EXP(('S Curve Equation'!$B$11-P129*'S Curve Equation'!$B$12)*'S Curve Equation'!$B$10))+'S Curve Equation'!$B$13)*'S Curve Equation'!$B$14</f>
        <v>3.9721181157480953E-2</v>
      </c>
      <c r="Q174">
        <f>(1/(1+EXP(('S Curve Equation'!$B$11-Q129*'S Curve Equation'!$B$12)*'S Curve Equation'!$B$10))+'S Curve Equation'!$B$13)*'S Curve Equation'!$B$14</f>
        <v>4.0442355201853096E-2</v>
      </c>
      <c r="R174">
        <f>(1/(1+EXP(('S Curve Equation'!$B$11-R129*'S Curve Equation'!$B$12)*'S Curve Equation'!$B$10))+'S Curve Equation'!$B$13)*'S Curve Equation'!$B$14</f>
        <v>4.1166566360038126E-2</v>
      </c>
      <c r="S174">
        <f>(1/(1+EXP(('S Curve Equation'!$B$11-S129*'S Curve Equation'!$B$12)*'S Curve Equation'!$B$10))+'S Curve Equation'!$B$13)*'S Curve Equation'!$B$14</f>
        <v>4.1893755510038357E-2</v>
      </c>
      <c r="T174">
        <f>(1/(1+EXP(('S Curve Equation'!$B$11-T129*'S Curve Equation'!$B$12)*'S Curve Equation'!$B$10))+'S Curve Equation'!$B$13)*'S Curve Equation'!$B$14</f>
        <v>4.2623863802478845E-2</v>
      </c>
      <c r="U174">
        <f>(1/(1+EXP(('S Curve Equation'!$B$11-U129*'S Curve Equation'!$B$12)*'S Curve Equation'!$B$10))+'S Curve Equation'!$B$13)*'S Curve Equation'!$B$14</f>
        <v>4.3356832672585971E-2</v>
      </c>
      <c r="V174">
        <f>(1/(1+EXP(('S Curve Equation'!$B$11-V129*'S Curve Equation'!$B$12)*'S Curve Equation'!$B$10))+'S Curve Equation'!$B$13)*'S Curve Equation'!$B$14</f>
        <v>4.4092603851697998E-2</v>
      </c>
      <c r="W174">
        <f>(1/(1+EXP(('S Curve Equation'!$B$11-W129*'S Curve Equation'!$B$12)*'S Curve Equation'!$B$10))+'S Curve Equation'!$B$13)*'S Curve Equation'!$B$14</f>
        <v>4.4831119378315104E-2</v>
      </c>
      <c r="X174">
        <f>(1/(1+EXP(('S Curve Equation'!$B$11-X129*'S Curve Equation'!$B$12)*'S Curve Equation'!$B$10))+'S Curve Equation'!$B$13)*'S Curve Equation'!$B$14</f>
        <v>4.5572321608699631E-2</v>
      </c>
      <c r="Y174">
        <f>(1/(1+EXP(('S Curve Equation'!$B$11-Y129*'S Curve Equation'!$B$12)*'S Curve Equation'!$B$10))+'S Curve Equation'!$B$13)*'S Curve Equation'!$B$14</f>
        <v>4.6316153227035993E-2</v>
      </c>
      <c r="Z174">
        <f>(1/(1+EXP(('S Curve Equation'!$B$11-Z129*'S Curve Equation'!$B$12)*'S Curve Equation'!$B$10))+'S Curve Equation'!$B$13)*'S Curve Equation'!$B$14</f>
        <v>4.7062557255158004E-2</v>
      </c>
      <c r="AA174">
        <f>(1/(1+EXP(('S Curve Equation'!$B$11-AA129*'S Curve Equation'!$B$12)*'S Curve Equation'!$B$10))+'S Curve Equation'!$B$13)*'S Curve Equation'!$B$14</f>
        <v>4.7811477061853527E-2</v>
      </c>
      <c r="AB174">
        <f>(1/(1+EXP(('S Curve Equation'!$B$11-AB129*'S Curve Equation'!$B$12)*'S Curve Equation'!$B$10))+'S Curve Equation'!$B$13)*'S Curve Equation'!$B$14</f>
        <v>4.856285637175662E-2</v>
      </c>
      <c r="AC174">
        <f>(1/(1+EXP(('S Curve Equation'!$B$11-AC129*'S Curve Equation'!$B$12)*'S Curve Equation'!$B$10))+'S Curve Equation'!$B$13)*'S Curve Equation'!$B$14</f>
        <v>4.9316639273834596E-2</v>
      </c>
      <c r="AD174">
        <f>(1/(1+EXP(('S Curve Equation'!$B$11-AD129*'S Curve Equation'!$B$12)*'S Curve Equation'!$B$10))+'S Curve Equation'!$B$13)*'S Curve Equation'!$B$14</f>
        <v>5.0072770229479133E-2</v>
      </c>
      <c r="AE174">
        <f>(1/(1+EXP(('S Curve Equation'!$B$11-AE129*'S Curve Equation'!$B$12)*'S Curve Equation'!$B$10))+'S Curve Equation'!$B$13)*'S Curve Equation'!$B$14</f>
        <v>5.0831194080212555E-2</v>
      </c>
      <c r="AF174">
        <f>(1/(1+EXP(('S Curve Equation'!$B$11-AF129*'S Curve Equation'!$B$12)*'S Curve Equation'!$B$10))+'S Curve Equation'!$B$13)*'S Curve Equation'!$B$14</f>
        <v>5.1591856055015005E-2</v>
      </c>
    </row>
    <row r="175" spans="1:32" x14ac:dyDescent="0.25">
      <c r="A175" t="s">
        <v>92</v>
      </c>
      <c r="B175">
        <f>(1/(1+EXP(('S Curve Equation'!$B$11-B130*'S Curve Equation'!$B$12)*'S Curve Equation'!$B$10))+'S Curve Equation'!$B$13)*'S Curve Equation'!$B$14</f>
        <v>4.6000000000000055E-2</v>
      </c>
      <c r="C175">
        <f>(1/(1+EXP(('S Curve Equation'!$B$11-C130*'S Curve Equation'!$B$12)*'S Curve Equation'!$B$10))+'S Curve Equation'!$B$13)*'S Curve Equation'!$B$14</f>
        <v>4.6828495291220303E-2</v>
      </c>
      <c r="D175">
        <f>(1/(1+EXP(('S Curve Equation'!$B$11-D130*'S Curve Equation'!$B$12)*'S Curve Equation'!$B$10))+'S Curve Equation'!$B$13)*'S Curve Equation'!$B$14</f>
        <v>4.7690034158558346E-2</v>
      </c>
      <c r="E175">
        <f>(1/(1+EXP(('S Curve Equation'!$B$11-E130*'S Curve Equation'!$B$12)*'S Curve Equation'!$B$10))+'S Curve Equation'!$B$13)*'S Curve Equation'!$B$14</f>
        <v>4.8562469477387654E-2</v>
      </c>
      <c r="F175">
        <f>(1/(1+EXP(('S Curve Equation'!$B$11-F130*'S Curve Equation'!$B$12)*'S Curve Equation'!$B$10))+'S Curve Equation'!$B$13)*'S Curve Equation'!$B$14</f>
        <v>4.9439332847670485E-2</v>
      </c>
      <c r="G175">
        <f>(1/(1+EXP(('S Curve Equation'!$B$11-G130*'S Curve Equation'!$B$12)*'S Curve Equation'!$B$10))+'S Curve Equation'!$B$13)*'S Curve Equation'!$B$14</f>
        <v>5.0330884473589049E-2</v>
      </c>
      <c r="H175">
        <f>(1/(1+EXP(('S Curve Equation'!$B$11-H130*'S Curve Equation'!$B$12)*'S Curve Equation'!$B$10))+'S Curve Equation'!$B$13)*'S Curve Equation'!$B$14</f>
        <v>5.1259494791468012E-2</v>
      </c>
      <c r="I175">
        <f>(1/(1+EXP(('S Curve Equation'!$B$11-I130*'S Curve Equation'!$B$12)*'S Curve Equation'!$B$10))+'S Curve Equation'!$B$13)*'S Curve Equation'!$B$14</f>
        <v>5.2186935778297826E-2</v>
      </c>
      <c r="J175">
        <f>(1/(1+EXP(('S Curve Equation'!$B$11-J130*'S Curve Equation'!$B$12)*'S Curve Equation'!$B$10))+'S Curve Equation'!$B$13)*'S Curve Equation'!$B$14</f>
        <v>5.312913634237932E-2</v>
      </c>
      <c r="K175">
        <f>(1/(1+EXP(('S Curve Equation'!$B$11-K130*'S Curve Equation'!$B$12)*'S Curve Equation'!$B$10))+'S Curve Equation'!$B$13)*'S Curve Equation'!$B$14</f>
        <v>5.4075653342160739E-2</v>
      </c>
      <c r="L175">
        <f>(1/(1+EXP(('S Curve Equation'!$B$11-L130*'S Curve Equation'!$B$12)*'S Curve Equation'!$B$10))+'S Curve Equation'!$B$13)*'S Curve Equation'!$B$14</f>
        <v>5.4903439965393951E-2</v>
      </c>
      <c r="M175">
        <f>(1/(1+EXP(('S Curve Equation'!$B$11-M130*'S Curve Equation'!$B$12)*'S Curve Equation'!$B$10))+'S Curve Equation'!$B$13)*'S Curve Equation'!$B$14</f>
        <v>5.5816015999567412E-2</v>
      </c>
      <c r="N175">
        <f>(1/(1+EXP(('S Curve Equation'!$B$11-N130*'S Curve Equation'!$B$12)*'S Curve Equation'!$B$10))+'S Curve Equation'!$B$13)*'S Curve Equation'!$B$14</f>
        <v>5.6731766743089752E-2</v>
      </c>
      <c r="O175">
        <f>(1/(1+EXP(('S Curve Equation'!$B$11-O130*'S Curve Equation'!$B$12)*'S Curve Equation'!$B$10))+'S Curve Equation'!$B$13)*'S Curve Equation'!$B$14</f>
        <v>5.7650611699251675E-2</v>
      </c>
      <c r="P175">
        <f>(1/(1+EXP(('S Curve Equation'!$B$11-P130*'S Curve Equation'!$B$12)*'S Curve Equation'!$B$10))+'S Curve Equation'!$B$13)*'S Curve Equation'!$B$14</f>
        <v>5.857247094016961E-2</v>
      </c>
      <c r="Q175">
        <f>(1/(1+EXP(('S Curve Equation'!$B$11-Q130*'S Curve Equation'!$B$12)*'S Curve Equation'!$B$10))+'S Curve Equation'!$B$13)*'S Curve Equation'!$B$14</f>
        <v>5.949726512043297E-2</v>
      </c>
      <c r="R175">
        <f>(1/(1+EXP(('S Curve Equation'!$B$11-R130*'S Curve Equation'!$B$12)*'S Curve Equation'!$B$10))+'S Curve Equation'!$B$13)*'S Curve Equation'!$B$14</f>
        <v>6.0424915490057046E-2</v>
      </c>
      <c r="S175">
        <f>(1/(1+EXP(('S Curve Equation'!$B$11-S130*'S Curve Equation'!$B$12)*'S Curve Equation'!$B$10))+'S Curve Equation'!$B$13)*'S Curve Equation'!$B$14</f>
        <v>6.1355343906763254E-2</v>
      </c>
      <c r="T175">
        <f>(1/(1+EXP(('S Curve Equation'!$B$11-T130*'S Curve Equation'!$B$12)*'S Curve Equation'!$B$10))+'S Curve Equation'!$B$13)*'S Curve Equation'!$B$14</f>
        <v>6.2288472847598482E-2</v>
      </c>
      <c r="U175">
        <f>(1/(1+EXP(('S Curve Equation'!$B$11-U130*'S Curve Equation'!$B$12)*'S Curve Equation'!$B$10))+'S Curve Equation'!$B$13)*'S Curve Equation'!$B$14</f>
        <v>6.3224225419911836E-2</v>
      </c>
      <c r="V175">
        <f>(1/(1+EXP(('S Curve Equation'!$B$11-V130*'S Curve Equation'!$B$12)*'S Curve Equation'!$B$10))+'S Curve Equation'!$B$13)*'S Curve Equation'!$B$14</f>
        <v>6.4162525371705317E-2</v>
      </c>
      <c r="W175">
        <f>(1/(1+EXP(('S Curve Equation'!$B$11-W130*'S Curve Equation'!$B$12)*'S Curve Equation'!$B$10))+'S Curve Equation'!$B$13)*'S Curve Equation'!$B$14</f>
        <v>6.5103297101372332E-2</v>
      </c>
      <c r="X175">
        <f>(1/(1+EXP(('S Curve Equation'!$B$11-X130*'S Curve Equation'!$B$12)*'S Curve Equation'!$B$10))+'S Curve Equation'!$B$13)*'S Curve Equation'!$B$14</f>
        <v>6.6046465666840928E-2</v>
      </c>
      <c r="Y175">
        <f>(1/(1+EXP(('S Curve Equation'!$B$11-Y130*'S Curve Equation'!$B$12)*'S Curve Equation'!$B$10))+'S Curve Equation'!$B$13)*'S Curve Equation'!$B$14</f>
        <v>6.699195679413826E-2</v>
      </c>
      <c r="Z175">
        <f>(1/(1+EXP(('S Curve Equation'!$B$11-Z130*'S Curve Equation'!$B$12)*'S Curve Equation'!$B$10))+'S Curve Equation'!$B$13)*'S Curve Equation'!$B$14</f>
        <v>6.7939696885389311E-2</v>
      </c>
      <c r="AA175">
        <f>(1/(1+EXP(('S Curve Equation'!$B$11-AA130*'S Curve Equation'!$B$12)*'S Curve Equation'!$B$10))+'S Curve Equation'!$B$13)*'S Curve Equation'!$B$14</f>
        <v>6.8889613026266727E-2</v>
      </c>
      <c r="AB175">
        <f>(1/(1+EXP(('S Curve Equation'!$B$11-AB130*'S Curve Equation'!$B$12)*'S Curve Equation'!$B$10))+'S Curve Equation'!$B$13)*'S Curve Equation'!$B$14</f>
        <v>6.9841632992906827E-2</v>
      </c>
      <c r="AC175">
        <f>(1/(1+EXP(('S Curve Equation'!$B$11-AC130*'S Curve Equation'!$B$12)*'S Curve Equation'!$B$10))+'S Curve Equation'!$B$13)*'S Curve Equation'!$B$14</f>
        <v>7.0795685258306068E-2</v>
      </c>
      <c r="AD175">
        <f>(1/(1+EXP(('S Curve Equation'!$B$11-AD130*'S Curve Equation'!$B$12)*'S Curve Equation'!$B$10))+'S Curve Equation'!$B$13)*'S Curve Equation'!$B$14</f>
        <v>7.1751698998211808E-2</v>
      </c>
      <c r="AE175">
        <f>(1/(1+EXP(('S Curve Equation'!$B$11-AE130*'S Curve Equation'!$B$12)*'S Curve Equation'!$B$10))+'S Curve Equation'!$B$13)*'S Curve Equation'!$B$14</f>
        <v>7.2709604096524313E-2</v>
      </c>
      <c r="AF175">
        <f>(1/(1+EXP(('S Curve Equation'!$B$11-AF130*'S Curve Equation'!$B$12)*'S Curve Equation'!$B$10))+'S Curve Equation'!$B$13)*'S Curve Equation'!$B$14</f>
        <v>7.3669331150221395E-2</v>
      </c>
    </row>
    <row r="176" spans="1:32" x14ac:dyDescent="0.25">
      <c r="A176" t="s">
        <v>94</v>
      </c>
      <c r="B176">
        <f>(1/(1+EXP(('S Curve Equation'!$B$11-B131*'S Curve Equation'!$B$12)*'S Curve Equation'!$B$10))+'S Curve Equation'!$B$13)*'S Curve Equation'!$B$14</f>
        <v>3.099999999999992E-2</v>
      </c>
      <c r="C176">
        <f>(1/(1+EXP(('S Curve Equation'!$B$11-C131*'S Curve Equation'!$B$12)*'S Curve Equation'!$B$10))+'S Curve Equation'!$B$13)*'S Curve Equation'!$B$14</f>
        <v>3.1648271598599349E-2</v>
      </c>
      <c r="D176">
        <f>(1/(1+EXP(('S Curve Equation'!$B$11-D131*'S Curve Equation'!$B$12)*'S Curve Equation'!$B$10))+'S Curve Equation'!$B$13)*'S Curve Equation'!$B$14</f>
        <v>3.2323123365130491E-2</v>
      </c>
      <c r="E176">
        <f>(1/(1+EXP(('S Curve Equation'!$B$11-E131*'S Curve Equation'!$B$12)*'S Curve Equation'!$B$10))+'S Curve Equation'!$B$13)*'S Curve Equation'!$B$14</f>
        <v>3.3007257079651499E-2</v>
      </c>
      <c r="F176">
        <f>(1/(1+EXP(('S Curve Equation'!$B$11-F131*'S Curve Equation'!$B$12)*'S Curve Equation'!$B$10))+'S Curve Equation'!$B$13)*'S Curve Equation'!$B$14</f>
        <v>3.3695613969162264E-2</v>
      </c>
      <c r="G176">
        <f>(1/(1+EXP(('S Curve Equation'!$B$11-G131*'S Curve Equation'!$B$12)*'S Curve Equation'!$B$10))+'S Curve Equation'!$B$13)*'S Curve Equation'!$B$14</f>
        <v>3.439626693843098E-2</v>
      </c>
      <c r="H176">
        <f>(1/(1+EXP(('S Curve Equation'!$B$11-H131*'S Curve Equation'!$B$12)*'S Curve Equation'!$B$10))+'S Curve Equation'!$B$13)*'S Curve Equation'!$B$14</f>
        <v>3.5126857538983675E-2</v>
      </c>
      <c r="I176">
        <f>(1/(1+EXP(('S Curve Equation'!$B$11-I131*'S Curve Equation'!$B$12)*'S Curve Equation'!$B$10))+'S Curve Equation'!$B$13)*'S Curve Equation'!$B$14</f>
        <v>3.5857350340687127E-2</v>
      </c>
      <c r="J176">
        <f>(1/(1+EXP(('S Curve Equation'!$B$11-J131*'S Curve Equation'!$B$12)*'S Curve Equation'!$B$10))+'S Curve Equation'!$B$13)*'S Curve Equation'!$B$14</f>
        <v>3.6600302964831834E-2</v>
      </c>
      <c r="K176">
        <f>(1/(1+EXP(('S Curve Equation'!$B$11-K131*'S Curve Equation'!$B$12)*'S Curve Equation'!$B$10))+'S Curve Equation'!$B$13)*'S Curve Equation'!$B$14</f>
        <v>3.7347499346711548E-2</v>
      </c>
      <c r="L176">
        <f>(1/(1+EXP(('S Curve Equation'!$B$11-L131*'S Curve Equation'!$B$12)*'S Curve Equation'!$B$10))+'S Curve Equation'!$B$13)*'S Curve Equation'!$B$14</f>
        <v>3.8001652969707499E-2</v>
      </c>
      <c r="M176">
        <f>(1/(1+EXP(('S Curve Equation'!$B$11-M131*'S Curve Equation'!$B$12)*'S Curve Equation'!$B$10))+'S Curve Equation'!$B$13)*'S Curve Equation'!$B$14</f>
        <v>3.8723546189051189E-2</v>
      </c>
      <c r="N176">
        <f>(1/(1+EXP(('S Curve Equation'!$B$11-N131*'S Curve Equation'!$B$12)*'S Curve Equation'!$B$10))+'S Curve Equation'!$B$13)*'S Curve Equation'!$B$14</f>
        <v>3.9448720323561684E-2</v>
      </c>
      <c r="O176">
        <f>(1/(1+EXP(('S Curve Equation'!$B$11-O131*'S Curve Equation'!$B$12)*'S Curve Equation'!$B$10))+'S Curve Equation'!$B$13)*'S Curve Equation'!$B$14</f>
        <v>4.0177113921658042E-2</v>
      </c>
      <c r="P176">
        <f>(1/(1+EXP(('S Curve Equation'!$B$11-P131*'S Curve Equation'!$B$12)*'S Curve Equation'!$B$10))+'S Curve Equation'!$B$13)*'S Curve Equation'!$B$14</f>
        <v>4.0908665771365121E-2</v>
      </c>
      <c r="Q176">
        <f>(1/(1+EXP(('S Curve Equation'!$B$11-Q131*'S Curve Equation'!$B$12)*'S Curve Equation'!$B$10))+'S Curve Equation'!$B$13)*'S Curve Equation'!$B$14</f>
        <v>4.1643314914319399E-2</v>
      </c>
      <c r="R176">
        <f>(1/(1+EXP(('S Curve Equation'!$B$11-R131*'S Curve Equation'!$B$12)*'S Curve Equation'!$B$10))+'S Curve Equation'!$B$13)*'S Curve Equation'!$B$14</f>
        <v>4.2381000659255381E-2</v>
      </c>
      <c r="S176">
        <f>(1/(1+EXP(('S Curve Equation'!$B$11-S131*'S Curve Equation'!$B$12)*'S Curve Equation'!$B$10))+'S Curve Equation'!$B$13)*'S Curve Equation'!$B$14</f>
        <v>4.3121662594984705E-2</v>
      </c>
      <c r="T176">
        <f>(1/(1+EXP(('S Curve Equation'!$B$11-T131*'S Curve Equation'!$B$12)*'S Curve Equation'!$B$10))+'S Curve Equation'!$B$13)*'S Curve Equation'!$B$14</f>
        <v>4.3865240602875805E-2</v>
      </c>
      <c r="U176">
        <f>(1/(1+EXP(('S Curve Equation'!$B$11-U131*'S Curve Equation'!$B$12)*'S Curve Equation'!$B$10))+'S Curve Equation'!$B$13)*'S Curve Equation'!$B$14</f>
        <v>4.4611674868843897E-2</v>
      </c>
      <c r="V176">
        <f>(1/(1+EXP(('S Curve Equation'!$B$11-V131*'S Curve Equation'!$B$12)*'S Curve Equation'!$B$10))+'S Curve Equation'!$B$13)*'S Curve Equation'!$B$14</f>
        <v>4.5360905894862989E-2</v>
      </c>
      <c r="W176">
        <f>(1/(1+EXP(('S Curve Equation'!$B$11-W131*'S Curve Equation'!$B$12)*'S Curve Equation'!$B$10))+'S Curve Equation'!$B$13)*'S Curve Equation'!$B$14</f>
        <v>4.6112874510006396E-2</v>
      </c>
      <c r="X176">
        <f>(1/(1+EXP(('S Curve Equation'!$B$11-X131*'S Curve Equation'!$B$12)*'S Curve Equation'!$B$10))+'S Curve Equation'!$B$13)*'S Curve Equation'!$B$14</f>
        <v>4.6867521881027545E-2</v>
      </c>
      <c r="Y176">
        <f>(1/(1+EXP(('S Curve Equation'!$B$11-Y131*'S Curve Equation'!$B$12)*'S Curve Equation'!$B$10))+'S Curve Equation'!$B$13)*'S Curve Equation'!$B$14</f>
        <v>4.7624789522490968E-2</v>
      </c>
      <c r="Z176">
        <f>(1/(1+EXP(('S Curve Equation'!$B$11-Z131*'S Curve Equation'!$B$12)*'S Curve Equation'!$B$10))+'S Curve Equation'!$B$13)*'S Curve Equation'!$B$14</f>
        <v>4.8384619306460999E-2</v>
      </c>
      <c r="AA176">
        <f>(1/(1+EXP(('S Curve Equation'!$B$11-AA131*'S Curve Equation'!$B$12)*'S Curve Equation'!$B$10))+'S Curve Equation'!$B$13)*'S Curve Equation'!$B$14</f>
        <v>4.9146953471759285E-2</v>
      </c>
      <c r="AB176">
        <f>(1/(1+EXP(('S Curve Equation'!$B$11-AB131*'S Curve Equation'!$B$12)*'S Curve Equation'!$B$10))+'S Curve Equation'!$B$13)*'S Curve Equation'!$B$14</f>
        <v>4.9911734632800894E-2</v>
      </c>
      <c r="AC176">
        <f>(1/(1+EXP(('S Curve Equation'!$B$11-AC131*'S Curve Equation'!$B$12)*'S Curve Equation'!$B$10))+'S Curve Equation'!$B$13)*'S Curve Equation'!$B$14</f>
        <v>5.0678905788017134E-2</v>
      </c>
      <c r="AD176">
        <f>(1/(1+EXP(('S Curve Equation'!$B$11-AD131*'S Curve Equation'!$B$12)*'S Curve Equation'!$B$10))+'S Curve Equation'!$B$13)*'S Curve Equation'!$B$14</f>
        <v>5.1448410327874519E-2</v>
      </c>
      <c r="AE176">
        <f>(1/(1+EXP(('S Curve Equation'!$B$11-AE131*'S Curve Equation'!$B$12)*'S Curve Equation'!$B$10))+'S Curve Equation'!$B$13)*'S Curve Equation'!$B$14</f>
        <v>5.2220192042501244E-2</v>
      </c>
      <c r="AF176">
        <f>(1/(1+EXP(('S Curve Equation'!$B$11-AF131*'S Curve Equation'!$B$12)*'S Curve Equation'!$B$10))+'S Curve Equation'!$B$13)*'S Curve Equation'!$B$14</f>
        <v>5.2994195128927599E-2</v>
      </c>
    </row>
    <row r="177" spans="1:32" x14ac:dyDescent="0.25">
      <c r="A177" t="s">
        <v>96</v>
      </c>
      <c r="B177">
        <f>(1/(1+EXP(('S Curve Equation'!$B$11-B132*'S Curve Equation'!$B$12)*'S Curve Equation'!$B$10))+'S Curve Equation'!$B$13)*'S Curve Equation'!$B$14</f>
        <v>3.2999999999999946E-2</v>
      </c>
      <c r="C177">
        <f>(1/(1+EXP(('S Curve Equation'!$B$11-C132*'S Curve Equation'!$B$12)*'S Curve Equation'!$B$10))+'S Curve Equation'!$B$13)*'S Curve Equation'!$B$14</f>
        <v>3.3673251362537765E-2</v>
      </c>
      <c r="D177">
        <f>(1/(1+EXP(('S Curve Equation'!$B$11-D132*'S Curve Equation'!$B$12)*'S Curve Equation'!$B$10))+'S Curve Equation'!$B$13)*'S Curve Equation'!$B$14</f>
        <v>3.4373997365156533E-2</v>
      </c>
      <c r="E177">
        <f>(1/(1+EXP(('S Curve Equation'!$B$11-E132*'S Curve Equation'!$B$12)*'S Curve Equation'!$B$10))+'S Curve Equation'!$B$13)*'S Curve Equation'!$B$14</f>
        <v>3.5084268418019766E-2</v>
      </c>
      <c r="F177">
        <f>(1/(1+EXP(('S Curve Equation'!$B$11-F132*'S Curve Equation'!$B$12)*'S Curve Equation'!$B$10))+'S Curve Equation'!$B$13)*'S Curve Equation'!$B$14</f>
        <v>3.5798810337365851E-2</v>
      </c>
      <c r="G177">
        <f>(1/(1+EXP(('S Curve Equation'!$B$11-G132*'S Curve Equation'!$B$12)*'S Curve Equation'!$B$10))+'S Curve Equation'!$B$13)*'S Curve Equation'!$B$14</f>
        <v>3.6526000237794065E-2</v>
      </c>
      <c r="H177">
        <f>(1/(1+EXP(('S Curve Equation'!$B$11-H132*'S Curve Equation'!$B$12)*'S Curve Equation'!$B$10))+'S Curve Equation'!$B$13)*'S Curve Equation'!$B$14</f>
        <v>3.7284138501031953E-2</v>
      </c>
      <c r="I177">
        <f>(1/(1+EXP(('S Curve Equation'!$B$11-I132*'S Curve Equation'!$B$12)*'S Curve Equation'!$B$10))+'S Curve Equation'!$B$13)*'S Curve Equation'!$B$14</f>
        <v>3.8042050916952182E-2</v>
      </c>
      <c r="J177">
        <f>(1/(1+EXP(('S Curve Equation'!$B$11-J132*'S Curve Equation'!$B$12)*'S Curve Equation'!$B$10))+'S Curve Equation'!$B$13)*'S Curve Equation'!$B$14</f>
        <v>3.8812764645410759E-2</v>
      </c>
      <c r="K177">
        <f>(1/(1+EXP(('S Curve Equation'!$B$11-K132*'S Curve Equation'!$B$12)*'S Curve Equation'!$B$10))+'S Curve Equation'!$B$13)*'S Curve Equation'!$B$14</f>
        <v>3.9587753690854224E-2</v>
      </c>
      <c r="L177">
        <f>(1/(1+EXP(('S Curve Equation'!$B$11-L132*'S Curve Equation'!$B$12)*'S Curve Equation'!$B$10))+'S Curve Equation'!$B$13)*'S Curve Equation'!$B$14</f>
        <v>4.0266135635123039E-2</v>
      </c>
      <c r="M177">
        <f>(1/(1+EXP(('S Curve Equation'!$B$11-M132*'S Curve Equation'!$B$12)*'S Curve Equation'!$B$10))+'S Curve Equation'!$B$13)*'S Curve Equation'!$B$14</f>
        <v>4.101465498874142E-2</v>
      </c>
      <c r="N177">
        <f>(1/(1+EXP(('S Curve Equation'!$B$11-N132*'S Curve Equation'!$B$12)*'S Curve Equation'!$B$10))+'S Curve Equation'!$B$13)*'S Curve Equation'!$B$14</f>
        <v>4.1766460005091294E-2</v>
      </c>
      <c r="O177">
        <f>(1/(1+EXP(('S Curve Equation'!$B$11-O132*'S Curve Equation'!$B$12)*'S Curve Equation'!$B$10))+'S Curve Equation'!$B$13)*'S Curve Equation'!$B$14</f>
        <v>4.2521486531510756E-2</v>
      </c>
      <c r="P177">
        <f>(1/(1+EXP(('S Curve Equation'!$B$11-P132*'S Curve Equation'!$B$12)*'S Curve Equation'!$B$10))+'S Curve Equation'!$B$13)*'S Curve Equation'!$B$14</f>
        <v>4.3279670695414697E-2</v>
      </c>
      <c r="Q177">
        <f>(1/(1+EXP(('S Curve Equation'!$B$11-Q132*'S Curve Equation'!$B$12)*'S Curve Equation'!$B$10))+'S Curve Equation'!$B$13)*'S Curve Equation'!$B$14</f>
        <v>4.404094891838705E-2</v>
      </c>
      <c r="R177">
        <f>(1/(1+EXP(('S Curve Equation'!$B$11-R132*'S Curve Equation'!$B$12)*'S Curve Equation'!$B$10))+'S Curve Equation'!$B$13)*'S Curve Equation'!$B$14</f>
        <v>4.4805257929728705E-2</v>
      </c>
      <c r="S177">
        <f>(1/(1+EXP(('S Curve Equation'!$B$11-S132*'S Curve Equation'!$B$12)*'S Curve Equation'!$B$10))+'S Curve Equation'!$B$13)*'S Curve Equation'!$B$14</f>
        <v>4.5572534779475059E-2</v>
      </c>
      <c r="T177">
        <f>(1/(1+EXP(('S Curve Equation'!$B$11-T132*'S Curve Equation'!$B$12)*'S Curve Equation'!$B$10))+'S Curve Equation'!$B$13)*'S Curve Equation'!$B$14</f>
        <v>4.6342716850890239E-2</v>
      </c>
      <c r="U177">
        <f>(1/(1+EXP(('S Curve Equation'!$B$11-U132*'S Curve Equation'!$B$12)*'S Curve Equation'!$B$10))+'S Curve Equation'!$B$13)*'S Curve Equation'!$B$14</f>
        <v>4.7115741872450483E-2</v>
      </c>
      <c r="V177">
        <f>(1/(1+EXP(('S Curve Equation'!$B$11-V132*'S Curve Equation'!$B$12)*'S Curve Equation'!$B$10))+'S Curve Equation'!$B$13)*'S Curve Equation'!$B$14</f>
        <v>4.7891547929327628E-2</v>
      </c>
      <c r="W177">
        <f>(1/(1+EXP(('S Curve Equation'!$B$11-W132*'S Curve Equation'!$B$12)*'S Curve Equation'!$B$10))+'S Curve Equation'!$B$13)*'S Curve Equation'!$B$14</f>
        <v>4.8670073474381105E-2</v>
      </c>
      <c r="X177">
        <f>(1/(1+EXP(('S Curve Equation'!$B$11-X132*'S Curve Equation'!$B$12)*'S Curve Equation'!$B$10))+'S Curve Equation'!$B$13)*'S Curve Equation'!$B$14</f>
        <v>4.9451257338669771E-2</v>
      </c>
      <c r="Y177">
        <f>(1/(1+EXP(('S Curve Equation'!$B$11-Y132*'S Curve Equation'!$B$12)*'S Curve Equation'!$B$10))+'S Curve Equation'!$B$13)*'S Curve Equation'!$B$14</f>
        <v>5.0235038741495555E-2</v>
      </c>
      <c r="Z177">
        <f>(1/(1+EXP(('S Curve Equation'!$B$11-Z132*'S Curve Equation'!$B$12)*'S Curve Equation'!$B$10))+'S Curve Equation'!$B$13)*'S Curve Equation'!$B$14</f>
        <v>5.1021357299986539E-2</v>
      </c>
      <c r="AA177">
        <f>(1/(1+EXP(('S Curve Equation'!$B$11-AA132*'S Curve Equation'!$B$12)*'S Curve Equation'!$B$10))+'S Curve Equation'!$B$13)*'S Curve Equation'!$B$14</f>
        <v>5.1810153038230694E-2</v>
      </c>
      <c r="AB177">
        <f>(1/(1+EXP(('S Curve Equation'!$B$11-AB132*'S Curve Equation'!$B$12)*'S Curve Equation'!$B$10))+'S Curve Equation'!$B$13)*'S Curve Equation'!$B$14</f>
        <v>5.2601366395972168E-2</v>
      </c>
      <c r="AC177">
        <f>(1/(1+EXP(('S Curve Equation'!$B$11-AC132*'S Curve Equation'!$B$12)*'S Curve Equation'!$B$10))+'S Curve Equation'!$B$13)*'S Curve Equation'!$B$14</f>
        <v>5.3394938236877597E-2</v>
      </c>
      <c r="AD177">
        <f>(1/(1+EXP(('S Curve Equation'!$B$11-AD132*'S Curve Equation'!$B$12)*'S Curve Equation'!$B$10))+'S Curve Equation'!$B$13)*'S Curve Equation'!$B$14</f>
        <v>5.4190809856383554E-2</v>
      </c>
      <c r="AE177">
        <f>(1/(1+EXP(('S Curve Equation'!$B$11-AE132*'S Curve Equation'!$B$12)*'S Curve Equation'!$B$10))+'S Curve Equation'!$B$13)*'S Curve Equation'!$B$14</f>
        <v>5.4988922989136338E-2</v>
      </c>
      <c r="AF177">
        <f>(1/(1+EXP(('S Curve Equation'!$B$11-AF132*'S Curve Equation'!$B$12)*'S Curve Equation'!$B$10))+'S Curve Equation'!$B$13)*'S Curve Equation'!$B$14</f>
        <v>5.5789219816031695E-2</v>
      </c>
    </row>
    <row r="178" spans="1:32" x14ac:dyDescent="0.25">
      <c r="A178" t="s">
        <v>98</v>
      </c>
      <c r="B178">
        <f>(1/(1+EXP(('S Curve Equation'!$B$11-B133*'S Curve Equation'!$B$12)*'S Curve Equation'!$B$10))+'S Curve Equation'!$B$13)*'S Curve Equation'!$B$14</f>
        <v>6.0000000000000074E-2</v>
      </c>
      <c r="C178">
        <f>(1/(1+EXP(('S Curve Equation'!$B$11-C133*'S Curve Equation'!$B$12)*'S Curve Equation'!$B$10))+'S Curve Equation'!$B$13)*'S Curve Equation'!$B$14</f>
        <v>6.0983402716458066E-2</v>
      </c>
      <c r="D178">
        <f>(1/(1+EXP(('S Curve Equation'!$B$11-D133*'S Curve Equation'!$B$12)*'S Curve Equation'!$B$10))+'S Curve Equation'!$B$13)*'S Curve Equation'!$B$14</f>
        <v>6.2005159088482809E-2</v>
      </c>
      <c r="E178">
        <f>(1/(1+EXP(('S Curve Equation'!$B$11-E133*'S Curve Equation'!$B$12)*'S Curve Equation'!$B$10))+'S Curve Equation'!$B$13)*'S Curve Equation'!$B$14</f>
        <v>6.3038945274611791E-2</v>
      </c>
      <c r="F178">
        <f>(1/(1+EXP(('S Curve Equation'!$B$11-F133*'S Curve Equation'!$B$12)*'S Curve Equation'!$B$10))+'S Curve Equation'!$B$13)*'S Curve Equation'!$B$14</f>
        <v>6.4077082070051E-2</v>
      </c>
      <c r="G178">
        <f>(1/(1+EXP(('S Curve Equation'!$B$11-G133*'S Curve Equation'!$B$12)*'S Curve Equation'!$B$10))+'S Curve Equation'!$B$13)*'S Curve Equation'!$B$14</f>
        <v>6.5131696449417131E-2</v>
      </c>
      <c r="H178">
        <f>(1/(1+EXP(('S Curve Equation'!$B$11-H133*'S Curve Equation'!$B$12)*'S Curve Equation'!$B$10))+'S Curve Equation'!$B$13)*'S Curve Equation'!$B$14</f>
        <v>6.6229179416952805E-2</v>
      </c>
      <c r="I178">
        <f>(1/(1+EXP(('S Curve Equation'!$B$11-I133*'S Curve Equation'!$B$12)*'S Curve Equation'!$B$10))+'S Curve Equation'!$B$13)*'S Curve Equation'!$B$14</f>
        <v>6.7324304409935073E-2</v>
      </c>
      <c r="J178">
        <f>(1/(1+EXP(('S Curve Equation'!$B$11-J133*'S Curve Equation'!$B$12)*'S Curve Equation'!$B$10))+'S Curve Equation'!$B$13)*'S Curve Equation'!$B$14</f>
        <v>6.8435868811874578E-2</v>
      </c>
      <c r="K178">
        <f>(1/(1+EXP(('S Curve Equation'!$B$11-K133*'S Curve Equation'!$B$12)*'S Curve Equation'!$B$10))+'S Curve Equation'!$B$13)*'S Curve Equation'!$B$14</f>
        <v>6.9551532120428153E-2</v>
      </c>
      <c r="L178">
        <f>(1/(1+EXP(('S Curve Equation'!$B$11-L133*'S Curve Equation'!$B$12)*'S Curve Equation'!$B$10))+'S Curve Equation'!$B$13)*'S Curve Equation'!$B$14</f>
        <v>7.0526438996443244E-2</v>
      </c>
      <c r="M178">
        <f>(1/(1+EXP(('S Curve Equation'!$B$11-M133*'S Curve Equation'!$B$12)*'S Curve Equation'!$B$10))+'S Curve Equation'!$B$13)*'S Curve Equation'!$B$14</f>
        <v>7.1600338476805997E-2</v>
      </c>
      <c r="N178">
        <f>(1/(1+EXP(('S Curve Equation'!$B$11-N133*'S Curve Equation'!$B$12)*'S Curve Equation'!$B$10))+'S Curve Equation'!$B$13)*'S Curve Equation'!$B$14</f>
        <v>7.2677068909829959E-2</v>
      </c>
      <c r="O178">
        <f>(1/(1+EXP(('S Curve Equation'!$B$11-O133*'S Curve Equation'!$B$12)*'S Curve Equation'!$B$10))+'S Curve Equation'!$B$13)*'S Curve Equation'!$B$14</f>
        <v>7.3756534639219926E-2</v>
      </c>
      <c r="P178">
        <f>(1/(1+EXP(('S Curve Equation'!$B$11-P133*'S Curve Equation'!$B$12)*'S Curve Equation'!$B$10))+'S Curve Equation'!$B$13)*'S Curve Equation'!$B$14</f>
        <v>7.4838640924930602E-2</v>
      </c>
      <c r="Q178">
        <f>(1/(1+EXP(('S Curve Equation'!$B$11-Q133*'S Curve Equation'!$B$12)*'S Curve Equation'!$B$10))+'S Curve Equation'!$B$13)*'S Curve Equation'!$B$14</f>
        <v>7.5923293954489518E-2</v>
      </c>
      <c r="R178">
        <f>(1/(1+EXP(('S Curve Equation'!$B$11-R133*'S Curve Equation'!$B$12)*'S Curve Equation'!$B$10))+'S Curve Equation'!$B$13)*'S Curve Equation'!$B$14</f>
        <v>7.7010400853492242E-2</v>
      </c>
      <c r="S178">
        <f>(1/(1+EXP(('S Curve Equation'!$B$11-S133*'S Curve Equation'!$B$12)*'S Curve Equation'!$B$10))+'S Curve Equation'!$B$13)*'S Curve Equation'!$B$14</f>
        <v>7.8099869695297836E-2</v>
      </c>
      <c r="T178">
        <f>(1/(1+EXP(('S Curve Equation'!$B$11-T133*'S Curve Equation'!$B$12)*'S Curve Equation'!$B$10))+'S Curve Equation'!$B$13)*'S Curve Equation'!$B$14</f>
        <v>7.9191609509943112E-2</v>
      </c>
      <c r="U178">
        <f>(1/(1+EXP(('S Curve Equation'!$B$11-U133*'S Curve Equation'!$B$12)*'S Curve Equation'!$B$10))+'S Curve Equation'!$B$13)*'S Curve Equation'!$B$14</f>
        <v>8.0285530292301538E-2</v>
      </c>
      <c r="V178">
        <f>(1/(1+EXP(('S Curve Equation'!$B$11-V133*'S Curve Equation'!$B$12)*'S Curve Equation'!$B$10))+'S Curve Equation'!$B$13)*'S Curve Equation'!$B$14</f>
        <v>8.1381543009509366E-2</v>
      </c>
      <c r="W178">
        <f>(1/(1+EXP(('S Curve Equation'!$B$11-W133*'S Curve Equation'!$B$12)*'S Curve Equation'!$B$10))+'S Curve Equation'!$B$13)*'S Curve Equation'!$B$14</f>
        <v>8.2479559607677902E-2</v>
      </c>
      <c r="X178">
        <f>(1/(1+EXP(('S Curve Equation'!$B$11-X133*'S Curve Equation'!$B$12)*'S Curve Equation'!$B$10))+'S Curve Equation'!$B$13)*'S Curve Equation'!$B$14</f>
        <v>8.3579493017917131E-2</v>
      </c>
      <c r="Y178">
        <f>(1/(1+EXP(('S Curve Equation'!$B$11-Y133*'S Curve Equation'!$B$12)*'S Curve Equation'!$B$10))+'S Curve Equation'!$B$13)*'S Curve Equation'!$B$14</f>
        <v>8.4681257161691809E-2</v>
      </c>
      <c r="Z178">
        <f>(1/(1+EXP(('S Curve Equation'!$B$11-Z133*'S Curve Equation'!$B$12)*'S Curve Equation'!$B$10))+'S Curve Equation'!$B$13)*'S Curve Equation'!$B$14</f>
        <v>8.5784766955528627E-2</v>
      </c>
      <c r="AA178">
        <f>(1/(1+EXP(('S Curve Equation'!$B$11-AA133*'S Curve Equation'!$B$12)*'S Curve Equation'!$B$10))+'S Curve Equation'!$B$13)*'S Curve Equation'!$B$14</f>
        <v>8.6889938315097795E-2</v>
      </c>
      <c r="AB178">
        <f>(1/(1+EXP(('S Curve Equation'!$B$11-AB133*'S Curve Equation'!$B$12)*'S Curve Equation'!$B$10))+'S Curve Equation'!$B$13)*'S Curve Equation'!$B$14</f>
        <v>8.7996688158689204E-2</v>
      </c>
      <c r="AC178">
        <f>(1/(1+EXP(('S Curve Equation'!$B$11-AC133*'S Curve Equation'!$B$12)*'S Curve Equation'!$B$10))+'S Curve Equation'!$B$13)*'S Curve Equation'!$B$14</f>
        <v>8.9104934410102032E-2</v>
      </c>
      <c r="AD178">
        <f>(1/(1+EXP(('S Curve Equation'!$B$11-AD133*'S Curve Equation'!$B$12)*'S Curve Equation'!$B$10))+'S Curve Equation'!$B$13)*'S Curve Equation'!$B$14</f>
        <v>9.0214596000967456E-2</v>
      </c>
      <c r="AE178">
        <f>(1/(1+EXP(('S Curve Equation'!$B$11-AE133*'S Curve Equation'!$B$12)*'S Curve Equation'!$B$10))+'S Curve Equation'!$B$13)*'S Curve Equation'!$B$14</f>
        <v>9.1325592872526992E-2</v>
      </c>
      <c r="AF178">
        <f>(1/(1+EXP(('S Curve Equation'!$B$11-AF133*'S Curve Equation'!$B$12)*'S Curve Equation'!$B$10))+'S Curve Equation'!$B$13)*'S Curve Equation'!$B$14</f>
        <v>9.2437845976880401E-2</v>
      </c>
    </row>
    <row r="179" spans="1:32" x14ac:dyDescent="0.25">
      <c r="A179" t="s">
        <v>100</v>
      </c>
      <c r="B179">
        <f>(1/(1+EXP(('S Curve Equation'!$B$11-B134*'S Curve Equation'!$B$12)*'S Curve Equation'!$B$10))+'S Curve Equation'!$B$13)*'S Curve Equation'!$B$14</f>
        <v>4.5999999999999923E-2</v>
      </c>
      <c r="C179">
        <f>(1/(1+EXP(('S Curve Equation'!$B$11-C134*'S Curve Equation'!$B$12)*'S Curve Equation'!$B$10))+'S Curve Equation'!$B$13)*'S Curve Equation'!$B$14</f>
        <v>4.6828495291220178E-2</v>
      </c>
      <c r="D179">
        <f>(1/(1+EXP(('S Curve Equation'!$B$11-D134*'S Curve Equation'!$B$12)*'S Curve Equation'!$B$10))+'S Curve Equation'!$B$13)*'S Curve Equation'!$B$14</f>
        <v>4.7690034158558159E-2</v>
      </c>
      <c r="E179">
        <f>(1/(1+EXP(('S Curve Equation'!$B$11-E134*'S Curve Equation'!$B$12)*'S Curve Equation'!$B$10))+'S Curve Equation'!$B$13)*'S Curve Equation'!$B$14</f>
        <v>4.8562469477387557E-2</v>
      </c>
      <c r="F179">
        <f>(1/(1+EXP(('S Curve Equation'!$B$11-F134*'S Curve Equation'!$B$12)*'S Curve Equation'!$B$10))+'S Curve Equation'!$B$13)*'S Curve Equation'!$B$14</f>
        <v>4.9439332847670311E-2</v>
      </c>
      <c r="G179">
        <f>(1/(1+EXP(('S Curve Equation'!$B$11-G134*'S Curve Equation'!$B$12)*'S Curve Equation'!$B$10))+'S Curve Equation'!$B$13)*'S Curve Equation'!$B$14</f>
        <v>5.0330884473588917E-2</v>
      </c>
      <c r="H179">
        <f>(1/(1+EXP(('S Curve Equation'!$B$11-H134*'S Curve Equation'!$B$12)*'S Curve Equation'!$B$10))+'S Curve Equation'!$B$13)*'S Curve Equation'!$B$14</f>
        <v>5.1259494791467818E-2</v>
      </c>
      <c r="I179">
        <f>(1/(1+EXP(('S Curve Equation'!$B$11-I134*'S Curve Equation'!$B$12)*'S Curve Equation'!$B$10))+'S Curve Equation'!$B$13)*'S Curve Equation'!$B$14</f>
        <v>5.2186935778297701E-2</v>
      </c>
      <c r="J179">
        <f>(1/(1+EXP(('S Curve Equation'!$B$11-J134*'S Curve Equation'!$B$12)*'S Curve Equation'!$B$10))+'S Curve Equation'!$B$13)*'S Curve Equation'!$B$14</f>
        <v>5.3129136342379181E-2</v>
      </c>
      <c r="K179">
        <f>(1/(1+EXP(('S Curve Equation'!$B$11-K134*'S Curve Equation'!$B$12)*'S Curve Equation'!$B$10))+'S Curve Equation'!$B$13)*'S Curve Equation'!$B$14</f>
        <v>5.4075653342160607E-2</v>
      </c>
      <c r="L179">
        <f>(1/(1+EXP(('S Curve Equation'!$B$11-L134*'S Curve Equation'!$B$12)*'S Curve Equation'!$B$10))+'S Curve Equation'!$B$13)*'S Curve Equation'!$B$14</f>
        <v>5.4903439965393763E-2</v>
      </c>
      <c r="M179">
        <f>(1/(1+EXP(('S Curve Equation'!$B$11-M134*'S Curve Equation'!$B$12)*'S Curve Equation'!$B$10))+'S Curve Equation'!$B$13)*'S Curve Equation'!$B$14</f>
        <v>5.5816015999567287E-2</v>
      </c>
      <c r="N179">
        <f>(1/(1+EXP(('S Curve Equation'!$B$11-N134*'S Curve Equation'!$B$12)*'S Curve Equation'!$B$10))+'S Curve Equation'!$B$13)*'S Curve Equation'!$B$14</f>
        <v>5.6731766743089614E-2</v>
      </c>
      <c r="O179">
        <f>(1/(1+EXP(('S Curve Equation'!$B$11-O134*'S Curve Equation'!$B$12)*'S Curve Equation'!$B$10))+'S Curve Equation'!$B$13)*'S Curve Equation'!$B$14</f>
        <v>5.7650611699251508E-2</v>
      </c>
      <c r="P179">
        <f>(1/(1+EXP(('S Curve Equation'!$B$11-P134*'S Curve Equation'!$B$12)*'S Curve Equation'!$B$10))+'S Curve Equation'!$B$13)*'S Curve Equation'!$B$14</f>
        <v>5.8572470940169472E-2</v>
      </c>
      <c r="Q179">
        <f>(1/(1+EXP(('S Curve Equation'!$B$11-Q134*'S Curve Equation'!$B$12)*'S Curve Equation'!$B$10))+'S Curve Equation'!$B$13)*'S Curve Equation'!$B$14</f>
        <v>5.9497265120432796E-2</v>
      </c>
      <c r="R179">
        <f>(1/(1+EXP(('S Curve Equation'!$B$11-R134*'S Curve Equation'!$B$12)*'S Curve Equation'!$B$10))+'S Curve Equation'!$B$13)*'S Curve Equation'!$B$14</f>
        <v>6.0424915490056859E-2</v>
      </c>
      <c r="S179">
        <f>(1/(1+EXP(('S Curve Equation'!$B$11-S134*'S Curve Equation'!$B$12)*'S Curve Equation'!$B$10))+'S Curve Equation'!$B$13)*'S Curve Equation'!$B$14</f>
        <v>6.1355343906763095E-2</v>
      </c>
      <c r="T179">
        <f>(1/(1+EXP(('S Curve Equation'!$B$11-T134*'S Curve Equation'!$B$12)*'S Curve Equation'!$B$10))+'S Curve Equation'!$B$13)*'S Curve Equation'!$B$14</f>
        <v>6.2288472847598329E-2</v>
      </c>
      <c r="U179">
        <f>(1/(1+EXP(('S Curve Equation'!$B$11-U134*'S Curve Equation'!$B$12)*'S Curve Equation'!$B$10))+'S Curve Equation'!$B$13)*'S Curve Equation'!$B$14</f>
        <v>6.3224225419911684E-2</v>
      </c>
      <c r="V179">
        <f>(1/(1+EXP(('S Curve Equation'!$B$11-V134*'S Curve Equation'!$B$12)*'S Curve Equation'!$B$10))+'S Curve Equation'!$B$13)*'S Curve Equation'!$B$14</f>
        <v>6.4162525371705109E-2</v>
      </c>
      <c r="W179">
        <f>(1/(1+EXP(('S Curve Equation'!$B$11-W134*'S Curve Equation'!$B$12)*'S Curve Equation'!$B$10))+'S Curve Equation'!$B$13)*'S Curve Equation'!$B$14</f>
        <v>6.5103297101372123E-2</v>
      </c>
      <c r="X179">
        <f>(1/(1+EXP(('S Curve Equation'!$B$11-X134*'S Curve Equation'!$B$12)*'S Curve Equation'!$B$10))+'S Curve Equation'!$B$13)*'S Curve Equation'!$B$14</f>
        <v>6.6046465666840734E-2</v>
      </c>
      <c r="Y179">
        <f>(1/(1+EXP(('S Curve Equation'!$B$11-Y134*'S Curve Equation'!$B$12)*'S Curve Equation'!$B$10))+'S Curve Equation'!$B$13)*'S Curve Equation'!$B$14</f>
        <v>6.6991956794138094E-2</v>
      </c>
      <c r="Z179">
        <f>(1/(1+EXP(('S Curve Equation'!$B$11-Z134*'S Curve Equation'!$B$12)*'S Curve Equation'!$B$10))+'S Curve Equation'!$B$13)*'S Curve Equation'!$B$14</f>
        <v>6.7939696885389186E-2</v>
      </c>
      <c r="AA179">
        <f>(1/(1+EXP(('S Curve Equation'!$B$11-AA134*'S Curve Equation'!$B$12)*'S Curve Equation'!$B$10))+'S Curve Equation'!$B$13)*'S Curve Equation'!$B$14</f>
        <v>6.8889613026266533E-2</v>
      </c>
      <c r="AB179">
        <f>(1/(1+EXP(('S Curve Equation'!$B$11-AB134*'S Curve Equation'!$B$12)*'S Curve Equation'!$B$10))+'S Curve Equation'!$B$13)*'S Curve Equation'!$B$14</f>
        <v>6.9841632992906633E-2</v>
      </c>
      <c r="AC179">
        <f>(1/(1+EXP(('S Curve Equation'!$B$11-AC134*'S Curve Equation'!$B$12)*'S Curve Equation'!$B$10))+'S Curve Equation'!$B$13)*'S Curve Equation'!$B$14</f>
        <v>7.0795685258305902E-2</v>
      </c>
      <c r="AD179">
        <f>(1/(1+EXP(('S Curve Equation'!$B$11-AD134*'S Curve Equation'!$B$12)*'S Curve Equation'!$B$10))+'S Curve Equation'!$B$13)*'S Curve Equation'!$B$14</f>
        <v>7.1751698998211627E-2</v>
      </c>
      <c r="AE179">
        <f>(1/(1+EXP(('S Curve Equation'!$B$11-AE134*'S Curve Equation'!$B$12)*'S Curve Equation'!$B$10))+'S Curve Equation'!$B$13)*'S Curve Equation'!$B$14</f>
        <v>7.2709604096524147E-2</v>
      </c>
      <c r="AF179">
        <f>(1/(1+EXP(('S Curve Equation'!$B$11-AF134*'S Curve Equation'!$B$12)*'S Curve Equation'!$B$10))+'S Curve Equation'!$B$13)*'S Curve Equation'!$B$14</f>
        <v>7.3669331150221173E-2</v>
      </c>
    </row>
    <row r="181" spans="1:32" x14ac:dyDescent="0.25">
      <c r="A181" t="s">
        <v>527</v>
      </c>
    </row>
    <row r="182" spans="1:32" x14ac:dyDescent="0.25">
      <c r="B182">
        <v>2020</v>
      </c>
      <c r="C182">
        <v>2021</v>
      </c>
      <c r="D182">
        <v>2022</v>
      </c>
      <c r="E182">
        <v>2023</v>
      </c>
      <c r="F182">
        <v>2024</v>
      </c>
      <c r="G182">
        <v>2025</v>
      </c>
      <c r="H182">
        <v>2026</v>
      </c>
      <c r="I182">
        <v>2027</v>
      </c>
      <c r="J182">
        <v>2028</v>
      </c>
      <c r="K182">
        <v>2029</v>
      </c>
      <c r="L182">
        <v>2030</v>
      </c>
      <c r="M182">
        <v>2031</v>
      </c>
      <c r="N182">
        <v>2032</v>
      </c>
      <c r="O182">
        <v>2033</v>
      </c>
      <c r="P182">
        <v>2034</v>
      </c>
      <c r="Q182">
        <v>2035</v>
      </c>
      <c r="R182">
        <v>2036</v>
      </c>
      <c r="S182">
        <v>2037</v>
      </c>
      <c r="T182">
        <v>2038</v>
      </c>
      <c r="U182">
        <v>2039</v>
      </c>
      <c r="V182">
        <v>2040</v>
      </c>
      <c r="W182">
        <v>2041</v>
      </c>
      <c r="X182">
        <v>2042</v>
      </c>
      <c r="Y182">
        <v>2043</v>
      </c>
      <c r="Z182">
        <v>2044</v>
      </c>
      <c r="AA182">
        <v>2045</v>
      </c>
      <c r="AB182">
        <v>2046</v>
      </c>
      <c r="AC182">
        <v>2047</v>
      </c>
      <c r="AD182">
        <v>2048</v>
      </c>
      <c r="AE182">
        <v>2049</v>
      </c>
      <c r="AF182">
        <v>2050</v>
      </c>
    </row>
    <row r="183" spans="1:32" x14ac:dyDescent="0.25">
      <c r="A183" t="s">
        <v>18</v>
      </c>
      <c r="B183">
        <f>B138/SUM(B138,'Calculations white'!B138,'Calculations black'!B138,'Calculations asian'!B138)</f>
        <v>3.5999999999999928E-2</v>
      </c>
      <c r="C183">
        <f>C138/SUM(C138,'Calculations white'!C138,'Calculations black'!C138,'Calculations asian'!C138)</f>
        <v>3.6724378392221708E-2</v>
      </c>
      <c r="D183">
        <f>D138/SUM(D138,'Calculations white'!D138,'Calculations black'!D138,'Calculations asian'!D138)</f>
        <v>3.7479363233031762E-2</v>
      </c>
      <c r="E183">
        <f>E138/SUM(E138,'Calculations white'!E138,'Calculations black'!E138,'Calculations asian'!E138)</f>
        <v>3.8245080019894948E-2</v>
      </c>
      <c r="F183">
        <f>F138/SUM(F138,'Calculations white'!F138,'Calculations black'!F138,'Calculations asian'!F138)</f>
        <v>3.9016069172947032E-2</v>
      </c>
      <c r="G183">
        <f>G138/SUM(G138,'Calculations white'!G138,'Calculations black'!G138,'Calculations asian'!G138)</f>
        <v>3.9801093093859249E-2</v>
      </c>
      <c r="H183">
        <f>H138/SUM(H138,'Calculations white'!H138,'Calculations black'!H138,'Calculations asian'!H138)</f>
        <v>4.0619958998056753E-2</v>
      </c>
      <c r="I183">
        <f>I138/SUM(I138,'Calculations white'!I138,'Calculations black'!I138,'Calculations asian'!I138)</f>
        <v>4.1439610573354504E-2</v>
      </c>
      <c r="J183">
        <f>J138/SUM(J138,'Calculations white'!J138,'Calculations black'!J138,'Calculations asian'!J138)</f>
        <v>4.2273879219144536E-2</v>
      </c>
      <c r="K183">
        <f>K138/SUM(K138,'Calculations white'!K138,'Calculations black'!K138,'Calculations asian'!K138)</f>
        <v>4.3113394190155169E-2</v>
      </c>
      <c r="L183">
        <f>L138/SUM(L138,'Calculations white'!L138,'Calculations black'!L138,'Calculations asian'!L138)</f>
        <v>4.3849958407991677E-2</v>
      </c>
      <c r="M183">
        <f>M138/SUM(M138,'Calculations white'!M138,'Calculations black'!M138,'Calculations asian'!M138)</f>
        <v>4.4662672987811701E-2</v>
      </c>
      <c r="N183">
        <f>N138/SUM(N138,'Calculations white'!N138,'Calculations black'!N138,'Calculations asian'!N138)</f>
        <v>4.5479743853484113E-2</v>
      </c>
      <c r="O183">
        <f>O138/SUM(O138,'Calculations white'!O138,'Calculations black'!O138,'Calculations asian'!O138)</f>
        <v>4.6301116752764292E-2</v>
      </c>
      <c r="P183">
        <f>P138/SUM(P138,'Calculations white'!P138,'Calculations black'!P138,'Calculations asian'!P138)</f>
        <v>4.7126737290442901E-2</v>
      </c>
      <c r="Q183">
        <f>Q138/SUM(Q138,'Calculations white'!Q138,'Calculations black'!Q138,'Calculations asian'!Q138)</f>
        <v>4.7956550933885768E-2</v>
      </c>
      <c r="R183">
        <f>R138/SUM(R138,'Calculations white'!R138,'Calculations black'!R138,'Calculations asian'!R138)</f>
        <v>4.8790503018542417E-2</v>
      </c>
      <c r="S183">
        <f>S138/SUM(S138,'Calculations white'!S138,'Calculations black'!S138,'Calculations asian'!S138)</f>
        <v>4.9628538753438707E-2</v>
      </c>
      <c r="T183">
        <f>T138/SUM(T138,'Calculations white'!T138,'Calculations black'!T138,'Calculations asian'!T138)</f>
        <v>5.0470603226659361E-2</v>
      </c>
      <c r="U183">
        <f>U138/SUM(U138,'Calculations white'!U138,'Calculations black'!U138,'Calculations asian'!U138)</f>
        <v>5.1316641410831469E-2</v>
      </c>
      <c r="V183">
        <f>V138/SUM(V138,'Calculations white'!V138,'Calculations black'!V138,'Calculations asian'!V138)</f>
        <v>5.2166598168618884E-2</v>
      </c>
      <c r="W183">
        <f>W138/SUM(W138,'Calculations white'!W138,'Calculations black'!W138,'Calculations asian'!W138)</f>
        <v>5.3020418258232567E-2</v>
      </c>
      <c r="X183">
        <f>X138/SUM(X138,'Calculations white'!X138,'Calculations black'!X138,'Calculations asian'!X138)</f>
        <v>5.3878046338965875E-2</v>
      </c>
      <c r="Y183">
        <f>Y138/SUM(Y138,'Calculations white'!Y138,'Calculations black'!Y138,'Calculations asian'!Y138)</f>
        <v>5.4739426976762109E-2</v>
      </c>
      <c r="Z183">
        <f>Z138/SUM(Z138,'Calculations white'!Z138,'Calculations black'!Z138,'Calculations asian'!Z138)</f>
        <v>5.5604504649818018E-2</v>
      </c>
      <c r="AA183">
        <f>AA138/SUM(AA138,'Calculations white'!AA138,'Calculations black'!AA138,'Calculations asian'!AA138)</f>
        <v>5.647322375423014E-2</v>
      </c>
      <c r="AB183">
        <f>AB138/SUM(AB138,'Calculations white'!AB138,'Calculations black'!AB138,'Calculations asian'!AB138)</f>
        <v>5.7345528609689125E-2</v>
      </c>
      <c r="AC183">
        <f>AC138/SUM(AC138,'Calculations white'!AC138,'Calculations black'!AC138,'Calculations asian'!AC138)</f>
        <v>5.8221363465224954E-2</v>
      </c>
      <c r="AD183">
        <f>AD138/SUM(AD138,'Calculations white'!AD138,'Calculations black'!AD138,'Calculations asian'!AD138)</f>
        <v>5.9100672505006634E-2</v>
      </c>
      <c r="AE183">
        <f>AE138/SUM(AE138,'Calculations white'!AE138,'Calculations black'!AE138,'Calculations asian'!AE138)</f>
        <v>5.998339985420155E-2</v>
      </c>
      <c r="AF183">
        <f>AF138/SUM(AF138,'Calculations white'!AF138,'Calculations black'!AF138,'Calculations asian'!AF138)</f>
        <v>6.0869489584894187E-2</v>
      </c>
    </row>
    <row r="184" spans="1:32" x14ac:dyDescent="0.25">
      <c r="A184" t="s">
        <v>20</v>
      </c>
      <c r="B184">
        <f>B139/SUM(B139,'Calculations white'!B139,'Calculations black'!B139,'Calculations asian'!B139)</f>
        <v>3.8000000000000034E-2</v>
      </c>
      <c r="C184">
        <f>C139/SUM(C139,'Calculations white'!C139,'Calculations black'!C139,'Calculations asian'!C139)</f>
        <v>3.8751407768309168E-2</v>
      </c>
      <c r="D184">
        <f>D139/SUM(D139,'Calculations white'!D139,'Calculations black'!D139,'Calculations asian'!D139)</f>
        <v>3.9534505626109287E-2</v>
      </c>
      <c r="E184">
        <f>E139/SUM(E139,'Calculations white'!E139,'Calculations black'!E139,'Calculations asian'!E139)</f>
        <v>4.0328772895877649E-2</v>
      </c>
      <c r="F184">
        <f>F139/SUM(F139,'Calculations white'!F139,'Calculations black'!F139,'Calculations asian'!F139)</f>
        <v>4.1128521639863955E-2</v>
      </c>
      <c r="G184">
        <f>G139/SUM(G139,'Calculations white'!G139,'Calculations black'!G139,'Calculations asian'!G139)</f>
        <v>4.1942889290507192E-2</v>
      </c>
      <c r="H184">
        <f>H139/SUM(H139,'Calculations white'!H139,'Calculations black'!H139,'Calculations asian'!H139)</f>
        <v>4.2792428308736113E-2</v>
      </c>
      <c r="I184">
        <f>I139/SUM(I139,'Calculations white'!I139,'Calculations black'!I139,'Calculations asian'!I139)</f>
        <v>4.3642768445351192E-2</v>
      </c>
      <c r="J184">
        <f>J139/SUM(J139,'Calculations white'!J139,'Calculations black'!J139,'Calculations asian'!J139)</f>
        <v>4.4508304266241444E-2</v>
      </c>
      <c r="K184">
        <f>K139/SUM(K139,'Calculations white'!K139,'Calculations black'!K139,'Calculations asian'!K139)</f>
        <v>4.5379341807481814E-2</v>
      </c>
      <c r="L184">
        <f>L139/SUM(L139,'Calculations white'!L139,'Calculations black'!L139,'Calculations asian'!L139)</f>
        <v>4.6143458375463124E-2</v>
      </c>
      <c r="M184">
        <f>M139/SUM(M139,'Calculations white'!M139,'Calculations black'!M139,'Calculations asian'!M139)</f>
        <v>4.6986708861290451E-2</v>
      </c>
      <c r="N184">
        <f>N139/SUM(N139,'Calculations white'!N139,'Calculations black'!N139,'Calculations asian'!N139)</f>
        <v>4.7834520818703173E-2</v>
      </c>
      <c r="O184">
        <f>O139/SUM(O139,'Calculations white'!O139,'Calculations black'!O139,'Calculations asian'!O139)</f>
        <v>4.8686842023625387E-2</v>
      </c>
      <c r="P184">
        <f>P139/SUM(P139,'Calculations white'!P139,'Calculations black'!P139,'Calculations asian'!P139)</f>
        <v>4.9543620160626162E-2</v>
      </c>
      <c r="Q184">
        <f>Q139/SUM(Q139,'Calculations white'!Q139,'Calculations black'!Q139,'Calculations asian'!Q139)</f>
        <v>5.0404802826469641E-2</v>
      </c>
      <c r="R184">
        <f>R139/SUM(R139,'Calculations white'!R139,'Calculations black'!R139,'Calculations asian'!R139)</f>
        <v>5.1270337533590817E-2</v>
      </c>
      <c r="S184">
        <f>S139/SUM(S139,'Calculations white'!S139,'Calculations black'!S139,'Calculations asian'!S139)</f>
        <v>5.2140171713516197E-2</v>
      </c>
      <c r="T184">
        <f>T139/SUM(T139,'Calculations white'!T139,'Calculations black'!T139,'Calculations asian'!T139)</f>
        <v>5.3014252720237263E-2</v>
      </c>
      <c r="U184">
        <f>U139/SUM(U139,'Calculations white'!U139,'Calculations black'!U139,'Calculations asian'!U139)</f>
        <v>5.389252783355071E-2</v>
      </c>
      <c r="V184">
        <f>V139/SUM(V139,'Calculations white'!V139,'Calculations black'!V139,'Calculations asian'!V139)</f>
        <v>5.4774944262377889E-2</v>
      </c>
      <c r="W184">
        <f>W139/SUM(W139,'Calculations white'!W139,'Calculations black'!W139,'Calculations asian'!W139)</f>
        <v>5.5661449148070835E-2</v>
      </c>
      <c r="X184">
        <f>X139/SUM(X139,'Calculations white'!X139,'Calculations black'!X139,'Calculations asian'!X139)</f>
        <v>5.655198956771653E-2</v>
      </c>
      <c r="Y184">
        <f>Y139/SUM(Y139,'Calculations white'!Y139,'Calculations black'!Y139,'Calculations asian'!Y139)</f>
        <v>5.7446512537449985E-2</v>
      </c>
      <c r="Z184">
        <f>Z139/SUM(Z139,'Calculations white'!Z139,'Calculations black'!Z139,'Calculations asian'!Z139)</f>
        <v>5.8344965015781264E-2</v>
      </c>
      <c r="AA184">
        <f>AA139/SUM(AA139,'Calculations white'!AA139,'Calculations black'!AA139,'Calculations asian'!AA139)</f>
        <v>5.9247293906946587E-2</v>
      </c>
      <c r="AB184">
        <f>AB139/SUM(AB139,'Calculations white'!AB139,'Calculations black'!AB139,'Calculations asian'!AB139)</f>
        <v>6.0153446064291391E-2</v>
      </c>
      <c r="AC184">
        <f>AC139/SUM(AC139,'Calculations white'!AC139,'Calculations black'!AC139,'Calculations asian'!AC139)</f>
        <v>6.1063368293689801E-2</v>
      </c>
      <c r="AD184">
        <f>AD139/SUM(AD139,'Calculations white'!AD139,'Calculations black'!AD139,'Calculations asian'!AD139)</f>
        <v>6.1977007357007993E-2</v>
      </c>
      <c r="AE184">
        <f>AE139/SUM(AE139,'Calculations white'!AE139,'Calculations black'!AE139,'Calculations asian'!AE139)</f>
        <v>6.2894309975617402E-2</v>
      </c>
      <c r="AF184">
        <f>AF139/SUM(AF139,'Calculations white'!AF139,'Calculations black'!AF139,'Calculations asian'!AF139)</f>
        <v>6.3815222833961863E-2</v>
      </c>
    </row>
    <row r="185" spans="1:32" x14ac:dyDescent="0.25">
      <c r="A185" t="s">
        <v>22</v>
      </c>
      <c r="B185">
        <f>B140/SUM(B140,'Calculations white'!B140,'Calculations black'!B140,'Calculations asian'!B140)</f>
        <v>4.8000000000000029E-2</v>
      </c>
      <c r="C185">
        <f>C140/SUM(C140,'Calculations white'!C140,'Calculations black'!C140,'Calculations asian'!C140)</f>
        <v>4.8871782998242123E-2</v>
      </c>
      <c r="D185">
        <f>D140/SUM(D140,'Calculations white'!D140,'Calculations black'!D140,'Calculations asian'!D140)</f>
        <v>4.9780005081660743E-2</v>
      </c>
      <c r="E185">
        <f>E140/SUM(E140,'Calculations white'!E140,'Calculations black'!E140,'Calculations asian'!E140)</f>
        <v>5.069969314954495E-2</v>
      </c>
      <c r="F185">
        <f>F140/SUM(F140,'Calculations white'!F140,'Calculations black'!F140,'Calculations asian'!F140)</f>
        <v>5.16245400021247E-2</v>
      </c>
      <c r="G185">
        <f>G140/SUM(G140,'Calculations white'!G140,'Calculations black'!G140,'Calculations asian'!G140)</f>
        <v>5.2564534473318686E-2</v>
      </c>
      <c r="H185">
        <f>H140/SUM(H140,'Calculations white'!H140,'Calculations black'!H140,'Calculations asian'!H140)</f>
        <v>5.3543273672625687E-2</v>
      </c>
      <c r="I185">
        <f>I140/SUM(I140,'Calculations white'!I140,'Calculations black'!I140,'Calculations asian'!I140)</f>
        <v>5.4521984577111375E-2</v>
      </c>
      <c r="J185">
        <f>J140/SUM(J140,'Calculations white'!J140,'Calculations black'!J140,'Calculations asian'!J140)</f>
        <v>5.5516701580112716E-2</v>
      </c>
      <c r="K185">
        <f>K140/SUM(K140,'Calculations white'!K140,'Calculations black'!K140,'Calculations asian'!K140)</f>
        <v>5.651594844794617E-2</v>
      </c>
      <c r="L185">
        <f>L140/SUM(L140,'Calculations white'!L140,'Calculations black'!L140,'Calculations asian'!L140)</f>
        <v>5.7392799637897826E-2</v>
      </c>
      <c r="M185">
        <f>M140/SUM(M140,'Calculations white'!M140,'Calculations black'!M140,'Calculations asian'!M140)</f>
        <v>5.835795429930863E-2</v>
      </c>
      <c r="N185">
        <f>N140/SUM(N140,'Calculations white'!N140,'Calculations black'!N140,'Calculations asian'!N140)</f>
        <v>5.9326844793936691E-2</v>
      </c>
      <c r="O185">
        <f>O140/SUM(O140,'Calculations white'!O140,'Calculations black'!O140,'Calculations asian'!O140)</f>
        <v>6.0299368410764644E-2</v>
      </c>
      <c r="P185">
        <f>P140/SUM(P140,'Calculations white'!P140,'Calculations black'!P140,'Calculations asian'!P140)</f>
        <v>6.1275422323821223E-2</v>
      </c>
      <c r="Q185">
        <f>Q140/SUM(Q140,'Calculations white'!Q140,'Calculations black'!Q140,'Calculations asian'!Q140)</f>
        <v>6.2254903631103822E-2</v>
      </c>
      <c r="R185">
        <f>R140/SUM(R140,'Calculations white'!R140,'Calculations black'!R140,'Calculations asian'!R140)</f>
        <v>6.3237709393275152E-2</v>
      </c>
      <c r="S185">
        <f>S140/SUM(S140,'Calculations white'!S140,'Calculations black'!S140,'Calculations asian'!S140)</f>
        <v>6.4223736672102669E-2</v>
      </c>
      <c r="T185">
        <f>T140/SUM(T140,'Calculations white'!T140,'Calculations black'!T140,'Calculations asian'!T140)</f>
        <v>6.521288256860143E-2</v>
      </c>
      <c r="U185">
        <f>U140/SUM(U140,'Calculations white'!U140,'Calculations black'!U140,'Calculations asian'!U140)</f>
        <v>6.6205044260848223E-2</v>
      </c>
      <c r="V185">
        <f>V140/SUM(V140,'Calculations white'!V140,'Calculations black'!V140,'Calculations asian'!V140)</f>
        <v>6.720011904143397E-2</v>
      </c>
      <c r="W185">
        <f>W140/SUM(W140,'Calculations white'!W140,'Calculations black'!W140,'Calculations asian'!W140)</f>
        <v>6.8198004354519684E-2</v>
      </c>
      <c r="X185">
        <f>X140/SUM(X140,'Calculations white'!X140,'Calculations black'!X140,'Calculations asian'!X140)</f>
        <v>6.9198597832464875E-2</v>
      </c>
      <c r="Y185">
        <f>Y140/SUM(Y140,'Calculations white'!Y140,'Calculations black'!Y140,'Calculations asian'!Y140)</f>
        <v>7.0201797332000493E-2</v>
      </c>
      <c r="Z185">
        <f>Z140/SUM(Z140,'Calculations white'!Z140,'Calculations black'!Z140,'Calculations asian'!Z140)</f>
        <v>7.1207500969911741E-2</v>
      </c>
      <c r="AA185">
        <f>AA140/SUM(AA140,'Calculations white'!AA140,'Calculations black'!AA140,'Calculations asian'!AA140)</f>
        <v>7.2215607158206199E-2</v>
      </c>
      <c r="AB185">
        <f>AB140/SUM(AB140,'Calculations white'!AB140,'Calculations black'!AB140,'Calculations asian'!AB140)</f>
        <v>7.3226014638739276E-2</v>
      </c>
      <c r="AC185">
        <f>AC140/SUM(AC140,'Calculations white'!AC140,'Calculations black'!AC140,'Calculations asian'!AC140)</f>
        <v>7.4238622517268912E-2</v>
      </c>
      <c r="AD185">
        <f>AD140/SUM(AD140,'Calculations white'!AD140,'Calculations black'!AD140,'Calculations asian'!AD140)</f>
        <v>7.5253330296915819E-2</v>
      </c>
      <c r="AE185">
        <f>AE140/SUM(AE140,'Calculations white'!AE140,'Calculations black'!AE140,'Calculations asian'!AE140)</f>
        <v>7.6270037911006686E-2</v>
      </c>
      <c r="AF185">
        <f>AF140/SUM(AF140,'Calculations white'!AF140,'Calculations black'!AF140,'Calculations asian'!AF140)</f>
        <v>7.7288645755275623E-2</v>
      </c>
    </row>
    <row r="186" spans="1:32" x14ac:dyDescent="0.25">
      <c r="A186" t="s">
        <v>24</v>
      </c>
      <c r="B186">
        <f>B141/SUM(B141,'Calculations white'!B141,'Calculations black'!B141,'Calculations asian'!B141)</f>
        <v>6.2999999999999945E-2</v>
      </c>
      <c r="C186">
        <f>C141/SUM(C141,'Calculations white'!C141,'Calculations black'!C141,'Calculations asian'!C141)</f>
        <v>6.4029725175560576E-2</v>
      </c>
      <c r="D186">
        <f>D141/SUM(D141,'Calculations white'!D141,'Calculations black'!D141,'Calculations asian'!D141)</f>
        <v>6.5101446806004881E-2</v>
      </c>
      <c r="E186">
        <f>E141/SUM(E141,'Calculations white'!E141,'Calculations black'!E141,'Calculations asian'!E141)</f>
        <v>6.6185924589369671E-2</v>
      </c>
      <c r="F186">
        <f>F141/SUM(F141,'Calculations white'!F141,'Calculations black'!F141,'Calculations asian'!F141)</f>
        <v>6.7275652133401809E-2</v>
      </c>
      <c r="G186">
        <f>G141/SUM(G141,'Calculations white'!G141,'Calculations black'!G141,'Calculations asian'!G141)</f>
        <v>6.8382526699279425E-2</v>
      </c>
      <c r="H186">
        <f>H141/SUM(H141,'Calculations white'!H141,'Calculations black'!H141,'Calculations asian'!H141)</f>
        <v>6.9534293591357613E-2</v>
      </c>
      <c r="I186">
        <f>I141/SUM(I141,'Calculations white'!I141,'Calculations black'!I141,'Calculations asian'!I141)</f>
        <v>7.0685101634660158E-2</v>
      </c>
      <c r="J186">
        <f>J141/SUM(J141,'Calculations white'!J141,'Calculations black'!J141,'Calculations asian'!J141)</f>
        <v>7.1853934211737691E-2</v>
      </c>
      <c r="K186">
        <f>K141/SUM(K141,'Calculations white'!K141,'Calculations black'!K141,'Calculations asian'!K141)</f>
        <v>7.3027377899579818E-2</v>
      </c>
      <c r="L186">
        <f>L141/SUM(L141,'Calculations white'!L141,'Calculations black'!L141,'Calculations asian'!L141)</f>
        <v>7.4056163430531424E-2</v>
      </c>
      <c r="M186">
        <f>M141/SUM(M141,'Calculations white'!M141,'Calculations black'!M141,'Calculations asian'!M141)</f>
        <v>7.518817259327433E-2</v>
      </c>
      <c r="N186">
        <f>N141/SUM(N141,'Calculations white'!N141,'Calculations black'!N141,'Calculations asian'!N141)</f>
        <v>7.6323947326400118E-2</v>
      </c>
      <c r="O186">
        <f>O141/SUM(O141,'Calculations white'!O141,'Calculations black'!O141,'Calculations asian'!O141)</f>
        <v>7.7463395995530107E-2</v>
      </c>
      <c r="P186">
        <f>P141/SUM(P141,'Calculations white'!P141,'Calculations black'!P141,'Calculations asian'!P141)</f>
        <v>7.8606427221409342E-2</v>
      </c>
      <c r="Q186">
        <f>Q141/SUM(Q141,'Calculations white'!Q141,'Calculations black'!Q141,'Calculations asian'!Q141)</f>
        <v>7.9752949887990907E-2</v>
      </c>
      <c r="R186">
        <f>R141/SUM(R141,'Calculations white'!R141,'Calculations black'!R141,'Calculations asian'!R141)</f>
        <v>8.0902873150538457E-2</v>
      </c>
      <c r="S186">
        <f>S141/SUM(S141,'Calculations white'!S141,'Calculations black'!S141,'Calculations asian'!S141)</f>
        <v>8.2056106443758492E-2</v>
      </c>
      <c r="T186">
        <f>T141/SUM(T141,'Calculations white'!T141,'Calculations black'!T141,'Calculations asian'!T141)</f>
        <v>8.3212559489965976E-2</v>
      </c>
      <c r="U186">
        <f>U141/SUM(U141,'Calculations white'!U141,'Calculations black'!U141,'Calculations asian'!U141)</f>
        <v>8.4372142307289386E-2</v>
      </c>
      <c r="V186">
        <f>V141/SUM(V141,'Calculations white'!V141,'Calculations black'!V141,'Calculations asian'!V141)</f>
        <v>8.5534765217921388E-2</v>
      </c>
      <c r="W186">
        <f>W141/SUM(W141,'Calculations white'!W141,'Calculations black'!W141,'Calculations asian'!W141)</f>
        <v>8.6700338856415204E-2</v>
      </c>
      <c r="X186">
        <f>X141/SUM(X141,'Calculations white'!X141,'Calculations black'!X141,'Calculations asian'!X141)</f>
        <v>8.7868774178030587E-2</v>
      </c>
      <c r="Y186">
        <f>Y141/SUM(Y141,'Calculations white'!Y141,'Calculations black'!Y141,'Calculations asian'!Y141)</f>
        <v>8.9039982467132003E-2</v>
      </c>
      <c r="Z186">
        <f>Z141/SUM(Z141,'Calculations white'!Z141,'Calculations black'!Z141,'Calculations asian'!Z141)</f>
        <v>9.0213875345637046E-2</v>
      </c>
      <c r="AA186">
        <f>AA141/SUM(AA141,'Calculations white'!AA141,'Calculations black'!AA141,'Calculations asian'!AA141)</f>
        <v>9.1390364781515215E-2</v>
      </c>
      <c r="AB186">
        <f>AB141/SUM(AB141,'Calculations white'!AB141,'Calculations black'!AB141,'Calculations asian'!AB141)</f>
        <v>9.2569363097338486E-2</v>
      </c>
      <c r="AC186">
        <f>AC141/SUM(AC141,'Calculations white'!AC141,'Calculations black'!AC141,'Calculations asian'!AC141)</f>
        <v>9.375078297887865E-2</v>
      </c>
      <c r="AD186">
        <f>AD141/SUM(AD141,'Calculations white'!AD141,'Calculations black'!AD141,'Calculations asian'!AD141)</f>
        <v>9.4934537483749262E-2</v>
      </c>
      <c r="AE186">
        <f>AE141/SUM(AE141,'Calculations white'!AE141,'Calculations black'!AE141,'Calculations asian'!AE141)</f>
        <v>9.6120540050092088E-2</v>
      </c>
      <c r="AF186">
        <f>AF141/SUM(AF141,'Calculations white'!AF141,'Calculations black'!AF141,'Calculations asian'!AF141)</f>
        <v>9.7308704505301033E-2</v>
      </c>
    </row>
    <row r="187" spans="1:32" x14ac:dyDescent="0.25">
      <c r="A187" t="s">
        <v>26</v>
      </c>
      <c r="B187">
        <f>B142/SUM(B142,'Calculations white'!B142,'Calculations black'!B142,'Calculations asian'!B142)</f>
        <v>3.5999999999999935E-2</v>
      </c>
      <c r="C187">
        <f>C142/SUM(C142,'Calculations white'!C142,'Calculations black'!C142,'Calculations asian'!C142)</f>
        <v>3.6734365324512457E-2</v>
      </c>
      <c r="D187">
        <f>D142/SUM(D142,'Calculations white'!D142,'Calculations black'!D142,'Calculations asian'!D142)</f>
        <v>3.7500108944633452E-2</v>
      </c>
      <c r="E187">
        <f>E142/SUM(E142,'Calculations white'!E142,'Calculations black'!E142,'Calculations asian'!E142)</f>
        <v>3.8276930426122367E-2</v>
      </c>
      <c r="F187">
        <f>F142/SUM(F142,'Calculations white'!F142,'Calculations black'!F142,'Calculations asian'!F142)</f>
        <v>3.9059333143054355E-2</v>
      </c>
      <c r="G187">
        <f>G142/SUM(G142,'Calculations white'!G142,'Calculations black'!G142,'Calculations asian'!G142)</f>
        <v>3.9856129644309464E-2</v>
      </c>
      <c r="H187">
        <f>H142/SUM(H142,'Calculations white'!H142,'Calculations black'!H142,'Calculations asian'!H142)</f>
        <v>4.0687430711341621E-2</v>
      </c>
      <c r="I187">
        <f>I142/SUM(I142,'Calculations white'!I142,'Calculations black'!I142,'Calculations asian'!I142)</f>
        <v>4.1519814771385957E-2</v>
      </c>
      <c r="J187">
        <f>J142/SUM(J142,'Calculations white'!J142,'Calculations black'!J142,'Calculations asian'!J142)</f>
        <v>4.2367249781345394E-2</v>
      </c>
      <c r="K187">
        <f>K142/SUM(K142,'Calculations white'!K142,'Calculations black'!K142,'Calculations asian'!K142)</f>
        <v>4.3220169617810451E-2</v>
      </c>
      <c r="L187">
        <f>L142/SUM(L142,'Calculations white'!L142,'Calculations black'!L142,'Calculations asian'!L142)</f>
        <v>4.3968876830228119E-2</v>
      </c>
      <c r="M187">
        <f>M142/SUM(M142,'Calculations white'!M142,'Calculations black'!M142,'Calculations asian'!M142)</f>
        <v>4.4794973197150409E-2</v>
      </c>
      <c r="N187">
        <f>N142/SUM(N142,'Calculations white'!N142,'Calculations black'!N142,'Calculations asian'!N142)</f>
        <v>4.5625644192990783E-2</v>
      </c>
      <c r="O187">
        <f>O142/SUM(O142,'Calculations white'!O142,'Calculations black'!O142,'Calculations asian'!O142)</f>
        <v>4.6460822565336221E-2</v>
      </c>
      <c r="P187">
        <f>P142/SUM(P142,'Calculations white'!P142,'Calculations black'!P142,'Calculations asian'!P142)</f>
        <v>4.7300440545471063E-2</v>
      </c>
      <c r="Q187">
        <f>Q142/SUM(Q142,'Calculations white'!Q142,'Calculations black'!Q142,'Calculations asian'!Q142)</f>
        <v>4.8144429866601467E-2</v>
      </c>
      <c r="R187">
        <f>R142/SUM(R142,'Calculations white'!R142,'Calculations black'!R142,'Calculations asian'!R142)</f>
        <v>4.8992721782334367E-2</v>
      </c>
      <c r="S187">
        <f>S142/SUM(S142,'Calculations white'!S142,'Calculations black'!S142,'Calculations asian'!S142)</f>
        <v>4.9845247085405046E-2</v>
      </c>
      <c r="T187">
        <f>T142/SUM(T142,'Calculations white'!T142,'Calculations black'!T142,'Calculations asian'!T142)</f>
        <v>5.0701936126637606E-2</v>
      </c>
      <c r="U187">
        <f>U142/SUM(U142,'Calculations white'!U142,'Calculations black'!U142,'Calculations asian'!U142)</f>
        <v>5.156271883412792E-2</v>
      </c>
      <c r="V187">
        <f>V142/SUM(V142,'Calculations white'!V142,'Calculations black'!V142,'Calculations asian'!V142)</f>
        <v>5.2427524732637794E-2</v>
      </c>
      <c r="W187">
        <f>W142/SUM(W142,'Calculations white'!W142,'Calculations black'!W142,'Calculations asian'!W142)</f>
        <v>5.3296282963184373E-2</v>
      </c>
      <c r="X187">
        <f>X142/SUM(X142,'Calculations white'!X142,'Calculations black'!X142,'Calculations asian'!X142)</f>
        <v>5.4168922302812762E-2</v>
      </c>
      <c r="Y187">
        <f>Y142/SUM(Y142,'Calculations white'!Y142,'Calculations black'!Y142,'Calculations asian'!Y142)</f>
        <v>5.5045371184538588E-2</v>
      </c>
      <c r="Z187">
        <f>Z142/SUM(Z142,'Calculations white'!Z142,'Calculations black'!Z142,'Calculations asian'!Z142)</f>
        <v>5.5925557717443571E-2</v>
      </c>
      <c r="AA187">
        <f>AA142/SUM(AA142,'Calculations white'!AA142,'Calculations black'!AA142,'Calculations asian'!AA142)</f>
        <v>5.680940970691107E-2</v>
      </c>
      <c r="AB187">
        <f>AB142/SUM(AB142,'Calculations white'!AB142,'Calculations black'!AB142,'Calculations asian'!AB142)</f>
        <v>5.769685467498676E-2</v>
      </c>
      <c r="AC187">
        <f>AC142/SUM(AC142,'Calculations white'!AC142,'Calculations black'!AC142,'Calculations asian'!AC142)</f>
        <v>5.8587819880847714E-2</v>
      </c>
      <c r="AD187">
        <f>AD142/SUM(AD142,'Calculations white'!AD142,'Calculations black'!AD142,'Calculations asian'!AD142)</f>
        <v>5.9482232341364426E-2</v>
      </c>
      <c r="AE187">
        <f>AE142/SUM(AE142,'Calculations white'!AE142,'Calculations black'!AE142,'Calculations asian'!AE142)</f>
        <v>6.0380018851742101E-2</v>
      </c>
      <c r="AF187">
        <f>AF142/SUM(AF142,'Calculations white'!AF142,'Calculations black'!AF142,'Calculations asian'!AF142)</f>
        <v>6.1281106006222406E-2</v>
      </c>
    </row>
    <row r="188" spans="1:32" x14ac:dyDescent="0.25">
      <c r="A188" t="s">
        <v>28</v>
      </c>
      <c r="B188">
        <f>B143/SUM(B143,'Calculations white'!B143,'Calculations black'!B143,'Calculations asian'!B143)</f>
        <v>4.0126213592233104E-2</v>
      </c>
      <c r="C188">
        <f>C143/SUM(C143,'Calculations white'!C143,'Calculations black'!C143,'Calculations asian'!C143)</f>
        <v>4.0928567998489769E-2</v>
      </c>
      <c r="D188">
        <f>D143/SUM(D143,'Calculations white'!D143,'Calculations black'!D143,'Calculations asian'!D143)</f>
        <v>4.1765152178634683E-2</v>
      </c>
      <c r="E188">
        <f>E143/SUM(E143,'Calculations white'!E143,'Calculations black'!E143,'Calculations asian'!E143)</f>
        <v>4.2613816794521718E-2</v>
      </c>
      <c r="F188">
        <f>F143/SUM(F143,'Calculations white'!F143,'Calculations black'!F143,'Calculations asian'!F143)</f>
        <v>4.3468521449980015E-2</v>
      </c>
      <c r="G188">
        <f>G143/SUM(G143,'Calculations white'!G143,'Calculations black'!G143,'Calculations asian'!G143)</f>
        <v>4.4338900386627071E-2</v>
      </c>
      <c r="H188">
        <f>H143/SUM(H143,'Calculations white'!H143,'Calculations black'!H143,'Calculations asian'!H143)</f>
        <v>4.5246897330426965E-2</v>
      </c>
      <c r="I188">
        <f>I143/SUM(I143,'Calculations white'!I143,'Calculations black'!I143,'Calculations asian'!I143)</f>
        <v>4.6155926262920109E-2</v>
      </c>
      <c r="J188">
        <f>J143/SUM(J143,'Calculations white'!J143,'Calculations black'!J143,'Calculations asian'!J143)</f>
        <v>4.7081242534595238E-2</v>
      </c>
      <c r="K188">
        <f>K143/SUM(K143,'Calculations white'!K143,'Calculations black'!K143,'Calculations asian'!K143)</f>
        <v>4.8012391614418622E-2</v>
      </c>
      <c r="L188">
        <f>L143/SUM(L143,'Calculations white'!L143,'Calculations black'!L143,'Calculations asian'!L143)</f>
        <v>4.8829499805899415E-2</v>
      </c>
      <c r="M188">
        <f>M143/SUM(M143,'Calculations white'!M143,'Calculations black'!M143,'Calculations asian'!M143)</f>
        <v>4.9730947741772259E-2</v>
      </c>
      <c r="N188">
        <f>N143/SUM(N143,'Calculations white'!N143,'Calculations black'!N143,'Calculations asian'!N143)</f>
        <v>5.0637161323759929E-2</v>
      </c>
      <c r="O188">
        <f>O143/SUM(O143,'Calculations white'!O143,'Calculations black'!O143,'Calculations asian'!O143)</f>
        <v>5.1548044354066271E-2</v>
      </c>
      <c r="P188">
        <f>P143/SUM(P143,'Calculations white'!P143,'Calculations black'!P143,'Calculations asian'!P143)</f>
        <v>5.2463499925326743E-2</v>
      </c>
      <c r="Q188">
        <f>Q143/SUM(Q143,'Calculations white'!Q143,'Calculations black'!Q143,'Calculations asian'!Q143)</f>
        <v>5.3383430465956061E-2</v>
      </c>
      <c r="R188">
        <f>R143/SUM(R143,'Calculations white'!R143,'Calculations black'!R143,'Calculations asian'!R143)</f>
        <v>5.4307737785625192E-2</v>
      </c>
      <c r="S188">
        <f>S143/SUM(S143,'Calculations white'!S143,'Calculations black'!S143,'Calculations asian'!S143)</f>
        <v>5.5236323120821849E-2</v>
      </c>
      <c r="T188">
        <f>T143/SUM(T143,'Calculations white'!T143,'Calculations black'!T143,'Calculations asian'!T143)</f>
        <v>5.6169087180443347E-2</v>
      </c>
      <c r="U188">
        <f>U143/SUM(U143,'Calculations white'!U143,'Calculations black'!U143,'Calculations asian'!U143)</f>
        <v>5.710593019137488E-2</v>
      </c>
      <c r="V188">
        <f>V143/SUM(V143,'Calculations white'!V143,'Calculations black'!V143,'Calculations asian'!V143)</f>
        <v>5.8046751944008032E-2</v>
      </c>
      <c r="W188">
        <f>W143/SUM(W143,'Calculations white'!W143,'Calculations black'!W143,'Calculations asian'!W143)</f>
        <v>5.8991451837649402E-2</v>
      </c>
      <c r="X188">
        <f>X143/SUM(X143,'Calculations white'!X143,'Calculations black'!X143,'Calculations asian'!X143)</f>
        <v>5.9939928925776799E-2</v>
      </c>
      <c r="Y188">
        <f>Y143/SUM(Y143,'Calculations white'!Y143,'Calculations black'!Y143,'Calculations asian'!Y143)</f>
        <v>6.0892081961097681E-2</v>
      </c>
      <c r="Z188">
        <f>Z143/SUM(Z143,'Calculations white'!Z143,'Calculations black'!Z143,'Calculations asian'!Z143)</f>
        <v>6.1847809440365532E-2</v>
      </c>
      <c r="AA188">
        <f>AA143/SUM(AA143,'Calculations white'!AA143,'Calculations black'!AA143,'Calculations asian'!AA143)</f>
        <v>6.2807009648911991E-2</v>
      </c>
      <c r="AB188">
        <f>AB143/SUM(AB143,'Calculations white'!AB143,'Calculations black'!AB143,'Calculations asian'!AB143)</f>
        <v>6.3769580704853973E-2</v>
      </c>
      <c r="AC188">
        <f>AC143/SUM(AC143,'Calculations white'!AC143,'Calculations black'!AC143,'Calculations asian'!AC143)</f>
        <v>6.4735420602935079E-2</v>
      </c>
      <c r="AD188">
        <f>AD143/SUM(AD143,'Calculations white'!AD143,'Calculations black'!AD143,'Calculations asian'!AD143)</f>
        <v>6.570442725796069E-2</v>
      </c>
      <c r="AE188">
        <f>AE143/SUM(AE143,'Calculations white'!AE143,'Calculations black'!AE143,'Calculations asian'!AE143)</f>
        <v>6.6676498547792867E-2</v>
      </c>
      <c r="AF188">
        <f>AF143/SUM(AF143,'Calculations white'!AF143,'Calculations black'!AF143,'Calculations asian'!AF143)</f>
        <v>6.7651532355864852E-2</v>
      </c>
    </row>
    <row r="189" spans="1:32" x14ac:dyDescent="0.25">
      <c r="A189" t="s">
        <v>30</v>
      </c>
      <c r="B189">
        <f>B144/SUM(B144,'Calculations white'!B144,'Calculations black'!B144,'Calculations asian'!B144)</f>
        <v>3.7000000000000047E-2</v>
      </c>
      <c r="C189">
        <f>C144/SUM(C144,'Calculations white'!C144,'Calculations black'!C144,'Calculations asian'!C144)</f>
        <v>3.7754702329907158E-2</v>
      </c>
      <c r="D189">
        <f>D144/SUM(D144,'Calculations white'!D144,'Calculations black'!D144,'Calculations asian'!D144)</f>
        <v>3.8541523413757744E-2</v>
      </c>
      <c r="E189">
        <f>E144/SUM(E144,'Calculations white'!E144,'Calculations black'!E144,'Calculations asian'!E144)</f>
        <v>3.9339473458946124E-2</v>
      </c>
      <c r="F189">
        <f>F144/SUM(F144,'Calculations white'!F144,'Calculations black'!F144,'Calculations asian'!F144)</f>
        <v>4.0142906816152735E-2</v>
      </c>
      <c r="G189">
        <f>G144/SUM(G144,'Calculations white'!G144,'Calculations black'!G144,'Calculations asian'!G144)</f>
        <v>4.0960804030771701E-2</v>
      </c>
      <c r="H189">
        <f>H144/SUM(H144,'Calculations white'!H144,'Calculations black'!H144,'Calculations asian'!H144)</f>
        <v>4.1813765946400662E-2</v>
      </c>
      <c r="I189">
        <f>I144/SUM(I144,'Calculations white'!I144,'Calculations black'!I144,'Calculations asian'!I144)</f>
        <v>4.2667522466045119E-2</v>
      </c>
      <c r="J189">
        <f>J144/SUM(J144,'Calculations white'!J144,'Calculations black'!J144,'Calculations asian'!J144)</f>
        <v>4.3536331683800347E-2</v>
      </c>
      <c r="K189">
        <f>K144/SUM(K144,'Calculations white'!K144,'Calculations black'!K144,'Calculations asian'!K144)</f>
        <v>4.4410333735436111E-2</v>
      </c>
      <c r="L189">
        <f>L144/SUM(L144,'Calculations white'!L144,'Calculations black'!L144,'Calculations asian'!L144)</f>
        <v>4.5177267731433303E-2</v>
      </c>
      <c r="M189">
        <f>M144/SUM(M144,'Calculations white'!M144,'Calculations black'!M144,'Calculations asian'!M144)</f>
        <v>4.6022997939932961E-2</v>
      </c>
      <c r="N189">
        <f>N144/SUM(N144,'Calculations white'!N144,'Calculations black'!N144,'Calculations asian'!N144)</f>
        <v>4.6872953372669571E-2</v>
      </c>
      <c r="O189">
        <f>O144/SUM(O144,'Calculations white'!O144,'Calculations black'!O144,'Calculations asian'!O144)</f>
        <v>4.772703721374931E-2</v>
      </c>
      <c r="P189">
        <f>P144/SUM(P144,'Calculations white'!P144,'Calculations black'!P144,'Calculations asian'!P144)</f>
        <v>4.8585152156587527E-2</v>
      </c>
      <c r="Q189">
        <f>Q144/SUM(Q144,'Calculations white'!Q144,'Calculations black'!Q144,'Calculations asian'!Q144)</f>
        <v>4.9447200453144789E-2</v>
      </c>
      <c r="R189">
        <f>R144/SUM(R144,'Calculations white'!R144,'Calculations black'!R144,'Calculations asian'!R144)</f>
        <v>5.0313083962947105E-2</v>
      </c>
      <c r="S189">
        <f>S144/SUM(S144,'Calculations white'!S144,'Calculations black'!S144,'Calculations asian'!S144)</f>
        <v>5.1182704201843107E-2</v>
      </c>
      <c r="T189">
        <f>T144/SUM(T144,'Calculations white'!T144,'Calculations black'!T144,'Calculations asian'!T144)</f>
        <v>5.2055962390444036E-2</v>
      </c>
      <c r="U189">
        <f>U144/SUM(U144,'Calculations white'!U144,'Calculations black'!U144,'Calculations asian'!U144)</f>
        <v>5.2932759502199341E-2</v>
      </c>
      <c r="V189">
        <f>V144/SUM(V144,'Calculations white'!V144,'Calculations black'!V144,'Calculations asian'!V144)</f>
        <v>5.3812996311062095E-2</v>
      </c>
      <c r="W189">
        <f>W144/SUM(W144,'Calculations white'!W144,'Calculations black'!W144,'Calculations asian'!W144)</f>
        <v>5.4696573438695224E-2</v>
      </c>
      <c r="X189">
        <f>X144/SUM(X144,'Calculations white'!X144,'Calculations black'!X144,'Calculations asian'!X144)</f>
        <v>5.5583391401176609E-2</v>
      </c>
      <c r="Y189">
        <f>Y144/SUM(Y144,'Calculations white'!Y144,'Calculations black'!Y144,'Calculations asian'!Y144)</f>
        <v>5.6473350655160945E-2</v>
      </c>
      <c r="Z189">
        <f>Z144/SUM(Z144,'Calculations white'!Z144,'Calculations black'!Z144,'Calculations asian'!Z144)</f>
        <v>5.7366351643455417E-2</v>
      </c>
      <c r="AA189">
        <f>AA144/SUM(AA144,'Calculations white'!AA144,'Calculations black'!AA144,'Calculations asian'!AA144)</f>
        <v>5.8262294839971945E-2</v>
      </c>
      <c r="AB189">
        <f>AB144/SUM(AB144,'Calculations white'!AB144,'Calculations black'!AB144,'Calculations asian'!AB144)</f>
        <v>5.9161080794018626E-2</v>
      </c>
      <c r="AC189">
        <f>AC144/SUM(AC144,'Calculations white'!AC144,'Calculations black'!AC144,'Calculations asian'!AC144)</f>
        <v>6.0062610173893957E-2</v>
      </c>
      <c r="AD189">
        <f>AD144/SUM(AD144,'Calculations white'!AD144,'Calculations black'!AD144,'Calculations asian'!AD144)</f>
        <v>6.0966783809750666E-2</v>
      </c>
      <c r="AE189">
        <f>AE144/SUM(AE144,'Calculations white'!AE144,'Calculations black'!AE144,'Calculations asian'!AE144)</f>
        <v>6.1873502735698367E-2</v>
      </c>
      <c r="AF189">
        <f>AF144/SUM(AF144,'Calculations white'!AF144,'Calculations black'!AF144,'Calculations asian'!AF144)</f>
        <v>6.2782668231113281E-2</v>
      </c>
    </row>
    <row r="190" spans="1:32" x14ac:dyDescent="0.25">
      <c r="A190" t="s">
        <v>32</v>
      </c>
      <c r="B190">
        <f>B145/SUM(B145,'Calculations white'!B145,'Calculations black'!B145,'Calculations asian'!B145)</f>
        <v>4.1000000000000043E-2</v>
      </c>
      <c r="C190">
        <f>C145/SUM(C145,'Calculations white'!C145,'Calculations black'!C145,'Calculations asian'!C145)</f>
        <v>4.1810042627654025E-2</v>
      </c>
      <c r="D190">
        <f>D145/SUM(D145,'Calculations white'!D145,'Calculations black'!D145,'Calculations asian'!D145)</f>
        <v>4.2654732455986943E-2</v>
      </c>
      <c r="E190">
        <f>E145/SUM(E145,'Calculations white'!E145,'Calculations black'!E145,'Calculations asian'!E145)</f>
        <v>4.3511840127852731E-2</v>
      </c>
      <c r="F190">
        <f>F145/SUM(F145,'Calculations white'!F145,'Calculations black'!F145,'Calculations asian'!F145)</f>
        <v>4.437525652218953E-2</v>
      </c>
      <c r="G190">
        <f>G145/SUM(G145,'Calculations white'!G145,'Calculations black'!G145,'Calculations asian'!G145)</f>
        <v>4.5254785068426687E-2</v>
      </c>
      <c r="H190">
        <f>H145/SUM(H145,'Calculations white'!H145,'Calculations black'!H145,'Calculations asian'!H145)</f>
        <v>4.6172636309775104E-2</v>
      </c>
      <c r="I190">
        <f>I145/SUM(I145,'Calculations white'!I145,'Calculations black'!I145,'Calculations asian'!I145)</f>
        <v>4.7091783621244269E-2</v>
      </c>
      <c r="J190">
        <f>J145/SUM(J145,'Calculations white'!J145,'Calculations black'!J145,'Calculations asian'!J145)</f>
        <v>4.802772190431235E-2</v>
      </c>
      <c r="K190">
        <f>K145/SUM(K145,'Calculations white'!K145,'Calculations black'!K145,'Calculations asian'!K145)</f>
        <v>4.8969928192363302E-2</v>
      </c>
      <c r="L190">
        <f>L145/SUM(L145,'Calculations white'!L145,'Calculations black'!L145,'Calculations asian'!L145)</f>
        <v>4.9796928076430144E-2</v>
      </c>
      <c r="M190">
        <f>M145/SUM(M145,'Calculations white'!M145,'Calculations black'!M145,'Calculations asian'!M145)</f>
        <v>5.0709719997666811E-2</v>
      </c>
      <c r="N190">
        <f>N145/SUM(N145,'Calculations white'!N145,'Calculations black'!N145,'Calculations asian'!N145)</f>
        <v>5.1627720706128276E-2</v>
      </c>
      <c r="O190">
        <f>O145/SUM(O145,'Calculations white'!O145,'Calculations black'!O145,'Calculations asian'!O145)</f>
        <v>5.2550856364350092E-2</v>
      </c>
      <c r="P190">
        <f>P145/SUM(P145,'Calculations white'!P145,'Calculations black'!P145,'Calculations asian'!P145)</f>
        <v>5.3479052430898129E-2</v>
      </c>
      <c r="Q190">
        <f>Q145/SUM(Q145,'Calculations white'!Q145,'Calculations black'!Q145,'Calculations asian'!Q145)</f>
        <v>5.4412233681784404E-2</v>
      </c>
      <c r="R190">
        <f>R145/SUM(R145,'Calculations white'!R145,'Calculations black'!R145,'Calculations asian'!R145)</f>
        <v>5.5350324232265678E-2</v>
      </c>
      <c r="S190">
        <f>S145/SUM(S145,'Calculations white'!S145,'Calculations black'!S145,'Calculations asian'!S145)</f>
        <v>5.6293247559012251E-2</v>
      </c>
      <c r="T190">
        <f>T145/SUM(T145,'Calculations white'!T145,'Calculations black'!T145,'Calculations asian'!T145)</f>
        <v>5.7240926522627564E-2</v>
      </c>
      <c r="U190">
        <f>U145/SUM(U145,'Calculations white'!U145,'Calculations black'!U145,'Calculations asian'!U145)</f>
        <v>5.8193283390501178E-2</v>
      </c>
      <c r="V190">
        <f>V145/SUM(V145,'Calculations white'!V145,'Calculations black'!V145,'Calculations asian'!V145)</f>
        <v>5.915023985998033E-2</v>
      </c>
      <c r="W190">
        <f>W145/SUM(W145,'Calculations white'!W145,'Calculations black'!W145,'Calculations asian'!W145)</f>
        <v>6.0111717081836734E-2</v>
      </c>
      <c r="X190">
        <f>X145/SUM(X145,'Calculations white'!X145,'Calculations black'!X145,'Calculations asian'!X145)</f>
        <v>6.1077635684012727E-2</v>
      </c>
      <c r="Y190">
        <f>Y145/SUM(Y145,'Calculations white'!Y145,'Calculations black'!Y145,'Calculations asian'!Y145)</f>
        <v>6.2047915795627129E-2</v>
      </c>
      <c r="Z190">
        <f>Z145/SUM(Z145,'Calculations white'!Z145,'Calculations black'!Z145,'Calculations asian'!Z145)</f>
        <v>6.3022477071219163E-2</v>
      </c>
      <c r="AA190">
        <f>AA145/SUM(AA145,'Calculations white'!AA145,'Calculations black'!AA145,'Calculations asian'!AA145)</f>
        <v>6.4001238715211406E-2</v>
      </c>
      <c r="AB190">
        <f>AB145/SUM(AB145,'Calculations white'!AB145,'Calculations black'!AB145,'Calculations asian'!AB145)</f>
        <v>6.4984119506571875E-2</v>
      </c>
      <c r="AC190">
        <f>AC145/SUM(AC145,'Calculations white'!AC145,'Calculations black'!AC145,'Calculations asian'!AC145)</f>
        <v>6.5971037823652892E-2</v>
      </c>
      <c r="AD190">
        <f>AD145/SUM(AD145,'Calculations white'!AD145,'Calculations black'!AD145,'Calculations asian'!AD145)</f>
        <v>6.6961911669186372E-2</v>
      </c>
      <c r="AE190">
        <f>AE145/SUM(AE145,'Calculations white'!AE145,'Calculations black'!AE145,'Calculations asian'!AE145)</f>
        <v>6.7956658695416131E-2</v>
      </c>
      <c r="AF190">
        <f>AF145/SUM(AF145,'Calculations white'!AF145,'Calculations black'!AF145,'Calculations asian'!AF145)</f>
        <v>6.8955196229343527E-2</v>
      </c>
    </row>
    <row r="191" spans="1:32" x14ac:dyDescent="0.25">
      <c r="A191" t="s">
        <v>34</v>
      </c>
      <c r="B191">
        <f>B146/SUM(B146,'Calculations white'!B146,'Calculations black'!B146,'Calculations asian'!B146)</f>
        <v>3.0999999999999923E-2</v>
      </c>
      <c r="C191">
        <f>C146/SUM(C146,'Calculations white'!C146,'Calculations black'!C146,'Calculations asian'!C146)</f>
        <v>3.168198213333983E-2</v>
      </c>
      <c r="D191">
        <f>D146/SUM(D146,'Calculations white'!D146,'Calculations black'!D146,'Calculations asian'!D146)</f>
        <v>3.2393673736291546E-2</v>
      </c>
      <c r="E191">
        <f>E146/SUM(E146,'Calculations white'!E146,'Calculations black'!E146,'Calculations asian'!E146)</f>
        <v>3.3116457767080609E-2</v>
      </c>
      <c r="F191">
        <f>F146/SUM(F146,'Calculations white'!F146,'Calculations black'!F146,'Calculations asian'!F146)</f>
        <v>3.384517037557206E-2</v>
      </c>
      <c r="G191">
        <f>G146/SUM(G146,'Calculations white'!G146,'Calculations black'!G146,'Calculations asian'!G146)</f>
        <v>3.4588136732265622E-2</v>
      </c>
      <c r="H191">
        <f>H146/SUM(H146,'Calculations white'!H146,'Calculations black'!H146,'Calculations asian'!H146)</f>
        <v>3.5364167905883107E-2</v>
      </c>
      <c r="I191">
        <f>I146/SUM(I146,'Calculations white'!I146,'Calculations black'!I146,'Calculations asian'!I146)</f>
        <v>3.6141922446919723E-2</v>
      </c>
      <c r="J191">
        <f>J146/SUM(J146,'Calculations white'!J146,'Calculations black'!J146,'Calculations asian'!J146)</f>
        <v>3.6934554413500485E-2</v>
      </c>
      <c r="K191">
        <f>K146/SUM(K146,'Calculations white'!K146,'Calculations black'!K146,'Calculations asian'!K146)</f>
        <v>3.7733186163122774E-2</v>
      </c>
      <c r="L191">
        <f>L146/SUM(L146,'Calculations white'!L146,'Calculations black'!L146,'Calculations asian'!L146)</f>
        <v>3.8434591450444526E-2</v>
      </c>
      <c r="M191">
        <f>M146/SUM(M146,'Calculations white'!M146,'Calculations black'!M146,'Calculations asian'!M146)</f>
        <v>3.9209428036201324E-2</v>
      </c>
      <c r="N191">
        <f>N146/SUM(N146,'Calculations white'!N146,'Calculations black'!N146,'Calculations asian'!N146)</f>
        <v>3.9989291843417152E-2</v>
      </c>
      <c r="O191">
        <f>O146/SUM(O146,'Calculations white'!O146,'Calculations black'!O146,'Calculations asian'!O146)</f>
        <v>4.0774120789744711E-2</v>
      </c>
      <c r="P191">
        <f>P146/SUM(P146,'Calculations white'!P146,'Calculations black'!P146,'Calculations asian'!P146)</f>
        <v>4.1563851958397388E-2</v>
      </c>
      <c r="Q191">
        <f>Q146/SUM(Q146,'Calculations white'!Q146,'Calculations black'!Q146,'Calculations asian'!Q146)</f>
        <v>4.2358421620066061E-2</v>
      </c>
      <c r="R191">
        <f>R146/SUM(R146,'Calculations white'!R146,'Calculations black'!R146,'Calculations asian'!R146)</f>
        <v>4.3157765255269986E-2</v>
      </c>
      <c r="S191">
        <f>S146/SUM(S146,'Calculations white'!S146,'Calculations black'!S146,'Calculations asian'!S146)</f>
        <v>4.3961817577124883E-2</v>
      </c>
      <c r="T191">
        <f>T146/SUM(T146,'Calculations white'!T146,'Calculations black'!T146,'Calculations asian'!T146)</f>
        <v>4.4770512554505905E-2</v>
      </c>
      <c r="U191">
        <f>U146/SUM(U146,'Calculations white'!U146,'Calculations black'!U146,'Calculations asian'!U146)</f>
        <v>4.5583783435585098E-2</v>
      </c>
      <c r="V191">
        <f>V146/SUM(V146,'Calculations white'!V146,'Calculations black'!V146,'Calculations asian'!V146)</f>
        <v>4.6401562771723998E-2</v>
      </c>
      <c r="W191">
        <f>W146/SUM(W146,'Calculations white'!W146,'Calculations black'!W146,'Calculations asian'!W146)</f>
        <v>4.7223782441696463E-2</v>
      </c>
      <c r="X191">
        <f>X146/SUM(X146,'Calculations white'!X146,'Calculations black'!X146,'Calculations asian'!X146)</f>
        <v>4.8050373676221926E-2</v>
      </c>
      <c r="Y191">
        <f>Y146/SUM(Y146,'Calculations white'!Y146,'Calculations black'!Y146,'Calculations asian'!Y146)</f>
        <v>4.8881267082786728E-2</v>
      </c>
      <c r="Z191">
        <f>Z146/SUM(Z146,'Calculations white'!Z146,'Calculations black'!Z146,'Calculations asian'!Z146)</f>
        <v>4.9716392670728998E-2</v>
      </c>
      <c r="AA191">
        <f>AA146/SUM(AA146,'Calculations white'!AA146,'Calculations black'!AA146,'Calculations asian'!AA146)</f>
        <v>5.0555679876565583E-2</v>
      </c>
      <c r="AB191">
        <f>AB146/SUM(AB146,'Calculations white'!AB146,'Calculations black'!AB146,'Calculations asian'!AB146)</f>
        <v>5.1399057589538354E-2</v>
      </c>
      <c r="AC191">
        <f>AC146/SUM(AC146,'Calculations white'!AC146,'Calculations black'!AC146,'Calculations asian'!AC146)</f>
        <v>5.2246454177355281E-2</v>
      </c>
      <c r="AD191">
        <f>AD146/SUM(AD146,'Calculations white'!AD146,'Calculations black'!AD146,'Calculations asian'!AD146)</f>
        <v>5.3097797512102918E-2</v>
      </c>
      <c r="AE191">
        <f>AE146/SUM(AE146,'Calculations white'!AE146,'Calculations black'!AE146,'Calculations asian'!AE146)</f>
        <v>5.3953014996309535E-2</v>
      </c>
      <c r="AF191">
        <f>AF146/SUM(AF146,'Calculations white'!AF146,'Calculations black'!AF146,'Calculations asian'!AF146)</f>
        <v>5.4812033589132197E-2</v>
      </c>
    </row>
    <row r="192" spans="1:32" x14ac:dyDescent="0.25">
      <c r="A192" t="s">
        <v>36</v>
      </c>
      <c r="B192">
        <f>B147/SUM(B147,'Calculations white'!B147,'Calculations black'!B147,'Calculations asian'!B147)</f>
        <v>5.8000000000000072E-2</v>
      </c>
      <c r="C192">
        <f>C147/SUM(C147,'Calculations white'!C147,'Calculations black'!C147,'Calculations asian'!C147)</f>
        <v>5.9013509432523391E-2</v>
      </c>
      <c r="D192">
        <f>D147/SUM(D147,'Calculations white'!D147,'Calculations black'!D147,'Calculations asian'!D147)</f>
        <v>6.0068942101783394E-2</v>
      </c>
      <c r="E192">
        <f>E147/SUM(E147,'Calculations white'!E147,'Calculations black'!E147,'Calculations asian'!E147)</f>
        <v>6.1137928344631956E-2</v>
      </c>
      <c r="F192">
        <f>F147/SUM(F147,'Calculations white'!F147,'Calculations black'!F147,'Calculations asian'!F147)</f>
        <v>6.2212923027975729E-2</v>
      </c>
      <c r="G192">
        <f>G147/SUM(G147,'Calculations white'!G147,'Calculations black'!G147,'Calculations asian'!G147)</f>
        <v>6.3305845974665154E-2</v>
      </c>
      <c r="H192">
        <f>H147/SUM(H147,'Calculations white'!H147,'Calculations black'!H147,'Calculations asian'!H147)</f>
        <v>6.444411849720115E-2</v>
      </c>
      <c r="I192">
        <f>I147/SUM(I147,'Calculations white'!I147,'Calculations black'!I147,'Calculations asian'!I147)</f>
        <v>6.5582059870723616E-2</v>
      </c>
      <c r="J192">
        <f>J147/SUM(J147,'Calculations white'!J147,'Calculations black'!J147,'Calculations asian'!J147)</f>
        <v>6.6738594494969883E-2</v>
      </c>
      <c r="K192">
        <f>K147/SUM(K147,'Calculations white'!K147,'Calculations black'!K147,'Calculations asian'!K147)</f>
        <v>6.7900530545639506E-2</v>
      </c>
      <c r="L192">
        <f>L147/SUM(L147,'Calculations white'!L147,'Calculations black'!L147,'Calculations asian'!L147)</f>
        <v>6.8919146256457398E-2</v>
      </c>
      <c r="M192">
        <f>M147/SUM(M147,'Calculations white'!M147,'Calculations black'!M147,'Calculations asian'!M147)</f>
        <v>7.0040979084869961E-2</v>
      </c>
      <c r="N192">
        <f>N147/SUM(N147,'Calculations white'!N147,'Calculations black'!N147,'Calculations asian'!N147)</f>
        <v>7.1167082775512799E-2</v>
      </c>
      <c r="O192">
        <f>O147/SUM(O147,'Calculations white'!O147,'Calculations black'!O147,'Calculations asian'!O147)</f>
        <v>7.2297327342405696E-2</v>
      </c>
      <c r="P192">
        <f>P147/SUM(P147,'Calculations white'!P147,'Calculations black'!P147,'Calculations asian'!P147)</f>
        <v>7.3431582545454829E-2</v>
      </c>
      <c r="Q192">
        <f>Q147/SUM(Q147,'Calculations white'!Q147,'Calculations black'!Q147,'Calculations asian'!Q147)</f>
        <v>7.4569717947741671E-2</v>
      </c>
      <c r="R192">
        <f>R147/SUM(R147,'Calculations white'!R147,'Calculations black'!R147,'Calculations asian'!R147)</f>
        <v>7.5711602972490091E-2</v>
      </c>
      <c r="S192">
        <f>S147/SUM(S147,'Calculations white'!S147,'Calculations black'!S147,'Calculations asian'!S147)</f>
        <v>7.6857106959658042E-2</v>
      </c>
      <c r="T192">
        <f>T147/SUM(T147,'Calculations white'!T147,'Calculations black'!T147,'Calculations asian'!T147)</f>
        <v>7.8006099222092978E-2</v>
      </c>
      <c r="U192">
        <f>U147/SUM(U147,'Calculations white'!U147,'Calculations black'!U147,'Calculations asian'!U147)</f>
        <v>7.9158449101198652E-2</v>
      </c>
      <c r="V192">
        <f>V147/SUM(V147,'Calculations white'!V147,'Calculations black'!V147,'Calculations asian'!V147)</f>
        <v>8.0314026022059504E-2</v>
      </c>
      <c r="W192">
        <f>W147/SUM(W147,'Calculations white'!W147,'Calculations black'!W147,'Calculations asian'!W147)</f>
        <v>8.1472699547969721E-2</v>
      </c>
      <c r="X192">
        <f>X147/SUM(X147,'Calculations white'!X147,'Calculations black'!X147,'Calculations asian'!X147)</f>
        <v>8.2634339434316376E-2</v>
      </c>
      <c r="Y192">
        <f>Y147/SUM(Y147,'Calculations white'!Y147,'Calculations black'!Y147,'Calculations asian'!Y147)</f>
        <v>8.3798815681771749E-2</v>
      </c>
      <c r="Z192">
        <f>Z147/SUM(Z147,'Calculations white'!Z147,'Calculations black'!Z147,'Calculations asian'!Z147)</f>
        <v>8.4965998588743596E-2</v>
      </c>
      <c r="AA192">
        <f>AA147/SUM(AA147,'Calculations white'!AA147,'Calculations black'!AA147,'Calculations asian'!AA147)</f>
        <v>8.6135758803041459E-2</v>
      </c>
      <c r="AB192">
        <f>AB147/SUM(AB147,'Calculations white'!AB147,'Calculations black'!AB147,'Calculations asian'!AB147)</f>
        <v>8.730796737271726E-2</v>
      </c>
      <c r="AC192">
        <f>AC147/SUM(AC147,'Calculations white'!AC147,'Calculations black'!AC147,'Calculations asian'!AC147)</f>
        <v>8.8482495796037119E-2</v>
      </c>
      <c r="AD192">
        <f>AD147/SUM(AD147,'Calculations white'!AD147,'Calculations black'!AD147,'Calculations asian'!AD147)</f>
        <v>8.9659216070546333E-2</v>
      </c>
      <c r="AE192">
        <f>AE147/SUM(AE147,'Calculations white'!AE147,'Calculations black'!AE147,'Calculations asian'!AE147)</f>
        <v>9.08380007411939E-2</v>
      </c>
      <c r="AF192">
        <f>AF147/SUM(AF147,'Calculations white'!AF147,'Calculations black'!AF147,'Calculations asian'!AF147)</f>
        <v>9.2018722947477691E-2</v>
      </c>
    </row>
    <row r="193" spans="1:32" x14ac:dyDescent="0.25">
      <c r="A193" t="s">
        <v>38</v>
      </c>
      <c r="B193">
        <f>B148/SUM(B148,'Calculations white'!B148,'Calculations black'!B148,'Calculations asian'!B148)</f>
        <v>3.0607407407407295E-2</v>
      </c>
      <c r="C193">
        <f>C148/SUM(C148,'Calculations white'!C148,'Calculations black'!C148,'Calculations asian'!C148)</f>
        <v>3.1279171472753005E-2</v>
      </c>
      <c r="D193">
        <f>D148/SUM(D148,'Calculations white'!D148,'Calculations black'!D148,'Calculations asian'!D148)</f>
        <v>3.1980025558705591E-2</v>
      </c>
      <c r="E193">
        <f>E148/SUM(E148,'Calculations white'!E148,'Calculations black'!E148,'Calculations asian'!E148)</f>
        <v>3.2691448143775129E-2</v>
      </c>
      <c r="F193">
        <f>F148/SUM(F148,'Calculations white'!F148,'Calculations black'!F148,'Calculations asian'!F148)</f>
        <v>3.3408391169157517E-2</v>
      </c>
      <c r="G193">
        <f>G148/SUM(G148,'Calculations white'!G148,'Calculations black'!G148,'Calculations asian'!G148)</f>
        <v>3.413895214072378E-2</v>
      </c>
      <c r="H193">
        <f>H148/SUM(H148,'Calculations white'!H148,'Calculations black'!H148,'Calculations asian'!H148)</f>
        <v>3.4901593640100016E-2</v>
      </c>
      <c r="I193">
        <f>I148/SUM(I148,'Calculations white'!I148,'Calculations black'!I148,'Calculations asian'!I148)</f>
        <v>3.5665623245017014E-2</v>
      </c>
      <c r="J193">
        <f>J148/SUM(J148,'Calculations white'!J148,'Calculations black'!J148,'Calculations asian'!J148)</f>
        <v>3.6443876748319816E-2</v>
      </c>
      <c r="K193">
        <f>K148/SUM(K148,'Calculations white'!K148,'Calculations black'!K148,'Calculations asian'!K148)</f>
        <v>3.7227579581883295E-2</v>
      </c>
      <c r="L193">
        <f>L148/SUM(L148,'Calculations white'!L148,'Calculations black'!L148,'Calculations asian'!L148)</f>
        <v>3.79157604490915E-2</v>
      </c>
      <c r="M193">
        <f>M148/SUM(M148,'Calculations white'!M148,'Calculations black'!M148,'Calculations asian'!M148)</f>
        <v>3.8675457285091579E-2</v>
      </c>
      <c r="N193">
        <f>N148/SUM(N148,'Calculations white'!N148,'Calculations black'!N148,'Calculations asian'!N148)</f>
        <v>3.9439689638985725E-2</v>
      </c>
      <c r="O193">
        <f>O148/SUM(O148,'Calculations white'!O148,'Calculations black'!O148,'Calculations asian'!O148)</f>
        <v>4.0208385352700521E-2</v>
      </c>
      <c r="P193">
        <f>P148/SUM(P148,'Calculations white'!P148,'Calculations black'!P148,'Calculations asian'!P148)</f>
        <v>4.0981471543403702E-2</v>
      </c>
      <c r="Q193">
        <f>Q148/SUM(Q148,'Calculations white'!Q148,'Calculations black'!Q148,'Calculations asian'!Q148)</f>
        <v>4.1758874635182019E-2</v>
      </c>
      <c r="R193">
        <f>R148/SUM(R148,'Calculations white'!R148,'Calculations black'!R148,'Calculations asian'!R148)</f>
        <v>4.2540520390985402E-2</v>
      </c>
      <c r="S193">
        <f>S148/SUM(S148,'Calculations white'!S148,'Calculations black'!S148,'Calculations asian'!S148)</f>
        <v>4.3326333944809135E-2</v>
      </c>
      <c r="T193">
        <f>T148/SUM(T148,'Calculations white'!T148,'Calculations black'!T148,'Calculations asian'!T148)</f>
        <v>4.4116239834076809E-2</v>
      </c>
      <c r="U193">
        <f>U148/SUM(U148,'Calculations white'!U148,'Calculations black'!U148,'Calculations asian'!U148)</f>
        <v>4.4910162032193578E-2</v>
      </c>
      <c r="V193">
        <f>V148/SUM(V148,'Calculations white'!V148,'Calculations black'!V148,'Calculations asian'!V148)</f>
        <v>4.5708023981236447E-2</v>
      </c>
      <c r="W193">
        <f>W148/SUM(W148,'Calculations white'!W148,'Calculations black'!W148,'Calculations asian'!W148)</f>
        <v>4.6509748624747847E-2</v>
      </c>
      <c r="X193">
        <f>X148/SUM(X148,'Calculations white'!X148,'Calculations black'!X148,'Calculations asian'!X148)</f>
        <v>4.7315258440600187E-2</v>
      </c>
      <c r="Y193">
        <f>Y148/SUM(Y148,'Calculations white'!Y148,'Calculations black'!Y148,'Calculations asian'!Y148)</f>
        <v>4.8124475473900682E-2</v>
      </c>
      <c r="Z193">
        <f>Z148/SUM(Z148,'Calculations white'!Z148,'Calculations black'!Z148,'Calculations asian'!Z148)</f>
        <v>4.893732136990233E-2</v>
      </c>
      <c r="AA193">
        <f>AA148/SUM(AA148,'Calculations white'!AA148,'Calculations black'!AA148,'Calculations asian'!AA148)</f>
        <v>4.9753717406890136E-2</v>
      </c>
      <c r="AB193">
        <f>AB148/SUM(AB148,'Calculations white'!AB148,'Calculations black'!AB148,'Calculations asian'!AB148)</f>
        <v>5.0573584529013012E-2</v>
      </c>
      <c r="AC193">
        <f>AC148/SUM(AC148,'Calculations white'!AC148,'Calculations black'!AC148,'Calculations asian'!AC148)</f>
        <v>5.1396843379028757E-2</v>
      </c>
      <c r="AD193">
        <f>AD148/SUM(AD148,'Calculations white'!AD148,'Calculations black'!AD148,'Calculations asian'!AD148)</f>
        <v>5.2223414330932867E-2</v>
      </c>
      <c r="AE193">
        <f>AE148/SUM(AE148,'Calculations white'!AE148,'Calculations black'!AE148,'Calculations asian'!AE148)</f>
        <v>5.3053217522442769E-2</v>
      </c>
      <c r="AF193">
        <f>AF148/SUM(AF148,'Calculations white'!AF148,'Calculations black'!AF148,'Calculations asian'!AF148)</f>
        <v>5.3886172887307057E-2</v>
      </c>
    </row>
    <row r="194" spans="1:32" x14ac:dyDescent="0.25">
      <c r="A194" t="s">
        <v>40</v>
      </c>
      <c r="B194">
        <f>B149/SUM(B149,'Calculations white'!B149,'Calculations black'!B149,'Calculations asian'!B149)</f>
        <v>1.6000000000000004E-2</v>
      </c>
      <c r="C194">
        <f>C149/SUM(C149,'Calculations white'!C149,'Calculations black'!C149,'Calculations asian'!C149)</f>
        <v>1.646154448102384E-2</v>
      </c>
      <c r="D194">
        <f>D149/SUM(D149,'Calculations white'!D149,'Calculations black'!D149,'Calculations asian'!D149)</f>
        <v>1.6943524495165705E-2</v>
      </c>
      <c r="E194">
        <f>E149/SUM(E149,'Calculations white'!E149,'Calculations black'!E149,'Calculations asian'!E149)</f>
        <v>1.7433156874360253E-2</v>
      </c>
      <c r="F194">
        <f>F149/SUM(F149,'Calculations white'!F149,'Calculations black'!F149,'Calculations asian'!F149)</f>
        <v>1.792699152582302E-2</v>
      </c>
      <c r="G194">
        <f>G149/SUM(G149,'Calculations white'!G149,'Calculations black'!G149,'Calculations asian'!G149)</f>
        <v>1.8430580588946574E-2</v>
      </c>
      <c r="H194">
        <f>H149/SUM(H149,'Calculations white'!H149,'Calculations black'!H149,'Calculations asian'!H149)</f>
        <v>1.8956680447368146E-2</v>
      </c>
      <c r="I194">
        <f>I149/SUM(I149,'Calculations white'!I149,'Calculations black'!I149,'Calculations asian'!I149)</f>
        <v>1.9484189263469193E-2</v>
      </c>
      <c r="J194">
        <f>J149/SUM(J149,'Calculations white'!J149,'Calculations black'!J149,'Calculations asian'!J149)</f>
        <v>2.002194249570342E-2</v>
      </c>
      <c r="K194">
        <f>K149/SUM(K149,'Calculations white'!K149,'Calculations black'!K149,'Calculations asian'!K149)</f>
        <v>2.0563867921560952E-2</v>
      </c>
      <c r="L194">
        <f>L149/SUM(L149,'Calculations white'!L149,'Calculations black'!L149,'Calculations asian'!L149)</f>
        <v>2.1040159059648469E-2</v>
      </c>
      <c r="M194">
        <f>M149/SUM(M149,'Calculations white'!M149,'Calculations black'!M149,'Calculations asian'!M149)</f>
        <v>2.1566246525285701E-2</v>
      </c>
      <c r="N194">
        <f>N149/SUM(N149,'Calculations white'!N149,'Calculations black'!N149,'Calculations asian'!N149)</f>
        <v>2.2095845259026928E-2</v>
      </c>
      <c r="O194">
        <f>O149/SUM(O149,'Calculations white'!O149,'Calculations black'!O149,'Calculations asian'!O149)</f>
        <v>2.262890229112462E-2</v>
      </c>
      <c r="P194">
        <f>P149/SUM(P149,'Calculations white'!P149,'Calculations black'!P149,'Calculations asian'!P149)</f>
        <v>2.3165364130901787E-2</v>
      </c>
      <c r="Q194">
        <f>Q149/SUM(Q149,'Calculations white'!Q149,'Calculations black'!Q149,'Calculations asian'!Q149)</f>
        <v>2.3705176797676891E-2</v>
      </c>
      <c r="R194">
        <f>R149/SUM(R149,'Calculations white'!R149,'Calculations black'!R149,'Calculations asian'!R149)</f>
        <v>2.4248285851569695E-2</v>
      </c>
      <c r="S194">
        <f>S149/SUM(S149,'Calculations white'!S149,'Calculations black'!S149,'Calculations asian'!S149)</f>
        <v>2.4794636424158436E-2</v>
      </c>
      <c r="T194">
        <f>T149/SUM(T149,'Calculations white'!T149,'Calculations black'!T149,'Calculations asian'!T149)</f>
        <v>2.5344173248955527E-2</v>
      </c>
      <c r="U194">
        <f>U149/SUM(U149,'Calculations white'!U149,'Calculations black'!U149,'Calculations asian'!U149)</f>
        <v>2.5896840691672109E-2</v>
      </c>
      <c r="V194">
        <f>V149/SUM(V149,'Calculations white'!V149,'Calculations black'!V149,'Calculations asian'!V149)</f>
        <v>2.6452582780243927E-2</v>
      </c>
      <c r="W194">
        <f>W149/SUM(W149,'Calculations white'!W149,'Calculations black'!W149,'Calculations asian'!W149)</f>
        <v>2.7011343234588894E-2</v>
      </c>
      <c r="X194">
        <f>X149/SUM(X149,'Calculations white'!X149,'Calculations black'!X149,'Calculations asian'!X149)</f>
        <v>2.7573065496070703E-2</v>
      </c>
      <c r="Y194">
        <f>Y149/SUM(Y149,'Calculations white'!Y149,'Calculations black'!Y149,'Calculations asian'!Y149)</f>
        <v>2.8137692756644159E-2</v>
      </c>
      <c r="Z194">
        <f>Z149/SUM(Z149,'Calculations white'!Z149,'Calculations black'!Z149,'Calculations asian'!Z149)</f>
        <v>2.870516798765578E-2</v>
      </c>
      <c r="AA194">
        <f>AA149/SUM(AA149,'Calculations white'!AA149,'Calculations black'!AA149,'Calculations asian'!AA149)</f>
        <v>2.9275433968278437E-2</v>
      </c>
      <c r="AB194">
        <f>AB149/SUM(AB149,'Calculations white'!AB149,'Calculations black'!AB149,'Calculations asian'!AB149)</f>
        <v>2.9848433313557982E-2</v>
      </c>
      <c r="AC194">
        <f>AC149/SUM(AC149,'Calculations white'!AC149,'Calculations black'!AC149,'Calculations asian'!AC149)</f>
        <v>3.0424108502050622E-2</v>
      </c>
      <c r="AD194">
        <f>AD149/SUM(AD149,'Calculations white'!AD149,'Calculations black'!AD149,'Calculations asian'!AD149)</f>
        <v>3.1002401903031808E-2</v>
      </c>
      <c r="AE194">
        <f>AE149/SUM(AE149,'Calculations white'!AE149,'Calculations black'!AE149,'Calculations asian'!AE149)</f>
        <v>3.1583255803259512E-2</v>
      </c>
      <c r="AF194">
        <f>AF149/SUM(AF149,'Calculations white'!AF149,'Calculations black'!AF149,'Calculations asian'!AF149)</f>
        <v>3.2166612433273324E-2</v>
      </c>
    </row>
    <row r="195" spans="1:32" x14ac:dyDescent="0.25">
      <c r="A195" t="s">
        <v>42</v>
      </c>
      <c r="B195">
        <f>B150/SUM(B150,'Calculations white'!B150,'Calculations black'!B150,'Calculations asian'!B150)</f>
        <v>2.2999999999999899E-2</v>
      </c>
      <c r="C195">
        <f>C150/SUM(C150,'Calculations white'!C150,'Calculations black'!C150,'Calculations asian'!C150)</f>
        <v>2.3571839227308686E-2</v>
      </c>
      <c r="D195">
        <f>D150/SUM(D150,'Calculations white'!D150,'Calculations black'!D150,'Calculations asian'!D150)</f>
        <v>2.416899814713001E-2</v>
      </c>
      <c r="E195">
        <f>E150/SUM(E150,'Calculations white'!E150,'Calculations black'!E150,'Calculations asian'!E150)</f>
        <v>2.4775927380991311E-2</v>
      </c>
      <c r="F195">
        <f>F150/SUM(F150,'Calculations white'!F150,'Calculations black'!F150,'Calculations asian'!F150)</f>
        <v>2.5388286088186506E-2</v>
      </c>
      <c r="G195">
        <f>G150/SUM(G150,'Calculations white'!G150,'Calculations black'!G150,'Calculations asian'!G150)</f>
        <v>2.6013103047077379E-2</v>
      </c>
      <c r="H195">
        <f>H150/SUM(H150,'Calculations white'!H150,'Calculations black'!H150,'Calculations asian'!H150)</f>
        <v>2.6666235185731108E-2</v>
      </c>
      <c r="I195">
        <f>I150/SUM(I150,'Calculations white'!I150,'Calculations black'!I150,'Calculations asian'!I150)</f>
        <v>2.7321288685529747E-2</v>
      </c>
      <c r="J195">
        <f>J150/SUM(J150,'Calculations white'!J150,'Calculations black'!J150,'Calculations asian'!J150)</f>
        <v>2.7989369491403949E-2</v>
      </c>
      <c r="K195">
        <f>K150/SUM(K150,'Calculations white'!K150,'Calculations black'!K150,'Calculations asian'!K150)</f>
        <v>2.8663018111146767E-2</v>
      </c>
      <c r="L195">
        <f>L150/SUM(L150,'Calculations white'!L150,'Calculations black'!L150,'Calculations asian'!L150)</f>
        <v>2.9254987951833695E-2</v>
      </c>
      <c r="M195">
        <f>M150/SUM(M150,'Calculations white'!M150,'Calculations black'!M150,'Calculations asian'!M150)</f>
        <v>2.9909416998168042E-2</v>
      </c>
      <c r="N195">
        <f>N150/SUM(N150,'Calculations white'!N150,'Calculations black'!N150,'Calculations asian'!N150)</f>
        <v>3.0568542684865977E-2</v>
      </c>
      <c r="O195">
        <f>O150/SUM(O150,'Calculations white'!O150,'Calculations black'!O150,'Calculations asian'!O150)</f>
        <v>3.1232313590291039E-2</v>
      </c>
      <c r="P195">
        <f>P150/SUM(P150,'Calculations white'!P150,'Calculations black'!P150,'Calculations asian'!P150)</f>
        <v>3.190067741821935E-2</v>
      </c>
      <c r="Q195">
        <f>Q150/SUM(Q150,'Calculations white'!Q150,'Calculations black'!Q150,'Calculations asian'!Q150)</f>
        <v>3.2573581019092496E-2</v>
      </c>
      <c r="R195">
        <f>R150/SUM(R150,'Calculations white'!R150,'Calculations black'!R150,'Calculations asian'!R150)</f>
        <v>3.3250970411715944E-2</v>
      </c>
      <c r="S195">
        <f>S150/SUM(S150,'Calculations white'!S150,'Calculations black'!S150,'Calculations asian'!S150)</f>
        <v>3.3932790805383639E-2</v>
      </c>
      <c r="T195">
        <f>T150/SUM(T150,'Calculations white'!T150,'Calculations black'!T150,'Calculations asian'!T150)</f>
        <v>3.4618986622404965E-2</v>
      </c>
      <c r="U195">
        <f>U150/SUM(U150,'Calculations white'!U150,'Calculations black'!U150,'Calculations asian'!U150)</f>
        <v>3.5309501521011984E-2</v>
      </c>
      <c r="V195">
        <f>V150/SUM(V150,'Calculations white'!V150,'Calculations black'!V150,'Calculations asian'!V150)</f>
        <v>3.6004278418625378E-2</v>
      </c>
      <c r="W195">
        <f>W150/SUM(W150,'Calculations white'!W150,'Calculations black'!W150,'Calculations asian'!W150)</f>
        <v>3.670325951545373E-2</v>
      </c>
      <c r="X195">
        <f>X150/SUM(X150,'Calculations white'!X150,'Calculations black'!X150,'Calculations asian'!X150)</f>
        <v>3.7406386318403873E-2</v>
      </c>
      <c r="Y195">
        <f>Y150/SUM(Y150,'Calculations white'!Y150,'Calculations black'!Y150,'Calculations asian'!Y150)</f>
        <v>3.8113599665279489E-2</v>
      </c>
      <c r="Z195">
        <f>Z150/SUM(Z150,'Calculations white'!Z150,'Calculations black'!Z150,'Calculations asian'!Z150)</f>
        <v>3.8824839749241849E-2</v>
      </c>
      <c r="AA195">
        <f>AA150/SUM(AA150,'Calculations white'!AA150,'Calculations black'!AA150,'Calculations asian'!AA150)</f>
        <v>3.9540046143510248E-2</v>
      </c>
      <c r="AB195">
        <f>AB150/SUM(AB150,'Calculations white'!AB150,'Calculations black'!AB150,'Calculations asian'!AB150)</f>
        <v>4.0259157826278286E-2</v>
      </c>
      <c r="AC195">
        <f>AC150/SUM(AC150,'Calculations white'!AC150,'Calculations black'!AC150,'Calculations asian'!AC150)</f>
        <v>4.0982113205820743E-2</v>
      </c>
      <c r="AD195">
        <f>AD150/SUM(AD150,'Calculations white'!AD150,'Calculations black'!AD150,'Calculations asian'!AD150)</f>
        <v>4.1708850145767383E-2</v>
      </c>
      <c r="AE195">
        <f>AE150/SUM(AE150,'Calculations white'!AE150,'Calculations black'!AE150,'Calculations asian'!AE150)</f>
        <v>4.2439305990520579E-2</v>
      </c>
      <c r="AF195">
        <f>AF150/SUM(AF150,'Calculations white'!AF150,'Calculations black'!AF150,'Calculations asian'!AF150)</f>
        <v>4.3173417590791734E-2</v>
      </c>
    </row>
    <row r="196" spans="1:32" x14ac:dyDescent="0.25">
      <c r="A196" t="s">
        <v>44</v>
      </c>
      <c r="B196">
        <f>B151/SUM(B151,'Calculations white'!B151,'Calculations black'!B151,'Calculations asian'!B151)</f>
        <v>6.1999999999999958E-2</v>
      </c>
      <c r="C196">
        <f>C151/SUM(C151,'Calculations white'!C151,'Calculations black'!C151,'Calculations asian'!C151)</f>
        <v>6.3058742786916311E-2</v>
      </c>
      <c r="D196">
        <f>D151/SUM(D151,'Calculations white'!D151,'Calculations black'!D151,'Calculations asian'!D151)</f>
        <v>6.4161096796969533E-2</v>
      </c>
      <c r="E196">
        <f>E151/SUM(E151,'Calculations white'!E151,'Calculations black'!E151,'Calculations asian'!E151)</f>
        <v>6.5277376969100367E-2</v>
      </c>
      <c r="F196">
        <f>F151/SUM(F151,'Calculations white'!F151,'Calculations black'!F151,'Calculations asian'!F151)</f>
        <v>6.6399716453440102E-2</v>
      </c>
      <c r="G196">
        <f>G151/SUM(G151,'Calculations white'!G151,'Calculations black'!G151,'Calculations asian'!G151)</f>
        <v>6.7540535771991317E-2</v>
      </c>
      <c r="H196">
        <f>H151/SUM(H151,'Calculations white'!H151,'Calculations black'!H151,'Calculations asian'!H151)</f>
        <v>6.8728443212076801E-2</v>
      </c>
      <c r="I196">
        <f>I151/SUM(I151,'Calculations white'!I151,'Calculations black'!I151,'Calculations asian'!I151)</f>
        <v>6.9915798081783248E-2</v>
      </c>
      <c r="J196">
        <f>J151/SUM(J151,'Calculations white'!J151,'Calculations black'!J151,'Calculations asian'!J151)</f>
        <v>7.1122326208188993E-2</v>
      </c>
      <c r="K196">
        <f>K151/SUM(K151,'Calculations white'!K151,'Calculations black'!K151,'Calculations asian'!K151)</f>
        <v>7.233425160912435E-2</v>
      </c>
      <c r="L196">
        <f>L151/SUM(L151,'Calculations white'!L151,'Calculations black'!L151,'Calculations asian'!L151)</f>
        <v>7.3396581548165751E-2</v>
      </c>
      <c r="M196">
        <f>M151/SUM(M151,'Calculations white'!M151,'Calculations black'!M151,'Calculations asian'!M151)</f>
        <v>7.4566315704492958E-2</v>
      </c>
      <c r="N196">
        <f>N151/SUM(N151,'Calculations white'!N151,'Calculations black'!N151,'Calculations asian'!N151)</f>
        <v>7.5740306542582167E-2</v>
      </c>
      <c r="O196">
        <f>O151/SUM(O151,'Calculations white'!O151,'Calculations black'!O151,'Calculations asian'!O151)</f>
        <v>7.6918420793294001E-2</v>
      </c>
      <c r="P196">
        <f>P151/SUM(P151,'Calculations white'!P151,'Calculations black'!P151,'Calculations asian'!P151)</f>
        <v>7.8100524976789529E-2</v>
      </c>
      <c r="Q196">
        <f>Q151/SUM(Q151,'Calculations white'!Q151,'Calculations black'!Q151,'Calculations asian'!Q151)</f>
        <v>7.9286485458387734E-2</v>
      </c>
      <c r="R196">
        <f>R151/SUM(R151,'Calculations white'!R151,'Calculations black'!R151,'Calculations asian'!R151)</f>
        <v>8.047616850413955E-2</v>
      </c>
      <c r="S196">
        <f>S151/SUM(S151,'Calculations white'!S151,'Calculations black'!S151,'Calculations asian'!S151)</f>
        <v>8.1669440336069044E-2</v>
      </c>
      <c r="T196">
        <f>T151/SUM(T151,'Calculations white'!T151,'Calculations black'!T151,'Calculations asian'!T151)</f>
        <v>8.2866167187020223E-2</v>
      </c>
      <c r="U196">
        <f>U151/SUM(U151,'Calculations white'!U151,'Calculations black'!U151,'Calculations asian'!U151)</f>
        <v>8.4066215355060606E-2</v>
      </c>
      <c r="V196">
        <f>V151/SUM(V151,'Calculations white'!V151,'Calculations black'!V151,'Calculations asian'!V151)</f>
        <v>8.5269451257387524E-2</v>
      </c>
      <c r="W196">
        <f>W151/SUM(W151,'Calculations white'!W151,'Calculations black'!W151,'Calculations asian'!W151)</f>
        <v>8.647574148368721E-2</v>
      </c>
      <c r="X196">
        <f>X151/SUM(X151,'Calculations white'!X151,'Calculations black'!X151,'Calculations asian'!X151)</f>
        <v>8.7684952848895062E-2</v>
      </c>
      <c r="Y196">
        <f>Y151/SUM(Y151,'Calculations white'!Y151,'Calculations black'!Y151,'Calculations asian'!Y151)</f>
        <v>8.8896952445314689E-2</v>
      </c>
      <c r="Z196">
        <f>Z151/SUM(Z151,'Calculations white'!Z151,'Calculations black'!Z151,'Calculations asian'!Z151)</f>
        <v>9.0111607694044249E-2</v>
      </c>
      <c r="AA196">
        <f>AA151/SUM(AA151,'Calculations white'!AA151,'Calculations black'!AA151,'Calculations asian'!AA151)</f>
        <v>9.1328786395669229E-2</v>
      </c>
      <c r="AB196">
        <f>AB151/SUM(AB151,'Calculations white'!AB151,'Calculations black'!AB151,'Calculations asian'!AB151)</f>
        <v>9.254835678017978E-2</v>
      </c>
      <c r="AC196">
        <f>AC151/SUM(AC151,'Calculations white'!AC151,'Calculations black'!AC151,'Calculations asian'!AC151)</f>
        <v>9.3770187556069903E-2</v>
      </c>
      <c r="AD196">
        <f>AD151/SUM(AD151,'Calculations white'!AD151,'Calculations black'!AD151,'Calculations asian'!AD151)</f>
        <v>9.4994147958581229E-2</v>
      </c>
      <c r="AE196">
        <f>AE151/SUM(AE151,'Calculations white'!AE151,'Calculations black'!AE151,'Calculations asian'!AE151)</f>
        <v>9.6220107797056142E-2</v>
      </c>
      <c r="AF196">
        <f>AF151/SUM(AF151,'Calculations white'!AF151,'Calculations black'!AF151,'Calculations asian'!AF151)</f>
        <v>9.7447937501363061E-2</v>
      </c>
    </row>
    <row r="197" spans="1:32" x14ac:dyDescent="0.25">
      <c r="A197" t="s">
        <v>46</v>
      </c>
      <c r="B197">
        <f>B152/SUM(B152,'Calculations white'!B152,'Calculations black'!B152,'Calculations asian'!B152)</f>
        <v>4.199999999999994E-2</v>
      </c>
      <c r="C197">
        <f>C152/SUM(C152,'Calculations white'!C152,'Calculations black'!C152,'Calculations asian'!C152)</f>
        <v>4.2819356160485794E-2</v>
      </c>
      <c r="D197">
        <f>D152/SUM(D152,'Calculations white'!D152,'Calculations black'!D152,'Calculations asian'!D152)</f>
        <v>4.3673633106860385E-2</v>
      </c>
      <c r="E197">
        <f>E152/SUM(E152,'Calculations white'!E152,'Calculations black'!E152,'Calculations asian'!E152)</f>
        <v>4.454031905316326E-2</v>
      </c>
      <c r="F197">
        <f>F152/SUM(F152,'Calculations white'!F152,'Calculations black'!F152,'Calculations asian'!F152)</f>
        <v>4.5413242633865016E-2</v>
      </c>
      <c r="G197">
        <f>G152/SUM(G152,'Calculations white'!G152,'Calculations black'!G152,'Calculations asian'!G152)</f>
        <v>4.6302302430676602E-2</v>
      </c>
      <c r="H197">
        <f>H152/SUM(H152,'Calculations white'!H152,'Calculations black'!H152,'Calculations asian'!H152)</f>
        <v>4.7229940212528354E-2</v>
      </c>
      <c r="I197">
        <f>I152/SUM(I152,'Calculations white'!I152,'Calculations black'!I152,'Calculations asian'!I152)</f>
        <v>4.8158749582235698E-2</v>
      </c>
      <c r="J197">
        <f>J152/SUM(J152,'Calculations white'!J152,'Calculations black'!J152,'Calculations asian'!J152)</f>
        <v>4.9104378116932842E-2</v>
      </c>
      <c r="K197">
        <f>K152/SUM(K152,'Calculations white'!K152,'Calculations black'!K152,'Calculations asian'!K152)</f>
        <v>5.0056186829253925E-2</v>
      </c>
      <c r="L197">
        <f>L152/SUM(L152,'Calculations white'!L152,'Calculations black'!L152,'Calculations asian'!L152)</f>
        <v>5.0891533715456787E-2</v>
      </c>
      <c r="M197">
        <f>M152/SUM(M152,'Calculations white'!M152,'Calculations black'!M152,'Calculations asian'!M152)</f>
        <v>5.1813389295779826E-2</v>
      </c>
      <c r="N197">
        <f>N152/SUM(N152,'Calculations white'!N152,'Calculations black'!N152,'Calculations asian'!N152)</f>
        <v>5.2740378908326092E-2</v>
      </c>
      <c r="O197">
        <f>O152/SUM(O152,'Calculations white'!O152,'Calculations black'!O152,'Calculations asian'!O152)</f>
        <v>5.3672429856092642E-2</v>
      </c>
      <c r="P197">
        <f>P152/SUM(P152,'Calculations white'!P152,'Calculations black'!P152,'Calculations asian'!P152)</f>
        <v>5.4609468820474662E-2</v>
      </c>
      <c r="Q197">
        <f>Q152/SUM(Q152,'Calculations white'!Q152,'Calculations black'!Q152,'Calculations asian'!Q152)</f>
        <v>5.555142187998735E-2</v>
      </c>
      <c r="R197">
        <f>R152/SUM(R152,'Calculations white'!R152,'Calculations black'!R152,'Calculations asian'!R152)</f>
        <v>5.6498214529328683E-2</v>
      </c>
      <c r="S197">
        <f>S152/SUM(S152,'Calculations white'!S152,'Calculations black'!S152,'Calculations asian'!S152)</f>
        <v>5.7449771698777297E-2</v>
      </c>
      <c r="T197">
        <f>T152/SUM(T152,'Calculations white'!T152,'Calculations black'!T152,'Calculations asian'!T152)</f>
        <v>5.8406017773908407E-2</v>
      </c>
      <c r="U197">
        <f>U152/SUM(U152,'Calculations white'!U152,'Calculations black'!U152,'Calculations asian'!U152)</f>
        <v>5.9366876615616952E-2</v>
      </c>
      <c r="V197">
        <f>V152/SUM(V152,'Calculations white'!V152,'Calculations black'!V152,'Calculations asian'!V152)</f>
        <v>6.0332271580434436E-2</v>
      </c>
      <c r="W197">
        <f>W152/SUM(W152,'Calculations white'!W152,'Calculations black'!W152,'Calculations asian'!W152)</f>
        <v>6.1302125541123707E-2</v>
      </c>
      <c r="X197">
        <f>X152/SUM(X152,'Calculations white'!X152,'Calculations black'!X152,'Calculations asian'!X152)</f>
        <v>6.2276360907537041E-2</v>
      </c>
      <c r="Y197">
        <f>Y152/SUM(Y152,'Calculations white'!Y152,'Calculations black'!Y152,'Calculations asian'!Y152)</f>
        <v>6.3254899647723642E-2</v>
      </c>
      <c r="Z197">
        <f>Z152/SUM(Z152,'Calculations white'!Z152,'Calculations black'!Z152,'Calculations asian'!Z152)</f>
        <v>6.423766330926825E-2</v>
      </c>
      <c r="AA197">
        <f>AA152/SUM(AA152,'Calculations white'!AA152,'Calculations black'!AA152,'Calculations asian'!AA152)</f>
        <v>6.5224573040845293E-2</v>
      </c>
      <c r="AB197">
        <f>AB152/SUM(AB152,'Calculations white'!AB152,'Calculations black'!AB152,'Calculations asian'!AB152)</f>
        <v>6.6215549613973579E-2</v>
      </c>
      <c r="AC197">
        <f>AC152/SUM(AC152,'Calculations white'!AC152,'Calculations black'!AC152,'Calculations asian'!AC152)</f>
        <v>6.7210513444951561E-2</v>
      </c>
      <c r="AD197">
        <f>AD152/SUM(AD152,'Calculations white'!AD152,'Calculations black'!AD152,'Calculations asian'!AD152)</f>
        <v>6.8209384616957219E-2</v>
      </c>
      <c r="AE197">
        <f>AE152/SUM(AE152,'Calculations white'!AE152,'Calculations black'!AE152,'Calculations asian'!AE152)</f>
        <v>6.9212082902296412E-2</v>
      </c>
      <c r="AF197">
        <f>AF152/SUM(AF152,'Calculations white'!AF152,'Calculations black'!AF152,'Calculations asian'!AF152)</f>
        <v>7.0218527784779022E-2</v>
      </c>
    </row>
    <row r="198" spans="1:32" x14ac:dyDescent="0.25">
      <c r="A198" t="s">
        <v>48</v>
      </c>
      <c r="B198">
        <f>B153/SUM(B153,'Calculations white'!B153,'Calculations black'!B153,'Calculations asian'!B153)</f>
        <v>3.3999999999999912E-2</v>
      </c>
      <c r="C198">
        <f>C153/SUM(C153,'Calculations white'!C153,'Calculations black'!C153,'Calculations asian'!C153)</f>
        <v>3.4717666977768055E-2</v>
      </c>
      <c r="D198">
        <f>D153/SUM(D153,'Calculations white'!D153,'Calculations black'!D153,'Calculations asian'!D153)</f>
        <v>3.5466355676874992E-2</v>
      </c>
      <c r="E198">
        <f>E153/SUM(E153,'Calculations white'!E153,'Calculations black'!E153,'Calculations asian'!E153)</f>
        <v>3.6226514481033568E-2</v>
      </c>
      <c r="F198">
        <f>F153/SUM(F153,'Calculations white'!F153,'Calculations black'!F153,'Calculations asian'!F153)</f>
        <v>3.6992704492695559E-2</v>
      </c>
      <c r="G198">
        <f>G153/SUM(G153,'Calculations white'!G153,'Calculations black'!G153,'Calculations asian'!G153)</f>
        <v>3.777370085414157E-2</v>
      </c>
      <c r="H198">
        <f>H153/SUM(H153,'Calculations white'!H153,'Calculations black'!H153,'Calculations asian'!H153)</f>
        <v>3.858926996863473E-2</v>
      </c>
      <c r="I198">
        <f>I153/SUM(I153,'Calculations white'!I153,'Calculations black'!I153,'Calculations asian'!I153)</f>
        <v>3.9406441101866058E-2</v>
      </c>
      <c r="J198">
        <f>J153/SUM(J153,'Calculations white'!J153,'Calculations black'!J153,'Calculations asian'!J153)</f>
        <v>4.023905921615252E-2</v>
      </c>
      <c r="K198">
        <f>K153/SUM(K153,'Calculations white'!K153,'Calculations black'!K153,'Calculations asian'!K153)</f>
        <v>4.1077813773784139E-2</v>
      </c>
      <c r="L198">
        <f>L153/SUM(L153,'Calculations white'!L153,'Calculations black'!L153,'Calculations asian'!L153)</f>
        <v>4.1814275923019527E-2</v>
      </c>
      <c r="M198">
        <f>M153/SUM(M153,'Calculations white'!M153,'Calculations black'!M153,'Calculations asian'!M153)</f>
        <v>4.2627741711876374E-2</v>
      </c>
      <c r="N198">
        <f>N153/SUM(N153,'Calculations white'!N153,'Calculations black'!N153,'Calculations asian'!N153)</f>
        <v>4.344635611236413E-2</v>
      </c>
      <c r="O198">
        <f>O153/SUM(O153,'Calculations white'!O153,'Calculations black'!O153,'Calculations asian'!O153)</f>
        <v>4.4270063866757615E-2</v>
      </c>
      <c r="P198">
        <f>P153/SUM(P153,'Calculations white'!P153,'Calculations black'!P153,'Calculations asian'!P153)</f>
        <v>4.509880906816343E-2</v>
      </c>
      <c r="Q198">
        <f>Q153/SUM(Q153,'Calculations white'!Q153,'Calculations black'!Q153,'Calculations asian'!Q153)</f>
        <v>4.5932535172650314E-2</v>
      </c>
      <c r="R198">
        <f>R153/SUM(R153,'Calculations white'!R153,'Calculations black'!R153,'Calculations asian'!R153)</f>
        <v>4.6771185011703229E-2</v>
      </c>
      <c r="S198">
        <f>S153/SUM(S153,'Calculations white'!S153,'Calculations black'!S153,'Calculations asian'!S153)</f>
        <v>4.7614700805001312E-2</v>
      </c>
      <c r="T198">
        <f>T153/SUM(T153,'Calculations white'!T153,'Calculations black'!T153,'Calculations asian'!T153)</f>
        <v>4.8463024173510949E-2</v>
      </c>
      <c r="U198">
        <f>U153/SUM(U153,'Calculations white'!U153,'Calculations black'!U153,'Calculations asian'!U153)</f>
        <v>4.9316096152890246E-2</v>
      </c>
      <c r="V198">
        <f>V153/SUM(V153,'Calculations white'!V153,'Calculations black'!V153,'Calculations asian'!V153)</f>
        <v>5.0173857207199718E-2</v>
      </c>
      <c r="W198">
        <f>W153/SUM(W153,'Calculations white'!W153,'Calculations black'!W153,'Calculations asian'!W153)</f>
        <v>5.1036247242909651E-2</v>
      </c>
      <c r="X198">
        <f>X153/SUM(X153,'Calculations white'!X153,'Calculations black'!X153,'Calculations asian'!X153)</f>
        <v>5.1903205623197744E-2</v>
      </c>
      <c r="Y198">
        <f>Y153/SUM(Y153,'Calculations white'!Y153,'Calculations black'!Y153,'Calculations asian'!Y153)</f>
        <v>5.2774671182530965E-2</v>
      </c>
      <c r="Z198">
        <f>Z153/SUM(Z153,'Calculations white'!Z153,'Calculations black'!Z153,'Calculations asian'!Z153)</f>
        <v>5.365058224151855E-2</v>
      </c>
      <c r="AA198">
        <f>AA153/SUM(AA153,'Calculations white'!AA153,'Calculations black'!AA153,'Calculations asian'!AA153)</f>
        <v>5.4530876622030225E-2</v>
      </c>
      <c r="AB198">
        <f>AB153/SUM(AB153,'Calculations white'!AB153,'Calculations black'!AB153,'Calculations asian'!AB153)</f>
        <v>5.5415491662569732E-2</v>
      </c>
      <c r="AC198">
        <f>AC153/SUM(AC153,'Calculations white'!AC153,'Calculations black'!AC153,'Calculations asian'!AC153)</f>
        <v>5.6304364233891367E-2</v>
      </c>
      <c r="AD198">
        <f>AD153/SUM(AD153,'Calculations white'!AD153,'Calculations black'!AD153,'Calculations asian'!AD153)</f>
        <v>5.7197430754850231E-2</v>
      </c>
      <c r="AE198">
        <f>AE153/SUM(AE153,'Calculations white'!AE153,'Calculations black'!AE153,'Calculations asian'!AE153)</f>
        <v>5.8094627208475948E-2</v>
      </c>
      <c r="AF198">
        <f>AF153/SUM(AF153,'Calculations white'!AF153,'Calculations black'!AF153,'Calculations asian'!AF153)</f>
        <v>5.8995889158256772E-2</v>
      </c>
    </row>
    <row r="199" spans="1:32" x14ac:dyDescent="0.25">
      <c r="A199" t="s">
        <v>50</v>
      </c>
      <c r="B199">
        <f>B154/SUM(B154,'Calculations white'!B154,'Calculations black'!B154,'Calculations asian'!B154)</f>
        <v>8.9999999999999056E-3</v>
      </c>
      <c r="C199">
        <f>C154/SUM(C154,'Calculations white'!C154,'Calculations black'!C154,'Calculations asian'!C154)</f>
        <v>9.3564468720347318E-3</v>
      </c>
      <c r="D199">
        <f>D154/SUM(D154,'Calculations white'!D154,'Calculations black'!D154,'Calculations asian'!D154)</f>
        <v>9.7289905689712363E-3</v>
      </c>
      <c r="E199">
        <f>E154/SUM(E154,'Calculations white'!E154,'Calculations black'!E154,'Calculations asian'!E154)</f>
        <v>1.0108125882950333E-2</v>
      </c>
      <c r="F199">
        <f>F154/SUM(F154,'Calculations white'!F154,'Calculations black'!F154,'Calculations asian'!F154)</f>
        <v>1.0491115230153305E-2</v>
      </c>
      <c r="G199">
        <f>G154/SUM(G154,'Calculations white'!G154,'Calculations black'!G154,'Calculations asian'!G154)</f>
        <v>1.0882459068943143E-2</v>
      </c>
      <c r="H199">
        <f>H154/SUM(H154,'Calculations white'!H154,'Calculations black'!H154,'Calculations asian'!H154)</f>
        <v>1.1292145222162661E-2</v>
      </c>
      <c r="I199">
        <f>I154/SUM(I154,'Calculations white'!I154,'Calculations black'!I154,'Calculations asian'!I154)</f>
        <v>1.170351752579585E-2</v>
      </c>
      <c r="J199">
        <f>J154/SUM(J154,'Calculations white'!J154,'Calculations black'!J154,'Calculations asian'!J154)</f>
        <v>1.2123648308711814E-2</v>
      </c>
      <c r="K199">
        <f>K154/SUM(K154,'Calculations white'!K154,'Calculations black'!K154,'Calculations asian'!K154)</f>
        <v>1.2547919781356491E-2</v>
      </c>
      <c r="L199">
        <f>L154/SUM(L154,'Calculations white'!L154,'Calculations black'!L154,'Calculations asian'!L154)</f>
        <v>1.292099773862183E-2</v>
      </c>
      <c r="M199">
        <f>M154/SUM(M154,'Calculations white'!M154,'Calculations black'!M154,'Calculations asian'!M154)</f>
        <v>1.3334166800964428E-2</v>
      </c>
      <c r="N199">
        <f>N154/SUM(N154,'Calculations white'!N154,'Calculations black'!N154,'Calculations asian'!N154)</f>
        <v>1.3750887038524319E-2</v>
      </c>
      <c r="O199">
        <f>O154/SUM(O154,'Calculations white'!O154,'Calculations black'!O154,'Calculations asian'!O154)</f>
        <v>1.4171145132252792E-2</v>
      </c>
      <c r="P199">
        <f>P154/SUM(P154,'Calculations white'!P154,'Calculations black'!P154,'Calculations asian'!P154)</f>
        <v>1.4594927412810771E-2</v>
      </c>
      <c r="Q199">
        <f>Q154/SUM(Q154,'Calculations white'!Q154,'Calculations black'!Q154,'Calculations asian'!Q154)</f>
        <v>1.5022219862009634E-2</v>
      </c>
      <c r="R199">
        <f>R154/SUM(R154,'Calculations white'!R154,'Calculations black'!R154,'Calculations asian'!R154)</f>
        <v>1.5453008114288088E-2</v>
      </c>
      <c r="S199">
        <f>S154/SUM(S154,'Calculations white'!S154,'Calculations black'!S154,'Calculations asian'!S154)</f>
        <v>1.588727745823296E-2</v>
      </c>
      <c r="T199">
        <f>T154/SUM(T154,'Calculations white'!T154,'Calculations black'!T154,'Calculations asian'!T154)</f>
        <v>1.6325012838147159E-2</v>
      </c>
      <c r="U199">
        <f>U154/SUM(U154,'Calculations white'!U154,'Calculations black'!U154,'Calculations asian'!U154)</f>
        <v>1.6766198855671172E-2</v>
      </c>
      <c r="V199">
        <f>V154/SUM(V154,'Calculations white'!V154,'Calculations black'!V154,'Calculations asian'!V154)</f>
        <v>1.7210819771462632E-2</v>
      </c>
      <c r="W199">
        <f>W154/SUM(W154,'Calculations white'!W154,'Calculations black'!W154,'Calculations asian'!W154)</f>
        <v>1.7658859506937952E-2</v>
      </c>
      <c r="X199">
        <f>X154/SUM(X154,'Calculations white'!X154,'Calculations black'!X154,'Calculations asian'!X154)</f>
        <v>1.8110301646080275E-2</v>
      </c>
      <c r="Y199">
        <f>Y154/SUM(Y154,'Calculations white'!Y154,'Calculations black'!Y154,'Calculations asian'!Y154)</f>
        <v>1.8565129437318851E-2</v>
      </c>
      <c r="Z199">
        <f>Z154/SUM(Z154,'Calculations white'!Z154,'Calculations black'!Z154,'Calculations asian'!Z154)</f>
        <v>1.9023325795481758E-2</v>
      </c>
      <c r="AA199">
        <f>AA154/SUM(AA154,'Calculations white'!AA154,'Calculations black'!AA154,'Calculations asian'!AA154)</f>
        <v>1.9484873303826106E-2</v>
      </c>
      <c r="AB199">
        <f>AB154/SUM(AB154,'Calculations white'!AB154,'Calculations black'!AB154,'Calculations asian'!AB154)</f>
        <v>1.9949754216149959E-2</v>
      </c>
      <c r="AC199">
        <f>AC154/SUM(AC154,'Calculations white'!AC154,'Calculations black'!AC154,'Calculations asian'!AC154)</f>
        <v>2.0417950458986717E-2</v>
      </c>
      <c r="AD199">
        <f>AD154/SUM(AD154,'Calculations white'!AD154,'Calculations black'!AD154,'Calculations asian'!AD154)</f>
        <v>2.0889443633886059E-2</v>
      </c>
      <c r="AE199">
        <f>AE154/SUM(AE154,'Calculations white'!AE154,'Calculations black'!AE154,'Calculations asian'!AE154)</f>
        <v>2.1364215019783792E-2</v>
      </c>
      <c r="AF199">
        <f>AF154/SUM(AF154,'Calculations white'!AF154,'Calculations black'!AF154,'Calculations asian'!AF154)</f>
        <v>2.1842245575461786E-2</v>
      </c>
    </row>
    <row r="200" spans="1:32" x14ac:dyDescent="0.25">
      <c r="A200" t="s">
        <v>52</v>
      </c>
      <c r="B200">
        <f>B155/SUM(B155,'Calculations white'!B155,'Calculations black'!B155,'Calculations asian'!B155)</f>
        <v>2.4889324191968654E-2</v>
      </c>
      <c r="C200">
        <f>C155/SUM(C155,'Calculations white'!C155,'Calculations black'!C155,'Calculations asian'!C155)</f>
        <v>2.5475098484632967E-2</v>
      </c>
      <c r="D200">
        <f>D155/SUM(D155,'Calculations white'!D155,'Calculations black'!D155,'Calculations asian'!D155)</f>
        <v>2.6086328228455209E-2</v>
      </c>
      <c r="E200">
        <f>E155/SUM(E155,'Calculations white'!E155,'Calculations black'!E155,'Calculations asian'!E155)</f>
        <v>2.6707033206541289E-2</v>
      </c>
      <c r="F200">
        <f>F155/SUM(F155,'Calculations white'!F155,'Calculations black'!F155,'Calculations asian'!F155)</f>
        <v>2.7332783738184853E-2</v>
      </c>
      <c r="G200">
        <f>G155/SUM(G155,'Calculations white'!G155,'Calculations black'!G155,'Calculations asian'!G155)</f>
        <v>2.7970738652677598E-2</v>
      </c>
      <c r="H200">
        <f>H155/SUM(H155,'Calculations white'!H155,'Calculations black'!H155,'Calculations asian'!H155)</f>
        <v>2.863705604254544E-2</v>
      </c>
      <c r="I200">
        <f>I155/SUM(I155,'Calculations white'!I155,'Calculations black'!I155,'Calculations asian'!I155)</f>
        <v>2.9304827890835758E-2</v>
      </c>
      <c r="J200">
        <f>J155/SUM(J155,'Calculations white'!J155,'Calculations black'!J155,'Calculations asian'!J155)</f>
        <v>2.998536050839096E-2</v>
      </c>
      <c r="K200">
        <f>K155/SUM(K155,'Calculations white'!K155,'Calculations black'!K155,'Calculations asian'!K155)</f>
        <v>3.067104312772927E-2</v>
      </c>
      <c r="L200">
        <f>L155/SUM(L155,'Calculations white'!L155,'Calculations black'!L155,'Calculations asian'!L155)</f>
        <v>3.1273249089330754E-2</v>
      </c>
      <c r="M200">
        <f>M155/SUM(M155,'Calculations white'!M155,'Calculations black'!M155,'Calculations asian'!M155)</f>
        <v>3.1938522525581894E-2</v>
      </c>
      <c r="N200">
        <f>N155/SUM(N155,'Calculations white'!N155,'Calculations black'!N155,'Calculations asian'!N155)</f>
        <v>3.2608138800310348E-2</v>
      </c>
      <c r="O200">
        <f>O155/SUM(O155,'Calculations white'!O155,'Calculations black'!O155,'Calculations asian'!O155)</f>
        <v>3.3282054900947593E-2</v>
      </c>
      <c r="P200">
        <f>P155/SUM(P155,'Calculations white'!P155,'Calculations black'!P155,'Calculations asian'!P155)</f>
        <v>3.3960227352084295E-2</v>
      </c>
      <c r="Q200">
        <f>Q155/SUM(Q155,'Calculations white'!Q155,'Calculations black'!Q155,'Calculations asian'!Q155)</f>
        <v>3.4642612223820882E-2</v>
      </c>
      <c r="R200">
        <f>R155/SUM(R155,'Calculations white'!R155,'Calculations black'!R155,'Calculations asian'!R155)</f>
        <v>3.5329165140285966E-2</v>
      </c>
      <c r="S200">
        <f>S155/SUM(S155,'Calculations white'!S155,'Calculations black'!S155,'Calculations asian'!S155)</f>
        <v>3.601984128832806E-2</v>
      </c>
      <c r="T200">
        <f>T155/SUM(T155,'Calculations white'!T155,'Calculations black'!T155,'Calculations asian'!T155)</f>
        <v>3.6714595426378144E-2</v>
      </c>
      <c r="U200">
        <f>U155/SUM(U155,'Calculations white'!U155,'Calculations black'!U155,'Calculations asian'!U155)</f>
        <v>3.7413381893485184E-2</v>
      </c>
      <c r="V200">
        <f>V155/SUM(V155,'Calculations white'!V155,'Calculations black'!V155,'Calculations asian'!V155)</f>
        <v>3.8116154618524953E-2</v>
      </c>
      <c r="W200">
        <f>W155/SUM(W155,'Calculations white'!W155,'Calculations black'!W155,'Calculations asian'!W155)</f>
        <v>3.8822867129579317E-2</v>
      </c>
      <c r="X200">
        <f>X155/SUM(X155,'Calculations white'!X155,'Calculations black'!X155,'Calculations asian'!X155)</f>
        <v>3.9533472563485772E-2</v>
      </c>
      <c r="Y200">
        <f>Y155/SUM(Y155,'Calculations white'!Y155,'Calculations black'!Y155,'Calculations asian'!Y155)</f>
        <v>4.0247923675556352E-2</v>
      </c>
      <c r="Z200">
        <f>Z155/SUM(Z155,'Calculations white'!Z155,'Calculations black'!Z155,'Calculations asian'!Z155)</f>
        <v>4.0966172849461122E-2</v>
      </c>
      <c r="AA200">
        <f>AA155/SUM(AA155,'Calculations white'!AA155,'Calculations black'!AA155,'Calculations asian'!AA155)</f>
        <v>4.1688172107274962E-2</v>
      </c>
      <c r="AB200">
        <f>AB155/SUM(AB155,'Calculations white'!AB155,'Calculations black'!AB155,'Calculations asian'!AB155)</f>
        <v>4.2413873119684802E-2</v>
      </c>
      <c r="AC200">
        <f>AC155/SUM(AC155,'Calculations white'!AC155,'Calculations black'!AC155,'Calculations asian'!AC155)</f>
        <v>4.3143227216351651E-2</v>
      </c>
      <c r="AD200">
        <f>AD155/SUM(AD155,'Calculations white'!AD155,'Calculations black'!AD155,'Calculations asian'!AD155)</f>
        <v>4.3876185396424329E-2</v>
      </c>
      <c r="AE200">
        <f>AE155/SUM(AE155,'Calculations white'!AE155,'Calculations black'!AE155,'Calculations asian'!AE155)</f>
        <v>4.4612698339201028E-2</v>
      </c>
      <c r="AF200">
        <f>AF155/SUM(AF155,'Calculations white'!AF155,'Calculations black'!AF155,'Calculations asian'!AF155)</f>
        <v>4.5352716414932132E-2</v>
      </c>
    </row>
    <row r="201" spans="1:32" x14ac:dyDescent="0.25">
      <c r="A201" t="s">
        <v>54</v>
      </c>
      <c r="B201">
        <f>B156/SUM(B156,'Calculations white'!B156,'Calculations black'!B156,'Calculations asian'!B156)</f>
        <v>3.2000000000000035E-2</v>
      </c>
      <c r="C201">
        <f>C156/SUM(C156,'Calculations white'!C156,'Calculations black'!C156,'Calculations asian'!C156)</f>
        <v>3.2673995275878089E-2</v>
      </c>
      <c r="D201">
        <f>D156/SUM(D156,'Calculations white'!D156,'Calculations black'!D156,'Calculations asian'!D156)</f>
        <v>3.3376682404937033E-2</v>
      </c>
      <c r="E201">
        <f>E156/SUM(E156,'Calculations white'!E156,'Calculations black'!E156,'Calculations asian'!E156)</f>
        <v>3.4088735785415242E-2</v>
      </c>
      <c r="F201">
        <f>F156/SUM(F156,'Calculations white'!F156,'Calculations black'!F156,'Calculations asian'!F156)</f>
        <v>3.4805276675842538E-2</v>
      </c>
      <c r="G201">
        <f>G156/SUM(G156,'Calculations white'!G156,'Calculations black'!G156,'Calculations asian'!G156)</f>
        <v>3.5534043428443886E-2</v>
      </c>
      <c r="H201">
        <f>H156/SUM(H156,'Calculations white'!H156,'Calculations black'!H156,'Calculations asian'!H156)</f>
        <v>3.6293365582301597E-2</v>
      </c>
      <c r="I201">
        <f>I156/SUM(I156,'Calculations white'!I156,'Calculations black'!I156,'Calculations asian'!I156)</f>
        <v>3.7053171285901125E-2</v>
      </c>
      <c r="J201">
        <f>J156/SUM(J156,'Calculations white'!J156,'Calculations black'!J156,'Calculations asian'!J156)</f>
        <v>3.7825903323146254E-2</v>
      </c>
      <c r="K201">
        <f>K156/SUM(K156,'Calculations white'!K156,'Calculations black'!K156,'Calculations asian'!K156)</f>
        <v>3.8602651869345188E-2</v>
      </c>
      <c r="L201">
        <f>L156/SUM(L156,'Calculations white'!L156,'Calculations black'!L156,'Calculations asian'!L156)</f>
        <v>3.9284597756878446E-2</v>
      </c>
      <c r="M201">
        <f>M156/SUM(M156,'Calculations white'!M156,'Calculations black'!M156,'Calculations asian'!M156)</f>
        <v>4.0035654389018696E-2</v>
      </c>
      <c r="N201">
        <f>N156/SUM(N156,'Calculations white'!N156,'Calculations black'!N156,'Calculations asian'!N156)</f>
        <v>4.0790028426315246E-2</v>
      </c>
      <c r="O201">
        <f>O156/SUM(O156,'Calculations white'!O156,'Calculations black'!O156,'Calculations asian'!O156)</f>
        <v>4.1547630008675E-2</v>
      </c>
      <c r="P201">
        <f>P156/SUM(P156,'Calculations white'!P156,'Calculations black'!P156,'Calculations asian'!P156)</f>
        <v>4.2308369288134744E-2</v>
      </c>
      <c r="Q201">
        <f>Q156/SUM(Q156,'Calculations white'!Q156,'Calculations black'!Q156,'Calculations asian'!Q156)</f>
        <v>4.3072156473960163E-2</v>
      </c>
      <c r="R201">
        <f>R156/SUM(R156,'Calculations white'!R156,'Calculations black'!R156,'Calculations asian'!R156)</f>
        <v>4.3838901876783042E-2</v>
      </c>
      <c r="S201">
        <f>S156/SUM(S156,'Calculations white'!S156,'Calculations black'!S156,'Calculations asian'!S156)</f>
        <v>4.4608515951751103E-2</v>
      </c>
      <c r="T201">
        <f>T156/SUM(T156,'Calculations white'!T156,'Calculations black'!T156,'Calculations asian'!T156)</f>
        <v>4.5380909340662107E-2</v>
      </c>
      <c r="U201">
        <f>U156/SUM(U156,'Calculations white'!U156,'Calculations black'!U156,'Calculations asian'!U156)</f>
        <v>4.6155992913058601E-2</v>
      </c>
      <c r="V201">
        <f>V156/SUM(V156,'Calculations white'!V156,'Calculations black'!V156,'Calculations asian'!V156)</f>
        <v>4.6933677806265006E-2</v>
      </c>
      <c r="W201">
        <f>W156/SUM(W156,'Calculations white'!W156,'Calculations black'!W156,'Calculations asian'!W156)</f>
        <v>4.7713875464344892E-2</v>
      </c>
      <c r="X201">
        <f>X156/SUM(X156,'Calculations white'!X156,'Calculations black'!X156,'Calculations asian'!X156)</f>
        <v>4.8496497675963902E-2</v>
      </c>
      <c r="Y201">
        <f>Y156/SUM(Y156,'Calculations white'!Y156,'Calculations black'!Y156,'Calculations asian'!Y156)</f>
        <v>4.9281456611145628E-2</v>
      </c>
      <c r="Z201">
        <f>Z156/SUM(Z156,'Calculations white'!Z156,'Calculations black'!Z156,'Calculations asian'!Z156)</f>
        <v>5.0068664856905934E-2</v>
      </c>
      <c r="AA201">
        <f>AA156/SUM(AA156,'Calculations white'!AA156,'Calculations black'!AA156,'Calculations asian'!AA156)</f>
        <v>5.0858035451758446E-2</v>
      </c>
      <c r="AB201">
        <f>AB156/SUM(AB156,'Calculations white'!AB156,'Calculations black'!AB156,'Calculations asian'!AB156)</f>
        <v>5.1649481919083778E-2</v>
      </c>
      <c r="AC201">
        <f>AC156/SUM(AC156,'Calculations white'!AC156,'Calculations black'!AC156,'Calculations asian'!AC156)</f>
        <v>5.2442918299355844E-2</v>
      </c>
      <c r="AD201">
        <f>AD156/SUM(AD156,'Calculations white'!AD156,'Calculations black'!AD156,'Calculations asian'!AD156)</f>
        <v>5.3238259181223047E-2</v>
      </c>
      <c r="AE201">
        <f>AE156/SUM(AE156,'Calculations white'!AE156,'Calculations black'!AE156,'Calculations asian'!AE156)</f>
        <v>5.403541973144349E-2</v>
      </c>
      <c r="AF201">
        <f>AF156/SUM(AF156,'Calculations white'!AF156,'Calculations black'!AF156,'Calculations asian'!AF156)</f>
        <v>5.483431572367279E-2</v>
      </c>
    </row>
    <row r="202" spans="1:32" x14ac:dyDescent="0.25">
      <c r="A202" t="s">
        <v>56</v>
      </c>
      <c r="B202">
        <f>B157/SUM(B157,'Calculations white'!B157,'Calculations black'!B157,'Calculations asian'!B157)</f>
        <v>3.5000000000000031E-2</v>
      </c>
      <c r="C202">
        <f>C157/SUM(C157,'Calculations white'!C157,'Calculations black'!C157,'Calculations asian'!C157)</f>
        <v>3.5728558874951001E-2</v>
      </c>
      <c r="D202">
        <f>D157/SUM(D157,'Calculations white'!D157,'Calculations black'!D157,'Calculations asian'!D157)</f>
        <v>3.6488407799108009E-2</v>
      </c>
      <c r="E202">
        <f>E157/SUM(E157,'Calculations white'!E157,'Calculations black'!E157,'Calculations asian'!E157)</f>
        <v>3.7259401019182986E-2</v>
      </c>
      <c r="F202">
        <f>F157/SUM(F157,'Calculations white'!F157,'Calculations black'!F157,'Calculations asian'!F157)</f>
        <v>3.8036077297030541E-2</v>
      </c>
      <c r="G202">
        <f>G157/SUM(G157,'Calculations white'!G157,'Calculations black'!G157,'Calculations asian'!G157)</f>
        <v>3.8827178886598597E-2</v>
      </c>
      <c r="H202">
        <f>H157/SUM(H157,'Calculations white'!H157,'Calculations black'!H157,'Calculations asian'!H157)</f>
        <v>3.9652674579286049E-2</v>
      </c>
      <c r="I202">
        <f>I157/SUM(I157,'Calculations white'!I157,'Calculations black'!I157,'Calculations asian'!I157)</f>
        <v>4.0479369741467423E-2</v>
      </c>
      <c r="J202">
        <f>J157/SUM(J157,'Calculations white'!J157,'Calculations black'!J157,'Calculations asian'!J157)</f>
        <v>4.1321127604093802E-2</v>
      </c>
      <c r="K202">
        <f>K157/SUM(K157,'Calculations white'!K157,'Calculations black'!K157,'Calculations asian'!K157)</f>
        <v>4.2168438531824962E-2</v>
      </c>
      <c r="L202">
        <f>L157/SUM(L157,'Calculations white'!L157,'Calculations black'!L157,'Calculations asian'!L157)</f>
        <v>4.2912283693339576E-2</v>
      </c>
      <c r="M202">
        <f>M157/SUM(M157,'Calculations white'!M157,'Calculations black'!M157,'Calculations asian'!M157)</f>
        <v>4.3733091829345642E-2</v>
      </c>
      <c r="N202">
        <f>N157/SUM(N157,'Calculations white'!N157,'Calculations black'!N157,'Calculations asian'!N157)</f>
        <v>4.4558505579748491E-2</v>
      </c>
      <c r="O202">
        <f>O157/SUM(O157,'Calculations white'!O157,'Calculations black'!O157,'Calculations asian'!O157)</f>
        <v>4.5388446981050774E-2</v>
      </c>
      <c r="P202">
        <f>P157/SUM(P157,'Calculations white'!P157,'Calculations black'!P157,'Calculations asian'!P157)</f>
        <v>4.6222837395177435E-2</v>
      </c>
      <c r="Q202">
        <f>Q157/SUM(Q157,'Calculations white'!Q157,'Calculations black'!Q157,'Calculations asian'!Q157)</f>
        <v>4.7061597541143481E-2</v>
      </c>
      <c r="R202">
        <f>R157/SUM(R157,'Calculations white'!R157,'Calculations black'!R157,'Calculations asian'!R157)</f>
        <v>4.7904647526980336E-2</v>
      </c>
      <c r="S202">
        <f>S157/SUM(S157,'Calculations white'!S157,'Calculations black'!S157,'Calculations asian'!S157)</f>
        <v>4.8751906881893785E-2</v>
      </c>
      <c r="T202">
        <f>T157/SUM(T157,'Calculations white'!T157,'Calculations black'!T157,'Calculations asian'!T157)</f>
        <v>4.960329458861807E-2</v>
      </c>
      <c r="U202">
        <f>U157/SUM(U157,'Calculations white'!U157,'Calculations black'!U157,'Calculations asian'!U157)</f>
        <v>5.0458729115936365E-2</v>
      </c>
      <c r="V202">
        <f>V157/SUM(V157,'Calculations white'!V157,'Calculations black'!V157,'Calculations asian'!V157)</f>
        <v>5.1318128451336556E-2</v>
      </c>
      <c r="W202">
        <f>W157/SUM(W157,'Calculations white'!W157,'Calculations black'!W157,'Calculations asian'!W157)</f>
        <v>5.2181410133768584E-2</v>
      </c>
      <c r="X202">
        <f>X157/SUM(X157,'Calculations white'!X157,'Calculations black'!X157,'Calculations asian'!X157)</f>
        <v>5.3048491286473112E-2</v>
      </c>
      <c r="Y202">
        <f>Y157/SUM(Y157,'Calculations white'!Y157,'Calculations black'!Y157,'Calculations asian'!Y157)</f>
        <v>5.3919288649850954E-2</v>
      </c>
      <c r="Z202">
        <f>Z157/SUM(Z157,'Calculations white'!Z157,'Calculations black'!Z157,'Calculations asian'!Z157)</f>
        <v>5.4793718614340563E-2</v>
      </c>
      <c r="AA202">
        <f>AA157/SUM(AA157,'Calculations white'!AA157,'Calculations black'!AA157,'Calculations asian'!AA157)</f>
        <v>5.5671697253273381E-2</v>
      </c>
      <c r="AB202">
        <f>AB157/SUM(AB157,'Calculations white'!AB157,'Calculations black'!AB157,'Calculations asian'!AB157)</f>
        <v>5.6553140355677947E-2</v>
      </c>
      <c r="AC202">
        <f>AC157/SUM(AC157,'Calculations white'!AC157,'Calculations black'!AC157,'Calculations asian'!AC157)</f>
        <v>5.7437963459001012E-2</v>
      </c>
      <c r="AD202">
        <f>AD157/SUM(AD157,'Calculations white'!AD157,'Calculations black'!AD157,'Calculations asian'!AD157)</f>
        <v>5.8326081881716556E-2</v>
      </c>
      <c r="AE202">
        <f>AE157/SUM(AE157,'Calculations white'!AE157,'Calculations black'!AE157,'Calculations asian'!AE157)</f>
        <v>5.9217410755795938E-2</v>
      </c>
      <c r="AF202">
        <f>AF157/SUM(AF157,'Calculations white'!AF157,'Calculations black'!AF157,'Calculations asian'!AF157)</f>
        <v>6.0111865059007619E-2</v>
      </c>
    </row>
    <row r="203" spans="1:32" x14ac:dyDescent="0.25">
      <c r="A203" t="s">
        <v>58</v>
      </c>
      <c r="B203">
        <f>B158/SUM(B158,'Calculations white'!B158,'Calculations black'!B158,'Calculations asian'!B158)</f>
        <v>2.2999999999999899E-2</v>
      </c>
      <c r="C203">
        <f>C158/SUM(C158,'Calculations white'!C158,'Calculations black'!C158,'Calculations asian'!C158)</f>
        <v>2.3564243301569955E-2</v>
      </c>
      <c r="D203">
        <f>D158/SUM(D158,'Calculations white'!D158,'Calculations black'!D158,'Calculations asian'!D158)</f>
        <v>2.4153259633850697E-2</v>
      </c>
      <c r="E203">
        <f>E158/SUM(E158,'Calculations white'!E158,'Calculations black'!E158,'Calculations asian'!E158)</f>
        <v>2.4751626965358906E-2</v>
      </c>
      <c r="F203">
        <f>F158/SUM(F158,'Calculations white'!F158,'Calculations black'!F158,'Calculations asian'!F158)</f>
        <v>2.5355085777889828E-2</v>
      </c>
      <c r="G203">
        <f>G158/SUM(G158,'Calculations white'!G158,'Calculations black'!G158,'Calculations asian'!G158)</f>
        <v>2.5970524140105339E-2</v>
      </c>
      <c r="H203">
        <f>H158/SUM(H158,'Calculations white'!H158,'Calculations black'!H158,'Calculations asian'!H158)</f>
        <v>2.6613543053508638E-2</v>
      </c>
      <c r="I203">
        <f>I158/SUM(I158,'Calculations white'!I158,'Calculations black'!I158,'Calculations asian'!I158)</f>
        <v>2.7258212293696012E-2</v>
      </c>
      <c r="J203">
        <f>J158/SUM(J158,'Calculations white'!J158,'Calculations black'!J158,'Calculations asian'!J158)</f>
        <v>2.7915429343312481E-2</v>
      </c>
      <c r="K203">
        <f>K158/SUM(K158,'Calculations white'!K158,'Calculations black'!K158,'Calculations asian'!K158)</f>
        <v>2.8577834997691495E-2</v>
      </c>
      <c r="L203">
        <f>L158/SUM(L158,'Calculations white'!L158,'Calculations black'!L158,'Calculations asian'!L158)</f>
        <v>2.9159824730824173E-2</v>
      </c>
      <c r="M203">
        <f>M158/SUM(M158,'Calculations white'!M158,'Calculations black'!M158,'Calculations asian'!M158)</f>
        <v>2.9802913592981744E-2</v>
      </c>
      <c r="N203">
        <f>N158/SUM(N158,'Calculations white'!N158,'Calculations black'!N158,'Calculations asian'!N158)</f>
        <v>3.0450387999309152E-2</v>
      </c>
      <c r="O203">
        <f>O158/SUM(O158,'Calculations white'!O158,'Calculations black'!O158,'Calculations asian'!O158)</f>
        <v>3.1102201127490188E-2</v>
      </c>
      <c r="P203">
        <f>P158/SUM(P158,'Calculations white'!P158,'Calculations black'!P158,'Calculations asian'!P158)</f>
        <v>3.1758305491389659E-2</v>
      </c>
      <c r="Q203">
        <f>Q158/SUM(Q158,'Calculations white'!Q158,'Calculations black'!Q158,'Calculations asian'!Q158)</f>
        <v>3.2418652955872811E-2</v>
      </c>
      <c r="R203">
        <f>R158/SUM(R158,'Calculations white'!R158,'Calculations black'!R158,'Calculations asian'!R158)</f>
        <v>3.3083194751946439E-2</v>
      </c>
      <c r="S203">
        <f>S158/SUM(S158,'Calculations white'!S158,'Calculations black'!S158,'Calculations asian'!S158)</f>
        <v>3.3751881492213545E-2</v>
      </c>
      <c r="T203">
        <f>T158/SUM(T158,'Calculations white'!T158,'Calculations black'!T158,'Calculations asian'!T158)</f>
        <v>3.4424663186628887E-2</v>
      </c>
      <c r="U203">
        <f>U158/SUM(U158,'Calculations white'!U158,'Calculations black'!U158,'Calculations asian'!U158)</f>
        <v>3.5101489258544089E-2</v>
      </c>
      <c r="V203">
        <f>V158/SUM(V158,'Calculations white'!V158,'Calculations black'!V158,'Calculations asian'!V158)</f>
        <v>3.5782308561031914E-2</v>
      </c>
      <c r="W203">
        <f>W158/SUM(W158,'Calculations white'!W158,'Calculations black'!W158,'Calculations asian'!W158)</f>
        <v>3.6467069393474813E-2</v>
      </c>
      <c r="X203">
        <f>X158/SUM(X158,'Calculations white'!X158,'Calculations black'!X158,'Calculations asian'!X158)</f>
        <v>3.7155719518406086E-2</v>
      </c>
      <c r="Y203">
        <f>Y158/SUM(Y158,'Calculations white'!Y158,'Calculations black'!Y158,'Calculations asian'!Y158)</f>
        <v>3.7848206178591227E-2</v>
      </c>
      <c r="Z203">
        <f>Z158/SUM(Z158,'Calculations white'!Z158,'Calculations black'!Z158,'Calculations asian'!Z158)</f>
        <v>3.8544476114333669E-2</v>
      </c>
      <c r="AA203">
        <f>AA158/SUM(AA158,'Calculations white'!AA158,'Calculations black'!AA158,'Calculations asian'!AA158)</f>
        <v>3.924447558099238E-2</v>
      </c>
      <c r="AB203">
        <f>AB158/SUM(AB158,'Calculations white'!AB158,'Calculations black'!AB158,'Calculations asian'!AB158)</f>
        <v>3.9948150366697174E-2</v>
      </c>
      <c r="AC203">
        <f>AC158/SUM(AC158,'Calculations white'!AC158,'Calculations black'!AC158,'Calculations asian'!AC158)</f>
        <v>4.0655445810246292E-2</v>
      </c>
      <c r="AD203">
        <f>AD158/SUM(AD158,'Calculations white'!AD158,'Calculations black'!AD158,'Calculations asian'!AD158)</f>
        <v>4.1366306819172007E-2</v>
      </c>
      <c r="AE203">
        <f>AE158/SUM(AE158,'Calculations white'!AE158,'Calculations black'!AE158,'Calculations asian'!AE158)</f>
        <v>4.2080677887959682E-2</v>
      </c>
      <c r="AF203">
        <f>AF158/SUM(AF158,'Calculations white'!AF158,'Calculations black'!AF158,'Calculations asian'!AF158)</f>
        <v>4.2798503116405102E-2</v>
      </c>
    </row>
    <row r="204" spans="1:32" x14ac:dyDescent="0.25">
      <c r="A204" t="s">
        <v>60</v>
      </c>
      <c r="B204">
        <f>B159/SUM(B159,'Calculations white'!B159,'Calculations black'!B159,'Calculations asian'!B159)</f>
        <v>2.2000000000000006E-2</v>
      </c>
      <c r="C204">
        <f>C159/SUM(C159,'Calculations white'!C159,'Calculations black'!C159,'Calculations asian'!C159)</f>
        <v>2.2560828026152419E-2</v>
      </c>
      <c r="D204">
        <f>D159/SUM(D159,'Calculations white'!D159,'Calculations black'!D159,'Calculations asian'!D159)</f>
        <v>2.3146458811658298E-2</v>
      </c>
      <c r="E204">
        <f>E159/SUM(E159,'Calculations white'!E159,'Calculations black'!E159,'Calculations asian'!E159)</f>
        <v>2.3741632169573583E-2</v>
      </c>
      <c r="F204">
        <f>F159/SUM(F159,'Calculations white'!F159,'Calculations black'!F159,'Calculations asian'!F159)</f>
        <v>2.4342073481923868E-2</v>
      </c>
      <c r="G204">
        <f>G159/SUM(G159,'Calculations white'!G159,'Calculations black'!G159,'Calculations asian'!G159)</f>
        <v>2.4954665695338434E-2</v>
      </c>
      <c r="H204">
        <f>H159/SUM(H159,'Calculations white'!H159,'Calculations black'!H159,'Calculations asian'!H159)</f>
        <v>2.5594936865880165E-2</v>
      </c>
      <c r="I204">
        <f>I159/SUM(I159,'Calculations white'!I159,'Calculations black'!I159,'Calculations asian'!I159)</f>
        <v>2.6236974877486455E-2</v>
      </c>
      <c r="J204">
        <f>J159/SUM(J159,'Calculations white'!J159,'Calculations black'!J159,'Calculations asian'!J159)</f>
        <v>2.6891652838505514E-2</v>
      </c>
      <c r="K204">
        <f>K159/SUM(K159,'Calculations white'!K159,'Calculations black'!K159,'Calculations asian'!K159)</f>
        <v>2.7551647044170974E-2</v>
      </c>
      <c r="L204">
        <f>L159/SUM(L159,'Calculations white'!L159,'Calculations black'!L159,'Calculations asian'!L159)</f>
        <v>2.8131437648681975E-2</v>
      </c>
      <c r="M204">
        <f>M159/SUM(M159,'Calculations white'!M159,'Calculations black'!M159,'Calculations asian'!M159)</f>
        <v>2.8772272247523489E-2</v>
      </c>
      <c r="N204">
        <f>N159/SUM(N159,'Calculations white'!N159,'Calculations black'!N159,'Calculations asian'!N159)</f>
        <v>2.9417521390272424E-2</v>
      </c>
      <c r="O204">
        <f>O159/SUM(O159,'Calculations white'!O159,'Calculations black'!O159,'Calculations asian'!O159)</f>
        <v>3.0067117545617927E-2</v>
      </c>
      <c r="P204">
        <f>P159/SUM(P159,'Calculations white'!P159,'Calculations black'!P159,'Calculations asian'!P159)</f>
        <v>3.0720992318009559E-2</v>
      </c>
      <c r="Q204">
        <f>Q159/SUM(Q159,'Calculations white'!Q159,'Calculations black'!Q159,'Calculations asian'!Q159)</f>
        <v>3.1379076488153142E-2</v>
      </c>
      <c r="R204">
        <f>R159/SUM(R159,'Calculations white'!R159,'Calculations black'!R159,'Calculations asian'!R159)</f>
        <v>3.204130005366352E-2</v>
      </c>
      <c r="S204">
        <f>S159/SUM(S159,'Calculations white'!S159,'Calculations black'!S159,'Calculations asian'!S159)</f>
        <v>3.2707592269829895E-2</v>
      </c>
      <c r="T204">
        <f>T159/SUM(T159,'Calculations white'!T159,'Calculations black'!T159,'Calculations asian'!T159)</f>
        <v>3.337788169044368E-2</v>
      </c>
      <c r="U204">
        <f>U159/SUM(U159,'Calculations white'!U159,'Calculations black'!U159,'Calculations asian'!U159)</f>
        <v>3.4052096208643121E-2</v>
      </c>
      <c r="V204">
        <f>V159/SUM(V159,'Calculations white'!V159,'Calculations black'!V159,'Calculations asian'!V159)</f>
        <v>3.4730163097730797E-2</v>
      </c>
      <c r="W204">
        <f>W159/SUM(W159,'Calculations white'!W159,'Calculations black'!W159,'Calculations asian'!W159)</f>
        <v>3.5412009051916937E-2</v>
      </c>
      <c r="X204">
        <f>X159/SUM(X159,'Calculations white'!X159,'Calculations black'!X159,'Calculations asian'!X159)</f>
        <v>3.6097560226946226E-2</v>
      </c>
      <c r="Y204">
        <f>Y159/SUM(Y159,'Calculations white'!Y159,'Calculations black'!Y159,'Calculations asian'!Y159)</f>
        <v>3.6786742280566803E-2</v>
      </c>
      <c r="Z204">
        <f>Z159/SUM(Z159,'Calculations white'!Z159,'Calculations black'!Z159,'Calculations asian'!Z159)</f>
        <v>3.7479480412798201E-2</v>
      </c>
      <c r="AA204">
        <f>AA159/SUM(AA159,'Calculations white'!AA159,'Calculations black'!AA159,'Calculations asian'!AA159)</f>
        <v>3.8175699405959287E-2</v>
      </c>
      <c r="AB204">
        <f>AB159/SUM(AB159,'Calculations white'!AB159,'Calculations black'!AB159,'Calculations asian'!AB159)</f>
        <v>3.887532366441826E-2</v>
      </c>
      <c r="AC204">
        <f>AC159/SUM(AC159,'Calculations white'!AC159,'Calculations black'!AC159,'Calculations asian'!AC159)</f>
        <v>3.9578277254025677E-2</v>
      </c>
      <c r="AD204">
        <f>AD159/SUM(AD159,'Calculations white'!AD159,'Calculations black'!AD159,'Calculations asian'!AD159)</f>
        <v>4.0284483941195083E-2</v>
      </c>
      <c r="AE204">
        <f>AE159/SUM(AE159,'Calculations white'!AE159,'Calculations black'!AE159,'Calculations asian'!AE159)</f>
        <v>4.0993867231597619E-2</v>
      </c>
      <c r="AF204">
        <f>AF159/SUM(AF159,'Calculations white'!AF159,'Calculations black'!AF159,'Calculations asian'!AF159)</f>
        <v>4.1706350408435483E-2</v>
      </c>
    </row>
    <row r="205" spans="1:32" x14ac:dyDescent="0.25">
      <c r="A205" t="s">
        <v>62</v>
      </c>
      <c r="B205">
        <f>B160/SUM(B160,'Calculations white'!B160,'Calculations black'!B160,'Calculations asian'!B160)</f>
        <v>2.4219653179190608E-2</v>
      </c>
      <c r="C205">
        <f>C160/SUM(C160,'Calculations white'!C160,'Calculations black'!C160,'Calculations asian'!C160)</f>
        <v>2.4802324739220873E-2</v>
      </c>
      <c r="D205">
        <f>D160/SUM(D160,'Calculations white'!D160,'Calculations black'!D160,'Calculations asian'!D160)</f>
        <v>2.5410518718472289E-2</v>
      </c>
      <c r="E205">
        <f>E160/SUM(E160,'Calculations white'!E160,'Calculations black'!E160,'Calculations asian'!E160)</f>
        <v>2.6028201503875671E-2</v>
      </c>
      <c r="F205">
        <f>F160/SUM(F160,'Calculations white'!F160,'Calculations black'!F160,'Calculations asian'!F160)</f>
        <v>2.6650993319745565E-2</v>
      </c>
      <c r="G205">
        <f>G160/SUM(G160,'Calculations white'!G160,'Calculations black'!G160,'Calculations asian'!G160)</f>
        <v>2.7285946452181777E-2</v>
      </c>
      <c r="H205">
        <f>H160/SUM(H160,'Calculations white'!H160,'Calculations black'!H160,'Calculations asian'!H160)</f>
        <v>2.7949135584259002E-2</v>
      </c>
      <c r="I205">
        <f>I160/SUM(I160,'Calculations white'!I160,'Calculations black'!I160,'Calculations asian'!I160)</f>
        <v>2.8613876319409256E-2</v>
      </c>
      <c r="J205">
        <f>J160/SUM(J160,'Calculations white'!J160,'Calculations black'!J160,'Calculations asian'!J160)</f>
        <v>2.9291351797246248E-2</v>
      </c>
      <c r="K205">
        <f>K160/SUM(K160,'Calculations white'!K160,'Calculations black'!K160,'Calculations asian'!K160)</f>
        <v>2.9973938870265088E-2</v>
      </c>
      <c r="L205">
        <f>L160/SUM(L160,'Calculations white'!L160,'Calculations black'!L160,'Calculations asian'!L160)</f>
        <v>3.0573601976318431E-2</v>
      </c>
      <c r="M205">
        <f>M160/SUM(M160,'Calculations white'!M160,'Calculations black'!M160,'Calculations asian'!M160)</f>
        <v>3.1235922288373168E-2</v>
      </c>
      <c r="N205">
        <f>N160/SUM(N160,'Calculations white'!N160,'Calculations black'!N160,'Calculations asian'!N160)</f>
        <v>3.1902535256477904E-2</v>
      </c>
      <c r="O205">
        <f>O160/SUM(O160,'Calculations white'!O160,'Calculations black'!O160,'Calculations asian'!O160)</f>
        <v>3.2573381688164781E-2</v>
      </c>
      <c r="P205">
        <f>P160/SUM(P160,'Calculations white'!P160,'Calculations black'!P160,'Calculations asian'!P160)</f>
        <v>3.3248401674073495E-2</v>
      </c>
      <c r="Q205">
        <f>Q160/SUM(Q160,'Calculations white'!Q160,'Calculations black'!Q160,'Calculations asian'!Q160)</f>
        <v>3.3927534614296831E-2</v>
      </c>
      <c r="R205">
        <f>R160/SUM(R160,'Calculations white'!R160,'Calculations black'!R160,'Calculations asian'!R160)</f>
        <v>3.4610719245009025E-2</v>
      </c>
      <c r="S205">
        <f>S160/SUM(S160,'Calculations white'!S160,'Calculations black'!S160,'Calculations asian'!S160)</f>
        <v>3.5297893665352041E-2</v>
      </c>
      <c r="T205">
        <f>T160/SUM(T160,'Calculations white'!T160,'Calculations black'!T160,'Calculations asian'!T160)</f>
        <v>3.5988995364549976E-2</v>
      </c>
      <c r="U205">
        <f>U160/SUM(U160,'Calculations white'!U160,'Calculations black'!U160,'Calculations asian'!U160)</f>
        <v>3.6683961249224302E-2</v>
      </c>
      <c r="V205">
        <f>V160/SUM(V160,'Calculations white'!V160,'Calculations black'!V160,'Calculations asian'!V160)</f>
        <v>3.7382727670884422E-2</v>
      </c>
      <c r="W205">
        <f>W160/SUM(W160,'Calculations white'!W160,'Calculations black'!W160,'Calculations asian'!W160)</f>
        <v>3.8085230453562435E-2</v>
      </c>
      <c r="X205">
        <f>X160/SUM(X160,'Calculations white'!X160,'Calculations black'!X160,'Calculations asian'!X160)</f>
        <v>3.8791404921566824E-2</v>
      </c>
      <c r="Y205">
        <f>Y160/SUM(Y160,'Calculations white'!Y160,'Calculations black'!Y160,'Calculations asian'!Y160)</f>
        <v>3.9501185927327792E-2</v>
      </c>
      <c r="Z205">
        <f>Z160/SUM(Z160,'Calculations white'!Z160,'Calculations black'!Z160,'Calculations asian'!Z160)</f>
        <v>4.021450787930566E-2</v>
      </c>
      <c r="AA205">
        <f>AA160/SUM(AA160,'Calculations white'!AA160,'Calculations black'!AA160,'Calculations asian'!AA160)</f>
        <v>4.0931304769936165E-2</v>
      </c>
      <c r="AB205">
        <f>AB160/SUM(AB160,'Calculations white'!AB160,'Calculations black'!AB160,'Calculations asian'!AB160)</f>
        <v>4.1651510203586817E-2</v>
      </c>
      <c r="AC205">
        <f>AC160/SUM(AC160,'Calculations white'!AC160,'Calculations black'!AC160,'Calculations asian'!AC160)</f>
        <v>4.2375057424496654E-2</v>
      </c>
      <c r="AD205">
        <f>AD160/SUM(AD160,'Calculations white'!AD160,'Calculations black'!AD160,'Calculations asian'!AD160)</f>
        <v>4.3101879344674209E-2</v>
      </c>
      <c r="AE205">
        <f>AE160/SUM(AE160,'Calculations white'!AE160,'Calculations black'!AE160,'Calculations asian'!AE160)</f>
        <v>4.3831908571728785E-2</v>
      </c>
      <c r="AF205">
        <f>AF160/SUM(AF160,'Calculations white'!AF160,'Calculations black'!AF160,'Calculations asian'!AF160)</f>
        <v>4.4565077436609667E-2</v>
      </c>
    </row>
    <row r="206" spans="1:32" x14ac:dyDescent="0.25">
      <c r="A206" t="s">
        <v>64</v>
      </c>
      <c r="B206">
        <f>B161/SUM(B161,'Calculations white'!B161,'Calculations black'!B161,'Calculations asian'!B161)</f>
        <v>3.2000000000000042E-2</v>
      </c>
      <c r="C206">
        <f>C161/SUM(C161,'Calculations white'!C161,'Calculations black'!C161,'Calculations asian'!C161)</f>
        <v>3.2687347453939544E-2</v>
      </c>
      <c r="D206">
        <f>D161/SUM(D161,'Calculations white'!D161,'Calculations black'!D161,'Calculations asian'!D161)</f>
        <v>3.3404237673654948E-2</v>
      </c>
      <c r="E206">
        <f>E161/SUM(E161,'Calculations white'!E161,'Calculations black'!E161,'Calculations asian'!E161)</f>
        <v>3.4131565863681997E-2</v>
      </c>
      <c r="F206">
        <f>F161/SUM(F161,'Calculations white'!F161,'Calculations black'!F161,'Calculations asian'!F161)</f>
        <v>3.4864197567212596E-2</v>
      </c>
      <c r="G206">
        <f>G161/SUM(G161,'Calculations white'!G161,'Calculations black'!G161,'Calculations asian'!G161)</f>
        <v>3.5610330439136792E-2</v>
      </c>
      <c r="H206">
        <f>H161/SUM(H161,'Calculations white'!H161,'Calculations black'!H161,'Calculations asian'!H161)</f>
        <v>3.6388786688559029E-2</v>
      </c>
      <c r="I206">
        <f>I161/SUM(I161,'Calculations white'!I161,'Calculations black'!I161,'Calculations asian'!I161)</f>
        <v>3.7168318491405214E-2</v>
      </c>
      <c r="J206">
        <f>J161/SUM(J161,'Calculations white'!J161,'Calculations black'!J161,'Calculations asian'!J161)</f>
        <v>3.7961951494655408E-2</v>
      </c>
      <c r="K206">
        <f>K161/SUM(K161,'Calculations white'!K161,'Calculations black'!K161,'Calculations asian'!K161)</f>
        <v>3.8760689756923636E-2</v>
      </c>
      <c r="L206">
        <f>L161/SUM(L161,'Calculations white'!L161,'Calculations black'!L161,'Calculations asian'!L161)</f>
        <v>3.9461896541764414E-2</v>
      </c>
      <c r="M206">
        <f>M161/SUM(M161,'Calculations white'!M161,'Calculations black'!M161,'Calculations asian'!M161)</f>
        <v>4.0235464031984143E-2</v>
      </c>
      <c r="N206">
        <f>N161/SUM(N161,'Calculations white'!N161,'Calculations black'!N161,'Calculations asian'!N161)</f>
        <v>4.1013243371305089E-2</v>
      </c>
      <c r="O206">
        <f>O161/SUM(O161,'Calculations white'!O161,'Calculations black'!O161,'Calculations asian'!O161)</f>
        <v>4.1795151762927793E-2</v>
      </c>
      <c r="P206">
        <f>P161/SUM(P161,'Calculations white'!P161,'Calculations black'!P161,'Calculations asian'!P161)</f>
        <v>4.258110584060653E-2</v>
      </c>
      <c r="Q206">
        <f>Q161/SUM(Q161,'Calculations white'!Q161,'Calculations black'!Q161,'Calculations asian'!Q161)</f>
        <v>4.3371021709527217E-2</v>
      </c>
      <c r="R206">
        <f>R161/SUM(R161,'Calculations white'!R161,'Calculations black'!R161,'Calculations asian'!R161)</f>
        <v>4.4164814987160107E-2</v>
      </c>
      <c r="S206">
        <f>S161/SUM(S161,'Calculations white'!S161,'Calculations black'!S161,'Calculations asian'!S161)</f>
        <v>4.4962400844047429E-2</v>
      </c>
      <c r="T206">
        <f>T161/SUM(T161,'Calculations white'!T161,'Calculations black'!T161,'Calculations asian'!T161)</f>
        <v>4.5763694044480961E-2</v>
      </c>
      <c r="U206">
        <f>U161/SUM(U161,'Calculations white'!U161,'Calculations black'!U161,'Calculations asian'!U161)</f>
        <v>4.6568608987027776E-2</v>
      </c>
      <c r="V206">
        <f>V161/SUM(V161,'Calculations white'!V161,'Calculations black'!V161,'Calculations asian'!V161)</f>
        <v>4.7377059744866314E-2</v>
      </c>
      <c r="W206">
        <f>W161/SUM(W161,'Calculations white'!W161,'Calculations black'!W161,'Calculations asian'!W161)</f>
        <v>4.8188960105889168E-2</v>
      </c>
      <c r="X206">
        <f>X161/SUM(X161,'Calculations white'!X161,'Calculations black'!X161,'Calculations asian'!X161)</f>
        <v>4.9004223612535931E-2</v>
      </c>
      <c r="Y206">
        <f>Y161/SUM(Y161,'Calculations white'!Y161,'Calculations black'!Y161,'Calculations asian'!Y161)</f>
        <v>4.9822763601319472E-2</v>
      </c>
      <c r="Z206">
        <f>Z161/SUM(Z161,'Calculations white'!Z161,'Calculations black'!Z161,'Calculations asian'!Z161)</f>
        <v>5.0644493242006643E-2</v>
      </c>
      <c r="AA206">
        <f>AA161/SUM(AA161,'Calculations white'!AA161,'Calculations black'!AA161,'Calculations asian'!AA161)</f>
        <v>5.146932557641988E-2</v>
      </c>
      <c r="AB206">
        <f>AB161/SUM(AB161,'Calculations white'!AB161,'Calculations black'!AB161,'Calculations asian'!AB161)</f>
        <v>5.2297173556825997E-2</v>
      </c>
      <c r="AC206">
        <f>AC161/SUM(AC161,'Calculations white'!AC161,'Calculations black'!AC161,'Calculations asian'!AC161)</f>
        <v>5.3127950083878377E-2</v>
      </c>
      <c r="AD206">
        <f>AD161/SUM(AD161,'Calculations white'!AD161,'Calculations black'!AD161,'Calculations asian'!AD161)</f>
        <v>5.3961568044081365E-2</v>
      </c>
      <c r="AE206">
        <f>AE161/SUM(AE161,'Calculations white'!AE161,'Calculations black'!AE161,'Calculations asian'!AE161)</f>
        <v>5.4797940346748328E-2</v>
      </c>
      <c r="AF206">
        <f>AF161/SUM(AF161,'Calculations white'!AF161,'Calculations black'!AF161,'Calculations asian'!AF161)</f>
        <v>5.563697996042228E-2</v>
      </c>
    </row>
    <row r="207" spans="1:32" x14ac:dyDescent="0.25">
      <c r="A207" t="s">
        <v>66</v>
      </c>
      <c r="B207">
        <f>B162/SUM(B162,'Calculations white'!B162,'Calculations black'!B162,'Calculations asian'!B162)</f>
        <v>2.5000000000000029E-2</v>
      </c>
      <c r="C207">
        <f>C162/SUM(C162,'Calculations white'!C162,'Calculations black'!C162,'Calculations asian'!C162)</f>
        <v>2.5592674890583617E-2</v>
      </c>
      <c r="D207">
        <f>D162/SUM(D162,'Calculations white'!D162,'Calculations black'!D162,'Calculations asian'!D162)</f>
        <v>2.6211283151112832E-2</v>
      </c>
      <c r="E207">
        <f>E162/SUM(E162,'Calculations white'!E162,'Calculations black'!E162,'Calculations asian'!E162)</f>
        <v>2.6839621726872424E-2</v>
      </c>
      <c r="F207">
        <f>F162/SUM(F162,'Calculations white'!F162,'Calculations black'!F162,'Calculations asian'!F162)</f>
        <v>2.7473215719809044E-2</v>
      </c>
      <c r="G207">
        <f>G162/SUM(G162,'Calculations white'!G162,'Calculations black'!G162,'Calculations asian'!G162)</f>
        <v>2.8119294496863713E-2</v>
      </c>
      <c r="H207">
        <f>H162/SUM(H162,'Calculations white'!H162,'Calculations black'!H162,'Calculations asian'!H162)</f>
        <v>2.8794227936586574E-2</v>
      </c>
      <c r="I207">
        <f>I162/SUM(I162,'Calculations white'!I162,'Calculations black'!I162,'Calculations asian'!I162)</f>
        <v>2.9470793759554279E-2</v>
      </c>
      <c r="J207">
        <f>J162/SUM(J162,'Calculations white'!J162,'Calculations black'!J162,'Calculations asian'!J162)</f>
        <v>3.0160426668196783E-2</v>
      </c>
      <c r="K207">
        <f>K162/SUM(K162,'Calculations white'!K162,'Calculations black'!K162,'Calculations asian'!K162)</f>
        <v>3.0855401649244357E-2</v>
      </c>
      <c r="L207">
        <f>L162/SUM(L162,'Calculations white'!L162,'Calculations black'!L162,'Calculations asian'!L162)</f>
        <v>3.1465924277623937E-2</v>
      </c>
      <c r="M207">
        <f>M162/SUM(M162,'Calculations white'!M162,'Calculations black'!M162,'Calculations asian'!M162)</f>
        <v>3.2140451114635954E-2</v>
      </c>
      <c r="N207">
        <f>N162/SUM(N162,'Calculations white'!N162,'Calculations black'!N162,'Calculations asian'!N162)</f>
        <v>3.2819483988352237E-2</v>
      </c>
      <c r="O207">
        <f>O162/SUM(O162,'Calculations white'!O162,'Calculations black'!O162,'Calculations asian'!O162)</f>
        <v>3.3502973127463011E-2</v>
      </c>
      <c r="P207">
        <f>P162/SUM(P162,'Calculations white'!P162,'Calculations black'!P162,'Calculations asian'!P162)</f>
        <v>3.4190868087164192E-2</v>
      </c>
      <c r="Q207">
        <f>Q162/SUM(Q162,'Calculations white'!Q162,'Calculations black'!Q162,'Calculations asian'!Q162)</f>
        <v>3.488311776458513E-2</v>
      </c>
      <c r="R207">
        <f>R162/SUM(R162,'Calculations white'!R162,'Calculations black'!R162,'Calculations asian'!R162)</f>
        <v>3.5579670414545933E-2</v>
      </c>
      <c r="S207">
        <f>S162/SUM(S162,'Calculations white'!S162,'Calculations black'!S162,'Calculations asian'!S162)</f>
        <v>3.6280473665637782E-2</v>
      </c>
      <c r="T207">
        <f>T162/SUM(T162,'Calculations white'!T162,'Calculations black'!T162,'Calculations asian'!T162)</f>
        <v>3.6985474536611433E-2</v>
      </c>
      <c r="U207">
        <f>U162/SUM(U162,'Calculations white'!U162,'Calculations black'!U162,'Calculations asian'!U162)</f>
        <v>3.769461945306371E-2</v>
      </c>
      <c r="V207">
        <f>V162/SUM(V162,'Calculations white'!V162,'Calculations black'!V162,'Calculations asian'!V162)</f>
        <v>3.8407854264410263E-2</v>
      </c>
      <c r="W207">
        <f>W162/SUM(W162,'Calculations white'!W162,'Calculations black'!W162,'Calculations asian'!W162)</f>
        <v>3.9125124261129803E-2</v>
      </c>
      <c r="X207">
        <f>X162/SUM(X162,'Calculations white'!X162,'Calculations black'!X162,'Calculations asian'!X162)</f>
        <v>3.9846374192267733E-2</v>
      </c>
      <c r="Y207">
        <f>Y162/SUM(Y162,'Calculations white'!Y162,'Calculations black'!Y162,'Calculations asian'!Y162)</f>
        <v>4.057154828318605E-2</v>
      </c>
      <c r="Z207">
        <f>Z162/SUM(Z162,'Calculations white'!Z162,'Calculations black'!Z162,'Calculations asian'!Z162)</f>
        <v>4.1300590253543559E-2</v>
      </c>
      <c r="AA207">
        <f>AA162/SUM(AA162,'Calculations white'!AA162,'Calculations black'!AA162,'Calculations asian'!AA162)</f>
        <v>4.2033443335493269E-2</v>
      </c>
      <c r="AB207">
        <f>AB162/SUM(AB162,'Calculations white'!AB162,'Calculations black'!AB162,'Calculations asian'!AB162)</f>
        <v>4.2770050292082563E-2</v>
      </c>
      <c r="AC207">
        <f>AC162/SUM(AC162,'Calculations white'!AC162,'Calculations black'!AC162,'Calculations asian'!AC162)</f>
        <v>4.3510353435839901E-2</v>
      </c>
      <c r="AD207">
        <f>AD162/SUM(AD162,'Calculations white'!AD162,'Calculations black'!AD162,'Calculations asian'!AD162)</f>
        <v>4.4254294647533374E-2</v>
      </c>
      <c r="AE207">
        <f>AE162/SUM(AE162,'Calculations white'!AE162,'Calculations black'!AE162,'Calculations asian'!AE162)</f>
        <v>4.5001815395086603E-2</v>
      </c>
      <c r="AF207">
        <f>AF162/SUM(AF162,'Calculations white'!AF162,'Calculations black'!AF162,'Calculations asian'!AF162)</f>
        <v>4.5752856752635053E-2</v>
      </c>
    </row>
    <row r="208" spans="1:32" x14ac:dyDescent="0.25">
      <c r="A208" t="s">
        <v>68</v>
      </c>
      <c r="B208">
        <f>B163/SUM(B163,'Calculations white'!B163,'Calculations black'!B163,'Calculations asian'!B163)</f>
        <v>3.1999999999999917E-2</v>
      </c>
      <c r="C208">
        <f>C163/SUM(C163,'Calculations white'!C163,'Calculations black'!C163,'Calculations asian'!C163)</f>
        <v>3.2686199580987764E-2</v>
      </c>
      <c r="D208">
        <f>D163/SUM(D163,'Calculations white'!D163,'Calculations black'!D163,'Calculations asian'!D163)</f>
        <v>3.3402003773760215E-2</v>
      </c>
      <c r="E208">
        <f>E163/SUM(E163,'Calculations white'!E163,'Calculations black'!E163,'Calculations asian'!E163)</f>
        <v>3.4128538415085445E-2</v>
      </c>
      <c r="F208">
        <f>F163/SUM(F163,'Calculations white'!F163,'Calculations black'!F163,'Calculations asian'!F163)</f>
        <v>3.4860644651577642E-2</v>
      </c>
      <c r="G208">
        <f>G163/SUM(G163,'Calculations white'!G163,'Calculations black'!G163,'Calculations asian'!G163)</f>
        <v>3.5606616114911976E-2</v>
      </c>
      <c r="H208">
        <f>H163/SUM(H163,'Calculations white'!H163,'Calculations black'!H163,'Calculations asian'!H163)</f>
        <v>3.638530915303171E-2</v>
      </c>
      <c r="I208">
        <f>I163/SUM(I163,'Calculations white'!I163,'Calculations black'!I163,'Calculations asian'!I163)</f>
        <v>3.7165365532284445E-2</v>
      </c>
      <c r="J208">
        <f>J163/SUM(J163,'Calculations white'!J163,'Calculations black'!J163,'Calculations asian'!J163)</f>
        <v>3.7959916569538531E-2</v>
      </c>
      <c r="K208">
        <f>K163/SUM(K163,'Calculations white'!K163,'Calculations black'!K163,'Calculations asian'!K163)</f>
        <v>3.8760022230880584E-2</v>
      </c>
      <c r="L208">
        <f>L163/SUM(L163,'Calculations white'!L163,'Calculations black'!L163,'Calculations asian'!L163)</f>
        <v>3.9462565637080872E-2</v>
      </c>
      <c r="M208">
        <f>M163/SUM(M163,'Calculations white'!M163,'Calculations black'!M163,'Calculations asian'!M163)</f>
        <v>4.0238154008263166E-2</v>
      </c>
      <c r="N208">
        <f>N163/SUM(N163,'Calculations white'!N163,'Calculations black'!N163,'Calculations asian'!N163)</f>
        <v>4.1018391805383171E-2</v>
      </c>
      <c r="O208">
        <f>O163/SUM(O163,'Calculations white'!O163,'Calculations black'!O163,'Calculations asian'!O163)</f>
        <v>4.1803216770369224E-2</v>
      </c>
      <c r="P208">
        <f>P163/SUM(P163,'Calculations white'!P163,'Calculations black'!P163,'Calculations asian'!P163)</f>
        <v>4.2592566015334794E-2</v>
      </c>
      <c r="Q208">
        <f>Q163/SUM(Q163,'Calculations white'!Q163,'Calculations black'!Q163,'Calculations asian'!Q163)</f>
        <v>4.3386376041478658E-2</v>
      </c>
      <c r="R208">
        <f>R163/SUM(R163,'Calculations white'!R163,'Calculations black'!R163,'Calculations asian'!R163)</f>
        <v>4.4184582758296918E-2</v>
      </c>
      <c r="S208">
        <f>S163/SUM(S163,'Calculations white'!S163,'Calculations black'!S163,'Calculations asian'!S163)</f>
        <v>4.4987121503097305E-2</v>
      </c>
      <c r="T208">
        <f>T163/SUM(T163,'Calculations white'!T163,'Calculations black'!T163,'Calculations asian'!T163)</f>
        <v>4.5793927060797976E-2</v>
      </c>
      <c r="U208">
        <f>U163/SUM(U163,'Calculations white'!U163,'Calculations black'!U163,'Calculations asian'!U163)</f>
        <v>4.6604933683998331E-2</v>
      </c>
      <c r="V208">
        <f>V163/SUM(V163,'Calculations white'!V163,'Calculations black'!V163,'Calculations asian'!V163)</f>
        <v>4.7420075113307016E-2</v>
      </c>
      <c r="W208">
        <f>W163/SUM(W163,'Calculations white'!W163,'Calculations black'!W163,'Calculations asian'!W163)</f>
        <v>4.8239284597909722E-2</v>
      </c>
      <c r="X208">
        <f>X163/SUM(X163,'Calculations white'!X163,'Calculations black'!X163,'Calculations asian'!X163)</f>
        <v>4.9062494916361679E-2</v>
      </c>
      <c r="Y208">
        <f>Y163/SUM(Y163,'Calculations white'!Y163,'Calculations black'!Y163,'Calculations asian'!Y163)</f>
        <v>4.9889638397589101E-2</v>
      </c>
      <c r="Z208">
        <f>Z163/SUM(Z163,'Calculations white'!Z163,'Calculations black'!Z163,'Calculations asian'!Z163)</f>
        <v>5.0720646942081414E-2</v>
      </c>
      <c r="AA208">
        <f>AA163/SUM(AA163,'Calculations white'!AA163,'Calculations black'!AA163,'Calculations asian'!AA163)</f>
        <v>5.1555452043257406E-2</v>
      </c>
      <c r="AB208">
        <f>AB163/SUM(AB163,'Calculations white'!AB163,'Calculations black'!AB163,'Calculations asian'!AB163)</f>
        <v>5.2393984808989519E-2</v>
      </c>
      <c r="AC208">
        <f>AC163/SUM(AC163,'Calculations white'!AC163,'Calculations black'!AC163,'Calculations asian'!AC163)</f>
        <v>5.3236175983266562E-2</v>
      </c>
      <c r="AD208">
        <f>AD163/SUM(AD163,'Calculations white'!AD163,'Calculations black'!AD163,'Calculations asian'!AD163)</f>
        <v>5.4081955967978108E-2</v>
      </c>
      <c r="AE208">
        <f>AE163/SUM(AE163,'Calculations white'!AE163,'Calculations black'!AE163,'Calculations asian'!AE163)</f>
        <v>5.4931254844803497E-2</v>
      </c>
      <c r="AF208">
        <f>AF163/SUM(AF163,'Calculations white'!AF163,'Calculations black'!AF163,'Calculations asian'!AF163)</f>
        <v>5.5784002397186484E-2</v>
      </c>
    </row>
    <row r="209" spans="1:32" x14ac:dyDescent="0.25">
      <c r="A209" t="s">
        <v>70</v>
      </c>
      <c r="B209">
        <f>B164/SUM(B164,'Calculations white'!B164,'Calculations black'!B164,'Calculations asian'!B164)</f>
        <v>3.1540216086434744E-2</v>
      </c>
      <c r="C209">
        <f>C164/SUM(C164,'Calculations white'!C164,'Calculations black'!C164,'Calculations asian'!C164)</f>
        <v>3.2230114285754313E-2</v>
      </c>
      <c r="D209">
        <f>D164/SUM(D164,'Calculations white'!D164,'Calculations black'!D164,'Calculations asian'!D164)</f>
        <v>3.2950048484169318E-2</v>
      </c>
      <c r="E209">
        <f>E164/SUM(E164,'Calculations white'!E164,'Calculations black'!E164,'Calculations asian'!E164)</f>
        <v>3.3681180254508926E-2</v>
      </c>
      <c r="F209">
        <f>F164/SUM(F164,'Calculations white'!F164,'Calculations black'!F164,'Calculations asian'!F164)</f>
        <v>3.4418285900506211E-2</v>
      </c>
      <c r="G209">
        <f>G164/SUM(G164,'Calculations white'!G164,'Calculations black'!G164,'Calculations asian'!G164)</f>
        <v>3.5169783387667929E-2</v>
      </c>
      <c r="H209">
        <f>H164/SUM(H164,'Calculations white'!H164,'Calculations black'!H164,'Calculations asian'!H164)</f>
        <v>3.5954696948644352E-2</v>
      </c>
      <c r="I209">
        <f>I164/SUM(I164,'Calculations white'!I164,'Calculations black'!I164,'Calculations asian'!I164)</f>
        <v>3.6741326894466714E-2</v>
      </c>
      <c r="J209">
        <f>J164/SUM(J164,'Calculations white'!J164,'Calculations black'!J164,'Calculations asian'!J164)</f>
        <v>3.7542974424113279E-2</v>
      </c>
      <c r="K209">
        <f>K164/SUM(K164,'Calculations white'!K164,'Calculations black'!K164,'Calculations asian'!K164)</f>
        <v>3.8350658394510212E-2</v>
      </c>
      <c r="L209">
        <f>L164/SUM(L164,'Calculations white'!L164,'Calculations black'!L164,'Calculations asian'!L164)</f>
        <v>3.9059992261729425E-2</v>
      </c>
      <c r="M209">
        <f>M164/SUM(M164,'Calculations white'!M164,'Calculations black'!M164,'Calculations asian'!M164)</f>
        <v>3.9843555504250949E-2</v>
      </c>
      <c r="N209">
        <f>N164/SUM(N164,'Calculations white'!N164,'Calculations black'!N164,'Calculations asian'!N164)</f>
        <v>4.0632171586004566E-2</v>
      </c>
      <c r="O209">
        <f>O164/SUM(O164,'Calculations white'!O164,'Calculations black'!O164,'Calculations asian'!O164)</f>
        <v>4.1425776588129425E-2</v>
      </c>
      <c r="P209">
        <f>P164/SUM(P164,'Calculations white'!P164,'Calculations black'!P164,'Calculations asian'!P164)</f>
        <v>4.222430574349114E-2</v>
      </c>
      <c r="Q209">
        <f>Q164/SUM(Q164,'Calculations white'!Q164,'Calculations black'!Q164,'Calculations asian'!Q164)</f>
        <v>4.3027693459870127E-2</v>
      </c>
      <c r="R209">
        <f>R164/SUM(R164,'Calculations white'!R164,'Calculations black'!R164,'Calculations asian'!R164)</f>
        <v>4.3835873343587989E-2</v>
      </c>
      <c r="S209">
        <f>S164/SUM(S164,'Calculations white'!S164,'Calculations black'!S164,'Calculations asian'!S164)</f>
        <v>4.4648778223555972E-2</v>
      </c>
      <c r="T209">
        <f>T164/SUM(T164,'Calculations white'!T164,'Calculations black'!T164,'Calculations asian'!T164)</f>
        <v>4.546634017571876E-2</v>
      </c>
      <c r="U209">
        <f>U164/SUM(U164,'Calculations white'!U164,'Calculations black'!U164,'Calculations asian'!U164)</f>
        <v>4.6288490547873359E-2</v>
      </c>
      <c r="V209">
        <f>V164/SUM(V164,'Calculations white'!V164,'Calculations black'!V164,'Calculations asian'!V164)</f>
        <v>4.7115159984840928E-2</v>
      </c>
      <c r="W209">
        <f>W164/SUM(W164,'Calculations white'!W164,'Calculations black'!W164,'Calculations asian'!W164)</f>
        <v>4.7946278453965839E-2</v>
      </c>
      <c r="X209">
        <f>X164/SUM(X164,'Calculations white'!X164,'Calculations black'!X164,'Calculations asian'!X164)</f>
        <v>4.8781775270919599E-2</v>
      </c>
      <c r="Y209">
        <f>Y164/SUM(Y164,'Calculations white'!Y164,'Calculations black'!Y164,'Calculations asian'!Y164)</f>
        <v>4.9621579125786575E-2</v>
      </c>
      <c r="Z209">
        <f>Z164/SUM(Z164,'Calculations white'!Z164,'Calculations black'!Z164,'Calculations asian'!Z164)</f>
        <v>5.0465618109404899E-2</v>
      </c>
      <c r="AA209">
        <f>AA164/SUM(AA164,'Calculations white'!AA164,'Calculations black'!AA164,'Calculations asian'!AA164)</f>
        <v>5.1313819739940002E-2</v>
      </c>
      <c r="AB209">
        <f>AB164/SUM(AB164,'Calculations white'!AB164,'Calculations black'!AB164,'Calculations asian'!AB164)</f>
        <v>5.2166110989665934E-2</v>
      </c>
      <c r="AC209">
        <f>AC164/SUM(AC164,'Calculations white'!AC164,'Calculations black'!AC164,'Calculations asian'!AC164)</f>
        <v>5.3022418311929179E-2</v>
      </c>
      <c r="AD209">
        <f>AD164/SUM(AD164,'Calculations white'!AD164,'Calculations black'!AD164,'Calculations asian'!AD164)</f>
        <v>5.3882667668270143E-2</v>
      </c>
      <c r="AE209">
        <f>AE164/SUM(AE164,'Calculations white'!AE164,'Calculations black'!AE164,'Calculations asian'!AE164)</f>
        <v>5.474678455567971E-2</v>
      </c>
      <c r="AF209">
        <f>AF164/SUM(AF164,'Calculations white'!AF164,'Calculations black'!AF164,'Calculations asian'!AF164)</f>
        <v>5.5614694033963387E-2</v>
      </c>
    </row>
    <row r="210" spans="1:32" x14ac:dyDescent="0.25">
      <c r="A210" t="s">
        <v>72</v>
      </c>
      <c r="B210">
        <f>B165/SUM(B165,'Calculations white'!B165,'Calculations black'!B165,'Calculations asian'!B165)</f>
        <v>3.4000000000000037E-2</v>
      </c>
      <c r="C210">
        <f>C165/SUM(C165,'Calculations white'!C165,'Calculations black'!C165,'Calculations asian'!C165)</f>
        <v>3.4709841763848913E-2</v>
      </c>
      <c r="D210">
        <f>D165/SUM(D165,'Calculations white'!D165,'Calculations black'!D165,'Calculations asian'!D165)</f>
        <v>3.5450134248906411E-2</v>
      </c>
      <c r="E210">
        <f>E165/SUM(E165,'Calculations white'!E165,'Calculations black'!E165,'Calculations asian'!E165)</f>
        <v>3.6201429919655873E-2</v>
      </c>
      <c r="F210">
        <f>F165/SUM(F165,'Calculations white'!F165,'Calculations black'!F165,'Calculations asian'!F165)</f>
        <v>3.6958374779729783E-2</v>
      </c>
      <c r="G210">
        <f>G165/SUM(G165,'Calculations white'!G165,'Calculations black'!G165,'Calculations asian'!G165)</f>
        <v>3.7729583574511734E-2</v>
      </c>
      <c r="H210">
        <f>H165/SUM(H165,'Calculations white'!H165,'Calculations black'!H165,'Calculations asian'!H165)</f>
        <v>3.8534548360218461E-2</v>
      </c>
      <c r="I210">
        <f>I165/SUM(I165,'Calculations white'!I165,'Calculations black'!I165,'Calculations asian'!I165)</f>
        <v>3.9340789871405643E-2</v>
      </c>
      <c r="J210">
        <f>J165/SUM(J165,'Calculations white'!J165,'Calculations black'!J165,'Calculations asian'!J165)</f>
        <v>4.0161919577795573E-2</v>
      </c>
      <c r="K210">
        <f>K165/SUM(K165,'Calculations white'!K165,'Calculations black'!K165,'Calculations asian'!K165)</f>
        <v>4.0988722406147884E-2</v>
      </c>
      <c r="L210">
        <f>L165/SUM(L165,'Calculations white'!L165,'Calculations black'!L165,'Calculations asian'!L165)</f>
        <v>4.1714537758731164E-2</v>
      </c>
      <c r="M210">
        <f>M165/SUM(M165,'Calculations white'!M165,'Calculations black'!M165,'Calculations asian'!M165)</f>
        <v>4.2515833189390131E-2</v>
      </c>
      <c r="N210">
        <f>N165/SUM(N165,'Calculations white'!N165,'Calculations black'!N165,'Calculations asian'!N165)</f>
        <v>4.3321874749275562E-2</v>
      </c>
      <c r="O210">
        <f>O165/SUM(O165,'Calculations white'!O165,'Calculations black'!O165,'Calculations asian'!O165)</f>
        <v>4.4132605582321648E-2</v>
      </c>
      <c r="P210">
        <f>P165/SUM(P165,'Calculations white'!P165,'Calculations black'!P165,'Calculations asian'!P165)</f>
        <v>4.4947968337750915E-2</v>
      </c>
      <c r="Q210">
        <f>Q165/SUM(Q165,'Calculations white'!Q165,'Calculations black'!Q165,'Calculations asian'!Q165)</f>
        <v>4.576790518157324E-2</v>
      </c>
      <c r="R210">
        <f>R165/SUM(R165,'Calculations white'!R165,'Calculations black'!R165,'Calculations asian'!R165)</f>
        <v>4.6592357808311398E-2</v>
      </c>
      <c r="S210">
        <f>S165/SUM(S165,'Calculations white'!S165,'Calculations black'!S165,'Calculations asian'!S165)</f>
        <v>4.7421267452956023E-2</v>
      </c>
      <c r="T210">
        <f>T165/SUM(T165,'Calculations white'!T165,'Calculations black'!T165,'Calculations asian'!T165)</f>
        <v>4.8254574903143596E-2</v>
      </c>
      <c r="U210">
        <f>U165/SUM(U165,'Calculations white'!U165,'Calculations black'!U165,'Calculations asian'!U165)</f>
        <v>4.9092220511557268E-2</v>
      </c>
      <c r="V210">
        <f>V165/SUM(V165,'Calculations white'!V165,'Calculations black'!V165,'Calculations asian'!V165)</f>
        <v>4.9934144208547263E-2</v>
      </c>
      <c r="W210">
        <f>W165/SUM(W165,'Calculations white'!W165,'Calculations black'!W165,'Calculations asian'!W165)</f>
        <v>5.0780285514964128E-2</v>
      </c>
      <c r="X210">
        <f>X165/SUM(X165,'Calculations white'!X165,'Calculations black'!X165,'Calculations asian'!X165)</f>
        <v>5.1630583555201948E-2</v>
      </c>
      <c r="Y210">
        <f>Y165/SUM(Y165,'Calculations white'!Y165,'Calculations black'!Y165,'Calculations asian'!Y165)</f>
        <v>5.2484977070446949E-2</v>
      </c>
      <c r="Z210">
        <f>Z165/SUM(Z165,'Calculations white'!Z165,'Calculations black'!Z165,'Calculations asian'!Z165)</f>
        <v>5.3343404432122508E-2</v>
      </c>
      <c r="AA210">
        <f>AA165/SUM(AA165,'Calculations white'!AA165,'Calculations black'!AA165,'Calculations asian'!AA165)</f>
        <v>5.4205803655526338E-2</v>
      </c>
      <c r="AB210">
        <f>AB165/SUM(AB165,'Calculations white'!AB165,'Calculations black'!AB165,'Calculations asian'!AB165)</f>
        <v>5.5072112413652959E-2</v>
      </c>
      <c r="AC210">
        <f>AC165/SUM(AC165,'Calculations white'!AC165,'Calculations black'!AC165,'Calculations asian'!AC165)</f>
        <v>5.5942268051192075E-2</v>
      </c>
      <c r="AD210">
        <f>AD165/SUM(AD165,'Calculations white'!AD165,'Calculations black'!AD165,'Calculations asian'!AD165)</f>
        <v>5.6816207598696503E-2</v>
      </c>
      <c r="AE210">
        <f>AE165/SUM(AE165,'Calculations white'!AE165,'Calculations black'!AE165,'Calculations asian'!AE165)</f>
        <v>5.769386778691122E-2</v>
      </c>
      <c r="AF210">
        <f>AF165/SUM(AF165,'Calculations white'!AF165,'Calculations black'!AF165,'Calculations asian'!AF165)</f>
        <v>5.8575185061254129E-2</v>
      </c>
    </row>
    <row r="211" spans="1:32" x14ac:dyDescent="0.25">
      <c r="A211" t="s">
        <v>74</v>
      </c>
      <c r="B211">
        <f>B166/SUM(B166,'Calculations white'!B166,'Calculations black'!B166,'Calculations asian'!B166)</f>
        <v>3.9999999999999925E-2</v>
      </c>
      <c r="C211">
        <f>C166/SUM(C166,'Calculations white'!C166,'Calculations black'!C166,'Calculations asian'!C166)</f>
        <v>4.0797161474642872E-2</v>
      </c>
      <c r="D211">
        <f>D166/SUM(D166,'Calculations white'!D166,'Calculations black'!D166,'Calculations asian'!D166)</f>
        <v>4.1628262876446845E-2</v>
      </c>
      <c r="E211">
        <f>E166/SUM(E166,'Calculations white'!E166,'Calculations black'!E166,'Calculations asian'!E166)</f>
        <v>4.2471227338863375E-2</v>
      </c>
      <c r="F211">
        <f>F166/SUM(F166,'Calculations white'!F166,'Calculations black'!F166,'Calculations asian'!F166)</f>
        <v>4.3320072717889159E-2</v>
      </c>
      <c r="G211">
        <f>G166/SUM(G166,'Calculations white'!G166,'Calculations black'!G166,'Calculations asian'!G166)</f>
        <v>4.4184332647081284E-2</v>
      </c>
      <c r="H211">
        <f>H166/SUM(H166,'Calculations white'!H166,'Calculations black'!H166,'Calculations asian'!H166)</f>
        <v>4.5085787095396464E-2</v>
      </c>
      <c r="I211">
        <f>I166/SUM(I166,'Calculations white'!I166,'Calculations black'!I166,'Calculations asian'!I166)</f>
        <v>4.5988163848957667E-2</v>
      </c>
      <c r="J211">
        <f>J166/SUM(J166,'Calculations white'!J166,'Calculations black'!J166,'Calculations asian'!J166)</f>
        <v>4.6906575620381218E-2</v>
      </c>
      <c r="K211">
        <f>K166/SUM(K166,'Calculations white'!K166,'Calculations black'!K166,'Calculations asian'!K166)</f>
        <v>4.7830626522932254E-2</v>
      </c>
      <c r="L211">
        <f>L166/SUM(L166,'Calculations white'!L166,'Calculations black'!L166,'Calculations asian'!L166)</f>
        <v>4.8641492392151937E-2</v>
      </c>
      <c r="M211">
        <f>M166/SUM(M166,'Calculations white'!M166,'Calculations black'!M166,'Calculations asian'!M166)</f>
        <v>4.9535868550454942E-2</v>
      </c>
      <c r="N211">
        <f>N166/SUM(N166,'Calculations white'!N166,'Calculations black'!N166,'Calculations asian'!N166)</f>
        <v>5.043485186052131E-2</v>
      </c>
      <c r="O211">
        <f>O166/SUM(O166,'Calculations white'!O166,'Calculations black'!O166,'Calculations asian'!O166)</f>
        <v>5.1338346412388512E-2</v>
      </c>
      <c r="P211">
        <f>P166/SUM(P166,'Calculations white'!P166,'Calculations black'!P166,'Calculations asian'!P166)</f>
        <v>5.2246255657821393E-2</v>
      </c>
      <c r="Q211">
        <f>Q166/SUM(Q166,'Calculations white'!Q166,'Calculations black'!Q166,'Calculations asian'!Q166)</f>
        <v>5.3158482455030125E-2</v>
      </c>
      <c r="R211">
        <f>R166/SUM(R166,'Calculations white'!R166,'Calculations black'!R166,'Calculations asian'!R166)</f>
        <v>5.4074929113461213E-2</v>
      </c>
      <c r="S211">
        <f>S166/SUM(S166,'Calculations white'!S166,'Calculations black'!S166,'Calculations asian'!S166)</f>
        <v>5.4995497438619291E-2</v>
      </c>
      <c r="T211">
        <f>T166/SUM(T166,'Calculations white'!T166,'Calculations black'!T166,'Calculations asian'!T166)</f>
        <v>5.5920088776867972E-2</v>
      </c>
      <c r="U211">
        <f>U166/SUM(U166,'Calculations white'!U166,'Calculations black'!U166,'Calculations asian'!U166)</f>
        <v>5.6848604060165932E-2</v>
      </c>
      <c r="V211">
        <f>V166/SUM(V166,'Calculations white'!V166,'Calculations black'!V166,'Calculations asian'!V166)</f>
        <v>5.778094385069301E-2</v>
      </c>
      <c r="W211">
        <f>W166/SUM(W166,'Calculations white'!W166,'Calculations black'!W166,'Calculations asian'!W166)</f>
        <v>5.8717008385319347E-2</v>
      </c>
      <c r="X211">
        <f>X166/SUM(X166,'Calculations white'!X166,'Calculations black'!X166,'Calculations asian'!X166)</f>
        <v>5.9656697619874813E-2</v>
      </c>
      <c r="Y211">
        <f>Y166/SUM(Y166,'Calculations white'!Y166,'Calculations black'!Y166,'Calculations asian'!Y166)</f>
        <v>6.0599911273177126E-2</v>
      </c>
      <c r="Z211">
        <f>Z166/SUM(Z166,'Calculations white'!Z166,'Calculations black'!Z166,'Calculations asian'!Z166)</f>
        <v>6.1546548870773696E-2</v>
      </c>
      <c r="AA211">
        <f>AA166/SUM(AA166,'Calculations white'!AA166,'Calculations black'!AA166,'Calculations asian'!AA166)</f>
        <v>6.2496509788359002E-2</v>
      </c>
      <c r="AB211">
        <f>AB166/SUM(AB166,'Calculations white'!AB166,'Calculations black'!AB166,'Calculations asian'!AB166)</f>
        <v>6.3449693294827011E-2</v>
      </c>
      <c r="AC211">
        <f>AC166/SUM(AC166,'Calculations white'!AC166,'Calculations black'!AC166,'Calculations asian'!AC166)</f>
        <v>6.4405998594919953E-2</v>
      </c>
      <c r="AD211">
        <f>AD166/SUM(AD166,'Calculations white'!AD166,'Calculations black'!AD166,'Calculations asian'!AD166)</f>
        <v>6.5365324871435371E-2</v>
      </c>
      <c r="AE211">
        <f>AE166/SUM(AE166,'Calculations white'!AE166,'Calculations black'!AE166,'Calculations asian'!AE166)</f>
        <v>6.6327571326958462E-2</v>
      </c>
      <c r="AF211">
        <f>AF166/SUM(AF166,'Calculations white'!AF166,'Calculations black'!AF166,'Calculations asian'!AF166)</f>
        <v>6.7292637225082177E-2</v>
      </c>
    </row>
    <row r="212" spans="1:32" x14ac:dyDescent="0.25">
      <c r="A212" t="s">
        <v>76</v>
      </c>
      <c r="B212">
        <f>B167/SUM(B167,'Calculations white'!B167,'Calculations black'!B167,'Calculations asian'!B167)</f>
        <v>3.6000000000000039E-2</v>
      </c>
      <c r="C212">
        <f>C167/SUM(C167,'Calculations white'!C167,'Calculations black'!C167,'Calculations asian'!C167)</f>
        <v>3.6757499181128708E-2</v>
      </c>
      <c r="D212">
        <f>D167/SUM(D167,'Calculations white'!D167,'Calculations black'!D167,'Calculations asian'!D167)</f>
        <v>3.7547400043403581E-2</v>
      </c>
      <c r="E212">
        <f>E167/SUM(E167,'Calculations white'!E167,'Calculations black'!E167,'Calculations asian'!E167)</f>
        <v>3.8348963707739929E-2</v>
      </c>
      <c r="F212">
        <f>F167/SUM(F167,'Calculations white'!F167,'Calculations black'!F167,'Calculations asian'!F167)</f>
        <v>3.9156416849862291E-2</v>
      </c>
      <c r="G212">
        <f>G167/SUM(G167,'Calculations white'!G167,'Calculations black'!G167,'Calculations asian'!G167)</f>
        <v>3.9978943496679194E-2</v>
      </c>
      <c r="H212">
        <f>H167/SUM(H167,'Calculations white'!H167,'Calculations black'!H167,'Calculations asian'!H167)</f>
        <v>4.083728214788096E-2</v>
      </c>
      <c r="I212">
        <f>I167/SUM(I167,'Calculations white'!I167,'Calculations black'!I167,'Calculations asian'!I167)</f>
        <v>4.1696663205206867E-2</v>
      </c>
      <c r="J212">
        <f>J167/SUM(J167,'Calculations white'!J167,'Calculations black'!J167,'Calculations asian'!J167)</f>
        <v>4.2571579286347576E-2</v>
      </c>
      <c r="K212">
        <f>K167/SUM(K167,'Calculations white'!K167,'Calculations black'!K167,'Calculations asian'!K167)</f>
        <v>4.3452183099426632E-2</v>
      </c>
      <c r="L212">
        <f>L167/SUM(L167,'Calculations white'!L167,'Calculations black'!L167,'Calculations asian'!L167)</f>
        <v>4.4224694227500062E-2</v>
      </c>
      <c r="M212">
        <f>M167/SUM(M167,'Calculations white'!M167,'Calculations black'!M167,'Calculations asian'!M167)</f>
        <v>4.5077236532478443E-2</v>
      </c>
      <c r="N212">
        <f>N167/SUM(N167,'Calculations white'!N167,'Calculations black'!N167,'Calculations asian'!N167)</f>
        <v>4.593433595684538E-2</v>
      </c>
      <c r="O212">
        <f>O167/SUM(O167,'Calculations white'!O167,'Calculations black'!O167,'Calculations asian'!O167)</f>
        <v>4.6795884733899472E-2</v>
      </c>
      <c r="P212">
        <f>P167/SUM(P167,'Calculations white'!P167,'Calculations black'!P167,'Calculations asian'!P167)</f>
        <v>4.7661774475748313E-2</v>
      </c>
      <c r="Q212">
        <f>Q167/SUM(Q167,'Calculations white'!Q167,'Calculations black'!Q167,'Calculations asian'!Q167)</f>
        <v>4.8531896237238206E-2</v>
      </c>
      <c r="R212">
        <f>R167/SUM(R167,'Calculations white'!R167,'Calculations black'!R167,'Calculations asian'!R167)</f>
        <v>4.9406140579435147E-2</v>
      </c>
      <c r="S212">
        <f>S167/SUM(S167,'Calculations white'!S167,'Calculations black'!S167,'Calculations asian'!S167)</f>
        <v>5.0284397632592799E-2</v>
      </c>
      <c r="T212">
        <f>T167/SUM(T167,'Calculations white'!T167,'Calculations black'!T167,'Calculations asian'!T167)</f>
        <v>5.1166557158537906E-2</v>
      </c>
      <c r="U212">
        <f>U167/SUM(U167,'Calculations white'!U167,'Calculations black'!U167,'Calculations asian'!U167)</f>
        <v>5.2052508612411688E-2</v>
      </c>
      <c r="V212">
        <f>V167/SUM(V167,'Calculations white'!V167,'Calculations black'!V167,'Calculations asian'!V167)</f>
        <v>5.2942141203706813E-2</v>
      </c>
      <c r="W212">
        <f>W167/SUM(W167,'Calculations white'!W167,'Calculations black'!W167,'Calculations asian'!W167)</f>
        <v>5.3835343956539813E-2</v>
      </c>
      <c r="X212">
        <f>X167/SUM(X167,'Calculations white'!X167,'Calculations black'!X167,'Calculations asian'!X167)</f>
        <v>5.4732005769103934E-2</v>
      </c>
      <c r="Y212">
        <f>Y167/SUM(Y167,'Calculations white'!Y167,'Calculations black'!Y167,'Calculations asian'!Y167)</f>
        <v>5.5632015472251564E-2</v>
      </c>
      <c r="Z212">
        <f>Z167/SUM(Z167,'Calculations white'!Z167,'Calculations black'!Z167,'Calculations asian'!Z167)</f>
        <v>5.6535261887152577E-2</v>
      </c>
      <c r="AA212">
        <f>AA167/SUM(AA167,'Calculations white'!AA167,'Calculations black'!AA167,'Calculations asian'!AA167)</f>
        <v>5.7441633881983332E-2</v>
      </c>
      <c r="AB212">
        <f>AB167/SUM(AB167,'Calculations white'!AB167,'Calculations black'!AB167,'Calculations asian'!AB167)</f>
        <v>5.8351020427602263E-2</v>
      </c>
      <c r="AC212">
        <f>AC167/SUM(AC167,'Calculations white'!AC167,'Calculations black'!AC167,'Calculations asian'!AC167)</f>
        <v>5.9263310652167681E-2</v>
      </c>
      <c r="AD212">
        <f>AD167/SUM(AD167,'Calculations white'!AD167,'Calculations black'!AD167,'Calculations asian'!AD167)</f>
        <v>6.0178393894660426E-2</v>
      </c>
      <c r="AE212">
        <f>AE167/SUM(AE167,'Calculations white'!AE167,'Calculations black'!AE167,'Calculations asian'!AE167)</f>
        <v>6.1096159757275142E-2</v>
      </c>
      <c r="AF212">
        <f>AF167/SUM(AF167,'Calculations white'!AF167,'Calculations black'!AF167,'Calculations asian'!AF167)</f>
        <v>6.2016498156645609E-2</v>
      </c>
    </row>
    <row r="213" spans="1:32" x14ac:dyDescent="0.25">
      <c r="A213" t="s">
        <v>78</v>
      </c>
      <c r="B213">
        <f>B168/SUM(B168,'Calculations white'!B168,'Calculations black'!B168,'Calculations asian'!B168)</f>
        <v>5.09999999999999E-2</v>
      </c>
      <c r="C213">
        <f>C168/SUM(C168,'Calculations white'!C168,'Calculations black'!C168,'Calculations asian'!C168)</f>
        <v>5.1932063501131949E-2</v>
      </c>
      <c r="D213">
        <f>D168/SUM(D168,'Calculations white'!D168,'Calculations black'!D168,'Calculations asian'!D168)</f>
        <v>5.2902839700882852E-2</v>
      </c>
      <c r="E213">
        <f>E168/SUM(E168,'Calculations white'!E168,'Calculations black'!E168,'Calculations asian'!E168)</f>
        <v>5.3886317704584435E-2</v>
      </c>
      <c r="F213">
        <f>F168/SUM(F168,'Calculations white'!F168,'Calculations black'!F168,'Calculations asian'!F168)</f>
        <v>5.487552432392255E-2</v>
      </c>
      <c r="G213">
        <f>G168/SUM(G168,'Calculations white'!G168,'Calculations black'!G168,'Calculations asian'!G168)</f>
        <v>5.5881466425504241E-2</v>
      </c>
      <c r="H213">
        <f>H168/SUM(H168,'Calculations white'!H168,'Calculations black'!H168,'Calculations asian'!H168)</f>
        <v>5.6929390638739086E-2</v>
      </c>
      <c r="I213">
        <f>I168/SUM(I168,'Calculations white'!I168,'Calculations black'!I168,'Calculations asian'!I168)</f>
        <v>5.7977158504577325E-2</v>
      </c>
      <c r="J213">
        <f>J168/SUM(J168,'Calculations white'!J168,'Calculations black'!J168,'Calculations asian'!J168)</f>
        <v>5.9042226380307337E-2</v>
      </c>
      <c r="K213">
        <f>K168/SUM(K168,'Calculations white'!K168,'Calculations black'!K168,'Calculations asian'!K168)</f>
        <v>6.0112463806889387E-2</v>
      </c>
      <c r="L213">
        <f>L168/SUM(L168,'Calculations white'!L168,'Calculations black'!L168,'Calculations asian'!L168)</f>
        <v>6.1050663403587641E-2</v>
      </c>
      <c r="M213">
        <f>M168/SUM(M168,'Calculations white'!M168,'Calculations black'!M168,'Calculations asian'!M168)</f>
        <v>6.2084166980075933E-2</v>
      </c>
      <c r="N213">
        <f>N168/SUM(N168,'Calculations white'!N168,'Calculations black'!N168,'Calculations asian'!N168)</f>
        <v>6.312172483167694E-2</v>
      </c>
      <c r="O213">
        <f>O168/SUM(O168,'Calculations white'!O168,'Calculations black'!O168,'Calculations asian'!O168)</f>
        <v>6.4163207219461199E-2</v>
      </c>
      <c r="P213">
        <f>P168/SUM(P168,'Calculations white'!P168,'Calculations black'!P168,'Calculations asian'!P168)</f>
        <v>6.520848422859496E-2</v>
      </c>
      <c r="Q213">
        <f>Q168/SUM(Q168,'Calculations white'!Q168,'Calculations black'!Q168,'Calculations asian'!Q168)</f>
        <v>6.6257425833876823E-2</v>
      </c>
      <c r="R213">
        <f>R168/SUM(R168,'Calculations white'!R168,'Calculations black'!R168,'Calculations asian'!R168)</f>
        <v>6.7309901964548183E-2</v>
      </c>
      <c r="S213">
        <f>S168/SUM(S168,'Calculations white'!S168,'Calculations black'!S168,'Calculations asian'!S168)</f>
        <v>6.8365782568319558E-2</v>
      </c>
      <c r="T213">
        <f>T168/SUM(T168,'Calculations white'!T168,'Calculations black'!T168,'Calculations asian'!T168)</f>
        <v>6.9424937674545065E-2</v>
      </c>
      <c r="U213">
        <f>U168/SUM(U168,'Calculations white'!U168,'Calculations black'!U168,'Calculations asian'!U168)</f>
        <v>7.0487237456488813E-2</v>
      </c>
      <c r="V213">
        <f>V168/SUM(V168,'Calculations white'!V168,'Calculations black'!V168,'Calculations asian'!V168)</f>
        <v>7.1552552292627178E-2</v>
      </c>
      <c r="W213">
        <f>W168/SUM(W168,'Calculations white'!W168,'Calculations black'!W168,'Calculations asian'!W168)</f>
        <v>7.2620752826930868E-2</v>
      </c>
      <c r="X213">
        <f>X168/SUM(X168,'Calculations white'!X168,'Calculations black'!X168,'Calculations asian'!X168)</f>
        <v>7.3691710028076646E-2</v>
      </c>
      <c r="Y213">
        <f>Y168/SUM(Y168,'Calculations white'!Y168,'Calculations black'!Y168,'Calculations asian'!Y168)</f>
        <v>7.4765295247543065E-2</v>
      </c>
      <c r="Z213">
        <f>Z168/SUM(Z168,'Calculations white'!Z168,'Calculations black'!Z168,'Calculations asian'!Z168)</f>
        <v>7.5841380276540513E-2</v>
      </c>
      <c r="AA213">
        <f>AA168/SUM(AA168,'Calculations white'!AA168,'Calculations black'!AA168,'Calculations asian'!AA168)</f>
        <v>7.6919837401736232E-2</v>
      </c>
      <c r="AB213">
        <f>AB168/SUM(AB168,'Calculations white'!AB168,'Calculations black'!AB168,'Calculations asian'!AB168)</f>
        <v>7.8000539459734786E-2</v>
      </c>
      <c r="AC213">
        <f>AC168/SUM(AC168,'Calculations white'!AC168,'Calculations black'!AC168,'Calculations asian'!AC168)</f>
        <v>7.9083359890275831E-2</v>
      </c>
      <c r="AD213">
        <f>AD168/SUM(AD168,'Calculations white'!AD168,'Calculations black'!AD168,'Calculations asian'!AD168)</f>
        <v>8.0168172788115444E-2</v>
      </c>
      <c r="AE213">
        <f>AE168/SUM(AE168,'Calculations white'!AE168,'Calculations black'!AE168,'Calculations asian'!AE168)</f>
        <v>8.1254852953562801E-2</v>
      </c>
      <c r="AF213">
        <f>AF168/SUM(AF168,'Calculations white'!AF168,'Calculations black'!AF168,'Calculations asian'!AF168)</f>
        <v>8.2343275941640565E-2</v>
      </c>
    </row>
    <row r="214" spans="1:32" x14ac:dyDescent="0.25">
      <c r="A214" t="s">
        <v>80</v>
      </c>
      <c r="B214">
        <f>B169/SUM(B169,'Calculations white'!B169,'Calculations black'!B169,'Calculations asian'!B169)</f>
        <v>2.6183394160584017E-2</v>
      </c>
      <c r="C214">
        <f>C169/SUM(C169,'Calculations white'!C169,'Calculations black'!C169,'Calculations asian'!C169)</f>
        <v>2.6795452136091955E-2</v>
      </c>
      <c r="D214">
        <f>D169/SUM(D169,'Calculations white'!D169,'Calculations black'!D169,'Calculations asian'!D169)</f>
        <v>2.7434289380004629E-2</v>
      </c>
      <c r="E214">
        <f>E169/SUM(E169,'Calculations white'!E169,'Calculations black'!E169,'Calculations asian'!E169)</f>
        <v>2.8083133796996403E-2</v>
      </c>
      <c r="F214">
        <f>F169/SUM(F169,'Calculations white'!F169,'Calculations black'!F169,'Calculations asian'!F169)</f>
        <v>2.8737367783956094E-2</v>
      </c>
      <c r="G214">
        <f>G169/SUM(G169,'Calculations white'!G169,'Calculations black'!G169,'Calculations asian'!G169)</f>
        <v>2.9404434495157106E-2</v>
      </c>
      <c r="H214">
        <f>H169/SUM(H169,'Calculations white'!H169,'Calculations black'!H169,'Calculations asian'!H169)</f>
        <v>3.010122622766228E-2</v>
      </c>
      <c r="I214">
        <f>I169/SUM(I169,'Calculations white'!I169,'Calculations black'!I169,'Calculations asian'!I169)</f>
        <v>3.0799655500369224E-2</v>
      </c>
      <c r="J214">
        <f>J169/SUM(J169,'Calculations white'!J169,'Calculations black'!J169,'Calculations asian'!J169)</f>
        <v>3.1511504888859516E-2</v>
      </c>
      <c r="K214">
        <f>K169/SUM(K169,'Calculations white'!K169,'Calculations black'!K169,'Calculations asian'!K169)</f>
        <v>3.2228784560681352E-2</v>
      </c>
      <c r="L214">
        <f>L169/SUM(L169,'Calculations white'!L169,'Calculations black'!L169,'Calculations asian'!L169)</f>
        <v>3.2858872568976405E-2</v>
      </c>
      <c r="M214">
        <f>M169/SUM(M169,'Calculations white'!M169,'Calculations black'!M169,'Calculations asian'!M169)</f>
        <v>3.3554906650255595E-2</v>
      </c>
      <c r="N214">
        <f>N169/SUM(N169,'Calculations white'!N169,'Calculations black'!N169,'Calculations asian'!N169)</f>
        <v>3.425550021725849E-2</v>
      </c>
      <c r="O214">
        <f>O169/SUM(O169,'Calculations white'!O169,'Calculations black'!O169,'Calculations asian'!O169)</f>
        <v>3.4960594501484456E-2</v>
      </c>
      <c r="P214">
        <f>P169/SUM(P169,'Calculations white'!P169,'Calculations black'!P169,'Calculations asian'!P169)</f>
        <v>3.5670129965989464E-2</v>
      </c>
      <c r="Q214">
        <f>Q169/SUM(Q169,'Calculations white'!Q169,'Calculations black'!Q169,'Calculations asian'!Q169)</f>
        <v>3.6384046328986709E-2</v>
      </c>
      <c r="R214">
        <f>R169/SUM(R169,'Calculations white'!R169,'Calculations black'!R169,'Calculations asian'!R169)</f>
        <v>3.7102282587809003E-2</v>
      </c>
      <c r="S214">
        <f>S169/SUM(S169,'Calculations white'!S169,'Calculations black'!S169,'Calculations asian'!S169)</f>
        <v>3.7824777043213749E-2</v>
      </c>
      <c r="T214">
        <f>T169/SUM(T169,'Calculations white'!T169,'Calculations black'!T169,'Calculations asian'!T169)</f>
        <v>3.8551467324004302E-2</v>
      </c>
      <c r="U214">
        <f>U169/SUM(U169,'Calculations white'!U169,'Calculations black'!U169,'Calculations asian'!U169)</f>
        <v>3.928229041194433E-2</v>
      </c>
      <c r="V214">
        <f>V169/SUM(V169,'Calculations white'!V169,'Calculations black'!V169,'Calculations asian'!V169)</f>
        <v>4.0017182666942992E-2</v>
      </c>
      <c r="W214">
        <f>W169/SUM(W169,'Calculations white'!W169,'Calculations black'!W169,'Calculations asian'!W169)</f>
        <v>4.0756079852483994E-2</v>
      </c>
      <c r="X214">
        <f>X169/SUM(X169,'Calculations white'!X169,'Calculations black'!X169,'Calculations asian'!X169)</f>
        <v>4.1498917161275163E-2</v>
      </c>
      <c r="Y214">
        <f>Y169/SUM(Y169,'Calculations white'!Y169,'Calculations black'!Y169,'Calculations asian'!Y169)</f>
        <v>4.2245629241095324E-2</v>
      </c>
      <c r="Z214">
        <f>Z169/SUM(Z169,'Calculations white'!Z169,'Calculations black'!Z169,'Calculations asian'!Z169)</f>
        <v>4.299615022081095E-2</v>
      </c>
      <c r="AA214">
        <f>AA169/SUM(AA169,'Calculations white'!AA169,'Calculations black'!AA169,'Calculations asian'!AA169)</f>
        <v>4.3750413736540129E-2</v>
      </c>
      <c r="AB214">
        <f>AB169/SUM(AB169,'Calculations white'!AB169,'Calculations black'!AB169,'Calculations asian'!AB169)</f>
        <v>4.4508352957938931E-2</v>
      </c>
      <c r="AC214">
        <f>AC169/SUM(AC169,'Calculations white'!AC169,'Calculations black'!AC169,'Calculations asian'!AC169)</f>
        <v>4.5269900614584767E-2</v>
      </c>
      <c r="AD214">
        <f>AD169/SUM(AD169,'Calculations white'!AD169,'Calculations black'!AD169,'Calculations asian'!AD169)</f>
        <v>4.6034989022432429E-2</v>
      </c>
      <c r="AE214">
        <f>AE169/SUM(AE169,'Calculations white'!AE169,'Calculations black'!AE169,'Calculations asian'!AE169)</f>
        <v>4.6803550110320322E-2</v>
      </c>
      <c r="AF214">
        <f>AF169/SUM(AF169,'Calculations white'!AF169,'Calculations black'!AF169,'Calculations asian'!AF169)</f>
        <v>4.7575515446500259E-2</v>
      </c>
    </row>
    <row r="215" spans="1:32" x14ac:dyDescent="0.25">
      <c r="A215" t="s">
        <v>82</v>
      </c>
      <c r="B215">
        <f>B170/SUM(B170,'Calculations white'!B170,'Calculations black'!B170,'Calculations asian'!B170)</f>
        <v>2.6999999999999923E-2</v>
      </c>
      <c r="C215">
        <f>C170/SUM(C170,'Calculations white'!C170,'Calculations black'!C170,'Calculations asian'!C170)</f>
        <v>2.7624151595195035E-2</v>
      </c>
      <c r="D215">
        <f>D170/SUM(D170,'Calculations white'!D170,'Calculations black'!D170,'Calculations asian'!D170)</f>
        <v>2.8275290309380707E-2</v>
      </c>
      <c r="E215">
        <f>E170/SUM(E170,'Calculations white'!E170,'Calculations black'!E170,'Calculations asian'!E170)</f>
        <v>2.8936224989163508E-2</v>
      </c>
      <c r="F215">
        <f>F170/SUM(F170,'Calculations white'!F170,'Calculations black'!F170,'Calculations asian'!F170)</f>
        <v>2.9602238762839107E-2</v>
      </c>
      <c r="G215">
        <f>G170/SUM(G170,'Calculations white'!G170,'Calculations black'!G170,'Calculations asian'!G170)</f>
        <v>3.0280860340662734E-2</v>
      </c>
      <c r="H215">
        <f>H170/SUM(H170,'Calculations white'!H170,'Calculations black'!H170,'Calculations asian'!H170)</f>
        <v>3.0989222733895979E-2</v>
      </c>
      <c r="I215">
        <f>I170/SUM(I170,'Calculations white'!I170,'Calculations black'!I170,'Calculations asian'!I170)</f>
        <v>3.1698750897346063E-2</v>
      </c>
      <c r="J215">
        <f>J170/SUM(J170,'Calculations white'!J170,'Calculations black'!J170,'Calculations asian'!J170)</f>
        <v>3.2421367360515818E-2</v>
      </c>
      <c r="K215">
        <f>K170/SUM(K170,'Calculations white'!K170,'Calculations black'!K170,'Calculations asian'!K170)</f>
        <v>3.3148920547628323E-2</v>
      </c>
      <c r="L215">
        <f>L170/SUM(L170,'Calculations white'!L170,'Calculations black'!L170,'Calculations asian'!L170)</f>
        <v>3.378756511981492E-2</v>
      </c>
      <c r="M215">
        <f>M170/SUM(M170,'Calculations white'!M170,'Calculations black'!M170,'Calculations asian'!M170)</f>
        <v>3.4492492650418975E-2</v>
      </c>
      <c r="N215">
        <f>N170/SUM(N170,'Calculations white'!N170,'Calculations black'!N170,'Calculations asian'!N170)</f>
        <v>3.5201449801742925E-2</v>
      </c>
      <c r="O215">
        <f>O170/SUM(O170,'Calculations white'!O170,'Calculations black'!O170,'Calculations asian'!O170)</f>
        <v>3.591435302038215E-2</v>
      </c>
      <c r="P215">
        <f>P170/SUM(P170,'Calculations white'!P170,'Calculations black'!P170,'Calculations asian'!P170)</f>
        <v>3.6631118217550336E-2</v>
      </c>
      <c r="Q215">
        <f>Q170/SUM(Q170,'Calculations white'!Q170,'Calculations black'!Q170,'Calculations asian'!Q170)</f>
        <v>3.73516608181211E-2</v>
      </c>
      <c r="R215">
        <f>R170/SUM(R170,'Calculations white'!R170,'Calculations black'!R170,'Calculations asian'!R170)</f>
        <v>3.8075895809320796E-2</v>
      </c>
      <c r="S215">
        <f>S170/SUM(S170,'Calculations white'!S170,'Calculations black'!S170,'Calculations asian'!S170)</f>
        <v>3.8803737789025086E-2</v>
      </c>
      <c r="T215">
        <f>T170/SUM(T170,'Calculations white'!T170,'Calculations black'!T170,'Calculations asian'!T170)</f>
        <v>3.9535101013607035E-2</v>
      </c>
      <c r="U215">
        <f>U170/SUM(U170,'Calculations white'!U170,'Calculations black'!U170,'Calculations asian'!U170)</f>
        <v>4.0269899445290483E-2</v>
      </c>
      <c r="V215">
        <f>V170/SUM(V170,'Calculations white'!V170,'Calculations black'!V170,'Calculations asian'!V170)</f>
        <v>4.1008046798964255E-2</v>
      </c>
      <c r="W215">
        <f>W170/SUM(W170,'Calculations white'!W170,'Calculations black'!W170,'Calculations asian'!W170)</f>
        <v>4.1749456588411997E-2</v>
      </c>
      <c r="X215">
        <f>X170/SUM(X170,'Calculations white'!X170,'Calculations black'!X170,'Calculations asian'!X170)</f>
        <v>4.24940421719169E-2</v>
      </c>
      <c r="Y215">
        <f>Y170/SUM(Y170,'Calculations white'!Y170,'Calculations black'!Y170,'Calculations asian'!Y170)</f>
        <v>4.3241716797203698E-2</v>
      </c>
      <c r="Z215">
        <f>Z170/SUM(Z170,'Calculations white'!Z170,'Calculations black'!Z170,'Calculations asian'!Z170)</f>
        <v>4.3992393645677849E-2</v>
      </c>
      <c r="AA215">
        <f>AA170/SUM(AA170,'Calculations white'!AA170,'Calculations black'!AA170,'Calculations asian'!AA170)</f>
        <v>4.4745985875929012E-2</v>
      </c>
      <c r="AB215">
        <f>AB170/SUM(AB170,'Calculations white'!AB170,'Calculations black'!AB170,'Calculations asian'!AB170)</f>
        <v>4.5502406666465656E-2</v>
      </c>
      <c r="AC215">
        <f>AC170/SUM(AC170,'Calculations white'!AC170,'Calculations black'!AC170,'Calculations asian'!AC170)</f>
        <v>4.6261569257648689E-2</v>
      </c>
      <c r="AD215">
        <f>AD170/SUM(AD170,'Calculations white'!AD170,'Calculations black'!AD170,'Calculations asian'!AD170)</f>
        <v>4.7023386992796151E-2</v>
      </c>
      <c r="AE215">
        <f>AE170/SUM(AE170,'Calculations white'!AE170,'Calculations black'!AE170,'Calculations asian'!AE170)</f>
        <v>4.7787773358433205E-2</v>
      </c>
      <c r="AF215">
        <f>AF170/SUM(AF170,'Calculations white'!AF170,'Calculations black'!AF170,'Calculations asian'!AF170)</f>
        <v>4.8554642023660818E-2</v>
      </c>
    </row>
    <row r="216" spans="1:32" x14ac:dyDescent="0.25">
      <c r="A216" t="s">
        <v>84</v>
      </c>
      <c r="B216">
        <f>B171/SUM(B171,'Calculations white'!B171,'Calculations black'!B171,'Calculations asian'!B171)</f>
        <v>3.0072815533980442E-2</v>
      </c>
      <c r="C216">
        <f>C171/SUM(C171,'Calculations white'!C171,'Calculations black'!C171,'Calculations asian'!C171)</f>
        <v>3.072634769741657E-2</v>
      </c>
      <c r="D216">
        <f>D171/SUM(D171,'Calculations white'!D171,'Calculations black'!D171,'Calculations asian'!D171)</f>
        <v>3.1407848057147691E-2</v>
      </c>
      <c r="E216">
        <f>E171/SUM(E171,'Calculations white'!E171,'Calculations black'!E171,'Calculations asian'!E171)</f>
        <v>3.209885006282745E-2</v>
      </c>
      <c r="F216">
        <f>F171/SUM(F171,'Calculations white'!F171,'Calculations black'!F171,'Calculations asian'!F171)</f>
        <v>3.2794548904886936E-2</v>
      </c>
      <c r="G216">
        <f>G171/SUM(G171,'Calculations white'!G171,'Calculations black'!G171,'Calculations asian'!G171)</f>
        <v>3.350258559028494E-2</v>
      </c>
      <c r="H216">
        <f>H171/SUM(H171,'Calculations white'!H171,'Calculations black'!H171,'Calculations asian'!H171)</f>
        <v>3.4240792489674092E-2</v>
      </c>
      <c r="I216">
        <f>I171/SUM(I171,'Calculations white'!I171,'Calculations black'!I171,'Calculations asian'!I171)</f>
        <v>3.4979742400928319E-2</v>
      </c>
      <c r="J216">
        <f>J171/SUM(J171,'Calculations white'!J171,'Calculations black'!J171,'Calculations asian'!J171)</f>
        <v>3.5731652213434155E-2</v>
      </c>
      <c r="K216">
        <f>K171/SUM(K171,'Calculations white'!K171,'Calculations black'!K171,'Calculations asian'!K171)</f>
        <v>3.648792037775974E-2</v>
      </c>
      <c r="L216">
        <f>L171/SUM(L171,'Calculations white'!L171,'Calculations black'!L171,'Calculations asian'!L171)</f>
        <v>3.7151866396278987E-2</v>
      </c>
      <c r="M216">
        <f>M171/SUM(M171,'Calculations white'!M171,'Calculations black'!M171,'Calculations asian'!M171)</f>
        <v>3.7883689056664296E-2</v>
      </c>
      <c r="N216">
        <f>N171/SUM(N171,'Calculations white'!N171,'Calculations black'!N171,'Calculations asian'!N171)</f>
        <v>3.8619103333297967E-2</v>
      </c>
      <c r="O216">
        <f>O171/SUM(O171,'Calculations white'!O171,'Calculations black'!O171,'Calculations asian'!O171)</f>
        <v>3.9358024038157281E-2</v>
      </c>
      <c r="P216">
        <f>P171/SUM(P171,'Calculations white'!P171,'Calculations black'!P171,'Calculations asian'!P171)</f>
        <v>4.0100365756146235E-2</v>
      </c>
      <c r="Q216">
        <f>Q171/SUM(Q171,'Calculations white'!Q171,'Calculations black'!Q171,'Calculations asian'!Q171)</f>
        <v>4.0846042889634157E-2</v>
      </c>
      <c r="R216">
        <f>R171/SUM(R171,'Calculations white'!R171,'Calculations black'!R171,'Calculations asian'!R171)</f>
        <v>4.1594969702391738E-2</v>
      </c>
      <c r="S216">
        <f>S171/SUM(S171,'Calculations white'!S171,'Calculations black'!S171,'Calculations asian'!S171)</f>
        <v>4.2347060362888475E-2</v>
      </c>
      <c r="T216">
        <f>T171/SUM(T171,'Calculations white'!T171,'Calculations black'!T171,'Calculations asian'!T171)</f>
        <v>4.3102228986912523E-2</v>
      </c>
      <c r="U216">
        <f>U171/SUM(U171,'Calculations white'!U171,'Calculations black'!U171,'Calculations asian'!U171)</f>
        <v>4.3860389679479438E-2</v>
      </c>
      <c r="V216">
        <f>V171/SUM(V171,'Calculations white'!V171,'Calculations black'!V171,'Calculations asian'!V171)</f>
        <v>4.4621456575998718E-2</v>
      </c>
      <c r="W216">
        <f>W171/SUM(W171,'Calculations white'!W171,'Calculations black'!W171,'Calculations asian'!W171)</f>
        <v>4.5385343882665512E-2</v>
      </c>
      <c r="X216">
        <f>X171/SUM(X171,'Calculations white'!X171,'Calculations black'!X171,'Calculations asian'!X171)</f>
        <v>4.6151965916050253E-2</v>
      </c>
      <c r="Y216">
        <f>Y171/SUM(Y171,'Calculations white'!Y171,'Calculations black'!Y171,'Calculations asian'!Y171)</f>
        <v>4.6921237141861506E-2</v>
      </c>
      <c r="Z216">
        <f>Z171/SUM(Z171,'Calculations white'!Z171,'Calculations black'!Z171,'Calculations asian'!Z171)</f>
        <v>4.7693072212855465E-2</v>
      </c>
      <c r="AA216">
        <f>AA171/SUM(AA171,'Calculations white'!AA171,'Calculations black'!AA171,'Calculations asian'!AA171)</f>
        <v>4.8467386005871353E-2</v>
      </c>
      <c r="AB216">
        <f>AB171/SUM(AB171,'Calculations white'!AB171,'Calculations black'!AB171,'Calculations asian'!AB171)</f>
        <v>4.9244093657973449E-2</v>
      </c>
      <c r="AC216">
        <f>AC171/SUM(AC171,'Calculations white'!AC171,'Calculations black'!AC171,'Calculations asian'!AC171)</f>
        <v>5.0023110601679882E-2</v>
      </c>
      <c r="AD216">
        <f>AD171/SUM(AD171,'Calculations white'!AD171,'Calculations black'!AD171,'Calculations asian'!AD171)</f>
        <v>5.0804352599263067E-2</v>
      </c>
      <c r="AE216">
        <f>AE171/SUM(AE171,'Calculations white'!AE171,'Calculations black'!AE171,'Calculations asian'!AE171)</f>
        <v>5.1587735776108062E-2</v>
      </c>
      <c r="AF216">
        <f>AF171/SUM(AF171,'Calculations white'!AF171,'Calculations black'!AF171,'Calculations asian'!AF171)</f>
        <v>5.2373176653115812E-2</v>
      </c>
    </row>
    <row r="217" spans="1:32" x14ac:dyDescent="0.25">
      <c r="A217" t="s">
        <v>86</v>
      </c>
      <c r="B217">
        <f>B172/SUM(B172,'Calculations white'!B172,'Calculations black'!B172,'Calculations asian'!B172)</f>
        <v>2.4000000000000028E-2</v>
      </c>
      <c r="C217">
        <f>C172/SUM(C172,'Calculations white'!C172,'Calculations black'!C172,'Calculations asian'!C172)</f>
        <v>2.4579830363636677E-2</v>
      </c>
      <c r="D217">
        <f>D172/SUM(D172,'Calculations white'!D172,'Calculations black'!D172,'Calculations asian'!D172)</f>
        <v>2.5185022593241898E-2</v>
      </c>
      <c r="E217">
        <f>E172/SUM(E172,'Calculations white'!E172,'Calculations black'!E172,'Calculations asian'!E172)</f>
        <v>2.5799582141654169E-2</v>
      </c>
      <c r="F217">
        <f>F172/SUM(F172,'Calculations white'!F172,'Calculations black'!F172,'Calculations asian'!F172)</f>
        <v>2.6419154270400643E-2</v>
      </c>
      <c r="G217">
        <f>G172/SUM(G172,'Calculations white'!G172,'Calculations black'!G172,'Calculations asian'!G172)</f>
        <v>2.7050734337297645E-2</v>
      </c>
      <c r="H217">
        <f>H172/SUM(H172,'Calculations white'!H172,'Calculations black'!H172,'Calculations asian'!H172)</f>
        <v>2.7710301088077097E-2</v>
      </c>
      <c r="I217">
        <f>I172/SUM(I172,'Calculations white'!I172,'Calculations black'!I172,'Calculations asian'!I172)</f>
        <v>2.8371328611596285E-2</v>
      </c>
      <c r="J217">
        <f>J172/SUM(J172,'Calculations white'!J172,'Calculations black'!J172,'Calculations asian'!J172)</f>
        <v>2.9044917767649867E-2</v>
      </c>
      <c r="K217">
        <f>K172/SUM(K172,'Calculations white'!K172,'Calculations black'!K172,'Calculations asian'!K172)</f>
        <v>2.9723474760449814E-2</v>
      </c>
      <c r="L217">
        <f>L172/SUM(L172,'Calculations white'!L172,'Calculations black'!L172,'Calculations asian'!L172)</f>
        <v>3.0319536060264073E-2</v>
      </c>
      <c r="M217">
        <f>M172/SUM(M172,'Calculations white'!M172,'Calculations black'!M172,'Calculations asian'!M172)</f>
        <v>3.0977748139261914E-2</v>
      </c>
      <c r="N217">
        <f>N172/SUM(N172,'Calculations white'!N172,'Calculations black'!N172,'Calculations asian'!N172)</f>
        <v>3.1640110105899046E-2</v>
      </c>
      <c r="O217">
        <f>O172/SUM(O172,'Calculations white'!O172,'Calculations black'!O172,'Calculations asian'!O172)</f>
        <v>3.2306556958166838E-2</v>
      </c>
      <c r="P217">
        <f>P172/SUM(P172,'Calculations white'!P172,'Calculations black'!P172,'Calculations asian'!P172)</f>
        <v>3.2977023012127946E-2</v>
      </c>
      <c r="Q217">
        <f>Q172/SUM(Q172,'Calculations white'!Q172,'Calculations black'!Q172,'Calculations asian'!Q172)</f>
        <v>3.3651441935044712E-2</v>
      </c>
      <c r="R217">
        <f>R172/SUM(R172,'Calculations white'!R172,'Calculations black'!R172,'Calculations asian'!R172)</f>
        <v>3.4329746778648328E-2</v>
      </c>
      <c r="S217">
        <f>S172/SUM(S172,'Calculations white'!S172,'Calculations black'!S172,'Calculations asian'!S172)</f>
        <v>3.5011870012515017E-2</v>
      </c>
      <c r="T217">
        <f>T172/SUM(T172,'Calculations white'!T172,'Calculations black'!T172,'Calculations asian'!T172)</f>
        <v>3.5697743557511187E-2</v>
      </c>
      <c r="U217">
        <f>U172/SUM(U172,'Calculations white'!U172,'Calculations black'!U172,'Calculations asian'!U172)</f>
        <v>3.6387298819272211E-2</v>
      </c>
      <c r="V217">
        <f>V172/SUM(V172,'Calculations white'!V172,'Calculations black'!V172,'Calculations asian'!V172)</f>
        <v>3.7080466721681492E-2</v>
      </c>
      <c r="W217">
        <f>W172/SUM(W172,'Calculations white'!W172,'Calculations black'!W172,'Calculations asian'!W172)</f>
        <v>3.7777177740313063E-2</v>
      </c>
      <c r="X217">
        <f>X172/SUM(X172,'Calculations white'!X172,'Calculations black'!X172,'Calculations asian'!X172)</f>
        <v>3.8477361935804477E-2</v>
      </c>
      <c r="Y217">
        <f>Y172/SUM(Y172,'Calculations white'!Y172,'Calculations black'!Y172,'Calculations asian'!Y172)</f>
        <v>3.9180948987128983E-2</v>
      </c>
      <c r="Z217">
        <f>Z172/SUM(Z172,'Calculations white'!Z172,'Calculations black'!Z172,'Calculations asian'!Z172)</f>
        <v>3.9887868224731213E-2</v>
      </c>
      <c r="AA217">
        <f>AA172/SUM(AA172,'Calculations white'!AA172,'Calculations black'!AA172,'Calculations asian'!AA172)</f>
        <v>4.0598048663497067E-2</v>
      </c>
      <c r="AB217">
        <f>AB172/SUM(AB172,'Calculations white'!AB172,'Calculations black'!AB172,'Calculations asian'!AB172)</f>
        <v>4.131141903552709E-2</v>
      </c>
      <c r="AC217">
        <f>AC172/SUM(AC172,'Calculations white'!AC172,'Calculations black'!AC172,'Calculations asian'!AC172)</f>
        <v>4.202790782268255E-2</v>
      </c>
      <c r="AD217">
        <f>AD172/SUM(AD172,'Calculations white'!AD172,'Calculations black'!AD172,'Calculations asian'!AD172)</f>
        <v>4.2747443288874955E-2</v>
      </c>
      <c r="AE217">
        <f>AE172/SUM(AE172,'Calculations white'!AE172,'Calculations black'!AE172,'Calculations asian'!AE172)</f>
        <v>4.3469953512073368E-2</v>
      </c>
      <c r="AF217">
        <f>AF172/SUM(AF172,'Calculations white'!AF172,'Calculations black'!AF172,'Calculations asian'!AF172)</f>
        <v>4.4195366415999707E-2</v>
      </c>
    </row>
    <row r="218" spans="1:32" x14ac:dyDescent="0.25">
      <c r="A218" t="s">
        <v>88</v>
      </c>
      <c r="B218">
        <f>B173/SUM(B173,'Calculations white'!B173,'Calculations black'!B173,'Calculations asian'!B173)</f>
        <v>2.6000000000000016E-2</v>
      </c>
      <c r="C218">
        <f>C173/SUM(C173,'Calculations white'!C173,'Calculations black'!C173,'Calculations asian'!C173)</f>
        <v>2.6608871571933028E-2</v>
      </c>
      <c r="D218">
        <f>D173/SUM(D173,'Calculations white'!D173,'Calculations black'!D173,'Calculations asian'!D173)</f>
        <v>2.7244390214196994E-2</v>
      </c>
      <c r="E218">
        <f>E173/SUM(E173,'Calculations white'!E173,'Calculations black'!E173,'Calculations asian'!E173)</f>
        <v>2.7889894869082308E-2</v>
      </c>
      <c r="F218">
        <f>F173/SUM(F173,'Calculations white'!F173,'Calculations black'!F173,'Calculations asian'!F173)</f>
        <v>2.854078866493235E-2</v>
      </c>
      <c r="G218">
        <f>G173/SUM(G173,'Calculations white'!G173,'Calculations black'!G173,'Calculations asian'!G173)</f>
        <v>2.9204489403322063E-2</v>
      </c>
      <c r="H218">
        <f>H173/SUM(H173,'Calculations white'!H173,'Calculations black'!H173,'Calculations asian'!H173)</f>
        <v>2.9897809095572107E-2</v>
      </c>
      <c r="I218">
        <f>I173/SUM(I173,'Calculations white'!I173,'Calculations black'!I173,'Calculations asian'!I173)</f>
        <v>3.0592788623757926E-2</v>
      </c>
      <c r="J218">
        <f>J173/SUM(J173,'Calculations white'!J173,'Calculations black'!J173,'Calculations asian'!J173)</f>
        <v>3.1301164639022418E-2</v>
      </c>
      <c r="K218">
        <f>K173/SUM(K173,'Calculations white'!K173,'Calculations black'!K173,'Calculations asian'!K173)</f>
        <v>3.2014994991917615E-2</v>
      </c>
      <c r="L218">
        <f>L173/SUM(L173,'Calculations white'!L173,'Calculations black'!L173,'Calculations asian'!L173)</f>
        <v>3.2642067478531725E-2</v>
      </c>
      <c r="M218">
        <f>M173/SUM(M173,'Calculations white'!M173,'Calculations black'!M173,'Calculations asian'!M173)</f>
        <v>3.3334835035091777E-2</v>
      </c>
      <c r="N218">
        <f>N173/SUM(N173,'Calculations white'!N173,'Calculations black'!N173,'Calculations asian'!N173)</f>
        <v>3.40321914039503E-2</v>
      </c>
      <c r="O218">
        <f>O173/SUM(O173,'Calculations white'!O173,'Calculations black'!O173,'Calculations asian'!O173)</f>
        <v>3.4734081359864402E-2</v>
      </c>
      <c r="P218">
        <f>P173/SUM(P173,'Calculations white'!P173,'Calculations black'!P173,'Calculations asian'!P173)</f>
        <v>3.5440448929920959E-2</v>
      </c>
      <c r="Q218">
        <f>Q173/SUM(Q173,'Calculations white'!Q173,'Calculations black'!Q173,'Calculations asian'!Q173)</f>
        <v>3.6151237413621855E-2</v>
      </c>
      <c r="R218">
        <f>R173/SUM(R173,'Calculations white'!R173,'Calculations black'!R173,'Calculations asian'!R173)</f>
        <v>3.686638940333839E-2</v>
      </c>
      <c r="S218">
        <f>S173/SUM(S173,'Calculations white'!S173,'Calculations black'!S173,'Calculations asian'!S173)</f>
        <v>3.7585846805120428E-2</v>
      </c>
      <c r="T218">
        <f>T173/SUM(T173,'Calculations white'!T173,'Calculations black'!T173,'Calculations asian'!T173)</f>
        <v>3.8309550859839246E-2</v>
      </c>
      <c r="U218">
        <f>U173/SUM(U173,'Calculations white'!U173,'Calculations black'!U173,'Calculations asian'!U173)</f>
        <v>3.9037442164646455E-2</v>
      </c>
      <c r="V218">
        <f>V173/SUM(V173,'Calculations white'!V173,'Calculations black'!V173,'Calculations asian'!V173)</f>
        <v>3.9769460694730613E-2</v>
      </c>
      <c r="W218">
        <f>W173/SUM(W173,'Calculations white'!W173,'Calculations black'!W173,'Calculations asian'!W173)</f>
        <v>4.050554582534982E-2</v>
      </c>
      <c r="X218">
        <f>X173/SUM(X173,'Calculations white'!X173,'Calculations black'!X173,'Calculations asian'!X173)</f>
        <v>4.1245636354121915E-2</v>
      </c>
      <c r="Y218">
        <f>Y173/SUM(Y173,'Calculations white'!Y173,'Calculations black'!Y173,'Calculations asian'!Y173)</f>
        <v>4.1989670523552451E-2</v>
      </c>
      <c r="Z218">
        <f>Z173/SUM(Z173,'Calculations white'!Z173,'Calculations black'!Z173,'Calculations asian'!Z173)</f>
        <v>4.2737586043778426E-2</v>
      </c>
      <c r="AA218">
        <f>AA173/SUM(AA173,'Calculations white'!AA173,'Calculations black'!AA173,'Calculations asian'!AA173)</f>
        <v>4.3489320115507872E-2</v>
      </c>
      <c r="AB218">
        <f>AB173/SUM(AB173,'Calculations white'!AB173,'Calculations black'!AB173,'Calculations asian'!AB173)</f>
        <v>4.4244809453136073E-2</v>
      </c>
      <c r="AC218">
        <f>AC173/SUM(AC173,'Calculations white'!AC173,'Calculations black'!AC173,'Calculations asian'!AC173)</f>
        <v>4.5003990308015079E-2</v>
      </c>
      <c r="AD218">
        <f>AD173/SUM(AD173,'Calculations white'!AD173,'Calculations black'!AD173,'Calculations asian'!AD173)</f>
        <v>4.5766798491856657E-2</v>
      </c>
      <c r="AE218">
        <f>AE173/SUM(AE173,'Calculations white'!AE173,'Calculations black'!AE173,'Calculations asian'!AE173)</f>
        <v>4.6533169400249416E-2</v>
      </c>
      <c r="AF218">
        <f>AF173/SUM(AF173,'Calculations white'!AF173,'Calculations black'!AF173,'Calculations asian'!AF173)</f>
        <v>4.7303038036266579E-2</v>
      </c>
    </row>
    <row r="219" spans="1:32" x14ac:dyDescent="0.25">
      <c r="A219" t="s">
        <v>90</v>
      </c>
      <c r="B219">
        <f>B174/SUM(B174,'Calculations white'!B174,'Calculations black'!B174,'Calculations asian'!B174)</f>
        <v>3.0000000000000145E-2</v>
      </c>
      <c r="C219">
        <f>C174/SUM(C174,'Calculations white'!C174,'Calculations black'!C174,'Calculations asian'!C174)</f>
        <v>3.0659968305709287E-2</v>
      </c>
      <c r="D219">
        <f>D174/SUM(D174,'Calculations white'!D174,'Calculations black'!D174,'Calculations asian'!D174)</f>
        <v>3.1348409796687945E-2</v>
      </c>
      <c r="E219">
        <f>E174/SUM(E174,'Calculations white'!E174,'Calculations black'!E174,'Calculations asian'!E174)</f>
        <v>3.2046984319842958E-2</v>
      </c>
      <c r="F219">
        <f>F174/SUM(F174,'Calculations white'!F174,'Calculations black'!F174,'Calculations asian'!F174)</f>
        <v>3.2750764426541339E-2</v>
      </c>
      <c r="G219">
        <f>G174/SUM(G174,'Calculations white'!G174,'Calculations black'!G174,'Calculations asian'!G174)</f>
        <v>3.3467627758258109E-2</v>
      </c>
      <c r="H219">
        <f>H174/SUM(H174,'Calculations white'!H174,'Calculations black'!H174,'Calculations asian'!H174)</f>
        <v>3.4215668535308323E-2</v>
      </c>
      <c r="I219">
        <f>I174/SUM(I174,'Calculations white'!I174,'Calculations black'!I174,'Calculations asian'!I174)</f>
        <v>3.4964869930529129E-2</v>
      </c>
      <c r="J219">
        <f>J174/SUM(J174,'Calculations white'!J174,'Calculations black'!J174,'Calculations asian'!J174)</f>
        <v>3.572775306355095E-2</v>
      </c>
      <c r="K219">
        <f>K174/SUM(K174,'Calculations white'!K174,'Calculations black'!K174,'Calculations asian'!K174)</f>
        <v>3.6495674245109029E-2</v>
      </c>
      <c r="L219">
        <f>L174/SUM(L174,'Calculations white'!L174,'Calculations black'!L174,'Calculations asian'!L174)</f>
        <v>3.7169940094594622E-2</v>
      </c>
      <c r="M219">
        <f>M174/SUM(M174,'Calculations white'!M174,'Calculations black'!M174,'Calculations asian'!M174)</f>
        <v>3.7913900783866035E-2</v>
      </c>
      <c r="N219">
        <f>N174/SUM(N174,'Calculations white'!N174,'Calculations black'!N174,'Calculations asian'!N174)</f>
        <v>3.8662036345707536E-2</v>
      </c>
      <c r="O219">
        <f>O174/SUM(O174,'Calculations white'!O174,'Calculations black'!O174,'Calculations asian'!O174)</f>
        <v>3.9414268977417531E-2</v>
      </c>
      <c r="P219">
        <f>P174/SUM(P174,'Calculations white'!P174,'Calculations black'!P174,'Calculations asian'!P174)</f>
        <v>4.0170520292117796E-2</v>
      </c>
      <c r="Q219">
        <f>Q174/SUM(Q174,'Calculations white'!Q174,'Calculations black'!Q174,'Calculations asian'!Q174)</f>
        <v>4.0930711356947473E-2</v>
      </c>
      <c r="R219">
        <f>R174/SUM(R174,'Calculations white'!R174,'Calculations black'!R174,'Calculations asian'!R174)</f>
        <v>4.1694762731273691E-2</v>
      </c>
      <c r="S219">
        <f>S174/SUM(S174,'Calculations white'!S174,'Calculations black'!S174,'Calculations asian'!S174)</f>
        <v>4.2462594504882233E-2</v>
      </c>
      <c r="T219">
        <f>T174/SUM(T174,'Calculations white'!T174,'Calculations black'!T174,'Calculations asian'!T174)</f>
        <v>4.3234126336104912E-2</v>
      </c>
      <c r="U219">
        <f>U174/SUM(U174,'Calculations white'!U174,'Calculations black'!U174,'Calculations asian'!U174)</f>
        <v>4.4009277489846198E-2</v>
      </c>
      <c r="V219">
        <f>V174/SUM(V174,'Calculations white'!V174,'Calculations black'!V174,'Calculations asian'!V174)</f>
        <v>4.4787966875471499E-2</v>
      </c>
      <c r="W219">
        <f>W174/SUM(W174,'Calculations white'!W174,'Calculations black'!W174,'Calculations asian'!W174)</f>
        <v>4.557011308451734E-2</v>
      </c>
      <c r="X219">
        <f>X174/SUM(X174,'Calculations white'!X174,'Calculations black'!X174,'Calculations asian'!X174)</f>
        <v>4.6355634428188477E-2</v>
      </c>
      <c r="Y219">
        <f>Y174/SUM(Y174,'Calculations white'!Y174,'Calculations black'!Y174,'Calculations asian'!Y174)</f>
        <v>4.7144448974606692E-2</v>
      </c>
      <c r="Z219">
        <f>Z174/SUM(Z174,'Calculations white'!Z174,'Calculations black'!Z174,'Calculations asian'!Z174)</f>
        <v>4.7936474585774935E-2</v>
      </c>
      <c r="AA219">
        <f>AA174/SUM(AA174,'Calculations white'!AA174,'Calculations black'!AA174,'Calculations asian'!AA174)</f>
        <v>4.8731628954224455E-2</v>
      </c>
      <c r="AB219">
        <f>AB174/SUM(AB174,'Calculations white'!AB174,'Calculations black'!AB174,'Calculations asian'!AB174)</f>
        <v>4.9529829639312989E-2</v>
      </c>
      <c r="AC219">
        <f>AC174/SUM(AC174,'Calculations white'!AC174,'Calculations black'!AC174,'Calculations asian'!AC174)</f>
        <v>5.03309941031417E-2</v>
      </c>
      <c r="AD219">
        <f>AD174/SUM(AD174,'Calculations white'!AD174,'Calculations black'!AD174,'Calculations asian'!AD174)</f>
        <v>5.1135039746060255E-2</v>
      </c>
      <c r="AE219">
        <f>AE174/SUM(AE174,'Calculations white'!AE174,'Calculations black'!AE174,'Calculations asian'!AE174)</f>
        <v>5.1941883941733991E-2</v>
      </c>
      <c r="AF219">
        <f>AF174/SUM(AF174,'Calculations white'!AF174,'Calculations black'!AF174,'Calculations asian'!AF174)</f>
        <v>5.275144407174167E-2</v>
      </c>
    </row>
    <row r="220" spans="1:32" x14ac:dyDescent="0.25">
      <c r="A220" t="s">
        <v>92</v>
      </c>
      <c r="B220">
        <f>B175/SUM(B175,'Calculations white'!B175,'Calculations black'!B175,'Calculations asian'!B175)</f>
        <v>4.6000000000000055E-2</v>
      </c>
      <c r="C220">
        <f>C175/SUM(C175,'Calculations white'!C175,'Calculations black'!C175,'Calculations asian'!C175)</f>
        <v>4.6884711985335774E-2</v>
      </c>
      <c r="D220">
        <f>D175/SUM(D175,'Calculations white'!D175,'Calculations black'!D175,'Calculations asian'!D175)</f>
        <v>4.7806723833142488E-2</v>
      </c>
      <c r="E220">
        <f>E175/SUM(E175,'Calculations white'!E175,'Calculations black'!E175,'Calculations asian'!E175)</f>
        <v>4.8741653045566005E-2</v>
      </c>
      <c r="F220">
        <f>F175/SUM(F175,'Calculations white'!F175,'Calculations black'!F175,'Calculations asian'!F175)</f>
        <v>4.9682801204812367E-2</v>
      </c>
      <c r="G220">
        <f>G175/SUM(G175,'Calculations white'!G175,'Calculations black'!G175,'Calculations asian'!G175)</f>
        <v>5.064079121623858E-2</v>
      </c>
      <c r="H220">
        <f>H175/SUM(H175,'Calculations white'!H175,'Calculations black'!H175,'Calculations asian'!H175)</f>
        <v>5.16397276196131E-2</v>
      </c>
      <c r="I220">
        <f>I175/SUM(I175,'Calculations white'!I175,'Calculations black'!I175,'Calculations asian'!I175)</f>
        <v>5.2639245917116308E-2</v>
      </c>
      <c r="J220">
        <f>J175/SUM(J175,'Calculations white'!J175,'Calculations black'!J175,'Calculations asian'!J175)</f>
        <v>5.3656132316949018E-2</v>
      </c>
      <c r="K220">
        <f>K175/SUM(K175,'Calculations white'!K175,'Calculations black'!K175,'Calculations asian'!K175)</f>
        <v>5.4678892489939117E-2</v>
      </c>
      <c r="L220">
        <f>L175/SUM(L175,'Calculations white'!L175,'Calculations black'!L175,'Calculations asian'!L175)</f>
        <v>5.5575780322663713E-2</v>
      </c>
      <c r="M220">
        <f>M175/SUM(M175,'Calculations white'!M175,'Calculations black'!M175,'Calculations asian'!M175)</f>
        <v>5.6564822183643317E-2</v>
      </c>
      <c r="N220">
        <f>N175/SUM(N175,'Calculations white'!N175,'Calculations black'!N175,'Calculations asian'!N175)</f>
        <v>5.7558534357298081E-2</v>
      </c>
      <c r="O220">
        <f>O175/SUM(O175,'Calculations white'!O175,'Calculations black'!O175,'Calculations asian'!O175)</f>
        <v>5.8556794870679982E-2</v>
      </c>
      <c r="P220">
        <f>P175/SUM(P175,'Calculations white'!P175,'Calculations black'!P175,'Calculations asian'!P175)</f>
        <v>5.9559481200204517E-2</v>
      </c>
      <c r="Q220">
        <f>Q175/SUM(Q175,'Calculations white'!Q175,'Calculations black'!Q175,'Calculations asian'!Q175)</f>
        <v>6.056647033726173E-2</v>
      </c>
      <c r="R220">
        <f>R175/SUM(R175,'Calculations white'!R175,'Calculations black'!R175,'Calculations asian'!R175)</f>
        <v>6.1577638853439767E-2</v>
      </c>
      <c r="S220">
        <f>S175/SUM(S175,'Calculations white'!S175,'Calculations black'!S175,'Calculations asian'!S175)</f>
        <v>6.2592862965297202E-2</v>
      </c>
      <c r="T220">
        <f>T175/SUM(T175,'Calculations white'!T175,'Calculations black'!T175,'Calculations asian'!T175)</f>
        <v>6.3612018598611361E-2</v>
      </c>
      <c r="U220">
        <f>U175/SUM(U175,'Calculations white'!U175,'Calculations black'!U175,'Calculations asian'!U175)</f>
        <v>6.4634981452039234E-2</v>
      </c>
      <c r="V220">
        <f>V175/SUM(V175,'Calculations white'!V175,'Calculations black'!V175,'Calculations asian'!V175)</f>
        <v>6.5661627060128749E-2</v>
      </c>
      <c r="W220">
        <f>W175/SUM(W175,'Calculations white'!W175,'Calculations black'!W175,'Calculations asian'!W175)</f>
        <v>6.6691830855616988E-2</v>
      </c>
      <c r="X220">
        <f>X175/SUM(X175,'Calculations white'!X175,'Calculations black'!X175,'Calculations asian'!X175)</f>
        <v>6.7725468230957972E-2</v>
      </c>
      <c r="Y220">
        <f>Y175/SUM(Y175,'Calculations white'!Y175,'Calculations black'!Y175,'Calculations asian'!Y175)</f>
        <v>6.8762414599025531E-2</v>
      </c>
      <c r="Z220">
        <f>Z175/SUM(Z175,'Calculations white'!Z175,'Calculations black'!Z175,'Calculations asian'!Z175)</f>
        <v>6.9802545452934572E-2</v>
      </c>
      <c r="AA220">
        <f>AA175/SUM(AA175,'Calculations white'!AA175,'Calculations black'!AA175,'Calculations asian'!AA175)</f>
        <v>7.084573642493204E-2</v>
      </c>
      <c r="AB220">
        <f>AB175/SUM(AB175,'Calculations white'!AB175,'Calculations black'!AB175,'Calculations asian'!AB175)</f>
        <v>7.1891863344308998E-2</v>
      </c>
      <c r="AC220">
        <f>AC175/SUM(AC175,'Calculations white'!AC175,'Calculations black'!AC175,'Calculations asian'!AC175)</f>
        <v>7.2940802294287496E-2</v>
      </c>
      <c r="AD220">
        <f>AD175/SUM(AD175,'Calculations white'!AD175,'Calculations black'!AD175,'Calculations asian'!AD175)</f>
        <v>7.3992429667838353E-2</v>
      </c>
      <c r="AE220">
        <f>AE175/SUM(AE175,'Calculations white'!AE175,'Calculations black'!AE175,'Calculations asian'!AE175)</f>
        <v>7.5046622222392043E-2</v>
      </c>
      <c r="AF220">
        <f>AF175/SUM(AF175,'Calculations white'!AF175,'Calculations black'!AF175,'Calculations asian'!AF175)</f>
        <v>7.6103257133401839E-2</v>
      </c>
    </row>
    <row r="221" spans="1:32" x14ac:dyDescent="0.25">
      <c r="A221" t="s">
        <v>94</v>
      </c>
      <c r="B221">
        <f>B176/SUM(B176,'Calculations white'!B176,'Calculations black'!B176,'Calculations asian'!B176)</f>
        <v>3.099999999999992E-2</v>
      </c>
      <c r="C221">
        <f>C176/SUM(C176,'Calculations white'!C176,'Calculations black'!C176,'Calculations asian'!C176)</f>
        <v>3.1678688490082083E-2</v>
      </c>
      <c r="D221">
        <f>D176/SUM(D176,'Calculations white'!D176,'Calculations black'!D176,'Calculations asian'!D176)</f>
        <v>3.2386790538411155E-2</v>
      </c>
      <c r="E221">
        <f>E176/SUM(E176,'Calculations white'!E176,'Calculations black'!E176,'Calculations asian'!E176)</f>
        <v>3.3105633923719853E-2</v>
      </c>
      <c r="F221">
        <f>F176/SUM(F176,'Calculations white'!F176,'Calculations black'!F176,'Calculations asian'!F176)</f>
        <v>3.3830108326702586E-2</v>
      </c>
      <c r="G221">
        <f>G176/SUM(G176,'Calculations white'!G176,'Calculations black'!G176,'Calculations asian'!G176)</f>
        <v>3.4568416126937888E-2</v>
      </c>
      <c r="H221">
        <f>H176/SUM(H176,'Calculations white'!H176,'Calculations black'!H176,'Calculations asian'!H176)</f>
        <v>3.53392206115598E-2</v>
      </c>
      <c r="I221">
        <f>I176/SUM(I176,'Calculations white'!I176,'Calculations black'!I176,'Calculations asian'!I176)</f>
        <v>3.611147278336798E-2</v>
      </c>
      <c r="J221">
        <f>J176/SUM(J176,'Calculations white'!J176,'Calculations black'!J176,'Calculations asian'!J176)</f>
        <v>3.6898164632798831E-2</v>
      </c>
      <c r="K221">
        <f>K176/SUM(K176,'Calculations white'!K176,'Calculations black'!K176,'Calculations asian'!K176)</f>
        <v>3.7690437794816095E-2</v>
      </c>
      <c r="L221">
        <f>L176/SUM(L176,'Calculations white'!L176,'Calculations black'!L176,'Calculations asian'!L176)</f>
        <v>3.8386143987729923E-2</v>
      </c>
      <c r="M221">
        <f>M176/SUM(M176,'Calculations white'!M176,'Calculations black'!M176,'Calculations asian'!M176)</f>
        <v>3.915424329137409E-2</v>
      </c>
      <c r="N221">
        <f>N176/SUM(N176,'Calculations white'!N176,'Calculations black'!N176,'Calculations asian'!N176)</f>
        <v>3.9926988116238279E-2</v>
      </c>
      <c r="O221">
        <f>O176/SUM(O176,'Calculations white'!O176,'Calculations black'!O176,'Calculations asian'!O176)</f>
        <v>4.0704306498310132E-2</v>
      </c>
      <c r="P221">
        <f>P176/SUM(P176,'Calculations white'!P176,'Calculations black'!P176,'Calculations asian'!P176)</f>
        <v>4.1486125710600036E-2</v>
      </c>
      <c r="Q221">
        <f>Q176/SUM(Q176,'Calculations white'!Q176,'Calculations black'!Q176,'Calculations asian'!Q176)</f>
        <v>4.2272372294353398E-2</v>
      </c>
      <c r="R221">
        <f>R176/SUM(R176,'Calculations white'!R176,'Calculations black'!R176,'Calculations asian'!R176)</f>
        <v>4.3062972090570223E-2</v>
      </c>
      <c r="S221">
        <f>S176/SUM(S176,'Calculations white'!S176,'Calculations black'!S176,'Calculations asian'!S176)</f>
        <v>4.3857850271802619E-2</v>
      </c>
      <c r="T221">
        <f>T176/SUM(T176,'Calculations white'!T176,'Calculations black'!T176,'Calculations asian'!T176)</f>
        <v>4.4656931374195255E-2</v>
      </c>
      <c r="U221">
        <f>U176/SUM(U176,'Calculations white'!U176,'Calculations black'!U176,'Calculations asian'!U176)</f>
        <v>4.5460139329736755E-2</v>
      </c>
      <c r="V221">
        <f>V176/SUM(V176,'Calculations white'!V176,'Calculations black'!V176,'Calculations asian'!V176)</f>
        <v>4.6267397498690944E-2</v>
      </c>
      <c r="W221">
        <f>W176/SUM(W176,'Calculations white'!W176,'Calculations black'!W176,'Calculations asian'!W176)</f>
        <v>4.7078628702172748E-2</v>
      </c>
      <c r="X221">
        <f>X176/SUM(X176,'Calculations white'!X176,'Calculations black'!X176,'Calculations asian'!X176)</f>
        <v>4.7893755254837779E-2</v>
      </c>
      <c r="Y221">
        <f>Y176/SUM(Y176,'Calculations white'!Y176,'Calculations black'!Y176,'Calculations asian'!Y176)</f>
        <v>4.8712698997654291E-2</v>
      </c>
      <c r="Z221">
        <f>Z176/SUM(Z176,'Calculations white'!Z176,'Calculations black'!Z176,'Calculations asian'!Z176)</f>
        <v>4.9535381330723043E-2</v>
      </c>
      <c r="AA221">
        <f>AA176/SUM(AA176,'Calculations white'!AA176,'Calculations black'!AA176,'Calculations asian'!AA176)</f>
        <v>5.0361723246115257E-2</v>
      </c>
      <c r="AB221">
        <f>AB176/SUM(AB176,'Calculations white'!AB176,'Calculations black'!AB176,'Calculations asian'!AB176)</f>
        <v>5.1191645360697625E-2</v>
      </c>
      <c r="AC221">
        <f>AC176/SUM(AC176,'Calculations white'!AC176,'Calculations black'!AC176,'Calculations asian'!AC176)</f>
        <v>5.2025067948912151E-2</v>
      </c>
      <c r="AD221">
        <f>AD176/SUM(AD176,'Calculations white'!AD176,'Calculations black'!AD176,'Calculations asian'!AD176)</f>
        <v>5.2861910975480694E-2</v>
      </c>
      <c r="AE221">
        <f>AE176/SUM(AE176,'Calculations white'!AE176,'Calculations black'!AE176,'Calculations asian'!AE176)</f>
        <v>5.3702094128006479E-2</v>
      </c>
      <c r="AF221">
        <f>AF176/SUM(AF176,'Calculations white'!AF176,'Calculations black'!AF176,'Calculations asian'!AF176)</f>
        <v>5.4545536849440475E-2</v>
      </c>
    </row>
    <row r="222" spans="1:32" x14ac:dyDescent="0.25">
      <c r="A222" t="s">
        <v>96</v>
      </c>
      <c r="B222">
        <f>B177/SUM(B177,'Calculations white'!B177,'Calculations black'!B177,'Calculations asian'!B177)</f>
        <v>3.2999999999999946E-2</v>
      </c>
      <c r="C222">
        <f>C177/SUM(C177,'Calculations white'!C177,'Calculations black'!C177,'Calculations asian'!C177)</f>
        <v>3.3712049578119657E-2</v>
      </c>
      <c r="D222">
        <f>D177/SUM(D177,'Calculations white'!D177,'Calculations black'!D177,'Calculations asian'!D177)</f>
        <v>3.4454710450506326E-2</v>
      </c>
      <c r="E222">
        <f>E177/SUM(E177,'Calculations white'!E177,'Calculations black'!E177,'Calculations asian'!E177)</f>
        <v>3.5208427919308394E-2</v>
      </c>
      <c r="F222">
        <f>F177/SUM(F177,'Calculations white'!F177,'Calculations black'!F177,'Calculations asian'!F177)</f>
        <v>3.5967801751114033E-2</v>
      </c>
      <c r="G222">
        <f>G177/SUM(G177,'Calculations white'!G177,'Calculations black'!G177,'Calculations asian'!G177)</f>
        <v>3.6741441549833657E-2</v>
      </c>
      <c r="H222">
        <f>H177/SUM(H177,'Calculations white'!H177,'Calculations black'!H177,'Calculations asian'!H177)</f>
        <v>3.7548867260490761E-2</v>
      </c>
      <c r="I222">
        <f>I177/SUM(I177,'Calculations white'!I177,'Calculations black'!I177,'Calculations asian'!I177)</f>
        <v>3.835744929140656E-2</v>
      </c>
      <c r="J222">
        <f>J177/SUM(J177,'Calculations white'!J177,'Calculations black'!J177,'Calculations asian'!J177)</f>
        <v>3.9180798721503353E-2</v>
      </c>
      <c r="K222">
        <f>K177/SUM(K177,'Calculations white'!K177,'Calculations black'!K177,'Calculations asian'!K177)</f>
        <v>4.0009638209509021E-2</v>
      </c>
      <c r="L222">
        <f>L177/SUM(L177,'Calculations white'!L177,'Calculations black'!L177,'Calculations asian'!L177)</f>
        <v>4.0736989043196004E-2</v>
      </c>
      <c r="M222">
        <f>M177/SUM(M177,'Calculations white'!M177,'Calculations black'!M177,'Calculations asian'!M177)</f>
        <v>4.1539757970619519E-2</v>
      </c>
      <c r="N222">
        <f>N177/SUM(N177,'Calculations white'!N177,'Calculations black'!N177,'Calculations asian'!N177)</f>
        <v>4.2346979123224326E-2</v>
      </c>
      <c r="O222">
        <f>O177/SUM(O177,'Calculations white'!O177,'Calculations black'!O177,'Calculations asian'!O177)</f>
        <v>4.3158556653803005E-2</v>
      </c>
      <c r="P222">
        <f>P177/SUM(P177,'Calculations white'!P177,'Calculations black'!P177,'Calculations asian'!P177)</f>
        <v>4.3974394060688468E-2</v>
      </c>
      <c r="Q222">
        <f>Q177/SUM(Q177,'Calculations white'!Q177,'Calculations black'!Q177,'Calculations asian'!Q177)</f>
        <v>4.4794394242712872E-2</v>
      </c>
      <c r="R222">
        <f>R177/SUM(R177,'Calculations white'!R177,'Calculations black'!R177,'Calculations asian'!R177)</f>
        <v>4.5618459553934884E-2</v>
      </c>
      <c r="S222">
        <f>S177/SUM(S177,'Calculations white'!S177,'Calculations black'!S177,'Calculations asian'!S177)</f>
        <v>4.6446491858079052E-2</v>
      </c>
      <c r="T222">
        <f>T177/SUM(T177,'Calculations white'!T177,'Calculations black'!T177,'Calculations asian'!T177)</f>
        <v>4.727839258262518E-2</v>
      </c>
      <c r="U222">
        <f>U177/SUM(U177,'Calculations white'!U177,'Calculations black'!U177,'Calculations asian'!U177)</f>
        <v>4.811406277249286E-2</v>
      </c>
      <c r="V222">
        <f>V177/SUM(V177,'Calculations white'!V177,'Calculations black'!V177,'Calculations asian'!V177)</f>
        <v>4.8953403143267606E-2</v>
      </c>
      <c r="W222">
        <f>W177/SUM(W177,'Calculations white'!W177,'Calculations black'!W177,'Calculations asian'!W177)</f>
        <v>4.9796314133912979E-2</v>
      </c>
      <c r="X222">
        <f>X177/SUM(X177,'Calculations white'!X177,'Calculations black'!X177,'Calculations asian'!X177)</f>
        <v>5.0642695958919341E-2</v>
      </c>
      <c r="Y222">
        <f>Y177/SUM(Y177,'Calculations white'!Y177,'Calculations black'!Y177,'Calculations asian'!Y177)</f>
        <v>5.1492448659841906E-2</v>
      </c>
      <c r="Z222">
        <f>Z177/SUM(Z177,'Calculations white'!Z177,'Calculations black'!Z177,'Calculations asian'!Z177)</f>
        <v>5.2345472156178893E-2</v>
      </c>
      <c r="AA222">
        <f>AA177/SUM(AA177,'Calculations white'!AA177,'Calculations black'!AA177,'Calculations asian'!AA177)</f>
        <v>5.32016662955462E-2</v>
      </c>
      <c r="AB222">
        <f>AB177/SUM(AB177,'Calculations white'!AB177,'Calculations black'!AB177,'Calculations asian'!AB177)</f>
        <v>5.4060930903107998E-2</v>
      </c>
      <c r="AC222">
        <f>AC177/SUM(AC177,'Calculations white'!AC177,'Calculations black'!AC177,'Calculations asian'!AC177)</f>
        <v>5.4923165830220333E-2</v>
      </c>
      <c r="AD222">
        <f>AD177/SUM(AD177,'Calculations white'!AD177,'Calculations black'!AD177,'Calculations asian'!AD177)</f>
        <v>5.5788271002251165E-2</v>
      </c>
      <c r="AE222">
        <f>AE177/SUM(AE177,'Calculations white'!AE177,'Calculations black'!AE177,'Calculations asian'!AE177)</f>
        <v>5.6656146465542075E-2</v>
      </c>
      <c r="AF222">
        <f>AF177/SUM(AF177,'Calculations white'!AF177,'Calculations black'!AF177,'Calculations asian'!AF177)</f>
        <v>5.752669243347603E-2</v>
      </c>
    </row>
    <row r="223" spans="1:32" x14ac:dyDescent="0.25">
      <c r="A223" t="s">
        <v>98</v>
      </c>
      <c r="B223">
        <f>B178/SUM(B178,'Calculations white'!B178,'Calculations black'!B178,'Calculations asian'!B178)</f>
        <v>6.0000000000000081E-2</v>
      </c>
      <c r="C223">
        <f>C178/SUM(C178,'Calculations white'!C178,'Calculations black'!C178,'Calculations asian'!C178)</f>
        <v>6.103257513142641E-2</v>
      </c>
      <c r="D223">
        <f>D178/SUM(D178,'Calculations white'!D178,'Calculations black'!D178,'Calculations asian'!D178)</f>
        <v>6.2107813926585612E-2</v>
      </c>
      <c r="E223">
        <f>E178/SUM(E178,'Calculations white'!E178,'Calculations black'!E178,'Calculations asian'!E178)</f>
        <v>6.3196748098859432E-2</v>
      </c>
      <c r="F223">
        <f>F178/SUM(F178,'Calculations white'!F178,'Calculations black'!F178,'Calculations asian'!F178)</f>
        <v>6.429171823890753E-2</v>
      </c>
      <c r="G223">
        <f>G178/SUM(G178,'Calculations white'!G178,'Calculations black'!G178,'Calculations asian'!G178)</f>
        <v>6.5404835689967231E-2</v>
      </c>
      <c r="H223">
        <f>H178/SUM(H178,'Calculations white'!H178,'Calculations black'!H178,'Calculations asian'!H178)</f>
        <v>6.6564028390733804E-2</v>
      </c>
      <c r="I223">
        <f>I178/SUM(I178,'Calculations white'!I178,'Calculations black'!I178,'Calculations asian'!I178)</f>
        <v>6.7722845224193862E-2</v>
      </c>
      <c r="J223">
        <f>J178/SUM(J178,'Calculations white'!J178,'Calculations black'!J178,'Calculations asian'!J178)</f>
        <v>6.8900532564574457E-2</v>
      </c>
      <c r="K223">
        <f>K178/SUM(K178,'Calculations white'!K178,'Calculations black'!K178,'Calculations asian'!K178)</f>
        <v>7.0083644472151818E-2</v>
      </c>
      <c r="L223">
        <f>L178/SUM(L178,'Calculations white'!L178,'Calculations black'!L178,'Calculations asian'!L178)</f>
        <v>7.1120904464968979E-2</v>
      </c>
      <c r="M223">
        <f>M178/SUM(M178,'Calculations white'!M178,'Calculations black'!M178,'Calculations asian'!M178)</f>
        <v>7.226315398886872E-2</v>
      </c>
      <c r="N223">
        <f>N178/SUM(N178,'Calculations white'!N178,'Calculations black'!N178,'Calculations asian'!N178)</f>
        <v>7.3409726120521268E-2</v>
      </c>
      <c r="O223">
        <f>O178/SUM(O178,'Calculations white'!O178,'Calculations black'!O178,'Calculations asian'!O178)</f>
        <v>7.4560495931002765E-2</v>
      </c>
      <c r="P223">
        <f>P178/SUM(P178,'Calculations white'!P178,'Calculations black'!P178,'Calculations asian'!P178)</f>
        <v>7.5715338227046847E-2</v>
      </c>
      <c r="Q223">
        <f>Q178/SUM(Q178,'Calculations white'!Q178,'Calculations black'!Q178,'Calculations asian'!Q178)</f>
        <v>7.6874127600309594E-2</v>
      </c>
      <c r="R223">
        <f>R178/SUM(R178,'Calculations white'!R178,'Calculations black'!R178,'Calculations asian'!R178)</f>
        <v>7.803673847650934E-2</v>
      </c>
      <c r="S223">
        <f>S178/SUM(S178,'Calculations white'!S178,'Calculations black'!S178,'Calculations asian'!S178)</f>
        <v>7.9203045164397079E-2</v>
      </c>
      <c r="T223">
        <f>T178/SUM(T178,'Calculations white'!T178,'Calculations black'!T178,'Calculations asian'!T178)</f>
        <v>8.0372921904504874E-2</v>
      </c>
      <c r="U223">
        <f>U178/SUM(U178,'Calculations white'!U178,'Calculations black'!U178,'Calculations asian'!U178)</f>
        <v>8.154624291762759E-2</v>
      </c>
      <c r="V223">
        <f>V178/SUM(V178,'Calculations white'!V178,'Calculations black'!V178,'Calculations asian'!V178)</f>
        <v>8.2722882452991919E-2</v>
      </c>
      <c r="W223">
        <f>W178/SUM(W178,'Calculations white'!W178,'Calculations black'!W178,'Calculations asian'!W178)</f>
        <v>8.3902714836064249E-2</v>
      </c>
      <c r="X223">
        <f>X178/SUM(X178,'Calculations white'!X178,'Calculations black'!X178,'Calculations asian'!X178)</f>
        <v>8.508561451595531E-2</v>
      </c>
      <c r="Y223">
        <f>Y178/SUM(Y178,'Calculations white'!Y178,'Calculations black'!Y178,'Calculations asian'!Y178)</f>
        <v>8.6271456112378964E-2</v>
      </c>
      <c r="Z223">
        <f>Z178/SUM(Z178,'Calculations white'!Z178,'Calculations black'!Z178,'Calculations asian'!Z178)</f>
        <v>8.7460114462119862E-2</v>
      </c>
      <c r="AA223">
        <f>AA178/SUM(AA178,'Calculations white'!AA178,'Calculations black'!AA178,'Calculations asian'!AA178)</f>
        <v>8.8651464664972146E-2</v>
      </c>
      <c r="AB223">
        <f>AB178/SUM(AB178,'Calculations white'!AB178,'Calculations black'!AB178,'Calculations asian'!AB178)</f>
        <v>8.9845382129108947E-2</v>
      </c>
      <c r="AC223">
        <f>AC178/SUM(AC178,'Calculations white'!AC178,'Calculations black'!AC178,'Calculations asian'!AC178)</f>
        <v>9.1041742615843538E-2</v>
      </c>
      <c r="AD223">
        <f>AD178/SUM(AD178,'Calculations white'!AD178,'Calculations black'!AD178,'Calculations asian'!AD178)</f>
        <v>9.2240422283745724E-2</v>
      </c>
      <c r="AE223">
        <f>AE178/SUM(AE178,'Calculations white'!AE178,'Calculations black'!AE178,'Calculations asian'!AE178)</f>
        <v>9.3441297732081013E-2</v>
      </c>
      <c r="AF223">
        <f>AF178/SUM(AF178,'Calculations white'!AF178,'Calculations black'!AF178,'Calculations asian'!AF178)</f>
        <v>9.4644246043533983E-2</v>
      </c>
    </row>
    <row r="224" spans="1:32" x14ac:dyDescent="0.25">
      <c r="A224" t="s">
        <v>100</v>
      </c>
      <c r="B224">
        <f>B179/SUM(B179,'Calculations white'!B179,'Calculations black'!B179,'Calculations asian'!B179)</f>
        <v>4.599999999999993E-2</v>
      </c>
      <c r="C224">
        <f>C179/SUM(C179,'Calculations white'!C179,'Calculations black'!C179,'Calculations asian'!C179)</f>
        <v>4.6866041652451791E-2</v>
      </c>
      <c r="D224">
        <f>D179/SUM(D179,'Calculations white'!D179,'Calculations black'!D179,'Calculations asian'!D179)</f>
        <v>4.7768535528197736E-2</v>
      </c>
      <c r="E224">
        <f>E179/SUM(E179,'Calculations white'!E179,'Calculations black'!E179,'Calculations asian'!E179)</f>
        <v>4.8683305875112999E-2</v>
      </c>
      <c r="F224">
        <f>F179/SUM(F179,'Calculations white'!F179,'Calculations black'!F179,'Calculations asian'!F179)</f>
        <v>4.9603904648964345E-2</v>
      </c>
      <c r="G224">
        <f>G179/SUM(G179,'Calculations white'!G179,'Calculations black'!G179,'Calculations asian'!G179)</f>
        <v>5.054057701272887E-2</v>
      </c>
      <c r="H224">
        <f>H179/SUM(H179,'Calculations white'!H179,'Calculations black'!H179,'Calculations asian'!H179)</f>
        <v>5.1516885226051363E-2</v>
      </c>
      <c r="I224">
        <f>I179/SUM(I179,'Calculations white'!I179,'Calculations black'!I179,'Calculations asian'!I179)</f>
        <v>5.2493667539489995E-2</v>
      </c>
      <c r="J224">
        <f>J179/SUM(J179,'Calculations white'!J179,'Calculations black'!J179,'Calculations asian'!J179)</f>
        <v>5.348720009559145E-2</v>
      </c>
      <c r="K224">
        <f>K179/SUM(K179,'Calculations white'!K179,'Calculations black'!K179,'Calculations asian'!K179)</f>
        <v>5.4486181902278337E-2</v>
      </c>
      <c r="L224">
        <f>L179/SUM(L179,'Calculations white'!L179,'Calculations black'!L179,'Calculations asian'!L179)</f>
        <v>5.5362564842157846E-2</v>
      </c>
      <c r="M224">
        <f>M179/SUM(M179,'Calculations white'!M179,'Calculations black'!M179,'Calculations asian'!M179)</f>
        <v>5.6328496745029322E-2</v>
      </c>
      <c r="N224">
        <f>N179/SUM(N179,'Calculations white'!N179,'Calculations black'!N179,'Calculations asian'!N179)</f>
        <v>5.7298860280788295E-2</v>
      </c>
      <c r="O224">
        <f>O179/SUM(O179,'Calculations white'!O179,'Calculations black'!O179,'Calculations asian'!O179)</f>
        <v>5.8273552294021209E-2</v>
      </c>
      <c r="P224">
        <f>P179/SUM(P179,'Calculations white'!P179,'Calculations black'!P179,'Calculations asian'!P179)</f>
        <v>5.9252469158002752E-2</v>
      </c>
      <c r="Q224">
        <f>Q179/SUM(Q179,'Calculations white'!Q179,'Calculations black'!Q179,'Calculations asian'!Q179)</f>
        <v>6.023550681840819E-2</v>
      </c>
      <c r="R224">
        <f>R179/SUM(R179,'Calculations white'!R179,'Calculations black'!R179,'Calculations asian'!R179)</f>
        <v>6.1222560837030961E-2</v>
      </c>
      <c r="S224">
        <f>S179/SUM(S179,'Calculations white'!S179,'Calculations black'!S179,'Calculations asian'!S179)</f>
        <v>6.2213526435465343E-2</v>
      </c>
      <c r="T224">
        <f>T179/SUM(T179,'Calculations white'!T179,'Calculations black'!T179,'Calculations asian'!T179)</f>
        <v>6.3208298538707214E-2</v>
      </c>
      <c r="U224">
        <f>U179/SUM(U179,'Calculations white'!U179,'Calculations black'!U179,'Calculations asian'!U179)</f>
        <v>6.4206771818630978E-2</v>
      </c>
      <c r="V224">
        <f>V179/SUM(V179,'Calculations white'!V179,'Calculations black'!V179,'Calculations asian'!V179)</f>
        <v>6.5208840737301113E-2</v>
      </c>
      <c r="W224">
        <f>W179/SUM(W179,'Calculations white'!W179,'Calculations black'!W179,'Calculations asian'!W179)</f>
        <v>6.621439959007494E-2</v>
      </c>
      <c r="X224">
        <f>X179/SUM(X179,'Calculations white'!X179,'Calculations black'!X179,'Calculations asian'!X179)</f>
        <v>6.7223342548455356E-2</v>
      </c>
      <c r="Y224">
        <f>Y179/SUM(Y179,'Calculations white'!Y179,'Calculations black'!Y179,'Calculations asian'!Y179)</f>
        <v>6.8235563702656502E-2</v>
      </c>
      <c r="Z224">
        <f>Z179/SUM(Z179,'Calculations white'!Z179,'Calculations black'!Z179,'Calculations asian'!Z179)</f>
        <v>6.9250957103839453E-2</v>
      </c>
      <c r="AA224">
        <f>AA179/SUM(AA179,'Calculations white'!AA179,'Calculations black'!AA179,'Calculations asian'!AA179)</f>
        <v>7.0269416805982116E-2</v>
      </c>
      <c r="AB224">
        <f>AB179/SUM(AB179,'Calculations white'!AB179,'Calculations black'!AB179,'Calculations asian'!AB179)</f>
        <v>7.1290836907346486E-2</v>
      </c>
      <c r="AC224">
        <f>AC179/SUM(AC179,'Calculations white'!AC179,'Calculations black'!AC179,'Calculations asian'!AC179)</f>
        <v>7.2315111591506262E-2</v>
      </c>
      <c r="AD224">
        <f>AD179/SUM(AD179,'Calculations white'!AD179,'Calculations black'!AD179,'Calculations asian'!AD179)</f>
        <v>7.3342135167900044E-2</v>
      </c>
      <c r="AE224">
        <f>AE179/SUM(AE179,'Calculations white'!AE179,'Calculations black'!AE179,'Calculations asian'!AE179)</f>
        <v>7.4371802111879506E-2</v>
      </c>
      <c r="AF224">
        <f>AF179/SUM(AF179,'Calculations white'!AF179,'Calculations black'!AF179,'Calculations asian'!AF179)</f>
        <v>7.54040071042162E-2</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
  <sheetViews>
    <sheetView workbookViewId="0"/>
  </sheetViews>
  <sheetFormatPr defaultRowHeight="15" x14ac:dyDescent="0.25"/>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F224"/>
  <sheetViews>
    <sheetView workbookViewId="0"/>
  </sheetViews>
  <sheetFormatPr defaultRowHeight="15" x14ac:dyDescent="0.25"/>
  <sheetData>
    <row r="1" spans="1:2" x14ac:dyDescent="0.25">
      <c r="A1" t="s">
        <v>523</v>
      </c>
    </row>
    <row r="2" spans="1:2" x14ac:dyDescent="0.25">
      <c r="B2">
        <v>2020</v>
      </c>
    </row>
    <row r="3" spans="1:2" x14ac:dyDescent="0.25">
      <c r="A3" t="s">
        <v>18</v>
      </c>
      <c r="B3">
        <f>INDEX('BLS CPS T18'!G:G,MATCH($A3,'BLS CPS T18'!H:H,0))/100</f>
        <v>0.24199999999999999</v>
      </c>
    </row>
    <row r="4" spans="1:2" x14ac:dyDescent="0.25">
      <c r="A4" t="s">
        <v>20</v>
      </c>
      <c r="B4">
        <f>INDEX('BLS CPS T18'!G:G,MATCH($A4,'BLS CPS T18'!H:H,0))/100</f>
        <v>4.2000000000000003E-2</v>
      </c>
    </row>
    <row r="5" spans="1:2" x14ac:dyDescent="0.25">
      <c r="A5" t="s">
        <v>22</v>
      </c>
      <c r="B5">
        <f>INDEX('BLS CPS T18'!G:G,MATCH($A5,'BLS CPS T18'!H:H,0))/100</f>
        <v>0.13</v>
      </c>
    </row>
    <row r="6" spans="1:2" x14ac:dyDescent="0.25">
      <c r="A6" t="s">
        <v>24</v>
      </c>
      <c r="B6">
        <f>INDEX('BLS CPS T18'!G:G,MATCH($A6,'BLS CPS T18'!H:H,0))/100</f>
        <v>0.127</v>
      </c>
    </row>
    <row r="7" spans="1:2" x14ac:dyDescent="0.25">
      <c r="A7" t="s">
        <v>26</v>
      </c>
      <c r="B7">
        <f>INDEX('BLS CPS T18'!G:G,MATCH($A7,'BLS CPS T18'!H:H,0))/100</f>
        <v>0.20699999999999999</v>
      </c>
    </row>
    <row r="8" spans="1:2" x14ac:dyDescent="0.25">
      <c r="A8" t="s">
        <v>28</v>
      </c>
      <c r="B8">
        <f>INDEX('BLS CPS T18'!G:G,MATCH($A8,'BLS CPS T18'!H:H,0))/100</f>
        <v>0.28669902912621359</v>
      </c>
    </row>
    <row r="9" spans="1:2" x14ac:dyDescent="0.25">
      <c r="A9" t="s">
        <v>30</v>
      </c>
      <c r="B9">
        <f>INDEX('BLS CPS T18'!G:G,MATCH($A9,'BLS CPS T18'!H:H,0))/100</f>
        <v>0.22600000000000001</v>
      </c>
    </row>
    <row r="10" spans="1:2" x14ac:dyDescent="0.25">
      <c r="A10" t="s">
        <v>32</v>
      </c>
      <c r="B10">
        <f>INDEX('BLS CPS T18'!G:G,MATCH($A10,'BLS CPS T18'!H:H,0))/100</f>
        <v>0.23600000000000002</v>
      </c>
    </row>
    <row r="11" spans="1:2" x14ac:dyDescent="0.25">
      <c r="A11" t="s">
        <v>34</v>
      </c>
      <c r="B11">
        <f>INDEX('BLS CPS T18'!G:G,MATCH($A11,'BLS CPS T18'!H:H,0))/100</f>
        <v>0.16300000000000001</v>
      </c>
    </row>
    <row r="12" spans="1:2" x14ac:dyDescent="0.25">
      <c r="A12" t="s">
        <v>36</v>
      </c>
      <c r="B12">
        <f>INDEX('BLS CPS T18'!G:G,MATCH($A12,'BLS CPS T18'!H:H,0))/100</f>
        <v>0.16699999999999998</v>
      </c>
    </row>
    <row r="13" spans="1:2" x14ac:dyDescent="0.25">
      <c r="A13" t="s">
        <v>38</v>
      </c>
      <c r="B13">
        <f>INDEX('BLS CPS T18'!G:G,MATCH($A13,'BLS CPS T18'!H:H,0))/100</f>
        <v>0.14382592592592594</v>
      </c>
    </row>
    <row r="14" spans="1:2" x14ac:dyDescent="0.25">
      <c r="A14" t="s">
        <v>40</v>
      </c>
      <c r="B14">
        <f>INDEX('BLS CPS T18'!G:G,MATCH($A14,'BLS CPS T18'!H:H,0))/100</f>
        <v>0.14199999999999999</v>
      </c>
    </row>
    <row r="15" spans="1:2" x14ac:dyDescent="0.25">
      <c r="A15" t="s">
        <v>42</v>
      </c>
      <c r="B15">
        <f>INDEX('BLS CPS T18'!G:G,MATCH($A15,'BLS CPS T18'!H:H,0))/100</f>
        <v>0.14099999999999999</v>
      </c>
    </row>
    <row r="16" spans="1:2" x14ac:dyDescent="0.25">
      <c r="A16" t="s">
        <v>44</v>
      </c>
      <c r="B16">
        <f>INDEX('BLS CPS T18'!G:G,MATCH($A16,'BLS CPS T18'!H:H,0))/100</f>
        <v>0.218</v>
      </c>
    </row>
    <row r="17" spans="1:2" x14ac:dyDescent="0.25">
      <c r="A17" t="s">
        <v>46</v>
      </c>
      <c r="B17">
        <f>INDEX('BLS CPS T18'!G:G,MATCH($A17,'BLS CPS T18'!H:H,0))/100</f>
        <v>0.25514285714285717</v>
      </c>
    </row>
    <row r="18" spans="1:2" x14ac:dyDescent="0.25">
      <c r="A18" t="s">
        <v>48</v>
      </c>
      <c r="B18">
        <f>INDEX('BLS CPS T18'!G:G,MATCH($A18,'BLS CPS T18'!H:H,0))/100</f>
        <v>0.13500000000000001</v>
      </c>
    </row>
    <row r="19" spans="1:2" x14ac:dyDescent="0.25">
      <c r="A19" t="s">
        <v>50</v>
      </c>
      <c r="B19">
        <f>INDEX('BLS CPS T18'!G:G,MATCH($A19,'BLS CPS T18'!H:H,0))/100</f>
        <v>0.23399999999999999</v>
      </c>
    </row>
    <row r="20" spans="1:2" x14ac:dyDescent="0.25">
      <c r="A20" t="s">
        <v>52</v>
      </c>
      <c r="B20">
        <f>INDEX('BLS CPS T18'!G:G,MATCH($A20,'BLS CPS T18'!H:H,0))/100</f>
        <v>0.14880411361410381</v>
      </c>
    </row>
    <row r="21" spans="1:2" x14ac:dyDescent="0.25">
      <c r="A21" t="s">
        <v>54</v>
      </c>
      <c r="B21">
        <f>INDEX('BLS CPS T18'!G:G,MATCH($A21,'BLS CPS T18'!H:H,0))/100</f>
        <v>0.11599999999999999</v>
      </c>
    </row>
    <row r="22" spans="1:2" x14ac:dyDescent="0.25">
      <c r="A22" t="s">
        <v>56</v>
      </c>
      <c r="B22">
        <f>INDEX('BLS CPS T18'!G:G,MATCH($A22,'BLS CPS T18'!H:H,0))/100</f>
        <v>0.153</v>
      </c>
    </row>
    <row r="23" spans="1:2" x14ac:dyDescent="0.25">
      <c r="A23" t="s">
        <v>58</v>
      </c>
      <c r="B23">
        <f>INDEX('BLS CPS T18'!G:G,MATCH($A23,'BLS CPS T18'!H:H,0))/100</f>
        <v>0.11199999999999999</v>
      </c>
    </row>
    <row r="24" spans="1:2" x14ac:dyDescent="0.25">
      <c r="A24" t="s">
        <v>60</v>
      </c>
      <c r="B24">
        <f>INDEX('BLS CPS T18'!G:G,MATCH($A24,'BLS CPS T18'!H:H,0))/100</f>
        <v>9.9000000000000005E-2</v>
      </c>
    </row>
    <row r="25" spans="1:2" x14ac:dyDescent="0.25">
      <c r="A25" t="s">
        <v>62</v>
      </c>
      <c r="B25">
        <f>INDEX('BLS CPS T18'!G:G,MATCH($A25,'BLS CPS T18'!H:H,0))/100</f>
        <v>0.1655895953757226</v>
      </c>
    </row>
    <row r="26" spans="1:2" x14ac:dyDescent="0.25">
      <c r="A26" t="s">
        <v>64</v>
      </c>
      <c r="B26">
        <f>INDEX('BLS CPS T18'!G:G,MATCH($A26,'BLS CPS T18'!H:H,0))/100</f>
        <v>0.187</v>
      </c>
    </row>
    <row r="27" spans="1:2" x14ac:dyDescent="0.25">
      <c r="A27" t="s">
        <v>66</v>
      </c>
      <c r="B27">
        <f>INDEX('BLS CPS T18'!G:G,MATCH($A27,'BLS CPS T18'!H:H,0))/100</f>
        <v>0.14000000000000001</v>
      </c>
    </row>
    <row r="28" spans="1:2" x14ac:dyDescent="0.25">
      <c r="A28" t="s">
        <v>68</v>
      </c>
      <c r="B28">
        <f>INDEX('BLS CPS T18'!G:G,MATCH($A28,'BLS CPS T18'!H:H,0))/100</f>
        <v>0.10800000000000001</v>
      </c>
    </row>
    <row r="29" spans="1:2" x14ac:dyDescent="0.25">
      <c r="A29" t="s">
        <v>70</v>
      </c>
      <c r="B29">
        <f>INDEX('BLS CPS T18'!G:G,MATCH($A29,'BLS CPS T18'!H:H,0))/100</f>
        <v>0.19795438175270108</v>
      </c>
    </row>
    <row r="30" spans="1:2" x14ac:dyDescent="0.25">
      <c r="A30" t="s">
        <v>72</v>
      </c>
      <c r="B30">
        <f>INDEX('BLS CPS T18'!G:G,MATCH($A30,'BLS CPS T18'!H:H,0))/100</f>
        <v>0.3</v>
      </c>
    </row>
    <row r="31" spans="1:2" x14ac:dyDescent="0.25">
      <c r="A31" t="s">
        <v>74</v>
      </c>
      <c r="B31">
        <f>INDEX('BLS CPS T18'!G:G,MATCH($A31,'BLS CPS T18'!H:H,0))/100</f>
        <v>0.185</v>
      </c>
    </row>
    <row r="32" spans="1:2" x14ac:dyDescent="0.25">
      <c r="A32" t="s">
        <v>76</v>
      </c>
      <c r="B32">
        <f>INDEX('BLS CPS T18'!G:G,MATCH($A32,'BLS CPS T18'!H:H,0))/100</f>
        <v>0.20800000000000002</v>
      </c>
    </row>
    <row r="33" spans="1:2" x14ac:dyDescent="0.25">
      <c r="A33" t="s">
        <v>78</v>
      </c>
      <c r="B33">
        <f>INDEX('BLS CPS T18'!G:G,MATCH($A33,'BLS CPS T18'!H:H,0))/100</f>
        <v>0.27300000000000002</v>
      </c>
    </row>
    <row r="34" spans="1:2" x14ac:dyDescent="0.25">
      <c r="A34" t="s">
        <v>80</v>
      </c>
      <c r="B34">
        <f>INDEX('BLS CPS T18'!G:G,MATCH($A34,'BLS CPS T18'!H:H,0))/100</f>
        <v>0.13084489051094889</v>
      </c>
    </row>
    <row r="35" spans="1:2" x14ac:dyDescent="0.25">
      <c r="A35" t="s">
        <v>82</v>
      </c>
      <c r="B35">
        <f>INDEX('BLS CPS T18'!G:G,MATCH($A35,'BLS CPS T18'!H:H,0))/100</f>
        <v>0.15971901840490796</v>
      </c>
    </row>
    <row r="36" spans="1:2" x14ac:dyDescent="0.25">
      <c r="A36" t="s">
        <v>84</v>
      </c>
      <c r="B36">
        <f>INDEX('BLS CPS T18'!G:G,MATCH($A36,'BLS CPS T18'!H:H,0))/100</f>
        <v>9.4095469255663436E-2</v>
      </c>
    </row>
    <row r="37" spans="1:2" x14ac:dyDescent="0.25">
      <c r="A37" t="s">
        <v>86</v>
      </c>
      <c r="B37">
        <f>INDEX('BLS CPS T18'!G:G,MATCH($A37,'BLS CPS T18'!H:H,0))/100</f>
        <v>0.114</v>
      </c>
    </row>
    <row r="38" spans="1:2" x14ac:dyDescent="0.25">
      <c r="A38" t="s">
        <v>88</v>
      </c>
      <c r="B38">
        <f>INDEX('BLS CPS T18'!G:G,MATCH($A38,'BLS CPS T18'!H:H,0))/100</f>
        <v>0.16200000000000001</v>
      </c>
    </row>
    <row r="39" spans="1:2" x14ac:dyDescent="0.25">
      <c r="A39" t="s">
        <v>90</v>
      </c>
      <c r="B39">
        <f>INDEX('BLS CPS T18'!G:G,MATCH($A39,'BLS CPS T18'!H:H,0))/100</f>
        <v>0.161</v>
      </c>
    </row>
    <row r="40" spans="1:2" x14ac:dyDescent="0.25">
      <c r="A40" t="s">
        <v>92</v>
      </c>
      <c r="B40">
        <f>INDEX('BLS CPS T18'!G:G,MATCH($A40,'BLS CPS T18'!H:H,0))/100</f>
        <v>0.13100000000000001</v>
      </c>
    </row>
    <row r="41" spans="1:2" x14ac:dyDescent="0.25">
      <c r="A41" t="s">
        <v>94</v>
      </c>
      <c r="B41">
        <f>INDEX('BLS CPS T18'!G:G,MATCH($A41,'BLS CPS T18'!H:H,0))/100</f>
        <v>0.125</v>
      </c>
    </row>
    <row r="42" spans="1:2" x14ac:dyDescent="0.25">
      <c r="A42" t="s">
        <v>96</v>
      </c>
      <c r="B42">
        <f>INDEX('BLS CPS T18'!G:G,MATCH($A42,'BLS CPS T18'!H:H,0))/100</f>
        <v>0.13600000000000001</v>
      </c>
    </row>
    <row r="43" spans="1:2" x14ac:dyDescent="0.25">
      <c r="A43" t="s">
        <v>98</v>
      </c>
      <c r="B43">
        <f>INDEX('BLS CPS T18'!G:G,MATCH($A43,'BLS CPS T18'!H:H,0))/100</f>
        <v>0.13100000000000001</v>
      </c>
    </row>
    <row r="44" spans="1:2" x14ac:dyDescent="0.25">
      <c r="A44" t="s">
        <v>100</v>
      </c>
      <c r="B44">
        <f>INDEX('BLS CPS T18'!G:G,MATCH($A44,'BLS CPS T18'!H:H,0))/100</f>
        <v>0.35200000000000004</v>
      </c>
    </row>
    <row r="46" spans="1:2" x14ac:dyDescent="0.25">
      <c r="A46" t="s">
        <v>524</v>
      </c>
    </row>
    <row r="47" spans="1:2" x14ac:dyDescent="0.25">
      <c r="B47">
        <v>2020</v>
      </c>
    </row>
    <row r="48" spans="1:2" x14ac:dyDescent="0.25">
      <c r="A48" t="s">
        <v>18</v>
      </c>
      <c r="B48">
        <f>('S Curve Equation'!$B$11-(LN(1/((B3/'S Curve Equation'!$B$14)-'S Curve Equation'!$B$13)-1)/'S Curve Equation'!$B$10))/'S Curve Equation'!$B$12</f>
        <v>0.3765464665371791</v>
      </c>
    </row>
    <row r="49" spans="1:2" x14ac:dyDescent="0.25">
      <c r="A49" t="s">
        <v>20</v>
      </c>
      <c r="B49">
        <f>('S Curve Equation'!$B$11-(LN(1/((B4/'S Curve Equation'!$B$14)-'S Curve Equation'!$B$13)-1)/'S Curve Equation'!$B$10))/'S Curve Equation'!$B$12</f>
        <v>0.17757639343768333</v>
      </c>
    </row>
    <row r="50" spans="1:2" x14ac:dyDescent="0.25">
      <c r="A50" t="s">
        <v>22</v>
      </c>
      <c r="B50">
        <f>('S Curve Equation'!$B$11-(LN(1/((B5/'S Curve Equation'!$B$14)-'S Curve Equation'!$B$13)-1)/'S Curve Equation'!$B$10))/'S Curve Equation'!$B$12</f>
        <v>0.29656596209067992</v>
      </c>
    </row>
    <row r="51" spans="1:2" x14ac:dyDescent="0.25">
      <c r="A51" t="s">
        <v>24</v>
      </c>
      <c r="B51">
        <f>('S Curve Equation'!$B$11-(LN(1/((B6/'S Curve Equation'!$B$14)-'S Curve Equation'!$B$13)-1)/'S Curve Equation'!$B$10))/'S Curve Equation'!$B$12</f>
        <v>0.29380276696307572</v>
      </c>
    </row>
    <row r="52" spans="1:2" x14ac:dyDescent="0.25">
      <c r="A52" t="s">
        <v>26</v>
      </c>
      <c r="B52">
        <f>('S Curve Equation'!$B$11-(LN(1/((B7/'S Curve Equation'!$B$14)-'S Curve Equation'!$B$13)-1)/'S Curve Equation'!$B$10))/'S Curve Equation'!$B$12</f>
        <v>0.35507521309662665</v>
      </c>
    </row>
    <row r="53" spans="1:2" x14ac:dyDescent="0.25">
      <c r="A53" t="s">
        <v>28</v>
      </c>
      <c r="B53">
        <f>('S Curve Equation'!$B$11-(LN(1/((B8/'S Curve Equation'!$B$14)-'S Curve Equation'!$B$13)-1)/'S Curve Equation'!$B$10))/'S Curve Equation'!$B$12</f>
        <v>0.40125980972506536</v>
      </c>
    </row>
    <row r="54" spans="1:2" x14ac:dyDescent="0.25">
      <c r="A54" t="s">
        <v>30</v>
      </c>
      <c r="B54">
        <f>('S Curve Equation'!$B$11-(LN(1/((B9/'S Curve Equation'!$B$14)-'S Curve Equation'!$B$13)-1)/'S Curve Equation'!$B$10))/'S Curve Equation'!$B$12</f>
        <v>0.36700718038391988</v>
      </c>
    </row>
    <row r="55" spans="1:2" x14ac:dyDescent="0.25">
      <c r="A55" t="s">
        <v>32</v>
      </c>
      <c r="B55">
        <f>('S Curve Equation'!$B$11-(LN(1/((B10/'S Curve Equation'!$B$14)-'S Curve Equation'!$B$13)-1)/'S Curve Equation'!$B$10))/'S Curve Equation'!$B$12</f>
        <v>0.37301886291640796</v>
      </c>
    </row>
    <row r="56" spans="1:2" x14ac:dyDescent="0.25">
      <c r="A56" t="s">
        <v>34</v>
      </c>
      <c r="B56">
        <f>('S Curve Equation'!$B$11-(LN(1/((B11/'S Curve Equation'!$B$14)-'S Curve Equation'!$B$13)-1)/'S Curve Equation'!$B$10))/'S Curve Equation'!$B$12</f>
        <v>0.32413797075875406</v>
      </c>
    </row>
    <row r="57" spans="1:2" x14ac:dyDescent="0.25">
      <c r="A57" t="s">
        <v>36</v>
      </c>
      <c r="B57">
        <f>('S Curve Equation'!$B$11-(LN(1/((B12/'S Curve Equation'!$B$14)-'S Curve Equation'!$B$13)-1)/'S Curve Equation'!$B$10))/'S Curve Equation'!$B$12</f>
        <v>0.3271851854246246</v>
      </c>
    </row>
    <row r="58" spans="1:2" x14ac:dyDescent="0.25">
      <c r="A58" t="s">
        <v>38</v>
      </c>
      <c r="B58">
        <f>('S Curve Equation'!$B$11-(LN(1/((B13/'S Curve Equation'!$B$14)-'S Curve Equation'!$B$13)-1)/'S Curve Equation'!$B$10))/'S Curve Equation'!$B$12</f>
        <v>0.30870011371723244</v>
      </c>
    </row>
    <row r="59" spans="1:2" x14ac:dyDescent="0.25">
      <c r="A59" t="s">
        <v>40</v>
      </c>
      <c r="B59">
        <f>('S Curve Equation'!$B$11-(LN(1/((B14/'S Curve Equation'!$B$14)-'S Curve Equation'!$B$13)-1)/'S Curve Equation'!$B$10))/'S Curve Equation'!$B$12</f>
        <v>0.30715029849081432</v>
      </c>
    </row>
    <row r="60" spans="1:2" x14ac:dyDescent="0.25">
      <c r="A60" t="s">
        <v>42</v>
      </c>
      <c r="B60">
        <f>('S Curve Equation'!$B$11-(LN(1/((B15/'S Curve Equation'!$B$14)-'S Curve Equation'!$B$13)-1)/'S Curve Equation'!$B$10))/'S Curve Equation'!$B$12</f>
        <v>0.30629506069549117</v>
      </c>
    </row>
    <row r="61" spans="1:2" x14ac:dyDescent="0.25">
      <c r="A61" t="s">
        <v>44</v>
      </c>
      <c r="B61">
        <f>('S Curve Equation'!$B$11-(LN(1/((B16/'S Curve Equation'!$B$14)-'S Curve Equation'!$B$13)-1)/'S Curve Equation'!$B$10))/'S Curve Equation'!$B$12</f>
        <v>0.36206937920564997</v>
      </c>
    </row>
    <row r="62" spans="1:2" x14ac:dyDescent="0.25">
      <c r="A62" t="s">
        <v>46</v>
      </c>
      <c r="B62">
        <f>('S Curve Equation'!$B$11-(LN(1/((B17/'S Curve Equation'!$B$14)-'S Curve Equation'!$B$13)-1)/'S Curve Equation'!$B$10))/'S Curve Equation'!$B$12</f>
        <v>0.3840832922240387</v>
      </c>
    </row>
    <row r="63" spans="1:2" x14ac:dyDescent="0.25">
      <c r="A63" t="s">
        <v>48</v>
      </c>
      <c r="B63">
        <f>('S Curve Equation'!$B$11-(LN(1/((B18/'S Curve Equation'!$B$14)-'S Curve Equation'!$B$13)-1)/'S Curve Equation'!$B$10))/'S Curve Equation'!$B$12</f>
        <v>0.30106374654084556</v>
      </c>
    </row>
    <row r="64" spans="1:2" x14ac:dyDescent="0.25">
      <c r="A64" t="s">
        <v>50</v>
      </c>
      <c r="B64">
        <f>('S Curve Equation'!$B$11-(LN(1/((B19/'S Curve Equation'!$B$14)-'S Curve Equation'!$B$13)-1)/'S Curve Equation'!$B$10))/'S Curve Equation'!$B$12</f>
        <v>0.3718300905380697</v>
      </c>
    </row>
    <row r="65" spans="1:2" x14ac:dyDescent="0.25">
      <c r="A65" t="s">
        <v>52</v>
      </c>
      <c r="B65">
        <f>('S Curve Equation'!$B$11-(LN(1/((B20/'S Curve Equation'!$B$14)-'S Curve Equation'!$B$13)-1)/'S Curve Equation'!$B$10))/'S Curve Equation'!$B$12</f>
        <v>0.31285078750697737</v>
      </c>
    </row>
    <row r="66" spans="1:2" x14ac:dyDescent="0.25">
      <c r="A66" t="s">
        <v>54</v>
      </c>
      <c r="B66">
        <f>('S Curve Equation'!$B$11-(LN(1/((B21/'S Curve Equation'!$B$14)-'S Curve Equation'!$B$13)-1)/'S Curve Equation'!$B$10))/'S Curve Equation'!$B$12</f>
        <v>0.28321570849598665</v>
      </c>
    </row>
    <row r="67" spans="1:2" x14ac:dyDescent="0.25">
      <c r="A67" t="s">
        <v>56</v>
      </c>
      <c r="B67">
        <f>('S Curve Equation'!$B$11-(LN(1/((B22/'S Curve Equation'!$B$14)-'S Curve Equation'!$B$13)-1)/'S Curve Equation'!$B$10))/'S Curve Equation'!$B$12</f>
        <v>0.31626826998800539</v>
      </c>
    </row>
    <row r="68" spans="1:2" x14ac:dyDescent="0.25">
      <c r="A68" t="s">
        <v>58</v>
      </c>
      <c r="B68">
        <f>('S Curve Equation'!$B$11-(LN(1/((B23/'S Curve Equation'!$B$14)-'S Curve Equation'!$B$13)-1)/'S Curve Equation'!$B$10))/'S Curve Equation'!$B$12</f>
        <v>0.27917113840211027</v>
      </c>
    </row>
    <row r="69" spans="1:2" x14ac:dyDescent="0.25">
      <c r="A69" t="s">
        <v>60</v>
      </c>
      <c r="B69">
        <f>('S Curve Equation'!$B$11-(LN(1/((B24/'S Curve Equation'!$B$14)-'S Curve Equation'!$B$13)-1)/'S Curve Equation'!$B$10))/'S Curve Equation'!$B$12</f>
        <v>0.26518968774280272</v>
      </c>
    </row>
    <row r="70" spans="1:2" x14ac:dyDescent="0.25">
      <c r="A70" t="s">
        <v>62</v>
      </c>
      <c r="B70">
        <f>('S Curve Equation'!$B$11-(LN(1/((B25/'S Curve Equation'!$B$14)-'S Curve Equation'!$B$13)-1)/'S Curve Equation'!$B$10))/'S Curve Equation'!$B$12</f>
        <v>0.32611696959543601</v>
      </c>
    </row>
    <row r="71" spans="1:2" x14ac:dyDescent="0.25">
      <c r="A71" t="s">
        <v>64</v>
      </c>
      <c r="B71">
        <f>('S Curve Equation'!$B$11-(LN(1/((B26/'S Curve Equation'!$B$14)-'S Curve Equation'!$B$13)-1)/'S Curve Equation'!$B$10))/'S Curve Equation'!$B$12</f>
        <v>0.34166587629813938</v>
      </c>
    </row>
    <row r="72" spans="1:2" x14ac:dyDescent="0.25">
      <c r="A72" t="s">
        <v>66</v>
      </c>
      <c r="B72">
        <f>('S Curve Equation'!$B$11-(LN(1/((B27/'S Curve Equation'!$B$14)-'S Curve Equation'!$B$13)-1)/'S Curve Equation'!$B$10))/'S Curve Equation'!$B$12</f>
        <v>0.3054351751035228</v>
      </c>
    </row>
    <row r="73" spans="1:2" x14ac:dyDescent="0.25">
      <c r="A73" t="s">
        <v>68</v>
      </c>
      <c r="B73">
        <f>('S Curve Equation'!$B$11-(LN(1/((B28/'S Curve Equation'!$B$14)-'S Curve Equation'!$B$13)-1)/'S Curve Equation'!$B$10))/'S Curve Equation'!$B$12</f>
        <v>0.27501164263626754</v>
      </c>
    </row>
    <row r="74" spans="1:2" x14ac:dyDescent="0.25">
      <c r="A74" t="s">
        <v>70</v>
      </c>
      <c r="B74">
        <f>('S Curve Equation'!$B$11-(LN(1/((B29/'S Curve Equation'!$B$14)-'S Curve Equation'!$B$13)-1)/'S Curve Equation'!$B$10))/'S Curve Equation'!$B$12</f>
        <v>0.34912883041371068</v>
      </c>
    </row>
    <row r="75" spans="1:2" x14ac:dyDescent="0.25">
      <c r="A75" t="s">
        <v>72</v>
      </c>
      <c r="B75">
        <f>('S Curve Equation'!$B$11-(LN(1/((B30/'S Curve Equation'!$B$14)-'S Curve Equation'!$B$13)-1)/'S Curve Equation'!$B$10))/'S Curve Equation'!$B$12</f>
        <v>0.40817146407390686</v>
      </c>
    </row>
    <row r="76" spans="1:2" x14ac:dyDescent="0.25">
      <c r="A76" t="s">
        <v>74</v>
      </c>
      <c r="B76">
        <f>('S Curve Equation'!$B$11-(LN(1/((B31/'S Curve Equation'!$B$14)-'S Curve Equation'!$B$13)-1)/'S Curve Equation'!$B$10))/'S Curve Equation'!$B$12</f>
        <v>0.34026988809020731</v>
      </c>
    </row>
    <row r="77" spans="1:2" x14ac:dyDescent="0.25">
      <c r="A77" t="s">
        <v>76</v>
      </c>
      <c r="B77">
        <f>('S Curve Equation'!$B$11-(LN(1/((B32/'S Curve Equation'!$B$14)-'S Curve Equation'!$B$13)-1)/'S Curve Equation'!$B$10))/'S Curve Equation'!$B$12</f>
        <v>0.35572143181559579</v>
      </c>
    </row>
    <row r="78" spans="1:2" x14ac:dyDescent="0.25">
      <c r="A78" t="s">
        <v>78</v>
      </c>
      <c r="B78">
        <f>('S Curve Equation'!$B$11-(LN(1/((B33/'S Curve Equation'!$B$14)-'S Curve Equation'!$B$13)-1)/'S Curve Equation'!$B$10))/'S Curve Equation'!$B$12</f>
        <v>0.39394850517062008</v>
      </c>
    </row>
    <row r="79" spans="1:2" x14ac:dyDescent="0.25">
      <c r="A79" t="s">
        <v>80</v>
      </c>
      <c r="B79">
        <f>('S Curve Equation'!$B$11-(LN(1/((B34/'S Curve Equation'!$B$14)-'S Curve Equation'!$B$13)-1)/'S Curve Equation'!$B$10))/'S Curve Equation'!$B$12</f>
        <v>0.29733525190231541</v>
      </c>
    </row>
    <row r="80" spans="1:2" x14ac:dyDescent="0.25">
      <c r="A80" t="s">
        <v>82</v>
      </c>
      <c r="B80">
        <f>('S Curve Equation'!$B$11-(LN(1/((B35/'S Curve Equation'!$B$14)-'S Curve Equation'!$B$13)-1)/'S Curve Equation'!$B$10))/'S Curve Equation'!$B$12</f>
        <v>0.32159674545814415</v>
      </c>
    </row>
    <row r="81" spans="1:32" x14ac:dyDescent="0.25">
      <c r="A81" t="s">
        <v>84</v>
      </c>
      <c r="B81">
        <f>('S Curve Equation'!$B$11-(LN(1/((B36/'S Curve Equation'!$B$14)-'S Curve Equation'!$B$13)-1)/'S Curve Equation'!$B$10))/'S Curve Equation'!$B$12</f>
        <v>0.25953699639350386</v>
      </c>
    </row>
    <row r="82" spans="1:32" x14ac:dyDescent="0.25">
      <c r="A82" t="s">
        <v>86</v>
      </c>
      <c r="B82">
        <f>('S Curve Equation'!$B$11-(LN(1/((B37/'S Curve Equation'!$B$14)-'S Curve Equation'!$B$13)-1)/'S Curve Equation'!$B$10))/'S Curve Equation'!$B$12</f>
        <v>0.28120731838315227</v>
      </c>
    </row>
    <row r="83" spans="1:32" x14ac:dyDescent="0.25">
      <c r="A83" t="s">
        <v>88</v>
      </c>
      <c r="B83">
        <f>('S Curve Equation'!$B$11-(LN(1/((B38/'S Curve Equation'!$B$14)-'S Curve Equation'!$B$13)-1)/'S Curve Equation'!$B$10))/'S Curve Equation'!$B$12</f>
        <v>0.32336750694095129</v>
      </c>
    </row>
    <row r="84" spans="1:32" x14ac:dyDescent="0.25">
      <c r="A84" t="s">
        <v>90</v>
      </c>
      <c r="B84">
        <f>('S Curve Equation'!$B$11-(LN(1/((B39/'S Curve Equation'!$B$14)-'S Curve Equation'!$B$13)-1)/'S Curve Equation'!$B$10))/'S Curve Equation'!$B$12</f>
        <v>0.32259349465010623</v>
      </c>
    </row>
    <row r="85" spans="1:32" x14ac:dyDescent="0.25">
      <c r="A85" t="s">
        <v>92</v>
      </c>
      <c r="B85">
        <f>('S Curve Equation'!$B$11-(LN(1/((B40/'S Curve Equation'!$B$14)-'S Curve Equation'!$B$13)-1)/'S Curve Equation'!$B$10))/'S Curve Equation'!$B$12</f>
        <v>0.29747606505497992</v>
      </c>
    </row>
    <row r="86" spans="1:32" x14ac:dyDescent="0.25">
      <c r="A86" t="s">
        <v>94</v>
      </c>
      <c r="B86">
        <f>('S Curve Equation'!$B$11-(LN(1/((B41/'S Curve Equation'!$B$14)-'S Curve Equation'!$B$13)-1)/'S Curve Equation'!$B$10))/'S Curve Equation'!$B$12</f>
        <v>0.29193240929413572</v>
      </c>
    </row>
    <row r="87" spans="1:32" x14ac:dyDescent="0.25">
      <c r="A87" t="s">
        <v>96</v>
      </c>
      <c r="B87">
        <f>('S Curve Equation'!$B$11-(LN(1/((B42/'S Curve Equation'!$B$14)-'S Curve Equation'!$B$13)-1)/'S Curve Equation'!$B$10))/'S Curve Equation'!$B$12</f>
        <v>0.30194785640100741</v>
      </c>
    </row>
    <row r="88" spans="1:32" x14ac:dyDescent="0.25">
      <c r="A88" t="s">
        <v>98</v>
      </c>
      <c r="B88">
        <f>('S Curve Equation'!$B$11-(LN(1/((B43/'S Curve Equation'!$B$14)-'S Curve Equation'!$B$13)-1)/'S Curve Equation'!$B$10))/'S Curve Equation'!$B$12</f>
        <v>0.29747606505497992</v>
      </c>
    </row>
    <row r="89" spans="1:32" x14ac:dyDescent="0.25">
      <c r="A89" t="s">
        <v>100</v>
      </c>
      <c r="B89">
        <f>('S Curve Equation'!$B$11-(LN(1/((B44/'S Curve Equation'!$B$14)-'S Curve Equation'!$B$13)-1)/'S Curve Equation'!$B$10))/'S Curve Equation'!$B$12</f>
        <v>0.43377427149975967</v>
      </c>
    </row>
    <row r="91" spans="1:32" x14ac:dyDescent="0.25">
      <c r="A91" t="s">
        <v>525</v>
      </c>
    </row>
    <row r="92" spans="1:32" x14ac:dyDescent="0.25">
      <c r="B92">
        <v>2020</v>
      </c>
      <c r="C92">
        <v>2021</v>
      </c>
      <c r="D92">
        <v>2022</v>
      </c>
      <c r="E92">
        <v>2023</v>
      </c>
      <c r="F92">
        <v>2024</v>
      </c>
      <c r="G92">
        <v>2025</v>
      </c>
      <c r="H92">
        <v>2026</v>
      </c>
      <c r="I92">
        <v>2027</v>
      </c>
      <c r="J92">
        <v>2028</v>
      </c>
      <c r="K92">
        <v>2029</v>
      </c>
      <c r="L92">
        <v>2030</v>
      </c>
      <c r="M92">
        <v>2031</v>
      </c>
      <c r="N92">
        <v>2032</v>
      </c>
      <c r="O92">
        <v>2033</v>
      </c>
      <c r="P92">
        <v>2034</v>
      </c>
      <c r="Q92">
        <v>2035</v>
      </c>
      <c r="R92">
        <v>2036</v>
      </c>
      <c r="S92">
        <v>2037</v>
      </c>
      <c r="T92">
        <v>2038</v>
      </c>
      <c r="U92">
        <v>2039</v>
      </c>
      <c r="V92">
        <v>2040</v>
      </c>
      <c r="W92">
        <v>2041</v>
      </c>
      <c r="X92">
        <v>2042</v>
      </c>
      <c r="Y92">
        <v>2043</v>
      </c>
      <c r="Z92">
        <v>2044</v>
      </c>
      <c r="AA92">
        <v>2045</v>
      </c>
      <c r="AB92">
        <v>2046</v>
      </c>
      <c r="AC92">
        <v>2047</v>
      </c>
      <c r="AD92">
        <v>2048</v>
      </c>
      <c r="AE92">
        <v>2049</v>
      </c>
      <c r="AF92">
        <v>2050</v>
      </c>
    </row>
    <row r="93" spans="1:32" x14ac:dyDescent="0.25">
      <c r="A93" t="s">
        <v>18</v>
      </c>
      <c r="B93">
        <f t="shared" ref="B93:B134" si="0">B48</f>
        <v>0.3765464665371791</v>
      </c>
      <c r="C93">
        <f>IF('LF Projected Ratios'!D$44&gt;=0,$B93+(1-$B93)*'LF Projected Ratios'!D$44,$B93*(1+'LF Projected Ratios'!D$44))</f>
        <v>0.37897573519028449</v>
      </c>
      <c r="D93">
        <f>IF('LF Projected Ratios'!E$44&gt;=0,$B93+(1-$B93)*'LF Projected Ratios'!E$44,$B93*(1+'LF Projected Ratios'!E$44))</f>
        <v>0.38147025699716036</v>
      </c>
      <c r="E93">
        <f>IF('LF Projected Ratios'!F$44&gt;=0,$B93+(1-$B93)*'LF Projected Ratios'!F$44,$B93*(1+'LF Projected Ratios'!F$44))</f>
        <v>0.38394949141489831</v>
      </c>
      <c r="F93">
        <f>IF('LF Projected Ratios'!G$44&gt;=0,$B93+(1-$B93)*'LF Projected Ratios'!G$44,$B93*(1+'LF Projected Ratios'!G$44))</f>
        <v>0.38640428441321445</v>
      </c>
      <c r="G93">
        <f>IF('LF Projected Ratios'!H$44&gt;=0,$B93+(1-$B93)*'LF Projected Ratios'!H$44,$B93*(1+'LF Projected Ratios'!H$44))</f>
        <v>0.3888548014288164</v>
      </c>
      <c r="H93">
        <f>IF('LF Projected Ratios'!I$44&gt;=0,$B93+(1-$B93)*'LF Projected Ratios'!I$44,$B93*(1+'LF Projected Ratios'!I$44))</f>
        <v>0.39130482843373721</v>
      </c>
      <c r="I93">
        <f>IF('LF Projected Ratios'!J$44&gt;=0,$B93+(1-$B93)*'LF Projected Ratios'!J$44,$B93*(1+'LF Projected Ratios'!J$44))</f>
        <v>0.39373201021650484</v>
      </c>
      <c r="J93">
        <f>IF('LF Projected Ratios'!K$44&gt;=0,$B93+(1-$B93)*'LF Projected Ratios'!K$44,$B93*(1+'LF Projected Ratios'!K$44))</f>
        <v>0.39612667020550663</v>
      </c>
      <c r="K93">
        <f>IF('LF Projected Ratios'!L$44&gt;=0,$B93+(1-$B93)*'LF Projected Ratios'!L$44,$B93*(1+'LF Projected Ratios'!L$44))</f>
        <v>0.39847962499983886</v>
      </c>
      <c r="L93">
        <f>IF('LF Projected Ratios'!M$44&gt;=0,$B93+(1-$B93)*'LF Projected Ratios'!M$44,$B93*(1+'LF Projected Ratios'!M$44))</f>
        <v>0.40073857848093275</v>
      </c>
      <c r="M93">
        <f>IF('LF Projected Ratios'!N$44&gt;=0,$B93+(1-$B93)*'LF Projected Ratios'!N$44,$B93*(1+'LF Projected Ratios'!N$44))</f>
        <v>0.40303903758106957</v>
      </c>
      <c r="N93">
        <f>IF('LF Projected Ratios'!O$44&gt;=0,$B93+(1-$B93)*'LF Projected Ratios'!O$44,$B93*(1+'LF Projected Ratios'!O$44))</f>
        <v>0.40531841826611503</v>
      </c>
      <c r="O93">
        <f>IF('LF Projected Ratios'!P$44&gt;=0,$B93+(1-$B93)*'LF Projected Ratios'!P$44,$B93*(1+'LF Projected Ratios'!P$44))</f>
        <v>0.40757700891766135</v>
      </c>
      <c r="P93">
        <f>IF('LF Projected Ratios'!Q$44&gt;=0,$B93+(1-$B93)*'LF Projected Ratios'!Q$44,$B93*(1+'LF Projected Ratios'!Q$44))</f>
        <v>0.40981509268057675</v>
      </c>
      <c r="Q93">
        <f>IF('LF Projected Ratios'!R$44&gt;=0,$B93+(1-$B93)*'LF Projected Ratios'!R$44,$B93*(1+'LF Projected Ratios'!R$44))</f>
        <v>0.41203294758133502</v>
      </c>
      <c r="R93">
        <f>IF('LF Projected Ratios'!S$44&gt;=0,$B93+(1-$B93)*'LF Projected Ratios'!S$44,$B93*(1+'LF Projected Ratios'!S$44))</f>
        <v>0.41423084664315007</v>
      </c>
      <c r="S93">
        <f>IF('LF Projected Ratios'!T$44&gt;=0,$B93+(1-$B93)*'LF Projected Ratios'!T$44,$B93*(1+'LF Projected Ratios'!T$44))</f>
        <v>0.4164090579980172</v>
      </c>
      <c r="T93">
        <f>IF('LF Projected Ratios'!U$44&gt;=0,$B93+(1-$B93)*'LF Projected Ratios'!U$44,$B93*(1+'LF Projected Ratios'!U$44))</f>
        <v>0.41856784499576116</v>
      </c>
      <c r="U93">
        <f>IF('LF Projected Ratios'!V$44&gt;=0,$B93+(1-$B93)*'LF Projected Ratios'!V$44,$B93*(1+'LF Projected Ratios'!V$44))</f>
        <v>0.42070746631017242</v>
      </c>
      <c r="V93">
        <f>IF('LF Projected Ratios'!W$44&gt;=0,$B93+(1-$B93)*'LF Projected Ratios'!W$44,$B93*(1+'LF Projected Ratios'!W$44))</f>
        <v>0.4228281760423348</v>
      </c>
      <c r="W93">
        <f>IF('LF Projected Ratios'!X$44&gt;=0,$B93+(1-$B93)*'LF Projected Ratios'!X$44,$B93*(1+'LF Projected Ratios'!X$44))</f>
        <v>0.42493022382122325</v>
      </c>
      <c r="X93">
        <f>IF('LF Projected Ratios'!Y$44&gt;=0,$B93+(1-$B93)*'LF Projected Ratios'!Y$44,$B93*(1+'LF Projected Ratios'!Y$44))</f>
        <v>0.427013854901657</v>
      </c>
      <c r="Y93">
        <f>IF('LF Projected Ratios'!Z$44&gt;=0,$B93+(1-$B93)*'LF Projected Ratios'!Z$44,$B93*(1+'LF Projected Ratios'!Z$44))</f>
        <v>0.42907931025969226</v>
      </c>
      <c r="Z93">
        <f>IF('LF Projected Ratios'!AA$44&gt;=0,$B93+(1-$B93)*'LF Projected Ratios'!AA$44,$B93*(1+'LF Projected Ratios'!AA$44))</f>
        <v>0.43112682668552332</v>
      </c>
      <c r="AA93">
        <f>IF('LF Projected Ratios'!AB$44&gt;=0,$B93+(1-$B93)*'LF Projected Ratios'!AB$44,$B93*(1+'LF Projected Ratios'!AB$44))</f>
        <v>0.4331566368739807</v>
      </c>
      <c r="AB93">
        <f>IF('LF Projected Ratios'!AC$44&gt;=0,$B93+(1-$B93)*'LF Projected Ratios'!AC$44,$B93*(1+'LF Projected Ratios'!AC$44))</f>
        <v>0.43516896951268802</v>
      </c>
      <c r="AC93">
        <f>IF('LF Projected Ratios'!AD$44&gt;=0,$B93+(1-$B93)*'LF Projected Ratios'!AD$44,$B93*(1+'LF Projected Ratios'!AD$44))</f>
        <v>0.43716404936794978</v>
      </c>
      <c r="AD93">
        <f>IF('LF Projected Ratios'!AE$44&gt;=0,$B93+(1-$B93)*'LF Projected Ratios'!AE$44,$B93*(1+'LF Projected Ratios'!AE$44))</f>
        <v>0.43914209736844312</v>
      </c>
      <c r="AE93">
        <f>IF('LF Projected Ratios'!AF$44&gt;=0,$B93+(1-$B93)*'LF Projected Ratios'!AF$44,$B93*(1+'LF Projected Ratios'!AF$44))</f>
        <v>0.44110333068677299</v>
      </c>
      <c r="AF93">
        <f>IF('LF Projected Ratios'!AG$44&gt;=0,$B93+(1-$B93)*'LF Projected Ratios'!AG$44,$B93*(1+'LF Projected Ratios'!AG$44))</f>
        <v>0.44304796281895664</v>
      </c>
    </row>
    <row r="94" spans="1:32" x14ac:dyDescent="0.25">
      <c r="A94" t="s">
        <v>20</v>
      </c>
      <c r="B94">
        <f t="shared" si="0"/>
        <v>0.17757639343768333</v>
      </c>
      <c r="C94">
        <f>IF('LF Projected Ratios'!D$44&gt;=0,$B94+(1-$B94)*'LF Projected Ratios'!D$44,$B94*(1+'LF Projected Ratios'!D$44))</f>
        <v>0.18078094322329277</v>
      </c>
      <c r="D94">
        <f>IF('LF Projected Ratios'!E$44&gt;=0,$B94+(1-$B94)*'LF Projected Ratios'!E$44,$B94*(1+'LF Projected Ratios'!E$44))</f>
        <v>0.18407157117059839</v>
      </c>
      <c r="E94">
        <f>IF('LF Projected Ratios'!F$44&gt;=0,$B94+(1-$B94)*'LF Projected Ratios'!F$44,$B94*(1+'LF Projected Ratios'!F$44))</f>
        <v>0.1873420328841193</v>
      </c>
      <c r="F94">
        <f>IF('LF Projected Ratios'!G$44&gt;=0,$B94+(1-$B94)*'LF Projected Ratios'!G$44,$B94*(1+'LF Projected Ratios'!G$44))</f>
        <v>0.19058025290001318</v>
      </c>
      <c r="G94">
        <f>IF('LF Projected Ratios'!H$44&gt;=0,$B94+(1-$B94)*'LF Projected Ratios'!H$44,$B94*(1+'LF Projected Ratios'!H$44))</f>
        <v>0.19381283228843979</v>
      </c>
      <c r="H94">
        <f>IF('LF Projected Ratios'!I$44&gt;=0,$B94+(1-$B94)*'LF Projected Ratios'!I$44,$B94*(1+'LF Projected Ratios'!I$44))</f>
        <v>0.19704476528330223</v>
      </c>
      <c r="I94">
        <f>IF('LF Projected Ratios'!J$44&gt;=0,$B94+(1-$B94)*'LF Projected Ratios'!J$44,$B94*(1+'LF Projected Ratios'!J$44))</f>
        <v>0.20024656219105066</v>
      </c>
      <c r="J94">
        <f>IF('LF Projected Ratios'!K$44&gt;=0,$B94+(1-$B94)*'LF Projected Ratios'!K$44,$B94*(1+'LF Projected Ratios'!K$44))</f>
        <v>0.20340545824174208</v>
      </c>
      <c r="K94">
        <f>IF('LF Projected Ratios'!L$44&gt;=0,$B94+(1-$B94)*'LF Projected Ratios'!L$44,$B94*(1+'LF Projected Ratios'!L$44))</f>
        <v>0.20650933922752246</v>
      </c>
      <c r="L94">
        <f>IF('LF Projected Ratios'!M$44&gt;=0,$B94+(1-$B94)*'LF Projected Ratios'!M$44,$B94*(1+'LF Projected Ratios'!M$44))</f>
        <v>0.20948921915323071</v>
      </c>
      <c r="M94">
        <f>IF('LF Projected Ratios'!N$44&gt;=0,$B94+(1-$B94)*'LF Projected Ratios'!N$44,$B94*(1+'LF Projected Ratios'!N$44))</f>
        <v>0.21252385087530185</v>
      </c>
      <c r="N94">
        <f>IF('LF Projected Ratios'!O$44&gt;=0,$B94+(1-$B94)*'LF Projected Ratios'!O$44,$B94*(1+'LF Projected Ratios'!O$44))</f>
        <v>0.2155306771792791</v>
      </c>
      <c r="O94">
        <f>IF('LF Projected Ratios'!P$44&gt;=0,$B94+(1-$B94)*'LF Projected Ratios'!P$44,$B94*(1+'LF Projected Ratios'!P$44))</f>
        <v>0.21851007848137055</v>
      </c>
      <c r="P94">
        <f>IF('LF Projected Ratios'!Q$44&gt;=0,$B94+(1-$B94)*'LF Projected Ratios'!Q$44,$B94*(1+'LF Projected Ratios'!Q$44))</f>
        <v>0.22146242828980292</v>
      </c>
      <c r="Q94">
        <f>IF('LF Projected Ratios'!R$44&gt;=0,$B94+(1-$B94)*'LF Projected Ratios'!R$44,$B94*(1+'LF Projected Ratios'!R$44))</f>
        <v>0.22438809336091492</v>
      </c>
      <c r="R94">
        <f>IF('LF Projected Ratios'!S$44&gt;=0,$B94+(1-$B94)*'LF Projected Ratios'!S$44,$B94*(1+'LF Projected Ratios'!S$44))</f>
        <v>0.22728743385103609</v>
      </c>
      <c r="S94">
        <f>IF('LF Projected Ratios'!T$44&gt;=0,$B94+(1-$B94)*'LF Projected Ratios'!T$44,$B94*(1+'LF Projected Ratios'!T$44))</f>
        <v>0.23016080346428514</v>
      </c>
      <c r="T94">
        <f>IF('LF Projected Ratios'!U$44&gt;=0,$B94+(1-$B94)*'LF Projected Ratios'!U$44,$B94*(1+'LF Projected Ratios'!U$44))</f>
        <v>0.23300854959641976</v>
      </c>
      <c r="U94">
        <f>IF('LF Projected Ratios'!V$44&gt;=0,$B94+(1-$B94)*'LF Projected Ratios'!V$44,$B94*(1+'LF Projected Ratios'!V$44))</f>
        <v>0.23583101347484553</v>
      </c>
      <c r="V94">
        <f>IF('LF Projected Ratios'!W$44&gt;=0,$B94+(1-$B94)*'LF Projected Ratios'!W$44,$B94*(1+'LF Projected Ratios'!W$44))</f>
        <v>0.23862853029491951</v>
      </c>
      <c r="W94">
        <f>IF('LF Projected Ratios'!X$44&gt;=0,$B94+(1-$B94)*'LF Projected Ratios'!X$44,$B94*(1+'LF Projected Ratios'!X$44))</f>
        <v>0.2414014293526531</v>
      </c>
      <c r="X94">
        <f>IF('LF Projected Ratios'!Y$44&gt;=0,$B94+(1-$B94)*'LF Projected Ratios'!Y$44,$B94*(1+'LF Projected Ratios'!Y$44))</f>
        <v>0.24415003417392622</v>
      </c>
      <c r="Y94">
        <f>IF('LF Projected Ratios'!Z$44&gt;=0,$B94+(1-$B94)*'LF Projected Ratios'!Z$44,$B94*(1+'LF Projected Ratios'!Z$44))</f>
        <v>0.24687466264032357</v>
      </c>
      <c r="Z94">
        <f>IF('LF Projected Ratios'!AA$44&gt;=0,$B94+(1-$B94)*'LF Projected Ratios'!AA$44,$B94*(1+'LF Projected Ratios'!AA$44))</f>
        <v>0.2495756271116846</v>
      </c>
      <c r="AA94">
        <f>IF('LF Projected Ratios'!AB$44&gt;=0,$B94+(1-$B94)*'LF Projected Ratios'!AB$44,$B94*(1+'LF Projected Ratios'!AB$44))</f>
        <v>0.25225323454548315</v>
      </c>
      <c r="AB94">
        <f>IF('LF Projected Ratios'!AC$44&gt;=0,$B94+(1-$B94)*'LF Projected Ratios'!AC$44,$B94*(1+'LF Projected Ratios'!AC$44))</f>
        <v>0.25490778661311919</v>
      </c>
      <c r="AC94">
        <f>IF('LF Projected Ratios'!AD$44&gt;=0,$B94+(1-$B94)*'LF Projected Ratios'!AD$44,$B94*(1+'LF Projected Ratios'!AD$44))</f>
        <v>0.25753957981321673</v>
      </c>
      <c r="AD94">
        <f>IF('LF Projected Ratios'!AE$44&gt;=0,$B94+(1-$B94)*'LF Projected Ratios'!AE$44,$B94*(1+'LF Projected Ratios'!AE$44))</f>
        <v>0.26014890558202503</v>
      </c>
      <c r="AE94">
        <f>IF('LF Projected Ratios'!AF$44&gt;=0,$B94+(1-$B94)*'LF Projected Ratios'!AF$44,$B94*(1+'LF Projected Ratios'!AF$44))</f>
        <v>0.26273605040100162</v>
      </c>
      <c r="AF94">
        <f>IF('LF Projected Ratios'!AG$44&gt;=0,$B94+(1-$B94)*'LF Projected Ratios'!AG$44,$B94*(1+'LF Projected Ratios'!AG$44))</f>
        <v>0.26530129590166385</v>
      </c>
    </row>
    <row r="95" spans="1:32" x14ac:dyDescent="0.25">
      <c r="A95" t="s">
        <v>22</v>
      </c>
      <c r="B95">
        <f t="shared" si="0"/>
        <v>0.29656596209067992</v>
      </c>
      <c r="C95">
        <f>IF('LF Projected Ratios'!D$44&gt;=0,$B95+(1-$B95)*'LF Projected Ratios'!D$44,$B95*(1+'LF Projected Ratios'!D$44))</f>
        <v>0.29930687246507331</v>
      </c>
      <c r="D95">
        <f>IF('LF Projected Ratios'!E$44&gt;=0,$B95+(1-$B95)*'LF Projected Ratios'!E$44,$B95*(1+'LF Projected Ratios'!E$44))</f>
        <v>0.3021214070744408</v>
      </c>
      <c r="E95">
        <f>IF('LF Projected Ratios'!F$44&gt;=0,$B95+(1-$B95)*'LF Projected Ratios'!F$44,$B95*(1+'LF Projected Ratios'!F$44))</f>
        <v>0.30491869313312536</v>
      </c>
      <c r="F95">
        <f>IF('LF Projected Ratios'!G$44&gt;=0,$B95+(1-$B95)*'LF Projected Ratios'!G$44,$B95*(1+'LF Projected Ratios'!G$44))</f>
        <v>0.3076884022747931</v>
      </c>
      <c r="G95">
        <f>IF('LF Projected Ratios'!H$44&gt;=0,$B95+(1-$B95)*'LF Projected Ratios'!H$44,$B95*(1+'LF Projected Ratios'!H$44))</f>
        <v>0.31045328688403745</v>
      </c>
      <c r="H95">
        <f>IF('LF Projected Ratios'!I$44&gt;=0,$B95+(1-$B95)*'LF Projected Ratios'!I$44,$B95*(1+'LF Projected Ratios'!I$44))</f>
        <v>0.31321761862097691</v>
      </c>
      <c r="I95">
        <f>IF('LF Projected Ratios'!J$44&gt;=0,$B95+(1-$B95)*'LF Projected Ratios'!J$44,$B95*(1+'LF Projected Ratios'!J$44))</f>
        <v>0.31595617440830087</v>
      </c>
      <c r="J95">
        <f>IF('LF Projected Ratios'!K$44&gt;=0,$B95+(1-$B95)*'LF Projected Ratios'!K$44,$B95*(1+'LF Projected Ratios'!K$44))</f>
        <v>0.31865803630348871</v>
      </c>
      <c r="K95">
        <f>IF('LF Projected Ratios'!L$44&gt;=0,$B95+(1-$B95)*'LF Projected Ratios'!L$44,$B95*(1+'LF Projected Ratios'!L$44))</f>
        <v>0.32131284280174066</v>
      </c>
      <c r="L95">
        <f>IF('LF Projected Ratios'!M$44&gt;=0,$B95+(1-$B95)*'LF Projected Ratios'!M$44,$B95*(1+'LF Projected Ratios'!M$44))</f>
        <v>0.32386158891250427</v>
      </c>
      <c r="M95">
        <f>IF('LF Projected Ratios'!N$44&gt;=0,$B95+(1-$B95)*'LF Projected Ratios'!N$44,$B95*(1+'LF Projected Ratios'!N$44))</f>
        <v>0.32645716524177204</v>
      </c>
      <c r="N95">
        <f>IF('LF Projected Ratios'!O$44&gt;=0,$B95+(1-$B95)*'LF Projected Ratios'!O$44,$B95*(1+'LF Projected Ratios'!O$44))</f>
        <v>0.32902895908550633</v>
      </c>
      <c r="O95">
        <f>IF('LF Projected Ratios'!P$44&gt;=0,$B95+(1-$B95)*'LF Projected Ratios'!P$44,$B95*(1+'LF Projected Ratios'!P$44))</f>
        <v>0.3315772958206869</v>
      </c>
      <c r="P95">
        <f>IF('LF Projected Ratios'!Q$44&gt;=0,$B95+(1-$B95)*'LF Projected Ratios'!Q$44,$B95*(1+'LF Projected Ratios'!Q$44))</f>
        <v>0.33410249491577032</v>
      </c>
      <c r="Q95">
        <f>IF('LF Projected Ratios'!R$44&gt;=0,$B95+(1-$B95)*'LF Projected Ratios'!R$44,$B95*(1+'LF Projected Ratios'!R$44))</f>
        <v>0.33660487006419892</v>
      </c>
      <c r="R95">
        <f>IF('LF Projected Ratios'!S$44&gt;=0,$B95+(1-$B95)*'LF Projected Ratios'!S$44,$B95*(1+'LF Projected Ratios'!S$44))</f>
        <v>0.33908472931430594</v>
      </c>
      <c r="S95">
        <f>IF('LF Projected Ratios'!T$44&gt;=0,$B95+(1-$B95)*'LF Projected Ratios'!T$44,$B95*(1+'LF Projected Ratios'!T$44))</f>
        <v>0.34154237519572989</v>
      </c>
      <c r="T95">
        <f>IF('LF Projected Ratios'!U$44&gt;=0,$B95+(1-$B95)*'LF Projected Ratios'!U$44,$B95*(1+'LF Projected Ratios'!U$44))</f>
        <v>0.34397810484245217</v>
      </c>
      <c r="U95">
        <f>IF('LF Projected Ratios'!V$44&gt;=0,$B95+(1-$B95)*'LF Projected Ratios'!V$44,$B95*(1+'LF Projected Ratios'!V$44))</f>
        <v>0.34639221011254917</v>
      </c>
      <c r="V95">
        <f>IF('LF Projected Ratios'!W$44&gt;=0,$B95+(1-$B95)*'LF Projected Ratios'!W$44,$B95*(1+'LF Projected Ratios'!W$44))</f>
        <v>0.34878497770477507</v>
      </c>
      <c r="W95">
        <f>IF('LF Projected Ratios'!X$44&gt;=0,$B95+(1-$B95)*'LF Projected Ratios'!X$44,$B95*(1+'LF Projected Ratios'!X$44))</f>
        <v>0.35115668927206545</v>
      </c>
      <c r="X95">
        <f>IF('LF Projected Ratios'!Y$44&gt;=0,$B95+(1-$B95)*'LF Projected Ratios'!Y$44,$B95*(1+'LF Projected Ratios'!Y$44))</f>
        <v>0.35350762153205606</v>
      </c>
      <c r="Y95">
        <f>IF('LF Projected Ratios'!Z$44&gt;=0,$B95+(1-$B95)*'LF Projected Ratios'!Z$44,$B95*(1+'LF Projected Ratios'!Z$44))</f>
        <v>0.35583804637471322</v>
      </c>
      <c r="Z95">
        <f>IF('LF Projected Ratios'!AA$44&gt;=0,$B95+(1-$B95)*'LF Projected Ratios'!AA$44,$B95*(1+'LF Projected Ratios'!AA$44))</f>
        <v>0.35814823096715315</v>
      </c>
      <c r="AA95">
        <f>IF('LF Projected Ratios'!AB$44&gt;=0,$B95+(1-$B95)*'LF Projected Ratios'!AB$44,$B95*(1+'LF Projected Ratios'!AB$44))</f>
        <v>0.36043843785574908</v>
      </c>
      <c r="AB95">
        <f>IF('LF Projected Ratios'!AC$44&gt;=0,$B95+(1-$B95)*'LF Projected Ratios'!AC$44,$B95*(1+'LF Projected Ratios'!AC$44))</f>
        <v>0.36270892506559821</v>
      </c>
      <c r="AC95">
        <f>IF('LF Projected Ratios'!AD$44&gt;=0,$B95+(1-$B95)*'LF Projected Ratios'!AD$44,$B95*(1+'LF Projected Ratios'!AD$44))</f>
        <v>0.36495994619742733</v>
      </c>
      <c r="AD95">
        <f>IF('LF Projected Ratios'!AE$44&gt;=0,$B95+(1-$B95)*'LF Projected Ratios'!AE$44,$B95*(1+'LF Projected Ratios'!AE$44))</f>
        <v>0.36719175052202097</v>
      </c>
      <c r="AE95">
        <f>IF('LF Projected Ratios'!AF$44&gt;=0,$B95+(1-$B95)*'LF Projected Ratios'!AF$44,$B95*(1+'LF Projected Ratios'!AF$44))</f>
        <v>0.36940458307223911</v>
      </c>
      <c r="AF95">
        <f>IF('LF Projected Ratios'!AG$44&gt;=0,$B95+(1-$B95)*'LF Projected Ratios'!AG$44,$B95*(1+'LF Projected Ratios'!AG$44))</f>
        <v>0.37159868473269864</v>
      </c>
    </row>
    <row r="96" spans="1:32" x14ac:dyDescent="0.25">
      <c r="A96" t="s">
        <v>24</v>
      </c>
      <c r="B96">
        <f t="shared" si="0"/>
        <v>0.29380276696307572</v>
      </c>
      <c r="C96">
        <f>IF('LF Projected Ratios'!D$44&gt;=0,$B96+(1-$B96)*'LF Projected Ratios'!D$44,$B96*(1+'LF Projected Ratios'!D$44))</f>
        <v>0.296554444047329</v>
      </c>
      <c r="D96">
        <f>IF('LF Projected Ratios'!E$44&gt;=0,$B96+(1-$B96)*'LF Projected Ratios'!E$44,$B96*(1+'LF Projected Ratios'!E$44))</f>
        <v>0.29938003457366941</v>
      </c>
      <c r="E96">
        <f>IF('LF Projected Ratios'!F$44&gt;=0,$B96+(1-$B96)*'LF Projected Ratios'!F$44,$B96*(1+'LF Projected Ratios'!F$44))</f>
        <v>0.30218830879441511</v>
      </c>
      <c r="F96">
        <f>IF('LF Projected Ratios'!G$44&gt;=0,$B96+(1-$B96)*'LF Projected Ratios'!G$44,$B96*(1+'LF Projected Ratios'!G$44))</f>
        <v>0.30496889777184955</v>
      </c>
      <c r="G96">
        <f>IF('LF Projected Ratios'!H$44&gt;=0,$B96+(1-$B96)*'LF Projected Ratios'!H$44,$B96*(1+'LF Projected Ratios'!H$44))</f>
        <v>0.30774464326536866</v>
      </c>
      <c r="H96">
        <f>IF('LF Projected Ratios'!I$44&gt;=0,$B96+(1-$B96)*'LF Projected Ratios'!I$44,$B96*(1+'LF Projected Ratios'!I$44))</f>
        <v>0.31051983371481695</v>
      </c>
      <c r="I96">
        <f>IF('LF Projected Ratios'!J$44&gt;=0,$B96+(1-$B96)*'LF Projected Ratios'!J$44,$B96*(1+'LF Projected Ratios'!J$44))</f>
        <v>0.31326914696282721</v>
      </c>
      <c r="J96">
        <f>IF('LF Projected Ratios'!K$44&gt;=0,$B96+(1-$B96)*'LF Projected Ratios'!K$44,$B96*(1+'LF Projected Ratios'!K$44))</f>
        <v>0.31598162217955178</v>
      </c>
      <c r="K96">
        <f>IF('LF Projected Ratios'!L$44&gt;=0,$B96+(1-$B96)*'LF Projected Ratios'!L$44,$B96*(1+'LF Projected Ratios'!L$44))</f>
        <v>0.31864685715863544</v>
      </c>
      <c r="L96">
        <f>IF('LF Projected Ratios'!M$44&gt;=0,$B96+(1-$B96)*'LF Projected Ratios'!M$44,$B96*(1+'LF Projected Ratios'!M$44))</f>
        <v>0.32120561512901236</v>
      </c>
      <c r="M96">
        <f>IF('LF Projected Ratios'!N$44&gt;=0,$B96+(1-$B96)*'LF Projected Ratios'!N$44,$B96*(1+'LF Projected Ratios'!N$44))</f>
        <v>0.32381138727406361</v>
      </c>
      <c r="N96">
        <f>IF('LF Projected Ratios'!O$44&gt;=0,$B96+(1-$B96)*'LF Projected Ratios'!O$44,$B96*(1+'LF Projected Ratios'!O$44))</f>
        <v>0.32639328351238678</v>
      </c>
      <c r="O96">
        <f>IF('LF Projected Ratios'!P$44&gt;=0,$B96+(1-$B96)*'LF Projected Ratios'!P$44,$B96*(1+'LF Projected Ratios'!P$44))</f>
        <v>0.32895163049909154</v>
      </c>
      <c r="P96">
        <f>IF('LF Projected Ratios'!Q$44&gt;=0,$B96+(1-$B96)*'LF Projected Ratios'!Q$44,$B96*(1+'LF Projected Ratios'!Q$44))</f>
        <v>0.33148674895755481</v>
      </c>
      <c r="Q96">
        <f>IF('LF Projected Ratios'!R$44&gt;=0,$B96+(1-$B96)*'LF Projected Ratios'!R$44,$B96*(1+'LF Projected Ratios'!R$44))</f>
        <v>0.33399895381345407</v>
      </c>
      <c r="R96">
        <f>IF('LF Projected Ratios'!S$44&gt;=0,$B96+(1-$B96)*'LF Projected Ratios'!S$44,$B96*(1+'LF Projected Ratios'!S$44))</f>
        <v>0.33648855432518299</v>
      </c>
      <c r="S96">
        <f>IF('LF Projected Ratios'!T$44&gt;=0,$B96+(1-$B96)*'LF Projected Ratios'!T$44,$B96*(1+'LF Projected Ratios'!T$44))</f>
        <v>0.33895585421076224</v>
      </c>
      <c r="T96">
        <f>IF('LF Projected Ratios'!U$44&gt;=0,$B96+(1-$B96)*'LF Projected Ratios'!U$44,$B96*(1+'LF Projected Ratios'!U$44))</f>
        <v>0.34140115177136027</v>
      </c>
      <c r="U96">
        <f>IF('LF Projected Ratios'!V$44&gt;=0,$B96+(1-$B96)*'LF Projected Ratios'!V$44,$B96*(1+'LF Projected Ratios'!V$44))</f>
        <v>0.34382474001151608</v>
      </c>
      <c r="V96">
        <f>IF('LF Projected Ratios'!W$44&gt;=0,$B96+(1-$B96)*'LF Projected Ratios'!W$44,$B96*(1+'LF Projected Ratios'!W$44))</f>
        <v>0.3462269067561799</v>
      </c>
      <c r="W96">
        <f>IF('LF Projected Ratios'!X$44&gt;=0,$B96+(1-$B96)*'LF Projected Ratios'!X$44,$B96*(1+'LF Projected Ratios'!X$44))</f>
        <v>0.34860793476466251</v>
      </c>
      <c r="X96">
        <f>IF('LF Projected Ratios'!Y$44&gt;=0,$B96+(1-$B96)*'LF Projected Ratios'!Y$44,$B96*(1+'LF Projected Ratios'!Y$44))</f>
        <v>0.35096810184158844</v>
      </c>
      <c r="Y96">
        <f>IF('LF Projected Ratios'!Z$44&gt;=0,$B96+(1-$B96)*'LF Projected Ratios'!Z$44,$B96*(1+'LF Projected Ratios'!Z$44))</f>
        <v>0.35330768094494874</v>
      </c>
      <c r="Z96">
        <f>IF('LF Projected Ratios'!AA$44&gt;=0,$B96+(1-$B96)*'LF Projected Ratios'!AA$44,$B96*(1+'LF Projected Ratios'!AA$44))</f>
        <v>0.35562694029133241</v>
      </c>
      <c r="AA96">
        <f>IF('LF Projected Ratios'!AB$44&gt;=0,$B96+(1-$B96)*'LF Projected Ratios'!AB$44,$B96*(1+'LF Projected Ratios'!AB$44))</f>
        <v>0.35792614345843454</v>
      </c>
      <c r="AB96">
        <f>IF('LF Projected Ratios'!AC$44&gt;=0,$B96+(1-$B96)*'LF Projected Ratios'!AC$44,$B96*(1+'LF Projected Ratios'!AC$44))</f>
        <v>0.3602055494849139</v>
      </c>
      <c r="AC96">
        <f>IF('LF Projected Ratios'!AD$44&gt;=0,$B96+(1-$B96)*'LF Projected Ratios'!AD$44,$B96*(1+'LF Projected Ratios'!AD$44))</f>
        <v>0.36246541296767915</v>
      </c>
      <c r="AD96">
        <f>IF('LF Projected Ratios'!AE$44&gt;=0,$B96+(1-$B96)*'LF Projected Ratios'!AE$44,$B96*(1+'LF Projected Ratios'!AE$44))</f>
        <v>0.36470598415668803</v>
      </c>
      <c r="AE96">
        <f>IF('LF Projected Ratios'!AF$44&gt;=0,$B96+(1-$B96)*'LF Projected Ratios'!AF$44,$B96*(1+'LF Projected Ratios'!AF$44))</f>
        <v>0.36692750904732685</v>
      </c>
      <c r="AF96">
        <f>IF('LF Projected Ratios'!AG$44&gt;=0,$B96+(1-$B96)*'LF Projected Ratios'!AG$44,$B96*(1+'LF Projected Ratios'!AG$44))</f>
        <v>0.36913022947044349</v>
      </c>
    </row>
    <row r="97" spans="1:32" x14ac:dyDescent="0.25">
      <c r="A97" t="s">
        <v>26</v>
      </c>
      <c r="B97">
        <f t="shared" si="0"/>
        <v>0.35507521309662665</v>
      </c>
      <c r="C97">
        <f>IF('LF Projected Ratios'!D$44&gt;=0,$B97+(1-$B97)*'LF Projected Ratios'!D$44,$B97*(1+'LF Projected Ratios'!D$44))</f>
        <v>0.3575881438674785</v>
      </c>
      <c r="D97">
        <f>IF('LF Projected Ratios'!E$44&gt;=0,$B97+(1-$B97)*'LF Projected Ratios'!E$44,$B97*(1+'LF Projected Ratios'!E$44))</f>
        <v>0.36016857505982364</v>
      </c>
      <c r="E97">
        <f>IF('LF Projected Ratios'!F$44&gt;=0,$B97+(1-$B97)*'LF Projected Ratios'!F$44,$B97*(1+'LF Projected Ratios'!F$44))</f>
        <v>0.36273319237727208</v>
      </c>
      <c r="F97">
        <f>IF('LF Projected Ratios'!G$44&gt;=0,$B97+(1-$B97)*'LF Projected Ratios'!G$44,$B97*(1+'LF Projected Ratios'!G$44))</f>
        <v>0.36527252653187642</v>
      </c>
      <c r="G97">
        <f>IF('LF Projected Ratios'!H$44&gt;=0,$B97+(1-$B97)*'LF Projected Ratios'!H$44,$B97*(1+'LF Projected Ratios'!H$44))</f>
        <v>0.36780743744225691</v>
      </c>
      <c r="H97">
        <f>IF('LF Projected Ratios'!I$44&gt;=0,$B97+(1-$B97)*'LF Projected Ratios'!I$44,$B97*(1+'LF Projected Ratios'!I$44))</f>
        <v>0.37034184146637061</v>
      </c>
      <c r="I97">
        <f>IF('LF Projected Ratios'!J$44&gt;=0,$B97+(1-$B97)*'LF Projected Ratios'!J$44,$B97*(1+'LF Projected Ratios'!J$44))</f>
        <v>0.37285261349669785</v>
      </c>
      <c r="J97">
        <f>IF('LF Projected Ratios'!K$44&gt;=0,$B97+(1-$B97)*'LF Projected Ratios'!K$44,$B97*(1+'LF Projected Ratios'!K$44))</f>
        <v>0.37532974370804678</v>
      </c>
      <c r="K97">
        <f>IF('LF Projected Ratios'!L$44&gt;=0,$B97+(1-$B97)*'LF Projected Ratios'!L$44,$B97*(1+'LF Projected Ratios'!L$44))</f>
        <v>0.37776373243034911</v>
      </c>
      <c r="L97">
        <f>IF('LF Projected Ratios'!M$44&gt;=0,$B97+(1-$B97)*'LF Projected Ratios'!M$44,$B97*(1+'LF Projected Ratios'!M$44))</f>
        <v>0.38010048250749973</v>
      </c>
      <c r="M97">
        <f>IF('LF Projected Ratios'!N$44&gt;=0,$B97+(1-$B97)*'LF Projected Ratios'!N$44,$B97*(1+'LF Projected Ratios'!N$44))</f>
        <v>0.3824801676248416</v>
      </c>
      <c r="N97">
        <f>IF('LF Projected Ratios'!O$44&gt;=0,$B97+(1-$B97)*'LF Projected Ratios'!O$44,$B97*(1+'LF Projected Ratios'!O$44))</f>
        <v>0.38483804840291613</v>
      </c>
      <c r="O97">
        <f>IF('LF Projected Ratios'!P$44&gt;=0,$B97+(1-$B97)*'LF Projected Ratios'!P$44,$B97*(1+'LF Projected Ratios'!P$44))</f>
        <v>0.38717442315495254</v>
      </c>
      <c r="P97">
        <f>IF('LF Projected Ratios'!Q$44&gt;=0,$B97+(1-$B97)*'LF Projected Ratios'!Q$44,$B97*(1+'LF Projected Ratios'!Q$44))</f>
        <v>0.38948958477710766</v>
      </c>
      <c r="Q97">
        <f>IF('LF Projected Ratios'!R$44&gt;=0,$B97+(1-$B97)*'LF Projected Ratios'!R$44,$B97*(1+'LF Projected Ratios'!R$44))</f>
        <v>0.3917838208708701</v>
      </c>
      <c r="R97">
        <f>IF('LF Projected Ratios'!S$44&gt;=0,$B97+(1-$B97)*'LF Projected Ratios'!S$44,$B97*(1+'LF Projected Ratios'!S$44))</f>
        <v>0.39405741386216031</v>
      </c>
      <c r="S97">
        <f>IF('LF Projected Ratios'!T$44&gt;=0,$B97+(1-$B97)*'LF Projected Ratios'!T$44,$B97*(1+'LF Projected Ratios'!T$44))</f>
        <v>0.39631064111723047</v>
      </c>
      <c r="T97">
        <f>IF('LF Projected Ratios'!U$44&gt;=0,$B97+(1-$B97)*'LF Projected Ratios'!U$44,$B97*(1+'LF Projected Ratios'!U$44))</f>
        <v>0.39854377505546773</v>
      </c>
      <c r="U97">
        <f>IF('LF Projected Ratios'!V$44&gt;=0,$B97+(1-$B97)*'LF Projected Ratios'!V$44,$B97*(1+'LF Projected Ratios'!V$44))</f>
        <v>0.40075708325918635</v>
      </c>
      <c r="V97">
        <f>IF('LF Projected Ratios'!W$44&gt;=0,$B97+(1-$B97)*'LF Projected Ratios'!W$44,$B97*(1+'LF Projected Ratios'!W$44))</f>
        <v>0.40295082858051318</v>
      </c>
      <c r="W97">
        <f>IF('LF Projected Ratios'!X$44&gt;=0,$B97+(1-$B97)*'LF Projected Ratios'!X$44,$B97*(1+'LF Projected Ratios'!X$44))</f>
        <v>0.40512526924545034</v>
      </c>
      <c r="X97">
        <f>IF('LF Projected Ratios'!Y$44&gt;=0,$B97+(1-$B97)*'LF Projected Ratios'!Y$44,$B97*(1+'LF Projected Ratios'!Y$44))</f>
        <v>0.40728065895520188</v>
      </c>
      <c r="Y97">
        <f>IF('LF Projected Ratios'!Z$44&gt;=0,$B97+(1-$B97)*'LF Projected Ratios'!Z$44,$B97*(1+'LF Projected Ratios'!Z$44))</f>
        <v>0.40941724698485132</v>
      </c>
      <c r="Z97">
        <f>IF('LF Projected Ratios'!AA$44&gt;=0,$B97+(1-$B97)*'LF Projected Ratios'!AA$44,$B97*(1+'LF Projected Ratios'!AA$44))</f>
        <v>0.41153527827946262</v>
      </c>
      <c r="AA97">
        <f>IF('LF Projected Ratios'!AB$44&gt;=0,$B97+(1-$B97)*'LF Projected Ratios'!AB$44,$B97*(1+'LF Projected Ratios'!AB$44))</f>
        <v>0.41363499354769478</v>
      </c>
      <c r="AB97">
        <f>IF('LF Projected Ratios'!AC$44&gt;=0,$B97+(1-$B97)*'LF Projected Ratios'!AC$44,$B97*(1+'LF Projected Ratios'!AC$44))</f>
        <v>0.41571662935299475</v>
      </c>
      <c r="AC97">
        <f>IF('LF Projected Ratios'!AD$44&gt;=0,$B97+(1-$B97)*'LF Projected Ratios'!AD$44,$B97*(1+'LF Projected Ratios'!AD$44))</f>
        <v>0.41778041820244344</v>
      </c>
      <c r="AD97">
        <f>IF('LF Projected Ratios'!AE$44&gt;=0,$B97+(1-$B97)*'LF Projected Ratios'!AE$44,$B97*(1+'LF Projected Ratios'!AE$44))</f>
        <v>0.41982658863332906</v>
      </c>
      <c r="AE97">
        <f>IF('LF Projected Ratios'!AF$44&gt;=0,$B97+(1-$B97)*'LF Projected Ratios'!AF$44,$B97*(1+'LF Projected Ratios'!AF$44))</f>
        <v>0.42185536529751183</v>
      </c>
      <c r="AF97">
        <f>IF('LF Projected Ratios'!AG$44&gt;=0,$B97+(1-$B97)*'LF Projected Ratios'!AG$44,$B97*(1+'LF Projected Ratios'!AG$44))</f>
        <v>0.4238669690436454</v>
      </c>
    </row>
    <row r="98" spans="1:32" x14ac:dyDescent="0.25">
      <c r="A98" t="s">
        <v>28</v>
      </c>
      <c r="B98">
        <f t="shared" si="0"/>
        <v>0.40125980972506536</v>
      </c>
      <c r="C98">
        <f>IF('LF Projected Ratios'!D$44&gt;=0,$B98+(1-$B98)*'LF Projected Ratios'!D$44,$B98*(1+'LF Projected Ratios'!D$44))</f>
        <v>0.40359278355153577</v>
      </c>
      <c r="D98">
        <f>IF('LF Projected Ratios'!E$44&gt;=0,$B98+(1-$B98)*'LF Projected Ratios'!E$44,$B98*(1+'LF Projected Ratios'!E$44))</f>
        <v>0.40598842393390422</v>
      </c>
      <c r="E98">
        <f>IF('LF Projected Ratios'!F$44&gt;=0,$B98+(1-$B98)*'LF Projected Ratios'!F$44,$B98*(1+'LF Projected Ratios'!F$44))</f>
        <v>0.40836938291053843</v>
      </c>
      <c r="F98">
        <f>IF('LF Projected Ratios'!G$44&gt;=0,$B98+(1-$B98)*'LF Projected Ratios'!G$44,$B98*(1+'LF Projected Ratios'!G$44))</f>
        <v>0.41072686931170421</v>
      </c>
      <c r="G98">
        <f>IF('LF Projected Ratios'!H$44&gt;=0,$B98+(1-$B98)*'LF Projected Ratios'!H$44,$B98*(1+'LF Projected Ratios'!H$44))</f>
        <v>0.41308024922767667</v>
      </c>
      <c r="H98">
        <f>IF('LF Projected Ratios'!I$44&gt;=0,$B98+(1-$B98)*'LF Projected Ratios'!I$44,$B98*(1+'LF Projected Ratios'!I$44))</f>
        <v>0.41543315855671248</v>
      </c>
      <c r="I98">
        <f>IF('LF Projected Ratios'!J$44&gt;=0,$B98+(1-$B98)*'LF Projected Ratios'!J$44,$B98*(1+'LF Projected Ratios'!J$44))</f>
        <v>0.41776412823519748</v>
      </c>
      <c r="J98">
        <f>IF('LF Projected Ratios'!K$44&gt;=0,$B98+(1-$B98)*'LF Projected Ratios'!K$44,$B98*(1+'LF Projected Ratios'!K$44))</f>
        <v>0.42006386526530959</v>
      </c>
      <c r="K98">
        <f>IF('LF Projected Ratios'!L$44&gt;=0,$B98+(1-$B98)*'LF Projected Ratios'!L$44,$B98*(1+'LF Projected Ratios'!L$44))</f>
        <v>0.42232355027092972</v>
      </c>
      <c r="L98">
        <f>IF('LF Projected Ratios'!M$44&gt;=0,$B98+(1-$B98)*'LF Projected Ratios'!M$44,$B98*(1+'LF Projected Ratios'!M$44))</f>
        <v>0.42449296012186133</v>
      </c>
      <c r="M98">
        <f>IF('LF Projected Ratios'!N$44&gt;=0,$B98+(1-$B98)*'LF Projected Ratios'!N$44,$B98*(1+'LF Projected Ratios'!N$44))</f>
        <v>0.42670223033272259</v>
      </c>
      <c r="N98">
        <f>IF('LF Projected Ratios'!O$44&gt;=0,$B98+(1-$B98)*'LF Projected Ratios'!O$44,$B98*(1+'LF Projected Ratios'!O$44))</f>
        <v>0.42889125766486863</v>
      </c>
      <c r="O98">
        <f>IF('LF Projected Ratios'!P$44&gt;=0,$B98+(1-$B98)*'LF Projected Ratios'!P$44,$B98*(1+'LF Projected Ratios'!P$44))</f>
        <v>0.43106031906860942</v>
      </c>
      <c r="P98">
        <f>IF('LF Projected Ratios'!Q$44&gt;=0,$B98+(1-$B98)*'LF Projected Ratios'!Q$44,$B98*(1+'LF Projected Ratios'!Q$44))</f>
        <v>0.43320968646511182</v>
      </c>
      <c r="Q98">
        <f>IF('LF Projected Ratios'!R$44&gt;=0,$B98+(1-$B98)*'LF Projected Ratios'!R$44,$B98*(1+'LF Projected Ratios'!R$44))</f>
        <v>0.43533962686003846</v>
      </c>
      <c r="R98">
        <f>IF('LF Projected Ratios'!S$44&gt;=0,$B98+(1-$B98)*'LF Projected Ratios'!S$44,$B98*(1+'LF Projected Ratios'!S$44))</f>
        <v>0.43745040245411843</v>
      </c>
      <c r="S98">
        <f>IF('LF Projected Ratios'!T$44&gt;=0,$B98+(1-$B98)*'LF Projected Ratios'!T$44,$B98*(1+'LF Projected Ratios'!T$44))</f>
        <v>0.43954227075074742</v>
      </c>
      <c r="T98">
        <f>IF('LF Projected Ratios'!U$44&gt;=0,$B98+(1-$B98)*'LF Projected Ratios'!U$44,$B98*(1+'LF Projected Ratios'!U$44))</f>
        <v>0.44161548466071288</v>
      </c>
      <c r="U98">
        <f>IF('LF Projected Ratios'!V$44&gt;=0,$B98+(1-$B98)*'LF Projected Ratios'!V$44,$B98*(1+'LF Projected Ratios'!V$44))</f>
        <v>0.44367029260412366</v>
      </c>
      <c r="V98">
        <f>IF('LF Projected Ratios'!W$44&gt;=0,$B98+(1-$B98)*'LF Projected Ratios'!W$44,$B98*(1+'LF Projected Ratios'!W$44))</f>
        <v>0.44570693860964117</v>
      </c>
      <c r="W98">
        <f>IF('LF Projected Ratios'!X$44&gt;=0,$B98+(1-$B98)*'LF Projected Ratios'!X$44,$B98*(1+'LF Projected Ratios'!X$44))</f>
        <v>0.4477256624110898</v>
      </c>
      <c r="X98">
        <f>IF('LF Projected Ratios'!Y$44&gt;=0,$B98+(1-$B98)*'LF Projected Ratios'!Y$44,$B98*(1+'LF Projected Ratios'!Y$44))</f>
        <v>0.4497266995415275</v>
      </c>
      <c r="Y98">
        <f>IF('LF Projected Ratios'!Z$44&gt;=0,$B98+(1-$B98)*'LF Projected Ratios'!Z$44,$B98*(1+'LF Projected Ratios'!Z$44))</f>
        <v>0.4517102814248567</v>
      </c>
      <c r="Z98">
        <f>IF('LF Projected Ratios'!AA$44&gt;=0,$B98+(1-$B98)*'LF Projected Ratios'!AA$44,$B98*(1+'LF Projected Ratios'!AA$44))</f>
        <v>0.45367663546504317</v>
      </c>
      <c r="AA98">
        <f>IF('LF Projected Ratios'!AB$44&gt;=0,$B98+(1-$B98)*'LF Projected Ratios'!AB$44,$B98*(1+'LF Projected Ratios'!AB$44))</f>
        <v>0.45562598513302677</v>
      </c>
      <c r="AB98">
        <f>IF('LF Projected Ratios'!AC$44&gt;=0,$B98+(1-$B98)*'LF Projected Ratios'!AC$44,$B98*(1+'LF Projected Ratios'!AC$44))</f>
        <v>0.45755855005138391</v>
      </c>
      <c r="AC98">
        <f>IF('LF Projected Ratios'!AD$44&gt;=0,$B98+(1-$B98)*'LF Projected Ratios'!AD$44,$B98*(1+'LF Projected Ratios'!AD$44))</f>
        <v>0.45947454607681087</v>
      </c>
      <c r="AD98">
        <f>IF('LF Projected Ratios'!AE$44&gt;=0,$B98+(1-$B98)*'LF Projected Ratios'!AE$44,$B98*(1+'LF Projected Ratios'!AE$44))</f>
        <v>0.46137418538049757</v>
      </c>
      <c r="AE98">
        <f>IF('LF Projected Ratios'!AF$44&gt;=0,$B98+(1-$B98)*'LF Projected Ratios'!AF$44,$B98*(1+'LF Projected Ratios'!AF$44))</f>
        <v>0.46325767652645056</v>
      </c>
      <c r="AF98">
        <f>IF('LF Projected Ratios'!AG$44&gt;=0,$B98+(1-$B98)*'LF Projected Ratios'!AG$44,$B98*(1+'LF Projected Ratios'!AG$44))</f>
        <v>0.46512522454782662</v>
      </c>
    </row>
    <row r="99" spans="1:32" x14ac:dyDescent="0.25">
      <c r="A99" t="s">
        <v>30</v>
      </c>
      <c r="B99">
        <f t="shared" si="0"/>
        <v>0.36700718038391988</v>
      </c>
      <c r="C99">
        <f>IF('LF Projected Ratios'!D$44&gt;=0,$B99+(1-$B99)*'LF Projected Ratios'!D$44,$B99*(1+'LF Projected Ratios'!D$44))</f>
        <v>0.36947361858949601</v>
      </c>
      <c r="D99">
        <f>IF('LF Projected Ratios'!E$44&gt;=0,$B99+(1-$B99)*'LF Projected Ratios'!E$44,$B99*(1+'LF Projected Ratios'!E$44))</f>
        <v>0.3720063083688897</v>
      </c>
      <c r="E99">
        <f>IF('LF Projected Ratios'!F$44&gt;=0,$B99+(1-$B99)*'LF Projected Ratios'!F$44,$B99*(1+'LF Projected Ratios'!F$44))</f>
        <v>0.37452347685112874</v>
      </c>
      <c r="F99">
        <f>IF('LF Projected Ratios'!G$44&gt;=0,$B99+(1-$B99)*'LF Projected Ratios'!G$44,$B99*(1+'LF Projected Ratios'!G$44))</f>
        <v>0.37701582994270139</v>
      </c>
      <c r="G99">
        <f>IF('LF Projected Ratios'!H$44&gt;=0,$B99+(1-$B99)*'LF Projected Ratios'!H$44,$B99*(1+'LF Projected Ratios'!H$44))</f>
        <v>0.37950384162595785</v>
      </c>
      <c r="H99">
        <f>IF('LF Projected Ratios'!I$44&gt;=0,$B99+(1-$B99)*'LF Projected Ratios'!I$44,$B99*(1+'LF Projected Ratios'!I$44))</f>
        <v>0.38199135580101845</v>
      </c>
      <c r="I99">
        <f>IF('LF Projected Ratios'!J$44&gt;=0,$B99+(1-$B99)*'LF Projected Ratios'!J$44,$B99*(1+'LF Projected Ratios'!J$44))</f>
        <v>0.38445567520564411</v>
      </c>
      <c r="J99">
        <f>IF('LF Projected Ratios'!K$44&gt;=0,$B99+(1-$B99)*'LF Projected Ratios'!K$44,$B99*(1+'LF Projected Ratios'!K$44))</f>
        <v>0.38688697520973725</v>
      </c>
      <c r="K99">
        <f>IF('LF Projected Ratios'!L$44&gt;=0,$B99+(1-$B99)*'LF Projected Ratios'!L$44,$B99*(1+'LF Projected Ratios'!L$44))</f>
        <v>0.38927593189977483</v>
      </c>
      <c r="L99">
        <f>IF('LF Projected Ratios'!M$44&gt;=0,$B99+(1-$B99)*'LF Projected Ratios'!M$44,$B99*(1+'LF Projected Ratios'!M$44))</f>
        <v>0.39156944898907114</v>
      </c>
      <c r="M99">
        <f>IF('LF Projected Ratios'!N$44&gt;=0,$B99+(1-$B99)*'LF Projected Ratios'!N$44,$B99*(1+'LF Projected Ratios'!N$44))</f>
        <v>0.39390510676314633</v>
      </c>
      <c r="N99">
        <f>IF('LF Projected Ratios'!O$44&gt;=0,$B99+(1-$B99)*'LF Projected Ratios'!O$44,$B99*(1+'LF Projected Ratios'!O$44))</f>
        <v>0.39621936360726351</v>
      </c>
      <c r="O99">
        <f>IF('LF Projected Ratios'!P$44&gt;=0,$B99+(1-$B99)*'LF Projected Ratios'!P$44,$B99*(1+'LF Projected Ratios'!P$44))</f>
        <v>0.39851251231546003</v>
      </c>
      <c r="P99">
        <f>IF('LF Projected Ratios'!Q$44&gt;=0,$B99+(1-$B99)*'LF Projected Ratios'!Q$44,$B99*(1+'LF Projected Ratios'!Q$44))</f>
        <v>0.40078484036492362</v>
      </c>
      <c r="Q99">
        <f>IF('LF Projected Ratios'!R$44&gt;=0,$B99+(1-$B99)*'LF Projected Ratios'!R$44,$B99*(1+'LF Projected Ratios'!R$44))</f>
        <v>0.4030366300361326</v>
      </c>
      <c r="R99">
        <f>IF('LF Projected Ratios'!S$44&gt;=0,$B99+(1-$B99)*'LF Projected Ratios'!S$44,$B99*(1+'LF Projected Ratios'!S$44))</f>
        <v>0.40526815852975179</v>
      </c>
      <c r="S99">
        <f>IF('LF Projected Ratios'!T$44&gt;=0,$B99+(1-$B99)*'LF Projected Ratios'!T$44,$B99*(1+'LF Projected Ratios'!T$44))</f>
        <v>0.40747969808038831</v>
      </c>
      <c r="T99">
        <f>IF('LF Projected Ratios'!U$44&gt;=0,$B99+(1-$B99)*'LF Projected Ratios'!U$44,$B99*(1+'LF Projected Ratios'!U$44))</f>
        <v>0.40967151606730806</v>
      </c>
      <c r="U99">
        <f>IF('LF Projected Ratios'!V$44&gt;=0,$B99+(1-$B99)*'LF Projected Ratios'!V$44,$B99*(1+'LF Projected Ratios'!V$44))</f>
        <v>0.411843875122196</v>
      </c>
      <c r="V99">
        <f>IF('LF Projected Ratios'!W$44&gt;=0,$B99+(1-$B99)*'LF Projected Ratios'!W$44,$B99*(1+'LF Projected Ratios'!W$44))</f>
        <v>0.41399703323406478</v>
      </c>
      <c r="W99">
        <f>IF('LF Projected Ratios'!X$44&gt;=0,$B99+(1-$B99)*'LF Projected Ratios'!X$44,$B99*(1+'LF Projected Ratios'!X$44))</f>
        <v>0.41613124385139166</v>
      </c>
      <c r="X99">
        <f>IF('LF Projected Ratios'!Y$44&gt;=0,$B99+(1-$B99)*'LF Projected Ratios'!Y$44,$B99*(1+'LF Projected Ratios'!Y$44))</f>
        <v>0.41824675598157057</v>
      </c>
      <c r="Y99">
        <f>IF('LF Projected Ratios'!Z$44&gt;=0,$B99+(1-$B99)*'LF Projected Ratios'!Z$44,$B99*(1+'LF Projected Ratios'!Z$44))</f>
        <v>0.42034381428776402</v>
      </c>
      <c r="Z99">
        <f>IF('LF Projected Ratios'!AA$44&gt;=0,$B99+(1-$B99)*'LF Projected Ratios'!AA$44,$B99*(1+'LF Projected Ratios'!AA$44))</f>
        <v>0.42242265918322619</v>
      </c>
      <c r="AA99">
        <f>IF('LF Projected Ratios'!AB$44&gt;=0,$B99+(1-$B99)*'LF Projected Ratios'!AB$44,$B99*(1+'LF Projected Ratios'!AB$44))</f>
        <v>0.42448352692318531</v>
      </c>
      <c r="AB99">
        <f>IF('LF Projected Ratios'!AC$44&gt;=0,$B99+(1-$B99)*'LF Projected Ratios'!AC$44,$B99*(1+'LF Projected Ratios'!AC$44))</f>
        <v>0.42652664969434972</v>
      </c>
      <c r="AC99">
        <f>IF('LF Projected Ratios'!AD$44&gt;=0,$B99+(1-$B99)*'LF Projected Ratios'!AD$44,$B99*(1+'LF Projected Ratios'!AD$44))</f>
        <v>0.42855225570210964</v>
      </c>
      <c r="AD99">
        <f>IF('LF Projected Ratios'!AE$44&gt;=0,$B99+(1-$B99)*'LF Projected Ratios'!AE$44,$B99*(1+'LF Projected Ratios'!AE$44))</f>
        <v>0.43056056925550917</v>
      </c>
      <c r="AE99">
        <f>IF('LF Projected Ratios'!AF$44&gt;=0,$B99+(1-$B99)*'LF Projected Ratios'!AF$44,$B99*(1+'LF Projected Ratios'!AF$44))</f>
        <v>0.43255181085004996</v>
      </c>
      <c r="AF99">
        <f>IF('LF Projected Ratios'!AG$44&gt;=0,$B99+(1-$B99)*'LF Projected Ratios'!AG$44,$B99*(1+'LF Projected Ratios'!AG$44))</f>
        <v>0.43452619724839148</v>
      </c>
    </row>
    <row r="100" spans="1:32" x14ac:dyDescent="0.25">
      <c r="A100" t="s">
        <v>32</v>
      </c>
      <c r="B100">
        <f t="shared" si="0"/>
        <v>0.37301886291640796</v>
      </c>
      <c r="C100">
        <f>IF('LF Projected Ratios'!D$44&gt;=0,$B100+(1-$B100)*'LF Projected Ratios'!D$44,$B100*(1+'LF Projected Ratios'!D$44))</f>
        <v>0.37546187677494819</v>
      </c>
      <c r="D100">
        <f>IF('LF Projected Ratios'!E$44&gt;=0,$B100+(1-$B100)*'LF Projected Ratios'!E$44,$B100*(1+'LF Projected Ratios'!E$44))</f>
        <v>0.37797051300043866</v>
      </c>
      <c r="E100">
        <f>IF('LF Projected Ratios'!F$44&gt;=0,$B100+(1-$B100)*'LF Projected Ratios'!F$44,$B100*(1+'LF Projected Ratios'!F$44))</f>
        <v>0.38046377533820486</v>
      </c>
      <c r="F100">
        <f>IF('LF Projected Ratios'!G$44&gt;=0,$B100+(1-$B100)*'LF Projected Ratios'!G$44,$B100*(1+'LF Projected Ratios'!G$44))</f>
        <v>0.38293245796293951</v>
      </c>
      <c r="G100">
        <f>IF('LF Projected Ratios'!H$44&gt;=0,$B100+(1-$B100)*'LF Projected Ratios'!H$44,$B100*(1+'LF Projected Ratios'!H$44))</f>
        <v>0.38539684041073968</v>
      </c>
      <c r="H100">
        <f>IF('LF Projected Ratios'!I$44&gt;=0,$B100+(1-$B100)*'LF Projected Ratios'!I$44,$B100*(1+'LF Projected Ratios'!I$44))</f>
        <v>0.38786073007529698</v>
      </c>
      <c r="I100">
        <f>IF('LF Projected Ratios'!J$44&gt;=0,$B100+(1-$B100)*'LF Projected Ratios'!J$44,$B100*(1+'LF Projected Ratios'!J$44))</f>
        <v>0.39030164525564054</v>
      </c>
      <c r="J100">
        <f>IF('LF Projected Ratios'!K$44&gt;=0,$B100+(1-$B100)*'LF Projected Ratios'!K$44,$B100*(1+'LF Projected Ratios'!K$44))</f>
        <v>0.39270985462850866</v>
      </c>
      <c r="K100">
        <f>IF('LF Projected Ratios'!L$44&gt;=0,$B100+(1-$B100)*'LF Projected Ratios'!L$44,$B100*(1+'LF Projected Ratios'!L$44))</f>
        <v>0.39507612283179039</v>
      </c>
      <c r="L100">
        <f>IF('LF Projected Ratios'!M$44&gt;=0,$B100+(1-$B100)*'LF Projected Ratios'!M$44,$B100*(1+'LF Projected Ratios'!M$44))</f>
        <v>0.39734785784679394</v>
      </c>
      <c r="M100">
        <f>IF('LF Projected Ratios'!N$44&gt;=0,$B100+(1-$B100)*'LF Projected Ratios'!N$44,$B100*(1+'LF Projected Ratios'!N$44))</f>
        <v>0.39966133332652526</v>
      </c>
      <c r="N100">
        <f>IF('LF Projected Ratios'!O$44&gt;=0,$B100+(1-$B100)*'LF Projected Ratios'!O$44,$B100*(1+'LF Projected Ratios'!O$44))</f>
        <v>0.40195361112599243</v>
      </c>
      <c r="O100">
        <f>IF('LF Projected Ratios'!P$44&gt;=0,$B100+(1-$B100)*'LF Projected Ratios'!P$44,$B100*(1+'LF Projected Ratios'!P$44))</f>
        <v>0.40422498125849859</v>
      </c>
      <c r="P100">
        <f>IF('LF Projected Ratios'!Q$44&gt;=0,$B100+(1-$B100)*'LF Projected Ratios'!Q$44,$B100*(1+'LF Projected Ratios'!Q$44))</f>
        <v>0.40647572847099267</v>
      </c>
      <c r="Q100">
        <f>IF('LF Projected Ratios'!R$44&gt;=0,$B100+(1-$B100)*'LF Projected Ratios'!R$44,$B100*(1+'LF Projected Ratios'!R$44))</f>
        <v>0.40870613236306835</v>
      </c>
      <c r="R100">
        <f>IF('LF Projected Ratios'!S$44&gt;=0,$B100+(1-$B100)*'LF Projected Ratios'!S$44,$B100*(1+'LF Projected Ratios'!S$44))</f>
        <v>0.41091646750275035</v>
      </c>
      <c r="S100">
        <f>IF('LF Projected Ratios'!T$44&gt;=0,$B100+(1-$B100)*'LF Projected Ratios'!T$44,$B100*(1+'LF Projected Ratios'!T$44))</f>
        <v>0.41310700353916924</v>
      </c>
      <c r="T100">
        <f>IF('LF Projected Ratios'!U$44&gt;=0,$B100+(1-$B100)*'LF Projected Ratios'!U$44,$B100*(1+'LF Projected Ratios'!U$44))</f>
        <v>0.41527800531222675</v>
      </c>
      <c r="U100">
        <f>IF('LF Projected Ratios'!V$44&gt;=0,$B100+(1-$B100)*'LF Projected Ratios'!V$44,$B100*(1+'LF Projected Ratios'!V$44))</f>
        <v>0.41742973295933272</v>
      </c>
      <c r="V100">
        <f>IF('LF Projected Ratios'!W$44&gt;=0,$B100+(1-$B100)*'LF Projected Ratios'!W$44,$B100*(1+'LF Projected Ratios'!W$44))</f>
        <v>0.41956244201931714</v>
      </c>
      <c r="W100">
        <f>IF('LF Projected Ratios'!X$44&gt;=0,$B100+(1-$B100)*'LF Projected Ratios'!X$44,$B100*(1+'LF Projected Ratios'!X$44))</f>
        <v>0.42167638353359693</v>
      </c>
      <c r="X100">
        <f>IF('LF Projected Ratios'!Y$44&gt;=0,$B100+(1-$B100)*'LF Projected Ratios'!Y$44,$B100*(1+'LF Projected Ratios'!Y$44))</f>
        <v>0.42377180414468407</v>
      </c>
      <c r="Y100">
        <f>IF('LF Projected Ratios'!Z$44&gt;=0,$B100+(1-$B100)*'LF Projected Ratios'!Z$44,$B100*(1+'LF Projected Ratios'!Z$44))</f>
        <v>0.42584894619211711</v>
      </c>
      <c r="Z100">
        <f>IF('LF Projected Ratios'!AA$44&gt;=0,$B100+(1-$B100)*'LF Projected Ratios'!AA$44,$B100*(1+'LF Projected Ratios'!AA$44))</f>
        <v>0.4279080478058887</v>
      </c>
      <c r="AA100">
        <f>IF('LF Projected Ratios'!AB$44&gt;=0,$B100+(1-$B100)*'LF Projected Ratios'!AB$44,$B100*(1+'LF Projected Ratios'!AB$44))</f>
        <v>0.4299493429974553</v>
      </c>
      <c r="AB100">
        <f>IF('LF Projected Ratios'!AC$44&gt;=0,$B100+(1-$B100)*'LF Projected Ratios'!AC$44,$B100*(1+'LF Projected Ratios'!AC$44))</f>
        <v>0.43197306174839306</v>
      </c>
      <c r="AC100">
        <f>IF('LF Projected Ratios'!AD$44&gt;=0,$B100+(1-$B100)*'LF Projected Ratios'!AD$44,$B100*(1+'LF Projected Ratios'!AD$44))</f>
        <v>0.4339794300967717</v>
      </c>
      <c r="AD100">
        <f>IF('LF Projected Ratios'!AE$44&gt;=0,$B100+(1-$B100)*'LF Projected Ratios'!AE$44,$B100*(1+'LF Projected Ratios'!AE$44))</f>
        <v>0.4359686702213193</v>
      </c>
      <c r="AE100">
        <f>IF('LF Projected Ratios'!AF$44&gt;=0,$B100+(1-$B100)*'LF Projected Ratios'!AF$44,$B100*(1+'LF Projected Ratios'!AF$44))</f>
        <v>0.43794100052343954</v>
      </c>
      <c r="AF100">
        <f>IF('LF Projected Ratios'!AG$44&gt;=0,$B100+(1-$B100)*'LF Projected Ratios'!AG$44,$B100*(1+'LF Projected Ratios'!AG$44))</f>
        <v>0.43989663570714566</v>
      </c>
    </row>
    <row r="101" spans="1:32" x14ac:dyDescent="0.25">
      <c r="A101" t="s">
        <v>34</v>
      </c>
      <c r="B101">
        <f t="shared" si="0"/>
        <v>0.32413797075875406</v>
      </c>
      <c r="C101">
        <f>IF('LF Projected Ratios'!D$44&gt;=0,$B101+(1-$B101)*'LF Projected Ratios'!D$44,$B101*(1+'LF Projected Ratios'!D$44))</f>
        <v>0.32677144759918625</v>
      </c>
      <c r="D101">
        <f>IF('LF Projected Ratios'!E$44&gt;=0,$B101+(1-$B101)*'LF Projected Ratios'!E$44,$B101*(1+'LF Projected Ratios'!E$44))</f>
        <v>0.32947566287729602</v>
      </c>
      <c r="E101">
        <f>IF('LF Projected Ratios'!F$44&gt;=0,$B101+(1-$B101)*'LF Projected Ratios'!F$44,$B101*(1+'LF Projected Ratios'!F$44))</f>
        <v>0.33216330568401858</v>
      </c>
      <c r="F101">
        <f>IF('LF Projected Ratios'!G$44&gt;=0,$B101+(1-$B101)*'LF Projected Ratios'!G$44,$B101*(1+'LF Projected Ratios'!G$44))</f>
        <v>0.33482445248672266</v>
      </c>
      <c r="G101">
        <f>IF('LF Projected Ratios'!H$44&gt;=0,$B101+(1-$B101)*'LF Projected Ratios'!H$44,$B101*(1+'LF Projected Ratios'!H$44))</f>
        <v>0.33748096386080356</v>
      </c>
      <c r="H101">
        <f>IF('LF Projected Ratios'!I$44&gt;=0,$B101+(1-$B101)*'LF Projected Ratios'!I$44,$B101*(1+'LF Projected Ratios'!I$44))</f>
        <v>0.34013694403312605</v>
      </c>
      <c r="I101">
        <f>IF('LF Projected Ratios'!J$44&gt;=0,$B101+(1-$B101)*'LF Projected Ratios'!J$44,$B101*(1+'LF Projected Ratios'!J$44))</f>
        <v>0.3427681585775802</v>
      </c>
      <c r="J101">
        <f>IF('LF Projected Ratios'!K$44&gt;=0,$B101+(1-$B101)*'LF Projected Ratios'!K$44,$B101*(1+'LF Projected Ratios'!K$44))</f>
        <v>0.34536411749455065</v>
      </c>
      <c r="K101">
        <f>IF('LF Projected Ratios'!L$44&gt;=0,$B101+(1-$B101)*'LF Projected Ratios'!L$44,$B101*(1+'LF Projected Ratios'!L$44))</f>
        <v>0.34791486541184541</v>
      </c>
      <c r="L101">
        <f>IF('LF Projected Ratios'!M$44&gt;=0,$B101+(1-$B101)*'LF Projected Ratios'!M$44,$B101*(1+'LF Projected Ratios'!M$44))</f>
        <v>0.35036371011597878</v>
      </c>
      <c r="M101">
        <f>IF('LF Projected Ratios'!N$44&gt;=0,$B101+(1-$B101)*'LF Projected Ratios'!N$44,$B101*(1+'LF Projected Ratios'!N$44))</f>
        <v>0.35285754946751674</v>
      </c>
      <c r="N101">
        <f>IF('LF Projected Ratios'!O$44&gt;=0,$B101+(1-$B101)*'LF Projected Ratios'!O$44,$B101*(1+'LF Projected Ratios'!O$44))</f>
        <v>0.35532853851886037</v>
      </c>
      <c r="O101">
        <f>IF('LF Projected Ratios'!P$44&gt;=0,$B101+(1-$B101)*'LF Projected Ratios'!P$44,$B101*(1+'LF Projected Ratios'!P$44))</f>
        <v>0.35777698989341727</v>
      </c>
      <c r="P101">
        <f>IF('LF Projected Ratios'!Q$44&gt;=0,$B101+(1-$B101)*'LF Projected Ratios'!Q$44,$B101*(1+'LF Projected Ratios'!Q$44))</f>
        <v>0.36020321053766369</v>
      </c>
      <c r="Q101">
        <f>IF('LF Projected Ratios'!R$44&gt;=0,$B101+(1-$B101)*'LF Projected Ratios'!R$44,$B101*(1+'LF Projected Ratios'!R$44))</f>
        <v>0.36260750184942109</v>
      </c>
      <c r="R101">
        <f>IF('LF Projected Ratios'!S$44&gt;=0,$B101+(1-$B101)*'LF Projected Ratios'!S$44,$B101*(1+'LF Projected Ratios'!S$44))</f>
        <v>0.36499015980266913</v>
      </c>
      <c r="S101">
        <f>IF('LF Projected Ratios'!T$44&gt;=0,$B101+(1-$B101)*'LF Projected Ratios'!T$44,$B101*(1+'LF Projected Ratios'!T$44))</f>
        <v>0.36735147506900501</v>
      </c>
      <c r="T101">
        <f>IF('LF Projected Ratios'!U$44&gt;=0,$B101+(1-$B101)*'LF Projected Ratios'!U$44,$B101*(1+'LF Projected Ratios'!U$44))</f>
        <v>0.36969173313585879</v>
      </c>
      <c r="U101">
        <f>IF('LF Projected Ratios'!V$44&gt;=0,$B101+(1-$B101)*'LF Projected Ratios'!V$44,$B101*(1+'LF Projected Ratios'!V$44))</f>
        <v>0.37201121442155116</v>
      </c>
      <c r="V101">
        <f>IF('LF Projected Ratios'!W$44&gt;=0,$B101+(1-$B101)*'LF Projected Ratios'!W$44,$B101*(1+'LF Projected Ratios'!W$44))</f>
        <v>0.37431019438730739</v>
      </c>
      <c r="W101">
        <f>IF('LF Projected Ratios'!X$44&gt;=0,$B101+(1-$B101)*'LF Projected Ratios'!X$44,$B101*(1+'LF Projected Ratios'!X$44))</f>
        <v>0.37658894364631101</v>
      </c>
      <c r="X101">
        <f>IF('LF Projected Ratios'!Y$44&gt;=0,$B101+(1-$B101)*'LF Projected Ratios'!Y$44,$B101*(1+'LF Projected Ratios'!Y$44))</f>
        <v>0.37884772806989159</v>
      </c>
      <c r="Y101">
        <f>IF('LF Projected Ratios'!Z$44&gt;=0,$B101+(1-$B101)*'LF Projected Ratios'!Z$44,$B101*(1+'LF Projected Ratios'!Z$44))</f>
        <v>0.38108680889093588</v>
      </c>
      <c r="Z101">
        <f>IF('LF Projected Ratios'!AA$44&gt;=0,$B101+(1-$B101)*'LF Projected Ratios'!AA$44,$B101*(1+'LF Projected Ratios'!AA$44))</f>
        <v>0.38330644280459869</v>
      </c>
      <c r="AA101">
        <f>IF('LF Projected Ratios'!AB$44&gt;=0,$B101+(1-$B101)*'LF Projected Ratios'!AB$44,$B101*(1+'LF Projected Ratios'!AB$44))</f>
        <v>0.38550688206640799</v>
      </c>
      <c r="AB101">
        <f>IF('LF Projected Ratios'!AC$44&gt;=0,$B101+(1-$B101)*'LF Projected Ratios'!AC$44,$B101*(1+'LF Projected Ratios'!AC$44))</f>
        <v>0.38768837458783295</v>
      </c>
      <c r="AC101">
        <f>IF('LF Projected Ratios'!AD$44&gt;=0,$B101+(1-$B101)*'LF Projected Ratios'!AD$44,$B101*(1+'LF Projected Ratios'!AD$44))</f>
        <v>0.38985116402939124</v>
      </c>
      <c r="AD101">
        <f>IF('LF Projected Ratios'!AE$44&gt;=0,$B101+(1-$B101)*'LF Projected Ratios'!AE$44,$B101*(1+'LF Projected Ratios'!AE$44))</f>
        <v>0.39199548989137578</v>
      </c>
      <c r="AE101">
        <f>IF('LF Projected Ratios'!AF$44&gt;=0,$B101+(1-$B101)*'LF Projected Ratios'!AF$44,$B101*(1+'LF Projected Ratios'!AF$44))</f>
        <v>0.3941215876022664</v>
      </c>
      <c r="AF101">
        <f>IF('LF Projected Ratios'!AG$44&gt;=0,$B101+(1-$B101)*'LF Projected Ratios'!AG$44,$B101*(1+'LF Projected Ratios'!AG$44))</f>
        <v>0.39622968860489505</v>
      </c>
    </row>
    <row r="102" spans="1:32" x14ac:dyDescent="0.25">
      <c r="A102" t="s">
        <v>36</v>
      </c>
      <c r="B102">
        <f t="shared" si="0"/>
        <v>0.3271851854246246</v>
      </c>
      <c r="C102">
        <f>IF('LF Projected Ratios'!D$44&gt;=0,$B102+(1-$B102)*'LF Projected Ratios'!D$44,$B102*(1+'LF Projected Ratios'!D$44))</f>
        <v>0.3298067888812844</v>
      </c>
      <c r="D102">
        <f>IF('LF Projected Ratios'!E$44&gt;=0,$B102+(1-$B102)*'LF Projected Ratios'!E$44,$B102*(1+'LF Projected Ratios'!E$44))</f>
        <v>0.33249881184188168</v>
      </c>
      <c r="E102">
        <f>IF('LF Projected Ratios'!F$44&gt;=0,$B102+(1-$B102)*'LF Projected Ratios'!F$44,$B102*(1+'LF Projected Ratios'!F$44))</f>
        <v>0.33517433705030319</v>
      </c>
      <c r="F102">
        <f>IF('LF Projected Ratios'!G$44&gt;=0,$B102+(1-$B102)*'LF Projected Ratios'!G$44,$B102*(1+'LF Projected Ratios'!G$44))</f>
        <v>0.33782348571549636</v>
      </c>
      <c r="G102">
        <f>IF('LF Projected Ratios'!H$44&gt;=0,$B102+(1-$B102)*'LF Projected Ratios'!H$44,$B102*(1+'LF Projected Ratios'!H$44))</f>
        <v>0.34046801985151842</v>
      </c>
      <c r="H102">
        <f>IF('LF Projected Ratios'!I$44&gt;=0,$B102+(1-$B102)*'LF Projected Ratios'!I$44,$B102*(1+'LF Projected Ratios'!I$44))</f>
        <v>0.34311202518077649</v>
      </c>
      <c r="I102">
        <f>IF('LF Projected Ratios'!J$44&gt;=0,$B102+(1-$B102)*'LF Projected Ratios'!J$44,$B102*(1+'LF Projected Ratios'!J$44))</f>
        <v>0.34573137654132324</v>
      </c>
      <c r="J102">
        <f>IF('LF Projected Ratios'!K$44&gt;=0,$B102+(1-$B102)*'LF Projected Ratios'!K$44,$B102*(1+'LF Projected Ratios'!K$44))</f>
        <v>0.34831563122911446</v>
      </c>
      <c r="K102">
        <f>IF('LF Projected Ratios'!L$44&gt;=0,$B102+(1-$B102)*'LF Projected Ratios'!L$44,$B102*(1+'LF Projected Ratios'!L$44))</f>
        <v>0.35085487875708976</v>
      </c>
      <c r="L102">
        <f>IF('LF Projected Ratios'!M$44&gt;=0,$B102+(1-$B102)*'LF Projected Ratios'!M$44,$B102*(1+'LF Projected Ratios'!M$44))</f>
        <v>0.35329268251621659</v>
      </c>
      <c r="M102">
        <f>IF('LF Projected Ratios'!N$44&gt;=0,$B102+(1-$B102)*'LF Projected Ratios'!N$44,$B102*(1+'LF Projected Ratios'!N$44))</f>
        <v>0.35577527805834142</v>
      </c>
      <c r="N102">
        <f>IF('LF Projected Ratios'!O$44&gt;=0,$B102+(1-$B102)*'LF Projected Ratios'!O$44,$B102*(1+'LF Projected Ratios'!O$44))</f>
        <v>0.35823512632391713</v>
      </c>
      <c r="O102">
        <f>IF('LF Projected Ratios'!P$44&gt;=0,$B102+(1-$B102)*'LF Projected Ratios'!P$44,$B102*(1+'LF Projected Ratios'!P$44))</f>
        <v>0.36067253852684666</v>
      </c>
      <c r="P102">
        <f>IF('LF Projected Ratios'!Q$44&gt;=0,$B102+(1-$B102)*'LF Projected Ratios'!Q$44,$B102*(1+'LF Projected Ratios'!Q$44))</f>
        <v>0.36308782022969688</v>
      </c>
      <c r="Q102">
        <f>IF('LF Projected Ratios'!R$44&gt;=0,$B102+(1-$B102)*'LF Projected Ratios'!R$44,$B102*(1+'LF Projected Ratios'!R$44))</f>
        <v>0.36548127147139675</v>
      </c>
      <c r="R102">
        <f>IF('LF Projected Ratios'!S$44&gt;=0,$B102+(1-$B102)*'LF Projected Ratios'!S$44,$B102*(1+'LF Projected Ratios'!S$44))</f>
        <v>0.36785318689148744</v>
      </c>
      <c r="S102">
        <f>IF('LF Projected Ratios'!T$44&gt;=0,$B102+(1-$B102)*'LF Projected Ratios'!T$44,$B102*(1+'LF Projected Ratios'!T$44))</f>
        <v>0.37020385585103438</v>
      </c>
      <c r="T102">
        <f>IF('LF Projected Ratios'!U$44&gt;=0,$B102+(1-$B102)*'LF Projected Ratios'!U$44,$B102*(1+'LF Projected Ratios'!U$44))</f>
        <v>0.37253356255030912</v>
      </c>
      <c r="U102">
        <f>IF('LF Projected Ratios'!V$44&gt;=0,$B102+(1-$B102)*'LF Projected Ratios'!V$44,$B102*(1+'LF Projected Ratios'!V$44))</f>
        <v>0.37484258614332877</v>
      </c>
      <c r="V102">
        <f>IF('LF Projected Ratios'!W$44&gt;=0,$B102+(1-$B102)*'LF Projected Ratios'!W$44,$B102*(1+'LF Projected Ratios'!W$44))</f>
        <v>0.37713120084936463</v>
      </c>
      <c r="W102">
        <f>IF('LF Projected Ratios'!X$44&gt;=0,$B102+(1-$B102)*'LF Projected Ratios'!X$44,$B102*(1+'LF Projected Ratios'!X$44))</f>
        <v>0.37939967606150449</v>
      </c>
      <c r="X102">
        <f>IF('LF Projected Ratios'!Y$44&gt;=0,$B102+(1-$B102)*'LF Projected Ratios'!Y$44,$B102*(1+'LF Projected Ratios'!Y$44))</f>
        <v>0.38164827645236127</v>
      </c>
      <c r="Y102">
        <f>IF('LF Projected Ratios'!Z$44&gt;=0,$B102+(1-$B102)*'LF Projected Ratios'!Z$44,$B102*(1+'LF Projected Ratios'!Z$44))</f>
        <v>0.38387726207701817</v>
      </c>
      <c r="Z102">
        <f>IF('LF Projected Ratios'!AA$44&gt;=0,$B102+(1-$B102)*'LF Projected Ratios'!AA$44,$B102*(1+'LF Projected Ratios'!AA$44))</f>
        <v>0.38608688847328548</v>
      </c>
      <c r="AA102">
        <f>IF('LF Projected Ratios'!AB$44&gt;=0,$B102+(1-$B102)*'LF Projected Ratios'!AB$44,$B102*(1+'LF Projected Ratios'!AB$44))</f>
        <v>0.38827740675936329</v>
      </c>
      <c r="AB102">
        <f>IF('LF Projected Ratios'!AC$44&gt;=0,$B102+(1-$B102)*'LF Projected Ratios'!AC$44,$B102*(1+'LF Projected Ratios'!AC$44))</f>
        <v>0.39044906372897864</v>
      </c>
      <c r="AC102">
        <f>IF('LF Projected Ratios'!AD$44&gt;=0,$B102+(1-$B102)*'LF Projected Ratios'!AD$44,$B102*(1+'LF Projected Ratios'!AD$44))</f>
        <v>0.39260210194407297</v>
      </c>
      <c r="AD102">
        <f>IF('LF Projected Ratios'!AE$44&gt;=0,$B102+(1-$B102)*'LF Projected Ratios'!AE$44,$B102*(1+'LF Projected Ratios'!AE$44))</f>
        <v>0.39473675982512013</v>
      </c>
      <c r="AE102">
        <f>IF('LF Projected Ratios'!AF$44&gt;=0,$B102+(1-$B102)*'LF Projected Ratios'!AF$44,$B102*(1+'LF Projected Ratios'!AF$44))</f>
        <v>0.39685327173913887</v>
      </c>
      <c r="AF102">
        <f>IF('LF Projected Ratios'!AG$44&gt;=0,$B102+(1-$B102)*'LF Projected Ratios'!AG$44,$B102*(1+'LF Projected Ratios'!AG$44))</f>
        <v>0.39895186808547023</v>
      </c>
    </row>
    <row r="103" spans="1:32" x14ac:dyDescent="0.25">
      <c r="A103" t="s">
        <v>38</v>
      </c>
      <c r="B103">
        <f t="shared" si="0"/>
        <v>0.30870011371723244</v>
      </c>
      <c r="C103">
        <f>IF('LF Projected Ratios'!D$44&gt;=0,$B103+(1-$B103)*'LF Projected Ratios'!D$44,$B103*(1+'LF Projected Ratios'!D$44))</f>
        <v>0.31139374372092254</v>
      </c>
      <c r="D103">
        <f>IF('LF Projected Ratios'!E$44&gt;=0,$B103+(1-$B103)*'LF Projected Ratios'!E$44,$B103*(1+'LF Projected Ratios'!E$44))</f>
        <v>0.31415972795048502</v>
      </c>
      <c r="E103">
        <f>IF('LF Projected Ratios'!F$44&gt;=0,$B103+(1-$B103)*'LF Projected Ratios'!F$44,$B103*(1+'LF Projected Ratios'!F$44))</f>
        <v>0.31690876116476668</v>
      </c>
      <c r="F103">
        <f>IF('LF Projected Ratios'!G$44&gt;=0,$B103+(1-$B103)*'LF Projected Ratios'!G$44,$B103*(1+'LF Projected Ratios'!G$44))</f>
        <v>0.31963069316049719</v>
      </c>
      <c r="G103">
        <f>IF('LF Projected Ratios'!H$44&gt;=0,$B103+(1-$B103)*'LF Projected Ratios'!H$44,$B103*(1+'LF Projected Ratios'!H$44))</f>
        <v>0.32234788384640195</v>
      </c>
      <c r="H103">
        <f>IF('LF Projected Ratios'!I$44&gt;=0,$B103+(1-$B103)*'LF Projected Ratios'!I$44,$B103*(1+'LF Projected Ratios'!I$44))</f>
        <v>0.32506453119698192</v>
      </c>
      <c r="I103">
        <f>IF('LF Projected Ratios'!J$44&gt;=0,$B103+(1-$B103)*'LF Projected Ratios'!J$44,$B103*(1+'LF Projected Ratios'!J$44))</f>
        <v>0.32775584722994322</v>
      </c>
      <c r="J103">
        <f>IF('LF Projected Ratios'!K$44&gt;=0,$B103+(1-$B103)*'LF Projected Ratios'!K$44,$B103*(1+'LF Projected Ratios'!K$44))</f>
        <v>0.33041110233594628</v>
      </c>
      <c r="K103">
        <f>IF('LF Projected Ratios'!L$44&gt;=0,$B103+(1-$B103)*'LF Projected Ratios'!L$44,$B103*(1+'LF Projected Ratios'!L$44))</f>
        <v>0.33302011374488938</v>
      </c>
      <c r="L103">
        <f>IF('LF Projected Ratios'!M$44&gt;=0,$B103+(1-$B103)*'LF Projected Ratios'!M$44,$B103*(1+'LF Projected Ratios'!M$44))</f>
        <v>0.33552489429513288</v>
      </c>
      <c r="M103">
        <f>IF('LF Projected Ratios'!N$44&gt;=0,$B103+(1-$B103)*'LF Projected Ratios'!N$44,$B103*(1+'LF Projected Ratios'!N$44))</f>
        <v>0.33807569724830527</v>
      </c>
      <c r="N103">
        <f>IF('LF Projected Ratios'!O$44&gt;=0,$B103+(1-$B103)*'LF Projected Ratios'!O$44,$B103*(1+'LF Projected Ratios'!O$44))</f>
        <v>0.34060312796092795</v>
      </c>
      <c r="O103">
        <f>IF('LF Projected Ratios'!P$44&gt;=0,$B103+(1-$B103)*'LF Projected Ratios'!P$44,$B103*(1+'LF Projected Ratios'!P$44))</f>
        <v>0.34310750619726754</v>
      </c>
      <c r="P103">
        <f>IF('LF Projected Ratios'!Q$44&gt;=0,$B103+(1-$B103)*'LF Projected Ratios'!Q$44,$B103*(1+'LF Projected Ratios'!Q$44))</f>
        <v>0.34558914591498835</v>
      </c>
      <c r="Q103">
        <f>IF('LF Projected Ratios'!R$44&gt;=0,$B103+(1-$B103)*'LF Projected Ratios'!R$44,$B103*(1+'LF Projected Ratios'!R$44))</f>
        <v>0.34804835539635909</v>
      </c>
      <c r="R103">
        <f>IF('LF Projected Ratios'!S$44&gt;=0,$B103+(1-$B103)*'LF Projected Ratios'!S$44,$B103*(1+'LF Projected Ratios'!S$44))</f>
        <v>0.3504854373759167</v>
      </c>
      <c r="S103">
        <f>IF('LF Projected Ratios'!T$44&gt;=0,$B103+(1-$B103)*'LF Projected Ratios'!T$44,$B103*(1+'LF Projected Ratios'!T$44))</f>
        <v>0.35290068916470024</v>
      </c>
      <c r="T103">
        <f>IF('LF Projected Ratios'!U$44&gt;=0,$B103+(1-$B103)*'LF Projected Ratios'!U$44,$B103*(1+'LF Projected Ratios'!U$44))</f>
        <v>0.35529440277116597</v>
      </c>
      <c r="U103">
        <f>IF('LF Projected Ratios'!V$44&gt;=0,$B103+(1-$B103)*'LF Projected Ratios'!V$44,$B103*(1+'LF Projected Ratios'!V$44))</f>
        <v>0.35766686501887401</v>
      </c>
      <c r="V103">
        <f>IF('LF Projected Ratios'!W$44&gt;=0,$B103+(1-$B103)*'LF Projected Ratios'!W$44,$B103*(1+'LF Projected Ratios'!W$44))</f>
        <v>0.36001835766105988</v>
      </c>
      <c r="W103">
        <f>IF('LF Projected Ratios'!X$44&gt;=0,$B103+(1-$B103)*'LF Projected Ratios'!X$44,$B103*(1+'LF Projected Ratios'!X$44))</f>
        <v>0.36234915749218022</v>
      </c>
      <c r="X103">
        <f>IF('LF Projected Ratios'!Y$44&gt;=0,$B103+(1-$B103)*'LF Projected Ratios'!Y$44,$B103*(1+'LF Projected Ratios'!Y$44))</f>
        <v>0.36465953645652527</v>
      </c>
      <c r="Y103">
        <f>IF('LF Projected Ratios'!Z$44&gt;=0,$B103+(1-$B103)*'LF Projected Ratios'!Z$44,$B103*(1+'LF Projected Ratios'!Z$44))</f>
        <v>0.36694976175399252</v>
      </c>
      <c r="Z103">
        <f>IF('LF Projected Ratios'!AA$44&gt;=0,$B103+(1-$B103)*'LF Projected Ratios'!AA$44,$B103*(1+'LF Projected Ratios'!AA$44))</f>
        <v>0.36922009594309779</v>
      </c>
      <c r="AA103">
        <f>IF('LF Projected Ratios'!AB$44&gt;=0,$B103+(1-$B103)*'LF Projected Ratios'!AB$44,$B103*(1+'LF Projected Ratios'!AB$44))</f>
        <v>0.37147079704132141</v>
      </c>
      <c r="AB103">
        <f>IF('LF Projected Ratios'!AC$44&gt;=0,$B103+(1-$B103)*'LF Projected Ratios'!AC$44,$B103*(1+'LF Projected Ratios'!AC$44))</f>
        <v>0.37370211862285901</v>
      </c>
      <c r="AC103">
        <f>IF('LF Projected Ratios'!AD$44&gt;=0,$B103+(1-$B103)*'LF Projected Ratios'!AD$44,$B103*(1+'LF Projected Ratios'!AD$44))</f>
        <v>0.37591430991385566</v>
      </c>
      <c r="AD103">
        <f>IF('LF Projected Ratios'!AE$44&gt;=0,$B103+(1-$B103)*'LF Projected Ratios'!AE$44,$B103*(1+'LF Projected Ratios'!AE$44))</f>
        <v>0.37810761588520503</v>
      </c>
      <c r="AE103">
        <f>IF('LF Projected Ratios'!AF$44&gt;=0,$B103+(1-$B103)*'LF Projected Ratios'!AF$44,$B103*(1+'LF Projected Ratios'!AF$44))</f>
        <v>0.38028227734298026</v>
      </c>
      <c r="AF103">
        <f>IF('LF Projected Ratios'!AG$44&gt;=0,$B103+(1-$B103)*'LF Projected Ratios'!AG$44,$B103*(1+'LF Projected Ratios'!AG$44))</f>
        <v>0.38243853101656788</v>
      </c>
    </row>
    <row r="104" spans="1:32" x14ac:dyDescent="0.25">
      <c r="A104" t="s">
        <v>40</v>
      </c>
      <c r="B104">
        <f t="shared" si="0"/>
        <v>0.30715029849081432</v>
      </c>
      <c r="C104">
        <f>IF('LF Projected Ratios'!D$44&gt;=0,$B104+(1-$B104)*'LF Projected Ratios'!D$44,$B104*(1+'LF Projected Ratios'!D$44))</f>
        <v>0.30984996730468922</v>
      </c>
      <c r="D104">
        <f>IF('LF Projected Ratios'!E$44&gt;=0,$B104+(1-$B104)*'LF Projected Ratios'!E$44,$B104*(1+'LF Projected Ratios'!E$44))</f>
        <v>0.31262215255433007</v>
      </c>
      <c r="E104">
        <f>IF('LF Projected Ratios'!F$44&gt;=0,$B104+(1-$B104)*'LF Projected Ratios'!F$44,$B104*(1+'LF Projected Ratios'!F$44))</f>
        <v>0.3153773487864539</v>
      </c>
      <c r="F104">
        <f>IF('LF Projected Ratios'!G$44&gt;=0,$B104+(1-$B104)*'LF Projected Ratios'!G$44,$B104*(1+'LF Projected Ratios'!G$44))</f>
        <v>0.31810538304219621</v>
      </c>
      <c r="G104">
        <f>IF('LF Projected Ratios'!H$44&gt;=0,$B104+(1-$B104)*'LF Projected Ratios'!H$44,$B104*(1+'LF Projected Ratios'!H$44))</f>
        <v>0.32082866535863885</v>
      </c>
      <c r="H104">
        <f>IF('LF Projected Ratios'!I$44&gt;=0,$B104+(1-$B104)*'LF Projected Ratios'!I$44,$B104*(1+'LF Projected Ratios'!I$44))</f>
        <v>0.32355140312166103</v>
      </c>
      <c r="I104">
        <f>IF('LF Projected Ratios'!J$44&gt;=0,$B104+(1-$B104)*'LF Projected Ratios'!J$44,$B104*(1+'LF Projected Ratios'!J$44))</f>
        <v>0.32624875277714965</v>
      </c>
      <c r="J104">
        <f>IF('LF Projected Ratios'!K$44&gt;=0,$B104+(1-$B104)*'LF Projected Ratios'!K$44,$B104*(1+'LF Projected Ratios'!K$44))</f>
        <v>0.32890996066120892</v>
      </c>
      <c r="K104">
        <f>IF('LF Projected Ratios'!L$44&gt;=0,$B104+(1-$B104)*'LF Projected Ratios'!L$44,$B104*(1+'LF Projected Ratios'!L$44))</f>
        <v>0.33152482117513193</v>
      </c>
      <c r="L104">
        <f>IF('LF Projected Ratios'!M$44&gt;=0,$B104+(1-$B104)*'LF Projected Ratios'!M$44,$B104*(1+'LF Projected Ratios'!M$44))</f>
        <v>0.33403521715669926</v>
      </c>
      <c r="M104">
        <f>IF('LF Projected Ratios'!N$44&gt;=0,$B104+(1-$B104)*'LF Projected Ratios'!N$44,$B104*(1+'LF Projected Ratios'!N$44))</f>
        <v>0.33659173871815568</v>
      </c>
      <c r="N104">
        <f>IF('LF Projected Ratios'!O$44&gt;=0,$B104+(1-$B104)*'LF Projected Ratios'!O$44,$B104*(1+'LF Projected Ratios'!O$44))</f>
        <v>0.33912483564117396</v>
      </c>
      <c r="O104">
        <f>IF('LF Projected Ratios'!P$44&gt;=0,$B104+(1-$B104)*'LF Projected Ratios'!P$44,$B104*(1+'LF Projected Ratios'!P$44))</f>
        <v>0.34163482840689563</v>
      </c>
      <c r="P104">
        <f>IF('LF Projected Ratios'!Q$44&gt;=0,$B104+(1-$B104)*'LF Projected Ratios'!Q$44,$B104*(1+'LF Projected Ratios'!Q$44))</f>
        <v>0.34412203167684224</v>
      </c>
      <c r="Q104">
        <f>IF('LF Projected Ratios'!R$44&gt;=0,$B104+(1-$B104)*'LF Projected Ratios'!R$44,$B104*(1+'LF Projected Ratios'!R$44))</f>
        <v>0.346586754424416</v>
      </c>
      <c r="R104">
        <f>IF('LF Projected Ratios'!S$44&gt;=0,$B104+(1-$B104)*'LF Projected Ratios'!S$44,$B104*(1+'LF Projected Ratios'!S$44))</f>
        <v>0.34902930006284999</v>
      </c>
      <c r="S104">
        <f>IF('LF Projected Ratios'!T$44&gt;=0,$B104+(1-$B104)*'LF Projected Ratios'!T$44,$B104*(1+'LF Projected Ratios'!T$44))</f>
        <v>0.35144996656972066</v>
      </c>
      <c r="T104">
        <f>IF('LF Projected Ratios'!U$44&gt;=0,$B104+(1-$B104)*'LF Projected Ratios'!U$44,$B104*(1+'LF Projected Ratios'!U$44))</f>
        <v>0.35384904660813382</v>
      </c>
      <c r="U104">
        <f>IF('LF Projected Ratios'!V$44&gt;=0,$B104+(1-$B104)*'LF Projected Ratios'!V$44,$B104*(1+'LF Projected Ratios'!V$44))</f>
        <v>0.35622682764467511</v>
      </c>
      <c r="V104">
        <f>IF('LF Projected Ratios'!W$44&gt;=0,$B104+(1-$B104)*'LF Projected Ratios'!W$44,$B104*(1+'LF Projected Ratios'!W$44))</f>
        <v>0.35858359206423862</v>
      </c>
      <c r="W104">
        <f>IF('LF Projected Ratios'!X$44&gt;=0,$B104+(1-$B104)*'LF Projected Ratios'!X$44,$B104*(1+'LF Projected Ratios'!X$44))</f>
        <v>0.36091961728182248</v>
      </c>
      <c r="X104">
        <f>IF('LF Projected Ratios'!Y$44&gt;=0,$B104+(1-$B104)*'LF Projected Ratios'!Y$44,$B104*(1+'LF Projected Ratios'!Y$44))</f>
        <v>0.36323517585138487</v>
      </c>
      <c r="Y104">
        <f>IF('LF Projected Ratios'!Z$44&gt;=0,$B104+(1-$B104)*'LF Projected Ratios'!Z$44,$B104*(1+'LF Projected Ratios'!Z$44))</f>
        <v>0.36553053557185489</v>
      </c>
      <c r="Z104">
        <f>IF('LF Projected Ratios'!AA$44&gt;=0,$B104+(1-$B104)*'LF Projected Ratios'!AA$44,$B104*(1+'LF Projected Ratios'!AA$44))</f>
        <v>0.36780595959037449</v>
      </c>
      <c r="AA104">
        <f>IF('LF Projected Ratios'!AB$44&gt;=0,$B104+(1-$B104)*'LF Projected Ratios'!AB$44,$B104*(1+'LF Projected Ratios'!AB$44))</f>
        <v>0.37006170650286968</v>
      </c>
      <c r="AB104">
        <f>IF('LF Projected Ratios'!AC$44&gt;=0,$B104+(1-$B104)*'LF Projected Ratios'!AC$44,$B104*(1+'LF Projected Ratios'!AC$44))</f>
        <v>0.37229803045202042</v>
      </c>
      <c r="AC104">
        <f>IF('LF Projected Ratios'!AD$44&gt;=0,$B104+(1-$B104)*'LF Projected Ratios'!AD$44,$B104*(1+'LF Projected Ratios'!AD$44))</f>
        <v>0.37451518122270822</v>
      </c>
      <c r="AD104">
        <f>IF('LF Projected Ratios'!AE$44&gt;=0,$B104+(1-$B104)*'LF Projected Ratios'!AE$44,$B104*(1+'LF Projected Ratios'!AE$44))</f>
        <v>0.37671340433502354</v>
      </c>
      <c r="AE104">
        <f>IF('LF Projected Ratios'!AF$44&gt;=0,$B104+(1-$B104)*'LF Projected Ratios'!AF$44,$B104*(1+'LF Projected Ratios'!AF$44))</f>
        <v>0.37889294113489919</v>
      </c>
      <c r="AF104">
        <f>IF('LF Projected Ratios'!AG$44&gt;=0,$B104+(1-$B104)*'LF Projected Ratios'!AG$44,$B104*(1+'LF Projected Ratios'!AG$44))</f>
        <v>0.38105402888244172</v>
      </c>
    </row>
    <row r="105" spans="1:32" x14ac:dyDescent="0.25">
      <c r="A105" t="s">
        <v>42</v>
      </c>
      <c r="B105">
        <f t="shared" si="0"/>
        <v>0.30629506069549117</v>
      </c>
      <c r="C105">
        <f>IF('LF Projected Ratios'!D$44&gt;=0,$B105+(1-$B105)*'LF Projected Ratios'!D$44,$B105*(1+'LF Projected Ratios'!D$44))</f>
        <v>0.30899806191868873</v>
      </c>
      <c r="D105">
        <f>IF('LF Projected Ratios'!E$44&gt;=0,$B105+(1-$B105)*'LF Projected Ratios'!E$44,$B105*(1+'LF Projected Ratios'!E$44))</f>
        <v>0.31177366909027882</v>
      </c>
      <c r="E105">
        <f>IF('LF Projected Ratios'!F$44&gt;=0,$B105+(1-$B105)*'LF Projected Ratios'!F$44,$B105*(1+'LF Projected Ratios'!F$44))</f>
        <v>0.31453226627349795</v>
      </c>
      <c r="F105">
        <f>IF('LF Projected Ratios'!G$44&gt;=0,$B105+(1-$B105)*'LF Projected Ratios'!G$44,$B105*(1+'LF Projected Ratios'!G$44))</f>
        <v>0.31726366795221439</v>
      </c>
      <c r="G105">
        <f>IF('LF Projected Ratios'!H$44&gt;=0,$B105+(1-$B105)*'LF Projected Ratios'!H$44,$B105*(1+'LF Projected Ratios'!H$44))</f>
        <v>0.31999031182594612</v>
      </c>
      <c r="H105">
        <f>IF('LF Projected Ratios'!I$44&gt;=0,$B105+(1-$B105)*'LF Projected Ratios'!I$44,$B105*(1+'LF Projected Ratios'!I$44))</f>
        <v>0.32271641047407312</v>
      </c>
      <c r="I105">
        <f>IF('LF Projected Ratios'!J$44&gt;=0,$B105+(1-$B105)*'LF Projected Ratios'!J$44,$B105*(1+'LF Projected Ratios'!J$44))</f>
        <v>0.32541708967616834</v>
      </c>
      <c r="J105">
        <f>IF('LF Projected Ratios'!K$44&gt;=0,$B105+(1-$B105)*'LF Projected Ratios'!K$44,$B105*(1+'LF Projected Ratios'!K$44))</f>
        <v>0.32808158249425978</v>
      </c>
      <c r="K105">
        <f>IF('LF Projected Ratios'!L$44&gt;=0,$B105+(1-$B105)*'LF Projected Ratios'!L$44,$B105*(1+'LF Projected Ratios'!L$44))</f>
        <v>0.33069967073208328</v>
      </c>
      <c r="L105">
        <f>IF('LF Projected Ratios'!M$44&gt;=0,$B105+(1-$B105)*'LF Projected Ratios'!M$44,$B105*(1+'LF Projected Ratios'!M$44))</f>
        <v>0.3332131654889261</v>
      </c>
      <c r="M105">
        <f>IF('LF Projected Ratios'!N$44&gt;=0,$B105+(1-$B105)*'LF Projected Ratios'!N$44,$B105*(1+'LF Projected Ratios'!N$44))</f>
        <v>0.33577284276201685</v>
      </c>
      <c r="N105">
        <f>IF('LF Projected Ratios'!O$44&gt;=0,$B105+(1-$B105)*'LF Projected Ratios'!O$44,$B105*(1+'LF Projected Ratios'!O$44))</f>
        <v>0.33830906648183262</v>
      </c>
      <c r="O105">
        <f>IF('LF Projected Ratios'!P$44&gt;=0,$B105+(1-$B105)*'LF Projected Ratios'!P$44,$B105*(1+'LF Projected Ratios'!P$44))</f>
        <v>0.34082215752510936</v>
      </c>
      <c r="P105">
        <f>IF('LF Projected Ratios'!Q$44&gt;=0,$B105+(1-$B105)*'LF Projected Ratios'!Q$44,$B105*(1+'LF Projected Ratios'!Q$44))</f>
        <v>0.34331243094177966</v>
      </c>
      <c r="Q105">
        <f>IF('LF Projected Ratios'!R$44&gt;=0,$B105+(1-$B105)*'LF Projected Ratios'!R$44,$B105*(1+'LF Projected Ratios'!R$44))</f>
        <v>0.34578019608663546</v>
      </c>
      <c r="R105">
        <f>IF('LF Projected Ratios'!S$44&gt;=0,$B105+(1-$B105)*'LF Projected Ratios'!S$44,$B105*(1+'LF Projected Ratios'!S$44))</f>
        <v>0.34822575674743611</v>
      </c>
      <c r="S105">
        <f>IF('LF Projected Ratios'!T$44&gt;=0,$B105+(1-$B105)*'LF Projected Ratios'!T$44,$B105*(1+'LF Projected Ratios'!T$44))</f>
        <v>0.35064941126957483</v>
      </c>
      <c r="T105">
        <f>IF('LF Projected Ratios'!U$44&gt;=0,$B105+(1-$B105)*'LF Projected Ratios'!U$44,$B105*(1+'LF Projected Ratios'!U$44))</f>
        <v>0.35305145267741395</v>
      </c>
      <c r="U105">
        <f>IF('LF Projected Ratios'!V$44&gt;=0,$B105+(1-$B105)*'LF Projected Ratios'!V$44,$B105*(1+'LF Projected Ratios'!V$44))</f>
        <v>0.35543216879238132</v>
      </c>
      <c r="V105">
        <f>IF('LF Projected Ratios'!W$44&gt;=0,$B105+(1-$B105)*'LF Projected Ratios'!W$44,$B105*(1+'LF Projected Ratios'!W$44))</f>
        <v>0.35779184234794059</v>
      </c>
      <c r="W105">
        <f>IF('LF Projected Ratios'!X$44&gt;=0,$B105+(1-$B105)*'LF Projected Ratios'!X$44,$B105*(1+'LF Projected Ratios'!X$44))</f>
        <v>0.36013075110152443</v>
      </c>
      <c r="X105">
        <f>IF('LF Projected Ratios'!Y$44&gt;=0,$B105+(1-$B105)*'LF Projected Ratios'!Y$44,$B105*(1+'LF Projected Ratios'!Y$44))</f>
        <v>0.36244916794352555</v>
      </c>
      <c r="Y105">
        <f>IF('LF Projected Ratios'!Z$44&gt;=0,$B105+(1-$B105)*'LF Projected Ratios'!Z$44,$B105*(1+'LF Projected Ratios'!Z$44))</f>
        <v>0.36474736100343774</v>
      </c>
      <c r="Z105">
        <f>IF('LF Projected Ratios'!AA$44&gt;=0,$B105+(1-$B105)*'LF Projected Ratios'!AA$44,$B105*(1+'LF Projected Ratios'!AA$44))</f>
        <v>0.36702559375322591</v>
      </c>
      <c r="AA105">
        <f>IF('LF Projected Ratios'!AB$44&gt;=0,$B105+(1-$B105)*'LF Projected Ratios'!AB$44,$B105*(1+'LF Projected Ratios'!AB$44))</f>
        <v>0.36928412510802083</v>
      </c>
      <c r="AB105">
        <f>IF('LF Projected Ratios'!AC$44&gt;=0,$B105+(1-$B105)*'LF Projected Ratios'!AC$44,$B105*(1+'LF Projected Ratios'!AC$44))</f>
        <v>0.37152320952421042</v>
      </c>
      <c r="AC105">
        <f>IF('LF Projected Ratios'!AD$44&gt;=0,$B105+(1-$B105)*'LF Projected Ratios'!AD$44,$B105*(1+'LF Projected Ratios'!AD$44))</f>
        <v>0.37374309709500497</v>
      </c>
      <c r="AD105">
        <f>IF('LF Projected Ratios'!AE$44&gt;=0,$B105+(1-$B105)*'LF Projected Ratios'!AE$44,$B105*(1+'LF Projected Ratios'!AE$44))</f>
        <v>0.37594403364355922</v>
      </c>
      <c r="AE105">
        <f>IF('LF Projected Ratios'!AF$44&gt;=0,$B105+(1-$B105)*'LF Projected Ratios'!AF$44,$B105*(1+'LF Projected Ratios'!AF$44))</f>
        <v>0.37812626081371786</v>
      </c>
      <c r="AF105">
        <f>IF('LF Projected Ratios'!AG$44&gt;=0,$B105+(1-$B105)*'LF Projected Ratios'!AG$44,$B105*(1+'LF Projected Ratios'!AG$44))</f>
        <v>0.38029001615845603</v>
      </c>
    </row>
    <row r="106" spans="1:32" x14ac:dyDescent="0.25">
      <c r="A106" t="s">
        <v>44</v>
      </c>
      <c r="B106">
        <f t="shared" si="0"/>
        <v>0.36206937920564997</v>
      </c>
      <c r="C106">
        <f>IF('LF Projected Ratios'!D$44&gt;=0,$B106+(1-$B106)*'LF Projected Ratios'!D$44,$B106*(1+'LF Projected Ratios'!D$44))</f>
        <v>0.36455505741063876</v>
      </c>
      <c r="D106">
        <f>IF('LF Projected Ratios'!E$44&gt;=0,$B106+(1-$B106)*'LF Projected Ratios'!E$44,$B106*(1+'LF Projected Ratios'!E$44))</f>
        <v>0.3671075039995717</v>
      </c>
      <c r="E106">
        <f>IF('LF Projected Ratios'!F$44&gt;=0,$B106+(1-$B106)*'LF Projected Ratios'!F$44,$B106*(1+'LF Projected Ratios'!F$44))</f>
        <v>0.36964430821402183</v>
      </c>
      <c r="F106">
        <f>IF('LF Projected Ratios'!G$44&gt;=0,$B106+(1-$B106)*'LF Projected Ratios'!G$44,$B106*(1+'LF Projected Ratios'!G$44))</f>
        <v>0.37215610345983513</v>
      </c>
      <c r="G106">
        <f>IF('LF Projected Ratios'!H$44&gt;=0,$B106+(1-$B106)*'LF Projected Ratios'!H$44,$B106*(1+'LF Projected Ratios'!H$44))</f>
        <v>0.37466352343121184</v>
      </c>
      <c r="H106">
        <f>IF('LF Projected Ratios'!I$44&gt;=0,$B106+(1-$B106)*'LF Projected Ratios'!I$44,$B106*(1+'LF Projected Ratios'!I$44))</f>
        <v>0.37717044201346939</v>
      </c>
      <c r="I106">
        <f>IF('LF Projected Ratios'!J$44&gt;=0,$B106+(1-$B106)*'LF Projected Ratios'!J$44,$B106*(1+'LF Projected Ratios'!J$44))</f>
        <v>0.37965398488932994</v>
      </c>
      <c r="J106">
        <f>IF('LF Projected Ratios'!K$44&gt;=0,$B106+(1-$B106)*'LF Projected Ratios'!K$44,$B106*(1+'LF Projected Ratios'!K$44))</f>
        <v>0.38210425078948523</v>
      </c>
      <c r="K106">
        <f>IF('LF Projected Ratios'!L$44&gt;=0,$B106+(1-$B106)*'LF Projected Ratios'!L$44,$B106*(1+'LF Projected Ratios'!L$44))</f>
        <v>0.38451184306715247</v>
      </c>
      <c r="L106">
        <f>IF('LF Projected Ratios'!M$44&gt;=0,$B106+(1-$B106)*'LF Projected Ratios'!M$44,$B106*(1+'LF Projected Ratios'!M$44))</f>
        <v>0.38682325124626055</v>
      </c>
      <c r="M106">
        <f>IF('LF Projected Ratios'!N$44&gt;=0,$B106+(1-$B106)*'LF Projected Ratios'!N$44,$B106*(1+'LF Projected Ratios'!N$44))</f>
        <v>0.38917712883792516</v>
      </c>
      <c r="N106">
        <f>IF('LF Projected Ratios'!O$44&gt;=0,$B106+(1-$B106)*'LF Projected Ratios'!O$44,$B106*(1+'LF Projected Ratios'!O$44))</f>
        <v>0.39150943855692116</v>
      </c>
      <c r="O106">
        <f>IF('LF Projected Ratios'!P$44&gt;=0,$B106+(1-$B106)*'LF Projected Ratios'!P$44,$B106*(1+'LF Projected Ratios'!P$44))</f>
        <v>0.39382047548129068</v>
      </c>
      <c r="P106">
        <f>IF('LF Projected Ratios'!Q$44&gt;=0,$B106+(1-$B106)*'LF Projected Ratios'!Q$44,$B106*(1+'LF Projected Ratios'!Q$44))</f>
        <v>0.39611052933075136</v>
      </c>
      <c r="Q106">
        <f>IF('LF Projected Ratios'!R$44&gt;=0,$B106+(1-$B106)*'LF Projected Ratios'!R$44,$B106*(1+'LF Projected Ratios'!R$44))</f>
        <v>0.3983798845877729</v>
      </c>
      <c r="R106">
        <f>IF('LF Projected Ratios'!S$44&gt;=0,$B106+(1-$B106)*'LF Projected Ratios'!S$44,$B106*(1+'LF Projected Ratios'!S$44))</f>
        <v>0.40062882061538563</v>
      </c>
      <c r="S106">
        <f>IF('LF Projected Ratios'!T$44&gt;=0,$B106+(1-$B106)*'LF Projected Ratios'!T$44,$B106*(1+'LF Projected Ratios'!T$44))</f>
        <v>0.40285761177182322</v>
      </c>
      <c r="T106">
        <f>IF('LF Projected Ratios'!U$44&gt;=0,$B106+(1-$B106)*'LF Projected Ratios'!U$44,$B106*(1+'LF Projected Ratios'!U$44))</f>
        <v>0.40506652752210293</v>
      </c>
      <c r="U106">
        <f>IF('LF Projected Ratios'!V$44&gt;=0,$B106+(1-$B106)*'LF Projected Ratios'!V$44,$B106*(1+'LF Projected Ratios'!V$44))</f>
        <v>0.40725583254662662</v>
      </c>
      <c r="V106">
        <f>IF('LF Projected Ratios'!W$44&gt;=0,$B106+(1-$B106)*'LF Projected Ratios'!W$44,$B106*(1+'LF Projected Ratios'!W$44))</f>
        <v>0.40942578684690756</v>
      </c>
      <c r="W106">
        <f>IF('LF Projected Ratios'!X$44&gt;=0,$B106+(1-$B106)*'LF Projected Ratios'!X$44,$B106*(1+'LF Projected Ratios'!X$44))</f>
        <v>0.41157664584850406</v>
      </c>
      <c r="X106">
        <f>IF('LF Projected Ratios'!Y$44&gt;=0,$B106+(1-$B106)*'LF Projected Ratios'!Y$44,$B106*(1+'LF Projected Ratios'!Y$44))</f>
        <v>0.41370866050124772</v>
      </c>
      <c r="Y106">
        <f>IF('LF Projected Ratios'!Z$44&gt;=0,$B106+(1-$B106)*'LF Projected Ratios'!Z$44,$B106*(1+'LF Projected Ratios'!Z$44))</f>
        <v>0.41582207737685034</v>
      </c>
      <c r="Z106">
        <f>IF('LF Projected Ratios'!AA$44&gt;=0,$B106+(1-$B106)*'LF Projected Ratios'!AA$44,$B106*(1+'LF Projected Ratios'!AA$44))</f>
        <v>0.41791713876396325</v>
      </c>
      <c r="AA106">
        <f>IF('LF Projected Ratios'!AB$44&gt;=0,$B106+(1-$B106)*'LF Projected Ratios'!AB$44,$B106*(1+'LF Projected Ratios'!AB$44))</f>
        <v>0.41999408276077599</v>
      </c>
      <c r="AB106">
        <f>IF('LF Projected Ratios'!AC$44&gt;=0,$B106+(1-$B106)*'LF Projected Ratios'!AC$44,$B106*(1+'LF Projected Ratios'!AC$44))</f>
        <v>0.42205314336522093</v>
      </c>
      <c r="AC106">
        <f>IF('LF Projected Ratios'!AD$44&gt;=0,$B106+(1-$B106)*'LF Projected Ratios'!AD$44,$B106*(1+'LF Projected Ratios'!AD$44))</f>
        <v>0.42409455056285511</v>
      </c>
      <c r="AD106">
        <f>IF('LF Projected Ratios'!AE$44&gt;=0,$B106+(1-$B106)*'LF Projected Ratios'!AE$44,$B106*(1+'LF Projected Ratios'!AE$44))</f>
        <v>0.42611853041249526</v>
      </c>
      <c r="AE106">
        <f>IF('LF Projected Ratios'!AF$44&gt;=0,$B106+(1-$B106)*'LF Projected Ratios'!AF$44,$B106*(1+'LF Projected Ratios'!AF$44))</f>
        <v>0.42812530512966729</v>
      </c>
      <c r="AF106">
        <f>IF('LF Projected Ratios'!AG$44&gt;=0,$B106+(1-$B106)*'LF Projected Ratios'!AG$44,$B106*(1+'LF Projected Ratios'!AG$44))</f>
        <v>0.43011509316793578</v>
      </c>
    </row>
    <row r="107" spans="1:32" x14ac:dyDescent="0.25">
      <c r="A107" t="s">
        <v>46</v>
      </c>
      <c r="B107">
        <f t="shared" si="0"/>
        <v>0.3840832922240387</v>
      </c>
      <c r="C107">
        <f>IF('LF Projected Ratios'!D$44&gt;=0,$B107+(1-$B107)*'LF Projected Ratios'!D$44,$B107*(1+'LF Projected Ratios'!D$44))</f>
        <v>0.3864831938539382</v>
      </c>
      <c r="D107">
        <f>IF('LF Projected Ratios'!E$44&gt;=0,$B107+(1-$B107)*'LF Projected Ratios'!E$44,$B107*(1+'LF Projected Ratios'!E$44))</f>
        <v>0.38894755980312556</v>
      </c>
      <c r="E107">
        <f>IF('LF Projected Ratios'!F$44&gt;=0,$B107+(1-$B107)*'LF Projected Ratios'!F$44,$B107*(1+'LF Projected Ratios'!F$44))</f>
        <v>0.39139682316987023</v>
      </c>
      <c r="F107">
        <f>IF('LF Projected Ratios'!G$44&gt;=0,$B107+(1-$B107)*'LF Projected Ratios'!G$44,$B107*(1+'LF Projected Ratios'!G$44))</f>
        <v>0.39382194058543224</v>
      </c>
      <c r="G107">
        <f>IF('LF Projected Ratios'!H$44&gt;=0,$B107+(1-$B107)*'LF Projected Ratios'!H$44,$B107*(1+'LF Projected Ratios'!H$44))</f>
        <v>0.39624283370992125</v>
      </c>
      <c r="H107">
        <f>IF('LF Projected Ratios'!I$44&gt;=0,$B107+(1-$B107)*'LF Projected Ratios'!I$44,$B107*(1+'LF Projected Ratios'!I$44))</f>
        <v>0.39866324274738646</v>
      </c>
      <c r="I107">
        <f>IF('LF Projected Ratios'!J$44&gt;=0,$B107+(1-$B107)*'LF Projected Ratios'!J$44,$B107*(1+'LF Projected Ratios'!J$44))</f>
        <v>0.40106108273477531</v>
      </c>
      <c r="J107">
        <f>IF('LF Projected Ratios'!K$44&gt;=0,$B107+(1-$B107)*'LF Projected Ratios'!K$44,$B107*(1+'LF Projected Ratios'!K$44))</f>
        <v>0.40342679407893395</v>
      </c>
      <c r="K107">
        <f>IF('LF Projected Ratios'!L$44&gt;=0,$B107+(1-$B107)*'LF Projected Ratios'!L$44,$B107*(1+'LF Projected Ratios'!L$44))</f>
        <v>0.40575130439555923</v>
      </c>
      <c r="L107">
        <f>IF('LF Projected Ratios'!M$44&gt;=0,$B107+(1-$B107)*'LF Projected Ratios'!M$44,$B107*(1+'LF Projected Ratios'!M$44))</f>
        <v>0.40798294976512928</v>
      </c>
      <c r="M107">
        <f>IF('LF Projected Ratios'!N$44&gt;=0,$B107+(1-$B107)*'LF Projected Ratios'!N$44,$B107*(1+'LF Projected Ratios'!N$44))</f>
        <v>0.41025559899924258</v>
      </c>
      <c r="N107">
        <f>IF('LF Projected Ratios'!O$44&gt;=0,$B107+(1-$B107)*'LF Projected Ratios'!O$44,$B107*(1+'LF Projected Ratios'!O$44))</f>
        <v>0.41250742463170575</v>
      </c>
      <c r="O107">
        <f>IF('LF Projected Ratios'!P$44&gt;=0,$B107+(1-$B107)*'LF Projected Ratios'!P$44,$B107*(1+'LF Projected Ratios'!P$44))</f>
        <v>0.41473871155791403</v>
      </c>
      <c r="P107">
        <f>IF('LF Projected Ratios'!Q$44&gt;=0,$B107+(1-$B107)*'LF Projected Ratios'!Q$44,$B107*(1+'LF Projected Ratios'!Q$44))</f>
        <v>0.41694973949984471</v>
      </c>
      <c r="Q107">
        <f>IF('LF Projected Ratios'!R$44&gt;=0,$B107+(1-$B107)*'LF Projected Ratios'!R$44,$B107*(1+'LF Projected Ratios'!R$44))</f>
        <v>0.41914078312295583</v>
      </c>
      <c r="R107">
        <f>IF('LF Projected Ratios'!S$44&gt;=0,$B107+(1-$B107)*'LF Projected Ratios'!S$44,$B107*(1+'LF Projected Ratios'!S$44))</f>
        <v>0.42131211214992931</v>
      </c>
      <c r="S107">
        <f>IF('LF Projected Ratios'!T$44&gt;=0,$B107+(1-$B107)*'LF Projected Ratios'!T$44,$B107*(1+'LF Projected Ratios'!T$44))</f>
        <v>0.42346399147135749</v>
      </c>
      <c r="T107">
        <f>IF('LF Projected Ratios'!U$44&gt;=0,$B107+(1-$B107)*'LF Projected Ratios'!U$44,$B107*(1+'LF Projected Ratios'!U$44))</f>
        <v>0.42559668125347305</v>
      </c>
      <c r="U107">
        <f>IF('LF Projected Ratios'!V$44&gt;=0,$B107+(1-$B107)*'LF Projected Ratios'!V$44,$B107*(1+'LF Projected Ratios'!V$44))</f>
        <v>0.42771043704300227</v>
      </c>
      <c r="V107">
        <f>IF('LF Projected Ratios'!W$44&gt;=0,$B107+(1-$B107)*'LF Projected Ratios'!W$44,$B107*(1+'LF Projected Ratios'!W$44))</f>
        <v>0.42980550986924326</v>
      </c>
      <c r="W107">
        <f>IF('LF Projected Ratios'!X$44&gt;=0,$B107+(1-$B107)*'LF Projected Ratios'!X$44,$B107*(1+'LF Projected Ratios'!X$44))</f>
        <v>0.43188214634344801</v>
      </c>
      <c r="X107">
        <f>IF('LF Projected Ratios'!Y$44&gt;=0,$B107+(1-$B107)*'LF Projected Ratios'!Y$44,$B107*(1+'LF Projected Ratios'!Y$44))</f>
        <v>0.43394058875559127</v>
      </c>
      <c r="Y107">
        <f>IF('LF Projected Ratios'!Z$44&gt;=0,$B107+(1-$B107)*'LF Projected Ratios'!Z$44,$B107*(1+'LF Projected Ratios'!Z$44))</f>
        <v>0.43598107516860979</v>
      </c>
      <c r="Z107">
        <f>IF('LF Projected Ratios'!AA$44&gt;=0,$B107+(1-$B107)*'LF Projected Ratios'!AA$44,$B107*(1+'LF Projected Ratios'!AA$44))</f>
        <v>0.4380038395101809</v>
      </c>
      <c r="AA107">
        <f>IF('LF Projected Ratios'!AB$44&gt;=0,$B107+(1-$B107)*'LF Projected Ratios'!AB$44,$B107*(1+'LF Projected Ratios'!AB$44))</f>
        <v>0.44000911166212597</v>
      </c>
      <c r="AB107">
        <f>IF('LF Projected Ratios'!AC$44&gt;=0,$B107+(1-$B107)*'LF Projected Ratios'!AC$44,$B107*(1+'LF Projected Ratios'!AC$44))</f>
        <v>0.44199711754750221</v>
      </c>
      <c r="AC107">
        <f>IF('LF Projected Ratios'!AD$44&gt;=0,$B107+(1-$B107)*'LF Projected Ratios'!AD$44,$B107*(1+'LF Projected Ratios'!AD$44))</f>
        <v>0.44396807921545189</v>
      </c>
      <c r="AD107">
        <f>IF('LF Projected Ratios'!AE$44&gt;=0,$B107+(1-$B107)*'LF Projected Ratios'!AE$44,$B107*(1+'LF Projected Ratios'!AE$44))</f>
        <v>0.44592221492388207</v>
      </c>
      <c r="AE107">
        <f>IF('LF Projected Ratios'!AF$44&gt;=0,$B107+(1-$B107)*'LF Projected Ratios'!AF$44,$B107*(1+'LF Projected Ratios'!AF$44))</f>
        <v>0.44785973922003441</v>
      </c>
      <c r="AF107">
        <f>IF('LF Projected Ratios'!AG$44&gt;=0,$B107+(1-$B107)*'LF Projected Ratios'!AG$44,$B107*(1+'LF Projected Ratios'!AG$44))</f>
        <v>0.44978086301900849</v>
      </c>
    </row>
    <row r="108" spans="1:32" x14ac:dyDescent="0.25">
      <c r="A108" t="s">
        <v>48</v>
      </c>
      <c r="B108">
        <f t="shared" si="0"/>
        <v>0.30106374654084556</v>
      </c>
      <c r="C108">
        <f>IF('LF Projected Ratios'!D$44&gt;=0,$B108+(1-$B108)*'LF Projected Ratios'!D$44,$B108*(1+'LF Projected Ratios'!D$44))</f>
        <v>0.30378713142827518</v>
      </c>
      <c r="D108">
        <f>IF('LF Projected Ratios'!E$44&gt;=0,$B108+(1-$B108)*'LF Projected Ratios'!E$44,$B108*(1+'LF Projected Ratios'!E$44))</f>
        <v>0.30658366979447238</v>
      </c>
      <c r="E108">
        <f>IF('LF Projected Ratios'!F$44&gt;=0,$B108+(1-$B108)*'LF Projected Ratios'!F$44,$B108*(1+'LF Projected Ratios'!F$44))</f>
        <v>0.30936306989788698</v>
      </c>
      <c r="F108">
        <f>IF('LF Projected Ratios'!G$44&gt;=0,$B108+(1-$B108)*'LF Projected Ratios'!G$44,$B108*(1+'LF Projected Ratios'!G$44))</f>
        <v>0.31211506941215894</v>
      </c>
      <c r="G108">
        <f>IF('LF Projected Ratios'!H$44&gt;=0,$B108+(1-$B108)*'LF Projected Ratios'!H$44,$B108*(1+'LF Projected Ratios'!H$44))</f>
        <v>0.31486227524225452</v>
      </c>
      <c r="H108">
        <f>IF('LF Projected Ratios'!I$44&gt;=0,$B108+(1-$B108)*'LF Projected Ratios'!I$44,$B108*(1+'LF Projected Ratios'!I$44))</f>
        <v>0.31760893173513205</v>
      </c>
      <c r="I108">
        <f>IF('LF Projected Ratios'!J$44&gt;=0,$B108+(1-$B108)*'LF Projected Ratios'!J$44,$B108*(1+'LF Projected Ratios'!J$44))</f>
        <v>0.32032997709081307</v>
      </c>
      <c r="J108">
        <f>IF('LF Projected Ratios'!K$44&gt;=0,$B108+(1-$B108)*'LF Projected Ratios'!K$44,$B108*(1+'LF Projected Ratios'!K$44))</f>
        <v>0.32301456317652372</v>
      </c>
      <c r="K108">
        <f>IF('LF Projected Ratios'!L$44&gt;=0,$B108+(1-$B108)*'LF Projected Ratios'!L$44,$B108*(1+'LF Projected Ratios'!L$44))</f>
        <v>0.32565239473932683</v>
      </c>
      <c r="L108">
        <f>IF('LF Projected Ratios'!M$44&gt;=0,$B108+(1-$B108)*'LF Projected Ratios'!M$44,$B108*(1+'LF Projected Ratios'!M$44))</f>
        <v>0.328184844068862</v>
      </c>
      <c r="M108">
        <f>IF('LF Projected Ratios'!N$44&gt;=0,$B108+(1-$B108)*'LF Projected Ratios'!N$44,$B108*(1+'LF Projected Ratios'!N$44))</f>
        <v>0.33076382418267275</v>
      </c>
      <c r="N108">
        <f>IF('LF Projected Ratios'!O$44&gt;=0,$B108+(1-$B108)*'LF Projected Ratios'!O$44,$B108*(1+'LF Projected Ratios'!O$44))</f>
        <v>0.33331917387708243</v>
      </c>
      <c r="O108">
        <f>IF('LF Projected Ratios'!P$44&gt;=0,$B108+(1-$B108)*'LF Projected Ratios'!P$44,$B108*(1+'LF Projected Ratios'!P$44))</f>
        <v>0.33585121644859794</v>
      </c>
      <c r="P108">
        <f>IF('LF Projected Ratios'!Q$44&gt;=0,$B108+(1-$B108)*'LF Projected Ratios'!Q$44,$B108*(1+'LF Projected Ratios'!Q$44))</f>
        <v>0.33836026932298208</v>
      </c>
      <c r="Q108">
        <f>IF('LF Projected Ratios'!R$44&gt;=0,$B108+(1-$B108)*'LF Projected Ratios'!R$44,$B108*(1+'LF Projected Ratios'!R$44))</f>
        <v>0.34084664418790928</v>
      </c>
      <c r="R108">
        <f>IF('LF Projected Ratios'!S$44&gt;=0,$B108+(1-$B108)*'LF Projected Ratios'!S$44,$B108*(1+'LF Projected Ratios'!S$44))</f>
        <v>0.34331064712203979</v>
      </c>
      <c r="S108">
        <f>IF('LF Projected Ratios'!T$44&gt;=0,$B108+(1-$B108)*'LF Projected Ratios'!T$44,$B108*(1+'LF Projected Ratios'!T$44))</f>
        <v>0.34575257872062592</v>
      </c>
      <c r="T108">
        <f>IF('LF Projected Ratios'!U$44&gt;=0,$B108+(1-$B108)*'LF Projected Ratios'!U$44,$B108*(1+'LF Projected Ratios'!U$44))</f>
        <v>0.34817273421776285</v>
      </c>
      <c r="U108">
        <f>IF('LF Projected Ratios'!V$44&gt;=0,$B108+(1-$B108)*'LF Projected Ratios'!V$44,$B108*(1+'LF Projected Ratios'!V$44))</f>
        <v>0.35057140360537509</v>
      </c>
      <c r="V108">
        <f>IF('LF Projected Ratios'!W$44&gt;=0,$B108+(1-$B108)*'LF Projected Ratios'!W$44,$B108*(1+'LF Projected Ratios'!W$44))</f>
        <v>0.35294887174905409</v>
      </c>
      <c r="W108">
        <f>IF('LF Projected Ratios'!X$44&gt;=0,$B108+(1-$B108)*'LF Projected Ratios'!X$44,$B108*(1+'LF Projected Ratios'!X$44))</f>
        <v>0.35530541850083541</v>
      </c>
      <c r="X108">
        <f>IF('LF Projected Ratios'!Y$44&gt;=0,$B108+(1-$B108)*'LF Projected Ratios'!Y$44,$B108*(1+'LF Projected Ratios'!Y$44))</f>
        <v>0.35764131880901173</v>
      </c>
      <c r="Y108">
        <f>IF('LF Projected Ratios'!Z$44&gt;=0,$B108+(1-$B108)*'LF Projected Ratios'!Z$44,$B108*(1+'LF Projected Ratios'!Z$44))</f>
        <v>0.3599568428250744</v>
      </c>
      <c r="Z108">
        <f>IF('LF Projected Ratios'!AA$44&gt;=0,$B108+(1-$B108)*'LF Projected Ratios'!AA$44,$B108*(1+'LF Projected Ratios'!AA$44))</f>
        <v>0.36225225600786265</v>
      </c>
      <c r="AA108">
        <f>IF('LF Projected Ratios'!AB$44&gt;=0,$B108+(1-$B108)*'LF Projected Ratios'!AB$44,$B108*(1+'LF Projected Ratios'!AB$44))</f>
        <v>0.36452781922501809</v>
      </c>
      <c r="AB108">
        <f>IF('LF Projected Ratios'!AC$44&gt;=0,$B108+(1-$B108)*'LF Projected Ratios'!AC$44,$B108*(1+'LF Projected Ratios'!AC$44))</f>
        <v>0.36678378885181551</v>
      </c>
      <c r="AC108">
        <f>IF('LF Projected Ratios'!AD$44&gt;=0,$B108+(1-$B108)*'LF Projected Ratios'!AD$44,$B108*(1+'LF Projected Ratios'!AD$44))</f>
        <v>0.3690204168674488</v>
      </c>
      <c r="AD108">
        <f>IF('LF Projected Ratios'!AE$44&gt;=0,$B108+(1-$B108)*'LF Projected Ratios'!AE$44,$B108*(1+'LF Projected Ratios'!AE$44))</f>
        <v>0.37123795094885542</v>
      </c>
      <c r="AE108">
        <f>IF('LF Projected Ratios'!AF$44&gt;=0,$B108+(1-$B108)*'LF Projected Ratios'!AF$44,$B108*(1+'LF Projected Ratios'!AF$44))</f>
        <v>0.37343663456214587</v>
      </c>
      <c r="AF108">
        <f>IF('LF Projected Ratios'!AG$44&gt;=0,$B108+(1-$B108)*'LF Projected Ratios'!AG$44,$B108*(1+'LF Projected Ratios'!AG$44))</f>
        <v>0.37561670705171141</v>
      </c>
    </row>
    <row r="109" spans="1:32" x14ac:dyDescent="0.25">
      <c r="A109" t="s">
        <v>50</v>
      </c>
      <c r="B109">
        <f t="shared" si="0"/>
        <v>0.3718300905380697</v>
      </c>
      <c r="C109">
        <f>IF('LF Projected Ratios'!D$44&gt;=0,$B109+(1-$B109)*'LF Projected Ratios'!D$44,$B109*(1+'LF Projected Ratios'!D$44))</f>
        <v>0.37427773641378426</v>
      </c>
      <c r="D109">
        <f>IF('LF Projected Ratios'!E$44&gt;=0,$B109+(1-$B109)*'LF Projected Ratios'!E$44,$B109*(1+'LF Projected Ratios'!E$44))</f>
        <v>0.37679112907814621</v>
      </c>
      <c r="E109">
        <f>IF('LF Projected Ratios'!F$44&gt;=0,$B109+(1-$B109)*'LF Projected Ratios'!F$44,$B109*(1+'LF Projected Ratios'!F$44))</f>
        <v>0.37928911870549709</v>
      </c>
      <c r="F109">
        <f>IF('LF Projected Ratios'!G$44&gt;=0,$B109+(1-$B109)*'LF Projected Ratios'!G$44,$B109*(1+'LF Projected Ratios'!G$44))</f>
        <v>0.38176248201604762</v>
      </c>
      <c r="G109">
        <f>IF('LF Projected Ratios'!H$44&gt;=0,$B109+(1-$B109)*'LF Projected Ratios'!H$44,$B109*(1+'LF Projected Ratios'!H$44))</f>
        <v>0.38423153699641749</v>
      </c>
      <c r="H109">
        <f>IF('LF Projected Ratios'!I$44&gt;=0,$B109+(1-$B109)*'LF Projected Ratios'!I$44,$B109*(1+'LF Projected Ratios'!I$44))</f>
        <v>0.38670009825921475</v>
      </c>
      <c r="I109">
        <f>IF('LF Projected Ratios'!J$44&gt;=0,$B109+(1-$B109)*'LF Projected Ratios'!J$44,$B109*(1+'LF Projected Ratios'!J$44))</f>
        <v>0.38914564147758474</v>
      </c>
      <c r="J109">
        <f>IF('LF Projected Ratios'!K$44&gt;=0,$B109+(1-$B109)*'LF Projected Ratios'!K$44,$B109*(1+'LF Projected Ratios'!K$44))</f>
        <v>0.39155841687742621</v>
      </c>
      <c r="K109">
        <f>IF('LF Projected Ratios'!L$44&gt;=0,$B109+(1-$B109)*'LF Projected Ratios'!L$44,$B109*(1+'LF Projected Ratios'!L$44))</f>
        <v>0.39392917158614399</v>
      </c>
      <c r="L109">
        <f>IF('LF Projected Ratios'!M$44&gt;=0,$B109+(1-$B109)*'LF Projected Ratios'!M$44,$B109*(1+'LF Projected Ratios'!M$44))</f>
        <v>0.39620521386922469</v>
      </c>
      <c r="M109">
        <f>IF('LF Projected Ratios'!N$44&gt;=0,$B109+(1-$B109)*'LF Projected Ratios'!N$44,$B109*(1+'LF Projected Ratios'!N$44))</f>
        <v>0.39852307575802892</v>
      </c>
      <c r="N109">
        <f>IF('LF Projected Ratios'!O$44&gt;=0,$B109+(1-$B109)*'LF Projected Ratios'!O$44,$B109*(1+'LF Projected Ratios'!O$44))</f>
        <v>0.40081969977522147</v>
      </c>
      <c r="O109">
        <f>IF('LF Projected Ratios'!P$44&gt;=0,$B109+(1-$B109)*'LF Projected Ratios'!P$44,$B109*(1+'LF Projected Ratios'!P$44))</f>
        <v>0.4030953764839782</v>
      </c>
      <c r="P109">
        <f>IF('LF Projected Ratios'!Q$44&gt;=0,$B109+(1-$B109)*'LF Projected Ratios'!Q$44,$B109*(1+'LF Projected Ratios'!Q$44))</f>
        <v>0.40535039117113553</v>
      </c>
      <c r="Q109">
        <f>IF('LF Projected Ratios'!R$44&gt;=0,$B109+(1-$B109)*'LF Projected Ratios'!R$44,$B109*(1+'LF Projected Ratios'!R$44))</f>
        <v>0.40758502396641516</v>
      </c>
      <c r="R109">
        <f>IF('LF Projected Ratios'!S$44&gt;=0,$B109+(1-$B109)*'LF Projected Ratios'!S$44,$B109*(1+'LF Projected Ratios'!S$44))</f>
        <v>0.40979954995842988</v>
      </c>
      <c r="S109">
        <f>IF('LF Projected Ratios'!T$44&gt;=0,$B109+(1-$B109)*'LF Projected Ratios'!T$44,$B109*(1+'LF Projected Ratios'!T$44))</f>
        <v>0.41199423930757195</v>
      </c>
      <c r="T109">
        <f>IF('LF Projected Ratios'!U$44&gt;=0,$B109+(1-$B109)*'LF Projected Ratios'!U$44,$B109*(1+'LF Projected Ratios'!U$44))</f>
        <v>0.41416935735588645</v>
      </c>
      <c r="U109">
        <f>IF('LF Projected Ratios'!V$44&gt;=0,$B109+(1-$B109)*'LF Projected Ratios'!V$44,$B109*(1+'LF Projected Ratios'!V$44))</f>
        <v>0.41632516473401027</v>
      </c>
      <c r="V109">
        <f>IF('LF Projected Ratios'!W$44&gt;=0,$B109+(1-$B109)*'LF Projected Ratios'!W$44,$B109*(1+'LF Projected Ratios'!W$44))</f>
        <v>0.41846191746528166</v>
      </c>
      <c r="W109">
        <f>IF('LF Projected Ratios'!X$44&gt;=0,$B109+(1-$B109)*'LF Projected Ratios'!X$44,$B109*(1+'LF Projected Ratios'!X$44))</f>
        <v>0.42057986706709871</v>
      </c>
      <c r="X109">
        <f>IF('LF Projected Ratios'!Y$44&gt;=0,$B109+(1-$B109)*'LF Projected Ratios'!Y$44,$B109*(1+'LF Projected Ratios'!Y$44))</f>
        <v>0.4226792606496137</v>
      </c>
      <c r="Y109">
        <f>IF('LF Projected Ratios'!Z$44&gt;=0,$B109+(1-$B109)*'LF Projected Ratios'!Z$44,$B109*(1+'LF Projected Ratios'!Z$44))</f>
        <v>0.42476034101184734</v>
      </c>
      <c r="Z109">
        <f>IF('LF Projected Ratios'!AA$44&gt;=0,$B109+(1-$B109)*'LF Projected Ratios'!AA$44,$B109*(1+'LF Projected Ratios'!AA$44))</f>
        <v>0.42682334673529287</v>
      </c>
      <c r="AA109">
        <f>IF('LF Projected Ratios'!AB$44&gt;=0,$B109+(1-$B109)*'LF Projected Ratios'!AB$44,$B109*(1+'LF Projected Ratios'!AB$44))</f>
        <v>0.42886851227509837</v>
      </c>
      <c r="AB109">
        <f>IF('LF Projected Ratios'!AC$44&gt;=0,$B109+(1-$B109)*'LF Projected Ratios'!AC$44,$B109*(1+'LF Projected Ratios'!AC$44))</f>
        <v>0.43089606804889119</v>
      </c>
      <c r="AC109">
        <f>IF('LF Projected Ratios'!AD$44&gt;=0,$B109+(1-$B109)*'LF Projected Ratios'!AD$44,$B109*(1+'LF Projected Ratios'!AD$44))</f>
        <v>0.43290624052331483</v>
      </c>
      <c r="AD109">
        <f>IF('LF Projected Ratios'!AE$44&gt;=0,$B109+(1-$B109)*'LF Projected Ratios'!AE$44,$B109*(1+'LF Projected Ratios'!AE$44))</f>
        <v>0.43489925229835413</v>
      </c>
      <c r="AE109">
        <f>IF('LF Projected Ratios'!AF$44&gt;=0,$B109+(1-$B109)*'LF Projected Ratios'!AF$44,$B109*(1+'LF Projected Ratios'!AF$44))</f>
        <v>0.43687532218950731</v>
      </c>
      <c r="AF109">
        <f>IF('LF Projected Ratios'!AG$44&gt;=0,$B109+(1-$B109)*'LF Projected Ratios'!AG$44,$B109*(1+'LF Projected Ratios'!AG$44))</f>
        <v>0.43883466530787207</v>
      </c>
    </row>
    <row r="110" spans="1:32" x14ac:dyDescent="0.25">
      <c r="A110" t="s">
        <v>52</v>
      </c>
      <c r="B110">
        <f t="shared" si="0"/>
        <v>0.31285078750697737</v>
      </c>
      <c r="C110">
        <f>IF('LF Projected Ratios'!D$44&gt;=0,$B110+(1-$B110)*'LF Projected Ratios'!D$44,$B110*(1+'LF Projected Ratios'!D$44))</f>
        <v>0.31552824453034817</v>
      </c>
      <c r="D110">
        <f>IF('LF Projected Ratios'!E$44&gt;=0,$B110+(1-$B110)*'LF Projected Ratios'!E$44,$B110*(1+'LF Projected Ratios'!E$44))</f>
        <v>0.31827762135338228</v>
      </c>
      <c r="E110">
        <f>IF('LF Projected Ratios'!F$44&gt;=0,$B110+(1-$B110)*'LF Projected Ratios'!F$44,$B110*(1+'LF Projected Ratios'!F$44))</f>
        <v>0.32101014893771079</v>
      </c>
      <c r="F110">
        <f>IF('LF Projected Ratios'!G$44&gt;=0,$B110+(1-$B110)*'LF Projected Ratios'!G$44,$B110*(1+'LF Projected Ratios'!G$44))</f>
        <v>0.32371573802348813</v>
      </c>
      <c r="G110">
        <f>IF('LF Projected Ratios'!H$44&gt;=0,$B110+(1-$B110)*'LF Projected Ratios'!H$44,$B110*(1+'LF Projected Ratios'!H$44))</f>
        <v>0.32641661426701341</v>
      </c>
      <c r="H110">
        <f>IF('LF Projected Ratios'!I$44&gt;=0,$B110+(1-$B110)*'LF Projected Ratios'!I$44,$B110*(1+'LF Projected Ratios'!I$44))</f>
        <v>0.32911695043748501</v>
      </c>
      <c r="I110">
        <f>IF('LF Projected Ratios'!J$44&gt;=0,$B110+(1-$B110)*'LF Projected Ratios'!J$44,$B110*(1+'LF Projected Ratios'!J$44))</f>
        <v>0.33179210738357301</v>
      </c>
      <c r="J110">
        <f>IF('LF Projected Ratios'!K$44&gt;=0,$B110+(1-$B110)*'LF Projected Ratios'!K$44,$B110*(1+'LF Projected Ratios'!K$44))</f>
        <v>0.33443141991820835</v>
      </c>
      <c r="K110">
        <f>IF('LF Projected Ratios'!L$44&gt;=0,$B110+(1-$B110)*'LF Projected Ratios'!L$44,$B110*(1+'LF Projected Ratios'!L$44))</f>
        <v>0.33702476641025053</v>
      </c>
      <c r="L110">
        <f>IF('LF Projected Ratios'!M$44&gt;=0,$B110+(1-$B110)*'LF Projected Ratios'!M$44,$B110*(1+'LF Projected Ratios'!M$44))</f>
        <v>0.33951450786214432</v>
      </c>
      <c r="M110">
        <f>IF('LF Projected Ratios'!N$44&gt;=0,$B110+(1-$B110)*'LF Projected Ratios'!N$44,$B110*(1+'LF Projected Ratios'!N$44))</f>
        <v>0.34204999539118514</v>
      </c>
      <c r="N110">
        <f>IF('LF Projected Ratios'!O$44&gt;=0,$B110+(1-$B110)*'LF Projected Ratios'!O$44,$B110*(1+'LF Projected Ratios'!O$44))</f>
        <v>0.34456225101030291</v>
      </c>
      <c r="O110">
        <f>IF('LF Projected Ratios'!P$44&gt;=0,$B110+(1-$B110)*'LF Projected Ratios'!P$44,$B110*(1+'LF Projected Ratios'!P$44))</f>
        <v>0.34705159256384899</v>
      </c>
      <c r="P110">
        <f>IF('LF Projected Ratios'!Q$44&gt;=0,$B110+(1-$B110)*'LF Projected Ratios'!Q$44,$B110*(1+'LF Projected Ratios'!Q$44))</f>
        <v>0.34951833212443639</v>
      </c>
      <c r="Q110">
        <f>IF('LF Projected Ratios'!R$44&gt;=0,$B110+(1-$B110)*'LF Projected Ratios'!R$44,$B110*(1+'LF Projected Ratios'!R$44))</f>
        <v>0.3519627761233583</v>
      </c>
      <c r="R110">
        <f>IF('LF Projected Ratios'!S$44&gt;=0,$B110+(1-$B110)*'LF Projected Ratios'!S$44,$B110*(1+'LF Projected Ratios'!S$44))</f>
        <v>0.35438522547748552</v>
      </c>
      <c r="S110">
        <f>IF('LF Projected Ratios'!T$44&gt;=0,$B110+(1-$B110)*'LF Projected Ratios'!T$44,$B110*(1+'LF Projected Ratios'!T$44))</f>
        <v>0.35678597571275483</v>
      </c>
      <c r="T110">
        <f>IF('LF Projected Ratios'!U$44&gt;=0,$B110+(1-$B110)*'LF Projected Ratios'!U$44,$B110*(1+'LF Projected Ratios'!U$44))</f>
        <v>0.35916531708435739</v>
      </c>
      <c r="U110">
        <f>IF('LF Projected Ratios'!V$44&gt;=0,$B110+(1-$B110)*'LF Projected Ratios'!V$44,$B110*(1+'LF Projected Ratios'!V$44))</f>
        <v>0.36152353469371945</v>
      </c>
      <c r="V110">
        <f>IF('LF Projected Ratios'!W$44&gt;=0,$B110+(1-$B110)*'LF Projected Ratios'!W$44,$B110*(1+'LF Projected Ratios'!W$44))</f>
        <v>0.36386090860238551</v>
      </c>
      <c r="W110">
        <f>IF('LF Projected Ratios'!X$44&gt;=0,$B110+(1-$B110)*'LF Projected Ratios'!X$44,$B110*(1+'LF Projected Ratios'!X$44))</f>
        <v>0.36617771394289456</v>
      </c>
      <c r="X110">
        <f>IF('LF Projected Ratios'!Y$44&gt;=0,$B110+(1-$B110)*'LF Projected Ratios'!Y$44,$B110*(1+'LF Projected Ratios'!Y$44))</f>
        <v>0.36847422102674032</v>
      </c>
      <c r="Y110">
        <f>IF('LF Projected Ratios'!Z$44&gt;=0,$B110+(1-$B110)*'LF Projected Ratios'!Z$44,$B110*(1+'LF Projected Ratios'!Z$44))</f>
        <v>0.37075069544950989</v>
      </c>
      <c r="Z110">
        <f>IF('LF Projected Ratios'!AA$44&gt;=0,$B110+(1-$B110)*'LF Projected Ratios'!AA$44,$B110*(1+'LF Projected Ratios'!AA$44))</f>
        <v>0.37300739819327622</v>
      </c>
      <c r="AA110">
        <f>IF('LF Projected Ratios'!AB$44&gt;=0,$B110+(1-$B110)*'LF Projected Ratios'!AB$44,$B110*(1+'LF Projected Ratios'!AB$44))</f>
        <v>0.37524458572634189</v>
      </c>
      <c r="AB110">
        <f>IF('LF Projected Ratios'!AC$44&gt;=0,$B110+(1-$B110)*'LF Projected Ratios'!AC$44,$B110*(1+'LF Projected Ratios'!AC$44))</f>
        <v>0.37746251010040305</v>
      </c>
      <c r="AC110">
        <f>IF('LF Projected Ratios'!AD$44&gt;=0,$B110+(1-$B110)*'LF Projected Ratios'!AD$44,$B110*(1+'LF Projected Ratios'!AD$44))</f>
        <v>0.3796614190452115</v>
      </c>
      <c r="AD110">
        <f>IF('LF Projected Ratios'!AE$44&gt;=0,$B110+(1-$B110)*'LF Projected Ratios'!AE$44,$B110*(1+'LF Projected Ratios'!AE$44))</f>
        <v>0.3818415560608171</v>
      </c>
      <c r="AE110">
        <f>IF('LF Projected Ratios'!AF$44&gt;=0,$B110+(1-$B110)*'LF Projected Ratios'!AF$44,$B110*(1+'LF Projected Ratios'!AF$44))</f>
        <v>0.38400316050745509</v>
      </c>
      <c r="AF110">
        <f>IF('LF Projected Ratios'!AG$44&gt;=0,$B110+(1-$B110)*'LF Projected Ratios'!AG$44,$B110*(1+'LF Projected Ratios'!AG$44))</f>
        <v>0.38614646769315142</v>
      </c>
    </row>
    <row r="111" spans="1:32" x14ac:dyDescent="0.25">
      <c r="A111" t="s">
        <v>54</v>
      </c>
      <c r="B111">
        <f t="shared" si="0"/>
        <v>0.28321570849598665</v>
      </c>
      <c r="C111">
        <f>IF('LF Projected Ratios'!D$44&gt;=0,$B111+(1-$B111)*'LF Projected Ratios'!D$44,$B111*(1+'LF Projected Ratios'!D$44))</f>
        <v>0.28600863774721352</v>
      </c>
      <c r="D111">
        <f>IF('LF Projected Ratios'!E$44&gt;=0,$B111+(1-$B111)*'LF Projected Ratios'!E$44,$B111*(1+'LF Projected Ratios'!E$44))</f>
        <v>0.28887658852463816</v>
      </c>
      <c r="E111">
        <f>IF('LF Projected Ratios'!F$44&gt;=0,$B111+(1-$B111)*'LF Projected Ratios'!F$44,$B111*(1+'LF Projected Ratios'!F$44))</f>
        <v>0.29172696339655579</v>
      </c>
      <c r="F111">
        <f>IF('LF Projected Ratios'!G$44&gt;=0,$B111+(1-$B111)*'LF Projected Ratios'!G$44,$B111*(1+'LF Projected Ratios'!G$44))</f>
        <v>0.29454923797781285</v>
      </c>
      <c r="G111">
        <f>IF('LF Projected Ratios'!H$44&gt;=0,$B111+(1-$B111)*'LF Projected Ratios'!H$44,$B111*(1+'LF Projected Ratios'!H$44))</f>
        <v>0.2973665964633615</v>
      </c>
      <c r="H111">
        <f>IF('LF Projected Ratios'!I$44&gt;=0,$B111+(1-$B111)*'LF Projected Ratios'!I$44,$B111*(1+'LF Projected Ratios'!I$44))</f>
        <v>0.30018339158381546</v>
      </c>
      <c r="I111">
        <f>IF('LF Projected Ratios'!J$44&gt;=0,$B111+(1-$B111)*'LF Projected Ratios'!J$44,$B111*(1+'LF Projected Ratios'!J$44))</f>
        <v>0.30297392156100472</v>
      </c>
      <c r="J111">
        <f>IF('LF Projected Ratios'!K$44&gt;=0,$B111+(1-$B111)*'LF Projected Ratios'!K$44,$B111*(1+'LF Projected Ratios'!K$44))</f>
        <v>0.30572706124420773</v>
      </c>
      <c r="K111">
        <f>IF('LF Projected Ratios'!L$44&gt;=0,$B111+(1-$B111)*'LF Projected Ratios'!L$44,$B111*(1+'LF Projected Ratios'!L$44))</f>
        <v>0.30843225248088069</v>
      </c>
      <c r="L111">
        <f>IF('LF Projected Ratios'!M$44&gt;=0,$B111+(1-$B111)*'LF Projected Ratios'!M$44,$B111*(1+'LF Projected Ratios'!M$44))</f>
        <v>0.3110293704432941</v>
      </c>
      <c r="M111">
        <f>IF('LF Projected Ratios'!N$44&gt;=0,$B111+(1-$B111)*'LF Projected Ratios'!N$44,$B111*(1+'LF Projected Ratios'!N$44))</f>
        <v>0.31367420740021523</v>
      </c>
      <c r="N111">
        <f>IF('LF Projected Ratios'!O$44&gt;=0,$B111+(1-$B111)*'LF Projected Ratios'!O$44,$B111*(1+'LF Projected Ratios'!O$44))</f>
        <v>0.31629481051128205</v>
      </c>
      <c r="O111">
        <f>IF('LF Projected Ratios'!P$44&gt;=0,$B111+(1-$B111)*'LF Projected Ratios'!P$44,$B111*(1+'LF Projected Ratios'!P$44))</f>
        <v>0.31889151132870186</v>
      </c>
      <c r="P111">
        <f>IF('LF Projected Ratios'!Q$44&gt;=0,$B111+(1-$B111)*'LF Projected Ratios'!Q$44,$B111*(1+'LF Projected Ratios'!Q$44))</f>
        <v>0.3214646353840227</v>
      </c>
      <c r="Q111">
        <f>IF('LF Projected Ratios'!R$44&gt;=0,$B111+(1-$B111)*'LF Projected Ratios'!R$44,$B111*(1+'LF Projected Ratios'!R$44))</f>
        <v>0.32401450232417617</v>
      </c>
      <c r="R111">
        <f>IF('LF Projected Ratios'!S$44&gt;=0,$B111+(1-$B111)*'LF Projected Ratios'!S$44,$B111*(1+'LF Projected Ratios'!S$44))</f>
        <v>0.32654142604384806</v>
      </c>
      <c r="S111">
        <f>IF('LF Projected Ratios'!T$44&gt;=0,$B111+(1-$B111)*'LF Projected Ratios'!T$44,$B111*(1+'LF Projected Ratios'!T$44))</f>
        <v>0.32904571481429185</v>
      </c>
      <c r="T111">
        <f>IF('LF Projected Ratios'!U$44&gt;=0,$B111+(1-$B111)*'LF Projected Ratios'!U$44,$B111*(1+'LF Projected Ratios'!U$44))</f>
        <v>0.33152767140870137</v>
      </c>
      <c r="U111">
        <f>IF('LF Projected Ratios'!V$44&gt;=0,$B111+(1-$B111)*'LF Projected Ratios'!V$44,$B111*(1+'LF Projected Ratios'!V$44))</f>
        <v>0.33398759322423571</v>
      </c>
      <c r="V111">
        <f>IF('LF Projected Ratios'!W$44&gt;=0,$B111+(1-$B111)*'LF Projected Ratios'!W$44,$B111*(1+'LF Projected Ratios'!W$44))</f>
        <v>0.33642577240081478</v>
      </c>
      <c r="W111">
        <f>IF('LF Projected Ratios'!X$44&gt;=0,$B111+(1-$B111)*'LF Projected Ratios'!X$44,$B111*(1+'LF Projected Ratios'!X$44))</f>
        <v>0.33884249593677657</v>
      </c>
      <c r="X111">
        <f>IF('LF Projected Ratios'!Y$44&gt;=0,$B111+(1-$B111)*'LF Projected Ratios'!Y$44,$B111*(1+'LF Projected Ratios'!Y$44))</f>
        <v>0.34123804580149397</v>
      </c>
      <c r="Y111">
        <f>IF('LF Projected Ratios'!Z$44&gt;=0,$B111+(1-$B111)*'LF Projected Ratios'!Z$44,$B111*(1+'LF Projected Ratios'!Z$44))</f>
        <v>0.3436126990450476</v>
      </c>
      <c r="Z111">
        <f>IF('LF Projected Ratios'!AA$44&gt;=0,$B111+(1-$B111)*'LF Projected Ratios'!AA$44,$B111*(1+'LF Projected Ratios'!AA$44))</f>
        <v>0.3459667279050343</v>
      </c>
      <c r="AA111">
        <f>IF('LF Projected Ratios'!AB$44&gt;=0,$B111+(1-$B111)*'LF Projected Ratios'!AB$44,$B111*(1+'LF Projected Ratios'!AB$44))</f>
        <v>0.34830039991061257</v>
      </c>
      <c r="AB111">
        <f>IF('LF Projected Ratios'!AC$44&gt;=0,$B111+(1-$B111)*'LF Projected Ratios'!AC$44,$B111*(1+'LF Projected Ratios'!AC$44))</f>
        <v>0.35061397798385674</v>
      </c>
      <c r="AC111">
        <f>IF('LF Projected Ratios'!AD$44&gt;=0,$B111+(1-$B111)*'LF Projected Ratios'!AD$44,$B111*(1+'LF Projected Ratios'!AD$44))</f>
        <v>0.35290772053850228</v>
      </c>
      <c r="AD111">
        <f>IF('LF Projected Ratios'!AE$44&gt;=0,$B111+(1-$B111)*'LF Projected Ratios'!AE$44,$B111*(1+'LF Projected Ratios'!AE$44))</f>
        <v>0.35518188157616537</v>
      </c>
      <c r="AE111">
        <f>IF('LF Projected Ratios'!AF$44&gt;=0,$B111+(1-$B111)*'LF Projected Ratios'!AF$44,$B111*(1+'LF Projected Ratios'!AF$44))</f>
        <v>0.35743671078010786</v>
      </c>
      <c r="AF111">
        <f>IF('LF Projected Ratios'!AG$44&gt;=0,$B111+(1-$B111)*'LF Projected Ratios'!AG$44,$B111*(1+'LF Projected Ratios'!AG$44))</f>
        <v>0.35967245360662009</v>
      </c>
    </row>
    <row r="112" spans="1:32" x14ac:dyDescent="0.25">
      <c r="A112" t="s">
        <v>56</v>
      </c>
      <c r="B112">
        <f t="shared" si="0"/>
        <v>0.31626826998800539</v>
      </c>
      <c r="C112">
        <f>IF('LF Projected Ratios'!D$44&gt;=0,$B112+(1-$B112)*'LF Projected Ratios'!D$44,$B112*(1+'LF Projected Ratios'!D$44))</f>
        <v>0.31893241088977592</v>
      </c>
      <c r="D112">
        <f>IF('LF Projected Ratios'!E$44&gt;=0,$B112+(1-$B112)*'LF Projected Ratios'!E$44,$B112*(1+'LF Projected Ratios'!E$44))</f>
        <v>0.32166811390375138</v>
      </c>
      <c r="E112">
        <f>IF('LF Projected Ratios'!F$44&gt;=0,$B112+(1-$B112)*'LF Projected Ratios'!F$44,$B112*(1+'LF Projected Ratios'!F$44))</f>
        <v>0.32438705147738267</v>
      </c>
      <c r="F112">
        <f>IF('LF Projected Ratios'!G$44&gt;=0,$B112+(1-$B112)*'LF Projected Ratios'!G$44,$B112*(1+'LF Projected Ratios'!G$44))</f>
        <v>0.32707918452896334</v>
      </c>
      <c r="G112">
        <f>IF('LF Projected Ratios'!H$44&gt;=0,$B112+(1-$B112)*'LF Projected Ratios'!H$44,$B112*(1+'LF Projected Ratios'!H$44))</f>
        <v>0.32976662817724167</v>
      </c>
      <c r="H112">
        <f>IF('LF Projected Ratios'!I$44&gt;=0,$B112+(1-$B112)*'LF Projected Ratios'!I$44,$B112*(1+'LF Projected Ratios'!I$44))</f>
        <v>0.33245353443847714</v>
      </c>
      <c r="I112">
        <f>IF('LF Projected Ratios'!J$44&gt;=0,$B112+(1-$B112)*'LF Projected Ratios'!J$44,$B112*(1+'LF Projected Ratios'!J$44))</f>
        <v>0.33511538670221808</v>
      </c>
      <c r="J112">
        <f>IF('LF Projected Ratios'!K$44&gt;=0,$B112+(1-$B112)*'LF Projected Ratios'!K$44,$B112*(1+'LF Projected Ratios'!K$44))</f>
        <v>0.33774157282386319</v>
      </c>
      <c r="K112">
        <f>IF('LF Projected Ratios'!L$44&gt;=0,$B112+(1-$B112)*'LF Projected Ratios'!L$44,$B112*(1+'LF Projected Ratios'!L$44))</f>
        <v>0.34032202151140722</v>
      </c>
      <c r="L112">
        <f>IF('LF Projected Ratios'!M$44&gt;=0,$B112+(1-$B112)*'LF Projected Ratios'!M$44,$B112*(1+'LF Projected Ratios'!M$44))</f>
        <v>0.342799380430309</v>
      </c>
      <c r="M112">
        <f>IF('LF Projected Ratios'!N$44&gt;=0,$B112+(1-$B112)*'LF Projected Ratios'!N$44,$B112*(1+'LF Projected Ratios'!N$44))</f>
        <v>0.34532225791184656</v>
      </c>
      <c r="N112">
        <f>IF('LF Projected Ratios'!O$44&gt;=0,$B112+(1-$B112)*'LF Projected Ratios'!O$44,$B112*(1+'LF Projected Ratios'!O$44))</f>
        <v>0.34782201902553511</v>
      </c>
      <c r="O112">
        <f>IF('LF Projected Ratios'!P$44&gt;=0,$B112+(1-$B112)*'LF Projected Ratios'!P$44,$B112*(1+'LF Projected Ratios'!P$44))</f>
        <v>0.35029898003495208</v>
      </c>
      <c r="P112">
        <f>IF('LF Projected Ratios'!Q$44&gt;=0,$B112+(1-$B112)*'LF Projected Ratios'!Q$44,$B112*(1+'LF Projected Ratios'!Q$44))</f>
        <v>0.35275345146064202</v>
      </c>
      <c r="Q112">
        <f>IF('LF Projected Ratios'!R$44&gt;=0,$B112+(1-$B112)*'LF Projected Ratios'!R$44,$B112*(1+'LF Projected Ratios'!R$44))</f>
        <v>0.35518573820988608</v>
      </c>
      <c r="R112">
        <f>IF('LF Projected Ratios'!S$44&gt;=0,$B112+(1-$B112)*'LF Projected Ratios'!S$44,$B112*(1+'LF Projected Ratios'!S$44))</f>
        <v>0.35759613970296894</v>
      </c>
      <c r="S112">
        <f>IF('LF Projected Ratios'!T$44&gt;=0,$B112+(1-$B112)*'LF Projected Ratios'!T$44,$B112*(1+'LF Projected Ratios'!T$44))</f>
        <v>0.35998494999605213</v>
      </c>
      <c r="T112">
        <f>IF('LF Projected Ratios'!U$44&gt;=0,$B112+(1-$B112)*'LF Projected Ratios'!U$44,$B112*(1+'LF Projected Ratios'!U$44))</f>
        <v>0.36235245790076576</v>
      </c>
      <c r="U112">
        <f>IF('LF Projected Ratios'!V$44&gt;=0,$B112+(1-$B112)*'LF Projected Ratios'!V$44,$B112*(1+'LF Projected Ratios'!V$44))</f>
        <v>0.36469894710060635</v>
      </c>
      <c r="V112">
        <f>IF('LF Projected Ratios'!W$44&gt;=0,$B112+(1-$B112)*'LF Projected Ratios'!W$44,$B112*(1+'LF Projected Ratios'!W$44))</f>
        <v>0.36702469626425455</v>
      </c>
      <c r="W112">
        <f>IF('LF Projected Ratios'!X$44&gt;=0,$B112+(1-$B112)*'LF Projected Ratios'!X$44,$B112*(1+'LF Projected Ratios'!X$44))</f>
        <v>0.36932997915589921</v>
      </c>
      <c r="X112">
        <f>IF('LF Projected Ratios'!Y$44&gt;=0,$B112+(1-$B112)*'LF Projected Ratios'!Y$44,$B112*(1+'LF Projected Ratios'!Y$44))</f>
        <v>0.37161506474266121</v>
      </c>
      <c r="Y112">
        <f>IF('LF Projected Ratios'!Z$44&gt;=0,$B112+(1-$B112)*'LF Projected Ratios'!Z$44,$B112*(1+'LF Projected Ratios'!Z$44))</f>
        <v>0.37388021729920889</v>
      </c>
      <c r="Z112">
        <f>IF('LF Projected Ratios'!AA$44&gt;=0,$B112+(1-$B112)*'LF Projected Ratios'!AA$44,$B112*(1+'LF Projected Ratios'!AA$44))</f>
        <v>0.37612569650964139</v>
      </c>
      <c r="AA112">
        <f>IF('LF Projected Ratios'!AB$44&gt;=0,$B112+(1-$B112)*'LF Projected Ratios'!AB$44,$B112*(1+'LF Projected Ratios'!AB$44))</f>
        <v>0.3783517575667365</v>
      </c>
      <c r="AB112">
        <f>IF('LF Projected Ratios'!AC$44&gt;=0,$B112+(1-$B112)*'LF Projected Ratios'!AC$44,$B112*(1+'LF Projected Ratios'!AC$44))</f>
        <v>0.38055865126863092</v>
      </c>
      <c r="AC112">
        <f>IF('LF Projected Ratios'!AD$44&gt;=0,$B112+(1-$B112)*'LF Projected Ratios'!AD$44,$B112*(1+'LF Projected Ratios'!AD$44))</f>
        <v>0.3827466241130123</v>
      </c>
      <c r="AD112">
        <f>IF('LF Projected Ratios'!AE$44&gt;=0,$B112+(1-$B112)*'LF Projected Ratios'!AE$44,$B112*(1+'LF Projected Ratios'!AE$44))</f>
        <v>0.38491591838890193</v>
      </c>
      <c r="AE112">
        <f>IF('LF Projected Ratios'!AF$44&gt;=0,$B112+(1-$B112)*'LF Projected Ratios'!AF$44,$B112*(1+'LF Projected Ratios'!AF$44))</f>
        <v>0.38706677226609593</v>
      </c>
      <c r="AF112">
        <f>IF('LF Projected Ratios'!AG$44&gt;=0,$B112+(1-$B112)*'LF Projected Ratios'!AG$44,$B112*(1+'LF Projected Ratios'!AG$44))</f>
        <v>0.38919941988233425</v>
      </c>
    </row>
    <row r="113" spans="1:32" x14ac:dyDescent="0.25">
      <c r="A113" t="s">
        <v>58</v>
      </c>
      <c r="B113">
        <f t="shared" si="0"/>
        <v>0.27917113840211027</v>
      </c>
      <c r="C113">
        <f>IF('LF Projected Ratios'!D$44&gt;=0,$B113+(1-$B113)*'LF Projected Ratios'!D$44,$B113*(1+'LF Projected Ratios'!D$44))</f>
        <v>0.2819798272036757</v>
      </c>
      <c r="D113">
        <f>IF('LF Projected Ratios'!E$44&gt;=0,$B113+(1-$B113)*'LF Projected Ratios'!E$44,$B113*(1+'LF Projected Ratios'!E$44))</f>
        <v>0.28486396085240839</v>
      </c>
      <c r="E113">
        <f>IF('LF Projected Ratios'!F$44&gt;=0,$B113+(1-$B113)*'LF Projected Ratios'!F$44,$B113*(1+'LF Projected Ratios'!F$44))</f>
        <v>0.2877304194207741</v>
      </c>
      <c r="F113">
        <f>IF('LF Projected Ratios'!G$44&gt;=0,$B113+(1-$B113)*'LF Projected Ratios'!G$44,$B113*(1+'LF Projected Ratios'!G$44))</f>
        <v>0.29056861913809146</v>
      </c>
      <c r="G113">
        <f>IF('LF Projected Ratios'!H$44&gt;=0,$B113+(1-$B113)*'LF Projected Ratios'!H$44,$B113*(1+'LF Projected Ratios'!H$44))</f>
        <v>0.29340187501984344</v>
      </c>
      <c r="H113">
        <f>IF('LF Projected Ratios'!I$44&gt;=0,$B113+(1-$B113)*'LF Projected Ratios'!I$44,$B113*(1+'LF Projected Ratios'!I$44))</f>
        <v>0.29623456435762308</v>
      </c>
      <c r="I113">
        <f>IF('LF Projected Ratios'!J$44&gt;=0,$B113+(1-$B113)*'LF Projected Ratios'!J$44,$B113*(1+'LF Projected Ratios'!J$44))</f>
        <v>0.29904084034686301</v>
      </c>
      <c r="J113">
        <f>IF('LF Projected Ratios'!K$44&gt;=0,$B113+(1-$B113)*'LF Projected Ratios'!K$44,$B113*(1+'LF Projected Ratios'!K$44))</f>
        <v>0.30180951506139825</v>
      </c>
      <c r="K113">
        <f>IF('LF Projected Ratios'!L$44&gt;=0,$B113+(1-$B113)*'LF Projected Ratios'!L$44,$B113*(1+'LF Projected Ratios'!L$44))</f>
        <v>0.30452997077261923</v>
      </c>
      <c r="L113">
        <f>IF('LF Projected Ratios'!M$44&gt;=0,$B113+(1-$B113)*'LF Projected Ratios'!M$44,$B113*(1+'LF Projected Ratios'!M$44))</f>
        <v>0.30714174338883232</v>
      </c>
      <c r="M113">
        <f>IF('LF Projected Ratios'!N$44&gt;=0,$B113+(1-$B113)*'LF Projected Ratios'!N$44,$B113*(1+'LF Projected Ratios'!N$44))</f>
        <v>0.30980150426161757</v>
      </c>
      <c r="N113">
        <f>IF('LF Projected Ratios'!O$44&gt;=0,$B113+(1-$B113)*'LF Projected Ratios'!O$44,$B113*(1+'LF Projected Ratios'!O$44))</f>
        <v>0.31243689454519441</v>
      </c>
      <c r="O113">
        <f>IF('LF Projected Ratios'!P$44&gt;=0,$B113+(1-$B113)*'LF Projected Ratios'!P$44,$B113*(1+'LF Projected Ratios'!P$44))</f>
        <v>0.31504824766260653</v>
      </c>
      <c r="P113">
        <f>IF('LF Projected Ratios'!Q$44&gt;=0,$B113+(1-$B113)*'LF Projected Ratios'!Q$44,$B113*(1+'LF Projected Ratios'!Q$44))</f>
        <v>0.3176358909822658</v>
      </c>
      <c r="Q113">
        <f>IF('LF Projected Ratios'!R$44&gt;=0,$B113+(1-$B113)*'LF Projected Ratios'!R$44,$B113*(1+'LF Projected Ratios'!R$44))</f>
        <v>0.32020014595476282</v>
      </c>
      <c r="R113">
        <f>IF('LF Projected Ratios'!S$44&gt;=0,$B113+(1-$B113)*'LF Projected Ratios'!S$44,$B113*(1+'LF Projected Ratios'!S$44))</f>
        <v>0.32274132824598434</v>
      </c>
      <c r="S113">
        <f>IF('LF Projected Ratios'!T$44&gt;=0,$B113+(1-$B113)*'LF Projected Ratios'!T$44,$B113*(1+'LF Projected Ratios'!T$44))</f>
        <v>0.32525974786665385</v>
      </c>
      <c r="T113">
        <f>IF('LF Projected Ratios'!U$44&gt;=0,$B113+(1-$B113)*'LF Projected Ratios'!U$44,$B113*(1+'LF Projected Ratios'!U$44))</f>
        <v>0.32775570929841125</v>
      </c>
      <c r="U113">
        <f>IF('LF Projected Ratios'!V$44&gt;=0,$B113+(1-$B113)*'LF Projected Ratios'!V$44,$B113*(1+'LF Projected Ratios'!V$44))</f>
        <v>0.33022951161652681</v>
      </c>
      <c r="V113">
        <f>IF('LF Projected Ratios'!W$44&gt;=0,$B113+(1-$B113)*'LF Projected Ratios'!W$44,$B113*(1+'LF Projected Ratios'!W$44))</f>
        <v>0.33268144860936666</v>
      </c>
      <c r="W113">
        <f>IF('LF Projected Ratios'!X$44&gt;=0,$B113+(1-$B113)*'LF Projected Ratios'!X$44,$B113*(1+'LF Projected Ratios'!X$44))</f>
        <v>0.33511180889470277</v>
      </c>
      <c r="X113">
        <f>IF('LF Projected Ratios'!Y$44&gt;=0,$B113+(1-$B113)*'LF Projected Ratios'!Y$44,$B113*(1+'LF Projected Ratios'!Y$44))</f>
        <v>0.33752087603296549</v>
      </c>
      <c r="Y113">
        <f>IF('LF Projected Ratios'!Z$44&gt;=0,$B113+(1-$B113)*'LF Projected Ratios'!Z$44,$B113*(1+'LF Projected Ratios'!Z$44))</f>
        <v>0.33990892863753475</v>
      </c>
      <c r="Z113">
        <f>IF('LF Projected Ratios'!AA$44&gt;=0,$B113+(1-$B113)*'LF Projected Ratios'!AA$44,$B113*(1+'LF Projected Ratios'!AA$44))</f>
        <v>0.34227624048215166</v>
      </c>
      <c r="AA113">
        <f>IF('LF Projected Ratios'!AB$44&gt;=0,$B113+(1-$B113)*'LF Projected Ratios'!AB$44,$B113*(1+'LF Projected Ratios'!AB$44))</f>
        <v>0.3446230806055508</v>
      </c>
      <c r="AB113">
        <f>IF('LF Projected Ratios'!AC$44&gt;=0,$B113+(1-$B113)*'LF Projected Ratios'!AC$44,$B113*(1+'LF Projected Ratios'!AC$44))</f>
        <v>0.34694971341338643</v>
      </c>
      <c r="AC113">
        <f>IF('LF Projected Ratios'!AD$44&gt;=0,$B113+(1-$B113)*'LF Projected Ratios'!AD$44,$B113*(1+'LF Projected Ratios'!AD$44))</f>
        <v>0.34925639877753478</v>
      </c>
      <c r="AD113">
        <f>IF('LF Projected Ratios'!AE$44&gt;=0,$B113+(1-$B113)*'LF Projected Ratios'!AE$44,$B113*(1+'LF Projected Ratios'!AE$44))</f>
        <v>0.3515433921328569</v>
      </c>
      <c r="AE113">
        <f>IF('LF Projected Ratios'!AF$44&gt;=0,$B113+(1-$B113)*'LF Projected Ratios'!AF$44,$B113*(1+'LF Projected Ratios'!AF$44))</f>
        <v>0.35381094457149243</v>
      </c>
      <c r="AF113">
        <f>IF('LF Projected Ratios'!AG$44&gt;=0,$B113+(1-$B113)*'LF Projected Ratios'!AG$44,$B113*(1+'LF Projected Ratios'!AG$44))</f>
        <v>0.35605930293475802</v>
      </c>
    </row>
    <row r="114" spans="1:32" x14ac:dyDescent="0.25">
      <c r="A114" t="s">
        <v>60</v>
      </c>
      <c r="B114">
        <f t="shared" si="0"/>
        <v>0.26518968774280272</v>
      </c>
      <c r="C114">
        <f>IF('LF Projected Ratios'!D$44&gt;=0,$B114+(1-$B114)*'LF Projected Ratios'!D$44,$B114*(1+'LF Projected Ratios'!D$44))</f>
        <v>0.26805285486229979</v>
      </c>
      <c r="D114">
        <f>IF('LF Projected Ratios'!E$44&gt;=0,$B114+(1-$B114)*'LF Projected Ratios'!E$44,$B114*(1+'LF Projected Ratios'!E$44))</f>
        <v>0.27099293018381071</v>
      </c>
      <c r="E114">
        <f>IF('LF Projected Ratios'!F$44&gt;=0,$B114+(1-$B114)*'LF Projected Ratios'!F$44,$B114*(1+'LF Projected Ratios'!F$44))</f>
        <v>0.27391498759286614</v>
      </c>
      <c r="F114">
        <f>IF('LF Projected Ratios'!G$44&gt;=0,$B114+(1-$B114)*'LF Projected Ratios'!G$44,$B114*(1+'LF Projected Ratios'!G$44))</f>
        <v>0.27680823803223836</v>
      </c>
      <c r="G114">
        <f>IF('LF Projected Ratios'!H$44&gt;=0,$B114+(1-$B114)*'LF Projected Ratios'!H$44,$B114*(1+'LF Projected Ratios'!H$44))</f>
        <v>0.27969644874366806</v>
      </c>
      <c r="H114">
        <f>IF('LF Projected Ratios'!I$44&gt;=0,$B114+(1-$B114)*'LF Projected Ratios'!I$44,$B114*(1+'LF Projected Ratios'!I$44))</f>
        <v>0.28258408192223883</v>
      </c>
      <c r="I114">
        <f>IF('LF Projected Ratios'!J$44&gt;=0,$B114+(1-$B114)*'LF Projected Ratios'!J$44,$B114*(1+'LF Projected Ratios'!J$44))</f>
        <v>0.28544478942965218</v>
      </c>
      <c r="J114">
        <f>IF('LF Projected Ratios'!K$44&gt;=0,$B114+(1-$B114)*'LF Projected Ratios'!K$44,$B114*(1+'LF Projected Ratios'!K$44))</f>
        <v>0.28826716633478389</v>
      </c>
      <c r="K114">
        <f>IF('LF Projected Ratios'!L$44&gt;=0,$B114+(1-$B114)*'LF Projected Ratios'!L$44,$B114*(1+'LF Projected Ratios'!L$44))</f>
        <v>0.29104038896381795</v>
      </c>
      <c r="L114">
        <f>IF('LF Projected Ratios'!M$44&gt;=0,$B114+(1-$B114)*'LF Projected Ratios'!M$44,$B114*(1+'LF Projected Ratios'!M$44))</f>
        <v>0.29370282044222751</v>
      </c>
      <c r="M114">
        <f>IF('LF Projected Ratios'!N$44&gt;=0,$B114+(1-$B114)*'LF Projected Ratios'!N$44,$B114*(1+'LF Projected Ratios'!N$44))</f>
        <v>0.29641417097434741</v>
      </c>
      <c r="N114">
        <f>IF('LF Projected Ratios'!O$44&gt;=0,$B114+(1-$B114)*'LF Projected Ratios'!O$44,$B114*(1+'LF Projected Ratios'!O$44))</f>
        <v>0.29910067821672104</v>
      </c>
      <c r="O114">
        <f>IF('LF Projected Ratios'!P$44&gt;=0,$B114+(1-$B114)*'LF Projected Ratios'!P$44,$B114*(1+'LF Projected Ratios'!P$44))</f>
        <v>0.30176268205958301</v>
      </c>
      <c r="P114">
        <f>IF('LF Projected Ratios'!Q$44&gt;=0,$B114+(1-$B114)*'LF Projected Ratios'!Q$44,$B114*(1+'LF Projected Ratios'!Q$44))</f>
        <v>0.30440051622109832</v>
      </c>
      <c r="Q114">
        <f>IF('LF Projected Ratios'!R$44&gt;=0,$B114+(1-$B114)*'LF Projected Ratios'!R$44,$B114*(1+'LF Projected Ratios'!R$44))</f>
        <v>0.30701450838682642</v>
      </c>
      <c r="R114">
        <f>IF('LF Projected Ratios'!S$44&gt;=0,$B114+(1-$B114)*'LF Projected Ratios'!S$44,$B114*(1+'LF Projected Ratios'!S$44))</f>
        <v>0.30960498034542094</v>
      </c>
      <c r="S114">
        <f>IF('LF Projected Ratios'!T$44&gt;=0,$B114+(1-$B114)*'LF Projected Ratios'!T$44,$B114*(1+'LF Projected Ratios'!T$44))</f>
        <v>0.31217224812068262</v>
      </c>
      <c r="T114">
        <f>IF('LF Projected Ratios'!U$44&gt;=0,$B114+(1-$B114)*'LF Projected Ratios'!U$44,$B114*(1+'LF Projected Ratios'!U$44))</f>
        <v>0.31471662210008455</v>
      </c>
      <c r="U114">
        <f>IF('LF Projected Ratios'!V$44&gt;=0,$B114+(1-$B114)*'LF Projected Ratios'!V$44,$B114*(1+'LF Projected Ratios'!V$44))</f>
        <v>0.31723840715986634</v>
      </c>
      <c r="V114">
        <f>IF('LF Projected Ratios'!W$44&gt;=0,$B114+(1-$B114)*'LF Projected Ratios'!W$44,$B114*(1+'LF Projected Ratios'!W$44))</f>
        <v>0.3197379027868168</v>
      </c>
      <c r="W114">
        <f>IF('LF Projected Ratios'!X$44&gt;=0,$B114+(1-$B114)*'LF Projected Ratios'!X$44,$B114*(1+'LF Projected Ratios'!X$44))</f>
        <v>0.32221540319684</v>
      </c>
      <c r="X114">
        <f>IF('LF Projected Ratios'!Y$44&gt;=0,$B114+(1-$B114)*'LF Projected Ratios'!Y$44,$B114*(1+'LF Projected Ratios'!Y$44))</f>
        <v>0.32467119745040429</v>
      </c>
      <c r="Y114">
        <f>IF('LF Projected Ratios'!Z$44&gt;=0,$B114+(1-$B114)*'LF Projected Ratios'!Z$44,$B114*(1+'LF Projected Ratios'!Z$44))</f>
        <v>0.32710556956497289</v>
      </c>
      <c r="Z114">
        <f>IF('LF Projected Ratios'!AA$44&gt;=0,$B114+(1-$B114)*'LF Projected Ratios'!AA$44,$B114*(1+'LF Projected Ratios'!AA$44))</f>
        <v>0.32951879862449895</v>
      </c>
      <c r="AA114">
        <f>IF('LF Projected Ratios'!AB$44&gt;=0,$B114+(1-$B114)*'LF Projected Ratios'!AB$44,$B114*(1+'LF Projected Ratios'!AB$44))</f>
        <v>0.33191115888608713</v>
      </c>
      <c r="AB114">
        <f>IF('LF Projected Ratios'!AC$44&gt;=0,$B114+(1-$B114)*'LF Projected Ratios'!AC$44,$B114*(1+'LF Projected Ratios'!AC$44))</f>
        <v>0.33428291988389697</v>
      </c>
      <c r="AC114">
        <f>IF('LF Projected Ratios'!AD$44&gt;=0,$B114+(1-$B114)*'LF Projected Ratios'!AD$44,$B114*(1+'LF Projected Ratios'!AD$44))</f>
        <v>0.33663434653037116</v>
      </c>
      <c r="AD114">
        <f>IF('LF Projected Ratios'!AE$44&gt;=0,$B114+(1-$B114)*'LF Projected Ratios'!AE$44,$B114*(1+'LF Projected Ratios'!AE$44))</f>
        <v>0.33896569921487546</v>
      </c>
      <c r="AE114">
        <f>IF('LF Projected Ratios'!AF$44&gt;=0,$B114+(1-$B114)*'LF Projected Ratios'!AF$44,$B114*(1+'LF Projected Ratios'!AF$44))</f>
        <v>0.34127723389982101</v>
      </c>
      <c r="AF114">
        <f>IF('LF Projected Ratios'!AG$44&gt;=0,$B114+(1-$B114)*'LF Projected Ratios'!AG$44,$B114*(1+'LF Projected Ratios'!AG$44))</f>
        <v>0.34356920221434573</v>
      </c>
    </row>
    <row r="115" spans="1:32" x14ac:dyDescent="0.25">
      <c r="A115" t="s">
        <v>62</v>
      </c>
      <c r="B115">
        <f t="shared" si="0"/>
        <v>0.32611696959543601</v>
      </c>
      <c r="C115">
        <f>IF('LF Projected Ratios'!D$44&gt;=0,$B115+(1-$B115)*'LF Projected Ratios'!D$44,$B115*(1+'LF Projected Ratios'!D$44))</f>
        <v>0.3287427353241647</v>
      </c>
      <c r="D115">
        <f>IF('LF Projected Ratios'!E$44&gt;=0,$B115+(1-$B115)*'LF Projected Ratios'!E$44,$B115*(1+'LF Projected Ratios'!E$44))</f>
        <v>0.33143903236059497</v>
      </c>
      <c r="E115">
        <f>IF('LF Projected Ratios'!F$44&gt;=0,$B115+(1-$B115)*'LF Projected Ratios'!F$44,$B115*(1+'LF Projected Ratios'!F$44))</f>
        <v>0.33411880545166878</v>
      </c>
      <c r="F115">
        <f>IF('LF Projected Ratios'!G$44&gt;=0,$B115+(1-$B115)*'LF Projected Ratios'!G$44,$B115*(1+'LF Projected Ratios'!G$44))</f>
        <v>0.33677216012195688</v>
      </c>
      <c r="G115">
        <f>IF('LF Projected Ratios'!H$44&gt;=0,$B115+(1-$B115)*'LF Projected Ratios'!H$44,$B115*(1+'LF Projected Ratios'!H$44))</f>
        <v>0.33942089293666988</v>
      </c>
      <c r="H115">
        <f>IF('LF Projected Ratios'!I$44&gt;=0,$B115+(1-$B115)*'LF Projected Ratios'!I$44,$B115*(1+'LF Projected Ratios'!I$44))</f>
        <v>0.34206909610504205</v>
      </c>
      <c r="I115">
        <f>IF('LF Projected Ratios'!J$44&gt;=0,$B115+(1-$B115)*'LF Projected Ratios'!J$44,$B115*(1+'LF Projected Ratios'!J$44))</f>
        <v>0.34469260616204578</v>
      </c>
      <c r="J115">
        <f>IF('LF Projected Ratios'!K$44&gt;=0,$B115+(1-$B115)*'LF Projected Ratios'!K$44,$B115*(1+'LF Projected Ratios'!K$44))</f>
        <v>0.34728096382394569</v>
      </c>
      <c r="K115">
        <f>IF('LF Projected Ratios'!L$44&gt;=0,$B115+(1-$B115)*'LF Projected Ratios'!L$44,$B115*(1+'LF Projected Ratios'!L$44))</f>
        <v>0.34982424286898156</v>
      </c>
      <c r="L115">
        <f>IF('LF Projected Ratios'!M$44&gt;=0,$B115+(1-$B115)*'LF Projected Ratios'!M$44,$B115*(1+'LF Projected Ratios'!M$44))</f>
        <v>0.35226591708474453</v>
      </c>
      <c r="M115">
        <f>IF('LF Projected Ratios'!N$44&gt;=0,$B115+(1-$B115)*'LF Projected Ratios'!N$44,$B115*(1+'LF Projected Ratios'!N$44))</f>
        <v>0.35475245419860374</v>
      </c>
      <c r="N115">
        <f>IF('LF Projected Ratios'!O$44&gt;=0,$B115+(1-$B115)*'LF Projected Ratios'!O$44,$B115*(1+'LF Projected Ratios'!O$44))</f>
        <v>0.35721620792047698</v>
      </c>
      <c r="O115">
        <f>IF('LF Projected Ratios'!P$44&gt;=0,$B115+(1-$B115)*'LF Projected Ratios'!P$44,$B115*(1+'LF Projected Ratios'!P$44))</f>
        <v>0.35965748995837599</v>
      </c>
      <c r="P115">
        <f>IF('LF Projected Ratios'!Q$44&gt;=0,$B115+(1-$B115)*'LF Projected Ratios'!Q$44,$B115*(1+'LF Projected Ratios'!Q$44))</f>
        <v>0.36207660636000372</v>
      </c>
      <c r="Q115">
        <f>IF('LF Projected Ratios'!R$44&gt;=0,$B115+(1-$B115)*'LF Projected Ratios'!R$44,$B115*(1+'LF Projected Ratios'!R$44))</f>
        <v>0.36447385764065549</v>
      </c>
      <c r="R115">
        <f>IF('LF Projected Ratios'!S$44&gt;=0,$B115+(1-$B115)*'LF Projected Ratios'!S$44,$B115*(1+'LF Projected Ratios'!S$44))</f>
        <v>0.36684953890766619</v>
      </c>
      <c r="S115">
        <f>IF('LF Projected Ratios'!T$44&gt;=0,$B115+(1-$B115)*'LF Projected Ratios'!T$44,$B115*(1+'LF Projected Ratios'!T$44))</f>
        <v>0.36920393998151468</v>
      </c>
      <c r="T115">
        <f>IF('LF Projected Ratios'!U$44&gt;=0,$B115+(1-$B115)*'LF Projected Ratios'!U$44,$B115*(1+'LF Projected Ratios'!U$44))</f>
        <v>0.37153734551369205</v>
      </c>
      <c r="U115">
        <f>IF('LF Projected Ratios'!V$44&gt;=0,$B115+(1-$B115)*'LF Projected Ratios'!V$44,$B115*(1+'LF Projected Ratios'!V$44))</f>
        <v>0.37385003510142323</v>
      </c>
      <c r="V115">
        <f>IF('LF Projected Ratios'!W$44&gt;=0,$B115+(1-$B115)*'LF Projected Ratios'!W$44,$B115*(1+'LF Projected Ratios'!W$44))</f>
        <v>0.3761422833993523</v>
      </c>
      <c r="W115">
        <f>IF('LF Projected Ratios'!X$44&gt;=0,$B115+(1-$B115)*'LF Projected Ratios'!X$44,$B115*(1+'LF Projected Ratios'!X$44))</f>
        <v>0.37841436022827768</v>
      </c>
      <c r="X115">
        <f>IF('LF Projected Ratios'!Y$44&gt;=0,$B115+(1-$B115)*'LF Projected Ratios'!Y$44,$B115*(1+'LF Projected Ratios'!Y$44))</f>
        <v>0.38066653068102818</v>
      </c>
      <c r="Y115">
        <f>IF('LF Projected Ratios'!Z$44&gt;=0,$B115+(1-$B115)*'LF Projected Ratios'!Z$44,$B115*(1+'LF Projected Ratios'!Z$44))</f>
        <v>0.38289905522557166</v>
      </c>
      <c r="Z115">
        <f>IF('LF Projected Ratios'!AA$44&gt;=0,$B115+(1-$B115)*'LF Projected Ratios'!AA$44,$B115*(1+'LF Projected Ratios'!AA$44))</f>
        <v>0.38511218980543116</v>
      </c>
      <c r="AA115">
        <f>IF('LF Projected Ratios'!AB$44&gt;=0,$B115+(1-$B115)*'LF Projected Ratios'!AB$44,$B115*(1+'LF Projected Ratios'!AB$44))</f>
        <v>0.3873061859375026</v>
      </c>
      <c r="AB115">
        <f>IF('LF Projected Ratios'!AC$44&gt;=0,$B115+(1-$B115)*'LF Projected Ratios'!AC$44,$B115*(1+'LF Projected Ratios'!AC$44))</f>
        <v>0.38948129080734284</v>
      </c>
      <c r="AC115">
        <f>IF('LF Projected Ratios'!AD$44&gt;=0,$B115+(1-$B115)*'LF Projected Ratios'!AD$44,$B115*(1+'LF Projected Ratios'!AD$44))</f>
        <v>0.39163774736200463</v>
      </c>
      <c r="AD115">
        <f>IF('LF Projected Ratios'!AE$44&gt;=0,$B115+(1-$B115)*'LF Projected Ratios'!AE$44,$B115*(1+'LF Projected Ratios'!AE$44))</f>
        <v>0.39377579440049754</v>
      </c>
      <c r="AE115">
        <f>IF('LF Projected Ratios'!AF$44&gt;=0,$B115+(1-$B115)*'LF Projected Ratios'!AF$44,$B115*(1+'LF Projected Ratios'!AF$44))</f>
        <v>0.39589566666194059</v>
      </c>
      <c r="AF115">
        <f>IF('LF Projected Ratios'!AG$44&gt;=0,$B115+(1-$B115)*'LF Projected Ratios'!AG$44,$B115*(1+'LF Projected Ratios'!AG$44))</f>
        <v>0.39799759491147574</v>
      </c>
    </row>
    <row r="116" spans="1:32" x14ac:dyDescent="0.25">
      <c r="A116" t="s">
        <v>64</v>
      </c>
      <c r="B116">
        <f t="shared" si="0"/>
        <v>0.34166587629813938</v>
      </c>
      <c r="C116">
        <f>IF('LF Projected Ratios'!D$44&gt;=0,$B116+(1-$B116)*'LF Projected Ratios'!D$44,$B116*(1+'LF Projected Ratios'!D$44))</f>
        <v>0.3442310561618187</v>
      </c>
      <c r="D116">
        <f>IF('LF Projected Ratios'!E$44&gt;=0,$B116+(1-$B116)*'LF Projected Ratios'!E$44,$B116*(1+'LF Projected Ratios'!E$44))</f>
        <v>0.34686513992210061</v>
      </c>
      <c r="E116">
        <f>IF('LF Projected Ratios'!F$44&gt;=0,$B116+(1-$B116)*'LF Projected Ratios'!F$44,$B116*(1+'LF Projected Ratios'!F$44))</f>
        <v>0.3494830810039124</v>
      </c>
      <c r="F116">
        <f>IF('LF Projected Ratios'!G$44&gt;=0,$B116+(1-$B116)*'LF Projected Ratios'!G$44,$B116*(1+'LF Projected Ratios'!G$44))</f>
        <v>0.35207521323298135</v>
      </c>
      <c r="G116">
        <f>IF('LF Projected Ratios'!H$44&gt;=0,$B116+(1-$B116)*'LF Projected Ratios'!H$44,$B116*(1+'LF Projected Ratios'!H$44))</f>
        <v>0.35466283024931672</v>
      </c>
      <c r="H116">
        <f>IF('LF Projected Ratios'!I$44&gt;=0,$B116+(1-$B116)*'LF Projected Ratios'!I$44,$B116*(1+'LF Projected Ratios'!I$44))</f>
        <v>0.35724992984015835</v>
      </c>
      <c r="I116">
        <f>IF('LF Projected Ratios'!J$44&gt;=0,$B116+(1-$B116)*'LF Projected Ratios'!J$44,$B116*(1+'LF Projected Ratios'!J$44))</f>
        <v>0.35981290607857713</v>
      </c>
      <c r="J116">
        <f>IF('LF Projected Ratios'!K$44&gt;=0,$B116+(1-$B116)*'LF Projected Ratios'!K$44,$B116*(1+'LF Projected Ratios'!K$44))</f>
        <v>0.36234154101415472</v>
      </c>
      <c r="K116">
        <f>IF('LF Projected Ratios'!L$44&gt;=0,$B116+(1-$B116)*'LF Projected Ratios'!L$44,$B116*(1+'LF Projected Ratios'!L$44))</f>
        <v>0.36482613745878967</v>
      </c>
      <c r="L116">
        <f>IF('LF Projected Ratios'!M$44&gt;=0,$B116+(1-$B116)*'LF Projected Ratios'!M$44,$B116*(1+'LF Projected Ratios'!M$44))</f>
        <v>0.36721147346322169</v>
      </c>
      <c r="M116">
        <f>IF('LF Projected Ratios'!N$44&gt;=0,$B116+(1-$B116)*'LF Projected Ratios'!N$44,$B116*(1+'LF Projected Ratios'!N$44))</f>
        <v>0.36964063721723678</v>
      </c>
      <c r="N116">
        <f>IF('LF Projected Ratios'!O$44&gt;=0,$B116+(1-$B116)*'LF Projected Ratios'!O$44,$B116*(1+'LF Projected Ratios'!O$44))</f>
        <v>0.37204754327411271</v>
      </c>
      <c r="O116">
        <f>IF('LF Projected Ratios'!P$44&gt;=0,$B116+(1-$B116)*'LF Projected Ratios'!P$44,$B116*(1+'LF Projected Ratios'!P$44))</f>
        <v>0.37443249614963542</v>
      </c>
      <c r="P116">
        <f>IF('LF Projected Ratios'!Q$44&gt;=0,$B116+(1-$B116)*'LF Projected Ratios'!Q$44,$B116*(1+'LF Projected Ratios'!Q$44))</f>
        <v>0.37679579482988607</v>
      </c>
      <c r="Q116">
        <f>IF('LF Projected Ratios'!R$44&gt;=0,$B116+(1-$B116)*'LF Projected Ratios'!R$44,$B116*(1+'LF Projected Ratios'!R$44))</f>
        <v>0.37913773289619046</v>
      </c>
      <c r="R116">
        <f>IF('LF Projected Ratios'!S$44&gt;=0,$B116+(1-$B116)*'LF Projected Ratios'!S$44,$B116*(1+'LF Projected Ratios'!S$44))</f>
        <v>0.3814585986466954</v>
      </c>
      <c r="S116">
        <f>IF('LF Projected Ratios'!T$44&gt;=0,$B116+(1-$B116)*'LF Projected Ratios'!T$44,$B116*(1+'LF Projected Ratios'!T$44))</f>
        <v>0.38375867521467821</v>
      </c>
      <c r="T116">
        <f>IF('LF Projected Ratios'!U$44&gt;=0,$B116+(1-$B116)*'LF Projected Ratios'!U$44,$B116*(1+'LF Projected Ratios'!U$44))</f>
        <v>0.38603824068369563</v>
      </c>
      <c r="U116">
        <f>IF('LF Projected Ratios'!V$44&gt;=0,$B116+(1-$B116)*'LF Projected Ratios'!V$44,$B116*(1+'LF Projected Ratios'!V$44))</f>
        <v>0.38829756819965838</v>
      </c>
      <c r="V116">
        <f>IF('LF Projected Ratios'!W$44&gt;=0,$B116+(1-$B116)*'LF Projected Ratios'!W$44,$B116*(1+'LF Projected Ratios'!W$44))</f>
        <v>0.39053692607993962</v>
      </c>
      <c r="W116">
        <f>IF('LF Projected Ratios'!X$44&gt;=0,$B116+(1-$B116)*'LF Projected Ratios'!X$44,$B116*(1+'LF Projected Ratios'!X$44))</f>
        <v>0.39275657791960067</v>
      </c>
      <c r="X116">
        <f>IF('LF Projected Ratios'!Y$44&gt;=0,$B116+(1-$B116)*'LF Projected Ratios'!Y$44,$B116*(1+'LF Projected Ratios'!Y$44))</f>
        <v>0.39495678269482493</v>
      </c>
      <c r="Y116">
        <f>IF('LF Projected Ratios'!Z$44&gt;=0,$B116+(1-$B116)*'LF Projected Ratios'!Z$44,$B116*(1+'LF Projected Ratios'!Z$44))</f>
        <v>0.39713779486364686</v>
      </c>
      <c r="Z116">
        <f>IF('LF Projected Ratios'!AA$44&gt;=0,$B116+(1-$B116)*'LF Projected Ratios'!AA$44,$B116*(1+'LF Projected Ratios'!AA$44))</f>
        <v>0.39929986446405125</v>
      </c>
      <c r="AA116">
        <f>IF('LF Projected Ratios'!AB$44&gt;=0,$B116+(1-$B116)*'LF Projected Ratios'!AB$44,$B116*(1+'LF Projected Ratios'!AB$44))</f>
        <v>0.40144323720953407</v>
      </c>
      <c r="AB116">
        <f>IF('LF Projected Ratios'!AC$44&gt;=0,$B116+(1-$B116)*'LF Projected Ratios'!AC$44,$B116*(1+'LF Projected Ratios'!AC$44))</f>
        <v>0.40356815458219186</v>
      </c>
      <c r="AC116">
        <f>IF('LF Projected Ratios'!AD$44&gt;=0,$B116+(1-$B116)*'LF Projected Ratios'!AD$44,$B116*(1+'LF Projected Ratios'!AD$44))</f>
        <v>0.40567485392341446</v>
      </c>
      <c r="AD116">
        <f>IF('LF Projected Ratios'!AE$44&gt;=0,$B116+(1-$B116)*'LF Projected Ratios'!AE$44,$B116*(1+'LF Projected Ratios'!AE$44))</f>
        <v>0.40776356852225892</v>
      </c>
      <c r="AE116">
        <f>IF('LF Projected Ratios'!AF$44&gt;=0,$B116+(1-$B116)*'LF Projected Ratios'!AF$44,$B116*(1+'LF Projected Ratios'!AF$44))</f>
        <v>0.40983452770156814</v>
      </c>
      <c r="AF116">
        <f>IF('LF Projected Ratios'!AG$44&gt;=0,$B116+(1-$B116)*'LF Projected Ratios'!AG$44,$B116*(1+'LF Projected Ratios'!AG$44))</f>
        <v>0.41188795690190155</v>
      </c>
    </row>
    <row r="117" spans="1:32" x14ac:dyDescent="0.25">
      <c r="A117" t="s">
        <v>66</v>
      </c>
      <c r="B117">
        <f t="shared" si="0"/>
        <v>0.3054351751035228</v>
      </c>
      <c r="C117">
        <f>IF('LF Projected Ratios'!D$44&gt;=0,$B117+(1-$B117)*'LF Projected Ratios'!D$44,$B117*(1+'LF Projected Ratios'!D$44))</f>
        <v>0.30814152684604812</v>
      </c>
      <c r="D117">
        <f>IF('LF Projected Ratios'!E$44&gt;=0,$B117+(1-$B117)*'LF Projected Ratios'!E$44,$B117*(1+'LF Projected Ratios'!E$44))</f>
        <v>0.31092057453604971</v>
      </c>
      <c r="E117">
        <f>IF('LF Projected Ratios'!F$44&gt;=0,$B117+(1-$B117)*'LF Projected Ratios'!F$44,$B117*(1+'LF Projected Ratios'!F$44))</f>
        <v>0.31368259115286012</v>
      </c>
      <c r="F117">
        <f>IF('LF Projected Ratios'!G$44&gt;=0,$B117+(1-$B117)*'LF Projected Ratios'!G$44,$B117*(1+'LF Projected Ratios'!G$44))</f>
        <v>0.3164173785548377</v>
      </c>
      <c r="G117">
        <f>IF('LF Projected Ratios'!H$44&gt;=0,$B117+(1-$B117)*'LF Projected Ratios'!H$44,$B117*(1+'LF Projected Ratios'!H$44))</f>
        <v>0.31914740225426852</v>
      </c>
      <c r="H117">
        <f>IF('LF Projected Ratios'!I$44&gt;=0,$B117+(1-$B117)*'LF Projected Ratios'!I$44,$B117*(1+'LF Projected Ratios'!I$44))</f>
        <v>0.3218768800522574</v>
      </c>
      <c r="I117">
        <f>IF('LF Projected Ratios'!J$44&gt;=0,$B117+(1-$B117)*'LF Projected Ratios'!J$44,$B117*(1+'LF Projected Ratios'!J$44))</f>
        <v>0.32458090689540697</v>
      </c>
      <c r="J117">
        <f>IF('LF Projected Ratios'!K$44&gt;=0,$B117+(1-$B117)*'LF Projected Ratios'!K$44,$B117*(1+'LF Projected Ratios'!K$44))</f>
        <v>0.32724870249953081</v>
      </c>
      <c r="K117">
        <f>IF('LF Projected Ratios'!L$44&gt;=0,$B117+(1-$B117)*'LF Projected Ratios'!L$44,$B117*(1+'LF Projected Ratios'!L$44))</f>
        <v>0.32987003600234621</v>
      </c>
      <c r="L117">
        <f>IF('LF Projected Ratios'!M$44&gt;=0,$B117+(1-$B117)*'LF Projected Ratios'!M$44,$B117*(1+'LF Projected Ratios'!M$44))</f>
        <v>0.33238664637478355</v>
      </c>
      <c r="M117">
        <f>IF('LF Projected Ratios'!N$44&gt;=0,$B117+(1-$B117)*'LF Projected Ratios'!N$44,$B117*(1+'LF Projected Ratios'!N$44))</f>
        <v>0.33494949650924882</v>
      </c>
      <c r="N117">
        <f>IF('LF Projected Ratios'!O$44&gt;=0,$B117+(1-$B117)*'LF Projected Ratios'!O$44,$B117*(1+'LF Projected Ratios'!O$44))</f>
        <v>0.33748886401846423</v>
      </c>
      <c r="O117">
        <f>IF('LF Projected Ratios'!P$44&gt;=0,$B117+(1-$B117)*'LF Projected Ratios'!P$44,$B117*(1+'LF Projected Ratios'!P$44))</f>
        <v>0.34000507017691023</v>
      </c>
      <c r="P117">
        <f>IF('LF Projected Ratios'!Q$44&gt;=0,$B117+(1-$B117)*'LF Projected Ratios'!Q$44,$B117*(1+'LF Projected Ratios'!Q$44))</f>
        <v>0.34249843042504119</v>
      </c>
      <c r="Q117">
        <f>IF('LF Projected Ratios'!R$44&gt;=0,$B117+(1-$B117)*'LF Projected Ratios'!R$44,$B117*(1+'LF Projected Ratios'!R$44))</f>
        <v>0.34496925450111138</v>
      </c>
      <c r="R117">
        <f>IF('LF Projected Ratios'!S$44&gt;=0,$B117+(1-$B117)*'LF Projected Ratios'!S$44,$B117*(1+'LF Projected Ratios'!S$44))</f>
        <v>0.34741784656944191</v>
      </c>
      <c r="S117">
        <f>IF('LF Projected Ratios'!T$44&gt;=0,$B117+(1-$B117)*'LF Projected Ratios'!T$44,$B117*(1+'LF Projected Ratios'!T$44))</f>
        <v>0.34984450534524147</v>
      </c>
      <c r="T117">
        <f>IF('LF Projected Ratios'!U$44&gt;=0,$B117+(1-$B117)*'LF Projected Ratios'!U$44,$B117*(1+'LF Projected Ratios'!U$44))</f>
        <v>0.35224952421609246</v>
      </c>
      <c r="U117">
        <f>IF('LF Projected Ratios'!V$44&gt;=0,$B117+(1-$B117)*'LF Projected Ratios'!V$44,$B117*(1+'LF Projected Ratios'!V$44))</f>
        <v>0.35463319136019322</v>
      </c>
      <c r="V117">
        <f>IF('LF Projected Ratios'!W$44&gt;=0,$B117+(1-$B117)*'LF Projected Ratios'!W$44,$B117*(1+'LF Projected Ratios'!W$44))</f>
        <v>0.35699578986147107</v>
      </c>
      <c r="W117">
        <f>IF('LF Projected Ratios'!X$44&gt;=0,$B117+(1-$B117)*'LF Projected Ratios'!X$44,$B117*(1+'LF Projected Ratios'!X$44))</f>
        <v>0.35933759782165442</v>
      </c>
      <c r="X117">
        <f>IF('LF Projected Ratios'!Y$44&gt;=0,$B117+(1-$B117)*'LF Projected Ratios'!Y$44,$B117*(1+'LF Projected Ratios'!Y$44))</f>
        <v>0.36165888846939864</v>
      </c>
      <c r="Y117">
        <f>IF('LF Projected Ratios'!Z$44&gt;=0,$B117+(1-$B117)*'LF Projected Ratios'!Z$44,$B117*(1+'LF Projected Ratios'!Z$44))</f>
        <v>0.36395993026655893</v>
      </c>
      <c r="Z117">
        <f>IF('LF Projected Ratios'!AA$44&gt;=0,$B117+(1-$B117)*'LF Projected Ratios'!AA$44,$B117*(1+'LF Projected Ratios'!AA$44))</f>
        <v>0.36624098701168817</v>
      </c>
      <c r="AA117">
        <f>IF('LF Projected Ratios'!AB$44&gt;=0,$B117+(1-$B117)*'LF Projected Ratios'!AB$44,$B117*(1+'LF Projected Ratios'!AB$44))</f>
        <v>0.36850231794085686</v>
      </c>
      <c r="AB117">
        <f>IF('LF Projected Ratios'!AC$44&gt;=0,$B117+(1-$B117)*'LF Projected Ratios'!AC$44,$B117*(1+'LF Projected Ratios'!AC$44))</f>
        <v>0.3707441778258655</v>
      </c>
      <c r="AC117">
        <f>IF('LF Projected Ratios'!AD$44&gt;=0,$B117+(1-$B117)*'LF Projected Ratios'!AD$44,$B117*(1+'LF Projected Ratios'!AD$44))</f>
        <v>0.37296681706992885</v>
      </c>
      <c r="AD117">
        <f>IF('LF Projected Ratios'!AE$44&gt;=0,$B117+(1-$B117)*'LF Projected Ratios'!AE$44,$B117*(1+'LF Projected Ratios'!AE$44))</f>
        <v>0.375170481800913</v>
      </c>
      <c r="AE117">
        <f>IF('LF Projected Ratios'!AF$44&gt;=0,$B117+(1-$B117)*'LF Projected Ratios'!AF$44,$B117*(1+'LF Projected Ratios'!AF$44))</f>
        <v>0.37735541396219352</v>
      </c>
      <c r="AF117">
        <f>IF('LF Projected Ratios'!AG$44&gt;=0,$B117+(1-$B117)*'LF Projected Ratios'!AG$44,$B117*(1+'LF Projected Ratios'!AG$44))</f>
        <v>0.37952185140120553</v>
      </c>
    </row>
    <row r="118" spans="1:32" x14ac:dyDescent="0.25">
      <c r="A118" t="s">
        <v>68</v>
      </c>
      <c r="B118">
        <f t="shared" si="0"/>
        <v>0.27501164263626754</v>
      </c>
      <c r="C118">
        <f>IF('LF Projected Ratios'!D$44&gt;=0,$B118+(1-$B118)*'LF Projected Ratios'!D$44,$B118*(1+'LF Projected Ratios'!D$44))</f>
        <v>0.27783653879272685</v>
      </c>
      <c r="D118">
        <f>IF('LF Projected Ratios'!E$44&gt;=0,$B118+(1-$B118)*'LF Projected Ratios'!E$44,$B118*(1+'LF Projected Ratios'!E$44))</f>
        <v>0.280737315145906</v>
      </c>
      <c r="E118">
        <f>IF('LF Projected Ratios'!F$44&gt;=0,$B118+(1-$B118)*'LF Projected Ratios'!F$44,$B118*(1+'LF Projected Ratios'!F$44))</f>
        <v>0.28362031442582375</v>
      </c>
      <c r="F118">
        <f>IF('LF Projected Ratios'!G$44&gt;=0,$B118+(1-$B118)*'LF Projected Ratios'!G$44,$B118*(1+'LF Projected Ratios'!G$44))</f>
        <v>0.28647489178884278</v>
      </c>
      <c r="G118">
        <f>IF('LF Projected Ratios'!H$44&gt;=0,$B118+(1-$B118)*'LF Projected Ratios'!H$44,$B118*(1+'LF Projected Ratios'!H$44))</f>
        <v>0.28932449678821692</v>
      </c>
      <c r="H118">
        <f>IF('LF Projected Ratios'!I$44&gt;=0,$B118+(1-$B118)*'LF Projected Ratios'!I$44,$B118*(1+'LF Projected Ratios'!I$44))</f>
        <v>0.29217353197441376</v>
      </c>
      <c r="I118">
        <f>IF('LF Projected Ratios'!J$44&gt;=0,$B118+(1-$B118)*'LF Projected Ratios'!J$44,$B118*(1+'LF Projected Ratios'!J$44))</f>
        <v>0.29499600139557203</v>
      </c>
      <c r="J118">
        <f>IF('LF Projected Ratios'!K$44&gt;=0,$B118+(1-$B118)*'LF Projected Ratios'!K$44,$B118*(1+'LF Projected Ratios'!K$44))</f>
        <v>0.29778065256633096</v>
      </c>
      <c r="K118">
        <f>IF('LF Projected Ratios'!L$44&gt;=0,$B118+(1-$B118)*'LF Projected Ratios'!L$44,$B118*(1+'LF Projected Ratios'!L$44))</f>
        <v>0.30051680648917306</v>
      </c>
      <c r="L118">
        <f>IF('LF Projected Ratios'!M$44&gt;=0,$B118+(1-$B118)*'LF Projected Ratios'!M$44,$B118*(1+'LF Projected Ratios'!M$44))</f>
        <v>0.30314365016832112</v>
      </c>
      <c r="M118">
        <f>IF('LF Projected Ratios'!N$44&gt;=0,$B118+(1-$B118)*'LF Projected Ratios'!N$44,$B118*(1+'LF Projected Ratios'!N$44))</f>
        <v>0.30581875901713496</v>
      </c>
      <c r="N118">
        <f>IF('LF Projected Ratios'!O$44&gt;=0,$B118+(1-$B118)*'LF Projected Ratios'!O$44,$B118*(1+'LF Projected Ratios'!O$44))</f>
        <v>0.30846935664785041</v>
      </c>
      <c r="O118">
        <f>IF('LF Projected Ratios'!P$44&gt;=0,$B118+(1-$B118)*'LF Projected Ratios'!P$44,$B118*(1+'LF Projected Ratios'!P$44))</f>
        <v>0.31109577840750713</v>
      </c>
      <c r="P118">
        <f>IF('LF Projected Ratios'!Q$44&gt;=0,$B118+(1-$B118)*'LF Projected Ratios'!Q$44,$B118*(1+'LF Projected Ratios'!Q$44))</f>
        <v>0.31369835355357495</v>
      </c>
      <c r="Q118">
        <f>IF('LF Projected Ratios'!R$44&gt;=0,$B118+(1-$B118)*'LF Projected Ratios'!R$44,$B118*(1+'LF Projected Ratios'!R$44))</f>
        <v>0.31627740539155402</v>
      </c>
      <c r="R118">
        <f>IF('LF Projected Ratios'!S$44&gt;=0,$B118+(1-$B118)*'LF Projected Ratios'!S$44,$B118*(1+'LF Projected Ratios'!S$44))</f>
        <v>0.31883325140886049</v>
      </c>
      <c r="S118">
        <f>IF('LF Projected Ratios'!T$44&gt;=0,$B118+(1-$B118)*'LF Projected Ratios'!T$44,$B118*(1+'LF Projected Ratios'!T$44))</f>
        <v>0.32136620340511429</v>
      </c>
      <c r="T118">
        <f>IF('LF Projected Ratios'!U$44&gt;=0,$B118+(1-$B118)*'LF Projected Ratios'!U$44,$B118*(1+'LF Projected Ratios'!U$44))</f>
        <v>0.3238765676189469</v>
      </c>
      <c r="U118">
        <f>IF('LF Projected Ratios'!V$44&gt;=0,$B118+(1-$B118)*'LF Projected Ratios'!V$44,$B118*(1+'LF Projected Ratios'!V$44))</f>
        <v>0.32636464485142275</v>
      </c>
      <c r="V118">
        <f>IF('LF Projected Ratios'!W$44&gt;=0,$B118+(1-$B118)*'LF Projected Ratios'!W$44,$B118*(1+'LF Projected Ratios'!W$44))</f>
        <v>0.3288307305861945</v>
      </c>
      <c r="W118">
        <f>IF('LF Projected Ratios'!X$44&gt;=0,$B118+(1-$B118)*'LF Projected Ratios'!X$44,$B118*(1+'LF Projected Ratios'!X$44))</f>
        <v>0.33127511510648416</v>
      </c>
      <c r="X118">
        <f>IF('LF Projected Ratios'!Y$44&gt;=0,$B118+(1-$B118)*'LF Projected Ratios'!Y$44,$B118*(1+'LF Projected Ratios'!Y$44))</f>
        <v>0.33369808360898889</v>
      </c>
      <c r="Y118">
        <f>IF('LF Projected Ratios'!Z$44&gt;=0,$B118+(1-$B118)*'LF Projected Ratios'!Z$44,$B118*(1+'LF Projected Ratios'!Z$44))</f>
        <v>0.33609991631480896</v>
      </c>
      <c r="Z118">
        <f>IF('LF Projected Ratios'!AA$44&gt;=0,$B118+(1-$B118)*'LF Projected Ratios'!AA$44,$B118*(1+'LF Projected Ratios'!AA$44))</f>
        <v>0.33848088857747888</v>
      </c>
      <c r="AA118">
        <f>IF('LF Projected Ratios'!AB$44&gt;=0,$B118+(1-$B118)*'LF Projected Ratios'!AB$44,$B118*(1+'LF Projected Ratios'!AB$44))</f>
        <v>0.34084127098820366</v>
      </c>
      <c r="AB118">
        <f>IF('LF Projected Ratios'!AC$44&gt;=0,$B118+(1-$B118)*'LF Projected Ratios'!AC$44,$B118*(1+'LF Projected Ratios'!AC$44))</f>
        <v>0.34318132947837315</v>
      </c>
      <c r="AC118">
        <f>IF('LF Projected Ratios'!AD$44&gt;=0,$B118+(1-$B118)*'LF Projected Ratios'!AD$44,$B118*(1+'LF Projected Ratios'!AD$44))</f>
        <v>0.34550132541943712</v>
      </c>
      <c r="AD118">
        <f>IF('LF Projected Ratios'!AE$44&gt;=0,$B118+(1-$B118)*'LF Projected Ratios'!AE$44,$B118*(1+'LF Projected Ratios'!AE$44))</f>
        <v>0.34780151572022683</v>
      </c>
      <c r="AE118">
        <f>IF('LF Projected Ratios'!AF$44&gt;=0,$B118+(1-$B118)*'LF Projected Ratios'!AF$44,$B118*(1+'LF Projected Ratios'!AF$44))</f>
        <v>0.35008215292179268</v>
      </c>
      <c r="AF118">
        <f>IF('LF Projected Ratios'!AG$44&gt;=0,$B118+(1-$B118)*'LF Projected Ratios'!AG$44,$B118*(1+'LF Projected Ratios'!AG$44))</f>
        <v>0.35234348528983295</v>
      </c>
    </row>
    <row r="119" spans="1:32" x14ac:dyDescent="0.25">
      <c r="A119" t="s">
        <v>70</v>
      </c>
      <c r="B119">
        <f t="shared" si="0"/>
        <v>0.34912883041371068</v>
      </c>
      <c r="C119">
        <f>IF('LF Projected Ratios'!D$44&gt;=0,$B119+(1-$B119)*'LF Projected Ratios'!D$44,$B119*(1+'LF Projected Ratios'!D$44))</f>
        <v>0.35166493109262409</v>
      </c>
      <c r="D119">
        <f>IF('LF Projected Ratios'!E$44&gt;=0,$B119+(1-$B119)*'LF Projected Ratios'!E$44,$B119*(1+'LF Projected Ratios'!E$44))</f>
        <v>0.35426915456535324</v>
      </c>
      <c r="E119">
        <f>IF('LF Projected Ratios'!F$44&gt;=0,$B119+(1-$B119)*'LF Projected Ratios'!F$44,$B119*(1+'LF Projected Ratios'!F$44))</f>
        <v>0.35685741835493989</v>
      </c>
      <c r="F119">
        <f>IF('LF Projected Ratios'!G$44&gt;=0,$B119+(1-$B119)*'LF Projected Ratios'!G$44,$B119*(1+'LF Projected Ratios'!G$44))</f>
        <v>0.35942016586401554</v>
      </c>
      <c r="G119">
        <f>IF('LF Projected Ratios'!H$44&gt;=0,$B119+(1-$B119)*'LF Projected Ratios'!H$44,$B119*(1+'LF Projected Ratios'!H$44))</f>
        <v>0.36197844934534745</v>
      </c>
      <c r="H119">
        <f>IF('LF Projected Ratios'!I$44&gt;=0,$B119+(1-$B119)*'LF Projected Ratios'!I$44,$B119*(1+'LF Projected Ratios'!I$44))</f>
        <v>0.3645362212667827</v>
      </c>
      <c r="I119">
        <f>IF('LF Projected Ratios'!J$44&gt;=0,$B119+(1-$B119)*'LF Projected Ratios'!J$44,$B119*(1+'LF Projected Ratios'!J$44))</f>
        <v>0.3670701433009943</v>
      </c>
      <c r="J119">
        <f>IF('LF Projected Ratios'!K$44&gt;=0,$B119+(1-$B119)*'LF Projected Ratios'!K$44,$B119*(1+'LF Projected Ratios'!K$44))</f>
        <v>0.36957011332946799</v>
      </c>
      <c r="K119">
        <f>IF('LF Projected Ratios'!L$44&gt;=0,$B119+(1-$B119)*'LF Projected Ratios'!L$44,$B119*(1+'LF Projected Ratios'!L$44))</f>
        <v>0.37202654409258279</v>
      </c>
      <c r="L119">
        <f>IF('LF Projected Ratios'!M$44&gt;=0,$B119+(1-$B119)*'LF Projected Ratios'!M$44,$B119*(1+'LF Projected Ratios'!M$44))</f>
        <v>0.37438483964367902</v>
      </c>
      <c r="M119">
        <f>IF('LF Projected Ratios'!N$44&gt;=0,$B119+(1-$B119)*'LF Projected Ratios'!N$44,$B119*(1+'LF Projected Ratios'!N$44))</f>
        <v>0.37678646610776378</v>
      </c>
      <c r="N119">
        <f>IF('LF Projected Ratios'!O$44&gt;=0,$B119+(1-$B119)*'LF Projected Ratios'!O$44,$B119*(1+'LF Projected Ratios'!O$44))</f>
        <v>0.37916608719061778</v>
      </c>
      <c r="O119">
        <f>IF('LF Projected Ratios'!P$44&gt;=0,$B119+(1-$B119)*'LF Projected Ratios'!P$44,$B119*(1+'LF Projected Ratios'!P$44))</f>
        <v>0.38152400395599972</v>
      </c>
      <c r="P119">
        <f>IF('LF Projected Ratios'!Q$44&gt;=0,$B119+(1-$B119)*'LF Projected Ratios'!Q$44,$B119*(1+'LF Projected Ratios'!Q$44))</f>
        <v>0.38386051200064891</v>
      </c>
      <c r="Q119">
        <f>IF('LF Projected Ratios'!R$44&gt;=0,$B119+(1-$B119)*'LF Projected Ratios'!R$44,$B119*(1+'LF Projected Ratios'!R$44))</f>
        <v>0.38617590157781823</v>
      </c>
      <c r="R119">
        <f>IF('LF Projected Ratios'!S$44&gt;=0,$B119+(1-$B119)*'LF Projected Ratios'!S$44,$B119*(1+'LF Projected Ratios'!S$44))</f>
        <v>0.38847045771747235</v>
      </c>
      <c r="S119">
        <f>IF('LF Projected Ratios'!T$44&gt;=0,$B119+(1-$B119)*'LF Projected Ratios'!T$44,$B119*(1+'LF Projected Ratios'!T$44))</f>
        <v>0.39074446034325594</v>
      </c>
      <c r="T119">
        <f>IF('LF Projected Ratios'!U$44&gt;=0,$B119+(1-$B119)*'LF Projected Ratios'!U$44,$B119*(1+'LF Projected Ratios'!U$44))</f>
        <v>0.39299818438633743</v>
      </c>
      <c r="U119">
        <f>IF('LF Projected Ratios'!V$44&gt;=0,$B119+(1-$B119)*'LF Projected Ratios'!V$44,$B119*(1+'LF Projected Ratios'!V$44))</f>
        <v>0.39523189989621299</v>
      </c>
      <c r="V119">
        <f>IF('LF Projected Ratios'!W$44&gt;=0,$B119+(1-$B119)*'LF Projected Ratios'!W$44,$B119*(1+'LF Projected Ratios'!W$44))</f>
        <v>0.39744587214857796</v>
      </c>
      <c r="W119">
        <f>IF('LF Projected Ratios'!X$44&gt;=0,$B119+(1-$B119)*'LF Projected Ratios'!X$44,$B119*(1+'LF Projected Ratios'!X$44))</f>
        <v>0.39964036175034867</v>
      </c>
      <c r="X119">
        <f>IF('LF Projected Ratios'!Y$44&gt;=0,$B119+(1-$B119)*'LF Projected Ratios'!Y$44,$B119*(1+'LF Projected Ratios'!Y$44))</f>
        <v>0.40181562474192356</v>
      </c>
      <c r="Y119">
        <f>IF('LF Projected Ratios'!Z$44&gt;=0,$B119+(1-$B119)*'LF Projected Ratios'!Z$44,$B119*(1+'LF Projected Ratios'!Z$44))</f>
        <v>0.40397191269677052</v>
      </c>
      <c r="Z119">
        <f>IF('LF Projected Ratios'!AA$44&gt;=0,$B119+(1-$B119)*'LF Projected Ratios'!AA$44,$B119*(1+'LF Projected Ratios'!AA$44))</f>
        <v>0.40610947281841397</v>
      </c>
      <c r="AA119">
        <f>IF('LF Projected Ratios'!AB$44&gt;=0,$B119+(1-$B119)*'LF Projected Ratios'!AB$44,$B119*(1+'LF Projected Ratios'!AB$44))</f>
        <v>0.40822854803491232</v>
      </c>
      <c r="AB119">
        <f>IF('LF Projected Ratios'!AC$44&gt;=0,$B119+(1-$B119)*'LF Projected Ratios'!AC$44,$B119*(1+'LF Projected Ratios'!AC$44))</f>
        <v>0.41032937709089234</v>
      </c>
      <c r="AC119">
        <f>IF('LF Projected Ratios'!AD$44&gt;=0,$B119+(1-$B119)*'LF Projected Ratios'!AD$44,$B119*(1+'LF Projected Ratios'!AD$44))</f>
        <v>0.41241219463721351</v>
      </c>
      <c r="AD119">
        <f>IF('LF Projected Ratios'!AE$44&gt;=0,$B119+(1-$B119)*'LF Projected Ratios'!AE$44,$B119*(1+'LF Projected Ratios'!AE$44))</f>
        <v>0.41447723131834041</v>
      </c>
      <c r="AE119">
        <f>IF('LF Projected Ratios'!AF$44&gt;=0,$B119+(1-$B119)*'LF Projected Ratios'!AF$44,$B119*(1+'LF Projected Ratios'!AF$44))</f>
        <v>0.41652471385748469</v>
      </c>
      <c r="AF119">
        <f>IF('LF Projected Ratios'!AG$44&gt;=0,$B119+(1-$B119)*'LF Projected Ratios'!AG$44,$B119*(1+'LF Projected Ratios'!AG$44))</f>
        <v>0.41855486513958495</v>
      </c>
    </row>
    <row r="120" spans="1:32" x14ac:dyDescent="0.25">
      <c r="A120" t="s">
        <v>72</v>
      </c>
      <c r="B120">
        <f t="shared" si="0"/>
        <v>0.40817146407390686</v>
      </c>
      <c r="C120">
        <f>IF('LF Projected Ratios'!D$44&gt;=0,$B120+(1-$B120)*'LF Projected Ratios'!D$44,$B120*(1+'LF Projected Ratios'!D$44))</f>
        <v>0.41047750683920026</v>
      </c>
      <c r="D120">
        <f>IF('LF Projected Ratios'!E$44&gt;=0,$B120+(1-$B120)*'LF Projected Ratios'!E$44,$B120*(1+'LF Projected Ratios'!E$44))</f>
        <v>0.41284549275885513</v>
      </c>
      <c r="E120">
        <f>IF('LF Projected Ratios'!F$44&gt;=0,$B120+(1-$B120)*'LF Projected Ratios'!F$44,$B120*(1+'LF Projected Ratios'!F$44))</f>
        <v>0.41519896674996043</v>
      </c>
      <c r="F120">
        <f>IF('LF Projected Ratios'!G$44&gt;=0,$B120+(1-$B120)*'LF Projected Ratios'!G$44,$B120*(1+'LF Projected Ratios'!G$44))</f>
        <v>0.4175292391250735</v>
      </c>
      <c r="G120">
        <f>IF('LF Projected Ratios'!H$44&gt;=0,$B120+(1-$B120)*'LF Projected Ratios'!H$44,$B120*(1+'LF Projected Ratios'!H$44))</f>
        <v>0.41985545241887012</v>
      </c>
      <c r="H120">
        <f>IF('LF Projected Ratios'!I$44&gt;=0,$B120+(1-$B120)*'LF Projected Ratios'!I$44,$B120*(1+'LF Projected Ratios'!I$44))</f>
        <v>0.42218120055802655</v>
      </c>
      <c r="I120">
        <f>IF('LF Projected Ratios'!J$44&gt;=0,$B120+(1-$B120)*'LF Projected Ratios'!J$44,$B120*(1+'LF Projected Ratios'!J$44))</f>
        <v>0.42448526231054129</v>
      </c>
      <c r="J120">
        <f>IF('LF Projected Ratios'!K$44&gt;=0,$B120+(1-$B120)*'LF Projected Ratios'!K$44,$B120*(1+'LF Projected Ratios'!K$44))</f>
        <v>0.42675845195381762</v>
      </c>
      <c r="K120">
        <f>IF('LF Projected Ratios'!L$44&gt;=0,$B120+(1-$B120)*'LF Projected Ratios'!L$44,$B120*(1+'LF Projected Ratios'!L$44))</f>
        <v>0.42899205191963286</v>
      </c>
      <c r="L120">
        <f>IF('LF Projected Ratios'!M$44&gt;=0,$B120+(1-$B120)*'LF Projected Ratios'!M$44,$B120*(1+'LF Projected Ratios'!M$44))</f>
        <v>0.43113641883662729</v>
      </c>
      <c r="M120">
        <f>IF('LF Projected Ratios'!N$44&gt;=0,$B120+(1-$B120)*'LF Projected Ratios'!N$44,$B120*(1+'LF Projected Ratios'!N$44))</f>
        <v>0.43332018597903132</v>
      </c>
      <c r="N120">
        <f>IF('LF Projected Ratios'!O$44&gt;=0,$B120+(1-$B120)*'LF Projected Ratios'!O$44,$B120*(1+'LF Projected Ratios'!O$44))</f>
        <v>0.43548394391966883</v>
      </c>
      <c r="O120">
        <f>IF('LF Projected Ratios'!P$44&gt;=0,$B120+(1-$B120)*'LF Projected Ratios'!P$44,$B120*(1+'LF Projected Ratios'!P$44))</f>
        <v>0.43762796641182899</v>
      </c>
      <c r="P120">
        <f>IF('LF Projected Ratios'!Q$44&gt;=0,$B120+(1-$B120)*'LF Projected Ratios'!Q$44,$B120*(1+'LF Projected Ratios'!Q$44))</f>
        <v>0.43975252223771266</v>
      </c>
      <c r="Q120">
        <f>IF('LF Projected Ratios'!R$44&gt;=0,$B120+(1-$B120)*'LF Projected Ratios'!R$44,$B120*(1+'LF Projected Ratios'!R$44))</f>
        <v>0.44185787532075926</v>
      </c>
      <c r="R120">
        <f>IF('LF Projected Ratios'!S$44&gt;=0,$B120+(1-$B120)*'LF Projected Ratios'!S$44,$B120*(1+'LF Projected Ratios'!S$44))</f>
        <v>0.44394428483494147</v>
      </c>
      <c r="S120">
        <f>IF('LF Projected Ratios'!T$44&gt;=0,$B120+(1-$B120)*'LF Projected Ratios'!T$44,$B120*(1+'LF Projected Ratios'!T$44))</f>
        <v>0.44601200531112273</v>
      </c>
      <c r="T120">
        <f>IF('LF Projected Ratios'!U$44&gt;=0,$B120+(1-$B120)*'LF Projected Ratios'!U$44,$B120*(1+'LF Projected Ratios'!U$44))</f>
        <v>0.44806128674057388</v>
      </c>
      <c r="U120">
        <f>IF('LF Projected Ratios'!V$44&gt;=0,$B120+(1-$B120)*'LF Projected Ratios'!V$44,$B120*(1+'LF Projected Ratios'!V$44))</f>
        <v>0.45009237467572599</v>
      </c>
      <c r="V120">
        <f>IF('LF Projected Ratios'!W$44&gt;=0,$B120+(1-$B120)*'LF Projected Ratios'!W$44,$B120*(1+'LF Projected Ratios'!W$44))</f>
        <v>0.45210551032825613</v>
      </c>
      <c r="W120">
        <f>IF('LF Projected Ratios'!X$44&gt;=0,$B120+(1-$B120)*'LF Projected Ratios'!X$44,$B120*(1+'LF Projected Ratios'!X$44))</f>
        <v>0.45410093066458246</v>
      </c>
      <c r="X120">
        <f>IF('LF Projected Ratios'!Y$44&gt;=0,$B120+(1-$B120)*'LF Projected Ratios'!Y$44,$B120*(1+'LF Projected Ratios'!Y$44))</f>
        <v>0.45607886849884893</v>
      </c>
      <c r="Y120">
        <f>IF('LF Projected Ratios'!Z$44&gt;=0,$B120+(1-$B120)*'LF Projected Ratios'!Z$44,$B120*(1+'LF Projected Ratios'!Z$44))</f>
        <v>0.45803955258347862</v>
      </c>
      <c r="Z120">
        <f>IF('LF Projected Ratios'!AA$44&gt;=0,$B120+(1-$B120)*'LF Projected Ratios'!AA$44,$B120*(1+'LF Projected Ratios'!AA$44))</f>
        <v>0.45998320769736289</v>
      </c>
      <c r="AA120">
        <f>IF('LF Projected Ratios'!AB$44&gt;=0,$B120+(1-$B120)*'LF Projected Ratios'!AB$44,$B120*(1+'LF Projected Ratios'!AB$44))</f>
        <v>0.4619100547317686</v>
      </c>
      <c r="AB120">
        <f>IF('LF Projected Ratios'!AC$44&gt;=0,$B120+(1-$B120)*'LF Projected Ratios'!AC$44,$B120*(1+'LF Projected Ratios'!AC$44))</f>
        <v>0.46382031077402336</v>
      </c>
      <c r="AC120">
        <f>IF('LF Projected Ratios'!AD$44&gt;=0,$B120+(1-$B120)*'LF Projected Ratios'!AD$44,$B120*(1+'LF Projected Ratios'!AD$44))</f>
        <v>0.46571418918904661</v>
      </c>
      <c r="AD120">
        <f>IF('LF Projected Ratios'!AE$44&gt;=0,$B120+(1-$B120)*'LF Projected Ratios'!AE$44,$B120*(1+'LF Projected Ratios'!AE$44))</f>
        <v>0.467591899698796</v>
      </c>
      <c r="AE120">
        <f>IF('LF Projected Ratios'!AF$44&gt;=0,$B120+(1-$B120)*'LF Projected Ratios'!AF$44,$B120*(1+'LF Projected Ratios'!AF$44))</f>
        <v>0.46945364845968551</v>
      </c>
      <c r="AF120">
        <f>IF('LF Projected Ratios'!AG$44&gt;=0,$B120+(1-$B120)*'LF Projected Ratios'!AG$44,$B120*(1+'LF Projected Ratios'!AG$44))</f>
        <v>0.47129963813803855</v>
      </c>
    </row>
    <row r="121" spans="1:32" x14ac:dyDescent="0.25">
      <c r="A121" t="s">
        <v>74</v>
      </c>
      <c r="B121">
        <f t="shared" si="0"/>
        <v>0.34026988809020731</v>
      </c>
      <c r="C121">
        <f>IF('LF Projected Ratios'!D$44&gt;=0,$B121+(1-$B121)*'LF Projected Ratios'!D$44,$B121*(1+'LF Projected Ratios'!D$44))</f>
        <v>0.34284050738154503</v>
      </c>
      <c r="D121">
        <f>IF('LF Projected Ratios'!E$44&gt;=0,$B121+(1-$B121)*'LF Projected Ratios'!E$44,$B121*(1+'LF Projected Ratios'!E$44))</f>
        <v>0.34548017667922454</v>
      </c>
      <c r="E121">
        <f>IF('LF Projected Ratios'!F$44&gt;=0,$B121+(1-$B121)*'LF Projected Ratios'!F$44,$B121*(1+'LF Projected Ratios'!F$44))</f>
        <v>0.3481036690681123</v>
      </c>
      <c r="F121">
        <f>IF('LF Projected Ratios'!G$44&gt;=0,$B121+(1-$B121)*'LF Projected Ratios'!G$44,$B121*(1+'LF Projected Ratios'!G$44))</f>
        <v>0.35070129787694965</v>
      </c>
      <c r="G121">
        <f>IF('LF Projected Ratios'!H$44&gt;=0,$B121+(1-$B121)*'LF Projected Ratios'!H$44,$B121*(1+'LF Projected Ratios'!H$44))</f>
        <v>0.35329440189860856</v>
      </c>
      <c r="H121">
        <f>IF('LF Projected Ratios'!I$44&gt;=0,$B121+(1-$B121)*'LF Projected Ratios'!I$44,$B121*(1+'LF Projected Ratios'!I$44))</f>
        <v>0.35588698739758035</v>
      </c>
      <c r="I121">
        <f>IF('LF Projected Ratios'!J$44&gt;=0,$B121+(1-$B121)*'LF Projected Ratios'!J$44,$B121*(1+'LF Projected Ratios'!J$44))</f>
        <v>0.35845539839090129</v>
      </c>
      <c r="J121">
        <f>IF('LF Projected Ratios'!K$44&gt;=0,$B121+(1-$B121)*'LF Projected Ratios'!K$44,$B121*(1+'LF Projected Ratios'!K$44))</f>
        <v>0.36098939526113355</v>
      </c>
      <c r="K121">
        <f>IF('LF Projected Ratios'!L$44&gt;=0,$B121+(1-$B121)*'LF Projected Ratios'!L$44,$B121*(1+'LF Projected Ratios'!L$44))</f>
        <v>0.36347926025742539</v>
      </c>
      <c r="L121">
        <f>IF('LF Projected Ratios'!M$44&gt;=0,$B121+(1-$B121)*'LF Projected Ratios'!M$44,$B121*(1+'LF Projected Ratios'!M$44))</f>
        <v>0.36586965433315316</v>
      </c>
      <c r="M121">
        <f>IF('LF Projected Ratios'!N$44&gt;=0,$B121+(1-$B121)*'LF Projected Ratios'!N$44,$B121*(1+'LF Projected Ratios'!N$44))</f>
        <v>0.36830396909458785</v>
      </c>
      <c r="N121">
        <f>IF('LF Projected Ratios'!O$44&gt;=0,$B121+(1-$B121)*'LF Projected Ratios'!O$44,$B121*(1+'LF Projected Ratios'!O$44))</f>
        <v>0.37071597896175101</v>
      </c>
      <c r="O121">
        <f>IF('LF Projected Ratios'!P$44&gt;=0,$B121+(1-$B121)*'LF Projected Ratios'!P$44,$B121*(1+'LF Projected Ratios'!P$44))</f>
        <v>0.37310598909615011</v>
      </c>
      <c r="P121">
        <f>IF('LF Projected Ratios'!Q$44&gt;=0,$B121+(1-$B121)*'LF Projected Ratios'!Q$44,$B121*(1+'LF Projected Ratios'!Q$44))</f>
        <v>0.37547429911786195</v>
      </c>
      <c r="Q121">
        <f>IF('LF Projected Ratios'!R$44&gt;=0,$B121+(1-$B121)*'LF Projected Ratios'!R$44,$B121*(1+'LF Projected Ratios'!R$44))</f>
        <v>0.37782120323074753</v>
      </c>
      <c r="R121">
        <f>IF('LF Projected Ratios'!S$44&gt;=0,$B121+(1-$B121)*'LF Projected Ratios'!S$44,$B121*(1+'LF Projected Ratios'!S$44))</f>
        <v>0.38014699034428567</v>
      </c>
      <c r="S121">
        <f>IF('LF Projected Ratios'!T$44&gt;=0,$B121+(1-$B121)*'LF Projected Ratios'!T$44,$B121*(1+'LF Projected Ratios'!T$44))</f>
        <v>0.38245194419213391</v>
      </c>
      <c r="T121">
        <f>IF('LF Projected Ratios'!U$44&gt;=0,$B121+(1-$B121)*'LF Projected Ratios'!U$44,$B121*(1+'LF Projected Ratios'!U$44))</f>
        <v>0.38473634344752111</v>
      </c>
      <c r="U121">
        <f>IF('LF Projected Ratios'!V$44&gt;=0,$B121+(1-$B121)*'LF Projected Ratios'!V$44,$B121*(1+'LF Projected Ratios'!V$44))</f>
        <v>0.38700046183556025</v>
      </c>
      <c r="V121">
        <f>IF('LF Projected Ratios'!W$44&gt;=0,$B121+(1-$B121)*'LF Projected Ratios'!W$44,$B121*(1+'LF Projected Ratios'!W$44))</f>
        <v>0.38924456824258746</v>
      </c>
      <c r="W121">
        <f>IF('LF Projected Ratios'!X$44&gt;=0,$B121+(1-$B121)*'LF Projected Ratios'!X$44,$B121*(1+'LF Projected Ratios'!X$44))</f>
        <v>0.39146892682261386</v>
      </c>
      <c r="X121">
        <f>IF('LF Projected Ratios'!Y$44&gt;=0,$B121+(1-$B121)*'LF Projected Ratios'!Y$44,$B121*(1+'LF Projected Ratios'!Y$44))</f>
        <v>0.39367379710097805</v>
      </c>
      <c r="Y121">
        <f>IF('LF Projected Ratios'!Z$44&gt;=0,$B121+(1-$B121)*'LF Projected Ratios'!Z$44,$B121*(1+'LF Projected Ratios'!Z$44))</f>
        <v>0.39585943407528917</v>
      </c>
      <c r="Z121">
        <f>IF('LF Projected Ratios'!AA$44&gt;=0,$B121+(1-$B121)*'LF Projected Ratios'!AA$44,$B121*(1+'LF Projected Ratios'!AA$44))</f>
        <v>0.39802608831373409</v>
      </c>
      <c r="AA121">
        <f>IF('LF Projected Ratios'!AB$44&gt;=0,$B121+(1-$B121)*'LF Projected Ratios'!AB$44,$B121*(1+'LF Projected Ratios'!AB$44))</f>
        <v>0.40017400605084075</v>
      </c>
      <c r="AB121">
        <f>IF('LF Projected Ratios'!AC$44&gt;=0,$B121+(1-$B121)*'LF Projected Ratios'!AC$44,$B121*(1+'LF Projected Ratios'!AC$44))</f>
        <v>0.40230342928076501</v>
      </c>
      <c r="AC121">
        <f>IF('LF Projected Ratios'!AD$44&gt;=0,$B121+(1-$B121)*'LF Projected Ratios'!AD$44,$B121*(1+'LF Projected Ratios'!AD$44))</f>
        <v>0.4044145958481758</v>
      </c>
      <c r="AD121">
        <f>IF('LF Projected Ratios'!AE$44&gt;=0,$B121+(1-$B121)*'LF Projected Ratios'!AE$44,$B121*(1+'LF Projected Ratios'!AE$44))</f>
        <v>0.4065077395368164</v>
      </c>
      <c r="AE121">
        <f>IF('LF Projected Ratios'!AF$44&gt;=0,$B121+(1-$B121)*'LF Projected Ratios'!AF$44,$B121*(1+'LF Projected Ratios'!AF$44))</f>
        <v>0.40858309015580546</v>
      </c>
      <c r="AF121">
        <f>IF('LF Projected Ratios'!AG$44&gt;=0,$B121+(1-$B121)*'LF Projected Ratios'!AG$44,$B121*(1+'LF Projected Ratios'!AG$44))</f>
        <v>0.41064087362374602</v>
      </c>
    </row>
    <row r="122" spans="1:32" x14ac:dyDescent="0.25">
      <c r="A122" t="s">
        <v>76</v>
      </c>
      <c r="B122">
        <f t="shared" si="0"/>
        <v>0.35572143181559579</v>
      </c>
      <c r="C122">
        <f>IF('LF Projected Ratios'!D$44&gt;=0,$B122+(1-$B122)*'LF Projected Ratios'!D$44,$B122*(1+'LF Projected Ratios'!D$44))</f>
        <v>0.35823184461390795</v>
      </c>
      <c r="D122">
        <f>IF('LF Projected Ratios'!E$44&gt;=0,$B122+(1-$B122)*'LF Projected Ratios'!E$44,$B122*(1+'LF Projected Ratios'!E$44))</f>
        <v>0.36080969019786374</v>
      </c>
      <c r="E122">
        <f>IF('LF Projected Ratios'!F$44&gt;=0,$B122+(1-$B122)*'LF Projected Ratios'!F$44,$B122*(1+'LF Projected Ratios'!F$44))</f>
        <v>0.36337173775252557</v>
      </c>
      <c r="F122">
        <f>IF('LF Projected Ratios'!G$44&gt;=0,$B122+(1-$B122)*'LF Projected Ratios'!G$44,$B122*(1+'LF Projected Ratios'!G$44))</f>
        <v>0.3659085274782326</v>
      </c>
      <c r="G122">
        <f>IF('LF Projected Ratios'!H$44&gt;=0,$B122+(1-$B122)*'LF Projected Ratios'!H$44,$B122*(1+'LF Projected Ratios'!H$44))</f>
        <v>0.36844089839183441</v>
      </c>
      <c r="H122">
        <f>IF('LF Projected Ratios'!I$44&gt;=0,$B122+(1-$B122)*'LF Projected Ratios'!I$44,$B122*(1+'LF Projected Ratios'!I$44))</f>
        <v>0.37097276292707271</v>
      </c>
      <c r="I122">
        <f>IF('LF Projected Ratios'!J$44&gt;=0,$B122+(1-$B122)*'LF Projected Ratios'!J$44,$B122*(1+'LF Projected Ratios'!J$44))</f>
        <v>0.37348101914793197</v>
      </c>
      <c r="J122">
        <f>IF('LF Projected Ratios'!K$44&gt;=0,$B122+(1-$B122)*'LF Projected Ratios'!K$44,$B122*(1+'LF Projected Ratios'!K$44))</f>
        <v>0.37595566725912843</v>
      </c>
      <c r="K122">
        <f>IF('LF Projected Ratios'!L$44&gt;=0,$B122+(1-$B122)*'LF Projected Ratios'!L$44,$B122*(1+'LF Projected Ratios'!L$44))</f>
        <v>0.37838721710932333</v>
      </c>
      <c r="L122">
        <f>IF('LF Projected Ratios'!M$44&gt;=0,$B122+(1-$B122)*'LF Projected Ratios'!M$44,$B122*(1+'LF Projected Ratios'!M$44))</f>
        <v>0.38072162574810464</v>
      </c>
      <c r="M122">
        <f>IF('LF Projected Ratios'!N$44&gt;=0,$B122+(1-$B122)*'LF Projected Ratios'!N$44,$B122*(1+'LF Projected Ratios'!N$44))</f>
        <v>0.3830989264058951</v>
      </c>
      <c r="N122">
        <f>IF('LF Projected Ratios'!O$44&gt;=0,$B122+(1-$B122)*'LF Projected Ratios'!O$44,$B122*(1+'LF Projected Ratios'!O$44))</f>
        <v>0.38545444457250416</v>
      </c>
      <c r="O122">
        <f>IF('LF Projected Ratios'!P$44&gt;=0,$B122+(1-$B122)*'LF Projected Ratios'!P$44,$B122*(1+'LF Projected Ratios'!P$44))</f>
        <v>0.38778847826224938</v>
      </c>
      <c r="P122">
        <f>IF('LF Projected Ratios'!Q$44&gt;=0,$B122+(1-$B122)*'LF Projected Ratios'!Q$44,$B122*(1+'LF Projected Ratios'!Q$44))</f>
        <v>0.39010132007780368</v>
      </c>
      <c r="Q122">
        <f>IF('LF Projected Ratios'!R$44&gt;=0,$B122+(1-$B122)*'LF Projected Ratios'!R$44,$B122*(1+'LF Projected Ratios'!R$44))</f>
        <v>0.39239325733247721</v>
      </c>
      <c r="R122">
        <f>IF('LF Projected Ratios'!S$44&gt;=0,$B122+(1-$B122)*'LF Projected Ratios'!S$44,$B122*(1+'LF Projected Ratios'!S$44))</f>
        <v>0.39466457216919792</v>
      </c>
      <c r="S122">
        <f>IF('LF Projected Ratios'!T$44&gt;=0,$B122+(1-$B122)*'LF Projected Ratios'!T$44,$B122*(1+'LF Projected Ratios'!T$44))</f>
        <v>0.39691554167629511</v>
      </c>
      <c r="T122">
        <f>IF('LF Projected Ratios'!U$44&gt;=0,$B122+(1-$B122)*'LF Projected Ratios'!U$44,$B122*(1+'LF Projected Ratios'!U$44))</f>
        <v>0.39914643800019017</v>
      </c>
      <c r="U122">
        <f>IF('LF Projected Ratios'!V$44&gt;=0,$B122+(1-$B122)*'LF Projected Ratios'!V$44,$B122*(1+'LF Projected Ratios'!V$44))</f>
        <v>0.40135752845507799</v>
      </c>
      <c r="V122">
        <f>IF('LF Projected Ratios'!W$44&gt;=0,$B122+(1-$B122)*'LF Projected Ratios'!W$44,$B122*(1+'LF Projected Ratios'!W$44))</f>
        <v>0.40354907562970604</v>
      </c>
      <c r="W122">
        <f>IF('LF Projected Ratios'!X$44&gt;=0,$B122+(1-$B122)*'LF Projected Ratios'!X$44,$B122*(1+'LF Projected Ratios'!X$44))</f>
        <v>0.40572133749133232</v>
      </c>
      <c r="X122">
        <f>IF('LF Projected Ratios'!Y$44&gt;=0,$B122+(1-$B122)*'LF Projected Ratios'!Y$44,$B122*(1+'LF Projected Ratios'!Y$44))</f>
        <v>0.40787456748695067</v>
      </c>
      <c r="Y122">
        <f>IF('LF Projected Ratios'!Z$44&gt;=0,$B122+(1-$B122)*'LF Projected Ratios'!Z$44,$B122*(1+'LF Projected Ratios'!Z$44))</f>
        <v>0.4100090146418694</v>
      </c>
      <c r="Z122">
        <f>IF('LF Projected Ratios'!AA$44&gt;=0,$B122+(1-$B122)*'LF Projected Ratios'!AA$44,$B122*(1+'LF Projected Ratios'!AA$44))</f>
        <v>0.41212492365571601</v>
      </c>
      <c r="AA122">
        <f>IF('LF Projected Ratios'!AB$44&gt;=0,$B122+(1-$B122)*'LF Projected Ratios'!AB$44,$B122*(1+'LF Projected Ratios'!AB$44))</f>
        <v>0.41422253499595779</v>
      </c>
      <c r="AB122">
        <f>IF('LF Projected Ratios'!AC$44&gt;=0,$B122+(1-$B122)*'LF Projected Ratios'!AC$44,$B122*(1+'LF Projected Ratios'!AC$44))</f>
        <v>0.41630208498900373</v>
      </c>
      <c r="AC122">
        <f>IF('LF Projected Ratios'!AD$44&gt;=0,$B122+(1-$B122)*'LF Projected Ratios'!AD$44,$B122*(1+'LF Projected Ratios'!AD$44))</f>
        <v>0.41836380590896111</v>
      </c>
      <c r="AD122">
        <f>IF('LF Projected Ratios'!AE$44&gt;=0,$B122+(1-$B122)*'LF Projected Ratios'!AE$44,$B122*(1+'LF Projected Ratios'!AE$44))</f>
        <v>0.42040792606412236</v>
      </c>
      <c r="AE122">
        <f>IF('LF Projected Ratios'!AF$44&gt;=0,$B122+(1-$B122)*'LF Projected Ratios'!AF$44,$B122*(1+'LF Projected Ratios'!AF$44))</f>
        <v>0.42243466988124512</v>
      </c>
      <c r="AF122">
        <f>IF('LF Projected Ratios'!AG$44&gt;=0,$B122+(1-$B122)*'LF Projected Ratios'!AG$44,$B122*(1+'LF Projected Ratios'!AG$44))</f>
        <v>0.4244442579876912</v>
      </c>
    </row>
    <row r="123" spans="1:32" x14ac:dyDescent="0.25">
      <c r="A123" t="s">
        <v>78</v>
      </c>
      <c r="B123">
        <f t="shared" si="0"/>
        <v>0.39394850517062008</v>
      </c>
      <c r="C123">
        <f>IF('LF Projected Ratios'!D$44&gt;=0,$B123+(1-$B123)*'LF Projected Ratios'!D$44,$B123*(1+'LF Projected Ratios'!D$44))</f>
        <v>0.39630996728372958</v>
      </c>
      <c r="D123">
        <f>IF('LF Projected Ratios'!E$44&gt;=0,$B123+(1-$B123)*'LF Projected Ratios'!E$44,$B123*(1+'LF Projected Ratios'!E$44))</f>
        <v>0.39873486118327106</v>
      </c>
      <c r="E123">
        <f>IF('LF Projected Ratios'!F$44&gt;=0,$B123+(1-$B123)*'LF Projected Ratios'!F$44,$B123*(1+'LF Projected Ratios'!F$44))</f>
        <v>0.4011448944002729</v>
      </c>
      <c r="F123">
        <f>IF('LF Projected Ratios'!G$44&gt;=0,$B123+(1-$B123)*'LF Projected Ratios'!G$44,$B123*(1+'LF Projected Ratios'!G$44))</f>
        <v>0.4035311684147338</v>
      </c>
      <c r="G123">
        <f>IF('LF Projected Ratios'!H$44&gt;=0,$B123+(1-$B123)*'LF Projected Ratios'!H$44,$B123*(1+'LF Projected Ratios'!H$44))</f>
        <v>0.40591328579910652</v>
      </c>
      <c r="H123">
        <f>IF('LF Projected Ratios'!I$44&gt;=0,$B123+(1-$B123)*'LF Projected Ratios'!I$44,$B123*(1+'LF Projected Ratios'!I$44))</f>
        <v>0.4082949268501363</v>
      </c>
      <c r="I123">
        <f>IF('LF Projected Ratios'!J$44&gt;=0,$B123+(1-$B123)*'LF Projected Ratios'!J$44,$B123*(1+'LF Projected Ratios'!J$44))</f>
        <v>0.4106543603423144</v>
      </c>
      <c r="J123">
        <f>IF('LF Projected Ratios'!K$44&gt;=0,$B123+(1-$B123)*'LF Projected Ratios'!K$44,$B123*(1+'LF Projected Ratios'!K$44))</f>
        <v>0.41298217979965518</v>
      </c>
      <c r="K123">
        <f>IF('LF Projected Ratios'!L$44&gt;=0,$B123+(1-$B123)*'LF Projected Ratios'!L$44,$B123*(1+'LF Projected Ratios'!L$44))</f>
        <v>0.4152694581513402</v>
      </c>
      <c r="L123">
        <f>IF('LF Projected Ratios'!M$44&gt;=0,$B123+(1-$B123)*'LF Projected Ratios'!M$44,$B123*(1+'LF Projected Ratios'!M$44))</f>
        <v>0.41746535898514087</v>
      </c>
      <c r="M123">
        <f>IF('LF Projected Ratios'!N$44&gt;=0,$B123+(1-$B123)*'LF Projected Ratios'!N$44,$B123*(1+'LF Projected Ratios'!N$44))</f>
        <v>0.4197016069195908</v>
      </c>
      <c r="N123">
        <f>IF('LF Projected Ratios'!O$44&gt;=0,$B123+(1-$B123)*'LF Projected Ratios'!O$44,$B123*(1+'LF Projected Ratios'!O$44))</f>
        <v>0.42191736478655528</v>
      </c>
      <c r="O123">
        <f>IF('LF Projected Ratios'!P$44&gt;=0,$B123+(1-$B123)*'LF Projected Ratios'!P$44,$B123*(1+'LF Projected Ratios'!P$44))</f>
        <v>0.42411291291822517</v>
      </c>
      <c r="P123">
        <f>IF('LF Projected Ratios'!Q$44&gt;=0,$B123+(1-$B123)*'LF Projected Ratios'!Q$44,$B123*(1+'LF Projected Ratios'!Q$44))</f>
        <v>0.42628852655623678</v>
      </c>
      <c r="Q123">
        <f>IF('LF Projected Ratios'!R$44&gt;=0,$B123+(1-$B123)*'LF Projected Ratios'!R$44,$B123*(1+'LF Projected Ratios'!R$44))</f>
        <v>0.42844447596669816</v>
      </c>
      <c r="R123">
        <f>IF('LF Projected Ratios'!S$44&gt;=0,$B123+(1-$B123)*'LF Projected Ratios'!S$44,$B123*(1+'LF Projected Ratios'!S$44))</f>
        <v>0.43058102655211006</v>
      </c>
      <c r="S123">
        <f>IF('LF Projected Ratios'!T$44&gt;=0,$B123+(1-$B123)*'LF Projected Ratios'!T$44,$B123*(1+'LF Projected Ratios'!T$44))</f>
        <v>0.43269843896027999</v>
      </c>
      <c r="T123">
        <f>IF('LF Projected Ratios'!U$44&gt;=0,$B123+(1-$B123)*'LF Projected Ratios'!U$44,$B123*(1+'LF Projected Ratios'!U$44))</f>
        <v>0.43479696919032629</v>
      </c>
      <c r="U123">
        <f>IF('LF Projected Ratios'!V$44&gt;=0,$B123+(1-$B123)*'LF Projected Ratios'!V$44,$B123*(1+'LF Projected Ratios'!V$44))</f>
        <v>0.43687686869585229</v>
      </c>
      <c r="V123">
        <f>IF('LF Projected Ratios'!W$44&gt;=0,$B123+(1-$B123)*'LF Projected Ratios'!W$44,$B123*(1+'LF Projected Ratios'!W$44))</f>
        <v>0.4389383844853893</v>
      </c>
      <c r="W123">
        <f>IF('LF Projected Ratios'!X$44&gt;=0,$B123+(1-$B123)*'LF Projected Ratios'!X$44,$B123*(1+'LF Projected Ratios'!X$44))</f>
        <v>0.44098175922018673</v>
      </c>
      <c r="X123">
        <f>IF('LF Projected Ratios'!Y$44&gt;=0,$B123+(1-$B123)*'LF Projected Ratios'!Y$44,$B123*(1+'LF Projected Ratios'!Y$44))</f>
        <v>0.44300723130943132</v>
      </c>
      <c r="Y123">
        <f>IF('LF Projected Ratios'!Z$44&gt;=0,$B123+(1-$B123)*'LF Projected Ratios'!Z$44,$B123*(1+'LF Projected Ratios'!Z$44))</f>
        <v>0.44501503500297673</v>
      </c>
      <c r="Z123">
        <f>IF('LF Projected Ratios'!AA$44&gt;=0,$B123+(1-$B123)*'LF Projected Ratios'!AA$44,$B123*(1+'LF Projected Ratios'!AA$44))</f>
        <v>0.44700540048165216</v>
      </c>
      <c r="AA123">
        <f>IF('LF Projected Ratios'!AB$44&gt;=0,$B123+(1-$B123)*'LF Projected Ratios'!AB$44,$B123*(1+'LF Projected Ratios'!AB$44))</f>
        <v>0.448978553945234</v>
      </c>
      <c r="AB123">
        <f>IF('LF Projected Ratios'!AC$44&gt;=0,$B123+(1-$B123)*'LF Projected Ratios'!AC$44,$B123*(1+'LF Projected Ratios'!AC$44))</f>
        <v>0.4509347176981422</v>
      </c>
      <c r="AC123">
        <f>IF('LF Projected Ratios'!AD$44&gt;=0,$B123+(1-$B123)*'LF Projected Ratios'!AD$44,$B123*(1+'LF Projected Ratios'!AD$44))</f>
        <v>0.45287411023293084</v>
      </c>
      <c r="AD123">
        <f>IF('LF Projected Ratios'!AE$44&gt;=0,$B123+(1-$B123)*'LF Projected Ratios'!AE$44,$B123*(1+'LF Projected Ratios'!AE$44))</f>
        <v>0.45479694631164358</v>
      </c>
      <c r="AE123">
        <f>IF('LF Projected Ratios'!AF$44&gt;=0,$B123+(1-$B123)*'LF Projected Ratios'!AF$44,$B123*(1+'LF Projected Ratios'!AF$44))</f>
        <v>0.4567034370450927</v>
      </c>
      <c r="AF123">
        <f>IF('LF Projected Ratios'!AG$44&gt;=0,$B123+(1-$B123)*'LF Projected Ratios'!AG$44,$B123*(1+'LF Projected Ratios'!AG$44))</f>
        <v>0.45859378997012501</v>
      </c>
    </row>
    <row r="124" spans="1:32" x14ac:dyDescent="0.25">
      <c r="A124" t="s">
        <v>80</v>
      </c>
      <c r="B124">
        <f t="shared" si="0"/>
        <v>0.29733525190231541</v>
      </c>
      <c r="C124">
        <f>IF('LF Projected Ratios'!D$44&gt;=0,$B124+(1-$B124)*'LF Projected Ratios'!D$44,$B124*(1+'LF Projected Ratios'!D$44))</f>
        <v>0.3000731647612177</v>
      </c>
      <c r="D124">
        <f>IF('LF Projected Ratios'!E$44&gt;=0,$B124+(1-$B124)*'LF Projected Ratios'!E$44,$B124*(1+'LF Projected Ratios'!E$44))</f>
        <v>0.30288462133812893</v>
      </c>
      <c r="E124">
        <f>IF('LF Projected Ratios'!F$44&gt;=0,$B124+(1-$B124)*'LF Projected Ratios'!F$44,$B124*(1+'LF Projected Ratios'!F$44))</f>
        <v>0.30567884822772412</v>
      </c>
      <c r="F124">
        <f>IF('LF Projected Ratios'!G$44&gt;=0,$B124+(1-$B124)*'LF Projected Ratios'!G$44,$B124*(1+'LF Projected Ratios'!G$44))</f>
        <v>0.30844552835898148</v>
      </c>
      <c r="G124">
        <f>IF('LF Projected Ratios'!H$44&gt;=0,$B124+(1-$B124)*'LF Projected Ratios'!H$44,$B124*(1+'LF Projected Ratios'!H$44))</f>
        <v>0.31120738923402247</v>
      </c>
      <c r="H124">
        <f>IF('LF Projected Ratios'!I$44&gt;=0,$B124+(1-$B124)*'LF Projected Ratios'!I$44,$B124*(1+'LF Projected Ratios'!I$44))</f>
        <v>0.31396869784139098</v>
      </c>
      <c r="I124">
        <f>IF('LF Projected Ratios'!J$44&gt;=0,$B124+(1-$B124)*'LF Projected Ratios'!J$44,$B124*(1+'LF Projected Ratios'!J$44))</f>
        <v>0.31670425868824825</v>
      </c>
      <c r="J124">
        <f>IF('LF Projected Ratios'!K$44&gt;=0,$B124+(1-$B124)*'LF Projected Ratios'!K$44,$B124*(1+'LF Projected Ratios'!K$44))</f>
        <v>0.31940316577215822</v>
      </c>
      <c r="K124">
        <f>IF('LF Projected Ratios'!L$44&gt;=0,$B124+(1-$B124)*'LF Projected Ratios'!L$44,$B124*(1+'LF Projected Ratios'!L$44))</f>
        <v>0.32205506891987423</v>
      </c>
      <c r="L124">
        <f>IF('LF Projected Ratios'!M$44&gt;=0,$B124+(1-$B124)*'LF Projected Ratios'!M$44,$B124*(1+'LF Projected Ratios'!M$44))</f>
        <v>0.32460102766990495</v>
      </c>
      <c r="M124">
        <f>IF('LF Projected Ratios'!N$44&gt;=0,$B124+(1-$B124)*'LF Projected Ratios'!N$44,$B124*(1+'LF Projected Ratios'!N$44))</f>
        <v>0.32719376542395773</v>
      </c>
      <c r="N124">
        <f>IF('LF Projected Ratios'!O$44&gt;=0,$B124+(1-$B124)*'LF Projected Ratios'!O$44,$B124*(1+'LF Projected Ratios'!O$44))</f>
        <v>0.3297627467014882</v>
      </c>
      <c r="O124">
        <f>IF('LF Projected Ratios'!P$44&gt;=0,$B124+(1-$B124)*'LF Projected Ratios'!P$44,$B124*(1+'LF Projected Ratios'!P$44))</f>
        <v>0.33230829652363736</v>
      </c>
      <c r="P124">
        <f>IF('LF Projected Ratios'!Q$44&gt;=0,$B124+(1-$B124)*'LF Projected Ratios'!Q$44,$B124*(1+'LF Projected Ratios'!Q$44))</f>
        <v>0.33483073400948449</v>
      </c>
      <c r="Q124">
        <f>IF('LF Projected Ratios'!R$44&gt;=0,$B124+(1-$B124)*'LF Projected Ratios'!R$44,$B124*(1+'LF Projected Ratios'!R$44))</f>
        <v>0.33733037250941045</v>
      </c>
      <c r="R124">
        <f>IF('LF Projected Ratios'!S$44&gt;=0,$B124+(1-$B124)*'LF Projected Ratios'!S$44,$B124*(1+'LF Projected Ratios'!S$44))</f>
        <v>0.3398075197348604</v>
      </c>
      <c r="S124">
        <f>IF('LF Projected Ratios'!T$44&gt;=0,$B124+(1-$B124)*'LF Projected Ratios'!T$44,$B124*(1+'LF Projected Ratios'!T$44))</f>
        <v>0.34226247788462044</v>
      </c>
      <c r="T124">
        <f>IF('LF Projected Ratios'!U$44&gt;=0,$B124+(1-$B124)*'LF Projected Ratios'!U$44,$B124*(1+'LF Projected Ratios'!U$44))</f>
        <v>0.34469554376772005</v>
      </c>
      <c r="U124">
        <f>IF('LF Projected Ratios'!V$44&gt;=0,$B124+(1-$B124)*'LF Projected Ratios'!V$44,$B124*(1+'LF Projected Ratios'!V$44))</f>
        <v>0.34710700892305374</v>
      </c>
      <c r="V124">
        <f>IF('LF Projected Ratios'!W$44&gt;=0,$B124+(1-$B124)*'LF Projected Ratios'!W$44,$B124*(1+'LF Projected Ratios'!W$44))</f>
        <v>0.34949715973583606</v>
      </c>
      <c r="W124">
        <f>IF('LF Projected Ratios'!X$44&gt;=0,$B124+(1-$B124)*'LF Projected Ratios'!X$44,$B124*(1+'LF Projected Ratios'!X$44))</f>
        <v>0.35186627755098121</v>
      </c>
      <c r="X124">
        <f>IF('LF Projected Ratios'!Y$44&gt;=0,$B124+(1-$B124)*'LF Projected Ratios'!Y$44,$B124*(1+'LF Projected Ratios'!Y$44))</f>
        <v>0.3542146387835009</v>
      </c>
      <c r="Y124">
        <f>IF('LF Projected Ratios'!Z$44&gt;=0,$B124+(1-$B124)*'LF Projected Ratios'!Z$44,$B124*(1+'LF Projected Ratios'!Z$44))</f>
        <v>0.35654251502601703</v>
      </c>
      <c r="Z124">
        <f>IF('LF Projected Ratios'!AA$44&gt;=0,$B124+(1-$B124)*'LF Projected Ratios'!AA$44,$B124*(1+'LF Projected Ratios'!AA$44))</f>
        <v>0.35885017315346635</v>
      </c>
      <c r="AA124">
        <f>IF('LF Projected Ratios'!AB$44&gt;=0,$B124+(1-$B124)*'LF Projected Ratios'!AB$44,$B124*(1+'LF Projected Ratios'!AB$44))</f>
        <v>0.36113787542509612</v>
      </c>
      <c r="AB124">
        <f>IF('LF Projected Ratios'!AC$44&gt;=0,$B124+(1-$B124)*'LF Projected Ratios'!AC$44,$B124*(1+'LF Projected Ratios'!AC$44))</f>
        <v>0.36340587958382198</v>
      </c>
      <c r="AC124">
        <f>IF('LF Projected Ratios'!AD$44&gt;=0,$B124+(1-$B124)*'LF Projected Ratios'!AD$44,$B124*(1+'LF Projected Ratios'!AD$44))</f>
        <v>0.36565443895302779</v>
      </c>
      <c r="AD124">
        <f>IF('LF Projected Ratios'!AE$44&gt;=0,$B124+(1-$B124)*'LF Projected Ratios'!AE$44,$B124*(1+'LF Projected Ratios'!AE$44))</f>
        <v>0.36788380253089042</v>
      </c>
      <c r="AE124">
        <f>IF('LF Projected Ratios'!AF$44&gt;=0,$B124+(1-$B124)*'LF Projected Ratios'!AF$44,$B124*(1+'LF Projected Ratios'!AF$44))</f>
        <v>0.37009421508229701</v>
      </c>
      <c r="AF124">
        <f>IF('LF Projected Ratios'!AG$44&gt;=0,$B124+(1-$B124)*'LF Projected Ratios'!AG$44,$B124*(1+'LF Projected Ratios'!AG$44))</f>
        <v>0.37228591722842813</v>
      </c>
    </row>
    <row r="125" spans="1:32" x14ac:dyDescent="0.25">
      <c r="A125" t="s">
        <v>82</v>
      </c>
      <c r="B125">
        <f t="shared" si="0"/>
        <v>0.32159674545814415</v>
      </c>
      <c r="C125">
        <f>IF('LF Projected Ratios'!D$44&gt;=0,$B125+(1-$B125)*'LF Projected Ratios'!D$44,$B125*(1+'LF Projected Ratios'!D$44))</f>
        <v>0.32424012410942821</v>
      </c>
      <c r="D125">
        <f>IF('LF Projected Ratios'!E$44&gt;=0,$B125+(1-$B125)*'LF Projected Ratios'!E$44,$B125*(1+'LF Projected Ratios'!E$44))</f>
        <v>0.3269545071732482</v>
      </c>
      <c r="E125">
        <f>IF('LF Projected Ratios'!F$44&gt;=0,$B125+(1-$B125)*'LF Projected Ratios'!F$44,$B125*(1+'LF Projected Ratios'!F$44))</f>
        <v>0.32965225545357918</v>
      </c>
      <c r="F125">
        <f>IF('LF Projected Ratios'!G$44&gt;=0,$B125+(1-$B125)*'LF Projected Ratios'!G$44,$B125*(1+'LF Projected Ratios'!G$44))</f>
        <v>0.33232340810554106</v>
      </c>
      <c r="G125">
        <f>IF('LF Projected Ratios'!H$44&gt;=0,$B125+(1-$B125)*'LF Projected Ratios'!H$44,$B125*(1+'LF Projected Ratios'!H$44))</f>
        <v>0.33498990789977745</v>
      </c>
      <c r="H125">
        <f>IF('LF Projected Ratios'!I$44&gt;=0,$B125+(1-$B125)*'LF Projected Ratios'!I$44,$B125*(1+'LF Projected Ratios'!I$44))</f>
        <v>0.33765587449494927</v>
      </c>
      <c r="I125">
        <f>IF('LF Projected Ratios'!J$44&gt;=0,$B125+(1-$B125)*'LF Projected Ratios'!J$44,$B125*(1+'LF Projected Ratios'!J$44))</f>
        <v>0.34029698234407568</v>
      </c>
      <c r="J125">
        <f>IF('LF Projected Ratios'!K$44&gt;=0,$B125+(1-$B125)*'LF Projected Ratios'!K$44,$B125*(1+'LF Projected Ratios'!K$44))</f>
        <v>0.34290270200539003</v>
      </c>
      <c r="K125">
        <f>IF('LF Projected Ratios'!L$44&gt;=0,$B125+(1-$B125)*'LF Projected Ratios'!L$44,$B125*(1+'LF Projected Ratios'!L$44))</f>
        <v>0.34546304067473543</v>
      </c>
      <c r="L125">
        <f>IF('LF Projected Ratios'!M$44&gt;=0,$B125+(1-$B125)*'LF Projected Ratios'!M$44,$B125*(1+'LF Projected Ratios'!M$44))</f>
        <v>0.34792109297723972</v>
      </c>
      <c r="M125">
        <f>IF('LF Projected Ratios'!N$44&gt;=0,$B125+(1-$B125)*'LF Projected Ratios'!N$44,$B125*(1+'LF Projected Ratios'!N$44))</f>
        <v>0.35042430910596234</v>
      </c>
      <c r="N125">
        <f>IF('LF Projected Ratios'!O$44&gt;=0,$B125+(1-$B125)*'LF Projected Ratios'!O$44,$B125*(1+'LF Projected Ratios'!O$44))</f>
        <v>0.35290458901790051</v>
      </c>
      <c r="O125">
        <f>IF('LF Projected Ratios'!P$44&gt;=0,$B125+(1-$B125)*'LF Projected Ratios'!P$44,$B125*(1+'LF Projected Ratios'!P$44))</f>
        <v>0.35536224651191839</v>
      </c>
      <c r="P125">
        <f>IF('LF Projected Ratios'!Q$44&gt;=0,$B125+(1-$B125)*'LF Projected Ratios'!Q$44,$B125*(1+'LF Projected Ratios'!Q$44))</f>
        <v>0.35779758968860381</v>
      </c>
      <c r="Q125">
        <f>IF('LF Projected Ratios'!R$44&gt;=0,$B125+(1-$B125)*'LF Projected Ratios'!R$44,$B125*(1+'LF Projected Ratios'!R$44))</f>
        <v>0.36021092107902686</v>
      </c>
      <c r="R125">
        <f>IF('LF Projected Ratios'!S$44&gt;=0,$B125+(1-$B125)*'LF Projected Ratios'!S$44,$B125*(1+'LF Projected Ratios'!S$44))</f>
        <v>0.36260253777002238</v>
      </c>
      <c r="S125">
        <f>IF('LF Projected Ratios'!T$44&gt;=0,$B125+(1-$B125)*'LF Projected Ratios'!T$44,$B125*(1+'LF Projected Ratios'!T$44))</f>
        <v>0.3649727315261061</v>
      </c>
      <c r="T125">
        <f>IF('LF Projected Ratios'!U$44&gt;=0,$B125+(1-$B125)*'LF Projected Ratios'!U$44,$B125*(1+'LF Projected Ratios'!U$44))</f>
        <v>0.36732178890813388</v>
      </c>
      <c r="U125">
        <f>IF('LF Projected Ratios'!V$44&gt;=0,$B125+(1-$B125)*'LF Projected Ratios'!V$44,$B125*(1+'LF Projected Ratios'!V$44))</f>
        <v>0.36964999138879284</v>
      </c>
      <c r="V125">
        <f>IF('LF Projected Ratios'!W$44&gt;=0,$B125+(1-$B125)*'LF Projected Ratios'!W$44,$B125*(1+'LF Projected Ratios'!W$44))</f>
        <v>0.37195761546503581</v>
      </c>
      <c r="W125">
        <f>IF('LF Projected Ratios'!X$44&gt;=0,$B125+(1-$B125)*'LF Projected Ratios'!X$44,$B125*(1+'LF Projected Ratios'!X$44))</f>
        <v>0.37424493276754561</v>
      </c>
      <c r="X125">
        <f>IF('LF Projected Ratios'!Y$44&gt;=0,$B125+(1-$B125)*'LF Projected Ratios'!Y$44,$B125*(1+'LF Projected Ratios'!Y$44))</f>
        <v>0.37651221016732173</v>
      </c>
      <c r="Y125">
        <f>IF('LF Projected Ratios'!Z$44&gt;=0,$B125+(1-$B125)*'LF Projected Ratios'!Z$44,$B125*(1+'LF Projected Ratios'!Z$44))</f>
        <v>0.37875970987948043</v>
      </c>
      <c r="Z125">
        <f>IF('LF Projected Ratios'!AA$44&gt;=0,$B125+(1-$B125)*'LF Projected Ratios'!AA$44,$B125*(1+'LF Projected Ratios'!AA$44))</f>
        <v>0.38098768956434426</v>
      </c>
      <c r="AA125">
        <f>IF('LF Projected Ratios'!AB$44&gt;=0,$B125+(1-$B125)*'LF Projected Ratios'!AB$44,$B125*(1+'LF Projected Ratios'!AB$44))</f>
        <v>0.38319640242591602</v>
      </c>
      <c r="AB125">
        <f>IF('LF Projected Ratios'!AC$44&gt;=0,$B125+(1-$B125)*'LF Projected Ratios'!AC$44,$B125*(1+'LF Projected Ratios'!AC$44))</f>
        <v>0.3853860973078061</v>
      </c>
      <c r="AC125">
        <f>IF('LF Projected Ratios'!AD$44&gt;=0,$B125+(1-$B125)*'LF Projected Ratios'!AD$44,$B125*(1+'LF Projected Ratios'!AD$44))</f>
        <v>0.38755701878669002</v>
      </c>
      <c r="AD125">
        <f>IF('LF Projected Ratios'!AE$44&gt;=0,$B125+(1-$B125)*'LF Projected Ratios'!AE$44,$B125*(1+'LF Projected Ratios'!AE$44))</f>
        <v>0.38970940726337622</v>
      </c>
      <c r="AE125">
        <f>IF('LF Projected Ratios'!AF$44&gt;=0,$B125+(1-$B125)*'LF Projected Ratios'!AF$44,$B125*(1+'LF Projected Ratios'!AF$44))</f>
        <v>0.39184349905154992</v>
      </c>
      <c r="AF125">
        <f>IF('LF Projected Ratios'!AG$44&gt;=0,$B125+(1-$B125)*'LF Projected Ratios'!AG$44,$B125*(1+'LF Projected Ratios'!AG$44))</f>
        <v>0.39395952646426285</v>
      </c>
    </row>
    <row r="126" spans="1:32" x14ac:dyDescent="0.25">
      <c r="A126" t="s">
        <v>84</v>
      </c>
      <c r="B126">
        <f t="shared" si="0"/>
        <v>0.25953699639350386</v>
      </c>
      <c r="C126">
        <f>IF('LF Projected Ratios'!D$44&gt;=0,$B126+(1-$B126)*'LF Projected Ratios'!D$44,$B126*(1+'LF Projected Ratios'!D$44))</f>
        <v>0.26242218906127918</v>
      </c>
      <c r="D126">
        <f>IF('LF Projected Ratios'!E$44&gt;=0,$B126+(1-$B126)*'LF Projected Ratios'!E$44,$B126*(1+'LF Projected Ratios'!E$44))</f>
        <v>0.26538488156447493</v>
      </c>
      <c r="E126">
        <f>IF('LF Projected Ratios'!F$44&gt;=0,$B126+(1-$B126)*'LF Projected Ratios'!F$44,$B126*(1+'LF Projected Ratios'!F$44))</f>
        <v>0.26832941754842621</v>
      </c>
      <c r="F126">
        <f>IF('LF Projected Ratios'!G$44&gt;=0,$B126+(1-$B126)*'LF Projected Ratios'!G$44,$B126*(1+'LF Projected Ratios'!G$44))</f>
        <v>0.27124492495868896</v>
      </c>
      <c r="G126">
        <f>IF('LF Projected Ratios'!H$44&gt;=0,$B126+(1-$B126)*'LF Projected Ratios'!H$44,$B126*(1+'LF Projected Ratios'!H$44))</f>
        <v>0.27415535387178397</v>
      </c>
      <c r="H126">
        <f>IF('LF Projected Ratios'!I$44&gt;=0,$B126+(1-$B126)*'LF Projected Ratios'!I$44,$B126*(1+'LF Projected Ratios'!I$44))</f>
        <v>0.27706520080922037</v>
      </c>
      <c r="I126">
        <f>IF('LF Projected Ratios'!J$44&gt;=0,$B126+(1-$B126)*'LF Projected Ratios'!J$44,$B126*(1+'LF Projected Ratios'!J$44))</f>
        <v>0.27994791494380034</v>
      </c>
      <c r="J126">
        <f>IF('LF Projected Ratios'!K$44&gt;=0,$B126+(1-$B126)*'LF Projected Ratios'!K$44,$B126*(1+'LF Projected Ratios'!K$44))</f>
        <v>0.28279200360943668</v>
      </c>
      <c r="K126">
        <f>IF('LF Projected Ratios'!L$44&gt;=0,$B126+(1-$B126)*'LF Projected Ratios'!L$44,$B126*(1+'LF Projected Ratios'!L$44))</f>
        <v>0.28558655986880138</v>
      </c>
      <c r="L126">
        <f>IF('LF Projected Ratios'!M$44&gt;=0,$B126+(1-$B126)*'LF Projected Ratios'!M$44,$B126*(1+'LF Projected Ratios'!M$44))</f>
        <v>0.28826947269203568</v>
      </c>
      <c r="M126">
        <f>IF('LF Projected Ratios'!N$44&gt;=0,$B126+(1-$B126)*'LF Projected Ratios'!N$44,$B126*(1+'LF Projected Ratios'!N$44))</f>
        <v>0.29100168088965395</v>
      </c>
      <c r="N126">
        <f>IF('LF Projected Ratios'!O$44&gt;=0,$B126+(1-$B126)*'LF Projected Ratios'!O$44,$B126*(1+'LF Projected Ratios'!O$44))</f>
        <v>0.29370885468500796</v>
      </c>
      <c r="O126">
        <f>IF('LF Projected Ratios'!P$44&gt;=0,$B126+(1-$B126)*'LF Projected Ratios'!P$44,$B126*(1+'LF Projected Ratios'!P$44))</f>
        <v>0.29639133658301337</v>
      </c>
      <c r="P126">
        <f>IF('LF Projected Ratios'!Q$44&gt;=0,$B126+(1-$B126)*'LF Projected Ratios'!Q$44,$B126*(1+'LF Projected Ratios'!Q$44))</f>
        <v>0.29904946286903611</v>
      </c>
      <c r="Q126">
        <f>IF('LF Projected Ratios'!R$44&gt;=0,$B126+(1-$B126)*'LF Projected Ratios'!R$44,$B126*(1+'LF Projected Ratios'!R$44))</f>
        <v>0.30168356374942956</v>
      </c>
      <c r="R126">
        <f>IF('LF Projected Ratios'!S$44&gt;=0,$B126+(1-$B126)*'LF Projected Ratios'!S$44,$B126*(1+'LF Projected Ratios'!S$44))</f>
        <v>0.30429396348827803</v>
      </c>
      <c r="S126">
        <f>IF('LF Projected Ratios'!T$44&gt;=0,$B126+(1-$B126)*'LF Projected Ratios'!T$44,$B126*(1+'LF Projected Ratios'!T$44))</f>
        <v>0.30688098054046525</v>
      </c>
      <c r="T126">
        <f>IF('LF Projected Ratios'!U$44&gt;=0,$B126+(1-$B126)*'LF Projected Ratios'!U$44,$B126*(1+'LF Projected Ratios'!U$44))</f>
        <v>0.30944492768118903</v>
      </c>
      <c r="U126">
        <f>IF('LF Projected Ratios'!V$44&gt;=0,$B126+(1-$B126)*'LF Projected Ratios'!V$44,$B126*(1+'LF Projected Ratios'!V$44))</f>
        <v>0.31198611213201694</v>
      </c>
      <c r="V126">
        <f>IF('LF Projected Ratios'!W$44&gt;=0,$B126+(1-$B126)*'LF Projected Ratios'!W$44,$B126*(1+'LF Projected Ratios'!W$44))</f>
        <v>0.31450483568360643</v>
      </c>
      <c r="W126">
        <f>IF('LF Projected Ratios'!X$44&gt;=0,$B126+(1-$B126)*'LF Projected Ratios'!X$44,$B126*(1+'LF Projected Ratios'!X$44))</f>
        <v>0.31700139481518269</v>
      </c>
      <c r="X126">
        <f>IF('LF Projected Ratios'!Y$44&gt;=0,$B126+(1-$B126)*'LF Projected Ratios'!Y$44,$B126*(1+'LF Projected Ratios'!Y$44))</f>
        <v>0.31947608081087581</v>
      </c>
      <c r="Y126">
        <f>IF('LF Projected Ratios'!Z$44&gt;=0,$B126+(1-$B126)*'LF Projected Ratios'!Z$44,$B126*(1+'LF Projected Ratios'!Z$44))</f>
        <v>0.32192917987301645</v>
      </c>
      <c r="Z126">
        <f>IF('LF Projected Ratios'!AA$44&gt;=0,$B126+(1-$B126)*'LF Projected Ratios'!AA$44,$B126*(1+'LF Projected Ratios'!AA$44))</f>
        <v>0.32436097323247282</v>
      </c>
      <c r="AA126">
        <f>IF('LF Projected Ratios'!AB$44&gt;=0,$B126+(1-$B126)*'LF Projected Ratios'!AB$44,$B126*(1+'LF Projected Ratios'!AB$44))</f>
        <v>0.32677173725613334</v>
      </c>
      <c r="AB126">
        <f>IF('LF Projected Ratios'!AC$44&gt;=0,$B126+(1-$B126)*'LF Projected Ratios'!AC$44,$B126*(1+'LF Projected Ratios'!AC$44))</f>
        <v>0.32916174355160888</v>
      </c>
      <c r="AC126">
        <f>IF('LF Projected Ratios'!AD$44&gt;=0,$B126+(1-$B126)*'LF Projected Ratios'!AD$44,$B126*(1+'LF Projected Ratios'!AD$44))</f>
        <v>0.33153125906923975</v>
      </c>
      <c r="AD126">
        <f>IF('LF Projected Ratios'!AE$44&gt;=0,$B126+(1-$B126)*'LF Projected Ratios'!AE$44,$B126*(1+'LF Projected Ratios'!AE$44))</f>
        <v>0.33388054620149477</v>
      </c>
      <c r="AE126">
        <f>IF('LF Projected Ratios'!AF$44&gt;=0,$B126+(1-$B126)*'LF Projected Ratios'!AF$44,$B126*(1+'LF Projected Ratios'!AF$44))</f>
        <v>0.33620986287983268</v>
      </c>
      <c r="AF126">
        <f>IF('LF Projected Ratios'!AG$44&gt;=0,$B126+(1-$B126)*'LF Projected Ratios'!AG$44,$B126*(1+'LF Projected Ratios'!AG$44))</f>
        <v>0.33851946266910438</v>
      </c>
    </row>
    <row r="127" spans="1:32" x14ac:dyDescent="0.25">
      <c r="A127" t="s">
        <v>86</v>
      </c>
      <c r="B127">
        <f t="shared" si="0"/>
        <v>0.28120731838315227</v>
      </c>
      <c r="C127">
        <f>IF('LF Projected Ratios'!D$44&gt;=0,$B127+(1-$B127)*'LF Projected Ratios'!D$44,$B127*(1+'LF Projected Ratios'!D$44))</f>
        <v>0.28400807326833977</v>
      </c>
      <c r="D127">
        <f>IF('LF Projected Ratios'!E$44&gt;=0,$B127+(1-$B127)*'LF Projected Ratios'!E$44,$B127*(1+'LF Projected Ratios'!E$44))</f>
        <v>0.28688405988591009</v>
      </c>
      <c r="E127">
        <f>IF('LF Projected Ratios'!F$44&gt;=0,$B127+(1-$B127)*'LF Projected Ratios'!F$44,$B127*(1+'LF Projected Ratios'!F$44))</f>
        <v>0.289742421351254</v>
      </c>
      <c r="F127">
        <f>IF('LF Projected Ratios'!G$44&gt;=0,$B127+(1-$B127)*'LF Projected Ratios'!G$44,$B127*(1+'LF Projected Ratios'!G$44))</f>
        <v>0.29257260379047045</v>
      </c>
      <c r="G127">
        <f>IF('LF Projected Ratios'!H$44&gt;=0,$B127+(1-$B127)*'LF Projected Ratios'!H$44,$B127*(1+'LF Projected Ratios'!H$44))</f>
        <v>0.29539785635934895</v>
      </c>
      <c r="H127">
        <f>IF('LF Projected Ratios'!I$44&gt;=0,$B127+(1-$B127)*'LF Projected Ratios'!I$44,$B127*(1+'LF Projected Ratios'!I$44))</f>
        <v>0.2982225439846149</v>
      </c>
      <c r="I127">
        <f>IF('LF Projected Ratios'!J$44&gt;=0,$B127+(1-$B127)*'LF Projected Ratios'!J$44,$B127*(1+'LF Projected Ratios'!J$44))</f>
        <v>0.30102089287313094</v>
      </c>
      <c r="J127">
        <f>IF('LF Projected Ratios'!K$44&gt;=0,$B127+(1-$B127)*'LF Projected Ratios'!K$44,$B127*(1+'LF Projected Ratios'!K$44))</f>
        <v>0.30378174670211611</v>
      </c>
      <c r="K127">
        <f>IF('LF Projected Ratios'!L$44&gt;=0,$B127+(1-$B127)*'LF Projected Ratios'!L$44,$B127*(1+'LF Projected Ratios'!L$44))</f>
        <v>0.30649451773566444</v>
      </c>
      <c r="L127">
        <f>IF('LF Projected Ratios'!M$44&gt;=0,$B127+(1-$B127)*'LF Projected Ratios'!M$44,$B127*(1+'LF Projected Ratios'!M$44))</f>
        <v>0.30909891267959017</v>
      </c>
      <c r="M127">
        <f>IF('LF Projected Ratios'!N$44&gt;=0,$B127+(1-$B127)*'LF Projected Ratios'!N$44,$B127*(1+'LF Projected Ratios'!N$44))</f>
        <v>0.31175116032401839</v>
      </c>
      <c r="N127">
        <f>IF('LF Projected Ratios'!O$44&gt;=0,$B127+(1-$B127)*'LF Projected Ratios'!O$44,$B127*(1+'LF Projected Ratios'!O$44))</f>
        <v>0.31437910622069071</v>
      </c>
      <c r="O127">
        <f>IF('LF Projected Ratios'!P$44&gt;=0,$B127+(1-$B127)*'LF Projected Ratios'!P$44,$B127*(1+'LF Projected Ratios'!P$44))</f>
        <v>0.31698308285080556</v>
      </c>
      <c r="P127">
        <f>IF('LF Projected Ratios'!Q$44&gt;=0,$B127+(1-$B127)*'LF Projected Ratios'!Q$44,$B127*(1+'LF Projected Ratios'!Q$44))</f>
        <v>0.31956341665803228</v>
      </c>
      <c r="Q127">
        <f>IF('LF Projected Ratios'!R$44&gt;=0,$B127+(1-$B127)*'LF Projected Ratios'!R$44,$B127*(1+'LF Projected Ratios'!R$44))</f>
        <v>0.32212042818493569</v>
      </c>
      <c r="R127">
        <f>IF('LF Projected Ratios'!S$44&gt;=0,$B127+(1-$B127)*'LF Projected Ratios'!S$44,$B127*(1+'LF Projected Ratios'!S$44))</f>
        <v>0.32465443220571716</v>
      </c>
      <c r="S127">
        <f>IF('LF Projected Ratios'!T$44&gt;=0,$B127+(1-$B127)*'LF Projected Ratios'!T$44,$B127*(1+'LF Projected Ratios'!T$44))</f>
        <v>0.32716573785538927</v>
      </c>
      <c r="T127">
        <f>IF('LF Projected Ratios'!U$44&gt;=0,$B127+(1-$B127)*'LF Projected Ratios'!U$44,$B127*(1+'LF Projected Ratios'!U$44))</f>
        <v>0.32965464875549966</v>
      </c>
      <c r="U127">
        <f>IF('LF Projected Ratios'!V$44&gt;=0,$B127+(1-$B127)*'LF Projected Ratios'!V$44,$B127*(1+'LF Projected Ratios'!V$44))</f>
        <v>0.33212146313649793</v>
      </c>
      <c r="V127">
        <f>IF('LF Projected Ratios'!W$44&gt;=0,$B127+(1-$B127)*'LF Projected Ratios'!W$44,$B127*(1+'LF Projected Ratios'!W$44))</f>
        <v>0.33456647395686379</v>
      </c>
      <c r="W127">
        <f>IF('LF Projected Ratios'!X$44&gt;=0,$B127+(1-$B127)*'LF Projected Ratios'!X$44,$B127*(1+'LF Projected Ratios'!X$44))</f>
        <v>0.33698996901908895</v>
      </c>
      <c r="X127">
        <f>IF('LF Projected Ratios'!Y$44&gt;=0,$B127+(1-$B127)*'LF Projected Ratios'!Y$44,$B127*(1+'LF Projected Ratios'!Y$44))</f>
        <v>0.33939223108260891</v>
      </c>
      <c r="Y127">
        <f>IF('LF Projected Ratios'!Z$44&gt;=0,$B127+(1-$B127)*'LF Projected Ratios'!Z$44,$B127*(1+'LF Projected Ratios'!Z$44))</f>
        <v>0.34177353797378329</v>
      </c>
      <c r="Z127">
        <f>IF('LF Projected Ratios'!AA$44&gt;=0,$B127+(1-$B127)*'LF Projected Ratios'!AA$44,$B127*(1+'LF Projected Ratios'!AA$44))</f>
        <v>0.34413416269300368</v>
      </c>
      <c r="AA127">
        <f>IF('LF Projected Ratios'!AB$44&gt;=0,$B127+(1-$B127)*'LF Projected Ratios'!AB$44,$B127*(1+'LF Projected Ratios'!AB$44))</f>
        <v>0.34647437351903065</v>
      </c>
      <c r="AB127">
        <f>IF('LF Projected Ratios'!AC$44&gt;=0,$B127+(1-$B127)*'LF Projected Ratios'!AC$44,$B127*(1+'LF Projected Ratios'!AC$44))</f>
        <v>0.34879443411063171</v>
      </c>
      <c r="AC127">
        <f>IF('LF Projected Ratios'!AD$44&gt;=0,$B127+(1-$B127)*'LF Projected Ratios'!AD$44,$B127*(1+'LF Projected Ratios'!AD$44))</f>
        <v>0.35109460360560329</v>
      </c>
      <c r="AD127">
        <f>IF('LF Projected Ratios'!AE$44&gt;=0,$B127+(1-$B127)*'LF Projected Ratios'!AE$44,$B127*(1+'LF Projected Ratios'!AE$44))</f>
        <v>0.35337513671726012</v>
      </c>
      <c r="AE127">
        <f>IF('LF Projected Ratios'!AF$44&gt;=0,$B127+(1-$B127)*'LF Projected Ratios'!AF$44,$B127*(1+'LF Projected Ratios'!AF$44))</f>
        <v>0.35563628382846291</v>
      </c>
      <c r="AF127">
        <f>IF('LF Projected Ratios'!AG$44&gt;=0,$B127+(1-$B127)*'LF Projected Ratios'!AG$44,$B127*(1+'LF Projected Ratios'!AG$44))</f>
        <v>0.35787829108325686</v>
      </c>
    </row>
    <row r="128" spans="1:32" x14ac:dyDescent="0.25">
      <c r="A128" t="s">
        <v>88</v>
      </c>
      <c r="B128">
        <f t="shared" si="0"/>
        <v>0.32336750694095129</v>
      </c>
      <c r="C128">
        <f>IF('LF Projected Ratios'!D$44&gt;=0,$B128+(1-$B128)*'LF Projected Ratios'!D$44,$B128*(1+'LF Projected Ratios'!D$44))</f>
        <v>0.32600398587135571</v>
      </c>
      <c r="D128">
        <f>IF('LF Projected Ratios'!E$44&gt;=0,$B128+(1-$B128)*'LF Projected Ratios'!E$44,$B128*(1+'LF Projected Ratios'!E$44))</f>
        <v>0.32871128387927889</v>
      </c>
      <c r="E128">
        <f>IF('LF Projected Ratios'!F$44&gt;=0,$B128+(1-$B128)*'LF Projected Ratios'!F$44,$B128*(1+'LF Projected Ratios'!F$44))</f>
        <v>0.33140199052366087</v>
      </c>
      <c r="F128">
        <f>IF('LF Projected Ratios'!G$44&gt;=0,$B128+(1-$B128)*'LF Projected Ratios'!G$44,$B128*(1+'LF Projected Ratios'!G$44))</f>
        <v>0.33406617095932056</v>
      </c>
      <c r="G128">
        <f>IF('LF Projected Ratios'!H$44&gt;=0,$B128+(1-$B128)*'LF Projected Ratios'!H$44,$B128*(1+'LF Projected Ratios'!H$44))</f>
        <v>0.33672571068209806</v>
      </c>
      <c r="H128">
        <f>IF('LF Projected Ratios'!I$44&gt;=0,$B128+(1-$B128)*'LF Projected Ratios'!I$44,$B128*(1+'LF Projected Ratios'!I$44))</f>
        <v>0.33938471859756192</v>
      </c>
      <c r="I128">
        <f>IF('LF Projected Ratios'!J$44&gt;=0,$B128+(1-$B128)*'LF Projected Ratios'!J$44,$B128*(1+'LF Projected Ratios'!J$44))</f>
        <v>0.34201893265303412</v>
      </c>
      <c r="J128">
        <f>IF('LF Projected Ratios'!K$44&gt;=0,$B128+(1-$B128)*'LF Projected Ratios'!K$44,$B128*(1+'LF Projected Ratios'!K$44))</f>
        <v>0.34461785089059294</v>
      </c>
      <c r="K128">
        <f>IF('LF Projected Ratios'!L$44&gt;=0,$B128+(1-$B128)*'LF Projected Ratios'!L$44,$B128*(1+'LF Projected Ratios'!L$44))</f>
        <v>0.34717150658920037</v>
      </c>
      <c r="L128">
        <f>IF('LF Projected Ratios'!M$44&gt;=0,$B128+(1-$B128)*'LF Projected Ratios'!M$44,$B128*(1+'LF Projected Ratios'!M$44))</f>
        <v>0.34962314290783253</v>
      </c>
      <c r="M128">
        <f>IF('LF Projected Ratios'!N$44&gt;=0,$B128+(1-$B128)*'LF Projected Ratios'!N$44,$B128*(1+'LF Projected Ratios'!N$44))</f>
        <v>0.35211982516650925</v>
      </c>
      <c r="N128">
        <f>IF('LF Projected Ratios'!O$44&gt;=0,$B128+(1-$B128)*'LF Projected Ratios'!O$44,$B128*(1+'LF Projected Ratios'!O$44))</f>
        <v>0.35459363107628827</v>
      </c>
      <c r="O128">
        <f>IF('LF Projected Ratios'!P$44&gt;=0,$B128+(1-$B128)*'LF Projected Ratios'!P$44,$B128*(1+'LF Projected Ratios'!P$44))</f>
        <v>0.35704487361695919</v>
      </c>
      <c r="P128">
        <f>IF('LF Projected Ratios'!Q$44&gt;=0,$B128+(1-$B128)*'LF Projected Ratios'!Q$44,$B128*(1+'LF Projected Ratios'!Q$44))</f>
        <v>0.35947386008490856</v>
      </c>
      <c r="Q128">
        <f>IF('LF Projected Ratios'!R$44&gt;=0,$B128+(1-$B128)*'LF Projected Ratios'!R$44,$B128*(1+'LF Projected Ratios'!R$44))</f>
        <v>0.36188089222154296</v>
      </c>
      <c r="R128">
        <f>IF('LF Projected Ratios'!S$44&gt;=0,$B128+(1-$B128)*'LF Projected Ratios'!S$44,$B128*(1+'LF Projected Ratios'!S$44))</f>
        <v>0.3642662663382441</v>
      </c>
      <c r="S128">
        <f>IF('LF Projected Ratios'!T$44&gt;=0,$B128+(1-$B128)*'LF Projected Ratios'!T$44,$B128*(1+'LF Projected Ratios'!T$44))</f>
        <v>0.36663027343796678</v>
      </c>
      <c r="T128">
        <f>IF('LF Projected Ratios'!U$44&gt;=0,$B128+(1-$B128)*'LF Projected Ratios'!U$44,$B128*(1+'LF Projected Ratios'!U$44))</f>
        <v>0.36897319933358852</v>
      </c>
      <c r="U128">
        <f>IF('LF Projected Ratios'!V$44&gt;=0,$B128+(1-$B128)*'LF Projected Ratios'!V$44,$B128*(1+'LF Projected Ratios'!V$44))</f>
        <v>0.37129532476309934</v>
      </c>
      <c r="V128">
        <f>IF('LF Projected Ratios'!W$44&gt;=0,$B128+(1-$B128)*'LF Projected Ratios'!W$44,$B128*(1+'LF Projected Ratios'!W$44))</f>
        <v>0.37359692550174234</v>
      </c>
      <c r="W128">
        <f>IF('LF Projected Ratios'!X$44&gt;=0,$B128+(1-$B128)*'LF Projected Ratios'!X$44,$B128*(1+'LF Projected Ratios'!X$44))</f>
        <v>0.37587827247119271</v>
      </c>
      <c r="X128">
        <f>IF('LF Projected Ratios'!Y$44&gt;=0,$B128+(1-$B128)*'LF Projected Ratios'!Y$44,$B128*(1+'LF Projected Ratios'!Y$44))</f>
        <v>0.3781396318458658</v>
      </c>
      <c r="Y128">
        <f>IF('LF Projected Ratios'!Z$44&gt;=0,$B128+(1-$B128)*'LF Projected Ratios'!Z$44,$B128*(1+'LF Projected Ratios'!Z$44))</f>
        <v>0.3803812651564466</v>
      </c>
      <c r="Z128">
        <f>IF('LF Projected Ratios'!AA$44&gt;=0,$B128+(1-$B128)*'LF Projected Ratios'!AA$44,$B128*(1+'LF Projected Ratios'!AA$44))</f>
        <v>0.38260342939071512</v>
      </c>
      <c r="AA128">
        <f>IF('LF Projected Ratios'!AB$44&gt;=0,$B128+(1-$B128)*'LF Projected Ratios'!AB$44,$B128*(1+'LF Projected Ratios'!AB$44))</f>
        <v>0.38480637709176374</v>
      </c>
      <c r="AB128">
        <f>IF('LF Projected Ratios'!AC$44&gt;=0,$B128+(1-$B128)*'LF Projected Ratios'!AC$44,$B128*(1+'LF Projected Ratios'!AC$44))</f>
        <v>0.38699035645367369</v>
      </c>
      <c r="AC128">
        <f>IF('LF Projected Ratios'!AD$44&gt;=0,$B128+(1-$B128)*'LF Projected Ratios'!AD$44,$B128*(1+'LF Projected Ratios'!AD$44))</f>
        <v>0.38915561141472876</v>
      </c>
      <c r="AD128">
        <f>IF('LF Projected Ratios'!AE$44&gt;=0,$B128+(1-$B128)*'LF Projected Ratios'!AE$44,$B128*(1+'LF Projected Ratios'!AE$44))</f>
        <v>0.39130238174824561</v>
      </c>
      <c r="AE128">
        <f>IF('LF Projected Ratios'!AF$44&gt;=0,$B128+(1-$B128)*'LF Projected Ratios'!AF$44,$B128*(1+'LF Projected Ratios'!AF$44))</f>
        <v>0.39343090315108586</v>
      </c>
      <c r="AF128">
        <f>IF('LF Projected Ratios'!AG$44&gt;=0,$B128+(1-$B128)*'LF Projected Ratios'!AG$44,$B128*(1+'LF Projected Ratios'!AG$44))</f>
        <v>0.39554140732991994</v>
      </c>
    </row>
    <row r="129" spans="1:32" x14ac:dyDescent="0.25">
      <c r="A129" t="s">
        <v>90</v>
      </c>
      <c r="B129">
        <f t="shared" si="0"/>
        <v>0.32259349465010623</v>
      </c>
      <c r="C129">
        <f>IF('LF Projected Ratios'!D$44&gt;=0,$B129+(1-$B129)*'LF Projected Ratios'!D$44,$B129*(1+'LF Projected Ratios'!D$44))</f>
        <v>0.32523298949700535</v>
      </c>
      <c r="D129">
        <f>IF('LF Projected Ratios'!E$44&gt;=0,$B129+(1-$B129)*'LF Projected Ratios'!E$44,$B129*(1+'LF Projected Ratios'!E$44))</f>
        <v>0.32794338443266202</v>
      </c>
      <c r="E129">
        <f>IF('LF Projected Ratios'!F$44&gt;=0,$B129+(1-$B129)*'LF Projected Ratios'!F$44,$B129*(1+'LF Projected Ratios'!F$44))</f>
        <v>0.33063716902561313</v>
      </c>
      <c r="F129">
        <f>IF('LF Projected Ratios'!G$44&gt;=0,$B129+(1-$B129)*'LF Projected Ratios'!G$44,$B129*(1+'LF Projected Ratios'!G$44))</f>
        <v>0.33330439706602627</v>
      </c>
      <c r="G129">
        <f>IF('LF Projected Ratios'!H$44&gt;=0,$B129+(1-$B129)*'LF Projected Ratios'!H$44,$B129*(1+'LF Projected Ratios'!H$44))</f>
        <v>0.33596697908496087</v>
      </c>
      <c r="H129">
        <f>IF('LF Projected Ratios'!I$44&gt;=0,$B129+(1-$B129)*'LF Projected Ratios'!I$44,$B129*(1+'LF Projected Ratios'!I$44))</f>
        <v>0.3386290286882378</v>
      </c>
      <c r="I129">
        <f>IF('LF Projected Ratios'!J$44&gt;=0,$B129+(1-$B129)*'LF Projected Ratios'!J$44,$B129*(1+'LF Projected Ratios'!J$44))</f>
        <v>0.34126625606937283</v>
      </c>
      <c r="J129">
        <f>IF('LF Projected Ratios'!K$44&gt;=0,$B129+(1-$B129)*'LF Projected Ratios'!K$44,$B129*(1+'LF Projected Ratios'!K$44))</f>
        <v>0.3438681472570625</v>
      </c>
      <c r="K129">
        <f>IF('LF Projected Ratios'!L$44&gt;=0,$B129+(1-$B129)*'LF Projected Ratios'!L$44,$B129*(1+'LF Projected Ratios'!L$44))</f>
        <v>0.3464247241291542</v>
      </c>
      <c r="L129">
        <f>IF('LF Projected Ratios'!M$44&gt;=0,$B129+(1-$B129)*'LF Projected Ratios'!M$44,$B129*(1+'LF Projected Ratios'!M$44))</f>
        <v>0.34887916491943494</v>
      </c>
      <c r="M129">
        <f>IF('LF Projected Ratios'!N$44&gt;=0,$B129+(1-$B129)*'LF Projected Ratios'!N$44,$B129*(1+'LF Projected Ratios'!N$44))</f>
        <v>0.3513787031786354</v>
      </c>
      <c r="N129">
        <f>IF('LF Projected Ratios'!O$44&gt;=0,$B129+(1-$B129)*'LF Projected Ratios'!O$44,$B129*(1+'LF Projected Ratios'!O$44))</f>
        <v>0.35385533892026405</v>
      </c>
      <c r="O129">
        <f>IF('LF Projected Ratios'!P$44&gt;=0,$B129+(1-$B129)*'LF Projected Ratios'!P$44,$B129*(1+'LF Projected Ratios'!P$44))</f>
        <v>0.3563093854821337</v>
      </c>
      <c r="P129">
        <f>IF('LF Projected Ratios'!Q$44&gt;=0,$B129+(1-$B129)*'LF Projected Ratios'!Q$44,$B129*(1+'LF Projected Ratios'!Q$44))</f>
        <v>0.358741150512153</v>
      </c>
      <c r="Q129">
        <f>IF('LF Projected Ratios'!R$44&gt;=0,$B129+(1-$B129)*'LF Projected Ratios'!R$44,$B129*(1+'LF Projected Ratios'!R$44))</f>
        <v>0.36115093609689597</v>
      </c>
      <c r="R129">
        <f>IF('LF Projected Ratios'!S$44&gt;=0,$B129+(1-$B129)*'LF Projected Ratios'!S$44,$B129*(1+'LF Projected Ratios'!S$44))</f>
        <v>0.36353903888670036</v>
      </c>
      <c r="S129">
        <f>IF('LF Projected Ratios'!T$44&gt;=0,$B129+(1-$B129)*'LF Projected Ratios'!T$44,$B129*(1+'LF Projected Ratios'!T$44))</f>
        <v>0.36590575021740451</v>
      </c>
      <c r="T129">
        <f>IF('LF Projected Ratios'!U$44&gt;=0,$B129+(1-$B129)*'LF Projected Ratios'!U$44,$B129*(1+'LF Projected Ratios'!U$44))</f>
        <v>0.36825135622883265</v>
      </c>
      <c r="U129">
        <f>IF('LF Projected Ratios'!V$44&gt;=0,$B129+(1-$B129)*'LF Projected Ratios'!V$44,$B129*(1+'LF Projected Ratios'!V$44))</f>
        <v>0.37057613798011602</v>
      </c>
      <c r="V129">
        <f>IF('LF Projected Ratios'!W$44&gt;=0,$B129+(1-$B129)*'LF Projected Ratios'!W$44,$B129*(1+'LF Projected Ratios'!W$44))</f>
        <v>0.37288037156196213</v>
      </c>
      <c r="W129">
        <f>IF('LF Projected Ratios'!X$44&gt;=0,$B129+(1-$B129)*'LF Projected Ratios'!X$44,$B129*(1+'LF Projected Ratios'!X$44))</f>
        <v>0.3751643282059583</v>
      </c>
      <c r="X129">
        <f>IF('LF Projected Ratios'!Y$44&gt;=0,$B129+(1-$B129)*'LF Projected Ratios'!Y$44,$B129*(1+'LF Projected Ratios'!Y$44))</f>
        <v>0.37742827439100185</v>
      </c>
      <c r="Y129">
        <f>IF('LF Projected Ratios'!Z$44&gt;=0,$B129+(1-$B129)*'LF Projected Ratios'!Z$44,$B129*(1+'LF Projected Ratios'!Z$44))</f>
        <v>0.37967247194694737</v>
      </c>
      <c r="Z129">
        <f>IF('LF Projected Ratios'!AA$44&gt;=0,$B129+(1-$B129)*'LF Projected Ratios'!AA$44,$B129*(1+'LF Projected Ratios'!AA$44))</f>
        <v>0.38189717815554802</v>
      </c>
      <c r="AA129">
        <f>IF('LF Projected Ratios'!AB$44&gt;=0,$B129+(1-$B129)*'LF Projected Ratios'!AB$44,$B129*(1+'LF Projected Ratios'!AB$44))</f>
        <v>0.38410264584878467</v>
      </c>
      <c r="AB129">
        <f>IF('LF Projected Ratios'!AC$44&gt;=0,$B129+(1-$B129)*'LF Projected Ratios'!AC$44,$B129*(1+'LF Projected Ratios'!AC$44))</f>
        <v>0.38628912350465239</v>
      </c>
      <c r="AC129">
        <f>IF('LF Projected Ratios'!AD$44&gt;=0,$B129+(1-$B129)*'LF Projected Ratios'!AD$44,$B129*(1+'LF Projected Ratios'!AD$44))</f>
        <v>0.38845685534048052</v>
      </c>
      <c r="AD129">
        <f>IF('LF Projected Ratios'!AE$44&gt;=0,$B129+(1-$B129)*'LF Projected Ratios'!AE$44,$B129*(1+'LF Projected Ratios'!AE$44))</f>
        <v>0.39060608140386671</v>
      </c>
      <c r="AE129">
        <f>IF('LF Projected Ratios'!AF$44&gt;=0,$B129+(1-$B129)*'LF Projected Ratios'!AF$44,$B129*(1+'LF Projected Ratios'!AF$44))</f>
        <v>0.39273703766129053</v>
      </c>
      <c r="AF129">
        <f>IF('LF Projected Ratios'!AG$44&gt;=0,$B129+(1-$B129)*'LF Projected Ratios'!AG$44,$B129*(1+'LF Projected Ratios'!AG$44))</f>
        <v>0.39484995608447598</v>
      </c>
    </row>
    <row r="130" spans="1:32" x14ac:dyDescent="0.25">
      <c r="A130" t="s">
        <v>92</v>
      </c>
      <c r="B130">
        <f t="shared" si="0"/>
        <v>0.29747606505497992</v>
      </c>
      <c r="C130">
        <f>IF('LF Projected Ratios'!D$44&gt;=0,$B130+(1-$B130)*'LF Projected Ratios'!D$44,$B130*(1+'LF Projected Ratios'!D$44))</f>
        <v>0.30021342923950733</v>
      </c>
      <c r="D130">
        <f>IF('LF Projected Ratios'!E$44&gt;=0,$B130+(1-$B130)*'LF Projected Ratios'!E$44,$B130*(1+'LF Projected Ratios'!E$44))</f>
        <v>0.30302432240397298</v>
      </c>
      <c r="E130">
        <f>IF('LF Projected Ratios'!F$44&gt;=0,$B130+(1-$B130)*'LF Projected Ratios'!F$44,$B130*(1+'LF Projected Ratios'!F$44))</f>
        <v>0.30581798933393078</v>
      </c>
      <c r="F130">
        <f>IF('LF Projected Ratios'!G$44&gt;=0,$B130+(1-$B130)*'LF Projected Ratios'!G$44,$B130*(1+'LF Projected Ratios'!G$44))</f>
        <v>0.30858411502588717</v>
      </c>
      <c r="G130">
        <f>IF('LF Projected Ratios'!H$44&gt;=0,$B130+(1-$B130)*'LF Projected Ratios'!H$44,$B130*(1+'LF Projected Ratios'!H$44))</f>
        <v>0.31134542242740032</v>
      </c>
      <c r="H130">
        <f>IF('LF Projected Ratios'!I$44&gt;=0,$B130+(1-$B130)*'LF Projected Ratios'!I$44,$B130*(1+'LF Projected Ratios'!I$44))</f>
        <v>0.31410617767191473</v>
      </c>
      <c r="I130">
        <f>IF('LF Projected Ratios'!J$44&gt;=0,$B130+(1-$B130)*'LF Projected Ratios'!J$44,$B130*(1+'LF Projected Ratios'!J$44))</f>
        <v>0.31684119031573749</v>
      </c>
      <c r="J130">
        <f>IF('LF Projected Ratios'!K$44&gt;=0,$B130+(1-$B130)*'LF Projected Ratios'!K$44,$B130*(1+'LF Projected Ratios'!K$44))</f>
        <v>0.31953955654198207</v>
      </c>
      <c r="K130">
        <f>IF('LF Projected Ratios'!L$44&gt;=0,$B130+(1-$B130)*'LF Projected Ratios'!L$44,$B130*(1+'LF Projected Ratios'!L$44))</f>
        <v>0.32219092825156376</v>
      </c>
      <c r="L130">
        <f>IF('LF Projected Ratios'!M$44&gt;=0,$B130+(1-$B130)*'LF Projected Ratios'!M$44,$B130*(1+'LF Projected Ratios'!M$44))</f>
        <v>0.32473637679458728</v>
      </c>
      <c r="M130">
        <f>IF('LF Projected Ratios'!N$44&gt;=0,$B130+(1-$B130)*'LF Projected Ratios'!N$44,$B130*(1+'LF Projected Ratios'!N$44))</f>
        <v>0.32732859496717798</v>
      </c>
      <c r="N130">
        <f>IF('LF Projected Ratios'!O$44&gt;=0,$B130+(1-$B130)*'LF Projected Ratios'!O$44,$B130*(1+'LF Projected Ratios'!O$44))</f>
        <v>0.32989706142401509</v>
      </c>
      <c r="O130">
        <f>IF('LF Projected Ratios'!P$44&gt;=0,$B130+(1-$B130)*'LF Projected Ratios'!P$44,$B130*(1+'LF Projected Ratios'!P$44))</f>
        <v>0.33244210112110578</v>
      </c>
      <c r="P130">
        <f>IF('LF Projected Ratios'!Q$44&gt;=0,$B130+(1-$B130)*'LF Projected Ratios'!Q$44,$B130*(1+'LF Projected Ratios'!Q$44))</f>
        <v>0.33496403311357825</v>
      </c>
      <c r="Q130">
        <f>IF('LF Projected Ratios'!R$44&gt;=0,$B130+(1-$B130)*'LF Projected Ratios'!R$44,$B130*(1+'LF Projected Ratios'!R$44))</f>
        <v>0.33746317068901827</v>
      </c>
      <c r="R130">
        <f>IF('LF Projected Ratios'!S$44&gt;=0,$B130+(1-$B130)*'LF Projected Ratios'!S$44,$B130*(1+'LF Projected Ratios'!S$44))</f>
        <v>0.33993982149720614</v>
      </c>
      <c r="S130">
        <f>IF('LF Projected Ratios'!T$44&gt;=0,$B130+(1-$B130)*'LF Projected Ratios'!T$44,$B130*(1+'LF Projected Ratios'!T$44))</f>
        <v>0.34239428767636759</v>
      </c>
      <c r="T130">
        <f>IF('LF Projected Ratios'!U$44&gt;=0,$B130+(1-$B130)*'LF Projected Ratios'!U$44,$B130*(1+'LF Projected Ratios'!U$44))</f>
        <v>0.34482686597605194</v>
      </c>
      <c r="U130">
        <f>IF('LF Projected Ratios'!V$44&gt;=0,$B130+(1-$B130)*'LF Projected Ratios'!V$44,$B130*(1+'LF Projected Ratios'!V$44))</f>
        <v>0.34723784787672973</v>
      </c>
      <c r="V130">
        <f>IF('LF Projected Ratios'!W$44&gt;=0,$B130+(1-$B130)*'LF Projected Ratios'!W$44,$B130*(1+'LF Projected Ratios'!W$44))</f>
        <v>0.34962751970622424</v>
      </c>
      <c r="W130">
        <f>IF('LF Projected Ratios'!X$44&gt;=0,$B130+(1-$B130)*'LF Projected Ratios'!X$44,$B130*(1+'LF Projected Ratios'!X$44))</f>
        <v>0.35199616275306839</v>
      </c>
      <c r="X130">
        <f>IF('LF Projected Ratios'!Y$44&gt;=0,$B130+(1-$B130)*'LF Projected Ratios'!Y$44,$B130*(1+'LF Projected Ratios'!Y$44))</f>
        <v>0.3543440533768808</v>
      </c>
      <c r="Y130">
        <f>IF('LF Projected Ratios'!Z$44&gt;=0,$B130+(1-$B130)*'LF Projected Ratios'!Z$44,$B130*(1+'LF Projected Ratios'!Z$44))</f>
        <v>0.35667146311585651</v>
      </c>
      <c r="Z130">
        <f>IF('LF Projected Ratios'!AA$44&gt;=0,$B130+(1-$B130)*'LF Projected Ratios'!AA$44,$B130*(1+'LF Projected Ratios'!AA$44))</f>
        <v>0.35897865879145086</v>
      </c>
      <c r="AA130">
        <f>IF('LF Projected Ratios'!AB$44&gt;=0,$B130+(1-$B130)*'LF Projected Ratios'!AB$44,$B130*(1+'LF Projected Ratios'!AB$44))</f>
        <v>0.36126590261035463</v>
      </c>
      <c r="AB130">
        <f>IF('LF Projected Ratios'!AC$44&gt;=0,$B130+(1-$B130)*'LF Projected Ratios'!AC$44,$B130*(1+'LF Projected Ratios'!AC$44))</f>
        <v>0.36353345226383216</v>
      </c>
      <c r="AC130">
        <f>IF('LF Projected Ratios'!AD$44&gt;=0,$B130+(1-$B130)*'LF Projected Ratios'!AD$44,$B130*(1+'LF Projected Ratios'!AD$44))</f>
        <v>0.36578156102450154</v>
      </c>
      <c r="AD130">
        <f>IF('LF Projected Ratios'!AE$44&gt;=0,$B130+(1-$B130)*'LF Projected Ratios'!AE$44,$B130*(1+'LF Projected Ratios'!AE$44))</f>
        <v>0.36801047784064078</v>
      </c>
      <c r="AE130">
        <f>IF('LF Projected Ratios'!AF$44&gt;=0,$B130+(1-$B130)*'LF Projected Ratios'!AF$44,$B130*(1+'LF Projected Ratios'!AF$44))</f>
        <v>0.37022044742808641</v>
      </c>
      <c r="AF130">
        <f>IF('LF Projected Ratios'!AG$44&gt;=0,$B130+(1-$B130)*'LF Projected Ratios'!AG$44,$B130*(1+'LF Projected Ratios'!AG$44))</f>
        <v>0.37241171035979881</v>
      </c>
    </row>
    <row r="131" spans="1:32" x14ac:dyDescent="0.25">
      <c r="A131" t="s">
        <v>94</v>
      </c>
      <c r="B131">
        <f t="shared" si="0"/>
        <v>0.29193240929413572</v>
      </c>
      <c r="C131">
        <f>IF('LF Projected Ratios'!D$44&gt;=0,$B131+(1-$B131)*'LF Projected Ratios'!D$44,$B131*(1+'LF Projected Ratios'!D$44))</f>
        <v>0.29469137417292601</v>
      </c>
      <c r="D131">
        <f>IF('LF Projected Ratios'!E$44&gt;=0,$B131+(1-$B131)*'LF Projected Ratios'!E$44,$B131*(1+'LF Projected Ratios'!E$44))</f>
        <v>0.29752444825295793</v>
      </c>
      <c r="E131">
        <f>IF('LF Projected Ratios'!F$44&gt;=0,$B131+(1-$B131)*'LF Projected Ratios'!F$44,$B131*(1+'LF Projected Ratios'!F$44))</f>
        <v>0.30034016016529963</v>
      </c>
      <c r="F131">
        <f>IF('LF Projected Ratios'!G$44&gt;=0,$B131+(1-$B131)*'LF Projected Ratios'!G$44,$B131*(1+'LF Projected Ratios'!G$44))</f>
        <v>0.30312811351018665</v>
      </c>
      <c r="G131">
        <f>IF('LF Projected Ratios'!H$44&gt;=0,$B131+(1-$B131)*'LF Projected Ratios'!H$44,$B131*(1+'LF Projected Ratios'!H$44))</f>
        <v>0.30591121054323034</v>
      </c>
      <c r="H131">
        <f>IF('LF Projected Ratios'!I$44&gt;=0,$B131+(1-$B131)*'LF Projected Ratios'!I$44,$B131*(1+'LF Projected Ratios'!I$44))</f>
        <v>0.3086937510621735</v>
      </c>
      <c r="I131">
        <f>IF('LF Projected Ratios'!J$44&gt;=0,$B131+(1-$B131)*'LF Projected Ratios'!J$44,$B131*(1+'LF Projected Ratios'!J$44))</f>
        <v>0.31145034584411957</v>
      </c>
      <c r="J131">
        <f>IF('LF Projected Ratios'!K$44&gt;=0,$B131+(1-$B131)*'LF Projected Ratios'!K$44,$B131*(1+'LF Projected Ratios'!K$44))</f>
        <v>0.31417000502955156</v>
      </c>
      <c r="K131">
        <f>IF('LF Projected Ratios'!L$44&gt;=0,$B131+(1-$B131)*'LF Projected Ratios'!L$44,$B131*(1+'LF Projected Ratios'!L$44))</f>
        <v>0.31684229886195475</v>
      </c>
      <c r="L131">
        <f>IF('LF Projected Ratios'!M$44&gt;=0,$B131+(1-$B131)*'LF Projected Ratios'!M$44,$B131*(1+'LF Projected Ratios'!M$44))</f>
        <v>0.31940783368215342</v>
      </c>
      <c r="M131">
        <f>IF('LF Projected Ratios'!N$44&gt;=0,$B131+(1-$B131)*'LF Projected Ratios'!N$44,$B131*(1+'LF Projected Ratios'!N$44))</f>
        <v>0.32202050719368852</v>
      </c>
      <c r="N131">
        <f>IF('LF Projected Ratios'!O$44&gt;=0,$B131+(1-$B131)*'LF Projected Ratios'!O$44,$B131*(1+'LF Projected Ratios'!O$44))</f>
        <v>0.32460924156334925</v>
      </c>
      <c r="O131">
        <f>IF('LF Projected Ratios'!P$44&gt;=0,$B131+(1-$B131)*'LF Projected Ratios'!P$44,$B131*(1+'LF Projected Ratios'!P$44))</f>
        <v>0.32717436431138891</v>
      </c>
      <c r="P131">
        <f>IF('LF Projected Ratios'!Q$44&gt;=0,$B131+(1-$B131)*'LF Projected Ratios'!Q$44,$B131*(1+'LF Projected Ratios'!Q$44))</f>
        <v>0.3297161970106175</v>
      </c>
      <c r="Q131">
        <f>IF('LF Projected Ratios'!R$44&gt;=0,$B131+(1-$B131)*'LF Projected Ratios'!R$44,$B131*(1+'LF Projected Ratios'!R$44))</f>
        <v>0.33223505542079079</v>
      </c>
      <c r="R131">
        <f>IF('LF Projected Ratios'!S$44&gt;=0,$B131+(1-$B131)*'LF Projected Ratios'!S$44,$B131*(1+'LF Projected Ratios'!S$44))</f>
        <v>0.33473124961937079</v>
      </c>
      <c r="S131">
        <f>IF('LF Projected Ratios'!T$44&gt;=0,$B131+(1-$B131)*'LF Projected Ratios'!T$44,$B131*(1+'LF Projected Ratios'!T$44))</f>
        <v>0.33720508412877276</v>
      </c>
      <c r="T131">
        <f>IF('LF Projected Ratios'!U$44&gt;=0,$B131+(1-$B131)*'LF Projected Ratios'!U$44,$B131*(1+'LF Projected Ratios'!U$44))</f>
        <v>0.33965685804021351</v>
      </c>
      <c r="U131">
        <f>IF('LF Projected Ratios'!V$44&gt;=0,$B131+(1-$B131)*'LF Projected Ratios'!V$44,$B131*(1+'LF Projected Ratios'!V$44))</f>
        <v>0.34208686513425213</v>
      </c>
      <c r="V131">
        <f>IF('LF Projected Ratios'!W$44&gt;=0,$B131+(1-$B131)*'LF Projected Ratios'!W$44,$B131*(1+'LF Projected Ratios'!W$44))</f>
        <v>0.344495393998141</v>
      </c>
      <c r="W131">
        <f>IF('LF Projected Ratios'!X$44&gt;=0,$B131+(1-$B131)*'LF Projected Ratios'!X$44,$B131*(1+'LF Projected Ratios'!X$44))</f>
        <v>0.34688272814007653</v>
      </c>
      <c r="X131">
        <f>IF('LF Projected Ratios'!Y$44&gt;=0,$B131+(1-$B131)*'LF Projected Ratios'!Y$44,$B131*(1+'LF Projected Ratios'!Y$44))</f>
        <v>0.34924914610044661</v>
      </c>
      <c r="Y131">
        <f>IF('LF Projected Ratios'!Z$44&gt;=0,$B131+(1-$B131)*'LF Projected Ratios'!Z$44,$B131*(1+'LF Projected Ratios'!Z$44))</f>
        <v>0.35159492156016936</v>
      </c>
      <c r="Z131">
        <f>IF('LF Projected Ratios'!AA$44&gt;=0,$B131+(1-$B131)*'LF Projected Ratios'!AA$44,$B131*(1+'LF Projected Ratios'!AA$44))</f>
        <v>0.35392032344620322</v>
      </c>
      <c r="AA131">
        <f>IF('LF Projected Ratios'!AB$44&gt;=0,$B131+(1-$B131)*'LF Projected Ratios'!AB$44,$B131*(1+'LF Projected Ratios'!AB$44))</f>
        <v>0.35622561603432668</v>
      </c>
      <c r="AB131">
        <f>IF('LF Projected Ratios'!AC$44&gt;=0,$B131+(1-$B131)*'LF Projected Ratios'!AC$44,$B131*(1+'LF Projected Ratios'!AC$44))</f>
        <v>0.35851105904926023</v>
      </c>
      <c r="AC131">
        <f>IF('LF Projected Ratios'!AD$44&gt;=0,$B131+(1-$B131)*'LF Projected Ratios'!AD$44,$B131*(1+'LF Projected Ratios'!AD$44))</f>
        <v>0.3607769077622105</v>
      </c>
      <c r="AD131">
        <f>IF('LF Projected Ratios'!AE$44&gt;=0,$B131+(1-$B131)*'LF Projected Ratios'!AE$44,$B131*(1+'LF Projected Ratios'!AE$44))</f>
        <v>0.36302341308592018</v>
      </c>
      <c r="AE131">
        <f>IF('LF Projected Ratios'!AF$44&gt;=0,$B131+(1-$B131)*'LF Projected Ratios'!AF$44,$B131*(1+'LF Projected Ratios'!AF$44))</f>
        <v>0.36525082166729234</v>
      </c>
      <c r="AF131">
        <f>IF('LF Projected Ratios'!AG$44&gt;=0,$B131+(1-$B131)*'LF Projected Ratios'!AG$44,$B131*(1+'LF Projected Ratios'!AG$44))</f>
        <v>0.36745937597766198</v>
      </c>
    </row>
    <row r="132" spans="1:32" x14ac:dyDescent="0.25">
      <c r="A132" t="s">
        <v>96</v>
      </c>
      <c r="B132">
        <f t="shared" si="0"/>
        <v>0.30194785640100741</v>
      </c>
      <c r="C132">
        <f>IF('LF Projected Ratios'!D$44&gt;=0,$B132+(1-$B132)*'LF Projected Ratios'!D$44,$B132*(1+'LF Projected Ratios'!D$44))</f>
        <v>0.30466779637994923</v>
      </c>
      <c r="D132">
        <f>IF('LF Projected Ratios'!E$44&gt;=0,$B132+(1-$B132)*'LF Projected Ratios'!E$44,$B132*(1+'LF Projected Ratios'!E$44))</f>
        <v>0.30746079730316556</v>
      </c>
      <c r="E132">
        <f>IF('LF Projected Ratios'!F$44&gt;=0,$B132+(1-$B132)*'LF Projected Ratios'!F$44,$B132*(1+'LF Projected Ratios'!F$44))</f>
        <v>0.31023668164241053</v>
      </c>
      <c r="F132">
        <f>IF('LF Projected Ratios'!G$44&gt;=0,$B132+(1-$B132)*'LF Projected Ratios'!G$44,$B132*(1+'LF Projected Ratios'!G$44))</f>
        <v>0.31298520005251357</v>
      </c>
      <c r="G132">
        <f>IF('LF Projected Ratios'!H$44&gt;=0,$B132+(1-$B132)*'LF Projected Ratios'!H$44,$B132*(1+'LF Projected Ratios'!H$44))</f>
        <v>0.31572893084214548</v>
      </c>
      <c r="H132">
        <f>IF('LF Projected Ratios'!I$44&gt;=0,$B132+(1-$B132)*'LF Projected Ratios'!I$44,$B132*(1+'LF Projected Ratios'!I$44))</f>
        <v>0.31847211298943595</v>
      </c>
      <c r="I132">
        <f>IF('LF Projected Ratios'!J$44&gt;=0,$B132+(1-$B132)*'LF Projected Ratios'!J$44,$B132*(1+'LF Projected Ratios'!J$44))</f>
        <v>0.32118971639598787</v>
      </c>
      <c r="J132">
        <f>IF('LF Projected Ratios'!K$44&gt;=0,$B132+(1-$B132)*'LF Projected Ratios'!K$44,$B132*(1+'LF Projected Ratios'!K$44))</f>
        <v>0.32387090665122459</v>
      </c>
      <c r="K132">
        <f>IF('LF Projected Ratios'!L$44&gt;=0,$B132+(1-$B132)*'LF Projected Ratios'!L$44,$B132*(1+'LF Projected Ratios'!L$44))</f>
        <v>0.32650540152504842</v>
      </c>
      <c r="L132">
        <f>IF('LF Projected Ratios'!M$44&gt;=0,$B132+(1-$B132)*'LF Projected Ratios'!M$44,$B132*(1+'LF Projected Ratios'!M$44))</f>
        <v>0.32903464746741989</v>
      </c>
      <c r="M132">
        <f>IF('LF Projected Ratios'!N$44&gt;=0,$B132+(1-$B132)*'LF Projected Ratios'!N$44,$B132*(1+'LF Projected Ratios'!N$44))</f>
        <v>0.3316103653355873</v>
      </c>
      <c r="N132">
        <f>IF('LF Projected Ratios'!O$44&gt;=0,$B132+(1-$B132)*'LF Projected Ratios'!O$44,$B132*(1+'LF Projected Ratios'!O$44))</f>
        <v>0.33416248267532972</v>
      </c>
      <c r="O132">
        <f>IF('LF Projected Ratios'!P$44&gt;=0,$B132+(1-$B132)*'LF Projected Ratios'!P$44,$B132*(1+'LF Projected Ratios'!P$44))</f>
        <v>0.33669132237420452</v>
      </c>
      <c r="P132">
        <f>IF('LF Projected Ratios'!Q$44&gt;=0,$B132+(1-$B132)*'LF Projected Ratios'!Q$44,$B132*(1+'LF Projected Ratios'!Q$44))</f>
        <v>0.33919720145645105</v>
      </c>
      <c r="Q132">
        <f>IF('LF Projected Ratios'!R$44&gt;=0,$B132+(1-$B132)*'LF Projected Ratios'!R$44,$B132*(1+'LF Projected Ratios'!R$44))</f>
        <v>0.34168043121547875</v>
      </c>
      <c r="R132">
        <f>IF('LF Projected Ratios'!S$44&gt;=0,$B132+(1-$B132)*'LF Projected Ratios'!S$44,$B132*(1+'LF Projected Ratios'!S$44))</f>
        <v>0.34414131734277775</v>
      </c>
      <c r="S132">
        <f>IF('LF Projected Ratios'!T$44&gt;=0,$B132+(1-$B132)*'LF Projected Ratios'!T$44,$B132*(1+'LF Projected Ratios'!T$44))</f>
        <v>0.34658016005336667</v>
      </c>
      <c r="T132">
        <f>IF('LF Projected Ratios'!U$44&gt;=0,$B132+(1-$B132)*'LF Projected Ratios'!U$44,$B132*(1+'LF Projected Ratios'!U$44))</f>
        <v>0.34899725420788819</v>
      </c>
      <c r="U132">
        <f>IF('LF Projected Ratios'!V$44&gt;=0,$B132+(1-$B132)*'LF Projected Ratios'!V$44,$B132*(1+'LF Projected Ratios'!V$44))</f>
        <v>0.35139288943144564</v>
      </c>
      <c r="V132">
        <f>IF('LF Projected Ratios'!W$44&gt;=0,$B132+(1-$B132)*'LF Projected Ratios'!W$44,$B132*(1+'LF Projected Ratios'!W$44))</f>
        <v>0.35376735022929351</v>
      </c>
      <c r="W132">
        <f>IF('LF Projected Ratios'!X$44&gt;=0,$B132+(1-$B132)*'LF Projected Ratios'!X$44,$B132*(1+'LF Projected Ratios'!X$44))</f>
        <v>0.3561209160994725</v>
      </c>
      <c r="X132">
        <f>IF('LF Projected Ratios'!Y$44&gt;=0,$B132+(1-$B132)*'LF Projected Ratios'!Y$44,$B132*(1+'LF Projected Ratios'!Y$44))</f>
        <v>0.35845386164248305</v>
      </c>
      <c r="Y132">
        <f>IF('LF Projected Ratios'!Z$44&gt;=0,$B132+(1-$B132)*'LF Projected Ratios'!Z$44,$B132*(1+'LF Projected Ratios'!Z$44))</f>
        <v>0.36076645666809215</v>
      </c>
      <c r="Z132">
        <f>IF('LF Projected Ratios'!AA$44&gt;=0,$B132+(1-$B132)*'LF Projected Ratios'!AA$44,$B132*(1+'LF Projected Ratios'!AA$44))</f>
        <v>0.36305896629935042</v>
      </c>
      <c r="AA132">
        <f>IF('LF Projected Ratios'!AB$44&gt;=0,$B132+(1-$B132)*'LF Projected Ratios'!AB$44,$B132*(1+'LF Projected Ratios'!AB$44))</f>
        <v>0.36533165107391868</v>
      </c>
      <c r="AB132">
        <f>IF('LF Projected Ratios'!AC$44&gt;=0,$B132+(1-$B132)*'LF Projected Ratios'!AC$44,$B132*(1+'LF Projected Ratios'!AC$44))</f>
        <v>0.36758476704277321</v>
      </c>
      <c r="AC132">
        <f>IF('LF Projected Ratios'!AD$44&gt;=0,$B132+(1-$B132)*'LF Projected Ratios'!AD$44,$B132*(1+'LF Projected Ratios'!AD$44))</f>
        <v>0.36981856586637024</v>
      </c>
      <c r="AD132">
        <f>IF('LF Projected Ratios'!AE$44&gt;=0,$B132+(1-$B132)*'LF Projected Ratios'!AE$44,$B132*(1+'LF Projected Ratios'!AE$44))</f>
        <v>0.37203329490835169</v>
      </c>
      <c r="AE132">
        <f>IF('LF Projected Ratios'!AF$44&gt;=0,$B132+(1-$B132)*'LF Projected Ratios'!AF$44,$B132*(1+'LF Projected Ratios'!AF$44))</f>
        <v>0.37422919732685894</v>
      </c>
      <c r="AF132">
        <f>IF('LF Projected Ratios'!AG$44&gt;=0,$B132+(1-$B132)*'LF Projected Ratios'!AG$44,$B132*(1+'LF Projected Ratios'!AG$44))</f>
        <v>0.37640651216352788</v>
      </c>
    </row>
    <row r="133" spans="1:32" x14ac:dyDescent="0.25">
      <c r="A133" t="s">
        <v>98</v>
      </c>
      <c r="B133">
        <f t="shared" si="0"/>
        <v>0.29747606505497992</v>
      </c>
      <c r="C133">
        <f>IF('LF Projected Ratios'!D$44&gt;=0,$B133+(1-$B133)*'LF Projected Ratios'!D$44,$B133*(1+'LF Projected Ratios'!D$44))</f>
        <v>0.30021342923950733</v>
      </c>
      <c r="D133">
        <f>IF('LF Projected Ratios'!E$44&gt;=0,$B133+(1-$B133)*'LF Projected Ratios'!E$44,$B133*(1+'LF Projected Ratios'!E$44))</f>
        <v>0.30302432240397298</v>
      </c>
      <c r="E133">
        <f>IF('LF Projected Ratios'!F$44&gt;=0,$B133+(1-$B133)*'LF Projected Ratios'!F$44,$B133*(1+'LF Projected Ratios'!F$44))</f>
        <v>0.30581798933393078</v>
      </c>
      <c r="F133">
        <f>IF('LF Projected Ratios'!G$44&gt;=0,$B133+(1-$B133)*'LF Projected Ratios'!G$44,$B133*(1+'LF Projected Ratios'!G$44))</f>
        <v>0.30858411502588717</v>
      </c>
      <c r="G133">
        <f>IF('LF Projected Ratios'!H$44&gt;=0,$B133+(1-$B133)*'LF Projected Ratios'!H$44,$B133*(1+'LF Projected Ratios'!H$44))</f>
        <v>0.31134542242740032</v>
      </c>
      <c r="H133">
        <f>IF('LF Projected Ratios'!I$44&gt;=0,$B133+(1-$B133)*'LF Projected Ratios'!I$44,$B133*(1+'LF Projected Ratios'!I$44))</f>
        <v>0.31410617767191473</v>
      </c>
      <c r="I133">
        <f>IF('LF Projected Ratios'!J$44&gt;=0,$B133+(1-$B133)*'LF Projected Ratios'!J$44,$B133*(1+'LF Projected Ratios'!J$44))</f>
        <v>0.31684119031573749</v>
      </c>
      <c r="J133">
        <f>IF('LF Projected Ratios'!K$44&gt;=0,$B133+(1-$B133)*'LF Projected Ratios'!K$44,$B133*(1+'LF Projected Ratios'!K$44))</f>
        <v>0.31953955654198207</v>
      </c>
      <c r="K133">
        <f>IF('LF Projected Ratios'!L$44&gt;=0,$B133+(1-$B133)*'LF Projected Ratios'!L$44,$B133*(1+'LF Projected Ratios'!L$44))</f>
        <v>0.32219092825156376</v>
      </c>
      <c r="L133">
        <f>IF('LF Projected Ratios'!M$44&gt;=0,$B133+(1-$B133)*'LF Projected Ratios'!M$44,$B133*(1+'LF Projected Ratios'!M$44))</f>
        <v>0.32473637679458728</v>
      </c>
      <c r="M133">
        <f>IF('LF Projected Ratios'!N$44&gt;=0,$B133+(1-$B133)*'LF Projected Ratios'!N$44,$B133*(1+'LF Projected Ratios'!N$44))</f>
        <v>0.32732859496717798</v>
      </c>
      <c r="N133">
        <f>IF('LF Projected Ratios'!O$44&gt;=0,$B133+(1-$B133)*'LF Projected Ratios'!O$44,$B133*(1+'LF Projected Ratios'!O$44))</f>
        <v>0.32989706142401509</v>
      </c>
      <c r="O133">
        <f>IF('LF Projected Ratios'!P$44&gt;=0,$B133+(1-$B133)*'LF Projected Ratios'!P$44,$B133*(1+'LF Projected Ratios'!P$44))</f>
        <v>0.33244210112110578</v>
      </c>
      <c r="P133">
        <f>IF('LF Projected Ratios'!Q$44&gt;=0,$B133+(1-$B133)*'LF Projected Ratios'!Q$44,$B133*(1+'LF Projected Ratios'!Q$44))</f>
        <v>0.33496403311357825</v>
      </c>
      <c r="Q133">
        <f>IF('LF Projected Ratios'!R$44&gt;=0,$B133+(1-$B133)*'LF Projected Ratios'!R$44,$B133*(1+'LF Projected Ratios'!R$44))</f>
        <v>0.33746317068901827</v>
      </c>
      <c r="R133">
        <f>IF('LF Projected Ratios'!S$44&gt;=0,$B133+(1-$B133)*'LF Projected Ratios'!S$44,$B133*(1+'LF Projected Ratios'!S$44))</f>
        <v>0.33993982149720614</v>
      </c>
      <c r="S133">
        <f>IF('LF Projected Ratios'!T$44&gt;=0,$B133+(1-$B133)*'LF Projected Ratios'!T$44,$B133*(1+'LF Projected Ratios'!T$44))</f>
        <v>0.34239428767636759</v>
      </c>
      <c r="T133">
        <f>IF('LF Projected Ratios'!U$44&gt;=0,$B133+(1-$B133)*'LF Projected Ratios'!U$44,$B133*(1+'LF Projected Ratios'!U$44))</f>
        <v>0.34482686597605194</v>
      </c>
      <c r="U133">
        <f>IF('LF Projected Ratios'!V$44&gt;=0,$B133+(1-$B133)*'LF Projected Ratios'!V$44,$B133*(1+'LF Projected Ratios'!V$44))</f>
        <v>0.34723784787672973</v>
      </c>
      <c r="V133">
        <f>IF('LF Projected Ratios'!W$44&gt;=0,$B133+(1-$B133)*'LF Projected Ratios'!W$44,$B133*(1+'LF Projected Ratios'!W$44))</f>
        <v>0.34962751970622424</v>
      </c>
      <c r="W133">
        <f>IF('LF Projected Ratios'!X$44&gt;=0,$B133+(1-$B133)*'LF Projected Ratios'!X$44,$B133*(1+'LF Projected Ratios'!X$44))</f>
        <v>0.35199616275306839</v>
      </c>
      <c r="X133">
        <f>IF('LF Projected Ratios'!Y$44&gt;=0,$B133+(1-$B133)*'LF Projected Ratios'!Y$44,$B133*(1+'LF Projected Ratios'!Y$44))</f>
        <v>0.3543440533768808</v>
      </c>
      <c r="Y133">
        <f>IF('LF Projected Ratios'!Z$44&gt;=0,$B133+(1-$B133)*'LF Projected Ratios'!Z$44,$B133*(1+'LF Projected Ratios'!Z$44))</f>
        <v>0.35667146311585651</v>
      </c>
      <c r="Z133">
        <f>IF('LF Projected Ratios'!AA$44&gt;=0,$B133+(1-$B133)*'LF Projected Ratios'!AA$44,$B133*(1+'LF Projected Ratios'!AA$44))</f>
        <v>0.35897865879145086</v>
      </c>
      <c r="AA133">
        <f>IF('LF Projected Ratios'!AB$44&gt;=0,$B133+(1-$B133)*'LF Projected Ratios'!AB$44,$B133*(1+'LF Projected Ratios'!AB$44))</f>
        <v>0.36126590261035463</v>
      </c>
      <c r="AB133">
        <f>IF('LF Projected Ratios'!AC$44&gt;=0,$B133+(1-$B133)*'LF Projected Ratios'!AC$44,$B133*(1+'LF Projected Ratios'!AC$44))</f>
        <v>0.36353345226383216</v>
      </c>
      <c r="AC133">
        <f>IF('LF Projected Ratios'!AD$44&gt;=0,$B133+(1-$B133)*'LF Projected Ratios'!AD$44,$B133*(1+'LF Projected Ratios'!AD$44))</f>
        <v>0.36578156102450154</v>
      </c>
      <c r="AD133">
        <f>IF('LF Projected Ratios'!AE$44&gt;=0,$B133+(1-$B133)*'LF Projected Ratios'!AE$44,$B133*(1+'LF Projected Ratios'!AE$44))</f>
        <v>0.36801047784064078</v>
      </c>
      <c r="AE133">
        <f>IF('LF Projected Ratios'!AF$44&gt;=0,$B133+(1-$B133)*'LF Projected Ratios'!AF$44,$B133*(1+'LF Projected Ratios'!AF$44))</f>
        <v>0.37022044742808641</v>
      </c>
      <c r="AF133">
        <f>IF('LF Projected Ratios'!AG$44&gt;=0,$B133+(1-$B133)*'LF Projected Ratios'!AG$44,$B133*(1+'LF Projected Ratios'!AG$44))</f>
        <v>0.37241171035979881</v>
      </c>
    </row>
    <row r="134" spans="1:32" x14ac:dyDescent="0.25">
      <c r="A134" t="s">
        <v>100</v>
      </c>
      <c r="B134">
        <f t="shared" si="0"/>
        <v>0.43377427149975967</v>
      </c>
      <c r="C134">
        <f>IF('LF Projected Ratios'!D$44&gt;=0,$B134+(1-$B134)*'LF Projected Ratios'!D$44,$B134*(1+'LF Projected Ratios'!D$44))</f>
        <v>0.43598055366675204</v>
      </c>
      <c r="D134">
        <f>IF('LF Projected Ratios'!E$44&gt;=0,$B134+(1-$B134)*'LF Projected Ratios'!E$44,$B134*(1+'LF Projected Ratios'!E$44))</f>
        <v>0.43824609929532976</v>
      </c>
      <c r="E134">
        <f>IF('LF Projected Ratios'!F$44&gt;=0,$B134+(1-$B134)*'LF Projected Ratios'!F$44,$B134*(1+'LF Projected Ratios'!F$44))</f>
        <v>0.44049776078886471</v>
      </c>
      <c r="F134">
        <f>IF('LF Projected Ratios'!G$44&gt;=0,$B134+(1-$B134)*'LF Projected Ratios'!G$44,$B134*(1+'LF Projected Ratios'!G$44))</f>
        <v>0.44272722438027079</v>
      </c>
      <c r="G134">
        <f>IF('LF Projected Ratios'!H$44&gt;=0,$B134+(1-$B134)*'LF Projected Ratios'!H$44,$B134*(1+'LF Projected Ratios'!H$44))</f>
        <v>0.44495280448830976</v>
      </c>
      <c r="H134">
        <f>IF('LF Projected Ratios'!I$44&gt;=0,$B134+(1-$B134)*'LF Projected Ratios'!I$44,$B134*(1+'LF Projected Ratios'!I$44))</f>
        <v>0.447177939564538</v>
      </c>
      <c r="I134">
        <f>IF('LF Projected Ratios'!J$44&gt;=0,$B134+(1-$B134)*'LF Projected Ratios'!J$44,$B134*(1+'LF Projected Ratios'!J$44))</f>
        <v>0.44938232641838532</v>
      </c>
      <c r="J134">
        <f>IF('LF Projected Ratios'!K$44&gt;=0,$B134+(1-$B134)*'LF Projected Ratios'!K$44,$B134*(1+'LF Projected Ratios'!K$44))</f>
        <v>0.45155717670634787</v>
      </c>
      <c r="K134">
        <f>IF('LF Projected Ratios'!L$44&gt;=0,$B134+(1-$B134)*'LF Projected Ratios'!L$44,$B134*(1+'LF Projected Ratios'!L$44))</f>
        <v>0.45369414998669644</v>
      </c>
      <c r="L134">
        <f>IF('LF Projected Ratios'!M$44&gt;=0,$B134+(1-$B134)*'LF Projected Ratios'!M$44,$B134*(1+'LF Projected Ratios'!M$44))</f>
        <v>0.45574575048589672</v>
      </c>
      <c r="M134">
        <f>IF('LF Projected Ratios'!N$44&gt;=0,$B134+(1-$B134)*'LF Projected Ratios'!N$44,$B134*(1+'LF Projected Ratios'!N$44))</f>
        <v>0.45783504673645309</v>
      </c>
      <c r="N134">
        <f>IF('LF Projected Ratios'!O$44&gt;=0,$B134+(1-$B134)*'LF Projected Ratios'!O$44,$B134*(1+'LF Projected Ratios'!O$44))</f>
        <v>0.45990519939362173</v>
      </c>
      <c r="O134">
        <f>IF('LF Projected Ratios'!P$44&gt;=0,$B134+(1-$B134)*'LF Projected Ratios'!P$44,$B134*(1+'LF Projected Ratios'!P$44))</f>
        <v>0.46195647036798365</v>
      </c>
      <c r="P134">
        <f>IF('LF Projected Ratios'!Q$44&gt;=0,$B134+(1-$B134)*'LF Projected Ratios'!Q$44,$B134*(1+'LF Projected Ratios'!Q$44))</f>
        <v>0.46398911681408306</v>
      </c>
      <c r="Q134">
        <f>IF('LF Projected Ratios'!R$44&gt;=0,$B134+(1-$B134)*'LF Projected Ratios'!R$44,$B134*(1+'LF Projected Ratios'!R$44))</f>
        <v>0.46600339123789553</v>
      </c>
      <c r="R134">
        <f>IF('LF Projected Ratios'!S$44&gt;=0,$B134+(1-$B134)*'LF Projected Ratios'!S$44,$B134*(1+'LF Projected Ratios'!S$44))</f>
        <v>0.46799954160139401</v>
      </c>
      <c r="S134">
        <f>IF('LF Projected Ratios'!T$44&gt;=0,$B134+(1-$B134)*'LF Projected Ratios'!T$44,$B134*(1+'LF Projected Ratios'!T$44))</f>
        <v>0.46997781142430567</v>
      </c>
      <c r="T134">
        <f>IF('LF Projected Ratios'!U$44&gt;=0,$B134+(1-$B134)*'LF Projected Ratios'!U$44,$B134*(1+'LF Projected Ratios'!U$44))</f>
        <v>0.47193843988315026</v>
      </c>
      <c r="U134">
        <f>IF('LF Projected Ratios'!V$44&gt;=0,$B134+(1-$B134)*'LF Projected Ratios'!V$44,$B134*(1+'LF Projected Ratios'!V$44))</f>
        <v>0.47388166190763398</v>
      </c>
      <c r="V134">
        <f>IF('LF Projected Ratios'!W$44&gt;=0,$B134+(1-$B134)*'LF Projected Ratios'!W$44,$B134*(1+'LF Projected Ratios'!W$44))</f>
        <v>0.47580770827449254</v>
      </c>
      <c r="W134">
        <f>IF('LF Projected Ratios'!X$44&gt;=0,$B134+(1-$B134)*'LF Projected Ratios'!X$44,$B134*(1+'LF Projected Ratios'!X$44))</f>
        <v>0.47771680569885477</v>
      </c>
      <c r="X134">
        <f>IF('LF Projected Ratios'!Y$44&gt;=0,$B134+(1-$B134)*'LF Projected Ratios'!Y$44,$B134*(1+'LF Projected Ratios'!Y$44))</f>
        <v>0.47960917692320476</v>
      </c>
      <c r="Y134">
        <f>IF('LF Projected Ratios'!Z$44&gt;=0,$B134+(1-$B134)*'LF Projected Ratios'!Z$44,$B134*(1+'LF Projected Ratios'!Z$44))</f>
        <v>0.48148504080401788</v>
      </c>
      <c r="Z134">
        <f>IF('LF Projected Ratios'!AA$44&gt;=0,$B134+(1-$B134)*'LF Projected Ratios'!AA$44,$B134*(1+'LF Projected Ratios'!AA$44))</f>
        <v>0.48334461239613491</v>
      </c>
      <c r="AA134">
        <f>IF('LF Projected Ratios'!AB$44&gt;=0,$B134+(1-$B134)*'LF Projected Ratios'!AB$44,$B134*(1+'LF Projected Ratios'!AB$44))</f>
        <v>0.48518810303495252</v>
      </c>
      <c r="AB134">
        <f>IF('LF Projected Ratios'!AC$44&gt;=0,$B134+(1-$B134)*'LF Projected Ratios'!AC$44,$B134*(1+'LF Projected Ratios'!AC$44))</f>
        <v>0.48701572041648877</v>
      </c>
      <c r="AC134">
        <f>IF('LF Projected Ratios'!AD$44&gt;=0,$B134+(1-$B134)*'LF Projected Ratios'!AD$44,$B134*(1+'LF Projected Ratios'!AD$44))</f>
        <v>0.48882766867538674</v>
      </c>
      <c r="AD134">
        <f>IF('LF Projected Ratios'!AE$44&gt;=0,$B134+(1-$B134)*'LF Projected Ratios'!AE$44,$B134*(1+'LF Projected Ratios'!AE$44))</f>
        <v>0.49062414846092411</v>
      </c>
      <c r="AE134">
        <f>IF('LF Projected Ratios'!AF$44&gt;=0,$B134+(1-$B134)*'LF Projected Ratios'!AF$44,$B134*(1+'LF Projected Ratios'!AF$44))</f>
        <v>0.49240535701108218</v>
      </c>
      <c r="AF134">
        <f>IF('LF Projected Ratios'!AG$44&gt;=0,$B134+(1-$B134)*'LF Projected Ratios'!AG$44,$B134*(1+'LF Projected Ratios'!AG$44))</f>
        <v>0.49417148822473478</v>
      </c>
    </row>
    <row r="136" spans="1:32" x14ac:dyDescent="0.25">
      <c r="A136" t="s">
        <v>526</v>
      </c>
    </row>
    <row r="137" spans="1:32" x14ac:dyDescent="0.25">
      <c r="B137">
        <v>2020</v>
      </c>
      <c r="C137">
        <v>2021</v>
      </c>
      <c r="D137">
        <v>2022</v>
      </c>
      <c r="E137">
        <v>2023</v>
      </c>
      <c r="F137">
        <v>2024</v>
      </c>
      <c r="G137">
        <v>2025</v>
      </c>
      <c r="H137">
        <v>2026</v>
      </c>
      <c r="I137">
        <v>2027</v>
      </c>
      <c r="J137">
        <v>2028</v>
      </c>
      <c r="K137">
        <v>2029</v>
      </c>
      <c r="L137">
        <v>2030</v>
      </c>
      <c r="M137">
        <v>2031</v>
      </c>
      <c r="N137">
        <v>2032</v>
      </c>
      <c r="O137">
        <v>2033</v>
      </c>
      <c r="P137">
        <v>2034</v>
      </c>
      <c r="Q137">
        <v>2035</v>
      </c>
      <c r="R137">
        <v>2036</v>
      </c>
      <c r="S137">
        <v>2037</v>
      </c>
      <c r="T137">
        <v>2038</v>
      </c>
      <c r="U137">
        <v>2039</v>
      </c>
      <c r="V137">
        <v>2040</v>
      </c>
      <c r="W137">
        <v>2041</v>
      </c>
      <c r="X137">
        <v>2042</v>
      </c>
      <c r="Y137">
        <v>2043</v>
      </c>
      <c r="Z137">
        <v>2044</v>
      </c>
      <c r="AA137">
        <v>2045</v>
      </c>
      <c r="AB137">
        <v>2046</v>
      </c>
      <c r="AC137">
        <v>2047</v>
      </c>
      <c r="AD137">
        <v>2048</v>
      </c>
      <c r="AE137">
        <v>2049</v>
      </c>
      <c r="AF137">
        <v>2050</v>
      </c>
    </row>
    <row r="138" spans="1:32" x14ac:dyDescent="0.25">
      <c r="A138" t="s">
        <v>18</v>
      </c>
      <c r="B138">
        <f>(1/(1+EXP(('S Curve Equation'!$B$11-B93*'S Curve Equation'!$B$12)*'S Curve Equation'!$B$10))+'S Curve Equation'!$B$13)*'S Curve Equation'!$B$14</f>
        <v>0.24200000000000005</v>
      </c>
      <c r="C138">
        <f>(1/(1+EXP(('S Curve Equation'!$B$11-C93*'S Curve Equation'!$B$12)*'S Curve Equation'!$B$10))+'S Curve Equation'!$B$13)*'S Curve Equation'!$B$14</f>
        <v>0.24618826044559081</v>
      </c>
      <c r="D138">
        <f>(1/(1+EXP(('S Curve Equation'!$B$11-D93*'S Curve Equation'!$B$12)*'S Curve Equation'!$B$10))+'S Curve Equation'!$B$13)*'S Curve Equation'!$B$14</f>
        <v>0.25053658612554897</v>
      </c>
      <c r="E138">
        <f>(1/(1+EXP(('S Curve Equation'!$B$11-E93*'S Curve Equation'!$B$12)*'S Curve Equation'!$B$10))+'S Curve Equation'!$B$13)*'S Curve Equation'!$B$14</f>
        <v>0.25490572162412933</v>
      </c>
      <c r="F138">
        <f>(1/(1+EXP(('S Curve Equation'!$B$11-F93*'S Curve Equation'!$B$12)*'S Curve Equation'!$B$10))+'S Curve Equation'!$B$13)*'S Curve Equation'!$B$14</f>
        <v>0.2592780800471654</v>
      </c>
      <c r="G138">
        <f>(1/(1+EXP(('S Curve Equation'!$B$11-G93*'S Curve Equation'!$B$12)*'S Curve Equation'!$B$10))+'S Curve Equation'!$B$13)*'S Curve Equation'!$B$14</f>
        <v>0.26368842418008137</v>
      </c>
      <c r="H138">
        <f>(1/(1+EXP(('S Curve Equation'!$B$11-H93*'S Curve Equation'!$B$12)*'S Curve Equation'!$B$10))+'S Curve Equation'!$B$13)*'S Curve Equation'!$B$14</f>
        <v>0.26814306262228726</v>
      </c>
      <c r="I138">
        <f>(1/(1+EXP(('S Curve Equation'!$B$11-I93*'S Curve Equation'!$B$12)*'S Curve Equation'!$B$10))+'S Curve Equation'!$B$13)*'S Curve Equation'!$B$14</f>
        <v>0.27260031080607056</v>
      </c>
      <c r="J138">
        <f>(1/(1+EXP(('S Curve Equation'!$B$11-J93*'S Curve Equation'!$B$12)*'S Curve Equation'!$B$10))+'S Curve Equation'!$B$13)*'S Curve Equation'!$B$14</f>
        <v>0.27704048659675057</v>
      </c>
      <c r="K138">
        <f>(1/(1+EXP(('S Curve Equation'!$B$11-K93*'S Curve Equation'!$B$12)*'S Curve Equation'!$B$10))+'S Curve Equation'!$B$13)*'S Curve Equation'!$B$14</f>
        <v>0.28144417592702164</v>
      </c>
      <c r="L138">
        <f>(1/(1+EXP(('S Curve Equation'!$B$11-L93*'S Curve Equation'!$B$12)*'S Curve Equation'!$B$10))+'S Curve Equation'!$B$13)*'S Curve Equation'!$B$14</f>
        <v>0.28570962121143456</v>
      </c>
      <c r="M138">
        <f>(1/(1+EXP(('S Curve Equation'!$B$11-M93*'S Curve Equation'!$B$12)*'S Curve Equation'!$B$10))+'S Curve Equation'!$B$13)*'S Curve Equation'!$B$14</f>
        <v>0.29009095229186799</v>
      </c>
      <c r="N138">
        <f>(1/(1+EXP(('S Curve Equation'!$B$11-N93*'S Curve Equation'!$B$12)*'S Curve Equation'!$B$10))+'S Curve Equation'!$B$13)*'S Curve Equation'!$B$14</f>
        <v>0.2944690306957487</v>
      </c>
      <c r="O138">
        <f>(1/(1+EXP(('S Curve Equation'!$B$11-O93*'S Curve Equation'!$B$12)*'S Curve Equation'!$B$10))+'S Curve Equation'!$B$13)*'S Curve Equation'!$B$14</f>
        <v>0.29884293995266581</v>
      </c>
      <c r="P138">
        <f>(1/(1+EXP(('S Curve Equation'!$B$11-P93*'S Curve Equation'!$B$12)*'S Curve Equation'!$B$10))+'S Curve Equation'!$B$13)*'S Curve Equation'!$B$14</f>
        <v>0.30321178377322727</v>
      </c>
      <c r="Q138">
        <f>(1/(1+EXP(('S Curve Equation'!$B$11-Q93*'S Curve Equation'!$B$12)*'S Curve Equation'!$B$10))+'S Curve Equation'!$B$13)*'S Curve Equation'!$B$14</f>
        <v>0.30757468631607132</v>
      </c>
      <c r="R138">
        <f>(1/(1+EXP(('S Curve Equation'!$B$11-R93*'S Curve Equation'!$B$12)*'S Curve Equation'!$B$10))+'S Curve Equation'!$B$13)*'S Curve Equation'!$B$14</f>
        <v>0.31193079241757221</v>
      </c>
      <c r="S138">
        <f>(1/(1+EXP(('S Curve Equation'!$B$11-S93*'S Curve Equation'!$B$12)*'S Curve Equation'!$B$10))+'S Curve Equation'!$B$13)*'S Curve Equation'!$B$14</f>
        <v>0.3162792677853441</v>
      </c>
      <c r="T138">
        <f>(1/(1+EXP(('S Curve Equation'!$B$11-T93*'S Curve Equation'!$B$12)*'S Curve Equation'!$B$10))+'S Curve Equation'!$B$13)*'S Curve Equation'!$B$14</f>
        <v>0.32061929915669179</v>
      </c>
      <c r="U138">
        <f>(1/(1+EXP(('S Curve Equation'!$B$11-U93*'S Curve Equation'!$B$12)*'S Curve Equation'!$B$10))+'S Curve Equation'!$B$13)*'S Curve Equation'!$B$14</f>
        <v>0.32495009442315742</v>
      </c>
      <c r="V138">
        <f>(1/(1+EXP(('S Curve Equation'!$B$11-V93*'S Curve Equation'!$B$12)*'S Curve Equation'!$B$10))+'S Curve Equation'!$B$13)*'S Curve Equation'!$B$14</f>
        <v>0.32927088272238841</v>
      </c>
      <c r="W138">
        <f>(1/(1+EXP(('S Curve Equation'!$B$11-W93*'S Curve Equation'!$B$12)*'S Curve Equation'!$B$10))+'S Curve Equation'!$B$13)*'S Curve Equation'!$B$14</f>
        <v>0.333580914498532</v>
      </c>
      <c r="X138">
        <f>(1/(1+EXP(('S Curve Equation'!$B$11-X93*'S Curve Equation'!$B$12)*'S Curve Equation'!$B$10))+'S Curve Equation'!$B$13)*'S Curve Equation'!$B$14</f>
        <v>0.33787946153239695</v>
      </c>
      <c r="Y138">
        <f>(1/(1+EXP(('S Curve Equation'!$B$11-Y93*'S Curve Equation'!$B$12)*'S Curve Equation'!$B$10))+'S Curve Equation'!$B$13)*'S Curve Equation'!$B$14</f>
        <v>0.34216581694263837</v>
      </c>
      <c r="Z138">
        <f>(1/(1+EXP(('S Curve Equation'!$B$11-Z93*'S Curve Equation'!$B$12)*'S Curve Equation'!$B$10))+'S Curve Equation'!$B$13)*'S Curve Equation'!$B$14</f>
        <v>0.34643929515920346</v>
      </c>
      <c r="AA138">
        <f>(1/(1+EXP(('S Curve Equation'!$B$11-AA93*'S Curve Equation'!$B$12)*'S Curve Equation'!$B$10))+'S Curve Equation'!$B$13)*'S Curve Equation'!$B$14</f>
        <v>0.35069923187032614</v>
      </c>
      <c r="AB138">
        <f>(1/(1+EXP(('S Curve Equation'!$B$11-AB93*'S Curve Equation'!$B$12)*'S Curve Equation'!$B$10))+'S Curve Equation'!$B$13)*'S Curve Equation'!$B$14</f>
        <v>0.35494498394430585</v>
      </c>
      <c r="AC138">
        <f>(1/(1+EXP(('S Curve Equation'!$B$11-AC93*'S Curve Equation'!$B$12)*'S Curve Equation'!$B$10))+'S Curve Equation'!$B$13)*'S Curve Equation'!$B$14</f>
        <v>0.35917592932733045</v>
      </c>
      <c r="AD138">
        <f>(1/(1+EXP(('S Curve Equation'!$B$11-AD93*'S Curve Equation'!$B$12)*'S Curve Equation'!$B$10))+'S Curve Equation'!$B$13)*'S Curve Equation'!$B$14</f>
        <v>0.36339146691859864</v>
      </c>
      <c r="AE138">
        <f>(1/(1+EXP(('S Curve Equation'!$B$11-AE93*'S Curve Equation'!$B$12)*'S Curve Equation'!$B$10))+'S Curve Equation'!$B$13)*'S Curve Equation'!$B$14</f>
        <v>0.36759101642396685</v>
      </c>
      <c r="AF138">
        <f>(1/(1+EXP(('S Curve Equation'!$B$11-AF93*'S Curve Equation'!$B$12)*'S Curve Equation'!$B$10))+'S Curve Equation'!$B$13)*'S Curve Equation'!$B$14</f>
        <v>0.37177401818934502</v>
      </c>
    </row>
    <row r="139" spans="1:32" x14ac:dyDescent="0.25">
      <c r="A139" t="s">
        <v>20</v>
      </c>
      <c r="B139">
        <f>(1/(1+EXP(('S Curve Equation'!$B$11-B94*'S Curve Equation'!$B$12)*'S Curve Equation'!$B$10))+'S Curve Equation'!$B$13)*'S Curve Equation'!$B$14</f>
        <v>4.2000000000000003E-2</v>
      </c>
      <c r="C139">
        <f>(1/(1+EXP(('S Curve Equation'!$B$11-C94*'S Curve Equation'!$B$12)*'S Curve Equation'!$B$10))+'S Curve Equation'!$B$13)*'S Curve Equation'!$B$14</f>
        <v>4.347432288454596E-2</v>
      </c>
      <c r="D139">
        <f>(1/(1+EXP(('S Curve Equation'!$B$11-D94*'S Curve Equation'!$B$12)*'S Curve Equation'!$B$10))+'S Curve Equation'!$B$13)*'S Curve Equation'!$B$14</f>
        <v>4.502828288755388E-2</v>
      </c>
      <c r="E139">
        <f>(1/(1+EXP(('S Curve Equation'!$B$11-E94*'S Curve Equation'!$B$12)*'S Curve Equation'!$B$10))+'S Curve Equation'!$B$13)*'S Curve Equation'!$B$14</f>
        <v>4.6613837644042512E-2</v>
      </c>
      <c r="F139">
        <f>(1/(1+EXP(('S Curve Equation'!$B$11-F94*'S Curve Equation'!$B$12)*'S Curve Equation'!$B$10))+'S Curve Equation'!$B$13)*'S Curve Equation'!$B$14</f>
        <v>4.8225073103326098E-2</v>
      </c>
      <c r="G139">
        <f>(1/(1+EXP(('S Curve Equation'!$B$11-G94*'S Curve Equation'!$B$12)*'S Curve Equation'!$B$10))+'S Curve Equation'!$B$13)*'S Curve Equation'!$B$14</f>
        <v>4.9875426375113434E-2</v>
      </c>
      <c r="H139">
        <f>(1/(1+EXP(('S Curve Equation'!$B$11-H94*'S Curve Equation'!$B$12)*'S Curve Equation'!$B$10))+'S Curve Equation'!$B$13)*'S Curve Equation'!$B$14</f>
        <v>5.1568256969352674E-2</v>
      </c>
      <c r="I139">
        <f>(1/(1+EXP(('S Curve Equation'!$B$11-I94*'S Curve Equation'!$B$12)*'S Curve Equation'!$B$10))+'S Curve Equation'!$B$13)*'S Curve Equation'!$B$14</f>
        <v>5.328843610001377E-2</v>
      </c>
      <c r="J139">
        <f>(1/(1+EXP(('S Curve Equation'!$B$11-J94*'S Curve Equation'!$B$12)*'S Curve Equation'!$B$10))+'S Curve Equation'!$B$13)*'S Curve Equation'!$B$14</f>
        <v>5.5028546947891881E-2</v>
      </c>
      <c r="K139">
        <f>(1/(1+EXP(('S Curve Equation'!$B$11-K94*'S Curve Equation'!$B$12)*'S Curve Equation'!$B$10))+'S Curve Equation'!$B$13)*'S Curve Equation'!$B$14</f>
        <v>5.6780810551845917E-2</v>
      </c>
      <c r="L139">
        <f>(1/(1+EXP(('S Curve Equation'!$B$11-L94*'S Curve Equation'!$B$12)*'S Curve Equation'!$B$10))+'S Curve Equation'!$B$13)*'S Curve Equation'!$B$14</f>
        <v>5.8503474439447603E-2</v>
      </c>
      <c r="M139">
        <f>(1/(1+EXP(('S Curve Equation'!$B$11-M94*'S Curve Equation'!$B$12)*'S Curve Equation'!$B$10))+'S Curve Equation'!$B$13)*'S Curve Equation'!$B$14</f>
        <v>6.0299277239511562E-2</v>
      </c>
      <c r="N139">
        <f>(1/(1+EXP(('S Curve Equation'!$B$11-N94*'S Curve Equation'!$B$12)*'S Curve Equation'!$B$10))+'S Curve Equation'!$B$13)*'S Curve Equation'!$B$14</f>
        <v>6.2120720672561719E-2</v>
      </c>
      <c r="O139">
        <f>(1/(1+EXP(('S Curve Equation'!$B$11-O94*'S Curve Equation'!$B$12)*'S Curve Equation'!$B$10))+'S Curve Equation'!$B$13)*'S Curve Equation'!$B$14</f>
        <v>6.3967676620394237E-2</v>
      </c>
      <c r="P139">
        <f>(1/(1+EXP(('S Curve Equation'!$B$11-P94*'S Curve Equation'!$B$12)*'S Curve Equation'!$B$10))+'S Curve Equation'!$B$13)*'S Curve Equation'!$B$14</f>
        <v>6.5840006943822582E-2</v>
      </c>
      <c r="Q139">
        <f>(1/(1+EXP(('S Curve Equation'!$B$11-Q94*'S Curve Equation'!$B$12)*'S Curve Equation'!$B$10))+'S Curve Equation'!$B$13)*'S Curve Equation'!$B$14</f>
        <v>6.7737563604890638E-2</v>
      </c>
      <c r="R139">
        <f>(1/(1+EXP(('S Curve Equation'!$B$11-R94*'S Curve Equation'!$B$12)*'S Curve Equation'!$B$10))+'S Curve Equation'!$B$13)*'S Curve Equation'!$B$14</f>
        <v>6.9660188797019629E-2</v>
      </c>
      <c r="S139">
        <f>(1/(1+EXP(('S Curve Equation'!$B$11-S94*'S Curve Equation'!$B$12)*'S Curve Equation'!$B$10))+'S Curve Equation'!$B$13)*'S Curve Equation'!$B$14</f>
        <v>7.1607715082865772E-2</v>
      </c>
      <c r="T139">
        <f>(1/(1+EXP(('S Curve Equation'!$B$11-T94*'S Curve Equation'!$B$12)*'S Curve Equation'!$B$10))+'S Curve Equation'!$B$13)*'S Curve Equation'!$B$14</f>
        <v>7.3579965539658745E-2</v>
      </c>
      <c r="U139">
        <f>(1/(1+EXP(('S Curve Equation'!$B$11-U94*'S Curve Equation'!$B$12)*'S Curve Equation'!$B$10))+'S Curve Equation'!$B$13)*'S Curve Equation'!$B$14</f>
        <v>7.5576753911768449E-2</v>
      </c>
      <c r="V139">
        <f>(1/(1+EXP(('S Curve Equation'!$B$11-V94*'S Curve Equation'!$B$12)*'S Curve Equation'!$B$10))+'S Curve Equation'!$B$13)*'S Curve Equation'!$B$14</f>
        <v>7.759788477026254E-2</v>
      </c>
      <c r="W139">
        <f>(1/(1+EXP(('S Curve Equation'!$B$11-W94*'S Curve Equation'!$B$12)*'S Curve Equation'!$B$10))+'S Curve Equation'!$B$13)*'S Curve Equation'!$B$14</f>
        <v>7.9643153679190712E-2</v>
      </c>
      <c r="X139">
        <f>(1/(1+EXP(('S Curve Equation'!$B$11-X94*'S Curve Equation'!$B$12)*'S Curve Equation'!$B$10))+'S Curve Equation'!$B$13)*'S Curve Equation'!$B$14</f>
        <v>8.1712347368333119E-2</v>
      </c>
      <c r="Y139">
        <f>(1/(1+EXP(('S Curve Equation'!$B$11-Y94*'S Curve Equation'!$B$12)*'S Curve Equation'!$B$10))+'S Curve Equation'!$B$13)*'S Curve Equation'!$B$14</f>
        <v>8.3805243912146402E-2</v>
      </c>
      <c r="Z139">
        <f>(1/(1+EXP(('S Curve Equation'!$B$11-Z94*'S Curve Equation'!$B$12)*'S Curve Equation'!$B$10))+'S Curve Equation'!$B$13)*'S Curve Equation'!$B$14</f>
        <v>8.5921612914622844E-2</v>
      </c>
      <c r="AA139">
        <f>(1/(1+EXP(('S Curve Equation'!$B$11-AA94*'S Curve Equation'!$B$12)*'S Curve Equation'!$B$10))+'S Curve Equation'!$B$13)*'S Curve Equation'!$B$14</f>
        <v>8.8061215699794318E-2</v>
      </c>
      <c r="AB139">
        <f>(1/(1+EXP(('S Curve Equation'!$B$11-AB94*'S Curve Equation'!$B$12)*'S Curve Equation'!$B$10))+'S Curve Equation'!$B$13)*'S Curve Equation'!$B$14</f>
        <v>9.0223805507585964E-2</v>
      </c>
      <c r="AC139">
        <f>(1/(1+EXP(('S Curve Equation'!$B$11-AC94*'S Curve Equation'!$B$12)*'S Curve Equation'!$B$10))+'S Curve Equation'!$B$13)*'S Curve Equation'!$B$14</f>
        <v>9.2409127694730572E-2</v>
      </c>
      <c r="AD139">
        <f>(1/(1+EXP(('S Curve Equation'!$B$11-AD94*'S Curve Equation'!$B$12)*'S Curve Equation'!$B$10))+'S Curve Equation'!$B$13)*'S Curve Equation'!$B$14</f>
        <v>9.4616919940457678E-2</v>
      </c>
      <c r="AE139">
        <f>(1/(1+EXP(('S Curve Equation'!$B$11-AE94*'S Curve Equation'!$B$12)*'S Curve Equation'!$B$10))+'S Curve Equation'!$B$13)*'S Curve Equation'!$B$14</f>
        <v>9.6846912456654402E-2</v>
      </c>
      <c r="AF139">
        <f>(1/(1+EXP(('S Curve Equation'!$B$11-AF94*'S Curve Equation'!$B$12)*'S Curve Equation'!$B$10))+'S Curve Equation'!$B$13)*'S Curve Equation'!$B$14</f>
        <v>9.9098828202204031E-2</v>
      </c>
    </row>
    <row r="140" spans="1:32" x14ac:dyDescent="0.25">
      <c r="A140" t="s">
        <v>22</v>
      </c>
      <c r="B140">
        <f>(1/(1+EXP(('S Curve Equation'!$B$11-B95*'S Curve Equation'!$B$12)*'S Curve Equation'!$B$10))+'S Curve Equation'!$B$13)*'S Curve Equation'!$B$14</f>
        <v>0.12999999999999998</v>
      </c>
      <c r="C140">
        <f>(1/(1+EXP(('S Curve Equation'!$B$11-C95*'S Curve Equation'!$B$12)*'S Curve Equation'!$B$10))+'S Curve Equation'!$B$13)*'S Curve Equation'!$B$14</f>
        <v>0.13302962970490648</v>
      </c>
      <c r="D140">
        <f>(1/(1+EXP(('S Curve Equation'!$B$11-D95*'S Curve Equation'!$B$12)*'S Curve Equation'!$B$10))+'S Curve Equation'!$B$13)*'S Curve Equation'!$B$14</f>
        <v>0.13619696647510202</v>
      </c>
      <c r="E140">
        <f>(1/(1+EXP(('S Curve Equation'!$B$11-E95*'S Curve Equation'!$B$12)*'S Curve Equation'!$B$10))+'S Curve Equation'!$B$13)*'S Curve Equation'!$B$14</f>
        <v>0.13940197312303224</v>
      </c>
      <c r="F140">
        <f>(1/(1+EXP(('S Curve Equation'!$B$11-F95*'S Curve Equation'!$B$12)*'S Curve Equation'!$B$10))+'S Curve Equation'!$B$13)*'S Curve Equation'!$B$14</f>
        <v>0.14263195529290007</v>
      </c>
      <c r="G140">
        <f>(1/(1+EXP(('S Curve Equation'!$B$11-G95*'S Curve Equation'!$B$12)*'S Curve Equation'!$B$10))+'S Curve Equation'!$B$13)*'S Curve Equation'!$B$14</f>
        <v>0.14591293680973064</v>
      </c>
      <c r="H140">
        <f>(1/(1+EXP(('S Curve Equation'!$B$11-H95*'S Curve Equation'!$B$12)*'S Curve Equation'!$B$10))+'S Curve Equation'!$B$13)*'S Curve Equation'!$B$14</f>
        <v>0.14925028123482756</v>
      </c>
      <c r="I140">
        <f>(1/(1+EXP(('S Curve Equation'!$B$11-I95*'S Curve Equation'!$B$12)*'S Curve Equation'!$B$10))+'S Curve Equation'!$B$13)*'S Curve Equation'!$B$14</f>
        <v>0.15261315710117307</v>
      </c>
      <c r="J140">
        <f>(1/(1+EXP(('S Curve Equation'!$B$11-J95*'S Curve Equation'!$B$12)*'S Curve Equation'!$B$10))+'S Curve Equation'!$B$13)*'S Curve Equation'!$B$14</f>
        <v>0.15598662923570419</v>
      </c>
      <c r="K140">
        <f>(1/(1+EXP(('S Curve Equation'!$B$11-K95*'S Curve Equation'!$B$12)*'S Curve Equation'!$B$10))+'S Curve Equation'!$B$13)*'S Curve Equation'!$B$14</f>
        <v>0.15935555434983253</v>
      </c>
      <c r="L140">
        <f>(1/(1+EXP(('S Curve Equation'!$B$11-L95*'S Curve Equation'!$B$12)*'S Curve Equation'!$B$10))+'S Curve Equation'!$B$13)*'S Curve Equation'!$B$14</f>
        <v>0.16264075204678949</v>
      </c>
      <c r="M140">
        <f>(1/(1+EXP(('S Curve Equation'!$B$11-M95*'S Curve Equation'!$B$12)*'S Curve Equation'!$B$10))+'S Curve Equation'!$B$13)*'S Curve Equation'!$B$14</f>
        <v>0.16603780777609251</v>
      </c>
      <c r="N140">
        <f>(1/(1+EXP(('S Curve Equation'!$B$11-N95*'S Curve Equation'!$B$12)*'S Curve Equation'!$B$10))+'S Curve Equation'!$B$13)*'S Curve Equation'!$B$14</f>
        <v>0.16945525599510713</v>
      </c>
      <c r="O140">
        <f>(1/(1+EXP(('S Curve Equation'!$B$11-O95*'S Curve Equation'!$B$12)*'S Curve Equation'!$B$10))+'S Curve Equation'!$B$13)*'S Curve Equation'!$B$14</f>
        <v>0.17289235732528277</v>
      </c>
      <c r="P140">
        <f>(1/(1+EXP(('S Curve Equation'!$B$11-P95*'S Curve Equation'!$B$12)*'S Curve Equation'!$B$10))+'S Curve Equation'!$B$13)*'S Curve Equation'!$B$14</f>
        <v>0.17634837013000662</v>
      </c>
      <c r="Q140">
        <f>(1/(1+EXP(('S Curve Equation'!$B$11-Q95*'S Curve Equation'!$B$12)*'S Curve Equation'!$B$10))+'S Curve Equation'!$B$13)*'S Curve Equation'!$B$14</f>
        <v>0.17982255115009779</v>
      </c>
      <c r="R140">
        <f>(1/(1+EXP(('S Curve Equation'!$B$11-R95*'S Curve Equation'!$B$12)*'S Curve Equation'!$B$10))+'S Curve Equation'!$B$13)*'S Curve Equation'!$B$14</f>
        <v>0.18331415612797503</v>
      </c>
      <c r="S140">
        <f>(1/(1+EXP(('S Curve Equation'!$B$11-S95*'S Curve Equation'!$B$12)*'S Curve Equation'!$B$10))+'S Curve Equation'!$B$13)*'S Curve Equation'!$B$14</f>
        <v>0.1868224404197758</v>
      </c>
      <c r="T140">
        <f>(1/(1+EXP(('S Curve Equation'!$B$11-T95*'S Curve Equation'!$B$12)*'S Curve Equation'!$B$10))+'S Curve Equation'!$B$13)*'S Curve Equation'!$B$14</f>
        <v>0.19034665959475763</v>
      </c>
      <c r="U140">
        <f>(1/(1+EXP(('S Curve Equation'!$B$11-U95*'S Curve Equation'!$B$12)*'S Curve Equation'!$B$10))+'S Curve Equation'!$B$13)*'S Curve Equation'!$B$14</f>
        <v>0.19388607002133126</v>
      </c>
      <c r="V140">
        <f>(1/(1+EXP(('S Curve Equation'!$B$11-V95*'S Curve Equation'!$B$12)*'S Curve Equation'!$B$10))+'S Curve Equation'!$B$13)*'S Curve Equation'!$B$14</f>
        <v>0.1974399294391638</v>
      </c>
      <c r="W140">
        <f>(1/(1+EXP(('S Curve Equation'!$B$11-W95*'S Curve Equation'!$B$12)*'S Curve Equation'!$B$10))+'S Curve Equation'!$B$13)*'S Curve Equation'!$B$14</f>
        <v>0.2010074975168035</v>
      </c>
      <c r="X140">
        <f>(1/(1+EXP(('S Curve Equation'!$B$11-X95*'S Curve Equation'!$B$12)*'S Curve Equation'!$B$10))+'S Curve Equation'!$B$13)*'S Curve Equation'!$B$14</f>
        <v>0.20458803639433618</v>
      </c>
      <c r="Y140">
        <f>(1/(1+EXP(('S Curve Equation'!$B$11-Y95*'S Curve Equation'!$B$12)*'S Curve Equation'!$B$10))+'S Curve Equation'!$B$13)*'S Curve Equation'!$B$14</f>
        <v>0.20818081121063636</v>
      </c>
      <c r="Z140">
        <f>(1/(1+EXP(('S Curve Equation'!$B$11-Z95*'S Curve Equation'!$B$12)*'S Curve Equation'!$B$10))+'S Curve Equation'!$B$13)*'S Curve Equation'!$B$14</f>
        <v>0.21178509061479886</v>
      </c>
      <c r="AA140">
        <f>(1/(1+EXP(('S Curve Equation'!$B$11-AA95*'S Curve Equation'!$B$12)*'S Curve Equation'!$B$10))+'S Curve Equation'!$B$13)*'S Curve Equation'!$B$14</f>
        <v>0.21540014726141871</v>
      </c>
      <c r="AB140">
        <f>(1/(1+EXP(('S Curve Equation'!$B$11-AB95*'S Curve Equation'!$B$12)*'S Curve Equation'!$B$10))+'S Curve Equation'!$B$13)*'S Curve Equation'!$B$14</f>
        <v>0.21902525828939415</v>
      </c>
      <c r="AC140">
        <f>(1/(1+EXP(('S Curve Equation'!$B$11-AC95*'S Curve Equation'!$B$12)*'S Curve Equation'!$B$10))+'S Curve Equation'!$B$13)*'S Curve Equation'!$B$14</f>
        <v>0.22265970578398811</v>
      </c>
      <c r="AD140">
        <f>(1/(1+EXP(('S Curve Equation'!$B$11-AD95*'S Curve Equation'!$B$12)*'S Curve Equation'!$B$10))+'S Curve Equation'!$B$13)*'S Curve Equation'!$B$14</f>
        <v>0.22630277722193479</v>
      </c>
      <c r="AE140">
        <f>(1/(1+EXP(('S Curve Equation'!$B$11-AE95*'S Curve Equation'!$B$12)*'S Curve Equation'!$B$10))+'S Curve Equation'!$B$13)*'S Curve Equation'!$B$14</f>
        <v>0.22995376589940175</v>
      </c>
      <c r="AF140">
        <f>(1/(1+EXP(('S Curve Equation'!$B$11-AF95*'S Curve Equation'!$B$12)*'S Curve Equation'!$B$10))+'S Curve Equation'!$B$13)*'S Curve Equation'!$B$14</f>
        <v>0.23361197134266845</v>
      </c>
    </row>
    <row r="141" spans="1:32" x14ac:dyDescent="0.25">
      <c r="A141" t="s">
        <v>24</v>
      </c>
      <c r="B141">
        <f>(1/(1+EXP(('S Curve Equation'!$B$11-B96*'S Curve Equation'!$B$12)*'S Curve Equation'!$B$10))+'S Curve Equation'!$B$13)*'S Curve Equation'!$B$14</f>
        <v>0.127</v>
      </c>
      <c r="C141">
        <f>(1/(1+EXP(('S Curve Equation'!$B$11-C96*'S Curve Equation'!$B$12)*'S Curve Equation'!$B$10))+'S Curve Equation'!$B$13)*'S Curve Equation'!$B$14</f>
        <v>0.12998738215632491</v>
      </c>
      <c r="D141">
        <f>(1/(1+EXP(('S Curve Equation'!$B$11-D96*'S Curve Equation'!$B$12)*'S Curve Equation'!$B$10))+'S Curve Equation'!$B$13)*'S Curve Equation'!$B$14</f>
        <v>0.13311123785399825</v>
      </c>
      <c r="E141">
        <f>(1/(1+EXP(('S Curve Equation'!$B$11-E96*'S Curve Equation'!$B$12)*'S Curve Equation'!$B$10))+'S Curve Equation'!$B$13)*'S Curve Equation'!$B$14</f>
        <v>0.13627295319815078</v>
      </c>
      <c r="F141">
        <f>(1/(1+EXP(('S Curve Equation'!$B$11-F96*'S Curve Equation'!$B$12)*'S Curve Equation'!$B$10))+'S Curve Equation'!$B$13)*'S Curve Equation'!$B$14</f>
        <v>0.13946001839179922</v>
      </c>
      <c r="G141">
        <f>(1/(1+EXP(('S Curve Equation'!$B$11-G96*'S Curve Equation'!$B$12)*'S Curve Equation'!$B$10))+'S Curve Equation'!$B$13)*'S Curve Equation'!$B$14</f>
        <v>0.14269812899749262</v>
      </c>
      <c r="H141">
        <f>(1/(1+EXP(('S Curve Equation'!$B$11-H96*'S Curve Equation'!$B$12)*'S Curve Equation'!$B$10))+'S Curve Equation'!$B$13)*'S Curve Equation'!$B$14</f>
        <v>0.14599260646352347</v>
      </c>
      <c r="I141">
        <f>(1/(1+EXP(('S Curve Equation'!$B$11-I96*'S Curve Equation'!$B$12)*'S Curve Equation'!$B$10))+'S Curve Equation'!$B$13)*'S Curve Equation'!$B$14</f>
        <v>0.14931303490281039</v>
      </c>
      <c r="J141">
        <f>(1/(1+EXP(('S Curve Equation'!$B$11-J96*'S Curve Equation'!$B$12)*'S Curve Equation'!$B$10))+'S Curve Equation'!$B$13)*'S Curve Equation'!$B$14</f>
        <v>0.15264467201973436</v>
      </c>
      <c r="K141">
        <f>(1/(1+EXP(('S Curve Equation'!$B$11-K96*'S Curve Equation'!$B$12)*'S Curve Equation'!$B$10))+'S Curve Equation'!$B$13)*'S Curve Equation'!$B$14</f>
        <v>0.15597255684773143</v>
      </c>
      <c r="L141">
        <f>(1/(1+EXP(('S Curve Equation'!$B$11-L96*'S Curve Equation'!$B$12)*'S Curve Equation'!$B$10))+'S Curve Equation'!$B$13)*'S Curve Equation'!$B$14</f>
        <v>0.15921843787843445</v>
      </c>
      <c r="M141">
        <f>(1/(1+EXP(('S Curve Equation'!$B$11-M96*'S Curve Equation'!$B$12)*'S Curve Equation'!$B$10))+'S Curve Equation'!$B$13)*'S Curve Equation'!$B$14</f>
        <v>0.16257556195701978</v>
      </c>
      <c r="N141">
        <f>(1/(1+EXP(('S Curve Equation'!$B$11-N96*'S Curve Equation'!$B$12)*'S Curve Equation'!$B$10))+'S Curve Equation'!$B$13)*'S Curve Equation'!$B$14</f>
        <v>0.16595357431285868</v>
      </c>
      <c r="O141">
        <f>(1/(1+EXP(('S Curve Equation'!$B$11-O96*'S Curve Equation'!$B$12)*'S Curve Equation'!$B$10))+'S Curve Equation'!$B$13)*'S Curve Equation'!$B$14</f>
        <v>0.16935175012204018</v>
      </c>
      <c r="P141">
        <f>(1/(1+EXP(('S Curve Equation'!$B$11-P96*'S Curve Equation'!$B$12)*'S Curve Equation'!$B$10))+'S Curve Equation'!$B$13)*'S Curve Equation'!$B$14</f>
        <v>0.17276936173521956</v>
      </c>
      <c r="Q141">
        <f>(1/(1+EXP(('S Curve Equation'!$B$11-Q96*'S Curve Equation'!$B$12)*'S Curve Equation'!$B$10))+'S Curve Equation'!$B$13)*'S Curve Equation'!$B$14</f>
        <v>0.17620567930661746</v>
      </c>
      <c r="R141">
        <f>(1/(1+EXP(('S Curve Equation'!$B$11-R96*'S Curve Equation'!$B$12)*'S Curve Equation'!$B$10))+'S Curve Equation'!$B$13)*'S Curve Equation'!$B$14</f>
        <v>0.17965997141275974</v>
      </c>
      <c r="S141">
        <f>(1/(1+EXP(('S Curve Equation'!$B$11-S96*'S Curve Equation'!$B$12)*'S Curve Equation'!$B$10))+'S Curve Equation'!$B$13)*'S Curve Equation'!$B$14</f>
        <v>0.18313150566021888</v>
      </c>
      <c r="T141">
        <f>(1/(1+EXP(('S Curve Equation'!$B$11-T96*'S Curve Equation'!$B$12)*'S Curve Equation'!$B$10))+'S Curve Equation'!$B$13)*'S Curve Equation'!$B$14</f>
        <v>0.1866195492816688</v>
      </c>
      <c r="U141">
        <f>(1/(1+EXP(('S Curve Equation'!$B$11-U96*'S Curve Equation'!$B$12)*'S Curve Equation'!$B$10))+'S Curve Equation'!$B$13)*'S Curve Equation'!$B$14</f>
        <v>0.1901233697195831</v>
      </c>
      <c r="V141">
        <f>(1/(1+EXP(('S Curve Equation'!$B$11-V96*'S Curve Equation'!$B$12)*'S Curve Equation'!$B$10))+'S Curve Equation'!$B$13)*'S Curve Equation'!$B$14</f>
        <v>0.19364223519698917</v>
      </c>
      <c r="W141">
        <f>(1/(1+EXP(('S Curve Equation'!$B$11-W96*'S Curve Equation'!$B$12)*'S Curve Equation'!$B$10))+'S Curve Equation'!$B$13)*'S Curve Equation'!$B$14</f>
        <v>0.19717541527470805</v>
      </c>
      <c r="X141">
        <f>(1/(1+EXP(('S Curve Equation'!$B$11-X96*'S Curve Equation'!$B$12)*'S Curve Equation'!$B$10))+'S Curve Equation'!$B$13)*'S Curve Equation'!$B$14</f>
        <v>0.20072218139456049</v>
      </c>
      <c r="Y141">
        <f>(1/(1+EXP(('S Curve Equation'!$B$11-Y96*'S Curve Equation'!$B$12)*'S Curve Equation'!$B$10))+'S Curve Equation'!$B$13)*'S Curve Equation'!$B$14</f>
        <v>0.20428180740807594</v>
      </c>
      <c r="Z141">
        <f>(1/(1+EXP(('S Curve Equation'!$B$11-Z96*'S Curve Equation'!$B$12)*'S Curve Equation'!$B$10))+'S Curve Equation'!$B$13)*'S Curve Equation'!$B$14</f>
        <v>0.20785357009025998</v>
      </c>
      <c r="AA141">
        <f>(1/(1+EXP(('S Curve Equation'!$B$11-AA96*'S Curve Equation'!$B$12)*'S Curve Equation'!$B$10))+'S Curve Equation'!$B$13)*'S Curve Equation'!$B$14</f>
        <v>0.21143674963805681</v>
      </c>
      <c r="AB141">
        <f>(1/(1+EXP(('S Curve Equation'!$B$11-AB96*'S Curve Equation'!$B$12)*'S Curve Equation'!$B$10))+'S Curve Equation'!$B$13)*'S Curve Equation'!$B$14</f>
        <v>0.21503063015315022</v>
      </c>
      <c r="AC141">
        <f>(1/(1+EXP(('S Curve Equation'!$B$11-AC96*'S Curve Equation'!$B$12)*'S Curve Equation'!$B$10))+'S Curve Equation'!$B$13)*'S Curve Equation'!$B$14</f>
        <v>0.2186345001088032</v>
      </c>
      <c r="AD141">
        <f>(1/(1+EXP(('S Curve Equation'!$B$11-AD96*'S Curve Equation'!$B$12)*'S Curve Equation'!$B$10))+'S Curve Equation'!$B$13)*'S Curve Equation'!$B$14</f>
        <v>0.22224765280049316</v>
      </c>
      <c r="AE141">
        <f>(1/(1+EXP(('S Curve Equation'!$B$11-AE96*'S Curve Equation'!$B$12)*'S Curve Equation'!$B$10))+'S Curve Equation'!$B$13)*'S Curve Equation'!$B$14</f>
        <v>0.22586938678011398</v>
      </c>
      <c r="AF141">
        <f>(1/(1+EXP(('S Curve Equation'!$B$11-AF96*'S Curve Equation'!$B$12)*'S Curve Equation'!$B$10))+'S Curve Equation'!$B$13)*'S Curve Equation'!$B$14</f>
        <v>0.2294990062735722</v>
      </c>
    </row>
    <row r="142" spans="1:32" x14ac:dyDescent="0.25">
      <c r="A142" t="s">
        <v>26</v>
      </c>
      <c r="B142">
        <f>(1/(1+EXP(('S Curve Equation'!$B$11-B97*'S Curve Equation'!$B$12)*'S Curve Equation'!$B$10))+'S Curve Equation'!$B$13)*'S Curve Equation'!$B$14</f>
        <v>0.20699999999999996</v>
      </c>
      <c r="C142">
        <f>(1/(1+EXP(('S Curve Equation'!$B$11-C97*'S Curve Equation'!$B$12)*'S Curve Equation'!$B$10))+'S Curve Equation'!$B$13)*'S Curve Equation'!$B$14</f>
        <v>0.21090735605654101</v>
      </c>
      <c r="D142">
        <f>(1/(1+EXP(('S Curve Equation'!$B$11-D97*'S Curve Equation'!$B$12)*'S Curve Equation'!$B$10))+'S Curve Equation'!$B$13)*'S Curve Equation'!$B$14</f>
        <v>0.21497200361096533</v>
      </c>
      <c r="E142">
        <f>(1/(1+EXP(('S Curve Equation'!$B$11-E97*'S Curve Equation'!$B$12)*'S Curve Equation'!$B$10))+'S Curve Equation'!$B$13)*'S Curve Equation'!$B$14</f>
        <v>0.21906422528480179</v>
      </c>
      <c r="F142">
        <f>(1/(1+EXP(('S Curve Equation'!$B$11-F97*'S Curve Equation'!$B$12)*'S Curve Equation'!$B$10))+'S Curve Equation'!$B$13)*'S Curve Equation'!$B$14</f>
        <v>0.22316756870158461</v>
      </c>
      <c r="G142">
        <f>(1/(1+EXP(('S Curve Equation'!$B$11-G97*'S Curve Equation'!$B$12)*'S Curve Equation'!$B$10))+'S Curve Equation'!$B$13)*'S Curve Equation'!$B$14</f>
        <v>0.22731472570766065</v>
      </c>
      <c r="H142">
        <f>(1/(1+EXP(('S Curve Equation'!$B$11-H97*'S Curve Equation'!$B$12)*'S Curve Equation'!$B$10))+'S Curve Equation'!$B$13)*'S Curve Equation'!$B$14</f>
        <v>0.23151181081721478</v>
      </c>
      <c r="I142">
        <f>(1/(1+EXP(('S Curve Equation'!$B$11-I97*'S Curve Equation'!$B$12)*'S Curve Equation'!$B$10))+'S Curve Equation'!$B$13)*'S Curve Equation'!$B$14</f>
        <v>0.23571963370892263</v>
      </c>
      <c r="J142">
        <f>(1/(1+EXP(('S Curve Equation'!$B$11-J97*'S Curve Equation'!$B$12)*'S Curve Equation'!$B$10))+'S Curve Equation'!$B$13)*'S Curve Equation'!$B$14</f>
        <v>0.23991952769824709</v>
      </c>
      <c r="K142">
        <f>(1/(1+EXP(('S Curve Equation'!$B$11-K97*'S Curve Equation'!$B$12)*'S Curve Equation'!$B$10))+'S Curve Equation'!$B$13)*'S Curve Equation'!$B$14</f>
        <v>0.24409293765312481</v>
      </c>
      <c r="L142">
        <f>(1/(1+EXP(('S Curve Equation'!$B$11-L97*'S Curve Equation'!$B$12)*'S Curve Equation'!$B$10))+'S Curve Equation'!$B$13)*'S Curve Equation'!$B$14</f>
        <v>0.24814291454565279</v>
      </c>
      <c r="M142">
        <f>(1/(1+EXP(('S Curve Equation'!$B$11-M97*'S Curve Equation'!$B$12)*'S Curve Equation'!$B$10))+'S Curve Equation'!$B$13)*'S Curve Equation'!$B$14</f>
        <v>0.25231065056013235</v>
      </c>
      <c r="N142">
        <f>(1/(1+EXP(('S Curve Equation'!$B$11-N97*'S Curve Equation'!$B$12)*'S Curve Equation'!$B$10))+'S Curve Equation'!$B$13)*'S Curve Equation'!$B$14</f>
        <v>0.2564830743802663</v>
      </c>
      <c r="O142">
        <f>(1/(1+EXP(('S Curve Equation'!$B$11-O97*'S Curve Equation'!$B$12)*'S Curve Equation'!$B$10))+'S Curve Equation'!$B$13)*'S Curve Equation'!$B$14</f>
        <v>0.26065925299100146</v>
      </c>
      <c r="P142">
        <f>(1/(1+EXP(('S Curve Equation'!$B$11-P97*'S Curve Equation'!$B$12)*'S Curve Equation'!$B$10))+'S Curve Equation'!$B$13)*'S Curve Equation'!$B$14</f>
        <v>0.26483826709809832</v>
      </c>
      <c r="Q142">
        <f>(1/(1+EXP(('S Curve Equation'!$B$11-Q97*'S Curve Equation'!$B$12)*'S Curve Equation'!$B$10))+'S Curve Equation'!$B$13)*'S Curve Equation'!$B$14</f>
        <v>0.26901921161677655</v>
      </c>
      <c r="R142">
        <f>(1/(1+EXP(('S Curve Equation'!$B$11-R97*'S Curve Equation'!$B$12)*'S Curve Equation'!$B$10))+'S Curve Equation'!$B$13)*'S Curve Equation'!$B$14</f>
        <v>0.27320119612647964</v>
      </c>
      <c r="S142">
        <f>(1/(1+EXP(('S Curve Equation'!$B$11-S97*'S Curve Equation'!$B$12)*'S Curve Equation'!$B$10))+'S Curve Equation'!$B$13)*'S Curve Equation'!$B$14</f>
        <v>0.27738334529217118</v>
      </c>
      <c r="T142">
        <f>(1/(1+EXP(('S Curve Equation'!$B$11-T97*'S Curve Equation'!$B$12)*'S Curve Equation'!$B$10))+'S Curve Equation'!$B$13)*'S Curve Equation'!$B$14</f>
        <v>0.28156479925264388</v>
      </c>
      <c r="U142">
        <f>(1/(1+EXP(('S Curve Equation'!$B$11-U97*'S Curve Equation'!$B$12)*'S Curve Equation'!$B$10))+'S Curve Equation'!$B$13)*'S Curve Equation'!$B$14</f>
        <v>0.28574471397635143</v>
      </c>
      <c r="V142">
        <f>(1/(1+EXP(('S Curve Equation'!$B$11-V97*'S Curve Equation'!$B$12)*'S Curve Equation'!$B$10))+'S Curve Equation'!$B$13)*'S Curve Equation'!$B$14</f>
        <v>0.28992226158537227</v>
      </c>
      <c r="W142">
        <f>(1/(1+EXP(('S Curve Equation'!$B$11-W97*'S Curve Equation'!$B$12)*'S Curve Equation'!$B$10))+'S Curve Equation'!$B$13)*'S Curve Equation'!$B$14</f>
        <v>0.29409663064812852</v>
      </c>
      <c r="X142">
        <f>(1/(1+EXP(('S Curve Equation'!$B$11-X97*'S Curve Equation'!$B$12)*'S Curve Equation'!$B$10))+'S Curve Equation'!$B$13)*'S Curve Equation'!$B$14</f>
        <v>0.29826702644154213</v>
      </c>
      <c r="Y142">
        <f>(1/(1+EXP(('S Curve Equation'!$B$11-Y97*'S Curve Equation'!$B$12)*'S Curve Equation'!$B$10))+'S Curve Equation'!$B$13)*'S Curve Equation'!$B$14</f>
        <v>0.30243267118335554</v>
      </c>
      <c r="Z142">
        <f>(1/(1+EXP(('S Curve Equation'!$B$11-Z97*'S Curve Equation'!$B$12)*'S Curve Equation'!$B$10))+'S Curve Equation'!$B$13)*'S Curve Equation'!$B$14</f>
        <v>0.30659280423536078</v>
      </c>
      <c r="AA142">
        <f>(1/(1+EXP(('S Curve Equation'!$B$11-AA97*'S Curve Equation'!$B$12)*'S Curve Equation'!$B$10))+'S Curve Equation'!$B$13)*'S Curve Equation'!$B$14</f>
        <v>0.31074668227835173</v>
      </c>
      <c r="AB142">
        <f>(1/(1+EXP(('S Curve Equation'!$B$11-AB97*'S Curve Equation'!$B$12)*'S Curve Equation'!$B$10))+'S Curve Equation'!$B$13)*'S Curve Equation'!$B$14</f>
        <v>0.31489357945959928</v>
      </c>
      <c r="AC142">
        <f>(1/(1+EXP(('S Curve Equation'!$B$11-AC97*'S Curve Equation'!$B$12)*'S Curve Equation'!$B$10))+'S Curve Equation'!$B$13)*'S Curve Equation'!$B$14</f>
        <v>0.31903278751370023</v>
      </c>
      <c r="AD142">
        <f>(1/(1+EXP(('S Curve Equation'!$B$11-AD97*'S Curve Equation'!$B$12)*'S Curve Equation'!$B$10))+'S Curve Equation'!$B$13)*'S Curve Equation'!$B$14</f>
        <v>0.32316361585767228</v>
      </c>
      <c r="AE142">
        <f>(1/(1+EXP(('S Curve Equation'!$B$11-AE97*'S Curve Equation'!$B$12)*'S Curve Equation'!$B$10))+'S Curve Equation'!$B$13)*'S Curve Equation'!$B$14</f>
        <v>0.32728539166117387</v>
      </c>
      <c r="AF142">
        <f>(1/(1+EXP(('S Curve Equation'!$B$11-AF97*'S Curve Equation'!$B$12)*'S Curve Equation'!$B$10))+'S Curve Equation'!$B$13)*'S Curve Equation'!$B$14</f>
        <v>0.33139745989274588</v>
      </c>
    </row>
    <row r="143" spans="1:32" x14ac:dyDescent="0.25">
      <c r="A143" t="s">
        <v>28</v>
      </c>
      <c r="B143">
        <f>(1/(1+EXP(('S Curve Equation'!$B$11-B98*'S Curve Equation'!$B$12)*'S Curve Equation'!$B$10))+'S Curve Equation'!$B$13)*'S Curve Equation'!$B$14</f>
        <v>0.28669902912621353</v>
      </c>
      <c r="C143">
        <f>(1/(1+EXP(('S Curve Equation'!$B$11-C98*'S Curve Equation'!$B$12)*'S Curve Equation'!$B$10))+'S Curve Equation'!$B$13)*'S Curve Equation'!$B$14</f>
        <v>0.29115119014314872</v>
      </c>
      <c r="D143">
        <f>(1/(1+EXP(('S Curve Equation'!$B$11-D98*'S Curve Equation'!$B$12)*'S Curve Equation'!$B$10))+'S Curve Equation'!$B$13)*'S Curve Equation'!$B$14</f>
        <v>0.29576284800100572</v>
      </c>
      <c r="E143">
        <f>(1/(1+EXP(('S Curve Equation'!$B$11-E98*'S Curve Equation'!$B$12)*'S Curve Equation'!$B$10))+'S Curve Equation'!$B$13)*'S Curve Equation'!$B$14</f>
        <v>0.30038577177481529</v>
      </c>
      <c r="F143">
        <f>(1/(1+EXP(('S Curve Equation'!$B$11-F98*'S Curve Equation'!$B$12)*'S Curve Equation'!$B$10))+'S Curve Equation'!$B$13)*'S Curve Equation'!$B$14</f>
        <v>0.30500139078605559</v>
      </c>
      <c r="G143">
        <f>(1/(1+EXP(('S Curve Equation'!$B$11-G98*'S Curve Equation'!$B$12)*'S Curve Equation'!$B$10))+'S Curve Equation'!$B$13)*'S Curve Equation'!$B$14</f>
        <v>0.30964637635017672</v>
      </c>
      <c r="H143">
        <f>(1/(1+EXP(('S Curve Equation'!$B$11-H98*'S Curve Equation'!$B$12)*'S Curve Equation'!$B$10))+'S Curve Equation'!$B$13)*'S Curve Equation'!$B$14</f>
        <v>0.3143271977325518</v>
      </c>
      <c r="I143">
        <f>(1/(1+EXP(('S Curve Equation'!$B$11-I98*'S Curve Equation'!$B$12)*'S Curve Equation'!$B$10))+'S Curve Equation'!$B$13)*'S Curve Equation'!$B$14</f>
        <v>0.31900000828299135</v>
      </c>
      <c r="J143">
        <f>(1/(1+EXP(('S Curve Equation'!$B$11-J98*'S Curve Equation'!$B$12)*'S Curve Equation'!$B$10))+'S Curve Equation'!$B$13)*'S Curve Equation'!$B$14</f>
        <v>0.32364434874312864</v>
      </c>
      <c r="K143">
        <f>(1/(1+EXP(('S Curve Equation'!$B$11-K98*'S Curve Equation'!$B$12)*'S Curve Equation'!$B$10))+'S Curve Equation'!$B$13)*'S Curve Equation'!$B$14</f>
        <v>0.32824022074822096</v>
      </c>
      <c r="L143">
        <f>(1/(1+EXP(('S Curve Equation'!$B$11-L98*'S Curve Equation'!$B$12)*'S Curve Equation'!$B$10))+'S Curve Equation'!$B$13)*'S Curve Equation'!$B$14</f>
        <v>0.33268213987016282</v>
      </c>
      <c r="M143">
        <f>(1/(1+EXP(('S Curve Equation'!$B$11-M98*'S Curve Equation'!$B$12)*'S Curve Equation'!$B$10))+'S Curve Equation'!$B$13)*'S Curve Equation'!$B$14</f>
        <v>0.33723493429329277</v>
      </c>
      <c r="N143">
        <f>(1/(1+EXP(('S Curve Equation'!$B$11-N98*'S Curve Equation'!$B$12)*'S Curve Equation'!$B$10))+'S Curve Equation'!$B$13)*'S Curve Equation'!$B$14</f>
        <v>0.34177453027793292</v>
      </c>
      <c r="O143">
        <f>(1/(1+EXP(('S Curve Equation'!$B$11-O98*'S Curve Equation'!$B$12)*'S Curve Equation'!$B$10))+'S Curve Equation'!$B$13)*'S Curve Equation'!$B$14</f>
        <v>0.34630010806295741</v>
      </c>
      <c r="P143">
        <f>(1/(1+EXP(('S Curve Equation'!$B$11-P98*'S Curve Equation'!$B$12)*'S Curve Equation'!$B$10))+'S Curve Equation'!$B$13)*'S Curve Equation'!$B$14</f>
        <v>0.35081087423590412</v>
      </c>
      <c r="Q143">
        <f>(1/(1+EXP(('S Curve Equation'!$B$11-Q98*'S Curve Equation'!$B$12)*'S Curve Equation'!$B$10))+'S Curve Equation'!$B$13)*'S Curve Equation'!$B$14</f>
        <v>0.35530606165124401</v>
      </c>
      <c r="R143">
        <f>(1/(1+EXP(('S Curve Equation'!$B$11-R98*'S Curve Equation'!$B$12)*'S Curve Equation'!$B$10))+'S Curve Equation'!$B$13)*'S Curve Equation'!$B$14</f>
        <v>0.35978492931471306</v>
      </c>
      <c r="S143">
        <f>(1/(1+EXP(('S Curve Equation'!$B$11-S98*'S Curve Equation'!$B$12)*'S Curve Equation'!$B$10))+'S Curve Equation'!$B$13)*'S Curve Equation'!$B$14</f>
        <v>0.36424676223551655</v>
      </c>
      <c r="T143">
        <f>(1/(1+EXP(('S Curve Equation'!$B$11-T98*'S Curve Equation'!$B$12)*'S Curve Equation'!$B$10))+'S Curve Equation'!$B$13)*'S Curve Equation'!$B$14</f>
        <v>0.36869087124820321</v>
      </c>
      <c r="U143">
        <f>(1/(1+EXP(('S Curve Equation'!$B$11-U98*'S Curve Equation'!$B$12)*'S Curve Equation'!$B$10))+'S Curve Equation'!$B$13)*'S Curve Equation'!$B$14</f>
        <v>0.37311659280596615</v>
      </c>
      <c r="V143">
        <f>(1/(1+EXP(('S Curve Equation'!$B$11-V98*'S Curve Equation'!$B$12)*'S Curve Equation'!$B$10))+'S Curve Equation'!$B$13)*'S Curve Equation'!$B$14</f>
        <v>0.37752328874713897</v>
      </c>
      <c r="W143">
        <f>(1/(1+EXP(('S Curve Equation'!$B$11-W98*'S Curve Equation'!$B$12)*'S Curve Equation'!$B$10))+'S Curve Equation'!$B$13)*'S Curve Equation'!$B$14</f>
        <v>0.38191034603660151</v>
      </c>
      <c r="X143">
        <f>(1/(1+EXP(('S Curve Equation'!$B$11-X98*'S Curve Equation'!$B$12)*'S Curve Equation'!$B$10))+'S Curve Equation'!$B$13)*'S Curve Equation'!$B$14</f>
        <v>0.38627717648378623</v>
      </c>
      <c r="Y143">
        <f>(1/(1+EXP(('S Curve Equation'!$B$11-Y98*'S Curve Equation'!$B$12)*'S Curve Equation'!$B$10))+'S Curve Equation'!$B$13)*'S Curve Equation'!$B$14</f>
        <v>0.39062321643894765</v>
      </c>
      <c r="Z143">
        <f>(1/(1+EXP(('S Curve Equation'!$B$11-Z98*'S Curve Equation'!$B$12)*'S Curve Equation'!$B$10))+'S Curve Equation'!$B$13)*'S Curve Equation'!$B$14</f>
        <v>0.39494792646929633</v>
      </c>
      <c r="AA143">
        <f>(1/(1+EXP(('S Curve Equation'!$B$11-AA98*'S Curve Equation'!$B$12)*'S Curve Equation'!$B$10))+'S Curve Equation'!$B$13)*'S Curve Equation'!$B$14</f>
        <v>0.39925079101660138</v>
      </c>
      <c r="AB143">
        <f>(1/(1+EXP(('S Curve Equation'!$B$11-AB98*'S Curve Equation'!$B$12)*'S Curve Equation'!$B$10))+'S Curve Equation'!$B$13)*'S Curve Equation'!$B$14</f>
        <v>0.40353131803777309</v>
      </c>
      <c r="AC143">
        <f>(1/(1+EXP(('S Curve Equation'!$B$11-AC98*'S Curve Equation'!$B$12)*'S Curve Equation'!$B$10))+'S Curve Equation'!$B$13)*'S Curve Equation'!$B$14</f>
        <v>0.40778903862991916</v>
      </c>
      <c r="AD143">
        <f>(1/(1+EXP(('S Curve Equation'!$B$11-AD98*'S Curve Equation'!$B$12)*'S Curve Equation'!$B$10))+'S Curve Equation'!$B$13)*'S Curve Equation'!$B$14</f>
        <v>0.41202350664132692</v>
      </c>
      <c r="AE143">
        <f>(1/(1+EXP(('S Curve Equation'!$B$11-AE98*'S Curve Equation'!$B$12)*'S Curve Equation'!$B$10))+'S Curve Equation'!$B$13)*'S Curve Equation'!$B$14</f>
        <v>0.41623429826975605</v>
      </c>
      <c r="AF143">
        <f>(1/(1+EXP(('S Curve Equation'!$B$11-AF98*'S Curve Equation'!$B$12)*'S Curve Equation'!$B$10))+'S Curve Equation'!$B$13)*'S Curve Equation'!$B$14</f>
        <v>0.42042101164938778</v>
      </c>
    </row>
    <row r="144" spans="1:32" x14ac:dyDescent="0.25">
      <c r="A144" t="s">
        <v>30</v>
      </c>
      <c r="B144">
        <f>(1/(1+EXP(('S Curve Equation'!$B$11-B99*'S Curve Equation'!$B$12)*'S Curve Equation'!$B$10))+'S Curve Equation'!$B$13)*'S Curve Equation'!$B$14</f>
        <v>0.22600000000000009</v>
      </c>
      <c r="C144">
        <f>(1/(1+EXP(('S Curve Equation'!$B$11-C99*'S Curve Equation'!$B$12)*'S Curve Equation'!$B$10))+'S Curve Equation'!$B$13)*'S Curve Equation'!$B$14</f>
        <v>0.23006829040509261</v>
      </c>
      <c r="D144">
        <f>(1/(1+EXP(('S Curve Equation'!$B$11-D99*'S Curve Equation'!$B$12)*'S Curve Equation'!$B$10))+'S Curve Equation'!$B$13)*'S Curve Equation'!$B$14</f>
        <v>0.23429576987307132</v>
      </c>
      <c r="E144">
        <f>(1/(1+EXP(('S Curve Equation'!$B$11-E99*'S Curve Equation'!$B$12)*'S Curve Equation'!$B$10))+'S Curve Equation'!$B$13)*'S Curve Equation'!$B$14</f>
        <v>0.23854725860704001</v>
      </c>
      <c r="F144">
        <f>(1/(1+EXP(('S Curve Equation'!$B$11-F99*'S Curve Equation'!$B$12)*'S Curve Equation'!$B$10))+'S Curve Equation'!$B$13)*'S Curve Equation'!$B$14</f>
        <v>0.24280564686568007</v>
      </c>
      <c r="G144">
        <f>(1/(1+EXP(('S Curve Equation'!$B$11-G99*'S Curve Equation'!$B$12)*'S Curve Equation'!$B$10))+'S Curve Equation'!$B$13)*'S Curve Equation'!$B$14</f>
        <v>0.24710481715162122</v>
      </c>
      <c r="H144">
        <f>(1/(1+EXP(('S Curve Equation'!$B$11-H99*'S Curve Equation'!$B$12)*'S Curve Equation'!$B$10))+'S Curve Equation'!$B$13)*'S Curve Equation'!$B$14</f>
        <v>0.25145099785401592</v>
      </c>
      <c r="I144">
        <f>(1/(1+EXP(('S Curve Equation'!$B$11-I99*'S Curve Equation'!$B$12)*'S Curve Equation'!$B$10))+'S Curve Equation'!$B$13)*'S Curve Equation'!$B$14</f>
        <v>0.25580355251490783</v>
      </c>
      <c r="J144">
        <f>(1/(1+EXP(('S Curve Equation'!$B$11-J99*'S Curve Equation'!$B$12)*'S Curve Equation'!$B$10))+'S Curve Equation'!$B$13)*'S Curve Equation'!$B$14</f>
        <v>0.26014321587843536</v>
      </c>
      <c r="K144">
        <f>(1/(1+EXP(('S Curve Equation'!$B$11-K99*'S Curve Equation'!$B$12)*'S Curve Equation'!$B$10))+'S Curve Equation'!$B$13)*'S Curve Equation'!$B$14</f>
        <v>0.2644509193537507</v>
      </c>
      <c r="L144">
        <f>(1/(1+EXP(('S Curve Equation'!$B$11-L99*'S Curve Equation'!$B$12)*'S Curve Equation'!$B$10))+'S Curve Equation'!$B$13)*'S Curve Equation'!$B$14</f>
        <v>0.26862688194096607</v>
      </c>
      <c r="M144">
        <f>(1/(1+EXP(('S Curve Equation'!$B$11-M99*'S Curve Equation'!$B$12)*'S Curve Equation'!$B$10))+'S Curve Equation'!$B$13)*'S Curve Equation'!$B$14</f>
        <v>0.27291985088678994</v>
      </c>
      <c r="N144">
        <f>(1/(1+EXP(('S Curve Equation'!$B$11-N99*'S Curve Equation'!$B$12)*'S Curve Equation'!$B$10))+'S Curve Equation'!$B$13)*'S Curve Equation'!$B$14</f>
        <v>0.27721320439117075</v>
      </c>
      <c r="O144">
        <f>(1/(1+EXP(('S Curve Equation'!$B$11-O99*'S Curve Equation'!$B$12)*'S Curve Equation'!$B$10))+'S Curve Equation'!$B$13)*'S Curve Equation'!$B$14</f>
        <v>0.28150601124148605</v>
      </c>
      <c r="P144">
        <f>(1/(1+EXP(('S Curve Equation'!$B$11-P99*'S Curve Equation'!$B$12)*'S Curve Equation'!$B$10))+'S Curve Equation'!$B$13)*'S Curve Equation'!$B$14</f>
        <v>0.28579735759948316</v>
      </c>
      <c r="Q144">
        <f>(1/(1+EXP(('S Curve Equation'!$B$11-Q99*'S Curve Equation'!$B$12)*'S Curve Equation'!$B$10))+'S Curve Equation'!$B$13)*'S Curve Equation'!$B$14</f>
        <v>0.29008634737785982</v>
      </c>
      <c r="R144">
        <f>(1/(1+EXP(('S Curve Equation'!$B$11-R99*'S Curve Equation'!$B$12)*'S Curve Equation'!$B$10))+'S Curve Equation'!$B$13)*'S Curve Equation'!$B$14</f>
        <v>0.29437210258043806</v>
      </c>
      <c r="S144">
        <f>(1/(1+EXP(('S Curve Equation'!$B$11-S99*'S Curve Equation'!$B$12)*'S Curve Equation'!$B$10))+'S Curve Equation'!$B$13)*'S Curve Equation'!$B$14</f>
        <v>0.29865376360672574</v>
      </c>
      <c r="T144">
        <f>(1/(1+EXP(('S Curve Equation'!$B$11-T99*'S Curve Equation'!$B$12)*'S Curve Equation'!$B$10))+'S Curve Equation'!$B$13)*'S Curve Equation'!$B$14</f>
        <v>0.30293048952171575</v>
      </c>
      <c r="U144">
        <f>(1/(1+EXP(('S Curve Equation'!$B$11-U99*'S Curve Equation'!$B$12)*'S Curve Equation'!$B$10))+'S Curve Equation'!$B$13)*'S Curve Equation'!$B$14</f>
        <v>0.3072014582917898</v>
      </c>
      <c r="V144">
        <f>(1/(1+EXP(('S Curve Equation'!$B$11-V99*'S Curve Equation'!$B$12)*'S Curve Equation'!$B$10))+'S Curve Equation'!$B$13)*'S Curve Equation'!$B$14</f>
        <v>0.31146586698768269</v>
      </c>
      <c r="W144">
        <f>(1/(1+EXP(('S Curve Equation'!$B$11-W99*'S Curve Equation'!$B$12)*'S Curve Equation'!$B$10))+'S Curve Equation'!$B$13)*'S Curve Equation'!$B$14</f>
        <v>0.31572293195545836</v>
      </c>
      <c r="X144">
        <f>(1/(1+EXP(('S Curve Equation'!$B$11-X99*'S Curve Equation'!$B$12)*'S Curve Equation'!$B$10))+'S Curve Equation'!$B$13)*'S Curve Equation'!$B$14</f>
        <v>0.31997188895649903</v>
      </c>
      <c r="Y144">
        <f>(1/(1+EXP(('S Curve Equation'!$B$11-Y99*'S Curve Equation'!$B$12)*'S Curve Equation'!$B$10))+'S Curve Equation'!$B$13)*'S Curve Equation'!$B$14</f>
        <v>0.32421199327753791</v>
      </c>
      <c r="Z144">
        <f>(1/(1+EXP(('S Curve Equation'!$B$11-Z99*'S Curve Equation'!$B$12)*'S Curve Equation'!$B$10))+'S Curve Equation'!$B$13)*'S Curve Equation'!$B$14</f>
        <v>0.32844251981176581</v>
      </c>
      <c r="AA144">
        <f>(1/(1+EXP(('S Curve Equation'!$B$11-AA99*'S Curve Equation'!$B$12)*'S Curve Equation'!$B$10))+'S Curve Equation'!$B$13)*'S Curve Equation'!$B$14</f>
        <v>0.33266276311209964</v>
      </c>
      <c r="AB144">
        <f>(1/(1+EXP(('S Curve Equation'!$B$11-AB99*'S Curve Equation'!$B$12)*'S Curve Equation'!$B$10))+'S Curve Equation'!$B$13)*'S Curve Equation'!$B$14</f>
        <v>0.33687203741767391</v>
      </c>
      <c r="AC144">
        <f>(1/(1+EXP(('S Curve Equation'!$B$11-AC99*'S Curve Equation'!$B$12)*'S Curve Equation'!$B$10))+'S Curve Equation'!$B$13)*'S Curve Equation'!$B$14</f>
        <v>0.341069676654642</v>
      </c>
      <c r="AD144">
        <f>(1/(1+EXP(('S Curve Equation'!$B$11-AD99*'S Curve Equation'!$B$12)*'S Curve Equation'!$B$10))+'S Curve Equation'!$B$13)*'S Curve Equation'!$B$14</f>
        <v>0.34525503441239513</v>
      </c>
      <c r="AE144">
        <f>(1/(1+EXP(('S Curve Equation'!$B$11-AE99*'S Curve Equation'!$B$12)*'S Curve Equation'!$B$10))+'S Curve Equation'!$B$13)*'S Curve Equation'!$B$14</f>
        <v>0.34942748389628481</v>
      </c>
      <c r="AF144">
        <f>(1/(1+EXP(('S Curve Equation'!$B$11-AF99*'S Curve Equation'!$B$12)*'S Curve Equation'!$B$10))+'S Curve Equation'!$B$13)*'S Curve Equation'!$B$14</f>
        <v>0.35358641785794581</v>
      </c>
    </row>
    <row r="145" spans="1:32" x14ac:dyDescent="0.25">
      <c r="A145" t="s">
        <v>32</v>
      </c>
      <c r="B145">
        <f>(1/(1+EXP(('S Curve Equation'!$B$11-B100*'S Curve Equation'!$B$12)*'S Curve Equation'!$B$10))+'S Curve Equation'!$B$13)*'S Curve Equation'!$B$14</f>
        <v>0.23599999999999999</v>
      </c>
      <c r="C145">
        <f>(1/(1+EXP(('S Curve Equation'!$B$11-C100*'S Curve Equation'!$B$12)*'S Curve Equation'!$B$10))+'S Curve Equation'!$B$13)*'S Curve Equation'!$B$14</f>
        <v>0.24014490288649384</v>
      </c>
      <c r="D145">
        <f>(1/(1+EXP(('S Curve Equation'!$B$11-D100*'S Curve Equation'!$B$12)*'S Curve Equation'!$B$10))+'S Curve Equation'!$B$13)*'S Curve Equation'!$B$14</f>
        <v>0.24444961562984963</v>
      </c>
      <c r="E145">
        <f>(1/(1+EXP(('S Curve Equation'!$B$11-E100*'S Curve Equation'!$B$12)*'S Curve Equation'!$B$10))+'S Curve Equation'!$B$13)*'S Curve Equation'!$B$14</f>
        <v>0.24877635610169255</v>
      </c>
      <c r="F145">
        <f>(1/(1+EXP(('S Curve Equation'!$B$11-F100*'S Curve Equation'!$B$12)*'S Curve Equation'!$B$10))+'S Curve Equation'!$B$13)*'S Curve Equation'!$B$14</f>
        <v>0.25310770832390372</v>
      </c>
      <c r="G145">
        <f>(1/(1+EXP(('S Curve Equation'!$B$11-G100*'S Curve Equation'!$B$12)*'S Curve Equation'!$B$10))+'S Curve Equation'!$B$13)*'S Curve Equation'!$B$14</f>
        <v>0.25747811771428186</v>
      </c>
      <c r="H145">
        <f>(1/(1+EXP(('S Curve Equation'!$B$11-H100*'S Curve Equation'!$B$12)*'S Curve Equation'!$B$10))+'S Curve Equation'!$B$13)*'S Curve Equation'!$B$14</f>
        <v>0.26189386435508488</v>
      </c>
      <c r="I145">
        <f>(1/(1+EXP(('S Curve Equation'!$B$11-I100*'S Curve Equation'!$B$12)*'S Curve Equation'!$B$10))+'S Curve Equation'!$B$13)*'S Curve Equation'!$B$14</f>
        <v>0.26631363901290045</v>
      </c>
      <c r="J145">
        <f>(1/(1+EXP(('S Curve Equation'!$B$11-J100*'S Curve Equation'!$B$12)*'S Curve Equation'!$B$10))+'S Curve Equation'!$B$13)*'S Curve Equation'!$B$14</f>
        <v>0.2707179068340122</v>
      </c>
      <c r="K145">
        <f>(1/(1+EXP(('S Curve Equation'!$B$11-K100*'S Curve Equation'!$B$12)*'S Curve Equation'!$B$10))+'S Curve Equation'!$B$13)*'S Curve Equation'!$B$14</f>
        <v>0.27508737433277097</v>
      </c>
      <c r="L145">
        <f>(1/(1+EXP(('S Curve Equation'!$B$11-L100*'S Curve Equation'!$B$12)*'S Curve Equation'!$B$10))+'S Curve Equation'!$B$13)*'S Curve Equation'!$B$14</f>
        <v>0.27932098298070912</v>
      </c>
      <c r="M145">
        <f>(1/(1+EXP(('S Curve Equation'!$B$11-M100*'S Curve Equation'!$B$12)*'S Curve Equation'!$B$10))+'S Curve Equation'!$B$13)*'S Curve Equation'!$B$14</f>
        <v>0.28367094556680766</v>
      </c>
      <c r="N145">
        <f>(1/(1+EXP(('S Curve Equation'!$B$11-N100*'S Curve Equation'!$B$12)*'S Curve Equation'!$B$10))+'S Curve Equation'!$B$13)*'S Curve Equation'!$B$14</f>
        <v>0.28801901836862775</v>
      </c>
      <c r="O145">
        <f>(1/(1+EXP(('S Curve Equation'!$B$11-O100*'S Curve Equation'!$B$12)*'S Curve Equation'!$B$10))+'S Curve Equation'!$B$13)*'S Curve Equation'!$B$14</f>
        <v>0.29236427803706599</v>
      </c>
      <c r="P145">
        <f>(1/(1+EXP(('S Curve Equation'!$B$11-P100*'S Curve Equation'!$B$12)*'S Curve Equation'!$B$10))+'S Curve Equation'!$B$13)*'S Curve Equation'!$B$14</f>
        <v>0.29670582038401166</v>
      </c>
      <c r="Q145">
        <f>(1/(1+EXP(('S Curve Equation'!$B$11-Q100*'S Curve Equation'!$B$12)*'S Curve Equation'!$B$10))+'S Curve Equation'!$B$13)*'S Curve Equation'!$B$14</f>
        <v>0.30104276069182501</v>
      </c>
      <c r="R145">
        <f>(1/(1+EXP(('S Curve Equation'!$B$11-R100*'S Curve Equation'!$B$12)*'S Curve Equation'!$B$10))+'S Curve Equation'!$B$13)*'S Curve Equation'!$B$14</f>
        <v>0.30537423398571278</v>
      </c>
      <c r="S145">
        <f>(1/(1+EXP(('S Curve Equation'!$B$11-S100*'S Curve Equation'!$B$12)*'S Curve Equation'!$B$10))+'S Curve Equation'!$B$13)*'S Curve Equation'!$B$14</f>
        <v>0.30969939526999102</v>
      </c>
      <c r="T145">
        <f>(1/(1+EXP(('S Curve Equation'!$B$11-T100*'S Curve Equation'!$B$12)*'S Curve Equation'!$B$10))+'S Curve Equation'!$B$13)*'S Curve Equation'!$B$14</f>
        <v>0.31401741972927677</v>
      </c>
      <c r="U145">
        <f>(1/(1+EXP(('S Curve Equation'!$B$11-U100*'S Curve Equation'!$B$12)*'S Curve Equation'!$B$10))+'S Curve Equation'!$B$13)*'S Curve Equation'!$B$14</f>
        <v>0.31832750289565198</v>
      </c>
      <c r="V145">
        <f>(1/(1+EXP(('S Curve Equation'!$B$11-V100*'S Curve Equation'!$B$12)*'S Curve Equation'!$B$10))+'S Curve Equation'!$B$13)*'S Curve Equation'!$B$14</f>
        <v>0.32262886078292768</v>
      </c>
      <c r="W145">
        <f>(1/(1+EXP(('S Curve Equation'!$B$11-W100*'S Curve Equation'!$B$12)*'S Curve Equation'!$B$10))+'S Curve Equation'!$B$13)*'S Curve Equation'!$B$14</f>
        <v>0.32692072998912308</v>
      </c>
      <c r="X145">
        <f>(1/(1+EXP(('S Curve Equation'!$B$11-X100*'S Curve Equation'!$B$12)*'S Curve Equation'!$B$10))+'S Curve Equation'!$B$13)*'S Curve Equation'!$B$14</f>
        <v>0.3312023677683148</v>
      </c>
      <c r="Y145">
        <f>(1/(1+EXP(('S Curve Equation'!$B$11-Y100*'S Curve Equation'!$B$12)*'S Curve Equation'!$B$10))+'S Curve Equation'!$B$13)*'S Curve Equation'!$B$14</f>
        <v>0.33547305207302758</v>
      </c>
      <c r="Z145">
        <f>(1/(1+EXP(('S Curve Equation'!$B$11-Z100*'S Curve Equation'!$B$12)*'S Curve Equation'!$B$10))+'S Curve Equation'!$B$13)*'S Curve Equation'!$B$14</f>
        <v>0.33973208156833645</v>
      </c>
      <c r="AA145">
        <f>(1/(1+EXP(('S Curve Equation'!$B$11-AA100*'S Curve Equation'!$B$12)*'S Curve Equation'!$B$10))+'S Curve Equation'!$B$13)*'S Curve Equation'!$B$14</f>
        <v>0.34397877561889262</v>
      </c>
      <c r="AB145">
        <f>(1/(1+EXP(('S Curve Equation'!$B$11-AB100*'S Curve Equation'!$B$12)*'S Curve Equation'!$B$10))+'S Curve Equation'!$B$13)*'S Curve Equation'!$B$14</f>
        <v>0.34821247425005059</v>
      </c>
      <c r="AC145">
        <f>(1/(1+EXP(('S Curve Equation'!$B$11-AC100*'S Curve Equation'!$B$12)*'S Curve Equation'!$B$10))+'S Curve Equation'!$B$13)*'S Curve Equation'!$B$14</f>
        <v>0.35243253808429492</v>
      </c>
      <c r="AD145">
        <f>(1/(1+EXP(('S Curve Equation'!$B$11-AD100*'S Curve Equation'!$B$12)*'S Curve Equation'!$B$10))+'S Curve Equation'!$B$13)*'S Curve Equation'!$B$14</f>
        <v>0.35663834825417162</v>
      </c>
      <c r="AE145">
        <f>(1/(1+EXP(('S Curve Equation'!$B$11-AE100*'S Curve Equation'!$B$12)*'S Curve Equation'!$B$10))+'S Curve Equation'!$B$13)*'S Curve Equation'!$B$14</f>
        <v>0.36082930629290155</v>
      </c>
      <c r="AF145">
        <f>(1/(1+EXP(('S Curve Equation'!$B$11-AF100*'S Curve Equation'!$B$12)*'S Curve Equation'!$B$10))+'S Curve Equation'!$B$13)*'S Curve Equation'!$B$14</f>
        <v>0.36500483400385775</v>
      </c>
    </row>
    <row r="146" spans="1:32" x14ac:dyDescent="0.25">
      <c r="A146" t="s">
        <v>34</v>
      </c>
      <c r="B146">
        <f>(1/(1+EXP(('S Curve Equation'!$B$11-B101*'S Curve Equation'!$B$12)*'S Curve Equation'!$B$10))+'S Curve Equation'!$B$13)*'S Curve Equation'!$B$14</f>
        <v>0.16300000000000001</v>
      </c>
      <c r="C146">
        <f>(1/(1+EXP(('S Curve Equation'!$B$11-C101*'S Curve Equation'!$B$12)*'S Curve Equation'!$B$10))+'S Curve Equation'!$B$13)*'S Curve Equation'!$B$14</f>
        <v>0.16645267648566703</v>
      </c>
      <c r="D146">
        <f>(1/(1+EXP(('S Curve Equation'!$B$11-D101*'S Curve Equation'!$B$12)*'S Curve Equation'!$B$10))+'S Curve Equation'!$B$13)*'S Curve Equation'!$B$14</f>
        <v>0.17005409008117703</v>
      </c>
      <c r="E146">
        <f>(1/(1+EXP(('S Curve Equation'!$B$11-E101*'S Curve Equation'!$B$12)*'S Curve Equation'!$B$10))+'S Curve Equation'!$B$13)*'S Curve Equation'!$B$14</f>
        <v>0.17368992341387868</v>
      </c>
      <c r="F146">
        <f>(1/(1+EXP(('S Curve Equation'!$B$11-F101*'S Curve Equation'!$B$12)*'S Curve Equation'!$B$10))+'S Curve Equation'!$B$13)*'S Curve Equation'!$B$14</f>
        <v>0.17734564684442453</v>
      </c>
      <c r="G146">
        <f>(1/(1+EXP(('S Curve Equation'!$B$11-G101*'S Curve Equation'!$B$12)*'S Curve Equation'!$B$10))+'S Curve Equation'!$B$13)*'S Curve Equation'!$B$14</f>
        <v>0.18105053398722706</v>
      </c>
      <c r="H146">
        <f>(1/(1+EXP(('S Curve Equation'!$B$11-H101*'S Curve Equation'!$B$12)*'S Curve Equation'!$B$10))+'S Curve Equation'!$B$13)*'S Curve Equation'!$B$14</f>
        <v>0.1848103387840842</v>
      </c>
      <c r="I146">
        <f>(1/(1+EXP(('S Curve Equation'!$B$11-I101*'S Curve Equation'!$B$12)*'S Curve Equation'!$B$10))+'S Curve Equation'!$B$13)*'S Curve Equation'!$B$14</f>
        <v>0.1885901248862438</v>
      </c>
      <c r="J146">
        <f>(1/(1+EXP(('S Curve Equation'!$B$11-J101*'S Curve Equation'!$B$12)*'S Curve Equation'!$B$10))+'S Curve Equation'!$B$13)*'S Curve Equation'!$B$14</f>
        <v>0.19237308275043086</v>
      </c>
      <c r="K146">
        <f>(1/(1+EXP(('S Curve Equation'!$B$11-K101*'S Curve Equation'!$B$12)*'S Curve Equation'!$B$10))+'S Curve Equation'!$B$13)*'S Curve Equation'!$B$14</f>
        <v>0.19614232296644266</v>
      </c>
      <c r="L146">
        <f>(1/(1+EXP(('S Curve Equation'!$B$11-L101*'S Curve Equation'!$B$12)*'S Curve Equation'!$B$10))+'S Curve Equation'!$B$13)*'S Curve Equation'!$B$14</f>
        <v>0.1998096992203158</v>
      </c>
      <c r="M146">
        <f>(1/(1+EXP(('S Curve Equation'!$B$11-M101*'S Curve Equation'!$B$12)*'S Curve Equation'!$B$10))+'S Curve Equation'!$B$13)*'S Curve Equation'!$B$14</f>
        <v>0.20359355205177687</v>
      </c>
      <c r="N146">
        <f>(1/(1+EXP(('S Curve Equation'!$B$11-N101*'S Curve Equation'!$B$12)*'S Curve Equation'!$B$10))+'S Curve Equation'!$B$13)*'S Curve Equation'!$B$14</f>
        <v>0.20739161534455861</v>
      </c>
      <c r="O146">
        <f>(1/(1+EXP(('S Curve Equation'!$B$11-O101*'S Curve Equation'!$B$12)*'S Curve Equation'!$B$10))+'S Curve Equation'!$B$13)*'S Curve Equation'!$B$14</f>
        <v>0.21120302494758317</v>
      </c>
      <c r="P146">
        <f>(1/(1+EXP(('S Curve Equation'!$B$11-P101*'S Curve Equation'!$B$12)*'S Curve Equation'!$B$10))+'S Curve Equation'!$B$13)*'S Curve Equation'!$B$14</f>
        <v>0.21502692120287847</v>
      </c>
      <c r="Q146">
        <f>(1/(1+EXP(('S Curve Equation'!$B$11-Q101*'S Curve Equation'!$B$12)*'S Curve Equation'!$B$10))+'S Curve Equation'!$B$13)*'S Curve Equation'!$B$14</f>
        <v>0.218862449588554</v>
      </c>
      <c r="R146">
        <f>(1/(1+EXP(('S Curve Equation'!$B$11-R101*'S Curve Equation'!$B$12)*'S Curve Equation'!$B$10))+'S Curve Equation'!$B$13)*'S Curve Equation'!$B$14</f>
        <v>0.22270876133905337</v>
      </c>
      <c r="S146">
        <f>(1/(1+EXP(('S Curve Equation'!$B$11-S101*'S Curve Equation'!$B$12)*'S Curve Equation'!$B$10))+'S Curve Equation'!$B$13)*'S Curve Equation'!$B$14</f>
        <v>0.22656501404231061</v>
      </c>
      <c r="T146">
        <f>(1/(1+EXP(('S Curve Equation'!$B$11-T101*'S Curve Equation'!$B$12)*'S Curve Equation'!$B$10))+'S Curve Equation'!$B$13)*'S Curve Equation'!$B$14</f>
        <v>0.23043037221350574</v>
      </c>
      <c r="U146">
        <f>(1/(1+EXP(('S Curve Equation'!$B$11-U101*'S Curve Equation'!$B$12)*'S Curve Equation'!$B$10))+'S Curve Equation'!$B$13)*'S Curve Equation'!$B$14</f>
        <v>0.23430400784514907</v>
      </c>
      <c r="V146">
        <f>(1/(1+EXP(('S Curve Equation'!$B$11-V101*'S Curve Equation'!$B$12)*'S Curve Equation'!$B$10))+'S Curve Equation'!$B$13)*'S Curve Equation'!$B$14</f>
        <v>0.23818510093333162</v>
      </c>
      <c r="W146">
        <f>(1/(1+EXP(('S Curve Equation'!$B$11-W101*'S Curve Equation'!$B$12)*'S Curve Equation'!$B$10))+'S Curve Equation'!$B$13)*'S Curve Equation'!$B$14</f>
        <v>0.24207283998000062</v>
      </c>
      <c r="X146">
        <f>(1/(1+EXP(('S Curve Equation'!$B$11-X101*'S Curve Equation'!$B$12)*'S Curve Equation'!$B$10))+'S Curve Equation'!$B$13)*'S Curve Equation'!$B$14</f>
        <v>0.24596642247119316</v>
      </c>
      <c r="Y146">
        <f>(1/(1+EXP(('S Curve Equation'!$B$11-Y101*'S Curve Equation'!$B$12)*'S Curve Equation'!$B$10))+'S Curve Equation'!$B$13)*'S Curve Equation'!$B$14</f>
        <v>0.24986505533121872</v>
      </c>
      <c r="Z146">
        <f>(1/(1+EXP(('S Curve Equation'!$B$11-Z101*'S Curve Equation'!$B$12)*'S Curve Equation'!$B$10))+'S Curve Equation'!$B$13)*'S Curve Equation'!$B$14</f>
        <v>0.25376795535281393</v>
      </c>
      <c r="AA146">
        <f>(1/(1+EXP(('S Curve Equation'!$B$11-AA101*'S Curve Equation'!$B$12)*'S Curve Equation'!$B$10))+'S Curve Equation'!$B$13)*'S Curve Equation'!$B$14</f>
        <v>0.25767434960338159</v>
      </c>
      <c r="AB146">
        <f>(1/(1+EXP(('S Curve Equation'!$B$11-AB101*'S Curve Equation'!$B$12)*'S Curve Equation'!$B$10))+'S Curve Equation'!$B$13)*'S Curve Equation'!$B$14</f>
        <v>0.26158347580743418</v>
      </c>
      <c r="AC146">
        <f>(1/(1+EXP(('S Curve Equation'!$B$11-AC101*'S Curve Equation'!$B$12)*'S Curve Equation'!$B$10))+'S Curve Equation'!$B$13)*'S Curve Equation'!$B$14</f>
        <v>0.2654945827054252</v>
      </c>
      <c r="AD146">
        <f>(1/(1+EXP(('S Curve Equation'!$B$11-AD101*'S Curve Equation'!$B$12)*'S Curve Equation'!$B$10))+'S Curve Equation'!$B$13)*'S Curve Equation'!$B$14</f>
        <v>0.26940693038920721</v>
      </c>
      <c r="AE146">
        <f>(1/(1+EXP(('S Curve Equation'!$B$11-AE101*'S Curve Equation'!$B$12)*'S Curve Equation'!$B$10))+'S Curve Equation'!$B$13)*'S Curve Equation'!$B$14</f>
        <v>0.2733197906143745</v>
      </c>
      <c r="AF146">
        <f>(1/(1+EXP(('S Curve Equation'!$B$11-AF101*'S Curve Equation'!$B$12)*'S Curve Equation'!$B$10))+'S Curve Equation'!$B$13)*'S Curve Equation'!$B$14</f>
        <v>0.277232447089796</v>
      </c>
    </row>
    <row r="147" spans="1:32" x14ac:dyDescent="0.25">
      <c r="A147" t="s">
        <v>36</v>
      </c>
      <c r="B147">
        <f>(1/(1+EXP(('S Curve Equation'!$B$11-B102*'S Curve Equation'!$B$12)*'S Curve Equation'!$B$10))+'S Curve Equation'!$B$13)*'S Curve Equation'!$B$14</f>
        <v>0.16699999999999995</v>
      </c>
      <c r="C147">
        <f>(1/(1+EXP(('S Curve Equation'!$B$11-C102*'S Curve Equation'!$B$12)*'S Curve Equation'!$B$10))+'S Curve Equation'!$B$13)*'S Curve Equation'!$B$14</f>
        <v>0.17049898898996543</v>
      </c>
      <c r="D147">
        <f>(1/(1+EXP(('S Curve Equation'!$B$11-D102*'S Curve Equation'!$B$12)*'S Curve Equation'!$B$10))+'S Curve Equation'!$B$13)*'S Curve Equation'!$B$14</f>
        <v>0.17414776160417528</v>
      </c>
      <c r="E147">
        <f>(1/(1+EXP(('S Curve Equation'!$B$11-E102*'S Curve Equation'!$B$12)*'S Curve Equation'!$B$10))+'S Curve Equation'!$B$13)*'S Curve Equation'!$B$14</f>
        <v>0.17783043421547712</v>
      </c>
      <c r="F147">
        <f>(1/(1+EXP(('S Curve Equation'!$B$11-F102*'S Curve Equation'!$B$12)*'S Curve Equation'!$B$10))+'S Curve Equation'!$B$13)*'S Curve Equation'!$B$14</f>
        <v>0.18153227829007337</v>
      </c>
      <c r="G147">
        <f>(1/(1+EXP(('S Curve Equation'!$B$11-G102*'S Curve Equation'!$B$12)*'S Curve Equation'!$B$10))+'S Curve Equation'!$B$13)*'S Curve Equation'!$B$14</f>
        <v>0.18528291915151637</v>
      </c>
      <c r="H147">
        <f>(1/(1+EXP(('S Curve Equation'!$B$11-H102*'S Curve Equation'!$B$12)*'S Curve Equation'!$B$10))+'S Curve Equation'!$B$13)*'S Curve Equation'!$B$14</f>
        <v>0.1890881501661342</v>
      </c>
      <c r="I147">
        <f>(1/(1+EXP(('S Curve Equation'!$B$11-I102*'S Curve Equation'!$B$12)*'S Curve Equation'!$B$10))+'S Curve Equation'!$B$13)*'S Curve Equation'!$B$14</f>
        <v>0.19291259293351762</v>
      </c>
      <c r="J147">
        <f>(1/(1+EXP(('S Curve Equation'!$B$11-J102*'S Curve Equation'!$B$12)*'S Curve Equation'!$B$10))+'S Curve Equation'!$B$13)*'S Curve Equation'!$B$14</f>
        <v>0.1967392400581465</v>
      </c>
      <c r="K147">
        <f>(1/(1+EXP(('S Curve Equation'!$B$11-K102*'S Curve Equation'!$B$12)*'S Curve Equation'!$B$10))+'S Curve Equation'!$B$13)*'S Curve Equation'!$B$14</f>
        <v>0.2005510209947087</v>
      </c>
      <c r="L147">
        <f>(1/(1+EXP(('S Curve Equation'!$B$11-L102*'S Curve Equation'!$B$12)*'S Curve Equation'!$B$10))+'S Curve Equation'!$B$13)*'S Curve Equation'!$B$14</f>
        <v>0.20425884866143273</v>
      </c>
      <c r="M147">
        <f>(1/(1+EXP(('S Curve Equation'!$B$11-M102*'S Curve Equation'!$B$12)*'S Curve Equation'!$B$10))+'S Curve Equation'!$B$13)*'S Curve Equation'!$B$14</f>
        <v>0.20808347528974794</v>
      </c>
      <c r="N147">
        <f>(1/(1+EXP(('S Curve Equation'!$B$11-N102*'S Curve Equation'!$B$12)*'S Curve Equation'!$B$10))+'S Curve Equation'!$B$13)*'S Curve Equation'!$B$14</f>
        <v>0.21192149159703563</v>
      </c>
      <c r="O147">
        <f>(1/(1+EXP(('S Curve Equation'!$B$11-O102*'S Curve Equation'!$B$12)*'S Curve Equation'!$B$10))+'S Curve Equation'!$B$13)*'S Curve Equation'!$B$14</f>
        <v>0.21577202267811815</v>
      </c>
      <c r="P147">
        <f>(1/(1+EXP(('S Curve Equation'!$B$11-P102*'S Curve Equation'!$B$12)*'S Curve Equation'!$B$10))+'S Curve Equation'!$B$13)*'S Curve Equation'!$B$14</f>
        <v>0.21963419897356345</v>
      </c>
      <c r="Q147">
        <f>(1/(1+EXP(('S Curve Equation'!$B$11-Q102*'S Curve Equation'!$B$12)*'S Curve Equation'!$B$10))+'S Curve Equation'!$B$13)*'S Curve Equation'!$B$14</f>
        <v>0.22350715690586342</v>
      </c>
      <c r="R147">
        <f>(1/(1+EXP(('S Curve Equation'!$B$11-R102*'S Curve Equation'!$B$12)*'S Curve Equation'!$B$10))+'S Curve Equation'!$B$13)*'S Curve Equation'!$B$14</f>
        <v>0.22739003949162695</v>
      </c>
      <c r="S147">
        <f>(1/(1+EXP(('S Curve Equation'!$B$11-S102*'S Curve Equation'!$B$12)*'S Curve Equation'!$B$10))+'S Curve Equation'!$B$13)*'S Curve Equation'!$B$14</f>
        <v>0.23128199692947379</v>
      </c>
      <c r="T147">
        <f>(1/(1+EXP(('S Curve Equation'!$B$11-T102*'S Curve Equation'!$B$12)*'S Curve Equation'!$B$10))+'S Curve Equation'!$B$13)*'S Curve Equation'!$B$14</f>
        <v>0.23518218716338402</v>
      </c>
      <c r="U147">
        <f>(1/(1+EXP(('S Curve Equation'!$B$11-U102*'S Curve Equation'!$B$12)*'S Curve Equation'!$B$10))+'S Curve Equation'!$B$13)*'S Curve Equation'!$B$14</f>
        <v>0.23908977642129708</v>
      </c>
      <c r="V147">
        <f>(1/(1+EXP(('S Curve Equation'!$B$11-V102*'S Curve Equation'!$B$12)*'S Curve Equation'!$B$10))+'S Curve Equation'!$B$13)*'S Curve Equation'!$B$14</f>
        <v>0.24300393972885967</v>
      </c>
      <c r="W147">
        <f>(1/(1+EXP(('S Curve Equation'!$B$11-W102*'S Curve Equation'!$B$12)*'S Curve Equation'!$B$10))+'S Curve Equation'!$B$13)*'S Curve Equation'!$B$14</f>
        <v>0.24692386139824254</v>
      </c>
      <c r="X147">
        <f>(1/(1+EXP(('S Curve Equation'!$B$11-X102*'S Curve Equation'!$B$12)*'S Curve Equation'!$B$10))+'S Curve Equation'!$B$13)*'S Curve Equation'!$B$14</f>
        <v>0.25084873549202519</v>
      </c>
      <c r="Y147">
        <f>(1/(1+EXP(('S Curve Equation'!$B$11-Y102*'S Curve Equation'!$B$12)*'S Curve Equation'!$B$10))+'S Curve Equation'!$B$13)*'S Curve Equation'!$B$14</f>
        <v>0.25477776626219995</v>
      </c>
      <c r="Z147">
        <f>(1/(1+EXP(('S Curve Equation'!$B$11-Z102*'S Curve Equation'!$B$12)*'S Curve Equation'!$B$10))+'S Curve Equation'!$B$13)*'S Curve Equation'!$B$14</f>
        <v>0.25871016856438445</v>
      </c>
      <c r="AA147">
        <f>(1/(1+EXP(('S Curve Equation'!$B$11-AA102*'S Curve Equation'!$B$12)*'S Curve Equation'!$B$10))+'S Curve Equation'!$B$13)*'S Curve Equation'!$B$14</f>
        <v>0.26264516824741363</v>
      </c>
      <c r="AB147">
        <f>(1/(1+EXP(('S Curve Equation'!$B$11-AB102*'S Curve Equation'!$B$12)*'S Curve Equation'!$B$10))+'S Curve Equation'!$B$13)*'S Curve Equation'!$B$14</f>
        <v>0.26658200251849606</v>
      </c>
      <c r="AC147">
        <f>(1/(1+EXP(('S Curve Equation'!$B$11-AC102*'S Curve Equation'!$B$12)*'S Curve Equation'!$B$10))+'S Curve Equation'!$B$13)*'S Curve Equation'!$B$14</f>
        <v>0.27051992028417771</v>
      </c>
      <c r="AD147">
        <f>(1/(1+EXP(('S Curve Equation'!$B$11-AD102*'S Curve Equation'!$B$12)*'S Curve Equation'!$B$10))+'S Curve Equation'!$B$13)*'S Curve Equation'!$B$14</f>
        <v>0.27445818246741194</v>
      </c>
      <c r="AE147">
        <f>(1/(1+EXP(('S Curve Equation'!$B$11-AE102*'S Curve Equation'!$B$12)*'S Curve Equation'!$B$10))+'S Curve Equation'!$B$13)*'S Curve Equation'!$B$14</f>
        <v>0.27839606230105207</v>
      </c>
      <c r="AF147">
        <f>(1/(1+EXP(('S Curve Equation'!$B$11-AF102*'S Curve Equation'!$B$12)*'S Curve Equation'!$B$10))+'S Curve Equation'!$B$13)*'S Curve Equation'!$B$14</f>
        <v>0.28233284559813204</v>
      </c>
    </row>
    <row r="148" spans="1:32" x14ac:dyDescent="0.25">
      <c r="A148" t="s">
        <v>38</v>
      </c>
      <c r="B148">
        <f>(1/(1+EXP(('S Curve Equation'!$B$11-B103*'S Curve Equation'!$B$12)*'S Curve Equation'!$B$10))+'S Curve Equation'!$B$13)*'S Curve Equation'!$B$14</f>
        <v>0.14382592592592594</v>
      </c>
      <c r="C148">
        <f>(1/(1+EXP(('S Curve Equation'!$B$11-C103*'S Curve Equation'!$B$12)*'S Curve Equation'!$B$10))+'S Curve Equation'!$B$13)*'S Curve Equation'!$B$14</f>
        <v>0.14704191774811642</v>
      </c>
      <c r="D148">
        <f>(1/(1+EXP(('S Curve Equation'!$B$11-D103*'S Curve Equation'!$B$12)*'S Curve Equation'!$B$10))+'S Curve Equation'!$B$13)*'S Curve Equation'!$B$14</f>
        <v>0.15040078384006983</v>
      </c>
      <c r="E148">
        <f>(1/(1+EXP(('S Curve Equation'!$B$11-E103*'S Curve Equation'!$B$12)*'S Curve Equation'!$B$10))+'S Curve Equation'!$B$13)*'S Curve Equation'!$B$14</f>
        <v>0.15379620240097008</v>
      </c>
      <c r="F148">
        <f>(1/(1+EXP(('S Curve Equation'!$B$11-F103*'S Curve Equation'!$B$12)*'S Curve Equation'!$B$10))+'S Curve Equation'!$B$13)*'S Curve Equation'!$B$14</f>
        <v>0.15721466721844024</v>
      </c>
      <c r="G148">
        <f>(1/(1+EXP(('S Curve Equation'!$B$11-G103*'S Curve Equation'!$B$12)*'S Curve Equation'!$B$10))+'S Curve Equation'!$B$13)*'S Curve Equation'!$B$14</f>
        <v>0.16068364201334387</v>
      </c>
      <c r="H148">
        <f>(1/(1+EXP(('S Curve Equation'!$B$11-H103*'S Curve Equation'!$B$12)*'S Curve Equation'!$B$10))+'S Curve Equation'!$B$13)*'S Curve Equation'!$B$14</f>
        <v>0.16420866919886462</v>
      </c>
      <c r="I148">
        <f>(1/(1+EXP(('S Curve Equation'!$B$11-I103*'S Curve Equation'!$B$12)*'S Curve Equation'!$B$10))+'S Curve Equation'!$B$13)*'S Curve Equation'!$B$14</f>
        <v>0.16775709545711401</v>
      </c>
      <c r="J148">
        <f>(1/(1+EXP(('S Curve Equation'!$B$11-J103*'S Curve Equation'!$B$12)*'S Curve Equation'!$B$10))+'S Curve Equation'!$B$13)*'S Curve Equation'!$B$14</f>
        <v>0.17131314627961461</v>
      </c>
      <c r="K148">
        <f>(1/(1+EXP(('S Curve Equation'!$B$11-K103*'S Curve Equation'!$B$12)*'S Curve Equation'!$B$10))+'S Curve Equation'!$B$13)*'S Curve Equation'!$B$14</f>
        <v>0.17486089033781418</v>
      </c>
      <c r="L148">
        <f>(1/(1+EXP(('S Curve Equation'!$B$11-L103*'S Curve Equation'!$B$12)*'S Curve Equation'!$B$10))+'S Curve Equation'!$B$13)*'S Curve Equation'!$B$14</f>
        <v>0.17831711938190417</v>
      </c>
      <c r="M148">
        <f>(1/(1+EXP(('S Curve Equation'!$B$11-M103*'S Curve Equation'!$B$12)*'S Curve Equation'!$B$10))+'S Curve Equation'!$B$13)*'S Curve Equation'!$B$14</f>
        <v>0.1818875964067683</v>
      </c>
      <c r="N148">
        <f>(1/(1+EXP(('S Curve Equation'!$B$11-N103*'S Curve Equation'!$B$12)*'S Curve Equation'!$B$10))+'S Curve Equation'!$B$13)*'S Curve Equation'!$B$14</f>
        <v>0.18547602285680995</v>
      </c>
      <c r="O148">
        <f>(1/(1+EXP(('S Curve Equation'!$B$11-O103*'S Curve Equation'!$B$12)*'S Curve Equation'!$B$10))+'S Curve Equation'!$B$13)*'S Curve Equation'!$B$14</f>
        <v>0.18908159919585493</v>
      </c>
      <c r="P148">
        <f>(1/(1+EXP(('S Curve Equation'!$B$11-P103*'S Curve Equation'!$B$12)*'S Curve Equation'!$B$10))+'S Curve Equation'!$B$13)*'S Curve Equation'!$B$14</f>
        <v>0.19270352636747834</v>
      </c>
      <c r="Q148">
        <f>(1/(1+EXP(('S Curve Equation'!$B$11-Q103*'S Curve Equation'!$B$12)*'S Curve Equation'!$B$10))+'S Curve Equation'!$B$13)*'S Curve Equation'!$B$14</f>
        <v>0.19634100644777955</v>
      </c>
      <c r="R148">
        <f>(1/(1+EXP(('S Curve Equation'!$B$11-R103*'S Curve Equation'!$B$12)*'S Curve Equation'!$B$10))+'S Curve Equation'!$B$13)*'S Curve Equation'!$B$14</f>
        <v>0.19999324328191903</v>
      </c>
      <c r="S148">
        <f>(1/(1+EXP(('S Curve Equation'!$B$11-S103*'S Curve Equation'!$B$12)*'S Curve Equation'!$B$10))+'S Curve Equation'!$B$13)*'S Curve Equation'!$B$14</f>
        <v>0.20365944310380582</v>
      </c>
      <c r="T148">
        <f>(1/(1+EXP(('S Curve Equation'!$B$11-T103*'S Curve Equation'!$B$12)*'S Curve Equation'!$B$10))+'S Curve Equation'!$B$13)*'S Curve Equation'!$B$14</f>
        <v>0.20733881513838642</v>
      </c>
      <c r="U148">
        <f>(1/(1+EXP(('S Curve Equation'!$B$11-U103*'S Curve Equation'!$B$12)*'S Curve Equation'!$B$10))+'S Curve Equation'!$B$13)*'S Curve Equation'!$B$14</f>
        <v>0.21103057218601248</v>
      </c>
      <c r="V148">
        <f>(1/(1+EXP(('S Curve Equation'!$B$11-V103*'S Curve Equation'!$B$12)*'S Curve Equation'!$B$10))+'S Curve Equation'!$B$13)*'S Curve Equation'!$B$14</f>
        <v>0.21473393118846282</v>
      </c>
      <c r="W148">
        <f>(1/(1+EXP(('S Curve Equation'!$B$11-W103*'S Curve Equation'!$B$12)*'S Curve Equation'!$B$10))+'S Curve Equation'!$B$13)*'S Curve Equation'!$B$14</f>
        <v>0.21844811377621462</v>
      </c>
      <c r="X148">
        <f>(1/(1+EXP(('S Curve Equation'!$B$11-X103*'S Curve Equation'!$B$12)*'S Curve Equation'!$B$10))+'S Curve Equation'!$B$13)*'S Curve Equation'!$B$14</f>
        <v>0.22217234679662484</v>
      </c>
      <c r="Y148">
        <f>(1/(1+EXP(('S Curve Equation'!$B$11-Y103*'S Curve Equation'!$B$12)*'S Curve Equation'!$B$10))+'S Curve Equation'!$B$13)*'S Curve Equation'!$B$14</f>
        <v>0.2259058628227408</v>
      </c>
      <c r="Z148">
        <f>(1/(1+EXP(('S Curve Equation'!$B$11-Z103*'S Curve Equation'!$B$12)*'S Curve Equation'!$B$10))+'S Curve Equation'!$B$13)*'S Curve Equation'!$B$14</f>
        <v>0.22964790064248619</v>
      </c>
      <c r="AA148">
        <f>(1/(1+EXP(('S Curve Equation'!$B$11-AA103*'S Curve Equation'!$B$12)*'S Curve Equation'!$B$10))+'S Curve Equation'!$B$13)*'S Curve Equation'!$B$14</f>
        <v>0.23339770572805821</v>
      </c>
      <c r="AB148">
        <f>(1/(1+EXP(('S Curve Equation'!$B$11-AB103*'S Curve Equation'!$B$12)*'S Curve Equation'!$B$10))+'S Curve Equation'!$B$13)*'S Curve Equation'!$B$14</f>
        <v>0.23715453068537767</v>
      </c>
      <c r="AC148">
        <f>(1/(1+EXP(('S Curve Equation'!$B$11-AC103*'S Curve Equation'!$B$12)*'S Curve Equation'!$B$10))+'S Curve Equation'!$B$13)*'S Curve Equation'!$B$14</f>
        <v>0.24091763568349986</v>
      </c>
      <c r="AD148">
        <f>(1/(1+EXP(('S Curve Equation'!$B$11-AD103*'S Curve Equation'!$B$12)*'S Curve Equation'!$B$10))+'S Curve Equation'!$B$13)*'S Curve Equation'!$B$14</f>
        <v>0.24468628886394886</v>
      </c>
      <c r="AE148">
        <f>(1/(1+EXP(('S Curve Equation'!$B$11-AE103*'S Curve Equation'!$B$12)*'S Curve Equation'!$B$10))+'S Curve Equation'!$B$13)*'S Curve Equation'!$B$14</f>
        <v>0.24845976672996048</v>
      </c>
      <c r="AF148">
        <f>(1/(1+EXP(('S Curve Equation'!$B$11-AF103*'S Curve Equation'!$B$12)*'S Curve Equation'!$B$10))+'S Curve Equation'!$B$13)*'S Curve Equation'!$B$14</f>
        <v>0.25223735451567109</v>
      </c>
    </row>
    <row r="149" spans="1:32" x14ac:dyDescent="0.25">
      <c r="A149" t="s">
        <v>40</v>
      </c>
      <c r="B149">
        <f>(1/(1+EXP(('S Curve Equation'!$B$11-B104*'S Curve Equation'!$B$12)*'S Curve Equation'!$B$10))+'S Curve Equation'!$B$13)*'S Curve Equation'!$B$14</f>
        <v>0.14199999999999996</v>
      </c>
      <c r="C149">
        <f>(1/(1+EXP(('S Curve Equation'!$B$11-C104*'S Curve Equation'!$B$12)*'S Curve Equation'!$B$10))+'S Curve Equation'!$B$13)*'S Curve Equation'!$B$14</f>
        <v>0.14519215145712447</v>
      </c>
      <c r="D149">
        <f>(1/(1+EXP(('S Curve Equation'!$B$11-D104*'S Curve Equation'!$B$12)*'S Curve Equation'!$B$10))+'S Curve Equation'!$B$13)*'S Curve Equation'!$B$14</f>
        <v>0.14852654194074361</v>
      </c>
      <c r="E149">
        <f>(1/(1+EXP(('S Curve Equation'!$B$11-E104*'S Curve Equation'!$B$12)*'S Curve Equation'!$B$10))+'S Curve Equation'!$B$13)*'S Curve Equation'!$B$14</f>
        <v>0.15189765416182724</v>
      </c>
      <c r="F149">
        <f>(1/(1+EXP(('S Curve Equation'!$B$11-F104*'S Curve Equation'!$B$12)*'S Curve Equation'!$B$10))+'S Curve Equation'!$B$13)*'S Curve Equation'!$B$14</f>
        <v>0.1552920855219215</v>
      </c>
      <c r="G149">
        <f>(1/(1+EXP(('S Curve Equation'!$B$11-G104*'S Curve Equation'!$B$12)*'S Curve Equation'!$B$10))+'S Curve Equation'!$B$13)*'S Curve Equation'!$B$14</f>
        <v>0.15873711627697681</v>
      </c>
      <c r="H149">
        <f>(1/(1+EXP(('S Curve Equation'!$B$11-H104*'S Curve Equation'!$B$12)*'S Curve Equation'!$B$10))+'S Curve Equation'!$B$13)*'S Curve Equation'!$B$14</f>
        <v>0.16223826657838292</v>
      </c>
      <c r="I149">
        <f>(1/(1+EXP(('S Curve Equation'!$B$11-I104*'S Curve Equation'!$B$12)*'S Curve Equation'!$B$10))+'S Curve Equation'!$B$13)*'S Curve Equation'!$B$14</f>
        <v>0.16576311507244226</v>
      </c>
      <c r="J149">
        <f>(1/(1+EXP(('S Curve Equation'!$B$11-J104*'S Curve Equation'!$B$12)*'S Curve Equation'!$B$10))+'S Curve Equation'!$B$13)*'S Curve Equation'!$B$14</f>
        <v>0.1692959935167116</v>
      </c>
      <c r="K149">
        <f>(1/(1+EXP(('S Curve Equation'!$B$11-K104*'S Curve Equation'!$B$12)*'S Curve Equation'!$B$10))+'S Curve Equation'!$B$13)*'S Curve Equation'!$B$14</f>
        <v>0.17282106984598608</v>
      </c>
      <c r="L149">
        <f>(1/(1+EXP(('S Curve Equation'!$B$11-L104*'S Curve Equation'!$B$12)*'S Curve Equation'!$B$10))+'S Curve Equation'!$B$13)*'S Curve Equation'!$B$14</f>
        <v>0.17625564453028714</v>
      </c>
      <c r="M149">
        <f>(1/(1+EXP(('S Curve Equation'!$B$11-M104*'S Curve Equation'!$B$12)*'S Curve Equation'!$B$10))+'S Curve Equation'!$B$13)*'S Curve Equation'!$B$14</f>
        <v>0.17980419153849966</v>
      </c>
      <c r="N149">
        <f>(1/(1+EXP(('S Curve Equation'!$B$11-N104*'S Curve Equation'!$B$12)*'S Curve Equation'!$B$10))+'S Curve Equation'!$B$13)*'S Curve Equation'!$B$14</f>
        <v>0.18337102429634675</v>
      </c>
      <c r="O149">
        <f>(1/(1+EXP(('S Curve Equation'!$B$11-O104*'S Curve Equation'!$B$12)*'S Curve Equation'!$B$10))+'S Curve Equation'!$B$13)*'S Curve Equation'!$B$14</f>
        <v>0.18695535055913504</v>
      </c>
      <c r="P149">
        <f>(1/(1+EXP(('S Curve Equation'!$B$11-P104*'S Curve Equation'!$B$12)*'S Curve Equation'!$B$10))+'S Curve Equation'!$B$13)*'S Curve Equation'!$B$14</f>
        <v>0.19055637819054291</v>
      </c>
      <c r="Q149">
        <f>(1/(1+EXP(('S Curve Equation'!$B$11-Q104*'S Curve Equation'!$B$12)*'S Curve Equation'!$B$10))+'S Curve Equation'!$B$13)*'S Curve Equation'!$B$14</f>
        <v>0.19417331581430056</v>
      </c>
      <c r="R149">
        <f>(1/(1+EXP(('S Curve Equation'!$B$11-R104*'S Curve Equation'!$B$12)*'S Curve Equation'!$B$10))+'S Curve Equation'!$B$13)*'S Curve Equation'!$B$14</f>
        <v>0.1978053734502753</v>
      </c>
      <c r="S149">
        <f>(1/(1+EXP(('S Curve Equation'!$B$11-S104*'S Curve Equation'!$B$12)*'S Curve Equation'!$B$10))+'S Curve Equation'!$B$13)*'S Curve Equation'!$B$14</f>
        <v>0.20145176313433433</v>
      </c>
      <c r="T149">
        <f>(1/(1+EXP(('S Curve Equation'!$B$11-T104*'S Curve Equation'!$B$12)*'S Curve Equation'!$B$10))+'S Curve Equation'!$B$13)*'S Curve Equation'!$B$14</f>
        <v>0.20511169952141425</v>
      </c>
      <c r="U149">
        <f>(1/(1+EXP(('S Curve Equation'!$B$11-U104*'S Curve Equation'!$B$12)*'S Curve Equation'!$B$10))+'S Curve Equation'!$B$13)*'S Curve Equation'!$B$14</f>
        <v>0.20878440047125726</v>
      </c>
      <c r="V149">
        <f>(1/(1+EXP(('S Curve Equation'!$B$11-V104*'S Curve Equation'!$B$12)*'S Curve Equation'!$B$10))+'S Curve Equation'!$B$13)*'S Curve Equation'!$B$14</f>
        <v>0.21246908761636832</v>
      </c>
      <c r="W149">
        <f>(1/(1+EXP(('S Curve Equation'!$B$11-W104*'S Curve Equation'!$B$12)*'S Curve Equation'!$B$10))+'S Curve Equation'!$B$13)*'S Curve Equation'!$B$14</f>
        <v>0.21616498691176525</v>
      </c>
      <c r="X149">
        <f>(1/(1+EXP(('S Curve Equation'!$B$11-X104*'S Curve Equation'!$B$12)*'S Curve Equation'!$B$10))+'S Curve Equation'!$B$13)*'S Curve Equation'!$B$14</f>
        <v>0.21987132916616267</v>
      </c>
      <c r="Y149">
        <f>(1/(1+EXP(('S Curve Equation'!$B$11-Y104*'S Curve Equation'!$B$12)*'S Curve Equation'!$B$10))+'S Curve Equation'!$B$13)*'S Curve Equation'!$B$14</f>
        <v>0.22358735055428344</v>
      </c>
      <c r="Z149">
        <f>(1/(1+EXP(('S Curve Equation'!$B$11-Z104*'S Curve Equation'!$B$12)*'S Curve Equation'!$B$10))+'S Curve Equation'!$B$13)*'S Curve Equation'!$B$14</f>
        <v>0.22731229311002324</v>
      </c>
      <c r="AA149">
        <f>(1/(1+EXP(('S Curve Equation'!$B$11-AA104*'S Curve Equation'!$B$12)*'S Curve Equation'!$B$10))+'S Curve Equation'!$B$13)*'S Curve Equation'!$B$14</f>
        <v>0.23104540520027747</v>
      </c>
      <c r="AB149">
        <f>(1/(1+EXP(('S Curve Equation'!$B$11-AB104*'S Curve Equation'!$B$12)*'S Curve Equation'!$B$10))+'S Curve Equation'!$B$13)*'S Curve Equation'!$B$14</f>
        <v>0.23478594197924912</v>
      </c>
      <c r="AC149">
        <f>(1/(1+EXP(('S Curve Equation'!$B$11-AC104*'S Curve Equation'!$B$12)*'S Curve Equation'!$B$10))+'S Curve Equation'!$B$13)*'S Curve Equation'!$B$14</f>
        <v>0.23853316582312248</v>
      </c>
      <c r="AD149">
        <f>(1/(1+EXP(('S Curve Equation'!$B$11-AD104*'S Curve Equation'!$B$12)*'S Curve Equation'!$B$10))+'S Curve Equation'!$B$13)*'S Curve Equation'!$B$14</f>
        <v>0.24228634674503916</v>
      </c>
      <c r="AE149">
        <f>(1/(1+EXP(('S Curve Equation'!$B$11-AE104*'S Curve Equation'!$B$12)*'S Curve Equation'!$B$10))+'S Curve Equation'!$B$13)*'S Curve Equation'!$B$14</f>
        <v>0.24604476279033621</v>
      </c>
      <c r="AF149">
        <f>(1/(1+EXP(('S Curve Equation'!$B$11-AF104*'S Curve Equation'!$B$12)*'S Curve Equation'!$B$10))+'S Curve Equation'!$B$13)*'S Curve Equation'!$B$14</f>
        <v>0.24980770041206232</v>
      </c>
    </row>
    <row r="150" spans="1:32" x14ac:dyDescent="0.25">
      <c r="A150" t="s">
        <v>42</v>
      </c>
      <c r="B150">
        <f>(1/(1+EXP(('S Curve Equation'!$B$11-B105*'S Curve Equation'!$B$12)*'S Curve Equation'!$B$10))+'S Curve Equation'!$B$13)*'S Curve Equation'!$B$14</f>
        <v>0.14100000000000001</v>
      </c>
      <c r="C150">
        <f>(1/(1+EXP(('S Curve Equation'!$B$11-C105*'S Curve Equation'!$B$12)*'S Curve Equation'!$B$10))+'S Curve Equation'!$B$13)*'S Curve Equation'!$B$14</f>
        <v>0.14417899662955894</v>
      </c>
      <c r="D150">
        <f>(1/(1+EXP(('S Curve Equation'!$B$11-D105*'S Curve Equation'!$B$12)*'S Curve Equation'!$B$10))+'S Curve Equation'!$B$13)*'S Curve Equation'!$B$14</f>
        <v>0.14749987844577919</v>
      </c>
      <c r="E150">
        <f>(1/(1+EXP(('S Curve Equation'!$B$11-E105*'S Curve Equation'!$B$12)*'S Curve Equation'!$B$10))+'S Curve Equation'!$B$13)*'S Curve Equation'!$B$14</f>
        <v>0.15085757201107899</v>
      </c>
      <c r="F150">
        <f>(1/(1+EXP(('S Curve Equation'!$B$11-F105*'S Curve Equation'!$B$12)*'S Curve Equation'!$B$10))+'S Curve Equation'!$B$13)*'S Curve Equation'!$B$14</f>
        <v>0.15423873193394458</v>
      </c>
      <c r="G150">
        <f>(1/(1+EXP(('S Curve Equation'!$B$11-G105*'S Curve Equation'!$B$12)*'S Curve Equation'!$B$10))+'S Curve Equation'!$B$13)*'S Curve Equation'!$B$14</f>
        <v>0.15767053714493071</v>
      </c>
      <c r="H150">
        <f>(1/(1+EXP(('S Curve Equation'!$B$11-H105*'S Curve Equation'!$B$12)*'S Curve Equation'!$B$10))+'S Curve Equation'!$B$13)*'S Curve Equation'!$B$14</f>
        <v>0.16115849543503938</v>
      </c>
      <c r="I150">
        <f>(1/(1+EXP(('S Curve Equation'!$B$11-I105*'S Curve Equation'!$B$12)*'S Curve Equation'!$B$10))+'S Curve Equation'!$B$13)*'S Curve Equation'!$B$14</f>
        <v>0.16467031358947309</v>
      </c>
      <c r="J150">
        <f>(1/(1+EXP(('S Curve Equation'!$B$11-J105*'S Curve Equation'!$B$12)*'S Curve Equation'!$B$10))+'S Curve Equation'!$B$13)*'S Curve Equation'!$B$14</f>
        <v>0.16819038214699755</v>
      </c>
      <c r="K150">
        <f>(1/(1+EXP(('S Curve Equation'!$B$11-K105*'S Curve Equation'!$B$12)*'S Curve Equation'!$B$10))+'S Curve Equation'!$B$13)*'S Curve Equation'!$B$14</f>
        <v>0.1717029240159948</v>
      </c>
      <c r="L150">
        <f>(1/(1+EXP(('S Curve Equation'!$B$11-L105*'S Curve Equation'!$B$12)*'S Curve Equation'!$B$10))+'S Curve Equation'!$B$13)*'S Curve Equation'!$B$14</f>
        <v>0.1751255212144236</v>
      </c>
      <c r="M150">
        <f>(1/(1+EXP(('S Curve Equation'!$B$11-M105*'S Curve Equation'!$B$12)*'S Curve Equation'!$B$10))+'S Curve Equation'!$B$13)*'S Curve Equation'!$B$14</f>
        <v>0.17866193478327322</v>
      </c>
      <c r="N150">
        <f>(1/(1+EXP(('S Curve Equation'!$B$11-N105*'S Curve Equation'!$B$12)*'S Curve Equation'!$B$10))+'S Curve Equation'!$B$13)*'S Curve Equation'!$B$14</f>
        <v>0.1822168166414429</v>
      </c>
      <c r="O150">
        <f>(1/(1+EXP(('S Curve Equation'!$B$11-O105*'S Curve Equation'!$B$12)*'S Curve Equation'!$B$10))+'S Curve Equation'!$B$13)*'S Curve Equation'!$B$14</f>
        <v>0.18578937862182904</v>
      </c>
      <c r="P150">
        <f>(1/(1+EXP(('S Curve Equation'!$B$11-P105*'S Curve Equation'!$B$12)*'S Curve Equation'!$B$10))+'S Curve Equation'!$B$13)*'S Curve Equation'!$B$14</f>
        <v>0.18937883246340978</v>
      </c>
      <c r="Q150">
        <f>(1/(1+EXP(('S Curve Equation'!$B$11-Q105*'S Curve Equation'!$B$12)*'S Curve Equation'!$B$10))+'S Curve Equation'!$B$13)*'S Curve Equation'!$B$14</f>
        <v>0.19298439046217311</v>
      </c>
      <c r="R150">
        <f>(1/(1+EXP(('S Curve Equation'!$B$11-R105*'S Curve Equation'!$B$12)*'S Curve Equation'!$B$10))+'S Curve Equation'!$B$13)*'S Curve Equation'!$B$14</f>
        <v>0.19660526610680407</v>
      </c>
      <c r="S150">
        <f>(1/(1+EXP(('S Curve Equation'!$B$11-S105*'S Curve Equation'!$B$12)*'S Curve Equation'!$B$10))+'S Curve Equation'!$B$13)*'S Curve Equation'!$B$14</f>
        <v>0.20024067469849305</v>
      </c>
      <c r="T150">
        <f>(1/(1+EXP(('S Curve Equation'!$B$11-T105*'S Curve Equation'!$B$12)*'S Curve Equation'!$B$10))+'S Curve Equation'!$B$13)*'S Curve Equation'!$B$14</f>
        <v>0.20388983395428481</v>
      </c>
      <c r="U150">
        <f>(1/(1+EXP(('S Curve Equation'!$B$11-U105*'S Curve Equation'!$B$12)*'S Curve Equation'!$B$10))+'S Curve Equation'!$B$13)*'S Curve Equation'!$B$14</f>
        <v>0.2075519645934196</v>
      </c>
      <c r="V150">
        <f>(1/(1+EXP(('S Curve Equation'!$B$11-V105*'S Curve Equation'!$B$12)*'S Curve Equation'!$B$10))+'S Curve Equation'!$B$13)*'S Curve Equation'!$B$14</f>
        <v>0.21122629090620548</v>
      </c>
      <c r="W150">
        <f>(1/(1+EXP(('S Curve Equation'!$B$11-W105*'S Curve Equation'!$B$12)*'S Curve Equation'!$B$10))+'S Curve Equation'!$B$13)*'S Curve Equation'!$B$14</f>
        <v>0.21491204130498665</v>
      </c>
      <c r="X150">
        <f>(1/(1+EXP(('S Curve Equation'!$B$11-X105*'S Curve Equation'!$B$12)*'S Curve Equation'!$B$10))+'S Curve Equation'!$B$13)*'S Curve Equation'!$B$14</f>
        <v>0.21860844885683436</v>
      </c>
      <c r="Y150">
        <f>(1/(1+EXP(('S Curve Equation'!$B$11-Y105*'S Curve Equation'!$B$12)*'S Curve Equation'!$B$10))+'S Curve Equation'!$B$13)*'S Curve Equation'!$B$14</f>
        <v>0.22231475179764199</v>
      </c>
      <c r="Z150">
        <f>(1/(1+EXP(('S Curve Equation'!$B$11-Z105*'S Curve Equation'!$B$12)*'S Curve Equation'!$B$10))+'S Curve Equation'!$B$13)*'S Curve Equation'!$B$14</f>
        <v>0.22603019402733857</v>
      </c>
      <c r="AA150">
        <f>(1/(1+EXP(('S Curve Equation'!$B$11-AA105*'S Curve Equation'!$B$12)*'S Curve Equation'!$B$10))+'S Curve Equation'!$B$13)*'S Curve Equation'!$B$14</f>
        <v>0.22975402558601507</v>
      </c>
      <c r="AB150">
        <f>(1/(1+EXP(('S Curve Equation'!$B$11-AB105*'S Curve Equation'!$B$12)*'S Curve Equation'!$B$10))+'S Curve Equation'!$B$13)*'S Curve Equation'!$B$14</f>
        <v>0.23348550311077204</v>
      </c>
      <c r="AC150">
        <f>(1/(1+EXP(('S Curve Equation'!$B$11-AC105*'S Curve Equation'!$B$12)*'S Curve Equation'!$B$10))+'S Curve Equation'!$B$13)*'S Curve Equation'!$B$14</f>
        <v>0.23722389027315682</v>
      </c>
      <c r="AD150">
        <f>(1/(1+EXP(('S Curve Equation'!$B$11-AD105*'S Curve Equation'!$B$12)*'S Curve Equation'!$B$10))+'S Curve Equation'!$B$13)*'S Curve Equation'!$B$14</f>
        <v>0.24096845819711565</v>
      </c>
      <c r="AE150">
        <f>(1/(1+EXP(('S Curve Equation'!$B$11-AE105*'S Curve Equation'!$B$12)*'S Curve Equation'!$B$10))+'S Curve Equation'!$B$13)*'S Curve Equation'!$B$14</f>
        <v>0.24471848585740855</v>
      </c>
      <c r="AF150">
        <f>(1/(1+EXP(('S Curve Equation'!$B$11-AF105*'S Curve Equation'!$B$12)*'S Curve Equation'!$B$10))+'S Curve Equation'!$B$13)*'S Curve Equation'!$B$14</f>
        <v>0.24847326045848531</v>
      </c>
    </row>
    <row r="151" spans="1:32" x14ac:dyDescent="0.25">
      <c r="A151" t="s">
        <v>44</v>
      </c>
      <c r="B151">
        <f>(1/(1+EXP(('S Curve Equation'!$B$11-B106*'S Curve Equation'!$B$12)*'S Curve Equation'!$B$10))+'S Curve Equation'!$B$13)*'S Curve Equation'!$B$14</f>
        <v>0.21799999999999997</v>
      </c>
      <c r="C151">
        <f>(1/(1+EXP(('S Curve Equation'!$B$11-C106*'S Curve Equation'!$B$12)*'S Curve Equation'!$B$10))+'S Curve Equation'!$B$13)*'S Curve Equation'!$B$14</f>
        <v>0.22200301665316655</v>
      </c>
      <c r="D151">
        <f>(1/(1+EXP(('S Curve Equation'!$B$11-D106*'S Curve Equation'!$B$12)*'S Curve Equation'!$B$10))+'S Curve Equation'!$B$13)*'S Curve Equation'!$B$14</f>
        <v>0.22616454198626237</v>
      </c>
      <c r="E151">
        <f>(1/(1+EXP(('S Curve Equation'!$B$11-E106*'S Curve Equation'!$B$12)*'S Curve Equation'!$B$10))+'S Curve Equation'!$B$13)*'S Curve Equation'!$B$14</f>
        <v>0.23035161240121912</v>
      </c>
      <c r="F151">
        <f>(1/(1+EXP(('S Curve Equation'!$B$11-F106*'S Curve Equation'!$B$12)*'S Curve Equation'!$B$10))+'S Curve Equation'!$B$13)*'S Curve Equation'!$B$14</f>
        <v>0.23454738272433215</v>
      </c>
      <c r="G151">
        <f>(1/(1+EXP(('S Curve Equation'!$B$11-G106*'S Curve Equation'!$B$12)*'S Curve Equation'!$B$10))+'S Curve Equation'!$B$13)*'S Curve Equation'!$B$14</f>
        <v>0.23878525382950325</v>
      </c>
      <c r="H151">
        <f>(1/(1+EXP(('S Curve Equation'!$B$11-H106*'S Curve Equation'!$B$12)*'S Curve Equation'!$B$10))+'S Curve Equation'!$B$13)*'S Curve Equation'!$B$14</f>
        <v>0.24307140877622566</v>
      </c>
      <c r="I151">
        <f>(1/(1+EXP(('S Curve Equation'!$B$11-I106*'S Curve Equation'!$B$12)*'S Curve Equation'!$B$10))+'S Curve Equation'!$B$13)*'S Curve Equation'!$B$14</f>
        <v>0.24736579275400061</v>
      </c>
      <c r="J151">
        <f>(1/(1+EXP(('S Curve Equation'!$B$11-J106*'S Curve Equation'!$B$12)*'S Curve Equation'!$B$10))+'S Curve Equation'!$B$13)*'S Curve Equation'!$B$14</f>
        <v>0.25164937847676311</v>
      </c>
      <c r="K151">
        <f>(1/(1+EXP(('S Curve Equation'!$B$11-K106*'S Curve Equation'!$B$12)*'S Curve Equation'!$B$10))+'S Curve Equation'!$B$13)*'S Curve Equation'!$B$14</f>
        <v>0.25590329946936252</v>
      </c>
      <c r="L151">
        <f>(1/(1+EXP(('S Curve Equation'!$B$11-L106*'S Curve Equation'!$B$12)*'S Curve Equation'!$B$10))+'S Curve Equation'!$B$13)*'S Curve Equation'!$B$14</f>
        <v>0.26002890102404302</v>
      </c>
      <c r="M151">
        <f>(1/(1+EXP(('S Curve Equation'!$B$11-M106*'S Curve Equation'!$B$12)*'S Curve Equation'!$B$10))+'S Curve Equation'!$B$13)*'S Curve Equation'!$B$14</f>
        <v>0.26427190765658626</v>
      </c>
      <c r="N151">
        <f>(1/(1+EXP(('S Curve Equation'!$B$11-N106*'S Curve Equation'!$B$12)*'S Curve Equation'!$B$10))+'S Curve Equation'!$B$13)*'S Curve Equation'!$B$14</f>
        <v>0.26851711602835671</v>
      </c>
      <c r="O151">
        <f>(1/(1+EXP(('S Curve Equation'!$B$11-O106*'S Curve Equation'!$B$12)*'S Curve Equation'!$B$10))+'S Curve Equation'!$B$13)*'S Curve Equation'!$B$14</f>
        <v>0.27276359201034167</v>
      </c>
      <c r="P151">
        <f>(1/(1+EXP(('S Curve Equation'!$B$11-P106*'S Curve Equation'!$B$12)*'S Curve Equation'!$B$10))+'S Curve Equation'!$B$13)*'S Curve Equation'!$B$14</f>
        <v>0.27701041734742182</v>
      </c>
      <c r="Q151">
        <f>(1/(1+EXP(('S Curve Equation'!$B$11-Q106*'S Curve Equation'!$B$12)*'S Curve Equation'!$B$10))+'S Curve Equation'!$B$13)*'S Curve Equation'!$B$14</f>
        <v>0.28125669008482668</v>
      </c>
      <c r="R151">
        <f>(1/(1+EXP(('S Curve Equation'!$B$11-R106*'S Curve Equation'!$B$12)*'S Curve Equation'!$B$10))+'S Curve Equation'!$B$13)*'S Curve Equation'!$B$14</f>
        <v>0.28550152495905995</v>
      </c>
      <c r="S151">
        <f>(1/(1+EXP(('S Curve Equation'!$B$11-S106*'S Curve Equation'!$B$12)*'S Curve Equation'!$B$10))+'S Curve Equation'!$B$13)*'S Curve Equation'!$B$14</f>
        <v>0.28974405375392487</v>
      </c>
      <c r="T151">
        <f>(1/(1+EXP(('S Curve Equation'!$B$11-T106*'S Curve Equation'!$B$12)*'S Curve Equation'!$B$10))+'S Curve Equation'!$B$13)*'S Curve Equation'!$B$14</f>
        <v>0.29398342562234642</v>
      </c>
      <c r="U151">
        <f>(1/(1+EXP(('S Curve Equation'!$B$11-U106*'S Curve Equation'!$B$12)*'S Curve Equation'!$B$10))+'S Curve Equation'!$B$13)*'S Curve Equation'!$B$14</f>
        <v>0.29821880737470924</v>
      </c>
      <c r="V151">
        <f>(1/(1+EXP(('S Curve Equation'!$B$11-V106*'S Curve Equation'!$B$12)*'S Curve Equation'!$B$10))+'S Curve Equation'!$B$13)*'S Curve Equation'!$B$14</f>
        <v>0.30244938373452201</v>
      </c>
      <c r="W151">
        <f>(1/(1+EXP(('S Curve Equation'!$B$11-W106*'S Curve Equation'!$B$12)*'S Curve Equation'!$B$10))+'S Curve Equation'!$B$13)*'S Curve Equation'!$B$14</f>
        <v>0.30667435756222566</v>
      </c>
      <c r="X151">
        <f>(1/(1+EXP(('S Curve Equation'!$B$11-X106*'S Curve Equation'!$B$12)*'S Curve Equation'!$B$10))+'S Curve Equation'!$B$13)*'S Curve Equation'!$B$14</f>
        <v>0.31089295004801504</v>
      </c>
      <c r="Y151">
        <f>(1/(1+EXP(('S Curve Equation'!$B$11-Y106*'S Curve Equation'!$B$12)*'S Curve Equation'!$B$10))+'S Curve Equation'!$B$13)*'S Curve Equation'!$B$14</f>
        <v>0.31510440087457953</v>
      </c>
      <c r="Z151">
        <f>(1/(1+EXP(('S Curve Equation'!$B$11-Z106*'S Curve Equation'!$B$12)*'S Curve Equation'!$B$10))+'S Curve Equation'!$B$13)*'S Curve Equation'!$B$14</f>
        <v>0.31930796835067915</v>
      </c>
      <c r="AA151">
        <f>(1/(1+EXP(('S Curve Equation'!$B$11-AA106*'S Curve Equation'!$B$12)*'S Curve Equation'!$B$10))+'S Curve Equation'!$B$13)*'S Curve Equation'!$B$14</f>
        <v>0.32350292951653092</v>
      </c>
      <c r="AB151">
        <f>(1/(1+EXP(('S Curve Equation'!$B$11-AB106*'S Curve Equation'!$B$12)*'S Curve Equation'!$B$10))+'S Curve Equation'!$B$13)*'S Curve Equation'!$B$14</f>
        <v>0.32768858022196429</v>
      </c>
      <c r="AC151">
        <f>(1/(1+EXP(('S Curve Equation'!$B$11-AC106*'S Curve Equation'!$B$12)*'S Curve Equation'!$B$10))+'S Curve Equation'!$B$13)*'S Curve Equation'!$B$14</f>
        <v>0.33186423517833519</v>
      </c>
      <c r="AD151">
        <f>(1/(1+EXP(('S Curve Equation'!$B$11-AD106*'S Curve Equation'!$B$12)*'S Curve Equation'!$B$10))+'S Curve Equation'!$B$13)*'S Curve Equation'!$B$14</f>
        <v>0.33602922798521695</v>
      </c>
      <c r="AE151">
        <f>(1/(1+EXP(('S Curve Equation'!$B$11-AE106*'S Curve Equation'!$B$12)*'S Curve Equation'!$B$10))+'S Curve Equation'!$B$13)*'S Curve Equation'!$B$14</f>
        <v>0.3401829111328688</v>
      </c>
      <c r="AF151">
        <f>(1/(1+EXP(('S Curve Equation'!$B$11-AF106*'S Curve Equation'!$B$12)*'S Curve Equation'!$B$10))+'S Curve Equation'!$B$13)*'S Curve Equation'!$B$14</f>
        <v>0.34432465598150219</v>
      </c>
    </row>
    <row r="152" spans="1:32" x14ac:dyDescent="0.25">
      <c r="A152" t="s">
        <v>46</v>
      </c>
      <c r="B152">
        <f>(1/(1+EXP(('S Curve Equation'!$B$11-B107*'S Curve Equation'!$B$12)*'S Curve Equation'!$B$10))+'S Curve Equation'!$B$13)*'S Curve Equation'!$B$14</f>
        <v>0.25514285714285712</v>
      </c>
      <c r="C152">
        <f>(1/(1+EXP(('S Curve Equation'!$B$11-C107*'S Curve Equation'!$B$12)*'S Curve Equation'!$B$10))+'S Curve Equation'!$B$13)*'S Curve Equation'!$B$14</f>
        <v>0.25941939012061072</v>
      </c>
      <c r="D152">
        <f>(1/(1+EXP(('S Curve Equation'!$B$11-D107*'S Curve Equation'!$B$12)*'S Curve Equation'!$B$10))+'S Curve Equation'!$B$13)*'S Curve Equation'!$B$14</f>
        <v>0.26385625714195332</v>
      </c>
      <c r="E152">
        <f>(1/(1+EXP(('S Curve Equation'!$B$11-E107*'S Curve Equation'!$B$12)*'S Curve Equation'!$B$10))+'S Curve Equation'!$B$13)*'S Curve Equation'!$B$14</f>
        <v>0.26831120211308768</v>
      </c>
      <c r="F152">
        <f>(1/(1+EXP(('S Curve Equation'!$B$11-F107*'S Curve Equation'!$B$12)*'S Curve Equation'!$B$10))+'S Curve Equation'!$B$13)*'S Curve Equation'!$B$14</f>
        <v>0.27276629665394397</v>
      </c>
      <c r="G152">
        <f>(1/(1+EXP(('S Curve Equation'!$B$11-G107*'S Curve Equation'!$B$12)*'S Curve Equation'!$B$10))+'S Curve Equation'!$B$13)*'S Curve Equation'!$B$14</f>
        <v>0.27725694675019502</v>
      </c>
      <c r="H152">
        <f>(1/(1+EXP(('S Curve Equation'!$B$11-H107*'S Curve Equation'!$B$12)*'S Curve Equation'!$B$10))+'S Curve Equation'!$B$13)*'S Curve Equation'!$B$14</f>
        <v>0.28178951734417823</v>
      </c>
      <c r="I152">
        <f>(1/(1+EXP(('S Curve Equation'!$B$11-I107*'S Curve Equation'!$B$12)*'S Curve Equation'!$B$10))+'S Curve Equation'!$B$13)*'S Curve Equation'!$B$14</f>
        <v>0.28632157405325415</v>
      </c>
      <c r="J152">
        <f>(1/(1+EXP(('S Curve Equation'!$B$11-J107*'S Curve Equation'!$B$12)*'S Curve Equation'!$B$10))+'S Curve Equation'!$B$13)*'S Curve Equation'!$B$14</f>
        <v>0.29083314888687795</v>
      </c>
      <c r="K152">
        <f>(1/(1+EXP(('S Curve Equation'!$B$11-K107*'S Curve Equation'!$B$12)*'S Curve Equation'!$B$10))+'S Curve Equation'!$B$13)*'S Curve Equation'!$B$14</f>
        <v>0.29530459990407798</v>
      </c>
      <c r="L152">
        <f>(1/(1+EXP(('S Curve Equation'!$B$11-L107*'S Curve Equation'!$B$12)*'S Curve Equation'!$B$10))+'S Curve Equation'!$B$13)*'S Curve Equation'!$B$14</f>
        <v>0.2996328088549724</v>
      </c>
      <c r="M152">
        <f>(1/(1+EXP(('S Curve Equation'!$B$11-M107*'S Curve Equation'!$B$12)*'S Curve Equation'!$B$10))+'S Curve Equation'!$B$13)*'S Curve Equation'!$B$14</f>
        <v>0.30407569335230006</v>
      </c>
      <c r="N152">
        <f>(1/(1+EXP(('S Curve Equation'!$B$11-N107*'S Curve Equation'!$B$12)*'S Curve Equation'!$B$10))+'S Curve Equation'!$B$13)*'S Curve Equation'!$B$14</f>
        <v>0.30851235378935088</v>
      </c>
      <c r="O152">
        <f>(1/(1+EXP(('S Curve Equation'!$B$11-O107*'S Curve Equation'!$B$12)*'S Curve Equation'!$B$10))+'S Curve Equation'!$B$13)*'S Curve Equation'!$B$14</f>
        <v>0.31294189413463375</v>
      </c>
      <c r="P152">
        <f>(1/(1+EXP(('S Curve Equation'!$B$11-P107*'S Curve Equation'!$B$12)*'S Curve Equation'!$B$10))+'S Curve Equation'!$B$13)*'S Curve Equation'!$B$14</f>
        <v>0.31736344062345995</v>
      </c>
      <c r="Q152">
        <f>(1/(1+EXP(('S Curve Equation'!$B$11-Q107*'S Curve Equation'!$B$12)*'S Curve Equation'!$B$10))+'S Curve Equation'!$B$13)*'S Curve Equation'!$B$14</f>
        <v>0.32177614192721687</v>
      </c>
      <c r="R152">
        <f>(1/(1+EXP(('S Curve Equation'!$B$11-R107*'S Curve Equation'!$B$12)*'S Curve Equation'!$B$10))+'S Curve Equation'!$B$13)*'S Curve Equation'!$B$14</f>
        <v>0.32617916928544538</v>
      </c>
      <c r="S152">
        <f>(1/(1+EXP(('S Curve Equation'!$B$11-S107*'S Curve Equation'!$B$12)*'S Curve Equation'!$B$10))+'S Curve Equation'!$B$13)*'S Curve Equation'!$B$14</f>
        <v>0.33057171660206386</v>
      </c>
      <c r="T152">
        <f>(1/(1+EXP(('S Curve Equation'!$B$11-T107*'S Curve Equation'!$B$12)*'S Curve Equation'!$B$10))+'S Curve Equation'!$B$13)*'S Curve Equation'!$B$14</f>
        <v>0.33495300050711146</v>
      </c>
      <c r="U152">
        <f>(1/(1+EXP(('S Curve Equation'!$B$11-U107*'S Curve Equation'!$B$12)*'S Curve Equation'!$B$10))+'S Curve Equation'!$B$13)*'S Curve Equation'!$B$14</f>
        <v>0.33932226038537083</v>
      </c>
      <c r="V152">
        <f>(1/(1+EXP(('S Curve Equation'!$B$11-V107*'S Curve Equation'!$B$12)*'S Curve Equation'!$B$10))+'S Curve Equation'!$B$13)*'S Curve Equation'!$B$14</f>
        <v>0.3436787583732922</v>
      </c>
      <c r="W152">
        <f>(1/(1+EXP(('S Curve Equation'!$B$11-W107*'S Curve Equation'!$B$12)*'S Curve Equation'!$B$10))+'S Curve Equation'!$B$13)*'S Curve Equation'!$B$14</f>
        <v>0.34802177932560846</v>
      </c>
      <c r="X152">
        <f>(1/(1+EXP(('S Curve Equation'!$B$11-X107*'S Curve Equation'!$B$12)*'S Curve Equation'!$B$10))+'S Curve Equation'!$B$13)*'S Curve Equation'!$B$14</f>
        <v>0.35235063075305184</v>
      </c>
      <c r="Y152">
        <f>(1/(1+EXP(('S Curve Equation'!$B$11-Y107*'S Curve Equation'!$B$12)*'S Curve Equation'!$B$10))+'S Curve Equation'!$B$13)*'S Curve Equation'!$B$14</f>
        <v>0.35666464273258169</v>
      </c>
      <c r="Z152">
        <f>(1/(1+EXP(('S Curve Equation'!$B$11-Z107*'S Curve Equation'!$B$12)*'S Curve Equation'!$B$10))+'S Curve Equation'!$B$13)*'S Curve Equation'!$B$14</f>
        <v>0.36096316779151139</v>
      </c>
      <c r="AA152">
        <f>(1/(1+EXP(('S Curve Equation'!$B$11-AA107*'S Curve Equation'!$B$12)*'S Curve Equation'!$B$10))+'S Curve Equation'!$B$13)*'S Curve Equation'!$B$14</f>
        <v>0.3652455807669438</v>
      </c>
      <c r="AB152">
        <f>(1/(1+EXP(('S Curve Equation'!$B$11-AB107*'S Curve Equation'!$B$12)*'S Curve Equation'!$B$10))+'S Curve Equation'!$B$13)*'S Curve Equation'!$B$14</f>
        <v>0.36951127864187799</v>
      </c>
      <c r="AC152">
        <f>(1/(1+EXP(('S Curve Equation'!$B$11-AC107*'S Curve Equation'!$B$12)*'S Curve Equation'!$B$10))+'S Curve Equation'!$B$13)*'S Curve Equation'!$B$14</f>
        <v>0.37375968035934531</v>
      </c>
      <c r="AD152">
        <f>(1/(1+EXP(('S Curve Equation'!$B$11-AD107*'S Curve Equation'!$B$12)*'S Curve Equation'!$B$10))+'S Curve Equation'!$B$13)*'S Curve Equation'!$B$14</f>
        <v>0.37799022661592863</v>
      </c>
      <c r="AE152">
        <f>(1/(1+EXP(('S Curve Equation'!$B$11-AE107*'S Curve Equation'!$B$12)*'S Curve Equation'!$B$10))+'S Curve Equation'!$B$13)*'S Curve Equation'!$B$14</f>
        <v>0.38220237963597081</v>
      </c>
      <c r="AF152">
        <f>(1/(1+EXP(('S Curve Equation'!$B$11-AF107*'S Curve Equation'!$B$12)*'S Curve Equation'!$B$10))+'S Curve Equation'!$B$13)*'S Curve Equation'!$B$14</f>
        <v>0.38639562292776847</v>
      </c>
    </row>
    <row r="153" spans="1:32" x14ac:dyDescent="0.25">
      <c r="A153" t="s">
        <v>48</v>
      </c>
      <c r="B153">
        <f>(1/(1+EXP(('S Curve Equation'!$B$11-B108*'S Curve Equation'!$B$12)*'S Curve Equation'!$B$10))+'S Curve Equation'!$B$13)*'S Curve Equation'!$B$14</f>
        <v>0.13500000000000001</v>
      </c>
      <c r="C153">
        <f>(1/(1+EXP(('S Curve Equation'!$B$11-C108*'S Curve Equation'!$B$12)*'S Curve Equation'!$B$10))+'S Curve Equation'!$B$13)*'S Curve Equation'!$B$14</f>
        <v>0.13809859257259119</v>
      </c>
      <c r="D153">
        <f>(1/(1+EXP(('S Curve Equation'!$B$11-D108*'S Curve Equation'!$B$12)*'S Curve Equation'!$B$10))+'S Curve Equation'!$B$13)*'S Curve Equation'!$B$14</f>
        <v>0.14133685733308515</v>
      </c>
      <c r="E153">
        <f>(1/(1+EXP(('S Curve Equation'!$B$11-E108*'S Curve Equation'!$B$12)*'S Curve Equation'!$B$10))+'S Curve Equation'!$B$13)*'S Curve Equation'!$B$14</f>
        <v>0.14461243265264814</v>
      </c>
      <c r="F153">
        <f>(1/(1+EXP(('S Curve Equation'!$B$11-F108*'S Curve Equation'!$B$12)*'S Curve Equation'!$B$10))+'S Curve Equation'!$B$13)*'S Curve Equation'!$B$14</f>
        <v>0.14791232327842191</v>
      </c>
      <c r="G153">
        <f>(1/(1+EXP(('S Curve Equation'!$B$11-G108*'S Curve Equation'!$B$12)*'S Curve Equation'!$B$10))+'S Curve Equation'!$B$13)*'S Curve Equation'!$B$14</f>
        <v>0.15126308740406505</v>
      </c>
      <c r="H153">
        <f>(1/(1+EXP(('S Curve Equation'!$B$11-H108*'S Curve Equation'!$B$12)*'S Curve Equation'!$B$10))+'S Curve Equation'!$B$13)*'S Curve Equation'!$B$14</f>
        <v>0.15467015607615639</v>
      </c>
      <c r="I153">
        <f>(1/(1+EXP(('S Curve Equation'!$B$11-I108*'S Curve Equation'!$B$12)*'S Curve Equation'!$B$10))+'S Curve Equation'!$B$13)*'S Curve Equation'!$B$14</f>
        <v>0.15810202142859942</v>
      </c>
      <c r="J153">
        <f>(1/(1+EXP(('S Curve Equation'!$B$11-J108*'S Curve Equation'!$B$12)*'S Curve Equation'!$B$10))+'S Curve Equation'!$B$13)*'S Curve Equation'!$B$14</f>
        <v>0.16154343544405761</v>
      </c>
      <c r="K153">
        <f>(1/(1+EXP(('S Curve Equation'!$B$11-K108*'S Curve Equation'!$B$12)*'S Curve Equation'!$B$10))+'S Curve Equation'!$B$13)*'S Curve Equation'!$B$14</f>
        <v>0.164978960060778</v>
      </c>
      <c r="L153">
        <f>(1/(1+EXP(('S Curve Equation'!$B$11-L108*'S Curve Equation'!$B$12)*'S Curve Equation'!$B$10))+'S Curve Equation'!$B$13)*'S Curve Equation'!$B$14</f>
        <v>0.16832791091994664</v>
      </c>
      <c r="M153">
        <f>(1/(1+EXP(('S Curve Equation'!$B$11-M108*'S Curve Equation'!$B$12)*'S Curve Equation'!$B$10))+'S Curve Equation'!$B$13)*'S Curve Equation'!$B$14</f>
        <v>0.17178966633705642</v>
      </c>
      <c r="N153">
        <f>(1/(1+EXP(('S Curve Equation'!$B$11-N108*'S Curve Equation'!$B$12)*'S Curve Equation'!$B$10))+'S Curve Equation'!$B$13)*'S Curve Equation'!$B$14</f>
        <v>0.17527095940251447</v>
      </c>
      <c r="O153">
        <f>(1/(1+EXP(('S Curve Equation'!$B$11-O108*'S Curve Equation'!$B$12)*'S Curve Equation'!$B$10))+'S Curve Equation'!$B$13)*'S Curve Equation'!$B$14</f>
        <v>0.17877102766750028</v>
      </c>
      <c r="P153">
        <f>(1/(1+EXP(('S Curve Equation'!$B$11-P108*'S Curve Equation'!$B$12)*'S Curve Equation'!$B$10))+'S Curve Equation'!$B$13)*'S Curve Equation'!$B$14</f>
        <v>0.18228910739383491</v>
      </c>
      <c r="Q153">
        <f>(1/(1+EXP(('S Curve Equation'!$B$11-Q108*'S Curve Equation'!$B$12)*'S Curve Equation'!$B$10))+'S Curve Equation'!$B$13)*'S Curve Equation'!$B$14</f>
        <v>0.18582443419812286</v>
      </c>
      <c r="R153">
        <f>(1/(1+EXP(('S Curve Equation'!$B$11-R108*'S Curve Equation'!$B$12)*'S Curve Equation'!$B$10))+'S Curve Equation'!$B$13)*'S Curve Equation'!$B$14</f>
        <v>0.18937624368278388</v>
      </c>
      <c r="S153">
        <f>(1/(1+EXP(('S Curve Equation'!$B$11-S108*'S Curve Equation'!$B$12)*'S Curve Equation'!$B$10))+'S Curve Equation'!$B$13)*'S Curve Equation'!$B$14</f>
        <v>0.1929437720532885</v>
      </c>
      <c r="T153">
        <f>(1/(1+EXP(('S Curve Equation'!$B$11-T108*'S Curve Equation'!$B$12)*'S Curve Equation'!$B$10))+'S Curve Equation'!$B$13)*'S Curve Equation'!$B$14</f>
        <v>0.1965262567209636</v>
      </c>
      <c r="U153">
        <f>(1/(1+EXP(('S Curve Equation'!$B$11-U108*'S Curve Equation'!$B$12)*'S Curve Equation'!$B$10))+'S Curve Equation'!$B$13)*'S Curve Equation'!$B$14</f>
        <v>0.200122936890759</v>
      </c>
      <c r="V153">
        <f>(1/(1+EXP(('S Curve Equation'!$B$11-V108*'S Curve Equation'!$B$12)*'S Curve Equation'!$B$10))+'S Curve Equation'!$B$13)*'S Curve Equation'!$B$14</f>
        <v>0.20373305413345755</v>
      </c>
      <c r="W153">
        <f>(1/(1+EXP(('S Curve Equation'!$B$11-W108*'S Curve Equation'!$B$12)*'S Curve Equation'!$B$10))+'S Curve Equation'!$B$13)*'S Curve Equation'!$B$14</f>
        <v>0.20735585294182426</v>
      </c>
      <c r="X153">
        <f>(1/(1+EXP(('S Curve Equation'!$B$11-X108*'S Curve Equation'!$B$12)*'S Curve Equation'!$B$10))+'S Curve Equation'!$B$13)*'S Curve Equation'!$B$14</f>
        <v>0.21099058127025919</v>
      </c>
      <c r="Y153">
        <f>(1/(1+EXP(('S Curve Equation'!$B$11-Y108*'S Curve Equation'!$B$12)*'S Curve Equation'!$B$10))+'S Curve Equation'!$B$13)*'S Curve Equation'!$B$14</f>
        <v>0.21463649105756258</v>
      </c>
      <c r="Z153">
        <f>(1/(1+EXP(('S Curve Equation'!$B$11-Z108*'S Curve Equation'!$B$12)*'S Curve Equation'!$B$10))+'S Curve Equation'!$B$13)*'S Curve Equation'!$B$14</f>
        <v>0.21829283873245675</v>
      </c>
      <c r="AA153">
        <f>(1/(1+EXP(('S Curve Equation'!$B$11-AA108*'S Curve Equation'!$B$12)*'S Curve Equation'!$B$10))+'S Curve Equation'!$B$13)*'S Curve Equation'!$B$14</f>
        <v>0.22195888570158631</v>
      </c>
      <c r="AB153">
        <f>(1/(1+EXP(('S Curve Equation'!$B$11-AB108*'S Curve Equation'!$B$12)*'S Curve Equation'!$B$10))+'S Curve Equation'!$B$13)*'S Curve Equation'!$B$14</f>
        <v>0.22563389881972901</v>
      </c>
      <c r="AC153">
        <f>(1/(1+EXP(('S Curve Equation'!$B$11-AC108*'S Curve Equation'!$B$12)*'S Curve Equation'!$B$10))+'S Curve Equation'!$B$13)*'S Curve Equation'!$B$14</f>
        <v>0.22931715084201135</v>
      </c>
      <c r="AD153">
        <f>(1/(1+EXP(('S Curve Equation'!$B$11-AD108*'S Curve Equation'!$B$12)*'S Curve Equation'!$B$10))+'S Curve Equation'!$B$13)*'S Curve Equation'!$B$14</f>
        <v>0.23300792085797584</v>
      </c>
      <c r="AE153">
        <f>(1/(1+EXP(('S Curve Equation'!$B$11-AE108*'S Curve Equation'!$B$12)*'S Curve Equation'!$B$10))+'S Curve Equation'!$B$13)*'S Curve Equation'!$B$14</f>
        <v>0.23670549470737137</v>
      </c>
      <c r="AF153">
        <f>(1/(1+EXP(('S Curve Equation'!$B$11-AF108*'S Curve Equation'!$B$12)*'S Curve Equation'!$B$10))+'S Curve Equation'!$B$13)*'S Curve Equation'!$B$14</f>
        <v>0.24040916537758789</v>
      </c>
    </row>
    <row r="154" spans="1:32" x14ac:dyDescent="0.25">
      <c r="A154" t="s">
        <v>50</v>
      </c>
      <c r="B154">
        <f>(1/(1+EXP(('S Curve Equation'!$B$11-B109*'S Curve Equation'!$B$12)*'S Curve Equation'!$B$10))+'S Curve Equation'!$B$13)*'S Curve Equation'!$B$14</f>
        <v>0.23399999999999996</v>
      </c>
      <c r="C154">
        <f>(1/(1+EXP(('S Curve Equation'!$B$11-C109*'S Curve Equation'!$B$12)*'S Curve Equation'!$B$10))+'S Curve Equation'!$B$13)*'S Curve Equation'!$B$14</f>
        <v>0.23813001787151425</v>
      </c>
      <c r="D154">
        <f>(1/(1+EXP(('S Curve Equation'!$B$11-D109*'S Curve Equation'!$B$12)*'S Curve Equation'!$B$10))+'S Curve Equation'!$B$13)*'S Curve Equation'!$B$14</f>
        <v>0.242419741250611</v>
      </c>
      <c r="E154">
        <f>(1/(1+EXP(('S Curve Equation'!$B$11-E109*'S Curve Equation'!$B$12)*'S Curve Equation'!$B$10))+'S Curve Equation'!$B$13)*'S Curve Equation'!$B$14</f>
        <v>0.24673189371131246</v>
      </c>
      <c r="F154">
        <f>(1/(1+EXP(('S Curve Equation'!$B$11-F109*'S Curve Equation'!$B$12)*'S Curve Equation'!$B$10))+'S Curve Equation'!$B$13)*'S Curve Equation'!$B$14</f>
        <v>0.25104911837268512</v>
      </c>
      <c r="G154">
        <f>(1/(1+EXP(('S Curve Equation'!$B$11-G109*'S Curve Equation'!$B$12)*'S Curve Equation'!$B$10))+'S Curve Equation'!$B$13)*'S Curve Equation'!$B$14</f>
        <v>0.25540575149238326</v>
      </c>
      <c r="H154">
        <f>(1/(1+EXP(('S Curve Equation'!$B$11-H109*'S Curve Equation'!$B$12)*'S Curve Equation'!$B$10))+'S Curve Equation'!$B$13)*'S Curve Equation'!$B$14</f>
        <v>0.25980806323846123</v>
      </c>
      <c r="I154">
        <f>(1/(1+EXP(('S Curve Equation'!$B$11-I109*'S Curve Equation'!$B$12)*'S Curve Equation'!$B$10))+'S Curve Equation'!$B$13)*'S Curve Equation'!$B$14</f>
        <v>0.26421487417686668</v>
      </c>
      <c r="J154">
        <f>(1/(1+EXP(('S Curve Equation'!$B$11-J109*'S Curve Equation'!$B$12)*'S Curve Equation'!$B$10))+'S Curve Equation'!$B$13)*'S Curve Equation'!$B$14</f>
        <v>0.26860670093948991</v>
      </c>
      <c r="K154">
        <f>(1/(1+EXP(('S Curve Equation'!$B$11-K109*'S Curve Equation'!$B$12)*'S Curve Equation'!$B$10))+'S Curve Equation'!$B$13)*'S Curve Equation'!$B$14</f>
        <v>0.2729642926028002</v>
      </c>
      <c r="L154">
        <f>(1/(1+EXP(('S Curve Equation'!$B$11-L109*'S Curve Equation'!$B$12)*'S Curve Equation'!$B$10))+'S Curve Equation'!$B$13)*'S Curve Equation'!$B$14</f>
        <v>0.27718683478931289</v>
      </c>
      <c r="M154">
        <f>(1/(1+EXP(('S Curve Equation'!$B$11-M109*'S Curve Equation'!$B$12)*'S Curve Equation'!$B$10))+'S Curve Equation'!$B$13)*'S Curve Equation'!$B$14</f>
        <v>0.28152587447358451</v>
      </c>
      <c r="N154">
        <f>(1/(1+EXP(('S Curve Equation'!$B$11-N109*'S Curve Equation'!$B$12)*'S Curve Equation'!$B$10))+'S Curve Equation'!$B$13)*'S Curve Equation'!$B$14</f>
        <v>0.28586347913035526</v>
      </c>
      <c r="O154">
        <f>(1/(1+EXP(('S Curve Equation'!$B$11-O109*'S Curve Equation'!$B$12)*'S Curve Equation'!$B$10))+'S Curve Equation'!$B$13)*'S Curve Equation'!$B$14</f>
        <v>0.2901987234727097</v>
      </c>
      <c r="P154">
        <f>(1/(1+EXP(('S Curve Equation'!$B$11-P109*'S Curve Equation'!$B$12)*'S Curve Equation'!$B$10))+'S Curve Equation'!$B$13)*'S Curve Equation'!$B$14</f>
        <v>0.29453070102582307</v>
      </c>
      <c r="Q154">
        <f>(1/(1+EXP(('S Curve Equation'!$B$11-Q109*'S Curve Equation'!$B$12)*'S Curve Equation'!$B$10))+'S Curve Equation'!$B$13)*'S Curve Equation'!$B$14</f>
        <v>0.29885852445024619</v>
      </c>
      <c r="R154">
        <f>(1/(1+EXP(('S Curve Equation'!$B$11-R109*'S Curve Equation'!$B$12)*'S Curve Equation'!$B$10))+'S Curve Equation'!$B$13)*'S Curve Equation'!$B$14</f>
        <v>0.30318132582819129</v>
      </c>
      <c r="S154">
        <f>(1/(1+EXP(('S Curve Equation'!$B$11-S109*'S Curve Equation'!$B$12)*'S Curve Equation'!$B$10))+'S Curve Equation'!$B$13)*'S Curve Equation'!$B$14</f>
        <v>0.30749825691376992</v>
      </c>
      <c r="T154">
        <f>(1/(1+EXP(('S Curve Equation'!$B$11-T109*'S Curve Equation'!$B$12)*'S Curve Equation'!$B$10))+'S Curve Equation'!$B$13)*'S Curve Equation'!$B$14</f>
        <v>0.31180848934818667</v>
      </c>
      <c r="U154">
        <f>(1/(1+EXP(('S Curve Equation'!$B$11-U109*'S Curve Equation'!$B$12)*'S Curve Equation'!$B$10))+'S Curve Equation'!$B$13)*'S Curve Equation'!$B$14</f>
        <v>0.31611121484089794</v>
      </c>
      <c r="V154">
        <f>(1/(1+EXP(('S Curve Equation'!$B$11-V109*'S Curve Equation'!$B$12)*'S Curve Equation'!$B$10))+'S Curve Equation'!$B$13)*'S Curve Equation'!$B$14</f>
        <v>0.32040564531783161</v>
      </c>
      <c r="W154">
        <f>(1/(1+EXP(('S Curve Equation'!$B$11-W109*'S Curve Equation'!$B$12)*'S Curve Equation'!$B$10))+'S Curve Equation'!$B$13)*'S Curve Equation'!$B$14</f>
        <v>0.32469101303774667</v>
      </c>
      <c r="X154">
        <f>(1/(1+EXP(('S Curve Equation'!$B$11-X109*'S Curve Equation'!$B$12)*'S Curve Equation'!$B$10))+'S Curve Equation'!$B$13)*'S Curve Equation'!$B$14</f>
        <v>0.32896657067786095</v>
      </c>
      <c r="Y154">
        <f>(1/(1+EXP(('S Curve Equation'!$B$11-Y109*'S Curve Equation'!$B$12)*'S Curve Equation'!$B$10))+'S Curve Equation'!$B$13)*'S Curve Equation'!$B$14</f>
        <v>0.33323159138989267</v>
      </c>
      <c r="Z154">
        <f>(1/(1+EXP(('S Curve Equation'!$B$11-Z109*'S Curve Equation'!$B$12)*'S Curve Equation'!$B$10))+'S Curve Equation'!$B$13)*'S Curve Equation'!$B$14</f>
        <v>0.33748536882765384</v>
      </c>
      <c r="AA154">
        <f>(1/(1+EXP(('S Curve Equation'!$B$11-AA109*'S Curve Equation'!$B$12)*'S Curve Equation'!$B$10))+'S Curve Equation'!$B$13)*'S Curve Equation'!$B$14</f>
        <v>0.34172721714738902</v>
      </c>
      <c r="AB154">
        <f>(1/(1+EXP(('S Curve Equation'!$B$11-AB109*'S Curve Equation'!$B$12)*'S Curve Equation'!$B$10))+'S Curve Equation'!$B$13)*'S Curve Equation'!$B$14</f>
        <v>0.34595647098201321</v>
      </c>
      <c r="AC154">
        <f>(1/(1+EXP(('S Curve Equation'!$B$11-AC109*'S Curve Equation'!$B$12)*'S Curve Equation'!$B$10))+'S Curve Equation'!$B$13)*'S Curve Equation'!$B$14</f>
        <v>0.35017248539042367</v>
      </c>
      <c r="AD154">
        <f>(1/(1+EXP(('S Curve Equation'!$B$11-AD109*'S Curve Equation'!$B$12)*'S Curve Equation'!$B$10))+'S Curve Equation'!$B$13)*'S Curve Equation'!$B$14</f>
        <v>0.3543746357830771</v>
      </c>
      <c r="AE154">
        <f>(1/(1+EXP(('S Curve Equation'!$B$11-AE109*'S Curve Equation'!$B$12)*'S Curve Equation'!$B$10))+'S Curve Equation'!$B$13)*'S Curve Equation'!$B$14</f>
        <v>0.3585623178249881</v>
      </c>
      <c r="AF154">
        <f>(1/(1+EXP(('S Curve Equation'!$B$11-AF109*'S Curve Equation'!$B$12)*'S Curve Equation'!$B$10))+'S Curve Equation'!$B$13)*'S Curve Equation'!$B$14</f>
        <v>0.36273494731731865</v>
      </c>
    </row>
    <row r="155" spans="1:32" x14ac:dyDescent="0.25">
      <c r="A155" t="s">
        <v>52</v>
      </c>
      <c r="B155">
        <f>(1/(1+EXP(('S Curve Equation'!$B$11-B110*'S Curve Equation'!$B$12)*'S Curve Equation'!$B$10))+'S Curve Equation'!$B$13)*'S Curve Equation'!$B$14</f>
        <v>0.14880411361410384</v>
      </c>
      <c r="C155">
        <f>(1/(1+EXP(('S Curve Equation'!$B$11-C110*'S Curve Equation'!$B$12)*'S Curve Equation'!$B$10))+'S Curve Equation'!$B$13)*'S Curve Equation'!$B$14</f>
        <v>0.15208393641989348</v>
      </c>
      <c r="D155">
        <f>(1/(1+EXP(('S Curve Equation'!$B$11-D110*'S Curve Equation'!$B$12)*'S Curve Equation'!$B$10))+'S Curve Equation'!$B$13)*'S Curve Equation'!$B$14</f>
        <v>0.15550829542273667</v>
      </c>
      <c r="E155">
        <f>(1/(1+EXP(('S Curve Equation'!$B$11-E110*'S Curve Equation'!$B$12)*'S Curve Equation'!$B$10))+'S Curve Equation'!$B$13)*'S Curve Equation'!$B$14</f>
        <v>0.15896871401481585</v>
      </c>
      <c r="F155">
        <f>(1/(1+EXP(('S Curve Equation'!$B$11-F110*'S Curve Equation'!$B$12)*'S Curve Equation'!$B$10))+'S Curve Equation'!$B$13)*'S Curve Equation'!$B$14</f>
        <v>0.16245140898498941</v>
      </c>
      <c r="G155">
        <f>(1/(1+EXP(('S Curve Equation'!$B$11-G110*'S Curve Equation'!$B$12)*'S Curve Equation'!$B$10))+'S Curve Equation'!$B$13)*'S Curve Equation'!$B$14</f>
        <v>0.16598433421853154</v>
      </c>
      <c r="H155">
        <f>(1/(1+EXP(('S Curve Equation'!$B$11-H110*'S Curve Equation'!$B$12)*'S Curve Equation'!$B$10))+'S Curve Equation'!$B$13)*'S Curve Equation'!$B$14</f>
        <v>0.16957309085986616</v>
      </c>
      <c r="I155">
        <f>(1/(1+EXP(('S Curve Equation'!$B$11-I110*'S Curve Equation'!$B$12)*'S Curve Equation'!$B$10))+'S Curve Equation'!$B$13)*'S Curve Equation'!$B$14</f>
        <v>0.17318440622858478</v>
      </c>
      <c r="J155">
        <f>(1/(1+EXP(('S Curve Equation'!$B$11-J110*'S Curve Equation'!$B$12)*'S Curve Equation'!$B$10))+'S Curve Equation'!$B$13)*'S Curve Equation'!$B$14</f>
        <v>0.176802223012406</v>
      </c>
      <c r="K155">
        <f>(1/(1+EXP(('S Curve Equation'!$B$11-K110*'S Curve Equation'!$B$12)*'S Curve Equation'!$B$10))+'S Curve Equation'!$B$13)*'S Curve Equation'!$B$14</f>
        <v>0.18041034648532428</v>
      </c>
      <c r="L155">
        <f>(1/(1+EXP(('S Curve Equation'!$B$11-L110*'S Curve Equation'!$B$12)*'S Curve Equation'!$B$10))+'S Curve Equation'!$B$13)*'S Curve Equation'!$B$14</f>
        <v>0.1839242161981913</v>
      </c>
      <c r="M155">
        <f>(1/(1+EXP(('S Curve Equation'!$B$11-M110*'S Curve Equation'!$B$12)*'S Curve Equation'!$B$10))+'S Curve Equation'!$B$13)*'S Curve Equation'!$B$14</f>
        <v>0.18755302705736779</v>
      </c>
      <c r="N155">
        <f>(1/(1+EXP(('S Curve Equation'!$B$11-N110*'S Curve Equation'!$B$12)*'S Curve Equation'!$B$10))+'S Curve Equation'!$B$13)*'S Curve Equation'!$B$14</f>
        <v>0.19119885144677129</v>
      </c>
      <c r="O155">
        <f>(1/(1+EXP(('S Curve Equation'!$B$11-O110*'S Curve Equation'!$B$12)*'S Curve Equation'!$B$10))+'S Curve Equation'!$B$13)*'S Curve Equation'!$B$14</f>
        <v>0.19486087096013588</v>
      </c>
      <c r="P155">
        <f>(1/(1+EXP(('S Curve Equation'!$B$11-P110*'S Curve Equation'!$B$12)*'S Curve Equation'!$B$10))+'S Curve Equation'!$B$13)*'S Curve Equation'!$B$14</f>
        <v>0.19853826869533439</v>
      </c>
      <c r="Q155">
        <f>(1/(1+EXP(('S Curve Equation'!$B$11-Q110*'S Curve Equation'!$B$12)*'S Curve Equation'!$B$10))+'S Curve Equation'!$B$13)*'S Curve Equation'!$B$14</f>
        <v>0.20223022990831971</v>
      </c>
      <c r="R155">
        <f>(1/(1+EXP(('S Curve Equation'!$B$11-R110*'S Curve Equation'!$B$12)*'S Curve Equation'!$B$10))+'S Curve Equation'!$B$13)*'S Curve Equation'!$B$14</f>
        <v>0.20593594264909201</v>
      </c>
      <c r="S155">
        <f>(1/(1+EXP(('S Curve Equation'!$B$11-S110*'S Curve Equation'!$B$12)*'S Curve Equation'!$B$10))+'S Curve Equation'!$B$13)*'S Curve Equation'!$B$14</f>
        <v>0.20965459837913264</v>
      </c>
      <c r="T155">
        <f>(1/(1+EXP(('S Curve Equation'!$B$11-T110*'S Curve Equation'!$B$12)*'S Curve Equation'!$B$10))+'S Curve Equation'!$B$13)*'S Curve Equation'!$B$14</f>
        <v>0.21338539256980829</v>
      </c>
      <c r="U155">
        <f>(1/(1+EXP(('S Curve Equation'!$B$11-U110*'S Curve Equation'!$B$12)*'S Curve Equation'!$B$10))+'S Curve Equation'!$B$13)*'S Curve Equation'!$B$14</f>
        <v>0.21712752528128654</v>
      </c>
      <c r="V155">
        <f>(1/(1+EXP(('S Curve Equation'!$B$11-V110*'S Curve Equation'!$B$12)*'S Curve Equation'!$B$10))+'S Curve Equation'!$B$13)*'S Curve Equation'!$B$14</f>
        <v>0.22088020172159187</v>
      </c>
      <c r="W155">
        <f>(1/(1+EXP(('S Curve Equation'!$B$11-W110*'S Curve Equation'!$B$12)*'S Curve Equation'!$B$10))+'S Curve Equation'!$B$13)*'S Curve Equation'!$B$14</f>
        <v>0.22464263278546506</v>
      </c>
      <c r="X155">
        <f>(1/(1+EXP(('S Curve Equation'!$B$11-X110*'S Curve Equation'!$B$12)*'S Curve Equation'!$B$10))+'S Curve Equation'!$B$13)*'S Curve Equation'!$B$14</f>
        <v>0.2284140355727482</v>
      </c>
      <c r="Y155">
        <f>(1/(1+EXP(('S Curve Equation'!$B$11-Y110*'S Curve Equation'!$B$12)*'S Curve Equation'!$B$10))+'S Curve Equation'!$B$13)*'S Curve Equation'!$B$14</f>
        <v>0.23219363388607969</v>
      </c>
      <c r="Z155">
        <f>(1/(1+EXP(('S Curve Equation'!$B$11-Z110*'S Curve Equation'!$B$12)*'S Curve Equation'!$B$10))+'S Curve Equation'!$B$13)*'S Curve Equation'!$B$14</f>
        <v>0.23598065870771442</v>
      </c>
      <c r="AA155">
        <f>(1/(1+EXP(('S Curve Equation'!$B$11-AA110*'S Curve Equation'!$B$12)*'S Curve Equation'!$B$10))+'S Curve Equation'!$B$13)*'S Curve Equation'!$B$14</f>
        <v>0.23977434865536962</v>
      </c>
      <c r="AB155">
        <f>(1/(1+EXP(('S Curve Equation'!$B$11-AB110*'S Curve Equation'!$B$12)*'S Curve Equation'!$B$10))+'S Curve Equation'!$B$13)*'S Curve Equation'!$B$14</f>
        <v>0.24357395041700824</v>
      </c>
      <c r="AC155">
        <f>(1/(1+EXP(('S Curve Equation'!$B$11-AC110*'S Curve Equation'!$B$12)*'S Curve Equation'!$B$10))+'S Curve Equation'!$B$13)*'S Curve Equation'!$B$14</f>
        <v>0.24737871916453491</v>
      </c>
      <c r="AD155">
        <f>(1/(1+EXP(('S Curve Equation'!$B$11-AD110*'S Curve Equation'!$B$12)*'S Curve Equation'!$B$10))+'S Curve Equation'!$B$13)*'S Curve Equation'!$B$14</f>
        <v>0.2511879189464381</v>
      </c>
      <c r="AE155">
        <f>(1/(1+EXP(('S Curve Equation'!$B$11-AE110*'S Curve Equation'!$B$12)*'S Curve Equation'!$B$10))+'S Curve Equation'!$B$13)*'S Curve Equation'!$B$14</f>
        <v>0.25500082305942773</v>
      </c>
      <c r="AF155">
        <f>(1/(1+EXP(('S Curve Equation'!$B$11-AF110*'S Curve Equation'!$B$12)*'S Curve Equation'!$B$10))+'S Curve Equation'!$B$13)*'S Curve Equation'!$B$14</f>
        <v>0.25881671439917986</v>
      </c>
    </row>
    <row r="156" spans="1:32" x14ac:dyDescent="0.25">
      <c r="A156" t="s">
        <v>54</v>
      </c>
      <c r="B156">
        <f>(1/(1+EXP(('S Curve Equation'!$B$11-B111*'S Curve Equation'!$B$12)*'S Curve Equation'!$B$10))+'S Curve Equation'!$B$13)*'S Curve Equation'!$B$14</f>
        <v>0.11600000000000002</v>
      </c>
      <c r="C156">
        <f>(1/(1+EXP(('S Curve Equation'!$B$11-C111*'S Curve Equation'!$B$12)*'S Curve Equation'!$B$10))+'S Curve Equation'!$B$13)*'S Curve Equation'!$B$14</f>
        <v>0.11882675442471895</v>
      </c>
      <c r="D156">
        <f>(1/(1+EXP(('S Curve Equation'!$B$11-D111*'S Curve Equation'!$B$12)*'S Curve Equation'!$B$10))+'S Curve Equation'!$B$13)*'S Curve Equation'!$B$14</f>
        <v>0.12178509451307272</v>
      </c>
      <c r="E156">
        <f>(1/(1+EXP(('S Curve Equation'!$B$11-E111*'S Curve Equation'!$B$12)*'S Curve Equation'!$B$10))+'S Curve Equation'!$B$13)*'S Curve Equation'!$B$14</f>
        <v>0.12478181291018745</v>
      </c>
      <c r="F156">
        <f>(1/(1+EXP(('S Curve Equation'!$B$11-F111*'S Curve Equation'!$B$12)*'S Curve Equation'!$B$10))+'S Curve Equation'!$B$13)*'S Curve Equation'!$B$14</f>
        <v>0.12780510272467613</v>
      </c>
      <c r="G156">
        <f>(1/(1+EXP(('S Curve Equation'!$B$11-G111*'S Curve Equation'!$B$12)*'S Curve Equation'!$B$10))+'S Curve Equation'!$B$13)*'S Curve Equation'!$B$14</f>
        <v>0.13087940511283683</v>
      </c>
      <c r="H156">
        <f>(1/(1+EXP(('S Curve Equation'!$B$11-H111*'S Curve Equation'!$B$12)*'S Curve Equation'!$B$10))+'S Curve Equation'!$B$13)*'S Curve Equation'!$B$14</f>
        <v>0.13400987592953367</v>
      </c>
      <c r="I156">
        <f>(1/(1+EXP(('S Curve Equation'!$B$11-I111*'S Curve Equation'!$B$12)*'S Curve Equation'!$B$10))+'S Curve Equation'!$B$13)*'S Curve Equation'!$B$14</f>
        <v>0.13716768711861094</v>
      </c>
      <c r="J156">
        <f>(1/(1+EXP(('S Curve Equation'!$B$11-J111*'S Curve Equation'!$B$12)*'S Curve Equation'!$B$10))+'S Curve Equation'!$B$13)*'S Curve Equation'!$B$14</f>
        <v>0.14033883761706081</v>
      </c>
      <c r="K156">
        <f>(1/(1+EXP(('S Curve Equation'!$B$11-K111*'S Curve Equation'!$B$12)*'S Curve Equation'!$B$10))+'S Curve Equation'!$B$13)*'S Curve Equation'!$B$14</f>
        <v>0.14350907103933258</v>
      </c>
      <c r="L156">
        <f>(1/(1+EXP(('S Curve Equation'!$B$11-L111*'S Curve Equation'!$B$12)*'S Curve Equation'!$B$10))+'S Curve Equation'!$B$13)*'S Curve Equation'!$B$14</f>
        <v>0.14660371794313229</v>
      </c>
      <c r="M156">
        <f>(1/(1+EXP(('S Curve Equation'!$B$11-M111*'S Curve Equation'!$B$12)*'S Curve Equation'!$B$10))+'S Curve Equation'!$B$13)*'S Curve Equation'!$B$14</f>
        <v>0.14980703238533655</v>
      </c>
      <c r="N156">
        <f>(1/(1+EXP(('S Curve Equation'!$B$11-N111*'S Curve Equation'!$B$12)*'S Curve Equation'!$B$10))+'S Curve Equation'!$B$13)*'S Curve Equation'!$B$14</f>
        <v>0.15303293106531357</v>
      </c>
      <c r="O156">
        <f>(1/(1+EXP(('S Curve Equation'!$B$11-O111*'S Curve Equation'!$B$12)*'S Curve Equation'!$B$10))+'S Curve Equation'!$B$13)*'S Curve Equation'!$B$14</f>
        <v>0.15628074705437983</v>
      </c>
      <c r="P156">
        <f>(1/(1+EXP(('S Curve Equation'!$B$11-P111*'S Curve Equation'!$B$12)*'S Curve Equation'!$B$10))+'S Curve Equation'!$B$13)*'S Curve Equation'!$B$14</f>
        <v>0.15954980862386631</v>
      </c>
      <c r="Q156">
        <f>(1/(1+EXP(('S Curve Equation'!$B$11-Q111*'S Curve Equation'!$B$12)*'S Curve Equation'!$B$10))+'S Curve Equation'!$B$13)*'S Curve Equation'!$B$14</f>
        <v>0.16283943984197549</v>
      </c>
      <c r="R156">
        <f>(1/(1+EXP(('S Curve Equation'!$B$11-R111*'S Curve Equation'!$B$12)*'S Curve Equation'!$B$10))+'S Curve Equation'!$B$13)*'S Curve Equation'!$B$14</f>
        <v>0.16614896116423153</v>
      </c>
      <c r="S156">
        <f>(1/(1+EXP(('S Curve Equation'!$B$11-S111*'S Curve Equation'!$B$12)*'S Curve Equation'!$B$10))+'S Curve Equation'!$B$13)*'S Curve Equation'!$B$14</f>
        <v>0.16947769001674459</v>
      </c>
      <c r="T156">
        <f>(1/(1+EXP(('S Curve Equation'!$B$11-T111*'S Curve Equation'!$B$12)*'S Curve Equation'!$B$10))+'S Curve Equation'!$B$13)*'S Curve Equation'!$B$14</f>
        <v>0.17282494137155632</v>
      </c>
      <c r="U156">
        <f>(1/(1+EXP(('S Curve Equation'!$B$11-U111*'S Curve Equation'!$B$12)*'S Curve Equation'!$B$10))+'S Curve Equation'!$B$13)*'S Curve Equation'!$B$14</f>
        <v>0.17619002831334185</v>
      </c>
      <c r="V156">
        <f>(1/(1+EXP(('S Curve Equation'!$B$11-V111*'S Curve Equation'!$B$12)*'S Curve Equation'!$B$10))+'S Curve Equation'!$B$13)*'S Curve Equation'!$B$14</f>
        <v>0.17957226259681888</v>
      </c>
      <c r="W156">
        <f>(1/(1+EXP(('S Curve Equation'!$B$11-W111*'S Curve Equation'!$B$12)*'S Curve Equation'!$B$10))+'S Curve Equation'!$B$13)*'S Curve Equation'!$B$14</f>
        <v>0.18297095519422005</v>
      </c>
      <c r="X156">
        <f>(1/(1+EXP(('S Curve Equation'!$B$11-X111*'S Curve Equation'!$B$12)*'S Curve Equation'!$B$10))+'S Curve Equation'!$B$13)*'S Curve Equation'!$B$14</f>
        <v>0.18638541683223722</v>
      </c>
      <c r="Y156">
        <f>(1/(1+EXP(('S Curve Equation'!$B$11-Y111*'S Curve Equation'!$B$12)*'S Curve Equation'!$B$10))+'S Curve Equation'!$B$13)*'S Curve Equation'!$B$14</f>
        <v>0.18981495851788516</v>
      </c>
      <c r="Z156">
        <f>(1/(1+EXP(('S Curve Equation'!$B$11-Z111*'S Curve Equation'!$B$12)*'S Curve Equation'!$B$10))+'S Curve Equation'!$B$13)*'S Curve Equation'!$B$14</f>
        <v>0.19325889205275237</v>
      </c>
      <c r="AA156">
        <f>(1/(1+EXP(('S Curve Equation'!$B$11-AA111*'S Curve Equation'!$B$12)*'S Curve Equation'!$B$10))+'S Curve Equation'!$B$13)*'S Curve Equation'!$B$14</f>
        <v>0.19671653053518037</v>
      </c>
      <c r="AB156">
        <f>(1/(1+EXP(('S Curve Equation'!$B$11-AB111*'S Curve Equation'!$B$12)*'S Curve Equation'!$B$10))+'S Curve Equation'!$B$13)*'S Curve Equation'!$B$14</f>
        <v>0.20018718884991141</v>
      </c>
      <c r="AC156">
        <f>(1/(1+EXP(('S Curve Equation'!$B$11-AC111*'S Curve Equation'!$B$12)*'S Curve Equation'!$B$10))+'S Curve Equation'!$B$13)*'S Curve Equation'!$B$14</f>
        <v>0.20367018414480417</v>
      </c>
      <c r="AD156">
        <f>(1/(1+EXP(('S Curve Equation'!$B$11-AD111*'S Curve Equation'!$B$12)*'S Curve Equation'!$B$10))+'S Curve Equation'!$B$13)*'S Curve Equation'!$B$14</f>
        <v>0.20716483629425717</v>
      </c>
      <c r="AE156">
        <f>(1/(1+EXP(('S Curve Equation'!$B$11-AE111*'S Curve Equation'!$B$12)*'S Curve Equation'!$B$10))+'S Curve Equation'!$B$13)*'S Curve Equation'!$B$14</f>
        <v>0.21067046834900552</v>
      </c>
      <c r="AF156">
        <f>(1/(1+EXP(('S Curve Equation'!$B$11-AF111*'S Curve Equation'!$B$12)*'S Curve Equation'!$B$10))+'S Curve Equation'!$B$13)*'S Curve Equation'!$B$14</f>
        <v>0.21418640697199834</v>
      </c>
    </row>
    <row r="157" spans="1:32" x14ac:dyDescent="0.25">
      <c r="A157" t="s">
        <v>56</v>
      </c>
      <c r="B157">
        <f>(1/(1+EXP(('S Curve Equation'!$B$11-B112*'S Curve Equation'!$B$12)*'S Curve Equation'!$B$10))+'S Curve Equation'!$B$13)*'S Curve Equation'!$B$14</f>
        <v>0.15299999999999994</v>
      </c>
      <c r="C157">
        <f>(1/(1+EXP(('S Curve Equation'!$B$11-C112*'S Curve Equation'!$B$12)*'S Curve Equation'!$B$10))+'S Curve Equation'!$B$13)*'S Curve Equation'!$B$14</f>
        <v>0.1563323126595377</v>
      </c>
      <c r="D157">
        <f>(1/(1+EXP(('S Curve Equation'!$B$11-D112*'S Curve Equation'!$B$12)*'S Curve Equation'!$B$10))+'S Curve Equation'!$B$13)*'S Curve Equation'!$B$14</f>
        <v>0.15981048456877467</v>
      </c>
      <c r="E157">
        <f>(1/(1+EXP(('S Curve Equation'!$B$11-E112*'S Curve Equation'!$B$12)*'S Curve Equation'!$B$10))+'S Curve Equation'!$B$13)*'S Curve Equation'!$B$14</f>
        <v>0.16332426632636068</v>
      </c>
      <c r="F157">
        <f>(1/(1+EXP(('S Curve Equation'!$B$11-F112*'S Curve Equation'!$B$12)*'S Curve Equation'!$B$10))+'S Curve Equation'!$B$13)*'S Curve Equation'!$B$14</f>
        <v>0.16685964744362533</v>
      </c>
      <c r="G157">
        <f>(1/(1+EXP(('S Curve Equation'!$B$11-G112*'S Curve Equation'!$B$12)*'S Curve Equation'!$B$10))+'S Curve Equation'!$B$13)*'S Curve Equation'!$B$14</f>
        <v>0.17044498373878594</v>
      </c>
      <c r="H157">
        <f>(1/(1+EXP(('S Curve Equation'!$B$11-H112*'S Curve Equation'!$B$12)*'S Curve Equation'!$B$10))+'S Curve Equation'!$B$13)*'S Curve Equation'!$B$14</f>
        <v>0.17408592371098369</v>
      </c>
      <c r="I157">
        <f>(1/(1+EXP(('S Curve Equation'!$B$11-I112*'S Curve Equation'!$B$12)*'S Curve Equation'!$B$10))+'S Curve Equation'!$B$13)*'S Curve Equation'!$B$14</f>
        <v>0.17774868730689858</v>
      </c>
      <c r="J157">
        <f>(1/(1+EXP(('S Curve Equation'!$B$11-J112*'S Curve Equation'!$B$12)*'S Curve Equation'!$B$10))+'S Curve Equation'!$B$13)*'S Curve Equation'!$B$14</f>
        <v>0.18141698661070643</v>
      </c>
      <c r="K157">
        <f>(1/(1+EXP(('S Curve Equation'!$B$11-K112*'S Curve Equation'!$B$12)*'S Curve Equation'!$B$10))+'S Curve Equation'!$B$13)*'S Curve Equation'!$B$14</f>
        <v>0.18507441298257155</v>
      </c>
      <c r="L157">
        <f>(1/(1+EXP(('S Curve Equation'!$B$11-L112*'S Curve Equation'!$B$12)*'S Curve Equation'!$B$10))+'S Curve Equation'!$B$13)*'S Curve Equation'!$B$14</f>
        <v>0.18863530507348958</v>
      </c>
      <c r="M157">
        <f>(1/(1+EXP(('S Curve Equation'!$B$11-M112*'S Curve Equation'!$B$12)*'S Curve Equation'!$B$10))+'S Curve Equation'!$B$13)*'S Curve Equation'!$B$14</f>
        <v>0.19231165832545247</v>
      </c>
      <c r="N157">
        <f>(1/(1+EXP(('S Curve Equation'!$B$11-N112*'S Curve Equation'!$B$12)*'S Curve Equation'!$B$10))+'S Curve Equation'!$B$13)*'S Curve Equation'!$B$14</f>
        <v>0.19600421612608859</v>
      </c>
      <c r="O157">
        <f>(1/(1+EXP(('S Curve Equation'!$B$11-O112*'S Curve Equation'!$B$12)*'S Curve Equation'!$B$10))+'S Curve Equation'!$B$13)*'S Curve Equation'!$B$14</f>
        <v>0.19971214530889672</v>
      </c>
      <c r="P157">
        <f>(1/(1+EXP(('S Curve Equation'!$B$11-P112*'S Curve Equation'!$B$12)*'S Curve Equation'!$B$10))+'S Curve Equation'!$B$13)*'S Curve Equation'!$B$14</f>
        <v>0.20343461508632599</v>
      </c>
      <c r="Q157">
        <f>(1/(1+EXP(('S Curve Equation'!$B$11-Q112*'S Curve Equation'!$B$12)*'S Curve Equation'!$B$10))+'S Curve Equation'!$B$13)*'S Curve Equation'!$B$14</f>
        <v>0.20717079770265501</v>
      </c>
      <c r="R157">
        <f>(1/(1+EXP(('S Curve Equation'!$B$11-R112*'S Curve Equation'!$B$12)*'S Curve Equation'!$B$10))+'S Curve Equation'!$B$13)*'S Curve Equation'!$B$14</f>
        <v>0.21091986906745969</v>
      </c>
      <c r="S157">
        <f>(1/(1+EXP(('S Curve Equation'!$B$11-S112*'S Curve Equation'!$B$12)*'S Curve Equation'!$B$10))+'S Curve Equation'!$B$13)*'S Curve Equation'!$B$14</f>
        <v>0.21468100936915485</v>
      </c>
      <c r="T157">
        <f>(1/(1+EXP(('S Curve Equation'!$B$11-T112*'S Curve Equation'!$B$12)*'S Curve Equation'!$B$10))+'S Curve Equation'!$B$13)*'S Curve Equation'!$B$14</f>
        <v>0.2184534036681707</v>
      </c>
      <c r="U157">
        <f>(1/(1+EXP(('S Curve Equation'!$B$11-U112*'S Curve Equation'!$B$12)*'S Curve Equation'!$B$10))+'S Curve Equation'!$B$13)*'S Curve Equation'!$B$14</f>
        <v>0.22223624246935111</v>
      </c>
      <c r="V157">
        <f>(1/(1+EXP(('S Curve Equation'!$B$11-V112*'S Curve Equation'!$B$12)*'S Curve Equation'!$B$10))+'S Curve Equation'!$B$13)*'S Curve Equation'!$B$14</f>
        <v>0.22602872227326629</v>
      </c>
      <c r="W157">
        <f>(1/(1+EXP(('S Curve Equation'!$B$11-W112*'S Curve Equation'!$B$12)*'S Curve Equation'!$B$10))+'S Curve Equation'!$B$13)*'S Curve Equation'!$B$14</f>
        <v>0.22983004610615165</v>
      </c>
      <c r="X157">
        <f>(1/(1+EXP(('S Curve Equation'!$B$11-X112*'S Curve Equation'!$B$12)*'S Curve Equation'!$B$10))+'S Curve Equation'!$B$13)*'S Curve Equation'!$B$14</f>
        <v>0.23363942402825733</v>
      </c>
      <c r="Y157">
        <f>(1/(1+EXP(('S Curve Equation'!$B$11-Y112*'S Curve Equation'!$B$12)*'S Curve Equation'!$B$10))+'S Curve Equation'!$B$13)*'S Curve Equation'!$B$14</f>
        <v>0.23745607362045013</v>
      </c>
      <c r="Z157">
        <f>(1/(1+EXP(('S Curve Equation'!$B$11-Z112*'S Curve Equation'!$B$12)*'S Curve Equation'!$B$10))+'S Curve Equation'!$B$13)*'S Curve Equation'!$B$14</f>
        <v>0.24127922044894068</v>
      </c>
      <c r="AA157">
        <f>(1/(1+EXP(('S Curve Equation'!$B$11-AA112*'S Curve Equation'!$B$12)*'S Curve Equation'!$B$10))+'S Curve Equation'!$B$13)*'S Curve Equation'!$B$14</f>
        <v>0.24510809850809831</v>
      </c>
      <c r="AB157">
        <f>(1/(1+EXP(('S Curve Equation'!$B$11-AB112*'S Curve Equation'!$B$12)*'S Curve Equation'!$B$10))+'S Curve Equation'!$B$13)*'S Curve Equation'!$B$14</f>
        <v>0.24894195064132299</v>
      </c>
      <c r="AC157">
        <f>(1/(1+EXP(('S Curve Equation'!$B$11-AC112*'S Curve Equation'!$B$12)*'S Curve Equation'!$B$10))+'S Curve Equation'!$B$13)*'S Curve Equation'!$B$14</f>
        <v>0.2527800289400125</v>
      </c>
      <c r="AD157">
        <f>(1/(1+EXP(('S Curve Equation'!$B$11-AD112*'S Curve Equation'!$B$12)*'S Curve Equation'!$B$10))+'S Curve Equation'!$B$13)*'S Curve Equation'!$B$14</f>
        <v>0.25662159512071192</v>
      </c>
      <c r="AE157">
        <f>(1/(1+EXP(('S Curve Equation'!$B$11-AE112*'S Curve Equation'!$B$12)*'S Curve Equation'!$B$10))+'S Curve Equation'!$B$13)*'S Curve Equation'!$B$14</f>
        <v>0.26046592088056353</v>
      </c>
      <c r="AF157">
        <f>(1/(1+EXP(('S Curve Equation'!$B$11-AF112*'S Curve Equation'!$B$12)*'S Curve Equation'!$B$10))+'S Curve Equation'!$B$13)*'S Curve Equation'!$B$14</f>
        <v>0.26431228823121666</v>
      </c>
    </row>
    <row r="158" spans="1:32" x14ac:dyDescent="0.25">
      <c r="A158" t="s">
        <v>58</v>
      </c>
      <c r="B158">
        <f>(1/(1+EXP(('S Curve Equation'!$B$11-B113*'S Curve Equation'!$B$12)*'S Curve Equation'!$B$10))+'S Curve Equation'!$B$13)*'S Curve Equation'!$B$14</f>
        <v>0.112</v>
      </c>
      <c r="C158">
        <f>(1/(1+EXP(('S Curve Equation'!$B$11-C113*'S Curve Equation'!$B$12)*'S Curve Equation'!$B$10))+'S Curve Equation'!$B$13)*'S Curve Equation'!$B$14</f>
        <v>0.1147660607494362</v>
      </c>
      <c r="D158">
        <f>(1/(1+EXP(('S Curve Equation'!$B$11-D113*'S Curve Equation'!$B$12)*'S Curve Equation'!$B$10))+'S Curve Equation'!$B$13)*'S Curve Equation'!$B$14</f>
        <v>0.11766178142237371</v>
      </c>
      <c r="E158">
        <f>(1/(1+EXP(('S Curve Equation'!$B$11-E113*'S Curve Equation'!$B$12)*'S Curve Equation'!$B$10))+'S Curve Equation'!$B$13)*'S Curve Equation'!$B$14</f>
        <v>0.12059599547205495</v>
      </c>
      <c r="F158">
        <f>(1/(1+EXP(('S Curve Equation'!$B$11-F113*'S Curve Equation'!$B$12)*'S Curve Equation'!$B$10))+'S Curve Equation'!$B$13)*'S Curve Equation'!$B$14</f>
        <v>0.12355716196338379</v>
      </c>
      <c r="G158">
        <f>(1/(1+EXP(('S Curve Equation'!$B$11-G113*'S Curve Equation'!$B$12)*'S Curve Equation'!$B$10))+'S Curve Equation'!$B$13)*'S Curve Equation'!$B$14</f>
        <v>0.12656924542519166</v>
      </c>
      <c r="H158">
        <f>(1/(1+EXP(('S Curve Equation'!$B$11-H113*'S Curve Equation'!$B$12)*'S Curve Equation'!$B$10))+'S Curve Equation'!$B$13)*'S Curve Equation'!$B$14</f>
        <v>0.12963733682992107</v>
      </c>
      <c r="I158">
        <f>(1/(1+EXP(('S Curve Equation'!$B$11-I113*'S Curve Equation'!$B$12)*'S Curve Equation'!$B$10))+'S Curve Equation'!$B$13)*'S Curve Equation'!$B$14</f>
        <v>0.13273321106663302</v>
      </c>
      <c r="J158">
        <f>(1/(1+EXP(('S Curve Equation'!$B$11-J113*'S Curve Equation'!$B$12)*'S Curve Equation'!$B$10))+'S Curve Equation'!$B$13)*'S Curve Equation'!$B$14</f>
        <v>0.13584315018853108</v>
      </c>
      <c r="K158">
        <f>(1/(1+EXP(('S Curve Equation'!$B$11-K113*'S Curve Equation'!$B$12)*'S Curve Equation'!$B$10))+'S Curve Equation'!$B$13)*'S Curve Equation'!$B$14</f>
        <v>0.13895316848019468</v>
      </c>
      <c r="L158">
        <f>(1/(1+EXP(('S Curve Equation'!$B$11-L113*'S Curve Equation'!$B$12)*'S Curve Equation'!$B$10))+'S Curve Equation'!$B$13)*'S Curve Equation'!$B$14</f>
        <v>0.14198997007706143</v>
      </c>
      <c r="M158">
        <f>(1/(1+EXP(('S Curve Equation'!$B$11-M113*'S Curve Equation'!$B$12)*'S Curve Equation'!$B$10))+'S Curve Equation'!$B$13)*'S Curve Equation'!$B$14</f>
        <v>0.14513437040225691</v>
      </c>
      <c r="N158">
        <f>(1/(1+EXP(('S Curve Equation'!$B$11-N113*'S Curve Equation'!$B$12)*'S Curve Equation'!$B$10))+'S Curve Equation'!$B$13)*'S Curve Equation'!$B$14</f>
        <v>0.14830191935557099</v>
      </c>
      <c r="O158">
        <f>(1/(1+EXP(('S Curve Equation'!$B$11-O113*'S Curve Equation'!$B$12)*'S Curve Equation'!$B$10))+'S Curve Equation'!$B$13)*'S Curve Equation'!$B$14</f>
        <v>0.15149197280070104</v>
      </c>
      <c r="P158">
        <f>(1/(1+EXP(('S Curve Equation'!$B$11-P113*'S Curve Equation'!$B$12)*'S Curve Equation'!$B$10))+'S Curve Equation'!$B$13)*'S Curve Equation'!$B$14</f>
        <v>0.15470388113108874</v>
      </c>
      <c r="Q158">
        <f>(1/(1+EXP(('S Curve Equation'!$B$11-Q113*'S Curve Equation'!$B$12)*'S Curve Equation'!$B$10))+'S Curve Equation'!$B$13)*'S Curve Equation'!$B$14</f>
        <v>0.15793698985189286</v>
      </c>
      <c r="R158">
        <f>(1/(1+EXP(('S Curve Equation'!$B$11-R113*'S Curve Equation'!$B$12)*'S Curve Equation'!$B$10))+'S Curve Equation'!$B$13)*'S Curve Equation'!$B$14</f>
        <v>0.16119064015691351</v>
      </c>
      <c r="S158">
        <f>(1/(1+EXP(('S Curve Equation'!$B$11-S113*'S Curve Equation'!$B$12)*'S Curve Equation'!$B$10))+'S Curve Equation'!$B$13)*'S Curve Equation'!$B$14</f>
        <v>0.16446416949968617</v>
      </c>
      <c r="T158">
        <f>(1/(1+EXP(('S Curve Equation'!$B$11-T113*'S Curve Equation'!$B$12)*'S Curve Equation'!$B$10))+'S Curve Equation'!$B$13)*'S Curve Equation'!$B$14</f>
        <v>0.16775691215800362</v>
      </c>
      <c r="U158">
        <f>(1/(1+EXP(('S Curve Equation'!$B$11-U113*'S Curve Equation'!$B$12)*'S Curve Equation'!$B$10))+'S Curve Equation'!$B$13)*'S Curve Equation'!$B$14</f>
        <v>0.17106819979113172</v>
      </c>
      <c r="V158">
        <f>(1/(1+EXP(('S Curve Equation'!$B$11-V113*'S Curve Equation'!$B$12)*'S Curve Equation'!$B$10))+'S Curve Equation'!$B$13)*'S Curve Equation'!$B$14</f>
        <v>0.17439736198905378</v>
      </c>
      <c r="W158">
        <f>(1/(1+EXP(('S Curve Equation'!$B$11-W113*'S Curve Equation'!$B$12)*'S Curve Equation'!$B$10))+'S Curve Equation'!$B$13)*'S Curve Equation'!$B$14</f>
        <v>0.17774372681308459</v>
      </c>
      <c r="X158">
        <f>(1/(1+EXP(('S Curve Equation'!$B$11-X113*'S Curve Equation'!$B$12)*'S Curve Equation'!$B$10))+'S Curve Equation'!$B$13)*'S Curve Equation'!$B$14</f>
        <v>0.18110662132724153</v>
      </c>
      <c r="Y158">
        <f>(1/(1+EXP(('S Curve Equation'!$B$11-Y113*'S Curve Equation'!$B$12)*'S Curve Equation'!$B$10))+'S Curve Equation'!$B$13)*'S Curve Equation'!$B$14</f>
        <v>0.18448537211979815</v>
      </c>
      <c r="Z158">
        <f>(1/(1+EXP(('S Curve Equation'!$B$11-Z113*'S Curve Equation'!$B$12)*'S Curve Equation'!$B$10))+'S Curve Equation'!$B$13)*'S Curve Equation'!$B$14</f>
        <v>0.18787930581446424</v>
      </c>
      <c r="AA158">
        <f>(1/(1+EXP(('S Curve Equation'!$B$11-AA113*'S Curve Equation'!$B$12)*'S Curve Equation'!$B$10))+'S Curve Equation'!$B$13)*'S Curve Equation'!$B$14</f>
        <v>0.19128774957070357</v>
      </c>
      <c r="AB158">
        <f>(1/(1+EXP(('S Curve Equation'!$B$11-AB113*'S Curve Equation'!$B$12)*'S Curve Equation'!$B$10))+'S Curve Equation'!$B$13)*'S Curve Equation'!$B$14</f>
        <v>0.194710031572703</v>
      </c>
      <c r="AC158">
        <f>(1/(1+EXP(('S Curve Equation'!$B$11-AC113*'S Curve Equation'!$B$12)*'S Curve Equation'!$B$10))+'S Curve Equation'!$B$13)*'S Curve Equation'!$B$14</f>
        <v>0.19814548150655775</v>
      </c>
      <c r="AD158">
        <f>(1/(1+EXP(('S Curve Equation'!$B$11-AD113*'S Curve Equation'!$B$12)*'S Curve Equation'!$B$10))+'S Curve Equation'!$B$13)*'S Curve Equation'!$B$14</f>
        <v>0.20159343102528246</v>
      </c>
      <c r="AE158">
        <f>(1/(1+EXP(('S Curve Equation'!$B$11-AE113*'S Curve Equation'!$B$12)*'S Curve Equation'!$B$10))+'S Curve Equation'!$B$13)*'S Curve Equation'!$B$14</f>
        <v>0.20505321420127542</v>
      </c>
      <c r="AF158">
        <f>(1/(1+EXP(('S Curve Equation'!$B$11-AF113*'S Curve Equation'!$B$12)*'S Curve Equation'!$B$10))+'S Curve Equation'!$B$13)*'S Curve Equation'!$B$14</f>
        <v>0.20852416796590856</v>
      </c>
    </row>
    <row r="159" spans="1:32" x14ac:dyDescent="0.25">
      <c r="A159" t="s">
        <v>60</v>
      </c>
      <c r="B159">
        <f>(1/(1+EXP(('S Curve Equation'!$B$11-B114*'S Curve Equation'!$B$12)*'S Curve Equation'!$B$10))+'S Curve Equation'!$B$13)*'S Curve Equation'!$B$14</f>
        <v>9.9000000000000005E-2</v>
      </c>
      <c r="C159">
        <f>(1/(1+EXP(('S Curve Equation'!$B$11-C114*'S Curve Equation'!$B$12)*'S Curve Equation'!$B$10))+'S Curve Equation'!$B$13)*'S Curve Equation'!$B$14</f>
        <v>0.1015600452714971</v>
      </c>
      <c r="D159">
        <f>(1/(1+EXP(('S Curve Equation'!$B$11-D114*'S Curve Equation'!$B$12)*'S Curve Equation'!$B$10))+'S Curve Equation'!$B$13)*'S Curve Equation'!$B$14</f>
        <v>0.10424290673840068</v>
      </c>
      <c r="E159">
        <f>(1/(1+EXP(('S Curve Equation'!$B$11-E114*'S Curve Equation'!$B$12)*'S Curve Equation'!$B$10))+'S Curve Equation'!$B$13)*'S Curve Equation'!$B$14</f>
        <v>0.1069643362781233</v>
      </c>
      <c r="F159">
        <f>(1/(1+EXP(('S Curve Equation'!$B$11-F114*'S Curve Equation'!$B$12)*'S Curve Equation'!$B$10))+'S Curve Equation'!$B$13)*'S Curve Equation'!$B$14</f>
        <v>0.10971369636945726</v>
      </c>
      <c r="G159">
        <f>(1/(1+EXP(('S Curve Equation'!$B$11-G114*'S Curve Equation'!$B$12)*'S Curve Equation'!$B$10))+'S Curve Equation'!$B$13)*'S Curve Equation'!$B$14</f>
        <v>0.1125133226072782</v>
      </c>
      <c r="H159">
        <f>(1/(1+EXP(('S Curve Equation'!$B$11-H114*'S Curve Equation'!$B$12)*'S Curve Equation'!$B$10))+'S Curve Equation'!$B$13)*'S Curve Equation'!$B$14</f>
        <v>0.11536807588990791</v>
      </c>
      <c r="I159">
        <f>(1/(1+EXP(('S Curve Equation'!$B$11-I114*'S Curve Equation'!$B$12)*'S Curve Equation'!$B$10))+'S Curve Equation'!$B$13)*'S Curve Equation'!$B$14</f>
        <v>0.11825178856746482</v>
      </c>
      <c r="J159">
        <f>(1/(1+EXP(('S Curve Equation'!$B$11-J114*'S Curve Equation'!$B$12)*'S Curve Equation'!$B$10))+'S Curve Equation'!$B$13)*'S Curve Equation'!$B$14</f>
        <v>0.12115171483326521</v>
      </c>
      <c r="K159">
        <f>(1/(1+EXP(('S Curve Equation'!$B$11-K114*'S Curve Equation'!$B$12)*'S Curve Equation'!$B$10))+'S Curve Equation'!$B$13)*'S Curve Equation'!$B$14</f>
        <v>0.12405480443157189</v>
      </c>
      <c r="L159">
        <f>(1/(1+EXP(('S Curve Equation'!$B$11-L114*'S Curve Equation'!$B$12)*'S Curve Equation'!$B$10))+'S Curve Equation'!$B$13)*'S Curve Equation'!$B$14</f>
        <v>0.12689250223000825</v>
      </c>
      <c r="M159">
        <f>(1/(1+EXP(('S Curve Equation'!$B$11-M114*'S Curve Equation'!$B$12)*'S Curve Equation'!$B$10))+'S Curve Equation'!$B$13)*'S Curve Equation'!$B$14</f>
        <v>0.12983379106411352</v>
      </c>
      <c r="N159">
        <f>(1/(1+EXP(('S Curve Equation'!$B$11-N114*'S Curve Equation'!$B$12)*'S Curve Equation'!$B$10))+'S Curve Equation'!$B$13)*'S Curve Equation'!$B$14</f>
        <v>0.13279983927167693</v>
      </c>
      <c r="O159">
        <f>(1/(1+EXP(('S Curve Equation'!$B$11-O114*'S Curve Equation'!$B$12)*'S Curve Equation'!$B$10))+'S Curve Equation'!$B$13)*'S Curve Equation'!$B$14</f>
        <v>0.13579008297881279</v>
      </c>
      <c r="P159">
        <f>(1/(1+EXP(('S Curve Equation'!$B$11-P114*'S Curve Equation'!$B$12)*'S Curve Equation'!$B$10))+'S Curve Equation'!$B$13)*'S Curve Equation'!$B$14</f>
        <v>0.13880395087836311</v>
      </c>
      <c r="Q159">
        <f>(1/(1+EXP(('S Curve Equation'!$B$11-Q114*'S Curve Equation'!$B$12)*'S Curve Equation'!$B$10))+'S Curve Equation'!$B$13)*'S Curve Equation'!$B$14</f>
        <v>0.14184086475221891</v>
      </c>
      <c r="R159">
        <f>(1/(1+EXP(('S Curve Equation'!$B$11-R114*'S Curve Equation'!$B$12)*'S Curve Equation'!$B$10))+'S Curve Equation'!$B$13)*'S Curve Equation'!$B$14</f>
        <v>0.14490023999275523</v>
      </c>
      <c r="S159">
        <f>(1/(1+EXP(('S Curve Equation'!$B$11-S114*'S Curve Equation'!$B$12)*'S Curve Equation'!$B$10))+'S Curve Equation'!$B$13)*'S Curve Equation'!$B$14</f>
        <v>0.14798148612261944</v>
      </c>
      <c r="T159">
        <f>(1/(1+EXP(('S Curve Equation'!$B$11-T114*'S Curve Equation'!$B$12)*'S Curve Equation'!$B$10))+'S Curve Equation'!$B$13)*'S Curve Equation'!$B$14</f>
        <v>0.15108400731213859</v>
      </c>
      <c r="U159">
        <f>(1/(1+EXP(('S Curve Equation'!$B$11-U114*'S Curve Equation'!$B$12)*'S Curve Equation'!$B$10))+'S Curve Equation'!$B$13)*'S Curve Equation'!$B$14</f>
        <v>0.15420720289361176</v>
      </c>
      <c r="V159">
        <f>(1/(1+EXP(('S Curve Equation'!$B$11-V114*'S Curve Equation'!$B$12)*'S Curve Equation'!$B$10))+'S Curve Equation'!$B$13)*'S Curve Equation'!$B$14</f>
        <v>0.15735046787180859</v>
      </c>
      <c r="W159">
        <f>(1/(1+EXP(('S Curve Equation'!$B$11-W114*'S Curve Equation'!$B$12)*'S Curve Equation'!$B$10))+'S Curve Equation'!$B$13)*'S Curve Equation'!$B$14</f>
        <v>0.16051319342999432</v>
      </c>
      <c r="X159">
        <f>(1/(1+EXP(('S Curve Equation'!$B$11-X114*'S Curve Equation'!$B$12)*'S Curve Equation'!$B$10))+'S Curve Equation'!$B$13)*'S Curve Equation'!$B$14</f>
        <v>0.16369476743083508</v>
      </c>
      <c r="Y159">
        <f>(1/(1+EXP(('S Curve Equation'!$B$11-Y114*'S Curve Equation'!$B$12)*'S Curve Equation'!$B$10))+'S Curve Equation'!$B$13)*'S Curve Equation'!$B$14</f>
        <v>0.16689457491156939</v>
      </c>
      <c r="Z159">
        <f>(1/(1+EXP(('S Curve Equation'!$B$11-Z114*'S Curve Equation'!$B$12)*'S Curve Equation'!$B$10))+'S Curve Equation'!$B$13)*'S Curve Equation'!$B$14</f>
        <v>0.17011199857283901</v>
      </c>
      <c r="AA159">
        <f>(1/(1+EXP(('S Curve Equation'!$B$11-AA114*'S Curve Equation'!$B$12)*'S Curve Equation'!$B$10))+'S Curve Equation'!$B$13)*'S Curve Equation'!$B$14</f>
        <v>0.17334641926063052</v>
      </c>
      <c r="AB159">
        <f>(1/(1+EXP(('S Curve Equation'!$B$11-AB114*'S Curve Equation'!$B$12)*'S Curve Equation'!$B$10))+'S Curve Equation'!$B$13)*'S Curve Equation'!$B$14</f>
        <v>0.17659721644077653</v>
      </c>
      <c r="AC159">
        <f>(1/(1+EXP(('S Curve Equation'!$B$11-AC114*'S Curve Equation'!$B$12)*'S Curve Equation'!$B$10))+'S Curve Equation'!$B$13)*'S Curve Equation'!$B$14</f>
        <v>0.17986376866550616</v>
      </c>
      <c r="AD159">
        <f>(1/(1+EXP(('S Curve Equation'!$B$11-AD114*'S Curve Equation'!$B$12)*'S Curve Equation'!$B$10))+'S Curve Equation'!$B$13)*'S Curve Equation'!$B$14</f>
        <v>0.18314545403157279</v>
      </c>
      <c r="AE159">
        <f>(1/(1+EXP(('S Curve Equation'!$B$11-AE114*'S Curve Equation'!$B$12)*'S Curve Equation'!$B$10))+'S Curve Equation'!$B$13)*'S Curve Equation'!$B$14</f>
        <v>0.18644165062949791</v>
      </c>
      <c r="AF159">
        <f>(1/(1+EXP(('S Curve Equation'!$B$11-AF114*'S Curve Equation'!$B$12)*'S Curve Equation'!$B$10))+'S Curve Equation'!$B$13)*'S Curve Equation'!$B$14</f>
        <v>0.18975173698351153</v>
      </c>
    </row>
    <row r="160" spans="1:32" x14ac:dyDescent="0.25">
      <c r="A160" t="s">
        <v>62</v>
      </c>
      <c r="B160">
        <f>(1/(1+EXP(('S Curve Equation'!$B$11-B115*'S Curve Equation'!$B$12)*'S Curve Equation'!$B$10))+'S Curve Equation'!$B$13)*'S Curve Equation'!$B$14</f>
        <v>0.16558959537572263</v>
      </c>
      <c r="C160">
        <f>(1/(1+EXP(('S Curve Equation'!$B$11-C115*'S Curve Equation'!$B$12)*'S Curve Equation'!$B$10))+'S Curve Equation'!$B$13)*'S Curve Equation'!$B$14</f>
        <v>0.16907237257137492</v>
      </c>
      <c r="D160">
        <f>(1/(1+EXP(('S Curve Equation'!$B$11-D115*'S Curve Equation'!$B$12)*'S Curve Equation'!$B$10))+'S Curve Equation'!$B$13)*'S Curve Equation'!$B$14</f>
        <v>0.17270457103946552</v>
      </c>
      <c r="E160">
        <f>(1/(1+EXP(('S Curve Equation'!$B$11-E115*'S Curve Equation'!$B$12)*'S Curve Equation'!$B$10))+'S Curve Equation'!$B$13)*'S Curve Equation'!$B$14</f>
        <v>0.17637085548704912</v>
      </c>
      <c r="F160">
        <f>(1/(1+EXP(('S Curve Equation'!$B$11-F115*'S Curve Equation'!$B$12)*'S Curve Equation'!$B$10))+'S Curve Equation'!$B$13)*'S Curve Equation'!$B$14</f>
        <v>0.18005656694420907</v>
      </c>
      <c r="G160">
        <f>(1/(1+EXP(('S Curve Equation'!$B$11-G115*'S Curve Equation'!$B$12)*'S Curve Equation'!$B$10))+'S Curve Equation'!$B$13)*'S Curve Equation'!$B$14</f>
        <v>0.1837912077083885</v>
      </c>
      <c r="H160">
        <f>(1/(1+EXP(('S Curve Equation'!$B$11-H115*'S Curve Equation'!$B$12)*'S Curve Equation'!$B$10))+'S Curve Equation'!$B$13)*'S Curve Equation'!$B$14</f>
        <v>0.18758055741691212</v>
      </c>
      <c r="I160">
        <f>(1/(1+EXP(('S Curve Equation'!$B$11-I115*'S Curve Equation'!$B$12)*'S Curve Equation'!$B$10))+'S Curve Equation'!$B$13)*'S Curve Equation'!$B$14</f>
        <v>0.1913893922203587</v>
      </c>
      <c r="J160">
        <f>(1/(1+EXP(('S Curve Equation'!$B$11-J115*'S Curve Equation'!$B$12)*'S Curve Equation'!$B$10))+'S Curve Equation'!$B$13)*'S Curve Equation'!$B$14</f>
        <v>0.19520077379212059</v>
      </c>
      <c r="K160">
        <f>(1/(1+EXP(('S Curve Equation'!$B$11-K115*'S Curve Equation'!$B$12)*'S Curve Equation'!$B$10))+'S Curve Equation'!$B$13)*'S Curve Equation'!$B$14</f>
        <v>0.19899769473915616</v>
      </c>
      <c r="L160">
        <f>(1/(1+EXP(('S Curve Equation'!$B$11-L115*'S Curve Equation'!$B$12)*'S Curve Equation'!$B$10))+'S Curve Equation'!$B$13)*'S Curve Equation'!$B$14</f>
        <v>0.20269139629122937</v>
      </c>
      <c r="M160">
        <f>(1/(1+EXP(('S Curve Equation'!$B$11-M115*'S Curve Equation'!$B$12)*'S Curve Equation'!$B$10))+'S Curve Equation'!$B$13)*'S Curve Equation'!$B$14</f>
        <v>0.20650178839951844</v>
      </c>
      <c r="N160">
        <f>(1/(1+EXP(('S Curve Equation'!$B$11-N115*'S Curve Equation'!$B$12)*'S Curve Equation'!$B$10))+'S Curve Equation'!$B$13)*'S Curve Equation'!$B$14</f>
        <v>0.21032586097994421</v>
      </c>
      <c r="O160">
        <f>(1/(1+EXP(('S Curve Equation'!$B$11-O115*'S Curve Equation'!$B$12)*'S Curve Equation'!$B$10))+'S Curve Equation'!$B$13)*'S Curve Equation'!$B$14</f>
        <v>0.21416274281306785</v>
      </c>
      <c r="P160">
        <f>(1/(1+EXP(('S Curve Equation'!$B$11-P115*'S Curve Equation'!$B$12)*'S Curve Equation'!$B$10))+'S Curve Equation'!$B$13)*'S Curve Equation'!$B$14</f>
        <v>0.21801156772429672</v>
      </c>
      <c r="Q160">
        <f>(1/(1+EXP(('S Curve Equation'!$B$11-Q115*'S Curve Equation'!$B$12)*'S Curve Equation'!$B$10))+'S Curve Equation'!$B$13)*'S Curve Equation'!$B$14</f>
        <v>0.22187147522264083</v>
      </c>
      <c r="R160">
        <f>(1/(1+EXP(('S Curve Equation'!$B$11-R115*'S Curve Equation'!$B$12)*'S Curve Equation'!$B$10))+'S Curve Equation'!$B$13)*'S Curve Equation'!$B$14</f>
        <v>0.22574161111592433</v>
      </c>
      <c r="S160">
        <f>(1/(1+EXP(('S Curve Equation'!$B$11-S115*'S Curve Equation'!$B$12)*'S Curve Equation'!$B$10))+'S Curve Equation'!$B$13)*'S Curve Equation'!$B$14</f>
        <v>0.22962112810211735</v>
      </c>
      <c r="T160">
        <f>(1/(1+EXP(('S Curve Equation'!$B$11-T115*'S Curve Equation'!$B$12)*'S Curve Equation'!$B$10))+'S Curve Equation'!$B$13)*'S Curve Equation'!$B$14</f>
        <v>0.23350918633652126</v>
      </c>
      <c r="U160">
        <f>(1/(1+EXP(('S Curve Equation'!$B$11-U115*'S Curve Equation'!$B$12)*'S Curve Equation'!$B$10))+'S Curve Equation'!$B$13)*'S Curve Equation'!$B$14</f>
        <v>0.23740495397457884</v>
      </c>
      <c r="V160">
        <f>(1/(1+EXP(('S Curve Equation'!$B$11-V115*'S Curve Equation'!$B$12)*'S Curve Equation'!$B$10))+'S Curve Equation'!$B$13)*'S Curve Equation'!$B$14</f>
        <v>0.24130760769018642</v>
      </c>
      <c r="W160">
        <f>(1/(1+EXP(('S Curve Equation'!$B$11-W115*'S Curve Equation'!$B$12)*'S Curve Equation'!$B$10))+'S Curve Equation'!$B$13)*'S Curve Equation'!$B$14</f>
        <v>0.24521633316940594</v>
      </c>
      <c r="X160">
        <f>(1/(1+EXP(('S Curve Equation'!$B$11-X115*'S Curve Equation'!$B$12)*'S Curve Equation'!$B$10))+'S Curve Equation'!$B$13)*'S Curve Equation'!$B$14</f>
        <v>0.24913032557955245</v>
      </c>
      <c r="Y160">
        <f>(1/(1+EXP(('S Curve Equation'!$B$11-Y115*'S Curve Equation'!$B$12)*'S Curve Equation'!$B$10))+'S Curve Equation'!$B$13)*'S Curve Equation'!$B$14</f>
        <v>0.25304879001368774</v>
      </c>
      <c r="Z160">
        <f>(1/(1+EXP(('S Curve Equation'!$B$11-Z115*'S Curve Equation'!$B$12)*'S Curve Equation'!$B$10))+'S Curve Equation'!$B$13)*'S Curve Equation'!$B$14</f>
        <v>0.25697094191058467</v>
      </c>
      <c r="AA160">
        <f>(1/(1+EXP(('S Curve Equation'!$B$11-AA115*'S Curve Equation'!$B$12)*'S Curve Equation'!$B$10))+'S Curve Equation'!$B$13)*'S Curve Equation'!$B$14</f>
        <v>0.26089600745031344</v>
      </c>
      <c r="AB160">
        <f>(1/(1+EXP(('S Curve Equation'!$B$11-AB115*'S Curve Equation'!$B$12)*'S Curve Equation'!$B$10))+'S Curve Equation'!$B$13)*'S Curve Equation'!$B$14</f>
        <v>0.26482322392561014</v>
      </c>
      <c r="AC160">
        <f>(1/(1+EXP(('S Curve Equation'!$B$11-AC115*'S Curve Equation'!$B$12)*'S Curve Equation'!$B$10))+'S Curve Equation'!$B$13)*'S Curve Equation'!$B$14</f>
        <v>0.26875184008925201</v>
      </c>
      <c r="AD160">
        <f>(1/(1+EXP(('S Curve Equation'!$B$11-AD115*'S Curve Equation'!$B$12)*'S Curve Equation'!$B$10))+'S Curve Equation'!$B$13)*'S Curve Equation'!$B$14</f>
        <v>0.27268111647771437</v>
      </c>
      <c r="AE160">
        <f>(1/(1+EXP(('S Curve Equation'!$B$11-AE115*'S Curve Equation'!$B$12)*'S Curve Equation'!$B$10))+'S Curve Equation'!$B$13)*'S Curve Equation'!$B$14</f>
        <v>0.27661032571140692</v>
      </c>
      <c r="AF160">
        <f>(1/(1+EXP(('S Curve Equation'!$B$11-AF115*'S Curve Equation'!$B$12)*'S Curve Equation'!$B$10))+'S Curve Equation'!$B$13)*'S Curve Equation'!$B$14</f>
        <v>0.28053875277183288</v>
      </c>
    </row>
    <row r="161" spans="1:32" x14ac:dyDescent="0.25">
      <c r="A161" t="s">
        <v>64</v>
      </c>
      <c r="B161">
        <f>(1/(1+EXP(('S Curve Equation'!$B$11-B116*'S Curve Equation'!$B$12)*'S Curve Equation'!$B$10))+'S Curve Equation'!$B$13)*'S Curve Equation'!$B$14</f>
        <v>0.18700000000000003</v>
      </c>
      <c r="C161">
        <f>(1/(1+EXP(('S Curve Equation'!$B$11-C116*'S Curve Equation'!$B$12)*'S Curve Equation'!$B$10))+'S Curve Equation'!$B$13)*'S Curve Equation'!$B$14</f>
        <v>0.19071534938841442</v>
      </c>
      <c r="D161">
        <f>(1/(1+EXP(('S Curve Equation'!$B$11-D116*'S Curve Equation'!$B$12)*'S Curve Equation'!$B$10))+'S Curve Equation'!$B$13)*'S Curve Equation'!$B$14</f>
        <v>0.19458487717660772</v>
      </c>
      <c r="E161">
        <f>(1/(1+EXP(('S Curve Equation'!$B$11-E116*'S Curve Equation'!$B$12)*'S Curve Equation'!$B$10))+'S Curve Equation'!$B$13)*'S Curve Equation'!$B$14</f>
        <v>0.19848537538171596</v>
      </c>
      <c r="F161">
        <f>(1/(1+EXP(('S Curve Equation'!$B$11-F116*'S Curve Equation'!$B$12)*'S Curve Equation'!$B$10))+'S Curve Equation'!$B$13)*'S Curve Equation'!$B$14</f>
        <v>0.20240119432398065</v>
      </c>
      <c r="G161">
        <f>(1/(1+EXP(('S Curve Equation'!$B$11-G116*'S Curve Equation'!$B$12)*'S Curve Equation'!$B$10))+'S Curve Equation'!$B$13)*'S Curve Equation'!$B$14</f>
        <v>0.20636359186625464</v>
      </c>
      <c r="H161">
        <f>(1/(1+EXP(('S Curve Equation'!$B$11-H116*'S Curve Equation'!$B$12)*'S Curve Equation'!$B$10))+'S Curve Equation'!$B$13)*'S Curve Equation'!$B$14</f>
        <v>0.21037853735280382</v>
      </c>
      <c r="I161">
        <f>(1/(1+EXP(('S Curve Equation'!$B$11-I116*'S Curve Equation'!$B$12)*'S Curve Equation'!$B$10))+'S Curve Equation'!$B$13)*'S Curve Equation'!$B$14</f>
        <v>0.21440861141933137</v>
      </c>
      <c r="J161">
        <f>(1/(1+EXP(('S Curve Equation'!$B$11-J116*'S Curve Equation'!$B$12)*'S Curve Equation'!$B$10))+'S Curve Equation'!$B$13)*'S Curve Equation'!$B$14</f>
        <v>0.21843590642226365</v>
      </c>
      <c r="K161">
        <f>(1/(1+EXP(('S Curve Equation'!$B$11-K116*'S Curve Equation'!$B$12)*'S Curve Equation'!$B$10))+'S Curve Equation'!$B$13)*'S Curve Equation'!$B$14</f>
        <v>0.22244253760232005</v>
      </c>
      <c r="L161">
        <f>(1/(1+EXP(('S Curve Equation'!$B$11-L116*'S Curve Equation'!$B$12)*'S Curve Equation'!$B$10))+'S Curve Equation'!$B$13)*'S Curve Equation'!$B$14</f>
        <v>0.22633514756085873</v>
      </c>
      <c r="M161">
        <f>(1/(1+EXP(('S Curve Equation'!$B$11-M116*'S Curve Equation'!$B$12)*'S Curve Equation'!$B$10))+'S Curve Equation'!$B$13)*'S Curve Equation'!$B$14</f>
        <v>0.23034551661978553</v>
      </c>
      <c r="N161">
        <f>(1/(1+EXP(('S Curve Equation'!$B$11-N116*'S Curve Equation'!$B$12)*'S Curve Equation'!$B$10))+'S Curve Equation'!$B$13)*'S Curve Equation'!$B$14</f>
        <v>0.23436501512630628</v>
      </c>
      <c r="O161">
        <f>(1/(1+EXP(('S Curve Equation'!$B$11-O116*'S Curve Equation'!$B$12)*'S Curve Equation'!$B$10))+'S Curve Equation'!$B$13)*'S Curve Equation'!$B$14</f>
        <v>0.23839272813641094</v>
      </c>
      <c r="P161">
        <f>(1/(1+EXP(('S Curve Equation'!$B$11-P116*'S Curve Equation'!$B$12)*'S Curve Equation'!$B$10))+'S Curve Equation'!$B$13)*'S Curve Equation'!$B$14</f>
        <v>0.24242775030810229</v>
      </c>
      <c r="Q161">
        <f>(1/(1+EXP(('S Curve Equation'!$B$11-Q116*'S Curve Equation'!$B$12)*'S Curve Equation'!$B$10))+'S Curve Equation'!$B$13)*'S Curve Equation'!$B$14</f>
        <v>0.24646918648080557</v>
      </c>
      <c r="R161">
        <f>(1/(1+EXP(('S Curve Equation'!$B$11-R116*'S Curve Equation'!$B$12)*'S Curve Equation'!$B$10))+'S Curve Equation'!$B$13)*'S Curve Equation'!$B$14</f>
        <v>0.25051615222515122</v>
      </c>
      <c r="S161">
        <f>(1/(1+EXP(('S Curve Equation'!$B$11-S116*'S Curve Equation'!$B$12)*'S Curve Equation'!$B$10))+'S Curve Equation'!$B$13)*'S Curve Equation'!$B$14</f>
        <v>0.25456777436315586</v>
      </c>
      <c r="T161">
        <f>(1/(1+EXP(('S Curve Equation'!$B$11-T116*'S Curve Equation'!$B$12)*'S Curve Equation'!$B$10))+'S Curve Equation'!$B$13)*'S Curve Equation'!$B$14</f>
        <v>0.2586231914589015</v>
      </c>
      <c r="U161">
        <f>(1/(1+EXP(('S Curve Equation'!$B$11-U116*'S Curve Equation'!$B$12)*'S Curve Equation'!$B$10))+'S Curve Equation'!$B$13)*'S Curve Equation'!$B$14</f>
        <v>0.26268155427984663</v>
      </c>
      <c r="V161">
        <f>(1/(1+EXP(('S Curve Equation'!$B$11-V116*'S Curve Equation'!$B$12)*'S Curve Equation'!$B$10))+'S Curve Equation'!$B$13)*'S Curve Equation'!$B$14</f>
        <v>0.26674202622901405</v>
      </c>
      <c r="W161">
        <f>(1/(1+EXP(('S Curve Equation'!$B$11-W116*'S Curve Equation'!$B$12)*'S Curve Equation'!$B$10))+'S Curve Equation'!$B$13)*'S Curve Equation'!$B$14</f>
        <v>0.27080378374831288</v>
      </c>
      <c r="X161">
        <f>(1/(1+EXP(('S Curve Equation'!$B$11-X116*'S Curve Equation'!$B$12)*'S Curve Equation'!$B$10))+'S Curve Equation'!$B$13)*'S Curve Equation'!$B$14</f>
        <v>0.27486601669333471</v>
      </c>
      <c r="Y161">
        <f>(1/(1+EXP(('S Curve Equation'!$B$11-Y116*'S Curve Equation'!$B$12)*'S Curve Equation'!$B$10))+'S Curve Equation'!$B$13)*'S Curve Equation'!$B$14</f>
        <v>0.2789279286800051</v>
      </c>
      <c r="Z161">
        <f>(1/(1+EXP(('S Curve Equation'!$B$11-Z116*'S Curve Equation'!$B$12)*'S Curve Equation'!$B$10))+'S Curve Equation'!$B$13)*'S Curve Equation'!$B$14</f>
        <v>0.28298873740350938</v>
      </c>
      <c r="AA161">
        <f>(1/(1+EXP(('S Curve Equation'!$B$11-AA116*'S Curve Equation'!$B$12)*'S Curve Equation'!$B$10))+'S Curve Equation'!$B$13)*'S Curve Equation'!$B$14</f>
        <v>0.28704767492998795</v>
      </c>
      <c r="AB161">
        <f>(1/(1+EXP(('S Curve Equation'!$B$11-AB116*'S Curve Equation'!$B$12)*'S Curve Equation'!$B$10))+'S Curve Equation'!$B$13)*'S Curve Equation'!$B$14</f>
        <v>0.29110398796149817</v>
      </c>
      <c r="AC161">
        <f>(1/(1+EXP(('S Curve Equation'!$B$11-AC116*'S Curve Equation'!$B$12)*'S Curve Equation'!$B$10))+'S Curve Equation'!$B$13)*'S Curve Equation'!$B$14</f>
        <v>0.29515693807479532</v>
      </c>
      <c r="AD161">
        <f>(1/(1+EXP(('S Curve Equation'!$B$11-AD116*'S Curve Equation'!$B$12)*'S Curve Equation'!$B$10))+'S Curve Equation'!$B$13)*'S Curve Equation'!$B$14</f>
        <v>0.29920580193453267</v>
      </c>
      <c r="AE161">
        <f>(1/(1+EXP(('S Curve Equation'!$B$11-AE116*'S Curve Equation'!$B$12)*'S Curve Equation'!$B$10))+'S Curve Equation'!$B$13)*'S Curve Equation'!$B$14</f>
        <v>0.30324987148148597</v>
      </c>
      <c r="AF161">
        <f>(1/(1+EXP(('S Curve Equation'!$B$11-AF116*'S Curve Equation'!$B$12)*'S Curve Equation'!$B$10))+'S Curve Equation'!$B$13)*'S Curve Equation'!$B$14</f>
        <v>0.30728845409644862</v>
      </c>
    </row>
    <row r="162" spans="1:32" x14ac:dyDescent="0.25">
      <c r="A162" t="s">
        <v>66</v>
      </c>
      <c r="B162">
        <f>(1/(1+EXP(('S Curve Equation'!$B$11-B117*'S Curve Equation'!$B$12)*'S Curve Equation'!$B$10))+'S Curve Equation'!$B$13)*'S Curve Equation'!$B$14</f>
        <v>0.1400000000000001</v>
      </c>
      <c r="C162">
        <f>(1/(1+EXP(('S Curve Equation'!$B$11-C117*'S Curve Equation'!$B$12)*'S Curve Equation'!$B$10))+'S Curve Equation'!$B$13)*'S Curve Equation'!$B$14</f>
        <v>0.1431657719694247</v>
      </c>
      <c r="D162">
        <f>(1/(1+EXP(('S Curve Equation'!$B$11-D117*'S Curve Equation'!$B$12)*'S Curve Equation'!$B$10))+'S Curve Equation'!$B$13)*'S Curve Equation'!$B$14</f>
        <v>0.14647307104843157</v>
      </c>
      <c r="E162">
        <f>(1/(1+EXP(('S Curve Equation'!$B$11-E117*'S Curve Equation'!$B$12)*'S Curve Equation'!$B$10))+'S Curve Equation'!$B$13)*'S Curve Equation'!$B$14</f>
        <v>0.14981726995774283</v>
      </c>
      <c r="F162">
        <f>(1/(1+EXP(('S Curve Equation'!$B$11-F117*'S Curve Equation'!$B$12)*'S Curve Equation'!$B$10))+'S Curve Equation'!$B$13)*'S Curve Equation'!$B$14</f>
        <v>0.15318508083997276</v>
      </c>
      <c r="G162">
        <f>(1/(1+EXP(('S Curve Equation'!$B$11-G117*'S Curve Equation'!$B$12)*'S Curve Equation'!$B$10))+'S Curve Equation'!$B$13)*'S Curve Equation'!$B$14</f>
        <v>0.15660358069657981</v>
      </c>
      <c r="H162">
        <f>(1/(1+EXP(('S Curve Equation'!$B$11-H117*'S Curve Equation'!$B$12)*'S Curve Equation'!$B$10))+'S Curve Equation'!$B$13)*'S Curve Equation'!$B$14</f>
        <v>0.16007826483741686</v>
      </c>
      <c r="I162">
        <f>(1/(1+EXP(('S Curve Equation'!$B$11-I117*'S Curve Equation'!$B$12)*'S Curve Equation'!$B$10))+'S Curve Equation'!$B$13)*'S Curve Equation'!$B$14</f>
        <v>0.16357696896836924</v>
      </c>
      <c r="J162">
        <f>(1/(1+EXP(('S Curve Equation'!$B$11-J117*'S Curve Equation'!$B$12)*'S Curve Equation'!$B$10))+'S Curve Equation'!$B$13)*'S Curve Equation'!$B$14</f>
        <v>0.16708414282380685</v>
      </c>
      <c r="K162">
        <f>(1/(1+EXP(('S Curve Equation'!$B$11-K117*'S Curve Equation'!$B$12)*'S Curve Equation'!$B$10))+'S Curve Equation'!$B$13)*'S Curve Equation'!$B$14</f>
        <v>0.17058406472003365</v>
      </c>
      <c r="L162">
        <f>(1/(1+EXP(('S Curve Equation'!$B$11-L117*'S Curve Equation'!$B$12)*'S Curve Equation'!$B$10))+'S Curve Equation'!$B$13)*'S Curve Equation'!$B$14</f>
        <v>0.17399460031619871</v>
      </c>
      <c r="M162">
        <f>(1/(1+EXP(('S Curve Equation'!$B$11-M117*'S Curve Equation'!$B$12)*'S Curve Equation'!$B$10))+'S Curve Equation'!$B$13)*'S Curve Equation'!$B$14</f>
        <v>0.17751879276040572</v>
      </c>
      <c r="N162">
        <f>(1/(1+EXP(('S Curve Equation'!$B$11-N117*'S Curve Equation'!$B$12)*'S Curve Equation'!$B$10))+'S Curve Equation'!$B$13)*'S Curve Equation'!$B$14</f>
        <v>0.18106163483656912</v>
      </c>
      <c r="O162">
        <f>(1/(1+EXP(('S Curve Equation'!$B$11-O117*'S Curve Equation'!$B$12)*'S Curve Equation'!$B$10))+'S Curve Equation'!$B$13)*'S Curve Equation'!$B$14</f>
        <v>0.18462234251483625</v>
      </c>
      <c r="P162">
        <f>(1/(1+EXP(('S Curve Equation'!$B$11-P117*'S Curve Equation'!$B$12)*'S Curve Equation'!$B$10))+'S Curve Equation'!$B$13)*'S Curve Equation'!$B$14</f>
        <v>0.18820013146996534</v>
      </c>
      <c r="Q162">
        <f>(1/(1+EXP(('S Curve Equation'!$B$11-Q117*'S Curve Equation'!$B$12)*'S Curve Equation'!$B$10))+'S Curve Equation'!$B$13)*'S Curve Equation'!$B$14</f>
        <v>0.19179421773139349</v>
      </c>
      <c r="R162">
        <f>(1/(1+EXP(('S Curve Equation'!$B$11-R117*'S Curve Equation'!$B$12)*'S Curve Equation'!$B$10))+'S Curve Equation'!$B$13)*'S Curve Equation'!$B$14</f>
        <v>0.19540381831841802</v>
      </c>
      <c r="S162">
        <f>(1/(1+EXP(('S Curve Equation'!$B$11-S117*'S Curve Equation'!$B$12)*'S Curve Equation'!$B$10))+'S Curve Equation'!$B$13)*'S Curve Equation'!$B$14</f>
        <v>0.19902815185984379</v>
      </c>
      <c r="T162">
        <f>(1/(1+EXP(('S Curve Equation'!$B$11-T117*'S Curve Equation'!$B$12)*'S Curve Equation'!$B$10))+'S Curve Equation'!$B$13)*'S Curve Equation'!$B$14</f>
        <v>0.20266643919750785</v>
      </c>
      <c r="U162">
        <f>(1/(1+EXP(('S Curve Equation'!$B$11-U117*'S Curve Equation'!$B$12)*'S Curve Equation'!$B$10))+'S Curve Equation'!$B$13)*'S Curve Equation'!$B$14</f>
        <v>0.20631790397311919</v>
      </c>
      <c r="V162">
        <f>(1/(1+EXP(('S Curve Equation'!$B$11-V117*'S Curve Equation'!$B$12)*'S Curve Equation'!$B$10))+'S Curve Equation'!$B$13)*'S Curve Equation'!$B$14</f>
        <v>0.2099817731979462</v>
      </c>
      <c r="W162">
        <f>(1/(1+EXP(('S Curve Equation'!$B$11-W117*'S Curve Equation'!$B$12)*'S Curve Equation'!$B$10))+'S Curve Equation'!$B$13)*'S Curve Equation'!$B$14</f>
        <v>0.21365727780490254</v>
      </c>
      <c r="X162">
        <f>(1/(1+EXP(('S Curve Equation'!$B$11-X117*'S Curve Equation'!$B$12)*'S Curve Equation'!$B$10))+'S Curve Equation'!$B$13)*'S Curve Equation'!$B$14</f>
        <v>0.21734365318264659</v>
      </c>
      <c r="Y162">
        <f>(1/(1+EXP(('S Curve Equation'!$B$11-Y117*'S Curve Equation'!$B$12)*'S Curve Equation'!$B$10))+'S Curve Equation'!$B$13)*'S Curve Equation'!$B$14</f>
        <v>0.22104013969136543</v>
      </c>
      <c r="Z162">
        <f>(1/(1+EXP(('S Curve Equation'!$B$11-Z117*'S Curve Equation'!$B$12)*'S Curve Equation'!$B$10))+'S Curve Equation'!$B$13)*'S Curve Equation'!$B$14</f>
        <v>0.22474598315994368</v>
      </c>
      <c r="AA162">
        <f>(1/(1+EXP(('S Curve Equation'!$B$11-AA117*'S Curve Equation'!$B$12)*'S Curve Equation'!$B$10))+'S Curve Equation'!$B$13)*'S Curve Equation'!$B$14</f>
        <v>0.22846043536429891</v>
      </c>
      <c r="AB162">
        <f>(1/(1+EXP(('S Curve Equation'!$B$11-AB117*'S Curve Equation'!$B$12)*'S Curve Equation'!$B$10))+'S Curve Equation'!$B$13)*'S Curve Equation'!$B$14</f>
        <v>0.23218275448668133</v>
      </c>
      <c r="AC162">
        <f>(1/(1+EXP(('S Curve Equation'!$B$11-AC117*'S Curve Equation'!$B$12)*'S Curve Equation'!$B$10))+'S Curve Equation'!$B$13)*'S Curve Equation'!$B$14</f>
        <v>0.23591220555579021</v>
      </c>
      <c r="AD162">
        <f>(1/(1+EXP(('S Curve Equation'!$B$11-AD117*'S Curve Equation'!$B$12)*'S Curve Equation'!$B$10))+'S Curve Equation'!$B$13)*'S Curve Equation'!$B$14</f>
        <v>0.23964806086762164</v>
      </c>
      <c r="AE162">
        <f>(1/(1+EXP(('S Curve Equation'!$B$11-AE117*'S Curve Equation'!$B$12)*'S Curve Equation'!$B$10))+'S Curve Equation'!$B$13)*'S Curve Equation'!$B$14</f>
        <v>0.24338960038697993</v>
      </c>
      <c r="AF162">
        <f>(1/(1+EXP(('S Curve Equation'!$B$11-AF117*'S Curve Equation'!$B$12)*'S Curve Equation'!$B$10))+'S Curve Equation'!$B$13)*'S Curve Equation'!$B$14</f>
        <v>0.24713611212964057</v>
      </c>
    </row>
    <row r="163" spans="1:32" x14ac:dyDescent="0.25">
      <c r="A163" t="s">
        <v>68</v>
      </c>
      <c r="B163">
        <f>(1/(1+EXP(('S Curve Equation'!$B$11-B118*'S Curve Equation'!$B$12)*'S Curve Equation'!$B$10))+'S Curve Equation'!$B$13)*'S Curve Equation'!$B$14</f>
        <v>0.10800000000000003</v>
      </c>
      <c r="C163">
        <f>(1/(1+EXP(('S Curve Equation'!$B$11-C118*'S Curve Equation'!$B$12)*'S Curve Equation'!$B$10))+'S Curve Equation'!$B$13)*'S Curve Equation'!$B$14</f>
        <v>0.1107041158815907</v>
      </c>
      <c r="D163">
        <f>(1/(1+EXP(('S Curve Equation'!$B$11-D118*'S Curve Equation'!$B$12)*'S Curve Equation'!$B$10))+'S Curve Equation'!$B$13)*'S Curve Equation'!$B$14</f>
        <v>0.1135358831437982</v>
      </c>
      <c r="E163">
        <f>(1/(1+EXP(('S Curve Equation'!$B$11-E118*'S Curve Equation'!$B$12)*'S Curve Equation'!$B$10))+'S Curve Equation'!$B$13)*'S Curve Equation'!$B$14</f>
        <v>0.1164062169191742</v>
      </c>
      <c r="F163">
        <f>(1/(1+EXP(('S Curve Equation'!$B$11-F118*'S Curve Equation'!$B$12)*'S Curve Equation'!$B$10))+'S Curve Equation'!$B$13)*'S Curve Equation'!$B$14</f>
        <v>0.11930384783955503</v>
      </c>
      <c r="G163">
        <f>(1/(1+EXP(('S Curve Equation'!$B$11-G118*'S Curve Equation'!$B$12)*'S Curve Equation'!$B$10))+'S Curve Equation'!$B$13)*'S Curve Equation'!$B$14</f>
        <v>0.12225225246024739</v>
      </c>
      <c r="H163">
        <f>(1/(1+EXP(('S Curve Equation'!$B$11-H118*'S Curve Equation'!$B$12)*'S Curve Equation'!$B$10))+'S Curve Equation'!$B$13)*'S Curve Equation'!$B$14</f>
        <v>0.12525645419152315</v>
      </c>
      <c r="I163">
        <f>(1/(1+EXP(('S Curve Equation'!$B$11-I118*'S Curve Equation'!$B$12)*'S Curve Equation'!$B$10))+'S Curve Equation'!$B$13)*'S Curve Equation'!$B$14</f>
        <v>0.12828884485597658</v>
      </c>
      <c r="J163">
        <f>(1/(1+EXP(('S Curve Equation'!$B$11-J118*'S Curve Equation'!$B$12)*'S Curve Equation'!$B$10))+'S Curve Equation'!$B$13)*'S Curve Equation'!$B$14</f>
        <v>0.13133599705641341</v>
      </c>
      <c r="K163">
        <f>(1/(1+EXP(('S Curve Equation'!$B$11-K118*'S Curve Equation'!$B$12)*'S Curve Equation'!$B$10))+'S Curve Equation'!$B$13)*'S Curve Equation'!$B$14</f>
        <v>0.13438420370091925</v>
      </c>
      <c r="L163">
        <f>(1/(1+EXP(('S Curve Equation'!$B$11-L118*'S Curve Equation'!$B$12)*'S Curve Equation'!$B$10))+'S Curve Equation'!$B$13)*'S Curve Equation'!$B$14</f>
        <v>0.1373615818088319</v>
      </c>
      <c r="M163">
        <f>(1/(1+EXP(('S Curve Equation'!$B$11-M118*'S Curve Equation'!$B$12)*'S Curve Equation'!$B$10))+'S Curve Equation'!$B$13)*'S Curve Equation'!$B$14</f>
        <v>0.14044541483504935</v>
      </c>
      <c r="N163">
        <f>(1/(1+EXP(('S Curve Equation'!$B$11-N118*'S Curve Equation'!$B$12)*'S Curve Equation'!$B$10))+'S Curve Equation'!$B$13)*'S Curve Equation'!$B$14</f>
        <v>0.14355293004794376</v>
      </c>
      <c r="O163">
        <f>(1/(1+EXP(('S Curve Equation'!$B$11-O118*'S Curve Equation'!$B$12)*'S Curve Equation'!$B$10))+'S Curve Equation'!$B$13)*'S Curve Equation'!$B$14</f>
        <v>0.14668350701222196</v>
      </c>
      <c r="P163">
        <f>(1/(1+EXP(('S Curve Equation'!$B$11-P118*'S Curve Equation'!$B$12)*'S Curve Equation'!$B$10))+'S Curve Equation'!$B$13)*'S Curve Equation'!$B$14</f>
        <v>0.14983651918135088</v>
      </c>
      <c r="Q163">
        <f>(1/(1+EXP(('S Curve Equation'!$B$11-Q118*'S Curve Equation'!$B$12)*'S Curve Equation'!$B$10))+'S Curve Equation'!$B$13)*'S Curve Equation'!$B$14</f>
        <v>0.15301133446298298</v>
      </c>
      <c r="R163">
        <f>(1/(1+EXP(('S Curve Equation'!$B$11-R118*'S Curve Equation'!$B$12)*'S Curve Equation'!$B$10))+'S Curve Equation'!$B$13)*'S Curve Equation'!$B$14</f>
        <v>0.15620731578065977</v>
      </c>
      <c r="S163">
        <f>(1/(1+EXP(('S Curve Equation'!$B$11-S118*'S Curve Equation'!$B$12)*'S Curve Equation'!$B$10))+'S Curve Equation'!$B$13)*'S Curve Equation'!$B$14</f>
        <v>0.15942382163101343</v>
      </c>
      <c r="T163">
        <f>(1/(1+EXP(('S Curve Equation'!$B$11-T118*'S Curve Equation'!$B$12)*'S Curve Equation'!$B$10))+'S Curve Equation'!$B$13)*'S Curve Equation'!$B$14</f>
        <v>0.16266020663572131</v>
      </c>
      <c r="U163">
        <f>(1/(1+EXP(('S Curve Equation'!$B$11-U118*'S Curve Equation'!$B$12)*'S Curve Equation'!$B$10))+'S Curve Equation'!$B$13)*'S Curve Equation'!$B$14</f>
        <v>0.16591582208747377</v>
      </c>
      <c r="V163">
        <f>(1/(1+EXP(('S Curve Equation'!$B$11-V118*'S Curve Equation'!$B$12)*'S Curve Equation'!$B$10))+'S Curve Equation'!$B$13)*'S Curve Equation'!$B$14</f>
        <v>0.16919001648928012</v>
      </c>
      <c r="W163">
        <f>(1/(1+EXP(('S Curve Equation'!$B$11-W118*'S Curve Equation'!$B$12)*'S Curve Equation'!$B$10))+'S Curve Equation'!$B$13)*'S Curve Equation'!$B$14</f>
        <v>0.172482136086443</v>
      </c>
      <c r="X163">
        <f>(1/(1+EXP(('S Curve Equation'!$B$11-X118*'S Curve Equation'!$B$12)*'S Curve Equation'!$B$10))+'S Curve Equation'!$B$13)*'S Curve Equation'!$B$14</f>
        <v>0.17579152539057175</v>
      </c>
      <c r="Y163">
        <f>(1/(1+EXP(('S Curve Equation'!$B$11-Y118*'S Curve Equation'!$B$12)*'S Curve Equation'!$B$10))+'S Curve Equation'!$B$13)*'S Curve Equation'!$B$14</f>
        <v>0.17911752769504313</v>
      </c>
      <c r="Z163">
        <f>(1/(1+EXP(('S Curve Equation'!$B$11-Z118*'S Curve Equation'!$B$12)*'S Curve Equation'!$B$10))+'S Curve Equation'!$B$13)*'S Curve Equation'!$B$14</f>
        <v>0.18245948558133299</v>
      </c>
      <c r="AA163">
        <f>(1/(1+EXP(('S Curve Equation'!$B$11-AA118*'S Curve Equation'!$B$12)*'S Curve Equation'!$B$10))+'S Curve Equation'!$B$13)*'S Curve Equation'!$B$14</f>
        <v>0.18581674141570628</v>
      </c>
      <c r="AB163">
        <f>(1/(1+EXP(('S Curve Equation'!$B$11-AB118*'S Curve Equation'!$B$12)*'S Curve Equation'!$B$10))+'S Curve Equation'!$B$13)*'S Curve Equation'!$B$14</f>
        <v>0.18918863783575429</v>
      </c>
      <c r="AC163">
        <f>(1/(1+EXP(('S Curve Equation'!$B$11-AC118*'S Curve Equation'!$B$12)*'S Curve Equation'!$B$10))+'S Curve Equation'!$B$13)*'S Curve Equation'!$B$14</f>
        <v>0.19257451822631586</v>
      </c>
      <c r="AD163">
        <f>(1/(1+EXP(('S Curve Equation'!$B$11-AD118*'S Curve Equation'!$B$12)*'S Curve Equation'!$B$10))+'S Curve Equation'!$B$13)*'S Curve Equation'!$B$14</f>
        <v>0.19597372718436321</v>
      </c>
      <c r="AE163">
        <f>(1/(1+EXP(('S Curve Equation'!$B$11-AE118*'S Curve Equation'!$B$12)*'S Curve Equation'!$B$10))+'S Curve Equation'!$B$13)*'S Curve Equation'!$B$14</f>
        <v>0.19938561097244759</v>
      </c>
      <c r="AF163">
        <f>(1/(1+EXP(('S Curve Equation'!$B$11-AF118*'S Curve Equation'!$B$12)*'S Curve Equation'!$B$10))+'S Curve Equation'!$B$13)*'S Curve Equation'!$B$14</f>
        <v>0.20280951796034374</v>
      </c>
    </row>
    <row r="164" spans="1:32" x14ac:dyDescent="0.25">
      <c r="A164" t="s">
        <v>70</v>
      </c>
      <c r="B164">
        <f>(1/(1+EXP(('S Curve Equation'!$B$11-B119*'S Curve Equation'!$B$12)*'S Curve Equation'!$B$10))+'S Curve Equation'!$B$13)*'S Curve Equation'!$B$14</f>
        <v>0.19795438175270103</v>
      </c>
      <c r="C164">
        <f>(1/(1+EXP(('S Curve Equation'!$B$11-C119*'S Curve Equation'!$B$12)*'S Curve Equation'!$B$10))+'S Curve Equation'!$B$13)*'S Curve Equation'!$B$14</f>
        <v>0.20177783336559321</v>
      </c>
      <c r="D164">
        <f>(1/(1+EXP(('S Curve Equation'!$B$11-D119*'S Curve Equation'!$B$12)*'S Curve Equation'!$B$10))+'S Curve Equation'!$B$13)*'S Curve Equation'!$B$14</f>
        <v>0.20575731787182769</v>
      </c>
      <c r="E164">
        <f>(1/(1+EXP(('S Curve Equation'!$B$11-E119*'S Curve Equation'!$B$12)*'S Curve Equation'!$B$10))+'S Curve Equation'!$B$13)*'S Curve Equation'!$B$14</f>
        <v>0.20976596347225485</v>
      </c>
      <c r="F164">
        <f>(1/(1+EXP(('S Curve Equation'!$B$11-F119*'S Curve Equation'!$B$12)*'S Curve Equation'!$B$10))+'S Curve Equation'!$B$13)*'S Curve Equation'!$B$14</f>
        <v>0.21378766648461531</v>
      </c>
      <c r="G164">
        <f>(1/(1+EXP(('S Curve Equation'!$B$11-G119*'S Curve Equation'!$B$12)*'S Curve Equation'!$B$10))+'S Curve Equation'!$B$13)*'S Curve Equation'!$B$14</f>
        <v>0.21785449386846978</v>
      </c>
      <c r="H164">
        <f>(1/(1+EXP(('S Curve Equation'!$B$11-H119*'S Curve Equation'!$B$12)*'S Curve Equation'!$B$10))+'S Curve Equation'!$B$13)*'S Curve Equation'!$B$14</f>
        <v>0.22197249795210955</v>
      </c>
      <c r="I164">
        <f>(1/(1+EXP(('S Curve Equation'!$B$11-I119*'S Curve Equation'!$B$12)*'S Curve Equation'!$B$10))+'S Curve Equation'!$B$13)*'S Curve Equation'!$B$14</f>
        <v>0.22610325694644792</v>
      </c>
      <c r="J164">
        <f>(1/(1+EXP(('S Curve Equation'!$B$11-J119*'S Curve Equation'!$B$12)*'S Curve Equation'!$B$10))+'S Curve Equation'!$B$13)*'S Curve Equation'!$B$14</f>
        <v>0.23022843057438425</v>
      </c>
      <c r="K164">
        <f>(1/(1+EXP(('S Curve Equation'!$B$11-K119*'S Curve Equation'!$B$12)*'S Curve Equation'!$B$10))+'S Curve Equation'!$B$13)*'S Curve Equation'!$B$14</f>
        <v>0.23432974979844809</v>
      </c>
      <c r="L164">
        <f>(1/(1+EXP(('S Curve Equation'!$B$11-L119*'S Curve Equation'!$B$12)*'S Curve Equation'!$B$10))+'S Curve Equation'!$B$13)*'S Curve Equation'!$B$14</f>
        <v>0.23831180952734604</v>
      </c>
      <c r="M164">
        <f>(1/(1+EXP(('S Curve Equation'!$B$11-M119*'S Curve Equation'!$B$12)*'S Curve Equation'!$B$10))+'S Curve Equation'!$B$13)*'S Curve Equation'!$B$14</f>
        <v>0.24241173713679098</v>
      </c>
      <c r="N164">
        <f>(1/(1+EXP(('S Curve Equation'!$B$11-N119*'S Curve Equation'!$B$12)*'S Curve Equation'!$B$10))+'S Curve Equation'!$B$13)*'S Curve Equation'!$B$14</f>
        <v>0.24651837757739098</v>
      </c>
      <c r="O164">
        <f>(1/(1+EXP(('S Curve Equation'!$B$11-O119*'S Curve Equation'!$B$12)*'S Curve Equation'!$B$10))+'S Curve Equation'!$B$13)*'S Curve Equation'!$B$14</f>
        <v>0.25063080337664756</v>
      </c>
      <c r="P164">
        <f>(1/(1+EXP(('S Curve Equation'!$B$11-P119*'S Curve Equation'!$B$12)*'S Curve Equation'!$B$10))+'S Curve Equation'!$B$13)*'S Curve Equation'!$B$14</f>
        <v>0.25474809894704376</v>
      </c>
      <c r="Q164">
        <f>(1/(1+EXP(('S Curve Equation'!$B$11-Q119*'S Curve Equation'!$B$12)*'S Curve Equation'!$B$10))+'S Curve Equation'!$B$13)*'S Curve Equation'!$B$14</f>
        <v>0.25886936111957243</v>
      </c>
      <c r="R164">
        <f>(1/(1+EXP(('S Curve Equation'!$B$11-R119*'S Curve Equation'!$B$12)*'S Curve Equation'!$B$10))+'S Curve Equation'!$B$13)*'S Curve Equation'!$B$14</f>
        <v>0.26299369964511643</v>
      </c>
      <c r="S164">
        <f>(1/(1+EXP(('S Curve Equation'!$B$11-S119*'S Curve Equation'!$B$12)*'S Curve Equation'!$B$10))+'S Curve Equation'!$B$13)*'S Curve Equation'!$B$14</f>
        <v>0.26712023766391524</v>
      </c>
      <c r="T164">
        <f>(1/(1+EXP(('S Curve Equation'!$B$11-T119*'S Curve Equation'!$B$12)*'S Curve Equation'!$B$10))+'S Curve Equation'!$B$13)*'S Curve Equation'!$B$14</f>
        <v>0.27124811214342176</v>
      </c>
      <c r="U164">
        <f>(1/(1+EXP(('S Curve Equation'!$B$11-U119*'S Curve Equation'!$B$12)*'S Curve Equation'!$B$10))+'S Curve Equation'!$B$13)*'S Curve Equation'!$B$14</f>
        <v>0.27537647428488987</v>
      </c>
      <c r="V164">
        <f>(1/(1+EXP(('S Curve Equation'!$B$11-V119*'S Curve Equation'!$B$12)*'S Curve Equation'!$B$10))+'S Curve Equation'!$B$13)*'S Curve Equation'!$B$14</f>
        <v>0.27950448989913362</v>
      </c>
      <c r="W164">
        <f>(1/(1+EXP(('S Curve Equation'!$B$11-W119*'S Curve Equation'!$B$12)*'S Curve Equation'!$B$10))+'S Curve Equation'!$B$13)*'S Curve Equation'!$B$14</f>
        <v>0.28363133975191768</v>
      </c>
      <c r="X164">
        <f>(1/(1+EXP(('S Curve Equation'!$B$11-X119*'S Curve Equation'!$B$12)*'S Curve Equation'!$B$10))+'S Curve Equation'!$B$13)*'S Curve Equation'!$B$14</f>
        <v>0.28775621987950428</v>
      </c>
      <c r="Y164">
        <f>(1/(1+EXP(('S Curve Equation'!$B$11-Y119*'S Curve Equation'!$B$12)*'S Curve Equation'!$B$10))+'S Curve Equation'!$B$13)*'S Curve Equation'!$B$14</f>
        <v>0.29187834187493167</v>
      </c>
      <c r="Z164">
        <f>(1/(1+EXP(('S Curve Equation'!$B$11-Z119*'S Curve Equation'!$B$12)*'S Curve Equation'!$B$10))+'S Curve Equation'!$B$13)*'S Curve Equation'!$B$14</f>
        <v>0.29599693314561998</v>
      </c>
      <c r="AA164">
        <f>(1/(1+EXP(('S Curve Equation'!$B$11-AA119*'S Curve Equation'!$B$12)*'S Curve Equation'!$B$10))+'S Curve Equation'!$B$13)*'S Curve Equation'!$B$14</f>
        <v>0.30011123714297783</v>
      </c>
      <c r="AB164">
        <f>(1/(1+EXP(('S Curve Equation'!$B$11-AB119*'S Curve Equation'!$B$12)*'S Curve Equation'!$B$10))+'S Curve Equation'!$B$13)*'S Curve Equation'!$B$14</f>
        <v>0.30422051356467811</v>
      </c>
      <c r="AC164">
        <f>(1/(1+EXP(('S Curve Equation'!$B$11-AC119*'S Curve Equation'!$B$12)*'S Curve Equation'!$B$10))+'S Curve Equation'!$B$13)*'S Curve Equation'!$B$14</f>
        <v>0.30832403853031709</v>
      </c>
      <c r="AD164">
        <f>(1/(1+EXP(('S Curve Equation'!$B$11-AD119*'S Curve Equation'!$B$12)*'S Curve Equation'!$B$10))+'S Curve Equation'!$B$13)*'S Curve Equation'!$B$14</f>
        <v>0.31242110473121559</v>
      </c>
      <c r="AE164">
        <f>(1/(1+EXP(('S Curve Equation'!$B$11-AE119*'S Curve Equation'!$B$12)*'S Curve Equation'!$B$10))+'S Curve Equation'!$B$13)*'S Curve Equation'!$B$14</f>
        <v>0.31651102155511762</v>
      </c>
      <c r="AF164">
        <f>(1/(1+EXP(('S Curve Equation'!$B$11-AF119*'S Curve Equation'!$B$12)*'S Curve Equation'!$B$10))+'S Curve Equation'!$B$13)*'S Curve Equation'!$B$14</f>
        <v>0.32059311518657863</v>
      </c>
    </row>
    <row r="165" spans="1:32" x14ac:dyDescent="0.25">
      <c r="A165" t="s">
        <v>72</v>
      </c>
      <c r="B165">
        <f>(1/(1+EXP(('S Curve Equation'!$B$11-B120*'S Curve Equation'!$B$12)*'S Curve Equation'!$B$10))+'S Curve Equation'!$B$13)*'S Curve Equation'!$B$14</f>
        <v>0.30000000000000004</v>
      </c>
      <c r="C165">
        <f>(1/(1+EXP(('S Curve Equation'!$B$11-C120*'S Curve Equation'!$B$12)*'S Curve Equation'!$B$10))+'S Curve Equation'!$B$13)*'S Curve Equation'!$B$14</f>
        <v>0.30451139103831792</v>
      </c>
      <c r="D165">
        <f>(1/(1+EXP(('S Curve Equation'!$B$11-D120*'S Curve Equation'!$B$12)*'S Curve Equation'!$B$10))+'S Curve Equation'!$B$13)*'S Curve Equation'!$B$14</f>
        <v>0.30918136426168974</v>
      </c>
      <c r="E165">
        <f>(1/(1+EXP(('S Curve Equation'!$B$11-E120*'S Curve Equation'!$B$12)*'S Curve Equation'!$B$10))+'S Curve Equation'!$B$13)*'S Curve Equation'!$B$14</f>
        <v>0.31385967230189754</v>
      </c>
      <c r="F165">
        <f>(1/(1+EXP(('S Curve Equation'!$B$11-F120*'S Curve Equation'!$B$12)*'S Curve Equation'!$B$10))+'S Curve Equation'!$B$13)*'S Curve Equation'!$B$14</f>
        <v>0.31852754561072277</v>
      </c>
      <c r="G165">
        <f>(1/(1+EXP(('S Curve Equation'!$B$11-G120*'S Curve Equation'!$B$12)*'S Curve Equation'!$B$10))+'S Curve Equation'!$B$13)*'S Curve Equation'!$B$14</f>
        <v>0.32322207620583371</v>
      </c>
      <c r="H165">
        <f>(1/(1+EXP(('S Curve Equation'!$B$11-H120*'S Curve Equation'!$B$12)*'S Curve Equation'!$B$10))+'S Curve Equation'!$B$13)*'S Curve Equation'!$B$14</f>
        <v>0.32794976552432276</v>
      </c>
      <c r="I165">
        <f>(1/(1+EXP(('S Curve Equation'!$B$11-I120*'S Curve Equation'!$B$12)*'S Curve Equation'!$B$10))+'S Curve Equation'!$B$13)*'S Curve Equation'!$B$14</f>
        <v>0.33266632773538896</v>
      </c>
      <c r="J165">
        <f>(1/(1+EXP(('S Curve Equation'!$B$11-J120*'S Curve Equation'!$B$12)*'S Curve Equation'!$B$10))+'S Curve Equation'!$B$13)*'S Curve Equation'!$B$14</f>
        <v>0.33735117393650937</v>
      </c>
      <c r="K165">
        <f>(1/(1+EXP(('S Curve Equation'!$B$11-K120*'S Curve Equation'!$B$12)*'S Curve Equation'!$B$10))+'S Curve Equation'!$B$13)*'S Curve Equation'!$B$14</f>
        <v>0.34198423044637039</v>
      </c>
      <c r="L165">
        <f>(1/(1+EXP(('S Curve Equation'!$B$11-L120*'S Curve Equation'!$B$12)*'S Curve Equation'!$B$10))+'S Curve Equation'!$B$13)*'S Curve Equation'!$B$14</f>
        <v>0.34645937167214397</v>
      </c>
      <c r="M165">
        <f>(1/(1+EXP(('S Curve Equation'!$B$11-M120*'S Curve Equation'!$B$12)*'S Curve Equation'!$B$10))+'S Curve Equation'!$B$13)*'S Curve Equation'!$B$14</f>
        <v>0.3510434693604077</v>
      </c>
      <c r="N165">
        <f>(1/(1+EXP(('S Curve Equation'!$B$11-N120*'S Curve Equation'!$B$12)*'S Curve Equation'!$B$10))+'S Curve Equation'!$B$13)*'S Curve Equation'!$B$14</f>
        <v>0.35561153097262627</v>
      </c>
      <c r="O165">
        <f>(1/(1+EXP(('S Curve Equation'!$B$11-O120*'S Curve Equation'!$B$12)*'S Curve Equation'!$B$10))+'S Curve Equation'!$B$13)*'S Curve Equation'!$B$14</f>
        <v>0.36016277896689597</v>
      </c>
      <c r="P165">
        <f>(1/(1+EXP(('S Curve Equation'!$B$11-P120*'S Curve Equation'!$B$12)*'S Curve Equation'!$B$10))+'S Curve Equation'!$B$13)*'S Curve Equation'!$B$14</f>
        <v>0.36469646344658274</v>
      </c>
      <c r="Q165">
        <f>(1/(1+EXP(('S Curve Equation'!$B$11-Q120*'S Curve Equation'!$B$12)*'S Curve Equation'!$B$10))+'S Curve Equation'!$B$13)*'S Curve Equation'!$B$14</f>
        <v>0.36921186197057032</v>
      </c>
      <c r="R165">
        <f>(1/(1+EXP(('S Curve Equation'!$B$11-R120*'S Curve Equation'!$B$12)*'S Curve Equation'!$B$10))+'S Curve Equation'!$B$13)*'S Curve Equation'!$B$14</f>
        <v>0.37370827933210377</v>
      </c>
      <c r="S165">
        <f>(1/(1+EXP(('S Curve Equation'!$B$11-S120*'S Curve Equation'!$B$12)*'S Curve Equation'!$B$10))+'S Curve Equation'!$B$13)*'S Curve Equation'!$B$14</f>
        <v>0.37818504730817298</v>
      </c>
      <c r="T165">
        <f>(1/(1+EXP(('S Curve Equation'!$B$11-T120*'S Curve Equation'!$B$12)*'S Curve Equation'!$B$10))+'S Curve Equation'!$B$13)*'S Curve Equation'!$B$14</f>
        <v>0.38264152438136229</v>
      </c>
      <c r="U165">
        <f>(1/(1+EXP(('S Curve Equation'!$B$11-U120*'S Curve Equation'!$B$12)*'S Curve Equation'!$B$10))+'S Curve Equation'!$B$13)*'S Curve Equation'!$B$14</f>
        <v>0.3870770954360212</v>
      </c>
      <c r="V165">
        <f>(1/(1+EXP(('S Curve Equation'!$B$11-V120*'S Curve Equation'!$B$12)*'S Curve Equation'!$B$10))+'S Curve Equation'!$B$13)*'S Curve Equation'!$B$14</f>
        <v>0.3914911714306219</v>
      </c>
      <c r="W165">
        <f>(1/(1+EXP(('S Curve Equation'!$B$11-W120*'S Curve Equation'!$B$12)*'S Curve Equation'!$B$10))+'S Curve Equation'!$B$13)*'S Curve Equation'!$B$14</f>
        <v>0.39588318904808761</v>
      </c>
      <c r="X165">
        <f>(1/(1+EXP(('S Curve Equation'!$B$11-X120*'S Curve Equation'!$B$12)*'S Curve Equation'!$B$10))+'S Curve Equation'!$B$13)*'S Curve Equation'!$B$14</f>
        <v>0.40025261032584714</v>
      </c>
      <c r="Y165">
        <f>(1/(1+EXP(('S Curve Equation'!$B$11-Y120*'S Curve Equation'!$B$12)*'S Curve Equation'!$B$10))+'S Curve Equation'!$B$13)*'S Curve Equation'!$B$14</f>
        <v>0.40459892226732258</v>
      </c>
      <c r="Z165">
        <f>(1/(1+EXP(('S Curve Equation'!$B$11-Z120*'S Curve Equation'!$B$12)*'S Curve Equation'!$B$10))+'S Curve Equation'!$B$13)*'S Curve Equation'!$B$14</f>
        <v>0.40892163643648866</v>
      </c>
      <c r="AA165">
        <f>(1/(1+EXP(('S Curve Equation'!$B$11-AA120*'S Curve Equation'!$B$12)*'S Curve Equation'!$B$10))+'S Curve Equation'!$B$13)*'S Curve Equation'!$B$14</f>
        <v>0.41322028853712733</v>
      </c>
      <c r="AB165">
        <f>(1/(1+EXP(('S Curve Equation'!$B$11-AB120*'S Curve Equation'!$B$12)*'S Curve Equation'!$B$10))+'S Curve Equation'!$B$13)*'S Curve Equation'!$B$14</f>
        <v>0.4174944379783026</v>
      </c>
      <c r="AC165">
        <f>(1/(1+EXP(('S Curve Equation'!$B$11-AC120*'S Curve Equation'!$B$12)*'S Curve Equation'!$B$10))+'S Curve Equation'!$B$13)*'S Curve Equation'!$B$14</f>
        <v>0.4217436674275471</v>
      </c>
      <c r="AD165">
        <f>(1/(1+EXP(('S Curve Equation'!$B$11-AD120*'S Curve Equation'!$B$12)*'S Curve Equation'!$B$10))+'S Curve Equation'!$B$13)*'S Curve Equation'!$B$14</f>
        <v>0.42596758235320614</v>
      </c>
      <c r="AE165">
        <f>(1/(1+EXP(('S Curve Equation'!$B$11-AE120*'S Curve Equation'!$B$12)*'S Curve Equation'!$B$10))+'S Curve Equation'!$B$13)*'S Curve Equation'!$B$14</f>
        <v>0.43016581055730091</v>
      </c>
      <c r="AF165">
        <f>(1/(1+EXP(('S Curve Equation'!$B$11-AF120*'S Curve Equation'!$B$12)*'S Curve Equation'!$B$10))+'S Curve Equation'!$B$13)*'S Curve Equation'!$B$14</f>
        <v>0.43433800170023501</v>
      </c>
    </row>
    <row r="166" spans="1:32" x14ac:dyDescent="0.25">
      <c r="A166" t="s">
        <v>74</v>
      </c>
      <c r="B166">
        <f>(1/(1+EXP(('S Curve Equation'!$B$11-B121*'S Curve Equation'!$B$12)*'S Curve Equation'!$B$10))+'S Curve Equation'!$B$13)*'S Curve Equation'!$B$14</f>
        <v>0.18499999999999994</v>
      </c>
      <c r="C166">
        <f>(1/(1+EXP(('S Curve Equation'!$B$11-C121*'S Curve Equation'!$B$12)*'S Curve Equation'!$B$10))+'S Curve Equation'!$B$13)*'S Curve Equation'!$B$14</f>
        <v>0.18869483042733745</v>
      </c>
      <c r="D166">
        <f>(1/(1+EXP(('S Curve Equation'!$B$11-D121*'S Curve Equation'!$B$12)*'S Curve Equation'!$B$10))+'S Curve Equation'!$B$13)*'S Curve Equation'!$B$14</f>
        <v>0.19254345992605593</v>
      </c>
      <c r="E166">
        <f>(1/(1+EXP(('S Curve Equation'!$B$11-E121*'S Curve Equation'!$B$12)*'S Curve Equation'!$B$10))+'S Curve Equation'!$B$13)*'S Curve Equation'!$B$14</f>
        <v>0.19642337562981432</v>
      </c>
      <c r="F166">
        <f>(1/(1+EXP(('S Curve Equation'!$B$11-F121*'S Curve Equation'!$B$12)*'S Curve Equation'!$B$10))+'S Curve Equation'!$B$13)*'S Curve Equation'!$B$14</f>
        <v>0.20031901455973949</v>
      </c>
      <c r="G166">
        <f>(1/(1+EXP(('S Curve Equation'!$B$11-G121*'S Curve Equation'!$B$12)*'S Curve Equation'!$B$10))+'S Curve Equation'!$B$13)*'S Curve Equation'!$B$14</f>
        <v>0.20426148050380233</v>
      </c>
      <c r="H166">
        <f>(1/(1+EXP(('S Curve Equation'!$B$11-H121*'S Curve Equation'!$B$12)*'S Curve Equation'!$B$10))+'S Curve Equation'!$B$13)*'S Curve Equation'!$B$14</f>
        <v>0.20825672668750386</v>
      </c>
      <c r="I166">
        <f>(1/(1+EXP(('S Curve Equation'!$B$11-I121*'S Curve Equation'!$B$12)*'S Curve Equation'!$B$10))+'S Curve Equation'!$B$13)*'S Curve Equation'!$B$14</f>
        <v>0.21226752542819674</v>
      </c>
      <c r="J166">
        <f>(1/(1+EXP(('S Curve Equation'!$B$11-J121*'S Curve Equation'!$B$12)*'S Curve Equation'!$B$10))+'S Curve Equation'!$B$13)*'S Curve Equation'!$B$14</f>
        <v>0.21627605259617005</v>
      </c>
      <c r="K166">
        <f>(1/(1+EXP(('S Curve Equation'!$B$11-K121*'S Curve Equation'!$B$12)*'S Curve Equation'!$B$10))+'S Curve Equation'!$B$13)*'S Curve Equation'!$B$14</f>
        <v>0.22026449819314151</v>
      </c>
      <c r="L166">
        <f>(1/(1+EXP(('S Curve Equation'!$B$11-L121*'S Curve Equation'!$B$12)*'S Curve Equation'!$B$10))+'S Curve Equation'!$B$13)*'S Curve Equation'!$B$14</f>
        <v>0.22413990036607107</v>
      </c>
      <c r="M166">
        <f>(1/(1+EXP(('S Curve Equation'!$B$11-M121*'S Curve Equation'!$B$12)*'S Curve Equation'!$B$10))+'S Curve Equation'!$B$13)*'S Curve Equation'!$B$14</f>
        <v>0.22813301152831281</v>
      </c>
      <c r="N166">
        <f>(1/(1+EXP(('S Curve Equation'!$B$11-N121*'S Curve Equation'!$B$12)*'S Curve Equation'!$B$10))+'S Curve Equation'!$B$13)*'S Curve Equation'!$B$14</f>
        <v>0.23213568800745363</v>
      </c>
      <c r="O166">
        <f>(1/(1+EXP(('S Curve Equation'!$B$11-O121*'S Curve Equation'!$B$12)*'S Curve Equation'!$B$10))+'S Curve Equation'!$B$13)*'S Curve Equation'!$B$14</f>
        <v>0.23614701785238748</v>
      </c>
      <c r="P166">
        <f>(1/(1+EXP(('S Curve Equation'!$B$11-P121*'S Curve Equation'!$B$12)*'S Curve Equation'!$B$10))+'S Curve Equation'!$B$13)*'S Curve Equation'!$B$14</f>
        <v>0.24016609829190746</v>
      </c>
      <c r="Q166">
        <f>(1/(1+EXP(('S Curve Equation'!$B$11-Q121*'S Curve Equation'!$B$12)*'S Curve Equation'!$B$10))+'S Curve Equation'!$B$13)*'S Curve Equation'!$B$14</f>
        <v>0.24419203632141823</v>
      </c>
      <c r="R166">
        <f>(1/(1+EXP(('S Curve Equation'!$B$11-R121*'S Curve Equation'!$B$12)*'S Curve Equation'!$B$10))+'S Curve Equation'!$B$13)*'S Curve Equation'!$B$14</f>
        <v>0.24822394926052613</v>
      </c>
      <c r="S166">
        <f>(1/(1+EXP(('S Curve Equation'!$B$11-S121*'S Curve Equation'!$B$12)*'S Curve Equation'!$B$10))+'S Curve Equation'!$B$13)*'S Curve Equation'!$B$14</f>
        <v>0.25226096528150099</v>
      </c>
      <c r="T166">
        <f>(1/(1+EXP(('S Curve Equation'!$B$11-T121*'S Curve Equation'!$B$12)*'S Curve Equation'!$B$10))+'S Curve Equation'!$B$13)*'S Curve Equation'!$B$14</f>
        <v>0.25630222390866669</v>
      </c>
      <c r="U166">
        <f>(1/(1+EXP(('S Curve Equation'!$B$11-U121*'S Curve Equation'!$B$12)*'S Curve Equation'!$B$10))+'S Curve Equation'!$B$13)*'S Curve Equation'!$B$14</f>
        <v>0.26034687648882499</v>
      </c>
      <c r="V166">
        <f>(1/(1+EXP(('S Curve Equation'!$B$11-V121*'S Curve Equation'!$B$12)*'S Curve Equation'!$B$10))+'S Curve Equation'!$B$13)*'S Curve Equation'!$B$14</f>
        <v>0.26439408663291319</v>
      </c>
      <c r="W166">
        <f>(1/(1+EXP(('S Curve Equation'!$B$11-W121*'S Curve Equation'!$B$12)*'S Curve Equation'!$B$10))+'S Curve Equation'!$B$13)*'S Curve Equation'!$B$14</f>
        <v>0.26844303062912733</v>
      </c>
      <c r="X166">
        <f>(1/(1+EXP(('S Curve Equation'!$B$11-X121*'S Curve Equation'!$B$12)*'S Curve Equation'!$B$10))+'S Curve Equation'!$B$13)*'S Curve Equation'!$B$14</f>
        <v>0.27249289782780606</v>
      </c>
      <c r="Y166">
        <f>(1/(1+EXP(('S Curve Equation'!$B$11-Y121*'S Curve Equation'!$B$12)*'S Curve Equation'!$B$10))+'S Curve Equation'!$B$13)*'S Curve Equation'!$B$14</f>
        <v>0.27654289099843088</v>
      </c>
      <c r="Z166">
        <f>(1/(1+EXP(('S Curve Equation'!$B$11-Z121*'S Curve Equation'!$B$12)*'S Curve Equation'!$B$10))+'S Curve Equation'!$B$13)*'S Curve Equation'!$B$14</f>
        <v>0.28059222665912287</v>
      </c>
      <c r="AA166">
        <f>(1/(1+EXP(('S Curve Equation'!$B$11-AA121*'S Curve Equation'!$B$12)*'S Curve Equation'!$B$10))+'S Curve Equation'!$B$13)*'S Curve Equation'!$B$14</f>
        <v>0.2846401353791006</v>
      </c>
      <c r="AB166">
        <f>(1/(1+EXP(('S Curve Equation'!$B$11-AB121*'S Curve Equation'!$B$12)*'S Curve Equation'!$B$10))+'S Curve Equation'!$B$13)*'S Curve Equation'!$B$14</f>
        <v>0.28868586205456415</v>
      </c>
      <c r="AC166">
        <f>(1/(1+EXP(('S Curve Equation'!$B$11-AC121*'S Curve Equation'!$B$12)*'S Curve Equation'!$B$10))+'S Curve Equation'!$B$13)*'S Curve Equation'!$B$14</f>
        <v>0.29272866615852938</v>
      </c>
      <c r="AD166">
        <f>(1/(1+EXP(('S Curve Equation'!$B$11-AD121*'S Curve Equation'!$B$12)*'S Curve Equation'!$B$10))+'S Curve Equation'!$B$13)*'S Curve Equation'!$B$14</f>
        <v>0.29676782196517931</v>
      </c>
      <c r="AE166">
        <f>(1/(1+EXP(('S Curve Equation'!$B$11-AE121*'S Curve Equation'!$B$12)*'S Curve Equation'!$B$10))+'S Curve Equation'!$B$13)*'S Curve Equation'!$B$14</f>
        <v>0.30080261874931113</v>
      </c>
      <c r="AF166">
        <f>(1/(1+EXP(('S Curve Equation'!$B$11-AF121*'S Curve Equation'!$B$12)*'S Curve Equation'!$B$10))+'S Curve Equation'!$B$13)*'S Curve Equation'!$B$14</f>
        <v>0.30483236096150051</v>
      </c>
    </row>
    <row r="167" spans="1:32" x14ac:dyDescent="0.25">
      <c r="A167" t="s">
        <v>76</v>
      </c>
      <c r="B167">
        <f>(1/(1+EXP(('S Curve Equation'!$B$11-B122*'S Curve Equation'!$B$12)*'S Curve Equation'!$B$10))+'S Curve Equation'!$B$13)*'S Curve Equation'!$B$14</f>
        <v>0.20799999999999999</v>
      </c>
      <c r="C167">
        <f>(1/(1+EXP(('S Curve Equation'!$B$11-C122*'S Curve Equation'!$B$12)*'S Curve Equation'!$B$10))+'S Curve Equation'!$B$13)*'S Curve Equation'!$B$14</f>
        <v>0.21191633915374714</v>
      </c>
      <c r="D167">
        <f>(1/(1+EXP(('S Curve Equation'!$B$11-D122*'S Curve Equation'!$B$12)*'S Curve Equation'!$B$10))+'S Curve Equation'!$B$13)*'S Curve Equation'!$B$14</f>
        <v>0.21599009439853761</v>
      </c>
      <c r="E167">
        <f>(1/(1+EXP(('S Curve Equation'!$B$11-E122*'S Curve Equation'!$B$12)*'S Curve Equation'!$B$10))+'S Curve Equation'!$B$13)*'S Curve Equation'!$B$14</f>
        <v>0.22009124360341739</v>
      </c>
      <c r="F167">
        <f>(1/(1+EXP(('S Curve Equation'!$B$11-F122*'S Curve Equation'!$B$12)*'S Curve Equation'!$B$10))+'S Curve Equation'!$B$13)*'S Curve Equation'!$B$14</f>
        <v>0.22420329727669344</v>
      </c>
      <c r="G167">
        <f>(1/(1+EXP(('S Curve Equation'!$B$11-G122*'S Curve Equation'!$B$12)*'S Curve Equation'!$B$10))+'S Curve Equation'!$B$13)*'S Curve Equation'!$B$14</f>
        <v>0.22835901400337411</v>
      </c>
      <c r="H167">
        <f>(1/(1+EXP(('S Curve Equation'!$B$11-H122*'S Curve Equation'!$B$12)*'S Curve Equation'!$B$10))+'S Curve Equation'!$B$13)*'S Curve Equation'!$B$14</f>
        <v>0.23256451484105792</v>
      </c>
      <c r="I167">
        <f>(1/(1+EXP(('S Curve Equation'!$B$11-I122*'S Curve Equation'!$B$12)*'S Curve Equation'!$B$10))+'S Curve Equation'!$B$13)*'S Curve Equation'!$B$14</f>
        <v>0.23678052772974362</v>
      </c>
      <c r="J167">
        <f>(1/(1+EXP(('S Curve Equation'!$B$11-J122*'S Curve Equation'!$B$12)*'S Curve Equation'!$B$10))+'S Curve Equation'!$B$13)*'S Curve Equation'!$B$14</f>
        <v>0.24098835157352375</v>
      </c>
      <c r="K167">
        <f>(1/(1+EXP(('S Curve Equation'!$B$11-K122*'S Curve Equation'!$B$12)*'S Curve Equation'!$B$10))+'S Curve Equation'!$B$13)*'S Curve Equation'!$B$14</f>
        <v>0.24516940129956505</v>
      </c>
      <c r="L167">
        <f>(1/(1+EXP(('S Curve Equation'!$B$11-L122*'S Curve Equation'!$B$12)*'S Curve Equation'!$B$10))+'S Curve Equation'!$B$13)*'S Curve Equation'!$B$14</f>
        <v>0.2492265651282759</v>
      </c>
      <c r="M167">
        <f>(1/(1+EXP(('S Curve Equation'!$B$11-M122*'S Curve Equation'!$B$12)*'S Curve Equation'!$B$10))+'S Curve Equation'!$B$13)*'S Curve Equation'!$B$14</f>
        <v>0.25340146566669303</v>
      </c>
      <c r="N167">
        <f>(1/(1+EXP(('S Curve Equation'!$B$11-N122*'S Curve Equation'!$B$12)*'S Curve Equation'!$B$10))+'S Curve Equation'!$B$13)*'S Curve Equation'!$B$14</f>
        <v>0.25758082889745831</v>
      </c>
      <c r="O167">
        <f>(1/(1+EXP(('S Curve Equation'!$B$11-O122*'S Curve Equation'!$B$12)*'S Curve Equation'!$B$10))+'S Curve Equation'!$B$13)*'S Curve Equation'!$B$14</f>
        <v>0.26176372145257992</v>
      </c>
      <c r="P167">
        <f>(1/(1+EXP(('S Curve Equation'!$B$11-P122*'S Curve Equation'!$B$12)*'S Curve Equation'!$B$10))+'S Curve Equation'!$B$13)*'S Curve Equation'!$B$14</f>
        <v>0.26594922388448056</v>
      </c>
      <c r="Q167">
        <f>(1/(1+EXP(('S Curve Equation'!$B$11-Q122*'S Curve Equation'!$B$12)*'S Curve Equation'!$B$10))+'S Curve Equation'!$B$13)*'S Curve Equation'!$B$14</f>
        <v>0.27013643114932107</v>
      </c>
      <c r="R167">
        <f>(1/(1+EXP(('S Curve Equation'!$B$11-R122*'S Curve Equation'!$B$12)*'S Curve Equation'!$B$10))+'S Curve Equation'!$B$13)*'S Curve Equation'!$B$14</f>
        <v>0.2743244530562714</v>
      </c>
      <c r="S167">
        <f>(1/(1+EXP(('S Curve Equation'!$B$11-S122*'S Curve Equation'!$B$12)*'S Curve Equation'!$B$10))+'S Curve Equation'!$B$13)*'S Curve Equation'!$B$14</f>
        <v>0.27851241468316162</v>
      </c>
      <c r="T167">
        <f>(1/(1+EXP(('S Curve Equation'!$B$11-T122*'S Curve Equation'!$B$12)*'S Curve Equation'!$B$10))+'S Curve Equation'!$B$13)*'S Curve Equation'!$B$14</f>
        <v>0.28269945675901598</v>
      </c>
      <c r="U167">
        <f>(1/(1+EXP(('S Curve Equation'!$B$11-U122*'S Curve Equation'!$B$12)*'S Curve Equation'!$B$10))+'S Curve Equation'!$B$13)*'S Curve Equation'!$B$14</f>
        <v>0.28688473601399417</v>
      </c>
      <c r="V167">
        <f>(1/(1+EXP(('S Curve Equation'!$B$11-V122*'S Curve Equation'!$B$12)*'S Curve Equation'!$B$10))+'S Curve Equation'!$B$13)*'S Curve Equation'!$B$14</f>
        <v>0.2910674254973733</v>
      </c>
      <c r="W167">
        <f>(1/(1+EXP(('S Curve Equation'!$B$11-W122*'S Curve Equation'!$B$12)*'S Curve Equation'!$B$10))+'S Curve Equation'!$B$13)*'S Curve Equation'!$B$14</f>
        <v>0.29524671486420695</v>
      </c>
      <c r="X167">
        <f>(1/(1+EXP(('S Curve Equation'!$B$11-X122*'S Curve Equation'!$B$12)*'S Curve Equation'!$B$10))+'S Curve Equation'!$B$13)*'S Curve Equation'!$B$14</f>
        <v>0.29942181063136292</v>
      </c>
      <c r="Y167">
        <f>(1/(1+EXP(('S Curve Equation'!$B$11-Y122*'S Curve Equation'!$B$12)*'S Curve Equation'!$B$10))+'S Curve Equation'!$B$13)*'S Curve Equation'!$B$14</f>
        <v>0.30359193640368348</v>
      </c>
      <c r="Z167">
        <f>(1/(1+EXP(('S Curve Equation'!$B$11-Z122*'S Curve Equation'!$B$12)*'S Curve Equation'!$B$10))+'S Curve Equation'!$B$13)*'S Curve Equation'!$B$14</f>
        <v>0.30775633307102729</v>
      </c>
      <c r="AA167">
        <f>(1/(1+EXP(('S Curve Equation'!$B$11-AA122*'S Curve Equation'!$B$12)*'S Curve Equation'!$B$10))+'S Curve Equation'!$B$13)*'S Curve Equation'!$B$14</f>
        <v>0.31191425897702318</v>
      </c>
      <c r="AB167">
        <f>(1/(1+EXP(('S Curve Equation'!$B$11-AB122*'S Curve Equation'!$B$12)*'S Curve Equation'!$B$10))+'S Curve Equation'!$B$13)*'S Curve Equation'!$B$14</f>
        <v>0.31606499006035166</v>
      </c>
      <c r="AC167">
        <f>(1/(1+EXP(('S Curve Equation'!$B$11-AC122*'S Curve Equation'!$B$12)*'S Curve Equation'!$B$10))+'S Curve Equation'!$B$13)*'S Curve Equation'!$B$14</f>
        <v>0.32020781996941439</v>
      </c>
      <c r="AD167">
        <f>(1/(1+EXP(('S Curve Equation'!$B$11-AD122*'S Curve Equation'!$B$12)*'S Curve Equation'!$B$10))+'S Curve Equation'!$B$13)*'S Curve Equation'!$B$14</f>
        <v>0.32434206015128331</v>
      </c>
      <c r="AE167">
        <f>(1/(1+EXP(('S Curve Equation'!$B$11-AE122*'S Curve Equation'!$B$12)*'S Curve Equation'!$B$10))+'S Curve Equation'!$B$13)*'S Curve Equation'!$B$14</f>
        <v>0.32846703991581494</v>
      </c>
      <c r="AF167">
        <f>(1/(1+EXP(('S Curve Equation'!$B$11-AF122*'S Curve Equation'!$B$12)*'S Curve Equation'!$B$10))+'S Curve Equation'!$B$13)*'S Curve Equation'!$B$14</f>
        <v>0.33258210647584197</v>
      </c>
    </row>
    <row r="168" spans="1:32" x14ac:dyDescent="0.25">
      <c r="A168" t="s">
        <v>78</v>
      </c>
      <c r="B168">
        <f>(1/(1+EXP(('S Curve Equation'!$B$11-B123*'S Curve Equation'!$B$12)*'S Curve Equation'!$B$10))+'S Curve Equation'!$B$13)*'S Curve Equation'!$B$14</f>
        <v>0.27300000000000002</v>
      </c>
      <c r="C168">
        <f>(1/(1+EXP(('S Curve Equation'!$B$11-C123*'S Curve Equation'!$B$12)*'S Curve Equation'!$B$10))+'S Curve Equation'!$B$13)*'S Curve Equation'!$B$14</f>
        <v>0.27738208904624817</v>
      </c>
      <c r="D168">
        <f>(1/(1+EXP(('S Curve Equation'!$B$11-D123*'S Curve Equation'!$B$12)*'S Curve Equation'!$B$10))+'S Curve Equation'!$B$13)*'S Curve Equation'!$B$14</f>
        <v>0.28192428069895076</v>
      </c>
      <c r="E168">
        <f>(1/(1+EXP(('S Curve Equation'!$B$11-E123*'S Curve Equation'!$B$12)*'S Curve Equation'!$B$10))+'S Curve Equation'!$B$13)*'S Curve Equation'!$B$14</f>
        <v>0.28648072861279777</v>
      </c>
      <c r="F168">
        <f>(1/(1+EXP(('S Curve Equation'!$B$11-F123*'S Curve Equation'!$B$12)*'S Curve Equation'!$B$10))+'S Curve Equation'!$B$13)*'S Curve Equation'!$B$14</f>
        <v>0.29103311085813444</v>
      </c>
      <c r="G168">
        <f>(1/(1+EXP(('S Curve Equation'!$B$11-G123*'S Curve Equation'!$B$12)*'S Curve Equation'!$B$10))+'S Curve Equation'!$B$13)*'S Curve Equation'!$B$14</f>
        <v>0.29561759660365827</v>
      </c>
      <c r="H168">
        <f>(1/(1+EXP(('S Curve Equation'!$B$11-H123*'S Curve Equation'!$B$12)*'S Curve Equation'!$B$10))+'S Curve Equation'!$B$13)*'S Curve Equation'!$B$14</f>
        <v>0.30024061488291542</v>
      </c>
      <c r="I168">
        <f>(1/(1+EXP(('S Curve Equation'!$B$11-I123*'S Curve Equation'!$B$12)*'S Curve Equation'!$B$10))+'S Curve Equation'!$B$13)*'S Curve Equation'!$B$14</f>
        <v>0.30485886663717715</v>
      </c>
      <c r="J168">
        <f>(1/(1+EXP(('S Curve Equation'!$B$11-J123*'S Curve Equation'!$B$12)*'S Curve Equation'!$B$10))+'S Curve Equation'!$B$13)*'S Curve Equation'!$B$14</f>
        <v>0.30945207317993889</v>
      </c>
      <c r="K168">
        <f>(1/(1+EXP(('S Curve Equation'!$B$11-K123*'S Curve Equation'!$B$12)*'S Curve Equation'!$B$10))+'S Curve Equation'!$B$13)*'S Curve Equation'!$B$14</f>
        <v>0.31400035909143142</v>
      </c>
      <c r="L168">
        <f>(1/(1+EXP(('S Curve Equation'!$B$11-L123*'S Curve Equation'!$B$12)*'S Curve Equation'!$B$10))+'S Curve Equation'!$B$13)*'S Curve Equation'!$B$14</f>
        <v>0.31839911654129188</v>
      </c>
      <c r="M168">
        <f>(1/(1+EXP(('S Curve Equation'!$B$11-M123*'S Curve Equation'!$B$12)*'S Curve Equation'!$B$10))+'S Curve Equation'!$B$13)*'S Curve Equation'!$B$14</f>
        <v>0.32291054009858894</v>
      </c>
      <c r="N168">
        <f>(1/(1+EXP(('S Curve Equation'!$B$11-N123*'S Curve Equation'!$B$12)*'S Curve Equation'!$B$10))+'S Curve Equation'!$B$13)*'S Curve Equation'!$B$14</f>
        <v>0.32741175719054577</v>
      </c>
      <c r="O168">
        <f>(1/(1+EXP(('S Curve Equation'!$B$11-O123*'S Curve Equation'!$B$12)*'S Curve Equation'!$B$10))+'S Curve Equation'!$B$13)*'S Curve Equation'!$B$14</f>
        <v>0.33190191054210483</v>
      </c>
      <c r="P168">
        <f>(1/(1+EXP(('S Curve Equation'!$B$11-P123*'S Curve Equation'!$B$12)*'S Curve Equation'!$B$10))+'S Curve Equation'!$B$13)*'S Curve Equation'!$B$14</f>
        <v>0.33638016762368078</v>
      </c>
      <c r="Q168">
        <f>(1/(1+EXP(('S Curve Equation'!$B$11-Q123*'S Curve Equation'!$B$12)*'S Curve Equation'!$B$10))+'S Curve Equation'!$B$13)*'S Curve Equation'!$B$14</f>
        <v>0.34084572068017649</v>
      </c>
      <c r="R168">
        <f>(1/(1+EXP(('S Curve Equation'!$B$11-R123*'S Curve Equation'!$B$12)*'S Curve Equation'!$B$10))+'S Curve Equation'!$B$13)*'S Curve Equation'!$B$14</f>
        <v>0.34529778672414874</v>
      </c>
      <c r="S168">
        <f>(1/(1+EXP(('S Curve Equation'!$B$11-S123*'S Curve Equation'!$B$12)*'S Curve Equation'!$B$10))+'S Curve Equation'!$B$13)*'S Curve Equation'!$B$14</f>
        <v>0.34973560749474975</v>
      </c>
      <c r="T168">
        <f>(1/(1+EXP(('S Curve Equation'!$B$11-T123*'S Curve Equation'!$B$12)*'S Curve Equation'!$B$10))+'S Curve Equation'!$B$13)*'S Curve Equation'!$B$14</f>
        <v>0.35415844938408247</v>
      </c>
      <c r="U168">
        <f>(1/(1+EXP(('S Curve Equation'!$B$11-U123*'S Curve Equation'!$B$12)*'S Curve Equation'!$B$10))+'S Curve Equation'!$B$13)*'S Curve Equation'!$B$14</f>
        <v>0.35856560333257337</v>
      </c>
      <c r="V168">
        <f>(1/(1+EXP(('S Curve Equation'!$B$11-V123*'S Curve Equation'!$B$12)*'S Curve Equation'!$B$10))+'S Curve Equation'!$B$13)*'S Curve Equation'!$B$14</f>
        <v>0.36295638469500641</v>
      </c>
      <c r="W168">
        <f>(1/(1+EXP(('S Curve Equation'!$B$11-W123*'S Curve Equation'!$B$12)*'S Curve Equation'!$B$10))+'S Curve Equation'!$B$13)*'S Curve Equation'!$B$14</f>
        <v>0.36733013307881418</v>
      </c>
      <c r="X168">
        <f>(1/(1+EXP(('S Curve Equation'!$B$11-X123*'S Curve Equation'!$B$12)*'S Curve Equation'!$B$10))+'S Curve Equation'!$B$13)*'S Curve Equation'!$B$14</f>
        <v>0.37168621215621733</v>
      </c>
      <c r="Y168">
        <f>(1/(1+EXP(('S Curve Equation'!$B$11-Y123*'S Curve Equation'!$B$12)*'S Curve Equation'!$B$10))+'S Curve Equation'!$B$13)*'S Curve Equation'!$B$14</f>
        <v>0.37602400945179049</v>
      </c>
      <c r="Z168">
        <f>(1/(1+EXP(('S Curve Equation'!$B$11-Z123*'S Curve Equation'!$B$12)*'S Curve Equation'!$B$10))+'S Curve Equation'!$B$13)*'S Curve Equation'!$B$14</f>
        <v>0.38034293610698439</v>
      </c>
      <c r="AA168">
        <f>(1/(1+EXP(('S Curve Equation'!$B$11-AA123*'S Curve Equation'!$B$12)*'S Curve Equation'!$B$10))+'S Curve Equation'!$B$13)*'S Curve Equation'!$B$14</f>
        <v>0.38464242662314824</v>
      </c>
      <c r="AB168">
        <f>(1/(1+EXP(('S Curve Equation'!$B$11-AB123*'S Curve Equation'!$B$12)*'S Curve Equation'!$B$10))+'S Curve Equation'!$B$13)*'S Curve Equation'!$B$14</f>
        <v>0.38892193858452001</v>
      </c>
      <c r="AC168">
        <f>(1/(1+EXP(('S Curve Equation'!$B$11-AC123*'S Curve Equation'!$B$12)*'S Curve Equation'!$B$10))+'S Curve Equation'!$B$13)*'S Curve Equation'!$B$14</f>
        <v>0.39318095236264433</v>
      </c>
      <c r="AD168">
        <f>(1/(1+EXP(('S Curve Equation'!$B$11-AD123*'S Curve Equation'!$B$12)*'S Curve Equation'!$B$10))+'S Curve Equation'!$B$13)*'S Curve Equation'!$B$14</f>
        <v>0.39741897080364702</v>
      </c>
      <c r="AE168">
        <f>(1/(1+EXP(('S Curve Equation'!$B$11-AE123*'S Curve Equation'!$B$12)*'S Curve Equation'!$B$10))+'S Curve Equation'!$B$13)*'S Curve Equation'!$B$14</f>
        <v>0.40163551889973825</v>
      </c>
      <c r="AF168">
        <f>(1/(1+EXP(('S Curve Equation'!$B$11-AF123*'S Curve Equation'!$B$12)*'S Curve Equation'!$B$10))+'S Curve Equation'!$B$13)*'S Curve Equation'!$B$14</f>
        <v>0.40583014344629026</v>
      </c>
    </row>
    <row r="169" spans="1:32" x14ac:dyDescent="0.25">
      <c r="A169" t="s">
        <v>80</v>
      </c>
      <c r="B169">
        <f>(1/(1+EXP(('S Curve Equation'!$B$11-B124*'S Curve Equation'!$B$12)*'S Curve Equation'!$B$10))+'S Curve Equation'!$B$13)*'S Curve Equation'!$B$14</f>
        <v>0.13084489051094889</v>
      </c>
      <c r="C169">
        <f>(1/(1+EXP(('S Curve Equation'!$B$11-C124*'S Curve Equation'!$B$12)*'S Curve Equation'!$B$10))+'S Curve Equation'!$B$13)*'S Curve Equation'!$B$14</f>
        <v>0.13388630005366364</v>
      </c>
      <c r="D169">
        <f>(1/(1+EXP(('S Curve Equation'!$B$11-D124*'S Curve Equation'!$B$12)*'S Curve Equation'!$B$10))+'S Curve Equation'!$B$13)*'S Curve Equation'!$B$14</f>
        <v>0.13706575662023951</v>
      </c>
      <c r="E169">
        <f>(1/(1+EXP(('S Curve Equation'!$B$11-E124*'S Curve Equation'!$B$12)*'S Curve Equation'!$B$10))+'S Curve Equation'!$B$13)*'S Curve Equation'!$B$14</f>
        <v>0.14028282607400164</v>
      </c>
      <c r="F169">
        <f>(1/(1+EXP(('S Curve Equation'!$B$11-F124*'S Curve Equation'!$B$12)*'S Curve Equation'!$B$10))+'S Curve Equation'!$B$13)*'S Curve Equation'!$B$14</f>
        <v>0.14352476262778779</v>
      </c>
      <c r="G169">
        <f>(1/(1+EXP(('S Curve Equation'!$B$11-G124*'S Curve Equation'!$B$12)*'S Curve Equation'!$B$10))+'S Curve Equation'!$B$13)*'S Curve Equation'!$B$14</f>
        <v>0.14681768151329175</v>
      </c>
      <c r="H169">
        <f>(1/(1+EXP(('S Curve Equation'!$B$11-H124*'S Curve Equation'!$B$12)*'S Curve Equation'!$B$10))+'S Curve Equation'!$B$13)*'S Curve Equation'!$B$14</f>
        <v>0.15016695792922041</v>
      </c>
      <c r="I169">
        <f>(1/(1+EXP(('S Curve Equation'!$B$11-I124*'S Curve Equation'!$B$12)*'S Curve Equation'!$B$10))+'S Curve Equation'!$B$13)*'S Curve Equation'!$B$14</f>
        <v>0.15354164469395343</v>
      </c>
      <c r="J169">
        <f>(1/(1+EXP(('S Curve Equation'!$B$11-J124*'S Curve Equation'!$B$12)*'S Curve Equation'!$B$10))+'S Curve Equation'!$B$13)*'S Curve Equation'!$B$14</f>
        <v>0.15692675301795836</v>
      </c>
      <c r="K169">
        <f>(1/(1+EXP(('S Curve Equation'!$B$11-K124*'S Curve Equation'!$B$12)*'S Curve Equation'!$B$10))+'S Curve Equation'!$B$13)*'S Curve Equation'!$B$14</f>
        <v>0.16030708900870266</v>
      </c>
      <c r="L169">
        <f>(1/(1+EXP(('S Curve Equation'!$B$11-L124*'S Curve Equation'!$B$12)*'S Curve Equation'!$B$10))+'S Curve Equation'!$B$13)*'S Curve Equation'!$B$14</f>
        <v>0.16360321428147387</v>
      </c>
      <c r="M169">
        <f>(1/(1+EXP(('S Curve Equation'!$B$11-M124*'S Curve Equation'!$B$12)*'S Curve Equation'!$B$10))+'S Curve Equation'!$B$13)*'S Curve Equation'!$B$14</f>
        <v>0.16701136433212355</v>
      </c>
      <c r="N169">
        <f>(1/(1+EXP(('S Curve Equation'!$B$11-N124*'S Curve Equation'!$B$12)*'S Curve Equation'!$B$10))+'S Curve Equation'!$B$13)*'S Curve Equation'!$B$14</f>
        <v>0.17043976487373286</v>
      </c>
      <c r="O169">
        <f>(1/(1+EXP(('S Curve Equation'!$B$11-O124*'S Curve Equation'!$B$12)*'S Curve Equation'!$B$10))+'S Curve Equation'!$B$13)*'S Curve Equation'!$B$14</f>
        <v>0.17388767252502563</v>
      </c>
      <c r="P169">
        <f>(1/(1+EXP(('S Curve Equation'!$B$11-P124*'S Curve Equation'!$B$12)*'S Curve Equation'!$B$10))+'S Curve Equation'!$B$13)*'S Curve Equation'!$B$14</f>
        <v>0.17735434180840304</v>
      </c>
      <c r="Q169">
        <f>(1/(1+EXP(('S Curve Equation'!$B$11-Q124*'S Curve Equation'!$B$12)*'S Curve Equation'!$B$10))+'S Curve Equation'!$B$13)*'S Curve Equation'!$B$14</f>
        <v>0.18083902578709043</v>
      </c>
      <c r="R169">
        <f>(1/(1+EXP(('S Curve Equation'!$B$11-R124*'S Curve Equation'!$B$12)*'S Curve Equation'!$B$10))+'S Curve Equation'!$B$13)*'S Curve Equation'!$B$14</f>
        <v>0.18434097669065558</v>
      </c>
      <c r="S169">
        <f>(1/(1+EXP(('S Curve Equation'!$B$11-S124*'S Curve Equation'!$B$12)*'S Curve Equation'!$B$10))+'S Curve Equation'!$B$13)*'S Curve Equation'!$B$14</f>
        <v>0.18785944652818468</v>
      </c>
      <c r="T169">
        <f>(1/(1+EXP(('S Curve Equation'!$B$11-T124*'S Curve Equation'!$B$12)*'S Curve Equation'!$B$10))+'S Curve Equation'!$B$13)*'S Curve Equation'!$B$14</f>
        <v>0.19139368768844761</v>
      </c>
      <c r="U169">
        <f>(1/(1+EXP(('S Curve Equation'!$B$11-U124*'S Curve Equation'!$B$12)*'S Curve Equation'!$B$10))+'S Curve Equation'!$B$13)*'S Curve Equation'!$B$14</f>
        <v>0.19494295352641386</v>
      </c>
      <c r="V169">
        <f>(1/(1+EXP(('S Curve Equation'!$B$11-V124*'S Curve Equation'!$B$12)*'S Curve Equation'!$B$10))+'S Curve Equation'!$B$13)*'S Curve Equation'!$B$14</f>
        <v>0.19850649893555997</v>
      </c>
      <c r="W169">
        <f>(1/(1+EXP(('S Curve Equation'!$B$11-W124*'S Curve Equation'!$B$12)*'S Curve Equation'!$B$10))+'S Curve Equation'!$B$13)*'S Curve Equation'!$B$14</f>
        <v>0.20208358090543035</v>
      </c>
      <c r="X169">
        <f>(1/(1+EXP(('S Curve Equation'!$B$11-X124*'S Curve Equation'!$B$12)*'S Curve Equation'!$B$10))+'S Curve Equation'!$B$13)*'S Curve Equation'!$B$14</f>
        <v>0.20567345906396778</v>
      </c>
      <c r="Y169">
        <f>(1/(1+EXP(('S Curve Equation'!$B$11-Y124*'S Curve Equation'!$B$12)*'S Curve Equation'!$B$10))+'S Curve Equation'!$B$13)*'S Curve Equation'!$B$14</f>
        <v>0.20927539620418553</v>
      </c>
      <c r="Z169">
        <f>(1/(1+EXP(('S Curve Equation'!$B$11-Z124*'S Curve Equation'!$B$12)*'S Curve Equation'!$B$10))+'S Curve Equation'!$B$13)*'S Curve Equation'!$B$14</f>
        <v>0.21288865879477581</v>
      </c>
      <c r="AA169">
        <f>(1/(1+EXP(('S Curve Equation'!$B$11-AA124*'S Curve Equation'!$B$12)*'S Curve Equation'!$B$10))+'S Curve Equation'!$B$13)*'S Curve Equation'!$B$14</f>
        <v>0.21651251747433151</v>
      </c>
      <c r="AB169">
        <f>(1/(1+EXP(('S Curve Equation'!$B$11-AB124*'S Curve Equation'!$B$12)*'S Curve Equation'!$B$10))+'S Curve Equation'!$B$13)*'S Curve Equation'!$B$14</f>
        <v>0.22014624752886433</v>
      </c>
      <c r="AC169">
        <f>(1/(1+EXP(('S Curve Equation'!$B$11-AC124*'S Curve Equation'!$B$12)*'S Curve Equation'!$B$10))+'S Curve Equation'!$B$13)*'S Curve Equation'!$B$14</f>
        <v>0.22378912935236586</v>
      </c>
      <c r="AD169">
        <f>(1/(1+EXP(('S Curve Equation'!$B$11-AD124*'S Curve Equation'!$B$12)*'S Curve Equation'!$B$10))+'S Curve Equation'!$B$13)*'S Curve Equation'!$B$14</f>
        <v>0.22744044889020718</v>
      </c>
      <c r="AE169">
        <f>(1/(1+EXP(('S Curve Equation'!$B$11-AE124*'S Curve Equation'!$B$12)*'S Curve Equation'!$B$10))+'S Curve Equation'!$B$13)*'S Curve Equation'!$B$14</f>
        <v>0.23109949806519692</v>
      </c>
      <c r="AF169">
        <f>(1/(1+EXP(('S Curve Equation'!$B$11-AF124*'S Curve Equation'!$B$12)*'S Curve Equation'!$B$10))+'S Curve Equation'!$B$13)*'S Curve Equation'!$B$14</f>
        <v>0.23476557518617053</v>
      </c>
    </row>
    <row r="170" spans="1:32" x14ac:dyDescent="0.25">
      <c r="A170" t="s">
        <v>82</v>
      </c>
      <c r="B170">
        <f>(1/(1+EXP(('S Curve Equation'!$B$11-B125*'S Curve Equation'!$B$12)*'S Curve Equation'!$B$10))+'S Curve Equation'!$B$13)*'S Curve Equation'!$B$14</f>
        <v>0.15971901840490796</v>
      </c>
      <c r="C170">
        <f>(1/(1+EXP(('S Curve Equation'!$B$11-C125*'S Curve Equation'!$B$12)*'S Curve Equation'!$B$10))+'S Curve Equation'!$B$13)*'S Curve Equation'!$B$14</f>
        <v>0.16313293064993498</v>
      </c>
      <c r="D170">
        <f>(1/(1+EXP(('S Curve Equation'!$B$11-D125*'S Curve Equation'!$B$12)*'S Curve Equation'!$B$10))+'S Curve Equation'!$B$13)*'S Curve Equation'!$B$14</f>
        <v>0.16669467758659021</v>
      </c>
      <c r="E170">
        <f>(1/(1+EXP(('S Curve Equation'!$B$11-E125*'S Curve Equation'!$B$12)*'S Curve Equation'!$B$10))+'S Curve Equation'!$B$13)*'S Curve Equation'!$B$14</f>
        <v>0.17029125238889431</v>
      </c>
      <c r="F170">
        <f>(1/(1+EXP(('S Curve Equation'!$B$11-F125*'S Curve Equation'!$B$12)*'S Curve Equation'!$B$10))+'S Curve Equation'!$B$13)*'S Curve Equation'!$B$14</f>
        <v>0.17390829228093935</v>
      </c>
      <c r="G170">
        <f>(1/(1+EXP(('S Curve Equation'!$B$11-G125*'S Curve Equation'!$B$12)*'S Curve Equation'!$B$10))+'S Curve Equation'!$B$13)*'S Curve Equation'!$B$14</f>
        <v>0.17757477588002402</v>
      </c>
      <c r="H170">
        <f>(1/(1+EXP(('S Curve Equation'!$B$11-H125*'S Curve Equation'!$B$12)*'S Curve Equation'!$B$10))+'S Curve Equation'!$B$13)*'S Curve Equation'!$B$14</f>
        <v>0.18129642364228074</v>
      </c>
      <c r="I170">
        <f>(1/(1+EXP(('S Curve Equation'!$B$11-I125*'S Curve Equation'!$B$12)*'S Curve Equation'!$B$10))+'S Curve Equation'!$B$13)*'S Curve Equation'!$B$14</f>
        <v>0.18503867047733211</v>
      </c>
      <c r="J170">
        <f>(1/(1+EXP(('S Curve Equation'!$B$11-J125*'S Curve Equation'!$B$12)*'S Curve Equation'!$B$10))+'S Curve Equation'!$B$13)*'S Curve Equation'!$B$14</f>
        <v>0.18878487369966498</v>
      </c>
      <c r="K170">
        <f>(1/(1+EXP(('S Curve Equation'!$B$11-K125*'S Curve Equation'!$B$12)*'S Curve Equation'!$B$10))+'S Curve Equation'!$B$13)*'S Curve Equation'!$B$14</f>
        <v>0.19251829719638389</v>
      </c>
      <c r="L170">
        <f>(1/(1+EXP(('S Curve Equation'!$B$11-L125*'S Curve Equation'!$B$12)*'S Curve Equation'!$B$10))+'S Curve Equation'!$B$13)*'S Curve Equation'!$B$14</f>
        <v>0.19615158878037159</v>
      </c>
      <c r="M170">
        <f>(1/(1+EXP(('S Curve Equation'!$B$11-M125*'S Curve Equation'!$B$12)*'S Curve Equation'!$B$10))+'S Curve Equation'!$B$13)*'S Curve Equation'!$B$14</f>
        <v>0.19990105746466671</v>
      </c>
      <c r="N170">
        <f>(1/(1+EXP(('S Curve Equation'!$B$11-N125*'S Curve Equation'!$B$12)*'S Curve Equation'!$B$10))+'S Curve Equation'!$B$13)*'S Curve Equation'!$B$14</f>
        <v>0.2036654004234042</v>
      </c>
      <c r="O170">
        <f>(1/(1+EXP(('S Curve Equation'!$B$11-O125*'S Curve Equation'!$B$12)*'S Curve Equation'!$B$10))+'S Curve Equation'!$B$13)*'S Curve Equation'!$B$14</f>
        <v>0.20744376302342912</v>
      </c>
      <c r="P170">
        <f>(1/(1+EXP(('S Curve Equation'!$B$11-P125*'S Curve Equation'!$B$12)*'S Curve Equation'!$B$10))+'S Curve Equation'!$B$13)*'S Curve Equation'!$B$14</f>
        <v>0.21123529442759567</v>
      </c>
      <c r="Q170">
        <f>(1/(1+EXP(('S Curve Equation'!$B$11-Q125*'S Curve Equation'!$B$12)*'S Curve Equation'!$B$10))+'S Curve Equation'!$B$13)*'S Curve Equation'!$B$14</f>
        <v>0.21503914824212059</v>
      </c>
      <c r="R170">
        <f>(1/(1+EXP(('S Curve Equation'!$B$11-R125*'S Curve Equation'!$B$12)*'S Curve Equation'!$B$10))+'S Curve Equation'!$B$13)*'S Curve Equation'!$B$14</f>
        <v>0.21885448314227932</v>
      </c>
      <c r="S170">
        <f>(1/(1+EXP(('S Curve Equation'!$B$11-S125*'S Curve Equation'!$B$12)*'S Curve Equation'!$B$10))+'S Curve Equation'!$B$13)*'S Curve Equation'!$B$14</f>
        <v>0.22268046347602</v>
      </c>
      <c r="T170">
        <f>(1/(1+EXP(('S Curve Equation'!$B$11-T125*'S Curve Equation'!$B$12)*'S Curve Equation'!$B$10))+'S Curve Equation'!$B$13)*'S Curve Equation'!$B$14</f>
        <v>0.22651625984514676</v>
      </c>
      <c r="U170">
        <f>(1/(1+EXP(('S Curve Equation'!$B$11-U125*'S Curve Equation'!$B$12)*'S Curve Equation'!$B$10))+'S Curve Equation'!$B$13)*'S Curve Equation'!$B$14</f>
        <v>0.2303610496637522</v>
      </c>
      <c r="V170">
        <f>(1/(1+EXP(('S Curve Equation'!$B$11-V125*'S Curve Equation'!$B$12)*'S Curve Equation'!$B$10))+'S Curve Equation'!$B$13)*'S Curve Equation'!$B$14</f>
        <v>0.23421401769368713</v>
      </c>
      <c r="W170">
        <f>(1/(1+EXP(('S Curve Equation'!$B$11-W125*'S Curve Equation'!$B$12)*'S Curve Equation'!$B$10))+'S Curve Equation'!$B$13)*'S Curve Equation'!$B$14</f>
        <v>0.23807435655687539</v>
      </c>
      <c r="X170">
        <f>(1/(1+EXP(('S Curve Equation'!$B$11-X125*'S Curve Equation'!$B$12)*'S Curve Equation'!$B$10))+'S Curve Equation'!$B$13)*'S Curve Equation'!$B$14</f>
        <v>0.24194126722435821</v>
      </c>
      <c r="Y170">
        <f>(1/(1+EXP(('S Curve Equation'!$B$11-Y125*'S Curve Equation'!$B$12)*'S Curve Equation'!$B$10))+'S Curve Equation'!$B$13)*'S Curve Equation'!$B$14</f>
        <v>0.24581395948200738</v>
      </c>
      <c r="Z170">
        <f>(1/(1+EXP(('S Curve Equation'!$B$11-Z125*'S Curve Equation'!$B$12)*'S Curve Equation'!$B$10))+'S Curve Equation'!$B$13)*'S Curve Equation'!$B$14</f>
        <v>0.24969165237287988</v>
      </c>
      <c r="AA170">
        <f>(1/(1+EXP(('S Curve Equation'!$B$11-AA125*'S Curve Equation'!$B$12)*'S Curve Equation'!$B$10))+'S Curve Equation'!$B$13)*'S Curve Equation'!$B$14</f>
        <v>0.25357357461627661</v>
      </c>
      <c r="AB170">
        <f>(1/(1+EXP(('S Curve Equation'!$B$11-AB125*'S Curve Equation'!$B$12)*'S Curve Equation'!$B$10))+'S Curve Equation'!$B$13)*'S Curve Equation'!$B$14</f>
        <v>0.25745896500357474</v>
      </c>
      <c r="AC170">
        <f>(1/(1+EXP(('S Curve Equation'!$B$11-AC125*'S Curve Equation'!$B$12)*'S Curve Equation'!$B$10))+'S Curve Equation'!$B$13)*'S Curve Equation'!$B$14</f>
        <v>0.26134707277096814</v>
      </c>
      <c r="AD170">
        <f>(1/(1+EXP(('S Curve Equation'!$B$11-AD125*'S Curve Equation'!$B$12)*'S Curve Equation'!$B$10))+'S Curve Equation'!$B$13)*'S Curve Equation'!$B$14</f>
        <v>0.26523715794930525</v>
      </c>
      <c r="AE170">
        <f>(1/(1+EXP(('S Curve Equation'!$B$11-AE125*'S Curve Equation'!$B$12)*'S Curve Equation'!$B$10))+'S Curve Equation'!$B$13)*'S Curve Equation'!$B$14</f>
        <v>0.26912849169123471</v>
      </c>
      <c r="AF170">
        <f>(1/(1+EXP(('S Curve Equation'!$B$11-AF125*'S Curve Equation'!$B$12)*'S Curve Equation'!$B$10))+'S Curve Equation'!$B$13)*'S Curve Equation'!$B$14</f>
        <v>0.27302035657591855</v>
      </c>
    </row>
    <row r="171" spans="1:32" x14ac:dyDescent="0.25">
      <c r="A171" t="s">
        <v>84</v>
      </c>
      <c r="B171">
        <f>(1/(1+EXP(('S Curve Equation'!$B$11-B126*'S Curve Equation'!$B$12)*'S Curve Equation'!$B$10))+'S Curve Equation'!$B$13)*'S Curve Equation'!$B$14</f>
        <v>9.4095469255663436E-2</v>
      </c>
      <c r="C171">
        <f>(1/(1+EXP(('S Curve Equation'!$B$11-C126*'S Curve Equation'!$B$12)*'S Curve Equation'!$B$10))+'S Curve Equation'!$B$13)*'S Curve Equation'!$B$14</f>
        <v>9.6574187292880129E-2</v>
      </c>
      <c r="D171">
        <f>(1/(1+EXP(('S Curve Equation'!$B$11-D126*'S Curve Equation'!$B$12)*'S Curve Equation'!$B$10))+'S Curve Equation'!$B$13)*'S Curve Equation'!$B$14</f>
        <v>9.9172893689990313E-2</v>
      </c>
      <c r="E171">
        <f>(1/(1+EXP(('S Curve Equation'!$B$11-E126*'S Curve Equation'!$B$12)*'S Curve Equation'!$B$10))+'S Curve Equation'!$B$13)*'S Curve Equation'!$B$14</f>
        <v>0.10181006760556811</v>
      </c>
      <c r="F171">
        <f>(1/(1+EXP(('S Curve Equation'!$B$11-F126*'S Curve Equation'!$B$12)*'S Curve Equation'!$B$10))+'S Curve Equation'!$B$13)*'S Curve Equation'!$B$14</f>
        <v>0.10447542817745557</v>
      </c>
      <c r="G171">
        <f>(1/(1+EXP(('S Curve Equation'!$B$11-G126*'S Curve Equation'!$B$12)*'S Curve Equation'!$B$10))+'S Curve Equation'!$B$13)*'S Curve Equation'!$B$14</f>
        <v>0.10719066313462343</v>
      </c>
      <c r="H171">
        <f>(1/(1+EXP(('S Curve Equation'!$B$11-H126*'S Curve Equation'!$B$12)*'S Curve Equation'!$B$10))+'S Curve Equation'!$B$13)*'S Curve Equation'!$B$14</f>
        <v>0.10996053822556194</v>
      </c>
      <c r="I171">
        <f>(1/(1+EXP(('S Curve Equation'!$B$11-I126*'S Curve Equation'!$B$12)*'S Curve Equation'!$B$10))+'S Curve Equation'!$B$13)*'S Curve Equation'!$B$14</f>
        <v>0.11275970221587546</v>
      </c>
      <c r="J171">
        <f>(1/(1+EXP(('S Curve Equation'!$B$11-J126*'S Curve Equation'!$B$12)*'S Curve Equation'!$B$10))+'S Curve Equation'!$B$13)*'S Curve Equation'!$B$14</f>
        <v>0.11557579740618047</v>
      </c>
      <c r="K171">
        <f>(1/(1+EXP(('S Curve Equation'!$B$11-K126*'S Curve Equation'!$B$12)*'S Curve Equation'!$B$10))+'S Curve Equation'!$B$13)*'S Curve Equation'!$B$14</f>
        <v>0.11839614948823411</v>
      </c>
      <c r="L171">
        <f>(1/(1+EXP(('S Curve Equation'!$B$11-L126*'S Curve Equation'!$B$12)*'S Curve Equation'!$B$10))+'S Curve Equation'!$B$13)*'S Curve Equation'!$B$14</f>
        <v>0.12115410701065862</v>
      </c>
      <c r="M171">
        <f>(1/(1+EXP(('S Curve Equation'!$B$11-M126*'S Curve Equation'!$B$12)*'S Curve Equation'!$B$10))+'S Curve Equation'!$B$13)*'S Curve Equation'!$B$14</f>
        <v>0.12401391497525649</v>
      </c>
      <c r="N171">
        <f>(1/(1+EXP(('S Curve Equation'!$B$11-N126*'S Curve Equation'!$B$12)*'S Curve Equation'!$B$10))+'S Curve Equation'!$B$13)*'S Curve Equation'!$B$14</f>
        <v>0.12689899037598271</v>
      </c>
      <c r="O171">
        <f>(1/(1+EXP(('S Curve Equation'!$B$11-O126*'S Curve Equation'!$B$12)*'S Curve Equation'!$B$10))+'S Curve Equation'!$B$13)*'S Curve Equation'!$B$14</f>
        <v>0.12980880197862543</v>
      </c>
      <c r="P171">
        <f>(1/(1+EXP(('S Curve Equation'!$B$11-P126*'S Curve Equation'!$B$12)*'S Curve Equation'!$B$10))+'S Curve Equation'!$B$13)*'S Curve Equation'!$B$14</f>
        <v>0.13274281047364192</v>
      </c>
      <c r="Q171">
        <f>(1/(1+EXP(('S Curve Equation'!$B$11-Q126*'S Curve Equation'!$B$12)*'S Curve Equation'!$B$10))+'S Curve Equation'!$B$13)*'S Curve Equation'!$B$14</f>
        <v>0.13570046897173477</v>
      </c>
      <c r="R171">
        <f>(1/(1+EXP(('S Curve Equation'!$B$11-R126*'S Curve Equation'!$B$12)*'S Curve Equation'!$B$10))+'S Curve Equation'!$B$13)*'S Curve Equation'!$B$14</f>
        <v>0.13868122349997827</v>
      </c>
      <c r="S171">
        <f>(1/(1+EXP(('S Curve Equation'!$B$11-S126*'S Curve Equation'!$B$12)*'S Curve Equation'!$B$10))+'S Curve Equation'!$B$13)*'S Curve Equation'!$B$14</f>
        <v>0.14168451349775424</v>
      </c>
      <c r="T171">
        <f>(1/(1+EXP(('S Curve Equation'!$B$11-T126*'S Curve Equation'!$B$12)*'S Curve Equation'!$B$10))+'S Curve Equation'!$B$13)*'S Curve Equation'!$B$14</f>
        <v>0.14470977231178167</v>
      </c>
      <c r="U171">
        <f>(1/(1+EXP(('S Curve Equation'!$B$11-U126*'S Curve Equation'!$B$12)*'S Curve Equation'!$B$10))+'S Curve Equation'!$B$13)*'S Curve Equation'!$B$14</f>
        <v>0.14775642768951647</v>
      </c>
      <c r="V171">
        <f>(1/(1+EXP(('S Curve Equation'!$B$11-V126*'S Curve Equation'!$B$12)*'S Curve Equation'!$B$10))+'S Curve Equation'!$B$13)*'S Curve Equation'!$B$14</f>
        <v>0.15082390227025352</v>
      </c>
      <c r="W171">
        <f>(1/(1+EXP(('S Curve Equation'!$B$11-W126*'S Curve Equation'!$B$12)*'S Curve Equation'!$B$10))+'S Curve Equation'!$B$13)*'S Curve Equation'!$B$14</f>
        <v>0.1539116140732536</v>
      </c>
      <c r="X171">
        <f>(1/(1+EXP(('S Curve Equation'!$B$11-X126*'S Curve Equation'!$B$12)*'S Curve Equation'!$B$10))+'S Curve Equation'!$B$13)*'S Curve Equation'!$B$14</f>
        <v>0.15701897698225292</v>
      </c>
      <c r="Y171">
        <f>(1/(1+EXP(('S Curve Equation'!$B$11-Y126*'S Curve Equation'!$B$12)*'S Curve Equation'!$B$10))+'S Curve Equation'!$B$13)*'S Curve Equation'!$B$14</f>
        <v>0.16014540122573598</v>
      </c>
      <c r="Z171">
        <f>(1/(1+EXP(('S Curve Equation'!$B$11-Z126*'S Curve Equation'!$B$12)*'S Curve Equation'!$B$10))+'S Curve Equation'!$B$13)*'S Curve Equation'!$B$14</f>
        <v>0.16329029385236027</v>
      </c>
      <c r="AA171">
        <f>(1/(1+EXP(('S Curve Equation'!$B$11-AA126*'S Curve Equation'!$B$12)*'S Curve Equation'!$B$10))+'S Curve Equation'!$B$13)*'S Curve Equation'!$B$14</f>
        <v>0.16645305920097528</v>
      </c>
      <c r="AB171">
        <f>(1/(1+EXP(('S Curve Equation'!$B$11-AB126*'S Curve Equation'!$B$12)*'S Curve Equation'!$B$10))+'S Curve Equation'!$B$13)*'S Curve Equation'!$B$14</f>
        <v>0.1696330993646698</v>
      </c>
      <c r="AC171">
        <f>(1/(1+EXP(('S Curve Equation'!$B$11-AC126*'S Curve Equation'!$B$12)*'S Curve Equation'!$B$10))+'S Curve Equation'!$B$13)*'S Curve Equation'!$B$14</f>
        <v>0.17282981464832298</v>
      </c>
      <c r="AD171">
        <f>(1/(1+EXP(('S Curve Equation'!$B$11-AD126*'S Curve Equation'!$B$12)*'S Curve Equation'!$B$10))+'S Curve Equation'!$B$13)*'S Curve Equation'!$B$14</f>
        <v>0.17604260401916735</v>
      </c>
      <c r="AE171">
        <f>(1/(1+EXP(('S Curve Equation'!$B$11-AE126*'S Curve Equation'!$B$12)*'S Curve Equation'!$B$10))+'S Curve Equation'!$B$13)*'S Curve Equation'!$B$14</f>
        <v>0.17927086554988134</v>
      </c>
      <c r="AF171">
        <f>(1/(1+EXP(('S Curve Equation'!$B$11-AF126*'S Curve Equation'!$B$12)*'S Curve Equation'!$B$10))+'S Curve Equation'!$B$13)*'S Curve Equation'!$B$14</f>
        <v>0.18251399685376646</v>
      </c>
    </row>
    <row r="172" spans="1:32" x14ac:dyDescent="0.25">
      <c r="A172" t="s">
        <v>86</v>
      </c>
      <c r="B172">
        <f>(1/(1+EXP(('S Curve Equation'!$B$11-B127*'S Curve Equation'!$B$12)*'S Curve Equation'!$B$10))+'S Curve Equation'!$B$13)*'S Curve Equation'!$B$14</f>
        <v>0.11399999999999998</v>
      </c>
      <c r="C172">
        <f>(1/(1+EXP(('S Curve Equation'!$B$11-C127*'S Curve Equation'!$B$12)*'S Curve Equation'!$B$10))+'S Curve Equation'!$B$13)*'S Curve Equation'!$B$14</f>
        <v>0.11679656261461706</v>
      </c>
      <c r="D172">
        <f>(1/(1+EXP(('S Curve Equation'!$B$11-D127*'S Curve Equation'!$B$12)*'S Curve Equation'!$B$10))+'S Curve Equation'!$B$13)*'S Curve Equation'!$B$14</f>
        <v>0.11972375822143151</v>
      </c>
      <c r="E172">
        <f>(1/(1+EXP(('S Curve Equation'!$B$11-E127*'S Curve Equation'!$B$12)*'S Curve Equation'!$B$10))+'S Curve Equation'!$B$13)*'S Curve Equation'!$B$14</f>
        <v>0.12268939480113369</v>
      </c>
      <c r="F172">
        <f>(1/(1+EXP(('S Curve Equation'!$B$11-F127*'S Curve Equation'!$B$12)*'S Curve Equation'!$B$10))+'S Curve Equation'!$B$13)*'S Curve Equation'!$B$14</f>
        <v>0.12568179774273475</v>
      </c>
      <c r="G172">
        <f>(1/(1+EXP(('S Curve Equation'!$B$11-G127*'S Curve Equation'!$B$12)*'S Curve Equation'!$B$10))+'S Curve Equation'!$B$13)*'S Curve Equation'!$B$14</f>
        <v>0.12872517128955235</v>
      </c>
      <c r="H172">
        <f>(1/(1+EXP(('S Curve Equation'!$B$11-H127*'S Curve Equation'!$B$12)*'S Curve Equation'!$B$10))+'S Curve Equation'!$B$13)*'S Curve Equation'!$B$14</f>
        <v>0.1318246391822824</v>
      </c>
      <c r="I172">
        <f>(1/(1+EXP(('S Curve Equation'!$B$11-I127*'S Curve Equation'!$B$12)*'S Curve Equation'!$B$10))+'S Curve Equation'!$B$13)*'S Curve Equation'!$B$14</f>
        <v>0.13495167310360398</v>
      </c>
      <c r="J172">
        <f>(1/(1+EXP(('S Curve Equation'!$B$11-J127*'S Curve Equation'!$B$12)*'S Curve Equation'!$B$10))+'S Curve Equation'!$B$13)*'S Curve Equation'!$B$14</f>
        <v>0.13809241262727384</v>
      </c>
      <c r="K172">
        <f>(1/(1+EXP(('S Curve Equation'!$B$11-K127*'S Curve Equation'!$B$12)*'S Curve Equation'!$B$10))+'S Curve Equation'!$B$13)*'S Curve Equation'!$B$14</f>
        <v>0.14123273571851047</v>
      </c>
      <c r="L172">
        <f>(1/(1+EXP(('S Curve Equation'!$B$11-L127*'S Curve Equation'!$B$12)*'S Curve Equation'!$B$10))+'S Curve Equation'!$B$13)*'S Curve Equation'!$B$14</f>
        <v>0.14429865486962143</v>
      </c>
      <c r="M172">
        <f>(1/(1+EXP(('S Curve Equation'!$B$11-M127*'S Curve Equation'!$B$12)*'S Curve Equation'!$B$10))+'S Curve Equation'!$B$13)*'S Curve Equation'!$B$14</f>
        <v>0.14747271634517417</v>
      </c>
      <c r="N172">
        <f>(1/(1+EXP(('S Curve Equation'!$B$11-N127*'S Curve Equation'!$B$12)*'S Curve Equation'!$B$10))+'S Curve Equation'!$B$13)*'S Curve Equation'!$B$14</f>
        <v>0.1506696479868018</v>
      </c>
      <c r="O172">
        <f>(1/(1+EXP(('S Curve Equation'!$B$11-O127*'S Curve Equation'!$B$12)*'S Curve Equation'!$B$10))+'S Curve Equation'!$B$13)*'S Curve Equation'!$B$14</f>
        <v>0.15388879414754533</v>
      </c>
      <c r="P172">
        <f>(1/(1+EXP(('S Curve Equation'!$B$11-P127*'S Curve Equation'!$B$12)*'S Curve Equation'!$B$10))+'S Curve Equation'!$B$13)*'S Curve Equation'!$B$14</f>
        <v>0.15712949404181795</v>
      </c>
      <c r="Q172">
        <f>(1/(1+EXP(('S Curve Equation'!$B$11-Q127*'S Curve Equation'!$B$12)*'S Curve Equation'!$B$10))+'S Curve Equation'!$B$13)*'S Curve Equation'!$B$14</f>
        <v>0.16039108233503119</v>
      </c>
      <c r="R172">
        <f>(1/(1+EXP(('S Curve Equation'!$B$11-R127*'S Curve Equation'!$B$12)*'S Curve Equation'!$B$10))+'S Curve Equation'!$B$13)*'S Curve Equation'!$B$14</f>
        <v>0.16367288972749458</v>
      </c>
      <c r="S172">
        <f>(1/(1+EXP(('S Curve Equation'!$B$11-S127*'S Curve Equation'!$B$12)*'S Curve Equation'!$B$10))+'S Curve Equation'!$B$13)*'S Curve Equation'!$B$14</f>
        <v>0.16697424353181173</v>
      </c>
      <c r="T172">
        <f>(1/(1+EXP(('S Curve Equation'!$B$11-T127*'S Curve Equation'!$B$12)*'S Curve Equation'!$B$10))+'S Curve Equation'!$B$13)*'S Curve Equation'!$B$14</f>
        <v>0.1702944682430331</v>
      </c>
      <c r="U172">
        <f>(1/(1+EXP(('S Curve Equation'!$B$11-U127*'S Curve Equation'!$B$12)*'S Curve Equation'!$B$10))+'S Curve Equation'!$B$13)*'S Curve Equation'!$B$14</f>
        <v>0.17363288610083508</v>
      </c>
      <c r="V172">
        <f>(1/(1+EXP(('S Curve Equation'!$B$11-V127*'S Curve Equation'!$B$12)*'S Curve Equation'!$B$10))+'S Curve Equation'!$B$13)*'S Curve Equation'!$B$14</f>
        <v>0.17698881764306831</v>
      </c>
      <c r="W172">
        <f>(1/(1+EXP(('S Curve Equation'!$B$11-W127*'S Curve Equation'!$B$12)*'S Curve Equation'!$B$10))+'S Curve Equation'!$B$13)*'S Curve Equation'!$B$14</f>
        <v>0.18036158225002416</v>
      </c>
      <c r="X172">
        <f>(1/(1+EXP(('S Curve Equation'!$B$11-X127*'S Curve Equation'!$B$12)*'S Curve Equation'!$B$10))+'S Curve Equation'!$B$13)*'S Curve Equation'!$B$14</f>
        <v>0.18375049867881357</v>
      </c>
      <c r="Y172">
        <f>(1/(1+EXP(('S Curve Equation'!$B$11-Y127*'S Curve Equation'!$B$12)*'S Curve Equation'!$B$10))+'S Curve Equation'!$B$13)*'S Curve Equation'!$B$14</f>
        <v>0.18715488558729806</v>
      </c>
      <c r="Z172">
        <f>(1/(1+EXP(('S Curve Equation'!$B$11-Z127*'S Curve Equation'!$B$12)*'S Curve Equation'!$B$10))+'S Curve Equation'!$B$13)*'S Curve Equation'!$B$14</f>
        <v>0.19057406204702576</v>
      </c>
      <c r="AA172">
        <f>(1/(1+EXP(('S Curve Equation'!$B$11-AA127*'S Curve Equation'!$B$12)*'S Curve Equation'!$B$10))+'S Curve Equation'!$B$13)*'S Curve Equation'!$B$14</f>
        <v>0.19400734804469874</v>
      </c>
      <c r="AB172">
        <f>(1/(1+EXP(('S Curve Equation'!$B$11-AB127*'S Curve Equation'!$B$12)*'S Curve Equation'!$B$10))+'S Curve Equation'!$B$13)*'S Curve Equation'!$B$14</f>
        <v>0.19745406497169857</v>
      </c>
      <c r="AC172">
        <f>(1/(1+EXP(('S Curve Equation'!$B$11-AC127*'S Curve Equation'!$B$12)*'S Curve Equation'!$B$10))+'S Curve Equation'!$B$13)*'S Curve Equation'!$B$14</f>
        <v>0.20091353610125046</v>
      </c>
      <c r="AD172">
        <f>(1/(1+EXP(('S Curve Equation'!$B$11-AD127*'S Curve Equation'!$B$12)*'S Curve Equation'!$B$10))+'S Curve Equation'!$B$13)*'S Curve Equation'!$B$14</f>
        <v>0.20438508705285216</v>
      </c>
      <c r="AE172">
        <f>(1/(1+EXP(('S Curve Equation'!$B$11-AE127*'S Curve Equation'!$B$12)*'S Curve Equation'!$B$10))+'S Curve Equation'!$B$13)*'S Curve Equation'!$B$14</f>
        <v>0.20786804624361233</v>
      </c>
      <c r="AF172">
        <f>(1/(1+EXP(('S Curve Equation'!$B$11-AF127*'S Curve Equation'!$B$12)*'S Curve Equation'!$B$10))+'S Curve Equation'!$B$13)*'S Curve Equation'!$B$14</f>
        <v>0.2113617453261869</v>
      </c>
    </row>
    <row r="173" spans="1:32" x14ac:dyDescent="0.25">
      <c r="A173" t="s">
        <v>88</v>
      </c>
      <c r="B173">
        <f>(1/(1+EXP(('S Curve Equation'!$B$11-B128*'S Curve Equation'!$B$12)*'S Curve Equation'!$B$10))+'S Curve Equation'!$B$13)*'S Curve Equation'!$B$14</f>
        <v>0.16199999999999992</v>
      </c>
      <c r="C173">
        <f>(1/(1+EXP(('S Curve Equation'!$B$11-C128*'S Curve Equation'!$B$12)*'S Curve Equation'!$B$10))+'S Curve Equation'!$B$13)*'S Curve Equation'!$B$14</f>
        <v>0.16544093618010824</v>
      </c>
      <c r="D173">
        <f>(1/(1+EXP(('S Curve Equation'!$B$11-D128*'S Curve Equation'!$B$12)*'S Curve Equation'!$B$10))+'S Curve Equation'!$B$13)*'S Curve Equation'!$B$14</f>
        <v>0.16903033867078651</v>
      </c>
      <c r="E173">
        <f>(1/(1+EXP(('S Curve Equation'!$B$11-E128*'S Curve Equation'!$B$12)*'S Curve Equation'!$B$10))+'S Curve Equation'!$B$13)*'S Curve Equation'!$B$14</f>
        <v>0.17265428705893249</v>
      </c>
      <c r="F173">
        <f>(1/(1+EXP(('S Curve Equation'!$B$11-F128*'S Curve Equation'!$B$12)*'S Curve Equation'!$B$10))+'S Curve Equation'!$B$13)*'S Curve Equation'!$B$14</f>
        <v>0.17629830220638512</v>
      </c>
      <c r="G173">
        <f>(1/(1+EXP(('S Curve Equation'!$B$11-G128*'S Curve Equation'!$B$12)*'S Curve Equation'!$B$10))+'S Curve Equation'!$B$13)*'S Curve Equation'!$B$14</f>
        <v>0.17999156844229466</v>
      </c>
      <c r="H173">
        <f>(1/(1+EXP(('S Curve Equation'!$B$11-H128*'S Curve Equation'!$B$12)*'S Curve Equation'!$B$10))+'S Curve Equation'!$B$13)*'S Curve Equation'!$B$14</f>
        <v>0.18373982961388546</v>
      </c>
      <c r="I173">
        <f>(1/(1+EXP(('S Curve Equation'!$B$11-I128*'S Curve Equation'!$B$12)*'S Curve Equation'!$B$10))+'S Curve Equation'!$B$13)*'S Curve Equation'!$B$14</f>
        <v>0.18750826169504833</v>
      </c>
      <c r="J173">
        <f>(1/(1+EXP(('S Curve Equation'!$B$11-J128*'S Curve Equation'!$B$12)*'S Curve Equation'!$B$10))+'S Curve Equation'!$B$13)*'S Curve Equation'!$B$14</f>
        <v>0.19128010555962338</v>
      </c>
      <c r="K173">
        <f>(1/(1+EXP(('S Curve Equation'!$B$11-K128*'S Curve Equation'!$B$12)*'S Curve Equation'!$B$10))+'S Curve Equation'!$B$13)*'S Curve Equation'!$B$14</f>
        <v>0.19503851806643616</v>
      </c>
      <c r="L173">
        <f>(1/(1+EXP(('S Curve Equation'!$B$11-L128*'S Curve Equation'!$B$12)*'S Curve Equation'!$B$10))+'S Curve Equation'!$B$13)*'S Curve Equation'!$B$14</f>
        <v>0.19869559277934865</v>
      </c>
      <c r="M173">
        <f>(1/(1+EXP(('S Curve Equation'!$B$11-M128*'S Curve Equation'!$B$12)*'S Curve Equation'!$B$10))+'S Curve Equation'!$B$13)*'S Curve Equation'!$B$14</f>
        <v>0.20246905618758115</v>
      </c>
      <c r="N173">
        <f>(1/(1+EXP(('S Curve Equation'!$B$11-N128*'S Curve Equation'!$B$12)*'S Curve Equation'!$B$10))+'S Curve Equation'!$B$13)*'S Curve Equation'!$B$14</f>
        <v>0.2062569333098416</v>
      </c>
      <c r="O173">
        <f>(1/(1+EXP(('S Curve Equation'!$B$11-O128*'S Curve Equation'!$B$12)*'S Curve Equation'!$B$10))+'S Curve Equation'!$B$13)*'S Curve Equation'!$B$14</f>
        <v>0.21005836282924731</v>
      </c>
      <c r="P173">
        <f>(1/(1+EXP(('S Curve Equation'!$B$11-P128*'S Curve Equation'!$B$12)*'S Curve Equation'!$B$10))+'S Curve Equation'!$B$13)*'S Curve Equation'!$B$14</f>
        <v>0.21387248770928916</v>
      </c>
      <c r="Q173">
        <f>(1/(1+EXP(('S Curve Equation'!$B$11-Q128*'S Curve Equation'!$B$12)*'S Curve Equation'!$B$10))+'S Curve Equation'!$B$13)*'S Curve Equation'!$B$14</f>
        <v>0.21769845583825728</v>
      </c>
      <c r="R173">
        <f>(1/(1+EXP(('S Curve Equation'!$B$11-R128*'S Curve Equation'!$B$12)*'S Curve Equation'!$B$10))+'S Curve Equation'!$B$13)*'S Curve Equation'!$B$14</f>
        <v>0.22153542065126522</v>
      </c>
      <c r="S173">
        <f>(1/(1+EXP(('S Curve Equation'!$B$11-S128*'S Curve Equation'!$B$12)*'S Curve Equation'!$B$10))+'S Curve Equation'!$B$13)*'S Curve Equation'!$B$14</f>
        <v>0.22538254172948449</v>
      </c>
      <c r="T173">
        <f>(1/(1+EXP(('S Curve Equation'!$B$11-T128*'S Curve Equation'!$B$12)*'S Curve Equation'!$B$10))+'S Curve Equation'!$B$13)*'S Curve Equation'!$B$14</f>
        <v>0.22923898537627094</v>
      </c>
      <c r="U173">
        <f>(1/(1+EXP(('S Curve Equation'!$B$11-U128*'S Curve Equation'!$B$12)*'S Curve Equation'!$B$10))+'S Curve Equation'!$B$13)*'S Curve Equation'!$B$14</f>
        <v>0.23310392516989759</v>
      </c>
      <c r="V173">
        <f>(1/(1+EXP(('S Curve Equation'!$B$11-V128*'S Curve Equation'!$B$12)*'S Curve Equation'!$B$10))+'S Curve Equation'!$B$13)*'S Curve Equation'!$B$14</f>
        <v>0.2369765424927148</v>
      </c>
      <c r="W173">
        <f>(1/(1+EXP(('S Curve Equation'!$B$11-W128*'S Curve Equation'!$B$12)*'S Curve Equation'!$B$10))+'S Curve Equation'!$B$13)*'S Curve Equation'!$B$14</f>
        <v>0.24085602703658354</v>
      </c>
      <c r="X173">
        <f>(1/(1+EXP(('S Curve Equation'!$B$11-X128*'S Curve Equation'!$B$12)*'S Curve Equation'!$B$10))+'S Curve Equation'!$B$13)*'S Curve Equation'!$B$14</f>
        <v>0.24474157728449653</v>
      </c>
      <c r="Y173">
        <f>(1/(1+EXP(('S Curve Equation'!$B$11-Y128*'S Curve Equation'!$B$12)*'S Curve Equation'!$B$10))+'S Curve Equation'!$B$13)*'S Curve Equation'!$B$14</f>
        <v>0.24863240096836467</v>
      </c>
      <c r="Z173">
        <f>(1/(1+EXP(('S Curve Equation'!$B$11-Z128*'S Curve Equation'!$B$12)*'S Curve Equation'!$B$10))+'S Curve Equation'!$B$13)*'S Curve Equation'!$B$14</f>
        <v>0.25252771550297592</v>
      </c>
      <c r="AA173">
        <f>(1/(1+EXP(('S Curve Equation'!$B$11-AA128*'S Curve Equation'!$B$12)*'S Curve Equation'!$B$10))+'S Curve Equation'!$B$13)*'S Curve Equation'!$B$14</f>
        <v>0.25642674839622348</v>
      </c>
      <c r="AB173">
        <f>(1/(1+EXP(('S Curve Equation'!$B$11-AB128*'S Curve Equation'!$B$12)*'S Curve Equation'!$B$10))+'S Curve Equation'!$B$13)*'S Curve Equation'!$B$14</f>
        <v>0.26032873763570641</v>
      </c>
      <c r="AC173">
        <f>(1/(1+EXP(('S Curve Equation'!$B$11-AC128*'S Curve Equation'!$B$12)*'S Curve Equation'!$B$10))+'S Curve Equation'!$B$13)*'S Curve Equation'!$B$14</f>
        <v>0.26423293205187426</v>
      </c>
      <c r="AD173">
        <f>(1/(1+EXP(('S Curve Equation'!$B$11-AD128*'S Curve Equation'!$B$12)*'S Curve Equation'!$B$10))+'S Curve Equation'!$B$13)*'S Curve Equation'!$B$14</f>
        <v>0.26813859165793696</v>
      </c>
      <c r="AE173">
        <f>(1/(1+EXP(('S Curve Equation'!$B$11-AE128*'S Curve Equation'!$B$12)*'S Curve Equation'!$B$10))+'S Curve Equation'!$B$13)*'S Curve Equation'!$B$14</f>
        <v>0.27204498796678345</v>
      </c>
      <c r="AF173">
        <f>(1/(1+EXP(('S Curve Equation'!$B$11-AF128*'S Curve Equation'!$B$12)*'S Curve Equation'!$B$10))+'S Curve Equation'!$B$13)*'S Curve Equation'!$B$14</f>
        <v>0.27595140428520254</v>
      </c>
    </row>
    <row r="174" spans="1:32" x14ac:dyDescent="0.25">
      <c r="A174" t="s">
        <v>90</v>
      </c>
      <c r="B174">
        <f>(1/(1+EXP(('S Curve Equation'!$B$11-B129*'S Curve Equation'!$B$12)*'S Curve Equation'!$B$10))+'S Curve Equation'!$B$13)*'S Curve Equation'!$B$14</f>
        <v>0.16100000000000003</v>
      </c>
      <c r="C174">
        <f>(1/(1+EXP(('S Curve Equation'!$B$11-C129*'S Curve Equation'!$B$12)*'S Curve Equation'!$B$10))+'S Curve Equation'!$B$13)*'S Curve Equation'!$B$14</f>
        <v>0.16442913061442604</v>
      </c>
      <c r="D174">
        <f>(1/(1+EXP(('S Curve Equation'!$B$11-D129*'S Curve Equation'!$B$12)*'S Curve Equation'!$B$10))+'S Curve Equation'!$B$13)*'S Curve Equation'!$B$14</f>
        <v>0.16800645302699316</v>
      </c>
      <c r="E174">
        <f>(1/(1+EXP(('S Curve Equation'!$B$11-E129*'S Curve Equation'!$B$12)*'S Curve Equation'!$B$10))+'S Curve Equation'!$B$13)*'S Curve Equation'!$B$14</f>
        <v>0.17161844595420814</v>
      </c>
      <c r="F174">
        <f>(1/(1+EXP(('S Curve Equation'!$B$11-F129*'S Curve Equation'!$B$12)*'S Curve Equation'!$B$10))+'S Curve Equation'!$B$13)*'S Curve Equation'!$B$14</f>
        <v>0.17525068107147337</v>
      </c>
      <c r="G174">
        <f>(1/(1+EXP(('S Curve Equation'!$B$11-G129*'S Curve Equation'!$B$12)*'S Curve Equation'!$B$10))+'S Curve Equation'!$B$13)*'S Curve Equation'!$B$14</f>
        <v>0.17893225287482689</v>
      </c>
      <c r="H174">
        <f>(1/(1+EXP(('S Curve Equation'!$B$11-H129*'S Curve Equation'!$B$12)*'S Curve Equation'!$B$10))+'S Curve Equation'!$B$13)*'S Curve Equation'!$B$14</f>
        <v>0.18266889501964345</v>
      </c>
      <c r="I174">
        <f>(1/(1+EXP(('S Curve Equation'!$B$11-I129*'S Curve Equation'!$B$12)*'S Curve Equation'!$B$10))+'S Curve Equation'!$B$13)*'S Curve Equation'!$B$14</f>
        <v>0.18642589653098404</v>
      </c>
      <c r="J174">
        <f>(1/(1+EXP(('S Curve Equation'!$B$11-J129*'S Curve Equation'!$B$12)*'S Curve Equation'!$B$10))+'S Curve Equation'!$B$13)*'S Curve Equation'!$B$14</f>
        <v>0.1901865490840931</v>
      </c>
      <c r="K174">
        <f>(1/(1+EXP(('S Curve Equation'!$B$11-K129*'S Curve Equation'!$B$12)*'S Curve Equation'!$B$10))+'S Curve Equation'!$B$13)*'S Curve Equation'!$B$14</f>
        <v>0.19393405620417345</v>
      </c>
      <c r="L174">
        <f>(1/(1+EXP(('S Curve Equation'!$B$11-L129*'S Curve Equation'!$B$12)*'S Curve Equation'!$B$10))+'S Curve Equation'!$B$13)*'S Curve Equation'!$B$14</f>
        <v>0.19758075322448601</v>
      </c>
      <c r="M174">
        <f>(1/(1+EXP(('S Curve Equation'!$B$11-M129*'S Curve Equation'!$B$12)*'S Curve Equation'!$B$10))+'S Curve Equation'!$B$13)*'S Curve Equation'!$B$14</f>
        <v>0.2013437480925703</v>
      </c>
      <c r="N174">
        <f>(1/(1+EXP(('S Curve Equation'!$B$11-N129*'S Curve Equation'!$B$12)*'S Curve Equation'!$B$10))+'S Curve Equation'!$B$13)*'S Curve Equation'!$B$14</f>
        <v>0.20512135911792861</v>
      </c>
      <c r="O174">
        <f>(1/(1+EXP(('S Curve Equation'!$B$11-O129*'S Curve Equation'!$B$12)*'S Curve Equation'!$B$10))+'S Curve Equation'!$B$13)*'S Curve Equation'!$B$14</f>
        <v>0.20891272787635182</v>
      </c>
      <c r="P174">
        <f>(1/(1+EXP(('S Curve Equation'!$B$11-P129*'S Curve Equation'!$B$12)*'S Curve Equation'!$B$10))+'S Curve Equation'!$B$13)*'S Curve Equation'!$B$14</f>
        <v>0.21271700001149499</v>
      </c>
      <c r="Q174">
        <f>(1/(1+EXP(('S Curve Equation'!$B$11-Q129*'S Curve Equation'!$B$12)*'S Curve Equation'!$B$10))+'S Curve Equation'!$B$13)*'S Curve Equation'!$B$14</f>
        <v>0.21653332588065125</v>
      </c>
      <c r="R174">
        <f>(1/(1+EXP(('S Curve Equation'!$B$11-R129*'S Curve Equation'!$B$12)*'S Curve Equation'!$B$10))+'S Curve Equation'!$B$13)*'S Curve Equation'!$B$14</f>
        <v>0.22036086117844914</v>
      </c>
      <c r="S174">
        <f>(1/(1+EXP(('S Curve Equation'!$B$11-S129*'S Curve Equation'!$B$12)*'S Curve Equation'!$B$10))+'S Curve Equation'!$B$13)*'S Curve Equation'!$B$14</f>
        <v>0.22419876753806944</v>
      </c>
      <c r="T174">
        <f>(1/(1+EXP(('S Curve Equation'!$B$11-T129*'S Curve Equation'!$B$12)*'S Curve Equation'!$B$10))+'S Curve Equation'!$B$13)*'S Curve Equation'!$B$14</f>
        <v>0.22804621310964882</v>
      </c>
      <c r="U174">
        <f>(1/(1+EXP(('S Curve Equation'!$B$11-U129*'S Curve Equation'!$B$12)*'S Curve Equation'!$B$10))+'S Curve Equation'!$B$13)*'S Curve Equation'!$B$14</f>
        <v>0.23190237311557019</v>
      </c>
      <c r="V174">
        <f>(1/(1+EXP(('S Curve Equation'!$B$11-V129*'S Curve Equation'!$B$12)*'S Curve Equation'!$B$10))+'S Curve Equation'!$B$13)*'S Curve Equation'!$B$14</f>
        <v>0.23576643038244552</v>
      </c>
      <c r="W174">
        <f>(1/(1+EXP(('S Curve Equation'!$B$11-W129*'S Curve Equation'!$B$12)*'S Curve Equation'!$B$10))+'S Curve Equation'!$B$13)*'S Curve Equation'!$B$14</f>
        <v>0.23963757584962087</v>
      </c>
      <c r="X174">
        <f>(1/(1+EXP(('S Curve Equation'!$B$11-X129*'S Curve Equation'!$B$12)*'S Curve Equation'!$B$10))+'S Curve Equation'!$B$13)*'S Curve Equation'!$B$14</f>
        <v>0.24351500905410525</v>
      </c>
      <c r="Y174">
        <f>(1/(1+EXP(('S Curve Equation'!$B$11-Y129*'S Curve Equation'!$B$12)*'S Curve Equation'!$B$10))+'S Curve Equation'!$B$13)*'S Curve Equation'!$B$14</f>
        <v>0.24739793859188169</v>
      </c>
      <c r="Z174">
        <f>(1/(1+EXP(('S Curve Equation'!$B$11-Z129*'S Curve Equation'!$B$12)*'S Curve Equation'!$B$10))+'S Curve Equation'!$B$13)*'S Curve Equation'!$B$14</f>
        <v>0.25128558255559663</v>
      </c>
      <c r="AA174">
        <f>(1/(1+EXP(('S Curve Equation'!$B$11-AA129*'S Curve Equation'!$B$12)*'S Curve Equation'!$B$10))+'S Curve Equation'!$B$13)*'S Curve Equation'!$B$14</f>
        <v>0.2551771689487044</v>
      </c>
      <c r="AB174">
        <f>(1/(1+EXP(('S Curve Equation'!$B$11-AB129*'S Curve Equation'!$B$12)*'S Curve Equation'!$B$10))+'S Curve Equation'!$B$13)*'S Curve Equation'!$B$14</f>
        <v>0.25907193607616003</v>
      </c>
      <c r="AC174">
        <f>(1/(1+EXP(('S Curve Equation'!$B$11-AC129*'S Curve Equation'!$B$12)*'S Curve Equation'!$B$10))+'S Curve Equation'!$B$13)*'S Curve Equation'!$B$14</f>
        <v>0.26296913291181179</v>
      </c>
      <c r="AD174">
        <f>(1/(1+EXP(('S Curve Equation'!$B$11-AD129*'S Curve Equation'!$B$12)*'S Curve Equation'!$B$10))+'S Curve Equation'!$B$13)*'S Curve Equation'!$B$14</f>
        <v>0.26686801944270266</v>
      </c>
      <c r="AE174">
        <f>(1/(1+EXP(('S Curve Equation'!$B$11-AE129*'S Curve Equation'!$B$12)*'S Curve Equation'!$B$10))+'S Curve Equation'!$B$13)*'S Curve Equation'!$B$14</f>
        <v>0.2707678669905097</v>
      </c>
      <c r="AF174">
        <f>(1/(1+EXP(('S Curve Equation'!$B$11-AF129*'S Curve Equation'!$B$12)*'S Curve Equation'!$B$10))+'S Curve Equation'!$B$13)*'S Curve Equation'!$B$14</f>
        <v>0.2746679585103991</v>
      </c>
    </row>
    <row r="175" spans="1:32" x14ac:dyDescent="0.25">
      <c r="A175" t="s">
        <v>92</v>
      </c>
      <c r="B175">
        <f>(1/(1+EXP(('S Curve Equation'!$B$11-B130*'S Curve Equation'!$B$12)*'S Curve Equation'!$B$10))+'S Curve Equation'!$B$13)*'S Curve Equation'!$B$14</f>
        <v>0.13100000000000001</v>
      </c>
      <c r="C175">
        <f>(1/(1+EXP(('S Curve Equation'!$B$11-C130*'S Curve Equation'!$B$12)*'S Curve Equation'!$B$10))+'S Curve Equation'!$B$13)*'S Curve Equation'!$B$14</f>
        <v>0.13404356652556135</v>
      </c>
      <c r="D175">
        <f>(1/(1+EXP(('S Curve Equation'!$B$11-D130*'S Curve Equation'!$B$12)*'S Curve Equation'!$B$10))+'S Curve Equation'!$B$13)*'S Curve Equation'!$B$14</f>
        <v>0.13722524213438927</v>
      </c>
      <c r="E175">
        <f>(1/(1+EXP(('S Curve Equation'!$B$11-E130*'S Curve Equation'!$B$12)*'S Curve Equation'!$B$10))+'S Curve Equation'!$B$13)*'S Curve Equation'!$B$14</f>
        <v>0.14044452000082225</v>
      </c>
      <c r="F175">
        <f>(1/(1+EXP(('S Curve Equation'!$B$11-F130*'S Curve Equation'!$B$12)*'S Curve Equation'!$B$10))+'S Curve Equation'!$B$13)*'S Curve Equation'!$B$14</f>
        <v>0.14368864492164177</v>
      </c>
      <c r="G175">
        <f>(1/(1+EXP(('S Curve Equation'!$B$11-G130*'S Curve Equation'!$B$12)*'S Curve Equation'!$B$10))+'S Curve Equation'!$B$13)*'S Curve Equation'!$B$14</f>
        <v>0.1469837488600699</v>
      </c>
      <c r="H175">
        <f>(1/(1+EXP(('S Curve Equation'!$B$11-H130*'S Curve Equation'!$B$12)*'S Curve Equation'!$B$10))+'S Curve Equation'!$B$13)*'S Curve Equation'!$B$14</f>
        <v>0.15033520914078405</v>
      </c>
      <c r="I175">
        <f>(1/(1+EXP(('S Curve Equation'!$B$11-I130*'S Curve Equation'!$B$12)*'S Curve Equation'!$B$10))+'S Curve Equation'!$B$13)*'S Curve Equation'!$B$14</f>
        <v>0.1537120574016233</v>
      </c>
      <c r="J175">
        <f>(1/(1+EXP(('S Curve Equation'!$B$11-J130*'S Curve Equation'!$B$12)*'S Curve Equation'!$B$10))+'S Curve Equation'!$B$13)*'S Curve Equation'!$B$14</f>
        <v>0.15709929504328302</v>
      </c>
      <c r="K175">
        <f>(1/(1+EXP(('S Curve Equation'!$B$11-K130*'S Curve Equation'!$B$12)*'S Curve Equation'!$B$10))+'S Curve Equation'!$B$13)*'S Curve Equation'!$B$14</f>
        <v>0.16048171891837132</v>
      </c>
      <c r="L175">
        <f>(1/(1+EXP(('S Curve Equation'!$B$11-L130*'S Curve Equation'!$B$12)*'S Curve Equation'!$B$10))+'S Curve Equation'!$B$13)*'S Curve Equation'!$B$14</f>
        <v>0.16377984345075111</v>
      </c>
      <c r="M175">
        <f>(1/(1+EXP(('S Curve Equation'!$B$11-M130*'S Curve Equation'!$B$12)*'S Curve Equation'!$B$10))+'S Curve Equation'!$B$13)*'S Curve Equation'!$B$14</f>
        <v>0.16719002306873765</v>
      </c>
      <c r="N175">
        <f>(1/(1+EXP(('S Curve Equation'!$B$11-N130*'S Curve Equation'!$B$12)*'S Curve Equation'!$B$10))+'S Curve Equation'!$B$13)*'S Curve Equation'!$B$14</f>
        <v>0.17062042699810762</v>
      </c>
      <c r="O175">
        <f>(1/(1+EXP(('S Curve Equation'!$B$11-O130*'S Curve Equation'!$B$12)*'S Curve Equation'!$B$10))+'S Curve Equation'!$B$13)*'S Curve Equation'!$B$14</f>
        <v>0.17407031112734844</v>
      </c>
      <c r="P175">
        <f>(1/(1+EXP(('S Curve Equation'!$B$11-P130*'S Curve Equation'!$B$12)*'S Curve Equation'!$B$10))+'S Curve Equation'!$B$13)*'S Curve Equation'!$B$14</f>
        <v>0.1775389292784075</v>
      </c>
      <c r="Q175">
        <f>(1/(1+EXP(('S Curve Equation'!$B$11-Q130*'S Curve Equation'!$B$12)*'S Curve Equation'!$B$10))+'S Curve Equation'!$B$13)*'S Curve Equation'!$B$14</f>
        <v>0.18102553384413361</v>
      </c>
      <c r="R175">
        <f>(1/(1+EXP(('S Curve Equation'!$B$11-R130*'S Curve Equation'!$B$12)*'S Curve Equation'!$B$10))+'S Curve Equation'!$B$13)*'S Curve Equation'!$B$14</f>
        <v>0.18452937641403588</v>
      </c>
      <c r="S175">
        <f>(1/(1+EXP(('S Curve Equation'!$B$11-S130*'S Curve Equation'!$B$12)*'S Curve Equation'!$B$10))+'S Curve Equation'!$B$13)*'S Curve Equation'!$B$14</f>
        <v>0.18804970838764368</v>
      </c>
      <c r="T175">
        <f>(1/(1+EXP(('S Curve Equation'!$B$11-T130*'S Curve Equation'!$B$12)*'S Curve Equation'!$B$10))+'S Curve Equation'!$B$13)*'S Curve Equation'!$B$14</f>
        <v>0.19158578157480477</v>
      </c>
      <c r="U175">
        <f>(1/(1+EXP(('S Curve Equation'!$B$11-U130*'S Curve Equation'!$B$12)*'S Curve Equation'!$B$10))+'S Curve Equation'!$B$13)*'S Curve Equation'!$B$14</f>
        <v>0.19513684878228141</v>
      </c>
      <c r="V175">
        <f>(1/(1+EXP(('S Curve Equation'!$B$11-V130*'S Curve Equation'!$B$12)*'S Curve Equation'!$B$10))+'S Curve Equation'!$B$13)*'S Curve Equation'!$B$14</f>
        <v>0.19870216438608676</v>
      </c>
      <c r="W175">
        <f>(1/(1+EXP(('S Curve Equation'!$B$11-W130*'S Curve Equation'!$B$12)*'S Curve Equation'!$B$10))+'S Curve Equation'!$B$13)*'S Curve Equation'!$B$14</f>
        <v>0.20228098488902566</v>
      </c>
      <c r="X175">
        <f>(1/(1+EXP(('S Curve Equation'!$B$11-X130*'S Curve Equation'!$B$12)*'S Curve Equation'!$B$10))+'S Curve Equation'!$B$13)*'S Curve Equation'!$B$14</f>
        <v>0.20587256946295757</v>
      </c>
      <c r="Y175">
        <f>(1/(1+EXP(('S Curve Equation'!$B$11-Y130*'S Curve Equation'!$B$12)*'S Curve Equation'!$B$10))+'S Curve Equation'!$B$13)*'S Curve Equation'!$B$14</f>
        <v>0.20947618047535396</v>
      </c>
      <c r="Z175">
        <f>(1/(1+EXP(('S Curve Equation'!$B$11-Z130*'S Curve Equation'!$B$12)*'S Curve Equation'!$B$10))+'S Curve Equation'!$B$13)*'S Curve Equation'!$B$14</f>
        <v>0.21309108399974844</v>
      </c>
      <c r="AA175">
        <f>(1/(1+EXP(('S Curve Equation'!$B$11-AA130*'S Curve Equation'!$B$12)*'S Curve Equation'!$B$10))+'S Curve Equation'!$B$13)*'S Curve Equation'!$B$14</f>
        <v>0.21671655030975562</v>
      </c>
      <c r="AB175">
        <f>(1/(1+EXP(('S Curve Equation'!$B$11-AB130*'S Curve Equation'!$B$12)*'S Curve Equation'!$B$10))+'S Curve Equation'!$B$13)*'S Curve Equation'!$B$14</f>
        <v>0.22035185435634699</v>
      </c>
      <c r="AC175">
        <f>(1/(1+EXP(('S Curve Equation'!$B$11-AC130*'S Curve Equation'!$B$12)*'S Curve Equation'!$B$10))+'S Curve Equation'!$B$13)*'S Curve Equation'!$B$14</f>
        <v>0.22399627622812837</v>
      </c>
      <c r="AD175">
        <f>(1/(1+EXP(('S Curve Equation'!$B$11-AD130*'S Curve Equation'!$B$12)*'S Curve Equation'!$B$10))+'S Curve Equation'!$B$13)*'S Curve Equation'!$B$14</f>
        <v>0.22764910159441928</v>
      </c>
      <c r="AE175">
        <f>(1/(1+EXP(('S Curve Equation'!$B$11-AE130*'S Curve Equation'!$B$12)*'S Curve Equation'!$B$10))+'S Curve Equation'!$B$13)*'S Curve Equation'!$B$14</f>
        <v>0.23130962213095499</v>
      </c>
      <c r="AF175">
        <f>(1/(1+EXP(('S Curve Equation'!$B$11-AF130*'S Curve Equation'!$B$12)*'S Curve Equation'!$B$10))+'S Curve Equation'!$B$13)*'S Curve Equation'!$B$14</f>
        <v>0.23497713592808511</v>
      </c>
    </row>
    <row r="176" spans="1:32" x14ac:dyDescent="0.25">
      <c r="A176" t="s">
        <v>94</v>
      </c>
      <c r="B176">
        <f>(1/(1+EXP(('S Curve Equation'!$B$11-B131*'S Curve Equation'!$B$12)*'S Curve Equation'!$B$10))+'S Curve Equation'!$B$13)*'S Curve Equation'!$B$14</f>
        <v>0.12500000000000003</v>
      </c>
      <c r="C176">
        <f>(1/(1+EXP(('S Curve Equation'!$B$11-C131*'S Curve Equation'!$B$12)*'S Curve Equation'!$B$10))+'S Curve Equation'!$B$13)*'S Curve Equation'!$B$14</f>
        <v>0.12795885008753516</v>
      </c>
      <c r="D176">
        <f>(1/(1+EXP(('S Curve Equation'!$B$11-D131*'S Curve Equation'!$B$12)*'S Curve Equation'!$B$10))+'S Curve Equation'!$B$13)*'S Curve Equation'!$B$14</f>
        <v>0.13105332816095572</v>
      </c>
      <c r="E176">
        <f>(1/(1+EXP(('S Curve Equation'!$B$11-E131*'S Curve Equation'!$B$12)*'S Curve Equation'!$B$10))+'S Curve Equation'!$B$13)*'S Curve Equation'!$B$14</f>
        <v>0.13418578125200087</v>
      </c>
      <c r="F176">
        <f>(1/(1+EXP(('S Curve Equation'!$B$11-F131*'S Curve Equation'!$B$12)*'S Curve Equation'!$B$10))+'S Curve Equation'!$B$13)*'S Curve Equation'!$B$14</f>
        <v>0.13734382429130662</v>
      </c>
      <c r="G176">
        <f>(1/(1+EXP(('S Curve Equation'!$B$11-G131*'S Curve Equation'!$B$12)*'S Curve Equation'!$B$10))+'S Curve Equation'!$B$13)*'S Curve Equation'!$B$14</f>
        <v>0.14055293075803077</v>
      </c>
      <c r="H176">
        <f>(1/(1+EXP(('S Curve Equation'!$B$11-H131*'S Curve Equation'!$B$12)*'S Curve Equation'!$B$10))+'S Curve Equation'!$B$13)*'S Curve Equation'!$B$14</f>
        <v>0.14381839332386223</v>
      </c>
      <c r="I176">
        <f>(1/(1+EXP(('S Curve Equation'!$B$11-I131*'S Curve Equation'!$B$12)*'S Curve Equation'!$B$10))+'S Curve Equation'!$B$13)*'S Curve Equation'!$B$14</f>
        <v>0.14711007726484804</v>
      </c>
      <c r="J176">
        <f>(1/(1+EXP(('S Curve Equation'!$B$11-J131*'S Curve Equation'!$B$12)*'S Curve Equation'!$B$10))+'S Curve Equation'!$B$13)*'S Curve Equation'!$B$14</f>
        <v>0.15041337105287281</v>
      </c>
      <c r="K176">
        <f>(1/(1+EXP(('S Curve Equation'!$B$11-K131*'S Curve Equation'!$B$12)*'S Curve Equation'!$B$10))+'S Curve Equation'!$B$13)*'S Curve Equation'!$B$14</f>
        <v>0.15371343757855011</v>
      </c>
      <c r="L176">
        <f>(1/(1+EXP(('S Curve Equation'!$B$11-L131*'S Curve Equation'!$B$12)*'S Curve Equation'!$B$10))+'S Curve Equation'!$B$13)*'S Curve Equation'!$B$14</f>
        <v>0.1569326558394423</v>
      </c>
      <c r="M176">
        <f>(1/(1+EXP(('S Curve Equation'!$B$11-M131*'S Curve Equation'!$B$12)*'S Curve Equation'!$B$10))+'S Curve Equation'!$B$13)*'S Curve Equation'!$B$14</f>
        <v>0.16026268693075499</v>
      </c>
      <c r="N176">
        <f>(1/(1+EXP(('S Curve Equation'!$B$11-N131*'S Curve Equation'!$B$12)*'S Curve Equation'!$B$10))+'S Curve Equation'!$B$13)*'S Curve Equation'!$B$14</f>
        <v>0.16361392929113169</v>
      </c>
      <c r="O176">
        <f>(1/(1+EXP(('S Curve Equation'!$B$11-O131*'S Curve Equation'!$B$12)*'S Curve Equation'!$B$10))+'S Curve Equation'!$B$13)*'S Curve Equation'!$B$14</f>
        <v>0.1669856680954265</v>
      </c>
      <c r="P176">
        <f>(1/(1+EXP(('S Curve Equation'!$B$11-P131*'S Curve Equation'!$B$12)*'S Curve Equation'!$B$10))+'S Curve Equation'!$B$13)*'S Curve Equation'!$B$14</f>
        <v>0.17037718532115176</v>
      </c>
      <c r="Q176">
        <f>(1/(1+EXP(('S Curve Equation'!$B$11-Q131*'S Curve Equation'!$B$12)*'S Curve Equation'!$B$10))+'S Curve Equation'!$B$13)*'S Curve Equation'!$B$14</f>
        <v>0.17378776037260446</v>
      </c>
      <c r="R176">
        <f>(1/(1+EXP(('S Curve Equation'!$B$11-R131*'S Curve Equation'!$B$12)*'S Curve Equation'!$B$10))+'S Curve Equation'!$B$13)*'S Curve Equation'!$B$14</f>
        <v>0.17721667069544098</v>
      </c>
      <c r="S176">
        <f>(1/(1+EXP(('S Curve Equation'!$B$11-S131*'S Curve Equation'!$B$12)*'S Curve Equation'!$B$10))+'S Curve Equation'!$B$13)*'S Curve Equation'!$B$14</f>
        <v>0.18066319238095332</v>
      </c>
      <c r="T176">
        <f>(1/(1+EXP(('S Curve Equation'!$B$11-T131*'S Curve Equation'!$B$12)*'S Curve Equation'!$B$10))+'S Curve Equation'!$B$13)*'S Curve Equation'!$B$14</f>
        <v>0.18412660075934695</v>
      </c>
      <c r="U176">
        <f>(1/(1+EXP(('S Curve Equation'!$B$11-U131*'S Curve Equation'!$B$12)*'S Curve Equation'!$B$10))+'S Curve Equation'!$B$13)*'S Curve Equation'!$B$14</f>
        <v>0.18760617098133656</v>
      </c>
      <c r="V176">
        <f>(1/(1+EXP(('S Curve Equation'!$B$11-V131*'S Curve Equation'!$B$12)*'S Curve Equation'!$B$10))+'S Curve Equation'!$B$13)*'S Curve Equation'!$B$14</f>
        <v>0.19110117858746095</v>
      </c>
      <c r="W176">
        <f>(1/(1+EXP(('S Curve Equation'!$B$11-W131*'S Curve Equation'!$B$12)*'S Curve Equation'!$B$10))+'S Curve Equation'!$B$13)*'S Curve Equation'!$B$14</f>
        <v>0.19461090006452766</v>
      </c>
      <c r="X176">
        <f>(1/(1+EXP(('S Curve Equation'!$B$11-X131*'S Curve Equation'!$B$12)*'S Curve Equation'!$B$10))+'S Curve Equation'!$B$13)*'S Curve Equation'!$B$14</f>
        <v>0.19813461338865607</v>
      </c>
      <c r="Y176">
        <f>(1/(1+EXP(('S Curve Equation'!$B$11-Y131*'S Curve Equation'!$B$12)*'S Curve Equation'!$B$10))+'S Curve Equation'!$B$13)*'S Curve Equation'!$B$14</f>
        <v>0.20167159855443356</v>
      </c>
      <c r="Z176">
        <f>(1/(1+EXP(('S Curve Equation'!$B$11-Z131*'S Curve Equation'!$B$12)*'S Curve Equation'!$B$10))+'S Curve Equation'!$B$13)*'S Curve Equation'!$B$14</f>
        <v>0.20522113808972489</v>
      </c>
      <c r="AA176">
        <f>(1/(1+EXP(('S Curve Equation'!$B$11-AA131*'S Curve Equation'!$B$12)*'S Curve Equation'!$B$10))+'S Curve Equation'!$B$13)*'S Curve Equation'!$B$14</f>
        <v>0.20878251755575006</v>
      </c>
      <c r="AB176">
        <f>(1/(1+EXP(('S Curve Equation'!$B$11-AB131*'S Curve Equation'!$B$12)*'S Curve Equation'!$B$10))+'S Curve Equation'!$B$13)*'S Curve Equation'!$B$14</f>
        <v>0.21235502603205403</v>
      </c>
      <c r="AC176">
        <f>(1/(1+EXP(('S Curve Equation'!$B$11-AC131*'S Curve Equation'!$B$12)*'S Curve Equation'!$B$10))+'S Curve Equation'!$B$13)*'S Curve Equation'!$B$14</f>
        <v>0.21593795658604928</v>
      </c>
      <c r="AD176">
        <f>(1/(1+EXP(('S Curve Equation'!$B$11-AD131*'S Curve Equation'!$B$12)*'S Curve Equation'!$B$10))+'S Curve Equation'!$B$13)*'S Curve Equation'!$B$14</f>
        <v>0.21953060672686212</v>
      </c>
      <c r="AE176">
        <f>(1/(1+EXP(('S Curve Equation'!$B$11-AE131*'S Curve Equation'!$B$12)*'S Curve Equation'!$B$10))+'S Curve Equation'!$B$13)*'S Curve Equation'!$B$14</f>
        <v>0.22313227884323664</v>
      </c>
      <c r="AF176">
        <f>(1/(1+EXP(('S Curve Equation'!$B$11-AF131*'S Curve Equation'!$B$12)*'S Curve Equation'!$B$10))+'S Curve Equation'!$B$13)*'S Curve Equation'!$B$14</f>
        <v>0.22674228062529792</v>
      </c>
    </row>
    <row r="177" spans="1:32" x14ac:dyDescent="0.25">
      <c r="A177" t="s">
        <v>96</v>
      </c>
      <c r="B177">
        <f>(1/(1+EXP(('S Curve Equation'!$B$11-B132*'S Curve Equation'!$B$12)*'S Curve Equation'!$B$10))+'S Curve Equation'!$B$13)*'S Curve Equation'!$B$14</f>
        <v>0.13600000000000007</v>
      </c>
      <c r="C177">
        <f>(1/(1+EXP(('S Curve Equation'!$B$11-C132*'S Curve Equation'!$B$12)*'S Curve Equation'!$B$10))+'S Curve Equation'!$B$13)*'S Curve Equation'!$B$14</f>
        <v>0.13911217009816804</v>
      </c>
      <c r="D177">
        <f>(1/(1+EXP(('S Curve Equation'!$B$11-D132*'S Curve Equation'!$B$12)*'S Curve Equation'!$B$10))+'S Curve Equation'!$B$13)*'S Curve Equation'!$B$14</f>
        <v>0.14236439206794088</v>
      </c>
      <c r="E177">
        <f>(1/(1+EXP(('S Curve Equation'!$B$11-E132*'S Curve Equation'!$B$12)*'S Curve Equation'!$B$10))+'S Curve Equation'!$B$13)*'S Curve Equation'!$B$14</f>
        <v>0.14565384647776095</v>
      </c>
      <c r="F177">
        <f>(1/(1+EXP(('S Curve Equation'!$B$11-F132*'S Curve Equation'!$B$12)*'S Curve Equation'!$B$10))+'S Curve Equation'!$B$13)*'S Curve Equation'!$B$14</f>
        <v>0.1489674788935107</v>
      </c>
      <c r="G177">
        <f>(1/(1+EXP(('S Curve Equation'!$B$11-G132*'S Curve Equation'!$B$12)*'S Curve Equation'!$B$10))+'S Curve Equation'!$B$13)*'S Curve Equation'!$B$14</f>
        <v>0.15233195250241077</v>
      </c>
      <c r="H177">
        <f>(1/(1+EXP(('S Curve Equation'!$B$11-H132*'S Curve Equation'!$B$12)*'S Curve Equation'!$B$10))+'S Curve Equation'!$B$13)*'S Curve Equation'!$B$14</f>
        <v>0.15575271145585207</v>
      </c>
      <c r="I177">
        <f>(1/(1+EXP(('S Curve Equation'!$B$11-I132*'S Curve Equation'!$B$12)*'S Curve Equation'!$B$10))+'S Curve Equation'!$B$13)*'S Curve Equation'!$B$14</f>
        <v>0.1591981150160745</v>
      </c>
      <c r="J177">
        <f>(1/(1+EXP(('S Curve Equation'!$B$11-J132*'S Curve Equation'!$B$12)*'S Curve Equation'!$B$10))+'S Curve Equation'!$B$13)*'S Curve Equation'!$B$14</f>
        <v>0.16265285387481454</v>
      </c>
      <c r="K177">
        <f>(1/(1+EXP(('S Curve Equation'!$B$11-K132*'S Curve Equation'!$B$12)*'S Curve Equation'!$B$10))+'S Curve Equation'!$B$13)*'S Curve Equation'!$B$14</f>
        <v>0.16610143236179739</v>
      </c>
      <c r="L177">
        <f>(1/(1+EXP(('S Curve Equation'!$B$11-L132*'S Curve Equation'!$B$12)*'S Curve Equation'!$B$10))+'S Curve Equation'!$B$13)*'S Curve Equation'!$B$14</f>
        <v>0.16946287184849435</v>
      </c>
      <c r="M177">
        <f>(1/(1+EXP(('S Curve Equation'!$B$11-M132*'S Curve Equation'!$B$12)*'S Curve Equation'!$B$10))+'S Curve Equation'!$B$13)*'S Curve Equation'!$B$14</f>
        <v>0.17293729375251307</v>
      </c>
      <c r="N177">
        <f>(1/(1+EXP(('S Curve Equation'!$B$11-N132*'S Curve Equation'!$B$12)*'S Curve Equation'!$B$10))+'S Curve Equation'!$B$13)*'S Curve Equation'!$B$14</f>
        <v>0.17643107826637947</v>
      </c>
      <c r="O177">
        <f>(1/(1+EXP(('S Curve Equation'!$B$11-O132*'S Curve Equation'!$B$12)*'S Curve Equation'!$B$10))+'S Curve Equation'!$B$13)*'S Curve Equation'!$B$14</f>
        <v>0.17994345850580631</v>
      </c>
      <c r="P177">
        <f>(1/(1+EXP(('S Curve Equation'!$B$11-P132*'S Curve Equation'!$B$12)*'S Curve Equation'!$B$10))+'S Curve Equation'!$B$13)*'S Curve Equation'!$B$14</f>
        <v>0.18347366649405097</v>
      </c>
      <c r="Q177">
        <f>(1/(1+EXP(('S Curve Equation'!$B$11-Q132*'S Curve Equation'!$B$12)*'S Curve Equation'!$B$10))+'S Curve Equation'!$B$13)*'S Curve Equation'!$B$14</f>
        <v>0.18702093380745971</v>
      </c>
      <c r="R177">
        <f>(1/(1+EXP(('S Curve Equation'!$B$11-R132*'S Curve Equation'!$B$12)*'S Curve Equation'!$B$10))+'S Curve Equation'!$B$13)*'S Curve Equation'!$B$14</f>
        <v>0.19058449220754606</v>
      </c>
      <c r="S177">
        <f>(1/(1+EXP(('S Curve Equation'!$B$11-S132*'S Curve Equation'!$B$12)*'S Curve Equation'!$B$10))+'S Curve Equation'!$B$13)*'S Curve Equation'!$B$14</f>
        <v>0.19416357425892422</v>
      </c>
      <c r="T177">
        <f>(1/(1+EXP(('S Curve Equation'!$B$11-T132*'S Curve Equation'!$B$12)*'S Curve Equation'!$B$10))+'S Curve Equation'!$B$13)*'S Curve Equation'!$B$14</f>
        <v>0.1977574139324717</v>
      </c>
      <c r="U177">
        <f>(1/(1+EXP(('S Curve Equation'!$B$11-U132*'S Curve Equation'!$B$12)*'S Curve Equation'!$B$10))+'S Curve Equation'!$B$13)*'S Curve Equation'!$B$14</f>
        <v>0.20136524719312227</v>
      </c>
      <c r="V177">
        <f>(1/(1+EXP(('S Curve Equation'!$B$11-V132*'S Curve Equation'!$B$12)*'S Curve Equation'!$B$10))+'S Curve Equation'!$B$13)*'S Curve Equation'!$B$14</f>
        <v>0.20498631257177918</v>
      </c>
      <c r="W177">
        <f>(1/(1+EXP(('S Curve Equation'!$B$11-W132*'S Curve Equation'!$B$12)*'S Curve Equation'!$B$10))+'S Curve Equation'!$B$13)*'S Curve Equation'!$B$14</f>
        <v>0.20861985172085751</v>
      </c>
      <c r="X177">
        <f>(1/(1+EXP(('S Curve Equation'!$B$11-X132*'S Curve Equation'!$B$12)*'S Curve Equation'!$B$10))+'S Curve Equation'!$B$13)*'S Curve Equation'!$B$14</f>
        <v>0.21226510995302661</v>
      </c>
      <c r="Y177">
        <f>(1/(1+EXP(('S Curve Equation'!$B$11-Y132*'S Curve Equation'!$B$12)*'S Curve Equation'!$B$10))+'S Curve Equation'!$B$13)*'S Curve Equation'!$B$14</f>
        <v>0.21592133676277711</v>
      </c>
      <c r="Z177">
        <f>(1/(1+EXP(('S Curve Equation'!$B$11-Z132*'S Curve Equation'!$B$12)*'S Curve Equation'!$B$10))+'S Curve Equation'!$B$13)*'S Curve Equation'!$B$14</f>
        <v>0.21958778633046366</v>
      </c>
      <c r="AA177">
        <f>(1/(1+EXP(('S Curve Equation'!$B$11-AA132*'S Curve Equation'!$B$12)*'S Curve Equation'!$B$10))+'S Curve Equation'!$B$13)*'S Curve Equation'!$B$14</f>
        <v>0.22326371800856082</v>
      </c>
      <c r="AB177">
        <f>(1/(1+EXP(('S Curve Equation'!$B$11-AB132*'S Curve Equation'!$B$12)*'S Curve Equation'!$B$10))+'S Curve Equation'!$B$13)*'S Curve Equation'!$B$14</f>
        <v>0.22694839678987241</v>
      </c>
      <c r="AC177">
        <f>(1/(1+EXP(('S Curve Equation'!$B$11-AC132*'S Curve Equation'!$B$12)*'S Curve Equation'!$B$10))+'S Curve Equation'!$B$13)*'S Curve Equation'!$B$14</f>
        <v>0.23064109375750474</v>
      </c>
      <c r="AD177">
        <f>(1/(1+EXP(('S Curve Equation'!$B$11-AD132*'S Curve Equation'!$B$12)*'S Curve Equation'!$B$10))+'S Curve Equation'!$B$13)*'S Curve Equation'!$B$14</f>
        <v>0.23434108651646077</v>
      </c>
      <c r="AE177">
        <f>(1/(1+EXP(('S Curve Equation'!$B$11-AE132*'S Curve Equation'!$B$12)*'S Curve Equation'!$B$10))+'S Curve Equation'!$B$13)*'S Curve Equation'!$B$14</f>
        <v>0.23804765960673821</v>
      </c>
      <c r="AF177">
        <f>(1/(1+EXP(('S Curve Equation'!$B$11-AF132*'S Curve Equation'!$B$12)*'S Curve Equation'!$B$10))+'S Curve Equation'!$B$13)*'S Curve Equation'!$B$14</f>
        <v>0.24176010489786887</v>
      </c>
    </row>
    <row r="178" spans="1:32" x14ac:dyDescent="0.25">
      <c r="A178" t="s">
        <v>98</v>
      </c>
      <c r="B178">
        <f>(1/(1+EXP(('S Curve Equation'!$B$11-B133*'S Curve Equation'!$B$12)*'S Curve Equation'!$B$10))+'S Curve Equation'!$B$13)*'S Curve Equation'!$B$14</f>
        <v>0.13100000000000001</v>
      </c>
      <c r="C178">
        <f>(1/(1+EXP(('S Curve Equation'!$B$11-C133*'S Curve Equation'!$B$12)*'S Curve Equation'!$B$10))+'S Curve Equation'!$B$13)*'S Curve Equation'!$B$14</f>
        <v>0.13404356652556135</v>
      </c>
      <c r="D178">
        <f>(1/(1+EXP(('S Curve Equation'!$B$11-D133*'S Curve Equation'!$B$12)*'S Curve Equation'!$B$10))+'S Curve Equation'!$B$13)*'S Curve Equation'!$B$14</f>
        <v>0.13722524213438927</v>
      </c>
      <c r="E178">
        <f>(1/(1+EXP(('S Curve Equation'!$B$11-E133*'S Curve Equation'!$B$12)*'S Curve Equation'!$B$10))+'S Curve Equation'!$B$13)*'S Curve Equation'!$B$14</f>
        <v>0.14044452000082225</v>
      </c>
      <c r="F178">
        <f>(1/(1+EXP(('S Curve Equation'!$B$11-F133*'S Curve Equation'!$B$12)*'S Curve Equation'!$B$10))+'S Curve Equation'!$B$13)*'S Curve Equation'!$B$14</f>
        <v>0.14368864492164177</v>
      </c>
      <c r="G178">
        <f>(1/(1+EXP(('S Curve Equation'!$B$11-G133*'S Curve Equation'!$B$12)*'S Curve Equation'!$B$10))+'S Curve Equation'!$B$13)*'S Curve Equation'!$B$14</f>
        <v>0.1469837488600699</v>
      </c>
      <c r="H178">
        <f>(1/(1+EXP(('S Curve Equation'!$B$11-H133*'S Curve Equation'!$B$12)*'S Curve Equation'!$B$10))+'S Curve Equation'!$B$13)*'S Curve Equation'!$B$14</f>
        <v>0.15033520914078405</v>
      </c>
      <c r="I178">
        <f>(1/(1+EXP(('S Curve Equation'!$B$11-I133*'S Curve Equation'!$B$12)*'S Curve Equation'!$B$10))+'S Curve Equation'!$B$13)*'S Curve Equation'!$B$14</f>
        <v>0.1537120574016233</v>
      </c>
      <c r="J178">
        <f>(1/(1+EXP(('S Curve Equation'!$B$11-J133*'S Curve Equation'!$B$12)*'S Curve Equation'!$B$10))+'S Curve Equation'!$B$13)*'S Curve Equation'!$B$14</f>
        <v>0.15709929504328302</v>
      </c>
      <c r="K178">
        <f>(1/(1+EXP(('S Curve Equation'!$B$11-K133*'S Curve Equation'!$B$12)*'S Curve Equation'!$B$10))+'S Curve Equation'!$B$13)*'S Curve Equation'!$B$14</f>
        <v>0.16048171891837132</v>
      </c>
      <c r="L178">
        <f>(1/(1+EXP(('S Curve Equation'!$B$11-L133*'S Curve Equation'!$B$12)*'S Curve Equation'!$B$10))+'S Curve Equation'!$B$13)*'S Curve Equation'!$B$14</f>
        <v>0.16377984345075111</v>
      </c>
      <c r="M178">
        <f>(1/(1+EXP(('S Curve Equation'!$B$11-M133*'S Curve Equation'!$B$12)*'S Curve Equation'!$B$10))+'S Curve Equation'!$B$13)*'S Curve Equation'!$B$14</f>
        <v>0.16719002306873765</v>
      </c>
      <c r="N178">
        <f>(1/(1+EXP(('S Curve Equation'!$B$11-N133*'S Curve Equation'!$B$12)*'S Curve Equation'!$B$10))+'S Curve Equation'!$B$13)*'S Curve Equation'!$B$14</f>
        <v>0.17062042699810762</v>
      </c>
      <c r="O178">
        <f>(1/(1+EXP(('S Curve Equation'!$B$11-O133*'S Curve Equation'!$B$12)*'S Curve Equation'!$B$10))+'S Curve Equation'!$B$13)*'S Curve Equation'!$B$14</f>
        <v>0.17407031112734844</v>
      </c>
      <c r="P178">
        <f>(1/(1+EXP(('S Curve Equation'!$B$11-P133*'S Curve Equation'!$B$12)*'S Curve Equation'!$B$10))+'S Curve Equation'!$B$13)*'S Curve Equation'!$B$14</f>
        <v>0.1775389292784075</v>
      </c>
      <c r="Q178">
        <f>(1/(1+EXP(('S Curve Equation'!$B$11-Q133*'S Curve Equation'!$B$12)*'S Curve Equation'!$B$10))+'S Curve Equation'!$B$13)*'S Curve Equation'!$B$14</f>
        <v>0.18102553384413361</v>
      </c>
      <c r="R178">
        <f>(1/(1+EXP(('S Curve Equation'!$B$11-R133*'S Curve Equation'!$B$12)*'S Curve Equation'!$B$10))+'S Curve Equation'!$B$13)*'S Curve Equation'!$B$14</f>
        <v>0.18452937641403588</v>
      </c>
      <c r="S178">
        <f>(1/(1+EXP(('S Curve Equation'!$B$11-S133*'S Curve Equation'!$B$12)*'S Curve Equation'!$B$10))+'S Curve Equation'!$B$13)*'S Curve Equation'!$B$14</f>
        <v>0.18804970838764368</v>
      </c>
      <c r="T178">
        <f>(1/(1+EXP(('S Curve Equation'!$B$11-T133*'S Curve Equation'!$B$12)*'S Curve Equation'!$B$10))+'S Curve Equation'!$B$13)*'S Curve Equation'!$B$14</f>
        <v>0.19158578157480477</v>
      </c>
      <c r="U178">
        <f>(1/(1+EXP(('S Curve Equation'!$B$11-U133*'S Curve Equation'!$B$12)*'S Curve Equation'!$B$10))+'S Curve Equation'!$B$13)*'S Curve Equation'!$B$14</f>
        <v>0.19513684878228141</v>
      </c>
      <c r="V178">
        <f>(1/(1+EXP(('S Curve Equation'!$B$11-V133*'S Curve Equation'!$B$12)*'S Curve Equation'!$B$10))+'S Curve Equation'!$B$13)*'S Curve Equation'!$B$14</f>
        <v>0.19870216438608676</v>
      </c>
      <c r="W178">
        <f>(1/(1+EXP(('S Curve Equation'!$B$11-W133*'S Curve Equation'!$B$12)*'S Curve Equation'!$B$10))+'S Curve Equation'!$B$13)*'S Curve Equation'!$B$14</f>
        <v>0.20228098488902566</v>
      </c>
      <c r="X178">
        <f>(1/(1+EXP(('S Curve Equation'!$B$11-X133*'S Curve Equation'!$B$12)*'S Curve Equation'!$B$10))+'S Curve Equation'!$B$13)*'S Curve Equation'!$B$14</f>
        <v>0.20587256946295757</v>
      </c>
      <c r="Y178">
        <f>(1/(1+EXP(('S Curve Equation'!$B$11-Y133*'S Curve Equation'!$B$12)*'S Curve Equation'!$B$10))+'S Curve Equation'!$B$13)*'S Curve Equation'!$B$14</f>
        <v>0.20947618047535396</v>
      </c>
      <c r="Z178">
        <f>(1/(1+EXP(('S Curve Equation'!$B$11-Z133*'S Curve Equation'!$B$12)*'S Curve Equation'!$B$10))+'S Curve Equation'!$B$13)*'S Curve Equation'!$B$14</f>
        <v>0.21309108399974844</v>
      </c>
      <c r="AA178">
        <f>(1/(1+EXP(('S Curve Equation'!$B$11-AA133*'S Curve Equation'!$B$12)*'S Curve Equation'!$B$10))+'S Curve Equation'!$B$13)*'S Curve Equation'!$B$14</f>
        <v>0.21671655030975562</v>
      </c>
      <c r="AB178">
        <f>(1/(1+EXP(('S Curve Equation'!$B$11-AB133*'S Curve Equation'!$B$12)*'S Curve Equation'!$B$10))+'S Curve Equation'!$B$13)*'S Curve Equation'!$B$14</f>
        <v>0.22035185435634699</v>
      </c>
      <c r="AC178">
        <f>(1/(1+EXP(('S Curve Equation'!$B$11-AC133*'S Curve Equation'!$B$12)*'S Curve Equation'!$B$10))+'S Curve Equation'!$B$13)*'S Curve Equation'!$B$14</f>
        <v>0.22399627622812837</v>
      </c>
      <c r="AD178">
        <f>(1/(1+EXP(('S Curve Equation'!$B$11-AD133*'S Curve Equation'!$B$12)*'S Curve Equation'!$B$10))+'S Curve Equation'!$B$13)*'S Curve Equation'!$B$14</f>
        <v>0.22764910159441928</v>
      </c>
      <c r="AE178">
        <f>(1/(1+EXP(('S Curve Equation'!$B$11-AE133*'S Curve Equation'!$B$12)*'S Curve Equation'!$B$10))+'S Curve Equation'!$B$13)*'S Curve Equation'!$B$14</f>
        <v>0.23130962213095499</v>
      </c>
      <c r="AF178">
        <f>(1/(1+EXP(('S Curve Equation'!$B$11-AF133*'S Curve Equation'!$B$12)*'S Curve Equation'!$B$10))+'S Curve Equation'!$B$13)*'S Curve Equation'!$B$14</f>
        <v>0.23497713592808511</v>
      </c>
    </row>
    <row r="179" spans="1:32" x14ac:dyDescent="0.25">
      <c r="A179" t="s">
        <v>100</v>
      </c>
      <c r="B179">
        <f>(1/(1+EXP(('S Curve Equation'!$B$11-B134*'S Curve Equation'!$B$12)*'S Curve Equation'!$B$10))+'S Curve Equation'!$B$13)*'S Curve Equation'!$B$14</f>
        <v>0.35199999999999998</v>
      </c>
      <c r="C179">
        <f>(1/(1+EXP(('S Curve Equation'!$B$11-C134*'S Curve Equation'!$B$12)*'S Curve Equation'!$B$10))+'S Curve Equation'!$B$13)*'S Curve Equation'!$B$14</f>
        <v>0.35666353730064182</v>
      </c>
      <c r="D179">
        <f>(1/(1+EXP(('S Curve Equation'!$B$11-D134*'S Curve Equation'!$B$12)*'S Curve Equation'!$B$10))+'S Curve Equation'!$B$13)*'S Curve Equation'!$B$14</f>
        <v>0.36147942943022848</v>
      </c>
      <c r="E179">
        <f>(1/(1+EXP(('S Curve Equation'!$B$11-E134*'S Curve Equation'!$B$12)*'S Curve Equation'!$B$10))+'S Curve Equation'!$B$13)*'S Curve Equation'!$B$14</f>
        <v>0.36629224397962895</v>
      </c>
      <c r="F179">
        <f>(1/(1+EXP(('S Curve Equation'!$B$11-F134*'S Curve Equation'!$B$12)*'S Curve Equation'!$B$10))+'S Curve Equation'!$B$13)*'S Curve Equation'!$B$14</f>
        <v>0.37108281244175628</v>
      </c>
      <c r="G179">
        <f>(1/(1+EXP(('S Curve Equation'!$B$11-G134*'S Curve Equation'!$B$12)*'S Curve Equation'!$B$10))+'S Curve Equation'!$B$13)*'S Curve Equation'!$B$14</f>
        <v>0.37588927327967991</v>
      </c>
      <c r="H179">
        <f>(1/(1+EXP(('S Curve Equation'!$B$11-H134*'S Curve Equation'!$B$12)*'S Curve Equation'!$B$10))+'S Curve Equation'!$B$13)*'S Curve Equation'!$B$14</f>
        <v>0.38071819448410688</v>
      </c>
      <c r="I179">
        <f>(1/(1+EXP(('S Curve Equation'!$B$11-I134*'S Curve Equation'!$B$12)*'S Curve Equation'!$B$10))+'S Curve Equation'!$B$13)*'S Curve Equation'!$B$14</f>
        <v>0.38552439112351727</v>
      </c>
      <c r="J179">
        <f>(1/(1+EXP(('S Curve Equation'!$B$11-J134*'S Curve Equation'!$B$12)*'S Curve Equation'!$B$10))+'S Curve Equation'!$B$13)*'S Curve Equation'!$B$14</f>
        <v>0.39028716313021539</v>
      </c>
      <c r="K179">
        <f>(1/(1+EXP(('S Curve Equation'!$B$11-K134*'S Curve Equation'!$B$12)*'S Curve Equation'!$B$10))+'S Curve Equation'!$B$13)*'S Curve Equation'!$B$14</f>
        <v>0.39498651878646351</v>
      </c>
      <c r="L179">
        <f>(1/(1+EXP(('S Curve Equation'!$B$11-L134*'S Curve Equation'!$B$12)*'S Curve Equation'!$B$10))+'S Curve Equation'!$B$13)*'S Curve Equation'!$B$14</f>
        <v>0.39951564496801567</v>
      </c>
      <c r="M179">
        <f>(1/(1+EXP(('S Curve Equation'!$B$11-M134*'S Curve Equation'!$B$12)*'S Curve Equation'!$B$10))+'S Curve Equation'!$B$13)*'S Curve Equation'!$B$14</f>
        <v>0.40414490746129478</v>
      </c>
      <c r="N179">
        <f>(1/(1+EXP(('S Curve Equation'!$B$11-N134*'S Curve Equation'!$B$12)*'S Curve Equation'!$B$10))+'S Curve Equation'!$B$13)*'S Curve Equation'!$B$14</f>
        <v>0.40874788107025345</v>
      </c>
      <c r="O179">
        <f>(1/(1+EXP(('S Curve Equation'!$B$11-O134*'S Curve Equation'!$B$12)*'S Curve Equation'!$B$10))+'S Curve Equation'!$B$13)*'S Curve Equation'!$B$14</f>
        <v>0.41332399704006795</v>
      </c>
      <c r="P179">
        <f>(1/(1+EXP(('S Curve Equation'!$B$11-P134*'S Curve Equation'!$B$12)*'S Curve Equation'!$B$10))+'S Curve Equation'!$B$13)*'S Curve Equation'!$B$14</f>
        <v>0.41787271679476756</v>
      </c>
      <c r="Q179">
        <f>(1/(1+EXP(('S Curve Equation'!$B$11-Q134*'S Curve Equation'!$B$12)*'S Curve Equation'!$B$10))+'S Curve Equation'!$B$13)*'S Curve Equation'!$B$14</f>
        <v>0.42239353135188556</v>
      </c>
      <c r="R179">
        <f>(1/(1+EXP(('S Curve Equation'!$B$11-R134*'S Curve Equation'!$B$12)*'S Curve Equation'!$B$10))+'S Curve Equation'!$B$13)*'S Curve Equation'!$B$14</f>
        <v>0.42688596072059898</v>
      </c>
      <c r="S179">
        <f>(1/(1+EXP(('S Curve Equation'!$B$11-S134*'S Curve Equation'!$B$12)*'S Curve Equation'!$B$10))+'S Curve Equation'!$B$13)*'S Curve Equation'!$B$14</f>
        <v>0.43134955328546143</v>
      </c>
      <c r="T179">
        <f>(1/(1+EXP(('S Curve Equation'!$B$11-T134*'S Curve Equation'!$B$12)*'S Curve Equation'!$B$10))+'S Curve Equation'!$B$13)*'S Curve Equation'!$B$14</f>
        <v>0.43578388517774502</v>
      </c>
      <c r="U179">
        <f>(1/(1+EXP(('S Curve Equation'!$B$11-U134*'S Curve Equation'!$B$12)*'S Curve Equation'!$B$10))+'S Curve Equation'!$B$13)*'S Curve Equation'!$B$14</f>
        <v>0.44018855963628595</v>
      </c>
      <c r="V179">
        <f>(1/(1+EXP(('S Curve Equation'!$B$11-V134*'S Curve Equation'!$B$12)*'S Curve Equation'!$B$10))+'S Curve Equation'!$B$13)*'S Curve Equation'!$B$14</f>
        <v>0.44456320635968805</v>
      </c>
      <c r="W179">
        <f>(1/(1+EXP(('S Curve Equation'!$B$11-W134*'S Curve Equation'!$B$12)*'S Curve Equation'!$B$10))+'S Curve Equation'!$B$13)*'S Curve Equation'!$B$14</f>
        <v>0.44890748085160198</v>
      </c>
      <c r="X179">
        <f>(1/(1+EXP(('S Curve Equation'!$B$11-X134*'S Curve Equation'!$B$12)*'S Curve Equation'!$B$10))+'S Curve Equation'!$B$13)*'S Curve Equation'!$B$14</f>
        <v>0.45322106376073368</v>
      </c>
      <c r="Y179">
        <f>(1/(1+EXP(('S Curve Equation'!$B$11-Y134*'S Curve Equation'!$B$12)*'S Curve Equation'!$B$10))+'S Curve Equation'!$B$13)*'S Curve Equation'!$B$14</f>
        <v>0.45750366021713829</v>
      </c>
      <c r="Z179">
        <f>(1/(1+EXP(('S Curve Equation'!$B$11-Z134*'S Curve Equation'!$B$12)*'S Curve Equation'!$B$10))+'S Curve Equation'!$B$13)*'S Curve Equation'!$B$14</f>
        <v>0.46175499916625756</v>
      </c>
      <c r="AA179">
        <f>(1/(1+EXP(('S Curve Equation'!$B$11-AA134*'S Curve Equation'!$B$12)*'S Curve Equation'!$B$10))+'S Curve Equation'!$B$13)*'S Curve Equation'!$B$14</f>
        <v>0.46597483270210099</v>
      </c>
      <c r="AB179">
        <f>(1/(1+EXP(('S Curve Equation'!$B$11-AB134*'S Curve Equation'!$B$12)*'S Curve Equation'!$B$10))+'S Curve Equation'!$B$13)*'S Curve Equation'!$B$14</f>
        <v>0.47016293540085158</v>
      </c>
      <c r="AC179">
        <f>(1/(1+EXP(('S Curve Equation'!$B$11-AC134*'S Curve Equation'!$B$12)*'S Curve Equation'!$B$10))+'S Curve Equation'!$B$13)*'S Curve Equation'!$B$14</f>
        <v>0.47431910365610913</v>
      </c>
      <c r="AD179">
        <f>(1/(1+EXP(('S Curve Equation'!$B$11-AD134*'S Curve Equation'!$B$12)*'S Curve Equation'!$B$10))+'S Curve Equation'!$B$13)*'S Curve Equation'!$B$14</f>
        <v>0.47844315501691637</v>
      </c>
      <c r="AE179">
        <f>(1/(1+EXP(('S Curve Equation'!$B$11-AE134*'S Curve Equation'!$B$12)*'S Curve Equation'!$B$10))+'S Curve Equation'!$B$13)*'S Curve Equation'!$B$14</f>
        <v>0.4825349275296093</v>
      </c>
      <c r="AF179">
        <f>(1/(1+EXP(('S Curve Equation'!$B$11-AF134*'S Curve Equation'!$B$12)*'S Curve Equation'!$B$10))+'S Curve Equation'!$B$13)*'S Curve Equation'!$B$14</f>
        <v>0.48659427908447428</v>
      </c>
    </row>
    <row r="181" spans="1:32" x14ac:dyDescent="0.25">
      <c r="A181" t="s">
        <v>527</v>
      </c>
    </row>
    <row r="182" spans="1:32" x14ac:dyDescent="0.25">
      <c r="B182">
        <v>2020</v>
      </c>
      <c r="C182">
        <v>2021</v>
      </c>
      <c r="D182">
        <v>2022</v>
      </c>
      <c r="E182">
        <v>2023</v>
      </c>
      <c r="F182">
        <v>2024</v>
      </c>
      <c r="G182">
        <v>2025</v>
      </c>
      <c r="H182">
        <v>2026</v>
      </c>
      <c r="I182">
        <v>2027</v>
      </c>
      <c r="J182">
        <v>2028</v>
      </c>
      <c r="K182">
        <v>2029</v>
      </c>
      <c r="L182">
        <v>2030</v>
      </c>
      <c r="M182">
        <v>2031</v>
      </c>
      <c r="N182">
        <v>2032</v>
      </c>
      <c r="O182">
        <v>2033</v>
      </c>
      <c r="P182">
        <v>2034</v>
      </c>
      <c r="Q182">
        <v>2035</v>
      </c>
      <c r="R182">
        <v>2036</v>
      </c>
      <c r="S182">
        <v>2037</v>
      </c>
      <c r="T182">
        <v>2038</v>
      </c>
      <c r="U182">
        <v>2039</v>
      </c>
      <c r="V182">
        <v>2040</v>
      </c>
      <c r="W182">
        <v>2041</v>
      </c>
      <c r="X182">
        <v>2042</v>
      </c>
      <c r="Y182">
        <v>2043</v>
      </c>
      <c r="Z182">
        <v>2044</v>
      </c>
      <c r="AA182">
        <v>2045</v>
      </c>
      <c r="AB182">
        <v>2046</v>
      </c>
      <c r="AC182">
        <v>2047</v>
      </c>
      <c r="AD182">
        <v>2048</v>
      </c>
      <c r="AE182">
        <v>2049</v>
      </c>
      <c r="AF182">
        <v>2050</v>
      </c>
    </row>
    <row r="183" spans="1:32" x14ac:dyDescent="0.25">
      <c r="A183" t="s">
        <v>18</v>
      </c>
      <c r="B183">
        <f>B138/SUM(B138,'Calculations nonhispanic'!B138)</f>
        <v>0.24199999999999999</v>
      </c>
      <c r="C183">
        <f>C138/SUM(C138,'Calculations nonhispanic'!C138)</f>
        <v>0.24618826044559081</v>
      </c>
      <c r="D183">
        <f>D138/SUM(D138,'Calculations nonhispanic'!D138)</f>
        <v>0.25053658612554902</v>
      </c>
      <c r="E183">
        <f>E138/SUM(E138,'Calculations nonhispanic'!E138)</f>
        <v>0.25490572162412928</v>
      </c>
      <c r="F183">
        <f>F138/SUM(F138,'Calculations nonhispanic'!F138)</f>
        <v>0.25927808004716535</v>
      </c>
      <c r="G183">
        <f>G138/SUM(G138,'Calculations nonhispanic'!G138)</f>
        <v>0.26368842418008137</v>
      </c>
      <c r="H183">
        <f>H138/SUM(H138,'Calculations nonhispanic'!H138)</f>
        <v>0.26814306262228726</v>
      </c>
      <c r="I183">
        <f>I138/SUM(I138,'Calculations nonhispanic'!I138)</f>
        <v>0.27260031080607056</v>
      </c>
      <c r="J183">
        <f>J138/SUM(J138,'Calculations nonhispanic'!J138)</f>
        <v>0.27704048659675057</v>
      </c>
      <c r="K183">
        <f>K138/SUM(K138,'Calculations nonhispanic'!K138)</f>
        <v>0.28144417592702164</v>
      </c>
      <c r="L183">
        <f>L138/SUM(L138,'Calculations nonhispanic'!L138)</f>
        <v>0.28570962121143451</v>
      </c>
      <c r="M183">
        <f>M138/SUM(M138,'Calculations nonhispanic'!M138)</f>
        <v>0.29009095229186799</v>
      </c>
      <c r="N183">
        <f>N138/SUM(N138,'Calculations nonhispanic'!N138)</f>
        <v>0.2944690306957487</v>
      </c>
      <c r="O183">
        <f>O138/SUM(O138,'Calculations nonhispanic'!O138)</f>
        <v>0.29884293995266575</v>
      </c>
      <c r="P183">
        <f>P138/SUM(P138,'Calculations nonhispanic'!P138)</f>
        <v>0.30321178377322722</v>
      </c>
      <c r="Q183">
        <f>Q138/SUM(Q138,'Calculations nonhispanic'!Q138)</f>
        <v>0.30757468631607132</v>
      </c>
      <c r="R183">
        <f>R138/SUM(R138,'Calculations nonhispanic'!R138)</f>
        <v>0.31193079241757216</v>
      </c>
      <c r="S183">
        <f>S138/SUM(S138,'Calculations nonhispanic'!S138)</f>
        <v>0.31627926778534393</v>
      </c>
      <c r="T183">
        <f>T138/SUM(T138,'Calculations nonhispanic'!T138)</f>
        <v>0.32061929915669163</v>
      </c>
      <c r="U183">
        <f>U138/SUM(U138,'Calculations nonhispanic'!U138)</f>
        <v>0.32495009442315737</v>
      </c>
      <c r="V183">
        <f>V138/SUM(V138,'Calculations nonhispanic'!V138)</f>
        <v>0.32927088272238841</v>
      </c>
      <c r="W183">
        <f>W138/SUM(W138,'Calculations nonhispanic'!W138)</f>
        <v>0.333580914498532</v>
      </c>
      <c r="X183">
        <f>X138/SUM(X138,'Calculations nonhispanic'!X138)</f>
        <v>0.33787946153239695</v>
      </c>
      <c r="Y183">
        <f>Y138/SUM(Y138,'Calculations nonhispanic'!Y138)</f>
        <v>0.34216581694263837</v>
      </c>
      <c r="Z183">
        <f>Z138/SUM(Z138,'Calculations nonhispanic'!Z138)</f>
        <v>0.34643929515920352</v>
      </c>
      <c r="AA183">
        <f>AA138/SUM(AA138,'Calculations nonhispanic'!AA138)</f>
        <v>0.35069923187032614</v>
      </c>
      <c r="AB183">
        <f>AB138/SUM(AB138,'Calculations nonhispanic'!AB138)</f>
        <v>0.35494498394430585</v>
      </c>
      <c r="AC183">
        <f>AC138/SUM(AC138,'Calculations nonhispanic'!AC138)</f>
        <v>0.35917592932733045</v>
      </c>
      <c r="AD183">
        <f>AD138/SUM(AD138,'Calculations nonhispanic'!AD138)</f>
        <v>0.36339146691859847</v>
      </c>
      <c r="AE183">
        <f>AE138/SUM(AE138,'Calculations nonhispanic'!AE138)</f>
        <v>0.3675910164239668</v>
      </c>
      <c r="AF183">
        <f>AF138/SUM(AF138,'Calculations nonhispanic'!AF138)</f>
        <v>0.37177401818934497</v>
      </c>
    </row>
    <row r="184" spans="1:32" x14ac:dyDescent="0.25">
      <c r="A184" t="s">
        <v>20</v>
      </c>
      <c r="B184">
        <f>B139/SUM(B139,'Calculations nonhispanic'!B139)</f>
        <v>4.2000000000000003E-2</v>
      </c>
      <c r="C184">
        <f>C139/SUM(C139,'Calculations nonhispanic'!C139)</f>
        <v>4.347432288454596E-2</v>
      </c>
      <c r="D184">
        <f>D139/SUM(D139,'Calculations nonhispanic'!D139)</f>
        <v>4.5028282887553887E-2</v>
      </c>
      <c r="E184">
        <f>E139/SUM(E139,'Calculations nonhispanic'!E139)</f>
        <v>4.6613837644042505E-2</v>
      </c>
      <c r="F184">
        <f>F139/SUM(F139,'Calculations nonhispanic'!F139)</f>
        <v>4.8225073103326105E-2</v>
      </c>
      <c r="G184">
        <f>G139/SUM(G139,'Calculations nonhispanic'!G139)</f>
        <v>4.9875426375113434E-2</v>
      </c>
      <c r="H184">
        <f>H139/SUM(H139,'Calculations nonhispanic'!H139)</f>
        <v>5.1568256969352674E-2</v>
      </c>
      <c r="I184">
        <f>I139/SUM(I139,'Calculations nonhispanic'!I139)</f>
        <v>5.3288436100013777E-2</v>
      </c>
      <c r="J184">
        <f>J139/SUM(J139,'Calculations nonhispanic'!J139)</f>
        <v>5.5028546947891881E-2</v>
      </c>
      <c r="K184">
        <f>K139/SUM(K139,'Calculations nonhispanic'!K139)</f>
        <v>5.6780810551845917E-2</v>
      </c>
      <c r="L184">
        <f>L139/SUM(L139,'Calculations nonhispanic'!L139)</f>
        <v>5.850347443944761E-2</v>
      </c>
      <c r="M184">
        <f>M139/SUM(M139,'Calculations nonhispanic'!M139)</f>
        <v>6.0299277239511562E-2</v>
      </c>
      <c r="N184">
        <f>N139/SUM(N139,'Calculations nonhispanic'!N139)</f>
        <v>6.2120720672561726E-2</v>
      </c>
      <c r="O184">
        <f>O139/SUM(O139,'Calculations nonhispanic'!O139)</f>
        <v>6.3967676620394237E-2</v>
      </c>
      <c r="P184">
        <f>P139/SUM(P139,'Calculations nonhispanic'!P139)</f>
        <v>6.5840006943822582E-2</v>
      </c>
      <c r="Q184">
        <f>Q139/SUM(Q139,'Calculations nonhispanic'!Q139)</f>
        <v>6.7737563604890652E-2</v>
      </c>
      <c r="R184">
        <f>R139/SUM(R139,'Calculations nonhispanic'!R139)</f>
        <v>6.9660188797019629E-2</v>
      </c>
      <c r="S184">
        <f>S139/SUM(S139,'Calculations nonhispanic'!S139)</f>
        <v>7.1607715082865772E-2</v>
      </c>
      <c r="T184">
        <f>T139/SUM(T139,'Calculations nonhispanic'!T139)</f>
        <v>7.3579965539658759E-2</v>
      </c>
      <c r="U184">
        <f>U139/SUM(U139,'Calculations nonhispanic'!U139)</f>
        <v>7.5576753911768463E-2</v>
      </c>
      <c r="V184">
        <f>V139/SUM(V139,'Calculations nonhispanic'!V139)</f>
        <v>7.7597884770262554E-2</v>
      </c>
      <c r="W184">
        <f>W139/SUM(W139,'Calculations nonhispanic'!W139)</f>
        <v>7.9643153679190712E-2</v>
      </c>
      <c r="X184">
        <f>X139/SUM(X139,'Calculations nonhispanic'!X139)</f>
        <v>8.1712347368333119E-2</v>
      </c>
      <c r="Y184">
        <f>Y139/SUM(Y139,'Calculations nonhispanic'!Y139)</f>
        <v>8.3805243912146415E-2</v>
      </c>
      <c r="Z184">
        <f>Z139/SUM(Z139,'Calculations nonhispanic'!Z139)</f>
        <v>8.5921612914622858E-2</v>
      </c>
      <c r="AA184">
        <f>AA139/SUM(AA139,'Calculations nonhispanic'!AA139)</f>
        <v>8.8061215699794318E-2</v>
      </c>
      <c r="AB184">
        <f>AB139/SUM(AB139,'Calculations nonhispanic'!AB139)</f>
        <v>9.0223805507585964E-2</v>
      </c>
      <c r="AC184">
        <f>AC139/SUM(AC139,'Calculations nonhispanic'!AC139)</f>
        <v>9.2409127694730572E-2</v>
      </c>
      <c r="AD184">
        <f>AD139/SUM(AD139,'Calculations nonhispanic'!AD139)</f>
        <v>9.4616919940457678E-2</v>
      </c>
      <c r="AE184">
        <f>AE139/SUM(AE139,'Calculations nonhispanic'!AE139)</f>
        <v>9.6846912456654402E-2</v>
      </c>
      <c r="AF184">
        <f>AF139/SUM(AF139,'Calculations nonhispanic'!AF139)</f>
        <v>9.9098828202204031E-2</v>
      </c>
    </row>
    <row r="185" spans="1:32" x14ac:dyDescent="0.25">
      <c r="A185" t="s">
        <v>22</v>
      </c>
      <c r="B185">
        <f>B140/SUM(B140,'Calculations nonhispanic'!B140)</f>
        <v>0.12999999999999998</v>
      </c>
      <c r="C185">
        <f>C140/SUM(C140,'Calculations nonhispanic'!C140)</f>
        <v>0.13302962970490648</v>
      </c>
      <c r="D185">
        <f>D140/SUM(D140,'Calculations nonhispanic'!D140)</f>
        <v>0.13619696647510204</v>
      </c>
      <c r="E185">
        <f>E140/SUM(E140,'Calculations nonhispanic'!E140)</f>
        <v>0.13940197312303224</v>
      </c>
      <c r="F185">
        <f>F140/SUM(F140,'Calculations nonhispanic'!F140)</f>
        <v>0.14263195529290007</v>
      </c>
      <c r="G185">
        <f>G140/SUM(G140,'Calculations nonhispanic'!G140)</f>
        <v>0.14591293680973064</v>
      </c>
      <c r="H185">
        <f>H140/SUM(H140,'Calculations nonhispanic'!H140)</f>
        <v>0.14925028123482756</v>
      </c>
      <c r="I185">
        <f>I140/SUM(I140,'Calculations nonhispanic'!I140)</f>
        <v>0.1526131571011731</v>
      </c>
      <c r="J185">
        <f>J140/SUM(J140,'Calculations nonhispanic'!J140)</f>
        <v>0.15598662923570417</v>
      </c>
      <c r="K185">
        <f>K140/SUM(K140,'Calculations nonhispanic'!K140)</f>
        <v>0.15935555434983251</v>
      </c>
      <c r="L185">
        <f>L140/SUM(L140,'Calculations nonhispanic'!L140)</f>
        <v>0.16264075204678949</v>
      </c>
      <c r="M185">
        <f>M140/SUM(M140,'Calculations nonhispanic'!M140)</f>
        <v>0.16603780777609251</v>
      </c>
      <c r="N185">
        <f>N140/SUM(N140,'Calculations nonhispanic'!N140)</f>
        <v>0.16945525599510713</v>
      </c>
      <c r="O185">
        <f>O140/SUM(O140,'Calculations nonhispanic'!O140)</f>
        <v>0.1728923573252828</v>
      </c>
      <c r="P185">
        <f>P140/SUM(P140,'Calculations nonhispanic'!P140)</f>
        <v>0.17634837013000665</v>
      </c>
      <c r="Q185">
        <f>Q140/SUM(Q140,'Calculations nonhispanic'!Q140)</f>
        <v>0.17982255115009782</v>
      </c>
      <c r="R185">
        <f>R140/SUM(R140,'Calculations nonhispanic'!R140)</f>
        <v>0.18331415612797503</v>
      </c>
      <c r="S185">
        <f>S140/SUM(S140,'Calculations nonhispanic'!S140)</f>
        <v>0.1868224404197758</v>
      </c>
      <c r="T185">
        <f>T140/SUM(T140,'Calculations nonhispanic'!T140)</f>
        <v>0.19034665959475769</v>
      </c>
      <c r="U185">
        <f>U140/SUM(U140,'Calculations nonhispanic'!U140)</f>
        <v>0.19388607002133121</v>
      </c>
      <c r="V185">
        <f>V140/SUM(V140,'Calculations nonhispanic'!V140)</f>
        <v>0.19743992943916386</v>
      </c>
      <c r="W185">
        <f>W140/SUM(W140,'Calculations nonhispanic'!W140)</f>
        <v>0.20100749751680355</v>
      </c>
      <c r="X185">
        <f>X140/SUM(X140,'Calculations nonhispanic'!X140)</f>
        <v>0.20458803639433618</v>
      </c>
      <c r="Y185">
        <f>Y140/SUM(Y140,'Calculations nonhispanic'!Y140)</f>
        <v>0.20818081121063636</v>
      </c>
      <c r="Z185">
        <f>Z140/SUM(Z140,'Calculations nonhispanic'!Z140)</f>
        <v>0.21178509061479889</v>
      </c>
      <c r="AA185">
        <f>AA140/SUM(AA140,'Calculations nonhispanic'!AA140)</f>
        <v>0.21540014726141871</v>
      </c>
      <c r="AB185">
        <f>AB140/SUM(AB140,'Calculations nonhispanic'!AB140)</f>
        <v>0.21902525828939423</v>
      </c>
      <c r="AC185">
        <f>AC140/SUM(AC140,'Calculations nonhispanic'!AC140)</f>
        <v>0.22265970578398811</v>
      </c>
      <c r="AD185">
        <f>AD140/SUM(AD140,'Calculations nonhispanic'!AD140)</f>
        <v>0.22630277722193479</v>
      </c>
      <c r="AE185">
        <f>AE140/SUM(AE140,'Calculations nonhispanic'!AE140)</f>
        <v>0.22995376589940175</v>
      </c>
      <c r="AF185">
        <f>AF140/SUM(AF140,'Calculations nonhispanic'!AF140)</f>
        <v>0.2336119713426684</v>
      </c>
    </row>
    <row r="186" spans="1:32" x14ac:dyDescent="0.25">
      <c r="A186" t="s">
        <v>24</v>
      </c>
      <c r="B186">
        <f>B141/SUM(B141,'Calculations nonhispanic'!B141)</f>
        <v>0.127</v>
      </c>
      <c r="C186">
        <f>C141/SUM(C141,'Calculations nonhispanic'!C141)</f>
        <v>0.12998738215632494</v>
      </c>
      <c r="D186">
        <f>D141/SUM(D141,'Calculations nonhispanic'!D141)</f>
        <v>0.13311123785399828</v>
      </c>
      <c r="E186">
        <f>E141/SUM(E141,'Calculations nonhispanic'!E141)</f>
        <v>0.13627295319815078</v>
      </c>
      <c r="F186">
        <f>F141/SUM(F141,'Calculations nonhispanic'!F141)</f>
        <v>0.13946001839179925</v>
      </c>
      <c r="G186">
        <f>G141/SUM(G141,'Calculations nonhispanic'!G141)</f>
        <v>0.14269812899749262</v>
      </c>
      <c r="H186">
        <f>H141/SUM(H141,'Calculations nonhispanic'!H141)</f>
        <v>0.14599260646352349</v>
      </c>
      <c r="I186">
        <f>I141/SUM(I141,'Calculations nonhispanic'!I141)</f>
        <v>0.14931303490281039</v>
      </c>
      <c r="J186">
        <f>J141/SUM(J141,'Calculations nonhispanic'!J141)</f>
        <v>0.15264467201973436</v>
      </c>
      <c r="K186">
        <f>K141/SUM(K141,'Calculations nonhispanic'!K141)</f>
        <v>0.15597255684773145</v>
      </c>
      <c r="L186">
        <f>L141/SUM(L141,'Calculations nonhispanic'!L141)</f>
        <v>0.15921843787843445</v>
      </c>
      <c r="M186">
        <f>M141/SUM(M141,'Calculations nonhispanic'!M141)</f>
        <v>0.1625755619570198</v>
      </c>
      <c r="N186">
        <f>N141/SUM(N141,'Calculations nonhispanic'!N141)</f>
        <v>0.16595357431285868</v>
      </c>
      <c r="O186">
        <f>O141/SUM(O141,'Calculations nonhispanic'!O141)</f>
        <v>0.16935175012204018</v>
      </c>
      <c r="P186">
        <f>P141/SUM(P141,'Calculations nonhispanic'!P141)</f>
        <v>0.17276936173521959</v>
      </c>
      <c r="Q186">
        <f>Q141/SUM(Q141,'Calculations nonhispanic'!Q141)</f>
        <v>0.17620567930661749</v>
      </c>
      <c r="R186">
        <f>R141/SUM(R141,'Calculations nonhispanic'!R141)</f>
        <v>0.17965997141275974</v>
      </c>
      <c r="S186">
        <f>S141/SUM(S141,'Calculations nonhispanic'!S141)</f>
        <v>0.18313150566021891</v>
      </c>
      <c r="T186">
        <f>T141/SUM(T141,'Calculations nonhispanic'!T141)</f>
        <v>0.18661954928166882</v>
      </c>
      <c r="U186">
        <f>U141/SUM(U141,'Calculations nonhispanic'!U141)</f>
        <v>0.19012336971958313</v>
      </c>
      <c r="V186">
        <f>V141/SUM(V141,'Calculations nonhispanic'!V141)</f>
        <v>0.19364223519698923</v>
      </c>
      <c r="W186">
        <f>W141/SUM(W141,'Calculations nonhispanic'!W141)</f>
        <v>0.19717541527470811</v>
      </c>
      <c r="X186">
        <f>X141/SUM(X141,'Calculations nonhispanic'!X141)</f>
        <v>0.20072218139456055</v>
      </c>
      <c r="Y186">
        <f>Y141/SUM(Y141,'Calculations nonhispanic'!Y141)</f>
        <v>0.204281807408076</v>
      </c>
      <c r="Z186">
        <f>Z141/SUM(Z141,'Calculations nonhispanic'!Z141)</f>
        <v>0.20785357009026004</v>
      </c>
      <c r="AA186">
        <f>AA141/SUM(AA141,'Calculations nonhispanic'!AA141)</f>
        <v>0.21143674963805684</v>
      </c>
      <c r="AB186">
        <f>AB141/SUM(AB141,'Calculations nonhispanic'!AB141)</f>
        <v>0.21503063015315022</v>
      </c>
      <c r="AC186">
        <f>AC141/SUM(AC141,'Calculations nonhispanic'!AC141)</f>
        <v>0.2186345001088032</v>
      </c>
      <c r="AD186">
        <f>AD141/SUM(AD141,'Calculations nonhispanic'!AD141)</f>
        <v>0.22224765280049316</v>
      </c>
      <c r="AE186">
        <f>AE141/SUM(AE141,'Calculations nonhispanic'!AE141)</f>
        <v>0.22586938678011398</v>
      </c>
      <c r="AF186">
        <f>AF141/SUM(AF141,'Calculations nonhispanic'!AF141)</f>
        <v>0.2294990062735722</v>
      </c>
    </row>
    <row r="187" spans="1:32" x14ac:dyDescent="0.25">
      <c r="A187" t="s">
        <v>26</v>
      </c>
      <c r="B187">
        <f>B142/SUM(B142,'Calculations nonhispanic'!B142)</f>
        <v>0.20699999999999996</v>
      </c>
      <c r="C187">
        <f>C142/SUM(C142,'Calculations nonhispanic'!C142)</f>
        <v>0.21090735605654104</v>
      </c>
      <c r="D187">
        <f>D142/SUM(D142,'Calculations nonhispanic'!D142)</f>
        <v>0.21497200361096538</v>
      </c>
      <c r="E187">
        <f>E142/SUM(E142,'Calculations nonhispanic'!E142)</f>
        <v>0.21906422528480179</v>
      </c>
      <c r="F187">
        <f>F142/SUM(F142,'Calculations nonhispanic'!F142)</f>
        <v>0.22316756870158463</v>
      </c>
      <c r="G187">
        <f>G142/SUM(G142,'Calculations nonhispanic'!G142)</f>
        <v>0.22731472570766068</v>
      </c>
      <c r="H187">
        <f>H142/SUM(H142,'Calculations nonhispanic'!H142)</f>
        <v>0.23151181081721478</v>
      </c>
      <c r="I187">
        <f>I142/SUM(I142,'Calculations nonhispanic'!I142)</f>
        <v>0.23571963370892263</v>
      </c>
      <c r="J187">
        <f>J142/SUM(J142,'Calculations nonhispanic'!J142)</f>
        <v>0.23991952769824709</v>
      </c>
      <c r="K187">
        <f>K142/SUM(K142,'Calculations nonhispanic'!K142)</f>
        <v>0.24409293765312481</v>
      </c>
      <c r="L187">
        <f>L142/SUM(L142,'Calculations nonhispanic'!L142)</f>
        <v>0.24814291454565274</v>
      </c>
      <c r="M187">
        <f>M142/SUM(M142,'Calculations nonhispanic'!M142)</f>
        <v>0.25231065056013235</v>
      </c>
      <c r="N187">
        <f>N142/SUM(N142,'Calculations nonhispanic'!N142)</f>
        <v>0.2564830743802663</v>
      </c>
      <c r="O187">
        <f>O142/SUM(O142,'Calculations nonhispanic'!O142)</f>
        <v>0.2606592529910014</v>
      </c>
      <c r="P187">
        <f>P142/SUM(P142,'Calculations nonhispanic'!P142)</f>
        <v>0.26483826709809832</v>
      </c>
      <c r="Q187">
        <f>Q142/SUM(Q142,'Calculations nonhispanic'!Q142)</f>
        <v>0.26901921161677655</v>
      </c>
      <c r="R187">
        <f>R142/SUM(R142,'Calculations nonhispanic'!R142)</f>
        <v>0.27320119612647964</v>
      </c>
      <c r="S187">
        <f>S142/SUM(S142,'Calculations nonhispanic'!S142)</f>
        <v>0.27738334529217118</v>
      </c>
      <c r="T187">
        <f>T142/SUM(T142,'Calculations nonhispanic'!T142)</f>
        <v>0.28156479925264388</v>
      </c>
      <c r="U187">
        <f>U142/SUM(U142,'Calculations nonhispanic'!U142)</f>
        <v>0.28574471397635143</v>
      </c>
      <c r="V187">
        <f>V142/SUM(V142,'Calculations nonhispanic'!V142)</f>
        <v>0.28992226158537227</v>
      </c>
      <c r="W187">
        <f>W142/SUM(W142,'Calculations nonhispanic'!W142)</f>
        <v>0.29409663064812858</v>
      </c>
      <c r="X187">
        <f>X142/SUM(X142,'Calculations nonhispanic'!X142)</f>
        <v>0.29826702644154218</v>
      </c>
      <c r="Y187">
        <f>Y142/SUM(Y142,'Calculations nonhispanic'!Y142)</f>
        <v>0.30243267118335554</v>
      </c>
      <c r="Z187">
        <f>Z142/SUM(Z142,'Calculations nonhispanic'!Z142)</f>
        <v>0.30659280423536084</v>
      </c>
      <c r="AA187">
        <f>AA142/SUM(AA142,'Calculations nonhispanic'!AA142)</f>
        <v>0.31074668227835173</v>
      </c>
      <c r="AB187">
        <f>AB142/SUM(AB142,'Calculations nonhispanic'!AB142)</f>
        <v>0.31489357945959928</v>
      </c>
      <c r="AC187">
        <f>AC142/SUM(AC142,'Calculations nonhispanic'!AC142)</f>
        <v>0.31903278751370023</v>
      </c>
      <c r="AD187">
        <f>AD142/SUM(AD142,'Calculations nonhispanic'!AD142)</f>
        <v>0.32316361585767234</v>
      </c>
      <c r="AE187">
        <f>AE142/SUM(AE142,'Calculations nonhispanic'!AE142)</f>
        <v>0.32728539166117387</v>
      </c>
      <c r="AF187">
        <f>AF142/SUM(AF142,'Calculations nonhispanic'!AF142)</f>
        <v>0.33139745989274588</v>
      </c>
    </row>
    <row r="188" spans="1:32" x14ac:dyDescent="0.25">
      <c r="A188" t="s">
        <v>28</v>
      </c>
      <c r="B188">
        <f>B143/SUM(B143,'Calculations nonhispanic'!B143)</f>
        <v>0.28669902912621359</v>
      </c>
      <c r="C188">
        <f>C143/SUM(C143,'Calculations nonhispanic'!C143)</f>
        <v>0.29115119014314877</v>
      </c>
      <c r="D188">
        <f>D143/SUM(D143,'Calculations nonhispanic'!D143)</f>
        <v>0.29576284800100583</v>
      </c>
      <c r="E188">
        <f>E143/SUM(E143,'Calculations nonhispanic'!E143)</f>
        <v>0.30038577177481535</v>
      </c>
      <c r="F188">
        <f>F143/SUM(F143,'Calculations nonhispanic'!F143)</f>
        <v>0.30500139078605565</v>
      </c>
      <c r="G188">
        <f>G143/SUM(G143,'Calculations nonhispanic'!G143)</f>
        <v>0.30964637635017672</v>
      </c>
      <c r="H188">
        <f>H143/SUM(H143,'Calculations nonhispanic'!H143)</f>
        <v>0.31432719773255186</v>
      </c>
      <c r="I188">
        <f>I143/SUM(I143,'Calculations nonhispanic'!I143)</f>
        <v>0.31900000828299141</v>
      </c>
      <c r="J188">
        <f>J143/SUM(J143,'Calculations nonhispanic'!J143)</f>
        <v>0.3236443487431287</v>
      </c>
      <c r="K188">
        <f>K143/SUM(K143,'Calculations nonhispanic'!K143)</f>
        <v>0.32824022074822096</v>
      </c>
      <c r="L188">
        <f>L143/SUM(L143,'Calculations nonhispanic'!L143)</f>
        <v>0.33268213987016287</v>
      </c>
      <c r="M188">
        <f>M143/SUM(M143,'Calculations nonhispanic'!M143)</f>
        <v>0.33723493429329282</v>
      </c>
      <c r="N188">
        <f>N143/SUM(N143,'Calculations nonhispanic'!N143)</f>
        <v>0.34177453027793298</v>
      </c>
      <c r="O188">
        <f>O143/SUM(O143,'Calculations nonhispanic'!O143)</f>
        <v>0.34630010806295747</v>
      </c>
      <c r="P188">
        <f>P143/SUM(P143,'Calculations nonhispanic'!P143)</f>
        <v>0.35081087423590412</v>
      </c>
      <c r="Q188">
        <f>Q143/SUM(Q143,'Calculations nonhispanic'!Q143)</f>
        <v>0.35530606165124412</v>
      </c>
      <c r="R188">
        <f>R143/SUM(R143,'Calculations nonhispanic'!R143)</f>
        <v>0.35978492931471312</v>
      </c>
      <c r="S188">
        <f>S143/SUM(S143,'Calculations nonhispanic'!S143)</f>
        <v>0.36424676223551661</v>
      </c>
      <c r="T188">
        <f>T143/SUM(T143,'Calculations nonhispanic'!T143)</f>
        <v>0.36869087124820327</v>
      </c>
      <c r="U188">
        <f>U143/SUM(U143,'Calculations nonhispanic'!U143)</f>
        <v>0.37311659280596621</v>
      </c>
      <c r="V188">
        <f>V143/SUM(V143,'Calculations nonhispanic'!V143)</f>
        <v>0.37752328874713909</v>
      </c>
      <c r="W188">
        <f>W143/SUM(W143,'Calculations nonhispanic'!W143)</f>
        <v>0.38191034603660162</v>
      </c>
      <c r="X188">
        <f>X143/SUM(X143,'Calculations nonhispanic'!X143)</f>
        <v>0.38627717648378634</v>
      </c>
      <c r="Y188">
        <f>Y143/SUM(Y143,'Calculations nonhispanic'!Y143)</f>
        <v>0.39062321643894776</v>
      </c>
      <c r="Z188">
        <f>Z143/SUM(Z143,'Calculations nonhispanic'!Z143)</f>
        <v>0.39494792646929644</v>
      </c>
      <c r="AA188">
        <f>AA143/SUM(AA143,'Calculations nonhispanic'!AA143)</f>
        <v>0.39925079101660149</v>
      </c>
      <c r="AB188">
        <f>AB143/SUM(AB143,'Calculations nonhispanic'!AB143)</f>
        <v>0.40353131803777315</v>
      </c>
      <c r="AC188">
        <f>AC143/SUM(AC143,'Calculations nonhispanic'!AC143)</f>
        <v>0.40778903862991928</v>
      </c>
      <c r="AD188">
        <f>AD143/SUM(AD143,'Calculations nonhispanic'!AD143)</f>
        <v>0.41202350664132703</v>
      </c>
      <c r="AE188">
        <f>AE143/SUM(AE143,'Calculations nonhispanic'!AE143)</f>
        <v>0.41623429826975616</v>
      </c>
      <c r="AF188">
        <f>AF143/SUM(AF143,'Calculations nonhispanic'!AF143)</f>
        <v>0.42042101164938778</v>
      </c>
    </row>
    <row r="189" spans="1:32" x14ac:dyDescent="0.25">
      <c r="A189" t="s">
        <v>30</v>
      </c>
      <c r="B189">
        <f>B144/SUM(B144,'Calculations nonhispanic'!B144)</f>
        <v>0.22600000000000009</v>
      </c>
      <c r="C189">
        <f>C144/SUM(C144,'Calculations nonhispanic'!C144)</f>
        <v>0.23006829040509261</v>
      </c>
      <c r="D189">
        <f>D144/SUM(D144,'Calculations nonhispanic'!D144)</f>
        <v>0.23429576987307135</v>
      </c>
      <c r="E189">
        <f>E144/SUM(E144,'Calculations nonhispanic'!E144)</f>
        <v>0.23854725860703996</v>
      </c>
      <c r="F189">
        <f>F144/SUM(F144,'Calculations nonhispanic'!F144)</f>
        <v>0.24280564686568001</v>
      </c>
      <c r="G189">
        <f>G144/SUM(G144,'Calculations nonhispanic'!G144)</f>
        <v>0.24710481715162122</v>
      </c>
      <c r="H189">
        <f>H144/SUM(H144,'Calculations nonhispanic'!H144)</f>
        <v>0.25145099785401592</v>
      </c>
      <c r="I189">
        <f>I144/SUM(I144,'Calculations nonhispanic'!I144)</f>
        <v>0.25580355251490783</v>
      </c>
      <c r="J189">
        <f>J144/SUM(J144,'Calculations nonhispanic'!J144)</f>
        <v>0.26014321587843536</v>
      </c>
      <c r="K189">
        <f>K144/SUM(K144,'Calculations nonhispanic'!K144)</f>
        <v>0.26445091935375065</v>
      </c>
      <c r="L189">
        <f>L144/SUM(L144,'Calculations nonhispanic'!L144)</f>
        <v>0.26862688194096601</v>
      </c>
      <c r="M189">
        <f>M144/SUM(M144,'Calculations nonhispanic'!M144)</f>
        <v>0.27291985088678994</v>
      </c>
      <c r="N189">
        <f>N144/SUM(N144,'Calculations nonhispanic'!N144)</f>
        <v>0.27721320439117075</v>
      </c>
      <c r="O189">
        <f>O144/SUM(O144,'Calculations nonhispanic'!O144)</f>
        <v>0.28150601124148605</v>
      </c>
      <c r="P189">
        <f>P144/SUM(P144,'Calculations nonhispanic'!P144)</f>
        <v>0.28579735759948316</v>
      </c>
      <c r="Q189">
        <f>Q144/SUM(Q144,'Calculations nonhispanic'!Q144)</f>
        <v>0.29008634737785982</v>
      </c>
      <c r="R189">
        <f>R144/SUM(R144,'Calculations nonhispanic'!R144)</f>
        <v>0.29437210258043806</v>
      </c>
      <c r="S189">
        <f>S144/SUM(S144,'Calculations nonhispanic'!S144)</f>
        <v>0.29865376360672574</v>
      </c>
      <c r="T189">
        <f>T144/SUM(T144,'Calculations nonhispanic'!T144)</f>
        <v>0.30293048952171575</v>
      </c>
      <c r="U189">
        <f>U144/SUM(U144,'Calculations nonhispanic'!U144)</f>
        <v>0.3072014582917898</v>
      </c>
      <c r="V189">
        <f>V144/SUM(V144,'Calculations nonhispanic'!V144)</f>
        <v>0.31146586698768275</v>
      </c>
      <c r="W189">
        <f>W144/SUM(W144,'Calculations nonhispanic'!W144)</f>
        <v>0.31572293195545836</v>
      </c>
      <c r="X189">
        <f>X144/SUM(X144,'Calculations nonhispanic'!X144)</f>
        <v>0.31997188895649903</v>
      </c>
      <c r="Y189">
        <f>Y144/SUM(Y144,'Calculations nonhispanic'!Y144)</f>
        <v>0.32421199327753791</v>
      </c>
      <c r="Z189">
        <f>Z144/SUM(Z144,'Calculations nonhispanic'!Z144)</f>
        <v>0.32844251981176581</v>
      </c>
      <c r="AA189">
        <f>AA144/SUM(AA144,'Calculations nonhispanic'!AA144)</f>
        <v>0.33266276311209969</v>
      </c>
      <c r="AB189">
        <f>AB144/SUM(AB144,'Calculations nonhispanic'!AB144)</f>
        <v>0.33687203741767396</v>
      </c>
      <c r="AC189">
        <f>AC144/SUM(AC144,'Calculations nonhispanic'!AC144)</f>
        <v>0.341069676654642</v>
      </c>
      <c r="AD189">
        <f>AD144/SUM(AD144,'Calculations nonhispanic'!AD144)</f>
        <v>0.34525503441239513</v>
      </c>
      <c r="AE189">
        <f>AE144/SUM(AE144,'Calculations nonhispanic'!AE144)</f>
        <v>0.34942748389628475</v>
      </c>
      <c r="AF189">
        <f>AF144/SUM(AF144,'Calculations nonhispanic'!AF144)</f>
        <v>0.35358641785794581</v>
      </c>
    </row>
    <row r="190" spans="1:32" x14ac:dyDescent="0.25">
      <c r="A190" t="s">
        <v>32</v>
      </c>
      <c r="B190">
        <f>B145/SUM(B145,'Calculations nonhispanic'!B145)</f>
        <v>0.23599999999999999</v>
      </c>
      <c r="C190">
        <f>C145/SUM(C145,'Calculations nonhispanic'!C145)</f>
        <v>0.24014490288649379</v>
      </c>
      <c r="D190">
        <f>D145/SUM(D145,'Calculations nonhispanic'!D145)</f>
        <v>0.24444961562984963</v>
      </c>
      <c r="E190">
        <f>E145/SUM(E145,'Calculations nonhispanic'!E145)</f>
        <v>0.24877635610169255</v>
      </c>
      <c r="F190">
        <f>F145/SUM(F145,'Calculations nonhispanic'!F145)</f>
        <v>0.25310770832390372</v>
      </c>
      <c r="G190">
        <f>G145/SUM(G145,'Calculations nonhispanic'!G145)</f>
        <v>0.25747811771428186</v>
      </c>
      <c r="H190">
        <f>H145/SUM(H145,'Calculations nonhispanic'!H145)</f>
        <v>0.26189386435508488</v>
      </c>
      <c r="I190">
        <f>I145/SUM(I145,'Calculations nonhispanic'!I145)</f>
        <v>0.26631363901290039</v>
      </c>
      <c r="J190">
        <f>J145/SUM(J145,'Calculations nonhispanic'!J145)</f>
        <v>0.2707179068340122</v>
      </c>
      <c r="K190">
        <f>K145/SUM(K145,'Calculations nonhispanic'!K145)</f>
        <v>0.27508737433277097</v>
      </c>
      <c r="L190">
        <f>L145/SUM(L145,'Calculations nonhispanic'!L145)</f>
        <v>0.27932098298070906</v>
      </c>
      <c r="M190">
        <f>M145/SUM(M145,'Calculations nonhispanic'!M145)</f>
        <v>0.28367094556680766</v>
      </c>
      <c r="N190">
        <f>N145/SUM(N145,'Calculations nonhispanic'!N145)</f>
        <v>0.28801901836862775</v>
      </c>
      <c r="O190">
        <f>O145/SUM(O145,'Calculations nonhispanic'!O145)</f>
        <v>0.29236427803706599</v>
      </c>
      <c r="P190">
        <f>P145/SUM(P145,'Calculations nonhispanic'!P145)</f>
        <v>0.29670582038401166</v>
      </c>
      <c r="Q190">
        <f>Q145/SUM(Q145,'Calculations nonhispanic'!Q145)</f>
        <v>0.30104276069182506</v>
      </c>
      <c r="R190">
        <f>R145/SUM(R145,'Calculations nonhispanic'!R145)</f>
        <v>0.30537423398571278</v>
      </c>
      <c r="S190">
        <f>S145/SUM(S145,'Calculations nonhispanic'!S145)</f>
        <v>0.30969939526999102</v>
      </c>
      <c r="T190">
        <f>T145/SUM(T145,'Calculations nonhispanic'!T145)</f>
        <v>0.31401741972927683</v>
      </c>
      <c r="U190">
        <f>U145/SUM(U145,'Calculations nonhispanic'!U145)</f>
        <v>0.31832750289565198</v>
      </c>
      <c r="V190">
        <f>V145/SUM(V145,'Calculations nonhispanic'!V145)</f>
        <v>0.32262886078292768</v>
      </c>
      <c r="W190">
        <f>W145/SUM(W145,'Calculations nonhispanic'!W145)</f>
        <v>0.32692072998912303</v>
      </c>
      <c r="X190">
        <f>X145/SUM(X145,'Calculations nonhispanic'!X145)</f>
        <v>0.3312023677683148</v>
      </c>
      <c r="Y190">
        <f>Y145/SUM(Y145,'Calculations nonhispanic'!Y145)</f>
        <v>0.33547305207302758</v>
      </c>
      <c r="Z190">
        <f>Z145/SUM(Z145,'Calculations nonhispanic'!Z145)</f>
        <v>0.33973208156833645</v>
      </c>
      <c r="AA190">
        <f>AA145/SUM(AA145,'Calculations nonhispanic'!AA145)</f>
        <v>0.34397877561889262</v>
      </c>
      <c r="AB190">
        <f>AB145/SUM(AB145,'Calculations nonhispanic'!AB145)</f>
        <v>0.34821247425005059</v>
      </c>
      <c r="AC190">
        <f>AC145/SUM(AC145,'Calculations nonhispanic'!AC145)</f>
        <v>0.35243253808429487</v>
      </c>
      <c r="AD190">
        <f>AD145/SUM(AD145,'Calculations nonhispanic'!AD145)</f>
        <v>0.35663834825417162</v>
      </c>
      <c r="AE190">
        <f>AE145/SUM(AE145,'Calculations nonhispanic'!AE145)</f>
        <v>0.36082930629290161</v>
      </c>
      <c r="AF190">
        <f>AF145/SUM(AF145,'Calculations nonhispanic'!AF145)</f>
        <v>0.36500483400385769</v>
      </c>
    </row>
    <row r="191" spans="1:32" x14ac:dyDescent="0.25">
      <c r="A191" t="s">
        <v>34</v>
      </c>
      <c r="B191">
        <f>B146/SUM(B146,'Calculations nonhispanic'!B146)</f>
        <v>0.16300000000000003</v>
      </c>
      <c r="C191">
        <f>C146/SUM(C146,'Calculations nonhispanic'!C146)</f>
        <v>0.16645267648566706</v>
      </c>
      <c r="D191">
        <f>D146/SUM(D146,'Calculations nonhispanic'!D146)</f>
        <v>0.17005409008117708</v>
      </c>
      <c r="E191">
        <f>E146/SUM(E146,'Calculations nonhispanic'!E146)</f>
        <v>0.17368992341387868</v>
      </c>
      <c r="F191">
        <f>F146/SUM(F146,'Calculations nonhispanic'!F146)</f>
        <v>0.17734564684442455</v>
      </c>
      <c r="G191">
        <f>G146/SUM(G146,'Calculations nonhispanic'!G146)</f>
        <v>0.18105053398722706</v>
      </c>
      <c r="H191">
        <f>H146/SUM(H146,'Calculations nonhispanic'!H146)</f>
        <v>0.1848103387840842</v>
      </c>
      <c r="I191">
        <f>I146/SUM(I146,'Calculations nonhispanic'!I146)</f>
        <v>0.18859012488624383</v>
      </c>
      <c r="J191">
        <f>J146/SUM(J146,'Calculations nonhispanic'!J146)</f>
        <v>0.19237308275043088</v>
      </c>
      <c r="K191">
        <f>K146/SUM(K146,'Calculations nonhispanic'!K146)</f>
        <v>0.19614232296644266</v>
      </c>
      <c r="L191">
        <f>L146/SUM(L146,'Calculations nonhispanic'!L146)</f>
        <v>0.19980969922031583</v>
      </c>
      <c r="M191">
        <f>M146/SUM(M146,'Calculations nonhispanic'!M146)</f>
        <v>0.20359355205177687</v>
      </c>
      <c r="N191">
        <f>N146/SUM(N146,'Calculations nonhispanic'!N146)</f>
        <v>0.20739161534455861</v>
      </c>
      <c r="O191">
        <f>O146/SUM(O146,'Calculations nonhispanic'!O146)</f>
        <v>0.21120302494758317</v>
      </c>
      <c r="P191">
        <f>P146/SUM(P146,'Calculations nonhispanic'!P146)</f>
        <v>0.2150269212028785</v>
      </c>
      <c r="Q191">
        <f>Q146/SUM(Q146,'Calculations nonhispanic'!Q146)</f>
        <v>0.21886244958855405</v>
      </c>
      <c r="R191">
        <f>R146/SUM(R146,'Calculations nonhispanic'!R146)</f>
        <v>0.22270876133905337</v>
      </c>
      <c r="S191">
        <f>S146/SUM(S146,'Calculations nonhispanic'!S146)</f>
        <v>0.22656501404231066</v>
      </c>
      <c r="T191">
        <f>T146/SUM(T146,'Calculations nonhispanic'!T146)</f>
        <v>0.23043037221350579</v>
      </c>
      <c r="U191">
        <f>U146/SUM(U146,'Calculations nonhispanic'!U146)</f>
        <v>0.2343040078451491</v>
      </c>
      <c r="V191">
        <f>V146/SUM(V146,'Calculations nonhispanic'!V146)</f>
        <v>0.23818510093333162</v>
      </c>
      <c r="W191">
        <f>W146/SUM(W146,'Calculations nonhispanic'!W146)</f>
        <v>0.24207283998000062</v>
      </c>
      <c r="X191">
        <f>X146/SUM(X146,'Calculations nonhispanic'!X146)</f>
        <v>0.24596642247119319</v>
      </c>
      <c r="Y191">
        <f>Y146/SUM(Y146,'Calculations nonhispanic'!Y146)</f>
        <v>0.24986505533121878</v>
      </c>
      <c r="Z191">
        <f>Z146/SUM(Z146,'Calculations nonhispanic'!Z146)</f>
        <v>0.25376795535281399</v>
      </c>
      <c r="AA191">
        <f>AA146/SUM(AA146,'Calculations nonhispanic'!AA146)</f>
        <v>0.25767434960338159</v>
      </c>
      <c r="AB191">
        <f>AB146/SUM(AB146,'Calculations nonhispanic'!AB146)</f>
        <v>0.26158347580743424</v>
      </c>
      <c r="AC191">
        <f>AC146/SUM(AC146,'Calculations nonhispanic'!AC146)</f>
        <v>0.26549458270542525</v>
      </c>
      <c r="AD191">
        <f>AD146/SUM(AD146,'Calculations nonhispanic'!AD146)</f>
        <v>0.26940693038920727</v>
      </c>
      <c r="AE191">
        <f>AE146/SUM(AE146,'Calculations nonhispanic'!AE146)</f>
        <v>0.27331979061437456</v>
      </c>
      <c r="AF191">
        <f>AF146/SUM(AF146,'Calculations nonhispanic'!AF146)</f>
        <v>0.27723244708979605</v>
      </c>
    </row>
    <row r="192" spans="1:32" x14ac:dyDescent="0.25">
      <c r="A192" t="s">
        <v>36</v>
      </c>
      <c r="B192">
        <f>B147/SUM(B147,'Calculations nonhispanic'!B147)</f>
        <v>0.16699999999999998</v>
      </c>
      <c r="C192">
        <f>C147/SUM(C147,'Calculations nonhispanic'!C147)</f>
        <v>0.17049898898996546</v>
      </c>
      <c r="D192">
        <f>D147/SUM(D147,'Calculations nonhispanic'!D147)</f>
        <v>0.17414776160417531</v>
      </c>
      <c r="E192">
        <f>E147/SUM(E147,'Calculations nonhispanic'!E147)</f>
        <v>0.17783043421547712</v>
      </c>
      <c r="F192">
        <f>F147/SUM(F147,'Calculations nonhispanic'!F147)</f>
        <v>0.1815322782900734</v>
      </c>
      <c r="G192">
        <f>G147/SUM(G147,'Calculations nonhispanic'!G147)</f>
        <v>0.1852829191515164</v>
      </c>
      <c r="H192">
        <f>H147/SUM(H147,'Calculations nonhispanic'!H147)</f>
        <v>0.1890881501661342</v>
      </c>
      <c r="I192">
        <f>I147/SUM(I147,'Calculations nonhispanic'!I147)</f>
        <v>0.19291259293351767</v>
      </c>
      <c r="J192">
        <f>J147/SUM(J147,'Calculations nonhispanic'!J147)</f>
        <v>0.19673924005814653</v>
      </c>
      <c r="K192">
        <f>K147/SUM(K147,'Calculations nonhispanic'!K147)</f>
        <v>0.2005510209947087</v>
      </c>
      <c r="L192">
        <f>L147/SUM(L147,'Calculations nonhispanic'!L147)</f>
        <v>0.20425884866143273</v>
      </c>
      <c r="M192">
        <f>M147/SUM(M147,'Calculations nonhispanic'!M147)</f>
        <v>0.20808347528974794</v>
      </c>
      <c r="N192">
        <f>N147/SUM(N147,'Calculations nonhispanic'!N147)</f>
        <v>0.21192149159703566</v>
      </c>
      <c r="O192">
        <f>O147/SUM(O147,'Calculations nonhispanic'!O147)</f>
        <v>0.21577202267811821</v>
      </c>
      <c r="P192">
        <f>P147/SUM(P147,'Calculations nonhispanic'!P147)</f>
        <v>0.21963419897356345</v>
      </c>
      <c r="Q192">
        <f>Q147/SUM(Q147,'Calculations nonhispanic'!Q147)</f>
        <v>0.22350715690586345</v>
      </c>
      <c r="R192">
        <f>R147/SUM(R147,'Calculations nonhispanic'!R147)</f>
        <v>0.22739003949162698</v>
      </c>
      <c r="S192">
        <f>S147/SUM(S147,'Calculations nonhispanic'!S147)</f>
        <v>0.23128199692947379</v>
      </c>
      <c r="T192">
        <f>T147/SUM(T147,'Calculations nonhispanic'!T147)</f>
        <v>0.23518218716338402</v>
      </c>
      <c r="U192">
        <f>U147/SUM(U147,'Calculations nonhispanic'!U147)</f>
        <v>0.23908977642129714</v>
      </c>
      <c r="V192">
        <f>V147/SUM(V147,'Calculations nonhispanic'!V147)</f>
        <v>0.24300393972885972</v>
      </c>
      <c r="W192">
        <f>W147/SUM(W147,'Calculations nonhispanic'!W147)</f>
        <v>0.2469238613982426</v>
      </c>
      <c r="X192">
        <f>X147/SUM(X147,'Calculations nonhispanic'!X147)</f>
        <v>0.25084873549202524</v>
      </c>
      <c r="Y192">
        <f>Y147/SUM(Y147,'Calculations nonhispanic'!Y147)</f>
        <v>0.25477776626220006</v>
      </c>
      <c r="Z192">
        <f>Z147/SUM(Z147,'Calculations nonhispanic'!Z147)</f>
        <v>0.25871016856438456</v>
      </c>
      <c r="AA192">
        <f>AA147/SUM(AA147,'Calculations nonhispanic'!AA147)</f>
        <v>0.26264516824741369</v>
      </c>
      <c r="AB192">
        <f>AB147/SUM(AB147,'Calculations nonhispanic'!AB147)</f>
        <v>0.26658200251849618</v>
      </c>
      <c r="AC192">
        <f>AC147/SUM(AC147,'Calculations nonhispanic'!AC147)</f>
        <v>0.27051992028417776</v>
      </c>
      <c r="AD192">
        <f>AD147/SUM(AD147,'Calculations nonhispanic'!AD147)</f>
        <v>0.27445818246741188</v>
      </c>
      <c r="AE192">
        <f>AE147/SUM(AE147,'Calculations nonhispanic'!AE147)</f>
        <v>0.27839606230105213</v>
      </c>
      <c r="AF192">
        <f>AF147/SUM(AF147,'Calculations nonhispanic'!AF147)</f>
        <v>0.28233284559813204</v>
      </c>
    </row>
    <row r="193" spans="1:32" x14ac:dyDescent="0.25">
      <c r="A193" t="s">
        <v>38</v>
      </c>
      <c r="B193">
        <f>B148/SUM(B148,'Calculations nonhispanic'!B148)</f>
        <v>0.14382592592592594</v>
      </c>
      <c r="C193">
        <f>C148/SUM(C148,'Calculations nonhispanic'!C148)</f>
        <v>0.14704191774811642</v>
      </c>
      <c r="D193">
        <f>D148/SUM(D148,'Calculations nonhispanic'!D148)</f>
        <v>0.15040078384006986</v>
      </c>
      <c r="E193">
        <f>E148/SUM(E148,'Calculations nonhispanic'!E148)</f>
        <v>0.15379620240097008</v>
      </c>
      <c r="F193">
        <f>F148/SUM(F148,'Calculations nonhispanic'!F148)</f>
        <v>0.15721466721844024</v>
      </c>
      <c r="G193">
        <f>G148/SUM(G148,'Calculations nonhispanic'!G148)</f>
        <v>0.16068364201334387</v>
      </c>
      <c r="H193">
        <f>H148/SUM(H148,'Calculations nonhispanic'!H148)</f>
        <v>0.16420866919886462</v>
      </c>
      <c r="I193">
        <f>I148/SUM(I148,'Calculations nonhispanic'!I148)</f>
        <v>0.16775709545711401</v>
      </c>
      <c r="J193">
        <f>J148/SUM(J148,'Calculations nonhispanic'!J148)</f>
        <v>0.17131314627961461</v>
      </c>
      <c r="K193">
        <f>K148/SUM(K148,'Calculations nonhispanic'!K148)</f>
        <v>0.17486089033781416</v>
      </c>
      <c r="L193">
        <f>L148/SUM(L148,'Calculations nonhispanic'!L148)</f>
        <v>0.17831711938190417</v>
      </c>
      <c r="M193">
        <f>M148/SUM(M148,'Calculations nonhispanic'!M148)</f>
        <v>0.1818875964067683</v>
      </c>
      <c r="N193">
        <f>N148/SUM(N148,'Calculations nonhispanic'!N148)</f>
        <v>0.18547602285680997</v>
      </c>
      <c r="O193">
        <f>O148/SUM(O148,'Calculations nonhispanic'!O148)</f>
        <v>0.18908159919585493</v>
      </c>
      <c r="P193">
        <f>P148/SUM(P148,'Calculations nonhispanic'!P148)</f>
        <v>0.19270352636747834</v>
      </c>
      <c r="Q193">
        <f>Q148/SUM(Q148,'Calculations nonhispanic'!Q148)</f>
        <v>0.19634100644777958</v>
      </c>
      <c r="R193">
        <f>R148/SUM(R148,'Calculations nonhispanic'!R148)</f>
        <v>0.19999324328191903</v>
      </c>
      <c r="S193">
        <f>S148/SUM(S148,'Calculations nonhispanic'!S148)</f>
        <v>0.20365944310380588</v>
      </c>
      <c r="T193">
        <f>T148/SUM(T148,'Calculations nonhispanic'!T148)</f>
        <v>0.20733881513838642</v>
      </c>
      <c r="U193">
        <f>U148/SUM(U148,'Calculations nonhispanic'!U148)</f>
        <v>0.21103057218601248</v>
      </c>
      <c r="V193">
        <f>V148/SUM(V148,'Calculations nonhispanic'!V148)</f>
        <v>0.21473393118846282</v>
      </c>
      <c r="W193">
        <f>W148/SUM(W148,'Calculations nonhispanic'!W148)</f>
        <v>0.21844811377621465</v>
      </c>
      <c r="X193">
        <f>X148/SUM(X148,'Calculations nonhispanic'!X148)</f>
        <v>0.2221723467966249</v>
      </c>
      <c r="Y193">
        <f>Y148/SUM(Y148,'Calculations nonhispanic'!Y148)</f>
        <v>0.22590586282274083</v>
      </c>
      <c r="Z193">
        <f>Z148/SUM(Z148,'Calculations nonhispanic'!Z148)</f>
        <v>0.22964790064248619</v>
      </c>
      <c r="AA193">
        <f>AA148/SUM(AA148,'Calculations nonhispanic'!AA148)</f>
        <v>0.23339770572805824</v>
      </c>
      <c r="AB193">
        <f>AB148/SUM(AB148,'Calculations nonhispanic'!AB148)</f>
        <v>0.23715453068537767</v>
      </c>
      <c r="AC193">
        <f>AC148/SUM(AC148,'Calculations nonhispanic'!AC148)</f>
        <v>0.24091763568349986</v>
      </c>
      <c r="AD193">
        <f>AD148/SUM(AD148,'Calculations nonhispanic'!AD148)</f>
        <v>0.2446862888639488</v>
      </c>
      <c r="AE193">
        <f>AE148/SUM(AE148,'Calculations nonhispanic'!AE148)</f>
        <v>0.24845976672996051</v>
      </c>
      <c r="AF193">
        <f>AF148/SUM(AF148,'Calculations nonhispanic'!AF148)</f>
        <v>0.25223735451567109</v>
      </c>
    </row>
    <row r="194" spans="1:32" x14ac:dyDescent="0.25">
      <c r="A194" t="s">
        <v>40</v>
      </c>
      <c r="B194">
        <f>B149/SUM(B149,'Calculations nonhispanic'!B149)</f>
        <v>0.14199999999999996</v>
      </c>
      <c r="C194">
        <f>C149/SUM(C149,'Calculations nonhispanic'!C149)</f>
        <v>0.14519215145712447</v>
      </c>
      <c r="D194">
        <f>D149/SUM(D149,'Calculations nonhispanic'!D149)</f>
        <v>0.14852654194074363</v>
      </c>
      <c r="E194">
        <f>E149/SUM(E149,'Calculations nonhispanic'!E149)</f>
        <v>0.15189765416182724</v>
      </c>
      <c r="F194">
        <f>F149/SUM(F149,'Calculations nonhispanic'!F149)</f>
        <v>0.15529208552192153</v>
      </c>
      <c r="G194">
        <f>G149/SUM(G149,'Calculations nonhispanic'!G149)</f>
        <v>0.15873711627697681</v>
      </c>
      <c r="H194">
        <f>H149/SUM(H149,'Calculations nonhispanic'!H149)</f>
        <v>0.16223826657838292</v>
      </c>
      <c r="I194">
        <f>I149/SUM(I149,'Calculations nonhispanic'!I149)</f>
        <v>0.16576311507244226</v>
      </c>
      <c r="J194">
        <f>J149/SUM(J149,'Calculations nonhispanic'!J149)</f>
        <v>0.1692959935167116</v>
      </c>
      <c r="K194">
        <f>K149/SUM(K149,'Calculations nonhispanic'!K149)</f>
        <v>0.17282106984598608</v>
      </c>
      <c r="L194">
        <f>L149/SUM(L149,'Calculations nonhispanic'!L149)</f>
        <v>0.17625564453028714</v>
      </c>
      <c r="M194">
        <f>M149/SUM(M149,'Calculations nonhispanic'!M149)</f>
        <v>0.17980419153849966</v>
      </c>
      <c r="N194">
        <f>N149/SUM(N149,'Calculations nonhispanic'!N149)</f>
        <v>0.18337102429634677</v>
      </c>
      <c r="O194">
        <f>O149/SUM(O149,'Calculations nonhispanic'!O149)</f>
        <v>0.18695535055913506</v>
      </c>
      <c r="P194">
        <f>P149/SUM(P149,'Calculations nonhispanic'!P149)</f>
        <v>0.19055637819054297</v>
      </c>
      <c r="Q194">
        <f>Q149/SUM(Q149,'Calculations nonhispanic'!Q149)</f>
        <v>0.19417331581430061</v>
      </c>
      <c r="R194">
        <f>R149/SUM(R149,'Calculations nonhispanic'!R149)</f>
        <v>0.1978053734502753</v>
      </c>
      <c r="S194">
        <f>S149/SUM(S149,'Calculations nonhispanic'!S149)</f>
        <v>0.20145176313433433</v>
      </c>
      <c r="T194">
        <f>T149/SUM(T149,'Calculations nonhispanic'!T149)</f>
        <v>0.20511169952141425</v>
      </c>
      <c r="U194">
        <f>U149/SUM(U149,'Calculations nonhispanic'!U149)</f>
        <v>0.20878440047125726</v>
      </c>
      <c r="V194">
        <f>V149/SUM(V149,'Calculations nonhispanic'!V149)</f>
        <v>0.21246908761636835</v>
      </c>
      <c r="W194">
        <f>W149/SUM(W149,'Calculations nonhispanic'!W149)</f>
        <v>0.21616498691176528</v>
      </c>
      <c r="X194">
        <f>X149/SUM(X149,'Calculations nonhispanic'!X149)</f>
        <v>0.21987132916616267</v>
      </c>
      <c r="Y194">
        <f>Y149/SUM(Y149,'Calculations nonhispanic'!Y149)</f>
        <v>0.22358735055428347</v>
      </c>
      <c r="Z194">
        <f>Z149/SUM(Z149,'Calculations nonhispanic'!Z149)</f>
        <v>0.22731229311002329</v>
      </c>
      <c r="AA194">
        <f>AA149/SUM(AA149,'Calculations nonhispanic'!AA149)</f>
        <v>0.23104540520027747</v>
      </c>
      <c r="AB194">
        <f>AB149/SUM(AB149,'Calculations nonhispanic'!AB149)</f>
        <v>0.23478594197924918</v>
      </c>
      <c r="AC194">
        <f>AC149/SUM(AC149,'Calculations nonhispanic'!AC149)</f>
        <v>0.23853316582312253</v>
      </c>
      <c r="AD194">
        <f>AD149/SUM(AD149,'Calculations nonhispanic'!AD149)</f>
        <v>0.24228634674503921</v>
      </c>
      <c r="AE194">
        <f>AE149/SUM(AE149,'Calculations nonhispanic'!AE149)</f>
        <v>0.24604476279033627</v>
      </c>
      <c r="AF194">
        <f>AF149/SUM(AF149,'Calculations nonhispanic'!AF149)</f>
        <v>0.24980770041206232</v>
      </c>
    </row>
    <row r="195" spans="1:32" x14ac:dyDescent="0.25">
      <c r="A195" t="s">
        <v>42</v>
      </c>
      <c r="B195">
        <f>B150/SUM(B150,'Calculations nonhispanic'!B150)</f>
        <v>0.14100000000000001</v>
      </c>
      <c r="C195">
        <f>C150/SUM(C150,'Calculations nonhispanic'!C150)</f>
        <v>0.14417899662955894</v>
      </c>
      <c r="D195">
        <f>D150/SUM(D150,'Calculations nonhispanic'!D150)</f>
        <v>0.14749987844577922</v>
      </c>
      <c r="E195">
        <f>E150/SUM(E150,'Calculations nonhispanic'!E150)</f>
        <v>0.15085757201107902</v>
      </c>
      <c r="F195">
        <f>F150/SUM(F150,'Calculations nonhispanic'!F150)</f>
        <v>0.15423873193394455</v>
      </c>
      <c r="G195">
        <f>G150/SUM(G150,'Calculations nonhispanic'!G150)</f>
        <v>0.15767053714493071</v>
      </c>
      <c r="H195">
        <f>H150/SUM(H150,'Calculations nonhispanic'!H150)</f>
        <v>0.16115849543503935</v>
      </c>
      <c r="I195">
        <f>I150/SUM(I150,'Calculations nonhispanic'!I150)</f>
        <v>0.16467031358947309</v>
      </c>
      <c r="J195">
        <f>J150/SUM(J150,'Calculations nonhispanic'!J150)</f>
        <v>0.16819038214699755</v>
      </c>
      <c r="K195">
        <f>K150/SUM(K150,'Calculations nonhispanic'!K150)</f>
        <v>0.1717029240159948</v>
      </c>
      <c r="L195">
        <f>L150/SUM(L150,'Calculations nonhispanic'!L150)</f>
        <v>0.1751255212144236</v>
      </c>
      <c r="M195">
        <f>M150/SUM(M150,'Calculations nonhispanic'!M150)</f>
        <v>0.17866193478327322</v>
      </c>
      <c r="N195">
        <f>N150/SUM(N150,'Calculations nonhispanic'!N150)</f>
        <v>0.18221681664144287</v>
      </c>
      <c r="O195">
        <f>O150/SUM(O150,'Calculations nonhispanic'!O150)</f>
        <v>0.18578937862182901</v>
      </c>
      <c r="P195">
        <f>P150/SUM(P150,'Calculations nonhispanic'!P150)</f>
        <v>0.18937883246340978</v>
      </c>
      <c r="Q195">
        <f>Q150/SUM(Q150,'Calculations nonhispanic'!Q150)</f>
        <v>0.19298439046217306</v>
      </c>
      <c r="R195">
        <f>R150/SUM(R150,'Calculations nonhispanic'!R150)</f>
        <v>0.19660526610680407</v>
      </c>
      <c r="S195">
        <f>S150/SUM(S150,'Calculations nonhispanic'!S150)</f>
        <v>0.20024067469849297</v>
      </c>
      <c r="T195">
        <f>T150/SUM(T150,'Calculations nonhispanic'!T150)</f>
        <v>0.20388983395428475</v>
      </c>
      <c r="U195">
        <f>U150/SUM(U150,'Calculations nonhispanic'!U150)</f>
        <v>0.2075519645934196</v>
      </c>
      <c r="V195">
        <f>V150/SUM(V150,'Calculations nonhispanic'!V150)</f>
        <v>0.21122629090620548</v>
      </c>
      <c r="W195">
        <f>W150/SUM(W150,'Calculations nonhispanic'!W150)</f>
        <v>0.21491204130498667</v>
      </c>
      <c r="X195">
        <f>X150/SUM(X150,'Calculations nonhispanic'!X150)</f>
        <v>0.21860844885683436</v>
      </c>
      <c r="Y195">
        <f>Y150/SUM(Y150,'Calculations nonhispanic'!Y150)</f>
        <v>0.22231475179764193</v>
      </c>
      <c r="Z195">
        <f>Z150/SUM(Z150,'Calculations nonhispanic'!Z150)</f>
        <v>0.22603019402733857</v>
      </c>
      <c r="AA195">
        <f>AA150/SUM(AA150,'Calculations nonhispanic'!AA150)</f>
        <v>0.22975402558601507</v>
      </c>
      <c r="AB195">
        <f>AB150/SUM(AB150,'Calculations nonhispanic'!AB150)</f>
        <v>0.23348550311077204</v>
      </c>
      <c r="AC195">
        <f>AC150/SUM(AC150,'Calculations nonhispanic'!AC150)</f>
        <v>0.23722389027315682</v>
      </c>
      <c r="AD195">
        <f>AD150/SUM(AD150,'Calculations nonhispanic'!AD150)</f>
        <v>0.24096845819711565</v>
      </c>
      <c r="AE195">
        <f>AE150/SUM(AE150,'Calculations nonhispanic'!AE150)</f>
        <v>0.24471848585740849</v>
      </c>
      <c r="AF195">
        <f>AF150/SUM(AF150,'Calculations nonhispanic'!AF150)</f>
        <v>0.24847326045848531</v>
      </c>
    </row>
    <row r="196" spans="1:32" x14ac:dyDescent="0.25">
      <c r="A196" t="s">
        <v>44</v>
      </c>
      <c r="B196">
        <f>B151/SUM(B151,'Calculations nonhispanic'!B151)</f>
        <v>0.21799999999999997</v>
      </c>
      <c r="C196">
        <f>C151/SUM(C151,'Calculations nonhispanic'!C151)</f>
        <v>0.22200301665316655</v>
      </c>
      <c r="D196">
        <f>D151/SUM(D151,'Calculations nonhispanic'!D151)</f>
        <v>0.2261645419862624</v>
      </c>
      <c r="E196">
        <f>E151/SUM(E151,'Calculations nonhispanic'!E151)</f>
        <v>0.23035161240121912</v>
      </c>
      <c r="F196">
        <f>F151/SUM(F151,'Calculations nonhispanic'!F151)</f>
        <v>0.23454738272433209</v>
      </c>
      <c r="G196">
        <f>G151/SUM(G151,'Calculations nonhispanic'!G151)</f>
        <v>0.23878525382950319</v>
      </c>
      <c r="H196">
        <f>H151/SUM(H151,'Calculations nonhispanic'!H151)</f>
        <v>0.24307140877622566</v>
      </c>
      <c r="I196">
        <f>I151/SUM(I151,'Calculations nonhispanic'!I151)</f>
        <v>0.24736579275400064</v>
      </c>
      <c r="J196">
        <f>J151/SUM(J151,'Calculations nonhispanic'!J151)</f>
        <v>0.25164937847676311</v>
      </c>
      <c r="K196">
        <f>K151/SUM(K151,'Calculations nonhispanic'!K151)</f>
        <v>0.25590329946936252</v>
      </c>
      <c r="L196">
        <f>L151/SUM(L151,'Calculations nonhispanic'!L151)</f>
        <v>0.26002890102404297</v>
      </c>
      <c r="M196">
        <f>M151/SUM(M151,'Calculations nonhispanic'!M151)</f>
        <v>0.26427190765658626</v>
      </c>
      <c r="N196">
        <f>N151/SUM(N151,'Calculations nonhispanic'!N151)</f>
        <v>0.26851711602835671</v>
      </c>
      <c r="O196">
        <f>O151/SUM(O151,'Calculations nonhispanic'!O151)</f>
        <v>0.27276359201034162</v>
      </c>
      <c r="P196">
        <f>P151/SUM(P151,'Calculations nonhispanic'!P151)</f>
        <v>0.27701041734742182</v>
      </c>
      <c r="Q196">
        <f>Q151/SUM(Q151,'Calculations nonhispanic'!Q151)</f>
        <v>0.28125669008482668</v>
      </c>
      <c r="R196">
        <f>R151/SUM(R151,'Calculations nonhispanic'!R151)</f>
        <v>0.28550152495905995</v>
      </c>
      <c r="S196">
        <f>S151/SUM(S151,'Calculations nonhispanic'!S151)</f>
        <v>0.28974405375392487</v>
      </c>
      <c r="T196">
        <f>T151/SUM(T151,'Calculations nonhispanic'!T151)</f>
        <v>0.29398342562234636</v>
      </c>
      <c r="U196">
        <f>U151/SUM(U151,'Calculations nonhispanic'!U151)</f>
        <v>0.29821880737470918</v>
      </c>
      <c r="V196">
        <f>V151/SUM(V151,'Calculations nonhispanic'!V151)</f>
        <v>0.30244938373452201</v>
      </c>
      <c r="W196">
        <f>W151/SUM(W151,'Calculations nonhispanic'!W151)</f>
        <v>0.30667435756222566</v>
      </c>
      <c r="X196">
        <f>X151/SUM(X151,'Calculations nonhispanic'!X151)</f>
        <v>0.31089295004801504</v>
      </c>
      <c r="Y196">
        <f>Y151/SUM(Y151,'Calculations nonhispanic'!Y151)</f>
        <v>0.31510440087457953</v>
      </c>
      <c r="Z196">
        <f>Z151/SUM(Z151,'Calculations nonhispanic'!Z151)</f>
        <v>0.31930796835067915</v>
      </c>
      <c r="AA196">
        <f>AA151/SUM(AA151,'Calculations nonhispanic'!AA151)</f>
        <v>0.32350292951653092</v>
      </c>
      <c r="AB196">
        <f>AB151/SUM(AB151,'Calculations nonhispanic'!AB151)</f>
        <v>0.32768858022196429</v>
      </c>
      <c r="AC196">
        <f>AC151/SUM(AC151,'Calculations nonhispanic'!AC151)</f>
        <v>0.33186423517833513</v>
      </c>
      <c r="AD196">
        <f>AD151/SUM(AD151,'Calculations nonhispanic'!AD151)</f>
        <v>0.33602922798521695</v>
      </c>
      <c r="AE196">
        <f>AE151/SUM(AE151,'Calculations nonhispanic'!AE151)</f>
        <v>0.3401829111328688</v>
      </c>
      <c r="AF196">
        <f>AF151/SUM(AF151,'Calculations nonhispanic'!AF151)</f>
        <v>0.34432465598150214</v>
      </c>
    </row>
    <row r="197" spans="1:32" x14ac:dyDescent="0.25">
      <c r="A197" t="s">
        <v>46</v>
      </c>
      <c r="B197">
        <f>B152/SUM(B152,'Calculations nonhispanic'!B152)</f>
        <v>0.25514285714285712</v>
      </c>
      <c r="C197">
        <f>C152/SUM(C152,'Calculations nonhispanic'!C152)</f>
        <v>0.25941939012061072</v>
      </c>
      <c r="D197">
        <f>D152/SUM(D152,'Calculations nonhispanic'!D152)</f>
        <v>0.26385625714195338</v>
      </c>
      <c r="E197">
        <f>E152/SUM(E152,'Calculations nonhispanic'!E152)</f>
        <v>0.26831120211308768</v>
      </c>
      <c r="F197">
        <f>F152/SUM(F152,'Calculations nonhispanic'!F152)</f>
        <v>0.27276629665394392</v>
      </c>
      <c r="G197">
        <f>G152/SUM(G152,'Calculations nonhispanic'!G152)</f>
        <v>0.27725694675019497</v>
      </c>
      <c r="H197">
        <f>H152/SUM(H152,'Calculations nonhispanic'!H152)</f>
        <v>0.28178951734417823</v>
      </c>
      <c r="I197">
        <f>I152/SUM(I152,'Calculations nonhispanic'!I152)</f>
        <v>0.28632157405325409</v>
      </c>
      <c r="J197">
        <f>J152/SUM(J152,'Calculations nonhispanic'!J152)</f>
        <v>0.290833148886878</v>
      </c>
      <c r="K197">
        <f>K152/SUM(K152,'Calculations nonhispanic'!K152)</f>
        <v>0.29530459990407792</v>
      </c>
      <c r="L197">
        <f>L152/SUM(L152,'Calculations nonhispanic'!L152)</f>
        <v>0.2996328088549724</v>
      </c>
      <c r="M197">
        <f>M152/SUM(M152,'Calculations nonhispanic'!M152)</f>
        <v>0.30407569335230006</v>
      </c>
      <c r="N197">
        <f>N152/SUM(N152,'Calculations nonhispanic'!N152)</f>
        <v>0.30851235378935088</v>
      </c>
      <c r="O197">
        <f>O152/SUM(O152,'Calculations nonhispanic'!O152)</f>
        <v>0.31294189413463369</v>
      </c>
      <c r="P197">
        <f>P152/SUM(P152,'Calculations nonhispanic'!P152)</f>
        <v>0.31736344062345995</v>
      </c>
      <c r="Q197">
        <f>Q152/SUM(Q152,'Calculations nonhispanic'!Q152)</f>
        <v>0.32177614192721687</v>
      </c>
      <c r="R197">
        <f>R152/SUM(R152,'Calculations nonhispanic'!R152)</f>
        <v>0.32617916928544538</v>
      </c>
      <c r="S197">
        <f>S152/SUM(S152,'Calculations nonhispanic'!S152)</f>
        <v>0.33057171660206386</v>
      </c>
      <c r="T197">
        <f>T152/SUM(T152,'Calculations nonhispanic'!T152)</f>
        <v>0.33495300050711146</v>
      </c>
      <c r="U197">
        <f>U152/SUM(U152,'Calculations nonhispanic'!U152)</f>
        <v>0.33932226038537083</v>
      </c>
      <c r="V197">
        <f>V152/SUM(V152,'Calculations nonhispanic'!V152)</f>
        <v>0.3436787583732922</v>
      </c>
      <c r="W197">
        <f>W152/SUM(W152,'Calculations nonhispanic'!W152)</f>
        <v>0.34802177932560846</v>
      </c>
      <c r="X197">
        <f>X152/SUM(X152,'Calculations nonhispanic'!X152)</f>
        <v>0.3523506307530519</v>
      </c>
      <c r="Y197">
        <f>Y152/SUM(Y152,'Calculations nonhispanic'!Y152)</f>
        <v>0.35666464273258175</v>
      </c>
      <c r="Z197">
        <f>Z152/SUM(Z152,'Calculations nonhispanic'!Z152)</f>
        <v>0.36096316779151139</v>
      </c>
      <c r="AA197">
        <f>AA152/SUM(AA152,'Calculations nonhispanic'!AA152)</f>
        <v>0.3652455807669438</v>
      </c>
      <c r="AB197">
        <f>AB152/SUM(AB152,'Calculations nonhispanic'!AB152)</f>
        <v>0.36951127864187799</v>
      </c>
      <c r="AC197">
        <f>AC152/SUM(AC152,'Calculations nonhispanic'!AC152)</f>
        <v>0.37375968035934531</v>
      </c>
      <c r="AD197">
        <f>AD152/SUM(AD152,'Calculations nonhispanic'!AD152)</f>
        <v>0.37799022661592863</v>
      </c>
      <c r="AE197">
        <f>AE152/SUM(AE152,'Calculations nonhispanic'!AE152)</f>
        <v>0.38220237963597081</v>
      </c>
      <c r="AF197">
        <f>AF152/SUM(AF152,'Calculations nonhispanic'!AF152)</f>
        <v>0.38639562292776836</v>
      </c>
    </row>
    <row r="198" spans="1:32" x14ac:dyDescent="0.25">
      <c r="A198" t="s">
        <v>48</v>
      </c>
      <c r="B198">
        <f>B153/SUM(B153,'Calculations nonhispanic'!B153)</f>
        <v>0.13500000000000001</v>
      </c>
      <c r="C198">
        <f>C153/SUM(C153,'Calculations nonhispanic'!C153)</f>
        <v>0.13809859257259119</v>
      </c>
      <c r="D198">
        <f>D153/SUM(D153,'Calculations nonhispanic'!D153)</f>
        <v>0.14133685733308518</v>
      </c>
      <c r="E198">
        <f>E153/SUM(E153,'Calculations nonhispanic'!E153)</f>
        <v>0.14461243265264817</v>
      </c>
      <c r="F198">
        <f>F153/SUM(F153,'Calculations nonhispanic'!F153)</f>
        <v>0.14791232327842194</v>
      </c>
      <c r="G198">
        <f>G153/SUM(G153,'Calculations nonhispanic'!G153)</f>
        <v>0.15126308740406508</v>
      </c>
      <c r="H198">
        <f>H153/SUM(H153,'Calculations nonhispanic'!H153)</f>
        <v>0.15467015607615639</v>
      </c>
      <c r="I198">
        <f>I153/SUM(I153,'Calculations nonhispanic'!I153)</f>
        <v>0.15810202142859942</v>
      </c>
      <c r="J198">
        <f>J153/SUM(J153,'Calculations nonhispanic'!J153)</f>
        <v>0.16154343544405764</v>
      </c>
      <c r="K198">
        <f>K153/SUM(K153,'Calculations nonhispanic'!K153)</f>
        <v>0.164978960060778</v>
      </c>
      <c r="L198">
        <f>L153/SUM(L153,'Calculations nonhispanic'!L153)</f>
        <v>0.16832791091994664</v>
      </c>
      <c r="M198">
        <f>M153/SUM(M153,'Calculations nonhispanic'!M153)</f>
        <v>0.17178966633705645</v>
      </c>
      <c r="N198">
        <f>N153/SUM(N153,'Calculations nonhispanic'!N153)</f>
        <v>0.1752709594025145</v>
      </c>
      <c r="O198">
        <f>O153/SUM(O153,'Calculations nonhispanic'!O153)</f>
        <v>0.17877102766750028</v>
      </c>
      <c r="P198">
        <f>P153/SUM(P153,'Calculations nonhispanic'!P153)</f>
        <v>0.18228910739383494</v>
      </c>
      <c r="Q198">
        <f>Q153/SUM(Q153,'Calculations nonhispanic'!Q153)</f>
        <v>0.18582443419812289</v>
      </c>
      <c r="R198">
        <f>R153/SUM(R153,'Calculations nonhispanic'!R153)</f>
        <v>0.18937624368278388</v>
      </c>
      <c r="S198">
        <f>S153/SUM(S153,'Calculations nonhispanic'!S153)</f>
        <v>0.1929437720532885</v>
      </c>
      <c r="T198">
        <f>T153/SUM(T153,'Calculations nonhispanic'!T153)</f>
        <v>0.19652625672096363</v>
      </c>
      <c r="U198">
        <f>U153/SUM(U153,'Calculations nonhispanic'!U153)</f>
        <v>0.20012293689075902</v>
      </c>
      <c r="V198">
        <f>V153/SUM(V153,'Calculations nonhispanic'!V153)</f>
        <v>0.20373305413345758</v>
      </c>
      <c r="W198">
        <f>W153/SUM(W153,'Calculations nonhispanic'!W153)</f>
        <v>0.20735585294182432</v>
      </c>
      <c r="X198">
        <f>X153/SUM(X153,'Calculations nonhispanic'!X153)</f>
        <v>0.21099058127025924</v>
      </c>
      <c r="Y198">
        <f>Y153/SUM(Y153,'Calculations nonhispanic'!Y153)</f>
        <v>0.21463649105756263</v>
      </c>
      <c r="Z198">
        <f>Z153/SUM(Z153,'Calculations nonhispanic'!Z153)</f>
        <v>0.21829283873245678</v>
      </c>
      <c r="AA198">
        <f>AA153/SUM(AA153,'Calculations nonhispanic'!AA153)</f>
        <v>0.22195888570158634</v>
      </c>
      <c r="AB198">
        <f>AB153/SUM(AB153,'Calculations nonhispanic'!AB153)</f>
        <v>0.22563389881972906</v>
      </c>
      <c r="AC198">
        <f>AC153/SUM(AC153,'Calculations nonhispanic'!AC153)</f>
        <v>0.22931715084201137</v>
      </c>
      <c r="AD198">
        <f>AD153/SUM(AD153,'Calculations nonhispanic'!AD153)</f>
        <v>0.23300792085797584</v>
      </c>
      <c r="AE198">
        <f>AE153/SUM(AE153,'Calculations nonhispanic'!AE153)</f>
        <v>0.2367054947073714</v>
      </c>
      <c r="AF198">
        <f>AF153/SUM(AF153,'Calculations nonhispanic'!AF153)</f>
        <v>0.24040916537758789</v>
      </c>
    </row>
    <row r="199" spans="1:32" x14ac:dyDescent="0.25">
      <c r="A199" t="s">
        <v>50</v>
      </c>
      <c r="B199">
        <f>B154/SUM(B154,'Calculations nonhispanic'!B154)</f>
        <v>0.23399999999999996</v>
      </c>
      <c r="C199">
        <f>C154/SUM(C154,'Calculations nonhispanic'!C154)</f>
        <v>0.23813001787151425</v>
      </c>
      <c r="D199">
        <f>D154/SUM(D154,'Calculations nonhispanic'!D154)</f>
        <v>0.242419741250611</v>
      </c>
      <c r="E199">
        <f>E154/SUM(E154,'Calculations nonhispanic'!E154)</f>
        <v>0.24673189371131246</v>
      </c>
      <c r="F199">
        <f>F154/SUM(F154,'Calculations nonhispanic'!F154)</f>
        <v>0.25104911837268507</v>
      </c>
      <c r="G199">
        <f>G154/SUM(G154,'Calculations nonhispanic'!G154)</f>
        <v>0.2554057514923832</v>
      </c>
      <c r="H199">
        <f>H154/SUM(H154,'Calculations nonhispanic'!H154)</f>
        <v>0.25980806323846117</v>
      </c>
      <c r="I199">
        <f>I154/SUM(I154,'Calculations nonhispanic'!I154)</f>
        <v>0.26421487417686662</v>
      </c>
      <c r="J199">
        <f>J154/SUM(J154,'Calculations nonhispanic'!J154)</f>
        <v>0.26860670093948991</v>
      </c>
      <c r="K199">
        <f>K154/SUM(K154,'Calculations nonhispanic'!K154)</f>
        <v>0.2729642926028002</v>
      </c>
      <c r="L199">
        <f>L154/SUM(L154,'Calculations nonhispanic'!L154)</f>
        <v>0.27718683478931283</v>
      </c>
      <c r="M199">
        <f>M154/SUM(M154,'Calculations nonhispanic'!M154)</f>
        <v>0.28152587447358451</v>
      </c>
      <c r="N199">
        <f>N154/SUM(N154,'Calculations nonhispanic'!N154)</f>
        <v>0.28586347913035526</v>
      </c>
      <c r="O199">
        <f>O154/SUM(O154,'Calculations nonhispanic'!O154)</f>
        <v>0.2901987234727097</v>
      </c>
      <c r="P199">
        <f>P154/SUM(P154,'Calculations nonhispanic'!P154)</f>
        <v>0.29453070102582302</v>
      </c>
      <c r="Q199">
        <f>Q154/SUM(Q154,'Calculations nonhispanic'!Q154)</f>
        <v>0.29885852445024624</v>
      </c>
      <c r="R199">
        <f>R154/SUM(R154,'Calculations nonhispanic'!R154)</f>
        <v>0.30318132582819124</v>
      </c>
      <c r="S199">
        <f>S154/SUM(S154,'Calculations nonhispanic'!S154)</f>
        <v>0.30749825691376992</v>
      </c>
      <c r="T199">
        <f>T154/SUM(T154,'Calculations nonhispanic'!T154)</f>
        <v>0.31180848934818667</v>
      </c>
      <c r="U199">
        <f>U154/SUM(U154,'Calculations nonhispanic'!U154)</f>
        <v>0.31611121484089794</v>
      </c>
      <c r="V199">
        <f>V154/SUM(V154,'Calculations nonhispanic'!V154)</f>
        <v>0.32040564531783161</v>
      </c>
      <c r="W199">
        <f>W154/SUM(W154,'Calculations nonhispanic'!W154)</f>
        <v>0.32469101303774667</v>
      </c>
      <c r="X199">
        <f>X154/SUM(X154,'Calculations nonhispanic'!X154)</f>
        <v>0.328966570677861</v>
      </c>
      <c r="Y199">
        <f>Y154/SUM(Y154,'Calculations nonhispanic'!Y154)</f>
        <v>0.33323159138989267</v>
      </c>
      <c r="Z199">
        <f>Z154/SUM(Z154,'Calculations nonhispanic'!Z154)</f>
        <v>0.33748536882765379</v>
      </c>
      <c r="AA199">
        <f>AA154/SUM(AA154,'Calculations nonhispanic'!AA154)</f>
        <v>0.34172721714738902</v>
      </c>
      <c r="AB199">
        <f>AB154/SUM(AB154,'Calculations nonhispanic'!AB154)</f>
        <v>0.34595647098201326</v>
      </c>
      <c r="AC199">
        <f>AC154/SUM(AC154,'Calculations nonhispanic'!AC154)</f>
        <v>0.35017248539042367</v>
      </c>
      <c r="AD199">
        <f>AD154/SUM(AD154,'Calculations nonhispanic'!AD154)</f>
        <v>0.3543746357830771</v>
      </c>
      <c r="AE199">
        <f>AE154/SUM(AE154,'Calculations nonhispanic'!AE154)</f>
        <v>0.3585623178249881</v>
      </c>
      <c r="AF199">
        <f>AF154/SUM(AF154,'Calculations nonhispanic'!AF154)</f>
        <v>0.36273494731731865</v>
      </c>
    </row>
    <row r="200" spans="1:32" x14ac:dyDescent="0.25">
      <c r="A200" t="s">
        <v>52</v>
      </c>
      <c r="B200">
        <f>B155/SUM(B155,'Calculations nonhispanic'!B155)</f>
        <v>0.14880411361410384</v>
      </c>
      <c r="C200">
        <f>C155/SUM(C155,'Calculations nonhispanic'!C155)</f>
        <v>0.15208393641989348</v>
      </c>
      <c r="D200">
        <f>D155/SUM(D155,'Calculations nonhispanic'!D155)</f>
        <v>0.1555082954227367</v>
      </c>
      <c r="E200">
        <f>E155/SUM(E155,'Calculations nonhispanic'!E155)</f>
        <v>0.15896871401481588</v>
      </c>
      <c r="F200">
        <f>F155/SUM(F155,'Calculations nonhispanic'!F155)</f>
        <v>0.16245140898498941</v>
      </c>
      <c r="G200">
        <f>G155/SUM(G155,'Calculations nonhispanic'!G155)</f>
        <v>0.16598433421853157</v>
      </c>
      <c r="H200">
        <f>H155/SUM(H155,'Calculations nonhispanic'!H155)</f>
        <v>0.16957309085986619</v>
      </c>
      <c r="I200">
        <f>I155/SUM(I155,'Calculations nonhispanic'!I155)</f>
        <v>0.1731844062285848</v>
      </c>
      <c r="J200">
        <f>J155/SUM(J155,'Calculations nonhispanic'!J155)</f>
        <v>0.17680222301240603</v>
      </c>
      <c r="K200">
        <f>K155/SUM(K155,'Calculations nonhispanic'!K155)</f>
        <v>0.18041034648532428</v>
      </c>
      <c r="L200">
        <f>L155/SUM(L155,'Calculations nonhispanic'!L155)</f>
        <v>0.18392421619819133</v>
      </c>
      <c r="M200">
        <f>M155/SUM(M155,'Calculations nonhispanic'!M155)</f>
        <v>0.18755302705736782</v>
      </c>
      <c r="N200">
        <f>N155/SUM(N155,'Calculations nonhispanic'!N155)</f>
        <v>0.19119885144677132</v>
      </c>
      <c r="O200">
        <f>O155/SUM(O155,'Calculations nonhispanic'!O155)</f>
        <v>0.19486087096013593</v>
      </c>
      <c r="P200">
        <f>P155/SUM(P155,'Calculations nonhispanic'!P155)</f>
        <v>0.19853826869533439</v>
      </c>
      <c r="Q200">
        <f>Q155/SUM(Q155,'Calculations nonhispanic'!Q155)</f>
        <v>0.20223022990831974</v>
      </c>
      <c r="R200">
        <f>R155/SUM(R155,'Calculations nonhispanic'!R155)</f>
        <v>0.20593594264909207</v>
      </c>
      <c r="S200">
        <f>S155/SUM(S155,'Calculations nonhispanic'!S155)</f>
        <v>0.20965459837913264</v>
      </c>
      <c r="T200">
        <f>T155/SUM(T155,'Calculations nonhispanic'!T155)</f>
        <v>0.21338539256980829</v>
      </c>
      <c r="U200">
        <f>U155/SUM(U155,'Calculations nonhispanic'!U155)</f>
        <v>0.21712752528128657</v>
      </c>
      <c r="V200">
        <f>V155/SUM(V155,'Calculations nonhispanic'!V155)</f>
        <v>0.2208802017215919</v>
      </c>
      <c r="W200">
        <f>W155/SUM(W155,'Calculations nonhispanic'!W155)</f>
        <v>0.22464263278546509</v>
      </c>
      <c r="X200">
        <f>X155/SUM(X155,'Calculations nonhispanic'!X155)</f>
        <v>0.22841403557274823</v>
      </c>
      <c r="Y200">
        <f>Y155/SUM(Y155,'Calculations nonhispanic'!Y155)</f>
        <v>0.23219363388607969</v>
      </c>
      <c r="Z200">
        <f>Z155/SUM(Z155,'Calculations nonhispanic'!Z155)</f>
        <v>0.23598065870771445</v>
      </c>
      <c r="AA200">
        <f>AA155/SUM(AA155,'Calculations nonhispanic'!AA155)</f>
        <v>0.23977434865536965</v>
      </c>
      <c r="AB200">
        <f>AB155/SUM(AB155,'Calculations nonhispanic'!AB155)</f>
        <v>0.2435739504170083</v>
      </c>
      <c r="AC200">
        <f>AC155/SUM(AC155,'Calculations nonhispanic'!AC155)</f>
        <v>0.24737871916453494</v>
      </c>
      <c r="AD200">
        <f>AD155/SUM(AD155,'Calculations nonhispanic'!AD155)</f>
        <v>0.2511879189464381</v>
      </c>
      <c r="AE200">
        <f>AE155/SUM(AE155,'Calculations nonhispanic'!AE155)</f>
        <v>0.25500082305942778</v>
      </c>
      <c r="AF200">
        <f>AF155/SUM(AF155,'Calculations nonhispanic'!AF155)</f>
        <v>0.25881671439917991</v>
      </c>
    </row>
    <row r="201" spans="1:32" x14ac:dyDescent="0.25">
      <c r="A201" t="s">
        <v>54</v>
      </c>
      <c r="B201">
        <f>B156/SUM(B156,'Calculations nonhispanic'!B156)</f>
        <v>0.11600000000000003</v>
      </c>
      <c r="C201">
        <f>C156/SUM(C156,'Calculations nonhispanic'!C156)</f>
        <v>0.11882675442471895</v>
      </c>
      <c r="D201">
        <f>D156/SUM(D156,'Calculations nonhispanic'!D156)</f>
        <v>0.12178509451307275</v>
      </c>
      <c r="E201">
        <f>E156/SUM(E156,'Calculations nonhispanic'!E156)</f>
        <v>0.12478181291018745</v>
      </c>
      <c r="F201">
        <f>F156/SUM(F156,'Calculations nonhispanic'!F156)</f>
        <v>0.12780510272467613</v>
      </c>
      <c r="G201">
        <f>G156/SUM(G156,'Calculations nonhispanic'!G156)</f>
        <v>0.13087940511283683</v>
      </c>
      <c r="H201">
        <f>H156/SUM(H156,'Calculations nonhispanic'!H156)</f>
        <v>0.13400987592953367</v>
      </c>
      <c r="I201">
        <f>I156/SUM(I156,'Calculations nonhispanic'!I156)</f>
        <v>0.13716768711861094</v>
      </c>
      <c r="J201">
        <f>J156/SUM(J156,'Calculations nonhispanic'!J156)</f>
        <v>0.14033883761706084</v>
      </c>
      <c r="K201">
        <f>K156/SUM(K156,'Calculations nonhispanic'!K156)</f>
        <v>0.14350907103933258</v>
      </c>
      <c r="L201">
        <f>L156/SUM(L156,'Calculations nonhispanic'!L156)</f>
        <v>0.14660371794313232</v>
      </c>
      <c r="M201">
        <f>M156/SUM(M156,'Calculations nonhispanic'!M156)</f>
        <v>0.14980703238533657</v>
      </c>
      <c r="N201">
        <f>N156/SUM(N156,'Calculations nonhispanic'!N156)</f>
        <v>0.15303293106531357</v>
      </c>
      <c r="O201">
        <f>O156/SUM(O156,'Calculations nonhispanic'!O156)</f>
        <v>0.15628074705437986</v>
      </c>
      <c r="P201">
        <f>P156/SUM(P156,'Calculations nonhispanic'!P156)</f>
        <v>0.15954980862386631</v>
      </c>
      <c r="Q201">
        <f>Q156/SUM(Q156,'Calculations nonhispanic'!Q156)</f>
        <v>0.16283943984197555</v>
      </c>
      <c r="R201">
        <f>R156/SUM(R156,'Calculations nonhispanic'!R156)</f>
        <v>0.16614896116423153</v>
      </c>
      <c r="S201">
        <f>S156/SUM(S156,'Calculations nonhispanic'!S156)</f>
        <v>0.16947769001674459</v>
      </c>
      <c r="T201">
        <f>T156/SUM(T156,'Calculations nonhispanic'!T156)</f>
        <v>0.17282494137155632</v>
      </c>
      <c r="U201">
        <f>U156/SUM(U156,'Calculations nonhispanic'!U156)</f>
        <v>0.17619002831334188</v>
      </c>
      <c r="V201">
        <f>V156/SUM(V156,'Calculations nonhispanic'!V156)</f>
        <v>0.17957226259681891</v>
      </c>
      <c r="W201">
        <f>W156/SUM(W156,'Calculations nonhispanic'!W156)</f>
        <v>0.18297095519422008</v>
      </c>
      <c r="X201">
        <f>X156/SUM(X156,'Calculations nonhispanic'!X156)</f>
        <v>0.18638541683223725</v>
      </c>
      <c r="Y201">
        <f>Y156/SUM(Y156,'Calculations nonhispanic'!Y156)</f>
        <v>0.18981495851788521</v>
      </c>
      <c r="Z201">
        <f>Z156/SUM(Z156,'Calculations nonhispanic'!Z156)</f>
        <v>0.19325889205275243</v>
      </c>
      <c r="AA201">
        <f>AA156/SUM(AA156,'Calculations nonhispanic'!AA156)</f>
        <v>0.1967165305351804</v>
      </c>
      <c r="AB201">
        <f>AB156/SUM(AB156,'Calculations nonhispanic'!AB156)</f>
        <v>0.20018718884991146</v>
      </c>
      <c r="AC201">
        <f>AC156/SUM(AC156,'Calculations nonhispanic'!AC156)</f>
        <v>0.20367018414480417</v>
      </c>
      <c r="AD201">
        <f>AD156/SUM(AD156,'Calculations nonhispanic'!AD156)</f>
        <v>0.20716483629425717</v>
      </c>
      <c r="AE201">
        <f>AE156/SUM(AE156,'Calculations nonhispanic'!AE156)</f>
        <v>0.21067046834900555</v>
      </c>
      <c r="AF201">
        <f>AF156/SUM(AF156,'Calculations nonhispanic'!AF156)</f>
        <v>0.21418640697199837</v>
      </c>
    </row>
    <row r="202" spans="1:32" x14ac:dyDescent="0.25">
      <c r="A202" t="s">
        <v>56</v>
      </c>
      <c r="B202">
        <f>B157/SUM(B157,'Calculations nonhispanic'!B157)</f>
        <v>0.15299999999999997</v>
      </c>
      <c r="C202">
        <f>C157/SUM(C157,'Calculations nonhispanic'!C157)</f>
        <v>0.1563323126595377</v>
      </c>
      <c r="D202">
        <f>D157/SUM(D157,'Calculations nonhispanic'!D157)</f>
        <v>0.1598104845687747</v>
      </c>
      <c r="E202">
        <f>E157/SUM(E157,'Calculations nonhispanic'!E157)</f>
        <v>0.16332426632636071</v>
      </c>
      <c r="F202">
        <f>F157/SUM(F157,'Calculations nonhispanic'!F157)</f>
        <v>0.16685964744362536</v>
      </c>
      <c r="G202">
        <f>G157/SUM(G157,'Calculations nonhispanic'!G157)</f>
        <v>0.17044498373878594</v>
      </c>
      <c r="H202">
        <f>H157/SUM(H157,'Calculations nonhispanic'!H157)</f>
        <v>0.17408592371098369</v>
      </c>
      <c r="I202">
        <f>I157/SUM(I157,'Calculations nonhispanic'!I157)</f>
        <v>0.17774868730689861</v>
      </c>
      <c r="J202">
        <f>J157/SUM(J157,'Calculations nonhispanic'!J157)</f>
        <v>0.18141698661070646</v>
      </c>
      <c r="K202">
        <f>K157/SUM(K157,'Calculations nonhispanic'!K157)</f>
        <v>0.18507441298257157</v>
      </c>
      <c r="L202">
        <f>L157/SUM(L157,'Calculations nonhispanic'!L157)</f>
        <v>0.18863530507348961</v>
      </c>
      <c r="M202">
        <f>M157/SUM(M157,'Calculations nonhispanic'!M157)</f>
        <v>0.19231165832545249</v>
      </c>
      <c r="N202">
        <f>N157/SUM(N157,'Calculations nonhispanic'!N157)</f>
        <v>0.19600421612608859</v>
      </c>
      <c r="O202">
        <f>O157/SUM(O157,'Calculations nonhispanic'!O157)</f>
        <v>0.19971214530889675</v>
      </c>
      <c r="P202">
        <f>P157/SUM(P157,'Calculations nonhispanic'!P157)</f>
        <v>0.20343461508632599</v>
      </c>
      <c r="Q202">
        <f>Q157/SUM(Q157,'Calculations nonhispanic'!Q157)</f>
        <v>0.20717079770265506</v>
      </c>
      <c r="R202">
        <f>R157/SUM(R157,'Calculations nonhispanic'!R157)</f>
        <v>0.21091986906745969</v>
      </c>
      <c r="S202">
        <f>S157/SUM(S157,'Calculations nonhispanic'!S157)</f>
        <v>0.21468100936915491</v>
      </c>
      <c r="T202">
        <f>T157/SUM(T157,'Calculations nonhispanic'!T157)</f>
        <v>0.21845340366817076</v>
      </c>
      <c r="U202">
        <f>U157/SUM(U157,'Calculations nonhispanic'!U157)</f>
        <v>0.22223624246935117</v>
      </c>
      <c r="V202">
        <f>V157/SUM(V157,'Calculations nonhispanic'!V157)</f>
        <v>0.22602872227326631</v>
      </c>
      <c r="W202">
        <f>W157/SUM(W157,'Calculations nonhispanic'!W157)</f>
        <v>0.22983004610615174</v>
      </c>
      <c r="X202">
        <f>X157/SUM(X157,'Calculations nonhispanic'!X157)</f>
        <v>0.23363942402825735</v>
      </c>
      <c r="Y202">
        <f>Y157/SUM(Y157,'Calculations nonhispanic'!Y157)</f>
        <v>0.23745607362045013</v>
      </c>
      <c r="Z202">
        <f>Z157/SUM(Z157,'Calculations nonhispanic'!Z157)</f>
        <v>0.24127922044894073</v>
      </c>
      <c r="AA202">
        <f>AA157/SUM(AA157,'Calculations nonhispanic'!AA157)</f>
        <v>0.24510809850809831</v>
      </c>
      <c r="AB202">
        <f>AB157/SUM(AB157,'Calculations nonhispanic'!AB157)</f>
        <v>0.24894195064132305</v>
      </c>
      <c r="AC202">
        <f>AC157/SUM(AC157,'Calculations nonhispanic'!AC157)</f>
        <v>0.2527800289400125</v>
      </c>
      <c r="AD202">
        <f>AD157/SUM(AD157,'Calculations nonhispanic'!AD157)</f>
        <v>0.25662159512071198</v>
      </c>
      <c r="AE202">
        <f>AE157/SUM(AE157,'Calculations nonhispanic'!AE157)</f>
        <v>0.26046592088056353</v>
      </c>
      <c r="AF202">
        <f>AF157/SUM(AF157,'Calculations nonhispanic'!AF157)</f>
        <v>0.26431228823121672</v>
      </c>
    </row>
    <row r="203" spans="1:32" x14ac:dyDescent="0.25">
      <c r="A203" t="s">
        <v>58</v>
      </c>
      <c r="B203">
        <f>B158/SUM(B158,'Calculations nonhispanic'!B158)</f>
        <v>0.112</v>
      </c>
      <c r="C203">
        <f>C158/SUM(C158,'Calculations nonhispanic'!C158)</f>
        <v>0.11476606074943617</v>
      </c>
      <c r="D203">
        <f>D158/SUM(D158,'Calculations nonhispanic'!D158)</f>
        <v>0.11766178142237373</v>
      </c>
      <c r="E203">
        <f>E158/SUM(E158,'Calculations nonhispanic'!E158)</f>
        <v>0.12059599547205495</v>
      </c>
      <c r="F203">
        <f>F158/SUM(F158,'Calculations nonhispanic'!F158)</f>
        <v>0.12355716196338379</v>
      </c>
      <c r="G203">
        <f>G158/SUM(G158,'Calculations nonhispanic'!G158)</f>
        <v>0.12656924542519166</v>
      </c>
      <c r="H203">
        <f>H158/SUM(H158,'Calculations nonhispanic'!H158)</f>
        <v>0.12963733682992107</v>
      </c>
      <c r="I203">
        <f>I158/SUM(I158,'Calculations nonhispanic'!I158)</f>
        <v>0.13273321106663305</v>
      </c>
      <c r="J203">
        <f>J158/SUM(J158,'Calculations nonhispanic'!J158)</f>
        <v>0.1358431501885311</v>
      </c>
      <c r="K203">
        <f>K158/SUM(K158,'Calculations nonhispanic'!K158)</f>
        <v>0.13895316848019468</v>
      </c>
      <c r="L203">
        <f>L158/SUM(L158,'Calculations nonhispanic'!L158)</f>
        <v>0.14198997007706143</v>
      </c>
      <c r="M203">
        <f>M158/SUM(M158,'Calculations nonhispanic'!M158)</f>
        <v>0.14513437040225693</v>
      </c>
      <c r="N203">
        <f>N158/SUM(N158,'Calculations nonhispanic'!N158)</f>
        <v>0.14830191935557102</v>
      </c>
      <c r="O203">
        <f>O158/SUM(O158,'Calculations nonhispanic'!O158)</f>
        <v>0.15149197280070104</v>
      </c>
      <c r="P203">
        <f>P158/SUM(P158,'Calculations nonhispanic'!P158)</f>
        <v>0.15470388113108874</v>
      </c>
      <c r="Q203">
        <f>Q158/SUM(Q158,'Calculations nonhispanic'!Q158)</f>
        <v>0.15793698985189289</v>
      </c>
      <c r="R203">
        <f>R158/SUM(R158,'Calculations nonhispanic'!R158)</f>
        <v>0.16119064015691351</v>
      </c>
      <c r="S203">
        <f>S158/SUM(S158,'Calculations nonhispanic'!S158)</f>
        <v>0.16446416949968617</v>
      </c>
      <c r="T203">
        <f>T158/SUM(T158,'Calculations nonhispanic'!T158)</f>
        <v>0.16775691215800365</v>
      </c>
      <c r="U203">
        <f>U158/SUM(U158,'Calculations nonhispanic'!U158)</f>
        <v>0.17106819979113175</v>
      </c>
      <c r="V203">
        <f>V158/SUM(V158,'Calculations nonhispanic'!V158)</f>
        <v>0.17439736198905384</v>
      </c>
      <c r="W203">
        <f>W158/SUM(W158,'Calculations nonhispanic'!W158)</f>
        <v>0.17774372681308465</v>
      </c>
      <c r="X203">
        <f>X158/SUM(X158,'Calculations nonhispanic'!X158)</f>
        <v>0.18110662132724156</v>
      </c>
      <c r="Y203">
        <f>Y158/SUM(Y158,'Calculations nonhispanic'!Y158)</f>
        <v>0.18448537211979815</v>
      </c>
      <c r="Z203">
        <f>Z158/SUM(Z158,'Calculations nonhispanic'!Z158)</f>
        <v>0.18787930581446427</v>
      </c>
      <c r="AA203">
        <f>AA158/SUM(AA158,'Calculations nonhispanic'!AA158)</f>
        <v>0.1912877495707036</v>
      </c>
      <c r="AB203">
        <f>AB158/SUM(AB158,'Calculations nonhispanic'!AB158)</f>
        <v>0.19471003157270306</v>
      </c>
      <c r="AC203">
        <f>AC158/SUM(AC158,'Calculations nonhispanic'!AC158)</f>
        <v>0.19814548150655778</v>
      </c>
      <c r="AD203">
        <f>AD158/SUM(AD158,'Calculations nonhispanic'!AD158)</f>
        <v>0.20159343102528249</v>
      </c>
      <c r="AE203">
        <f>AE158/SUM(AE158,'Calculations nonhispanic'!AE158)</f>
        <v>0.20505321420127548</v>
      </c>
      <c r="AF203">
        <f>AF158/SUM(AF158,'Calculations nonhispanic'!AF158)</f>
        <v>0.20852416796590856</v>
      </c>
    </row>
    <row r="204" spans="1:32" x14ac:dyDescent="0.25">
      <c r="A204" t="s">
        <v>60</v>
      </c>
      <c r="B204">
        <f>B159/SUM(B159,'Calculations nonhispanic'!B159)</f>
        <v>9.9000000000000005E-2</v>
      </c>
      <c r="C204">
        <f>C159/SUM(C159,'Calculations nonhispanic'!C159)</f>
        <v>0.10156004527149708</v>
      </c>
      <c r="D204">
        <f>D159/SUM(D159,'Calculations nonhispanic'!D159)</f>
        <v>0.1042429067384007</v>
      </c>
      <c r="E204">
        <f>E159/SUM(E159,'Calculations nonhispanic'!E159)</f>
        <v>0.1069643362781233</v>
      </c>
      <c r="F204">
        <f>F159/SUM(F159,'Calculations nonhispanic'!F159)</f>
        <v>0.10971369636945726</v>
      </c>
      <c r="G204">
        <f>G159/SUM(G159,'Calculations nonhispanic'!G159)</f>
        <v>0.1125133226072782</v>
      </c>
      <c r="H204">
        <f>H159/SUM(H159,'Calculations nonhispanic'!H159)</f>
        <v>0.11536807588990791</v>
      </c>
      <c r="I204">
        <f>I159/SUM(I159,'Calculations nonhispanic'!I159)</f>
        <v>0.11825178856746482</v>
      </c>
      <c r="J204">
        <f>J159/SUM(J159,'Calculations nonhispanic'!J159)</f>
        <v>0.12115171483326521</v>
      </c>
      <c r="K204">
        <f>K159/SUM(K159,'Calculations nonhispanic'!K159)</f>
        <v>0.12405480443157189</v>
      </c>
      <c r="L204">
        <f>L159/SUM(L159,'Calculations nonhispanic'!L159)</f>
        <v>0.12689250223000825</v>
      </c>
      <c r="M204">
        <f>M159/SUM(M159,'Calculations nonhispanic'!M159)</f>
        <v>0.12983379106411352</v>
      </c>
      <c r="N204">
        <f>N159/SUM(N159,'Calculations nonhispanic'!N159)</f>
        <v>0.13279983927167693</v>
      </c>
      <c r="O204">
        <f>O159/SUM(O159,'Calculations nonhispanic'!O159)</f>
        <v>0.13579008297881279</v>
      </c>
      <c r="P204">
        <f>P159/SUM(P159,'Calculations nonhispanic'!P159)</f>
        <v>0.13880395087836311</v>
      </c>
      <c r="Q204">
        <f>Q159/SUM(Q159,'Calculations nonhispanic'!Q159)</f>
        <v>0.14184086475221891</v>
      </c>
      <c r="R204">
        <f>R159/SUM(R159,'Calculations nonhispanic'!R159)</f>
        <v>0.14490023999275523</v>
      </c>
      <c r="S204">
        <f>S159/SUM(S159,'Calculations nonhispanic'!S159)</f>
        <v>0.14798148612261941</v>
      </c>
      <c r="T204">
        <f>T159/SUM(T159,'Calculations nonhispanic'!T159)</f>
        <v>0.15108400731213856</v>
      </c>
      <c r="U204">
        <f>U159/SUM(U159,'Calculations nonhispanic'!U159)</f>
        <v>0.15420720289361176</v>
      </c>
      <c r="V204">
        <f>V159/SUM(V159,'Calculations nonhispanic'!V159)</f>
        <v>0.15735046787180859</v>
      </c>
      <c r="W204">
        <f>W159/SUM(W159,'Calculations nonhispanic'!W159)</f>
        <v>0.16051319342999432</v>
      </c>
      <c r="X204">
        <f>X159/SUM(X159,'Calculations nonhispanic'!X159)</f>
        <v>0.16369476743083508</v>
      </c>
      <c r="Y204">
        <f>Y159/SUM(Y159,'Calculations nonhispanic'!Y159)</f>
        <v>0.16689457491156939</v>
      </c>
      <c r="Z204">
        <f>Z159/SUM(Z159,'Calculations nonhispanic'!Z159)</f>
        <v>0.17011199857283901</v>
      </c>
      <c r="AA204">
        <f>AA159/SUM(AA159,'Calculations nonhispanic'!AA159)</f>
        <v>0.17334641926063052</v>
      </c>
      <c r="AB204">
        <f>AB159/SUM(AB159,'Calculations nonhispanic'!AB159)</f>
        <v>0.17659721644077653</v>
      </c>
      <c r="AC204">
        <f>AC159/SUM(AC159,'Calculations nonhispanic'!AC159)</f>
        <v>0.17986376866550616</v>
      </c>
      <c r="AD204">
        <f>AD159/SUM(AD159,'Calculations nonhispanic'!AD159)</f>
        <v>0.18314545403157279</v>
      </c>
      <c r="AE204">
        <f>AE159/SUM(AE159,'Calculations nonhispanic'!AE159)</f>
        <v>0.18644165062949791</v>
      </c>
      <c r="AF204">
        <f>AF159/SUM(AF159,'Calculations nonhispanic'!AF159)</f>
        <v>0.18975173698351153</v>
      </c>
    </row>
    <row r="205" spans="1:32" x14ac:dyDescent="0.25">
      <c r="A205" t="s">
        <v>62</v>
      </c>
      <c r="B205">
        <f>B160/SUM(B160,'Calculations nonhispanic'!B160)</f>
        <v>0.1655895953757226</v>
      </c>
      <c r="C205">
        <f>C160/SUM(C160,'Calculations nonhispanic'!C160)</f>
        <v>0.16907237257137489</v>
      </c>
      <c r="D205">
        <f>D160/SUM(D160,'Calculations nonhispanic'!D160)</f>
        <v>0.17270457103946552</v>
      </c>
      <c r="E205">
        <f>E160/SUM(E160,'Calculations nonhispanic'!E160)</f>
        <v>0.17637085548704912</v>
      </c>
      <c r="F205">
        <f>F160/SUM(F160,'Calculations nonhispanic'!F160)</f>
        <v>0.18005656694420907</v>
      </c>
      <c r="G205">
        <f>G160/SUM(G160,'Calculations nonhispanic'!G160)</f>
        <v>0.1837912077083885</v>
      </c>
      <c r="H205">
        <f>H160/SUM(H160,'Calculations nonhispanic'!H160)</f>
        <v>0.18758055741691212</v>
      </c>
      <c r="I205">
        <f>I160/SUM(I160,'Calculations nonhispanic'!I160)</f>
        <v>0.19138939222035864</v>
      </c>
      <c r="J205">
        <f>J160/SUM(J160,'Calculations nonhispanic'!J160)</f>
        <v>0.19520077379212053</v>
      </c>
      <c r="K205">
        <f>K160/SUM(K160,'Calculations nonhispanic'!K160)</f>
        <v>0.1989976947391561</v>
      </c>
      <c r="L205">
        <f>L160/SUM(L160,'Calculations nonhispanic'!L160)</f>
        <v>0.20269139629122931</v>
      </c>
      <c r="M205">
        <f>M160/SUM(M160,'Calculations nonhispanic'!M160)</f>
        <v>0.20650178839951838</v>
      </c>
      <c r="N205">
        <f>N160/SUM(N160,'Calculations nonhispanic'!N160)</f>
        <v>0.21032586097994421</v>
      </c>
      <c r="O205">
        <f>O160/SUM(O160,'Calculations nonhispanic'!O160)</f>
        <v>0.21416274281306785</v>
      </c>
      <c r="P205">
        <f>P160/SUM(P160,'Calculations nonhispanic'!P160)</f>
        <v>0.21801156772429672</v>
      </c>
      <c r="Q205">
        <f>Q160/SUM(Q160,'Calculations nonhispanic'!Q160)</f>
        <v>0.22187147522264086</v>
      </c>
      <c r="R205">
        <f>R160/SUM(R160,'Calculations nonhispanic'!R160)</f>
        <v>0.22574161111592428</v>
      </c>
      <c r="S205">
        <f>S160/SUM(S160,'Calculations nonhispanic'!S160)</f>
        <v>0.22962112810211729</v>
      </c>
      <c r="T205">
        <f>T160/SUM(T160,'Calculations nonhispanic'!T160)</f>
        <v>0.23350918633652121</v>
      </c>
      <c r="U205">
        <f>U160/SUM(U160,'Calculations nonhispanic'!U160)</f>
        <v>0.23740495397457884</v>
      </c>
      <c r="V205">
        <f>V160/SUM(V160,'Calculations nonhispanic'!V160)</f>
        <v>0.24130760769018644</v>
      </c>
      <c r="W205">
        <f>W160/SUM(W160,'Calculations nonhispanic'!W160)</f>
        <v>0.24521633316940594</v>
      </c>
      <c r="X205">
        <f>X160/SUM(X160,'Calculations nonhispanic'!X160)</f>
        <v>0.24913032557955245</v>
      </c>
      <c r="Y205">
        <f>Y160/SUM(Y160,'Calculations nonhispanic'!Y160)</f>
        <v>0.25304879001368774</v>
      </c>
      <c r="Z205">
        <f>Z160/SUM(Z160,'Calculations nonhispanic'!Z160)</f>
        <v>0.25697094191058473</v>
      </c>
      <c r="AA205">
        <f>AA160/SUM(AA160,'Calculations nonhispanic'!AA160)</f>
        <v>0.26089600745031349</v>
      </c>
      <c r="AB205">
        <f>AB160/SUM(AB160,'Calculations nonhispanic'!AB160)</f>
        <v>0.26482322392561014</v>
      </c>
      <c r="AC205">
        <f>AC160/SUM(AC160,'Calculations nonhispanic'!AC160)</f>
        <v>0.26875184008925201</v>
      </c>
      <c r="AD205">
        <f>AD160/SUM(AD160,'Calculations nonhispanic'!AD160)</f>
        <v>0.27268111647771437</v>
      </c>
      <c r="AE205">
        <f>AE160/SUM(AE160,'Calculations nonhispanic'!AE160)</f>
        <v>0.27661032571140692</v>
      </c>
      <c r="AF205">
        <f>AF160/SUM(AF160,'Calculations nonhispanic'!AF160)</f>
        <v>0.28053875277183282</v>
      </c>
    </row>
    <row r="206" spans="1:32" x14ac:dyDescent="0.25">
      <c r="A206" t="s">
        <v>64</v>
      </c>
      <c r="B206">
        <f>B161/SUM(B161,'Calculations nonhispanic'!B161)</f>
        <v>0.18700000000000003</v>
      </c>
      <c r="C206">
        <f>C161/SUM(C161,'Calculations nonhispanic'!C161)</f>
        <v>0.19071534938841442</v>
      </c>
      <c r="D206">
        <f>D161/SUM(D161,'Calculations nonhispanic'!D161)</f>
        <v>0.19458487717660777</v>
      </c>
      <c r="E206">
        <f>E161/SUM(E161,'Calculations nonhispanic'!E161)</f>
        <v>0.19848537538171596</v>
      </c>
      <c r="F206">
        <f>F161/SUM(F161,'Calculations nonhispanic'!F161)</f>
        <v>0.2024011943239806</v>
      </c>
      <c r="G206">
        <f>G161/SUM(G161,'Calculations nonhispanic'!G161)</f>
        <v>0.20636359186625464</v>
      </c>
      <c r="H206">
        <f>H161/SUM(H161,'Calculations nonhispanic'!H161)</f>
        <v>0.21037853735280382</v>
      </c>
      <c r="I206">
        <f>I161/SUM(I161,'Calculations nonhispanic'!I161)</f>
        <v>0.21440861141933137</v>
      </c>
      <c r="J206">
        <f>J161/SUM(J161,'Calculations nonhispanic'!J161)</f>
        <v>0.2184359064222636</v>
      </c>
      <c r="K206">
        <f>K161/SUM(K161,'Calculations nonhispanic'!K161)</f>
        <v>0.22244253760232005</v>
      </c>
      <c r="L206">
        <f>L161/SUM(L161,'Calculations nonhispanic'!L161)</f>
        <v>0.22633514756085873</v>
      </c>
      <c r="M206">
        <f>M161/SUM(M161,'Calculations nonhispanic'!M161)</f>
        <v>0.23034551661978553</v>
      </c>
      <c r="N206">
        <f>N161/SUM(N161,'Calculations nonhispanic'!N161)</f>
        <v>0.23436501512630628</v>
      </c>
      <c r="O206">
        <f>O161/SUM(O161,'Calculations nonhispanic'!O161)</f>
        <v>0.23839272813641088</v>
      </c>
      <c r="P206">
        <f>P161/SUM(P161,'Calculations nonhispanic'!P161)</f>
        <v>0.24242775030810224</v>
      </c>
      <c r="Q206">
        <f>Q161/SUM(Q161,'Calculations nonhispanic'!Q161)</f>
        <v>0.24646918648080557</v>
      </c>
      <c r="R206">
        <f>R161/SUM(R161,'Calculations nonhispanic'!R161)</f>
        <v>0.25051615222515122</v>
      </c>
      <c r="S206">
        <f>S161/SUM(S161,'Calculations nonhispanic'!S161)</f>
        <v>0.25456777436315586</v>
      </c>
      <c r="T206">
        <f>T161/SUM(T161,'Calculations nonhispanic'!T161)</f>
        <v>0.2586231914589015</v>
      </c>
      <c r="U206">
        <f>U161/SUM(U161,'Calculations nonhispanic'!U161)</f>
        <v>0.26268155427984663</v>
      </c>
      <c r="V206">
        <f>V161/SUM(V161,'Calculations nonhispanic'!V161)</f>
        <v>0.26674202622901405</v>
      </c>
      <c r="W206">
        <f>W161/SUM(W161,'Calculations nonhispanic'!W161)</f>
        <v>0.27080378374831288</v>
      </c>
      <c r="X206">
        <f>X161/SUM(X161,'Calculations nonhispanic'!X161)</f>
        <v>0.27486601669333477</v>
      </c>
      <c r="Y206">
        <f>Y161/SUM(Y161,'Calculations nonhispanic'!Y161)</f>
        <v>0.2789279286800051</v>
      </c>
      <c r="Z206">
        <f>Z161/SUM(Z161,'Calculations nonhispanic'!Z161)</f>
        <v>0.28298873740350938</v>
      </c>
      <c r="AA206">
        <f>AA161/SUM(AA161,'Calculations nonhispanic'!AA161)</f>
        <v>0.28704767492998795</v>
      </c>
      <c r="AB206">
        <f>AB161/SUM(AB161,'Calculations nonhispanic'!AB161)</f>
        <v>0.29110398796149817</v>
      </c>
      <c r="AC206">
        <f>AC161/SUM(AC161,'Calculations nonhispanic'!AC161)</f>
        <v>0.29515693807479526</v>
      </c>
      <c r="AD206">
        <f>AD161/SUM(AD161,'Calculations nonhispanic'!AD161)</f>
        <v>0.29920580193453267</v>
      </c>
      <c r="AE206">
        <f>AE161/SUM(AE161,'Calculations nonhispanic'!AE161)</f>
        <v>0.30324987148148597</v>
      </c>
      <c r="AF206">
        <f>AF161/SUM(AF161,'Calculations nonhispanic'!AF161)</f>
        <v>0.30728845409644856</v>
      </c>
    </row>
    <row r="207" spans="1:32" x14ac:dyDescent="0.25">
      <c r="A207" t="s">
        <v>66</v>
      </c>
      <c r="B207">
        <f>B162/SUM(B162,'Calculations nonhispanic'!B162)</f>
        <v>0.1400000000000001</v>
      </c>
      <c r="C207">
        <f>C162/SUM(C162,'Calculations nonhispanic'!C162)</f>
        <v>0.1431657719694247</v>
      </c>
      <c r="D207">
        <f>D162/SUM(D162,'Calculations nonhispanic'!D162)</f>
        <v>0.14647307104843157</v>
      </c>
      <c r="E207">
        <f>E162/SUM(E162,'Calculations nonhispanic'!E162)</f>
        <v>0.14981726995774283</v>
      </c>
      <c r="F207">
        <f>F162/SUM(F162,'Calculations nonhispanic'!F162)</f>
        <v>0.15318508083997273</v>
      </c>
      <c r="G207">
        <f>G162/SUM(G162,'Calculations nonhispanic'!G162)</f>
        <v>0.15660358069657981</v>
      </c>
      <c r="H207">
        <f>H162/SUM(H162,'Calculations nonhispanic'!H162)</f>
        <v>0.16007826483741683</v>
      </c>
      <c r="I207">
        <f>I162/SUM(I162,'Calculations nonhispanic'!I162)</f>
        <v>0.16357696896836924</v>
      </c>
      <c r="J207">
        <f>J162/SUM(J162,'Calculations nonhispanic'!J162)</f>
        <v>0.16708414282380685</v>
      </c>
      <c r="K207">
        <f>K162/SUM(K162,'Calculations nonhispanic'!K162)</f>
        <v>0.17058406472003362</v>
      </c>
      <c r="L207">
        <f>L162/SUM(L162,'Calculations nonhispanic'!L162)</f>
        <v>0.17399460031619871</v>
      </c>
      <c r="M207">
        <f>M162/SUM(M162,'Calculations nonhispanic'!M162)</f>
        <v>0.17751879276040575</v>
      </c>
      <c r="N207">
        <f>N162/SUM(N162,'Calculations nonhispanic'!N162)</f>
        <v>0.18106163483656912</v>
      </c>
      <c r="O207">
        <f>O162/SUM(O162,'Calculations nonhispanic'!O162)</f>
        <v>0.18462234251483622</v>
      </c>
      <c r="P207">
        <f>P162/SUM(P162,'Calculations nonhispanic'!P162)</f>
        <v>0.18820013146996534</v>
      </c>
      <c r="Q207">
        <f>Q162/SUM(Q162,'Calculations nonhispanic'!Q162)</f>
        <v>0.19179421773139352</v>
      </c>
      <c r="R207">
        <f>R162/SUM(R162,'Calculations nonhispanic'!R162)</f>
        <v>0.19540381831841797</v>
      </c>
      <c r="S207">
        <f>S162/SUM(S162,'Calculations nonhispanic'!S162)</f>
        <v>0.19902815185984379</v>
      </c>
      <c r="T207">
        <f>T162/SUM(T162,'Calculations nonhispanic'!T162)</f>
        <v>0.20266643919750785</v>
      </c>
      <c r="U207">
        <f>U162/SUM(U162,'Calculations nonhispanic'!U162)</f>
        <v>0.20631790397311914</v>
      </c>
      <c r="V207">
        <f>V162/SUM(V162,'Calculations nonhispanic'!V162)</f>
        <v>0.2099817731979462</v>
      </c>
      <c r="W207">
        <f>W162/SUM(W162,'Calculations nonhispanic'!W162)</f>
        <v>0.21365727780490254</v>
      </c>
      <c r="X207">
        <f>X162/SUM(X162,'Calculations nonhispanic'!X162)</f>
        <v>0.21734365318264659</v>
      </c>
      <c r="Y207">
        <f>Y162/SUM(Y162,'Calculations nonhispanic'!Y162)</f>
        <v>0.22104013969136543</v>
      </c>
      <c r="Z207">
        <f>Z162/SUM(Z162,'Calculations nonhispanic'!Z162)</f>
        <v>0.22474598315994368</v>
      </c>
      <c r="AA207">
        <f>AA162/SUM(AA162,'Calculations nonhispanic'!AA162)</f>
        <v>0.22846043536429891</v>
      </c>
      <c r="AB207">
        <f>AB162/SUM(AB162,'Calculations nonhispanic'!AB162)</f>
        <v>0.23218275448668133</v>
      </c>
      <c r="AC207">
        <f>AC162/SUM(AC162,'Calculations nonhispanic'!AC162)</f>
        <v>0.23591220555579015</v>
      </c>
      <c r="AD207">
        <f>AD162/SUM(AD162,'Calculations nonhispanic'!AD162)</f>
        <v>0.23964806086762158</v>
      </c>
      <c r="AE207">
        <f>AE162/SUM(AE162,'Calculations nonhispanic'!AE162)</f>
        <v>0.24338960038697993</v>
      </c>
      <c r="AF207">
        <f>AF162/SUM(AF162,'Calculations nonhispanic'!AF162)</f>
        <v>0.24713611212964057</v>
      </c>
    </row>
    <row r="208" spans="1:32" x14ac:dyDescent="0.25">
      <c r="A208" t="s">
        <v>68</v>
      </c>
      <c r="B208">
        <f>B163/SUM(B163,'Calculations nonhispanic'!B163)</f>
        <v>0.108</v>
      </c>
      <c r="C208">
        <f>C163/SUM(C163,'Calculations nonhispanic'!C163)</f>
        <v>0.1107041158815907</v>
      </c>
      <c r="D208">
        <f>D163/SUM(D163,'Calculations nonhispanic'!D163)</f>
        <v>0.1135358831437982</v>
      </c>
      <c r="E208">
        <f>E163/SUM(E163,'Calculations nonhispanic'!E163)</f>
        <v>0.11640621691917417</v>
      </c>
      <c r="F208">
        <f>F163/SUM(F163,'Calculations nonhispanic'!F163)</f>
        <v>0.11930384783955503</v>
      </c>
      <c r="G208">
        <f>G163/SUM(G163,'Calculations nonhispanic'!G163)</f>
        <v>0.12225225246024736</v>
      </c>
      <c r="H208">
        <f>H163/SUM(H163,'Calculations nonhispanic'!H163)</f>
        <v>0.12525645419152315</v>
      </c>
      <c r="I208">
        <f>I163/SUM(I163,'Calculations nonhispanic'!I163)</f>
        <v>0.12828884485597658</v>
      </c>
      <c r="J208">
        <f>J163/SUM(J163,'Calculations nonhispanic'!J163)</f>
        <v>0.13133599705641341</v>
      </c>
      <c r="K208">
        <f>K163/SUM(K163,'Calculations nonhispanic'!K163)</f>
        <v>0.13438420370091925</v>
      </c>
      <c r="L208">
        <f>L163/SUM(L163,'Calculations nonhispanic'!L163)</f>
        <v>0.13736158180883187</v>
      </c>
      <c r="M208">
        <f>M163/SUM(M163,'Calculations nonhispanic'!M163)</f>
        <v>0.14044541483504935</v>
      </c>
      <c r="N208">
        <f>N163/SUM(N163,'Calculations nonhispanic'!N163)</f>
        <v>0.14355293004794376</v>
      </c>
      <c r="O208">
        <f>O163/SUM(O163,'Calculations nonhispanic'!O163)</f>
        <v>0.14668350701222196</v>
      </c>
      <c r="P208">
        <f>P163/SUM(P163,'Calculations nonhispanic'!P163)</f>
        <v>0.14983651918135088</v>
      </c>
      <c r="Q208">
        <f>Q163/SUM(Q163,'Calculations nonhispanic'!Q163)</f>
        <v>0.15301133446298298</v>
      </c>
      <c r="R208">
        <f>R163/SUM(R163,'Calculations nonhispanic'!R163)</f>
        <v>0.15620731578065977</v>
      </c>
      <c r="S208">
        <f>S163/SUM(S163,'Calculations nonhispanic'!S163)</f>
        <v>0.15942382163101343</v>
      </c>
      <c r="T208">
        <f>T163/SUM(T163,'Calculations nonhispanic'!T163)</f>
        <v>0.16266020663572131</v>
      </c>
      <c r="U208">
        <f>U163/SUM(U163,'Calculations nonhispanic'!U163)</f>
        <v>0.16591582208747377</v>
      </c>
      <c r="V208">
        <f>V163/SUM(V163,'Calculations nonhispanic'!V163)</f>
        <v>0.16919001648928012</v>
      </c>
      <c r="W208">
        <f>W163/SUM(W163,'Calculations nonhispanic'!W163)</f>
        <v>0.172482136086443</v>
      </c>
      <c r="X208">
        <f>X163/SUM(X163,'Calculations nonhispanic'!X163)</f>
        <v>0.17579152539057177</v>
      </c>
      <c r="Y208">
        <f>Y163/SUM(Y163,'Calculations nonhispanic'!Y163)</f>
        <v>0.17911752769504313</v>
      </c>
      <c r="Z208">
        <f>Z163/SUM(Z163,'Calculations nonhispanic'!Z163)</f>
        <v>0.18245948558133299</v>
      </c>
      <c r="AA208">
        <f>AA163/SUM(AA163,'Calculations nonhispanic'!AA163)</f>
        <v>0.18581674141570631</v>
      </c>
      <c r="AB208">
        <f>AB163/SUM(AB163,'Calculations nonhispanic'!AB163)</f>
        <v>0.18918863783575429</v>
      </c>
      <c r="AC208">
        <f>AC163/SUM(AC163,'Calculations nonhispanic'!AC163)</f>
        <v>0.1925745182263158</v>
      </c>
      <c r="AD208">
        <f>AD163/SUM(AD163,'Calculations nonhispanic'!AD163)</f>
        <v>0.19597372718436321</v>
      </c>
      <c r="AE208">
        <f>AE163/SUM(AE163,'Calculations nonhispanic'!AE163)</f>
        <v>0.19938561097244759</v>
      </c>
      <c r="AF208">
        <f>AF163/SUM(AF163,'Calculations nonhispanic'!AF163)</f>
        <v>0.20280951796034374</v>
      </c>
    </row>
    <row r="209" spans="1:32" x14ac:dyDescent="0.25">
      <c r="A209" t="s">
        <v>70</v>
      </c>
      <c r="B209">
        <f>B164/SUM(B164,'Calculations nonhispanic'!B164)</f>
        <v>0.19795438175270103</v>
      </c>
      <c r="C209">
        <f>C164/SUM(C164,'Calculations nonhispanic'!C164)</f>
        <v>0.20177783336559321</v>
      </c>
      <c r="D209">
        <f>D164/SUM(D164,'Calculations nonhispanic'!D164)</f>
        <v>0.20575731787182769</v>
      </c>
      <c r="E209">
        <f>E164/SUM(E164,'Calculations nonhispanic'!E164)</f>
        <v>0.20976596347225485</v>
      </c>
      <c r="F209">
        <f>F164/SUM(F164,'Calculations nonhispanic'!F164)</f>
        <v>0.21378766648461531</v>
      </c>
      <c r="G209">
        <f>G164/SUM(G164,'Calculations nonhispanic'!G164)</f>
        <v>0.21785449386846978</v>
      </c>
      <c r="H209">
        <f>H164/SUM(H164,'Calculations nonhispanic'!H164)</f>
        <v>0.22197249795210955</v>
      </c>
      <c r="I209">
        <f>I164/SUM(I164,'Calculations nonhispanic'!I164)</f>
        <v>0.22610325694644792</v>
      </c>
      <c r="J209">
        <f>J164/SUM(J164,'Calculations nonhispanic'!J164)</f>
        <v>0.23022843057438425</v>
      </c>
      <c r="K209">
        <f>K164/SUM(K164,'Calculations nonhispanic'!K164)</f>
        <v>0.23432974979844803</v>
      </c>
      <c r="L209">
        <f>L164/SUM(L164,'Calculations nonhispanic'!L164)</f>
        <v>0.23831180952734604</v>
      </c>
      <c r="M209">
        <f>M164/SUM(M164,'Calculations nonhispanic'!M164)</f>
        <v>0.24241173713679098</v>
      </c>
      <c r="N209">
        <f>N164/SUM(N164,'Calculations nonhispanic'!N164)</f>
        <v>0.24651837757739092</v>
      </c>
      <c r="O209">
        <f>O164/SUM(O164,'Calculations nonhispanic'!O164)</f>
        <v>0.25063080337664756</v>
      </c>
      <c r="P209">
        <f>P164/SUM(P164,'Calculations nonhispanic'!P164)</f>
        <v>0.25474809894704381</v>
      </c>
      <c r="Q209">
        <f>Q164/SUM(Q164,'Calculations nonhispanic'!Q164)</f>
        <v>0.25886936111957248</v>
      </c>
      <c r="R209">
        <f>R164/SUM(R164,'Calculations nonhispanic'!R164)</f>
        <v>0.26299369964511643</v>
      </c>
      <c r="S209">
        <f>S164/SUM(S164,'Calculations nonhispanic'!S164)</f>
        <v>0.26712023766391524</v>
      </c>
      <c r="T209">
        <f>T164/SUM(T164,'Calculations nonhispanic'!T164)</f>
        <v>0.27124811214342176</v>
      </c>
      <c r="U209">
        <f>U164/SUM(U164,'Calculations nonhispanic'!U164)</f>
        <v>0.27537647428488987</v>
      </c>
      <c r="V209">
        <f>V164/SUM(V164,'Calculations nonhispanic'!V164)</f>
        <v>0.27950448989913362</v>
      </c>
      <c r="W209">
        <f>W164/SUM(W164,'Calculations nonhispanic'!W164)</f>
        <v>0.28363133975191768</v>
      </c>
      <c r="X209">
        <f>X164/SUM(X164,'Calculations nonhispanic'!X164)</f>
        <v>0.28775621987950434</v>
      </c>
      <c r="Y209">
        <f>Y164/SUM(Y164,'Calculations nonhispanic'!Y164)</f>
        <v>0.29187834187493172</v>
      </c>
      <c r="Z209">
        <f>Z164/SUM(Z164,'Calculations nonhispanic'!Z164)</f>
        <v>0.29599693314561998</v>
      </c>
      <c r="AA209">
        <f>AA164/SUM(AA164,'Calculations nonhispanic'!AA164)</f>
        <v>0.30011123714297783</v>
      </c>
      <c r="AB209">
        <f>AB164/SUM(AB164,'Calculations nonhispanic'!AB164)</f>
        <v>0.30422051356467811</v>
      </c>
      <c r="AC209">
        <f>AC164/SUM(AC164,'Calculations nonhispanic'!AC164)</f>
        <v>0.30832403853031704</v>
      </c>
      <c r="AD209">
        <f>AD164/SUM(AD164,'Calculations nonhispanic'!AD164)</f>
        <v>0.31242110473121554</v>
      </c>
      <c r="AE209">
        <f>AE164/SUM(AE164,'Calculations nonhispanic'!AE164)</f>
        <v>0.31651102155511762</v>
      </c>
      <c r="AF209">
        <f>AF164/SUM(AF164,'Calculations nonhispanic'!AF164)</f>
        <v>0.32059311518657846</v>
      </c>
    </row>
    <row r="210" spans="1:32" x14ac:dyDescent="0.25">
      <c r="A210" t="s">
        <v>72</v>
      </c>
      <c r="B210">
        <f>B165/SUM(B165,'Calculations nonhispanic'!B165)</f>
        <v>0.30000000000000004</v>
      </c>
      <c r="C210">
        <f>C165/SUM(C165,'Calculations nonhispanic'!C165)</f>
        <v>0.30451139103831792</v>
      </c>
      <c r="D210">
        <f>D165/SUM(D165,'Calculations nonhispanic'!D165)</f>
        <v>0.3091813642616898</v>
      </c>
      <c r="E210">
        <f>E165/SUM(E165,'Calculations nonhispanic'!E165)</f>
        <v>0.31385967230189754</v>
      </c>
      <c r="F210">
        <f>F165/SUM(F165,'Calculations nonhispanic'!F165)</f>
        <v>0.31852754561072277</v>
      </c>
      <c r="G210">
        <f>G165/SUM(G165,'Calculations nonhispanic'!G165)</f>
        <v>0.32322207620583371</v>
      </c>
      <c r="H210">
        <f>H165/SUM(H165,'Calculations nonhispanic'!H165)</f>
        <v>0.32794976552432276</v>
      </c>
      <c r="I210">
        <f>I165/SUM(I165,'Calculations nonhispanic'!I165)</f>
        <v>0.33266632773538901</v>
      </c>
      <c r="J210">
        <f>J165/SUM(J165,'Calculations nonhispanic'!J165)</f>
        <v>0.33735117393650937</v>
      </c>
      <c r="K210">
        <f>K165/SUM(K165,'Calculations nonhispanic'!K165)</f>
        <v>0.34198423044637044</v>
      </c>
      <c r="L210">
        <f>L165/SUM(L165,'Calculations nonhispanic'!L165)</f>
        <v>0.34645937167214397</v>
      </c>
      <c r="M210">
        <f>M165/SUM(M165,'Calculations nonhispanic'!M165)</f>
        <v>0.35104346936040776</v>
      </c>
      <c r="N210">
        <f>N165/SUM(N165,'Calculations nonhispanic'!N165)</f>
        <v>0.35561153097262632</v>
      </c>
      <c r="O210">
        <f>O165/SUM(O165,'Calculations nonhispanic'!O165)</f>
        <v>0.36016277896689597</v>
      </c>
      <c r="P210">
        <f>P165/SUM(P165,'Calculations nonhispanic'!P165)</f>
        <v>0.36469646344658269</v>
      </c>
      <c r="Q210">
        <f>Q165/SUM(Q165,'Calculations nonhispanic'!Q165)</f>
        <v>0.36921186197057038</v>
      </c>
      <c r="R210">
        <f>R165/SUM(R165,'Calculations nonhispanic'!R165)</f>
        <v>0.37370827933210377</v>
      </c>
      <c r="S210">
        <f>S165/SUM(S165,'Calculations nonhispanic'!S165)</f>
        <v>0.37818504730817287</v>
      </c>
      <c r="T210">
        <f>T165/SUM(T165,'Calculations nonhispanic'!T165)</f>
        <v>0.38264152438136229</v>
      </c>
      <c r="U210">
        <f>U165/SUM(U165,'Calculations nonhispanic'!U165)</f>
        <v>0.3870770954360212</v>
      </c>
      <c r="V210">
        <f>V165/SUM(V165,'Calculations nonhispanic'!V165)</f>
        <v>0.3914911714306219</v>
      </c>
      <c r="W210">
        <f>W165/SUM(W165,'Calculations nonhispanic'!W165)</f>
        <v>0.39588318904808772</v>
      </c>
      <c r="X210">
        <f>X165/SUM(X165,'Calculations nonhispanic'!X165)</f>
        <v>0.40025261032584725</v>
      </c>
      <c r="Y210">
        <f>Y165/SUM(Y165,'Calculations nonhispanic'!Y165)</f>
        <v>0.40459892226732269</v>
      </c>
      <c r="Z210">
        <f>Z165/SUM(Z165,'Calculations nonhispanic'!Z165)</f>
        <v>0.40892163643648877</v>
      </c>
      <c r="AA210">
        <f>AA165/SUM(AA165,'Calculations nonhispanic'!AA165)</f>
        <v>0.41322028853712733</v>
      </c>
      <c r="AB210">
        <f>AB165/SUM(AB165,'Calculations nonhispanic'!AB165)</f>
        <v>0.4174944379783026</v>
      </c>
      <c r="AC210">
        <f>AC165/SUM(AC165,'Calculations nonhispanic'!AC165)</f>
        <v>0.42174366742754715</v>
      </c>
      <c r="AD210">
        <f>AD165/SUM(AD165,'Calculations nonhispanic'!AD165)</f>
        <v>0.42596758235320614</v>
      </c>
      <c r="AE210">
        <f>AE165/SUM(AE165,'Calculations nonhispanic'!AE165)</f>
        <v>0.43016581055730102</v>
      </c>
      <c r="AF210">
        <f>AF165/SUM(AF165,'Calculations nonhispanic'!AF165)</f>
        <v>0.43433800170023501</v>
      </c>
    </row>
    <row r="211" spans="1:32" x14ac:dyDescent="0.25">
      <c r="A211" t="s">
        <v>74</v>
      </c>
      <c r="B211">
        <f>B166/SUM(B166,'Calculations nonhispanic'!B166)</f>
        <v>0.18499999999999997</v>
      </c>
      <c r="C211">
        <f>C166/SUM(C166,'Calculations nonhispanic'!C166)</f>
        <v>0.18869483042733745</v>
      </c>
      <c r="D211">
        <f>D166/SUM(D166,'Calculations nonhispanic'!D166)</f>
        <v>0.19254345992605598</v>
      </c>
      <c r="E211">
        <f>E166/SUM(E166,'Calculations nonhispanic'!E166)</f>
        <v>0.19642337562981432</v>
      </c>
      <c r="F211">
        <f>F166/SUM(F166,'Calculations nonhispanic'!F166)</f>
        <v>0.20031901455973949</v>
      </c>
      <c r="G211">
        <f>G166/SUM(G166,'Calculations nonhispanic'!G166)</f>
        <v>0.20426148050380233</v>
      </c>
      <c r="H211">
        <f>H166/SUM(H166,'Calculations nonhispanic'!H166)</f>
        <v>0.20825672668750389</v>
      </c>
      <c r="I211">
        <f>I166/SUM(I166,'Calculations nonhispanic'!I166)</f>
        <v>0.2122675254281968</v>
      </c>
      <c r="J211">
        <f>J166/SUM(J166,'Calculations nonhispanic'!J166)</f>
        <v>0.21627605259617011</v>
      </c>
      <c r="K211">
        <f>K166/SUM(K166,'Calculations nonhispanic'!K166)</f>
        <v>0.22026449819314151</v>
      </c>
      <c r="L211">
        <f>L166/SUM(L166,'Calculations nonhispanic'!L166)</f>
        <v>0.22413990036607107</v>
      </c>
      <c r="M211">
        <f>M166/SUM(M166,'Calculations nonhispanic'!M166)</f>
        <v>0.22813301152831283</v>
      </c>
      <c r="N211">
        <f>N166/SUM(N166,'Calculations nonhispanic'!N166)</f>
        <v>0.23213568800745366</v>
      </c>
      <c r="O211">
        <f>O166/SUM(O166,'Calculations nonhispanic'!O166)</f>
        <v>0.23614701785238751</v>
      </c>
      <c r="P211">
        <f>P166/SUM(P166,'Calculations nonhispanic'!P166)</f>
        <v>0.24016609829190752</v>
      </c>
      <c r="Q211">
        <f>Q166/SUM(Q166,'Calculations nonhispanic'!Q166)</f>
        <v>0.24419203632141823</v>
      </c>
      <c r="R211">
        <f>R166/SUM(R166,'Calculations nonhispanic'!R166)</f>
        <v>0.24822394926052618</v>
      </c>
      <c r="S211">
        <f>S166/SUM(S166,'Calculations nonhispanic'!S166)</f>
        <v>0.25226096528150105</v>
      </c>
      <c r="T211">
        <f>T166/SUM(T166,'Calculations nonhispanic'!T166)</f>
        <v>0.25630222390866675</v>
      </c>
      <c r="U211">
        <f>U166/SUM(U166,'Calculations nonhispanic'!U166)</f>
        <v>0.26034687648882499</v>
      </c>
      <c r="V211">
        <f>V166/SUM(V166,'Calculations nonhispanic'!V166)</f>
        <v>0.26439408663291325</v>
      </c>
      <c r="W211">
        <f>W166/SUM(W166,'Calculations nonhispanic'!W166)</f>
        <v>0.26844303062912739</v>
      </c>
      <c r="X211">
        <f>X166/SUM(X166,'Calculations nonhispanic'!X166)</f>
        <v>0.27249289782780611</v>
      </c>
      <c r="Y211">
        <f>Y166/SUM(Y166,'Calculations nonhispanic'!Y166)</f>
        <v>0.27654289099843093</v>
      </c>
      <c r="Z211">
        <f>Z166/SUM(Z166,'Calculations nonhispanic'!Z166)</f>
        <v>0.28059222665912292</v>
      </c>
      <c r="AA211">
        <f>AA166/SUM(AA166,'Calculations nonhispanic'!AA166)</f>
        <v>0.28464013537910066</v>
      </c>
      <c r="AB211">
        <f>AB166/SUM(AB166,'Calculations nonhispanic'!AB166)</f>
        <v>0.2886858620545642</v>
      </c>
      <c r="AC211">
        <f>AC166/SUM(AC166,'Calculations nonhispanic'!AC166)</f>
        <v>0.29272866615852938</v>
      </c>
      <c r="AD211">
        <f>AD166/SUM(AD166,'Calculations nonhispanic'!AD166)</f>
        <v>0.29676782196517931</v>
      </c>
      <c r="AE211">
        <f>AE166/SUM(AE166,'Calculations nonhispanic'!AE166)</f>
        <v>0.30080261874931119</v>
      </c>
      <c r="AF211">
        <f>AF166/SUM(AF166,'Calculations nonhispanic'!AF166)</f>
        <v>0.30483236096150051</v>
      </c>
    </row>
    <row r="212" spans="1:32" x14ac:dyDescent="0.25">
      <c r="A212" t="s">
        <v>76</v>
      </c>
      <c r="B212">
        <f>B167/SUM(B167,'Calculations nonhispanic'!B167)</f>
        <v>0.20799999999999999</v>
      </c>
      <c r="C212">
        <f>C167/SUM(C167,'Calculations nonhispanic'!C167)</f>
        <v>0.21191633915374714</v>
      </c>
      <c r="D212">
        <f>D167/SUM(D167,'Calculations nonhispanic'!D167)</f>
        <v>0.21599009439853761</v>
      </c>
      <c r="E212">
        <f>E167/SUM(E167,'Calculations nonhispanic'!E167)</f>
        <v>0.22009124360341739</v>
      </c>
      <c r="F212">
        <f>F167/SUM(F167,'Calculations nonhispanic'!F167)</f>
        <v>0.22420329727669339</v>
      </c>
      <c r="G212">
        <f>G167/SUM(G167,'Calculations nonhispanic'!G167)</f>
        <v>0.22835901400337411</v>
      </c>
      <c r="H212">
        <f>H167/SUM(H167,'Calculations nonhispanic'!H167)</f>
        <v>0.23256451484105792</v>
      </c>
      <c r="I212">
        <f>I167/SUM(I167,'Calculations nonhispanic'!I167)</f>
        <v>0.23678052772974356</v>
      </c>
      <c r="J212">
        <f>J167/SUM(J167,'Calculations nonhispanic'!J167)</f>
        <v>0.24098835157352375</v>
      </c>
      <c r="K212">
        <f>K167/SUM(K167,'Calculations nonhispanic'!K167)</f>
        <v>0.24516940129956505</v>
      </c>
      <c r="L212">
        <f>L167/SUM(L167,'Calculations nonhispanic'!L167)</f>
        <v>0.2492265651282759</v>
      </c>
      <c r="M212">
        <f>M167/SUM(M167,'Calculations nonhispanic'!M167)</f>
        <v>0.25340146566669297</v>
      </c>
      <c r="N212">
        <f>N167/SUM(N167,'Calculations nonhispanic'!N167)</f>
        <v>0.25758082889745826</v>
      </c>
      <c r="O212">
        <f>O167/SUM(O167,'Calculations nonhispanic'!O167)</f>
        <v>0.26176372145257992</v>
      </c>
      <c r="P212">
        <f>P167/SUM(P167,'Calculations nonhispanic'!P167)</f>
        <v>0.26594922388448056</v>
      </c>
      <c r="Q212">
        <f>Q167/SUM(Q167,'Calculations nonhispanic'!Q167)</f>
        <v>0.27013643114932112</v>
      </c>
      <c r="R212">
        <f>R167/SUM(R167,'Calculations nonhispanic'!R167)</f>
        <v>0.2743244530562714</v>
      </c>
      <c r="S212">
        <f>S167/SUM(S167,'Calculations nonhispanic'!S167)</f>
        <v>0.27851241468316157</v>
      </c>
      <c r="T212">
        <f>T167/SUM(T167,'Calculations nonhispanic'!T167)</f>
        <v>0.28269945675901592</v>
      </c>
      <c r="U212">
        <f>U167/SUM(U167,'Calculations nonhispanic'!U167)</f>
        <v>0.28688473601399417</v>
      </c>
      <c r="V212">
        <f>V167/SUM(V167,'Calculations nonhispanic'!V167)</f>
        <v>0.29106742549737336</v>
      </c>
      <c r="W212">
        <f>W167/SUM(W167,'Calculations nonhispanic'!W167)</f>
        <v>0.29524671486420695</v>
      </c>
      <c r="X212">
        <f>X167/SUM(X167,'Calculations nonhispanic'!X167)</f>
        <v>0.29942181063136292</v>
      </c>
      <c r="Y212">
        <f>Y167/SUM(Y167,'Calculations nonhispanic'!Y167)</f>
        <v>0.30359193640368348</v>
      </c>
      <c r="Z212">
        <f>Z167/SUM(Z167,'Calculations nonhispanic'!Z167)</f>
        <v>0.30775633307102729</v>
      </c>
      <c r="AA212">
        <f>AA167/SUM(AA167,'Calculations nonhispanic'!AA167)</f>
        <v>0.31191425897702324</v>
      </c>
      <c r="AB212">
        <f>AB167/SUM(AB167,'Calculations nonhispanic'!AB167)</f>
        <v>0.31606499006035166</v>
      </c>
      <c r="AC212">
        <f>AC167/SUM(AC167,'Calculations nonhispanic'!AC167)</f>
        <v>0.32020781996941433</v>
      </c>
      <c r="AD212">
        <f>AD167/SUM(AD167,'Calculations nonhispanic'!AD167)</f>
        <v>0.32434206015128331</v>
      </c>
      <c r="AE212">
        <f>AE167/SUM(AE167,'Calculations nonhispanic'!AE167)</f>
        <v>0.32846703991581494</v>
      </c>
      <c r="AF212">
        <f>AF167/SUM(AF167,'Calculations nonhispanic'!AF167)</f>
        <v>0.33258210647584191</v>
      </c>
    </row>
    <row r="213" spans="1:32" x14ac:dyDescent="0.25">
      <c r="A213" t="s">
        <v>78</v>
      </c>
      <c r="B213">
        <f>B168/SUM(B168,'Calculations nonhispanic'!B168)</f>
        <v>0.27300000000000002</v>
      </c>
      <c r="C213">
        <f>C168/SUM(C168,'Calculations nonhispanic'!C168)</f>
        <v>0.27738208904624817</v>
      </c>
      <c r="D213">
        <f>D168/SUM(D168,'Calculations nonhispanic'!D168)</f>
        <v>0.28192428069895081</v>
      </c>
      <c r="E213">
        <f>E168/SUM(E168,'Calculations nonhispanic'!E168)</f>
        <v>0.28648072861279777</v>
      </c>
      <c r="F213">
        <f>F168/SUM(F168,'Calculations nonhispanic'!F168)</f>
        <v>0.29103311085813444</v>
      </c>
      <c r="G213">
        <f>G168/SUM(G168,'Calculations nonhispanic'!G168)</f>
        <v>0.29561759660365827</v>
      </c>
      <c r="H213">
        <f>H168/SUM(H168,'Calculations nonhispanic'!H168)</f>
        <v>0.30024061488291537</v>
      </c>
      <c r="I213">
        <f>I168/SUM(I168,'Calculations nonhispanic'!I168)</f>
        <v>0.30485886663717709</v>
      </c>
      <c r="J213">
        <f>J168/SUM(J168,'Calculations nonhispanic'!J168)</f>
        <v>0.30945207317993889</v>
      </c>
      <c r="K213">
        <f>K168/SUM(K168,'Calculations nonhispanic'!K168)</f>
        <v>0.31400035909143142</v>
      </c>
      <c r="L213">
        <f>L168/SUM(L168,'Calculations nonhispanic'!L168)</f>
        <v>0.31839911654129183</v>
      </c>
      <c r="M213">
        <f>M168/SUM(M168,'Calculations nonhispanic'!M168)</f>
        <v>0.32291054009858894</v>
      </c>
      <c r="N213">
        <f>N168/SUM(N168,'Calculations nonhispanic'!N168)</f>
        <v>0.32741175719054572</v>
      </c>
      <c r="O213">
        <f>O168/SUM(O168,'Calculations nonhispanic'!O168)</f>
        <v>0.33190191054210483</v>
      </c>
      <c r="P213">
        <f>P168/SUM(P168,'Calculations nonhispanic'!P168)</f>
        <v>0.33638016762368078</v>
      </c>
      <c r="Q213">
        <f>Q168/SUM(Q168,'Calculations nonhispanic'!Q168)</f>
        <v>0.34084572068017649</v>
      </c>
      <c r="R213">
        <f>R168/SUM(R168,'Calculations nonhispanic'!R168)</f>
        <v>0.34529778672414868</v>
      </c>
      <c r="S213">
        <f>S168/SUM(S168,'Calculations nonhispanic'!S168)</f>
        <v>0.34973560749474969</v>
      </c>
      <c r="T213">
        <f>T168/SUM(T168,'Calculations nonhispanic'!T168)</f>
        <v>0.35415844938408247</v>
      </c>
      <c r="U213">
        <f>U168/SUM(U168,'Calculations nonhispanic'!U168)</f>
        <v>0.35856560333257337</v>
      </c>
      <c r="V213">
        <f>V168/SUM(V168,'Calculations nonhispanic'!V168)</f>
        <v>0.36295638469500641</v>
      </c>
      <c r="W213">
        <f>W168/SUM(W168,'Calculations nonhispanic'!W168)</f>
        <v>0.36733013307881418</v>
      </c>
      <c r="X213">
        <f>X168/SUM(X168,'Calculations nonhispanic'!X168)</f>
        <v>0.37168621215621728</v>
      </c>
      <c r="Y213">
        <f>Y168/SUM(Y168,'Calculations nonhispanic'!Y168)</f>
        <v>0.37602400945179049</v>
      </c>
      <c r="Z213">
        <f>Z168/SUM(Z168,'Calculations nonhispanic'!Z168)</f>
        <v>0.3803429361069845</v>
      </c>
      <c r="AA213">
        <f>AA168/SUM(AA168,'Calculations nonhispanic'!AA168)</f>
        <v>0.38464242662314824</v>
      </c>
      <c r="AB213">
        <f>AB168/SUM(AB168,'Calculations nonhispanic'!AB168)</f>
        <v>0.38892193858452001</v>
      </c>
      <c r="AC213">
        <f>AC168/SUM(AC168,'Calculations nonhispanic'!AC168)</f>
        <v>0.39318095236264433</v>
      </c>
      <c r="AD213">
        <f>AD168/SUM(AD168,'Calculations nonhispanic'!AD168)</f>
        <v>0.39741897080364702</v>
      </c>
      <c r="AE213">
        <f>AE168/SUM(AE168,'Calculations nonhispanic'!AE168)</f>
        <v>0.40163551889973809</v>
      </c>
      <c r="AF213">
        <f>AF168/SUM(AF168,'Calculations nonhispanic'!AF168)</f>
        <v>0.40583014344629015</v>
      </c>
    </row>
    <row r="214" spans="1:32" x14ac:dyDescent="0.25">
      <c r="A214" t="s">
        <v>80</v>
      </c>
      <c r="B214">
        <f>B169/SUM(B169,'Calculations nonhispanic'!B169)</f>
        <v>0.13084489051094889</v>
      </c>
      <c r="C214">
        <f>C169/SUM(C169,'Calculations nonhispanic'!C169)</f>
        <v>0.13388630005366364</v>
      </c>
      <c r="D214">
        <f>D169/SUM(D169,'Calculations nonhispanic'!D169)</f>
        <v>0.13706575662023954</v>
      </c>
      <c r="E214">
        <f>E169/SUM(E169,'Calculations nonhispanic'!E169)</f>
        <v>0.14028282607400167</v>
      </c>
      <c r="F214">
        <f>F169/SUM(F169,'Calculations nonhispanic'!F169)</f>
        <v>0.14352476262778779</v>
      </c>
      <c r="G214">
        <f>G169/SUM(G169,'Calculations nonhispanic'!G169)</f>
        <v>0.14681768151329175</v>
      </c>
      <c r="H214">
        <f>H169/SUM(H169,'Calculations nonhispanic'!H169)</f>
        <v>0.15016695792922044</v>
      </c>
      <c r="I214">
        <f>I169/SUM(I169,'Calculations nonhispanic'!I169)</f>
        <v>0.15354164469395343</v>
      </c>
      <c r="J214">
        <f>J169/SUM(J169,'Calculations nonhispanic'!J169)</f>
        <v>0.15692675301795841</v>
      </c>
      <c r="K214">
        <f>K169/SUM(K169,'Calculations nonhispanic'!K169)</f>
        <v>0.16030708900870266</v>
      </c>
      <c r="L214">
        <f>L169/SUM(L169,'Calculations nonhispanic'!L169)</f>
        <v>0.1636032142814739</v>
      </c>
      <c r="M214">
        <f>M169/SUM(M169,'Calculations nonhispanic'!M169)</f>
        <v>0.16701136433212355</v>
      </c>
      <c r="N214">
        <f>N169/SUM(N169,'Calculations nonhispanic'!N169)</f>
        <v>0.17043976487373286</v>
      </c>
      <c r="O214">
        <f>O169/SUM(O169,'Calculations nonhispanic'!O169)</f>
        <v>0.17388767252502563</v>
      </c>
      <c r="P214">
        <f>P169/SUM(P169,'Calculations nonhispanic'!P169)</f>
        <v>0.17735434180840307</v>
      </c>
      <c r="Q214">
        <f>Q169/SUM(Q169,'Calculations nonhispanic'!Q169)</f>
        <v>0.18083902578709046</v>
      </c>
      <c r="R214">
        <f>R169/SUM(R169,'Calculations nonhispanic'!R169)</f>
        <v>0.18434097669065561</v>
      </c>
      <c r="S214">
        <f>S169/SUM(S169,'Calculations nonhispanic'!S169)</f>
        <v>0.18785944652818473</v>
      </c>
      <c r="T214">
        <f>T169/SUM(T169,'Calculations nonhispanic'!T169)</f>
        <v>0.19139368768844767</v>
      </c>
      <c r="U214">
        <f>U169/SUM(U169,'Calculations nonhispanic'!U169)</f>
        <v>0.19494295352641389</v>
      </c>
      <c r="V214">
        <f>V169/SUM(V169,'Calculations nonhispanic'!V169)</f>
        <v>0.19850649893556002</v>
      </c>
      <c r="W214">
        <f>W169/SUM(W169,'Calculations nonhispanic'!W169)</f>
        <v>0.20208358090543041</v>
      </c>
      <c r="X214">
        <f>X169/SUM(X169,'Calculations nonhispanic'!X169)</f>
        <v>0.20567345906396783</v>
      </c>
      <c r="Y214">
        <f>Y169/SUM(Y169,'Calculations nonhispanic'!Y169)</f>
        <v>0.20927539620418553</v>
      </c>
      <c r="Z214">
        <f>Z169/SUM(Z169,'Calculations nonhispanic'!Z169)</f>
        <v>0.21288865879477586</v>
      </c>
      <c r="AA214">
        <f>AA169/SUM(AA169,'Calculations nonhispanic'!AA169)</f>
        <v>0.21651251747433151</v>
      </c>
      <c r="AB214">
        <f>AB169/SUM(AB169,'Calculations nonhispanic'!AB169)</f>
        <v>0.22014624752886439</v>
      </c>
      <c r="AC214">
        <f>AC169/SUM(AC169,'Calculations nonhispanic'!AC169)</f>
        <v>0.22378912935236589</v>
      </c>
      <c r="AD214">
        <f>AD169/SUM(AD169,'Calculations nonhispanic'!AD169)</f>
        <v>0.2274404488902072</v>
      </c>
      <c r="AE214">
        <f>AE169/SUM(AE169,'Calculations nonhispanic'!AE169)</f>
        <v>0.23109949806519695</v>
      </c>
      <c r="AF214">
        <f>AF169/SUM(AF169,'Calculations nonhispanic'!AF169)</f>
        <v>0.23476557518617058</v>
      </c>
    </row>
    <row r="215" spans="1:32" x14ac:dyDescent="0.25">
      <c r="A215" t="s">
        <v>82</v>
      </c>
      <c r="B215">
        <f>B170/SUM(B170,'Calculations nonhispanic'!B170)</f>
        <v>0.15971901840490796</v>
      </c>
      <c r="C215">
        <f>C170/SUM(C170,'Calculations nonhispanic'!C170)</f>
        <v>0.16313293064993498</v>
      </c>
      <c r="D215">
        <f>D170/SUM(D170,'Calculations nonhispanic'!D170)</f>
        <v>0.16669467758659023</v>
      </c>
      <c r="E215">
        <f>E170/SUM(E170,'Calculations nonhispanic'!E170)</f>
        <v>0.17029125238889431</v>
      </c>
      <c r="F215">
        <f>F170/SUM(F170,'Calculations nonhispanic'!F170)</f>
        <v>0.17390829228093932</v>
      </c>
      <c r="G215">
        <f>G170/SUM(G170,'Calculations nonhispanic'!G170)</f>
        <v>0.17757477588002402</v>
      </c>
      <c r="H215">
        <f>H170/SUM(H170,'Calculations nonhispanic'!H170)</f>
        <v>0.18129642364228074</v>
      </c>
      <c r="I215">
        <f>I170/SUM(I170,'Calculations nonhispanic'!I170)</f>
        <v>0.18503867047733211</v>
      </c>
      <c r="J215">
        <f>J170/SUM(J170,'Calculations nonhispanic'!J170)</f>
        <v>0.18878487369966498</v>
      </c>
      <c r="K215">
        <f>K170/SUM(K170,'Calculations nonhispanic'!K170)</f>
        <v>0.19251829719638389</v>
      </c>
      <c r="L215">
        <f>L170/SUM(L170,'Calculations nonhispanic'!L170)</f>
        <v>0.19615158878037159</v>
      </c>
      <c r="M215">
        <f>M170/SUM(M170,'Calculations nonhispanic'!M170)</f>
        <v>0.19990105746466674</v>
      </c>
      <c r="N215">
        <f>N170/SUM(N170,'Calculations nonhispanic'!N170)</f>
        <v>0.2036654004234042</v>
      </c>
      <c r="O215">
        <f>O170/SUM(O170,'Calculations nonhispanic'!O170)</f>
        <v>0.20744376302342912</v>
      </c>
      <c r="P215">
        <f>P170/SUM(P170,'Calculations nonhispanic'!P170)</f>
        <v>0.21123529442759567</v>
      </c>
      <c r="Q215">
        <f>Q170/SUM(Q170,'Calculations nonhispanic'!Q170)</f>
        <v>0.21503914824212061</v>
      </c>
      <c r="R215">
        <f>R170/SUM(R170,'Calculations nonhispanic'!R170)</f>
        <v>0.21885448314227932</v>
      </c>
      <c r="S215">
        <f>S170/SUM(S170,'Calculations nonhispanic'!S170)</f>
        <v>0.22268046347602</v>
      </c>
      <c r="T215">
        <f>T170/SUM(T170,'Calculations nonhispanic'!T170)</f>
        <v>0.22651625984514676</v>
      </c>
      <c r="U215">
        <f>U170/SUM(U170,'Calculations nonhispanic'!U170)</f>
        <v>0.2303610496637522</v>
      </c>
      <c r="V215">
        <f>V170/SUM(V170,'Calculations nonhispanic'!V170)</f>
        <v>0.23421401769368716</v>
      </c>
      <c r="W215">
        <f>W170/SUM(W170,'Calculations nonhispanic'!W170)</f>
        <v>0.23807435655687539</v>
      </c>
      <c r="X215">
        <f>X170/SUM(X170,'Calculations nonhispanic'!X170)</f>
        <v>0.24194126722435827</v>
      </c>
      <c r="Y215">
        <f>Y170/SUM(Y170,'Calculations nonhispanic'!Y170)</f>
        <v>0.2458139594820074</v>
      </c>
      <c r="Z215">
        <f>Z170/SUM(Z170,'Calculations nonhispanic'!Z170)</f>
        <v>0.24969165237287994</v>
      </c>
      <c r="AA215">
        <f>AA170/SUM(AA170,'Calculations nonhispanic'!AA170)</f>
        <v>0.25357357461627661</v>
      </c>
      <c r="AB215">
        <f>AB170/SUM(AB170,'Calculations nonhispanic'!AB170)</f>
        <v>0.25745896500357474</v>
      </c>
      <c r="AC215">
        <f>AC170/SUM(AC170,'Calculations nonhispanic'!AC170)</f>
        <v>0.26134707277096814</v>
      </c>
      <c r="AD215">
        <f>AD170/SUM(AD170,'Calculations nonhispanic'!AD170)</f>
        <v>0.26523715794930525</v>
      </c>
      <c r="AE215">
        <f>AE170/SUM(AE170,'Calculations nonhispanic'!AE170)</f>
        <v>0.26912849169123471</v>
      </c>
      <c r="AF215">
        <f>AF170/SUM(AF170,'Calculations nonhispanic'!AF170)</f>
        <v>0.27302035657591855</v>
      </c>
    </row>
    <row r="216" spans="1:32" x14ac:dyDescent="0.25">
      <c r="A216" t="s">
        <v>84</v>
      </c>
      <c r="B216">
        <f>B171/SUM(B171,'Calculations nonhispanic'!B171)</f>
        <v>9.4095469255663436E-2</v>
      </c>
      <c r="C216">
        <f>C171/SUM(C171,'Calculations nonhispanic'!C171)</f>
        <v>9.6574187292880129E-2</v>
      </c>
      <c r="D216">
        <f>D171/SUM(D171,'Calculations nonhispanic'!D171)</f>
        <v>9.9172893689990313E-2</v>
      </c>
      <c r="E216">
        <f>E171/SUM(E171,'Calculations nonhispanic'!E171)</f>
        <v>0.10181006760556809</v>
      </c>
      <c r="F216">
        <f>F171/SUM(F171,'Calculations nonhispanic'!F171)</f>
        <v>0.10447542817745557</v>
      </c>
      <c r="G216">
        <f>G171/SUM(G171,'Calculations nonhispanic'!G171)</f>
        <v>0.10719066313462343</v>
      </c>
      <c r="H216">
        <f>H171/SUM(H171,'Calculations nonhispanic'!H171)</f>
        <v>0.10996053822556194</v>
      </c>
      <c r="I216">
        <f>I171/SUM(I171,'Calculations nonhispanic'!I171)</f>
        <v>0.11275970221587543</v>
      </c>
      <c r="J216">
        <f>J171/SUM(J171,'Calculations nonhispanic'!J171)</f>
        <v>0.11557579740618047</v>
      </c>
      <c r="K216">
        <f>K171/SUM(K171,'Calculations nonhispanic'!K171)</f>
        <v>0.11839614948823411</v>
      </c>
      <c r="L216">
        <f>L171/SUM(L171,'Calculations nonhispanic'!L171)</f>
        <v>0.12115410701065864</v>
      </c>
      <c r="M216">
        <f>M171/SUM(M171,'Calculations nonhispanic'!M171)</f>
        <v>0.12401391497525649</v>
      </c>
      <c r="N216">
        <f>N171/SUM(N171,'Calculations nonhispanic'!N171)</f>
        <v>0.12689899037598271</v>
      </c>
      <c r="O216">
        <f>O171/SUM(O171,'Calculations nonhispanic'!O171)</f>
        <v>0.12980880197862543</v>
      </c>
      <c r="P216">
        <f>P171/SUM(P171,'Calculations nonhispanic'!P171)</f>
        <v>0.13274281047364189</v>
      </c>
      <c r="Q216">
        <f>Q171/SUM(Q171,'Calculations nonhispanic'!Q171)</f>
        <v>0.13570046897173479</v>
      </c>
      <c r="R216">
        <f>R171/SUM(R171,'Calculations nonhispanic'!R171)</f>
        <v>0.13868122349997827</v>
      </c>
      <c r="S216">
        <f>S171/SUM(S171,'Calculations nonhispanic'!S171)</f>
        <v>0.14168451349775424</v>
      </c>
      <c r="T216">
        <f>T171/SUM(T171,'Calculations nonhispanic'!T171)</f>
        <v>0.14470977231178167</v>
      </c>
      <c r="U216">
        <f>U171/SUM(U171,'Calculations nonhispanic'!U171)</f>
        <v>0.1477564276895165</v>
      </c>
      <c r="V216">
        <f>V171/SUM(V171,'Calculations nonhispanic'!V171)</f>
        <v>0.15082390227025355</v>
      </c>
      <c r="W216">
        <f>W171/SUM(W171,'Calculations nonhispanic'!W171)</f>
        <v>0.1539116140732536</v>
      </c>
      <c r="X216">
        <f>X171/SUM(X171,'Calculations nonhispanic'!X171)</f>
        <v>0.15701897698225295</v>
      </c>
      <c r="Y216">
        <f>Y171/SUM(Y171,'Calculations nonhispanic'!Y171)</f>
        <v>0.16014540122573598</v>
      </c>
      <c r="Z216">
        <f>Z171/SUM(Z171,'Calculations nonhispanic'!Z171)</f>
        <v>0.1632902938523603</v>
      </c>
      <c r="AA216">
        <f>AA171/SUM(AA171,'Calculations nonhispanic'!AA171)</f>
        <v>0.16645305920097528</v>
      </c>
      <c r="AB216">
        <f>AB171/SUM(AB171,'Calculations nonhispanic'!AB171)</f>
        <v>0.16963309936466983</v>
      </c>
      <c r="AC216">
        <f>AC171/SUM(AC171,'Calculations nonhispanic'!AC171)</f>
        <v>0.17282981464832298</v>
      </c>
      <c r="AD216">
        <f>AD171/SUM(AD171,'Calculations nonhispanic'!AD171)</f>
        <v>0.17604260401916733</v>
      </c>
      <c r="AE216">
        <f>AE171/SUM(AE171,'Calculations nonhispanic'!AE171)</f>
        <v>0.17927086554988131</v>
      </c>
      <c r="AF216">
        <f>AF171/SUM(AF171,'Calculations nonhispanic'!AF171)</f>
        <v>0.18251399685376646</v>
      </c>
    </row>
    <row r="217" spans="1:32" x14ac:dyDescent="0.25">
      <c r="A217" t="s">
        <v>86</v>
      </c>
      <c r="B217">
        <f>B172/SUM(B172,'Calculations nonhispanic'!B172)</f>
        <v>0.11399999999999998</v>
      </c>
      <c r="C217">
        <f>C172/SUM(C172,'Calculations nonhispanic'!C172)</f>
        <v>0.11679656261461706</v>
      </c>
      <c r="D217">
        <f>D172/SUM(D172,'Calculations nonhispanic'!D172)</f>
        <v>0.11972375822143148</v>
      </c>
      <c r="E217">
        <f>E172/SUM(E172,'Calculations nonhispanic'!E172)</f>
        <v>0.12268939480113367</v>
      </c>
      <c r="F217">
        <f>F172/SUM(F172,'Calculations nonhispanic'!F172)</f>
        <v>0.12568179774273475</v>
      </c>
      <c r="G217">
        <f>G172/SUM(G172,'Calculations nonhispanic'!G172)</f>
        <v>0.12872517128955233</v>
      </c>
      <c r="H217">
        <f>H172/SUM(H172,'Calculations nonhispanic'!H172)</f>
        <v>0.13182463918228238</v>
      </c>
      <c r="I217">
        <f>I172/SUM(I172,'Calculations nonhispanic'!I172)</f>
        <v>0.13495167310360398</v>
      </c>
      <c r="J217">
        <f>J172/SUM(J172,'Calculations nonhispanic'!J172)</f>
        <v>0.13809241262727381</v>
      </c>
      <c r="K217">
        <f>K172/SUM(K172,'Calculations nonhispanic'!K172)</f>
        <v>0.14123273571851047</v>
      </c>
      <c r="L217">
        <f>L172/SUM(L172,'Calculations nonhispanic'!L172)</f>
        <v>0.1442986548696214</v>
      </c>
      <c r="M217">
        <f>M172/SUM(M172,'Calculations nonhispanic'!M172)</f>
        <v>0.14747271634517417</v>
      </c>
      <c r="N217">
        <f>N172/SUM(N172,'Calculations nonhispanic'!N172)</f>
        <v>0.1506696479868018</v>
      </c>
      <c r="O217">
        <f>O172/SUM(O172,'Calculations nonhispanic'!O172)</f>
        <v>0.15388879414754533</v>
      </c>
      <c r="P217">
        <f>P172/SUM(P172,'Calculations nonhispanic'!P172)</f>
        <v>0.15712949404181795</v>
      </c>
      <c r="Q217">
        <f>Q172/SUM(Q172,'Calculations nonhispanic'!Q172)</f>
        <v>0.16039108233503122</v>
      </c>
      <c r="R217">
        <f>R172/SUM(R172,'Calculations nonhispanic'!R172)</f>
        <v>0.16367288972749458</v>
      </c>
      <c r="S217">
        <f>S172/SUM(S172,'Calculations nonhispanic'!S172)</f>
        <v>0.16697424353181173</v>
      </c>
      <c r="T217">
        <f>T172/SUM(T172,'Calculations nonhispanic'!T172)</f>
        <v>0.1702944682430331</v>
      </c>
      <c r="U217">
        <f>U172/SUM(U172,'Calculations nonhispanic'!U172)</f>
        <v>0.17363288610083508</v>
      </c>
      <c r="V217">
        <f>V172/SUM(V172,'Calculations nonhispanic'!V172)</f>
        <v>0.17698881764306834</v>
      </c>
      <c r="W217">
        <f>W172/SUM(W172,'Calculations nonhispanic'!W172)</f>
        <v>0.18036158225002416</v>
      </c>
      <c r="X217">
        <f>X172/SUM(X172,'Calculations nonhispanic'!X172)</f>
        <v>0.1837504986788136</v>
      </c>
      <c r="Y217">
        <f>Y172/SUM(Y172,'Calculations nonhispanic'!Y172)</f>
        <v>0.18715488558729806</v>
      </c>
      <c r="Z217">
        <f>Z172/SUM(Z172,'Calculations nonhispanic'!Z172)</f>
        <v>0.19057406204702582</v>
      </c>
      <c r="AA217">
        <f>AA172/SUM(AA172,'Calculations nonhispanic'!AA172)</f>
        <v>0.19400734804469869</v>
      </c>
      <c r="AB217">
        <f>AB172/SUM(AB172,'Calculations nonhispanic'!AB172)</f>
        <v>0.1974540649716986</v>
      </c>
      <c r="AC217">
        <f>AC172/SUM(AC172,'Calculations nonhispanic'!AC172)</f>
        <v>0.20091353610125046</v>
      </c>
      <c r="AD217">
        <f>AD172/SUM(AD172,'Calculations nonhispanic'!AD172)</f>
        <v>0.20438508705285216</v>
      </c>
      <c r="AE217">
        <f>AE172/SUM(AE172,'Calculations nonhispanic'!AE172)</f>
        <v>0.20786804624361233</v>
      </c>
      <c r="AF217">
        <f>AF172/SUM(AF172,'Calculations nonhispanic'!AF172)</f>
        <v>0.2113617453261869</v>
      </c>
    </row>
    <row r="218" spans="1:32" x14ac:dyDescent="0.25">
      <c r="A218" t="s">
        <v>88</v>
      </c>
      <c r="B218">
        <f>B173/SUM(B173,'Calculations nonhispanic'!B173)</f>
        <v>0.16199999999999995</v>
      </c>
      <c r="C218">
        <f>C173/SUM(C173,'Calculations nonhispanic'!C173)</f>
        <v>0.16544093618010827</v>
      </c>
      <c r="D218">
        <f>D173/SUM(D173,'Calculations nonhispanic'!D173)</f>
        <v>0.16903033867078654</v>
      </c>
      <c r="E218">
        <f>E173/SUM(E173,'Calculations nonhispanic'!E173)</f>
        <v>0.17265428705893249</v>
      </c>
      <c r="F218">
        <f>F173/SUM(F173,'Calculations nonhispanic'!F173)</f>
        <v>0.17629830220638512</v>
      </c>
      <c r="G218">
        <f>G173/SUM(G173,'Calculations nonhispanic'!G173)</f>
        <v>0.17999156844229466</v>
      </c>
      <c r="H218">
        <f>H173/SUM(H173,'Calculations nonhispanic'!H173)</f>
        <v>0.18373982961388549</v>
      </c>
      <c r="I218">
        <f>I173/SUM(I173,'Calculations nonhispanic'!I173)</f>
        <v>0.18750826169504833</v>
      </c>
      <c r="J218">
        <f>J173/SUM(J173,'Calculations nonhispanic'!J173)</f>
        <v>0.19128010555962338</v>
      </c>
      <c r="K218">
        <f>K173/SUM(K173,'Calculations nonhispanic'!K173)</f>
        <v>0.19503851806643621</v>
      </c>
      <c r="L218">
        <f>L173/SUM(L173,'Calculations nonhispanic'!L173)</f>
        <v>0.19869559277934865</v>
      </c>
      <c r="M218">
        <f>M173/SUM(M173,'Calculations nonhispanic'!M173)</f>
        <v>0.20246905618758115</v>
      </c>
      <c r="N218">
        <f>N173/SUM(N173,'Calculations nonhispanic'!N173)</f>
        <v>0.20625693330984163</v>
      </c>
      <c r="O218">
        <f>O173/SUM(O173,'Calculations nonhispanic'!O173)</f>
        <v>0.21005836282924731</v>
      </c>
      <c r="P218">
        <f>P173/SUM(P173,'Calculations nonhispanic'!P173)</f>
        <v>0.21387248770928916</v>
      </c>
      <c r="Q218">
        <f>Q173/SUM(Q173,'Calculations nonhispanic'!Q173)</f>
        <v>0.21769845583825734</v>
      </c>
      <c r="R218">
        <f>R173/SUM(R173,'Calculations nonhispanic'!R173)</f>
        <v>0.22153542065126522</v>
      </c>
      <c r="S218">
        <f>S173/SUM(S173,'Calculations nonhispanic'!S173)</f>
        <v>0.22538254172948449</v>
      </c>
      <c r="T218">
        <f>T173/SUM(T173,'Calculations nonhispanic'!T173)</f>
        <v>0.22923898537627094</v>
      </c>
      <c r="U218">
        <f>U173/SUM(U173,'Calculations nonhispanic'!U173)</f>
        <v>0.23310392516989764</v>
      </c>
      <c r="V218">
        <f>V173/SUM(V173,'Calculations nonhispanic'!V173)</f>
        <v>0.23697654249271483</v>
      </c>
      <c r="W218">
        <f>W173/SUM(W173,'Calculations nonhispanic'!W173)</f>
        <v>0.2408560270365836</v>
      </c>
      <c r="X218">
        <f>X173/SUM(X173,'Calculations nonhispanic'!X173)</f>
        <v>0.24474157728449658</v>
      </c>
      <c r="Y218">
        <f>Y173/SUM(Y173,'Calculations nonhispanic'!Y173)</f>
        <v>0.2486324009683647</v>
      </c>
      <c r="Z218">
        <f>Z173/SUM(Z173,'Calculations nonhispanic'!Z173)</f>
        <v>0.25252771550297598</v>
      </c>
      <c r="AA218">
        <f>AA173/SUM(AA173,'Calculations nonhispanic'!AA173)</f>
        <v>0.25642674839622359</v>
      </c>
      <c r="AB218">
        <f>AB173/SUM(AB173,'Calculations nonhispanic'!AB173)</f>
        <v>0.26032873763570652</v>
      </c>
      <c r="AC218">
        <f>AC173/SUM(AC173,'Calculations nonhispanic'!AC173)</f>
        <v>0.26423293205187431</v>
      </c>
      <c r="AD218">
        <f>AD173/SUM(AD173,'Calculations nonhispanic'!AD173)</f>
        <v>0.26813859165793702</v>
      </c>
      <c r="AE218">
        <f>AE173/SUM(AE173,'Calculations nonhispanic'!AE173)</f>
        <v>0.2720449879667835</v>
      </c>
      <c r="AF218">
        <f>AF173/SUM(AF173,'Calculations nonhispanic'!AF173)</f>
        <v>0.2759514042852026</v>
      </c>
    </row>
    <row r="219" spans="1:32" x14ac:dyDescent="0.25">
      <c r="A219" t="s">
        <v>90</v>
      </c>
      <c r="B219">
        <f>B174/SUM(B174,'Calculations nonhispanic'!B174)</f>
        <v>0.16100000000000006</v>
      </c>
      <c r="C219">
        <f>C174/SUM(C174,'Calculations nonhispanic'!C174)</f>
        <v>0.16442913061442607</v>
      </c>
      <c r="D219">
        <f>D174/SUM(D174,'Calculations nonhispanic'!D174)</f>
        <v>0.16800645302699319</v>
      </c>
      <c r="E219">
        <f>E174/SUM(E174,'Calculations nonhispanic'!E174)</f>
        <v>0.17161844595420814</v>
      </c>
      <c r="F219">
        <f>F174/SUM(F174,'Calculations nonhispanic'!F174)</f>
        <v>0.17525068107147337</v>
      </c>
      <c r="G219">
        <f>G174/SUM(G174,'Calculations nonhispanic'!G174)</f>
        <v>0.17893225287482689</v>
      </c>
      <c r="H219">
        <f>H174/SUM(H174,'Calculations nonhispanic'!H174)</f>
        <v>0.18266889501964345</v>
      </c>
      <c r="I219">
        <f>I174/SUM(I174,'Calculations nonhispanic'!I174)</f>
        <v>0.18642589653098407</v>
      </c>
      <c r="J219">
        <f>J174/SUM(J174,'Calculations nonhispanic'!J174)</f>
        <v>0.1901865490840931</v>
      </c>
      <c r="K219">
        <f>K174/SUM(K174,'Calculations nonhispanic'!K174)</f>
        <v>0.19393405620417345</v>
      </c>
      <c r="L219">
        <f>L174/SUM(L174,'Calculations nonhispanic'!L174)</f>
        <v>0.19758075322448607</v>
      </c>
      <c r="M219">
        <f>M174/SUM(M174,'Calculations nonhispanic'!M174)</f>
        <v>0.2013437480925703</v>
      </c>
      <c r="N219">
        <f>N174/SUM(N174,'Calculations nonhispanic'!N174)</f>
        <v>0.20512135911792864</v>
      </c>
      <c r="O219">
        <f>O174/SUM(O174,'Calculations nonhispanic'!O174)</f>
        <v>0.20891272787635182</v>
      </c>
      <c r="P219">
        <f>P174/SUM(P174,'Calculations nonhispanic'!P174)</f>
        <v>0.21271700001149504</v>
      </c>
      <c r="Q219">
        <f>Q174/SUM(Q174,'Calculations nonhispanic'!Q174)</f>
        <v>0.21653332588065133</v>
      </c>
      <c r="R219">
        <f>R174/SUM(R174,'Calculations nonhispanic'!R174)</f>
        <v>0.22036086117844916</v>
      </c>
      <c r="S219">
        <f>S174/SUM(S174,'Calculations nonhispanic'!S174)</f>
        <v>0.22419876753806944</v>
      </c>
      <c r="T219">
        <f>T174/SUM(T174,'Calculations nonhispanic'!T174)</f>
        <v>0.22804621310964887</v>
      </c>
      <c r="U219">
        <f>U174/SUM(U174,'Calculations nonhispanic'!U174)</f>
        <v>0.23190237311557022</v>
      </c>
      <c r="V219">
        <f>V174/SUM(V174,'Calculations nonhispanic'!V174)</f>
        <v>0.23576643038244557</v>
      </c>
      <c r="W219">
        <f>W174/SUM(W174,'Calculations nonhispanic'!W174)</f>
        <v>0.23963757584962095</v>
      </c>
      <c r="X219">
        <f>X174/SUM(X174,'Calculations nonhispanic'!X174)</f>
        <v>0.24351500905410528</v>
      </c>
      <c r="Y219">
        <f>Y174/SUM(Y174,'Calculations nonhispanic'!Y174)</f>
        <v>0.24739793859188181</v>
      </c>
      <c r="Z219">
        <f>Z174/SUM(Z174,'Calculations nonhispanic'!Z174)</f>
        <v>0.25128558255559669</v>
      </c>
      <c r="AA219">
        <f>AA174/SUM(AA174,'Calculations nonhispanic'!AA174)</f>
        <v>0.25517716894870446</v>
      </c>
      <c r="AB219">
        <f>AB174/SUM(AB174,'Calculations nonhispanic'!AB174)</f>
        <v>0.25907193607616014</v>
      </c>
      <c r="AC219">
        <f>AC174/SUM(AC174,'Calculations nonhispanic'!AC174)</f>
        <v>0.26296913291181179</v>
      </c>
      <c r="AD219">
        <f>AD174/SUM(AD174,'Calculations nonhispanic'!AD174)</f>
        <v>0.26686801944270272</v>
      </c>
      <c r="AE219">
        <f>AE174/SUM(AE174,'Calculations nonhispanic'!AE174)</f>
        <v>0.27076786699050975</v>
      </c>
      <c r="AF219">
        <f>AF174/SUM(AF174,'Calculations nonhispanic'!AF174)</f>
        <v>0.2746679585103991</v>
      </c>
    </row>
    <row r="220" spans="1:32" x14ac:dyDescent="0.25">
      <c r="A220" t="s">
        <v>92</v>
      </c>
      <c r="B220">
        <f>B175/SUM(B175,'Calculations nonhispanic'!B175)</f>
        <v>0.13100000000000001</v>
      </c>
      <c r="C220">
        <f>C175/SUM(C175,'Calculations nonhispanic'!C175)</f>
        <v>0.13404356652556132</v>
      </c>
      <c r="D220">
        <f>D175/SUM(D175,'Calculations nonhispanic'!D175)</f>
        <v>0.13722524213438927</v>
      </c>
      <c r="E220">
        <f>E175/SUM(E175,'Calculations nonhispanic'!E175)</f>
        <v>0.14044452000082222</v>
      </c>
      <c r="F220">
        <f>F175/SUM(F175,'Calculations nonhispanic'!F175)</f>
        <v>0.14368864492164174</v>
      </c>
      <c r="G220">
        <f>G175/SUM(G175,'Calculations nonhispanic'!G175)</f>
        <v>0.1469837488600699</v>
      </c>
      <c r="H220">
        <f>H175/SUM(H175,'Calculations nonhispanic'!H175)</f>
        <v>0.15033520914078402</v>
      </c>
      <c r="I220">
        <f>I175/SUM(I175,'Calculations nonhispanic'!I175)</f>
        <v>0.15371205740162333</v>
      </c>
      <c r="J220">
        <f>J175/SUM(J175,'Calculations nonhispanic'!J175)</f>
        <v>0.15709929504328302</v>
      </c>
      <c r="K220">
        <f>K175/SUM(K175,'Calculations nonhispanic'!K175)</f>
        <v>0.16048171891837129</v>
      </c>
      <c r="L220">
        <f>L175/SUM(L175,'Calculations nonhispanic'!L175)</f>
        <v>0.16377984345075108</v>
      </c>
      <c r="M220">
        <f>M175/SUM(M175,'Calculations nonhispanic'!M175)</f>
        <v>0.16719002306873762</v>
      </c>
      <c r="N220">
        <f>N175/SUM(N175,'Calculations nonhispanic'!N175)</f>
        <v>0.17062042699810762</v>
      </c>
      <c r="O220">
        <f>O175/SUM(O175,'Calculations nonhispanic'!O175)</f>
        <v>0.17407031112734841</v>
      </c>
      <c r="P220">
        <f>P175/SUM(P175,'Calculations nonhispanic'!P175)</f>
        <v>0.1775389292784075</v>
      </c>
      <c r="Q220">
        <f>Q175/SUM(Q175,'Calculations nonhispanic'!Q175)</f>
        <v>0.18102553384413361</v>
      </c>
      <c r="R220">
        <f>R175/SUM(R175,'Calculations nonhispanic'!R175)</f>
        <v>0.18452937641403588</v>
      </c>
      <c r="S220">
        <f>S175/SUM(S175,'Calculations nonhispanic'!S175)</f>
        <v>0.18804970838764368</v>
      </c>
      <c r="T220">
        <f>T175/SUM(T175,'Calculations nonhispanic'!T175)</f>
        <v>0.19158578157480477</v>
      </c>
      <c r="U220">
        <f>U175/SUM(U175,'Calculations nonhispanic'!U175)</f>
        <v>0.19513684878228141</v>
      </c>
      <c r="V220">
        <f>V175/SUM(V175,'Calculations nonhispanic'!V175)</f>
        <v>0.19870216438608676</v>
      </c>
      <c r="W220">
        <f>W175/SUM(W175,'Calculations nonhispanic'!W175)</f>
        <v>0.20228098488902566</v>
      </c>
      <c r="X220">
        <f>X175/SUM(X175,'Calculations nonhispanic'!X175)</f>
        <v>0.20587256946295757</v>
      </c>
      <c r="Y220">
        <f>Y175/SUM(Y175,'Calculations nonhispanic'!Y175)</f>
        <v>0.20947618047535396</v>
      </c>
      <c r="Z220">
        <f>Z175/SUM(Z175,'Calculations nonhispanic'!Z175)</f>
        <v>0.21309108399974838</v>
      </c>
      <c r="AA220">
        <f>AA175/SUM(AA175,'Calculations nonhispanic'!AA175)</f>
        <v>0.21671655030975562</v>
      </c>
      <c r="AB220">
        <f>AB175/SUM(AB175,'Calculations nonhispanic'!AB175)</f>
        <v>0.22035185435634699</v>
      </c>
      <c r="AC220">
        <f>AC175/SUM(AC175,'Calculations nonhispanic'!AC175)</f>
        <v>0.22399627622812832</v>
      </c>
      <c r="AD220">
        <f>AD175/SUM(AD175,'Calculations nonhispanic'!AD175)</f>
        <v>0.22764910159441928</v>
      </c>
      <c r="AE220">
        <f>AE175/SUM(AE175,'Calculations nonhispanic'!AE175)</f>
        <v>0.23130962213095493</v>
      </c>
      <c r="AF220">
        <f>AF175/SUM(AF175,'Calculations nonhispanic'!AF175)</f>
        <v>0.234977135928085</v>
      </c>
    </row>
    <row r="221" spans="1:32" x14ac:dyDescent="0.25">
      <c r="A221" t="s">
        <v>94</v>
      </c>
      <c r="B221">
        <f>B176/SUM(B176,'Calculations nonhispanic'!B176)</f>
        <v>0.125</v>
      </c>
      <c r="C221">
        <f>C176/SUM(C176,'Calculations nonhispanic'!C176)</f>
        <v>0.12795885008753513</v>
      </c>
      <c r="D221">
        <f>D176/SUM(D176,'Calculations nonhispanic'!D176)</f>
        <v>0.13105332816095572</v>
      </c>
      <c r="E221">
        <f>E176/SUM(E176,'Calculations nonhispanic'!E176)</f>
        <v>0.13418578125200084</v>
      </c>
      <c r="F221">
        <f>F176/SUM(F176,'Calculations nonhispanic'!F176)</f>
        <v>0.13734382429130659</v>
      </c>
      <c r="G221">
        <f>G176/SUM(G176,'Calculations nonhispanic'!G176)</f>
        <v>0.14055293075803074</v>
      </c>
      <c r="H221">
        <f>H176/SUM(H176,'Calculations nonhispanic'!H176)</f>
        <v>0.1438183933238622</v>
      </c>
      <c r="I221">
        <f>I176/SUM(I176,'Calculations nonhispanic'!I176)</f>
        <v>0.14711007726484804</v>
      </c>
      <c r="J221">
        <f>J176/SUM(J176,'Calculations nonhispanic'!J176)</f>
        <v>0.15041337105287284</v>
      </c>
      <c r="K221">
        <f>K176/SUM(K176,'Calculations nonhispanic'!K176)</f>
        <v>0.15371343757855008</v>
      </c>
      <c r="L221">
        <f>L176/SUM(L176,'Calculations nonhispanic'!L176)</f>
        <v>0.15693265583944227</v>
      </c>
      <c r="M221">
        <f>M176/SUM(M176,'Calculations nonhispanic'!M176)</f>
        <v>0.16026268693075496</v>
      </c>
      <c r="N221">
        <f>N176/SUM(N176,'Calculations nonhispanic'!N176)</f>
        <v>0.16361392929113169</v>
      </c>
      <c r="O221">
        <f>O176/SUM(O176,'Calculations nonhispanic'!O176)</f>
        <v>0.16698566809542648</v>
      </c>
      <c r="P221">
        <f>P176/SUM(P176,'Calculations nonhispanic'!P176)</f>
        <v>0.17037718532115176</v>
      </c>
      <c r="Q221">
        <f>Q176/SUM(Q176,'Calculations nonhispanic'!Q176)</f>
        <v>0.17378776037260446</v>
      </c>
      <c r="R221">
        <f>R176/SUM(R176,'Calculations nonhispanic'!R176)</f>
        <v>0.17721667069544095</v>
      </c>
      <c r="S221">
        <f>S176/SUM(S176,'Calculations nonhispanic'!S176)</f>
        <v>0.1806631923809533</v>
      </c>
      <c r="T221">
        <f>T176/SUM(T176,'Calculations nonhispanic'!T176)</f>
        <v>0.18412660075934695</v>
      </c>
      <c r="U221">
        <f>U176/SUM(U176,'Calculations nonhispanic'!U176)</f>
        <v>0.18760617098133656</v>
      </c>
      <c r="V221">
        <f>V176/SUM(V176,'Calculations nonhispanic'!V176)</f>
        <v>0.19110117858746095</v>
      </c>
      <c r="W221">
        <f>W176/SUM(W176,'Calculations nonhispanic'!W176)</f>
        <v>0.19461090006452761</v>
      </c>
      <c r="X221">
        <f>X176/SUM(X176,'Calculations nonhispanic'!X176)</f>
        <v>0.19813461338865607</v>
      </c>
      <c r="Y221">
        <f>Y176/SUM(Y176,'Calculations nonhispanic'!Y176)</f>
        <v>0.20167159855443351</v>
      </c>
      <c r="Z221">
        <f>Z176/SUM(Z176,'Calculations nonhispanic'!Z176)</f>
        <v>0.20522113808972484</v>
      </c>
      <c r="AA221">
        <f>AA176/SUM(AA176,'Calculations nonhispanic'!AA176)</f>
        <v>0.20878251755575</v>
      </c>
      <c r="AB221">
        <f>AB176/SUM(AB176,'Calculations nonhispanic'!AB176)</f>
        <v>0.21235502603205403</v>
      </c>
      <c r="AC221">
        <f>AC176/SUM(AC176,'Calculations nonhispanic'!AC176)</f>
        <v>0.21593795658604922</v>
      </c>
      <c r="AD221">
        <f>AD176/SUM(AD176,'Calculations nonhispanic'!AD176)</f>
        <v>0.21953060672686206</v>
      </c>
      <c r="AE221">
        <f>AE176/SUM(AE176,'Calculations nonhispanic'!AE176)</f>
        <v>0.22313227884323658</v>
      </c>
      <c r="AF221">
        <f>AF176/SUM(AF176,'Calculations nonhispanic'!AF176)</f>
        <v>0.22674228062529786</v>
      </c>
    </row>
    <row r="222" spans="1:32" x14ac:dyDescent="0.25">
      <c r="A222" t="s">
        <v>96</v>
      </c>
      <c r="B222">
        <f>B177/SUM(B177,'Calculations nonhispanic'!B177)</f>
        <v>0.13600000000000007</v>
      </c>
      <c r="C222">
        <f>C177/SUM(C177,'Calculations nonhispanic'!C177)</f>
        <v>0.13911217009816804</v>
      </c>
      <c r="D222">
        <f>D177/SUM(D177,'Calculations nonhispanic'!D177)</f>
        <v>0.14236439206794088</v>
      </c>
      <c r="E222">
        <f>E177/SUM(E177,'Calculations nonhispanic'!E177)</f>
        <v>0.14565384647776092</v>
      </c>
      <c r="F222">
        <f>F177/SUM(F177,'Calculations nonhispanic'!F177)</f>
        <v>0.1489674788935107</v>
      </c>
      <c r="G222">
        <f>G177/SUM(G177,'Calculations nonhispanic'!G177)</f>
        <v>0.15233195250241074</v>
      </c>
      <c r="H222">
        <f>H177/SUM(H177,'Calculations nonhispanic'!H177)</f>
        <v>0.15575271145585204</v>
      </c>
      <c r="I222">
        <f>I177/SUM(I177,'Calculations nonhispanic'!I177)</f>
        <v>0.1591981150160745</v>
      </c>
      <c r="J222">
        <f>J177/SUM(J177,'Calculations nonhispanic'!J177)</f>
        <v>0.16265285387481454</v>
      </c>
      <c r="K222">
        <f>K177/SUM(K177,'Calculations nonhispanic'!K177)</f>
        <v>0.16610143236179736</v>
      </c>
      <c r="L222">
        <f>L177/SUM(L177,'Calculations nonhispanic'!L177)</f>
        <v>0.16946287184849432</v>
      </c>
      <c r="M222">
        <f>M177/SUM(M177,'Calculations nonhispanic'!M177)</f>
        <v>0.17293729375251307</v>
      </c>
      <c r="N222">
        <f>N177/SUM(N177,'Calculations nonhispanic'!N177)</f>
        <v>0.17643107826637947</v>
      </c>
      <c r="O222">
        <f>O177/SUM(O177,'Calculations nonhispanic'!O177)</f>
        <v>0.17994345850580631</v>
      </c>
      <c r="P222">
        <f>P177/SUM(P177,'Calculations nonhispanic'!P177)</f>
        <v>0.18347366649405097</v>
      </c>
      <c r="Q222">
        <f>Q177/SUM(Q177,'Calculations nonhispanic'!Q177)</f>
        <v>0.18702093380745974</v>
      </c>
      <c r="R222">
        <f>R177/SUM(R177,'Calculations nonhispanic'!R177)</f>
        <v>0.190584492207546</v>
      </c>
      <c r="S222">
        <f>S177/SUM(S177,'Calculations nonhispanic'!S177)</f>
        <v>0.19416357425892422</v>
      </c>
      <c r="T222">
        <f>T177/SUM(T177,'Calculations nonhispanic'!T177)</f>
        <v>0.1977574139324717</v>
      </c>
      <c r="U222">
        <f>U177/SUM(U177,'Calculations nonhispanic'!U177)</f>
        <v>0.20136524719312227</v>
      </c>
      <c r="V222">
        <f>V177/SUM(V177,'Calculations nonhispanic'!V177)</f>
        <v>0.20498631257177924</v>
      </c>
      <c r="W222">
        <f>W177/SUM(W177,'Calculations nonhispanic'!W177)</f>
        <v>0.20861985172085751</v>
      </c>
      <c r="X222">
        <f>X177/SUM(X177,'Calculations nonhispanic'!X177)</f>
        <v>0.21226510995302664</v>
      </c>
      <c r="Y222">
        <f>Y177/SUM(Y177,'Calculations nonhispanic'!Y177)</f>
        <v>0.21592133676277706</v>
      </c>
      <c r="Z222">
        <f>Z177/SUM(Z177,'Calculations nonhispanic'!Z177)</f>
        <v>0.21958778633046366</v>
      </c>
      <c r="AA222">
        <f>AA177/SUM(AA177,'Calculations nonhispanic'!AA177)</f>
        <v>0.22326371800856082</v>
      </c>
      <c r="AB222">
        <f>AB177/SUM(AB177,'Calculations nonhispanic'!AB177)</f>
        <v>0.22694839678987241</v>
      </c>
      <c r="AC222">
        <f>AC177/SUM(AC177,'Calculations nonhispanic'!AC177)</f>
        <v>0.23064109375750474</v>
      </c>
      <c r="AD222">
        <f>AD177/SUM(AD177,'Calculations nonhispanic'!AD177)</f>
        <v>0.23434108651646077</v>
      </c>
      <c r="AE222">
        <f>AE177/SUM(AE177,'Calculations nonhispanic'!AE177)</f>
        <v>0.23804765960673815</v>
      </c>
      <c r="AF222">
        <f>AF177/SUM(AF177,'Calculations nonhispanic'!AF177)</f>
        <v>0.24176010489786881</v>
      </c>
    </row>
    <row r="223" spans="1:32" x14ac:dyDescent="0.25">
      <c r="A223" t="s">
        <v>98</v>
      </c>
      <c r="B223">
        <f>B178/SUM(B178,'Calculations nonhispanic'!B178)</f>
        <v>0.13100000000000001</v>
      </c>
      <c r="C223">
        <f>C178/SUM(C178,'Calculations nonhispanic'!C178)</f>
        <v>0.13404356652556132</v>
      </c>
      <c r="D223">
        <f>D178/SUM(D178,'Calculations nonhispanic'!D178)</f>
        <v>0.13722524213438927</v>
      </c>
      <c r="E223">
        <f>E178/SUM(E178,'Calculations nonhispanic'!E178)</f>
        <v>0.14044452000082222</v>
      </c>
      <c r="F223">
        <f>F178/SUM(F178,'Calculations nonhispanic'!F178)</f>
        <v>0.14368864492164174</v>
      </c>
      <c r="G223">
        <f>G178/SUM(G178,'Calculations nonhispanic'!G178)</f>
        <v>0.1469837488600699</v>
      </c>
      <c r="H223">
        <f>H178/SUM(H178,'Calculations nonhispanic'!H178)</f>
        <v>0.15033520914078402</v>
      </c>
      <c r="I223">
        <f>I178/SUM(I178,'Calculations nonhispanic'!I178)</f>
        <v>0.15371205740162333</v>
      </c>
      <c r="J223">
        <f>J178/SUM(J178,'Calculations nonhispanic'!J178)</f>
        <v>0.15709929504328302</v>
      </c>
      <c r="K223">
        <f>K178/SUM(K178,'Calculations nonhispanic'!K178)</f>
        <v>0.16048171891837129</v>
      </c>
      <c r="L223">
        <f>L178/SUM(L178,'Calculations nonhispanic'!L178)</f>
        <v>0.16377984345075108</v>
      </c>
      <c r="M223">
        <f>M178/SUM(M178,'Calculations nonhispanic'!M178)</f>
        <v>0.16719002306873762</v>
      </c>
      <c r="N223">
        <f>N178/SUM(N178,'Calculations nonhispanic'!N178)</f>
        <v>0.17062042699810762</v>
      </c>
      <c r="O223">
        <f>O178/SUM(O178,'Calculations nonhispanic'!O178)</f>
        <v>0.17407031112734841</v>
      </c>
      <c r="P223">
        <f>P178/SUM(P178,'Calculations nonhispanic'!P178)</f>
        <v>0.1775389292784075</v>
      </c>
      <c r="Q223">
        <f>Q178/SUM(Q178,'Calculations nonhispanic'!Q178)</f>
        <v>0.18102553384413361</v>
      </c>
      <c r="R223">
        <f>R178/SUM(R178,'Calculations nonhispanic'!R178)</f>
        <v>0.18452937641403588</v>
      </c>
      <c r="S223">
        <f>S178/SUM(S178,'Calculations nonhispanic'!S178)</f>
        <v>0.18804970838764368</v>
      </c>
      <c r="T223">
        <f>T178/SUM(T178,'Calculations nonhispanic'!T178)</f>
        <v>0.19158578157480477</v>
      </c>
      <c r="U223">
        <f>U178/SUM(U178,'Calculations nonhispanic'!U178)</f>
        <v>0.19513684878228141</v>
      </c>
      <c r="V223">
        <f>V178/SUM(V178,'Calculations nonhispanic'!V178)</f>
        <v>0.19870216438608676</v>
      </c>
      <c r="W223">
        <f>W178/SUM(W178,'Calculations nonhispanic'!W178)</f>
        <v>0.20228098488902566</v>
      </c>
      <c r="X223">
        <f>X178/SUM(X178,'Calculations nonhispanic'!X178)</f>
        <v>0.20587256946295757</v>
      </c>
      <c r="Y223">
        <f>Y178/SUM(Y178,'Calculations nonhispanic'!Y178)</f>
        <v>0.20947618047535396</v>
      </c>
      <c r="Z223">
        <f>Z178/SUM(Z178,'Calculations nonhispanic'!Z178)</f>
        <v>0.21309108399974838</v>
      </c>
      <c r="AA223">
        <f>AA178/SUM(AA178,'Calculations nonhispanic'!AA178)</f>
        <v>0.21671655030975562</v>
      </c>
      <c r="AB223">
        <f>AB178/SUM(AB178,'Calculations nonhispanic'!AB178)</f>
        <v>0.22035185435634699</v>
      </c>
      <c r="AC223">
        <f>AC178/SUM(AC178,'Calculations nonhispanic'!AC178)</f>
        <v>0.22399627622812832</v>
      </c>
      <c r="AD223">
        <f>AD178/SUM(AD178,'Calculations nonhispanic'!AD178)</f>
        <v>0.22764910159441928</v>
      </c>
      <c r="AE223">
        <f>AE178/SUM(AE178,'Calculations nonhispanic'!AE178)</f>
        <v>0.23130962213095493</v>
      </c>
      <c r="AF223">
        <f>AF178/SUM(AF178,'Calculations nonhispanic'!AF178)</f>
        <v>0.234977135928085</v>
      </c>
    </row>
    <row r="224" spans="1:32" x14ac:dyDescent="0.25">
      <c r="A224" t="s">
        <v>100</v>
      </c>
      <c r="B224">
        <f>B179/SUM(B179,'Calculations nonhispanic'!B179)</f>
        <v>0.35199999999999998</v>
      </c>
      <c r="C224">
        <f>C179/SUM(C179,'Calculations nonhispanic'!C179)</f>
        <v>0.35666353730064182</v>
      </c>
      <c r="D224">
        <f>D179/SUM(D179,'Calculations nonhispanic'!D179)</f>
        <v>0.36147942943022848</v>
      </c>
      <c r="E224">
        <f>E179/SUM(E179,'Calculations nonhispanic'!E179)</f>
        <v>0.3662922439796289</v>
      </c>
      <c r="F224">
        <f>F179/SUM(F179,'Calculations nonhispanic'!F179)</f>
        <v>0.37108281244175628</v>
      </c>
      <c r="G224">
        <f>G179/SUM(G179,'Calculations nonhispanic'!G179)</f>
        <v>0.37588927327967991</v>
      </c>
      <c r="H224">
        <f>H179/SUM(H179,'Calculations nonhispanic'!H179)</f>
        <v>0.38071819448410688</v>
      </c>
      <c r="I224">
        <f>I179/SUM(I179,'Calculations nonhispanic'!I179)</f>
        <v>0.38552439112351716</v>
      </c>
      <c r="J224">
        <f>J179/SUM(J179,'Calculations nonhispanic'!J179)</f>
        <v>0.39028716313021539</v>
      </c>
      <c r="K224">
        <f>K179/SUM(K179,'Calculations nonhispanic'!K179)</f>
        <v>0.39498651878646335</v>
      </c>
      <c r="L224">
        <f>L179/SUM(L179,'Calculations nonhispanic'!L179)</f>
        <v>0.39951564496801567</v>
      </c>
      <c r="M224">
        <f>M179/SUM(M179,'Calculations nonhispanic'!M179)</f>
        <v>0.40414490746129467</v>
      </c>
      <c r="N224">
        <f>N179/SUM(N179,'Calculations nonhispanic'!N179)</f>
        <v>0.40874788107025345</v>
      </c>
      <c r="O224">
        <f>O179/SUM(O179,'Calculations nonhispanic'!O179)</f>
        <v>0.41332399704006784</v>
      </c>
      <c r="P224">
        <f>P179/SUM(P179,'Calculations nonhispanic'!P179)</f>
        <v>0.41787271679476756</v>
      </c>
      <c r="Q224">
        <f>Q179/SUM(Q179,'Calculations nonhispanic'!Q179)</f>
        <v>0.42239353135188556</v>
      </c>
      <c r="R224">
        <f>R179/SUM(R179,'Calculations nonhispanic'!R179)</f>
        <v>0.42688596072059898</v>
      </c>
      <c r="S224">
        <f>S179/SUM(S179,'Calculations nonhispanic'!S179)</f>
        <v>0.43134955328546132</v>
      </c>
      <c r="T224">
        <f>T179/SUM(T179,'Calculations nonhispanic'!T179)</f>
        <v>0.43578388517774491</v>
      </c>
      <c r="U224">
        <f>U179/SUM(U179,'Calculations nonhispanic'!U179)</f>
        <v>0.44018855963628584</v>
      </c>
      <c r="V224">
        <f>V179/SUM(V179,'Calculations nonhispanic'!V179)</f>
        <v>0.4445632063596881</v>
      </c>
      <c r="W224">
        <f>W179/SUM(W179,'Calculations nonhispanic'!W179)</f>
        <v>0.44890748085160198</v>
      </c>
      <c r="X224">
        <f>X179/SUM(X179,'Calculations nonhispanic'!X179)</f>
        <v>0.45322106376073368</v>
      </c>
      <c r="Y224">
        <f>Y179/SUM(Y179,'Calculations nonhispanic'!Y179)</f>
        <v>0.45750366021713829</v>
      </c>
      <c r="Z224">
        <f>Z179/SUM(Z179,'Calculations nonhispanic'!Z179)</f>
        <v>0.46175499916625756</v>
      </c>
      <c r="AA224">
        <f>AA179/SUM(AA179,'Calculations nonhispanic'!AA179)</f>
        <v>0.46597483270210099</v>
      </c>
      <c r="AB224">
        <f>AB179/SUM(AB179,'Calculations nonhispanic'!AB179)</f>
        <v>0.47016293540085158</v>
      </c>
      <c r="AC224">
        <f>AC179/SUM(AC179,'Calculations nonhispanic'!AC179)</f>
        <v>0.47431910365610902</v>
      </c>
      <c r="AD224">
        <f>AD179/SUM(AD179,'Calculations nonhispanic'!AD179)</f>
        <v>0.47844315501691637</v>
      </c>
      <c r="AE224">
        <f>AE179/SUM(AE179,'Calculations nonhispanic'!AE179)</f>
        <v>0.4825349275296093</v>
      </c>
      <c r="AF224">
        <f>AF179/SUM(AF179,'Calculations nonhispanic'!AF179)</f>
        <v>0.48659427908447428</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F224"/>
  <sheetViews>
    <sheetView workbookViewId="0"/>
  </sheetViews>
  <sheetFormatPr defaultRowHeight="15" x14ac:dyDescent="0.25"/>
  <sheetData>
    <row r="1" spans="1:2" x14ac:dyDescent="0.25">
      <c r="A1" t="s">
        <v>523</v>
      </c>
    </row>
    <row r="2" spans="1:2" x14ac:dyDescent="0.25">
      <c r="B2">
        <v>2020</v>
      </c>
    </row>
    <row r="3" spans="1:2" x14ac:dyDescent="0.25">
      <c r="A3" t="s">
        <v>18</v>
      </c>
      <c r="B3">
        <f>1-'Calculations hispanic'!B3</f>
        <v>0.75800000000000001</v>
      </c>
    </row>
    <row r="4" spans="1:2" x14ac:dyDescent="0.25">
      <c r="A4" t="s">
        <v>20</v>
      </c>
      <c r="B4">
        <f>1-'Calculations hispanic'!B4</f>
        <v>0.95799999999999996</v>
      </c>
    </row>
    <row r="5" spans="1:2" x14ac:dyDescent="0.25">
      <c r="A5" t="s">
        <v>22</v>
      </c>
      <c r="B5">
        <f>1-'Calculations hispanic'!B5</f>
        <v>0.87</v>
      </c>
    </row>
    <row r="6" spans="1:2" x14ac:dyDescent="0.25">
      <c r="A6" t="s">
        <v>24</v>
      </c>
      <c r="B6">
        <f>1-'Calculations hispanic'!B6</f>
        <v>0.873</v>
      </c>
    </row>
    <row r="7" spans="1:2" x14ac:dyDescent="0.25">
      <c r="A7" t="s">
        <v>26</v>
      </c>
      <c r="B7">
        <f>1-'Calculations hispanic'!B7</f>
        <v>0.79300000000000004</v>
      </c>
    </row>
    <row r="8" spans="1:2" x14ac:dyDescent="0.25">
      <c r="A8" t="s">
        <v>28</v>
      </c>
      <c r="B8">
        <f>1-'Calculations hispanic'!B8</f>
        <v>0.71330097087378641</v>
      </c>
    </row>
    <row r="9" spans="1:2" x14ac:dyDescent="0.25">
      <c r="A9" t="s">
        <v>30</v>
      </c>
      <c r="B9">
        <f>1-'Calculations hispanic'!B9</f>
        <v>0.77400000000000002</v>
      </c>
    </row>
    <row r="10" spans="1:2" x14ac:dyDescent="0.25">
      <c r="A10" t="s">
        <v>32</v>
      </c>
      <c r="B10">
        <f>1-'Calculations hispanic'!B10</f>
        <v>0.76400000000000001</v>
      </c>
    </row>
    <row r="11" spans="1:2" x14ac:dyDescent="0.25">
      <c r="A11" t="s">
        <v>34</v>
      </c>
      <c r="B11">
        <f>1-'Calculations hispanic'!B11</f>
        <v>0.83699999999999997</v>
      </c>
    </row>
    <row r="12" spans="1:2" x14ac:dyDescent="0.25">
      <c r="A12" t="s">
        <v>36</v>
      </c>
      <c r="B12">
        <f>1-'Calculations hispanic'!B12</f>
        <v>0.83299999999999996</v>
      </c>
    </row>
    <row r="13" spans="1:2" x14ac:dyDescent="0.25">
      <c r="A13" t="s">
        <v>38</v>
      </c>
      <c r="B13">
        <f>1-'Calculations hispanic'!B13</f>
        <v>0.85617407407407409</v>
      </c>
    </row>
    <row r="14" spans="1:2" x14ac:dyDescent="0.25">
      <c r="A14" t="s">
        <v>40</v>
      </c>
      <c r="B14">
        <f>1-'Calculations hispanic'!B14</f>
        <v>0.85799999999999998</v>
      </c>
    </row>
    <row r="15" spans="1:2" x14ac:dyDescent="0.25">
      <c r="A15" t="s">
        <v>42</v>
      </c>
      <c r="B15">
        <f>1-'Calculations hispanic'!B15</f>
        <v>0.85899999999999999</v>
      </c>
    </row>
    <row r="16" spans="1:2" x14ac:dyDescent="0.25">
      <c r="A16" t="s">
        <v>44</v>
      </c>
      <c r="B16">
        <f>1-'Calculations hispanic'!B16</f>
        <v>0.78200000000000003</v>
      </c>
    </row>
    <row r="17" spans="1:2" x14ac:dyDescent="0.25">
      <c r="A17" t="s">
        <v>46</v>
      </c>
      <c r="B17">
        <f>1-'Calculations hispanic'!B17</f>
        <v>0.74485714285714288</v>
      </c>
    </row>
    <row r="18" spans="1:2" x14ac:dyDescent="0.25">
      <c r="A18" t="s">
        <v>48</v>
      </c>
      <c r="B18">
        <f>1-'Calculations hispanic'!B18</f>
        <v>0.86499999999999999</v>
      </c>
    </row>
    <row r="19" spans="1:2" x14ac:dyDescent="0.25">
      <c r="A19" t="s">
        <v>50</v>
      </c>
      <c r="B19">
        <f>1-'Calculations hispanic'!B19</f>
        <v>0.76600000000000001</v>
      </c>
    </row>
    <row r="20" spans="1:2" x14ac:dyDescent="0.25">
      <c r="A20" t="s">
        <v>52</v>
      </c>
      <c r="B20">
        <f>1-'Calculations hispanic'!B20</f>
        <v>0.85119588638589616</v>
      </c>
    </row>
    <row r="21" spans="1:2" x14ac:dyDescent="0.25">
      <c r="A21" t="s">
        <v>54</v>
      </c>
      <c r="B21">
        <f>1-'Calculations hispanic'!B21</f>
        <v>0.88400000000000001</v>
      </c>
    </row>
    <row r="22" spans="1:2" x14ac:dyDescent="0.25">
      <c r="A22" t="s">
        <v>56</v>
      </c>
      <c r="B22">
        <f>1-'Calculations hispanic'!B22</f>
        <v>0.84699999999999998</v>
      </c>
    </row>
    <row r="23" spans="1:2" x14ac:dyDescent="0.25">
      <c r="A23" t="s">
        <v>58</v>
      </c>
      <c r="B23">
        <f>1-'Calculations hispanic'!B23</f>
        <v>0.88800000000000001</v>
      </c>
    </row>
    <row r="24" spans="1:2" x14ac:dyDescent="0.25">
      <c r="A24" t="s">
        <v>60</v>
      </c>
      <c r="B24">
        <f>1-'Calculations hispanic'!B24</f>
        <v>0.90100000000000002</v>
      </c>
    </row>
    <row r="25" spans="1:2" x14ac:dyDescent="0.25">
      <c r="A25" t="s">
        <v>62</v>
      </c>
      <c r="B25">
        <f>1-'Calculations hispanic'!B25</f>
        <v>0.8344104046242774</v>
      </c>
    </row>
    <row r="26" spans="1:2" x14ac:dyDescent="0.25">
      <c r="A26" t="s">
        <v>64</v>
      </c>
      <c r="B26">
        <f>1-'Calculations hispanic'!B26</f>
        <v>0.81299999999999994</v>
      </c>
    </row>
    <row r="27" spans="1:2" x14ac:dyDescent="0.25">
      <c r="A27" t="s">
        <v>66</v>
      </c>
      <c r="B27">
        <f>1-'Calculations hispanic'!B27</f>
        <v>0.86</v>
      </c>
    </row>
    <row r="28" spans="1:2" x14ac:dyDescent="0.25">
      <c r="A28" t="s">
        <v>68</v>
      </c>
      <c r="B28">
        <f>1-'Calculations hispanic'!B28</f>
        <v>0.89200000000000002</v>
      </c>
    </row>
    <row r="29" spans="1:2" x14ac:dyDescent="0.25">
      <c r="A29" t="s">
        <v>70</v>
      </c>
      <c r="B29">
        <f>1-'Calculations hispanic'!B29</f>
        <v>0.80204561824729892</v>
      </c>
    </row>
    <row r="30" spans="1:2" x14ac:dyDescent="0.25">
      <c r="A30" t="s">
        <v>72</v>
      </c>
      <c r="B30">
        <f>1-'Calculations hispanic'!B30</f>
        <v>0.7</v>
      </c>
    </row>
    <row r="31" spans="1:2" x14ac:dyDescent="0.25">
      <c r="A31" t="s">
        <v>74</v>
      </c>
      <c r="B31">
        <f>1-'Calculations hispanic'!B31</f>
        <v>0.81499999999999995</v>
      </c>
    </row>
    <row r="32" spans="1:2" x14ac:dyDescent="0.25">
      <c r="A32" t="s">
        <v>76</v>
      </c>
      <c r="B32">
        <f>1-'Calculations hispanic'!B32</f>
        <v>0.79200000000000004</v>
      </c>
    </row>
    <row r="33" spans="1:2" x14ac:dyDescent="0.25">
      <c r="A33" t="s">
        <v>78</v>
      </c>
      <c r="B33">
        <f>1-'Calculations hispanic'!B33</f>
        <v>0.72699999999999998</v>
      </c>
    </row>
    <row r="34" spans="1:2" x14ac:dyDescent="0.25">
      <c r="A34" t="s">
        <v>80</v>
      </c>
      <c r="B34">
        <f>1-'Calculations hispanic'!B34</f>
        <v>0.86915510948905106</v>
      </c>
    </row>
    <row r="35" spans="1:2" x14ac:dyDescent="0.25">
      <c r="A35" t="s">
        <v>82</v>
      </c>
      <c r="B35">
        <f>1-'Calculations hispanic'!B35</f>
        <v>0.84028098159509201</v>
      </c>
    </row>
    <row r="36" spans="1:2" x14ac:dyDescent="0.25">
      <c r="A36" t="s">
        <v>84</v>
      </c>
      <c r="B36">
        <f>1-'Calculations hispanic'!B36</f>
        <v>0.90590453074433652</v>
      </c>
    </row>
    <row r="37" spans="1:2" x14ac:dyDescent="0.25">
      <c r="A37" t="s">
        <v>86</v>
      </c>
      <c r="B37">
        <f>1-'Calculations hispanic'!B37</f>
        <v>0.88600000000000001</v>
      </c>
    </row>
    <row r="38" spans="1:2" x14ac:dyDescent="0.25">
      <c r="A38" t="s">
        <v>88</v>
      </c>
      <c r="B38">
        <f>1-'Calculations hispanic'!B38</f>
        <v>0.83799999999999997</v>
      </c>
    </row>
    <row r="39" spans="1:2" x14ac:dyDescent="0.25">
      <c r="A39" t="s">
        <v>90</v>
      </c>
      <c r="B39">
        <f>1-'Calculations hispanic'!B39</f>
        <v>0.83899999999999997</v>
      </c>
    </row>
    <row r="40" spans="1:2" x14ac:dyDescent="0.25">
      <c r="A40" t="s">
        <v>92</v>
      </c>
      <c r="B40">
        <f>1-'Calculations hispanic'!B40</f>
        <v>0.86899999999999999</v>
      </c>
    </row>
    <row r="41" spans="1:2" x14ac:dyDescent="0.25">
      <c r="A41" t="s">
        <v>94</v>
      </c>
      <c r="B41">
        <f>1-'Calculations hispanic'!B41</f>
        <v>0.875</v>
      </c>
    </row>
    <row r="42" spans="1:2" x14ac:dyDescent="0.25">
      <c r="A42" t="s">
        <v>96</v>
      </c>
      <c r="B42">
        <f>1-'Calculations hispanic'!B42</f>
        <v>0.86399999999999999</v>
      </c>
    </row>
    <row r="43" spans="1:2" x14ac:dyDescent="0.25">
      <c r="A43" t="s">
        <v>98</v>
      </c>
      <c r="B43">
        <f>1-'Calculations hispanic'!B43</f>
        <v>0.86899999999999999</v>
      </c>
    </row>
    <row r="44" spans="1:2" x14ac:dyDescent="0.25">
      <c r="A44" t="s">
        <v>100</v>
      </c>
      <c r="B44">
        <f>1-'Calculations hispanic'!B44</f>
        <v>0.64799999999999991</v>
      </c>
    </row>
    <row r="46" spans="1:2" x14ac:dyDescent="0.25">
      <c r="A46" t="s">
        <v>524</v>
      </c>
    </row>
    <row r="47" spans="1:2" x14ac:dyDescent="0.25">
      <c r="B47">
        <v>2020</v>
      </c>
    </row>
    <row r="48" spans="1:2" x14ac:dyDescent="0.25">
      <c r="A48" t="s">
        <v>18</v>
      </c>
      <c r="B48">
        <f>('S Curve Equation'!$B$11-(LN(1/((B3/'S Curve Equation'!$B$14)-'S Curve Equation'!$B$13)-1)/'S Curve Equation'!$B$10))/'S Curve Equation'!$B$12</f>
        <v>0.62345353346282095</v>
      </c>
    </row>
    <row r="49" spans="1:2" x14ac:dyDescent="0.25">
      <c r="A49" t="s">
        <v>20</v>
      </c>
      <c r="B49">
        <f>('S Curve Equation'!$B$11-(LN(1/((B4/'S Curve Equation'!$B$14)-'S Curve Equation'!$B$13)-1)/'S Curve Equation'!$B$10))/'S Curve Equation'!$B$12</f>
        <v>0.8224236065623165</v>
      </c>
    </row>
    <row r="50" spans="1:2" x14ac:dyDescent="0.25">
      <c r="A50" t="s">
        <v>22</v>
      </c>
      <c r="B50">
        <f>('S Curve Equation'!$B$11-(LN(1/((B5/'S Curve Equation'!$B$14)-'S Curve Equation'!$B$13)-1)/'S Curve Equation'!$B$10))/'S Curve Equation'!$B$12</f>
        <v>0.70343403790932002</v>
      </c>
    </row>
    <row r="51" spans="1:2" x14ac:dyDescent="0.25">
      <c r="A51" t="s">
        <v>24</v>
      </c>
      <c r="B51">
        <f>('S Curve Equation'!$B$11-(LN(1/((B6/'S Curve Equation'!$B$14)-'S Curve Equation'!$B$13)-1)/'S Curve Equation'!$B$10))/'S Curve Equation'!$B$12</f>
        <v>0.70619723303692417</v>
      </c>
    </row>
    <row r="52" spans="1:2" x14ac:dyDescent="0.25">
      <c r="A52" t="s">
        <v>26</v>
      </c>
      <c r="B52">
        <f>('S Curve Equation'!$B$11-(LN(1/((B7/'S Curve Equation'!$B$14)-'S Curve Equation'!$B$13)-1)/'S Curve Equation'!$B$10))/'S Curve Equation'!$B$12</f>
        <v>0.64492478690337329</v>
      </c>
    </row>
    <row r="53" spans="1:2" x14ac:dyDescent="0.25">
      <c r="A53" t="s">
        <v>28</v>
      </c>
      <c r="B53">
        <f>('S Curve Equation'!$B$11-(LN(1/((B8/'S Curve Equation'!$B$14)-'S Curve Equation'!$B$13)-1)/'S Curve Equation'!$B$10))/'S Curve Equation'!$B$12</f>
        <v>0.59874019027493453</v>
      </c>
    </row>
    <row r="54" spans="1:2" x14ac:dyDescent="0.25">
      <c r="A54" t="s">
        <v>30</v>
      </c>
      <c r="B54">
        <f>('S Curve Equation'!$B$11-(LN(1/((B9/'S Curve Equation'!$B$14)-'S Curve Equation'!$B$13)-1)/'S Curve Equation'!$B$10))/'S Curve Equation'!$B$12</f>
        <v>0.63299281961608012</v>
      </c>
    </row>
    <row r="55" spans="1:2" x14ac:dyDescent="0.25">
      <c r="A55" t="s">
        <v>32</v>
      </c>
      <c r="B55">
        <f>('S Curve Equation'!$B$11-(LN(1/((B10/'S Curve Equation'!$B$14)-'S Curve Equation'!$B$13)-1)/'S Curve Equation'!$B$10))/'S Curve Equation'!$B$12</f>
        <v>0.62698113708359204</v>
      </c>
    </row>
    <row r="56" spans="1:2" x14ac:dyDescent="0.25">
      <c r="A56" t="s">
        <v>34</v>
      </c>
      <c r="B56">
        <f>('S Curve Equation'!$B$11-(LN(1/((B11/'S Curve Equation'!$B$14)-'S Curve Equation'!$B$13)-1)/'S Curve Equation'!$B$10))/'S Curve Equation'!$B$12</f>
        <v>0.67586202924124583</v>
      </c>
    </row>
    <row r="57" spans="1:2" x14ac:dyDescent="0.25">
      <c r="A57" t="s">
        <v>36</v>
      </c>
      <c r="B57">
        <f>('S Curve Equation'!$B$11-(LN(1/((B12/'S Curve Equation'!$B$14)-'S Curve Equation'!$B$13)-1)/'S Curve Equation'!$B$10))/'S Curve Equation'!$B$12</f>
        <v>0.67281481457537529</v>
      </c>
    </row>
    <row r="58" spans="1:2" x14ac:dyDescent="0.25">
      <c r="A58" t="s">
        <v>38</v>
      </c>
      <c r="B58">
        <f>('S Curve Equation'!$B$11-(LN(1/((B13/'S Curve Equation'!$B$14)-'S Curve Equation'!$B$13)-1)/'S Curve Equation'!$B$10))/'S Curve Equation'!$B$12</f>
        <v>0.69129988628276751</v>
      </c>
    </row>
    <row r="59" spans="1:2" x14ac:dyDescent="0.25">
      <c r="A59" t="s">
        <v>40</v>
      </c>
      <c r="B59">
        <f>('S Curve Equation'!$B$11-(LN(1/((B14/'S Curve Equation'!$B$14)-'S Curve Equation'!$B$13)-1)/'S Curve Equation'!$B$10))/'S Curve Equation'!$B$12</f>
        <v>0.69284970150918557</v>
      </c>
    </row>
    <row r="60" spans="1:2" x14ac:dyDescent="0.25">
      <c r="A60" t="s">
        <v>42</v>
      </c>
      <c r="B60">
        <f>('S Curve Equation'!$B$11-(LN(1/((B15/'S Curve Equation'!$B$14)-'S Curve Equation'!$B$13)-1)/'S Curve Equation'!$B$10))/'S Curve Equation'!$B$12</f>
        <v>0.69370493930450883</v>
      </c>
    </row>
    <row r="61" spans="1:2" x14ac:dyDescent="0.25">
      <c r="A61" t="s">
        <v>44</v>
      </c>
      <c r="B61">
        <f>('S Curve Equation'!$B$11-(LN(1/((B16/'S Curve Equation'!$B$14)-'S Curve Equation'!$B$13)-1)/'S Curve Equation'!$B$10))/'S Curve Equation'!$B$12</f>
        <v>0.63793062079435003</v>
      </c>
    </row>
    <row r="62" spans="1:2" x14ac:dyDescent="0.25">
      <c r="A62" t="s">
        <v>46</v>
      </c>
      <c r="B62">
        <f>('S Curve Equation'!$B$11-(LN(1/((B17/'S Curve Equation'!$B$14)-'S Curve Equation'!$B$13)-1)/'S Curve Equation'!$B$10))/'S Curve Equation'!$B$12</f>
        <v>0.6159167077759613</v>
      </c>
    </row>
    <row r="63" spans="1:2" x14ac:dyDescent="0.25">
      <c r="A63" t="s">
        <v>48</v>
      </c>
      <c r="B63">
        <f>('S Curve Equation'!$B$11-(LN(1/((B18/'S Curve Equation'!$B$14)-'S Curve Equation'!$B$13)-1)/'S Curve Equation'!$B$10))/'S Curve Equation'!$B$12</f>
        <v>0.69893625345915433</v>
      </c>
    </row>
    <row r="64" spans="1:2" x14ac:dyDescent="0.25">
      <c r="A64" t="s">
        <v>50</v>
      </c>
      <c r="B64">
        <f>('S Curve Equation'!$B$11-(LN(1/((B19/'S Curve Equation'!$B$14)-'S Curve Equation'!$B$13)-1)/'S Curve Equation'!$B$10))/'S Curve Equation'!$B$12</f>
        <v>0.6281699094619303</v>
      </c>
    </row>
    <row r="65" spans="1:2" x14ac:dyDescent="0.25">
      <c r="A65" t="s">
        <v>52</v>
      </c>
      <c r="B65">
        <f>('S Curve Equation'!$B$11-(LN(1/((B20/'S Curve Equation'!$B$14)-'S Curve Equation'!$B$13)-1)/'S Curve Equation'!$B$10))/'S Curve Equation'!$B$12</f>
        <v>0.68714921249302252</v>
      </c>
    </row>
    <row r="66" spans="1:2" x14ac:dyDescent="0.25">
      <c r="A66" t="s">
        <v>54</v>
      </c>
      <c r="B66">
        <f>('S Curve Equation'!$B$11-(LN(1/((B21/'S Curve Equation'!$B$14)-'S Curve Equation'!$B$13)-1)/'S Curve Equation'!$B$10))/'S Curve Equation'!$B$12</f>
        <v>0.71678429150401324</v>
      </c>
    </row>
    <row r="67" spans="1:2" x14ac:dyDescent="0.25">
      <c r="A67" t="s">
        <v>56</v>
      </c>
      <c r="B67">
        <f>('S Curve Equation'!$B$11-(LN(1/((B22/'S Curve Equation'!$B$14)-'S Curve Equation'!$B$13)-1)/'S Curve Equation'!$B$10))/'S Curve Equation'!$B$12</f>
        <v>0.6837317300119945</v>
      </c>
    </row>
    <row r="68" spans="1:2" x14ac:dyDescent="0.25">
      <c r="A68" t="s">
        <v>58</v>
      </c>
      <c r="B68">
        <f>('S Curve Equation'!$B$11-(LN(1/((B23/'S Curve Equation'!$B$14)-'S Curve Equation'!$B$13)-1)/'S Curve Equation'!$B$10))/'S Curve Equation'!$B$12</f>
        <v>0.72082886159788961</v>
      </c>
    </row>
    <row r="69" spans="1:2" x14ac:dyDescent="0.25">
      <c r="A69" t="s">
        <v>60</v>
      </c>
      <c r="B69">
        <f>('S Curve Equation'!$B$11-(LN(1/((B24/'S Curve Equation'!$B$14)-'S Curve Equation'!$B$13)-1)/'S Curve Equation'!$B$10))/'S Curve Equation'!$B$12</f>
        <v>0.73481031225719728</v>
      </c>
    </row>
    <row r="70" spans="1:2" x14ac:dyDescent="0.25">
      <c r="A70" t="s">
        <v>62</v>
      </c>
      <c r="B70">
        <f>('S Curve Equation'!$B$11-(LN(1/((B25/'S Curve Equation'!$B$14)-'S Curve Equation'!$B$13)-1)/'S Curve Equation'!$B$10))/'S Curve Equation'!$B$12</f>
        <v>0.67388303040456399</v>
      </c>
    </row>
    <row r="71" spans="1:2" x14ac:dyDescent="0.25">
      <c r="A71" t="s">
        <v>64</v>
      </c>
      <c r="B71">
        <f>('S Curve Equation'!$B$11-(LN(1/((B26/'S Curve Equation'!$B$14)-'S Curve Equation'!$B$13)-1)/'S Curve Equation'!$B$10))/'S Curve Equation'!$B$12</f>
        <v>0.65833412370186062</v>
      </c>
    </row>
    <row r="72" spans="1:2" x14ac:dyDescent="0.25">
      <c r="A72" t="s">
        <v>66</v>
      </c>
      <c r="B72">
        <f>('S Curve Equation'!$B$11-(LN(1/((B27/'S Curve Equation'!$B$14)-'S Curve Equation'!$B$13)-1)/'S Curve Equation'!$B$10))/'S Curve Equation'!$B$12</f>
        <v>0.6945648248964772</v>
      </c>
    </row>
    <row r="73" spans="1:2" x14ac:dyDescent="0.25">
      <c r="A73" t="s">
        <v>68</v>
      </c>
      <c r="B73">
        <f>('S Curve Equation'!$B$11-(LN(1/((B28/'S Curve Equation'!$B$14)-'S Curve Equation'!$B$13)-1)/'S Curve Equation'!$B$10))/'S Curve Equation'!$B$12</f>
        <v>0.72498835736373246</v>
      </c>
    </row>
    <row r="74" spans="1:2" x14ac:dyDescent="0.25">
      <c r="A74" t="s">
        <v>70</v>
      </c>
      <c r="B74">
        <f>('S Curve Equation'!$B$11-(LN(1/((B29/'S Curve Equation'!$B$14)-'S Curve Equation'!$B$13)-1)/'S Curve Equation'!$B$10))/'S Curve Equation'!$B$12</f>
        <v>0.65087116958628932</v>
      </c>
    </row>
    <row r="75" spans="1:2" x14ac:dyDescent="0.25">
      <c r="A75" t="s">
        <v>72</v>
      </c>
      <c r="B75">
        <f>('S Curve Equation'!$B$11-(LN(1/((B30/'S Curve Equation'!$B$14)-'S Curve Equation'!$B$13)-1)/'S Curve Equation'!$B$10))/'S Curve Equation'!$B$12</f>
        <v>0.59182853592609308</v>
      </c>
    </row>
    <row r="76" spans="1:2" x14ac:dyDescent="0.25">
      <c r="A76" t="s">
        <v>74</v>
      </c>
      <c r="B76">
        <f>('S Curve Equation'!$B$11-(LN(1/((B31/'S Curve Equation'!$B$14)-'S Curve Equation'!$B$13)-1)/'S Curve Equation'!$B$10))/'S Curve Equation'!$B$12</f>
        <v>0.65973011190979258</v>
      </c>
    </row>
    <row r="77" spans="1:2" x14ac:dyDescent="0.25">
      <c r="A77" t="s">
        <v>76</v>
      </c>
      <c r="B77">
        <f>('S Curve Equation'!$B$11-(LN(1/((B32/'S Curve Equation'!$B$14)-'S Curve Equation'!$B$13)-1)/'S Curve Equation'!$B$10))/'S Curve Equation'!$B$12</f>
        <v>0.64427856818440421</v>
      </c>
    </row>
    <row r="78" spans="1:2" x14ac:dyDescent="0.25">
      <c r="A78" t="s">
        <v>78</v>
      </c>
      <c r="B78">
        <f>('S Curve Equation'!$B$11-(LN(1/((B33/'S Curve Equation'!$B$14)-'S Curve Equation'!$B$13)-1)/'S Curve Equation'!$B$10))/'S Curve Equation'!$B$12</f>
        <v>0.60605149482937992</v>
      </c>
    </row>
    <row r="79" spans="1:2" x14ac:dyDescent="0.25">
      <c r="A79" t="s">
        <v>80</v>
      </c>
      <c r="B79">
        <f>('S Curve Equation'!$B$11-(LN(1/((B34/'S Curve Equation'!$B$14)-'S Curve Equation'!$B$13)-1)/'S Curve Equation'!$B$10))/'S Curve Equation'!$B$12</f>
        <v>0.70266474809768442</v>
      </c>
    </row>
    <row r="80" spans="1:2" x14ac:dyDescent="0.25">
      <c r="A80" t="s">
        <v>82</v>
      </c>
      <c r="B80">
        <f>('S Curve Equation'!$B$11-(LN(1/((B35/'S Curve Equation'!$B$14)-'S Curve Equation'!$B$13)-1)/'S Curve Equation'!$B$10))/'S Curve Equation'!$B$12</f>
        <v>0.67840325454185579</v>
      </c>
    </row>
    <row r="81" spans="1:32" x14ac:dyDescent="0.25">
      <c r="A81" t="s">
        <v>84</v>
      </c>
      <c r="B81">
        <f>('S Curve Equation'!$B$11-(LN(1/((B36/'S Curve Equation'!$B$14)-'S Curve Equation'!$B$13)-1)/'S Curve Equation'!$B$10))/'S Curve Equation'!$B$12</f>
        <v>0.74046300360649608</v>
      </c>
    </row>
    <row r="82" spans="1:32" x14ac:dyDescent="0.25">
      <c r="A82" t="s">
        <v>86</v>
      </c>
      <c r="B82">
        <f>('S Curve Equation'!$B$11-(LN(1/((B37/'S Curve Equation'!$B$14)-'S Curve Equation'!$B$13)-1)/'S Curve Equation'!$B$10))/'S Curve Equation'!$B$12</f>
        <v>0.71879268161684773</v>
      </c>
    </row>
    <row r="83" spans="1:32" x14ac:dyDescent="0.25">
      <c r="A83" t="s">
        <v>88</v>
      </c>
      <c r="B83">
        <f>('S Curve Equation'!$B$11-(LN(1/((B38/'S Curve Equation'!$B$14)-'S Curve Equation'!$B$13)-1)/'S Curve Equation'!$B$10))/'S Curve Equation'!$B$12</f>
        <v>0.6766324930590486</v>
      </c>
    </row>
    <row r="84" spans="1:32" x14ac:dyDescent="0.25">
      <c r="A84" t="s">
        <v>90</v>
      </c>
      <c r="B84">
        <f>('S Curve Equation'!$B$11-(LN(1/((B39/'S Curve Equation'!$B$14)-'S Curve Equation'!$B$13)-1)/'S Curve Equation'!$B$10))/'S Curve Equation'!$B$12</f>
        <v>0.67740650534989366</v>
      </c>
    </row>
    <row r="85" spans="1:32" x14ac:dyDescent="0.25">
      <c r="A85" t="s">
        <v>92</v>
      </c>
      <c r="B85">
        <f>('S Curve Equation'!$B$11-(LN(1/((B40/'S Curve Equation'!$B$14)-'S Curve Equation'!$B$13)-1)/'S Curve Equation'!$B$10))/'S Curve Equation'!$B$12</f>
        <v>0.70252393494502008</v>
      </c>
    </row>
    <row r="86" spans="1:32" x14ac:dyDescent="0.25">
      <c r="A86" t="s">
        <v>94</v>
      </c>
      <c r="B86">
        <f>('S Curve Equation'!$B$11-(LN(1/((B41/'S Curve Equation'!$B$14)-'S Curve Equation'!$B$13)-1)/'S Curve Equation'!$B$10))/'S Curve Equation'!$B$12</f>
        <v>0.70806759070586434</v>
      </c>
    </row>
    <row r="87" spans="1:32" x14ac:dyDescent="0.25">
      <c r="A87" t="s">
        <v>96</v>
      </c>
      <c r="B87">
        <f>('S Curve Equation'!$B$11-(LN(1/((B42/'S Curve Equation'!$B$14)-'S Curve Equation'!$B$13)-1)/'S Curve Equation'!$B$10))/'S Curve Equation'!$B$12</f>
        <v>0.69805214359899259</v>
      </c>
    </row>
    <row r="88" spans="1:32" x14ac:dyDescent="0.25">
      <c r="A88" t="s">
        <v>98</v>
      </c>
      <c r="B88">
        <f>('S Curve Equation'!$B$11-(LN(1/((B43/'S Curve Equation'!$B$14)-'S Curve Equation'!$B$13)-1)/'S Curve Equation'!$B$10))/'S Curve Equation'!$B$12</f>
        <v>0.70252393494502008</v>
      </c>
    </row>
    <row r="89" spans="1:32" x14ac:dyDescent="0.25">
      <c r="A89" t="s">
        <v>100</v>
      </c>
      <c r="B89">
        <f>('S Curve Equation'!$B$11-(LN(1/((B44/'S Curve Equation'!$B$14)-'S Curve Equation'!$B$13)-1)/'S Curve Equation'!$B$10))/'S Curve Equation'!$B$12</f>
        <v>0.56622572850024033</v>
      </c>
    </row>
    <row r="91" spans="1:32" x14ac:dyDescent="0.25">
      <c r="A91" t="s">
        <v>525</v>
      </c>
    </row>
    <row r="92" spans="1:32" x14ac:dyDescent="0.25">
      <c r="B92">
        <v>2020</v>
      </c>
      <c r="C92">
        <v>2021</v>
      </c>
      <c r="D92">
        <v>2022</v>
      </c>
      <c r="E92">
        <v>2023</v>
      </c>
      <c r="F92">
        <v>2024</v>
      </c>
      <c r="G92">
        <v>2025</v>
      </c>
      <c r="H92">
        <v>2026</v>
      </c>
      <c r="I92">
        <v>2027</v>
      </c>
      <c r="J92">
        <v>2028</v>
      </c>
      <c r="K92">
        <v>2029</v>
      </c>
      <c r="L92">
        <v>2030</v>
      </c>
      <c r="M92">
        <v>2031</v>
      </c>
      <c r="N92">
        <v>2032</v>
      </c>
      <c r="O92">
        <v>2033</v>
      </c>
      <c r="P92">
        <v>2034</v>
      </c>
      <c r="Q92">
        <v>2035</v>
      </c>
      <c r="R92">
        <v>2036</v>
      </c>
      <c r="S92">
        <v>2037</v>
      </c>
      <c r="T92">
        <v>2038</v>
      </c>
      <c r="U92">
        <v>2039</v>
      </c>
      <c r="V92">
        <v>2040</v>
      </c>
      <c r="W92">
        <v>2041</v>
      </c>
      <c r="X92">
        <v>2042</v>
      </c>
      <c r="Y92">
        <v>2043</v>
      </c>
      <c r="Z92">
        <v>2044</v>
      </c>
      <c r="AA92">
        <v>2045</v>
      </c>
      <c r="AB92">
        <v>2046</v>
      </c>
      <c r="AC92">
        <v>2047</v>
      </c>
      <c r="AD92">
        <v>2048</v>
      </c>
      <c r="AE92">
        <v>2049</v>
      </c>
      <c r="AF92">
        <v>2050</v>
      </c>
    </row>
    <row r="93" spans="1:32" x14ac:dyDescent="0.25">
      <c r="A93" t="s">
        <v>18</v>
      </c>
      <c r="B93">
        <f t="shared" ref="B93:B134" si="0">B48</f>
        <v>0.62345353346282095</v>
      </c>
      <c r="C93">
        <f>IF('LF Projected Ratios'!D$45&gt;=0,$B93+(1-$B93)*'LF Projected Ratios'!D$45,$B93*(1+'LF Projected Ratios'!D$45))</f>
        <v>0.62102426480971551</v>
      </c>
      <c r="D93">
        <f>IF('LF Projected Ratios'!E$45&gt;=0,$B93+(1-$B93)*'LF Projected Ratios'!E$45,$B93*(1+'LF Projected Ratios'!E$45))</f>
        <v>0.61852974300283958</v>
      </c>
      <c r="E93">
        <f>IF('LF Projected Ratios'!F$45&gt;=0,$B93+(1-$B93)*'LF Projected Ratios'!F$45,$B93*(1+'LF Projected Ratios'!F$45))</f>
        <v>0.6160505085851018</v>
      </c>
      <c r="F93">
        <f>IF('LF Projected Ratios'!G$45&gt;=0,$B93+(1-$B93)*'LF Projected Ratios'!G$45,$B93*(1+'LF Projected Ratios'!G$45))</f>
        <v>0.61359571558678561</v>
      </c>
      <c r="G93">
        <f>IF('LF Projected Ratios'!H$45&gt;=0,$B93+(1-$B93)*'LF Projected Ratios'!H$45,$B93*(1+'LF Projected Ratios'!H$45))</f>
        <v>0.61114519857118366</v>
      </c>
      <c r="H93">
        <f>IF('LF Projected Ratios'!I$45&gt;=0,$B93+(1-$B93)*'LF Projected Ratios'!I$45,$B93*(1+'LF Projected Ratios'!I$45))</f>
        <v>0.60869517156626285</v>
      </c>
      <c r="I93">
        <f>IF('LF Projected Ratios'!J$45&gt;=0,$B93+(1-$B93)*'LF Projected Ratios'!J$45,$B93*(1+'LF Projected Ratios'!J$45))</f>
        <v>0.60626798978349516</v>
      </c>
      <c r="J93">
        <f>IF('LF Projected Ratios'!K$45&gt;=0,$B93+(1-$B93)*'LF Projected Ratios'!K$45,$B93*(1+'LF Projected Ratios'!K$45))</f>
        <v>0.60387332979449337</v>
      </c>
      <c r="K93">
        <f>IF('LF Projected Ratios'!L$45&gt;=0,$B93+(1-$B93)*'LF Projected Ratios'!L$45,$B93*(1+'LF Projected Ratios'!L$45))</f>
        <v>0.6015203750001612</v>
      </c>
      <c r="L93">
        <f>IF('LF Projected Ratios'!M$45&gt;=0,$B93+(1-$B93)*'LF Projected Ratios'!M$45,$B93*(1+'LF Projected Ratios'!M$45))</f>
        <v>0.59926142151906736</v>
      </c>
      <c r="M93">
        <f>IF('LF Projected Ratios'!N$45&gt;=0,$B93+(1-$B93)*'LF Projected Ratios'!N$45,$B93*(1+'LF Projected Ratios'!N$45))</f>
        <v>0.59696096241893049</v>
      </c>
      <c r="N93">
        <f>IF('LF Projected Ratios'!O$45&gt;=0,$B93+(1-$B93)*'LF Projected Ratios'!O$45,$B93*(1+'LF Projected Ratios'!O$45))</f>
        <v>0.59468158173388497</v>
      </c>
      <c r="O93">
        <f>IF('LF Projected Ratios'!P$45&gt;=0,$B93+(1-$B93)*'LF Projected Ratios'!P$45,$B93*(1+'LF Projected Ratios'!P$45))</f>
        <v>0.59242299108233876</v>
      </c>
      <c r="P93">
        <f>IF('LF Projected Ratios'!Q$45&gt;=0,$B93+(1-$B93)*'LF Projected Ratios'!Q$45,$B93*(1+'LF Projected Ratios'!Q$45))</f>
        <v>0.5901849073194233</v>
      </c>
      <c r="Q93">
        <f>IF('LF Projected Ratios'!R$45&gt;=0,$B93+(1-$B93)*'LF Projected Ratios'!R$45,$B93*(1+'LF Projected Ratios'!R$45))</f>
        <v>0.58796705241866498</v>
      </c>
      <c r="R93">
        <f>IF('LF Projected Ratios'!S$45&gt;=0,$B93+(1-$B93)*'LF Projected Ratios'!S$45,$B93*(1+'LF Projected Ratios'!S$45))</f>
        <v>0.58576915335684998</v>
      </c>
      <c r="S93">
        <f>IF('LF Projected Ratios'!T$45&gt;=0,$B93+(1-$B93)*'LF Projected Ratios'!T$45,$B93*(1+'LF Projected Ratios'!T$45))</f>
        <v>0.58359094200198292</v>
      </c>
      <c r="T93">
        <f>IF('LF Projected Ratios'!U$45&gt;=0,$B93+(1-$B93)*'LF Projected Ratios'!U$45,$B93*(1+'LF Projected Ratios'!U$45))</f>
        <v>0.58143215500423895</v>
      </c>
      <c r="U93">
        <f>IF('LF Projected Ratios'!V$45&gt;=0,$B93+(1-$B93)*'LF Projected Ratios'!V$45,$B93*(1+'LF Projected Ratios'!V$45))</f>
        <v>0.57929253368982769</v>
      </c>
      <c r="V93">
        <f>IF('LF Projected Ratios'!W$45&gt;=0,$B93+(1-$B93)*'LF Projected Ratios'!W$45,$B93*(1+'LF Projected Ratios'!W$45))</f>
        <v>0.5771718239576652</v>
      </c>
      <c r="W93">
        <f>IF('LF Projected Ratios'!X$45&gt;=0,$B93+(1-$B93)*'LF Projected Ratios'!X$45,$B93*(1+'LF Projected Ratios'!X$45))</f>
        <v>0.57506977617877675</v>
      </c>
      <c r="X93">
        <f>IF('LF Projected Ratios'!Y$45&gt;=0,$B93+(1-$B93)*'LF Projected Ratios'!Y$45,$B93*(1+'LF Projected Ratios'!Y$45))</f>
        <v>0.572986145098343</v>
      </c>
      <c r="Y93">
        <f>IF('LF Projected Ratios'!Z$45&gt;=0,$B93+(1-$B93)*'LF Projected Ratios'!Z$45,$B93*(1+'LF Projected Ratios'!Z$45))</f>
        <v>0.57092068974030774</v>
      </c>
      <c r="Z93">
        <f>IF('LF Projected Ratios'!AA$45&gt;=0,$B93+(1-$B93)*'LF Projected Ratios'!AA$45,$B93*(1+'LF Projected Ratios'!AA$45))</f>
        <v>0.56887317331447662</v>
      </c>
      <c r="AA93">
        <f>IF('LF Projected Ratios'!AB$45&gt;=0,$B93+(1-$B93)*'LF Projected Ratios'!AB$45,$B93*(1+'LF Projected Ratios'!AB$45))</f>
        <v>0.56684336312601935</v>
      </c>
      <c r="AB93">
        <f>IF('LF Projected Ratios'!AC$45&gt;=0,$B93+(1-$B93)*'LF Projected Ratios'!AC$45,$B93*(1+'LF Projected Ratios'!AC$45))</f>
        <v>0.56483103048731198</v>
      </c>
      <c r="AC93">
        <f>IF('LF Projected Ratios'!AD$45&gt;=0,$B93+(1-$B93)*'LF Projected Ratios'!AD$45,$B93*(1+'LF Projected Ratios'!AD$45))</f>
        <v>0.56283595063205027</v>
      </c>
      <c r="AD93">
        <f>IF('LF Projected Ratios'!AE$45&gt;=0,$B93+(1-$B93)*'LF Projected Ratios'!AE$45,$B93*(1+'LF Projected Ratios'!AE$45))</f>
        <v>0.56085790263155699</v>
      </c>
      <c r="AE93">
        <f>IF('LF Projected Ratios'!AF$45&gt;=0,$B93+(1-$B93)*'LF Projected Ratios'!AF$45,$B93*(1+'LF Projected Ratios'!AF$45))</f>
        <v>0.55889666931322712</v>
      </c>
      <c r="AF93">
        <f>IF('LF Projected Ratios'!AG$45&gt;=0,$B93+(1-$B93)*'LF Projected Ratios'!AG$45,$B93*(1+'LF Projected Ratios'!AG$45))</f>
        <v>0.55695203718104347</v>
      </c>
    </row>
    <row r="94" spans="1:32" x14ac:dyDescent="0.25">
      <c r="A94" t="s">
        <v>20</v>
      </c>
      <c r="B94">
        <f t="shared" si="0"/>
        <v>0.8224236065623165</v>
      </c>
      <c r="C94">
        <f>IF('LF Projected Ratios'!D$45&gt;=0,$B94+(1-$B94)*'LF Projected Ratios'!D$45,$B94*(1+'LF Projected Ratios'!D$45))</f>
        <v>0.81921905677670703</v>
      </c>
      <c r="D94">
        <f>IF('LF Projected Ratios'!E$45&gt;=0,$B94+(1-$B94)*'LF Projected Ratios'!E$45,$B94*(1+'LF Projected Ratios'!E$45))</f>
        <v>0.81592842882940131</v>
      </c>
      <c r="E94">
        <f>IF('LF Projected Ratios'!F$45&gt;=0,$B94+(1-$B94)*'LF Projected Ratios'!F$45,$B94*(1+'LF Projected Ratios'!F$45))</f>
        <v>0.81265796711588056</v>
      </c>
      <c r="F94">
        <f>IF('LF Projected Ratios'!G$45&gt;=0,$B94+(1-$B94)*'LF Projected Ratios'!G$45,$B94*(1+'LF Projected Ratios'!G$45))</f>
        <v>0.80941974709998665</v>
      </c>
      <c r="G94">
        <f>IF('LF Projected Ratios'!H$45&gt;=0,$B94+(1-$B94)*'LF Projected Ratios'!H$45,$B94*(1+'LF Projected Ratios'!H$45))</f>
        <v>0.80618716771156007</v>
      </c>
      <c r="H94">
        <f>IF('LF Projected Ratios'!I$45&gt;=0,$B94+(1-$B94)*'LF Projected Ratios'!I$45,$B94*(1+'LF Projected Ratios'!I$45))</f>
        <v>0.80295523471669772</v>
      </c>
      <c r="I94">
        <f>IF('LF Projected Ratios'!J$45&gt;=0,$B94+(1-$B94)*'LF Projected Ratios'!J$45,$B94*(1+'LF Projected Ratios'!J$45))</f>
        <v>0.79975343780894914</v>
      </c>
      <c r="J94">
        <f>IF('LF Projected Ratios'!K$45&gt;=0,$B94+(1-$B94)*'LF Projected Ratios'!K$45,$B94*(1+'LF Projected Ratios'!K$45))</f>
        <v>0.79659454175825772</v>
      </c>
      <c r="K94">
        <f>IF('LF Projected Ratios'!L$45&gt;=0,$B94+(1-$B94)*'LF Projected Ratios'!L$45,$B94*(1+'LF Projected Ratios'!L$45))</f>
        <v>0.79349066077247743</v>
      </c>
      <c r="L94">
        <f>IF('LF Projected Ratios'!M$45&gt;=0,$B94+(1-$B94)*'LF Projected Ratios'!M$45,$B94*(1+'LF Projected Ratios'!M$45))</f>
        <v>0.79051078084676918</v>
      </c>
      <c r="M94">
        <f>IF('LF Projected Ratios'!N$45&gt;=0,$B94+(1-$B94)*'LF Projected Ratios'!N$45,$B94*(1+'LF Projected Ratios'!N$45))</f>
        <v>0.78747614912469799</v>
      </c>
      <c r="N94">
        <f>IF('LF Projected Ratios'!O$45&gt;=0,$B94+(1-$B94)*'LF Projected Ratios'!O$45,$B94*(1+'LF Projected Ratios'!O$45))</f>
        <v>0.78446932282072068</v>
      </c>
      <c r="O94">
        <f>IF('LF Projected Ratios'!P$45&gt;=0,$B94+(1-$B94)*'LF Projected Ratios'!P$45,$B94*(1+'LF Projected Ratios'!P$45))</f>
        <v>0.78148992151862928</v>
      </c>
      <c r="P94">
        <f>IF('LF Projected Ratios'!Q$45&gt;=0,$B94+(1-$B94)*'LF Projected Ratios'!Q$45,$B94*(1+'LF Projected Ratios'!Q$45))</f>
        <v>0.77853757171019689</v>
      </c>
      <c r="Q94">
        <f>IF('LF Projected Ratios'!R$45&gt;=0,$B94+(1-$B94)*'LF Projected Ratios'!R$45,$B94*(1+'LF Projected Ratios'!R$45))</f>
        <v>0.77561190663908486</v>
      </c>
      <c r="R94">
        <f>IF('LF Projected Ratios'!S$45&gt;=0,$B94+(1-$B94)*'LF Projected Ratios'!S$45,$B94*(1+'LF Projected Ratios'!S$45))</f>
        <v>0.77271256614896378</v>
      </c>
      <c r="S94">
        <f>IF('LF Projected Ratios'!T$45&gt;=0,$B94+(1-$B94)*'LF Projected Ratios'!T$45,$B94*(1+'LF Projected Ratios'!T$45))</f>
        <v>0.76983919653571475</v>
      </c>
      <c r="T94">
        <f>IF('LF Projected Ratios'!U$45&gt;=0,$B94+(1-$B94)*'LF Projected Ratios'!U$45,$B94*(1+'LF Projected Ratios'!U$45))</f>
        <v>0.76699145040358008</v>
      </c>
      <c r="U94">
        <f>IF('LF Projected Ratios'!V$45&gt;=0,$B94+(1-$B94)*'LF Projected Ratios'!V$45,$B94*(1+'LF Projected Ratios'!V$45))</f>
        <v>0.7641689865251543</v>
      </c>
      <c r="V94">
        <f>IF('LF Projected Ratios'!W$45&gt;=0,$B94+(1-$B94)*'LF Projected Ratios'!W$45,$B94*(1+'LF Projected Ratios'!W$45))</f>
        <v>0.76137146970508029</v>
      </c>
      <c r="W94">
        <f>IF('LF Projected Ratios'!X$45&gt;=0,$B94+(1-$B94)*'LF Projected Ratios'!X$45,$B94*(1+'LF Projected Ratios'!X$45))</f>
        <v>0.7585985706473467</v>
      </c>
      <c r="X94">
        <f>IF('LF Projected Ratios'!Y$45&gt;=0,$B94+(1-$B94)*'LF Projected Ratios'!Y$45,$B94*(1+'LF Projected Ratios'!Y$45))</f>
        <v>0.75584996582607356</v>
      </c>
      <c r="Y94">
        <f>IF('LF Projected Ratios'!Z$45&gt;=0,$B94+(1-$B94)*'LF Projected Ratios'!Z$45,$B94*(1+'LF Projected Ratios'!Z$45))</f>
        <v>0.75312533735967624</v>
      </c>
      <c r="Z94">
        <f>IF('LF Projected Ratios'!AA$45&gt;=0,$B94+(1-$B94)*'LF Projected Ratios'!AA$45,$B94*(1+'LF Projected Ratios'!AA$45))</f>
        <v>0.75042437288831521</v>
      </c>
      <c r="AA94">
        <f>IF('LF Projected Ratios'!AB$45&gt;=0,$B94+(1-$B94)*'LF Projected Ratios'!AB$45,$B94*(1+'LF Projected Ratios'!AB$45))</f>
        <v>0.74774676545451668</v>
      </c>
      <c r="AB94">
        <f>IF('LF Projected Ratios'!AC$45&gt;=0,$B94+(1-$B94)*'LF Projected Ratios'!AC$45,$B94*(1+'LF Projected Ratios'!AC$45))</f>
        <v>0.74509221338688059</v>
      </c>
      <c r="AC94">
        <f>IF('LF Projected Ratios'!AD$45&gt;=0,$B94+(1-$B94)*'LF Projected Ratios'!AD$45,$B94*(1+'LF Projected Ratios'!AD$45))</f>
        <v>0.74246042018678315</v>
      </c>
      <c r="AD94">
        <f>IF('LF Projected Ratios'!AE$45&gt;=0,$B94+(1-$B94)*'LF Projected Ratios'!AE$45,$B94*(1+'LF Projected Ratios'!AE$45))</f>
        <v>0.73985109441797492</v>
      </c>
      <c r="AE94">
        <f>IF('LF Projected Ratios'!AF$45&gt;=0,$B94+(1-$B94)*'LF Projected Ratios'!AF$45,$B94*(1+'LF Projected Ratios'!AF$45))</f>
        <v>0.73726394959899821</v>
      </c>
      <c r="AF94">
        <f>IF('LF Projected Ratios'!AG$45&gt;=0,$B94+(1-$B94)*'LF Projected Ratios'!AG$45,$B94*(1+'LF Projected Ratios'!AG$45))</f>
        <v>0.73469870409833604</v>
      </c>
    </row>
    <row r="95" spans="1:32" x14ac:dyDescent="0.25">
      <c r="A95" t="s">
        <v>22</v>
      </c>
      <c r="B95">
        <f t="shared" si="0"/>
        <v>0.70343403790932002</v>
      </c>
      <c r="C95">
        <f>IF('LF Projected Ratios'!D$45&gt;=0,$B95+(1-$B95)*'LF Projected Ratios'!D$45,$B95*(1+'LF Projected Ratios'!D$45))</f>
        <v>0.70069312753492663</v>
      </c>
      <c r="D95">
        <f>IF('LF Projected Ratios'!E$45&gt;=0,$B95+(1-$B95)*'LF Projected Ratios'!E$45,$B95*(1+'LF Projected Ratios'!E$45))</f>
        <v>0.69787859292555909</v>
      </c>
      <c r="E95">
        <f>IF('LF Projected Ratios'!F$45&gt;=0,$B95+(1-$B95)*'LF Projected Ratios'!F$45,$B95*(1+'LF Projected Ratios'!F$45))</f>
        <v>0.69508130686687464</v>
      </c>
      <c r="F95">
        <f>IF('LF Projected Ratios'!G$45&gt;=0,$B95+(1-$B95)*'LF Projected Ratios'!G$45,$B95*(1+'LF Projected Ratios'!G$45))</f>
        <v>0.6923115977252069</v>
      </c>
      <c r="G95">
        <f>IF('LF Projected Ratios'!H$45&gt;=0,$B95+(1-$B95)*'LF Projected Ratios'!H$45,$B95*(1+'LF Projected Ratios'!H$45))</f>
        <v>0.6895467131159625</v>
      </c>
      <c r="H95">
        <f>IF('LF Projected Ratios'!I$45&gt;=0,$B95+(1-$B95)*'LF Projected Ratios'!I$45,$B95*(1+'LF Projected Ratios'!I$45))</f>
        <v>0.68678238137902303</v>
      </c>
      <c r="I95">
        <f>IF('LF Projected Ratios'!J$45&gt;=0,$B95+(1-$B95)*'LF Projected Ratios'!J$45,$B95*(1+'LF Projected Ratios'!J$45))</f>
        <v>0.68404382559169907</v>
      </c>
      <c r="J95">
        <f>IF('LF Projected Ratios'!K$45&gt;=0,$B95+(1-$B95)*'LF Projected Ratios'!K$45,$B95*(1+'LF Projected Ratios'!K$45))</f>
        <v>0.68134196369651123</v>
      </c>
      <c r="K95">
        <f>IF('LF Projected Ratios'!L$45&gt;=0,$B95+(1-$B95)*'LF Projected Ratios'!L$45,$B95*(1+'LF Projected Ratios'!L$45))</f>
        <v>0.67868715719825934</v>
      </c>
      <c r="L95">
        <f>IF('LF Projected Ratios'!M$45&gt;=0,$B95+(1-$B95)*'LF Projected Ratios'!M$45,$B95*(1+'LF Projected Ratios'!M$45))</f>
        <v>0.67613841108749573</v>
      </c>
      <c r="M95">
        <f>IF('LF Projected Ratios'!N$45&gt;=0,$B95+(1-$B95)*'LF Projected Ratios'!N$45,$B95*(1+'LF Projected Ratios'!N$45))</f>
        <v>0.67354283475822785</v>
      </c>
      <c r="N95">
        <f>IF('LF Projected Ratios'!O$45&gt;=0,$B95+(1-$B95)*'LF Projected Ratios'!O$45,$B95*(1+'LF Projected Ratios'!O$45))</f>
        <v>0.67097104091449367</v>
      </c>
      <c r="O95">
        <f>IF('LF Projected Ratios'!P$45&gt;=0,$B95+(1-$B95)*'LF Projected Ratios'!P$45,$B95*(1+'LF Projected Ratios'!P$45))</f>
        <v>0.66842270417931304</v>
      </c>
      <c r="P95">
        <f>IF('LF Projected Ratios'!Q$45&gt;=0,$B95+(1-$B95)*'LF Projected Ratios'!Q$45,$B95*(1+'LF Projected Ratios'!Q$45))</f>
        <v>0.66589750508422962</v>
      </c>
      <c r="Q95">
        <f>IF('LF Projected Ratios'!R$45&gt;=0,$B95+(1-$B95)*'LF Projected Ratios'!R$45,$B95*(1+'LF Projected Ratios'!R$45))</f>
        <v>0.66339512993580096</v>
      </c>
      <c r="R95">
        <f>IF('LF Projected Ratios'!S$45&gt;=0,$B95+(1-$B95)*'LF Projected Ratios'!S$45,$B95*(1+'LF Projected Ratios'!S$45))</f>
        <v>0.66091527068569411</v>
      </c>
      <c r="S95">
        <f>IF('LF Projected Ratios'!T$45&gt;=0,$B95+(1-$B95)*'LF Projected Ratios'!T$45,$B95*(1+'LF Projected Ratios'!T$45))</f>
        <v>0.65845762480427006</v>
      </c>
      <c r="T95">
        <f>IF('LF Projected Ratios'!U$45&gt;=0,$B95+(1-$B95)*'LF Projected Ratios'!U$45,$B95*(1+'LF Projected Ratios'!U$45))</f>
        <v>0.65602189515754772</v>
      </c>
      <c r="U95">
        <f>IF('LF Projected Ratios'!V$45&gt;=0,$B95+(1-$B95)*'LF Projected Ratios'!V$45,$B95*(1+'LF Projected Ratios'!V$45))</f>
        <v>0.65360778988745083</v>
      </c>
      <c r="V95">
        <f>IF('LF Projected Ratios'!W$45&gt;=0,$B95+(1-$B95)*'LF Projected Ratios'!W$45,$B95*(1+'LF Projected Ratios'!W$45))</f>
        <v>0.65121502229522477</v>
      </c>
      <c r="W95">
        <f>IF('LF Projected Ratios'!X$45&gt;=0,$B95+(1-$B95)*'LF Projected Ratios'!X$45,$B95*(1+'LF Projected Ratios'!X$45))</f>
        <v>0.64884331072793444</v>
      </c>
      <c r="X95">
        <f>IF('LF Projected Ratios'!Y$45&gt;=0,$B95+(1-$B95)*'LF Projected Ratios'!Y$45,$B95*(1+'LF Projected Ratios'!Y$45))</f>
        <v>0.64649237846794383</v>
      </c>
      <c r="Y95">
        <f>IF('LF Projected Ratios'!Z$45&gt;=0,$B95+(1-$B95)*'LF Projected Ratios'!Z$45,$B95*(1+'LF Projected Ratios'!Z$45))</f>
        <v>0.64416195362528672</v>
      </c>
      <c r="Z95">
        <f>IF('LF Projected Ratios'!AA$45&gt;=0,$B95+(1-$B95)*'LF Projected Ratios'!AA$45,$B95*(1+'LF Projected Ratios'!AA$45))</f>
        <v>0.6418517690328468</v>
      </c>
      <c r="AA95">
        <f>IF('LF Projected Ratios'!AB$45&gt;=0,$B95+(1-$B95)*'LF Projected Ratios'!AB$45,$B95*(1+'LF Projected Ratios'!AB$45))</f>
        <v>0.63956156214425086</v>
      </c>
      <c r="AB95">
        <f>IF('LF Projected Ratios'!AC$45&gt;=0,$B95+(1-$B95)*'LF Projected Ratios'!AC$45,$B95*(1+'LF Projected Ratios'!AC$45))</f>
        <v>0.63729107493440162</v>
      </c>
      <c r="AC95">
        <f>IF('LF Projected Ratios'!AD$45&gt;=0,$B95+(1-$B95)*'LF Projected Ratios'!AD$45,$B95*(1+'LF Projected Ratios'!AD$45))</f>
        <v>0.63504005380257256</v>
      </c>
      <c r="AD95">
        <f>IF('LF Projected Ratios'!AE$45&gt;=0,$B95+(1-$B95)*'LF Projected Ratios'!AE$45,$B95*(1+'LF Projected Ratios'!AE$45))</f>
        <v>0.63280824947797898</v>
      </c>
      <c r="AE95">
        <f>IF('LF Projected Ratios'!AF$45&gt;=0,$B95+(1-$B95)*'LF Projected Ratios'!AF$45,$B95*(1+'LF Projected Ratios'!AF$45))</f>
        <v>0.63059541692776089</v>
      </c>
      <c r="AF95">
        <f>IF('LF Projected Ratios'!AG$45&gt;=0,$B95+(1-$B95)*'LF Projected Ratios'!AG$45,$B95*(1+'LF Projected Ratios'!AG$45))</f>
        <v>0.62840131526730136</v>
      </c>
    </row>
    <row r="96" spans="1:32" x14ac:dyDescent="0.25">
      <c r="A96" t="s">
        <v>24</v>
      </c>
      <c r="B96">
        <f t="shared" si="0"/>
        <v>0.70619723303692417</v>
      </c>
      <c r="C96">
        <f>IF('LF Projected Ratios'!D$45&gt;=0,$B96+(1-$B96)*'LF Projected Ratios'!D$45,$B96*(1+'LF Projected Ratios'!D$45))</f>
        <v>0.70344555595267089</v>
      </c>
      <c r="D96">
        <f>IF('LF Projected Ratios'!E$45&gt;=0,$B96+(1-$B96)*'LF Projected Ratios'!E$45,$B96*(1+'LF Projected Ratios'!E$45))</f>
        <v>0.70061996542633043</v>
      </c>
      <c r="E96">
        <f>IF('LF Projected Ratios'!F$45&gt;=0,$B96+(1-$B96)*'LF Projected Ratios'!F$45,$B96*(1+'LF Projected Ratios'!F$45))</f>
        <v>0.69781169120558484</v>
      </c>
      <c r="F96">
        <f>IF('LF Projected Ratios'!G$45&gt;=0,$B96+(1-$B96)*'LF Projected Ratios'!G$45,$B96*(1+'LF Projected Ratios'!G$45))</f>
        <v>0.69503110222815034</v>
      </c>
      <c r="G96">
        <f>IF('LF Projected Ratios'!H$45&gt;=0,$B96+(1-$B96)*'LF Projected Ratios'!H$45,$B96*(1+'LF Projected Ratios'!H$45))</f>
        <v>0.69225535673463134</v>
      </c>
      <c r="H96">
        <f>IF('LF Projected Ratios'!I$45&gt;=0,$B96+(1-$B96)*'LF Projected Ratios'!I$45,$B96*(1+'LF Projected Ratios'!I$45))</f>
        <v>0.68948016628518294</v>
      </c>
      <c r="I96">
        <f>IF('LF Projected Ratios'!J$45&gt;=0,$B96+(1-$B96)*'LF Projected Ratios'!J$45,$B96*(1+'LF Projected Ratios'!J$45))</f>
        <v>0.68673085303717274</v>
      </c>
      <c r="J96">
        <f>IF('LF Projected Ratios'!K$45&gt;=0,$B96+(1-$B96)*'LF Projected Ratios'!K$45,$B96*(1+'LF Projected Ratios'!K$45))</f>
        <v>0.68401837782044805</v>
      </c>
      <c r="K96">
        <f>IF('LF Projected Ratios'!L$45&gt;=0,$B96+(1-$B96)*'LF Projected Ratios'!L$45,$B96*(1+'LF Projected Ratios'!L$45))</f>
        <v>0.6813531428413645</v>
      </c>
      <c r="L96">
        <f>IF('LF Projected Ratios'!M$45&gt;=0,$B96+(1-$B96)*'LF Projected Ratios'!M$45,$B96*(1+'LF Projected Ratios'!M$45))</f>
        <v>0.67879438487098764</v>
      </c>
      <c r="M96">
        <f>IF('LF Projected Ratios'!N$45&gt;=0,$B96+(1-$B96)*'LF Projected Ratios'!N$45,$B96*(1+'LF Projected Ratios'!N$45))</f>
        <v>0.67618861272593622</v>
      </c>
      <c r="N96">
        <f>IF('LF Projected Ratios'!O$45&gt;=0,$B96+(1-$B96)*'LF Projected Ratios'!O$45,$B96*(1+'LF Projected Ratios'!O$45))</f>
        <v>0.67360671648761317</v>
      </c>
      <c r="O96">
        <f>IF('LF Projected Ratios'!P$45&gt;=0,$B96+(1-$B96)*'LF Projected Ratios'!P$45,$B96*(1+'LF Projected Ratios'!P$45))</f>
        <v>0.6710483695009084</v>
      </c>
      <c r="P96">
        <f>IF('LF Projected Ratios'!Q$45&gt;=0,$B96+(1-$B96)*'LF Projected Ratios'!Q$45,$B96*(1+'LF Projected Ratios'!Q$45))</f>
        <v>0.66851325104244508</v>
      </c>
      <c r="Q96">
        <f>IF('LF Projected Ratios'!R$45&gt;=0,$B96+(1-$B96)*'LF Projected Ratios'!R$45,$B96*(1+'LF Projected Ratios'!R$45))</f>
        <v>0.66600104618654576</v>
      </c>
      <c r="R96">
        <f>IF('LF Projected Ratios'!S$45&gt;=0,$B96+(1-$B96)*'LF Projected Ratios'!S$45,$B96*(1+'LF Projected Ratios'!S$45))</f>
        <v>0.6635114456748169</v>
      </c>
      <c r="S96">
        <f>IF('LF Projected Ratios'!T$45&gt;=0,$B96+(1-$B96)*'LF Projected Ratios'!T$45,$B96*(1+'LF Projected Ratios'!T$45))</f>
        <v>0.66104414578923765</v>
      </c>
      <c r="T96">
        <f>IF('LF Projected Ratios'!U$45&gt;=0,$B96+(1-$B96)*'LF Projected Ratios'!U$45,$B96*(1+'LF Projected Ratios'!U$45))</f>
        <v>0.65859884822863957</v>
      </c>
      <c r="U96">
        <f>IF('LF Projected Ratios'!V$45&gt;=0,$B96+(1-$B96)*'LF Projected Ratios'!V$45,$B96*(1+'LF Projected Ratios'!V$45))</f>
        <v>0.65617525998848381</v>
      </c>
      <c r="V96">
        <f>IF('LF Projected Ratios'!W$45&gt;=0,$B96+(1-$B96)*'LF Projected Ratios'!W$45,$B96*(1+'LF Projected Ratios'!W$45))</f>
        <v>0.65377309324381994</v>
      </c>
      <c r="W96">
        <f>IF('LF Projected Ratios'!X$45&gt;=0,$B96+(1-$B96)*'LF Projected Ratios'!X$45,$B96*(1+'LF Projected Ratios'!X$45))</f>
        <v>0.65139206523533733</v>
      </c>
      <c r="X96">
        <f>IF('LF Projected Ratios'!Y$45&gt;=0,$B96+(1-$B96)*'LF Projected Ratios'!Y$45,$B96*(1+'LF Projected Ratios'!Y$45))</f>
        <v>0.64903189815841145</v>
      </c>
      <c r="Y96">
        <f>IF('LF Projected Ratios'!Z$45&gt;=0,$B96+(1-$B96)*'LF Projected Ratios'!Z$45,$B96*(1+'LF Projected Ratios'!Z$45))</f>
        <v>0.64669231905505109</v>
      </c>
      <c r="Z96">
        <f>IF('LF Projected Ratios'!AA$45&gt;=0,$B96+(1-$B96)*'LF Projected Ratios'!AA$45,$B96*(1+'LF Projected Ratios'!AA$45))</f>
        <v>0.64437305970866743</v>
      </c>
      <c r="AA96">
        <f>IF('LF Projected Ratios'!AB$45&gt;=0,$B96+(1-$B96)*'LF Projected Ratios'!AB$45,$B96*(1+'LF Projected Ratios'!AB$45))</f>
        <v>0.64207385654156535</v>
      </c>
      <c r="AB96">
        <f>IF('LF Projected Ratios'!AC$45&gt;=0,$B96+(1-$B96)*'LF Projected Ratios'!AC$45,$B96*(1+'LF Projected Ratios'!AC$45))</f>
        <v>0.63979445051508599</v>
      </c>
      <c r="AC96">
        <f>IF('LF Projected Ratios'!AD$45&gt;=0,$B96+(1-$B96)*'LF Projected Ratios'!AD$45,$B96*(1+'LF Projected Ratios'!AD$45))</f>
        <v>0.6375345870323208</v>
      </c>
      <c r="AD96">
        <f>IF('LF Projected Ratios'!AE$45&gt;=0,$B96+(1-$B96)*'LF Projected Ratios'!AE$45,$B96*(1+'LF Projected Ratios'!AE$45))</f>
        <v>0.63529401584331191</v>
      </c>
      <c r="AE96">
        <f>IF('LF Projected Ratios'!AF$45&gt;=0,$B96+(1-$B96)*'LF Projected Ratios'!AF$45,$B96*(1+'LF Projected Ratios'!AF$45))</f>
        <v>0.63307249095267304</v>
      </c>
      <c r="AF96">
        <f>IF('LF Projected Ratios'!AG$45&gt;=0,$B96+(1-$B96)*'LF Projected Ratios'!AG$45,$B96*(1+'LF Projected Ratios'!AG$45))</f>
        <v>0.63086977052955651</v>
      </c>
    </row>
    <row r="97" spans="1:32" x14ac:dyDescent="0.25">
      <c r="A97" t="s">
        <v>26</v>
      </c>
      <c r="B97">
        <f t="shared" si="0"/>
        <v>0.64492478690337329</v>
      </c>
      <c r="C97">
        <f>IF('LF Projected Ratios'!D$45&gt;=0,$B97+(1-$B97)*'LF Projected Ratios'!D$45,$B97*(1+'LF Projected Ratios'!D$45))</f>
        <v>0.64241185613252139</v>
      </c>
      <c r="D97">
        <f>IF('LF Projected Ratios'!E$45&gt;=0,$B97+(1-$B97)*'LF Projected Ratios'!E$45,$B97*(1+'LF Projected Ratios'!E$45))</f>
        <v>0.6398314249401762</v>
      </c>
      <c r="E97">
        <f>IF('LF Projected Ratios'!F$45&gt;=0,$B97+(1-$B97)*'LF Projected Ratios'!F$45,$B97*(1+'LF Projected Ratios'!F$45))</f>
        <v>0.63726680762272792</v>
      </c>
      <c r="F97">
        <f>IF('LF Projected Ratios'!G$45&gt;=0,$B97+(1-$B97)*'LF Projected Ratios'!G$45,$B97*(1+'LF Projected Ratios'!G$45))</f>
        <v>0.63472747346812353</v>
      </c>
      <c r="G97">
        <f>IF('LF Projected Ratios'!H$45&gt;=0,$B97+(1-$B97)*'LF Projected Ratios'!H$45,$B97*(1+'LF Projected Ratios'!H$45))</f>
        <v>0.63219256255774303</v>
      </c>
      <c r="H97">
        <f>IF('LF Projected Ratios'!I$45&gt;=0,$B97+(1-$B97)*'LF Projected Ratios'!I$45,$B97*(1+'LF Projected Ratios'!I$45))</f>
        <v>0.62965815853362939</v>
      </c>
      <c r="I97">
        <f>IF('LF Projected Ratios'!J$45&gt;=0,$B97+(1-$B97)*'LF Projected Ratios'!J$45,$B97*(1+'LF Projected Ratios'!J$45))</f>
        <v>0.62714738650330204</v>
      </c>
      <c r="J97">
        <f>IF('LF Projected Ratios'!K$45&gt;=0,$B97+(1-$B97)*'LF Projected Ratios'!K$45,$B97*(1+'LF Projected Ratios'!K$45))</f>
        <v>0.62467025629195316</v>
      </c>
      <c r="K97">
        <f>IF('LF Projected Ratios'!L$45&gt;=0,$B97+(1-$B97)*'LF Projected Ratios'!L$45,$B97*(1+'LF Projected Ratios'!L$45))</f>
        <v>0.62223626756965089</v>
      </c>
      <c r="L97">
        <f>IF('LF Projected Ratios'!M$45&gt;=0,$B97+(1-$B97)*'LF Projected Ratios'!M$45,$B97*(1+'LF Projected Ratios'!M$45))</f>
        <v>0.61989951749250027</v>
      </c>
      <c r="M97">
        <f>IF('LF Projected Ratios'!N$45&gt;=0,$B97+(1-$B97)*'LF Projected Ratios'!N$45,$B97*(1+'LF Projected Ratios'!N$45))</f>
        <v>0.6175198323751584</v>
      </c>
      <c r="N97">
        <f>IF('LF Projected Ratios'!O$45&gt;=0,$B97+(1-$B97)*'LF Projected Ratios'!O$45,$B97*(1+'LF Projected Ratios'!O$45))</f>
        <v>0.61516195159708387</v>
      </c>
      <c r="O97">
        <f>IF('LF Projected Ratios'!P$45&gt;=0,$B97+(1-$B97)*'LF Projected Ratios'!P$45,$B97*(1+'LF Projected Ratios'!P$45))</f>
        <v>0.61282557684504746</v>
      </c>
      <c r="P97">
        <f>IF('LF Projected Ratios'!Q$45&gt;=0,$B97+(1-$B97)*'LF Projected Ratios'!Q$45,$B97*(1+'LF Projected Ratios'!Q$45))</f>
        <v>0.61051041522289229</v>
      </c>
      <c r="Q97">
        <f>IF('LF Projected Ratios'!R$45&gt;=0,$B97+(1-$B97)*'LF Projected Ratios'!R$45,$B97*(1+'LF Projected Ratios'!R$45))</f>
        <v>0.60821617912912984</v>
      </c>
      <c r="R97">
        <f>IF('LF Projected Ratios'!S$45&gt;=0,$B97+(1-$B97)*'LF Projected Ratios'!S$45,$B97*(1+'LF Projected Ratios'!S$45))</f>
        <v>0.60594258613783969</v>
      </c>
      <c r="S97">
        <f>IF('LF Projected Ratios'!T$45&gt;=0,$B97+(1-$B97)*'LF Projected Ratios'!T$45,$B97*(1+'LF Projected Ratios'!T$45))</f>
        <v>0.60368935888276953</v>
      </c>
      <c r="T97">
        <f>IF('LF Projected Ratios'!U$45&gt;=0,$B97+(1-$B97)*'LF Projected Ratios'!U$45,$B97*(1+'LF Projected Ratios'!U$45))</f>
        <v>0.60145622494453221</v>
      </c>
      <c r="U97">
        <f>IF('LF Projected Ratios'!V$45&gt;=0,$B97+(1-$B97)*'LF Projected Ratios'!V$45,$B97*(1+'LF Projected Ratios'!V$45))</f>
        <v>0.59924291674081365</v>
      </c>
      <c r="V97">
        <f>IF('LF Projected Ratios'!W$45&gt;=0,$B97+(1-$B97)*'LF Projected Ratios'!W$45,$B97*(1+'LF Projected Ratios'!W$45))</f>
        <v>0.59704917141948677</v>
      </c>
      <c r="W97">
        <f>IF('LF Projected Ratios'!X$45&gt;=0,$B97+(1-$B97)*'LF Projected Ratios'!X$45,$B97*(1+'LF Projected Ratios'!X$45))</f>
        <v>0.59487473075454955</v>
      </c>
      <c r="X97">
        <f>IF('LF Projected Ratios'!Y$45&gt;=0,$B97+(1-$B97)*'LF Projected Ratios'!Y$45,$B97*(1+'LF Projected Ratios'!Y$45))</f>
        <v>0.59271934104479806</v>
      </c>
      <c r="Y97">
        <f>IF('LF Projected Ratios'!Z$45&gt;=0,$B97+(1-$B97)*'LF Projected Ratios'!Z$45,$B97*(1+'LF Projected Ratios'!Z$45))</f>
        <v>0.59058275301514862</v>
      </c>
      <c r="Z97">
        <f>IF('LF Projected Ratios'!AA$45&gt;=0,$B97+(1-$B97)*'LF Projected Ratios'!AA$45,$B97*(1+'LF Projected Ratios'!AA$45))</f>
        <v>0.58846472172053732</v>
      </c>
      <c r="AA97">
        <f>IF('LF Projected Ratios'!AB$45&gt;=0,$B97+(1-$B97)*'LF Projected Ratios'!AB$45,$B97*(1+'LF Projected Ratios'!AB$45))</f>
        <v>0.58636500645230516</v>
      </c>
      <c r="AB97">
        <f>IF('LF Projected Ratios'!AC$45&gt;=0,$B97+(1-$B97)*'LF Projected Ratios'!AC$45,$B97*(1+'LF Projected Ratios'!AC$45))</f>
        <v>0.5842833706470052</v>
      </c>
      <c r="AC97">
        <f>IF('LF Projected Ratios'!AD$45&gt;=0,$B97+(1-$B97)*'LF Projected Ratios'!AD$45,$B97*(1+'LF Projected Ratios'!AD$45))</f>
        <v>0.58221958179755651</v>
      </c>
      <c r="AD97">
        <f>IF('LF Projected Ratios'!AE$45&gt;=0,$B97+(1-$B97)*'LF Projected Ratios'!AE$45,$B97*(1+'LF Projected Ratios'!AE$45))</f>
        <v>0.58017341136667089</v>
      </c>
      <c r="AE97">
        <f>IF('LF Projected Ratios'!AF$45&gt;=0,$B97+(1-$B97)*'LF Projected Ratios'!AF$45,$B97*(1+'LF Projected Ratios'!AF$45))</f>
        <v>0.57814463470248811</v>
      </c>
      <c r="AF97">
        <f>IF('LF Projected Ratios'!AG$45&gt;=0,$B97+(1-$B97)*'LF Projected Ratios'!AG$45,$B97*(1+'LF Projected Ratios'!AG$45))</f>
        <v>0.5761330309563546</v>
      </c>
    </row>
    <row r="98" spans="1:32" x14ac:dyDescent="0.25">
      <c r="A98" t="s">
        <v>28</v>
      </c>
      <c r="B98">
        <f t="shared" si="0"/>
        <v>0.59874019027493453</v>
      </c>
      <c r="C98">
        <f>IF('LF Projected Ratios'!D$45&gt;=0,$B98+(1-$B98)*'LF Projected Ratios'!D$45,$B98*(1+'LF Projected Ratios'!D$45))</f>
        <v>0.59640721644846406</v>
      </c>
      <c r="D98">
        <f>IF('LF Projected Ratios'!E$45&gt;=0,$B98+(1-$B98)*'LF Projected Ratios'!E$45,$B98*(1+'LF Projected Ratios'!E$45))</f>
        <v>0.59401157606609556</v>
      </c>
      <c r="E98">
        <f>IF('LF Projected Ratios'!F$45&gt;=0,$B98+(1-$B98)*'LF Projected Ratios'!F$45,$B98*(1+'LF Projected Ratios'!F$45))</f>
        <v>0.59163061708946152</v>
      </c>
      <c r="F98">
        <f>IF('LF Projected Ratios'!G$45&gt;=0,$B98+(1-$B98)*'LF Projected Ratios'!G$45,$B98*(1+'LF Projected Ratios'!G$45))</f>
        <v>0.58927313068829568</v>
      </c>
      <c r="G98">
        <f>IF('LF Projected Ratios'!H$45&gt;=0,$B98+(1-$B98)*'LF Projected Ratios'!H$45,$B98*(1+'LF Projected Ratios'!H$45))</f>
        <v>0.58691975077232328</v>
      </c>
      <c r="H98">
        <f>IF('LF Projected Ratios'!I$45&gt;=0,$B98+(1-$B98)*'LF Projected Ratios'!I$45,$B98*(1+'LF Projected Ratios'!I$45))</f>
        <v>0.58456684144328741</v>
      </c>
      <c r="I98">
        <f>IF('LF Projected Ratios'!J$45&gt;=0,$B98+(1-$B98)*'LF Projected Ratios'!J$45,$B98*(1+'LF Projected Ratios'!J$45))</f>
        <v>0.5822358717648024</v>
      </c>
      <c r="J98">
        <f>IF('LF Projected Ratios'!K$45&gt;=0,$B98+(1-$B98)*'LF Projected Ratios'!K$45,$B98*(1+'LF Projected Ratios'!K$45))</f>
        <v>0.5799361347346903</v>
      </c>
      <c r="K98">
        <f>IF('LF Projected Ratios'!L$45&gt;=0,$B98+(1-$B98)*'LF Projected Ratios'!L$45,$B98*(1+'LF Projected Ratios'!L$45))</f>
        <v>0.57767644972907028</v>
      </c>
      <c r="L98">
        <f>IF('LF Projected Ratios'!M$45&gt;=0,$B98+(1-$B98)*'LF Projected Ratios'!M$45,$B98*(1+'LF Projected Ratios'!M$45))</f>
        <v>0.57550703987813856</v>
      </c>
      <c r="M98">
        <f>IF('LF Projected Ratios'!N$45&gt;=0,$B98+(1-$B98)*'LF Projected Ratios'!N$45,$B98*(1+'LF Projected Ratios'!N$45))</f>
        <v>0.5732977696672773</v>
      </c>
      <c r="N98">
        <f>IF('LF Projected Ratios'!O$45&gt;=0,$B98+(1-$B98)*'LF Projected Ratios'!O$45,$B98*(1+'LF Projected Ratios'!O$45))</f>
        <v>0.5711087423351312</v>
      </c>
      <c r="O98">
        <f>IF('LF Projected Ratios'!P$45&gt;=0,$B98+(1-$B98)*'LF Projected Ratios'!P$45,$B98*(1+'LF Projected Ratios'!P$45))</f>
        <v>0.56893968093139047</v>
      </c>
      <c r="P98">
        <f>IF('LF Projected Ratios'!Q$45&gt;=0,$B98+(1-$B98)*'LF Projected Ratios'!Q$45,$B98*(1+'LF Projected Ratios'!Q$45))</f>
        <v>0.56679031353488807</v>
      </c>
      <c r="Q98">
        <f>IF('LF Projected Ratios'!R$45&gt;=0,$B98+(1-$B98)*'LF Projected Ratios'!R$45,$B98*(1+'LF Projected Ratios'!R$45))</f>
        <v>0.56466037313996131</v>
      </c>
      <c r="R98">
        <f>IF('LF Projected Ratios'!S$45&gt;=0,$B98+(1-$B98)*'LF Projected Ratios'!S$45,$B98*(1+'LF Projected Ratios'!S$45))</f>
        <v>0.56254959754588152</v>
      </c>
      <c r="S98">
        <f>IF('LF Projected Ratios'!T$45&gt;=0,$B98+(1-$B98)*'LF Projected Ratios'!T$45,$B98*(1+'LF Projected Ratios'!T$45))</f>
        <v>0.56045772924925252</v>
      </c>
      <c r="T98">
        <f>IF('LF Projected Ratios'!U$45&gt;=0,$B98+(1-$B98)*'LF Projected Ratios'!U$45,$B98*(1+'LF Projected Ratios'!U$45))</f>
        <v>0.55838451533928701</v>
      </c>
      <c r="U98">
        <f>IF('LF Projected Ratios'!V$45&gt;=0,$B98+(1-$B98)*'LF Projected Ratios'!V$45,$B98*(1+'LF Projected Ratios'!V$45))</f>
        <v>0.55632970739587628</v>
      </c>
      <c r="V98">
        <f>IF('LF Projected Ratios'!W$45&gt;=0,$B98+(1-$B98)*'LF Projected Ratios'!W$45,$B98*(1+'LF Projected Ratios'!W$45))</f>
        <v>0.55429306139035872</v>
      </c>
      <c r="W98">
        <f>IF('LF Projected Ratios'!X$45&gt;=0,$B98+(1-$B98)*'LF Projected Ratios'!X$45,$B98*(1+'LF Projected Ratios'!X$45))</f>
        <v>0.55227433758891009</v>
      </c>
      <c r="X98">
        <f>IF('LF Projected Ratios'!Y$45&gt;=0,$B98+(1-$B98)*'LF Projected Ratios'!Y$45,$B98*(1+'LF Projected Ratios'!Y$45))</f>
        <v>0.55027330045847234</v>
      </c>
      <c r="Y98">
        <f>IF('LF Projected Ratios'!Z$45&gt;=0,$B98+(1-$B98)*'LF Projected Ratios'!Z$45,$B98*(1+'LF Projected Ratios'!Z$45))</f>
        <v>0.54828971857514319</v>
      </c>
      <c r="Z98">
        <f>IF('LF Projected Ratios'!AA$45&gt;=0,$B98+(1-$B98)*'LF Projected Ratios'!AA$45,$B98*(1+'LF Projected Ratios'!AA$45))</f>
        <v>0.54632336453495667</v>
      </c>
      <c r="AA98">
        <f>IF('LF Projected Ratios'!AB$45&gt;=0,$B98+(1-$B98)*'LF Projected Ratios'!AB$45,$B98*(1+'LF Projected Ratios'!AB$45))</f>
        <v>0.54437401486697312</v>
      </c>
      <c r="AB98">
        <f>IF('LF Projected Ratios'!AC$45&gt;=0,$B98+(1-$B98)*'LF Projected Ratios'!AC$45,$B98*(1+'LF Projected Ratios'!AC$45))</f>
        <v>0.54244144994861598</v>
      </c>
      <c r="AC98">
        <f>IF('LF Projected Ratios'!AD$45&gt;=0,$B98+(1-$B98)*'LF Projected Ratios'!AD$45,$B98*(1+'LF Projected Ratios'!AD$45))</f>
        <v>0.54052545392318907</v>
      </c>
      <c r="AD98">
        <f>IF('LF Projected Ratios'!AE$45&gt;=0,$B98+(1-$B98)*'LF Projected Ratios'!AE$45,$B98*(1+'LF Projected Ratios'!AE$45))</f>
        <v>0.53862581461950232</v>
      </c>
      <c r="AE98">
        <f>IF('LF Projected Ratios'!AF$45&gt;=0,$B98+(1-$B98)*'LF Projected Ratios'!AF$45,$B98*(1+'LF Projected Ratios'!AF$45))</f>
        <v>0.53674232347354933</v>
      </c>
      <c r="AF98">
        <f>IF('LF Projected Ratios'!AG$45&gt;=0,$B98+(1-$B98)*'LF Projected Ratios'!AG$45,$B98*(1+'LF Projected Ratios'!AG$45))</f>
        <v>0.53487477545217332</v>
      </c>
    </row>
    <row r="99" spans="1:32" x14ac:dyDescent="0.25">
      <c r="A99" t="s">
        <v>30</v>
      </c>
      <c r="B99">
        <f t="shared" si="0"/>
        <v>0.63299281961608012</v>
      </c>
      <c r="C99">
        <f>IF('LF Projected Ratios'!D$45&gt;=0,$B99+(1-$B99)*'LF Projected Ratios'!D$45,$B99*(1+'LF Projected Ratios'!D$45))</f>
        <v>0.63052638141050399</v>
      </c>
      <c r="D99">
        <f>IF('LF Projected Ratios'!E$45&gt;=0,$B99+(1-$B99)*'LF Projected Ratios'!E$45,$B99*(1+'LF Projected Ratios'!E$45))</f>
        <v>0.62799369163111018</v>
      </c>
      <c r="E99">
        <f>IF('LF Projected Ratios'!F$45&gt;=0,$B99+(1-$B99)*'LF Projected Ratios'!F$45,$B99*(1+'LF Projected Ratios'!F$45))</f>
        <v>0.62547652314887126</v>
      </c>
      <c r="F99">
        <f>IF('LF Projected Ratios'!G$45&gt;=0,$B99+(1-$B99)*'LF Projected Ratios'!G$45,$B99*(1+'LF Projected Ratios'!G$45))</f>
        <v>0.62298417005729867</v>
      </c>
      <c r="G99">
        <f>IF('LF Projected Ratios'!H$45&gt;=0,$B99+(1-$B99)*'LF Projected Ratios'!H$45,$B99*(1+'LF Projected Ratios'!H$45))</f>
        <v>0.62049615837404215</v>
      </c>
      <c r="H99">
        <f>IF('LF Projected Ratios'!I$45&gt;=0,$B99+(1-$B99)*'LF Projected Ratios'!I$45,$B99*(1+'LF Projected Ratios'!I$45))</f>
        <v>0.6180086441989816</v>
      </c>
      <c r="I99">
        <f>IF('LF Projected Ratios'!J$45&gt;=0,$B99+(1-$B99)*'LF Projected Ratios'!J$45,$B99*(1+'LF Projected Ratios'!J$45))</f>
        <v>0.61554432479435583</v>
      </c>
      <c r="J99">
        <f>IF('LF Projected Ratios'!K$45&gt;=0,$B99+(1-$B99)*'LF Projected Ratios'!K$45,$B99*(1+'LF Projected Ratios'!K$45))</f>
        <v>0.61311302479026275</v>
      </c>
      <c r="K99">
        <f>IF('LF Projected Ratios'!L$45&gt;=0,$B99+(1-$B99)*'LF Projected Ratios'!L$45,$B99*(1+'LF Projected Ratios'!L$45))</f>
        <v>0.61072406810022528</v>
      </c>
      <c r="L99">
        <f>IF('LF Projected Ratios'!M$45&gt;=0,$B99+(1-$B99)*'LF Projected Ratios'!M$45,$B99*(1+'LF Projected Ratios'!M$45))</f>
        <v>0.60843055101092891</v>
      </c>
      <c r="M99">
        <f>IF('LF Projected Ratios'!N$45&gt;=0,$B99+(1-$B99)*'LF Projected Ratios'!N$45,$B99*(1+'LF Projected Ratios'!N$45))</f>
        <v>0.60609489323685373</v>
      </c>
      <c r="N99">
        <f>IF('LF Projected Ratios'!O$45&gt;=0,$B99+(1-$B99)*'LF Projected Ratios'!O$45,$B99*(1+'LF Projected Ratios'!O$45))</f>
        <v>0.60378063639273649</v>
      </c>
      <c r="O99">
        <f>IF('LF Projected Ratios'!P$45&gt;=0,$B99+(1-$B99)*'LF Projected Ratios'!P$45,$B99*(1+'LF Projected Ratios'!P$45))</f>
        <v>0.60148748768453997</v>
      </c>
      <c r="P99">
        <f>IF('LF Projected Ratios'!Q$45&gt;=0,$B99+(1-$B99)*'LF Projected Ratios'!Q$45,$B99*(1+'LF Projected Ratios'!Q$45))</f>
        <v>0.59921515963507632</v>
      </c>
      <c r="Q99">
        <f>IF('LF Projected Ratios'!R$45&gt;=0,$B99+(1-$B99)*'LF Projected Ratios'!R$45,$B99*(1+'LF Projected Ratios'!R$45))</f>
        <v>0.59696336996386734</v>
      </c>
      <c r="R99">
        <f>IF('LF Projected Ratios'!S$45&gt;=0,$B99+(1-$B99)*'LF Projected Ratios'!S$45,$B99*(1+'LF Projected Ratios'!S$45))</f>
        <v>0.59473184147024827</v>
      </c>
      <c r="S99">
        <f>IF('LF Projected Ratios'!T$45&gt;=0,$B99+(1-$B99)*'LF Projected Ratios'!T$45,$B99*(1+'LF Projected Ratios'!T$45))</f>
        <v>0.59252030191961169</v>
      </c>
      <c r="T99">
        <f>IF('LF Projected Ratios'!U$45&gt;=0,$B99+(1-$B99)*'LF Projected Ratios'!U$45,$B99*(1+'LF Projected Ratios'!U$45))</f>
        <v>0.59032848393269199</v>
      </c>
      <c r="U99">
        <f>IF('LF Projected Ratios'!V$45&gt;=0,$B99+(1-$B99)*'LF Projected Ratios'!V$45,$B99*(1+'LF Projected Ratios'!V$45))</f>
        <v>0.588156124877804</v>
      </c>
      <c r="V99">
        <f>IF('LF Projected Ratios'!W$45&gt;=0,$B99+(1-$B99)*'LF Projected Ratios'!W$45,$B99*(1+'LF Projected Ratios'!W$45))</f>
        <v>0.58600296676593511</v>
      </c>
      <c r="W99">
        <f>IF('LF Projected Ratios'!X$45&gt;=0,$B99+(1-$B99)*'LF Projected Ratios'!X$45,$B99*(1+'LF Projected Ratios'!X$45))</f>
        <v>0.58386875614860834</v>
      </c>
      <c r="X99">
        <f>IF('LF Projected Ratios'!Y$45&gt;=0,$B99+(1-$B99)*'LF Projected Ratios'!Y$45,$B99*(1+'LF Projected Ratios'!Y$45))</f>
        <v>0.58175324401842943</v>
      </c>
      <c r="Y99">
        <f>IF('LF Projected Ratios'!Z$45&gt;=0,$B99+(1-$B99)*'LF Projected Ratios'!Z$45,$B99*(1+'LF Projected Ratios'!Z$45))</f>
        <v>0.57965618571223598</v>
      </c>
      <c r="Z99">
        <f>IF('LF Projected Ratios'!AA$45&gt;=0,$B99+(1-$B99)*'LF Projected Ratios'!AA$45,$B99*(1+'LF Projected Ratios'!AA$45))</f>
        <v>0.57757734081677381</v>
      </c>
      <c r="AA99">
        <f>IF('LF Projected Ratios'!AB$45&gt;=0,$B99+(1-$B99)*'LF Projected Ratios'!AB$45,$B99*(1+'LF Projected Ratios'!AB$45))</f>
        <v>0.57551647307681464</v>
      </c>
      <c r="AB99">
        <f>IF('LF Projected Ratios'!AC$45&gt;=0,$B99+(1-$B99)*'LF Projected Ratios'!AC$45,$B99*(1+'LF Projected Ratios'!AC$45))</f>
        <v>0.57347335030565016</v>
      </c>
      <c r="AC99">
        <f>IF('LF Projected Ratios'!AD$45&gt;=0,$B99+(1-$B99)*'LF Projected Ratios'!AD$45,$B99*(1+'LF Projected Ratios'!AD$45))</f>
        <v>0.57144774429789036</v>
      </c>
      <c r="AD99">
        <f>IF('LF Projected Ratios'!AE$45&gt;=0,$B99+(1-$B99)*'LF Projected Ratios'!AE$45,$B99*(1+'LF Projected Ratios'!AE$45))</f>
        <v>0.56943943074449088</v>
      </c>
      <c r="AE99">
        <f>IF('LF Projected Ratios'!AF$45&gt;=0,$B99+(1-$B99)*'LF Projected Ratios'!AF$45,$B99*(1+'LF Projected Ratios'!AF$45))</f>
        <v>0.5674481891499501</v>
      </c>
      <c r="AF99">
        <f>IF('LF Projected Ratios'!AG$45&gt;=0,$B99+(1-$B99)*'LF Projected Ratios'!AG$45,$B99*(1+'LF Projected Ratios'!AG$45))</f>
        <v>0.56547380275160852</v>
      </c>
    </row>
    <row r="100" spans="1:32" x14ac:dyDescent="0.25">
      <c r="A100" t="s">
        <v>32</v>
      </c>
      <c r="B100">
        <f t="shared" si="0"/>
        <v>0.62698113708359204</v>
      </c>
      <c r="C100">
        <f>IF('LF Projected Ratios'!D$45&gt;=0,$B100+(1-$B100)*'LF Projected Ratios'!D$45,$B100*(1+'LF Projected Ratios'!D$45))</f>
        <v>0.62453812322505187</v>
      </c>
      <c r="D100">
        <f>IF('LF Projected Ratios'!E$45&gt;=0,$B100+(1-$B100)*'LF Projected Ratios'!E$45,$B100*(1+'LF Projected Ratios'!E$45))</f>
        <v>0.62202948699956129</v>
      </c>
      <c r="E100">
        <f>IF('LF Projected Ratios'!F$45&gt;=0,$B100+(1-$B100)*'LF Projected Ratios'!F$45,$B100*(1+'LF Projected Ratios'!F$45))</f>
        <v>0.61953622466179514</v>
      </c>
      <c r="F100">
        <f>IF('LF Projected Ratios'!G$45&gt;=0,$B100+(1-$B100)*'LF Projected Ratios'!G$45,$B100*(1+'LF Projected Ratios'!G$45))</f>
        <v>0.61706754203706049</v>
      </c>
      <c r="G100">
        <f>IF('LF Projected Ratios'!H$45&gt;=0,$B100+(1-$B100)*'LF Projected Ratios'!H$45,$B100*(1+'LF Projected Ratios'!H$45))</f>
        <v>0.61460315958926037</v>
      </c>
      <c r="H100">
        <f>IF('LF Projected Ratios'!I$45&gt;=0,$B100+(1-$B100)*'LF Projected Ratios'!I$45,$B100*(1+'LF Projected Ratios'!I$45))</f>
        <v>0.61213926992470302</v>
      </c>
      <c r="I100">
        <f>IF('LF Projected Ratios'!J$45&gt;=0,$B100+(1-$B100)*'LF Projected Ratios'!J$45,$B100*(1+'LF Projected Ratios'!J$45))</f>
        <v>0.60969835474435952</v>
      </c>
      <c r="J100">
        <f>IF('LF Projected Ratios'!K$45&gt;=0,$B100+(1-$B100)*'LF Projected Ratios'!K$45,$B100*(1+'LF Projected Ratios'!K$45))</f>
        <v>0.60729014537149129</v>
      </c>
      <c r="K100">
        <f>IF('LF Projected Ratios'!L$45&gt;=0,$B100+(1-$B100)*'LF Projected Ratios'!L$45,$B100*(1+'LF Projected Ratios'!L$45))</f>
        <v>0.60492387716820961</v>
      </c>
      <c r="L100">
        <f>IF('LF Projected Ratios'!M$45&gt;=0,$B100+(1-$B100)*'LF Projected Ratios'!M$45,$B100*(1+'LF Projected Ratios'!M$45))</f>
        <v>0.60265214215320606</v>
      </c>
      <c r="M100">
        <f>IF('LF Projected Ratios'!N$45&gt;=0,$B100+(1-$B100)*'LF Projected Ratios'!N$45,$B100*(1+'LF Projected Ratios'!N$45))</f>
        <v>0.60033866667347469</v>
      </c>
      <c r="N100">
        <f>IF('LF Projected Ratios'!O$45&gt;=0,$B100+(1-$B100)*'LF Projected Ratios'!O$45,$B100*(1+'LF Projected Ratios'!O$45))</f>
        <v>0.59804638887400752</v>
      </c>
      <c r="O100">
        <f>IF('LF Projected Ratios'!P$45&gt;=0,$B100+(1-$B100)*'LF Projected Ratios'!P$45,$B100*(1+'LF Projected Ratios'!P$45))</f>
        <v>0.59577501874150141</v>
      </c>
      <c r="P100">
        <f>IF('LF Projected Ratios'!Q$45&gt;=0,$B100+(1-$B100)*'LF Projected Ratios'!Q$45,$B100*(1+'LF Projected Ratios'!Q$45))</f>
        <v>0.59352427152900733</v>
      </c>
      <c r="Q100">
        <f>IF('LF Projected Ratios'!R$45&gt;=0,$B100+(1-$B100)*'LF Projected Ratios'!R$45,$B100*(1+'LF Projected Ratios'!R$45))</f>
        <v>0.59129386763693159</v>
      </c>
      <c r="R100">
        <f>IF('LF Projected Ratios'!S$45&gt;=0,$B100+(1-$B100)*'LF Projected Ratios'!S$45,$B100*(1+'LF Projected Ratios'!S$45))</f>
        <v>0.58908353249724965</v>
      </c>
      <c r="S100">
        <f>IF('LF Projected Ratios'!T$45&gt;=0,$B100+(1-$B100)*'LF Projected Ratios'!T$45,$B100*(1+'LF Projected Ratios'!T$45))</f>
        <v>0.58689299646083082</v>
      </c>
      <c r="T100">
        <f>IF('LF Projected Ratios'!U$45&gt;=0,$B100+(1-$B100)*'LF Projected Ratios'!U$45,$B100*(1+'LF Projected Ratios'!U$45))</f>
        <v>0.58472199468777319</v>
      </c>
      <c r="U100">
        <f>IF('LF Projected Ratios'!V$45&gt;=0,$B100+(1-$B100)*'LF Projected Ratios'!V$45,$B100*(1+'LF Projected Ratios'!V$45))</f>
        <v>0.58257026704066728</v>
      </c>
      <c r="V100">
        <f>IF('LF Projected Ratios'!W$45&gt;=0,$B100+(1-$B100)*'LF Projected Ratios'!W$45,$B100*(1+'LF Projected Ratios'!W$45))</f>
        <v>0.58043755798068286</v>
      </c>
      <c r="W100">
        <f>IF('LF Projected Ratios'!X$45&gt;=0,$B100+(1-$B100)*'LF Projected Ratios'!X$45,$B100*(1+'LF Projected Ratios'!X$45))</f>
        <v>0.57832361646640307</v>
      </c>
      <c r="X100">
        <f>IF('LF Projected Ratios'!Y$45&gt;=0,$B100+(1-$B100)*'LF Projected Ratios'!Y$45,$B100*(1+'LF Projected Ratios'!Y$45))</f>
        <v>0.57622819585531593</v>
      </c>
      <c r="Y100">
        <f>IF('LF Projected Ratios'!Z$45&gt;=0,$B100+(1-$B100)*'LF Projected Ratios'!Z$45,$B100*(1+'LF Projected Ratios'!Z$45))</f>
        <v>0.57415105380788289</v>
      </c>
      <c r="Z100">
        <f>IF('LF Projected Ratios'!AA$45&gt;=0,$B100+(1-$B100)*'LF Projected Ratios'!AA$45,$B100*(1+'LF Projected Ratios'!AA$45))</f>
        <v>0.57209195219411124</v>
      </c>
      <c r="AA100">
        <f>IF('LF Projected Ratios'!AB$45&gt;=0,$B100+(1-$B100)*'LF Projected Ratios'!AB$45,$B100*(1+'LF Projected Ratios'!AB$45))</f>
        <v>0.57005065700254476</v>
      </c>
      <c r="AB100">
        <f>IF('LF Projected Ratios'!AC$45&gt;=0,$B100+(1-$B100)*'LF Projected Ratios'!AC$45,$B100*(1+'LF Projected Ratios'!AC$45))</f>
        <v>0.56802693825160688</v>
      </c>
      <c r="AC100">
        <f>IF('LF Projected Ratios'!AD$45&gt;=0,$B100+(1-$B100)*'LF Projected Ratios'!AD$45,$B100*(1+'LF Projected Ratios'!AD$45))</f>
        <v>0.56602056990322835</v>
      </c>
      <c r="AD100">
        <f>IF('LF Projected Ratios'!AE$45&gt;=0,$B100+(1-$B100)*'LF Projected Ratios'!AE$45,$B100*(1+'LF Projected Ratios'!AE$45))</f>
        <v>0.56403132977868076</v>
      </c>
      <c r="AE100">
        <f>IF('LF Projected Ratios'!AF$45&gt;=0,$B100+(1-$B100)*'LF Projected Ratios'!AF$45,$B100*(1+'LF Projected Ratios'!AF$45))</f>
        <v>0.56205899947656046</v>
      </c>
      <c r="AF100">
        <f>IF('LF Projected Ratios'!AG$45&gt;=0,$B100+(1-$B100)*'LF Projected Ratios'!AG$45,$B100*(1+'LF Projected Ratios'!AG$45))</f>
        <v>0.56010336429285434</v>
      </c>
    </row>
    <row r="101" spans="1:32" x14ac:dyDescent="0.25">
      <c r="A101" t="s">
        <v>34</v>
      </c>
      <c r="B101">
        <f t="shared" si="0"/>
        <v>0.67586202924124583</v>
      </c>
      <c r="C101">
        <f>IF('LF Projected Ratios'!D$45&gt;=0,$B101+(1-$B101)*'LF Projected Ratios'!D$45,$B101*(1+'LF Projected Ratios'!D$45))</f>
        <v>0.67322855240081358</v>
      </c>
      <c r="D101">
        <f>IF('LF Projected Ratios'!E$45&gt;=0,$B101+(1-$B101)*'LF Projected Ratios'!E$45,$B101*(1+'LF Projected Ratios'!E$45))</f>
        <v>0.67052433712270376</v>
      </c>
      <c r="E101">
        <f>IF('LF Projected Ratios'!F$45&gt;=0,$B101+(1-$B101)*'LF Projected Ratios'!F$45,$B101*(1+'LF Projected Ratios'!F$45))</f>
        <v>0.66783669431598136</v>
      </c>
      <c r="F101">
        <f>IF('LF Projected Ratios'!G$45&gt;=0,$B101+(1-$B101)*'LF Projected Ratios'!G$45,$B101*(1+'LF Projected Ratios'!G$45))</f>
        <v>0.66517554751327723</v>
      </c>
      <c r="G101">
        <f>IF('LF Projected Ratios'!H$45&gt;=0,$B101+(1-$B101)*'LF Projected Ratios'!H$45,$B101*(1+'LF Projected Ratios'!H$45))</f>
        <v>0.66251903613919638</v>
      </c>
      <c r="H101">
        <f>IF('LF Projected Ratios'!I$45&gt;=0,$B101+(1-$B101)*'LF Projected Ratios'!I$45,$B101*(1+'LF Projected Ratios'!I$45))</f>
        <v>0.65986305596687389</v>
      </c>
      <c r="I101">
        <f>IF('LF Projected Ratios'!J$45&gt;=0,$B101+(1-$B101)*'LF Projected Ratios'!J$45,$B101*(1+'LF Projected Ratios'!J$45))</f>
        <v>0.65723184142241964</v>
      </c>
      <c r="J101">
        <f>IF('LF Projected Ratios'!K$45&gt;=0,$B101+(1-$B101)*'LF Projected Ratios'!K$45,$B101*(1+'LF Projected Ratios'!K$45))</f>
        <v>0.65463588250544924</v>
      </c>
      <c r="K101">
        <f>IF('LF Projected Ratios'!L$45&gt;=0,$B101+(1-$B101)*'LF Projected Ratios'!L$45,$B101*(1+'LF Projected Ratios'!L$45))</f>
        <v>0.65208513458815454</v>
      </c>
      <c r="L101">
        <f>IF('LF Projected Ratios'!M$45&gt;=0,$B101+(1-$B101)*'LF Projected Ratios'!M$45,$B101*(1+'LF Projected Ratios'!M$45))</f>
        <v>0.64963628988402111</v>
      </c>
      <c r="M101">
        <f>IF('LF Projected Ratios'!N$45&gt;=0,$B101+(1-$B101)*'LF Projected Ratios'!N$45,$B101*(1+'LF Projected Ratios'!N$45))</f>
        <v>0.6471424505324832</v>
      </c>
      <c r="N101">
        <f>IF('LF Projected Ratios'!O$45&gt;=0,$B101+(1-$B101)*'LF Projected Ratios'!O$45,$B101*(1+'LF Projected Ratios'!O$45))</f>
        <v>0.64467146148113952</v>
      </c>
      <c r="O101">
        <f>IF('LF Projected Ratios'!P$45&gt;=0,$B101+(1-$B101)*'LF Projected Ratios'!P$45,$B101*(1+'LF Projected Ratios'!P$45))</f>
        <v>0.64222301010658267</v>
      </c>
      <c r="P101">
        <f>IF('LF Projected Ratios'!Q$45&gt;=0,$B101+(1-$B101)*'LF Projected Ratios'!Q$45,$B101*(1+'LF Projected Ratios'!Q$45))</f>
        <v>0.6397967894623362</v>
      </c>
      <c r="Q101">
        <f>IF('LF Projected Ratios'!R$45&gt;=0,$B101+(1-$B101)*'LF Projected Ratios'!R$45,$B101*(1+'LF Projected Ratios'!R$45))</f>
        <v>0.63739249815057875</v>
      </c>
      <c r="R101">
        <f>IF('LF Projected Ratios'!S$45&gt;=0,$B101+(1-$B101)*'LF Projected Ratios'!S$45,$B101*(1+'LF Projected Ratios'!S$45))</f>
        <v>0.63500984019733087</v>
      </c>
      <c r="S101">
        <f>IF('LF Projected Ratios'!T$45&gt;=0,$B101+(1-$B101)*'LF Projected Ratios'!T$45,$B101*(1+'LF Projected Ratios'!T$45))</f>
        <v>0.63264852493099488</v>
      </c>
      <c r="T101">
        <f>IF('LF Projected Ratios'!U$45&gt;=0,$B101+(1-$B101)*'LF Projected Ratios'!U$45,$B101*(1+'LF Projected Ratios'!U$45))</f>
        <v>0.6303082668641411</v>
      </c>
      <c r="U101">
        <f>IF('LF Projected Ratios'!V$45&gt;=0,$B101+(1-$B101)*'LF Projected Ratios'!V$45,$B101*(1+'LF Projected Ratios'!V$45))</f>
        <v>0.62798878557844873</v>
      </c>
      <c r="V101">
        <f>IF('LF Projected Ratios'!W$45&gt;=0,$B101+(1-$B101)*'LF Projected Ratios'!W$45,$B101*(1+'LF Projected Ratios'!W$45))</f>
        <v>0.6256898056126925</v>
      </c>
      <c r="W101">
        <f>IF('LF Projected Ratios'!X$45&gt;=0,$B101+(1-$B101)*'LF Projected Ratios'!X$45,$B101*(1+'LF Projected Ratios'!X$45))</f>
        <v>0.62341105635368887</v>
      </c>
      <c r="X101">
        <f>IF('LF Projected Ratios'!Y$45&gt;=0,$B101+(1-$B101)*'LF Projected Ratios'!Y$45,$B101*(1+'LF Projected Ratios'!Y$45))</f>
        <v>0.62115227193010825</v>
      </c>
      <c r="Y101">
        <f>IF('LF Projected Ratios'!Z$45&gt;=0,$B101+(1-$B101)*'LF Projected Ratios'!Z$45,$B101*(1+'LF Projected Ratios'!Z$45))</f>
        <v>0.61891319110906395</v>
      </c>
      <c r="Z101">
        <f>IF('LF Projected Ratios'!AA$45&gt;=0,$B101+(1-$B101)*'LF Projected Ratios'!AA$45,$B101*(1+'LF Projected Ratios'!AA$45))</f>
        <v>0.6166935571954012</v>
      </c>
      <c r="AA101">
        <f>IF('LF Projected Ratios'!AB$45&gt;=0,$B101+(1-$B101)*'LF Projected Ratios'!AB$45,$B101*(1+'LF Projected Ratios'!AB$45))</f>
        <v>0.61449311793359196</v>
      </c>
      <c r="AB101">
        <f>IF('LF Projected Ratios'!AC$45&gt;=0,$B101+(1-$B101)*'LF Projected Ratios'!AC$45,$B101*(1+'LF Projected Ratios'!AC$45))</f>
        <v>0.61231162541216688</v>
      </c>
      <c r="AC101">
        <f>IF('LF Projected Ratios'!AD$45&gt;=0,$B101+(1-$B101)*'LF Projected Ratios'!AD$45,$B101*(1+'LF Projected Ratios'!AD$45))</f>
        <v>0.61014883597060865</v>
      </c>
      <c r="AD101">
        <f>IF('LF Projected Ratios'!AE$45&gt;=0,$B101+(1-$B101)*'LF Projected Ratios'!AE$45,$B101*(1+'LF Projected Ratios'!AE$45))</f>
        <v>0.60800451010862411</v>
      </c>
      <c r="AE101">
        <f>IF('LF Projected Ratios'!AF$45&gt;=0,$B101+(1-$B101)*'LF Projected Ratios'!AF$45,$B101*(1+'LF Projected Ratios'!AF$45))</f>
        <v>0.60587841239773355</v>
      </c>
      <c r="AF101">
        <f>IF('LF Projected Ratios'!AG$45&gt;=0,$B101+(1-$B101)*'LF Projected Ratios'!AG$45,$B101*(1+'LF Projected Ratios'!AG$45))</f>
        <v>0.60377031139510484</v>
      </c>
    </row>
    <row r="102" spans="1:32" x14ac:dyDescent="0.25">
      <c r="A102" t="s">
        <v>36</v>
      </c>
      <c r="B102">
        <f t="shared" si="0"/>
        <v>0.67281481457537529</v>
      </c>
      <c r="C102">
        <f>IF('LF Projected Ratios'!D$45&gt;=0,$B102+(1-$B102)*'LF Projected Ratios'!D$45,$B102*(1+'LF Projected Ratios'!D$45))</f>
        <v>0.67019321111871555</v>
      </c>
      <c r="D102">
        <f>IF('LF Projected Ratios'!E$45&gt;=0,$B102+(1-$B102)*'LF Projected Ratios'!E$45,$B102*(1+'LF Projected Ratios'!E$45))</f>
        <v>0.6675011881581181</v>
      </c>
      <c r="E102">
        <f>IF('LF Projected Ratios'!F$45&gt;=0,$B102+(1-$B102)*'LF Projected Ratios'!F$45,$B102*(1+'LF Projected Ratios'!F$45))</f>
        <v>0.66482566294969669</v>
      </c>
      <c r="F102">
        <f>IF('LF Projected Ratios'!G$45&gt;=0,$B102+(1-$B102)*'LF Projected Ratios'!G$45,$B102*(1+'LF Projected Ratios'!G$45))</f>
        <v>0.66217651428450353</v>
      </c>
      <c r="G102">
        <f>IF('LF Projected Ratios'!H$45&gt;=0,$B102+(1-$B102)*'LF Projected Ratios'!H$45,$B102*(1+'LF Projected Ratios'!H$45))</f>
        <v>0.65953198014848147</v>
      </c>
      <c r="H102">
        <f>IF('LF Projected Ratios'!I$45&gt;=0,$B102+(1-$B102)*'LF Projected Ratios'!I$45,$B102*(1+'LF Projected Ratios'!I$45))</f>
        <v>0.65688797481922345</v>
      </c>
      <c r="I102">
        <f>IF('LF Projected Ratios'!J$45&gt;=0,$B102+(1-$B102)*'LF Projected Ratios'!J$45,$B102*(1+'LF Projected Ratios'!J$45))</f>
        <v>0.65426862345867665</v>
      </c>
      <c r="J102">
        <f>IF('LF Projected Ratios'!K$45&gt;=0,$B102+(1-$B102)*'LF Projected Ratios'!K$45,$B102*(1+'LF Projected Ratios'!K$45))</f>
        <v>0.65168436877088542</v>
      </c>
      <c r="K102">
        <f>IF('LF Projected Ratios'!L$45&gt;=0,$B102+(1-$B102)*'LF Projected Ratios'!L$45,$B102*(1+'LF Projected Ratios'!L$45))</f>
        <v>0.64914512124291024</v>
      </c>
      <c r="L102">
        <f>IF('LF Projected Ratios'!M$45&gt;=0,$B102+(1-$B102)*'LF Projected Ratios'!M$45,$B102*(1+'LF Projected Ratios'!M$45))</f>
        <v>0.64670731748378329</v>
      </c>
      <c r="M102">
        <f>IF('LF Projected Ratios'!N$45&gt;=0,$B102+(1-$B102)*'LF Projected Ratios'!N$45,$B102*(1+'LF Projected Ratios'!N$45))</f>
        <v>0.64422472194165847</v>
      </c>
      <c r="N102">
        <f>IF('LF Projected Ratios'!O$45&gt;=0,$B102+(1-$B102)*'LF Projected Ratios'!O$45,$B102*(1+'LF Projected Ratios'!O$45))</f>
        <v>0.6417648736760827</v>
      </c>
      <c r="O102">
        <f>IF('LF Projected Ratios'!P$45&gt;=0,$B102+(1-$B102)*'LF Projected Ratios'!P$45,$B102*(1+'LF Projected Ratios'!P$45))</f>
        <v>0.63932746147315322</v>
      </c>
      <c r="P102">
        <f>IF('LF Projected Ratios'!Q$45&gt;=0,$B102+(1-$B102)*'LF Projected Ratios'!Q$45,$B102*(1+'LF Projected Ratios'!Q$45))</f>
        <v>0.63691217977030301</v>
      </c>
      <c r="Q102">
        <f>IF('LF Projected Ratios'!R$45&gt;=0,$B102+(1-$B102)*'LF Projected Ratios'!R$45,$B102*(1+'LF Projected Ratios'!R$45))</f>
        <v>0.63451872852860303</v>
      </c>
      <c r="R102">
        <f>IF('LF Projected Ratios'!S$45&gt;=0,$B102+(1-$B102)*'LF Projected Ratios'!S$45,$B102*(1+'LF Projected Ratios'!S$45))</f>
        <v>0.63214681310851251</v>
      </c>
      <c r="S102">
        <f>IF('LF Projected Ratios'!T$45&gt;=0,$B102+(1-$B102)*'LF Projected Ratios'!T$45,$B102*(1+'LF Projected Ratios'!T$45))</f>
        <v>0.62979614414896556</v>
      </c>
      <c r="T102">
        <f>IF('LF Projected Ratios'!U$45&gt;=0,$B102+(1-$B102)*'LF Projected Ratios'!U$45,$B102*(1+'LF Projected Ratios'!U$45))</f>
        <v>0.62746643744969077</v>
      </c>
      <c r="U102">
        <f>IF('LF Projected Ratios'!V$45&gt;=0,$B102+(1-$B102)*'LF Projected Ratios'!V$45,$B102*(1+'LF Projected Ratios'!V$45))</f>
        <v>0.62515741385667112</v>
      </c>
      <c r="V102">
        <f>IF('LF Projected Ratios'!W$45&gt;=0,$B102+(1-$B102)*'LF Projected Ratios'!W$45,$B102*(1+'LF Projected Ratios'!W$45))</f>
        <v>0.6228687991506352</v>
      </c>
      <c r="W102">
        <f>IF('LF Projected Ratios'!X$45&gt;=0,$B102+(1-$B102)*'LF Projected Ratios'!X$45,$B102*(1+'LF Projected Ratios'!X$45))</f>
        <v>0.6206003239384954</v>
      </c>
      <c r="X102">
        <f>IF('LF Projected Ratios'!Y$45&gt;=0,$B102+(1-$B102)*'LF Projected Ratios'!Y$45,$B102*(1+'LF Projected Ratios'!Y$45))</f>
        <v>0.61835172354763857</v>
      </c>
      <c r="Y102">
        <f>IF('LF Projected Ratios'!Z$45&gt;=0,$B102+(1-$B102)*'LF Projected Ratios'!Z$45,$B102*(1+'LF Projected Ratios'!Z$45))</f>
        <v>0.61612273792298167</v>
      </c>
      <c r="Z102">
        <f>IF('LF Projected Ratios'!AA$45&gt;=0,$B102+(1-$B102)*'LF Projected Ratios'!AA$45,$B102*(1+'LF Projected Ratios'!AA$45))</f>
        <v>0.61391311152671435</v>
      </c>
      <c r="AA102">
        <f>IF('LF Projected Ratios'!AB$45&gt;=0,$B102+(1-$B102)*'LF Projected Ratios'!AB$45,$B102*(1+'LF Projected Ratios'!AB$45))</f>
        <v>0.6117225932406366</v>
      </c>
      <c r="AB102">
        <f>IF('LF Projected Ratios'!AC$45&gt;=0,$B102+(1-$B102)*'LF Projected Ratios'!AC$45,$B102*(1+'LF Projected Ratios'!AC$45))</f>
        <v>0.60955093627102119</v>
      </c>
      <c r="AC102">
        <f>IF('LF Projected Ratios'!AD$45&gt;=0,$B102+(1-$B102)*'LF Projected Ratios'!AD$45,$B102*(1+'LF Projected Ratios'!AD$45))</f>
        <v>0.60739789805592692</v>
      </c>
      <c r="AD102">
        <f>IF('LF Projected Ratios'!AE$45&gt;=0,$B102+(1-$B102)*'LF Projected Ratios'!AE$45,$B102*(1+'LF Projected Ratios'!AE$45))</f>
        <v>0.60526324017487987</v>
      </c>
      <c r="AE102">
        <f>IF('LF Projected Ratios'!AF$45&gt;=0,$B102+(1-$B102)*'LF Projected Ratios'!AF$45,$B102*(1+'LF Projected Ratios'!AF$45))</f>
        <v>0.60314672826086102</v>
      </c>
      <c r="AF102">
        <f>IF('LF Projected Ratios'!AG$45&gt;=0,$B102+(1-$B102)*'LF Projected Ratios'!AG$45,$B102*(1+'LF Projected Ratios'!AG$45))</f>
        <v>0.60104813191452977</v>
      </c>
    </row>
    <row r="103" spans="1:32" x14ac:dyDescent="0.25">
      <c r="A103" t="s">
        <v>38</v>
      </c>
      <c r="B103">
        <f t="shared" si="0"/>
        <v>0.69129988628276751</v>
      </c>
      <c r="C103">
        <f>IF('LF Projected Ratios'!D$45&gt;=0,$B103+(1-$B103)*'LF Projected Ratios'!D$45,$B103*(1+'LF Projected Ratios'!D$45))</f>
        <v>0.68860625627907746</v>
      </c>
      <c r="D103">
        <f>IF('LF Projected Ratios'!E$45&gt;=0,$B103+(1-$B103)*'LF Projected Ratios'!E$45,$B103*(1+'LF Projected Ratios'!E$45))</f>
        <v>0.68584027204951481</v>
      </c>
      <c r="E103">
        <f>IF('LF Projected Ratios'!F$45&gt;=0,$B103+(1-$B103)*'LF Projected Ratios'!F$45,$B103*(1+'LF Projected Ratios'!F$45))</f>
        <v>0.68309123883523326</v>
      </c>
      <c r="F103">
        <f>IF('LF Projected Ratios'!G$45&gt;=0,$B103+(1-$B103)*'LF Projected Ratios'!G$45,$B103*(1+'LF Projected Ratios'!G$45))</f>
        <v>0.68036930683950281</v>
      </c>
      <c r="G103">
        <f>IF('LF Projected Ratios'!H$45&gt;=0,$B103+(1-$B103)*'LF Projected Ratios'!H$45,$B103*(1+'LF Projected Ratios'!H$45))</f>
        <v>0.67765211615359799</v>
      </c>
      <c r="H103">
        <f>IF('LF Projected Ratios'!I$45&gt;=0,$B103+(1-$B103)*'LF Projected Ratios'!I$45,$B103*(1+'LF Projected Ratios'!I$45))</f>
        <v>0.67493546880301813</v>
      </c>
      <c r="I103">
        <f>IF('LF Projected Ratios'!J$45&gt;=0,$B103+(1-$B103)*'LF Projected Ratios'!J$45,$B103*(1+'LF Projected Ratios'!J$45))</f>
        <v>0.67224415277005678</v>
      </c>
      <c r="J103">
        <f>IF('LF Projected Ratios'!K$45&gt;=0,$B103+(1-$B103)*'LF Projected Ratios'!K$45,$B103*(1+'LF Projected Ratios'!K$45))</f>
        <v>0.66958889766405361</v>
      </c>
      <c r="K103">
        <f>IF('LF Projected Ratios'!L$45&gt;=0,$B103+(1-$B103)*'LF Projected Ratios'!L$45,$B103*(1+'LF Projected Ratios'!L$45))</f>
        <v>0.66697988625511062</v>
      </c>
      <c r="L103">
        <f>IF('LF Projected Ratios'!M$45&gt;=0,$B103+(1-$B103)*'LF Projected Ratios'!M$45,$B103*(1+'LF Projected Ratios'!M$45))</f>
        <v>0.66447510570486712</v>
      </c>
      <c r="M103">
        <f>IF('LF Projected Ratios'!N$45&gt;=0,$B103+(1-$B103)*'LF Projected Ratios'!N$45,$B103*(1+'LF Projected Ratios'!N$45))</f>
        <v>0.66192430275169467</v>
      </c>
      <c r="N103">
        <f>IF('LF Projected Ratios'!O$45&gt;=0,$B103+(1-$B103)*'LF Projected Ratios'!O$45,$B103*(1+'LF Projected Ratios'!O$45))</f>
        <v>0.65939687203907194</v>
      </c>
      <c r="O103">
        <f>IF('LF Projected Ratios'!P$45&gt;=0,$B103+(1-$B103)*'LF Projected Ratios'!P$45,$B103*(1+'LF Projected Ratios'!P$45))</f>
        <v>0.6568924938027324</v>
      </c>
      <c r="P103">
        <f>IF('LF Projected Ratios'!Q$45&gt;=0,$B103+(1-$B103)*'LF Projected Ratios'!Q$45,$B103*(1+'LF Projected Ratios'!Q$45))</f>
        <v>0.65441085408501154</v>
      </c>
      <c r="Q103">
        <f>IF('LF Projected Ratios'!R$45&gt;=0,$B103+(1-$B103)*'LF Projected Ratios'!R$45,$B103*(1+'LF Projected Ratios'!R$45))</f>
        <v>0.65195164460364075</v>
      </c>
      <c r="R103">
        <f>IF('LF Projected Ratios'!S$45&gt;=0,$B103+(1-$B103)*'LF Projected Ratios'!S$45,$B103*(1+'LF Projected Ratios'!S$45))</f>
        <v>0.64951456262408325</v>
      </c>
      <c r="S103">
        <f>IF('LF Projected Ratios'!T$45&gt;=0,$B103+(1-$B103)*'LF Projected Ratios'!T$45,$B103*(1+'LF Projected Ratios'!T$45))</f>
        <v>0.6470993108352997</v>
      </c>
      <c r="T103">
        <f>IF('LF Projected Ratios'!U$45&gt;=0,$B103+(1-$B103)*'LF Projected Ratios'!U$45,$B103*(1+'LF Projected Ratios'!U$45))</f>
        <v>0.64470559722883392</v>
      </c>
      <c r="U103">
        <f>IF('LF Projected Ratios'!V$45&gt;=0,$B103+(1-$B103)*'LF Projected Ratios'!V$45,$B103*(1+'LF Projected Ratios'!V$45))</f>
        <v>0.64233313498112599</v>
      </c>
      <c r="V103">
        <f>IF('LF Projected Ratios'!W$45&gt;=0,$B103+(1-$B103)*'LF Projected Ratios'!W$45,$B103*(1+'LF Projected Ratios'!W$45))</f>
        <v>0.63998164233894006</v>
      </c>
      <c r="W103">
        <f>IF('LF Projected Ratios'!X$45&gt;=0,$B103+(1-$B103)*'LF Projected Ratios'!X$45,$B103*(1+'LF Projected Ratios'!X$45))</f>
        <v>0.63765084250781967</v>
      </c>
      <c r="X103">
        <f>IF('LF Projected Ratios'!Y$45&gt;=0,$B103+(1-$B103)*'LF Projected Ratios'!Y$45,$B103*(1+'LF Projected Ratios'!Y$45))</f>
        <v>0.63534046354347462</v>
      </c>
      <c r="Y103">
        <f>IF('LF Projected Ratios'!Z$45&gt;=0,$B103+(1-$B103)*'LF Projected Ratios'!Z$45,$B103*(1+'LF Projected Ratios'!Z$45))</f>
        <v>0.63305023824600737</v>
      </c>
      <c r="Z103">
        <f>IF('LF Projected Ratios'!AA$45&gt;=0,$B103+(1-$B103)*'LF Projected Ratios'!AA$45,$B103*(1+'LF Projected Ratios'!AA$45))</f>
        <v>0.6307799040569021</v>
      </c>
      <c r="AA103">
        <f>IF('LF Projected Ratios'!AB$45&gt;=0,$B103+(1-$B103)*'LF Projected Ratios'!AB$45,$B103*(1+'LF Projected Ratios'!AB$45))</f>
        <v>0.62852920295867853</v>
      </c>
      <c r="AB103">
        <f>IF('LF Projected Ratios'!AC$45&gt;=0,$B103+(1-$B103)*'LF Projected Ratios'!AC$45,$B103*(1+'LF Projected Ratios'!AC$45))</f>
        <v>0.62629788137714093</v>
      </c>
      <c r="AC103">
        <f>IF('LF Projected Ratios'!AD$45&gt;=0,$B103+(1-$B103)*'LF Projected Ratios'!AD$45,$B103*(1+'LF Projected Ratios'!AD$45))</f>
        <v>0.62408569008614434</v>
      </c>
      <c r="AD103">
        <f>IF('LF Projected Ratios'!AE$45&gt;=0,$B103+(1-$B103)*'LF Projected Ratios'!AE$45,$B103*(1+'LF Projected Ratios'!AE$45))</f>
        <v>0.62189238411479497</v>
      </c>
      <c r="AE103">
        <f>IF('LF Projected Ratios'!AF$45&gt;=0,$B103+(1-$B103)*'LF Projected Ratios'!AF$45,$B103*(1+'LF Projected Ratios'!AF$45))</f>
        <v>0.61971772265701963</v>
      </c>
      <c r="AF103">
        <f>IF('LF Projected Ratios'!AG$45&gt;=0,$B103+(1-$B103)*'LF Projected Ratios'!AG$45,$B103*(1+'LF Projected Ratios'!AG$45))</f>
        <v>0.61756146898343212</v>
      </c>
    </row>
    <row r="104" spans="1:32" x14ac:dyDescent="0.25">
      <c r="A104" t="s">
        <v>40</v>
      </c>
      <c r="B104">
        <f t="shared" si="0"/>
        <v>0.69284970150918557</v>
      </c>
      <c r="C104">
        <f>IF('LF Projected Ratios'!D$45&gt;=0,$B104+(1-$B104)*'LF Projected Ratios'!D$45,$B104*(1+'LF Projected Ratios'!D$45))</f>
        <v>0.69015003269531061</v>
      </c>
      <c r="D104">
        <f>IF('LF Projected Ratios'!E$45&gt;=0,$B104+(1-$B104)*'LF Projected Ratios'!E$45,$B104*(1+'LF Projected Ratios'!E$45))</f>
        <v>0.68737784744566977</v>
      </c>
      <c r="E104">
        <f>IF('LF Projected Ratios'!F$45&gt;=0,$B104+(1-$B104)*'LF Projected Ratios'!F$45,$B104*(1+'LF Projected Ratios'!F$45))</f>
        <v>0.68462265121354604</v>
      </c>
      <c r="F104">
        <f>IF('LF Projected Ratios'!G$45&gt;=0,$B104+(1-$B104)*'LF Projected Ratios'!G$45,$B104*(1+'LF Projected Ratios'!G$45))</f>
        <v>0.68189461695780373</v>
      </c>
      <c r="G104">
        <f>IF('LF Projected Ratios'!H$45&gt;=0,$B104+(1-$B104)*'LF Projected Ratios'!H$45,$B104*(1+'LF Projected Ratios'!H$45))</f>
        <v>0.67917133464136104</v>
      </c>
      <c r="H104">
        <f>IF('LF Projected Ratios'!I$45&gt;=0,$B104+(1-$B104)*'LF Projected Ratios'!I$45,$B104*(1+'LF Projected Ratios'!I$45))</f>
        <v>0.67644859687833891</v>
      </c>
      <c r="I104">
        <f>IF('LF Projected Ratios'!J$45&gt;=0,$B104+(1-$B104)*'LF Projected Ratios'!J$45,$B104*(1+'LF Projected Ratios'!J$45))</f>
        <v>0.67375124722285029</v>
      </c>
      <c r="J104">
        <f>IF('LF Projected Ratios'!K$45&gt;=0,$B104+(1-$B104)*'LF Projected Ratios'!K$45,$B104*(1+'LF Projected Ratios'!K$45))</f>
        <v>0.67109003933879097</v>
      </c>
      <c r="K104">
        <f>IF('LF Projected Ratios'!L$45&gt;=0,$B104+(1-$B104)*'LF Projected Ratios'!L$45,$B104*(1+'LF Projected Ratios'!L$45))</f>
        <v>0.66847517882486795</v>
      </c>
      <c r="L104">
        <f>IF('LF Projected Ratios'!M$45&gt;=0,$B104+(1-$B104)*'LF Projected Ratios'!M$45,$B104*(1+'LF Projected Ratios'!M$45))</f>
        <v>0.66596478284330063</v>
      </c>
      <c r="M104">
        <f>IF('LF Projected Ratios'!N$45&gt;=0,$B104+(1-$B104)*'LF Projected Ratios'!N$45,$B104*(1+'LF Projected Ratios'!N$45))</f>
        <v>0.66340826128184427</v>
      </c>
      <c r="N104">
        <f>IF('LF Projected Ratios'!O$45&gt;=0,$B104+(1-$B104)*'LF Projected Ratios'!O$45,$B104*(1+'LF Projected Ratios'!O$45))</f>
        <v>0.66087516435882587</v>
      </c>
      <c r="O104">
        <f>IF('LF Projected Ratios'!P$45&gt;=0,$B104+(1-$B104)*'LF Projected Ratios'!P$45,$B104*(1+'LF Projected Ratios'!P$45))</f>
        <v>0.65836517159310426</v>
      </c>
      <c r="P104">
        <f>IF('LF Projected Ratios'!Q$45&gt;=0,$B104+(1-$B104)*'LF Projected Ratios'!Q$45,$B104*(1+'LF Projected Ratios'!Q$45))</f>
        <v>0.65587796832315759</v>
      </c>
      <c r="Q104">
        <f>IF('LF Projected Ratios'!R$45&gt;=0,$B104+(1-$B104)*'LF Projected Ratios'!R$45,$B104*(1+'LF Projected Ratios'!R$45))</f>
        <v>0.65341324557558378</v>
      </c>
      <c r="R104">
        <f>IF('LF Projected Ratios'!S$45&gt;=0,$B104+(1-$B104)*'LF Projected Ratios'!S$45,$B104*(1+'LF Projected Ratios'!S$45))</f>
        <v>0.65097069993714995</v>
      </c>
      <c r="S104">
        <f>IF('LF Projected Ratios'!T$45&gt;=0,$B104+(1-$B104)*'LF Projected Ratios'!T$45,$B104*(1+'LF Projected Ratios'!T$45))</f>
        <v>0.64855003343027928</v>
      </c>
      <c r="T104">
        <f>IF('LF Projected Ratios'!U$45&gt;=0,$B104+(1-$B104)*'LF Projected Ratios'!U$45,$B104*(1+'LF Projected Ratios'!U$45))</f>
        <v>0.64615095339186612</v>
      </c>
      <c r="U104">
        <f>IF('LF Projected Ratios'!V$45&gt;=0,$B104+(1-$B104)*'LF Projected Ratios'!V$45,$B104*(1+'LF Projected Ratios'!V$45))</f>
        <v>0.64377317235532483</v>
      </c>
      <c r="V104">
        <f>IF('LF Projected Ratios'!W$45&gt;=0,$B104+(1-$B104)*'LF Projected Ratios'!W$45,$B104*(1+'LF Projected Ratios'!W$45))</f>
        <v>0.64141640793576127</v>
      </c>
      <c r="W104">
        <f>IF('LF Projected Ratios'!X$45&gt;=0,$B104+(1-$B104)*'LF Projected Ratios'!X$45,$B104*(1+'LF Projected Ratios'!X$45))</f>
        <v>0.63908038271817746</v>
      </c>
      <c r="X104">
        <f>IF('LF Projected Ratios'!Y$45&gt;=0,$B104+(1-$B104)*'LF Projected Ratios'!Y$45,$B104*(1+'LF Projected Ratios'!Y$45))</f>
        <v>0.63676482414861502</v>
      </c>
      <c r="Y104">
        <f>IF('LF Projected Ratios'!Z$45&gt;=0,$B104+(1-$B104)*'LF Projected Ratios'!Z$45,$B104*(1+'LF Projected Ratios'!Z$45))</f>
        <v>0.634469464428145</v>
      </c>
      <c r="Z104">
        <f>IF('LF Projected Ratios'!AA$45&gt;=0,$B104+(1-$B104)*'LF Projected Ratios'!AA$45,$B104*(1+'LF Projected Ratios'!AA$45))</f>
        <v>0.63219404040962535</v>
      </c>
      <c r="AA104">
        <f>IF('LF Projected Ratios'!AB$45&gt;=0,$B104+(1-$B104)*'LF Projected Ratios'!AB$45,$B104*(1+'LF Projected Ratios'!AB$45))</f>
        <v>0.62993829349713026</v>
      </c>
      <c r="AB104">
        <f>IF('LF Projected Ratios'!AC$45&gt;=0,$B104+(1-$B104)*'LF Projected Ratios'!AC$45,$B104*(1+'LF Projected Ratios'!AC$45))</f>
        <v>0.62770196954797941</v>
      </c>
      <c r="AC104">
        <f>IF('LF Projected Ratios'!AD$45&gt;=0,$B104+(1-$B104)*'LF Projected Ratios'!AD$45,$B104*(1+'LF Projected Ratios'!AD$45))</f>
        <v>0.62548481877729167</v>
      </c>
      <c r="AD104">
        <f>IF('LF Projected Ratios'!AE$45&gt;=0,$B104+(1-$B104)*'LF Projected Ratios'!AE$45,$B104*(1+'LF Projected Ratios'!AE$45))</f>
        <v>0.62328659566497635</v>
      </c>
      <c r="AE104">
        <f>IF('LF Projected Ratios'!AF$45&gt;=0,$B104+(1-$B104)*'LF Projected Ratios'!AF$45,$B104*(1+'LF Projected Ratios'!AF$45))</f>
        <v>0.62110705886510076</v>
      </c>
      <c r="AF104">
        <f>IF('LF Projected Ratios'!AG$45&gt;=0,$B104+(1-$B104)*'LF Projected Ratios'!AG$45,$B104*(1+'LF Projected Ratios'!AG$45))</f>
        <v>0.61894597111755822</v>
      </c>
    </row>
    <row r="105" spans="1:32" x14ac:dyDescent="0.25">
      <c r="A105" t="s">
        <v>42</v>
      </c>
      <c r="B105">
        <f t="shared" si="0"/>
        <v>0.69370493930450883</v>
      </c>
      <c r="C105">
        <f>IF('LF Projected Ratios'!D$45&gt;=0,$B105+(1-$B105)*'LF Projected Ratios'!D$45,$B105*(1+'LF Projected Ratios'!D$45))</f>
        <v>0.69100193808131127</v>
      </c>
      <c r="D105">
        <f>IF('LF Projected Ratios'!E$45&gt;=0,$B105+(1-$B105)*'LF Projected Ratios'!E$45,$B105*(1+'LF Projected Ratios'!E$45))</f>
        <v>0.68822633090972107</v>
      </c>
      <c r="E105">
        <f>IF('LF Projected Ratios'!F$45&gt;=0,$B105+(1-$B105)*'LF Projected Ratios'!F$45,$B105*(1+'LF Projected Ratios'!F$45))</f>
        <v>0.68546773372650205</v>
      </c>
      <c r="F105">
        <f>IF('LF Projected Ratios'!G$45&gt;=0,$B105+(1-$B105)*'LF Projected Ratios'!G$45,$B105*(1+'LF Projected Ratios'!G$45))</f>
        <v>0.68273633204778561</v>
      </c>
      <c r="G105">
        <f>IF('LF Projected Ratios'!H$45&gt;=0,$B105+(1-$B105)*'LF Projected Ratios'!H$45,$B105*(1+'LF Projected Ratios'!H$45))</f>
        <v>0.68000968817405394</v>
      </c>
      <c r="H105">
        <f>IF('LF Projected Ratios'!I$45&gt;=0,$B105+(1-$B105)*'LF Projected Ratios'!I$45,$B105*(1+'LF Projected Ratios'!I$45))</f>
        <v>0.67728358952592693</v>
      </c>
      <c r="I105">
        <f>IF('LF Projected Ratios'!J$45&gt;=0,$B105+(1-$B105)*'LF Projected Ratios'!J$45,$B105*(1+'LF Projected Ratios'!J$45))</f>
        <v>0.67458291032383166</v>
      </c>
      <c r="J105">
        <f>IF('LF Projected Ratios'!K$45&gt;=0,$B105+(1-$B105)*'LF Projected Ratios'!K$45,$B105*(1+'LF Projected Ratios'!K$45))</f>
        <v>0.67191841750574022</v>
      </c>
      <c r="K105">
        <f>IF('LF Projected Ratios'!L$45&gt;=0,$B105+(1-$B105)*'LF Projected Ratios'!L$45,$B105*(1+'LF Projected Ratios'!L$45))</f>
        <v>0.66930032926791672</v>
      </c>
      <c r="L105">
        <f>IF('LF Projected Ratios'!M$45&gt;=0,$B105+(1-$B105)*'LF Projected Ratios'!M$45,$B105*(1+'LF Projected Ratios'!M$45))</f>
        <v>0.6667868345110739</v>
      </c>
      <c r="M105">
        <f>IF('LF Projected Ratios'!N$45&gt;=0,$B105+(1-$B105)*'LF Projected Ratios'!N$45,$B105*(1+'LF Projected Ratios'!N$45))</f>
        <v>0.66422715723798309</v>
      </c>
      <c r="N105">
        <f>IF('LF Projected Ratios'!O$45&gt;=0,$B105+(1-$B105)*'LF Projected Ratios'!O$45,$B105*(1+'LF Projected Ratios'!O$45))</f>
        <v>0.66169093351816743</v>
      </c>
      <c r="O105">
        <f>IF('LF Projected Ratios'!P$45&gt;=0,$B105+(1-$B105)*'LF Projected Ratios'!P$45,$B105*(1+'LF Projected Ratios'!P$45))</f>
        <v>0.65917784247489064</v>
      </c>
      <c r="P105">
        <f>IF('LF Projected Ratios'!Q$45&gt;=0,$B105+(1-$B105)*'LF Projected Ratios'!Q$45,$B105*(1+'LF Projected Ratios'!Q$45))</f>
        <v>0.65668756905822034</v>
      </c>
      <c r="Q105">
        <f>IF('LF Projected Ratios'!R$45&gt;=0,$B105+(1-$B105)*'LF Projected Ratios'!R$45,$B105*(1+'LF Projected Ratios'!R$45))</f>
        <v>0.65421980391336454</v>
      </c>
      <c r="R105">
        <f>IF('LF Projected Ratios'!S$45&gt;=0,$B105+(1-$B105)*'LF Projected Ratios'!S$45,$B105*(1+'LF Projected Ratios'!S$45))</f>
        <v>0.65177424325256395</v>
      </c>
      <c r="S105">
        <f>IF('LF Projected Ratios'!T$45&gt;=0,$B105+(1-$B105)*'LF Projected Ratios'!T$45,$B105*(1+'LF Projected Ratios'!T$45))</f>
        <v>0.64935058873042528</v>
      </c>
      <c r="T105">
        <f>IF('LF Projected Ratios'!U$45&gt;=0,$B105+(1-$B105)*'LF Projected Ratios'!U$45,$B105*(1+'LF Projected Ratios'!U$45))</f>
        <v>0.64694854732258611</v>
      </c>
      <c r="U105">
        <f>IF('LF Projected Ratios'!V$45&gt;=0,$B105+(1-$B105)*'LF Projected Ratios'!V$45,$B105*(1+'LF Projected Ratios'!V$45))</f>
        <v>0.64456783120761862</v>
      </c>
      <c r="V105">
        <f>IF('LF Projected Ratios'!W$45&gt;=0,$B105+(1-$B105)*'LF Projected Ratios'!W$45,$B105*(1+'LF Projected Ratios'!W$45))</f>
        <v>0.64220815765205941</v>
      </c>
      <c r="W105">
        <f>IF('LF Projected Ratios'!X$45&gt;=0,$B105+(1-$B105)*'LF Projected Ratios'!X$45,$B105*(1+'LF Projected Ratios'!X$45))</f>
        <v>0.63986924889847552</v>
      </c>
      <c r="X105">
        <f>IF('LF Projected Ratios'!Y$45&gt;=0,$B105+(1-$B105)*'LF Projected Ratios'!Y$45,$B105*(1+'LF Projected Ratios'!Y$45))</f>
        <v>0.63755083205647434</v>
      </c>
      <c r="Y105">
        <f>IF('LF Projected Ratios'!Z$45&gt;=0,$B105+(1-$B105)*'LF Projected Ratios'!Z$45,$B105*(1+'LF Projected Ratios'!Z$45))</f>
        <v>0.63525263899656226</v>
      </c>
      <c r="Z105">
        <f>IF('LF Projected Ratios'!AA$45&gt;=0,$B105+(1-$B105)*'LF Projected Ratios'!AA$45,$B105*(1+'LF Projected Ratios'!AA$45))</f>
        <v>0.63297440624677404</v>
      </c>
      <c r="AA105">
        <f>IF('LF Projected Ratios'!AB$45&gt;=0,$B105+(1-$B105)*'LF Projected Ratios'!AB$45,$B105*(1+'LF Projected Ratios'!AB$45))</f>
        <v>0.63071587489197911</v>
      </c>
      <c r="AB105">
        <f>IF('LF Projected Ratios'!AC$45&gt;=0,$B105+(1-$B105)*'LF Projected Ratios'!AC$45,$B105*(1+'LF Projected Ratios'!AC$45))</f>
        <v>0.62847679047578953</v>
      </c>
      <c r="AC105">
        <f>IF('LF Projected Ratios'!AD$45&gt;=0,$B105+(1-$B105)*'LF Projected Ratios'!AD$45,$B105*(1+'LF Projected Ratios'!AD$45))</f>
        <v>0.62625690290499503</v>
      </c>
      <c r="AD105">
        <f>IF('LF Projected Ratios'!AE$45&gt;=0,$B105+(1-$B105)*'LF Projected Ratios'!AE$45,$B105*(1+'LF Projected Ratios'!AE$45))</f>
        <v>0.62405596635644078</v>
      </c>
      <c r="AE105">
        <f>IF('LF Projected Ratios'!AF$45&gt;=0,$B105+(1-$B105)*'LF Projected Ratios'!AF$45,$B105*(1+'LF Projected Ratios'!AF$45))</f>
        <v>0.62187373918628219</v>
      </c>
      <c r="AF105">
        <f>IF('LF Projected Ratios'!AG$45&gt;=0,$B105+(1-$B105)*'LF Projected Ratios'!AG$45,$B105*(1+'LF Projected Ratios'!AG$45))</f>
        <v>0.61970998384154397</v>
      </c>
    </row>
    <row r="106" spans="1:32" x14ac:dyDescent="0.25">
      <c r="A106" t="s">
        <v>44</v>
      </c>
      <c r="B106">
        <f t="shared" si="0"/>
        <v>0.63793062079435003</v>
      </c>
      <c r="C106">
        <f>IF('LF Projected Ratios'!D$45&gt;=0,$B106+(1-$B106)*'LF Projected Ratios'!D$45,$B106*(1+'LF Projected Ratios'!D$45))</f>
        <v>0.63544494258936124</v>
      </c>
      <c r="D106">
        <f>IF('LF Projected Ratios'!E$45&gt;=0,$B106+(1-$B106)*'LF Projected Ratios'!E$45,$B106*(1+'LF Projected Ratios'!E$45))</f>
        <v>0.63289249600042818</v>
      </c>
      <c r="E106">
        <f>IF('LF Projected Ratios'!F$45&gt;=0,$B106+(1-$B106)*'LF Projected Ratios'!F$45,$B106*(1+'LF Projected Ratios'!F$45))</f>
        <v>0.63035569178597817</v>
      </c>
      <c r="F106">
        <f>IF('LF Projected Ratios'!G$45&gt;=0,$B106+(1-$B106)*'LF Projected Ratios'!G$45,$B106*(1+'LF Projected Ratios'!G$45))</f>
        <v>0.62784389654016493</v>
      </c>
      <c r="G106">
        <f>IF('LF Projected Ratios'!H$45&gt;=0,$B106+(1-$B106)*'LF Projected Ratios'!H$45,$B106*(1+'LF Projected Ratios'!H$45))</f>
        <v>0.62533647656878821</v>
      </c>
      <c r="H106">
        <f>IF('LF Projected Ratios'!I$45&gt;=0,$B106+(1-$B106)*'LF Projected Ratios'!I$45,$B106*(1+'LF Projected Ratios'!I$45))</f>
        <v>0.62282955798653061</v>
      </c>
      <c r="I106">
        <f>IF('LF Projected Ratios'!J$45&gt;=0,$B106+(1-$B106)*'LF Projected Ratios'!J$45,$B106*(1+'LF Projected Ratios'!J$45))</f>
        <v>0.62034601511067</v>
      </c>
      <c r="J106">
        <f>IF('LF Projected Ratios'!K$45&gt;=0,$B106+(1-$B106)*'LF Projected Ratios'!K$45,$B106*(1+'LF Projected Ratios'!K$45))</f>
        <v>0.61789574921051471</v>
      </c>
      <c r="K106">
        <f>IF('LF Projected Ratios'!L$45&gt;=0,$B106+(1-$B106)*'LF Projected Ratios'!L$45,$B106*(1+'LF Projected Ratios'!L$45))</f>
        <v>0.61548815693284753</v>
      </c>
      <c r="L106">
        <f>IF('LF Projected Ratios'!M$45&gt;=0,$B106+(1-$B106)*'LF Projected Ratios'!M$45,$B106*(1+'LF Projected Ratios'!M$45))</f>
        <v>0.61317674875373951</v>
      </c>
      <c r="M106">
        <f>IF('LF Projected Ratios'!N$45&gt;=0,$B106+(1-$B106)*'LF Projected Ratios'!N$45,$B106*(1+'LF Projected Ratios'!N$45))</f>
        <v>0.61082287116207479</v>
      </c>
      <c r="N106">
        <f>IF('LF Projected Ratios'!O$45&gt;=0,$B106+(1-$B106)*'LF Projected Ratios'!O$45,$B106*(1+'LF Projected Ratios'!O$45))</f>
        <v>0.60849056144307889</v>
      </c>
      <c r="O106">
        <f>IF('LF Projected Ratios'!P$45&gt;=0,$B106+(1-$B106)*'LF Projected Ratios'!P$45,$B106*(1+'LF Projected Ratios'!P$45))</f>
        <v>0.60617952451870938</v>
      </c>
      <c r="P106">
        <f>IF('LF Projected Ratios'!Q$45&gt;=0,$B106+(1-$B106)*'LF Projected Ratios'!Q$45,$B106*(1+'LF Projected Ratios'!Q$45))</f>
        <v>0.60388947066924858</v>
      </c>
      <c r="Q106">
        <f>IF('LF Projected Ratios'!R$45&gt;=0,$B106+(1-$B106)*'LF Projected Ratios'!R$45,$B106*(1+'LF Projected Ratios'!R$45))</f>
        <v>0.60162011541222704</v>
      </c>
      <c r="R106">
        <f>IF('LF Projected Ratios'!S$45&gt;=0,$B106+(1-$B106)*'LF Projected Ratios'!S$45,$B106*(1+'LF Projected Ratios'!S$45))</f>
        <v>0.59937117938461437</v>
      </c>
      <c r="S106">
        <f>IF('LF Projected Ratios'!T$45&gt;=0,$B106+(1-$B106)*'LF Projected Ratios'!T$45,$B106*(1+'LF Projected Ratios'!T$45))</f>
        <v>0.59714238822817678</v>
      </c>
      <c r="T106">
        <f>IF('LF Projected Ratios'!U$45&gt;=0,$B106+(1-$B106)*'LF Projected Ratios'!U$45,$B106*(1+'LF Projected Ratios'!U$45))</f>
        <v>0.59493347247789707</v>
      </c>
      <c r="U106">
        <f>IF('LF Projected Ratios'!V$45&gt;=0,$B106+(1-$B106)*'LF Projected Ratios'!V$45,$B106*(1+'LF Projected Ratios'!V$45))</f>
        <v>0.59274416745337344</v>
      </c>
      <c r="V106">
        <f>IF('LF Projected Ratios'!W$45&gt;=0,$B106+(1-$B106)*'LF Projected Ratios'!W$45,$B106*(1+'LF Projected Ratios'!W$45))</f>
        <v>0.59057421315309244</v>
      </c>
      <c r="W106">
        <f>IF('LF Projected Ratios'!X$45&gt;=0,$B106+(1-$B106)*'LF Projected Ratios'!X$45,$B106*(1+'LF Projected Ratios'!X$45))</f>
        <v>0.58842335415149594</v>
      </c>
      <c r="X106">
        <f>IF('LF Projected Ratios'!Y$45&gt;=0,$B106+(1-$B106)*'LF Projected Ratios'!Y$45,$B106*(1+'LF Projected Ratios'!Y$45))</f>
        <v>0.58629133949875223</v>
      </c>
      <c r="Y106">
        <f>IF('LF Projected Ratios'!Z$45&gt;=0,$B106+(1-$B106)*'LF Projected Ratios'!Z$45,$B106*(1+'LF Projected Ratios'!Z$45))</f>
        <v>0.5841779226231496</v>
      </c>
      <c r="Z106">
        <f>IF('LF Projected Ratios'!AA$45&gt;=0,$B106+(1-$B106)*'LF Projected Ratios'!AA$45,$B106*(1+'LF Projected Ratios'!AA$45))</f>
        <v>0.5820828612360367</v>
      </c>
      <c r="AA106">
        <f>IF('LF Projected Ratios'!AB$45&gt;=0,$B106+(1-$B106)*'LF Projected Ratios'!AB$45,$B106*(1+'LF Projected Ratios'!AB$45))</f>
        <v>0.58000591723922401</v>
      </c>
      <c r="AB106">
        <f>IF('LF Projected Ratios'!AC$45&gt;=0,$B106+(1-$B106)*'LF Projected Ratios'!AC$45,$B106*(1+'LF Projected Ratios'!AC$45))</f>
        <v>0.57794685663477907</v>
      </c>
      <c r="AC106">
        <f>IF('LF Projected Ratios'!AD$45&gt;=0,$B106+(1-$B106)*'LF Projected Ratios'!AD$45,$B106*(1+'LF Projected Ratios'!AD$45))</f>
        <v>0.57590544943714495</v>
      </c>
      <c r="AD106">
        <f>IF('LF Projected Ratios'!AE$45&gt;=0,$B106+(1-$B106)*'LF Projected Ratios'!AE$45,$B106*(1+'LF Projected Ratios'!AE$45))</f>
        <v>0.57388146958750474</v>
      </c>
      <c r="AE106">
        <f>IF('LF Projected Ratios'!AF$45&gt;=0,$B106+(1-$B106)*'LF Projected Ratios'!AF$45,$B106*(1+'LF Projected Ratios'!AF$45))</f>
        <v>0.57187469487033271</v>
      </c>
      <c r="AF106">
        <f>IF('LF Projected Ratios'!AG$45&gt;=0,$B106+(1-$B106)*'LF Projected Ratios'!AG$45,$B106*(1+'LF Projected Ratios'!AG$45))</f>
        <v>0.56988490683206428</v>
      </c>
    </row>
    <row r="107" spans="1:32" x14ac:dyDescent="0.25">
      <c r="A107" t="s">
        <v>46</v>
      </c>
      <c r="B107">
        <f t="shared" si="0"/>
        <v>0.6159167077759613</v>
      </c>
      <c r="C107">
        <f>IF('LF Projected Ratios'!D$45&gt;=0,$B107+(1-$B107)*'LF Projected Ratios'!D$45,$B107*(1+'LF Projected Ratios'!D$45))</f>
        <v>0.61351680614606185</v>
      </c>
      <c r="D107">
        <f>IF('LF Projected Ratios'!E$45&gt;=0,$B107+(1-$B107)*'LF Projected Ratios'!E$45,$B107*(1+'LF Projected Ratios'!E$45))</f>
        <v>0.61105244019687432</v>
      </c>
      <c r="E107">
        <f>IF('LF Projected Ratios'!F$45&gt;=0,$B107+(1-$B107)*'LF Projected Ratios'!F$45,$B107*(1+'LF Projected Ratios'!F$45))</f>
        <v>0.60860317683012977</v>
      </c>
      <c r="F107">
        <f>IF('LF Projected Ratios'!G$45&gt;=0,$B107+(1-$B107)*'LF Projected Ratios'!G$45,$B107*(1+'LF Projected Ratios'!G$45))</f>
        <v>0.60617805941456782</v>
      </c>
      <c r="G107">
        <f>IF('LF Projected Ratios'!H$45&gt;=0,$B107+(1-$B107)*'LF Projected Ratios'!H$45,$B107*(1+'LF Projected Ratios'!H$45))</f>
        <v>0.60375716629007881</v>
      </c>
      <c r="H107">
        <f>IF('LF Projected Ratios'!I$45&gt;=0,$B107+(1-$B107)*'LF Projected Ratios'!I$45,$B107*(1+'LF Projected Ratios'!I$45))</f>
        <v>0.6013367572526136</v>
      </c>
      <c r="I107">
        <f>IF('LF Projected Ratios'!J$45&gt;=0,$B107+(1-$B107)*'LF Projected Ratios'!J$45,$B107*(1+'LF Projected Ratios'!J$45))</f>
        <v>0.59893891726522475</v>
      </c>
      <c r="J107">
        <f>IF('LF Projected Ratios'!K$45&gt;=0,$B107+(1-$B107)*'LF Projected Ratios'!K$45,$B107*(1+'LF Projected Ratios'!K$45))</f>
        <v>0.596573205921066</v>
      </c>
      <c r="K107">
        <f>IF('LF Projected Ratios'!L$45&gt;=0,$B107+(1-$B107)*'LF Projected Ratios'!L$45,$B107*(1+'LF Projected Ratios'!L$45))</f>
        <v>0.59424869560444082</v>
      </c>
      <c r="L107">
        <f>IF('LF Projected Ratios'!M$45&gt;=0,$B107+(1-$B107)*'LF Projected Ratios'!M$45,$B107*(1+'LF Projected Ratios'!M$45))</f>
        <v>0.59201705023487072</v>
      </c>
      <c r="M107">
        <f>IF('LF Projected Ratios'!N$45&gt;=0,$B107+(1-$B107)*'LF Projected Ratios'!N$45,$B107*(1+'LF Projected Ratios'!N$45))</f>
        <v>0.58974440100075742</v>
      </c>
      <c r="N107">
        <f>IF('LF Projected Ratios'!O$45&gt;=0,$B107+(1-$B107)*'LF Projected Ratios'!O$45,$B107*(1+'LF Projected Ratios'!O$45))</f>
        <v>0.58749257536829425</v>
      </c>
      <c r="O107">
        <f>IF('LF Projected Ratios'!P$45&gt;=0,$B107+(1-$B107)*'LF Projected Ratios'!P$45,$B107*(1+'LF Projected Ratios'!P$45))</f>
        <v>0.58526128844208603</v>
      </c>
      <c r="P107">
        <f>IF('LF Projected Ratios'!Q$45&gt;=0,$B107+(1-$B107)*'LF Projected Ratios'!Q$45,$B107*(1+'LF Projected Ratios'!Q$45))</f>
        <v>0.58305026050015529</v>
      </c>
      <c r="Q107">
        <f>IF('LF Projected Ratios'!R$45&gt;=0,$B107+(1-$B107)*'LF Projected Ratios'!R$45,$B107*(1+'LF Projected Ratios'!R$45))</f>
        <v>0.58085921687704412</v>
      </c>
      <c r="R107">
        <f>IF('LF Projected Ratios'!S$45&gt;=0,$B107+(1-$B107)*'LF Projected Ratios'!S$45,$B107*(1+'LF Projected Ratios'!S$45))</f>
        <v>0.57868788785007075</v>
      </c>
      <c r="S107">
        <f>IF('LF Projected Ratios'!T$45&gt;=0,$B107+(1-$B107)*'LF Projected Ratios'!T$45,$B107*(1+'LF Projected Ratios'!T$45))</f>
        <v>0.57653600852864251</v>
      </c>
      <c r="T107">
        <f>IF('LF Projected Ratios'!U$45&gt;=0,$B107+(1-$B107)*'LF Projected Ratios'!U$45,$B107*(1+'LF Projected Ratios'!U$45))</f>
        <v>0.57440331874652695</v>
      </c>
      <c r="U107">
        <f>IF('LF Projected Ratios'!V$45&gt;=0,$B107+(1-$B107)*'LF Projected Ratios'!V$45,$B107*(1+'LF Projected Ratios'!V$45))</f>
        <v>0.57228956295699773</v>
      </c>
      <c r="V107">
        <f>IF('LF Projected Ratios'!W$45&gt;=0,$B107+(1-$B107)*'LF Projected Ratios'!W$45,$B107*(1+'LF Projected Ratios'!W$45))</f>
        <v>0.57019449013075674</v>
      </c>
      <c r="W107">
        <f>IF('LF Projected Ratios'!X$45&gt;=0,$B107+(1-$B107)*'LF Projected Ratios'!X$45,$B107*(1+'LF Projected Ratios'!X$45))</f>
        <v>0.56811785365655199</v>
      </c>
      <c r="X107">
        <f>IF('LF Projected Ratios'!Y$45&gt;=0,$B107+(1-$B107)*'LF Projected Ratios'!Y$45,$B107*(1+'LF Projected Ratios'!Y$45))</f>
        <v>0.56605941124440862</v>
      </c>
      <c r="Y107">
        <f>IF('LF Projected Ratios'!Z$45&gt;=0,$B107+(1-$B107)*'LF Projected Ratios'!Z$45,$B107*(1+'LF Projected Ratios'!Z$45))</f>
        <v>0.56401892483139016</v>
      </c>
      <c r="Z107">
        <f>IF('LF Projected Ratios'!AA$45&gt;=0,$B107+(1-$B107)*'LF Projected Ratios'!AA$45,$B107*(1+'LF Projected Ratios'!AA$45))</f>
        <v>0.56199616048981904</v>
      </c>
      <c r="AA107">
        <f>IF('LF Projected Ratios'!AB$45&gt;=0,$B107+(1-$B107)*'LF Projected Ratios'!AB$45,$B107*(1+'LF Projected Ratios'!AB$45))</f>
        <v>0.55999088833787403</v>
      </c>
      <c r="AB107">
        <f>IF('LF Projected Ratios'!AC$45&gt;=0,$B107+(1-$B107)*'LF Projected Ratios'!AC$45,$B107*(1+'LF Projected Ratios'!AC$45))</f>
        <v>0.55800288245249774</v>
      </c>
      <c r="AC107">
        <f>IF('LF Projected Ratios'!AD$45&gt;=0,$B107+(1-$B107)*'LF Projected Ratios'!AD$45,$B107*(1+'LF Projected Ratios'!AD$45))</f>
        <v>0.55603192078454811</v>
      </c>
      <c r="AD107">
        <f>IF('LF Projected Ratios'!AE$45&gt;=0,$B107+(1-$B107)*'LF Projected Ratios'!AE$45,$B107*(1+'LF Projected Ratios'!AE$45))</f>
        <v>0.55407778507611793</v>
      </c>
      <c r="AE107">
        <f>IF('LF Projected Ratios'!AF$45&gt;=0,$B107+(1-$B107)*'LF Projected Ratios'!AF$45,$B107*(1+'LF Projected Ratios'!AF$45))</f>
        <v>0.55214026077996559</v>
      </c>
      <c r="AF107">
        <f>IF('LF Projected Ratios'!AG$45&gt;=0,$B107+(1-$B107)*'LF Projected Ratios'!AG$45,$B107*(1+'LF Projected Ratios'!AG$45))</f>
        <v>0.55021913698099156</v>
      </c>
    </row>
    <row r="108" spans="1:32" x14ac:dyDescent="0.25">
      <c r="A108" t="s">
        <v>48</v>
      </c>
      <c r="B108">
        <f t="shared" si="0"/>
        <v>0.69893625345915433</v>
      </c>
      <c r="C108">
        <f>IF('LF Projected Ratios'!D$45&gt;=0,$B108+(1-$B108)*'LF Projected Ratios'!D$45,$B108*(1+'LF Projected Ratios'!D$45))</f>
        <v>0.69621286857172471</v>
      </c>
      <c r="D108">
        <f>IF('LF Projected Ratios'!E$45&gt;=0,$B108+(1-$B108)*'LF Projected Ratios'!E$45,$B108*(1+'LF Projected Ratios'!E$45))</f>
        <v>0.6934163302055274</v>
      </c>
      <c r="E108">
        <f>IF('LF Projected Ratios'!F$45&gt;=0,$B108+(1-$B108)*'LF Projected Ratios'!F$45,$B108*(1+'LF Projected Ratios'!F$45))</f>
        <v>0.69063693010211291</v>
      </c>
      <c r="F108">
        <f>IF('LF Projected Ratios'!G$45&gt;=0,$B108+(1-$B108)*'LF Projected Ratios'!G$45,$B108*(1+'LF Projected Ratios'!G$45))</f>
        <v>0.68788493058784095</v>
      </c>
      <c r="G108">
        <f>IF('LF Projected Ratios'!H$45&gt;=0,$B108+(1-$B108)*'LF Projected Ratios'!H$45,$B108*(1+'LF Projected Ratios'!H$45))</f>
        <v>0.68513772475774548</v>
      </c>
      <c r="H108">
        <f>IF('LF Projected Ratios'!I$45&gt;=0,$B108+(1-$B108)*'LF Projected Ratios'!I$45,$B108*(1+'LF Projected Ratios'!I$45))</f>
        <v>0.68239106826486784</v>
      </c>
      <c r="I108">
        <f>IF('LF Projected Ratios'!J$45&gt;=0,$B108+(1-$B108)*'LF Projected Ratios'!J$45,$B108*(1+'LF Projected Ratios'!J$45))</f>
        <v>0.67967002290918688</v>
      </c>
      <c r="J108">
        <f>IF('LF Projected Ratios'!K$45&gt;=0,$B108+(1-$B108)*'LF Projected Ratios'!K$45,$B108*(1+'LF Projected Ratios'!K$45))</f>
        <v>0.67698543682347612</v>
      </c>
      <c r="K108">
        <f>IF('LF Projected Ratios'!L$45&gt;=0,$B108+(1-$B108)*'LF Projected Ratios'!L$45,$B108*(1+'LF Projected Ratios'!L$45))</f>
        <v>0.67434760526067317</v>
      </c>
      <c r="L108">
        <f>IF('LF Projected Ratios'!M$45&gt;=0,$B108+(1-$B108)*'LF Projected Ratios'!M$45,$B108*(1+'LF Projected Ratios'!M$45))</f>
        <v>0.67181515593113794</v>
      </c>
      <c r="M108">
        <f>IF('LF Projected Ratios'!N$45&gt;=0,$B108+(1-$B108)*'LF Projected Ratios'!N$45,$B108*(1+'LF Projected Ratios'!N$45))</f>
        <v>0.66923617581732719</v>
      </c>
      <c r="N108">
        <f>IF('LF Projected Ratios'!O$45&gt;=0,$B108+(1-$B108)*'LF Projected Ratios'!O$45,$B108*(1+'LF Projected Ratios'!O$45))</f>
        <v>0.66668082612291746</v>
      </c>
      <c r="O108">
        <f>IF('LF Projected Ratios'!P$45&gt;=0,$B108+(1-$B108)*'LF Projected Ratios'!P$45,$B108*(1+'LF Projected Ratios'!P$45))</f>
        <v>0.66414878355140194</v>
      </c>
      <c r="P108">
        <f>IF('LF Projected Ratios'!Q$45&gt;=0,$B108+(1-$B108)*'LF Projected Ratios'!Q$45,$B108*(1+'LF Projected Ratios'!Q$45))</f>
        <v>0.66163973067701776</v>
      </c>
      <c r="Q108">
        <f>IF('LF Projected Ratios'!R$45&gt;=0,$B108+(1-$B108)*'LF Projected Ratios'!R$45,$B108*(1+'LF Projected Ratios'!R$45))</f>
        <v>0.65915335581209056</v>
      </c>
      <c r="R108">
        <f>IF('LF Projected Ratios'!S$45&gt;=0,$B108+(1-$B108)*'LF Projected Ratios'!S$45,$B108*(1+'LF Projected Ratios'!S$45))</f>
        <v>0.65668935287796015</v>
      </c>
      <c r="S108">
        <f>IF('LF Projected Ratios'!T$45&gt;=0,$B108+(1-$B108)*'LF Projected Ratios'!T$45,$B108*(1+'LF Projected Ratios'!T$45))</f>
        <v>0.65424742127937408</v>
      </c>
      <c r="T108">
        <f>IF('LF Projected Ratios'!U$45&gt;=0,$B108+(1-$B108)*'LF Projected Ratios'!U$45,$B108*(1+'LF Projected Ratios'!U$45))</f>
        <v>0.65182726578223704</v>
      </c>
      <c r="U108">
        <f>IF('LF Projected Ratios'!V$45&gt;=0,$B108+(1-$B108)*'LF Projected Ratios'!V$45,$B108*(1+'LF Projected Ratios'!V$45))</f>
        <v>0.6494285963946248</v>
      </c>
      <c r="V108">
        <f>IF('LF Projected Ratios'!W$45&gt;=0,$B108+(1-$B108)*'LF Projected Ratios'!W$45,$B108*(1+'LF Projected Ratios'!W$45))</f>
        <v>0.6470511282509458</v>
      </c>
      <c r="W108">
        <f>IF('LF Projected Ratios'!X$45&gt;=0,$B108+(1-$B108)*'LF Projected Ratios'!X$45,$B108*(1+'LF Projected Ratios'!X$45))</f>
        <v>0.64469458149916448</v>
      </c>
      <c r="X108">
        <f>IF('LF Projected Ratios'!Y$45&gt;=0,$B108+(1-$B108)*'LF Projected Ratios'!Y$45,$B108*(1+'LF Projected Ratios'!Y$45))</f>
        <v>0.64235868119098805</v>
      </c>
      <c r="Y108">
        <f>IF('LF Projected Ratios'!Z$45&gt;=0,$B108+(1-$B108)*'LF Projected Ratios'!Z$45,$B108*(1+'LF Projected Ratios'!Z$45))</f>
        <v>0.64004315717492544</v>
      </c>
      <c r="Z108">
        <f>IF('LF Projected Ratios'!AA$45&gt;=0,$B108+(1-$B108)*'LF Projected Ratios'!AA$45,$B108*(1+'LF Projected Ratios'!AA$45))</f>
        <v>0.63774774399213718</v>
      </c>
      <c r="AA108">
        <f>IF('LF Projected Ratios'!AB$45&gt;=0,$B108+(1-$B108)*'LF Projected Ratios'!AB$45,$B108*(1+'LF Projected Ratios'!AB$45))</f>
        <v>0.6354721807749818</v>
      </c>
      <c r="AB108">
        <f>IF('LF Projected Ratios'!AC$45&gt;=0,$B108+(1-$B108)*'LF Projected Ratios'!AC$45,$B108*(1+'LF Projected Ratios'!AC$45))</f>
        <v>0.63321621114818438</v>
      </c>
      <c r="AC108">
        <f>IF('LF Projected Ratios'!AD$45&gt;=0,$B108+(1-$B108)*'LF Projected Ratios'!AD$45,$B108*(1+'LF Projected Ratios'!AD$45))</f>
        <v>0.63097958313255109</v>
      </c>
      <c r="AD108">
        <f>IF('LF Projected Ratios'!AE$45&gt;=0,$B108+(1-$B108)*'LF Projected Ratios'!AE$45,$B108*(1+'LF Projected Ratios'!AE$45))</f>
        <v>0.62876204905114452</v>
      </c>
      <c r="AE108">
        <f>IF('LF Projected Ratios'!AF$45&gt;=0,$B108+(1-$B108)*'LF Projected Ratios'!AF$45,$B108*(1+'LF Projected Ratios'!AF$45))</f>
        <v>0.62656336543785407</v>
      </c>
      <c r="AF108">
        <f>IF('LF Projected Ratios'!AG$45&gt;=0,$B108+(1-$B108)*'LF Projected Ratios'!AG$45,$B108*(1+'LF Projected Ratios'!AG$45))</f>
        <v>0.62438329294828854</v>
      </c>
    </row>
    <row r="109" spans="1:32" x14ac:dyDescent="0.25">
      <c r="A109" t="s">
        <v>50</v>
      </c>
      <c r="B109">
        <f t="shared" si="0"/>
        <v>0.6281699094619303</v>
      </c>
      <c r="C109">
        <f>IF('LF Projected Ratios'!D$45&gt;=0,$B109+(1-$B109)*'LF Projected Ratios'!D$45,$B109*(1+'LF Projected Ratios'!D$45))</f>
        <v>0.62572226358621574</v>
      </c>
      <c r="D109">
        <f>IF('LF Projected Ratios'!E$45&gt;=0,$B109+(1-$B109)*'LF Projected Ratios'!E$45,$B109*(1+'LF Projected Ratios'!E$45))</f>
        <v>0.62320887092185373</v>
      </c>
      <c r="E109">
        <f>IF('LF Projected Ratios'!F$45&gt;=0,$B109+(1-$B109)*'LF Projected Ratios'!F$45,$B109*(1+'LF Projected Ratios'!F$45))</f>
        <v>0.62071088129450291</v>
      </c>
      <c r="F109">
        <f>IF('LF Projected Ratios'!G$45&gt;=0,$B109+(1-$B109)*'LF Projected Ratios'!G$45,$B109*(1+'LF Projected Ratios'!G$45))</f>
        <v>0.61823751798395243</v>
      </c>
      <c r="G109">
        <f>IF('LF Projected Ratios'!H$45&gt;=0,$B109+(1-$B109)*'LF Projected Ratios'!H$45,$B109*(1+'LF Projected Ratios'!H$45))</f>
        <v>0.61576846300358257</v>
      </c>
      <c r="H109">
        <f>IF('LF Projected Ratios'!I$45&gt;=0,$B109+(1-$B109)*'LF Projected Ratios'!I$45,$B109*(1+'LF Projected Ratios'!I$45))</f>
        <v>0.6132999017407853</v>
      </c>
      <c r="I109">
        <f>IF('LF Projected Ratios'!J$45&gt;=0,$B109+(1-$B109)*'LF Projected Ratios'!J$45,$B109*(1+'LF Projected Ratios'!J$45))</f>
        <v>0.61085435852241532</v>
      </c>
      <c r="J109">
        <f>IF('LF Projected Ratios'!K$45&gt;=0,$B109+(1-$B109)*'LF Projected Ratios'!K$45,$B109*(1+'LF Projected Ratios'!K$45))</f>
        <v>0.60844158312257379</v>
      </c>
      <c r="K109">
        <f>IF('LF Projected Ratios'!L$45&gt;=0,$B109+(1-$B109)*'LF Projected Ratios'!L$45,$B109*(1+'LF Projected Ratios'!L$45))</f>
        <v>0.60607082841385607</v>
      </c>
      <c r="L109">
        <f>IF('LF Projected Ratios'!M$45&gt;=0,$B109+(1-$B109)*'LF Projected Ratios'!M$45,$B109*(1+'LF Projected Ratios'!M$45))</f>
        <v>0.60379478613077531</v>
      </c>
      <c r="M109">
        <f>IF('LF Projected Ratios'!N$45&gt;=0,$B109+(1-$B109)*'LF Projected Ratios'!N$45,$B109*(1+'LF Projected Ratios'!N$45))</f>
        <v>0.60147692424197108</v>
      </c>
      <c r="N109">
        <f>IF('LF Projected Ratios'!O$45&gt;=0,$B109+(1-$B109)*'LF Projected Ratios'!O$45,$B109*(1+'LF Projected Ratios'!O$45))</f>
        <v>0.59918030022477853</v>
      </c>
      <c r="O109">
        <f>IF('LF Projected Ratios'!P$45&gt;=0,$B109+(1-$B109)*'LF Projected Ratios'!P$45,$B109*(1+'LF Projected Ratios'!P$45))</f>
        <v>0.5969046235160218</v>
      </c>
      <c r="P109">
        <f>IF('LF Projected Ratios'!Q$45&gt;=0,$B109+(1-$B109)*'LF Projected Ratios'!Q$45,$B109*(1+'LF Projected Ratios'!Q$45))</f>
        <v>0.59464960882886453</v>
      </c>
      <c r="Q109">
        <f>IF('LF Projected Ratios'!R$45&gt;=0,$B109+(1-$B109)*'LF Projected Ratios'!R$45,$B109*(1+'LF Projected Ratios'!R$45))</f>
        <v>0.59241497603358473</v>
      </c>
      <c r="R109">
        <f>IF('LF Projected Ratios'!S$45&gt;=0,$B109+(1-$B109)*'LF Projected Ratios'!S$45,$B109*(1+'LF Projected Ratios'!S$45))</f>
        <v>0.59020045004157018</v>
      </c>
      <c r="S109">
        <f>IF('LF Projected Ratios'!T$45&gt;=0,$B109+(1-$B109)*'LF Projected Ratios'!T$45,$B109*(1+'LF Projected Ratios'!T$45))</f>
        <v>0.58800576069242805</v>
      </c>
      <c r="T109">
        <f>IF('LF Projected Ratios'!U$45&gt;=0,$B109+(1-$B109)*'LF Projected Ratios'!U$45,$B109*(1+'LF Projected Ratios'!U$45))</f>
        <v>0.58583064264411355</v>
      </c>
      <c r="U109">
        <f>IF('LF Projected Ratios'!V$45&gt;=0,$B109+(1-$B109)*'LF Projected Ratios'!V$45,$B109*(1+'LF Projected Ratios'!V$45))</f>
        <v>0.58367483526598973</v>
      </c>
      <c r="V109">
        <f>IF('LF Projected Ratios'!W$45&gt;=0,$B109+(1-$B109)*'LF Projected Ratios'!W$45,$B109*(1+'LF Projected Ratios'!W$45))</f>
        <v>0.58153808253471828</v>
      </c>
      <c r="W109">
        <f>IF('LF Projected Ratios'!X$45&gt;=0,$B109+(1-$B109)*'LF Projected Ratios'!X$45,$B109*(1+'LF Projected Ratios'!X$45))</f>
        <v>0.57942013293290129</v>
      </c>
      <c r="X109">
        <f>IF('LF Projected Ratios'!Y$45&gt;=0,$B109+(1-$B109)*'LF Projected Ratios'!Y$45,$B109*(1+'LF Projected Ratios'!Y$45))</f>
        <v>0.57732073935038619</v>
      </c>
      <c r="Y109">
        <f>IF('LF Projected Ratios'!Z$45&gt;=0,$B109+(1-$B109)*'LF Projected Ratios'!Z$45,$B109*(1+'LF Projected Ratios'!Z$45))</f>
        <v>0.57523965898815266</v>
      </c>
      <c r="Z109">
        <f>IF('LF Projected Ratios'!AA$45&gt;=0,$B109+(1-$B109)*'LF Projected Ratios'!AA$45,$B109*(1+'LF Projected Ratios'!AA$45))</f>
        <v>0.57317665326470713</v>
      </c>
      <c r="AA109">
        <f>IF('LF Projected Ratios'!AB$45&gt;=0,$B109+(1-$B109)*'LF Projected Ratios'!AB$45,$B109*(1+'LF Projected Ratios'!AB$45))</f>
        <v>0.57113148772490163</v>
      </c>
      <c r="AB109">
        <f>IF('LF Projected Ratios'!AC$45&gt;=0,$B109+(1-$B109)*'LF Projected Ratios'!AC$45,$B109*(1+'LF Projected Ratios'!AC$45))</f>
        <v>0.56910393195110875</v>
      </c>
      <c r="AC109">
        <f>IF('LF Projected Ratios'!AD$45&gt;=0,$B109+(1-$B109)*'LF Projected Ratios'!AD$45,$B109*(1+'LF Projected Ratios'!AD$45))</f>
        <v>0.56709375947668517</v>
      </c>
      <c r="AD109">
        <f>IF('LF Projected Ratios'!AE$45&gt;=0,$B109+(1-$B109)*'LF Projected Ratios'!AE$45,$B109*(1+'LF Projected Ratios'!AE$45))</f>
        <v>0.56510074770164587</v>
      </c>
      <c r="AE109">
        <f>IF('LF Projected Ratios'!AF$45&gt;=0,$B109+(1-$B109)*'LF Projected Ratios'!AF$45,$B109*(1+'LF Projected Ratios'!AF$45))</f>
        <v>0.56312467781049269</v>
      </c>
      <c r="AF109">
        <f>IF('LF Projected Ratios'!AG$45&gt;=0,$B109+(1-$B109)*'LF Projected Ratios'!AG$45,$B109*(1+'LF Projected Ratios'!AG$45))</f>
        <v>0.56116533469212793</v>
      </c>
    </row>
    <row r="110" spans="1:32" x14ac:dyDescent="0.25">
      <c r="A110" t="s">
        <v>52</v>
      </c>
      <c r="B110">
        <f t="shared" si="0"/>
        <v>0.68714921249302252</v>
      </c>
      <c r="C110">
        <f>IF('LF Projected Ratios'!D$45&gt;=0,$B110+(1-$B110)*'LF Projected Ratios'!D$45,$B110*(1+'LF Projected Ratios'!D$45))</f>
        <v>0.68447175546965178</v>
      </c>
      <c r="D110">
        <f>IF('LF Projected Ratios'!E$45&gt;=0,$B110+(1-$B110)*'LF Projected Ratios'!E$45,$B110*(1+'LF Projected Ratios'!E$45))</f>
        <v>0.68172237864661756</v>
      </c>
      <c r="E110">
        <f>IF('LF Projected Ratios'!F$45&gt;=0,$B110+(1-$B110)*'LF Projected Ratios'!F$45,$B110*(1+'LF Projected Ratios'!F$45))</f>
        <v>0.67898985106228915</v>
      </c>
      <c r="F110">
        <f>IF('LF Projected Ratios'!G$45&gt;=0,$B110+(1-$B110)*'LF Projected Ratios'!G$45,$B110*(1+'LF Projected Ratios'!G$45))</f>
        <v>0.67628426197651181</v>
      </c>
      <c r="G110">
        <f>IF('LF Projected Ratios'!H$45&gt;=0,$B110+(1-$B110)*'LF Projected Ratios'!H$45,$B110*(1+'LF Projected Ratios'!H$45))</f>
        <v>0.67358338573298648</v>
      </c>
      <c r="H110">
        <f>IF('LF Projected Ratios'!I$45&gt;=0,$B110+(1-$B110)*'LF Projected Ratios'!I$45,$B110*(1+'LF Projected Ratios'!I$45))</f>
        <v>0.67088304956251488</v>
      </c>
      <c r="I110">
        <f>IF('LF Projected Ratios'!J$45&gt;=0,$B110+(1-$B110)*'LF Projected Ratios'!J$45,$B110*(1+'LF Projected Ratios'!J$45))</f>
        <v>0.66820789261642688</v>
      </c>
      <c r="J110">
        <f>IF('LF Projected Ratios'!K$45&gt;=0,$B110+(1-$B110)*'LF Projected Ratios'!K$45,$B110*(1+'LF Projected Ratios'!K$45))</f>
        <v>0.66556858008179154</v>
      </c>
      <c r="K110">
        <f>IF('LF Projected Ratios'!L$45&gt;=0,$B110+(1-$B110)*'LF Projected Ratios'!L$45,$B110*(1+'LF Projected Ratios'!L$45))</f>
        <v>0.66297523358974941</v>
      </c>
      <c r="L110">
        <f>IF('LF Projected Ratios'!M$45&gt;=0,$B110+(1-$B110)*'LF Projected Ratios'!M$45,$B110*(1+'LF Projected Ratios'!M$45))</f>
        <v>0.66048549213785557</v>
      </c>
      <c r="M110">
        <f>IF('LF Projected Ratios'!N$45&gt;=0,$B110+(1-$B110)*'LF Projected Ratios'!N$45,$B110*(1+'LF Projected Ratios'!N$45))</f>
        <v>0.65795000460881481</v>
      </c>
      <c r="N110">
        <f>IF('LF Projected Ratios'!O$45&gt;=0,$B110+(1-$B110)*'LF Projected Ratios'!O$45,$B110*(1+'LF Projected Ratios'!O$45))</f>
        <v>0.65543774898969698</v>
      </c>
      <c r="O110">
        <f>IF('LF Projected Ratios'!P$45&gt;=0,$B110+(1-$B110)*'LF Projected Ratios'!P$45,$B110*(1+'LF Projected Ratios'!P$45))</f>
        <v>0.6529484074361509</v>
      </c>
      <c r="P110">
        <f>IF('LF Projected Ratios'!Q$45&gt;=0,$B110+(1-$B110)*'LF Projected Ratios'!Q$45,$B110*(1+'LF Projected Ratios'!Q$45))</f>
        <v>0.6504816678755635</v>
      </c>
      <c r="Q110">
        <f>IF('LF Projected Ratios'!R$45&gt;=0,$B110+(1-$B110)*'LF Projected Ratios'!R$45,$B110*(1+'LF Projected Ratios'!R$45))</f>
        <v>0.64803722387664153</v>
      </c>
      <c r="R110">
        <f>IF('LF Projected Ratios'!S$45&gt;=0,$B110+(1-$B110)*'LF Projected Ratios'!S$45,$B110*(1+'LF Projected Ratios'!S$45))</f>
        <v>0.64561477452251437</v>
      </c>
      <c r="S110">
        <f>IF('LF Projected Ratios'!T$45&gt;=0,$B110+(1-$B110)*'LF Projected Ratios'!T$45,$B110*(1+'LF Projected Ratios'!T$45))</f>
        <v>0.64321402428724517</v>
      </c>
      <c r="T110">
        <f>IF('LF Projected Ratios'!U$45&gt;=0,$B110+(1-$B110)*'LF Projected Ratios'!U$45,$B110*(1+'LF Projected Ratios'!U$45))</f>
        <v>0.6408346829156425</v>
      </c>
      <c r="U110">
        <f>IF('LF Projected Ratios'!V$45&gt;=0,$B110+(1-$B110)*'LF Projected Ratios'!V$45,$B110*(1+'LF Projected Ratios'!V$45))</f>
        <v>0.63847646530628044</v>
      </c>
      <c r="V110">
        <f>IF('LF Projected Ratios'!W$45&gt;=0,$B110+(1-$B110)*'LF Projected Ratios'!W$45,$B110*(1+'LF Projected Ratios'!W$45))</f>
        <v>0.63613909139761438</v>
      </c>
      <c r="W110">
        <f>IF('LF Projected Ratios'!X$45&gt;=0,$B110+(1-$B110)*'LF Projected Ratios'!X$45,$B110*(1+'LF Projected Ratios'!X$45))</f>
        <v>0.63382228605710533</v>
      </c>
      <c r="X110">
        <f>IF('LF Projected Ratios'!Y$45&gt;=0,$B110+(1-$B110)*'LF Projected Ratios'!Y$45,$B110*(1+'LF Projected Ratios'!Y$45))</f>
        <v>0.63152577897325946</v>
      </c>
      <c r="Y110">
        <f>IF('LF Projected Ratios'!Z$45&gt;=0,$B110+(1-$B110)*'LF Projected Ratios'!Z$45,$B110*(1+'LF Projected Ratios'!Z$45))</f>
        <v>0.62924930455049</v>
      </c>
      <c r="Z110">
        <f>IF('LF Projected Ratios'!AA$45&gt;=0,$B110+(1-$B110)*'LF Projected Ratios'!AA$45,$B110*(1+'LF Projected Ratios'!AA$45))</f>
        <v>0.62699260180672367</v>
      </c>
      <c r="AA110">
        <f>IF('LF Projected Ratios'!AB$45&gt;=0,$B110+(1-$B110)*'LF Projected Ratios'!AB$45,$B110*(1+'LF Projected Ratios'!AB$45))</f>
        <v>0.62475541427365799</v>
      </c>
      <c r="AB110">
        <f>IF('LF Projected Ratios'!AC$45&gt;=0,$B110+(1-$B110)*'LF Projected Ratios'!AC$45,$B110*(1+'LF Projected Ratios'!AC$45))</f>
        <v>0.62253748989959679</v>
      </c>
      <c r="AC110">
        <f>IF('LF Projected Ratios'!AD$45&gt;=0,$B110+(1-$B110)*'LF Projected Ratios'!AD$45,$B110*(1+'LF Projected Ratios'!AD$45))</f>
        <v>0.62033858095478844</v>
      </c>
      <c r="AD110">
        <f>IF('LF Projected Ratios'!AE$45&gt;=0,$B110+(1-$B110)*'LF Projected Ratios'!AE$45,$B110*(1+'LF Projected Ratios'!AE$45))</f>
        <v>0.61815844393918284</v>
      </c>
      <c r="AE110">
        <f>IF('LF Projected Ratios'!AF$45&gt;=0,$B110+(1-$B110)*'LF Projected Ratios'!AF$45,$B110*(1+'LF Projected Ratios'!AF$45))</f>
        <v>0.6159968394925448</v>
      </c>
      <c r="AF110">
        <f>IF('LF Projected Ratios'!AG$45&gt;=0,$B110+(1-$B110)*'LF Projected Ratios'!AG$45,$B110*(1+'LF Projected Ratios'!AG$45))</f>
        <v>0.61385353230684847</v>
      </c>
    </row>
    <row r="111" spans="1:32" x14ac:dyDescent="0.25">
      <c r="A111" t="s">
        <v>54</v>
      </c>
      <c r="B111">
        <f t="shared" si="0"/>
        <v>0.71678429150401324</v>
      </c>
      <c r="C111">
        <f>IF('LF Projected Ratios'!D$45&gt;=0,$B111+(1-$B111)*'LF Projected Ratios'!D$45,$B111*(1+'LF Projected Ratios'!D$45))</f>
        <v>0.71399136225278637</v>
      </c>
      <c r="D111">
        <f>IF('LF Projected Ratios'!E$45&gt;=0,$B111+(1-$B111)*'LF Projected Ratios'!E$45,$B111*(1+'LF Projected Ratios'!E$45))</f>
        <v>0.71112341147536162</v>
      </c>
      <c r="E111">
        <f>IF('LF Projected Ratios'!F$45&gt;=0,$B111+(1-$B111)*'LF Projected Ratios'!F$45,$B111*(1+'LF Projected Ratios'!F$45))</f>
        <v>0.70827303660344421</v>
      </c>
      <c r="F111">
        <f>IF('LF Projected Ratios'!G$45&gt;=0,$B111+(1-$B111)*'LF Projected Ratios'!G$45,$B111*(1+'LF Projected Ratios'!G$45))</f>
        <v>0.70545076202218704</v>
      </c>
      <c r="G111">
        <f>IF('LF Projected Ratios'!H$45&gt;=0,$B111+(1-$B111)*'LF Projected Ratios'!H$45,$B111*(1+'LF Projected Ratios'!H$45))</f>
        <v>0.70263340353663839</v>
      </c>
      <c r="H111">
        <f>IF('LF Projected Ratios'!I$45&gt;=0,$B111+(1-$B111)*'LF Projected Ratios'!I$45,$B111*(1+'LF Projected Ratios'!I$45))</f>
        <v>0.69981660841618443</v>
      </c>
      <c r="I111">
        <f>IF('LF Projected Ratios'!J$45&gt;=0,$B111+(1-$B111)*'LF Projected Ratios'!J$45,$B111*(1+'LF Projected Ratios'!J$45))</f>
        <v>0.69702607843899522</v>
      </c>
      <c r="J111">
        <f>IF('LF Projected Ratios'!K$45&gt;=0,$B111+(1-$B111)*'LF Projected Ratios'!K$45,$B111*(1+'LF Projected Ratios'!K$45))</f>
        <v>0.6942729387557921</v>
      </c>
      <c r="K111">
        <f>IF('LF Projected Ratios'!L$45&gt;=0,$B111+(1-$B111)*'LF Projected Ratios'!L$45,$B111*(1+'LF Projected Ratios'!L$45))</f>
        <v>0.6915677475191192</v>
      </c>
      <c r="L111">
        <f>IF('LF Projected Ratios'!M$45&gt;=0,$B111+(1-$B111)*'LF Projected Ratios'!M$45,$B111*(1+'LF Projected Ratios'!M$45))</f>
        <v>0.68897062955670585</v>
      </c>
      <c r="M111">
        <f>IF('LF Projected Ratios'!N$45&gt;=0,$B111+(1-$B111)*'LF Projected Ratios'!N$45,$B111*(1+'LF Projected Ratios'!N$45))</f>
        <v>0.68632579259978466</v>
      </c>
      <c r="N111">
        <f>IF('LF Projected Ratios'!O$45&gt;=0,$B111+(1-$B111)*'LF Projected Ratios'!O$45,$B111*(1+'LF Projected Ratios'!O$45))</f>
        <v>0.68370518948871783</v>
      </c>
      <c r="O111">
        <f>IF('LF Projected Ratios'!P$45&gt;=0,$B111+(1-$B111)*'LF Projected Ratios'!P$45,$B111*(1+'LF Projected Ratios'!P$45))</f>
        <v>0.68110848867129803</v>
      </c>
      <c r="P111">
        <f>IF('LF Projected Ratios'!Q$45&gt;=0,$B111+(1-$B111)*'LF Projected Ratios'!Q$45,$B111*(1+'LF Projected Ratios'!Q$45))</f>
        <v>0.67853536461597719</v>
      </c>
      <c r="Q111">
        <f>IF('LF Projected Ratios'!R$45&gt;=0,$B111+(1-$B111)*'LF Projected Ratios'!R$45,$B111*(1+'LF Projected Ratios'!R$45))</f>
        <v>0.67598549767582361</v>
      </c>
      <c r="R111">
        <f>IF('LF Projected Ratios'!S$45&gt;=0,$B111+(1-$B111)*'LF Projected Ratios'!S$45,$B111*(1+'LF Projected Ratios'!S$45))</f>
        <v>0.67345857395615194</v>
      </c>
      <c r="S111">
        <f>IF('LF Projected Ratios'!T$45&gt;=0,$B111+(1-$B111)*'LF Projected Ratios'!T$45,$B111*(1+'LF Projected Ratios'!T$45))</f>
        <v>0.6709542851857081</v>
      </c>
      <c r="T111">
        <f>IF('LF Projected Ratios'!U$45&gt;=0,$B111+(1-$B111)*'LF Projected Ratios'!U$45,$B111*(1+'LF Projected Ratios'!U$45))</f>
        <v>0.66847232859129857</v>
      </c>
      <c r="U111">
        <f>IF('LF Projected Ratios'!V$45&gt;=0,$B111+(1-$B111)*'LF Projected Ratios'!V$45,$B111*(1+'LF Projected Ratios'!V$45))</f>
        <v>0.66601240677576423</v>
      </c>
      <c r="V111">
        <f>IF('LF Projected Ratios'!W$45&gt;=0,$B111+(1-$B111)*'LF Projected Ratios'!W$45,$B111*(1+'LF Projected Ratios'!W$45))</f>
        <v>0.66357422759918505</v>
      </c>
      <c r="W111">
        <f>IF('LF Projected Ratios'!X$45&gt;=0,$B111+(1-$B111)*'LF Projected Ratios'!X$45,$B111*(1+'LF Projected Ratios'!X$45))</f>
        <v>0.66115750406322327</v>
      </c>
      <c r="X111">
        <f>IF('LF Projected Ratios'!Y$45&gt;=0,$B111+(1-$B111)*'LF Projected Ratios'!Y$45,$B111*(1+'LF Projected Ratios'!Y$45))</f>
        <v>0.65876195419850581</v>
      </c>
      <c r="Y111">
        <f>IF('LF Projected Ratios'!Z$45&gt;=0,$B111+(1-$B111)*'LF Projected Ratios'!Z$45,$B111*(1+'LF Projected Ratios'!Z$45))</f>
        <v>0.65638730095495224</v>
      </c>
      <c r="Z111">
        <f>IF('LF Projected Ratios'!AA$45&gt;=0,$B111+(1-$B111)*'LF Projected Ratios'!AA$45,$B111*(1+'LF Projected Ratios'!AA$45))</f>
        <v>0.65403327209496553</v>
      </c>
      <c r="AA111">
        <f>IF('LF Projected Ratios'!AB$45&gt;=0,$B111+(1-$B111)*'LF Projected Ratios'!AB$45,$B111*(1+'LF Projected Ratios'!AB$45))</f>
        <v>0.65169960008938732</v>
      </c>
      <c r="AB111">
        <f>IF('LF Projected Ratios'!AC$45&gt;=0,$B111+(1-$B111)*'LF Projected Ratios'!AC$45,$B111*(1+'LF Projected Ratios'!AC$45))</f>
        <v>0.64938602201614304</v>
      </c>
      <c r="AC111">
        <f>IF('LF Projected Ratios'!AD$45&gt;=0,$B111+(1-$B111)*'LF Projected Ratios'!AD$45,$B111*(1+'LF Projected Ratios'!AD$45))</f>
        <v>0.64709227946149761</v>
      </c>
      <c r="AD111">
        <f>IF('LF Projected Ratios'!AE$45&gt;=0,$B111+(1-$B111)*'LF Projected Ratios'!AE$45,$B111*(1+'LF Projected Ratios'!AE$45))</f>
        <v>0.64481811842383452</v>
      </c>
      <c r="AE111">
        <f>IF('LF Projected Ratios'!AF$45&gt;=0,$B111+(1-$B111)*'LF Projected Ratios'!AF$45,$B111*(1+'LF Projected Ratios'!AF$45))</f>
        <v>0.64256328921989203</v>
      </c>
      <c r="AF111">
        <f>IF('LF Projected Ratios'!AG$45&gt;=0,$B111+(1-$B111)*'LF Projected Ratios'!AG$45,$B111*(1+'LF Projected Ratios'!AG$45))</f>
        <v>0.64032754639337985</v>
      </c>
    </row>
    <row r="112" spans="1:32" x14ac:dyDescent="0.25">
      <c r="A112" t="s">
        <v>56</v>
      </c>
      <c r="B112">
        <f t="shared" si="0"/>
        <v>0.6837317300119945</v>
      </c>
      <c r="C112">
        <f>IF('LF Projected Ratios'!D$45&gt;=0,$B112+(1-$B112)*'LF Projected Ratios'!D$45,$B112*(1+'LF Projected Ratios'!D$45))</f>
        <v>0.68106758911022403</v>
      </c>
      <c r="D112">
        <f>IF('LF Projected Ratios'!E$45&gt;=0,$B112+(1-$B112)*'LF Projected Ratios'!E$45,$B112*(1+'LF Projected Ratios'!E$45))</f>
        <v>0.67833188609624839</v>
      </c>
      <c r="E112">
        <f>IF('LF Projected Ratios'!F$45&gt;=0,$B112+(1-$B112)*'LF Projected Ratios'!F$45,$B112*(1+'LF Projected Ratios'!F$45))</f>
        <v>0.67561294852261722</v>
      </c>
      <c r="F112">
        <f>IF('LF Projected Ratios'!G$45&gt;=0,$B112+(1-$B112)*'LF Projected Ratios'!G$45,$B112*(1+'LF Projected Ratios'!G$45))</f>
        <v>0.67292081547103655</v>
      </c>
      <c r="G112">
        <f>IF('LF Projected Ratios'!H$45&gt;=0,$B112+(1-$B112)*'LF Projected Ratios'!H$45,$B112*(1+'LF Projected Ratios'!H$45))</f>
        <v>0.67023337182275822</v>
      </c>
      <c r="H112">
        <f>IF('LF Projected Ratios'!I$45&gt;=0,$B112+(1-$B112)*'LF Projected Ratios'!I$45,$B112*(1+'LF Projected Ratios'!I$45))</f>
        <v>0.66754646556152286</v>
      </c>
      <c r="I112">
        <f>IF('LF Projected Ratios'!J$45&gt;=0,$B112+(1-$B112)*'LF Projected Ratios'!J$45,$B112*(1+'LF Projected Ratios'!J$45))</f>
        <v>0.66488461329778181</v>
      </c>
      <c r="J112">
        <f>IF('LF Projected Ratios'!K$45&gt;=0,$B112+(1-$B112)*'LF Projected Ratios'!K$45,$B112*(1+'LF Projected Ratios'!K$45))</f>
        <v>0.6622584271761367</v>
      </c>
      <c r="K112">
        <f>IF('LF Projected Ratios'!L$45&gt;=0,$B112+(1-$B112)*'LF Projected Ratios'!L$45,$B112*(1+'LF Projected Ratios'!L$45))</f>
        <v>0.65967797848859266</v>
      </c>
      <c r="L112">
        <f>IF('LF Projected Ratios'!M$45&gt;=0,$B112+(1-$B112)*'LF Projected Ratios'!M$45,$B112*(1+'LF Projected Ratios'!M$45))</f>
        <v>0.65720061956969089</v>
      </c>
      <c r="M112">
        <f>IF('LF Projected Ratios'!N$45&gt;=0,$B112+(1-$B112)*'LF Projected Ratios'!N$45,$B112*(1+'LF Projected Ratios'!N$45))</f>
        <v>0.65467774208815332</v>
      </c>
      <c r="N112">
        <f>IF('LF Projected Ratios'!O$45&gt;=0,$B112+(1-$B112)*'LF Projected Ratios'!O$45,$B112*(1+'LF Projected Ratios'!O$45))</f>
        <v>0.65217798097446478</v>
      </c>
      <c r="O112">
        <f>IF('LF Projected Ratios'!P$45&gt;=0,$B112+(1-$B112)*'LF Projected Ratios'!P$45,$B112*(1+'LF Projected Ratios'!P$45))</f>
        <v>0.64970101996504781</v>
      </c>
      <c r="P112">
        <f>IF('LF Projected Ratios'!Q$45&gt;=0,$B112+(1-$B112)*'LF Projected Ratios'!Q$45,$B112*(1+'LF Projected Ratios'!Q$45))</f>
        <v>0.64724654853935792</v>
      </c>
      <c r="Q112">
        <f>IF('LF Projected Ratios'!R$45&gt;=0,$B112+(1-$B112)*'LF Projected Ratios'!R$45,$B112*(1+'LF Projected Ratios'!R$45))</f>
        <v>0.6448142617901137</v>
      </c>
      <c r="R112">
        <f>IF('LF Projected Ratios'!S$45&gt;=0,$B112+(1-$B112)*'LF Projected Ratios'!S$45,$B112*(1+'LF Projected Ratios'!S$45))</f>
        <v>0.642403860297031</v>
      </c>
      <c r="S112">
        <f>IF('LF Projected Ratios'!T$45&gt;=0,$B112+(1-$B112)*'LF Projected Ratios'!T$45,$B112*(1+'LF Projected Ratios'!T$45))</f>
        <v>0.64001505000394776</v>
      </c>
      <c r="T112">
        <f>IF('LF Projected Ratios'!U$45&gt;=0,$B112+(1-$B112)*'LF Projected Ratios'!U$45,$B112*(1+'LF Projected Ratios'!U$45))</f>
        <v>0.63764754209923413</v>
      </c>
      <c r="U112">
        <f>IF('LF Projected Ratios'!V$45&gt;=0,$B112+(1-$B112)*'LF Projected Ratios'!V$45,$B112*(1+'LF Projected Ratios'!V$45))</f>
        <v>0.63530105289939354</v>
      </c>
      <c r="V112">
        <f>IF('LF Projected Ratios'!W$45&gt;=0,$B112+(1-$B112)*'LF Projected Ratios'!W$45,$B112*(1+'LF Projected Ratios'!W$45))</f>
        <v>0.63297530373574529</v>
      </c>
      <c r="W112">
        <f>IF('LF Projected Ratios'!X$45&gt;=0,$B112+(1-$B112)*'LF Projected Ratios'!X$45,$B112*(1+'LF Projected Ratios'!X$45))</f>
        <v>0.63067002084410062</v>
      </c>
      <c r="X112">
        <f>IF('LF Projected Ratios'!Y$45&gt;=0,$B112+(1-$B112)*'LF Projected Ratios'!Y$45,$B112*(1+'LF Projected Ratios'!Y$45))</f>
        <v>0.62838493525733863</v>
      </c>
      <c r="Y112">
        <f>IF('LF Projected Ratios'!Z$45&gt;=0,$B112+(1-$B112)*'LF Projected Ratios'!Z$45,$B112*(1+'LF Projected Ratios'!Z$45))</f>
        <v>0.62611978270079105</v>
      </c>
      <c r="Z112">
        <f>IF('LF Projected Ratios'!AA$45&gt;=0,$B112+(1-$B112)*'LF Projected Ratios'!AA$45,$B112*(1+'LF Projected Ratios'!AA$45))</f>
        <v>0.62387430349035844</v>
      </c>
      <c r="AA112">
        <f>IF('LF Projected Ratios'!AB$45&gt;=0,$B112+(1-$B112)*'LF Projected Ratios'!AB$45,$B112*(1+'LF Projected Ratios'!AB$45))</f>
        <v>0.62164824243326344</v>
      </c>
      <c r="AB112">
        <f>IF('LF Projected Ratios'!AC$45&gt;=0,$B112+(1-$B112)*'LF Projected Ratios'!AC$45,$B112*(1+'LF Projected Ratios'!AC$45))</f>
        <v>0.61944134873136891</v>
      </c>
      <c r="AC112">
        <f>IF('LF Projected Ratios'!AD$45&gt;=0,$B112+(1-$B112)*'LF Projected Ratios'!AD$45,$B112*(1+'LF Projected Ratios'!AD$45))</f>
        <v>0.61725337588698759</v>
      </c>
      <c r="AD112">
        <f>IF('LF Projected Ratios'!AE$45&gt;=0,$B112+(1-$B112)*'LF Projected Ratios'!AE$45,$B112*(1+'LF Projected Ratios'!AE$45))</f>
        <v>0.61508408161109807</v>
      </c>
      <c r="AE112">
        <f>IF('LF Projected Ratios'!AF$45&gt;=0,$B112+(1-$B112)*'LF Projected Ratios'!AF$45,$B112*(1+'LF Projected Ratios'!AF$45))</f>
        <v>0.61293322773390402</v>
      </c>
      <c r="AF112">
        <f>IF('LF Projected Ratios'!AG$45&gt;=0,$B112+(1-$B112)*'LF Projected Ratios'!AG$45,$B112*(1+'LF Projected Ratios'!AG$45))</f>
        <v>0.61080058011766569</v>
      </c>
    </row>
    <row r="113" spans="1:32" x14ac:dyDescent="0.25">
      <c r="A113" t="s">
        <v>58</v>
      </c>
      <c r="B113">
        <f t="shared" si="0"/>
        <v>0.72082886159788961</v>
      </c>
      <c r="C113">
        <f>IF('LF Projected Ratios'!D$45&gt;=0,$B113+(1-$B113)*'LF Projected Ratios'!D$45,$B113*(1+'LF Projected Ratios'!D$45))</f>
        <v>0.71802017279632424</v>
      </c>
      <c r="D113">
        <f>IF('LF Projected Ratios'!E$45&gt;=0,$B113+(1-$B113)*'LF Projected Ratios'!E$45,$B113*(1+'LF Projected Ratios'!E$45))</f>
        <v>0.71513603914759138</v>
      </c>
      <c r="E113">
        <f>IF('LF Projected Ratios'!F$45&gt;=0,$B113+(1-$B113)*'LF Projected Ratios'!F$45,$B113*(1+'LF Projected Ratios'!F$45))</f>
        <v>0.71226958057922585</v>
      </c>
      <c r="F113">
        <f>IF('LF Projected Ratios'!G$45&gt;=0,$B113+(1-$B113)*'LF Projected Ratios'!G$45,$B113*(1+'LF Projected Ratios'!G$45))</f>
        <v>0.70943138086190849</v>
      </c>
      <c r="G113">
        <f>IF('LF Projected Ratios'!H$45&gt;=0,$B113+(1-$B113)*'LF Projected Ratios'!H$45,$B113*(1+'LF Projected Ratios'!H$45))</f>
        <v>0.70659812498015651</v>
      </c>
      <c r="H113">
        <f>IF('LF Projected Ratios'!I$45&gt;=0,$B113+(1-$B113)*'LF Projected Ratios'!I$45,$B113*(1+'LF Projected Ratios'!I$45))</f>
        <v>0.70376543564237692</v>
      </c>
      <c r="I113">
        <f>IF('LF Projected Ratios'!J$45&gt;=0,$B113+(1-$B113)*'LF Projected Ratios'!J$45,$B113*(1+'LF Projected Ratios'!J$45))</f>
        <v>0.70095915965313682</v>
      </c>
      <c r="J113">
        <f>IF('LF Projected Ratios'!K$45&gt;=0,$B113+(1-$B113)*'LF Projected Ratios'!K$45,$B113*(1+'LF Projected Ratios'!K$45))</f>
        <v>0.69819048493860159</v>
      </c>
      <c r="K113">
        <f>IF('LF Projected Ratios'!L$45&gt;=0,$B113+(1-$B113)*'LF Projected Ratios'!L$45,$B113*(1+'LF Projected Ratios'!L$45))</f>
        <v>0.69547002922738066</v>
      </c>
      <c r="L113">
        <f>IF('LF Projected Ratios'!M$45&gt;=0,$B113+(1-$B113)*'LF Projected Ratios'!M$45,$B113*(1+'LF Projected Ratios'!M$45))</f>
        <v>0.69285825661116762</v>
      </c>
      <c r="M113">
        <f>IF('LF Projected Ratios'!N$45&gt;=0,$B113+(1-$B113)*'LF Projected Ratios'!N$45,$B113*(1+'LF Projected Ratios'!N$45))</f>
        <v>0.69019849573838232</v>
      </c>
      <c r="N113">
        <f>IF('LF Projected Ratios'!O$45&gt;=0,$B113+(1-$B113)*'LF Projected Ratios'!O$45,$B113*(1+'LF Projected Ratios'!O$45))</f>
        <v>0.68756310545480548</v>
      </c>
      <c r="O113">
        <f>IF('LF Projected Ratios'!P$45&gt;=0,$B113+(1-$B113)*'LF Projected Ratios'!P$45,$B113*(1+'LF Projected Ratios'!P$45))</f>
        <v>0.68495175233739336</v>
      </c>
      <c r="P113">
        <f>IF('LF Projected Ratios'!Q$45&gt;=0,$B113+(1-$B113)*'LF Projected Ratios'!Q$45,$B113*(1+'LF Projected Ratios'!Q$45))</f>
        <v>0.68236410901773403</v>
      </c>
      <c r="Q113">
        <f>IF('LF Projected Ratios'!R$45&gt;=0,$B113+(1-$B113)*'LF Projected Ratios'!R$45,$B113*(1+'LF Projected Ratios'!R$45))</f>
        <v>0.67979985404523702</v>
      </c>
      <c r="R113">
        <f>IF('LF Projected Ratios'!S$45&gt;=0,$B113+(1-$B113)*'LF Projected Ratios'!S$45,$B113*(1+'LF Projected Ratios'!S$45))</f>
        <v>0.67725867175401555</v>
      </c>
      <c r="S113">
        <f>IF('LF Projected Ratios'!T$45&gt;=0,$B113+(1-$B113)*'LF Projected Ratios'!T$45,$B113*(1+'LF Projected Ratios'!T$45))</f>
        <v>0.6747402521333461</v>
      </c>
      <c r="T113">
        <f>IF('LF Projected Ratios'!U$45&gt;=0,$B113+(1-$B113)*'LF Projected Ratios'!U$45,$B113*(1+'LF Projected Ratios'!U$45))</f>
        <v>0.67224429070158864</v>
      </c>
      <c r="U113">
        <f>IF('LF Projected Ratios'!V$45&gt;=0,$B113+(1-$B113)*'LF Projected Ratios'!V$45,$B113*(1+'LF Projected Ratios'!V$45))</f>
        <v>0.66977048838347308</v>
      </c>
      <c r="V113">
        <f>IF('LF Projected Ratios'!W$45&gt;=0,$B113+(1-$B113)*'LF Projected Ratios'!W$45,$B113*(1+'LF Projected Ratios'!W$45))</f>
        <v>0.66731855139063323</v>
      </c>
      <c r="W113">
        <f>IF('LF Projected Ratios'!X$45&gt;=0,$B113+(1-$B113)*'LF Projected Ratios'!X$45,$B113*(1+'LF Projected Ratios'!X$45))</f>
        <v>0.66488819110529707</v>
      </c>
      <c r="X113">
        <f>IF('LF Projected Ratios'!Y$45&gt;=0,$B113+(1-$B113)*'LF Projected Ratios'!Y$45,$B113*(1+'LF Projected Ratios'!Y$45))</f>
        <v>0.66247912396703434</v>
      </c>
      <c r="Y113">
        <f>IF('LF Projected Ratios'!Z$45&gt;=0,$B113+(1-$B113)*'LF Projected Ratios'!Z$45,$B113*(1+'LF Projected Ratios'!Z$45))</f>
        <v>0.66009107136246514</v>
      </c>
      <c r="Z113">
        <f>IF('LF Projected Ratios'!AA$45&gt;=0,$B113+(1-$B113)*'LF Projected Ratios'!AA$45,$B113*(1+'LF Projected Ratios'!AA$45))</f>
        <v>0.65772375951784823</v>
      </c>
      <c r="AA113">
        <f>IF('LF Projected Ratios'!AB$45&gt;=0,$B113+(1-$B113)*'LF Projected Ratios'!AB$45,$B113*(1+'LF Projected Ratios'!AB$45))</f>
        <v>0.65537691939444909</v>
      </c>
      <c r="AB113">
        <f>IF('LF Projected Ratios'!AC$45&gt;=0,$B113+(1-$B113)*'LF Projected Ratios'!AC$45,$B113*(1+'LF Projected Ratios'!AC$45))</f>
        <v>0.65305028658661346</v>
      </c>
      <c r="AC113">
        <f>IF('LF Projected Ratios'!AD$45&gt;=0,$B113+(1-$B113)*'LF Projected Ratios'!AD$45,$B113*(1+'LF Projected Ratios'!AD$45))</f>
        <v>0.65074360122246511</v>
      </c>
      <c r="AD113">
        <f>IF('LF Projected Ratios'!AE$45&gt;=0,$B113+(1-$B113)*'LF Projected Ratios'!AE$45,$B113*(1+'LF Projected Ratios'!AE$45))</f>
        <v>0.64845660786714299</v>
      </c>
      <c r="AE113">
        <f>IF('LF Projected Ratios'!AF$45&gt;=0,$B113+(1-$B113)*'LF Projected Ratios'!AF$45,$B113*(1+'LF Projected Ratios'!AF$45))</f>
        <v>0.64618905542850746</v>
      </c>
      <c r="AF113">
        <f>IF('LF Projected Ratios'!AG$45&gt;=0,$B113+(1-$B113)*'LF Projected Ratios'!AG$45,$B113*(1+'LF Projected Ratios'!AG$45))</f>
        <v>0.64394069706524193</v>
      </c>
    </row>
    <row r="114" spans="1:32" x14ac:dyDescent="0.25">
      <c r="A114" t="s">
        <v>60</v>
      </c>
      <c r="B114">
        <f t="shared" si="0"/>
        <v>0.73481031225719728</v>
      </c>
      <c r="C114">
        <f>IF('LF Projected Ratios'!D$45&gt;=0,$B114+(1-$B114)*'LF Projected Ratios'!D$45,$B114*(1+'LF Projected Ratios'!D$45))</f>
        <v>0.73194714513770021</v>
      </c>
      <c r="D114">
        <f>IF('LF Projected Ratios'!E$45&gt;=0,$B114+(1-$B114)*'LF Projected Ratios'!E$45,$B114*(1+'LF Projected Ratios'!E$45))</f>
        <v>0.72900706981618923</v>
      </c>
      <c r="E114">
        <f>IF('LF Projected Ratios'!F$45&gt;=0,$B114+(1-$B114)*'LF Projected Ratios'!F$45,$B114*(1+'LF Projected Ratios'!F$45))</f>
        <v>0.72608501240713386</v>
      </c>
      <c r="F114">
        <f>IF('LF Projected Ratios'!G$45&gt;=0,$B114+(1-$B114)*'LF Projected Ratios'!G$45,$B114*(1+'LF Projected Ratios'!G$45))</f>
        <v>0.72319176196776169</v>
      </c>
      <c r="G114">
        <f>IF('LF Projected Ratios'!H$45&gt;=0,$B114+(1-$B114)*'LF Projected Ratios'!H$45,$B114*(1+'LF Projected Ratios'!H$45))</f>
        <v>0.72030355125633194</v>
      </c>
      <c r="H114">
        <f>IF('LF Projected Ratios'!I$45&gt;=0,$B114+(1-$B114)*'LF Projected Ratios'!I$45,$B114*(1+'LF Projected Ratios'!I$45))</f>
        <v>0.71741591807776117</v>
      </c>
      <c r="I114">
        <f>IF('LF Projected Ratios'!J$45&gt;=0,$B114+(1-$B114)*'LF Projected Ratios'!J$45,$B114*(1+'LF Projected Ratios'!J$45))</f>
        <v>0.71455521057034777</v>
      </c>
      <c r="J114">
        <f>IF('LF Projected Ratios'!K$45&gt;=0,$B114+(1-$B114)*'LF Projected Ratios'!K$45,$B114*(1+'LF Projected Ratios'!K$45))</f>
        <v>0.71173283366521611</v>
      </c>
      <c r="K114">
        <f>IF('LF Projected Ratios'!L$45&gt;=0,$B114+(1-$B114)*'LF Projected Ratios'!L$45,$B114*(1+'LF Projected Ratios'!L$45))</f>
        <v>0.7089596110361821</v>
      </c>
      <c r="L114">
        <f>IF('LF Projected Ratios'!M$45&gt;=0,$B114+(1-$B114)*'LF Projected Ratios'!M$45,$B114*(1+'LF Projected Ratios'!M$45))</f>
        <v>0.70629717955777249</v>
      </c>
      <c r="M114">
        <f>IF('LF Projected Ratios'!N$45&gt;=0,$B114+(1-$B114)*'LF Projected Ratios'!N$45,$B114*(1+'LF Projected Ratios'!N$45))</f>
        <v>0.70358582902565259</v>
      </c>
      <c r="N114">
        <f>IF('LF Projected Ratios'!O$45&gt;=0,$B114+(1-$B114)*'LF Projected Ratios'!O$45,$B114*(1+'LF Projected Ratios'!O$45))</f>
        <v>0.70089932178327896</v>
      </c>
      <c r="O114">
        <f>IF('LF Projected Ratios'!P$45&gt;=0,$B114+(1-$B114)*'LF Projected Ratios'!P$45,$B114*(1+'LF Projected Ratios'!P$45))</f>
        <v>0.69823731794041699</v>
      </c>
      <c r="P114">
        <f>IF('LF Projected Ratios'!Q$45&gt;=0,$B114+(1-$B114)*'LF Projected Ratios'!Q$45,$B114*(1+'LF Projected Ratios'!Q$45))</f>
        <v>0.69559948377890168</v>
      </c>
      <c r="Q114">
        <f>IF('LF Projected Ratios'!R$45&gt;=0,$B114+(1-$B114)*'LF Projected Ratios'!R$45,$B114*(1+'LF Projected Ratios'!R$45))</f>
        <v>0.69298549161317347</v>
      </c>
      <c r="R114">
        <f>IF('LF Projected Ratios'!S$45&gt;=0,$B114+(1-$B114)*'LF Projected Ratios'!S$45,$B114*(1+'LF Projected Ratios'!S$45))</f>
        <v>0.69039501965457906</v>
      </c>
      <c r="S114">
        <f>IF('LF Projected Ratios'!T$45&gt;=0,$B114+(1-$B114)*'LF Projected Ratios'!T$45,$B114*(1+'LF Projected Ratios'!T$45))</f>
        <v>0.68782775187931744</v>
      </c>
      <c r="T114">
        <f>IF('LF Projected Ratios'!U$45&gt;=0,$B114+(1-$B114)*'LF Projected Ratios'!U$45,$B114*(1+'LF Projected Ratios'!U$45))</f>
        <v>0.68528337789991545</v>
      </c>
      <c r="U114">
        <f>IF('LF Projected Ratios'!V$45&gt;=0,$B114+(1-$B114)*'LF Projected Ratios'!V$45,$B114*(1+'LF Projected Ratios'!V$45))</f>
        <v>0.68276159284013371</v>
      </c>
      <c r="V114">
        <f>IF('LF Projected Ratios'!W$45&gt;=0,$B114+(1-$B114)*'LF Projected Ratios'!W$45,$B114*(1+'LF Projected Ratios'!W$45))</f>
        <v>0.6802620972131832</v>
      </c>
      <c r="W114">
        <f>IF('LF Projected Ratios'!X$45&gt;=0,$B114+(1-$B114)*'LF Projected Ratios'!X$45,$B114*(1+'LF Projected Ratios'!X$45))</f>
        <v>0.67778459680315994</v>
      </c>
      <c r="X114">
        <f>IF('LF Projected Ratios'!Y$45&gt;=0,$B114+(1-$B114)*'LF Projected Ratios'!Y$45,$B114*(1+'LF Projected Ratios'!Y$45))</f>
        <v>0.67532880254959571</v>
      </c>
      <c r="Y114">
        <f>IF('LF Projected Ratios'!Z$45&gt;=0,$B114+(1-$B114)*'LF Projected Ratios'!Z$45,$B114*(1+'LF Projected Ratios'!Z$45))</f>
        <v>0.67289443043502706</v>
      </c>
      <c r="Z114">
        <f>IF('LF Projected Ratios'!AA$45&gt;=0,$B114+(1-$B114)*'LF Projected Ratios'!AA$45,$B114*(1+'LF Projected Ratios'!AA$45))</f>
        <v>0.67048120137550105</v>
      </c>
      <c r="AA114">
        <f>IF('LF Projected Ratios'!AB$45&gt;=0,$B114+(1-$B114)*'LF Projected Ratios'!AB$45,$B114*(1+'LF Projected Ratios'!AB$45))</f>
        <v>0.66808884111391287</v>
      </c>
      <c r="AB114">
        <f>IF('LF Projected Ratios'!AC$45&gt;=0,$B114+(1-$B114)*'LF Projected Ratios'!AC$45,$B114*(1+'LF Projected Ratios'!AC$45))</f>
        <v>0.66571708011610298</v>
      </c>
      <c r="AC114">
        <f>IF('LF Projected Ratios'!AD$45&gt;=0,$B114+(1-$B114)*'LF Projected Ratios'!AD$45,$B114*(1+'LF Projected Ratios'!AD$45))</f>
        <v>0.66336565346962884</v>
      </c>
      <c r="AD114">
        <f>IF('LF Projected Ratios'!AE$45&gt;=0,$B114+(1-$B114)*'LF Projected Ratios'!AE$45,$B114*(1+'LF Projected Ratios'!AE$45))</f>
        <v>0.6610343007851246</v>
      </c>
      <c r="AE114">
        <f>IF('LF Projected Ratios'!AF$45&gt;=0,$B114+(1-$B114)*'LF Projected Ratios'!AF$45,$B114*(1+'LF Projected Ratios'!AF$45))</f>
        <v>0.65872276610017899</v>
      </c>
      <c r="AF114">
        <f>IF('LF Projected Ratios'!AG$45&gt;=0,$B114+(1-$B114)*'LF Projected Ratios'!AG$45,$B114*(1+'LF Projected Ratios'!AG$45))</f>
        <v>0.65643079778565427</v>
      </c>
    </row>
    <row r="115" spans="1:32" x14ac:dyDescent="0.25">
      <c r="A115" t="s">
        <v>62</v>
      </c>
      <c r="B115">
        <f t="shared" si="0"/>
        <v>0.67388303040456399</v>
      </c>
      <c r="C115">
        <f>IF('LF Projected Ratios'!D$45&gt;=0,$B115+(1-$B115)*'LF Projected Ratios'!D$45,$B115*(1+'LF Projected Ratios'!D$45))</f>
        <v>0.67125726467583535</v>
      </c>
      <c r="D115">
        <f>IF('LF Projected Ratios'!E$45&gt;=0,$B115+(1-$B115)*'LF Projected Ratios'!E$45,$B115*(1+'LF Projected Ratios'!E$45))</f>
        <v>0.66856096763940498</v>
      </c>
      <c r="E115">
        <f>IF('LF Projected Ratios'!F$45&gt;=0,$B115+(1-$B115)*'LF Projected Ratios'!F$45,$B115*(1+'LF Projected Ratios'!F$45))</f>
        <v>0.66588119454833128</v>
      </c>
      <c r="F115">
        <f>IF('LF Projected Ratios'!G$45&gt;=0,$B115+(1-$B115)*'LF Projected Ratios'!G$45,$B115*(1+'LF Projected Ratios'!G$45))</f>
        <v>0.66322783987804312</v>
      </c>
      <c r="G115">
        <f>IF('LF Projected Ratios'!H$45&gt;=0,$B115+(1-$B115)*'LF Projected Ratios'!H$45,$B115*(1+'LF Projected Ratios'!H$45))</f>
        <v>0.66057910706333012</v>
      </c>
      <c r="H115">
        <f>IF('LF Projected Ratios'!I$45&gt;=0,$B115+(1-$B115)*'LF Projected Ratios'!I$45,$B115*(1+'LF Projected Ratios'!I$45))</f>
        <v>0.65793090389495801</v>
      </c>
      <c r="I115">
        <f>IF('LF Projected Ratios'!J$45&gt;=0,$B115+(1-$B115)*'LF Projected Ratios'!J$45,$B115*(1+'LF Projected Ratios'!J$45))</f>
        <v>0.65530739383795422</v>
      </c>
      <c r="J115">
        <f>IF('LF Projected Ratios'!K$45&gt;=0,$B115+(1-$B115)*'LF Projected Ratios'!K$45,$B115*(1+'LF Projected Ratios'!K$45))</f>
        <v>0.65271903617605431</v>
      </c>
      <c r="K115">
        <f>IF('LF Projected Ratios'!L$45&gt;=0,$B115+(1-$B115)*'LF Projected Ratios'!L$45,$B115*(1+'LF Projected Ratios'!L$45))</f>
        <v>0.65017575713101849</v>
      </c>
      <c r="L115">
        <f>IF('LF Projected Ratios'!M$45&gt;=0,$B115+(1-$B115)*'LF Projected Ratios'!M$45,$B115*(1+'LF Projected Ratios'!M$45))</f>
        <v>0.64773408291525547</v>
      </c>
      <c r="M115">
        <f>IF('LF Projected Ratios'!N$45&gt;=0,$B115+(1-$B115)*'LF Projected Ratios'!N$45,$B115*(1+'LF Projected Ratios'!N$45))</f>
        <v>0.64524754580139632</v>
      </c>
      <c r="N115">
        <f>IF('LF Projected Ratios'!O$45&gt;=0,$B115+(1-$B115)*'LF Projected Ratios'!O$45,$B115*(1+'LF Projected Ratios'!O$45))</f>
        <v>0.64278379207952296</v>
      </c>
      <c r="O115">
        <f>IF('LF Projected Ratios'!P$45&gt;=0,$B115+(1-$B115)*'LF Projected Ratios'!P$45,$B115*(1+'LF Projected Ratios'!P$45))</f>
        <v>0.64034251004162401</v>
      </c>
      <c r="P115">
        <f>IF('LF Projected Ratios'!Q$45&gt;=0,$B115+(1-$B115)*'LF Projected Ratios'!Q$45,$B115*(1+'LF Projected Ratios'!Q$45))</f>
        <v>0.63792339363999628</v>
      </c>
      <c r="Q115">
        <f>IF('LF Projected Ratios'!R$45&gt;=0,$B115+(1-$B115)*'LF Projected Ratios'!R$45,$B115*(1+'LF Projected Ratios'!R$45))</f>
        <v>0.63552614235934446</v>
      </c>
      <c r="R115">
        <f>IF('LF Projected Ratios'!S$45&gt;=0,$B115+(1-$B115)*'LF Projected Ratios'!S$45,$B115*(1+'LF Projected Ratios'!S$45))</f>
        <v>0.63315046109233386</v>
      </c>
      <c r="S115">
        <f>IF('LF Projected Ratios'!T$45&gt;=0,$B115+(1-$B115)*'LF Projected Ratios'!T$45,$B115*(1+'LF Projected Ratios'!T$45))</f>
        <v>0.63079606001848532</v>
      </c>
      <c r="T115">
        <f>IF('LF Projected Ratios'!U$45&gt;=0,$B115+(1-$B115)*'LF Projected Ratios'!U$45,$B115*(1+'LF Projected Ratios'!U$45))</f>
        <v>0.628462654486308</v>
      </c>
      <c r="U115">
        <f>IF('LF Projected Ratios'!V$45&gt;=0,$B115+(1-$B115)*'LF Projected Ratios'!V$45,$B115*(1+'LF Projected Ratios'!V$45))</f>
        <v>0.62614996489857677</v>
      </c>
      <c r="V115">
        <f>IF('LF Projected Ratios'!W$45&gt;=0,$B115+(1-$B115)*'LF Projected Ratios'!W$45,$B115*(1+'LF Projected Ratios'!W$45))</f>
        <v>0.62385771660064759</v>
      </c>
      <c r="W115">
        <f>IF('LF Projected Ratios'!X$45&gt;=0,$B115+(1-$B115)*'LF Projected Ratios'!X$45,$B115*(1+'LF Projected Ratios'!X$45))</f>
        <v>0.62158563977172232</v>
      </c>
      <c r="X115">
        <f>IF('LF Projected Ratios'!Y$45&gt;=0,$B115+(1-$B115)*'LF Projected Ratios'!Y$45,$B115*(1+'LF Projected Ratios'!Y$45))</f>
        <v>0.61933346931897182</v>
      </c>
      <c r="Y115">
        <f>IF('LF Projected Ratios'!Z$45&gt;=0,$B115+(1-$B115)*'LF Projected Ratios'!Z$45,$B115*(1+'LF Projected Ratios'!Z$45))</f>
        <v>0.61710094477442834</v>
      </c>
      <c r="Z115">
        <f>IF('LF Projected Ratios'!AA$45&gt;=0,$B115+(1-$B115)*'LF Projected Ratios'!AA$45,$B115*(1+'LF Projected Ratios'!AA$45))</f>
        <v>0.61488781019456873</v>
      </c>
      <c r="AA115">
        <f>IF('LF Projected Ratios'!AB$45&gt;=0,$B115+(1-$B115)*'LF Projected Ratios'!AB$45,$B115*(1+'LF Projected Ratios'!AB$45))</f>
        <v>0.61269381406249734</v>
      </c>
      <c r="AB115">
        <f>IF('LF Projected Ratios'!AC$45&gt;=0,$B115+(1-$B115)*'LF Projected Ratios'!AC$45,$B115*(1+'LF Projected Ratios'!AC$45))</f>
        <v>0.61051870919265705</v>
      </c>
      <c r="AC115">
        <f>IF('LF Projected Ratios'!AD$45&gt;=0,$B115+(1-$B115)*'LF Projected Ratios'!AD$45,$B115*(1+'LF Projected Ratios'!AD$45))</f>
        <v>0.60836225263799537</v>
      </c>
      <c r="AD115">
        <f>IF('LF Projected Ratios'!AE$45&gt;=0,$B115+(1-$B115)*'LF Projected Ratios'!AE$45,$B115*(1+'LF Projected Ratios'!AE$45))</f>
        <v>0.60622420559950252</v>
      </c>
      <c r="AE115">
        <f>IF('LF Projected Ratios'!AF$45&gt;=0,$B115+(1-$B115)*'LF Projected Ratios'!AF$45,$B115*(1+'LF Projected Ratios'!AF$45))</f>
        <v>0.60410433333805935</v>
      </c>
      <c r="AF115">
        <f>IF('LF Projected Ratios'!AG$45&gt;=0,$B115+(1-$B115)*'LF Projected Ratios'!AG$45,$B115*(1+'LF Projected Ratios'!AG$45))</f>
        <v>0.60200240508852432</v>
      </c>
    </row>
    <row r="116" spans="1:32" x14ac:dyDescent="0.25">
      <c r="A116" t="s">
        <v>64</v>
      </c>
      <c r="B116">
        <f t="shared" si="0"/>
        <v>0.65833412370186062</v>
      </c>
      <c r="C116">
        <f>IF('LF Projected Ratios'!D$45&gt;=0,$B116+(1-$B116)*'LF Projected Ratios'!D$45,$B116*(1+'LF Projected Ratios'!D$45))</f>
        <v>0.6557689438381813</v>
      </c>
      <c r="D116">
        <f>IF('LF Projected Ratios'!E$45&gt;=0,$B116+(1-$B116)*'LF Projected Ratios'!E$45,$B116*(1+'LF Projected Ratios'!E$45))</f>
        <v>0.65313486007789934</v>
      </c>
      <c r="E116">
        <f>IF('LF Projected Ratios'!F$45&gt;=0,$B116+(1-$B116)*'LF Projected Ratios'!F$45,$B116*(1+'LF Projected Ratios'!F$45))</f>
        <v>0.65051691899608766</v>
      </c>
      <c r="F116">
        <f>IF('LF Projected Ratios'!G$45&gt;=0,$B116+(1-$B116)*'LF Projected Ratios'!G$45,$B116*(1+'LF Projected Ratios'!G$45))</f>
        <v>0.6479247867670187</v>
      </c>
      <c r="G116">
        <f>IF('LF Projected Ratios'!H$45&gt;=0,$B116+(1-$B116)*'LF Projected Ratios'!H$45,$B116*(1+'LF Projected Ratios'!H$45))</f>
        <v>0.64533716975068334</v>
      </c>
      <c r="H116">
        <f>IF('LF Projected Ratios'!I$45&gt;=0,$B116+(1-$B116)*'LF Projected Ratios'!I$45,$B116*(1+'LF Projected Ratios'!I$45))</f>
        <v>0.64275007015984165</v>
      </c>
      <c r="I116">
        <f>IF('LF Projected Ratios'!J$45&gt;=0,$B116+(1-$B116)*'LF Projected Ratios'!J$45,$B116*(1+'LF Projected Ratios'!J$45))</f>
        <v>0.64018709392142281</v>
      </c>
      <c r="J116">
        <f>IF('LF Projected Ratios'!K$45&gt;=0,$B116+(1-$B116)*'LF Projected Ratios'!K$45,$B116*(1+'LF Projected Ratios'!K$45))</f>
        <v>0.63765845898584528</v>
      </c>
      <c r="K116">
        <f>IF('LF Projected Ratios'!L$45&gt;=0,$B116+(1-$B116)*'LF Projected Ratios'!L$45,$B116*(1+'LF Projected Ratios'!L$45))</f>
        <v>0.63517386254121033</v>
      </c>
      <c r="L116">
        <f>IF('LF Projected Ratios'!M$45&gt;=0,$B116+(1-$B116)*'LF Projected Ratios'!M$45,$B116*(1+'LF Projected Ratios'!M$45))</f>
        <v>0.63278852653677831</v>
      </c>
      <c r="M116">
        <f>IF('LF Projected Ratios'!N$45&gt;=0,$B116+(1-$B116)*'LF Projected Ratios'!N$45,$B116*(1+'LF Projected Ratios'!N$45))</f>
        <v>0.63035936278276317</v>
      </c>
      <c r="N116">
        <f>IF('LF Projected Ratios'!O$45&gt;=0,$B116+(1-$B116)*'LF Projected Ratios'!O$45,$B116*(1+'LF Projected Ratios'!O$45))</f>
        <v>0.62795245672588729</v>
      </c>
      <c r="O116">
        <f>IF('LF Projected Ratios'!P$45&gt;=0,$B116+(1-$B116)*'LF Projected Ratios'!P$45,$B116*(1+'LF Projected Ratios'!P$45))</f>
        <v>0.62556750385036464</v>
      </c>
      <c r="P116">
        <f>IF('LF Projected Ratios'!Q$45&gt;=0,$B116+(1-$B116)*'LF Projected Ratios'!Q$45,$B116*(1+'LF Projected Ratios'!Q$45))</f>
        <v>0.62320420517011388</v>
      </c>
      <c r="Q116">
        <f>IF('LF Projected Ratios'!R$45&gt;=0,$B116+(1-$B116)*'LF Projected Ratios'!R$45,$B116*(1+'LF Projected Ratios'!R$45))</f>
        <v>0.62086226710380943</v>
      </c>
      <c r="R116">
        <f>IF('LF Projected Ratios'!S$45&gt;=0,$B116+(1-$B116)*'LF Projected Ratios'!S$45,$B116*(1+'LF Projected Ratios'!S$45))</f>
        <v>0.6185414013533046</v>
      </c>
      <c r="S116">
        <f>IF('LF Projected Ratios'!T$45&gt;=0,$B116+(1-$B116)*'LF Projected Ratios'!T$45,$B116*(1+'LF Projected Ratios'!T$45))</f>
        <v>0.61624132478532179</v>
      </c>
      <c r="T116">
        <f>IF('LF Projected Ratios'!U$45&gt;=0,$B116+(1-$B116)*'LF Projected Ratios'!U$45,$B116*(1+'LF Projected Ratios'!U$45))</f>
        <v>0.61396175931630437</v>
      </c>
      <c r="U116">
        <f>IF('LF Projected Ratios'!V$45&gt;=0,$B116+(1-$B116)*'LF Projected Ratios'!V$45,$B116*(1+'LF Projected Ratios'!V$45))</f>
        <v>0.61170243180034167</v>
      </c>
      <c r="V116">
        <f>IF('LF Projected Ratios'!W$45&gt;=0,$B116+(1-$B116)*'LF Projected Ratios'!W$45,$B116*(1+'LF Projected Ratios'!W$45))</f>
        <v>0.60946307392006038</v>
      </c>
      <c r="W116">
        <f>IF('LF Projected Ratios'!X$45&gt;=0,$B116+(1-$B116)*'LF Projected Ratios'!X$45,$B116*(1+'LF Projected Ratios'!X$45))</f>
        <v>0.60724342208039928</v>
      </c>
      <c r="X116">
        <f>IF('LF Projected Ratios'!Y$45&gt;=0,$B116+(1-$B116)*'LF Projected Ratios'!Y$45,$B116*(1+'LF Projected Ratios'!Y$45))</f>
        <v>0.60504321730517496</v>
      </c>
      <c r="Y116">
        <f>IF('LF Projected Ratios'!Z$45&gt;=0,$B116+(1-$B116)*'LF Projected Ratios'!Z$45,$B116*(1+'LF Projected Ratios'!Z$45))</f>
        <v>0.60286220513635314</v>
      </c>
      <c r="Z116">
        <f>IF('LF Projected Ratios'!AA$45&gt;=0,$B116+(1-$B116)*'LF Projected Ratios'!AA$45,$B116*(1+'LF Projected Ratios'!AA$45))</f>
        <v>0.6007001355359487</v>
      </c>
      <c r="AA116">
        <f>IF('LF Projected Ratios'!AB$45&gt;=0,$B116+(1-$B116)*'LF Projected Ratios'!AB$45,$B116*(1+'LF Projected Ratios'!AB$45))</f>
        <v>0.59855676279046588</v>
      </c>
      <c r="AB116">
        <f>IF('LF Projected Ratios'!AC$45&gt;=0,$B116+(1-$B116)*'LF Projected Ratios'!AC$45,$B116*(1+'LF Projected Ratios'!AC$45))</f>
        <v>0.59643184541780814</v>
      </c>
      <c r="AC116">
        <f>IF('LF Projected Ratios'!AD$45&gt;=0,$B116+(1-$B116)*'LF Projected Ratios'!AD$45,$B116*(1+'LF Projected Ratios'!AD$45))</f>
        <v>0.5943251460765856</v>
      </c>
      <c r="AD116">
        <f>IF('LF Projected Ratios'!AE$45&gt;=0,$B116+(1-$B116)*'LF Projected Ratios'!AE$45,$B116*(1+'LF Projected Ratios'!AE$45))</f>
        <v>0.59223643147774108</v>
      </c>
      <c r="AE116">
        <f>IF('LF Projected Ratios'!AF$45&gt;=0,$B116+(1-$B116)*'LF Projected Ratios'!AF$45,$B116*(1+'LF Projected Ratios'!AF$45))</f>
        <v>0.59016547229843186</v>
      </c>
      <c r="AF116">
        <f>IF('LF Projected Ratios'!AG$45&gt;=0,$B116+(1-$B116)*'LF Projected Ratios'!AG$45,$B116*(1+'LF Projected Ratios'!AG$45))</f>
        <v>0.5881120430980985</v>
      </c>
    </row>
    <row r="117" spans="1:32" x14ac:dyDescent="0.25">
      <c r="A117" t="s">
        <v>66</v>
      </c>
      <c r="B117">
        <f t="shared" si="0"/>
        <v>0.6945648248964772</v>
      </c>
      <c r="C117">
        <f>IF('LF Projected Ratios'!D$45&gt;=0,$B117+(1-$B117)*'LF Projected Ratios'!D$45,$B117*(1+'LF Projected Ratios'!D$45))</f>
        <v>0.69185847315395188</v>
      </c>
      <c r="D117">
        <f>IF('LF Projected Ratios'!E$45&gt;=0,$B117+(1-$B117)*'LF Projected Ratios'!E$45,$B117*(1+'LF Projected Ratios'!E$45))</f>
        <v>0.68907942546395018</v>
      </c>
      <c r="E117">
        <f>IF('LF Projected Ratios'!F$45&gt;=0,$B117+(1-$B117)*'LF Projected Ratios'!F$45,$B117*(1+'LF Projected Ratios'!F$45))</f>
        <v>0.68631740884713988</v>
      </c>
      <c r="F117">
        <f>IF('LF Projected Ratios'!G$45&gt;=0,$B117+(1-$B117)*'LF Projected Ratios'!G$45,$B117*(1+'LF Projected Ratios'!G$45))</f>
        <v>0.68358262144516235</v>
      </c>
      <c r="G117">
        <f>IF('LF Projected Ratios'!H$45&gt;=0,$B117+(1-$B117)*'LF Projected Ratios'!H$45,$B117*(1+'LF Projected Ratios'!H$45))</f>
        <v>0.68085259774573148</v>
      </c>
      <c r="H117">
        <f>IF('LF Projected Ratios'!I$45&gt;=0,$B117+(1-$B117)*'LF Projected Ratios'!I$45,$B117*(1+'LF Projected Ratios'!I$45))</f>
        <v>0.67812311994774266</v>
      </c>
      <c r="I117">
        <f>IF('LF Projected Ratios'!J$45&gt;=0,$B117+(1-$B117)*'LF Projected Ratios'!J$45,$B117*(1+'LF Projected Ratios'!J$45))</f>
        <v>0.67541909310459303</v>
      </c>
      <c r="J117">
        <f>IF('LF Projected Ratios'!K$45&gt;=0,$B117+(1-$B117)*'LF Projected Ratios'!K$45,$B117*(1+'LF Projected Ratios'!K$45))</f>
        <v>0.67275129750046914</v>
      </c>
      <c r="K117">
        <f>IF('LF Projected Ratios'!L$45&gt;=0,$B117+(1-$B117)*'LF Projected Ratios'!L$45,$B117*(1+'LF Projected Ratios'!L$45))</f>
        <v>0.67012996399765379</v>
      </c>
      <c r="L117">
        <f>IF('LF Projected Ratios'!M$45&gt;=0,$B117+(1-$B117)*'LF Projected Ratios'!M$45,$B117*(1+'LF Projected Ratios'!M$45))</f>
        <v>0.66761335362521645</v>
      </c>
      <c r="M117">
        <f>IF('LF Projected Ratios'!N$45&gt;=0,$B117+(1-$B117)*'LF Projected Ratios'!N$45,$B117*(1+'LF Projected Ratios'!N$45))</f>
        <v>0.66505050349075112</v>
      </c>
      <c r="N117">
        <f>IF('LF Projected Ratios'!O$45&gt;=0,$B117+(1-$B117)*'LF Projected Ratios'!O$45,$B117*(1+'LF Projected Ratios'!O$45))</f>
        <v>0.66251113598153577</v>
      </c>
      <c r="O117">
        <f>IF('LF Projected Ratios'!P$45&gt;=0,$B117+(1-$B117)*'LF Projected Ratios'!P$45,$B117*(1+'LF Projected Ratios'!P$45))</f>
        <v>0.65999492982308983</v>
      </c>
      <c r="P117">
        <f>IF('LF Projected Ratios'!Q$45&gt;=0,$B117+(1-$B117)*'LF Projected Ratios'!Q$45,$B117*(1+'LF Projected Ratios'!Q$45))</f>
        <v>0.65750156957495876</v>
      </c>
      <c r="Q117">
        <f>IF('LF Projected Ratios'!R$45&gt;=0,$B117+(1-$B117)*'LF Projected Ratios'!R$45,$B117*(1+'LF Projected Ratios'!R$45))</f>
        <v>0.65503074549888851</v>
      </c>
      <c r="R117">
        <f>IF('LF Projected Ratios'!S$45&gt;=0,$B117+(1-$B117)*'LF Projected Ratios'!S$45,$B117*(1+'LF Projected Ratios'!S$45))</f>
        <v>0.65258215343055814</v>
      </c>
      <c r="S117">
        <f>IF('LF Projected Ratios'!T$45&gt;=0,$B117+(1-$B117)*'LF Projected Ratios'!T$45,$B117*(1+'LF Projected Ratios'!T$45))</f>
        <v>0.65015549465475853</v>
      </c>
      <c r="T117">
        <f>IF('LF Projected Ratios'!U$45&gt;=0,$B117+(1-$B117)*'LF Projected Ratios'!U$45,$B117*(1+'LF Projected Ratios'!U$45))</f>
        <v>0.64775047578390754</v>
      </c>
      <c r="U117">
        <f>IF('LF Projected Ratios'!V$45&gt;=0,$B117+(1-$B117)*'LF Projected Ratios'!V$45,$B117*(1+'LF Projected Ratios'!V$45))</f>
        <v>0.64536680863980678</v>
      </c>
      <c r="V117">
        <f>IF('LF Projected Ratios'!W$45&gt;=0,$B117+(1-$B117)*'LF Projected Ratios'!W$45,$B117*(1+'LF Projected Ratios'!W$45))</f>
        <v>0.64300421013852893</v>
      </c>
      <c r="W117">
        <f>IF('LF Projected Ratios'!X$45&gt;=0,$B117+(1-$B117)*'LF Projected Ratios'!X$45,$B117*(1+'LF Projected Ratios'!X$45))</f>
        <v>0.64066240217834558</v>
      </c>
      <c r="X117">
        <f>IF('LF Projected Ratios'!Y$45&gt;=0,$B117+(1-$B117)*'LF Projected Ratios'!Y$45,$B117*(1+'LF Projected Ratios'!Y$45))</f>
        <v>0.63834111153060125</v>
      </c>
      <c r="Y117">
        <f>IF('LF Projected Ratios'!Z$45&gt;=0,$B117+(1-$B117)*'LF Projected Ratios'!Z$45,$B117*(1+'LF Projected Ratios'!Z$45))</f>
        <v>0.63604006973344107</v>
      </c>
      <c r="Z117">
        <f>IF('LF Projected Ratios'!AA$45&gt;=0,$B117+(1-$B117)*'LF Projected Ratios'!AA$45,$B117*(1+'LF Projected Ratios'!AA$45))</f>
        <v>0.63375901298831183</v>
      </c>
      <c r="AA117">
        <f>IF('LF Projected Ratios'!AB$45&gt;=0,$B117+(1-$B117)*'LF Projected Ratios'!AB$45,$B117*(1+'LF Projected Ratios'!AB$45))</f>
        <v>0.63149768205914314</v>
      </c>
      <c r="AB117">
        <f>IF('LF Projected Ratios'!AC$45&gt;=0,$B117+(1-$B117)*'LF Projected Ratios'!AC$45,$B117*(1+'LF Projected Ratios'!AC$45))</f>
        <v>0.62925582217413445</v>
      </c>
      <c r="AC117">
        <f>IF('LF Projected Ratios'!AD$45&gt;=0,$B117+(1-$B117)*'LF Projected Ratios'!AD$45,$B117*(1+'LF Projected Ratios'!AD$45))</f>
        <v>0.62703318293007115</v>
      </c>
      <c r="AD117">
        <f>IF('LF Projected Ratios'!AE$45&gt;=0,$B117+(1-$B117)*'LF Projected Ratios'!AE$45,$B117*(1+'LF Projected Ratios'!AE$45))</f>
        <v>0.62482951819908705</v>
      </c>
      <c r="AE117">
        <f>IF('LF Projected Ratios'!AF$45&gt;=0,$B117+(1-$B117)*'LF Projected Ratios'!AF$45,$B117*(1+'LF Projected Ratios'!AF$45))</f>
        <v>0.62264458603780648</v>
      </c>
      <c r="AF117">
        <f>IF('LF Projected Ratios'!AG$45&gt;=0,$B117+(1-$B117)*'LF Projected Ratios'!AG$45,$B117*(1+'LF Projected Ratios'!AG$45))</f>
        <v>0.62047814859879447</v>
      </c>
    </row>
    <row r="118" spans="1:32" x14ac:dyDescent="0.25">
      <c r="A118" t="s">
        <v>68</v>
      </c>
      <c r="B118">
        <f t="shared" si="0"/>
        <v>0.72498835736373246</v>
      </c>
      <c r="C118">
        <f>IF('LF Projected Ratios'!D$45&gt;=0,$B118+(1-$B118)*'LF Projected Ratios'!D$45,$B118*(1+'LF Projected Ratios'!D$45))</f>
        <v>0.72216346120727315</v>
      </c>
      <c r="D118">
        <f>IF('LF Projected Ratios'!E$45&gt;=0,$B118+(1-$B118)*'LF Projected Ratios'!E$45,$B118*(1+'LF Projected Ratios'!E$45))</f>
        <v>0.71926268485409395</v>
      </c>
      <c r="E118">
        <f>IF('LF Projected Ratios'!F$45&gt;=0,$B118+(1-$B118)*'LF Projected Ratios'!F$45,$B118*(1+'LF Projected Ratios'!F$45))</f>
        <v>0.71637968557417631</v>
      </c>
      <c r="F118">
        <f>IF('LF Projected Ratios'!G$45&gt;=0,$B118+(1-$B118)*'LF Projected Ratios'!G$45,$B118*(1+'LF Projected Ratios'!G$45))</f>
        <v>0.71352510821115722</v>
      </c>
      <c r="G118">
        <f>IF('LF Projected Ratios'!H$45&gt;=0,$B118+(1-$B118)*'LF Projected Ratios'!H$45,$B118*(1+'LF Projected Ratios'!H$45))</f>
        <v>0.71067550321178319</v>
      </c>
      <c r="H118">
        <f>IF('LF Projected Ratios'!I$45&gt;=0,$B118+(1-$B118)*'LF Projected Ratios'!I$45,$B118*(1+'LF Projected Ratios'!I$45))</f>
        <v>0.70782646802558624</v>
      </c>
      <c r="I118">
        <f>IF('LF Projected Ratios'!J$45&gt;=0,$B118+(1-$B118)*'LF Projected Ratios'!J$45,$B118*(1+'LF Projected Ratios'!J$45))</f>
        <v>0.70500399860442797</v>
      </c>
      <c r="J118">
        <f>IF('LF Projected Ratios'!K$45&gt;=0,$B118+(1-$B118)*'LF Projected Ratios'!K$45,$B118*(1+'LF Projected Ratios'!K$45))</f>
        <v>0.70221934743366898</v>
      </c>
      <c r="K118">
        <f>IF('LF Projected Ratios'!L$45&gt;=0,$B118+(1-$B118)*'LF Projected Ratios'!L$45,$B118*(1+'LF Projected Ratios'!L$45))</f>
        <v>0.69948319351082699</v>
      </c>
      <c r="L118">
        <f>IF('LF Projected Ratios'!M$45&gt;=0,$B118+(1-$B118)*'LF Projected Ratios'!M$45,$B118*(1+'LF Projected Ratios'!M$45))</f>
        <v>0.69685634983167888</v>
      </c>
      <c r="M118">
        <f>IF('LF Projected Ratios'!N$45&gt;=0,$B118+(1-$B118)*'LF Projected Ratios'!N$45,$B118*(1+'LF Projected Ratios'!N$45))</f>
        <v>0.69418124098286504</v>
      </c>
      <c r="N118">
        <f>IF('LF Projected Ratios'!O$45&gt;=0,$B118+(1-$B118)*'LF Projected Ratios'!O$45,$B118*(1+'LF Projected Ratios'!O$45))</f>
        <v>0.69153064335214964</v>
      </c>
      <c r="O118">
        <f>IF('LF Projected Ratios'!P$45&gt;=0,$B118+(1-$B118)*'LF Projected Ratios'!P$45,$B118*(1+'LF Projected Ratios'!P$45))</f>
        <v>0.68890422159249287</v>
      </c>
      <c r="P118">
        <f>IF('LF Projected Ratios'!Q$45&gt;=0,$B118+(1-$B118)*'LF Projected Ratios'!Q$45,$B118*(1+'LF Projected Ratios'!Q$45))</f>
        <v>0.686301646446425</v>
      </c>
      <c r="Q118">
        <f>IF('LF Projected Ratios'!R$45&gt;=0,$B118+(1-$B118)*'LF Projected Ratios'!R$45,$B118*(1+'LF Projected Ratios'!R$45))</f>
        <v>0.68372259460844587</v>
      </c>
      <c r="R118">
        <f>IF('LF Projected Ratios'!S$45&gt;=0,$B118+(1-$B118)*'LF Projected Ratios'!S$45,$B118*(1+'LF Projected Ratios'!S$45))</f>
        <v>0.68116674859113957</v>
      </c>
      <c r="S118">
        <f>IF('LF Projected Ratios'!T$45&gt;=0,$B118+(1-$B118)*'LF Projected Ratios'!T$45,$B118*(1+'LF Projected Ratios'!T$45))</f>
        <v>0.67863379659488576</v>
      </c>
      <c r="T118">
        <f>IF('LF Projected Ratios'!U$45&gt;=0,$B118+(1-$B118)*'LF Projected Ratios'!U$45,$B118*(1+'LF Projected Ratios'!U$45))</f>
        <v>0.6761234323810531</v>
      </c>
      <c r="U118">
        <f>IF('LF Projected Ratios'!V$45&gt;=0,$B118+(1-$B118)*'LF Projected Ratios'!V$45,$B118*(1+'LF Projected Ratios'!V$45))</f>
        <v>0.67363535514857731</v>
      </c>
      <c r="V118">
        <f>IF('LF Projected Ratios'!W$45&gt;=0,$B118+(1-$B118)*'LF Projected Ratios'!W$45,$B118*(1+'LF Projected Ratios'!W$45))</f>
        <v>0.6711692694138055</v>
      </c>
      <c r="W118">
        <f>IF('LF Projected Ratios'!X$45&gt;=0,$B118+(1-$B118)*'LF Projected Ratios'!X$45,$B118*(1+'LF Projected Ratios'!X$45))</f>
        <v>0.66872488489351578</v>
      </c>
      <c r="X118">
        <f>IF('LF Projected Ratios'!Y$45&gt;=0,$B118+(1-$B118)*'LF Projected Ratios'!Y$45,$B118*(1+'LF Projected Ratios'!Y$45))</f>
        <v>0.666301916391011</v>
      </c>
      <c r="Y118">
        <f>IF('LF Projected Ratios'!Z$45&gt;=0,$B118+(1-$B118)*'LF Projected Ratios'!Z$45,$B118*(1+'LF Projected Ratios'!Z$45))</f>
        <v>0.66390008368519104</v>
      </c>
      <c r="Z118">
        <f>IF('LF Projected Ratios'!AA$45&gt;=0,$B118+(1-$B118)*'LF Projected Ratios'!AA$45,$B118*(1+'LF Projected Ratios'!AA$45))</f>
        <v>0.66151911142252107</v>
      </c>
      <c r="AA118">
        <f>IF('LF Projected Ratios'!AB$45&gt;=0,$B118+(1-$B118)*'LF Projected Ratios'!AB$45,$B118*(1+'LF Projected Ratios'!AB$45))</f>
        <v>0.65915872901179628</v>
      </c>
      <c r="AB118">
        <f>IF('LF Projected Ratios'!AC$45&gt;=0,$B118+(1-$B118)*'LF Projected Ratios'!AC$45,$B118*(1+'LF Projected Ratios'!AC$45))</f>
        <v>0.65681867052162679</v>
      </c>
      <c r="AC118">
        <f>IF('LF Projected Ratios'!AD$45&gt;=0,$B118+(1-$B118)*'LF Projected Ratios'!AD$45,$B118*(1+'LF Projected Ratios'!AD$45))</f>
        <v>0.65449867458056288</v>
      </c>
      <c r="AD118">
        <f>IF('LF Projected Ratios'!AE$45&gt;=0,$B118+(1-$B118)*'LF Projected Ratios'!AE$45,$B118*(1+'LF Projected Ratios'!AE$45))</f>
        <v>0.65219848427977312</v>
      </c>
      <c r="AE118">
        <f>IF('LF Projected Ratios'!AF$45&gt;=0,$B118+(1-$B118)*'LF Projected Ratios'!AF$45,$B118*(1+'LF Projected Ratios'!AF$45))</f>
        <v>0.64991784707820732</v>
      </c>
      <c r="AF118">
        <f>IF('LF Projected Ratios'!AG$45&gt;=0,$B118+(1-$B118)*'LF Projected Ratios'!AG$45,$B118*(1+'LF Projected Ratios'!AG$45))</f>
        <v>0.64765651471016705</v>
      </c>
    </row>
    <row r="119" spans="1:32" x14ac:dyDescent="0.25">
      <c r="A119" t="s">
        <v>70</v>
      </c>
      <c r="B119">
        <f t="shared" si="0"/>
        <v>0.65087116958628932</v>
      </c>
      <c r="C119">
        <f>IF('LF Projected Ratios'!D$45&gt;=0,$B119+(1-$B119)*'LF Projected Ratios'!D$45,$B119*(1+'LF Projected Ratios'!D$45))</f>
        <v>0.64833506890737591</v>
      </c>
      <c r="D119">
        <f>IF('LF Projected Ratios'!E$45&gt;=0,$B119+(1-$B119)*'LF Projected Ratios'!E$45,$B119*(1+'LF Projected Ratios'!E$45))</f>
        <v>0.64573084543464665</v>
      </c>
      <c r="E119">
        <f>IF('LF Projected Ratios'!F$45&gt;=0,$B119+(1-$B119)*'LF Projected Ratios'!F$45,$B119*(1+'LF Projected Ratios'!F$45))</f>
        <v>0.64314258164506011</v>
      </c>
      <c r="F119">
        <f>IF('LF Projected Ratios'!G$45&gt;=0,$B119+(1-$B119)*'LF Projected Ratios'!G$45,$B119*(1+'LF Projected Ratios'!G$45))</f>
        <v>0.64057983413598452</v>
      </c>
      <c r="G119">
        <f>IF('LF Projected Ratios'!H$45&gt;=0,$B119+(1-$B119)*'LF Projected Ratios'!H$45,$B119*(1+'LF Projected Ratios'!H$45))</f>
        <v>0.6380215506546526</v>
      </c>
      <c r="H119">
        <f>IF('LF Projected Ratios'!I$45&gt;=0,$B119+(1-$B119)*'LF Projected Ratios'!I$45,$B119*(1+'LF Projected Ratios'!I$45))</f>
        <v>0.63546377873321735</v>
      </c>
      <c r="I119">
        <f>IF('LF Projected Ratios'!J$45&gt;=0,$B119+(1-$B119)*'LF Projected Ratios'!J$45,$B119*(1+'LF Projected Ratios'!J$45))</f>
        <v>0.6329298566990057</v>
      </c>
      <c r="J119">
        <f>IF('LF Projected Ratios'!K$45&gt;=0,$B119+(1-$B119)*'LF Projected Ratios'!K$45,$B119*(1+'LF Projected Ratios'!K$45))</f>
        <v>0.63042988667053201</v>
      </c>
      <c r="K119">
        <f>IF('LF Projected Ratios'!L$45&gt;=0,$B119+(1-$B119)*'LF Projected Ratios'!L$45,$B119*(1+'LF Projected Ratios'!L$45))</f>
        <v>0.62797345590741727</v>
      </c>
      <c r="L119">
        <f>IF('LF Projected Ratios'!M$45&gt;=0,$B119+(1-$B119)*'LF Projected Ratios'!M$45,$B119*(1+'LF Projected Ratios'!M$45))</f>
        <v>0.62561516035632103</v>
      </c>
      <c r="M119">
        <f>IF('LF Projected Ratios'!N$45&gt;=0,$B119+(1-$B119)*'LF Projected Ratios'!N$45,$B119*(1+'LF Projected Ratios'!N$45))</f>
        <v>0.62321353389223622</v>
      </c>
      <c r="N119">
        <f>IF('LF Projected Ratios'!O$45&gt;=0,$B119+(1-$B119)*'LF Projected Ratios'!O$45,$B119*(1+'LF Projected Ratios'!O$45))</f>
        <v>0.62083391280938227</v>
      </c>
      <c r="O119">
        <f>IF('LF Projected Ratios'!P$45&gt;=0,$B119+(1-$B119)*'LF Projected Ratios'!P$45,$B119*(1+'LF Projected Ratios'!P$45))</f>
        <v>0.61847599604400028</v>
      </c>
      <c r="P119">
        <f>IF('LF Projected Ratios'!Q$45&gt;=0,$B119+(1-$B119)*'LF Projected Ratios'!Q$45,$B119*(1+'LF Projected Ratios'!Q$45))</f>
        <v>0.61613948799935103</v>
      </c>
      <c r="Q119">
        <f>IF('LF Projected Ratios'!R$45&gt;=0,$B119+(1-$B119)*'LF Projected Ratios'!R$45,$B119*(1+'LF Projected Ratios'!R$45))</f>
        <v>0.61382409842218166</v>
      </c>
      <c r="R119">
        <f>IF('LF Projected Ratios'!S$45&gt;=0,$B119+(1-$B119)*'LF Projected Ratios'!S$45,$B119*(1+'LF Projected Ratios'!S$45))</f>
        <v>0.61152954228252765</v>
      </c>
      <c r="S119">
        <f>IF('LF Projected Ratios'!T$45&gt;=0,$B119+(1-$B119)*'LF Projected Ratios'!T$45,$B119*(1+'LF Projected Ratios'!T$45))</f>
        <v>0.60925553965674406</v>
      </c>
      <c r="T119">
        <f>IF('LF Projected Ratios'!U$45&gt;=0,$B119+(1-$B119)*'LF Projected Ratios'!U$45,$B119*(1+'LF Projected Ratios'!U$45))</f>
        <v>0.60700181561366251</v>
      </c>
      <c r="U119">
        <f>IF('LF Projected Ratios'!V$45&gt;=0,$B119+(1-$B119)*'LF Projected Ratios'!V$45,$B119*(1+'LF Projected Ratios'!V$45))</f>
        <v>0.60476810010378701</v>
      </c>
      <c r="V119">
        <f>IF('LF Projected Ratios'!W$45&gt;=0,$B119+(1-$B119)*'LF Projected Ratios'!W$45,$B119*(1+'LF Projected Ratios'!W$45))</f>
        <v>0.60255412785142204</v>
      </c>
      <c r="W119">
        <f>IF('LF Projected Ratios'!X$45&gt;=0,$B119+(1-$B119)*'LF Projected Ratios'!X$45,$B119*(1+'LF Projected Ratios'!X$45))</f>
        <v>0.60035963824965133</v>
      </c>
      <c r="X119">
        <f>IF('LF Projected Ratios'!Y$45&gt;=0,$B119+(1-$B119)*'LF Projected Ratios'!Y$45,$B119*(1+'LF Projected Ratios'!Y$45))</f>
        <v>0.59818437525807633</v>
      </c>
      <c r="Y119">
        <f>IF('LF Projected Ratios'!Z$45&gt;=0,$B119+(1-$B119)*'LF Projected Ratios'!Z$45,$B119*(1+'LF Projected Ratios'!Z$45))</f>
        <v>0.59602808730322943</v>
      </c>
      <c r="Z119">
        <f>IF('LF Projected Ratios'!AA$45&gt;=0,$B119+(1-$B119)*'LF Projected Ratios'!AA$45,$B119*(1+'LF Projected Ratios'!AA$45))</f>
        <v>0.59389052718158597</v>
      </c>
      <c r="AA119">
        <f>IF('LF Projected Ratios'!AB$45&gt;=0,$B119+(1-$B119)*'LF Projected Ratios'!AB$45,$B119*(1+'LF Projected Ratios'!AB$45))</f>
        <v>0.59177145196508762</v>
      </c>
      <c r="AB119">
        <f>IF('LF Projected Ratios'!AC$45&gt;=0,$B119+(1-$B119)*'LF Projected Ratios'!AC$45,$B119*(1+'LF Projected Ratios'!AC$45))</f>
        <v>0.58967062290910766</v>
      </c>
      <c r="AC119">
        <f>IF('LF Projected Ratios'!AD$45&gt;=0,$B119+(1-$B119)*'LF Projected Ratios'!AD$45,$B119*(1+'LF Projected Ratios'!AD$45))</f>
        <v>0.58758780536278654</v>
      </c>
      <c r="AD119">
        <f>IF('LF Projected Ratios'!AE$45&gt;=0,$B119+(1-$B119)*'LF Projected Ratios'!AE$45,$B119*(1+'LF Projected Ratios'!AE$45))</f>
        <v>0.58552276868165964</v>
      </c>
      <c r="AE119">
        <f>IF('LF Projected Ratios'!AF$45&gt;=0,$B119+(1-$B119)*'LF Projected Ratios'!AF$45,$B119*(1+'LF Projected Ratios'!AF$45))</f>
        <v>0.58347528614251531</v>
      </c>
      <c r="AF119">
        <f>IF('LF Projected Ratios'!AG$45&gt;=0,$B119+(1-$B119)*'LF Projected Ratios'!AG$45,$B119*(1+'LF Projected Ratios'!AG$45))</f>
        <v>0.58144513486041516</v>
      </c>
    </row>
    <row r="120" spans="1:32" x14ac:dyDescent="0.25">
      <c r="A120" t="s">
        <v>72</v>
      </c>
      <c r="B120">
        <f t="shared" si="0"/>
        <v>0.59182853592609308</v>
      </c>
      <c r="C120">
        <f>IF('LF Projected Ratios'!D$45&gt;=0,$B120+(1-$B120)*'LF Projected Ratios'!D$45,$B120*(1+'LF Projected Ratios'!D$45))</f>
        <v>0.58952249316079974</v>
      </c>
      <c r="D120">
        <f>IF('LF Projected Ratios'!E$45&gt;=0,$B120+(1-$B120)*'LF Projected Ratios'!E$45,$B120*(1+'LF Projected Ratios'!E$45))</f>
        <v>0.58715450724114471</v>
      </c>
      <c r="E120">
        <f>IF('LF Projected Ratios'!F$45&gt;=0,$B120+(1-$B120)*'LF Projected Ratios'!F$45,$B120*(1+'LF Projected Ratios'!F$45))</f>
        <v>0.58480103325003951</v>
      </c>
      <c r="F120">
        <f>IF('LF Projected Ratios'!G$45&gt;=0,$B120+(1-$B120)*'LF Projected Ratios'!G$45,$B120*(1+'LF Projected Ratios'!G$45))</f>
        <v>0.58247076087492644</v>
      </c>
      <c r="G120">
        <f>IF('LF Projected Ratios'!H$45&gt;=0,$B120+(1-$B120)*'LF Projected Ratios'!H$45,$B120*(1+'LF Projected Ratios'!H$45))</f>
        <v>0.58014454758112988</v>
      </c>
      <c r="H120">
        <f>IF('LF Projected Ratios'!I$45&gt;=0,$B120+(1-$B120)*'LF Projected Ratios'!I$45,$B120*(1+'LF Projected Ratios'!I$45))</f>
        <v>0.57781879944197345</v>
      </c>
      <c r="I120">
        <f>IF('LF Projected Ratios'!J$45&gt;=0,$B120+(1-$B120)*'LF Projected Ratios'!J$45,$B120*(1+'LF Projected Ratios'!J$45))</f>
        <v>0.5755147376894586</v>
      </c>
      <c r="J120">
        <f>IF('LF Projected Ratios'!K$45&gt;=0,$B120+(1-$B120)*'LF Projected Ratios'!K$45,$B120*(1+'LF Projected Ratios'!K$45))</f>
        <v>0.57324154804618233</v>
      </c>
      <c r="K120">
        <f>IF('LF Projected Ratios'!L$45&gt;=0,$B120+(1-$B120)*'LF Projected Ratios'!L$45,$B120*(1+'LF Projected Ratios'!L$45))</f>
        <v>0.57100794808036714</v>
      </c>
      <c r="L120">
        <f>IF('LF Projected Ratios'!M$45&gt;=0,$B120+(1-$B120)*'LF Projected Ratios'!M$45,$B120*(1+'LF Projected Ratios'!M$45))</f>
        <v>0.56886358116337266</v>
      </c>
      <c r="M120">
        <f>IF('LF Projected Ratios'!N$45&gt;=0,$B120+(1-$B120)*'LF Projected Ratios'!N$45,$B120*(1+'LF Projected Ratios'!N$45))</f>
        <v>0.56667981402096856</v>
      </c>
      <c r="N120">
        <f>IF('LF Projected Ratios'!O$45&gt;=0,$B120+(1-$B120)*'LF Projected Ratios'!O$45,$B120*(1+'LF Projected Ratios'!O$45))</f>
        <v>0.56451605608033106</v>
      </c>
      <c r="O120">
        <f>IF('LF Projected Ratios'!P$45&gt;=0,$B120+(1-$B120)*'LF Projected Ratios'!P$45,$B120*(1+'LF Projected Ratios'!P$45))</f>
        <v>0.56237203358817101</v>
      </c>
      <c r="P120">
        <f>IF('LF Projected Ratios'!Q$45&gt;=0,$B120+(1-$B120)*'LF Projected Ratios'!Q$45,$B120*(1+'LF Projected Ratios'!Q$45))</f>
        <v>0.56024747776228734</v>
      </c>
      <c r="Q120">
        <f>IF('LF Projected Ratios'!R$45&gt;=0,$B120+(1-$B120)*'LF Projected Ratios'!R$45,$B120*(1+'LF Projected Ratios'!R$45))</f>
        <v>0.55814212467924063</v>
      </c>
      <c r="R120">
        <f>IF('LF Projected Ratios'!S$45&gt;=0,$B120+(1-$B120)*'LF Projected Ratios'!S$45,$B120*(1+'LF Projected Ratios'!S$45))</f>
        <v>0.55605571516505847</v>
      </c>
      <c r="S120">
        <f>IF('LF Projected Ratios'!T$45&gt;=0,$B120+(1-$B120)*'LF Projected Ratios'!T$45,$B120*(1+'LF Projected Ratios'!T$45))</f>
        <v>0.55398799468887727</v>
      </c>
      <c r="T120">
        <f>IF('LF Projected Ratios'!U$45&gt;=0,$B120+(1-$B120)*'LF Projected Ratios'!U$45,$B120*(1+'LF Projected Ratios'!U$45))</f>
        <v>0.55193871325942601</v>
      </c>
      <c r="U120">
        <f>IF('LF Projected Ratios'!V$45&gt;=0,$B120+(1-$B120)*'LF Projected Ratios'!V$45,$B120*(1+'LF Projected Ratios'!V$45))</f>
        <v>0.54990762532427395</v>
      </c>
      <c r="V120">
        <f>IF('LF Projected Ratios'!W$45&gt;=0,$B120+(1-$B120)*'LF Projected Ratios'!W$45,$B120*(1+'LF Projected Ratios'!W$45))</f>
        <v>0.54789448967174381</v>
      </c>
      <c r="W120">
        <f>IF('LF Projected Ratios'!X$45&gt;=0,$B120+(1-$B120)*'LF Projected Ratios'!X$45,$B120*(1+'LF Projected Ratios'!X$45))</f>
        <v>0.54589906933541743</v>
      </c>
      <c r="X120">
        <f>IF('LF Projected Ratios'!Y$45&gt;=0,$B120+(1-$B120)*'LF Projected Ratios'!Y$45,$B120*(1+'LF Projected Ratios'!Y$45))</f>
        <v>0.54392113150115096</v>
      </c>
      <c r="Y120">
        <f>IF('LF Projected Ratios'!Z$45&gt;=0,$B120+(1-$B120)*'LF Projected Ratios'!Z$45,$B120*(1+'LF Projected Ratios'!Z$45))</f>
        <v>0.54196044741652127</v>
      </c>
      <c r="Z120">
        <f>IF('LF Projected Ratios'!AA$45&gt;=0,$B120+(1-$B120)*'LF Projected Ratios'!AA$45,$B120*(1+'LF Projected Ratios'!AA$45))</f>
        <v>0.54001679230263699</v>
      </c>
      <c r="AA120">
        <f>IF('LF Projected Ratios'!AB$45&gt;=0,$B120+(1-$B120)*'LF Projected Ratios'!AB$45,$B120*(1+'LF Projected Ratios'!AB$45))</f>
        <v>0.5380899452682314</v>
      </c>
      <c r="AB120">
        <f>IF('LF Projected Ratios'!AC$45&gt;=0,$B120+(1-$B120)*'LF Projected Ratios'!AC$45,$B120*(1+'LF Projected Ratios'!AC$45))</f>
        <v>0.53617968922597659</v>
      </c>
      <c r="AC120">
        <f>IF('LF Projected Ratios'!AD$45&gt;=0,$B120+(1-$B120)*'LF Projected Ratios'!AD$45,$B120*(1+'LF Projected Ratios'!AD$45))</f>
        <v>0.53428581081095328</v>
      </c>
      <c r="AD120">
        <f>IF('LF Projected Ratios'!AE$45&gt;=0,$B120+(1-$B120)*'LF Projected Ratios'!AE$45,$B120*(1+'LF Projected Ratios'!AE$45))</f>
        <v>0.532408100301204</v>
      </c>
      <c r="AE120">
        <f>IF('LF Projected Ratios'!AF$45&gt;=0,$B120+(1-$B120)*'LF Projected Ratios'!AF$45,$B120*(1+'LF Projected Ratios'!AF$45))</f>
        <v>0.53054635154031438</v>
      </c>
      <c r="AF120">
        <f>IF('LF Projected Ratios'!AG$45&gt;=0,$B120+(1-$B120)*'LF Projected Ratios'!AG$45,$B120*(1+'LF Projected Ratios'!AG$45))</f>
        <v>0.52870036186196145</v>
      </c>
    </row>
    <row r="121" spans="1:32" x14ac:dyDescent="0.25">
      <c r="A121" t="s">
        <v>74</v>
      </c>
      <c r="B121">
        <f t="shared" si="0"/>
        <v>0.65973011190979258</v>
      </c>
      <c r="C121">
        <f>IF('LF Projected Ratios'!D$45&gt;=0,$B121+(1-$B121)*'LF Projected Ratios'!D$45,$B121*(1+'LF Projected Ratios'!D$45))</f>
        <v>0.65715949261845485</v>
      </c>
      <c r="D121">
        <f>IF('LF Projected Ratios'!E$45&gt;=0,$B121+(1-$B121)*'LF Projected Ratios'!E$45,$B121*(1+'LF Projected Ratios'!E$45))</f>
        <v>0.6545198233207753</v>
      </c>
      <c r="E121">
        <f>IF('LF Projected Ratios'!F$45&gt;=0,$B121+(1-$B121)*'LF Projected Ratios'!F$45,$B121*(1+'LF Projected Ratios'!F$45))</f>
        <v>0.65189633093188759</v>
      </c>
      <c r="F121">
        <f>IF('LF Projected Ratios'!G$45&gt;=0,$B121+(1-$B121)*'LF Projected Ratios'!G$45,$B121*(1+'LF Projected Ratios'!G$45))</f>
        <v>0.6492987021230503</v>
      </c>
      <c r="G121">
        <f>IF('LF Projected Ratios'!H$45&gt;=0,$B121+(1-$B121)*'LF Projected Ratios'!H$45,$B121*(1+'LF Projected Ratios'!H$45))</f>
        <v>0.64670559810139139</v>
      </c>
      <c r="H121">
        <f>IF('LF Projected Ratios'!I$45&gt;=0,$B121+(1-$B121)*'LF Projected Ratios'!I$45,$B121*(1+'LF Projected Ratios'!I$45))</f>
        <v>0.6441130126024196</v>
      </c>
      <c r="I121">
        <f>IF('LF Projected Ratios'!J$45&gt;=0,$B121+(1-$B121)*'LF Projected Ratios'!J$45,$B121*(1+'LF Projected Ratios'!J$45))</f>
        <v>0.64154460160909854</v>
      </c>
      <c r="J121">
        <f>IF('LF Projected Ratios'!K$45&gt;=0,$B121+(1-$B121)*'LF Projected Ratios'!K$45,$B121*(1+'LF Projected Ratios'!K$45))</f>
        <v>0.63901060473886628</v>
      </c>
      <c r="K121">
        <f>IF('LF Projected Ratios'!L$45&gt;=0,$B121+(1-$B121)*'LF Projected Ratios'!L$45,$B121*(1+'LF Projected Ratios'!L$45))</f>
        <v>0.63652073974257461</v>
      </c>
      <c r="L121">
        <f>IF('LF Projected Ratios'!M$45&gt;=0,$B121+(1-$B121)*'LF Projected Ratios'!M$45,$B121*(1+'LF Projected Ratios'!M$45))</f>
        <v>0.63413034566684678</v>
      </c>
      <c r="M121">
        <f>IF('LF Projected Ratios'!N$45&gt;=0,$B121+(1-$B121)*'LF Projected Ratios'!N$45,$B121*(1+'LF Projected Ratios'!N$45))</f>
        <v>0.63169603090541204</v>
      </c>
      <c r="N121">
        <f>IF('LF Projected Ratios'!O$45&gt;=0,$B121+(1-$B121)*'LF Projected Ratios'!O$45,$B121*(1+'LF Projected Ratios'!O$45))</f>
        <v>0.62928402103824888</v>
      </c>
      <c r="O121">
        <f>IF('LF Projected Ratios'!P$45&gt;=0,$B121+(1-$B121)*'LF Projected Ratios'!P$45,$B121*(1+'LF Projected Ratios'!P$45))</f>
        <v>0.62689401090384977</v>
      </c>
      <c r="P121">
        <f>IF('LF Projected Ratios'!Q$45&gt;=0,$B121+(1-$B121)*'LF Projected Ratios'!Q$45,$B121*(1+'LF Projected Ratios'!Q$45))</f>
        <v>0.62452570088213788</v>
      </c>
      <c r="Q121">
        <f>IF('LF Projected Ratios'!R$45&gt;=0,$B121+(1-$B121)*'LF Projected Ratios'!R$45,$B121*(1+'LF Projected Ratios'!R$45))</f>
        <v>0.62217879676925236</v>
      </c>
      <c r="R121">
        <f>IF('LF Projected Ratios'!S$45&gt;=0,$B121+(1-$B121)*'LF Projected Ratios'!S$45,$B121*(1+'LF Projected Ratios'!S$45))</f>
        <v>0.61985300965571422</v>
      </c>
      <c r="S121">
        <f>IF('LF Projected Ratios'!T$45&gt;=0,$B121+(1-$B121)*'LF Projected Ratios'!T$45,$B121*(1+'LF Projected Ratios'!T$45))</f>
        <v>0.61754805580786598</v>
      </c>
      <c r="T121">
        <f>IF('LF Projected Ratios'!U$45&gt;=0,$B121+(1-$B121)*'LF Projected Ratios'!U$45,$B121*(1+'LF Projected Ratios'!U$45))</f>
        <v>0.61526365655247872</v>
      </c>
      <c r="U121">
        <f>IF('LF Projected Ratios'!V$45&gt;=0,$B121+(1-$B121)*'LF Projected Ratios'!V$45,$B121*(1+'LF Projected Ratios'!V$45))</f>
        <v>0.61299953816443964</v>
      </c>
      <c r="V121">
        <f>IF('LF Projected Ratios'!W$45&gt;=0,$B121+(1-$B121)*'LF Projected Ratios'!W$45,$B121*(1+'LF Projected Ratios'!W$45))</f>
        <v>0.61075543175741243</v>
      </c>
      <c r="W121">
        <f>IF('LF Projected Ratios'!X$45&gt;=0,$B121+(1-$B121)*'LF Projected Ratios'!X$45,$B121*(1+'LF Projected Ratios'!X$45))</f>
        <v>0.60853107317738597</v>
      </c>
      <c r="X121">
        <f>IF('LF Projected Ratios'!Y$45&gt;=0,$B121+(1-$B121)*'LF Projected Ratios'!Y$45,$B121*(1+'LF Projected Ratios'!Y$45))</f>
        <v>0.60632620289902184</v>
      </c>
      <c r="Y121">
        <f>IF('LF Projected Ratios'!Z$45&gt;=0,$B121+(1-$B121)*'LF Projected Ratios'!Z$45,$B121*(1+'LF Projected Ratios'!Z$45))</f>
        <v>0.60414056592471066</v>
      </c>
      <c r="Z121">
        <f>IF('LF Projected Ratios'!AA$45&gt;=0,$B121+(1-$B121)*'LF Projected Ratios'!AA$45,$B121*(1+'LF Projected Ratios'!AA$45))</f>
        <v>0.60197391168626579</v>
      </c>
      <c r="AA121">
        <f>IF('LF Projected Ratios'!AB$45&gt;=0,$B121+(1-$B121)*'LF Projected Ratios'!AB$45,$B121*(1+'LF Projected Ratios'!AB$45))</f>
        <v>0.59982599394915914</v>
      </c>
      <c r="AB121">
        <f>IF('LF Projected Ratios'!AC$45&gt;=0,$B121+(1-$B121)*'LF Projected Ratios'!AC$45,$B121*(1+'LF Projected Ratios'!AC$45))</f>
        <v>0.59769657071923488</v>
      </c>
      <c r="AC121">
        <f>IF('LF Projected Ratios'!AD$45&gt;=0,$B121+(1-$B121)*'LF Projected Ratios'!AD$45,$B121*(1+'LF Projected Ratios'!AD$45))</f>
        <v>0.59558540415182415</v>
      </c>
      <c r="AD121">
        <f>IF('LF Projected Ratios'!AE$45&gt;=0,$B121+(1-$B121)*'LF Projected Ratios'!AE$45,$B121*(1+'LF Projected Ratios'!AE$45))</f>
        <v>0.59349226046318349</v>
      </c>
      <c r="AE121">
        <f>IF('LF Projected Ratios'!AF$45&gt;=0,$B121+(1-$B121)*'LF Projected Ratios'!AF$45,$B121*(1+'LF Projected Ratios'!AF$45))</f>
        <v>0.59141690984419448</v>
      </c>
      <c r="AF121">
        <f>IF('LF Projected Ratios'!AG$45&gt;=0,$B121+(1-$B121)*'LF Projected Ratios'!AG$45,$B121*(1+'LF Projected Ratios'!AG$45))</f>
        <v>0.58935912637625398</v>
      </c>
    </row>
    <row r="122" spans="1:32" x14ac:dyDescent="0.25">
      <c r="A122" t="s">
        <v>76</v>
      </c>
      <c r="B122">
        <f t="shared" si="0"/>
        <v>0.64427856818440421</v>
      </c>
      <c r="C122">
        <f>IF('LF Projected Ratios'!D$45&gt;=0,$B122+(1-$B122)*'LF Projected Ratios'!D$45,$B122*(1+'LF Projected Ratios'!D$45))</f>
        <v>0.64176815538609211</v>
      </c>
      <c r="D122">
        <f>IF('LF Projected Ratios'!E$45&gt;=0,$B122+(1-$B122)*'LF Projected Ratios'!E$45,$B122*(1+'LF Projected Ratios'!E$45))</f>
        <v>0.6391903098021362</v>
      </c>
      <c r="E122">
        <f>IF('LF Projected Ratios'!F$45&gt;=0,$B122+(1-$B122)*'LF Projected Ratios'!F$45,$B122*(1+'LF Projected Ratios'!F$45))</f>
        <v>0.63662826224747449</v>
      </c>
      <c r="F122">
        <f>IF('LF Projected Ratios'!G$45&gt;=0,$B122+(1-$B122)*'LF Projected Ratios'!G$45,$B122*(1+'LF Projected Ratios'!G$45))</f>
        <v>0.63409147252176745</v>
      </c>
      <c r="G122">
        <f>IF('LF Projected Ratios'!H$45&gt;=0,$B122+(1-$B122)*'LF Projected Ratios'!H$45,$B122*(1+'LF Projected Ratios'!H$45))</f>
        <v>0.63155910160816564</v>
      </c>
      <c r="H122">
        <f>IF('LF Projected Ratios'!I$45&gt;=0,$B122+(1-$B122)*'LF Projected Ratios'!I$45,$B122*(1+'LF Projected Ratios'!I$45))</f>
        <v>0.62902723707292729</v>
      </c>
      <c r="I122">
        <f>IF('LF Projected Ratios'!J$45&gt;=0,$B122+(1-$B122)*'LF Projected Ratios'!J$45,$B122*(1+'LF Projected Ratios'!J$45))</f>
        <v>0.62651898085206803</v>
      </c>
      <c r="J122">
        <f>IF('LF Projected Ratios'!K$45&gt;=0,$B122+(1-$B122)*'LF Projected Ratios'!K$45,$B122*(1+'LF Projected Ratios'!K$45))</f>
        <v>0.62404433274087157</v>
      </c>
      <c r="K122">
        <f>IF('LF Projected Ratios'!L$45&gt;=0,$B122+(1-$B122)*'LF Projected Ratios'!L$45,$B122*(1+'LF Projected Ratios'!L$45))</f>
        <v>0.62161278289067667</v>
      </c>
      <c r="L122">
        <f>IF('LF Projected Ratios'!M$45&gt;=0,$B122+(1-$B122)*'LF Projected Ratios'!M$45,$B122*(1+'LF Projected Ratios'!M$45))</f>
        <v>0.61927837425189536</v>
      </c>
      <c r="M122">
        <f>IF('LF Projected Ratios'!N$45&gt;=0,$B122+(1-$B122)*'LF Projected Ratios'!N$45,$B122*(1+'LF Projected Ratios'!N$45))</f>
        <v>0.61690107359410495</v>
      </c>
      <c r="N122">
        <f>IF('LF Projected Ratios'!O$45&gt;=0,$B122+(1-$B122)*'LF Projected Ratios'!O$45,$B122*(1+'LF Projected Ratios'!O$45))</f>
        <v>0.61454555542749589</v>
      </c>
      <c r="O122">
        <f>IF('LF Projected Ratios'!P$45&gt;=0,$B122+(1-$B122)*'LF Projected Ratios'!P$45,$B122*(1+'LF Projected Ratios'!P$45))</f>
        <v>0.61221152173775062</v>
      </c>
      <c r="P122">
        <f>IF('LF Projected Ratios'!Q$45&gt;=0,$B122+(1-$B122)*'LF Projected Ratios'!Q$45,$B122*(1+'LF Projected Ratios'!Q$45))</f>
        <v>0.60989867992219626</v>
      </c>
      <c r="Q122">
        <f>IF('LF Projected Ratios'!R$45&gt;=0,$B122+(1-$B122)*'LF Projected Ratios'!R$45,$B122*(1+'LF Projected Ratios'!R$45))</f>
        <v>0.60760674266752268</v>
      </c>
      <c r="R122">
        <f>IF('LF Projected Ratios'!S$45&gt;=0,$B122+(1-$B122)*'LF Projected Ratios'!S$45,$B122*(1+'LF Projected Ratios'!S$45))</f>
        <v>0.60533542783080208</v>
      </c>
      <c r="S122">
        <f>IF('LF Projected Ratios'!T$45&gt;=0,$B122+(1-$B122)*'LF Projected Ratios'!T$45,$B122*(1+'LF Projected Ratios'!T$45))</f>
        <v>0.60308445832370494</v>
      </c>
      <c r="T122">
        <f>IF('LF Projected Ratios'!U$45&gt;=0,$B122+(1-$B122)*'LF Projected Ratios'!U$45,$B122*(1+'LF Projected Ratios'!U$45))</f>
        <v>0.60085356199980988</v>
      </c>
      <c r="U122">
        <f>IF('LF Projected Ratios'!V$45&gt;=0,$B122+(1-$B122)*'LF Projected Ratios'!V$45,$B122*(1+'LF Projected Ratios'!V$45))</f>
        <v>0.59864247154492201</v>
      </c>
      <c r="V122">
        <f>IF('LF Projected Ratios'!W$45&gt;=0,$B122+(1-$B122)*'LF Projected Ratios'!W$45,$B122*(1+'LF Projected Ratios'!W$45))</f>
        <v>0.5964509243702939</v>
      </c>
      <c r="W122">
        <f>IF('LF Projected Ratios'!X$45&gt;=0,$B122+(1-$B122)*'LF Projected Ratios'!X$45,$B122*(1+'LF Projected Ratios'!X$45))</f>
        <v>0.59427866250866768</v>
      </c>
      <c r="X122">
        <f>IF('LF Projected Ratios'!Y$45&gt;=0,$B122+(1-$B122)*'LF Projected Ratios'!Y$45,$B122*(1+'LF Projected Ratios'!Y$45))</f>
        <v>0.59212543251304928</v>
      </c>
      <c r="Y122">
        <f>IF('LF Projected Ratios'!Z$45&gt;=0,$B122+(1-$B122)*'LF Projected Ratios'!Z$45,$B122*(1+'LF Projected Ratios'!Z$45))</f>
        <v>0.58999098535813055</v>
      </c>
      <c r="Z122">
        <f>IF('LF Projected Ratios'!AA$45&gt;=0,$B122+(1-$B122)*'LF Projected Ratios'!AA$45,$B122*(1+'LF Projected Ratios'!AA$45))</f>
        <v>0.58787507634428393</v>
      </c>
      <c r="AA122">
        <f>IF('LF Projected Ratios'!AB$45&gt;=0,$B122+(1-$B122)*'LF Projected Ratios'!AB$45,$B122*(1+'LF Projected Ratios'!AB$45))</f>
        <v>0.58577746500404215</v>
      </c>
      <c r="AB122">
        <f>IF('LF Projected Ratios'!AC$45&gt;=0,$B122+(1-$B122)*'LF Projected Ratios'!AC$45,$B122*(1+'LF Projected Ratios'!AC$45))</f>
        <v>0.58369791501099622</v>
      </c>
      <c r="AC122">
        <f>IF('LF Projected Ratios'!AD$45&gt;=0,$B122+(1-$B122)*'LF Projected Ratios'!AD$45,$B122*(1+'LF Projected Ratios'!AD$45))</f>
        <v>0.58163619409103895</v>
      </c>
      <c r="AD122">
        <f>IF('LF Projected Ratios'!AE$45&gt;=0,$B122+(1-$B122)*'LF Projected Ratios'!AE$45,$B122*(1+'LF Projected Ratios'!AE$45))</f>
        <v>0.57959207393587764</v>
      </c>
      <c r="AE122">
        <f>IF('LF Projected Ratios'!AF$45&gt;=0,$B122+(1-$B122)*'LF Projected Ratios'!AF$45,$B122*(1+'LF Projected Ratios'!AF$45))</f>
        <v>0.57756533011875488</v>
      </c>
      <c r="AF122">
        <f>IF('LF Projected Ratios'!AG$45&gt;=0,$B122+(1-$B122)*'LF Projected Ratios'!AG$45,$B122*(1+'LF Projected Ratios'!AG$45))</f>
        <v>0.57555574201230886</v>
      </c>
    </row>
    <row r="123" spans="1:32" x14ac:dyDescent="0.25">
      <c r="A123" t="s">
        <v>78</v>
      </c>
      <c r="B123">
        <f t="shared" si="0"/>
        <v>0.60605149482937992</v>
      </c>
      <c r="C123">
        <f>IF('LF Projected Ratios'!D$45&gt;=0,$B123+(1-$B123)*'LF Projected Ratios'!D$45,$B123*(1+'LF Projected Ratios'!D$45))</f>
        <v>0.60369003271627042</v>
      </c>
      <c r="D123">
        <f>IF('LF Projected Ratios'!E$45&gt;=0,$B123+(1-$B123)*'LF Projected Ratios'!E$45,$B123*(1+'LF Projected Ratios'!E$45))</f>
        <v>0.60126513881672883</v>
      </c>
      <c r="E123">
        <f>IF('LF Projected Ratios'!F$45&gt;=0,$B123+(1-$B123)*'LF Projected Ratios'!F$45,$B123*(1+'LF Projected Ratios'!F$45))</f>
        <v>0.5988551055997271</v>
      </c>
      <c r="F123">
        <f>IF('LF Projected Ratios'!G$45&gt;=0,$B123+(1-$B123)*'LF Projected Ratios'!G$45,$B123*(1+'LF Projected Ratios'!G$45))</f>
        <v>0.5964688315852662</v>
      </c>
      <c r="G123">
        <f>IF('LF Projected Ratios'!H$45&gt;=0,$B123+(1-$B123)*'LF Projected Ratios'!H$45,$B123*(1+'LF Projected Ratios'!H$45))</f>
        <v>0.59408671420089354</v>
      </c>
      <c r="H123">
        <f>IF('LF Projected Ratios'!I$45&gt;=0,$B123+(1-$B123)*'LF Projected Ratios'!I$45,$B123*(1+'LF Projected Ratios'!I$45))</f>
        <v>0.59170507314986376</v>
      </c>
      <c r="I123">
        <f>IF('LF Projected Ratios'!J$45&gt;=0,$B123+(1-$B123)*'LF Projected Ratios'!J$45,$B123*(1+'LF Projected Ratios'!J$45))</f>
        <v>0.5893456396576856</v>
      </c>
      <c r="J123">
        <f>IF('LF Projected Ratios'!K$45&gt;=0,$B123+(1-$B123)*'LF Projected Ratios'!K$45,$B123*(1+'LF Projected Ratios'!K$45))</f>
        <v>0.58701782020034476</v>
      </c>
      <c r="K123">
        <f>IF('LF Projected Ratios'!L$45&gt;=0,$B123+(1-$B123)*'LF Projected Ratios'!L$45,$B123*(1+'LF Projected Ratios'!L$45))</f>
        <v>0.5847305418486598</v>
      </c>
      <c r="L123">
        <f>IF('LF Projected Ratios'!M$45&gt;=0,$B123+(1-$B123)*'LF Projected Ratios'!M$45,$B123*(1+'LF Projected Ratios'!M$45))</f>
        <v>0.58253464101485919</v>
      </c>
      <c r="M123">
        <f>IF('LF Projected Ratios'!N$45&gt;=0,$B123+(1-$B123)*'LF Projected Ratios'!N$45,$B123*(1+'LF Projected Ratios'!N$45))</f>
        <v>0.5802983930804092</v>
      </c>
      <c r="N123">
        <f>IF('LF Projected Ratios'!O$45&gt;=0,$B123+(1-$B123)*'LF Projected Ratios'!O$45,$B123*(1+'LF Projected Ratios'!O$45))</f>
        <v>0.57808263521344472</v>
      </c>
      <c r="O123">
        <f>IF('LF Projected Ratios'!P$45&gt;=0,$B123+(1-$B123)*'LF Projected Ratios'!P$45,$B123*(1+'LF Projected Ratios'!P$45))</f>
        <v>0.57588708708177483</v>
      </c>
      <c r="P123">
        <f>IF('LF Projected Ratios'!Q$45&gt;=0,$B123+(1-$B123)*'LF Projected Ratios'!Q$45,$B123*(1+'LF Projected Ratios'!Q$45))</f>
        <v>0.57371147344376316</v>
      </c>
      <c r="Q123">
        <f>IF('LF Projected Ratios'!R$45&gt;=0,$B123+(1-$B123)*'LF Projected Ratios'!R$45,$B123*(1+'LF Projected Ratios'!R$45))</f>
        <v>0.57155552403330179</v>
      </c>
      <c r="R123">
        <f>IF('LF Projected Ratios'!S$45&gt;=0,$B123+(1-$B123)*'LF Projected Ratios'!S$45,$B123*(1+'LF Projected Ratios'!S$45))</f>
        <v>0.56941897344789005</v>
      </c>
      <c r="S123">
        <f>IF('LF Projected Ratios'!T$45&gt;=0,$B123+(1-$B123)*'LF Projected Ratios'!T$45,$B123*(1+'LF Projected Ratios'!T$45))</f>
        <v>0.56730156103972007</v>
      </c>
      <c r="T123">
        <f>IF('LF Projected Ratios'!U$45&gt;=0,$B123+(1-$B123)*'LF Projected Ratios'!U$45,$B123*(1+'LF Projected Ratios'!U$45))</f>
        <v>0.56520303080967371</v>
      </c>
      <c r="U123">
        <f>IF('LF Projected Ratios'!V$45&gt;=0,$B123+(1-$B123)*'LF Projected Ratios'!V$45,$B123*(1+'LF Projected Ratios'!V$45))</f>
        <v>0.56312313130414771</v>
      </c>
      <c r="V123">
        <f>IF('LF Projected Ratios'!W$45&gt;=0,$B123+(1-$B123)*'LF Projected Ratios'!W$45,$B123*(1+'LF Projected Ratios'!W$45))</f>
        <v>0.56106161551461065</v>
      </c>
      <c r="W123">
        <f>IF('LF Projected Ratios'!X$45&gt;=0,$B123+(1-$B123)*'LF Projected Ratios'!X$45,$B123*(1+'LF Projected Ratios'!X$45))</f>
        <v>0.55901824077981321</v>
      </c>
      <c r="X123">
        <f>IF('LF Projected Ratios'!Y$45&gt;=0,$B123+(1-$B123)*'LF Projected Ratios'!Y$45,$B123*(1+'LF Projected Ratios'!Y$45))</f>
        <v>0.55699276869056868</v>
      </c>
      <c r="Y123">
        <f>IF('LF Projected Ratios'!Z$45&gt;=0,$B123+(1-$B123)*'LF Projected Ratios'!Z$45,$B123*(1+'LF Projected Ratios'!Z$45))</f>
        <v>0.55498496499702321</v>
      </c>
      <c r="Z123">
        <f>IF('LF Projected Ratios'!AA$45&gt;=0,$B123+(1-$B123)*'LF Projected Ratios'!AA$45,$B123*(1+'LF Projected Ratios'!AA$45))</f>
        <v>0.55299459951834773</v>
      </c>
      <c r="AA123">
        <f>IF('LF Projected Ratios'!AB$45&gt;=0,$B123+(1-$B123)*'LF Projected Ratios'!AB$45,$B123*(1+'LF Projected Ratios'!AB$45))</f>
        <v>0.551021446054766</v>
      </c>
      <c r="AB123">
        <f>IF('LF Projected Ratios'!AC$45&gt;=0,$B123+(1-$B123)*'LF Projected Ratios'!AC$45,$B123*(1+'LF Projected Ratios'!AC$45))</f>
        <v>0.5490652823018578</v>
      </c>
      <c r="AC123">
        <f>IF('LF Projected Ratios'!AD$45&gt;=0,$B123+(1-$B123)*'LF Projected Ratios'!AD$45,$B123*(1+'LF Projected Ratios'!AD$45))</f>
        <v>0.54712588976706911</v>
      </c>
      <c r="AD123">
        <f>IF('LF Projected Ratios'!AE$45&gt;=0,$B123+(1-$B123)*'LF Projected Ratios'!AE$45,$B123*(1+'LF Projected Ratios'!AE$45))</f>
        <v>0.54520305368835642</v>
      </c>
      <c r="AE123">
        <f>IF('LF Projected Ratios'!AF$45&gt;=0,$B123+(1-$B123)*'LF Projected Ratios'!AF$45,$B123*(1+'LF Projected Ratios'!AF$45))</f>
        <v>0.54329656295490736</v>
      </c>
      <c r="AF123">
        <f>IF('LF Projected Ratios'!AG$45&gt;=0,$B123+(1-$B123)*'LF Projected Ratios'!AG$45,$B123*(1+'LF Projected Ratios'!AG$45))</f>
        <v>0.5414062100298751</v>
      </c>
    </row>
    <row r="124" spans="1:32" x14ac:dyDescent="0.25">
      <c r="A124" t="s">
        <v>80</v>
      </c>
      <c r="B124">
        <f t="shared" si="0"/>
        <v>0.70266474809768442</v>
      </c>
      <c r="C124">
        <f>IF('LF Projected Ratios'!D$45&gt;=0,$B124+(1-$B124)*'LF Projected Ratios'!D$45,$B124*(1+'LF Projected Ratios'!D$45))</f>
        <v>0.69992683523878219</v>
      </c>
      <c r="D124">
        <f>IF('LF Projected Ratios'!E$45&gt;=0,$B124+(1-$B124)*'LF Projected Ratios'!E$45,$B124*(1+'LF Projected Ratios'!E$45))</f>
        <v>0.69711537866187079</v>
      </c>
      <c r="E124">
        <f>IF('LF Projected Ratios'!F$45&gt;=0,$B124+(1-$B124)*'LF Projected Ratios'!F$45,$B124*(1+'LF Projected Ratios'!F$45))</f>
        <v>0.69432115177227571</v>
      </c>
      <c r="F124">
        <f>IF('LF Projected Ratios'!G$45&gt;=0,$B124+(1-$B124)*'LF Projected Ratios'!G$45,$B124*(1+'LF Projected Ratios'!G$45))</f>
        <v>0.69155447164101835</v>
      </c>
      <c r="G124">
        <f>IF('LF Projected Ratios'!H$45&gt;=0,$B124+(1-$B124)*'LF Projected Ratios'!H$45,$B124*(1+'LF Projected Ratios'!H$45))</f>
        <v>0.68879261076597742</v>
      </c>
      <c r="H124">
        <f>IF('LF Projected Ratios'!I$45&gt;=0,$B124+(1-$B124)*'LF Projected Ratios'!I$45,$B124*(1+'LF Projected Ratios'!I$45))</f>
        <v>0.68603130215860886</v>
      </c>
      <c r="I124">
        <f>IF('LF Projected Ratios'!J$45&gt;=0,$B124+(1-$B124)*'LF Projected Ratios'!J$45,$B124*(1+'LF Projected Ratios'!J$45))</f>
        <v>0.68329574131175164</v>
      </c>
      <c r="J124">
        <f>IF('LF Projected Ratios'!K$45&gt;=0,$B124+(1-$B124)*'LF Projected Ratios'!K$45,$B124*(1+'LF Projected Ratios'!K$45))</f>
        <v>0.68059683422784156</v>
      </c>
      <c r="K124">
        <f>IF('LF Projected Ratios'!L$45&gt;=0,$B124+(1-$B124)*'LF Projected Ratios'!L$45,$B124*(1+'LF Projected Ratios'!L$45))</f>
        <v>0.67794493108012566</v>
      </c>
      <c r="L124">
        <f>IF('LF Projected Ratios'!M$45&gt;=0,$B124+(1-$B124)*'LF Projected Ratios'!M$45,$B124*(1+'LF Projected Ratios'!M$45))</f>
        <v>0.67539897233009494</v>
      </c>
      <c r="M124">
        <f>IF('LF Projected Ratios'!N$45&gt;=0,$B124+(1-$B124)*'LF Projected Ratios'!N$45,$B124*(1+'LF Projected Ratios'!N$45))</f>
        <v>0.67280623457604216</v>
      </c>
      <c r="N124">
        <f>IF('LF Projected Ratios'!O$45&gt;=0,$B124+(1-$B124)*'LF Projected Ratios'!O$45,$B124*(1+'LF Projected Ratios'!O$45))</f>
        <v>0.67023725329851169</v>
      </c>
      <c r="O124">
        <f>IF('LF Projected Ratios'!P$45&gt;=0,$B124+(1-$B124)*'LF Projected Ratios'!P$45,$B124*(1+'LF Projected Ratios'!P$45))</f>
        <v>0.66769170347636253</v>
      </c>
      <c r="P124">
        <f>IF('LF Projected Ratios'!Q$45&gt;=0,$B124+(1-$B124)*'LF Projected Ratios'!Q$45,$B124*(1+'LF Projected Ratios'!Q$45))</f>
        <v>0.66516926599051529</v>
      </c>
      <c r="Q124">
        <f>IF('LF Projected Ratios'!R$45&gt;=0,$B124+(1-$B124)*'LF Projected Ratios'!R$45,$B124*(1+'LF Projected Ratios'!R$45))</f>
        <v>0.66266962749058933</v>
      </c>
      <c r="R124">
        <f>IF('LF Projected Ratios'!S$45&gt;=0,$B124+(1-$B124)*'LF Projected Ratios'!S$45,$B124*(1+'LF Projected Ratios'!S$45))</f>
        <v>0.66019248026513944</v>
      </c>
      <c r="S124">
        <f>IF('LF Projected Ratios'!T$45&gt;=0,$B124+(1-$B124)*'LF Projected Ratios'!T$45,$B124*(1+'LF Projected Ratios'!T$45))</f>
        <v>0.65773752211537939</v>
      </c>
      <c r="T124">
        <f>IF('LF Projected Ratios'!U$45&gt;=0,$B124+(1-$B124)*'LF Projected Ratios'!U$45,$B124*(1+'LF Projected Ratios'!U$45))</f>
        <v>0.65530445623227973</v>
      </c>
      <c r="U124">
        <f>IF('LF Projected Ratios'!V$45&gt;=0,$B124+(1-$B124)*'LF Projected Ratios'!V$45,$B124*(1+'LF Projected Ratios'!V$45))</f>
        <v>0.65289299107694609</v>
      </c>
      <c r="V124">
        <f>IF('LF Projected Ratios'!W$45&gt;=0,$B124+(1-$B124)*'LF Projected Ratios'!W$45,$B124*(1+'LF Projected Ratios'!W$45))</f>
        <v>0.65050284026416372</v>
      </c>
      <c r="W124">
        <f>IF('LF Projected Ratios'!X$45&gt;=0,$B124+(1-$B124)*'LF Projected Ratios'!X$45,$B124*(1+'LF Projected Ratios'!X$45))</f>
        <v>0.64813372244901868</v>
      </c>
      <c r="X124">
        <f>IF('LF Projected Ratios'!Y$45&gt;=0,$B124+(1-$B124)*'LF Projected Ratios'!Y$45,$B124*(1+'LF Projected Ratios'!Y$45))</f>
        <v>0.64578536121649888</v>
      </c>
      <c r="Y124">
        <f>IF('LF Projected Ratios'!Z$45&gt;=0,$B124+(1-$B124)*'LF Projected Ratios'!Z$45,$B124*(1+'LF Projected Ratios'!Z$45))</f>
        <v>0.64345748497398281</v>
      </c>
      <c r="Z124">
        <f>IF('LF Projected Ratios'!AA$45&gt;=0,$B124+(1-$B124)*'LF Projected Ratios'!AA$45,$B124*(1+'LF Projected Ratios'!AA$45))</f>
        <v>0.64114982684653343</v>
      </c>
      <c r="AA124">
        <f>IF('LF Projected Ratios'!AB$45&gt;=0,$B124+(1-$B124)*'LF Projected Ratios'!AB$45,$B124*(1+'LF Projected Ratios'!AB$45))</f>
        <v>0.63886212457490377</v>
      </c>
      <c r="AB124">
        <f>IF('LF Projected Ratios'!AC$45&gt;=0,$B124+(1-$B124)*'LF Projected Ratios'!AC$45,$B124*(1+'LF Projected Ratios'!AC$45))</f>
        <v>0.6365941204161778</v>
      </c>
      <c r="AC124">
        <f>IF('LF Projected Ratios'!AD$45&gt;=0,$B124+(1-$B124)*'LF Projected Ratios'!AD$45,$B124*(1+'LF Projected Ratios'!AD$45))</f>
        <v>0.63434556104697204</v>
      </c>
      <c r="AD124">
        <f>IF('LF Projected Ratios'!AE$45&gt;=0,$B124+(1-$B124)*'LF Projected Ratios'!AE$45,$B124*(1+'LF Projected Ratios'!AE$45))</f>
        <v>0.63211619746910952</v>
      </c>
      <c r="AE124">
        <f>IF('LF Projected Ratios'!AF$45&gt;=0,$B124+(1-$B124)*'LF Projected Ratios'!AF$45,$B124*(1+'LF Projected Ratios'!AF$45))</f>
        <v>0.62990578491770288</v>
      </c>
      <c r="AF124">
        <f>IF('LF Projected Ratios'!AG$45&gt;=0,$B124+(1-$B124)*'LF Projected Ratios'!AG$45,$B124*(1+'LF Projected Ratios'!AG$45))</f>
        <v>0.6277140827715717</v>
      </c>
    </row>
    <row r="125" spans="1:32" x14ac:dyDescent="0.25">
      <c r="A125" t="s">
        <v>82</v>
      </c>
      <c r="B125">
        <f t="shared" si="0"/>
        <v>0.67840325454185579</v>
      </c>
      <c r="C125">
        <f>IF('LF Projected Ratios'!D$45&gt;=0,$B125+(1-$B125)*'LF Projected Ratios'!D$45,$B125*(1+'LF Projected Ratios'!D$45))</f>
        <v>0.67575987589057174</v>
      </c>
      <c r="D125">
        <f>IF('LF Projected Ratios'!E$45&gt;=0,$B125+(1-$B125)*'LF Projected Ratios'!E$45,$B125*(1+'LF Projected Ratios'!E$45))</f>
        <v>0.67304549282675163</v>
      </c>
      <c r="E125">
        <f>IF('LF Projected Ratios'!F$45&gt;=0,$B125+(1-$B125)*'LF Projected Ratios'!F$45,$B125*(1+'LF Projected Ratios'!F$45))</f>
        <v>0.67034774454642077</v>
      </c>
      <c r="F125">
        <f>IF('LF Projected Ratios'!G$45&gt;=0,$B125+(1-$B125)*'LF Projected Ratios'!G$45,$B125*(1+'LF Projected Ratios'!G$45))</f>
        <v>0.66767659189445894</v>
      </c>
      <c r="G125">
        <f>IF('LF Projected Ratios'!H$45&gt;=0,$B125+(1-$B125)*'LF Projected Ratios'!H$45,$B125*(1+'LF Projected Ratios'!H$45))</f>
        <v>0.66501009210022255</v>
      </c>
      <c r="H125">
        <f>IF('LF Projected Ratios'!I$45&gt;=0,$B125+(1-$B125)*'LF Projected Ratios'!I$45,$B125*(1+'LF Projected Ratios'!I$45))</f>
        <v>0.66234412550505073</v>
      </c>
      <c r="I125">
        <f>IF('LF Projected Ratios'!J$45&gt;=0,$B125+(1-$B125)*'LF Projected Ratios'!J$45,$B125*(1+'LF Projected Ratios'!J$45))</f>
        <v>0.65970301765592421</v>
      </c>
      <c r="J125">
        <f>IF('LF Projected Ratios'!K$45&gt;=0,$B125+(1-$B125)*'LF Projected Ratios'!K$45,$B125*(1+'LF Projected Ratios'!K$45))</f>
        <v>0.65709729799460992</v>
      </c>
      <c r="K125">
        <f>IF('LF Projected Ratios'!L$45&gt;=0,$B125+(1-$B125)*'LF Projected Ratios'!L$45,$B125*(1+'LF Projected Ratios'!L$45))</f>
        <v>0.65453695932526457</v>
      </c>
      <c r="L125">
        <f>IF('LF Projected Ratios'!M$45&gt;=0,$B125+(1-$B125)*'LF Projected Ratios'!M$45,$B125*(1+'LF Projected Ratios'!M$45))</f>
        <v>0.65207890702276028</v>
      </c>
      <c r="M125">
        <f>IF('LF Projected Ratios'!N$45&gt;=0,$B125+(1-$B125)*'LF Projected Ratios'!N$45,$B125*(1+'LF Projected Ratios'!N$45))</f>
        <v>0.64957569089403755</v>
      </c>
      <c r="N125">
        <f>IF('LF Projected Ratios'!O$45&gt;=0,$B125+(1-$B125)*'LF Projected Ratios'!O$45,$B125*(1+'LF Projected Ratios'!O$45))</f>
        <v>0.64709541098209944</v>
      </c>
      <c r="O125">
        <f>IF('LF Projected Ratios'!P$45&gt;=0,$B125+(1-$B125)*'LF Projected Ratios'!P$45,$B125*(1+'LF Projected Ratios'!P$45))</f>
        <v>0.64463775348808161</v>
      </c>
      <c r="P125">
        <f>IF('LF Projected Ratios'!Q$45&gt;=0,$B125+(1-$B125)*'LF Projected Ratios'!Q$45,$B125*(1+'LF Projected Ratios'!Q$45))</f>
        <v>0.64220241031139613</v>
      </c>
      <c r="Q125">
        <f>IF('LF Projected Ratios'!R$45&gt;=0,$B125+(1-$B125)*'LF Projected Ratios'!R$45,$B125*(1+'LF Projected Ratios'!R$45))</f>
        <v>0.63978907892097303</v>
      </c>
      <c r="R125">
        <f>IF('LF Projected Ratios'!S$45&gt;=0,$B125+(1-$B125)*'LF Projected Ratios'!S$45,$B125*(1+'LF Projected Ratios'!S$45))</f>
        <v>0.63739746222997762</v>
      </c>
      <c r="S125">
        <f>IF('LF Projected Ratios'!T$45&gt;=0,$B125+(1-$B125)*'LF Projected Ratios'!T$45,$B125*(1+'LF Projected Ratios'!T$45))</f>
        <v>0.6350272684738939</v>
      </c>
      <c r="T125">
        <f>IF('LF Projected Ratios'!U$45&gt;=0,$B125+(1-$B125)*'LF Projected Ratios'!U$45,$B125*(1+'LF Projected Ratios'!U$45))</f>
        <v>0.63267821109186606</v>
      </c>
      <c r="U125">
        <f>IF('LF Projected Ratios'!V$45&gt;=0,$B125+(1-$B125)*'LF Projected Ratios'!V$45,$B125*(1+'LF Projected Ratios'!V$45))</f>
        <v>0.63035000861120716</v>
      </c>
      <c r="V125">
        <f>IF('LF Projected Ratios'!W$45&gt;=0,$B125+(1-$B125)*'LF Projected Ratios'!W$45,$B125*(1+'LF Projected Ratios'!W$45))</f>
        <v>0.62804238453496408</v>
      </c>
      <c r="W125">
        <f>IF('LF Projected Ratios'!X$45&gt;=0,$B125+(1-$B125)*'LF Projected Ratios'!X$45,$B125*(1+'LF Projected Ratios'!X$45))</f>
        <v>0.62575506723245433</v>
      </c>
      <c r="X125">
        <f>IF('LF Projected Ratios'!Y$45&gt;=0,$B125+(1-$B125)*'LF Projected Ratios'!Y$45,$B125*(1+'LF Projected Ratios'!Y$45))</f>
        <v>0.62348778983267816</v>
      </c>
      <c r="Y125">
        <f>IF('LF Projected Ratios'!Z$45&gt;=0,$B125+(1-$B125)*'LF Projected Ratios'!Z$45,$B125*(1+'LF Projected Ratios'!Z$45))</f>
        <v>0.62124029012051951</v>
      </c>
      <c r="Z125">
        <f>IF('LF Projected Ratios'!AA$45&gt;=0,$B125+(1-$B125)*'LF Projected Ratios'!AA$45,$B125*(1+'LF Projected Ratios'!AA$45))</f>
        <v>0.61901231043565563</v>
      </c>
      <c r="AA125">
        <f>IF('LF Projected Ratios'!AB$45&gt;=0,$B125+(1-$B125)*'LF Projected Ratios'!AB$45,$B125*(1+'LF Projected Ratios'!AB$45))</f>
        <v>0.61680359757408398</v>
      </c>
      <c r="AB125">
        <f>IF('LF Projected Ratios'!AC$45&gt;=0,$B125+(1-$B125)*'LF Projected Ratios'!AC$45,$B125*(1+'LF Projected Ratios'!AC$45))</f>
        <v>0.61461390269219385</v>
      </c>
      <c r="AC125">
        <f>IF('LF Projected Ratios'!AD$45&gt;=0,$B125+(1-$B125)*'LF Projected Ratios'!AD$45,$B125*(1+'LF Projected Ratios'!AD$45))</f>
        <v>0.61244298121330998</v>
      </c>
      <c r="AD125">
        <f>IF('LF Projected Ratios'!AE$45&gt;=0,$B125+(1-$B125)*'LF Projected Ratios'!AE$45,$B125*(1+'LF Projected Ratios'!AE$45))</f>
        <v>0.61029059273662378</v>
      </c>
      <c r="AE125">
        <f>IF('LF Projected Ratios'!AF$45&gt;=0,$B125+(1-$B125)*'LF Projected Ratios'!AF$45,$B125*(1+'LF Projected Ratios'!AF$45))</f>
        <v>0.60815650094845008</v>
      </c>
      <c r="AF125">
        <f>IF('LF Projected Ratios'!AG$45&gt;=0,$B125+(1-$B125)*'LF Projected Ratios'!AG$45,$B125*(1+'LF Projected Ratios'!AG$45))</f>
        <v>0.6060404735357372</v>
      </c>
    </row>
    <row r="126" spans="1:32" x14ac:dyDescent="0.25">
      <c r="A126" t="s">
        <v>84</v>
      </c>
      <c r="B126">
        <f t="shared" si="0"/>
        <v>0.74046300360649608</v>
      </c>
      <c r="C126">
        <f>IF('LF Projected Ratios'!D$45&gt;=0,$B126+(1-$B126)*'LF Projected Ratios'!D$45,$B126*(1+'LF Projected Ratios'!D$45))</f>
        <v>0.73757781093872077</v>
      </c>
      <c r="D126">
        <f>IF('LF Projected Ratios'!E$45&gt;=0,$B126+(1-$B126)*'LF Projected Ratios'!E$45,$B126*(1+'LF Projected Ratios'!E$45))</f>
        <v>0.73461511843552496</v>
      </c>
      <c r="E126">
        <f>IF('LF Projected Ratios'!F$45&gt;=0,$B126+(1-$B126)*'LF Projected Ratios'!F$45,$B126*(1+'LF Projected Ratios'!F$45))</f>
        <v>0.73167058245157379</v>
      </c>
      <c r="F126">
        <f>IF('LF Projected Ratios'!G$45&gt;=0,$B126+(1-$B126)*'LF Projected Ratios'!G$45,$B126*(1+'LF Projected Ratios'!G$45))</f>
        <v>0.72875507504131098</v>
      </c>
      <c r="G126">
        <f>IF('LF Projected Ratios'!H$45&gt;=0,$B126+(1-$B126)*'LF Projected Ratios'!H$45,$B126*(1+'LF Projected Ratios'!H$45))</f>
        <v>0.72584464612821598</v>
      </c>
      <c r="H126">
        <f>IF('LF Projected Ratios'!I$45&gt;=0,$B126+(1-$B126)*'LF Projected Ratios'!I$45,$B126*(1+'LF Projected Ratios'!I$45))</f>
        <v>0.72293479919077963</v>
      </c>
      <c r="I126">
        <f>IF('LF Projected Ratios'!J$45&gt;=0,$B126+(1-$B126)*'LF Projected Ratios'!J$45,$B126*(1+'LF Projected Ratios'!J$45))</f>
        <v>0.72005208505619966</v>
      </c>
      <c r="J126">
        <f>IF('LF Projected Ratios'!K$45&gt;=0,$B126+(1-$B126)*'LF Projected Ratios'!K$45,$B126*(1+'LF Projected Ratios'!K$45))</f>
        <v>0.71720799639056321</v>
      </c>
      <c r="K126">
        <f>IF('LF Projected Ratios'!L$45&gt;=0,$B126+(1-$B126)*'LF Projected Ratios'!L$45,$B126*(1+'LF Projected Ratios'!L$45))</f>
        <v>0.71441344013119856</v>
      </c>
      <c r="L126">
        <f>IF('LF Projected Ratios'!M$45&gt;=0,$B126+(1-$B126)*'LF Projected Ratios'!M$45,$B126*(1+'LF Projected Ratios'!M$45))</f>
        <v>0.71173052730796427</v>
      </c>
      <c r="M126">
        <f>IF('LF Projected Ratios'!N$45&gt;=0,$B126+(1-$B126)*'LF Projected Ratios'!N$45,$B126*(1+'LF Projected Ratios'!N$45))</f>
        <v>0.70899831911034594</v>
      </c>
      <c r="N126">
        <f>IF('LF Projected Ratios'!O$45&gt;=0,$B126+(1-$B126)*'LF Projected Ratios'!O$45,$B126*(1+'LF Projected Ratios'!O$45))</f>
        <v>0.70629114531499193</v>
      </c>
      <c r="O126">
        <f>IF('LF Projected Ratios'!P$45&gt;=0,$B126+(1-$B126)*'LF Projected Ratios'!P$45,$B126*(1+'LF Projected Ratios'!P$45))</f>
        <v>0.70360866341698658</v>
      </c>
      <c r="P126">
        <f>IF('LF Projected Ratios'!Q$45&gt;=0,$B126+(1-$B126)*'LF Projected Ratios'!Q$45,$B126*(1+'LF Projected Ratios'!Q$45))</f>
        <v>0.70095053713096389</v>
      </c>
      <c r="Q126">
        <f>IF('LF Projected Ratios'!R$45&gt;=0,$B126+(1-$B126)*'LF Projected Ratios'!R$45,$B126*(1+'LF Projected Ratios'!R$45))</f>
        <v>0.69831643625057027</v>
      </c>
      <c r="R126">
        <f>IF('LF Projected Ratios'!S$45&gt;=0,$B126+(1-$B126)*'LF Projected Ratios'!S$45,$B126*(1+'LF Projected Ratios'!S$45))</f>
        <v>0.69570603651172203</v>
      </c>
      <c r="S126">
        <f>IF('LF Projected Ratios'!T$45&gt;=0,$B126+(1-$B126)*'LF Projected Ratios'!T$45,$B126*(1+'LF Projected Ratios'!T$45))</f>
        <v>0.69311901945953469</v>
      </c>
      <c r="T126">
        <f>IF('LF Projected Ratios'!U$45&gt;=0,$B126+(1-$B126)*'LF Projected Ratios'!U$45,$B126*(1+'LF Projected Ratios'!U$45))</f>
        <v>0.69055507231881097</v>
      </c>
      <c r="U126">
        <f>IF('LF Projected Ratios'!V$45&gt;=0,$B126+(1-$B126)*'LF Projected Ratios'!V$45,$B126*(1+'LF Projected Ratios'!V$45))</f>
        <v>0.68801388786798301</v>
      </c>
      <c r="V126">
        <f>IF('LF Projected Ratios'!W$45&gt;=0,$B126+(1-$B126)*'LF Projected Ratios'!W$45,$B126*(1+'LF Projected Ratios'!W$45))</f>
        <v>0.68549516431639346</v>
      </c>
      <c r="W126">
        <f>IF('LF Projected Ratios'!X$45&gt;=0,$B126+(1-$B126)*'LF Projected Ratios'!X$45,$B126*(1+'LF Projected Ratios'!X$45))</f>
        <v>0.68299860518481725</v>
      </c>
      <c r="X126">
        <f>IF('LF Projected Ratios'!Y$45&gt;=0,$B126+(1-$B126)*'LF Projected Ratios'!Y$45,$B126*(1+'LF Projected Ratios'!Y$45))</f>
        <v>0.68052391918912403</v>
      </c>
      <c r="Y126">
        <f>IF('LF Projected Ratios'!Z$45&gt;=0,$B126+(1-$B126)*'LF Projected Ratios'!Z$45,$B126*(1+'LF Projected Ratios'!Z$45))</f>
        <v>0.6780708201269835</v>
      </c>
      <c r="Z126">
        <f>IF('LF Projected Ratios'!AA$45&gt;=0,$B126+(1-$B126)*'LF Projected Ratios'!AA$45,$B126*(1+'LF Projected Ratios'!AA$45))</f>
        <v>0.67563902676752707</v>
      </c>
      <c r="AA126">
        <f>IF('LF Projected Ratios'!AB$45&gt;=0,$B126+(1-$B126)*'LF Projected Ratios'!AB$45,$B126*(1+'LF Projected Ratios'!AB$45))</f>
        <v>0.6732282627438666</v>
      </c>
      <c r="AB126">
        <f>IF('LF Projected Ratios'!AC$45&gt;=0,$B126+(1-$B126)*'LF Projected Ratios'!AC$45,$B126*(1+'LF Projected Ratios'!AC$45))</f>
        <v>0.67083825644839101</v>
      </c>
      <c r="AC126">
        <f>IF('LF Projected Ratios'!AD$45&gt;=0,$B126+(1-$B126)*'LF Projected Ratios'!AD$45,$B126*(1+'LF Projected Ratios'!AD$45))</f>
        <v>0.66846874093076014</v>
      </c>
      <c r="AD126">
        <f>IF('LF Projected Ratios'!AE$45&gt;=0,$B126+(1-$B126)*'LF Projected Ratios'!AE$45,$B126*(1+'LF Projected Ratios'!AE$45))</f>
        <v>0.66611945379850523</v>
      </c>
      <c r="AE126">
        <f>IF('LF Projected Ratios'!AF$45&gt;=0,$B126+(1-$B126)*'LF Projected Ratios'!AF$45,$B126*(1+'LF Projected Ratios'!AF$45))</f>
        <v>0.66379013712016732</v>
      </c>
      <c r="AF126">
        <f>IF('LF Projected Ratios'!AG$45&gt;=0,$B126+(1-$B126)*'LF Projected Ratios'!AG$45,$B126*(1+'LF Projected Ratios'!AG$45))</f>
        <v>0.66148053733089562</v>
      </c>
    </row>
    <row r="127" spans="1:32" x14ac:dyDescent="0.25">
      <c r="A127" t="s">
        <v>86</v>
      </c>
      <c r="B127">
        <f t="shared" si="0"/>
        <v>0.71879268161684773</v>
      </c>
      <c r="C127">
        <f>IF('LF Projected Ratios'!D$45&gt;=0,$B127+(1-$B127)*'LF Projected Ratios'!D$45,$B127*(1+'LF Projected Ratios'!D$45))</f>
        <v>0.71599192673166023</v>
      </c>
      <c r="D127">
        <f>IF('LF Projected Ratios'!E$45&gt;=0,$B127+(1-$B127)*'LF Projected Ratios'!E$45,$B127*(1+'LF Projected Ratios'!E$45))</f>
        <v>0.71311594011408985</v>
      </c>
      <c r="E127">
        <f>IF('LF Projected Ratios'!F$45&gt;=0,$B127+(1-$B127)*'LF Projected Ratios'!F$45,$B127*(1+'LF Projected Ratios'!F$45))</f>
        <v>0.71025757864874606</v>
      </c>
      <c r="F127">
        <f>IF('LF Projected Ratios'!G$45&gt;=0,$B127+(1-$B127)*'LF Projected Ratios'!G$45,$B127*(1+'LF Projected Ratios'!G$45))</f>
        <v>0.70742739620952955</v>
      </c>
      <c r="G127">
        <f>IF('LF Projected Ratios'!H$45&gt;=0,$B127+(1-$B127)*'LF Projected Ratios'!H$45,$B127*(1+'LF Projected Ratios'!H$45))</f>
        <v>0.7046021436406511</v>
      </c>
      <c r="H127">
        <f>IF('LF Projected Ratios'!I$45&gt;=0,$B127+(1-$B127)*'LF Projected Ratios'!I$45,$B127*(1+'LF Projected Ratios'!I$45))</f>
        <v>0.70177745601538521</v>
      </c>
      <c r="I127">
        <f>IF('LF Projected Ratios'!J$45&gt;=0,$B127+(1-$B127)*'LF Projected Ratios'!J$45,$B127*(1+'LF Projected Ratios'!J$45))</f>
        <v>0.69897910712686906</v>
      </c>
      <c r="J127">
        <f>IF('LF Projected Ratios'!K$45&gt;=0,$B127+(1-$B127)*'LF Projected Ratios'!K$45,$B127*(1+'LF Projected Ratios'!K$45))</f>
        <v>0.69621825329788389</v>
      </c>
      <c r="K127">
        <f>IF('LF Projected Ratios'!L$45&gt;=0,$B127+(1-$B127)*'LF Projected Ratios'!L$45,$B127*(1+'LF Projected Ratios'!L$45))</f>
        <v>0.69350548226433562</v>
      </c>
      <c r="L127">
        <f>IF('LF Projected Ratios'!M$45&gt;=0,$B127+(1-$B127)*'LF Projected Ratios'!M$45,$B127*(1+'LF Projected Ratios'!M$45))</f>
        <v>0.69090108732040989</v>
      </c>
      <c r="M127">
        <f>IF('LF Projected Ratios'!N$45&gt;=0,$B127+(1-$B127)*'LF Projected Ratios'!N$45,$B127*(1+'LF Projected Ratios'!N$45))</f>
        <v>0.68824883967598161</v>
      </c>
      <c r="N127">
        <f>IF('LF Projected Ratios'!O$45&gt;=0,$B127+(1-$B127)*'LF Projected Ratios'!O$45,$B127*(1+'LF Projected Ratios'!O$45))</f>
        <v>0.68562089377930924</v>
      </c>
      <c r="O127">
        <f>IF('LF Projected Ratios'!P$45&gt;=0,$B127+(1-$B127)*'LF Projected Ratios'!P$45,$B127*(1+'LF Projected Ratios'!P$45))</f>
        <v>0.68301691714919444</v>
      </c>
      <c r="P127">
        <f>IF('LF Projected Ratios'!Q$45&gt;=0,$B127+(1-$B127)*'LF Projected Ratios'!Q$45,$B127*(1+'LF Projected Ratios'!Q$45))</f>
        <v>0.68043658334196766</v>
      </c>
      <c r="Q127">
        <f>IF('LF Projected Ratios'!R$45&gt;=0,$B127+(1-$B127)*'LF Projected Ratios'!R$45,$B127*(1+'LF Projected Ratios'!R$45))</f>
        <v>0.6778795718150642</v>
      </c>
      <c r="R127">
        <f>IF('LF Projected Ratios'!S$45&gt;=0,$B127+(1-$B127)*'LF Projected Ratios'!S$45,$B127*(1+'LF Projected Ratios'!S$45))</f>
        <v>0.6753455677942829</v>
      </c>
      <c r="S127">
        <f>IF('LF Projected Ratios'!T$45&gt;=0,$B127+(1-$B127)*'LF Projected Ratios'!T$45,$B127*(1+'LF Projected Ratios'!T$45))</f>
        <v>0.67283426214461073</v>
      </c>
      <c r="T127">
        <f>IF('LF Projected Ratios'!U$45&gt;=0,$B127+(1-$B127)*'LF Projected Ratios'!U$45,$B127*(1+'LF Projected Ratios'!U$45))</f>
        <v>0.67034535124450034</v>
      </c>
      <c r="U127">
        <f>IF('LF Projected Ratios'!V$45&gt;=0,$B127+(1-$B127)*'LF Projected Ratios'!V$45,$B127*(1+'LF Projected Ratios'!V$45))</f>
        <v>0.66787853686350207</v>
      </c>
      <c r="V127">
        <f>IF('LF Projected Ratios'!W$45&gt;=0,$B127+(1-$B127)*'LF Projected Ratios'!W$45,$B127*(1+'LF Projected Ratios'!W$45))</f>
        <v>0.6654335260431361</v>
      </c>
      <c r="W127">
        <f>IF('LF Projected Ratios'!X$45&gt;=0,$B127+(1-$B127)*'LF Projected Ratios'!X$45,$B127*(1+'LF Projected Ratios'!X$45))</f>
        <v>0.66301003098091105</v>
      </c>
      <c r="X127">
        <f>IF('LF Projected Ratios'!Y$45&gt;=0,$B127+(1-$B127)*'LF Projected Ratios'!Y$45,$B127*(1+'LF Projected Ratios'!Y$45))</f>
        <v>0.66060776891739104</v>
      </c>
      <c r="Y127">
        <f>IF('LF Projected Ratios'!Z$45&gt;=0,$B127+(1-$B127)*'LF Projected Ratios'!Z$45,$B127*(1+'LF Projected Ratios'!Z$45))</f>
        <v>0.65822646202621671</v>
      </c>
      <c r="Z127">
        <f>IF('LF Projected Ratios'!AA$45&gt;=0,$B127+(1-$B127)*'LF Projected Ratios'!AA$45,$B127*(1+'LF Projected Ratios'!AA$45))</f>
        <v>0.65586583730699621</v>
      </c>
      <c r="AA127">
        <f>IF('LF Projected Ratios'!AB$45&gt;=0,$B127+(1-$B127)*'LF Projected Ratios'!AB$45,$B127*(1+'LF Projected Ratios'!AB$45))</f>
        <v>0.65352562648096935</v>
      </c>
      <c r="AB127">
        <f>IF('LF Projected Ratios'!AC$45&gt;=0,$B127+(1-$B127)*'LF Projected Ratios'!AC$45,$B127*(1+'LF Projected Ratios'!AC$45))</f>
        <v>0.65120556588936818</v>
      </c>
      <c r="AC127">
        <f>IF('LF Projected Ratios'!AD$45&gt;=0,$B127+(1-$B127)*'LF Projected Ratios'!AD$45,$B127*(1+'LF Projected Ratios'!AD$45))</f>
        <v>0.64890539639439671</v>
      </c>
      <c r="AD127">
        <f>IF('LF Projected Ratios'!AE$45&gt;=0,$B127+(1-$B127)*'LF Projected Ratios'!AE$45,$B127*(1+'LF Projected Ratios'!AE$45))</f>
        <v>0.64662486328273983</v>
      </c>
      <c r="AE127">
        <f>IF('LF Projected Ratios'!AF$45&gt;=0,$B127+(1-$B127)*'LF Projected Ratios'!AF$45,$B127*(1+'LF Projected Ratios'!AF$45))</f>
        <v>0.64436371617153709</v>
      </c>
      <c r="AF127">
        <f>IF('LF Projected Ratios'!AG$45&gt;=0,$B127+(1-$B127)*'LF Projected Ratios'!AG$45,$B127*(1+'LF Projected Ratios'!AG$45))</f>
        <v>0.64212170891674314</v>
      </c>
    </row>
    <row r="128" spans="1:32" x14ac:dyDescent="0.25">
      <c r="A128" t="s">
        <v>88</v>
      </c>
      <c r="B128">
        <f t="shared" si="0"/>
        <v>0.6766324930590486</v>
      </c>
      <c r="C128">
        <f>IF('LF Projected Ratios'!D$45&gt;=0,$B128+(1-$B128)*'LF Projected Ratios'!D$45,$B128*(1+'LF Projected Ratios'!D$45))</f>
        <v>0.67399601412864418</v>
      </c>
      <c r="D128">
        <f>IF('LF Projected Ratios'!E$45&gt;=0,$B128+(1-$B128)*'LF Projected Ratios'!E$45,$B128*(1+'LF Projected Ratios'!E$45))</f>
        <v>0.67128871612072094</v>
      </c>
      <c r="E128">
        <f>IF('LF Projected Ratios'!F$45&gt;=0,$B128+(1-$B128)*'LF Projected Ratios'!F$45,$B128*(1+'LF Projected Ratios'!F$45))</f>
        <v>0.66859800947633907</v>
      </c>
      <c r="F128">
        <f>IF('LF Projected Ratios'!G$45&gt;=0,$B128+(1-$B128)*'LF Projected Ratios'!G$45,$B128*(1+'LF Projected Ratios'!G$45))</f>
        <v>0.66593382904067933</v>
      </c>
      <c r="G128">
        <f>IF('LF Projected Ratios'!H$45&gt;=0,$B128+(1-$B128)*'LF Projected Ratios'!H$45,$B128*(1+'LF Projected Ratios'!H$45))</f>
        <v>0.66327428931790189</v>
      </c>
      <c r="H128">
        <f>IF('LF Projected Ratios'!I$45&gt;=0,$B128+(1-$B128)*'LF Projected Ratios'!I$45,$B128*(1+'LF Projected Ratios'!I$45))</f>
        <v>0.66061528140243797</v>
      </c>
      <c r="I128">
        <f>IF('LF Projected Ratios'!J$45&gt;=0,$B128+(1-$B128)*'LF Projected Ratios'!J$45,$B128*(1+'LF Projected Ratios'!J$45))</f>
        <v>0.65798106734696582</v>
      </c>
      <c r="J128">
        <f>IF('LF Projected Ratios'!K$45&gt;=0,$B128+(1-$B128)*'LF Projected Ratios'!K$45,$B128*(1+'LF Projected Ratios'!K$45))</f>
        <v>0.65538214910940695</v>
      </c>
      <c r="K128">
        <f>IF('LF Projected Ratios'!L$45&gt;=0,$B128+(1-$B128)*'LF Projected Ratios'!L$45,$B128*(1+'LF Projected Ratios'!L$45))</f>
        <v>0.65282849341079952</v>
      </c>
      <c r="L128">
        <f>IF('LF Projected Ratios'!M$45&gt;=0,$B128+(1-$B128)*'LF Projected Ratios'!M$45,$B128*(1+'LF Projected Ratios'!M$45))</f>
        <v>0.65037685709216742</v>
      </c>
      <c r="M128">
        <f>IF('LF Projected Ratios'!N$45&gt;=0,$B128+(1-$B128)*'LF Projected Ratios'!N$45,$B128*(1+'LF Projected Ratios'!N$45))</f>
        <v>0.6478801748334907</v>
      </c>
      <c r="N128">
        <f>IF('LF Projected Ratios'!O$45&gt;=0,$B128+(1-$B128)*'LF Projected Ratios'!O$45,$B128*(1+'LF Projected Ratios'!O$45))</f>
        <v>0.64540636892371162</v>
      </c>
      <c r="O128">
        <f>IF('LF Projected Ratios'!P$45&gt;=0,$B128+(1-$B128)*'LF Projected Ratios'!P$45,$B128*(1+'LF Projected Ratios'!P$45))</f>
        <v>0.64295512638304075</v>
      </c>
      <c r="P128">
        <f>IF('LF Projected Ratios'!Q$45&gt;=0,$B128+(1-$B128)*'LF Projected Ratios'!Q$45,$B128*(1+'LF Projected Ratios'!Q$45))</f>
        <v>0.64052613991509133</v>
      </c>
      <c r="Q128">
        <f>IF('LF Projected Ratios'!R$45&gt;=0,$B128+(1-$B128)*'LF Projected Ratios'!R$45,$B128*(1+'LF Projected Ratios'!R$45))</f>
        <v>0.63811910777845682</v>
      </c>
      <c r="R128">
        <f>IF('LF Projected Ratios'!S$45&gt;=0,$B128+(1-$B128)*'LF Projected Ratios'!S$45,$B128*(1+'LF Projected Ratios'!S$45))</f>
        <v>0.6357337336617559</v>
      </c>
      <c r="S128">
        <f>IF('LF Projected Ratios'!T$45&gt;=0,$B128+(1-$B128)*'LF Projected Ratios'!T$45,$B128*(1+'LF Projected Ratios'!T$45))</f>
        <v>0.63336972656203316</v>
      </c>
      <c r="T128">
        <f>IF('LF Projected Ratios'!U$45&gt;=0,$B128+(1-$B128)*'LF Projected Ratios'!U$45,$B128*(1+'LF Projected Ratios'!U$45))</f>
        <v>0.63102680066641137</v>
      </c>
      <c r="U128">
        <f>IF('LF Projected Ratios'!V$45&gt;=0,$B128+(1-$B128)*'LF Projected Ratios'!V$45,$B128*(1+'LF Projected Ratios'!V$45))</f>
        <v>0.62870467523690055</v>
      </c>
      <c r="V128">
        <f>IF('LF Projected Ratios'!W$45&gt;=0,$B128+(1-$B128)*'LF Projected Ratios'!W$45,$B128*(1+'LF Projected Ratios'!W$45))</f>
        <v>0.62640307449825749</v>
      </c>
      <c r="W128">
        <f>IF('LF Projected Ratios'!X$45&gt;=0,$B128+(1-$B128)*'LF Projected Ratios'!X$45,$B128*(1+'LF Projected Ratios'!X$45))</f>
        <v>0.62412172752880724</v>
      </c>
      <c r="X128">
        <f>IF('LF Projected Ratios'!Y$45&gt;=0,$B128+(1-$B128)*'LF Projected Ratios'!Y$45,$B128*(1+'LF Projected Ratios'!Y$45))</f>
        <v>0.62186036815413404</v>
      </c>
      <c r="Y128">
        <f>IF('LF Projected Ratios'!Z$45&gt;=0,$B128+(1-$B128)*'LF Projected Ratios'!Z$45,$B128*(1+'LF Projected Ratios'!Z$45))</f>
        <v>0.61961873484355334</v>
      </c>
      <c r="Z128">
        <f>IF('LF Projected Ratios'!AA$45&gt;=0,$B128+(1-$B128)*'LF Projected Ratios'!AA$45,$B128*(1+'LF Projected Ratios'!AA$45))</f>
        <v>0.61739657060928477</v>
      </c>
      <c r="AA128">
        <f>IF('LF Projected Ratios'!AB$45&gt;=0,$B128+(1-$B128)*'LF Projected Ratios'!AB$45,$B128*(1+'LF Projected Ratios'!AB$45))</f>
        <v>0.61519362290823609</v>
      </c>
      <c r="AB128">
        <f>IF('LF Projected Ratios'!AC$45&gt;=0,$B128+(1-$B128)*'LF Projected Ratios'!AC$45,$B128*(1+'LF Projected Ratios'!AC$45))</f>
        <v>0.61300964354632614</v>
      </c>
      <c r="AC128">
        <f>IF('LF Projected Ratios'!AD$45&gt;=0,$B128+(1-$B128)*'LF Projected Ratios'!AD$45,$B128*(1+'LF Projected Ratios'!AD$45))</f>
        <v>0.61084438858527113</v>
      </c>
      <c r="AD128">
        <f>IF('LF Projected Ratios'!AE$45&gt;=0,$B128+(1-$B128)*'LF Projected Ratios'!AE$45,$B128*(1+'LF Projected Ratios'!AE$45))</f>
        <v>0.60869761825175428</v>
      </c>
      <c r="AE128">
        <f>IF('LF Projected Ratios'!AF$45&gt;=0,$B128+(1-$B128)*'LF Projected Ratios'!AF$45,$B128*(1+'LF Projected Ratios'!AF$45))</f>
        <v>0.60656909684891402</v>
      </c>
      <c r="AF128">
        <f>IF('LF Projected Ratios'!AG$45&gt;=0,$B128+(1-$B128)*'LF Projected Ratios'!AG$45,$B128*(1+'LF Projected Ratios'!AG$45))</f>
        <v>0.60445859267007995</v>
      </c>
    </row>
    <row r="129" spans="1:32" x14ac:dyDescent="0.25">
      <c r="A129" t="s">
        <v>90</v>
      </c>
      <c r="B129">
        <f t="shared" si="0"/>
        <v>0.67740650534989366</v>
      </c>
      <c r="C129">
        <f>IF('LF Projected Ratios'!D$45&gt;=0,$B129+(1-$B129)*'LF Projected Ratios'!D$45,$B129*(1+'LF Projected Ratios'!D$45))</f>
        <v>0.67476701050299448</v>
      </c>
      <c r="D129">
        <f>IF('LF Projected Ratios'!E$45&gt;=0,$B129+(1-$B129)*'LF Projected Ratios'!E$45,$B129*(1+'LF Projected Ratios'!E$45))</f>
        <v>0.67205661556733776</v>
      </c>
      <c r="E129">
        <f>IF('LF Projected Ratios'!F$45&gt;=0,$B129+(1-$B129)*'LF Projected Ratios'!F$45,$B129*(1+'LF Projected Ratios'!F$45))</f>
        <v>0.66936283097438687</v>
      </c>
      <c r="F129">
        <f>IF('LF Projected Ratios'!G$45&gt;=0,$B129+(1-$B129)*'LF Projected Ratios'!G$45,$B129*(1+'LF Projected Ratios'!G$45))</f>
        <v>0.66669560293397367</v>
      </c>
      <c r="G129">
        <f>IF('LF Projected Ratios'!H$45&gt;=0,$B129+(1-$B129)*'LF Projected Ratios'!H$45,$B129*(1+'LF Projected Ratios'!H$45))</f>
        <v>0.66403302091503902</v>
      </c>
      <c r="H129">
        <f>IF('LF Projected Ratios'!I$45&gt;=0,$B129+(1-$B129)*'LF Projected Ratios'!I$45,$B129*(1+'LF Projected Ratios'!I$45))</f>
        <v>0.66137097131176215</v>
      </c>
      <c r="I129">
        <f>IF('LF Projected Ratios'!J$45&gt;=0,$B129+(1-$B129)*'LF Projected Ratios'!J$45,$B129*(1+'LF Projected Ratios'!J$45))</f>
        <v>0.658733743930627</v>
      </c>
      <c r="J129">
        <f>IF('LF Projected Ratios'!K$45&gt;=0,$B129+(1-$B129)*'LF Projected Ratios'!K$45,$B129*(1+'LF Projected Ratios'!K$45))</f>
        <v>0.65613185274293739</v>
      </c>
      <c r="K129">
        <f>IF('LF Projected Ratios'!L$45&gt;=0,$B129+(1-$B129)*'LF Projected Ratios'!L$45,$B129*(1+'LF Projected Ratios'!L$45))</f>
        <v>0.65357527587084574</v>
      </c>
      <c r="L129">
        <f>IF('LF Projected Ratios'!M$45&gt;=0,$B129+(1-$B129)*'LF Projected Ratios'!M$45,$B129*(1+'LF Projected Ratios'!M$45))</f>
        <v>0.65112083508056495</v>
      </c>
      <c r="M129">
        <f>IF('LF Projected Ratios'!N$45&gt;=0,$B129+(1-$B129)*'LF Projected Ratios'!N$45,$B129*(1+'LF Projected Ratios'!N$45))</f>
        <v>0.64862129682136449</v>
      </c>
      <c r="N129">
        <f>IF('LF Projected Ratios'!O$45&gt;=0,$B129+(1-$B129)*'LF Projected Ratios'!O$45,$B129*(1+'LF Projected Ratios'!O$45))</f>
        <v>0.64614466107973589</v>
      </c>
      <c r="O129">
        <f>IF('LF Projected Ratios'!P$45&gt;=0,$B129+(1-$B129)*'LF Projected Ratios'!P$45,$B129*(1+'LF Projected Ratios'!P$45))</f>
        <v>0.64369061451786624</v>
      </c>
      <c r="P129">
        <f>IF('LF Projected Ratios'!Q$45&gt;=0,$B129+(1-$B129)*'LF Projected Ratios'!Q$45,$B129*(1+'LF Projected Ratios'!Q$45))</f>
        <v>0.64125884948784684</v>
      </c>
      <c r="Q129">
        <f>IF('LF Projected Ratios'!R$45&gt;=0,$B129+(1-$B129)*'LF Projected Ratios'!R$45,$B129*(1+'LF Projected Ratios'!R$45))</f>
        <v>0.63884906390310381</v>
      </c>
      <c r="R129">
        <f>IF('LF Projected Ratios'!S$45&gt;=0,$B129+(1-$B129)*'LF Projected Ratios'!S$45,$B129*(1+'LF Projected Ratios'!S$45))</f>
        <v>0.63646096111329953</v>
      </c>
      <c r="S129">
        <f>IF('LF Projected Ratios'!T$45&gt;=0,$B129+(1-$B129)*'LF Projected Ratios'!T$45,$B129*(1+'LF Projected Ratios'!T$45))</f>
        <v>0.63409424978259543</v>
      </c>
      <c r="T129">
        <f>IF('LF Projected Ratios'!U$45&gt;=0,$B129+(1-$B129)*'LF Projected Ratios'!U$45,$B129*(1+'LF Projected Ratios'!U$45))</f>
        <v>0.63174864377116724</v>
      </c>
      <c r="U129">
        <f>IF('LF Projected Ratios'!V$45&gt;=0,$B129+(1-$B129)*'LF Projected Ratios'!V$45,$B129*(1+'LF Projected Ratios'!V$45))</f>
        <v>0.62942386201988387</v>
      </c>
      <c r="V129">
        <f>IF('LF Projected Ratios'!W$45&gt;=0,$B129+(1-$B129)*'LF Projected Ratios'!W$45,$B129*(1+'LF Projected Ratios'!W$45))</f>
        <v>0.6271196284380377</v>
      </c>
      <c r="W129">
        <f>IF('LF Projected Ratios'!X$45&gt;=0,$B129+(1-$B129)*'LF Projected Ratios'!X$45,$B129*(1+'LF Projected Ratios'!X$45))</f>
        <v>0.62483567179404154</v>
      </c>
      <c r="X129">
        <f>IF('LF Projected Ratios'!Y$45&gt;=0,$B129+(1-$B129)*'LF Projected Ratios'!Y$45,$B129*(1+'LF Projected Ratios'!Y$45))</f>
        <v>0.62257172560899798</v>
      </c>
      <c r="Y129">
        <f>IF('LF Projected Ratios'!Z$45&gt;=0,$B129+(1-$B129)*'LF Projected Ratios'!Z$45,$B129*(1+'LF Projected Ratios'!Z$45))</f>
        <v>0.62032752805305247</v>
      </c>
      <c r="Z129">
        <f>IF('LF Projected Ratios'!AA$45&gt;=0,$B129+(1-$B129)*'LF Projected Ratios'!AA$45,$B129*(1+'LF Projected Ratios'!AA$45))</f>
        <v>0.61810282184445187</v>
      </c>
      <c r="AA129">
        <f>IF('LF Projected Ratios'!AB$45&gt;=0,$B129+(1-$B129)*'LF Projected Ratios'!AB$45,$B129*(1+'LF Projected Ratios'!AB$45))</f>
        <v>0.61589735415121527</v>
      </c>
      <c r="AB129">
        <f>IF('LF Projected Ratios'!AC$45&gt;=0,$B129+(1-$B129)*'LF Projected Ratios'!AC$45,$B129*(1+'LF Projected Ratios'!AC$45))</f>
        <v>0.61371087649534739</v>
      </c>
      <c r="AC129">
        <f>IF('LF Projected Ratios'!AD$45&gt;=0,$B129+(1-$B129)*'LF Projected Ratios'!AD$45,$B129*(1+'LF Projected Ratios'!AD$45))</f>
        <v>0.61154314465951942</v>
      </c>
      <c r="AD129">
        <f>IF('LF Projected Ratios'!AE$45&gt;=0,$B129+(1-$B129)*'LF Projected Ratios'!AE$45,$B129*(1+'LF Projected Ratios'!AE$45))</f>
        <v>0.60939391859613323</v>
      </c>
      <c r="AE129">
        <f>IF('LF Projected Ratios'!AF$45&gt;=0,$B129+(1-$B129)*'LF Projected Ratios'!AF$45,$B129*(1+'LF Projected Ratios'!AF$45))</f>
        <v>0.60726296233870936</v>
      </c>
      <c r="AF129">
        <f>IF('LF Projected Ratios'!AG$45&gt;=0,$B129+(1-$B129)*'LF Projected Ratios'!AG$45,$B129*(1+'LF Projected Ratios'!AG$45))</f>
        <v>0.60515004391552396</v>
      </c>
    </row>
    <row r="130" spans="1:32" x14ac:dyDescent="0.25">
      <c r="A130" t="s">
        <v>92</v>
      </c>
      <c r="B130">
        <f t="shared" si="0"/>
        <v>0.70252393494502008</v>
      </c>
      <c r="C130">
        <f>IF('LF Projected Ratios'!D$45&gt;=0,$B130+(1-$B130)*'LF Projected Ratios'!D$45,$B130*(1+'LF Projected Ratios'!D$45))</f>
        <v>0.69978657076049267</v>
      </c>
      <c r="D130">
        <f>IF('LF Projected Ratios'!E$45&gt;=0,$B130+(1-$B130)*'LF Projected Ratios'!E$45,$B130*(1+'LF Projected Ratios'!E$45))</f>
        <v>0.69697567759602697</v>
      </c>
      <c r="E130">
        <f>IF('LF Projected Ratios'!F$45&gt;=0,$B130+(1-$B130)*'LF Projected Ratios'!F$45,$B130*(1+'LF Projected Ratios'!F$45))</f>
        <v>0.69418201066606933</v>
      </c>
      <c r="F130">
        <f>IF('LF Projected Ratios'!G$45&gt;=0,$B130+(1-$B130)*'LF Projected Ratios'!G$45,$B130*(1+'LF Projected Ratios'!G$45))</f>
        <v>0.69141588497411288</v>
      </c>
      <c r="G130">
        <f>IF('LF Projected Ratios'!H$45&gt;=0,$B130+(1-$B130)*'LF Projected Ratios'!H$45,$B130*(1+'LF Projected Ratios'!H$45))</f>
        <v>0.68865457757259974</v>
      </c>
      <c r="H130">
        <f>IF('LF Projected Ratios'!I$45&gt;=0,$B130+(1-$B130)*'LF Projected Ratios'!I$45,$B130*(1+'LF Projected Ratios'!I$45))</f>
        <v>0.68589382232808527</v>
      </c>
      <c r="I130">
        <f>IF('LF Projected Ratios'!J$45&gt;=0,$B130+(1-$B130)*'LF Projected Ratios'!J$45,$B130*(1+'LF Projected Ratios'!J$45))</f>
        <v>0.68315880968426246</v>
      </c>
      <c r="J130">
        <f>IF('LF Projected Ratios'!K$45&gt;=0,$B130+(1-$B130)*'LF Projected Ratios'!K$45,$B130*(1+'LF Projected Ratios'!K$45))</f>
        <v>0.68046044345801793</v>
      </c>
      <c r="K130">
        <f>IF('LF Projected Ratios'!L$45&gt;=0,$B130+(1-$B130)*'LF Projected Ratios'!L$45,$B130*(1+'LF Projected Ratios'!L$45))</f>
        <v>0.6778090717484363</v>
      </c>
      <c r="L130">
        <f>IF('LF Projected Ratios'!M$45&gt;=0,$B130+(1-$B130)*'LF Projected Ratios'!M$45,$B130*(1+'LF Projected Ratios'!M$45))</f>
        <v>0.67526362320541278</v>
      </c>
      <c r="M130">
        <f>IF('LF Projected Ratios'!N$45&gt;=0,$B130+(1-$B130)*'LF Projected Ratios'!N$45,$B130*(1+'LF Projected Ratios'!N$45))</f>
        <v>0.67267140503282208</v>
      </c>
      <c r="N130">
        <f>IF('LF Projected Ratios'!O$45&gt;=0,$B130+(1-$B130)*'LF Projected Ratios'!O$45,$B130*(1+'LF Projected Ratios'!O$45))</f>
        <v>0.67010293857598491</v>
      </c>
      <c r="O130">
        <f>IF('LF Projected Ratios'!P$45&gt;=0,$B130+(1-$B130)*'LF Projected Ratios'!P$45,$B130*(1+'LF Projected Ratios'!P$45))</f>
        <v>0.66755789887889427</v>
      </c>
      <c r="P130">
        <f>IF('LF Projected Ratios'!Q$45&gt;=0,$B130+(1-$B130)*'LF Projected Ratios'!Q$45,$B130*(1+'LF Projected Ratios'!Q$45))</f>
        <v>0.66503596688642175</v>
      </c>
      <c r="Q130">
        <f>IF('LF Projected Ratios'!R$45&gt;=0,$B130+(1-$B130)*'LF Projected Ratios'!R$45,$B130*(1+'LF Projected Ratios'!R$45))</f>
        <v>0.66253682931098168</v>
      </c>
      <c r="R130">
        <f>IF('LF Projected Ratios'!S$45&gt;=0,$B130+(1-$B130)*'LF Projected Ratios'!S$45,$B130*(1+'LF Projected Ratios'!S$45))</f>
        <v>0.66006017850279386</v>
      </c>
      <c r="S130">
        <f>IF('LF Projected Ratios'!T$45&gt;=0,$B130+(1-$B130)*'LF Projected Ratios'!T$45,$B130*(1+'LF Projected Ratios'!T$45))</f>
        <v>0.65760571232363241</v>
      </c>
      <c r="T130">
        <f>IF('LF Projected Ratios'!U$45&gt;=0,$B130+(1-$B130)*'LF Projected Ratios'!U$45,$B130*(1+'LF Projected Ratios'!U$45))</f>
        <v>0.65517313402394806</v>
      </c>
      <c r="U130">
        <f>IF('LF Projected Ratios'!V$45&gt;=0,$B130+(1-$B130)*'LF Projected Ratios'!V$45,$B130*(1+'LF Projected Ratios'!V$45))</f>
        <v>0.65276215212327027</v>
      </c>
      <c r="V130">
        <f>IF('LF Projected Ratios'!W$45&gt;=0,$B130+(1-$B130)*'LF Projected Ratios'!W$45,$B130*(1+'LF Projected Ratios'!W$45))</f>
        <v>0.6503724802937757</v>
      </c>
      <c r="W130">
        <f>IF('LF Projected Ratios'!X$45&gt;=0,$B130+(1-$B130)*'LF Projected Ratios'!X$45,$B130*(1+'LF Projected Ratios'!X$45))</f>
        <v>0.64800383724693156</v>
      </c>
      <c r="X130">
        <f>IF('LF Projected Ratios'!Y$45&gt;=0,$B130+(1-$B130)*'LF Projected Ratios'!Y$45,$B130*(1+'LF Projected Ratios'!Y$45))</f>
        <v>0.64565594662311909</v>
      </c>
      <c r="Y130">
        <f>IF('LF Projected Ratios'!Z$45&gt;=0,$B130+(1-$B130)*'LF Projected Ratios'!Z$45,$B130*(1+'LF Projected Ratios'!Z$45))</f>
        <v>0.64332853688414349</v>
      </c>
      <c r="Z130">
        <f>IF('LF Projected Ratios'!AA$45&gt;=0,$B130+(1-$B130)*'LF Projected Ratios'!AA$45,$B130*(1+'LF Projected Ratios'!AA$45))</f>
        <v>0.64102134120854914</v>
      </c>
      <c r="AA130">
        <f>IF('LF Projected Ratios'!AB$45&gt;=0,$B130+(1-$B130)*'LF Projected Ratios'!AB$45,$B130*(1+'LF Projected Ratios'!AB$45))</f>
        <v>0.63873409738964537</v>
      </c>
      <c r="AB130">
        <f>IF('LF Projected Ratios'!AC$45&gt;=0,$B130+(1-$B130)*'LF Projected Ratios'!AC$45,$B130*(1+'LF Projected Ratios'!AC$45))</f>
        <v>0.63646654773616784</v>
      </c>
      <c r="AC130">
        <f>IF('LF Projected Ratios'!AD$45&gt;=0,$B130+(1-$B130)*'LF Projected Ratios'!AD$45,$B130*(1+'LF Projected Ratios'!AD$45))</f>
        <v>0.63421843897549846</v>
      </c>
      <c r="AD130">
        <f>IF('LF Projected Ratios'!AE$45&gt;=0,$B130+(1-$B130)*'LF Projected Ratios'!AE$45,$B130*(1+'LF Projected Ratios'!AE$45))</f>
        <v>0.63198952215935922</v>
      </c>
      <c r="AE130">
        <f>IF('LF Projected Ratios'!AF$45&gt;=0,$B130+(1-$B130)*'LF Projected Ratios'!AF$45,$B130*(1+'LF Projected Ratios'!AF$45))</f>
        <v>0.62977955257191365</v>
      </c>
      <c r="AF130">
        <f>IF('LF Projected Ratios'!AG$45&gt;=0,$B130+(1-$B130)*'LF Projected Ratios'!AG$45,$B130*(1+'LF Projected Ratios'!AG$45))</f>
        <v>0.6275882896402013</v>
      </c>
    </row>
    <row r="131" spans="1:32" x14ac:dyDescent="0.25">
      <c r="A131" t="s">
        <v>94</v>
      </c>
      <c r="B131">
        <f t="shared" si="0"/>
        <v>0.70806759070586434</v>
      </c>
      <c r="C131">
        <f>IF('LF Projected Ratios'!D$45&gt;=0,$B131+(1-$B131)*'LF Projected Ratios'!D$45,$B131*(1+'LF Projected Ratios'!D$45))</f>
        <v>0.7053086258270741</v>
      </c>
      <c r="D131">
        <f>IF('LF Projected Ratios'!E$45&gt;=0,$B131+(1-$B131)*'LF Projected Ratios'!E$45,$B131*(1+'LF Projected Ratios'!E$45))</f>
        <v>0.70247555174704202</v>
      </c>
      <c r="E131">
        <f>IF('LF Projected Ratios'!F$45&gt;=0,$B131+(1-$B131)*'LF Projected Ratios'!F$45,$B131*(1+'LF Projected Ratios'!F$45))</f>
        <v>0.69965983983470048</v>
      </c>
      <c r="F131">
        <f>IF('LF Projected Ratios'!G$45&gt;=0,$B131+(1-$B131)*'LF Projected Ratios'!G$45,$B131*(1+'LF Projected Ratios'!G$45))</f>
        <v>0.69687188648981346</v>
      </c>
      <c r="G131">
        <f>IF('LF Projected Ratios'!H$45&gt;=0,$B131+(1-$B131)*'LF Projected Ratios'!H$45,$B131*(1+'LF Projected Ratios'!H$45))</f>
        <v>0.69408878945676977</v>
      </c>
      <c r="H131">
        <f>IF('LF Projected Ratios'!I$45&gt;=0,$B131+(1-$B131)*'LF Projected Ratios'!I$45,$B131*(1+'LF Projected Ratios'!I$45))</f>
        <v>0.69130624893782655</v>
      </c>
      <c r="I131">
        <f>IF('LF Projected Ratios'!J$45&gt;=0,$B131+(1-$B131)*'LF Projected Ratios'!J$45,$B131*(1+'LF Projected Ratios'!J$45))</f>
        <v>0.68854965415588043</v>
      </c>
      <c r="J131">
        <f>IF('LF Projected Ratios'!K$45&gt;=0,$B131+(1-$B131)*'LF Projected Ratios'!K$45,$B131*(1+'LF Projected Ratios'!K$45))</f>
        <v>0.68582999497044839</v>
      </c>
      <c r="K131">
        <f>IF('LF Projected Ratios'!L$45&gt;=0,$B131+(1-$B131)*'LF Projected Ratios'!L$45,$B131*(1+'LF Projected Ratios'!L$45))</f>
        <v>0.6831577011380453</v>
      </c>
      <c r="L131">
        <f>IF('LF Projected Ratios'!M$45&gt;=0,$B131+(1-$B131)*'LF Projected Ratios'!M$45,$B131*(1+'LF Projected Ratios'!M$45))</f>
        <v>0.68059216631784669</v>
      </c>
      <c r="M131">
        <f>IF('LF Projected Ratios'!N$45&gt;=0,$B131+(1-$B131)*'LF Projected Ratios'!N$45,$B131*(1+'LF Projected Ratios'!N$45))</f>
        <v>0.67797949280631153</v>
      </c>
      <c r="N131">
        <f>IF('LF Projected Ratios'!O$45&gt;=0,$B131+(1-$B131)*'LF Projected Ratios'!O$45,$B131*(1+'LF Projected Ratios'!O$45))</f>
        <v>0.67539075843665075</v>
      </c>
      <c r="O131">
        <f>IF('LF Projected Ratios'!P$45&gt;=0,$B131+(1-$B131)*'LF Projected Ratios'!P$45,$B131*(1+'LF Projected Ratios'!P$45))</f>
        <v>0.6728256356886112</v>
      </c>
      <c r="P131">
        <f>IF('LF Projected Ratios'!Q$45&gt;=0,$B131+(1-$B131)*'LF Projected Ratios'!Q$45,$B131*(1+'LF Projected Ratios'!Q$45))</f>
        <v>0.6702838029893825</v>
      </c>
      <c r="Q131">
        <f>IF('LF Projected Ratios'!R$45&gt;=0,$B131+(1-$B131)*'LF Projected Ratios'!R$45,$B131*(1+'LF Projected Ratios'!R$45))</f>
        <v>0.66776494457920921</v>
      </c>
      <c r="R131">
        <f>IF('LF Projected Ratios'!S$45&gt;=0,$B131+(1-$B131)*'LF Projected Ratios'!S$45,$B131*(1+'LF Projected Ratios'!S$45))</f>
        <v>0.66526875038062927</v>
      </c>
      <c r="S131">
        <f>IF('LF Projected Ratios'!T$45&gt;=0,$B131+(1-$B131)*'LF Projected Ratios'!T$45,$B131*(1+'LF Projected Ratios'!T$45))</f>
        <v>0.6627949158712273</v>
      </c>
      <c r="T131">
        <f>IF('LF Projected Ratios'!U$45&gt;=0,$B131+(1-$B131)*'LF Projected Ratios'!U$45,$B131*(1+'LF Projected Ratios'!U$45))</f>
        <v>0.66034314195978649</v>
      </c>
      <c r="U131">
        <f>IF('LF Projected Ratios'!V$45&gt;=0,$B131+(1-$B131)*'LF Projected Ratios'!V$45,$B131*(1+'LF Projected Ratios'!V$45))</f>
        <v>0.65791313486574787</v>
      </c>
      <c r="V131">
        <f>IF('LF Projected Ratios'!W$45&gt;=0,$B131+(1-$B131)*'LF Projected Ratios'!W$45,$B131*(1+'LF Projected Ratios'!W$45))</f>
        <v>0.655504606001859</v>
      </c>
      <c r="W131">
        <f>IF('LF Projected Ratios'!X$45&gt;=0,$B131+(1-$B131)*'LF Projected Ratios'!X$45,$B131*(1+'LF Projected Ratios'!X$45))</f>
        <v>0.65311727185992352</v>
      </c>
      <c r="X131">
        <f>IF('LF Projected Ratios'!Y$45&gt;=0,$B131+(1-$B131)*'LF Projected Ratios'!Y$45,$B131*(1+'LF Projected Ratios'!Y$45))</f>
        <v>0.65075085389955334</v>
      </c>
      <c r="Y131">
        <f>IF('LF Projected Ratios'!Z$45&gt;=0,$B131+(1-$B131)*'LF Projected Ratios'!Z$45,$B131*(1+'LF Projected Ratios'!Z$45))</f>
        <v>0.64840507843983064</v>
      </c>
      <c r="Z131">
        <f>IF('LF Projected Ratios'!AA$45&gt;=0,$B131+(1-$B131)*'LF Projected Ratios'!AA$45,$B131*(1+'LF Projected Ratios'!AA$45))</f>
        <v>0.64607967655379683</v>
      </c>
      <c r="AA131">
        <f>IF('LF Projected Ratios'!AB$45&gt;=0,$B131+(1-$B131)*'LF Projected Ratios'!AB$45,$B131*(1+'LF Projected Ratios'!AB$45))</f>
        <v>0.64377438396567344</v>
      </c>
      <c r="AB131">
        <f>IF('LF Projected Ratios'!AC$45&gt;=0,$B131+(1-$B131)*'LF Projected Ratios'!AC$45,$B131*(1+'LF Projected Ratios'!AC$45))</f>
        <v>0.64148894095073983</v>
      </c>
      <c r="AC131">
        <f>IF('LF Projected Ratios'!AD$45&gt;=0,$B131+(1-$B131)*'LF Projected Ratios'!AD$45,$B131*(1+'LF Projected Ratios'!AD$45))</f>
        <v>0.63922309223778961</v>
      </c>
      <c r="AD131">
        <f>IF('LF Projected Ratios'!AE$45&gt;=0,$B131+(1-$B131)*'LF Projected Ratios'!AE$45,$B131*(1+'LF Projected Ratios'!AE$45))</f>
        <v>0.63697658691407988</v>
      </c>
      <c r="AE131">
        <f>IF('LF Projected Ratios'!AF$45&gt;=0,$B131+(1-$B131)*'LF Projected Ratios'!AF$45,$B131*(1+'LF Projected Ratios'!AF$45))</f>
        <v>0.63474917833270772</v>
      </c>
      <c r="AF131">
        <f>IF('LF Projected Ratios'!AG$45&gt;=0,$B131+(1-$B131)*'LF Projected Ratios'!AG$45,$B131*(1+'LF Projected Ratios'!AG$45))</f>
        <v>0.63254062402233813</v>
      </c>
    </row>
    <row r="132" spans="1:32" x14ac:dyDescent="0.25">
      <c r="A132" t="s">
        <v>96</v>
      </c>
      <c r="B132">
        <f t="shared" si="0"/>
        <v>0.69805214359899259</v>
      </c>
      <c r="C132">
        <f>IF('LF Projected Ratios'!D$45&gt;=0,$B132+(1-$B132)*'LF Projected Ratios'!D$45,$B132*(1+'LF Projected Ratios'!D$45))</f>
        <v>0.69533220362005077</v>
      </c>
      <c r="D132">
        <f>IF('LF Projected Ratios'!E$45&gt;=0,$B132+(1-$B132)*'LF Projected Ratios'!E$45,$B132*(1+'LF Projected Ratios'!E$45))</f>
        <v>0.69253920269683433</v>
      </c>
      <c r="E132">
        <f>IF('LF Projected Ratios'!F$45&gt;=0,$B132+(1-$B132)*'LF Projected Ratios'!F$45,$B132*(1+'LF Projected Ratios'!F$45))</f>
        <v>0.68976331835758953</v>
      </c>
      <c r="F132">
        <f>IF('LF Projected Ratios'!G$45&gt;=0,$B132+(1-$B132)*'LF Projected Ratios'!G$45,$B132*(1+'LF Projected Ratios'!G$45))</f>
        <v>0.68701479994748649</v>
      </c>
      <c r="G132">
        <f>IF('LF Projected Ratios'!H$45&gt;=0,$B132+(1-$B132)*'LF Projected Ratios'!H$45,$B132*(1+'LF Projected Ratios'!H$45))</f>
        <v>0.68427106915785463</v>
      </c>
      <c r="H132">
        <f>IF('LF Projected Ratios'!I$45&gt;=0,$B132+(1-$B132)*'LF Projected Ratios'!I$45,$B132*(1+'LF Projected Ratios'!I$45))</f>
        <v>0.6815278870105641</v>
      </c>
      <c r="I132">
        <f>IF('LF Projected Ratios'!J$45&gt;=0,$B132+(1-$B132)*'LF Projected Ratios'!J$45,$B132*(1+'LF Projected Ratios'!J$45))</f>
        <v>0.67881028360401219</v>
      </c>
      <c r="J132">
        <f>IF('LF Projected Ratios'!K$45&gt;=0,$B132+(1-$B132)*'LF Projected Ratios'!K$45,$B132*(1+'LF Projected Ratios'!K$45))</f>
        <v>0.67612909334877536</v>
      </c>
      <c r="K132">
        <f>IF('LF Projected Ratios'!L$45&gt;=0,$B132+(1-$B132)*'LF Projected Ratios'!L$45,$B132*(1+'LF Projected Ratios'!L$45))</f>
        <v>0.67349459847495163</v>
      </c>
      <c r="L132">
        <f>IF('LF Projected Ratios'!M$45&gt;=0,$B132+(1-$B132)*'LF Projected Ratios'!M$45,$B132*(1+'LF Projected Ratios'!M$45))</f>
        <v>0.67096535253258016</v>
      </c>
      <c r="M132">
        <f>IF('LF Projected Ratios'!N$45&gt;=0,$B132+(1-$B132)*'LF Projected Ratios'!N$45,$B132*(1+'LF Projected Ratios'!N$45))</f>
        <v>0.6683896346644127</v>
      </c>
      <c r="N132">
        <f>IF('LF Projected Ratios'!O$45&gt;=0,$B132+(1-$B132)*'LF Projected Ratios'!O$45,$B132*(1+'LF Projected Ratios'!O$45))</f>
        <v>0.66583751732467022</v>
      </c>
      <c r="O132">
        <f>IF('LF Projected Ratios'!P$45&gt;=0,$B132+(1-$B132)*'LF Projected Ratios'!P$45,$B132*(1+'LF Projected Ratios'!P$45))</f>
        <v>0.66330867762579548</v>
      </c>
      <c r="P132">
        <f>IF('LF Projected Ratios'!Q$45&gt;=0,$B132+(1-$B132)*'LF Projected Ratios'!Q$45,$B132*(1+'LF Projected Ratios'!Q$45))</f>
        <v>0.66080279854354895</v>
      </c>
      <c r="Q132">
        <f>IF('LF Projected Ratios'!R$45&gt;=0,$B132+(1-$B132)*'LF Projected Ratios'!R$45,$B132*(1+'LF Projected Ratios'!R$45))</f>
        <v>0.65831956878452114</v>
      </c>
      <c r="R132">
        <f>IF('LF Projected Ratios'!S$45&gt;=0,$B132+(1-$B132)*'LF Projected Ratios'!S$45,$B132*(1+'LF Projected Ratios'!S$45))</f>
        <v>0.65585868265722225</v>
      </c>
      <c r="S132">
        <f>IF('LF Projected Ratios'!T$45&gt;=0,$B132+(1-$B132)*'LF Projected Ratios'!T$45,$B132*(1+'LF Projected Ratios'!T$45))</f>
        <v>0.65341983994663333</v>
      </c>
      <c r="T132">
        <f>IF('LF Projected Ratios'!U$45&gt;=0,$B132+(1-$B132)*'LF Projected Ratios'!U$45,$B132*(1+'LF Projected Ratios'!U$45))</f>
        <v>0.65100274579211181</v>
      </c>
      <c r="U132">
        <f>IF('LF Projected Ratios'!V$45&gt;=0,$B132+(1-$B132)*'LF Projected Ratios'!V$45,$B132*(1+'LF Projected Ratios'!V$45))</f>
        <v>0.64860711056855436</v>
      </c>
      <c r="V132">
        <f>IF('LF Projected Ratios'!W$45&gt;=0,$B132+(1-$B132)*'LF Projected Ratios'!W$45,$B132*(1+'LF Projected Ratios'!W$45))</f>
        <v>0.64623264977070638</v>
      </c>
      <c r="W132">
        <f>IF('LF Projected Ratios'!X$45&gt;=0,$B132+(1-$B132)*'LF Projected Ratios'!X$45,$B132*(1+'LF Projected Ratios'!X$45))</f>
        <v>0.6438790839005275</v>
      </c>
      <c r="X132">
        <f>IF('LF Projected Ratios'!Y$45&gt;=0,$B132+(1-$B132)*'LF Projected Ratios'!Y$45,$B132*(1+'LF Projected Ratios'!Y$45))</f>
        <v>0.64154613835751684</v>
      </c>
      <c r="Y132">
        <f>IF('LF Projected Ratios'!Z$45&gt;=0,$B132+(1-$B132)*'LF Projected Ratios'!Z$45,$B132*(1+'LF Projected Ratios'!Z$45))</f>
        <v>0.63923354333190785</v>
      </c>
      <c r="Z132">
        <f>IF('LF Projected Ratios'!AA$45&gt;=0,$B132+(1-$B132)*'LF Projected Ratios'!AA$45,$B132*(1+'LF Projected Ratios'!AA$45))</f>
        <v>0.63694103370064958</v>
      </c>
      <c r="AA132">
        <f>IF('LF Projected Ratios'!AB$45&gt;=0,$B132+(1-$B132)*'LF Projected Ratios'!AB$45,$B132*(1+'LF Projected Ratios'!AB$45))</f>
        <v>0.63466834892608137</v>
      </c>
      <c r="AB132">
        <f>IF('LF Projected Ratios'!AC$45&gt;=0,$B132+(1-$B132)*'LF Projected Ratios'!AC$45,$B132*(1+'LF Projected Ratios'!AC$45))</f>
        <v>0.63241523295722679</v>
      </c>
      <c r="AC132">
        <f>IF('LF Projected Ratios'!AD$45&gt;=0,$B132+(1-$B132)*'LF Projected Ratios'!AD$45,$B132*(1+'LF Projected Ratios'!AD$45))</f>
        <v>0.63018143413362981</v>
      </c>
      <c r="AD132">
        <f>IF('LF Projected Ratios'!AE$45&gt;=0,$B132+(1-$B132)*'LF Projected Ratios'!AE$45,$B132*(1+'LF Projected Ratios'!AE$45))</f>
        <v>0.62796670509164831</v>
      </c>
      <c r="AE132">
        <f>IF('LF Projected Ratios'!AF$45&gt;=0,$B132+(1-$B132)*'LF Projected Ratios'!AF$45,$B132*(1+'LF Projected Ratios'!AF$45))</f>
        <v>0.62577080267314111</v>
      </c>
      <c r="AF132">
        <f>IF('LF Projected Ratios'!AG$45&gt;=0,$B132+(1-$B132)*'LF Projected Ratios'!AG$45,$B132*(1+'LF Projected Ratios'!AG$45))</f>
        <v>0.62359348783647217</v>
      </c>
    </row>
    <row r="133" spans="1:32" x14ac:dyDescent="0.25">
      <c r="A133" t="s">
        <v>98</v>
      </c>
      <c r="B133">
        <f t="shared" si="0"/>
        <v>0.70252393494502008</v>
      </c>
      <c r="C133">
        <f>IF('LF Projected Ratios'!D$45&gt;=0,$B133+(1-$B133)*'LF Projected Ratios'!D$45,$B133*(1+'LF Projected Ratios'!D$45))</f>
        <v>0.69978657076049267</v>
      </c>
      <c r="D133">
        <f>IF('LF Projected Ratios'!E$45&gt;=0,$B133+(1-$B133)*'LF Projected Ratios'!E$45,$B133*(1+'LF Projected Ratios'!E$45))</f>
        <v>0.69697567759602697</v>
      </c>
      <c r="E133">
        <f>IF('LF Projected Ratios'!F$45&gt;=0,$B133+(1-$B133)*'LF Projected Ratios'!F$45,$B133*(1+'LF Projected Ratios'!F$45))</f>
        <v>0.69418201066606933</v>
      </c>
      <c r="F133">
        <f>IF('LF Projected Ratios'!G$45&gt;=0,$B133+(1-$B133)*'LF Projected Ratios'!G$45,$B133*(1+'LF Projected Ratios'!G$45))</f>
        <v>0.69141588497411288</v>
      </c>
      <c r="G133">
        <f>IF('LF Projected Ratios'!H$45&gt;=0,$B133+(1-$B133)*'LF Projected Ratios'!H$45,$B133*(1+'LF Projected Ratios'!H$45))</f>
        <v>0.68865457757259974</v>
      </c>
      <c r="H133">
        <f>IF('LF Projected Ratios'!I$45&gt;=0,$B133+(1-$B133)*'LF Projected Ratios'!I$45,$B133*(1+'LF Projected Ratios'!I$45))</f>
        <v>0.68589382232808527</v>
      </c>
      <c r="I133">
        <f>IF('LF Projected Ratios'!J$45&gt;=0,$B133+(1-$B133)*'LF Projected Ratios'!J$45,$B133*(1+'LF Projected Ratios'!J$45))</f>
        <v>0.68315880968426246</v>
      </c>
      <c r="J133">
        <f>IF('LF Projected Ratios'!K$45&gt;=0,$B133+(1-$B133)*'LF Projected Ratios'!K$45,$B133*(1+'LF Projected Ratios'!K$45))</f>
        <v>0.68046044345801793</v>
      </c>
      <c r="K133">
        <f>IF('LF Projected Ratios'!L$45&gt;=0,$B133+(1-$B133)*'LF Projected Ratios'!L$45,$B133*(1+'LF Projected Ratios'!L$45))</f>
        <v>0.6778090717484363</v>
      </c>
      <c r="L133">
        <f>IF('LF Projected Ratios'!M$45&gt;=0,$B133+(1-$B133)*'LF Projected Ratios'!M$45,$B133*(1+'LF Projected Ratios'!M$45))</f>
        <v>0.67526362320541278</v>
      </c>
      <c r="M133">
        <f>IF('LF Projected Ratios'!N$45&gt;=0,$B133+(1-$B133)*'LF Projected Ratios'!N$45,$B133*(1+'LF Projected Ratios'!N$45))</f>
        <v>0.67267140503282208</v>
      </c>
      <c r="N133">
        <f>IF('LF Projected Ratios'!O$45&gt;=0,$B133+(1-$B133)*'LF Projected Ratios'!O$45,$B133*(1+'LF Projected Ratios'!O$45))</f>
        <v>0.67010293857598491</v>
      </c>
      <c r="O133">
        <f>IF('LF Projected Ratios'!P$45&gt;=0,$B133+(1-$B133)*'LF Projected Ratios'!P$45,$B133*(1+'LF Projected Ratios'!P$45))</f>
        <v>0.66755789887889427</v>
      </c>
      <c r="P133">
        <f>IF('LF Projected Ratios'!Q$45&gt;=0,$B133+(1-$B133)*'LF Projected Ratios'!Q$45,$B133*(1+'LF Projected Ratios'!Q$45))</f>
        <v>0.66503596688642175</v>
      </c>
      <c r="Q133">
        <f>IF('LF Projected Ratios'!R$45&gt;=0,$B133+(1-$B133)*'LF Projected Ratios'!R$45,$B133*(1+'LF Projected Ratios'!R$45))</f>
        <v>0.66253682931098168</v>
      </c>
      <c r="R133">
        <f>IF('LF Projected Ratios'!S$45&gt;=0,$B133+(1-$B133)*'LF Projected Ratios'!S$45,$B133*(1+'LF Projected Ratios'!S$45))</f>
        <v>0.66006017850279386</v>
      </c>
      <c r="S133">
        <f>IF('LF Projected Ratios'!T$45&gt;=0,$B133+(1-$B133)*'LF Projected Ratios'!T$45,$B133*(1+'LF Projected Ratios'!T$45))</f>
        <v>0.65760571232363241</v>
      </c>
      <c r="T133">
        <f>IF('LF Projected Ratios'!U$45&gt;=0,$B133+(1-$B133)*'LF Projected Ratios'!U$45,$B133*(1+'LF Projected Ratios'!U$45))</f>
        <v>0.65517313402394806</v>
      </c>
      <c r="U133">
        <f>IF('LF Projected Ratios'!V$45&gt;=0,$B133+(1-$B133)*'LF Projected Ratios'!V$45,$B133*(1+'LF Projected Ratios'!V$45))</f>
        <v>0.65276215212327027</v>
      </c>
      <c r="V133">
        <f>IF('LF Projected Ratios'!W$45&gt;=0,$B133+(1-$B133)*'LF Projected Ratios'!W$45,$B133*(1+'LF Projected Ratios'!W$45))</f>
        <v>0.6503724802937757</v>
      </c>
      <c r="W133">
        <f>IF('LF Projected Ratios'!X$45&gt;=0,$B133+(1-$B133)*'LF Projected Ratios'!X$45,$B133*(1+'LF Projected Ratios'!X$45))</f>
        <v>0.64800383724693156</v>
      </c>
      <c r="X133">
        <f>IF('LF Projected Ratios'!Y$45&gt;=0,$B133+(1-$B133)*'LF Projected Ratios'!Y$45,$B133*(1+'LF Projected Ratios'!Y$45))</f>
        <v>0.64565594662311909</v>
      </c>
      <c r="Y133">
        <f>IF('LF Projected Ratios'!Z$45&gt;=0,$B133+(1-$B133)*'LF Projected Ratios'!Z$45,$B133*(1+'LF Projected Ratios'!Z$45))</f>
        <v>0.64332853688414349</v>
      </c>
      <c r="Z133">
        <f>IF('LF Projected Ratios'!AA$45&gt;=0,$B133+(1-$B133)*'LF Projected Ratios'!AA$45,$B133*(1+'LF Projected Ratios'!AA$45))</f>
        <v>0.64102134120854914</v>
      </c>
      <c r="AA133">
        <f>IF('LF Projected Ratios'!AB$45&gt;=0,$B133+(1-$B133)*'LF Projected Ratios'!AB$45,$B133*(1+'LF Projected Ratios'!AB$45))</f>
        <v>0.63873409738964537</v>
      </c>
      <c r="AB133">
        <f>IF('LF Projected Ratios'!AC$45&gt;=0,$B133+(1-$B133)*'LF Projected Ratios'!AC$45,$B133*(1+'LF Projected Ratios'!AC$45))</f>
        <v>0.63646654773616784</v>
      </c>
      <c r="AC133">
        <f>IF('LF Projected Ratios'!AD$45&gt;=0,$B133+(1-$B133)*'LF Projected Ratios'!AD$45,$B133*(1+'LF Projected Ratios'!AD$45))</f>
        <v>0.63421843897549846</v>
      </c>
      <c r="AD133">
        <f>IF('LF Projected Ratios'!AE$45&gt;=0,$B133+(1-$B133)*'LF Projected Ratios'!AE$45,$B133*(1+'LF Projected Ratios'!AE$45))</f>
        <v>0.63198952215935922</v>
      </c>
      <c r="AE133">
        <f>IF('LF Projected Ratios'!AF$45&gt;=0,$B133+(1-$B133)*'LF Projected Ratios'!AF$45,$B133*(1+'LF Projected Ratios'!AF$45))</f>
        <v>0.62977955257191365</v>
      </c>
      <c r="AF133">
        <f>IF('LF Projected Ratios'!AG$45&gt;=0,$B133+(1-$B133)*'LF Projected Ratios'!AG$45,$B133*(1+'LF Projected Ratios'!AG$45))</f>
        <v>0.6275882896402013</v>
      </c>
    </row>
    <row r="134" spans="1:32" x14ac:dyDescent="0.25">
      <c r="A134" t="s">
        <v>100</v>
      </c>
      <c r="B134">
        <f t="shared" si="0"/>
        <v>0.56622572850024033</v>
      </c>
      <c r="C134">
        <f>IF('LF Projected Ratios'!D$45&gt;=0,$B134+(1-$B134)*'LF Projected Ratios'!D$45,$B134*(1+'LF Projected Ratios'!D$45))</f>
        <v>0.56401944633324796</v>
      </c>
      <c r="D134">
        <f>IF('LF Projected Ratios'!E$45&gt;=0,$B134+(1-$B134)*'LF Projected Ratios'!E$45,$B134*(1+'LF Projected Ratios'!E$45))</f>
        <v>0.56175390070467013</v>
      </c>
      <c r="E134">
        <f>IF('LF Projected Ratios'!F$45&gt;=0,$B134+(1-$B134)*'LF Projected Ratios'!F$45,$B134*(1+'LF Projected Ratios'!F$45))</f>
        <v>0.55950223921113529</v>
      </c>
      <c r="F134">
        <f>IF('LF Projected Ratios'!G$45&gt;=0,$B134+(1-$B134)*'LF Projected Ratios'!G$45,$B134*(1+'LF Projected Ratios'!G$45))</f>
        <v>0.55727277561972921</v>
      </c>
      <c r="G134">
        <f>IF('LF Projected Ratios'!H$45&gt;=0,$B134+(1-$B134)*'LF Projected Ratios'!H$45,$B134*(1+'LF Projected Ratios'!H$45))</f>
        <v>0.55504719551169024</v>
      </c>
      <c r="H134">
        <f>IF('LF Projected Ratios'!I$45&gt;=0,$B134+(1-$B134)*'LF Projected Ratios'!I$45,$B134*(1+'LF Projected Ratios'!I$45))</f>
        <v>0.552822060435462</v>
      </c>
      <c r="I134">
        <f>IF('LF Projected Ratios'!J$45&gt;=0,$B134+(1-$B134)*'LF Projected Ratios'!J$45,$B134*(1+'LF Projected Ratios'!J$45))</f>
        <v>0.55061767358161473</v>
      </c>
      <c r="J134">
        <f>IF('LF Projected Ratios'!K$45&gt;=0,$B134+(1-$B134)*'LF Projected Ratios'!K$45,$B134*(1+'LF Projected Ratios'!K$45))</f>
        <v>0.54844282329365213</v>
      </c>
      <c r="K134">
        <f>IF('LF Projected Ratios'!L$45&gt;=0,$B134+(1-$B134)*'LF Projected Ratios'!L$45,$B134*(1+'LF Projected Ratios'!L$45))</f>
        <v>0.54630585001330367</v>
      </c>
      <c r="L134">
        <f>IF('LF Projected Ratios'!M$45&gt;=0,$B134+(1-$B134)*'LF Projected Ratios'!M$45,$B134*(1+'LF Projected Ratios'!M$45))</f>
        <v>0.54425424951410328</v>
      </c>
      <c r="M134">
        <f>IF('LF Projected Ratios'!N$45&gt;=0,$B134+(1-$B134)*'LF Projected Ratios'!N$45,$B134*(1+'LF Projected Ratios'!N$45))</f>
        <v>0.54216495326354697</v>
      </c>
      <c r="N134">
        <f>IF('LF Projected Ratios'!O$45&gt;=0,$B134+(1-$B134)*'LF Projected Ratios'!O$45,$B134*(1+'LF Projected Ratios'!O$45))</f>
        <v>0.54009480060637827</v>
      </c>
      <c r="O134">
        <f>IF('LF Projected Ratios'!P$45&gt;=0,$B134+(1-$B134)*'LF Projected Ratios'!P$45,$B134*(1+'LF Projected Ratios'!P$45))</f>
        <v>0.5380435296320164</v>
      </c>
      <c r="P134">
        <f>IF('LF Projected Ratios'!Q$45&gt;=0,$B134+(1-$B134)*'LF Projected Ratios'!Q$45,$B134*(1+'LF Projected Ratios'!Q$45))</f>
        <v>0.53601088318591694</v>
      </c>
      <c r="Q134">
        <f>IF('LF Projected Ratios'!R$45&gt;=0,$B134+(1-$B134)*'LF Projected Ratios'!R$45,$B134*(1+'LF Projected Ratios'!R$45))</f>
        <v>0.53399660876210442</v>
      </c>
      <c r="R134">
        <f>IF('LF Projected Ratios'!S$45&gt;=0,$B134+(1-$B134)*'LF Projected Ratios'!S$45,$B134*(1+'LF Projected Ratios'!S$45))</f>
        <v>0.53200045839860599</v>
      </c>
      <c r="S134">
        <f>IF('LF Projected Ratios'!T$45&gt;=0,$B134+(1-$B134)*'LF Projected Ratios'!T$45,$B134*(1+'LF Projected Ratios'!T$45))</f>
        <v>0.53002218857569439</v>
      </c>
      <c r="T134">
        <f>IF('LF Projected Ratios'!U$45&gt;=0,$B134+(1-$B134)*'LF Projected Ratios'!U$45,$B134*(1+'LF Projected Ratios'!U$45))</f>
        <v>0.52806156011684979</v>
      </c>
      <c r="U134">
        <f>IF('LF Projected Ratios'!V$45&gt;=0,$B134+(1-$B134)*'LF Projected Ratios'!V$45,$B134*(1+'LF Projected Ratios'!V$45))</f>
        <v>0.52611833809236608</v>
      </c>
      <c r="V134">
        <f>IF('LF Projected Ratios'!W$45&gt;=0,$B134+(1-$B134)*'LF Projected Ratios'!W$45,$B134*(1+'LF Projected Ratios'!W$45))</f>
        <v>0.52419229172550741</v>
      </c>
      <c r="W134">
        <f>IF('LF Projected Ratios'!X$45&gt;=0,$B134+(1-$B134)*'LF Projected Ratios'!X$45,$B134*(1+'LF Projected Ratios'!X$45))</f>
        <v>0.52228319430114523</v>
      </c>
      <c r="X134">
        <f>IF('LF Projected Ratios'!Y$45&gt;=0,$B134+(1-$B134)*'LF Projected Ratios'!Y$45,$B134*(1+'LF Projected Ratios'!Y$45))</f>
        <v>0.52039082307679518</v>
      </c>
      <c r="Y134">
        <f>IF('LF Projected Ratios'!Z$45&gt;=0,$B134+(1-$B134)*'LF Projected Ratios'!Z$45,$B134*(1+'LF Projected Ratios'!Z$45))</f>
        <v>0.51851495919598212</v>
      </c>
      <c r="Z134">
        <f>IF('LF Projected Ratios'!AA$45&gt;=0,$B134+(1-$B134)*'LF Projected Ratios'!AA$45,$B134*(1+'LF Projected Ratios'!AA$45))</f>
        <v>0.51665538760386509</v>
      </c>
      <c r="AA134">
        <f>IF('LF Projected Ratios'!AB$45&gt;=0,$B134+(1-$B134)*'LF Projected Ratios'!AB$45,$B134*(1+'LF Projected Ratios'!AB$45))</f>
        <v>0.51481189696504748</v>
      </c>
      <c r="AB134">
        <f>IF('LF Projected Ratios'!AC$45&gt;=0,$B134+(1-$B134)*'LF Projected Ratios'!AC$45,$B134*(1+'LF Projected Ratios'!AC$45))</f>
        <v>0.51298427958351123</v>
      </c>
      <c r="AC134">
        <f>IF('LF Projected Ratios'!AD$45&gt;=0,$B134+(1-$B134)*'LF Projected Ratios'!AD$45,$B134*(1+'LF Projected Ratios'!AD$45))</f>
        <v>0.51117233132461326</v>
      </c>
      <c r="AD134">
        <f>IF('LF Projected Ratios'!AE$45&gt;=0,$B134+(1-$B134)*'LF Projected Ratios'!AE$45,$B134*(1+'LF Projected Ratios'!AE$45))</f>
        <v>0.50937585153907594</v>
      </c>
      <c r="AE134">
        <f>IF('LF Projected Ratios'!AF$45&gt;=0,$B134+(1-$B134)*'LF Projected Ratios'!AF$45,$B134*(1+'LF Projected Ratios'!AF$45))</f>
        <v>0.50759464298891777</v>
      </c>
      <c r="AF134">
        <f>IF('LF Projected Ratios'!AG$45&gt;=0,$B134+(1-$B134)*'LF Projected Ratios'!AG$45,$B134*(1+'LF Projected Ratios'!AG$45))</f>
        <v>0.50582851177526522</v>
      </c>
    </row>
    <row r="136" spans="1:32" x14ac:dyDescent="0.25">
      <c r="A136" t="s">
        <v>526</v>
      </c>
    </row>
    <row r="137" spans="1:32" x14ac:dyDescent="0.25">
      <c r="B137">
        <v>2020</v>
      </c>
      <c r="C137">
        <v>2021</v>
      </c>
      <c r="D137">
        <v>2022</v>
      </c>
      <c r="E137">
        <v>2023</v>
      </c>
      <c r="F137">
        <v>2024</v>
      </c>
      <c r="G137">
        <v>2025</v>
      </c>
      <c r="H137">
        <v>2026</v>
      </c>
      <c r="I137">
        <v>2027</v>
      </c>
      <c r="J137">
        <v>2028</v>
      </c>
      <c r="K137">
        <v>2029</v>
      </c>
      <c r="L137">
        <v>2030</v>
      </c>
      <c r="M137">
        <v>2031</v>
      </c>
      <c r="N137">
        <v>2032</v>
      </c>
      <c r="O137">
        <v>2033</v>
      </c>
      <c r="P137">
        <v>2034</v>
      </c>
      <c r="Q137">
        <v>2035</v>
      </c>
      <c r="R137">
        <v>2036</v>
      </c>
      <c r="S137">
        <v>2037</v>
      </c>
      <c r="T137">
        <v>2038</v>
      </c>
      <c r="U137">
        <v>2039</v>
      </c>
      <c r="V137">
        <v>2040</v>
      </c>
      <c r="W137">
        <v>2041</v>
      </c>
      <c r="X137">
        <v>2042</v>
      </c>
      <c r="Y137">
        <v>2043</v>
      </c>
      <c r="Z137">
        <v>2044</v>
      </c>
      <c r="AA137">
        <v>2045</v>
      </c>
      <c r="AB137">
        <v>2046</v>
      </c>
      <c r="AC137">
        <v>2047</v>
      </c>
      <c r="AD137">
        <v>2048</v>
      </c>
      <c r="AE137">
        <v>2049</v>
      </c>
      <c r="AF137">
        <v>2050</v>
      </c>
    </row>
    <row r="138" spans="1:32" x14ac:dyDescent="0.25">
      <c r="A138" t="s">
        <v>18</v>
      </c>
      <c r="B138">
        <f>(1/(1+EXP(('S Curve Equation'!$B$11-B93*'S Curve Equation'!$B$12)*'S Curve Equation'!$B$10))+'S Curve Equation'!$B$13)*'S Curve Equation'!$B$14</f>
        <v>0.75800000000000023</v>
      </c>
      <c r="C138">
        <f>(1/(1+EXP(('S Curve Equation'!$B$11-C93*'S Curve Equation'!$B$12)*'S Curve Equation'!$B$10))+'S Curve Equation'!$B$13)*'S Curve Equation'!$B$14</f>
        <v>0.75381173955440928</v>
      </c>
      <c r="D138">
        <f>(1/(1+EXP(('S Curve Equation'!$B$11-D93*'S Curve Equation'!$B$12)*'S Curve Equation'!$B$10))+'S Curve Equation'!$B$13)*'S Curve Equation'!$B$14</f>
        <v>0.74946341387445092</v>
      </c>
      <c r="E138">
        <f>(1/(1+EXP(('S Curve Equation'!$B$11-E93*'S Curve Equation'!$B$12)*'S Curve Equation'!$B$10))+'S Curve Equation'!$B$13)*'S Curve Equation'!$B$14</f>
        <v>0.74509427837587094</v>
      </c>
      <c r="F138">
        <f>(1/(1+EXP(('S Curve Equation'!$B$11-F93*'S Curve Equation'!$B$12)*'S Curve Equation'!$B$10))+'S Curve Equation'!$B$13)*'S Curve Equation'!$B$14</f>
        <v>0.74072191995283476</v>
      </c>
      <c r="G138">
        <f>(1/(1+EXP(('S Curve Equation'!$B$11-G93*'S Curve Equation'!$B$12)*'S Curve Equation'!$B$10))+'S Curve Equation'!$B$13)*'S Curve Equation'!$B$14</f>
        <v>0.73631157581991868</v>
      </c>
      <c r="H138">
        <f>(1/(1+EXP(('S Curve Equation'!$B$11-H93*'S Curve Equation'!$B$12)*'S Curve Equation'!$B$10))+'S Curve Equation'!$B$13)*'S Curve Equation'!$B$14</f>
        <v>0.73185693737771285</v>
      </c>
      <c r="I138">
        <f>(1/(1+EXP(('S Curve Equation'!$B$11-I93*'S Curve Equation'!$B$12)*'S Curve Equation'!$B$10))+'S Curve Equation'!$B$13)*'S Curve Equation'!$B$14</f>
        <v>0.7273996891939295</v>
      </c>
      <c r="J138">
        <f>(1/(1+EXP(('S Curve Equation'!$B$11-J93*'S Curve Equation'!$B$12)*'S Curve Equation'!$B$10))+'S Curve Equation'!$B$13)*'S Curve Equation'!$B$14</f>
        <v>0.72295951340324938</v>
      </c>
      <c r="K138">
        <f>(1/(1+EXP(('S Curve Equation'!$B$11-K93*'S Curve Equation'!$B$12)*'S Curve Equation'!$B$10))+'S Curve Equation'!$B$13)*'S Curve Equation'!$B$14</f>
        <v>0.71855582407297847</v>
      </c>
      <c r="L138">
        <f>(1/(1+EXP(('S Curve Equation'!$B$11-L93*'S Curve Equation'!$B$12)*'S Curve Equation'!$B$10))+'S Curve Equation'!$B$13)*'S Curve Equation'!$B$14</f>
        <v>0.71429037878856572</v>
      </c>
      <c r="M138">
        <f>(1/(1+EXP(('S Curve Equation'!$B$11-M93*'S Curve Equation'!$B$12)*'S Curve Equation'!$B$10))+'S Curve Equation'!$B$13)*'S Curve Equation'!$B$14</f>
        <v>0.70990904770813212</v>
      </c>
      <c r="N138">
        <f>(1/(1+EXP(('S Curve Equation'!$B$11-N93*'S Curve Equation'!$B$12)*'S Curve Equation'!$B$10))+'S Curve Equation'!$B$13)*'S Curve Equation'!$B$14</f>
        <v>0.70553096930425141</v>
      </c>
      <c r="O138">
        <f>(1/(1+EXP(('S Curve Equation'!$B$11-O93*'S Curve Equation'!$B$12)*'S Curve Equation'!$B$10))+'S Curve Equation'!$B$13)*'S Curve Equation'!$B$14</f>
        <v>0.70115706004733436</v>
      </c>
      <c r="P138">
        <f>(1/(1+EXP(('S Curve Equation'!$B$11-P93*'S Curve Equation'!$B$12)*'S Curve Equation'!$B$10))+'S Curve Equation'!$B$13)*'S Curve Equation'!$B$14</f>
        <v>0.69678821622677301</v>
      </c>
      <c r="Q138">
        <f>(1/(1+EXP(('S Curve Equation'!$B$11-Q93*'S Curve Equation'!$B$12)*'S Curve Equation'!$B$10))+'S Curve Equation'!$B$13)*'S Curve Equation'!$B$14</f>
        <v>0.69242531368392879</v>
      </c>
      <c r="R138">
        <f>(1/(1+EXP(('S Curve Equation'!$B$11-R93*'S Curve Equation'!$B$12)*'S Curve Equation'!$B$10))+'S Curve Equation'!$B$13)*'S Curve Equation'!$B$14</f>
        <v>0.68806920758242796</v>
      </c>
      <c r="S138">
        <f>(1/(1+EXP(('S Curve Equation'!$B$11-S93*'S Curve Equation'!$B$12)*'S Curve Equation'!$B$10))+'S Curve Equation'!$B$13)*'S Curve Equation'!$B$14</f>
        <v>0.68372073221465623</v>
      </c>
      <c r="T138">
        <f>(1/(1+EXP(('S Curve Equation'!$B$11-T93*'S Curve Equation'!$B$12)*'S Curve Equation'!$B$10))+'S Curve Equation'!$B$13)*'S Curve Equation'!$B$14</f>
        <v>0.67938070084330859</v>
      </c>
      <c r="U138">
        <f>(1/(1+EXP(('S Curve Equation'!$B$11-U93*'S Curve Equation'!$B$12)*'S Curve Equation'!$B$10))+'S Curve Equation'!$B$13)*'S Curve Equation'!$B$14</f>
        <v>0.67504990557684286</v>
      </c>
      <c r="V138">
        <f>(1/(1+EXP(('S Curve Equation'!$B$11-V93*'S Curve Equation'!$B$12)*'S Curve Equation'!$B$10))+'S Curve Equation'!$B$13)*'S Curve Equation'!$B$14</f>
        <v>0.67072911727761164</v>
      </c>
      <c r="W138">
        <f>(1/(1+EXP(('S Curve Equation'!$B$11-W93*'S Curve Equation'!$B$12)*'S Curve Equation'!$B$10))+'S Curve Equation'!$B$13)*'S Curve Equation'!$B$14</f>
        <v>0.666419085501468</v>
      </c>
      <c r="X138">
        <f>(1/(1+EXP(('S Curve Equation'!$B$11-X93*'S Curve Equation'!$B$12)*'S Curve Equation'!$B$10))+'S Curve Equation'!$B$13)*'S Curve Equation'!$B$14</f>
        <v>0.6621205384676031</v>
      </c>
      <c r="Y138">
        <f>(1/(1+EXP(('S Curve Equation'!$B$11-Y93*'S Curve Equation'!$B$12)*'S Curve Equation'!$B$10))+'S Curve Equation'!$B$13)*'S Curve Equation'!$B$14</f>
        <v>0.65783418305736174</v>
      </c>
      <c r="Z138">
        <f>(1/(1+EXP(('S Curve Equation'!$B$11-Z93*'S Curve Equation'!$B$12)*'S Curve Equation'!$B$10))+'S Curve Equation'!$B$13)*'S Curve Equation'!$B$14</f>
        <v>0.65356070484079631</v>
      </c>
      <c r="AA138">
        <f>(1/(1+EXP(('S Curve Equation'!$B$11-AA93*'S Curve Equation'!$B$12)*'S Curve Equation'!$B$10))+'S Curve Equation'!$B$13)*'S Curve Equation'!$B$14</f>
        <v>0.64930076812967397</v>
      </c>
      <c r="AB138">
        <f>(1/(1+EXP(('S Curve Equation'!$B$11-AB93*'S Curve Equation'!$B$12)*'S Curve Equation'!$B$10))+'S Curve Equation'!$B$13)*'S Curve Equation'!$B$14</f>
        <v>0.64505501605569426</v>
      </c>
      <c r="AC138">
        <f>(1/(1+EXP(('S Curve Equation'!$B$11-AC93*'S Curve Equation'!$B$12)*'S Curve Equation'!$B$10))+'S Curve Equation'!$B$13)*'S Curve Equation'!$B$14</f>
        <v>0.64082407067266967</v>
      </c>
      <c r="AD138">
        <f>(1/(1+EXP(('S Curve Equation'!$B$11-AD93*'S Curve Equation'!$B$12)*'S Curve Equation'!$B$10))+'S Curve Equation'!$B$13)*'S Curve Equation'!$B$14</f>
        <v>0.63660853308140175</v>
      </c>
      <c r="AE138">
        <f>(1/(1+EXP(('S Curve Equation'!$B$11-AE93*'S Curve Equation'!$B$12)*'S Curve Equation'!$B$10))+'S Curve Equation'!$B$13)*'S Curve Equation'!$B$14</f>
        <v>0.63240898357603337</v>
      </c>
      <c r="AF138">
        <f>(1/(1+EXP(('S Curve Equation'!$B$11-AF93*'S Curve Equation'!$B$12)*'S Curve Equation'!$B$10))+'S Curve Equation'!$B$13)*'S Curve Equation'!$B$14</f>
        <v>0.62822598181065525</v>
      </c>
    </row>
    <row r="139" spans="1:32" x14ac:dyDescent="0.25">
      <c r="A139" t="s">
        <v>20</v>
      </c>
      <c r="B139">
        <f>(1/(1+EXP(('S Curve Equation'!$B$11-B94*'S Curve Equation'!$B$12)*'S Curve Equation'!$B$10))+'S Curve Equation'!$B$13)*'S Curve Equation'!$B$14</f>
        <v>0.95800000000000007</v>
      </c>
      <c r="C139">
        <f>(1/(1+EXP(('S Curve Equation'!$B$11-C94*'S Curve Equation'!$B$12)*'S Curve Equation'!$B$10))+'S Curve Equation'!$B$13)*'S Curve Equation'!$B$14</f>
        <v>0.95652567711545411</v>
      </c>
      <c r="D139">
        <f>(1/(1+EXP(('S Curve Equation'!$B$11-D94*'S Curve Equation'!$B$12)*'S Curve Equation'!$B$10))+'S Curve Equation'!$B$13)*'S Curve Equation'!$B$14</f>
        <v>0.95497171711244599</v>
      </c>
      <c r="E139">
        <f>(1/(1+EXP(('S Curve Equation'!$B$11-E94*'S Curve Equation'!$B$12)*'S Curve Equation'!$B$10))+'S Curve Equation'!$B$13)*'S Curve Equation'!$B$14</f>
        <v>0.95338616235595763</v>
      </c>
      <c r="F139">
        <f>(1/(1+EXP(('S Curve Equation'!$B$11-F94*'S Curve Equation'!$B$12)*'S Curve Equation'!$B$10))+'S Curve Equation'!$B$13)*'S Curve Equation'!$B$14</f>
        <v>0.95177492689667376</v>
      </c>
      <c r="G139">
        <f>(1/(1+EXP(('S Curve Equation'!$B$11-G94*'S Curve Equation'!$B$12)*'S Curve Equation'!$B$10))+'S Curve Equation'!$B$13)*'S Curve Equation'!$B$14</f>
        <v>0.95012457362488656</v>
      </c>
      <c r="H139">
        <f>(1/(1+EXP(('S Curve Equation'!$B$11-H94*'S Curve Equation'!$B$12)*'S Curve Equation'!$B$10))+'S Curve Equation'!$B$13)*'S Curve Equation'!$B$14</f>
        <v>0.94843174303064737</v>
      </c>
      <c r="I139">
        <f>(1/(1+EXP(('S Curve Equation'!$B$11-I94*'S Curve Equation'!$B$12)*'S Curve Equation'!$B$10))+'S Curve Equation'!$B$13)*'S Curve Equation'!$B$14</f>
        <v>0.94671156389998612</v>
      </c>
      <c r="J139">
        <f>(1/(1+EXP(('S Curve Equation'!$B$11-J94*'S Curve Equation'!$B$12)*'S Curve Equation'!$B$10))+'S Curve Equation'!$B$13)*'S Curve Equation'!$B$14</f>
        <v>0.94497145305210817</v>
      </c>
      <c r="K139">
        <f>(1/(1+EXP(('S Curve Equation'!$B$11-K94*'S Curve Equation'!$B$12)*'S Curve Equation'!$B$10))+'S Curve Equation'!$B$13)*'S Curve Equation'!$B$14</f>
        <v>0.94321918944815408</v>
      </c>
      <c r="L139">
        <f>(1/(1+EXP(('S Curve Equation'!$B$11-L94*'S Curve Equation'!$B$12)*'S Curve Equation'!$B$10))+'S Curve Equation'!$B$13)*'S Curve Equation'!$B$14</f>
        <v>0.9414965255605523</v>
      </c>
      <c r="M139">
        <f>(1/(1+EXP(('S Curve Equation'!$B$11-M94*'S Curve Equation'!$B$12)*'S Curve Equation'!$B$10))+'S Curve Equation'!$B$13)*'S Curve Equation'!$B$14</f>
        <v>0.93970072276048855</v>
      </c>
      <c r="N139">
        <f>(1/(1+EXP(('S Curve Equation'!$B$11-N94*'S Curve Equation'!$B$12)*'S Curve Equation'!$B$10))+'S Curve Equation'!$B$13)*'S Curve Equation'!$B$14</f>
        <v>0.9378792793274382</v>
      </c>
      <c r="O139">
        <f>(1/(1+EXP(('S Curve Equation'!$B$11-O94*'S Curve Equation'!$B$12)*'S Curve Equation'!$B$10))+'S Curve Equation'!$B$13)*'S Curve Equation'!$B$14</f>
        <v>0.93603232337960574</v>
      </c>
      <c r="P139">
        <f>(1/(1+EXP(('S Curve Equation'!$B$11-P94*'S Curve Equation'!$B$12)*'S Curve Equation'!$B$10))+'S Curve Equation'!$B$13)*'S Curve Equation'!$B$14</f>
        <v>0.93415999305617736</v>
      </c>
      <c r="Q139">
        <f>(1/(1+EXP(('S Curve Equation'!$B$11-Q94*'S Curve Equation'!$B$12)*'S Curve Equation'!$B$10))+'S Curve Equation'!$B$13)*'S Curve Equation'!$B$14</f>
        <v>0.9322624363951092</v>
      </c>
      <c r="R139">
        <f>(1/(1+EXP(('S Curve Equation'!$B$11-R94*'S Curve Equation'!$B$12)*'S Curve Equation'!$B$10))+'S Curve Equation'!$B$13)*'S Curve Equation'!$B$14</f>
        <v>0.93033981120298037</v>
      </c>
      <c r="S139">
        <f>(1/(1+EXP(('S Curve Equation'!$B$11-S94*'S Curve Equation'!$B$12)*'S Curve Equation'!$B$10))+'S Curve Equation'!$B$13)*'S Curve Equation'!$B$14</f>
        <v>0.92839228491713421</v>
      </c>
      <c r="T139">
        <f>(1/(1+EXP(('S Curve Equation'!$B$11-T94*'S Curve Equation'!$B$12)*'S Curve Equation'!$B$10))+'S Curve Equation'!$B$13)*'S Curve Equation'!$B$14</f>
        <v>0.92642003446034116</v>
      </c>
      <c r="U139">
        <f>(1/(1+EXP(('S Curve Equation'!$B$11-U94*'S Curve Equation'!$B$12)*'S Curve Equation'!$B$10))+'S Curve Equation'!$B$13)*'S Curve Equation'!$B$14</f>
        <v>0.92442324608823145</v>
      </c>
      <c r="V139">
        <f>(1/(1+EXP(('S Curve Equation'!$B$11-V94*'S Curve Equation'!$B$12)*'S Curve Equation'!$B$10))+'S Curve Equation'!$B$13)*'S Curve Equation'!$B$14</f>
        <v>0.92240211522973736</v>
      </c>
      <c r="W139">
        <f>(1/(1+EXP(('S Curve Equation'!$B$11-W94*'S Curve Equation'!$B$12)*'S Curve Equation'!$B$10))+'S Curve Equation'!$B$13)*'S Curve Equation'!$B$14</f>
        <v>0.92035684632080927</v>
      </c>
      <c r="X139">
        <f>(1/(1+EXP(('S Curve Equation'!$B$11-X94*'S Curve Equation'!$B$12)*'S Curve Equation'!$B$10))+'S Curve Equation'!$B$13)*'S Curve Equation'!$B$14</f>
        <v>0.9182876526316669</v>
      </c>
      <c r="Y139">
        <f>(1/(1+EXP(('S Curve Equation'!$B$11-Y94*'S Curve Equation'!$B$12)*'S Curve Equation'!$B$10))+'S Curve Equation'!$B$13)*'S Curve Equation'!$B$14</f>
        <v>0.91619475608785339</v>
      </c>
      <c r="Z139">
        <f>(1/(1+EXP(('S Curve Equation'!$B$11-Z94*'S Curve Equation'!$B$12)*'S Curve Equation'!$B$10))+'S Curve Equation'!$B$13)*'S Curve Equation'!$B$14</f>
        <v>0.91407838708537703</v>
      </c>
      <c r="AA139">
        <f>(1/(1+EXP(('S Curve Equation'!$B$11-AA94*'S Curve Equation'!$B$12)*'S Curve Equation'!$B$10))+'S Curve Equation'!$B$13)*'S Curve Equation'!$B$14</f>
        <v>0.9119387843002057</v>
      </c>
      <c r="AB139">
        <f>(1/(1+EXP(('S Curve Equation'!$B$11-AB94*'S Curve Equation'!$B$12)*'S Curve Equation'!$B$10))+'S Curve Equation'!$B$13)*'S Curve Equation'!$B$14</f>
        <v>0.90977619449241398</v>
      </c>
      <c r="AC139">
        <f>(1/(1+EXP(('S Curve Equation'!$B$11-AC94*'S Curve Equation'!$B$12)*'S Curve Equation'!$B$10))+'S Curve Equation'!$B$13)*'S Curve Equation'!$B$14</f>
        <v>0.90759087230526947</v>
      </c>
      <c r="AD139">
        <f>(1/(1+EXP(('S Curve Equation'!$B$11-AD94*'S Curve Equation'!$B$12)*'S Curve Equation'!$B$10))+'S Curve Equation'!$B$13)*'S Curve Equation'!$B$14</f>
        <v>0.90538308005954238</v>
      </c>
      <c r="AE139">
        <f>(1/(1+EXP(('S Curve Equation'!$B$11-AE94*'S Curve Equation'!$B$12)*'S Curve Equation'!$B$10))+'S Curve Equation'!$B$13)*'S Curve Equation'!$B$14</f>
        <v>0.90315308754334556</v>
      </c>
      <c r="AF139">
        <f>(1/(1+EXP(('S Curve Equation'!$B$11-AF94*'S Curve Equation'!$B$12)*'S Curve Equation'!$B$10))+'S Curve Equation'!$B$13)*'S Curve Equation'!$B$14</f>
        <v>0.90090117179779594</v>
      </c>
    </row>
    <row r="140" spans="1:32" x14ac:dyDescent="0.25">
      <c r="A140" t="s">
        <v>22</v>
      </c>
      <c r="B140">
        <f>(1/(1+EXP(('S Curve Equation'!$B$11-B95*'S Curve Equation'!$B$12)*'S Curve Equation'!$B$10))+'S Curve Equation'!$B$13)*'S Curve Equation'!$B$14</f>
        <v>0.87</v>
      </c>
      <c r="C140">
        <f>(1/(1+EXP(('S Curve Equation'!$B$11-C95*'S Curve Equation'!$B$12)*'S Curve Equation'!$B$10))+'S Curve Equation'!$B$13)*'S Curve Equation'!$B$14</f>
        <v>0.86697037029509361</v>
      </c>
      <c r="D140">
        <f>(1/(1+EXP(('S Curve Equation'!$B$11-D95*'S Curve Equation'!$B$12)*'S Curve Equation'!$B$10))+'S Curve Equation'!$B$13)*'S Curve Equation'!$B$14</f>
        <v>0.86380303352489785</v>
      </c>
      <c r="E140">
        <f>(1/(1+EXP(('S Curve Equation'!$B$11-E95*'S Curve Equation'!$B$12)*'S Curve Equation'!$B$10))+'S Curve Equation'!$B$13)*'S Curve Equation'!$B$14</f>
        <v>0.86059802687696774</v>
      </c>
      <c r="F140">
        <f>(1/(1+EXP(('S Curve Equation'!$B$11-F95*'S Curve Equation'!$B$12)*'S Curve Equation'!$B$10))+'S Curve Equation'!$B$13)*'S Curve Equation'!$B$14</f>
        <v>0.85736804470710004</v>
      </c>
      <c r="G140">
        <f>(1/(1+EXP(('S Curve Equation'!$B$11-G95*'S Curve Equation'!$B$12)*'S Curve Equation'!$B$10))+'S Curve Equation'!$B$13)*'S Curve Equation'!$B$14</f>
        <v>0.85408706319026939</v>
      </c>
      <c r="H140">
        <f>(1/(1+EXP(('S Curve Equation'!$B$11-H95*'S Curve Equation'!$B$12)*'S Curve Equation'!$B$10))+'S Curve Equation'!$B$13)*'S Curve Equation'!$B$14</f>
        <v>0.85074971876517247</v>
      </c>
      <c r="I140">
        <f>(1/(1+EXP(('S Curve Equation'!$B$11-I95*'S Curve Equation'!$B$12)*'S Curve Equation'!$B$10))+'S Curve Equation'!$B$13)*'S Curve Equation'!$B$14</f>
        <v>0.84738684289882682</v>
      </c>
      <c r="J140">
        <f>(1/(1+EXP(('S Curve Equation'!$B$11-J95*'S Curve Equation'!$B$12)*'S Curve Equation'!$B$10))+'S Curve Equation'!$B$13)*'S Curve Equation'!$B$14</f>
        <v>0.84401337076429594</v>
      </c>
      <c r="K140">
        <f>(1/(1+EXP(('S Curve Equation'!$B$11-K95*'S Curve Equation'!$B$12)*'S Curve Equation'!$B$10))+'S Curve Equation'!$B$13)*'S Curve Equation'!$B$14</f>
        <v>0.8406444456501676</v>
      </c>
      <c r="L140">
        <f>(1/(1+EXP(('S Curve Equation'!$B$11-L95*'S Curve Equation'!$B$12)*'S Curve Equation'!$B$10))+'S Curve Equation'!$B$13)*'S Curve Equation'!$B$14</f>
        <v>0.83735924795321048</v>
      </c>
      <c r="M140">
        <f>(1/(1+EXP(('S Curve Equation'!$B$11-M95*'S Curve Equation'!$B$12)*'S Curve Equation'!$B$10))+'S Curve Equation'!$B$13)*'S Curve Equation'!$B$14</f>
        <v>0.83396219222390744</v>
      </c>
      <c r="N140">
        <f>(1/(1+EXP(('S Curve Equation'!$B$11-N95*'S Curve Equation'!$B$12)*'S Curve Equation'!$B$10))+'S Curve Equation'!$B$13)*'S Curve Equation'!$B$14</f>
        <v>0.83054474400489298</v>
      </c>
      <c r="O140">
        <f>(1/(1+EXP(('S Curve Equation'!$B$11-O95*'S Curve Equation'!$B$12)*'S Curve Equation'!$B$10))+'S Curve Equation'!$B$13)*'S Curve Equation'!$B$14</f>
        <v>0.82710764267471715</v>
      </c>
      <c r="P140">
        <f>(1/(1+EXP(('S Curve Equation'!$B$11-P95*'S Curve Equation'!$B$12)*'S Curve Equation'!$B$10))+'S Curve Equation'!$B$13)*'S Curve Equation'!$B$14</f>
        <v>0.8236516298699933</v>
      </c>
      <c r="Q140">
        <f>(1/(1+EXP(('S Curve Equation'!$B$11-Q95*'S Curve Equation'!$B$12)*'S Curve Equation'!$B$10))+'S Curve Equation'!$B$13)*'S Curve Equation'!$B$14</f>
        <v>0.82017744884990207</v>
      </c>
      <c r="R140">
        <f>(1/(1+EXP(('S Curve Equation'!$B$11-R95*'S Curve Equation'!$B$12)*'S Curve Equation'!$B$10))+'S Curve Equation'!$B$13)*'S Curve Equation'!$B$14</f>
        <v>0.81668584387202503</v>
      </c>
      <c r="S140">
        <f>(1/(1+EXP(('S Curve Equation'!$B$11-S95*'S Curve Equation'!$B$12)*'S Curve Equation'!$B$10))+'S Curve Equation'!$B$13)*'S Curve Equation'!$B$14</f>
        <v>0.8131775595802242</v>
      </c>
      <c r="T140">
        <f>(1/(1+EXP(('S Curve Equation'!$B$11-T95*'S Curve Equation'!$B$12)*'S Curve Equation'!$B$10))+'S Curve Equation'!$B$13)*'S Curve Equation'!$B$14</f>
        <v>0.80965334040524217</v>
      </c>
      <c r="U140">
        <f>(1/(1+EXP(('S Curve Equation'!$B$11-U95*'S Curve Equation'!$B$12)*'S Curve Equation'!$B$10))+'S Curve Equation'!$B$13)*'S Curve Equation'!$B$14</f>
        <v>0.80611392997866893</v>
      </c>
      <c r="V140">
        <f>(1/(1+EXP(('S Curve Equation'!$B$11-V95*'S Curve Equation'!$B$12)*'S Curve Equation'!$B$10))+'S Curve Equation'!$B$13)*'S Curve Equation'!$B$14</f>
        <v>0.802560070560836</v>
      </c>
      <c r="W140">
        <f>(1/(1+EXP(('S Curve Equation'!$B$11-W95*'S Curve Equation'!$B$12)*'S Curve Equation'!$B$10))+'S Curve Equation'!$B$13)*'S Curve Equation'!$B$14</f>
        <v>0.79899250248319631</v>
      </c>
      <c r="X140">
        <f>(1/(1+EXP(('S Curve Equation'!$B$11-X95*'S Curve Equation'!$B$12)*'S Curve Equation'!$B$10))+'S Curve Equation'!$B$13)*'S Curve Equation'!$B$14</f>
        <v>0.7954119636056638</v>
      </c>
      <c r="Y140">
        <f>(1/(1+EXP(('S Curve Equation'!$B$11-Y95*'S Curve Equation'!$B$12)*'S Curve Equation'!$B$10))+'S Curve Equation'!$B$13)*'S Curve Equation'!$B$14</f>
        <v>0.79181918878936375</v>
      </c>
      <c r="Z140">
        <f>(1/(1+EXP(('S Curve Equation'!$B$11-Z95*'S Curve Equation'!$B$12)*'S Curve Equation'!$B$10))+'S Curve Equation'!$B$13)*'S Curve Equation'!$B$14</f>
        <v>0.788214909385201</v>
      </c>
      <c r="AA140">
        <f>(1/(1+EXP(('S Curve Equation'!$B$11-AA95*'S Curve Equation'!$B$12)*'S Curve Equation'!$B$10))+'S Curve Equation'!$B$13)*'S Curve Equation'!$B$14</f>
        <v>0.78459985273858124</v>
      </c>
      <c r="AB140">
        <f>(1/(1+EXP(('S Curve Equation'!$B$11-AB95*'S Curve Equation'!$B$12)*'S Curve Equation'!$B$10))+'S Curve Equation'!$B$13)*'S Curve Equation'!$B$14</f>
        <v>0.78097474171060555</v>
      </c>
      <c r="AC140">
        <f>(1/(1+EXP(('S Curve Equation'!$B$11-AC95*'S Curve Equation'!$B$12)*'S Curve Equation'!$B$10))+'S Curve Equation'!$B$13)*'S Curve Equation'!$B$14</f>
        <v>0.77734029421601192</v>
      </c>
      <c r="AD140">
        <f>(1/(1+EXP(('S Curve Equation'!$B$11-AD95*'S Curve Equation'!$B$12)*'S Curve Equation'!$B$10))+'S Curve Equation'!$B$13)*'S Curve Equation'!$B$14</f>
        <v>0.77369722277806519</v>
      </c>
      <c r="AE140">
        <f>(1/(1+EXP(('S Curve Equation'!$B$11-AE95*'S Curve Equation'!$B$12)*'S Curve Equation'!$B$10))+'S Curve Equation'!$B$13)*'S Curve Equation'!$B$14</f>
        <v>0.77004623410059825</v>
      </c>
      <c r="AF140">
        <f>(1/(1+EXP(('S Curve Equation'!$B$11-AF95*'S Curve Equation'!$B$12)*'S Curve Equation'!$B$10))+'S Curve Equation'!$B$13)*'S Curve Equation'!$B$14</f>
        <v>0.76638802865733169</v>
      </c>
    </row>
    <row r="141" spans="1:32" x14ac:dyDescent="0.25">
      <c r="A141" t="s">
        <v>24</v>
      </c>
      <c r="B141">
        <f>(1/(1+EXP(('S Curve Equation'!$B$11-B96*'S Curve Equation'!$B$12)*'S Curve Equation'!$B$10))+'S Curve Equation'!$B$13)*'S Curve Equation'!$B$14</f>
        <v>0.873</v>
      </c>
      <c r="C141">
        <f>(1/(1+EXP(('S Curve Equation'!$B$11-C96*'S Curve Equation'!$B$12)*'S Curve Equation'!$B$10))+'S Curve Equation'!$B$13)*'S Curve Equation'!$B$14</f>
        <v>0.87001261784367501</v>
      </c>
      <c r="D141">
        <f>(1/(1+EXP(('S Curve Equation'!$B$11-D96*'S Curve Equation'!$B$12)*'S Curve Equation'!$B$10))+'S Curve Equation'!$B$13)*'S Curve Equation'!$B$14</f>
        <v>0.86688876214600163</v>
      </c>
      <c r="E141">
        <f>(1/(1+EXP(('S Curve Equation'!$B$11-E96*'S Curve Equation'!$B$12)*'S Curve Equation'!$B$10))+'S Curve Equation'!$B$13)*'S Curve Equation'!$B$14</f>
        <v>0.8637270468018492</v>
      </c>
      <c r="F141">
        <f>(1/(1+EXP(('S Curve Equation'!$B$11-F96*'S Curve Equation'!$B$12)*'S Curve Equation'!$B$10))+'S Curve Equation'!$B$13)*'S Curve Equation'!$B$14</f>
        <v>0.86053998160820067</v>
      </c>
      <c r="G141">
        <f>(1/(1+EXP(('S Curve Equation'!$B$11-G96*'S Curve Equation'!$B$12)*'S Curve Equation'!$B$10))+'S Curve Equation'!$B$13)*'S Curve Equation'!$B$14</f>
        <v>0.85730187100250732</v>
      </c>
      <c r="H141">
        <f>(1/(1+EXP(('S Curve Equation'!$B$11-H96*'S Curve Equation'!$B$12)*'S Curve Equation'!$B$10))+'S Curve Equation'!$B$13)*'S Curve Equation'!$B$14</f>
        <v>0.85400739353647637</v>
      </c>
      <c r="I141">
        <f>(1/(1+EXP(('S Curve Equation'!$B$11-I96*'S Curve Equation'!$B$12)*'S Curve Equation'!$B$10))+'S Curve Equation'!$B$13)*'S Curve Equation'!$B$14</f>
        <v>0.85068696509718966</v>
      </c>
      <c r="J141">
        <f>(1/(1+EXP(('S Curve Equation'!$B$11-J96*'S Curve Equation'!$B$12)*'S Curve Equation'!$B$10))+'S Curve Equation'!$B$13)*'S Curve Equation'!$B$14</f>
        <v>0.84735532798026558</v>
      </c>
      <c r="K141">
        <f>(1/(1+EXP(('S Curve Equation'!$B$11-K96*'S Curve Equation'!$B$12)*'S Curve Equation'!$B$10))+'S Curve Equation'!$B$13)*'S Curve Equation'!$B$14</f>
        <v>0.84402744315226841</v>
      </c>
      <c r="L141">
        <f>(1/(1+EXP(('S Curve Equation'!$B$11-L96*'S Curve Equation'!$B$12)*'S Curve Equation'!$B$10))+'S Curve Equation'!$B$13)*'S Curve Equation'!$B$14</f>
        <v>0.84078156212156552</v>
      </c>
      <c r="M141">
        <f>(1/(1+EXP(('S Curve Equation'!$B$11-M96*'S Curve Equation'!$B$12)*'S Curve Equation'!$B$10))+'S Curve Equation'!$B$13)*'S Curve Equation'!$B$14</f>
        <v>0.83742443804298006</v>
      </c>
      <c r="N141">
        <f>(1/(1+EXP(('S Curve Equation'!$B$11-N96*'S Curve Equation'!$B$12)*'S Curve Equation'!$B$10))+'S Curve Equation'!$B$13)*'S Curve Equation'!$B$14</f>
        <v>0.83404642568714138</v>
      </c>
      <c r="O141">
        <f>(1/(1+EXP(('S Curve Equation'!$B$11-O96*'S Curve Equation'!$B$12)*'S Curve Equation'!$B$10))+'S Curve Equation'!$B$13)*'S Curve Equation'!$B$14</f>
        <v>0.83064824987795982</v>
      </c>
      <c r="P141">
        <f>(1/(1+EXP(('S Curve Equation'!$B$11-P96*'S Curve Equation'!$B$12)*'S Curve Equation'!$B$10))+'S Curve Equation'!$B$13)*'S Curve Equation'!$B$14</f>
        <v>0.82723063826478027</v>
      </c>
      <c r="Q141">
        <f>(1/(1+EXP(('S Curve Equation'!$B$11-Q96*'S Curve Equation'!$B$12)*'S Curve Equation'!$B$10))+'S Curve Equation'!$B$13)*'S Curve Equation'!$B$14</f>
        <v>0.82379432069338243</v>
      </c>
      <c r="R141">
        <f>(1/(1+EXP(('S Curve Equation'!$B$11-R96*'S Curve Equation'!$B$12)*'S Curve Equation'!$B$10))+'S Curve Equation'!$B$13)*'S Curve Equation'!$B$14</f>
        <v>0.8203400285872402</v>
      </c>
      <c r="S141">
        <f>(1/(1+EXP(('S Curve Equation'!$B$11-S96*'S Curve Equation'!$B$12)*'S Curve Equation'!$B$10))+'S Curve Equation'!$B$13)*'S Curve Equation'!$B$14</f>
        <v>0.81686849433978093</v>
      </c>
      <c r="T141">
        <f>(1/(1+EXP(('S Curve Equation'!$B$11-T96*'S Curve Equation'!$B$12)*'S Curve Equation'!$B$10))+'S Curve Equation'!$B$13)*'S Curve Equation'!$B$14</f>
        <v>0.81338045071833098</v>
      </c>
      <c r="U141">
        <f>(1/(1+EXP(('S Curve Equation'!$B$11-U96*'S Curve Equation'!$B$12)*'S Curve Equation'!$B$10))+'S Curve Equation'!$B$13)*'S Curve Equation'!$B$14</f>
        <v>0.80987663028041679</v>
      </c>
      <c r="V141">
        <f>(1/(1+EXP(('S Curve Equation'!$B$11-V96*'S Curve Equation'!$B$12)*'S Curve Equation'!$B$10))+'S Curve Equation'!$B$13)*'S Curve Equation'!$B$14</f>
        <v>0.80635776480301047</v>
      </c>
      <c r="W141">
        <f>(1/(1+EXP(('S Curve Equation'!$B$11-W96*'S Curve Equation'!$B$12)*'S Curve Equation'!$B$10))+'S Curve Equation'!$B$13)*'S Curve Equation'!$B$14</f>
        <v>0.80282458472529172</v>
      </c>
      <c r="X141">
        <f>(1/(1+EXP(('S Curve Equation'!$B$11-X96*'S Curve Equation'!$B$12)*'S Curve Equation'!$B$10))+'S Curve Equation'!$B$13)*'S Curve Equation'!$B$14</f>
        <v>0.79927781860543934</v>
      </c>
      <c r="Y141">
        <f>(1/(1+EXP(('S Curve Equation'!$B$11-Y96*'S Curve Equation'!$B$12)*'S Curve Equation'!$B$10))+'S Curve Equation'!$B$13)*'S Curve Equation'!$B$14</f>
        <v>0.79571819259192389</v>
      </c>
      <c r="Z141">
        <f>(1/(1+EXP(('S Curve Equation'!$B$11-Z96*'S Curve Equation'!$B$12)*'S Curve Equation'!$B$10))+'S Curve Equation'!$B$13)*'S Curve Equation'!$B$14</f>
        <v>0.79214642990973982</v>
      </c>
      <c r="AA141">
        <f>(1/(1+EXP(('S Curve Equation'!$B$11-AA96*'S Curve Equation'!$B$12)*'S Curve Equation'!$B$10))+'S Curve Equation'!$B$13)*'S Curve Equation'!$B$14</f>
        <v>0.78856325036194308</v>
      </c>
      <c r="AB141">
        <f>(1/(1+EXP(('S Curve Equation'!$B$11-AB96*'S Curve Equation'!$B$12)*'S Curve Equation'!$B$10))+'S Curve Equation'!$B$13)*'S Curve Equation'!$B$14</f>
        <v>0.78496936984684973</v>
      </c>
      <c r="AC141">
        <f>(1/(1+EXP(('S Curve Equation'!$B$11-AC96*'S Curve Equation'!$B$12)*'S Curve Equation'!$B$10))+'S Curve Equation'!$B$13)*'S Curve Equation'!$B$14</f>
        <v>0.78136549989119675</v>
      </c>
      <c r="AD141">
        <f>(1/(1+EXP(('S Curve Equation'!$B$11-AD96*'S Curve Equation'!$B$12)*'S Curve Equation'!$B$10))+'S Curve Equation'!$B$13)*'S Curve Equation'!$B$14</f>
        <v>0.77775234719950681</v>
      </c>
      <c r="AE141">
        <f>(1/(1+EXP(('S Curve Equation'!$B$11-AE96*'S Curve Equation'!$B$12)*'S Curve Equation'!$B$10))+'S Curve Equation'!$B$13)*'S Curve Equation'!$B$14</f>
        <v>0.77413061321988597</v>
      </c>
      <c r="AF141">
        <f>(1/(1+EXP(('S Curve Equation'!$B$11-AF96*'S Curve Equation'!$B$12)*'S Curve Equation'!$B$10))+'S Curve Equation'!$B$13)*'S Curve Equation'!$B$14</f>
        <v>0.77050099372642789</v>
      </c>
    </row>
    <row r="142" spans="1:32" x14ac:dyDescent="0.25">
      <c r="A142" t="s">
        <v>26</v>
      </c>
      <c r="B142">
        <f>(1/(1+EXP(('S Curve Equation'!$B$11-B97*'S Curve Equation'!$B$12)*'S Curve Equation'!$B$10))+'S Curve Equation'!$B$13)*'S Curve Equation'!$B$14</f>
        <v>0.79300000000000004</v>
      </c>
      <c r="C142">
        <f>(1/(1+EXP(('S Curve Equation'!$B$11-C97*'S Curve Equation'!$B$12)*'S Curve Equation'!$B$10))+'S Curve Equation'!$B$13)*'S Curve Equation'!$B$14</f>
        <v>0.7890926439434589</v>
      </c>
      <c r="D142">
        <f>(1/(1+EXP(('S Curve Equation'!$B$11-D97*'S Curve Equation'!$B$12)*'S Curve Equation'!$B$10))+'S Curve Equation'!$B$13)*'S Curve Equation'!$B$14</f>
        <v>0.78502799638903442</v>
      </c>
      <c r="E142">
        <f>(1/(1+EXP(('S Curve Equation'!$B$11-E97*'S Curve Equation'!$B$12)*'S Curve Equation'!$B$10))+'S Curve Equation'!$B$13)*'S Curve Equation'!$B$14</f>
        <v>0.78093577471519826</v>
      </c>
      <c r="F142">
        <f>(1/(1+EXP(('S Curve Equation'!$B$11-F97*'S Curve Equation'!$B$12)*'S Curve Equation'!$B$10))+'S Curve Equation'!$B$13)*'S Curve Equation'!$B$14</f>
        <v>0.77683243129841528</v>
      </c>
      <c r="G142">
        <f>(1/(1+EXP(('S Curve Equation'!$B$11-G97*'S Curve Equation'!$B$12)*'S Curve Equation'!$B$10))+'S Curve Equation'!$B$13)*'S Curve Equation'!$B$14</f>
        <v>0.77268527429233924</v>
      </c>
      <c r="H142">
        <f>(1/(1+EXP(('S Curve Equation'!$B$11-H97*'S Curve Equation'!$B$12)*'S Curve Equation'!$B$10))+'S Curve Equation'!$B$13)*'S Curve Equation'!$B$14</f>
        <v>0.76848818918278528</v>
      </c>
      <c r="I142">
        <f>(1/(1+EXP(('S Curve Equation'!$B$11-I97*'S Curve Equation'!$B$12)*'S Curve Equation'!$B$10))+'S Curve Equation'!$B$13)*'S Curve Equation'!$B$14</f>
        <v>0.76428036629107732</v>
      </c>
      <c r="J142">
        <f>(1/(1+EXP(('S Curve Equation'!$B$11-J97*'S Curve Equation'!$B$12)*'S Curve Equation'!$B$10))+'S Curve Equation'!$B$13)*'S Curve Equation'!$B$14</f>
        <v>0.76008047230175291</v>
      </c>
      <c r="K142">
        <f>(1/(1+EXP(('S Curve Equation'!$B$11-K97*'S Curve Equation'!$B$12)*'S Curve Equation'!$B$10))+'S Curve Equation'!$B$13)*'S Curve Equation'!$B$14</f>
        <v>0.75590706234687521</v>
      </c>
      <c r="L142">
        <f>(1/(1+EXP(('S Curve Equation'!$B$11-L97*'S Curve Equation'!$B$12)*'S Curve Equation'!$B$10))+'S Curve Equation'!$B$13)*'S Curve Equation'!$B$14</f>
        <v>0.75185708545434737</v>
      </c>
      <c r="M142">
        <f>(1/(1+EXP(('S Curve Equation'!$B$11-M97*'S Curve Equation'!$B$12)*'S Curve Equation'!$B$10))+'S Curve Equation'!$B$13)*'S Curve Equation'!$B$14</f>
        <v>0.74768934943986765</v>
      </c>
      <c r="N142">
        <f>(1/(1+EXP(('S Curve Equation'!$B$11-N97*'S Curve Equation'!$B$12)*'S Curve Equation'!$B$10))+'S Curve Equation'!$B$13)*'S Curve Equation'!$B$14</f>
        <v>0.7435169256197337</v>
      </c>
      <c r="O142">
        <f>(1/(1+EXP(('S Curve Equation'!$B$11-O97*'S Curve Equation'!$B$12)*'S Curve Equation'!$B$10))+'S Curve Equation'!$B$13)*'S Curve Equation'!$B$14</f>
        <v>0.73934074700899877</v>
      </c>
      <c r="P142">
        <f>(1/(1+EXP(('S Curve Equation'!$B$11-P97*'S Curve Equation'!$B$12)*'S Curve Equation'!$B$10))+'S Curve Equation'!$B$13)*'S Curve Equation'!$B$14</f>
        <v>0.73516173290190168</v>
      </c>
      <c r="Q142">
        <f>(1/(1+EXP(('S Curve Equation'!$B$11-Q97*'S Curve Equation'!$B$12)*'S Curve Equation'!$B$10))+'S Curve Equation'!$B$13)*'S Curve Equation'!$B$14</f>
        <v>0.73098078838322345</v>
      </c>
      <c r="R142">
        <f>(1/(1+EXP(('S Curve Equation'!$B$11-R97*'S Curve Equation'!$B$12)*'S Curve Equation'!$B$10))+'S Curve Equation'!$B$13)*'S Curve Equation'!$B$14</f>
        <v>0.72679880387352047</v>
      </c>
      <c r="S142">
        <f>(1/(1+EXP(('S Curve Equation'!$B$11-S97*'S Curve Equation'!$B$12)*'S Curve Equation'!$B$10))+'S Curve Equation'!$B$13)*'S Curve Equation'!$B$14</f>
        <v>0.72261665470782888</v>
      </c>
      <c r="T142">
        <f>(1/(1+EXP(('S Curve Equation'!$B$11-T97*'S Curve Equation'!$B$12)*'S Curve Equation'!$B$10))+'S Curve Equation'!$B$13)*'S Curve Equation'!$B$14</f>
        <v>0.71843520074735612</v>
      </c>
      <c r="U142">
        <f>(1/(1+EXP(('S Curve Equation'!$B$11-U97*'S Curve Equation'!$B$12)*'S Curve Equation'!$B$10))+'S Curve Equation'!$B$13)*'S Curve Equation'!$B$14</f>
        <v>0.71425528602364863</v>
      </c>
      <c r="V142">
        <f>(1/(1+EXP(('S Curve Equation'!$B$11-V97*'S Curve Equation'!$B$12)*'S Curve Equation'!$B$10))+'S Curve Equation'!$B$13)*'S Curve Equation'!$B$14</f>
        <v>0.71007773841462773</v>
      </c>
      <c r="W142">
        <f>(1/(1+EXP(('S Curve Equation'!$B$11-W97*'S Curve Equation'!$B$12)*'S Curve Equation'!$B$10))+'S Curve Equation'!$B$13)*'S Curve Equation'!$B$14</f>
        <v>0.70590336935187126</v>
      </c>
      <c r="X142">
        <f>(1/(1+EXP(('S Curve Equation'!$B$11-X97*'S Curve Equation'!$B$12)*'S Curve Equation'!$B$10))+'S Curve Equation'!$B$13)*'S Curve Equation'!$B$14</f>
        <v>0.70173297355845776</v>
      </c>
      <c r="Y142">
        <f>(1/(1+EXP(('S Curve Equation'!$B$11-Y97*'S Curve Equation'!$B$12)*'S Curve Equation'!$B$10))+'S Curve Equation'!$B$13)*'S Curve Equation'!$B$14</f>
        <v>0.69756732881664441</v>
      </c>
      <c r="Z142">
        <f>(1/(1+EXP(('S Curve Equation'!$B$11-Z97*'S Curve Equation'!$B$12)*'S Curve Equation'!$B$10))+'S Curve Equation'!$B$13)*'S Curve Equation'!$B$14</f>
        <v>0.69340719576463905</v>
      </c>
      <c r="AA142">
        <f>(1/(1+EXP(('S Curve Equation'!$B$11-AA97*'S Curve Equation'!$B$12)*'S Curve Equation'!$B$10))+'S Curve Equation'!$B$13)*'S Curve Equation'!$B$14</f>
        <v>0.68925331772164833</v>
      </c>
      <c r="AB142">
        <f>(1/(1+EXP(('S Curve Equation'!$B$11-AB97*'S Curve Equation'!$B$12)*'S Curve Equation'!$B$10))+'S Curve Equation'!$B$13)*'S Curve Equation'!$B$14</f>
        <v>0.68510642054040072</v>
      </c>
      <c r="AC142">
        <f>(1/(1+EXP(('S Curve Equation'!$B$11-AC97*'S Curve Equation'!$B$12)*'S Curve Equation'!$B$10))+'S Curve Equation'!$B$13)*'S Curve Equation'!$B$14</f>
        <v>0.68096721248629977</v>
      </c>
      <c r="AD142">
        <f>(1/(1+EXP(('S Curve Equation'!$B$11-AD97*'S Curve Equation'!$B$12)*'S Curve Equation'!$B$10))+'S Curve Equation'!$B$13)*'S Curve Equation'!$B$14</f>
        <v>0.67683638414232761</v>
      </c>
      <c r="AE142">
        <f>(1/(1+EXP(('S Curve Equation'!$B$11-AE97*'S Curve Equation'!$B$12)*'S Curve Equation'!$B$10))+'S Curve Equation'!$B$13)*'S Curve Equation'!$B$14</f>
        <v>0.67271460833882613</v>
      </c>
      <c r="AF142">
        <f>(1/(1+EXP(('S Curve Equation'!$B$11-AF97*'S Curve Equation'!$B$12)*'S Curve Equation'!$B$10))+'S Curve Equation'!$B$13)*'S Curve Equation'!$B$14</f>
        <v>0.66860254010725406</v>
      </c>
    </row>
    <row r="143" spans="1:32" x14ac:dyDescent="0.25">
      <c r="A143" t="s">
        <v>28</v>
      </c>
      <c r="B143">
        <f>(1/(1+EXP(('S Curve Equation'!$B$11-B98*'S Curve Equation'!$B$12)*'S Curve Equation'!$B$10))+'S Curve Equation'!$B$13)*'S Curve Equation'!$B$14</f>
        <v>0.7133009708737863</v>
      </c>
      <c r="C143">
        <f>(1/(1+EXP(('S Curve Equation'!$B$11-C98*'S Curve Equation'!$B$12)*'S Curve Equation'!$B$10))+'S Curve Equation'!$B$13)*'S Curve Equation'!$B$14</f>
        <v>0.70884880985685106</v>
      </c>
      <c r="D143">
        <f>(1/(1+EXP(('S Curve Equation'!$B$11-D98*'S Curve Equation'!$B$12)*'S Curve Equation'!$B$10))+'S Curve Equation'!$B$13)*'S Curve Equation'!$B$14</f>
        <v>0.70423715199899384</v>
      </c>
      <c r="E143">
        <f>(1/(1+EXP(('S Curve Equation'!$B$11-E98*'S Curve Equation'!$B$12)*'S Curve Equation'!$B$10))+'S Curve Equation'!$B$13)*'S Curve Equation'!$B$14</f>
        <v>0.6996142282251846</v>
      </c>
      <c r="F143">
        <f>(1/(1+EXP(('S Curve Equation'!$B$11-F98*'S Curve Equation'!$B$12)*'S Curve Equation'!$B$10))+'S Curve Equation'!$B$13)*'S Curve Equation'!$B$14</f>
        <v>0.6949986092139443</v>
      </c>
      <c r="G143">
        <f>(1/(1+EXP(('S Curve Equation'!$B$11-G98*'S Curve Equation'!$B$12)*'S Curve Equation'!$B$10))+'S Curve Equation'!$B$13)*'S Curve Equation'!$B$14</f>
        <v>0.69035362364982322</v>
      </c>
      <c r="H143">
        <f>(1/(1+EXP(('S Curve Equation'!$B$11-H98*'S Curve Equation'!$B$12)*'S Curve Equation'!$B$10))+'S Curve Equation'!$B$13)*'S Curve Equation'!$B$14</f>
        <v>0.68567280226744809</v>
      </c>
      <c r="I143">
        <f>(1/(1+EXP(('S Curve Equation'!$B$11-I98*'S Curve Equation'!$B$12)*'S Curve Equation'!$B$10))+'S Curve Equation'!$B$13)*'S Curve Equation'!$B$14</f>
        <v>0.68099999171700842</v>
      </c>
      <c r="J143">
        <f>(1/(1+EXP(('S Curve Equation'!$B$11-J98*'S Curve Equation'!$B$12)*'S Curve Equation'!$B$10))+'S Curve Equation'!$B$13)*'S Curve Equation'!$B$14</f>
        <v>0.67635565125687114</v>
      </c>
      <c r="K143">
        <f>(1/(1+EXP(('S Curve Equation'!$B$11-K98*'S Curve Equation'!$B$12)*'S Curve Equation'!$B$10))+'S Curve Equation'!$B$13)*'S Curve Equation'!$B$14</f>
        <v>0.6717597792517791</v>
      </c>
      <c r="L143">
        <f>(1/(1+EXP(('S Curve Equation'!$B$11-L98*'S Curve Equation'!$B$12)*'S Curve Equation'!$B$10))+'S Curve Equation'!$B$13)*'S Curve Equation'!$B$14</f>
        <v>0.66731786012983707</v>
      </c>
      <c r="M143">
        <f>(1/(1+EXP(('S Curve Equation'!$B$11-M98*'S Curve Equation'!$B$12)*'S Curve Equation'!$B$10))+'S Curve Equation'!$B$13)*'S Curve Equation'!$B$14</f>
        <v>0.66276506570670701</v>
      </c>
      <c r="N143">
        <f>(1/(1+EXP(('S Curve Equation'!$B$11-N98*'S Curve Equation'!$B$12)*'S Curve Equation'!$B$10))+'S Curve Equation'!$B$13)*'S Curve Equation'!$B$14</f>
        <v>0.65822546972206686</v>
      </c>
      <c r="O143">
        <f>(1/(1+EXP(('S Curve Equation'!$B$11-O98*'S Curve Equation'!$B$12)*'S Curve Equation'!$B$10))+'S Curve Equation'!$B$13)*'S Curve Equation'!$B$14</f>
        <v>0.65369989193704248</v>
      </c>
      <c r="P143">
        <f>(1/(1+EXP(('S Curve Equation'!$B$11-P98*'S Curve Equation'!$B$12)*'S Curve Equation'!$B$10))+'S Curve Equation'!$B$13)*'S Curve Equation'!$B$14</f>
        <v>0.64918912576409582</v>
      </c>
      <c r="Q143">
        <f>(1/(1+EXP(('S Curve Equation'!$B$11-Q98*'S Curve Equation'!$B$12)*'S Curve Equation'!$B$10))+'S Curve Equation'!$B$13)*'S Curve Equation'!$B$14</f>
        <v>0.64469393834875566</v>
      </c>
      <c r="R143">
        <f>(1/(1+EXP(('S Curve Equation'!$B$11-R98*'S Curve Equation'!$B$12)*'S Curve Equation'!$B$10))+'S Curve Equation'!$B$13)*'S Curve Equation'!$B$14</f>
        <v>0.64021507068528682</v>
      </c>
      <c r="S143">
        <f>(1/(1+EXP(('S Curve Equation'!$B$11-S98*'S Curve Equation'!$B$12)*'S Curve Equation'!$B$10))+'S Curve Equation'!$B$13)*'S Curve Equation'!$B$14</f>
        <v>0.63575323776448334</v>
      </c>
      <c r="T143">
        <f>(1/(1+EXP(('S Curve Equation'!$B$11-T98*'S Curve Equation'!$B$12)*'S Curve Equation'!$B$10))+'S Curve Equation'!$B$13)*'S Curve Equation'!$B$14</f>
        <v>0.63130912875179657</v>
      </c>
      <c r="U143">
        <f>(1/(1+EXP(('S Curve Equation'!$B$11-U98*'S Curve Equation'!$B$12)*'S Curve Equation'!$B$10))+'S Curve Equation'!$B$13)*'S Curve Equation'!$B$14</f>
        <v>0.62688340719403368</v>
      </c>
      <c r="V143">
        <f>(1/(1+EXP(('S Curve Equation'!$B$11-V98*'S Curve Equation'!$B$12)*'S Curve Equation'!$B$10))+'S Curve Equation'!$B$13)*'S Curve Equation'!$B$14</f>
        <v>0.62247671125286086</v>
      </c>
      <c r="W143">
        <f>(1/(1+EXP(('S Curve Equation'!$B$11-W98*'S Curve Equation'!$B$12)*'S Curve Equation'!$B$10))+'S Curve Equation'!$B$13)*'S Curve Equation'!$B$14</f>
        <v>0.61808965396339832</v>
      </c>
      <c r="X143">
        <f>(1/(1+EXP(('S Curve Equation'!$B$11-X98*'S Curve Equation'!$B$12)*'S Curve Equation'!$B$10))+'S Curve Equation'!$B$13)*'S Curve Equation'!$B$14</f>
        <v>0.61372282351621343</v>
      </c>
      <c r="Y143">
        <f>(1/(1+EXP(('S Curve Equation'!$B$11-Y98*'S Curve Equation'!$B$12)*'S Curve Equation'!$B$10))+'S Curve Equation'!$B$13)*'S Curve Equation'!$B$14</f>
        <v>0.60937678356105218</v>
      </c>
      <c r="Z143">
        <f>(1/(1+EXP(('S Curve Equation'!$B$11-Z98*'S Curve Equation'!$B$12)*'S Curve Equation'!$B$10))+'S Curve Equation'!$B$13)*'S Curve Equation'!$B$14</f>
        <v>0.60505207353070334</v>
      </c>
      <c r="AA143">
        <f>(1/(1+EXP(('S Curve Equation'!$B$11-AA98*'S Curve Equation'!$B$12)*'S Curve Equation'!$B$10))+'S Curve Equation'!$B$13)*'S Curve Equation'!$B$14</f>
        <v>0.60074920898339845</v>
      </c>
      <c r="AB143">
        <f>(1/(1+EXP(('S Curve Equation'!$B$11-AB98*'S Curve Equation'!$B$12)*'S Curve Equation'!$B$10))+'S Curve Equation'!$B$13)*'S Curve Equation'!$B$14</f>
        <v>0.5964686819622268</v>
      </c>
      <c r="AC143">
        <f>(1/(1+EXP(('S Curve Equation'!$B$11-AC98*'S Curve Equation'!$B$12)*'S Curve Equation'!$B$10))+'S Curve Equation'!$B$13)*'S Curve Equation'!$B$14</f>
        <v>0.59221096137008067</v>
      </c>
      <c r="AD143">
        <f>(1/(1+EXP(('S Curve Equation'!$B$11-AD98*'S Curve Equation'!$B$12)*'S Curve Equation'!$B$10))+'S Curve Equation'!$B$13)*'S Curve Equation'!$B$14</f>
        <v>0.58797649335867286</v>
      </c>
      <c r="AE143">
        <f>(1/(1+EXP(('S Curve Equation'!$B$11-AE98*'S Curve Equation'!$B$12)*'S Curve Equation'!$B$10))+'S Curve Equation'!$B$13)*'S Curve Equation'!$B$14</f>
        <v>0.58376570173024378</v>
      </c>
      <c r="AF143">
        <f>(1/(1+EXP(('S Curve Equation'!$B$11-AF98*'S Curve Equation'!$B$12)*'S Curve Equation'!$B$10))+'S Curve Equation'!$B$13)*'S Curve Equation'!$B$14</f>
        <v>0.57957898835061217</v>
      </c>
    </row>
    <row r="144" spans="1:32" x14ac:dyDescent="0.25">
      <c r="A144" t="s">
        <v>30</v>
      </c>
      <c r="B144">
        <f>(1/(1+EXP(('S Curve Equation'!$B$11-B99*'S Curve Equation'!$B$12)*'S Curve Equation'!$B$10))+'S Curve Equation'!$B$13)*'S Curve Equation'!$B$14</f>
        <v>0.77400000000000002</v>
      </c>
      <c r="C144">
        <f>(1/(1+EXP(('S Curve Equation'!$B$11-C99*'S Curve Equation'!$B$12)*'S Curve Equation'!$B$10))+'S Curve Equation'!$B$13)*'S Curve Equation'!$B$14</f>
        <v>0.76993170959490742</v>
      </c>
      <c r="D144">
        <f>(1/(1+EXP(('S Curve Equation'!$B$11-D99*'S Curve Equation'!$B$12)*'S Curve Equation'!$B$10))+'S Curve Equation'!$B$13)*'S Curve Equation'!$B$14</f>
        <v>0.76570423012692856</v>
      </c>
      <c r="E144">
        <f>(1/(1+EXP(('S Curve Equation'!$B$11-E99*'S Curve Equation'!$B$12)*'S Curve Equation'!$B$10))+'S Curve Equation'!$B$13)*'S Curve Equation'!$B$14</f>
        <v>0.76145274139296015</v>
      </c>
      <c r="F144">
        <f>(1/(1+EXP(('S Curve Equation'!$B$11-F99*'S Curve Equation'!$B$12)*'S Curve Equation'!$B$10))+'S Curve Equation'!$B$13)*'S Curve Equation'!$B$14</f>
        <v>0.75719435313432015</v>
      </c>
      <c r="G144">
        <f>(1/(1+EXP(('S Curve Equation'!$B$11-G99*'S Curve Equation'!$B$12)*'S Curve Equation'!$B$10))+'S Curve Equation'!$B$13)*'S Curve Equation'!$B$14</f>
        <v>0.75289518284837886</v>
      </c>
      <c r="H144">
        <f>(1/(1+EXP(('S Curve Equation'!$B$11-H99*'S Curve Equation'!$B$12)*'S Curve Equation'!$B$10))+'S Curve Equation'!$B$13)*'S Curve Equation'!$B$14</f>
        <v>0.74854900214598419</v>
      </c>
      <c r="I144">
        <f>(1/(1+EXP(('S Curve Equation'!$B$11-I99*'S Curve Equation'!$B$12)*'S Curve Equation'!$B$10))+'S Curve Equation'!$B$13)*'S Curve Equation'!$B$14</f>
        <v>0.74419644748509217</v>
      </c>
      <c r="J144">
        <f>(1/(1+EXP(('S Curve Equation'!$B$11-J99*'S Curve Equation'!$B$12)*'S Curve Equation'!$B$10))+'S Curve Equation'!$B$13)*'S Curve Equation'!$B$14</f>
        <v>0.73985678412156464</v>
      </c>
      <c r="K144">
        <f>(1/(1+EXP(('S Curve Equation'!$B$11-K99*'S Curve Equation'!$B$12)*'S Curve Equation'!$B$10))+'S Curve Equation'!$B$13)*'S Curve Equation'!$B$14</f>
        <v>0.73554908064624946</v>
      </c>
      <c r="L144">
        <f>(1/(1+EXP(('S Curve Equation'!$B$11-L99*'S Curve Equation'!$B$12)*'S Curve Equation'!$B$10))+'S Curve Equation'!$B$13)*'S Curve Equation'!$B$14</f>
        <v>0.73137311805903416</v>
      </c>
      <c r="M144">
        <f>(1/(1+EXP(('S Curve Equation'!$B$11-M99*'S Curve Equation'!$B$12)*'S Curve Equation'!$B$10))+'S Curve Equation'!$B$13)*'S Curve Equation'!$B$14</f>
        <v>0.72708014911321017</v>
      </c>
      <c r="N144">
        <f>(1/(1+EXP(('S Curve Equation'!$B$11-N99*'S Curve Equation'!$B$12)*'S Curve Equation'!$B$10))+'S Curve Equation'!$B$13)*'S Curve Equation'!$B$14</f>
        <v>0.7227867956088293</v>
      </c>
      <c r="O144">
        <f>(1/(1+EXP(('S Curve Equation'!$B$11-O99*'S Curve Equation'!$B$12)*'S Curve Equation'!$B$10))+'S Curve Equation'!$B$13)*'S Curve Equation'!$B$14</f>
        <v>0.718493988758514</v>
      </c>
      <c r="P144">
        <f>(1/(1+EXP(('S Curve Equation'!$B$11-P99*'S Curve Equation'!$B$12)*'S Curve Equation'!$B$10))+'S Curve Equation'!$B$13)*'S Curve Equation'!$B$14</f>
        <v>0.71420264240051679</v>
      </c>
      <c r="Q144">
        <f>(1/(1+EXP(('S Curve Equation'!$B$11-Q99*'S Curve Equation'!$B$12)*'S Curve Equation'!$B$10))+'S Curve Equation'!$B$13)*'S Curve Equation'!$B$14</f>
        <v>0.70991365262214023</v>
      </c>
      <c r="R144">
        <f>(1/(1+EXP(('S Curve Equation'!$B$11-R99*'S Curve Equation'!$B$12)*'S Curve Equation'!$B$10))+'S Curve Equation'!$B$13)*'S Curve Equation'!$B$14</f>
        <v>0.705627897419562</v>
      </c>
      <c r="S144">
        <f>(1/(1+EXP(('S Curve Equation'!$B$11-S99*'S Curve Equation'!$B$12)*'S Curve Equation'!$B$10))+'S Curve Equation'!$B$13)*'S Curve Equation'!$B$14</f>
        <v>0.70134623639327431</v>
      </c>
      <c r="T144">
        <f>(1/(1+EXP(('S Curve Equation'!$B$11-T99*'S Curve Equation'!$B$12)*'S Curve Equation'!$B$10))+'S Curve Equation'!$B$13)*'S Curve Equation'!$B$14</f>
        <v>0.69706951047828436</v>
      </c>
      <c r="U144">
        <f>(1/(1+EXP(('S Curve Equation'!$B$11-U99*'S Curve Equation'!$B$12)*'S Curve Equation'!$B$10))+'S Curve Equation'!$B$13)*'S Curve Equation'!$B$14</f>
        <v>0.6927985417082102</v>
      </c>
      <c r="V144">
        <f>(1/(1+EXP(('S Curve Equation'!$B$11-V99*'S Curve Equation'!$B$12)*'S Curve Equation'!$B$10))+'S Curve Equation'!$B$13)*'S Curve Equation'!$B$14</f>
        <v>0.68853413301231714</v>
      </c>
      <c r="W144">
        <f>(1/(1+EXP(('S Curve Equation'!$B$11-W99*'S Curve Equation'!$B$12)*'S Curve Equation'!$B$10))+'S Curve Equation'!$B$13)*'S Curve Equation'!$B$14</f>
        <v>0.68427706804454169</v>
      </c>
      <c r="X144">
        <f>(1/(1+EXP(('S Curve Equation'!$B$11-X99*'S Curve Equation'!$B$12)*'S Curve Equation'!$B$10))+'S Curve Equation'!$B$13)*'S Curve Equation'!$B$14</f>
        <v>0.68002811104350103</v>
      </c>
      <c r="Y144">
        <f>(1/(1+EXP(('S Curve Equation'!$B$11-Y99*'S Curve Equation'!$B$12)*'S Curve Equation'!$B$10))+'S Curve Equation'!$B$13)*'S Curve Equation'!$B$14</f>
        <v>0.67578800672246209</v>
      </c>
      <c r="Z144">
        <f>(1/(1+EXP(('S Curve Equation'!$B$11-Z99*'S Curve Equation'!$B$12)*'S Curve Equation'!$B$10))+'S Curve Equation'!$B$13)*'S Curve Equation'!$B$14</f>
        <v>0.67155748018823425</v>
      </c>
      <c r="AA144">
        <f>(1/(1+EXP(('S Curve Equation'!$B$11-AA99*'S Curve Equation'!$B$12)*'S Curve Equation'!$B$10))+'S Curve Equation'!$B$13)*'S Curve Equation'!$B$14</f>
        <v>0.66733723688790025</v>
      </c>
      <c r="AB144">
        <f>(1/(1+EXP(('S Curve Equation'!$B$11-AB99*'S Curve Equation'!$B$12)*'S Curve Equation'!$B$10))+'S Curve Equation'!$B$13)*'S Curve Equation'!$B$14</f>
        <v>0.66312796258232598</v>
      </c>
      <c r="AC144">
        <f>(1/(1+EXP(('S Curve Equation'!$B$11-AC99*'S Curve Equation'!$B$12)*'S Curve Equation'!$B$10))+'S Curve Equation'!$B$13)*'S Curve Equation'!$B$14</f>
        <v>0.65893032334535795</v>
      </c>
      <c r="AD144">
        <f>(1/(1+EXP(('S Curve Equation'!$B$11-AD99*'S Curve Equation'!$B$12)*'S Curve Equation'!$B$10))+'S Curve Equation'!$B$13)*'S Curve Equation'!$B$14</f>
        <v>0.65474496558760498</v>
      </c>
      <c r="AE144">
        <f>(1/(1+EXP(('S Curve Equation'!$B$11-AE99*'S Curve Equation'!$B$12)*'S Curve Equation'!$B$10))+'S Curve Equation'!$B$13)*'S Curve Equation'!$B$14</f>
        <v>0.65057251610371536</v>
      </c>
      <c r="AF144">
        <f>(1/(1+EXP(('S Curve Equation'!$B$11-AF99*'S Curve Equation'!$B$12)*'S Curve Equation'!$B$10))+'S Curve Equation'!$B$13)*'S Curve Equation'!$B$14</f>
        <v>0.64641358214205424</v>
      </c>
    </row>
    <row r="145" spans="1:32" x14ac:dyDescent="0.25">
      <c r="A145" t="s">
        <v>32</v>
      </c>
      <c r="B145">
        <f>(1/(1+EXP(('S Curve Equation'!$B$11-B100*'S Curve Equation'!$B$12)*'S Curve Equation'!$B$10))+'S Curve Equation'!$B$13)*'S Curve Equation'!$B$14</f>
        <v>0.76400000000000012</v>
      </c>
      <c r="C145">
        <f>(1/(1+EXP(('S Curve Equation'!$B$11-C100*'S Curve Equation'!$B$12)*'S Curve Equation'!$B$10))+'S Curve Equation'!$B$13)*'S Curve Equation'!$B$14</f>
        <v>0.75985509711350629</v>
      </c>
      <c r="D145">
        <f>(1/(1+EXP(('S Curve Equation'!$B$11-D100*'S Curve Equation'!$B$12)*'S Curve Equation'!$B$10))+'S Curve Equation'!$B$13)*'S Curve Equation'!$B$14</f>
        <v>0.75555038437015032</v>
      </c>
      <c r="E145">
        <f>(1/(1+EXP(('S Curve Equation'!$B$11-E100*'S Curve Equation'!$B$12)*'S Curve Equation'!$B$10))+'S Curve Equation'!$B$13)*'S Curve Equation'!$B$14</f>
        <v>0.75122364389830754</v>
      </c>
      <c r="F145">
        <f>(1/(1+EXP(('S Curve Equation'!$B$11-F100*'S Curve Equation'!$B$12)*'S Curve Equation'!$B$10))+'S Curve Equation'!$B$13)*'S Curve Equation'!$B$14</f>
        <v>0.74689229167609628</v>
      </c>
      <c r="G145">
        <f>(1/(1+EXP(('S Curve Equation'!$B$11-G100*'S Curve Equation'!$B$12)*'S Curve Equation'!$B$10))+'S Curve Equation'!$B$13)*'S Curve Equation'!$B$14</f>
        <v>0.74252188228571825</v>
      </c>
      <c r="H145">
        <f>(1/(1+EXP(('S Curve Equation'!$B$11-H100*'S Curve Equation'!$B$12)*'S Curve Equation'!$B$10))+'S Curve Equation'!$B$13)*'S Curve Equation'!$B$14</f>
        <v>0.73810613564491523</v>
      </c>
      <c r="I145">
        <f>(1/(1+EXP(('S Curve Equation'!$B$11-I100*'S Curve Equation'!$B$12)*'S Curve Equation'!$B$10))+'S Curve Equation'!$B$13)*'S Curve Equation'!$B$14</f>
        <v>0.73368636098709972</v>
      </c>
      <c r="J145">
        <f>(1/(1+EXP(('S Curve Equation'!$B$11-J100*'S Curve Equation'!$B$12)*'S Curve Equation'!$B$10))+'S Curve Equation'!$B$13)*'S Curve Equation'!$B$14</f>
        <v>0.7292820931659878</v>
      </c>
      <c r="K145">
        <f>(1/(1+EXP(('S Curve Equation'!$B$11-K100*'S Curve Equation'!$B$12)*'S Curve Equation'!$B$10))+'S Curve Equation'!$B$13)*'S Curve Equation'!$B$14</f>
        <v>0.72491262566722903</v>
      </c>
      <c r="L145">
        <f>(1/(1+EXP(('S Curve Equation'!$B$11-L100*'S Curve Equation'!$B$12)*'S Curve Equation'!$B$10))+'S Curve Equation'!$B$13)*'S Curve Equation'!$B$14</f>
        <v>0.72067901701929105</v>
      </c>
      <c r="M145">
        <f>(1/(1+EXP(('S Curve Equation'!$B$11-M100*'S Curve Equation'!$B$12)*'S Curve Equation'!$B$10))+'S Curve Equation'!$B$13)*'S Curve Equation'!$B$14</f>
        <v>0.71632905443319239</v>
      </c>
      <c r="N145">
        <f>(1/(1+EXP(('S Curve Equation'!$B$11-N100*'S Curve Equation'!$B$12)*'S Curve Equation'!$B$10))+'S Curve Equation'!$B$13)*'S Curve Equation'!$B$14</f>
        <v>0.71198098163137236</v>
      </c>
      <c r="O145">
        <f>(1/(1+EXP(('S Curve Equation'!$B$11-O100*'S Curve Equation'!$B$12)*'S Curve Equation'!$B$10))+'S Curve Equation'!$B$13)*'S Curve Equation'!$B$14</f>
        <v>0.70763572196293412</v>
      </c>
      <c r="P145">
        <f>(1/(1+EXP(('S Curve Equation'!$B$11-P100*'S Curve Equation'!$B$12)*'S Curve Equation'!$B$10))+'S Curve Equation'!$B$13)*'S Curve Equation'!$B$14</f>
        <v>0.70329417961598839</v>
      </c>
      <c r="Q145">
        <f>(1/(1+EXP(('S Curve Equation'!$B$11-Q100*'S Curve Equation'!$B$12)*'S Curve Equation'!$B$10))+'S Curve Equation'!$B$13)*'S Curve Equation'!$B$14</f>
        <v>0.69895723930817488</v>
      </c>
      <c r="R145">
        <f>(1/(1+EXP(('S Curve Equation'!$B$11-R100*'S Curve Equation'!$B$12)*'S Curve Equation'!$B$10))+'S Curve Equation'!$B$13)*'S Curve Equation'!$B$14</f>
        <v>0.69462576601428727</v>
      </c>
      <c r="S145">
        <f>(1/(1+EXP(('S Curve Equation'!$B$11-S100*'S Curve Equation'!$B$12)*'S Curve Equation'!$B$10))+'S Curve Equation'!$B$13)*'S Curve Equation'!$B$14</f>
        <v>0.69030060473000909</v>
      </c>
      <c r="T145">
        <f>(1/(1+EXP(('S Curve Equation'!$B$11-T100*'S Curve Equation'!$B$12)*'S Curve Equation'!$B$10))+'S Curve Equation'!$B$13)*'S Curve Equation'!$B$14</f>
        <v>0.68598258027072312</v>
      </c>
      <c r="U145">
        <f>(1/(1+EXP(('S Curve Equation'!$B$11-U100*'S Curve Equation'!$B$12)*'S Curve Equation'!$B$10))+'S Curve Equation'!$B$13)*'S Curve Equation'!$B$14</f>
        <v>0.68167249710434807</v>
      </c>
      <c r="V145">
        <f>(1/(1+EXP(('S Curve Equation'!$B$11-V100*'S Curve Equation'!$B$12)*'S Curve Equation'!$B$10))+'S Curve Equation'!$B$13)*'S Curve Equation'!$B$14</f>
        <v>0.67737113921707226</v>
      </c>
      <c r="W145">
        <f>(1/(1+EXP(('S Curve Equation'!$B$11-W100*'S Curve Equation'!$B$12)*'S Curve Equation'!$B$10))+'S Curve Equation'!$B$13)*'S Curve Equation'!$B$14</f>
        <v>0.67307927001087708</v>
      </c>
      <c r="X145">
        <f>(1/(1+EXP(('S Curve Equation'!$B$11-X100*'S Curve Equation'!$B$12)*'S Curve Equation'!$B$10))+'S Curve Equation'!$B$13)*'S Curve Equation'!$B$14</f>
        <v>0.66879763223168531</v>
      </c>
      <c r="Y145">
        <f>(1/(1+EXP(('S Curve Equation'!$B$11-Y100*'S Curve Equation'!$B$12)*'S Curve Equation'!$B$10))+'S Curve Equation'!$B$13)*'S Curve Equation'!$B$14</f>
        <v>0.66452694792697253</v>
      </c>
      <c r="Z145">
        <f>(1/(1+EXP(('S Curve Equation'!$B$11-Z100*'S Curve Equation'!$B$12)*'S Curve Equation'!$B$10))+'S Curve Equation'!$B$13)*'S Curve Equation'!$B$14</f>
        <v>0.66026791843166355</v>
      </c>
      <c r="AA145">
        <f>(1/(1+EXP(('S Curve Equation'!$B$11-AA100*'S Curve Equation'!$B$12)*'S Curve Equation'!$B$10))+'S Curve Equation'!$B$13)*'S Curve Equation'!$B$14</f>
        <v>0.65602122438110744</v>
      </c>
      <c r="AB145">
        <f>(1/(1+EXP(('S Curve Equation'!$B$11-AB100*'S Curve Equation'!$B$12)*'S Curve Equation'!$B$10))+'S Curve Equation'!$B$13)*'S Curve Equation'!$B$14</f>
        <v>0.65178752574994947</v>
      </c>
      <c r="AC145">
        <f>(1/(1+EXP(('S Curve Equation'!$B$11-AC100*'S Curve Equation'!$B$12)*'S Curve Equation'!$B$10))+'S Curve Equation'!$B$13)*'S Curve Equation'!$B$14</f>
        <v>0.64756746191570524</v>
      </c>
      <c r="AD145">
        <f>(1/(1+EXP(('S Curve Equation'!$B$11-AD100*'S Curve Equation'!$B$12)*'S Curve Equation'!$B$10))+'S Curve Equation'!$B$13)*'S Curve Equation'!$B$14</f>
        <v>0.64336165174582849</v>
      </c>
      <c r="AE145">
        <f>(1/(1+EXP(('S Curve Equation'!$B$11-AE100*'S Curve Equation'!$B$12)*'S Curve Equation'!$B$10))+'S Curve Equation'!$B$13)*'S Curve Equation'!$B$14</f>
        <v>0.63917069370709834</v>
      </c>
      <c r="AF145">
        <f>(1/(1+EXP(('S Curve Equation'!$B$11-AF100*'S Curve Equation'!$B$12)*'S Curve Equation'!$B$10))+'S Curve Equation'!$B$13)*'S Curve Equation'!$B$14</f>
        <v>0.63499516599614247</v>
      </c>
    </row>
    <row r="146" spans="1:32" x14ac:dyDescent="0.25">
      <c r="A146" t="s">
        <v>34</v>
      </c>
      <c r="B146">
        <f>(1/(1+EXP(('S Curve Equation'!$B$11-B101*'S Curve Equation'!$B$12)*'S Curve Equation'!$B$10))+'S Curve Equation'!$B$13)*'S Curve Equation'!$B$14</f>
        <v>0.83699999999999986</v>
      </c>
      <c r="C146">
        <f>(1/(1+EXP(('S Curve Equation'!$B$11-C101*'S Curve Equation'!$B$12)*'S Curve Equation'!$B$10))+'S Curve Equation'!$B$13)*'S Curve Equation'!$B$14</f>
        <v>0.83354732351433269</v>
      </c>
      <c r="D146">
        <f>(1/(1+EXP(('S Curve Equation'!$B$11-D101*'S Curve Equation'!$B$12)*'S Curve Equation'!$B$10))+'S Curve Equation'!$B$13)*'S Curve Equation'!$B$14</f>
        <v>0.82994590991882267</v>
      </c>
      <c r="E146">
        <f>(1/(1+EXP(('S Curve Equation'!$B$11-E101*'S Curve Equation'!$B$12)*'S Curve Equation'!$B$10))+'S Curve Equation'!$B$13)*'S Curve Equation'!$B$14</f>
        <v>0.82631007658612132</v>
      </c>
      <c r="F146">
        <f>(1/(1+EXP(('S Curve Equation'!$B$11-F101*'S Curve Equation'!$B$12)*'S Curve Equation'!$B$10))+'S Curve Equation'!$B$13)*'S Curve Equation'!$B$14</f>
        <v>0.82265435315557534</v>
      </c>
      <c r="G146">
        <f>(1/(1+EXP(('S Curve Equation'!$B$11-G101*'S Curve Equation'!$B$12)*'S Curve Equation'!$B$10))+'S Curve Equation'!$B$13)*'S Curve Equation'!$B$14</f>
        <v>0.81894946601277296</v>
      </c>
      <c r="H146">
        <f>(1/(1+EXP(('S Curve Equation'!$B$11-H101*'S Curve Equation'!$B$12)*'S Curve Equation'!$B$10))+'S Curve Equation'!$B$13)*'S Curve Equation'!$B$14</f>
        <v>0.81518966121591585</v>
      </c>
      <c r="I146">
        <f>(1/(1+EXP(('S Curve Equation'!$B$11-I101*'S Curve Equation'!$B$12)*'S Curve Equation'!$B$10))+'S Curve Equation'!$B$13)*'S Curve Equation'!$B$14</f>
        <v>0.81140987511375606</v>
      </c>
      <c r="J146">
        <f>(1/(1+EXP(('S Curve Equation'!$B$11-J101*'S Curve Equation'!$B$12)*'S Curve Equation'!$B$10))+'S Curve Equation'!$B$13)*'S Curve Equation'!$B$14</f>
        <v>0.80762691724956903</v>
      </c>
      <c r="K146">
        <f>(1/(1+EXP(('S Curve Equation'!$B$11-K101*'S Curve Equation'!$B$12)*'S Curve Equation'!$B$10))+'S Curve Equation'!$B$13)*'S Curve Equation'!$B$14</f>
        <v>0.80385767703355737</v>
      </c>
      <c r="L146">
        <f>(1/(1+EXP(('S Curve Equation'!$B$11-L101*'S Curve Equation'!$B$12)*'S Curve Equation'!$B$10))+'S Curve Equation'!$B$13)*'S Curve Equation'!$B$14</f>
        <v>0.80019030077968412</v>
      </c>
      <c r="M146">
        <f>(1/(1+EXP(('S Curve Equation'!$B$11-M101*'S Curve Equation'!$B$12)*'S Curve Equation'!$B$10))+'S Curve Equation'!$B$13)*'S Curve Equation'!$B$14</f>
        <v>0.79640644794822313</v>
      </c>
      <c r="N146">
        <f>(1/(1+EXP(('S Curve Equation'!$B$11-N101*'S Curve Equation'!$B$12)*'S Curve Equation'!$B$10))+'S Curve Equation'!$B$13)*'S Curve Equation'!$B$14</f>
        <v>0.79260838465544137</v>
      </c>
      <c r="O146">
        <f>(1/(1+EXP(('S Curve Equation'!$B$11-O101*'S Curve Equation'!$B$12)*'S Curve Equation'!$B$10))+'S Curve Equation'!$B$13)*'S Curve Equation'!$B$14</f>
        <v>0.78879697505241686</v>
      </c>
      <c r="P146">
        <f>(1/(1+EXP(('S Curve Equation'!$B$11-P101*'S Curve Equation'!$B$12)*'S Curve Equation'!$B$10))+'S Curve Equation'!$B$13)*'S Curve Equation'!$B$14</f>
        <v>0.78497307879712142</v>
      </c>
      <c r="Q146">
        <f>(1/(1+EXP(('S Curve Equation'!$B$11-Q101*'S Curve Equation'!$B$12)*'S Curve Equation'!$B$10))+'S Curve Equation'!$B$13)*'S Curve Equation'!$B$14</f>
        <v>0.78113755041144572</v>
      </c>
      <c r="R146">
        <f>(1/(1+EXP(('S Curve Equation'!$B$11-R101*'S Curve Equation'!$B$12)*'S Curve Equation'!$B$10))+'S Curve Equation'!$B$13)*'S Curve Equation'!$B$14</f>
        <v>0.77729123866094663</v>
      </c>
      <c r="S146">
        <f>(1/(1+EXP(('S Curve Equation'!$B$11-S101*'S Curve Equation'!$B$12)*'S Curve Equation'!$B$10))+'S Curve Equation'!$B$13)*'S Curve Equation'!$B$14</f>
        <v>0.77343498595768922</v>
      </c>
      <c r="T146">
        <f>(1/(1+EXP(('S Curve Equation'!$B$11-T101*'S Curve Equation'!$B$12)*'S Curve Equation'!$B$10))+'S Curve Equation'!$B$13)*'S Curve Equation'!$B$14</f>
        <v>0.76956962778649407</v>
      </c>
      <c r="U146">
        <f>(1/(1+EXP(('S Curve Equation'!$B$11-U101*'S Curve Equation'!$B$12)*'S Curve Equation'!$B$10))+'S Curve Equation'!$B$13)*'S Curve Equation'!$B$14</f>
        <v>0.76569599215485085</v>
      </c>
      <c r="V146">
        <f>(1/(1+EXP(('S Curve Equation'!$B$11-V101*'S Curve Equation'!$B$12)*'S Curve Equation'!$B$10))+'S Curve Equation'!$B$13)*'S Curve Equation'!$B$14</f>
        <v>0.76181489906666833</v>
      </c>
      <c r="W146">
        <f>(1/(1+EXP(('S Curve Equation'!$B$11-W101*'S Curve Equation'!$B$12)*'S Curve Equation'!$B$10))+'S Curve Equation'!$B$13)*'S Curve Equation'!$B$14</f>
        <v>0.75792716001999938</v>
      </c>
      <c r="X146">
        <f>(1/(1+EXP(('S Curve Equation'!$B$11-X101*'S Curve Equation'!$B$12)*'S Curve Equation'!$B$10))+'S Curve Equation'!$B$13)*'S Curve Equation'!$B$14</f>
        <v>0.75403357752880673</v>
      </c>
      <c r="Y146">
        <f>(1/(1+EXP(('S Curve Equation'!$B$11-Y101*'S Curve Equation'!$B$12)*'S Curve Equation'!$B$10))+'S Curve Equation'!$B$13)*'S Curve Equation'!$B$14</f>
        <v>0.75013494466878106</v>
      </c>
      <c r="Z146">
        <f>(1/(1+EXP(('S Curve Equation'!$B$11-Z101*'S Curve Equation'!$B$12)*'S Curve Equation'!$B$10))+'S Curve Equation'!$B$13)*'S Curve Equation'!$B$14</f>
        <v>0.74623204464718595</v>
      </c>
      <c r="AA146">
        <f>(1/(1+EXP(('S Curve Equation'!$B$11-AA101*'S Curve Equation'!$B$12)*'S Curve Equation'!$B$10))+'S Curve Equation'!$B$13)*'S Curve Equation'!$B$14</f>
        <v>0.74232565039661835</v>
      </c>
      <c r="AB146">
        <f>(1/(1+EXP(('S Curve Equation'!$B$11-AB101*'S Curve Equation'!$B$12)*'S Curve Equation'!$B$10))+'S Curve Equation'!$B$13)*'S Curve Equation'!$B$14</f>
        <v>0.73841652419256554</v>
      </c>
      <c r="AC146">
        <f>(1/(1+EXP(('S Curve Equation'!$B$11-AC101*'S Curve Equation'!$B$12)*'S Curve Equation'!$B$10))+'S Curve Equation'!$B$13)*'S Curve Equation'!$B$14</f>
        <v>0.73450541729457464</v>
      </c>
      <c r="AD146">
        <f>(1/(1+EXP(('S Curve Equation'!$B$11-AD101*'S Curve Equation'!$B$12)*'S Curve Equation'!$B$10))+'S Curve Equation'!$B$13)*'S Curve Equation'!$B$14</f>
        <v>0.73059306961079262</v>
      </c>
      <c r="AE146">
        <f>(1/(1+EXP(('S Curve Equation'!$B$11-AE101*'S Curve Equation'!$B$12)*'S Curve Equation'!$B$10))+'S Curve Equation'!$B$13)*'S Curve Equation'!$B$14</f>
        <v>0.72668020938562539</v>
      </c>
      <c r="AF146">
        <f>(1/(1+EXP(('S Curve Equation'!$B$11-AF101*'S Curve Equation'!$B$12)*'S Curve Equation'!$B$10))+'S Curve Equation'!$B$13)*'S Curve Equation'!$B$14</f>
        <v>0.72276755291020389</v>
      </c>
    </row>
    <row r="147" spans="1:32" x14ac:dyDescent="0.25">
      <c r="A147" t="s">
        <v>36</v>
      </c>
      <c r="B147">
        <f>(1/(1+EXP(('S Curve Equation'!$B$11-B102*'S Curve Equation'!$B$12)*'S Curve Equation'!$B$10))+'S Curve Equation'!$B$13)*'S Curve Equation'!$B$14</f>
        <v>0.83299999999999996</v>
      </c>
      <c r="C147">
        <f>(1/(1+EXP(('S Curve Equation'!$B$11-C102*'S Curve Equation'!$B$12)*'S Curve Equation'!$B$10))+'S Curve Equation'!$B$13)*'S Curve Equation'!$B$14</f>
        <v>0.82950101101003448</v>
      </c>
      <c r="D147">
        <f>(1/(1+EXP(('S Curve Equation'!$B$11-D102*'S Curve Equation'!$B$12)*'S Curve Equation'!$B$10))+'S Curve Equation'!$B$13)*'S Curve Equation'!$B$14</f>
        <v>0.82585223839582445</v>
      </c>
      <c r="E147">
        <f>(1/(1+EXP(('S Curve Equation'!$B$11-E102*'S Curve Equation'!$B$12)*'S Curve Equation'!$B$10))+'S Curve Equation'!$B$13)*'S Curve Equation'!$B$14</f>
        <v>0.82216956578452283</v>
      </c>
      <c r="F147">
        <f>(1/(1+EXP(('S Curve Equation'!$B$11-F102*'S Curve Equation'!$B$12)*'S Curve Equation'!$B$10))+'S Curve Equation'!$B$13)*'S Curve Equation'!$B$14</f>
        <v>0.81846772170992654</v>
      </c>
      <c r="G147">
        <f>(1/(1+EXP(('S Curve Equation'!$B$11-G102*'S Curve Equation'!$B$12)*'S Curve Equation'!$B$10))+'S Curve Equation'!$B$13)*'S Curve Equation'!$B$14</f>
        <v>0.81471708084848349</v>
      </c>
      <c r="H147">
        <f>(1/(1+EXP(('S Curve Equation'!$B$11-H102*'S Curve Equation'!$B$12)*'S Curve Equation'!$B$10))+'S Curve Equation'!$B$13)*'S Curve Equation'!$B$14</f>
        <v>0.81091184983386577</v>
      </c>
      <c r="I147">
        <f>(1/(1+EXP(('S Curve Equation'!$B$11-I102*'S Curve Equation'!$B$12)*'S Curve Equation'!$B$10))+'S Curve Equation'!$B$13)*'S Curve Equation'!$B$14</f>
        <v>0.80708740706648219</v>
      </c>
      <c r="J147">
        <f>(1/(1+EXP(('S Curve Equation'!$B$11-J102*'S Curve Equation'!$B$12)*'S Curve Equation'!$B$10))+'S Curve Equation'!$B$13)*'S Curve Equation'!$B$14</f>
        <v>0.80326075994185342</v>
      </c>
      <c r="K147">
        <f>(1/(1+EXP(('S Curve Equation'!$B$11-K102*'S Curve Equation'!$B$12)*'S Curve Equation'!$B$10))+'S Curve Equation'!$B$13)*'S Curve Equation'!$B$14</f>
        <v>0.79944897900529133</v>
      </c>
      <c r="L147">
        <f>(1/(1+EXP(('S Curve Equation'!$B$11-L102*'S Curve Equation'!$B$12)*'S Curve Equation'!$B$10))+'S Curve Equation'!$B$13)*'S Curve Equation'!$B$14</f>
        <v>0.79574115133856727</v>
      </c>
      <c r="M147">
        <f>(1/(1+EXP(('S Curve Equation'!$B$11-M102*'S Curve Equation'!$B$12)*'S Curve Equation'!$B$10))+'S Curve Equation'!$B$13)*'S Curve Equation'!$B$14</f>
        <v>0.79191652471025209</v>
      </c>
      <c r="N147">
        <f>(1/(1+EXP(('S Curve Equation'!$B$11-N102*'S Curve Equation'!$B$12)*'S Curve Equation'!$B$10))+'S Curve Equation'!$B$13)*'S Curve Equation'!$B$14</f>
        <v>0.78807850840296423</v>
      </c>
      <c r="O147">
        <f>(1/(1+EXP(('S Curve Equation'!$B$11-O102*'S Curve Equation'!$B$12)*'S Curve Equation'!$B$10))+'S Curve Equation'!$B$13)*'S Curve Equation'!$B$14</f>
        <v>0.78422797732188165</v>
      </c>
      <c r="P147">
        <f>(1/(1+EXP(('S Curve Equation'!$B$11-P102*'S Curve Equation'!$B$12)*'S Curve Equation'!$B$10))+'S Curve Equation'!$B$13)*'S Curve Equation'!$B$14</f>
        <v>0.78036580102643649</v>
      </c>
      <c r="Q147">
        <f>(1/(1+EXP(('S Curve Equation'!$B$11-Q102*'S Curve Equation'!$B$12)*'S Curve Equation'!$B$10))+'S Curve Equation'!$B$13)*'S Curve Equation'!$B$14</f>
        <v>0.77649284309413646</v>
      </c>
      <c r="R147">
        <f>(1/(1+EXP(('S Curve Equation'!$B$11-R102*'S Curve Equation'!$B$12)*'S Curve Equation'!$B$10))+'S Curve Equation'!$B$13)*'S Curve Equation'!$B$14</f>
        <v>0.77260996050837294</v>
      </c>
      <c r="S147">
        <f>(1/(1+EXP(('S Curve Equation'!$B$11-S102*'S Curve Equation'!$B$12)*'S Curve Equation'!$B$10))+'S Curve Equation'!$B$13)*'S Curve Equation'!$B$14</f>
        <v>0.76871800307052618</v>
      </c>
      <c r="T147">
        <f>(1/(1+EXP(('S Curve Equation'!$B$11-T102*'S Curve Equation'!$B$12)*'S Curve Equation'!$B$10))+'S Curve Equation'!$B$13)*'S Curve Equation'!$B$14</f>
        <v>0.76481781283661598</v>
      </c>
      <c r="U147">
        <f>(1/(1+EXP(('S Curve Equation'!$B$11-U102*'S Curve Equation'!$B$12)*'S Curve Equation'!$B$10))+'S Curve Equation'!$B$13)*'S Curve Equation'!$B$14</f>
        <v>0.76091022357870275</v>
      </c>
      <c r="V147">
        <f>(1/(1+EXP(('S Curve Equation'!$B$11-V102*'S Curve Equation'!$B$12)*'S Curve Equation'!$B$10))+'S Curve Equation'!$B$13)*'S Curve Equation'!$B$14</f>
        <v>0.75699606027114008</v>
      </c>
      <c r="W147">
        <f>(1/(1+EXP(('S Curve Equation'!$B$11-W102*'S Curve Equation'!$B$12)*'S Curve Equation'!$B$10))+'S Curve Equation'!$B$13)*'S Curve Equation'!$B$14</f>
        <v>0.75307613860175726</v>
      </c>
      <c r="X147">
        <f>(1/(1+EXP(('S Curve Equation'!$B$11-X102*'S Curve Equation'!$B$12)*'S Curve Equation'!$B$10))+'S Curve Equation'!$B$13)*'S Curve Equation'!$B$14</f>
        <v>0.74915126450797465</v>
      </c>
      <c r="Y147">
        <f>(1/(1+EXP(('S Curve Equation'!$B$11-Y102*'S Curve Equation'!$B$12)*'S Curve Equation'!$B$10))+'S Curve Equation'!$B$13)*'S Curve Equation'!$B$14</f>
        <v>0.74522223373779972</v>
      </c>
      <c r="Z147">
        <f>(1/(1+EXP(('S Curve Equation'!$B$11-Z102*'S Curve Equation'!$B$12)*'S Curve Equation'!$B$10))+'S Curve Equation'!$B$13)*'S Curve Equation'!$B$14</f>
        <v>0.74128983143561522</v>
      </c>
      <c r="AA147">
        <f>(1/(1+EXP(('S Curve Equation'!$B$11-AA102*'S Curve Equation'!$B$12)*'S Curve Equation'!$B$10))+'S Curve Equation'!$B$13)*'S Curve Equation'!$B$14</f>
        <v>0.7373548317525862</v>
      </c>
      <c r="AB147">
        <f>(1/(1+EXP(('S Curve Equation'!$B$11-AB102*'S Curve Equation'!$B$12)*'S Curve Equation'!$B$10))+'S Curve Equation'!$B$13)*'S Curve Equation'!$B$14</f>
        <v>0.7334179974815036</v>
      </c>
      <c r="AC147">
        <f>(1/(1+EXP(('S Curve Equation'!$B$11-AC102*'S Curve Equation'!$B$12)*'S Curve Equation'!$B$10))+'S Curve Equation'!$B$13)*'S Curve Equation'!$B$14</f>
        <v>0.72948007971582207</v>
      </c>
      <c r="AD147">
        <f>(1/(1+EXP(('S Curve Equation'!$B$11-AD102*'S Curve Equation'!$B$12)*'S Curve Equation'!$B$10))+'S Curve Equation'!$B$13)*'S Curve Equation'!$B$14</f>
        <v>0.72554181753258828</v>
      </c>
      <c r="AE147">
        <f>(1/(1+EXP(('S Curve Equation'!$B$11-AE102*'S Curve Equation'!$B$12)*'S Curve Equation'!$B$10))+'S Curve Equation'!$B$13)*'S Curve Equation'!$B$14</f>
        <v>0.72160393769894782</v>
      </c>
      <c r="AF147">
        <f>(1/(1+EXP(('S Curve Equation'!$B$11-AF102*'S Curve Equation'!$B$12)*'S Curve Equation'!$B$10))+'S Curve Equation'!$B$13)*'S Curve Equation'!$B$14</f>
        <v>0.71766715440186801</v>
      </c>
    </row>
    <row r="148" spans="1:32" x14ac:dyDescent="0.25">
      <c r="A148" t="s">
        <v>38</v>
      </c>
      <c r="B148">
        <f>(1/(1+EXP(('S Curve Equation'!$B$11-B103*'S Curve Equation'!$B$12)*'S Curve Equation'!$B$10))+'S Curve Equation'!$B$13)*'S Curve Equation'!$B$14</f>
        <v>0.85617407407407409</v>
      </c>
      <c r="C148">
        <f>(1/(1+EXP(('S Curve Equation'!$B$11-C103*'S Curve Equation'!$B$12)*'S Curve Equation'!$B$10))+'S Curve Equation'!$B$13)*'S Curve Equation'!$B$14</f>
        <v>0.85295808225188352</v>
      </c>
      <c r="D148">
        <f>(1/(1+EXP(('S Curve Equation'!$B$11-D103*'S Curve Equation'!$B$12)*'S Curve Equation'!$B$10))+'S Curve Equation'!$B$13)*'S Curve Equation'!$B$14</f>
        <v>0.84959921615993006</v>
      </c>
      <c r="E148">
        <f>(1/(1+EXP(('S Curve Equation'!$B$11-E103*'S Curve Equation'!$B$12)*'S Curve Equation'!$B$10))+'S Curve Equation'!$B$13)*'S Curve Equation'!$B$14</f>
        <v>0.84620379759902997</v>
      </c>
      <c r="F148">
        <f>(1/(1+EXP(('S Curve Equation'!$B$11-F103*'S Curve Equation'!$B$12)*'S Curve Equation'!$B$10))+'S Curve Equation'!$B$13)*'S Curve Equation'!$B$14</f>
        <v>0.84278533278155976</v>
      </c>
      <c r="G148">
        <f>(1/(1+EXP(('S Curve Equation'!$B$11-G103*'S Curve Equation'!$B$12)*'S Curve Equation'!$B$10))+'S Curve Equation'!$B$13)*'S Curve Equation'!$B$14</f>
        <v>0.83931635798665616</v>
      </c>
      <c r="H148">
        <f>(1/(1+EXP(('S Curve Equation'!$B$11-H103*'S Curve Equation'!$B$12)*'S Curve Equation'!$B$10))+'S Curve Equation'!$B$13)*'S Curve Equation'!$B$14</f>
        <v>0.83579133080113543</v>
      </c>
      <c r="I148">
        <f>(1/(1+EXP(('S Curve Equation'!$B$11-I103*'S Curve Equation'!$B$12)*'S Curve Equation'!$B$10))+'S Curve Equation'!$B$13)*'S Curve Equation'!$B$14</f>
        <v>0.83224290454288596</v>
      </c>
      <c r="J148">
        <f>(1/(1+EXP(('S Curve Equation'!$B$11-J103*'S Curve Equation'!$B$12)*'S Curve Equation'!$B$10))+'S Curve Equation'!$B$13)*'S Curve Equation'!$B$14</f>
        <v>0.82868685372038542</v>
      </c>
      <c r="K148">
        <f>(1/(1+EXP(('S Curve Equation'!$B$11-K103*'S Curve Equation'!$B$12)*'S Curve Equation'!$B$10))+'S Curve Equation'!$B$13)*'S Curve Equation'!$B$14</f>
        <v>0.82513910966218595</v>
      </c>
      <c r="L148">
        <f>(1/(1+EXP(('S Curve Equation'!$B$11-L103*'S Curve Equation'!$B$12)*'S Curve Equation'!$B$10))+'S Curve Equation'!$B$13)*'S Curve Equation'!$B$14</f>
        <v>0.8216828806180958</v>
      </c>
      <c r="M148">
        <f>(1/(1+EXP(('S Curve Equation'!$B$11-M103*'S Curve Equation'!$B$12)*'S Curve Equation'!$B$10))+'S Curve Equation'!$B$13)*'S Curve Equation'!$B$14</f>
        <v>0.81811240359323167</v>
      </c>
      <c r="N148">
        <f>(1/(1+EXP(('S Curve Equation'!$B$11-N103*'S Curve Equation'!$B$12)*'S Curve Equation'!$B$10))+'S Curve Equation'!$B$13)*'S Curve Equation'!$B$14</f>
        <v>0.81452397714318991</v>
      </c>
      <c r="O148">
        <f>(1/(1+EXP(('S Curve Equation'!$B$11-O103*'S Curve Equation'!$B$12)*'S Curve Equation'!$B$10))+'S Curve Equation'!$B$13)*'S Curve Equation'!$B$14</f>
        <v>0.81091840080414501</v>
      </c>
      <c r="P148">
        <f>(1/(1+EXP(('S Curve Equation'!$B$11-P103*'S Curve Equation'!$B$12)*'S Curve Equation'!$B$10))+'S Curve Equation'!$B$13)*'S Curve Equation'!$B$14</f>
        <v>0.80729647363252166</v>
      </c>
      <c r="Q148">
        <f>(1/(1+EXP(('S Curve Equation'!$B$11-Q103*'S Curve Equation'!$B$12)*'S Curve Equation'!$B$10))+'S Curve Equation'!$B$13)*'S Curve Equation'!$B$14</f>
        <v>0.80365899355222037</v>
      </c>
      <c r="R148">
        <f>(1/(1+EXP(('S Curve Equation'!$B$11-R103*'S Curve Equation'!$B$12)*'S Curve Equation'!$B$10))+'S Curve Equation'!$B$13)*'S Curve Equation'!$B$14</f>
        <v>0.80000675671808097</v>
      </c>
      <c r="S148">
        <f>(1/(1+EXP(('S Curve Equation'!$B$11-S103*'S Curve Equation'!$B$12)*'S Curve Equation'!$B$10))+'S Curve Equation'!$B$13)*'S Curve Equation'!$B$14</f>
        <v>0.79634055689619399</v>
      </c>
      <c r="T148">
        <f>(1/(1+EXP(('S Curve Equation'!$B$11-T103*'S Curve Equation'!$B$12)*'S Curve Equation'!$B$10))+'S Curve Equation'!$B$13)*'S Curve Equation'!$B$14</f>
        <v>0.79266118486161363</v>
      </c>
      <c r="U148">
        <f>(1/(1+EXP(('S Curve Equation'!$B$11-U103*'S Curve Equation'!$B$12)*'S Curve Equation'!$B$10))+'S Curve Equation'!$B$13)*'S Curve Equation'!$B$14</f>
        <v>0.7889694278139876</v>
      </c>
      <c r="V148">
        <f>(1/(1+EXP(('S Curve Equation'!$B$11-V103*'S Curve Equation'!$B$12)*'S Curve Equation'!$B$10))+'S Curve Equation'!$B$13)*'S Curve Equation'!$B$14</f>
        <v>0.78526606881153727</v>
      </c>
      <c r="W148">
        <f>(1/(1+EXP(('S Curve Equation'!$B$11-W103*'S Curve Equation'!$B$12)*'S Curve Equation'!$B$10))+'S Curve Equation'!$B$13)*'S Curve Equation'!$B$14</f>
        <v>0.78155188622378524</v>
      </c>
      <c r="X148">
        <f>(1/(1+EXP(('S Curve Equation'!$B$11-X103*'S Curve Equation'!$B$12)*'S Curve Equation'!$B$10))+'S Curve Equation'!$B$13)*'S Curve Equation'!$B$14</f>
        <v>0.77782765320337499</v>
      </c>
      <c r="Y148">
        <f>(1/(1+EXP(('S Curve Equation'!$B$11-Y103*'S Curve Equation'!$B$12)*'S Curve Equation'!$B$10))+'S Curve Equation'!$B$13)*'S Curve Equation'!$B$14</f>
        <v>0.77409413717725906</v>
      </c>
      <c r="Z148">
        <f>(1/(1+EXP(('S Curve Equation'!$B$11-Z103*'S Curve Equation'!$B$12)*'S Curve Equation'!$B$10))+'S Curve Equation'!$B$13)*'S Curve Equation'!$B$14</f>
        <v>0.77035209935751381</v>
      </c>
      <c r="AA148">
        <f>(1/(1+EXP(('S Curve Equation'!$B$11-AA103*'S Curve Equation'!$B$12)*'S Curve Equation'!$B$10))+'S Curve Equation'!$B$13)*'S Curve Equation'!$B$14</f>
        <v>0.76660229427194171</v>
      </c>
      <c r="AB148">
        <f>(1/(1+EXP(('S Curve Equation'!$B$11-AB103*'S Curve Equation'!$B$12)*'S Curve Equation'!$B$10))+'S Curve Equation'!$B$13)*'S Curve Equation'!$B$14</f>
        <v>0.76284546931462227</v>
      </c>
      <c r="AC148">
        <f>(1/(1+EXP(('S Curve Equation'!$B$11-AC103*'S Curve Equation'!$B$12)*'S Curve Equation'!$B$10))+'S Curve Equation'!$B$13)*'S Curve Equation'!$B$14</f>
        <v>0.75908236431650022</v>
      </c>
      <c r="AD148">
        <f>(1/(1+EXP(('S Curve Equation'!$B$11-AD103*'S Curve Equation'!$B$12)*'S Curve Equation'!$B$10))+'S Curve Equation'!$B$13)*'S Curve Equation'!$B$14</f>
        <v>0.75531371113605128</v>
      </c>
      <c r="AE148">
        <f>(1/(1+EXP(('S Curve Equation'!$B$11-AE103*'S Curve Equation'!$B$12)*'S Curve Equation'!$B$10))+'S Curve Equation'!$B$13)*'S Curve Equation'!$B$14</f>
        <v>0.75154023327003938</v>
      </c>
      <c r="AF148">
        <f>(1/(1+EXP(('S Curve Equation'!$B$11-AF103*'S Curve Equation'!$B$12)*'S Curve Equation'!$B$10))+'S Curve Equation'!$B$13)*'S Curve Equation'!$B$14</f>
        <v>0.74776264548432902</v>
      </c>
    </row>
    <row r="149" spans="1:32" x14ac:dyDescent="0.25">
      <c r="A149" t="s">
        <v>40</v>
      </c>
      <c r="B149">
        <f>(1/(1+EXP(('S Curve Equation'!$B$11-B104*'S Curve Equation'!$B$12)*'S Curve Equation'!$B$10))+'S Curve Equation'!$B$13)*'S Curve Equation'!$B$14</f>
        <v>0.85799999999999998</v>
      </c>
      <c r="C149">
        <f>(1/(1+EXP(('S Curve Equation'!$B$11-C104*'S Curve Equation'!$B$12)*'S Curve Equation'!$B$10))+'S Curve Equation'!$B$13)*'S Curve Equation'!$B$14</f>
        <v>0.8548078485428755</v>
      </c>
      <c r="D149">
        <f>(1/(1+EXP(('S Curve Equation'!$B$11-D104*'S Curve Equation'!$B$12)*'S Curve Equation'!$B$10))+'S Curve Equation'!$B$13)*'S Curve Equation'!$B$14</f>
        <v>0.85147345805925623</v>
      </c>
      <c r="E149">
        <f>(1/(1+EXP(('S Curve Equation'!$B$11-E104*'S Curve Equation'!$B$12)*'S Curve Equation'!$B$10))+'S Curve Equation'!$B$13)*'S Curve Equation'!$B$14</f>
        <v>0.84810234583817279</v>
      </c>
      <c r="F149">
        <f>(1/(1+EXP(('S Curve Equation'!$B$11-F104*'S Curve Equation'!$B$12)*'S Curve Equation'!$B$10))+'S Curve Equation'!$B$13)*'S Curve Equation'!$B$14</f>
        <v>0.84470791447807836</v>
      </c>
      <c r="G149">
        <f>(1/(1+EXP(('S Curve Equation'!$B$11-G104*'S Curve Equation'!$B$12)*'S Curve Equation'!$B$10))+'S Curve Equation'!$B$13)*'S Curve Equation'!$B$14</f>
        <v>0.84126288372302316</v>
      </c>
      <c r="H149">
        <f>(1/(1+EXP(('S Curve Equation'!$B$11-H104*'S Curve Equation'!$B$12)*'S Curve Equation'!$B$10))+'S Curve Equation'!$B$13)*'S Curve Equation'!$B$14</f>
        <v>0.83776173342161708</v>
      </c>
      <c r="I149">
        <f>(1/(1+EXP(('S Curve Equation'!$B$11-I104*'S Curve Equation'!$B$12)*'S Curve Equation'!$B$10))+'S Curve Equation'!$B$13)*'S Curve Equation'!$B$14</f>
        <v>0.83423688492755776</v>
      </c>
      <c r="J149">
        <f>(1/(1+EXP(('S Curve Equation'!$B$11-J104*'S Curve Equation'!$B$12)*'S Curve Equation'!$B$10))+'S Curve Equation'!$B$13)*'S Curve Equation'!$B$14</f>
        <v>0.83070400648328835</v>
      </c>
      <c r="K149">
        <f>(1/(1+EXP(('S Curve Equation'!$B$11-K104*'S Curve Equation'!$B$12)*'S Curve Equation'!$B$10))+'S Curve Equation'!$B$13)*'S Curve Equation'!$B$14</f>
        <v>0.82717893015401389</v>
      </c>
      <c r="L149">
        <f>(1/(1+EXP(('S Curve Equation'!$B$11-L104*'S Curve Equation'!$B$12)*'S Curve Equation'!$B$10))+'S Curve Equation'!$B$13)*'S Curve Equation'!$B$14</f>
        <v>0.82374435546971281</v>
      </c>
      <c r="M149">
        <f>(1/(1+EXP(('S Curve Equation'!$B$11-M104*'S Curve Equation'!$B$12)*'S Curve Equation'!$B$10))+'S Curve Equation'!$B$13)*'S Curve Equation'!$B$14</f>
        <v>0.82019580846150031</v>
      </c>
      <c r="N149">
        <f>(1/(1+EXP(('S Curve Equation'!$B$11-N104*'S Curve Equation'!$B$12)*'S Curve Equation'!$B$10))+'S Curve Equation'!$B$13)*'S Curve Equation'!$B$14</f>
        <v>0.81662897570365311</v>
      </c>
      <c r="O149">
        <f>(1/(1+EXP(('S Curve Equation'!$B$11-O104*'S Curve Equation'!$B$12)*'S Curve Equation'!$B$10))+'S Curve Equation'!$B$13)*'S Curve Equation'!$B$14</f>
        <v>0.81304464944086474</v>
      </c>
      <c r="P149">
        <f>(1/(1+EXP(('S Curve Equation'!$B$11-P104*'S Curve Equation'!$B$12)*'S Curve Equation'!$B$10))+'S Curve Equation'!$B$13)*'S Curve Equation'!$B$14</f>
        <v>0.80944362180945684</v>
      </c>
      <c r="Q149">
        <f>(1/(1+EXP(('S Curve Equation'!$B$11-Q104*'S Curve Equation'!$B$12)*'S Curve Equation'!$B$10))+'S Curve Equation'!$B$13)*'S Curve Equation'!$B$14</f>
        <v>0.80582668418569925</v>
      </c>
      <c r="R149">
        <f>(1/(1+EXP(('S Curve Equation'!$B$11-R104*'S Curve Equation'!$B$12)*'S Curve Equation'!$B$10))+'S Curve Equation'!$B$13)*'S Curve Equation'!$B$14</f>
        <v>0.80219462654972473</v>
      </c>
      <c r="S149">
        <f>(1/(1+EXP(('S Curve Equation'!$B$11-S104*'S Curve Equation'!$B$12)*'S Curve Equation'!$B$10))+'S Curve Equation'!$B$13)*'S Curve Equation'!$B$14</f>
        <v>0.79854823686566567</v>
      </c>
      <c r="T149">
        <f>(1/(1+EXP(('S Curve Equation'!$B$11-T104*'S Curve Equation'!$B$12)*'S Curve Equation'!$B$10))+'S Curve Equation'!$B$13)*'S Curve Equation'!$B$14</f>
        <v>0.79488830047858572</v>
      </c>
      <c r="U149">
        <f>(1/(1+EXP(('S Curve Equation'!$B$11-U104*'S Curve Equation'!$B$12)*'S Curve Equation'!$B$10))+'S Curve Equation'!$B$13)*'S Curve Equation'!$B$14</f>
        <v>0.79121559952874276</v>
      </c>
      <c r="V149">
        <f>(1/(1+EXP(('S Curve Equation'!$B$11-V104*'S Curve Equation'!$B$12)*'S Curve Equation'!$B$10))+'S Curve Equation'!$B$13)*'S Curve Equation'!$B$14</f>
        <v>0.7875309123836316</v>
      </c>
      <c r="W149">
        <f>(1/(1+EXP(('S Curve Equation'!$B$11-W104*'S Curve Equation'!$B$12)*'S Curve Equation'!$B$10))+'S Curve Equation'!$B$13)*'S Curve Equation'!$B$14</f>
        <v>0.78383501308823467</v>
      </c>
      <c r="X149">
        <f>(1/(1+EXP(('S Curve Equation'!$B$11-X104*'S Curve Equation'!$B$12)*'S Curve Equation'!$B$10))+'S Curve Equation'!$B$13)*'S Curve Equation'!$B$14</f>
        <v>0.7801286708338373</v>
      </c>
      <c r="Y149">
        <f>(1/(1+EXP(('S Curve Equation'!$B$11-Y104*'S Curve Equation'!$B$12)*'S Curve Equation'!$B$10))+'S Curve Equation'!$B$13)*'S Curve Equation'!$B$14</f>
        <v>0.77641264944571642</v>
      </c>
      <c r="Z149">
        <f>(1/(1+EXP(('S Curve Equation'!$B$11-Z104*'S Curve Equation'!$B$12)*'S Curve Equation'!$B$10))+'S Curve Equation'!$B$13)*'S Curve Equation'!$B$14</f>
        <v>0.77268770688997657</v>
      </c>
      <c r="AA149">
        <f>(1/(1+EXP(('S Curve Equation'!$B$11-AA104*'S Curve Equation'!$B$12)*'S Curve Equation'!$B$10))+'S Curve Equation'!$B$13)*'S Curve Equation'!$B$14</f>
        <v>0.76895459479972261</v>
      </c>
      <c r="AB149">
        <f>(1/(1+EXP(('S Curve Equation'!$B$11-AB104*'S Curve Equation'!$B$12)*'S Curve Equation'!$B$10))+'S Curve Equation'!$B$13)*'S Curve Equation'!$B$14</f>
        <v>0.7652140580207506</v>
      </c>
      <c r="AC149">
        <f>(1/(1+EXP(('S Curve Equation'!$B$11-AC104*'S Curve Equation'!$B$12)*'S Curve Equation'!$B$10))+'S Curve Equation'!$B$13)*'S Curve Equation'!$B$14</f>
        <v>0.76146683417687733</v>
      </c>
      <c r="AD149">
        <f>(1/(1+EXP(('S Curve Equation'!$B$11-AD104*'S Curve Equation'!$B$12)*'S Curve Equation'!$B$10))+'S Curve Equation'!$B$13)*'S Curve Equation'!$B$14</f>
        <v>0.75771365325496065</v>
      </c>
      <c r="AE149">
        <f>(1/(1+EXP(('S Curve Equation'!$B$11-AE104*'S Curve Equation'!$B$12)*'S Curve Equation'!$B$10))+'S Curve Equation'!$B$13)*'S Curve Equation'!$B$14</f>
        <v>0.75395523720966362</v>
      </c>
      <c r="AF149">
        <f>(1/(1+EXP(('S Curve Equation'!$B$11-AF104*'S Curve Equation'!$B$12)*'S Curve Equation'!$B$10))+'S Curve Equation'!$B$13)*'S Curve Equation'!$B$14</f>
        <v>0.75019229958793765</v>
      </c>
    </row>
    <row r="150" spans="1:32" x14ac:dyDescent="0.25">
      <c r="A150" t="s">
        <v>42</v>
      </c>
      <c r="B150">
        <f>(1/(1+EXP(('S Curve Equation'!$B$11-B105*'S Curve Equation'!$B$12)*'S Curve Equation'!$B$10))+'S Curve Equation'!$B$13)*'S Curve Equation'!$B$14</f>
        <v>0.8590000000000001</v>
      </c>
      <c r="C150">
        <f>(1/(1+EXP(('S Curve Equation'!$B$11-C105*'S Curve Equation'!$B$12)*'S Curve Equation'!$B$10))+'S Curve Equation'!$B$13)*'S Curve Equation'!$B$14</f>
        <v>0.85582100337044109</v>
      </c>
      <c r="D150">
        <f>(1/(1+EXP(('S Curve Equation'!$B$11-D105*'S Curve Equation'!$B$12)*'S Curve Equation'!$B$10))+'S Curve Equation'!$B$13)*'S Curve Equation'!$B$14</f>
        <v>0.85250012155422072</v>
      </c>
      <c r="E150">
        <f>(1/(1+EXP(('S Curve Equation'!$B$11-E105*'S Curve Equation'!$B$12)*'S Curve Equation'!$B$10))+'S Curve Equation'!$B$13)*'S Curve Equation'!$B$14</f>
        <v>0.84914242798892092</v>
      </c>
      <c r="F150">
        <f>(1/(1+EXP(('S Curve Equation'!$B$11-F105*'S Curve Equation'!$B$12)*'S Curve Equation'!$B$10))+'S Curve Equation'!$B$13)*'S Curve Equation'!$B$14</f>
        <v>0.84576126806605556</v>
      </c>
      <c r="G150">
        <f>(1/(1+EXP(('S Curve Equation'!$B$11-G105*'S Curve Equation'!$B$12)*'S Curve Equation'!$B$10))+'S Curve Equation'!$B$13)*'S Curve Equation'!$B$14</f>
        <v>0.84232946285506938</v>
      </c>
      <c r="H150">
        <f>(1/(1+EXP(('S Curve Equation'!$B$11-H105*'S Curve Equation'!$B$12)*'S Curve Equation'!$B$10))+'S Curve Equation'!$B$13)*'S Curve Equation'!$B$14</f>
        <v>0.83884150456496076</v>
      </c>
      <c r="I150">
        <f>(1/(1+EXP(('S Curve Equation'!$B$11-I105*'S Curve Equation'!$B$12)*'S Curve Equation'!$B$10))+'S Curve Equation'!$B$13)*'S Curve Equation'!$B$14</f>
        <v>0.83532968641052696</v>
      </c>
      <c r="J150">
        <f>(1/(1+EXP(('S Curve Equation'!$B$11-J105*'S Curve Equation'!$B$12)*'S Curve Equation'!$B$10))+'S Curve Equation'!$B$13)*'S Curve Equation'!$B$14</f>
        <v>0.83180961785300256</v>
      </c>
      <c r="K150">
        <f>(1/(1+EXP(('S Curve Equation'!$B$11-K105*'S Curve Equation'!$B$12)*'S Curve Equation'!$B$10))+'S Curve Equation'!$B$13)*'S Curve Equation'!$B$14</f>
        <v>0.82829707598400526</v>
      </c>
      <c r="L150">
        <f>(1/(1+EXP(('S Curve Equation'!$B$11-L105*'S Curve Equation'!$B$12)*'S Curve Equation'!$B$10))+'S Curve Equation'!$B$13)*'S Curve Equation'!$B$14</f>
        <v>0.8248744787855764</v>
      </c>
      <c r="M150">
        <f>(1/(1+EXP(('S Curve Equation'!$B$11-M105*'S Curve Equation'!$B$12)*'S Curve Equation'!$B$10))+'S Curve Equation'!$B$13)*'S Curve Equation'!$B$14</f>
        <v>0.82133806521672681</v>
      </c>
      <c r="N150">
        <f>(1/(1+EXP(('S Curve Equation'!$B$11-N105*'S Curve Equation'!$B$12)*'S Curve Equation'!$B$10))+'S Curve Equation'!$B$13)*'S Curve Equation'!$B$14</f>
        <v>0.81778318335855726</v>
      </c>
      <c r="O150">
        <f>(1/(1+EXP(('S Curve Equation'!$B$11-O105*'S Curve Equation'!$B$12)*'S Curve Equation'!$B$10))+'S Curve Equation'!$B$13)*'S Curve Equation'!$B$14</f>
        <v>0.81421062137817113</v>
      </c>
      <c r="P150">
        <f>(1/(1+EXP(('S Curve Equation'!$B$11-P105*'S Curve Equation'!$B$12)*'S Curve Equation'!$B$10))+'S Curve Equation'!$B$13)*'S Curve Equation'!$B$14</f>
        <v>0.8106211675365903</v>
      </c>
      <c r="Q150">
        <f>(1/(1+EXP(('S Curve Equation'!$B$11-Q105*'S Curve Equation'!$B$12)*'S Curve Equation'!$B$10))+'S Curve Equation'!$B$13)*'S Curve Equation'!$B$14</f>
        <v>0.80701560953782703</v>
      </c>
      <c r="R150">
        <f>(1/(1+EXP(('S Curve Equation'!$B$11-R105*'S Curve Equation'!$B$12)*'S Curve Equation'!$B$10))+'S Curve Equation'!$B$13)*'S Curve Equation'!$B$14</f>
        <v>0.80339473389319604</v>
      </c>
      <c r="S150">
        <f>(1/(1+EXP(('S Curve Equation'!$B$11-S105*'S Curve Equation'!$B$12)*'S Curve Equation'!$B$10))+'S Curve Equation'!$B$13)*'S Curve Equation'!$B$14</f>
        <v>0.79975932530150728</v>
      </c>
      <c r="T150">
        <f>(1/(1+EXP(('S Curve Equation'!$B$11-T105*'S Curve Equation'!$B$12)*'S Curve Equation'!$B$10))+'S Curve Equation'!$B$13)*'S Curve Equation'!$B$14</f>
        <v>0.79611016604571538</v>
      </c>
      <c r="U150">
        <f>(1/(1+EXP(('S Curve Equation'!$B$11-U105*'S Curve Equation'!$B$12)*'S Curve Equation'!$B$10))+'S Curve Equation'!$B$13)*'S Curve Equation'!$B$14</f>
        <v>0.79244803540658038</v>
      </c>
      <c r="V150">
        <f>(1/(1+EXP(('S Curve Equation'!$B$11-V105*'S Curve Equation'!$B$12)*'S Curve Equation'!$B$10))+'S Curve Equation'!$B$13)*'S Curve Equation'!$B$14</f>
        <v>0.78877370909379463</v>
      </c>
      <c r="W150">
        <f>(1/(1+EXP(('S Curve Equation'!$B$11-W105*'S Curve Equation'!$B$12)*'S Curve Equation'!$B$10))+'S Curve Equation'!$B$13)*'S Curve Equation'!$B$14</f>
        <v>0.78508795869501324</v>
      </c>
      <c r="X150">
        <f>(1/(1+EXP(('S Curve Equation'!$B$11-X105*'S Curve Equation'!$B$12)*'S Curve Equation'!$B$10))+'S Curve Equation'!$B$13)*'S Curve Equation'!$B$14</f>
        <v>0.78139155114316561</v>
      </c>
      <c r="Y150">
        <f>(1/(1+EXP(('S Curve Equation'!$B$11-Y105*'S Curve Equation'!$B$12)*'S Curve Equation'!$B$10))+'S Curve Equation'!$B$13)*'S Curve Equation'!$B$14</f>
        <v>0.77768524820235818</v>
      </c>
      <c r="Z150">
        <f>(1/(1+EXP(('S Curve Equation'!$B$11-Z105*'S Curve Equation'!$B$12)*'S Curve Equation'!$B$10))+'S Curve Equation'!$B$13)*'S Curve Equation'!$B$14</f>
        <v>0.77396980597266141</v>
      </c>
      <c r="AA150">
        <f>(1/(1+EXP(('S Curve Equation'!$B$11-AA105*'S Curve Equation'!$B$12)*'S Curve Equation'!$B$10))+'S Curve Equation'!$B$13)*'S Curve Equation'!$B$14</f>
        <v>0.77024597441398501</v>
      </c>
      <c r="AB150">
        <f>(1/(1+EXP(('S Curve Equation'!$B$11-AB105*'S Curve Equation'!$B$12)*'S Curve Equation'!$B$10))+'S Curve Equation'!$B$13)*'S Curve Equation'!$B$14</f>
        <v>0.7665144968892279</v>
      </c>
      <c r="AC150">
        <f>(1/(1+EXP(('S Curve Equation'!$B$11-AC105*'S Curve Equation'!$B$12)*'S Curve Equation'!$B$10))+'S Curve Equation'!$B$13)*'S Curve Equation'!$B$14</f>
        <v>0.76277610972684329</v>
      </c>
      <c r="AD150">
        <f>(1/(1+EXP(('S Curve Equation'!$B$11-AD105*'S Curve Equation'!$B$12)*'S Curve Equation'!$B$10))+'S Curve Equation'!$B$13)*'S Curve Equation'!$B$14</f>
        <v>0.75903154180288446</v>
      </c>
      <c r="AE150">
        <f>(1/(1+EXP(('S Curve Equation'!$B$11-AE105*'S Curve Equation'!$B$12)*'S Curve Equation'!$B$10))+'S Curve Equation'!$B$13)*'S Curve Equation'!$B$14</f>
        <v>0.75528151414259159</v>
      </c>
      <c r="AF150">
        <f>(1/(1+EXP(('S Curve Equation'!$B$11-AF105*'S Curve Equation'!$B$12)*'S Curve Equation'!$B$10))+'S Curve Equation'!$B$13)*'S Curve Equation'!$B$14</f>
        <v>0.75152673954151472</v>
      </c>
    </row>
    <row r="151" spans="1:32" x14ac:dyDescent="0.25">
      <c r="A151" t="s">
        <v>44</v>
      </c>
      <c r="B151">
        <f>(1/(1+EXP(('S Curve Equation'!$B$11-B106*'S Curve Equation'!$B$12)*'S Curve Equation'!$B$10))+'S Curve Equation'!$B$13)*'S Curve Equation'!$B$14</f>
        <v>0.78200000000000003</v>
      </c>
      <c r="C151">
        <f>(1/(1+EXP(('S Curve Equation'!$B$11-C106*'S Curve Equation'!$B$12)*'S Curve Equation'!$B$10))+'S Curve Equation'!$B$13)*'S Curve Equation'!$B$14</f>
        <v>0.77799698334683354</v>
      </c>
      <c r="D151">
        <f>(1/(1+EXP(('S Curve Equation'!$B$11-D106*'S Curve Equation'!$B$12)*'S Curve Equation'!$B$10))+'S Curve Equation'!$B$13)*'S Curve Equation'!$B$14</f>
        <v>0.77383545801373754</v>
      </c>
      <c r="E151">
        <f>(1/(1+EXP(('S Curve Equation'!$B$11-E106*'S Curve Equation'!$B$12)*'S Curve Equation'!$B$10))+'S Curve Equation'!$B$13)*'S Curve Equation'!$B$14</f>
        <v>0.76964838759878085</v>
      </c>
      <c r="F151">
        <f>(1/(1+EXP(('S Curve Equation'!$B$11-F106*'S Curve Equation'!$B$12)*'S Curve Equation'!$B$10))+'S Curve Equation'!$B$13)*'S Curve Equation'!$B$14</f>
        <v>0.76545261727566805</v>
      </c>
      <c r="G151">
        <f>(1/(1+EXP(('S Curve Equation'!$B$11-G106*'S Curve Equation'!$B$12)*'S Curve Equation'!$B$10))+'S Curve Equation'!$B$13)*'S Curve Equation'!$B$14</f>
        <v>0.76121474617049689</v>
      </c>
      <c r="H151">
        <f>(1/(1+EXP(('S Curve Equation'!$B$11-H106*'S Curve Equation'!$B$12)*'S Curve Equation'!$B$10))+'S Curve Equation'!$B$13)*'S Curve Equation'!$B$14</f>
        <v>0.75692859122377443</v>
      </c>
      <c r="I151">
        <f>(1/(1+EXP(('S Curve Equation'!$B$11-I106*'S Curve Equation'!$B$12)*'S Curve Equation'!$B$10))+'S Curve Equation'!$B$13)*'S Curve Equation'!$B$14</f>
        <v>0.75263420724599928</v>
      </c>
      <c r="J151">
        <f>(1/(1+EXP(('S Curve Equation'!$B$11-J106*'S Curve Equation'!$B$12)*'S Curve Equation'!$B$10))+'S Curve Equation'!$B$13)*'S Curve Equation'!$B$14</f>
        <v>0.74835062152323695</v>
      </c>
      <c r="K151">
        <f>(1/(1+EXP(('S Curve Equation'!$B$11-K106*'S Curve Equation'!$B$12)*'S Curve Equation'!$B$10))+'S Curve Equation'!$B$13)*'S Curve Equation'!$B$14</f>
        <v>0.74409670053063759</v>
      </c>
      <c r="L151">
        <f>(1/(1+EXP(('S Curve Equation'!$B$11-L106*'S Curve Equation'!$B$12)*'S Curve Equation'!$B$10))+'S Curve Equation'!$B$13)*'S Curve Equation'!$B$14</f>
        <v>0.73997109897595714</v>
      </c>
      <c r="M151">
        <f>(1/(1+EXP(('S Curve Equation'!$B$11-M106*'S Curve Equation'!$B$12)*'S Curve Equation'!$B$10))+'S Curve Equation'!$B$13)*'S Curve Equation'!$B$14</f>
        <v>0.73572809234341374</v>
      </c>
      <c r="N151">
        <f>(1/(1+EXP(('S Curve Equation'!$B$11-N106*'S Curve Equation'!$B$12)*'S Curve Equation'!$B$10))+'S Curve Equation'!$B$13)*'S Curve Equation'!$B$14</f>
        <v>0.73148288397164341</v>
      </c>
      <c r="O151">
        <f>(1/(1+EXP(('S Curve Equation'!$B$11-O106*'S Curve Equation'!$B$12)*'S Curve Equation'!$B$10))+'S Curve Equation'!$B$13)*'S Curve Equation'!$B$14</f>
        <v>0.7272364079896585</v>
      </c>
      <c r="P151">
        <f>(1/(1+EXP(('S Curve Equation'!$B$11-P106*'S Curve Equation'!$B$12)*'S Curve Equation'!$B$10))+'S Curve Equation'!$B$13)*'S Curve Equation'!$B$14</f>
        <v>0.72298958265257818</v>
      </c>
      <c r="Q151">
        <f>(1/(1+EXP(('S Curve Equation'!$B$11-Q106*'S Curve Equation'!$B$12)*'S Curve Equation'!$B$10))+'S Curve Equation'!$B$13)*'S Curve Equation'!$B$14</f>
        <v>0.71874330991517332</v>
      </c>
      <c r="R151">
        <f>(1/(1+EXP(('S Curve Equation'!$B$11-R106*'S Curve Equation'!$B$12)*'S Curve Equation'!$B$10))+'S Curve Equation'!$B$13)*'S Curve Equation'!$B$14</f>
        <v>0.71449847504094011</v>
      </c>
      <c r="S151">
        <f>(1/(1+EXP(('S Curve Equation'!$B$11-S106*'S Curve Equation'!$B$12)*'S Curve Equation'!$B$10))+'S Curve Equation'!$B$13)*'S Curve Equation'!$B$14</f>
        <v>0.71025594624607513</v>
      </c>
      <c r="T151">
        <f>(1/(1+EXP(('S Curve Equation'!$B$11-T106*'S Curve Equation'!$B$12)*'S Curve Equation'!$B$10))+'S Curve Equation'!$B$13)*'S Curve Equation'!$B$14</f>
        <v>0.70601657437765375</v>
      </c>
      <c r="U151">
        <f>(1/(1+EXP(('S Curve Equation'!$B$11-U106*'S Curve Equation'!$B$12)*'S Curve Equation'!$B$10))+'S Curve Equation'!$B$13)*'S Curve Equation'!$B$14</f>
        <v>0.70178119262529104</v>
      </c>
      <c r="V151">
        <f>(1/(1+EXP(('S Curve Equation'!$B$11-V106*'S Curve Equation'!$B$12)*'S Curve Equation'!$B$10))+'S Curve Equation'!$B$13)*'S Curve Equation'!$B$14</f>
        <v>0.6975506162654781</v>
      </c>
      <c r="W151">
        <f>(1/(1+EXP(('S Curve Equation'!$B$11-W106*'S Curve Equation'!$B$12)*'S Curve Equation'!$B$10))+'S Curve Equation'!$B$13)*'S Curve Equation'!$B$14</f>
        <v>0.69332564243777439</v>
      </c>
      <c r="X151">
        <f>(1/(1+EXP(('S Curve Equation'!$B$11-X106*'S Curve Equation'!$B$12)*'S Curve Equation'!$B$10))+'S Curve Equation'!$B$13)*'S Curve Equation'!$B$14</f>
        <v>0.68910704995198491</v>
      </c>
      <c r="Y151">
        <f>(1/(1+EXP(('S Curve Equation'!$B$11-Y106*'S Curve Equation'!$B$12)*'S Curve Equation'!$B$10))+'S Curve Equation'!$B$13)*'S Curve Equation'!$B$14</f>
        <v>0.68489559912542053</v>
      </c>
      <c r="Z151">
        <f>(1/(1+EXP(('S Curve Equation'!$B$11-Z106*'S Curve Equation'!$B$12)*'S Curve Equation'!$B$10))+'S Curve Equation'!$B$13)*'S Curve Equation'!$B$14</f>
        <v>0.68069203164932091</v>
      </c>
      <c r="AA151">
        <f>(1/(1+EXP(('S Curve Equation'!$B$11-AA106*'S Curve Equation'!$B$12)*'S Curve Equation'!$B$10))+'S Curve Equation'!$B$13)*'S Curve Equation'!$B$14</f>
        <v>0.67649707048346908</v>
      </c>
      <c r="AB151">
        <f>(1/(1+EXP(('S Curve Equation'!$B$11-AB106*'S Curve Equation'!$B$12)*'S Curve Equation'!$B$10))+'S Curve Equation'!$B$13)*'S Curve Equation'!$B$14</f>
        <v>0.67231141977803577</v>
      </c>
      <c r="AC151">
        <f>(1/(1+EXP(('S Curve Equation'!$B$11-AC106*'S Curve Equation'!$B$12)*'S Curve Equation'!$B$10))+'S Curve Equation'!$B$13)*'S Curve Equation'!$B$14</f>
        <v>0.66813576482166503</v>
      </c>
      <c r="AD151">
        <f>(1/(1+EXP(('S Curve Equation'!$B$11-AD106*'S Curve Equation'!$B$12)*'S Curve Equation'!$B$10))+'S Curve Equation'!$B$13)*'S Curve Equation'!$B$14</f>
        <v>0.66397077201478305</v>
      </c>
      <c r="AE151">
        <f>(1/(1+EXP(('S Curve Equation'!$B$11-AE106*'S Curve Equation'!$B$12)*'S Curve Equation'!$B$10))+'S Curve Equation'!$B$13)*'S Curve Equation'!$B$14</f>
        <v>0.65981708886713131</v>
      </c>
      <c r="AF151">
        <f>(1/(1+EXP(('S Curve Equation'!$B$11-AF106*'S Curve Equation'!$B$12)*'S Curve Equation'!$B$10))+'S Curve Equation'!$B$13)*'S Curve Equation'!$B$14</f>
        <v>0.65567534401849803</v>
      </c>
    </row>
    <row r="152" spans="1:32" x14ac:dyDescent="0.25">
      <c r="A152" t="s">
        <v>46</v>
      </c>
      <c r="B152">
        <f>(1/(1+EXP(('S Curve Equation'!$B$11-B107*'S Curve Equation'!$B$12)*'S Curve Equation'!$B$10))+'S Curve Equation'!$B$13)*'S Curve Equation'!$B$14</f>
        <v>0.74485714285714288</v>
      </c>
      <c r="C152">
        <f>(1/(1+EXP(('S Curve Equation'!$B$11-C107*'S Curve Equation'!$B$12)*'S Curve Equation'!$B$10))+'S Curve Equation'!$B$13)*'S Curve Equation'!$B$14</f>
        <v>0.74058060987938934</v>
      </c>
      <c r="D152">
        <f>(1/(1+EXP(('S Curve Equation'!$B$11-D107*'S Curve Equation'!$B$12)*'S Curve Equation'!$B$10))+'S Curve Equation'!$B$13)*'S Curve Equation'!$B$14</f>
        <v>0.73614374285804651</v>
      </c>
      <c r="E152">
        <f>(1/(1+EXP(('S Curve Equation'!$B$11-E107*'S Curve Equation'!$B$12)*'S Curve Equation'!$B$10))+'S Curve Equation'!$B$13)*'S Curve Equation'!$B$14</f>
        <v>0.73168879788691243</v>
      </c>
      <c r="F152">
        <f>(1/(1+EXP(('S Curve Equation'!$B$11-F107*'S Curve Equation'!$B$12)*'S Curve Equation'!$B$10))+'S Curve Equation'!$B$13)*'S Curve Equation'!$B$14</f>
        <v>0.72723370334605619</v>
      </c>
      <c r="G152">
        <f>(1/(1+EXP(('S Curve Equation'!$B$11-G107*'S Curve Equation'!$B$12)*'S Curve Equation'!$B$10))+'S Curve Equation'!$B$13)*'S Curve Equation'!$B$14</f>
        <v>0.72274305324980515</v>
      </c>
      <c r="H152">
        <f>(1/(1+EXP(('S Curve Equation'!$B$11-H107*'S Curve Equation'!$B$12)*'S Curve Equation'!$B$10))+'S Curve Equation'!$B$13)*'S Curve Equation'!$B$14</f>
        <v>0.71821048265582188</v>
      </c>
      <c r="I152">
        <f>(1/(1+EXP(('S Curve Equation'!$B$11-I107*'S Curve Equation'!$B$12)*'S Curve Equation'!$B$10))+'S Curve Equation'!$B$13)*'S Curve Equation'!$B$14</f>
        <v>0.71367842594674602</v>
      </c>
      <c r="J152">
        <f>(1/(1+EXP(('S Curve Equation'!$B$11-J107*'S Curve Equation'!$B$12)*'S Curve Equation'!$B$10))+'S Curve Equation'!$B$13)*'S Curve Equation'!$B$14</f>
        <v>0.70916685111312194</v>
      </c>
      <c r="K152">
        <f>(1/(1+EXP(('S Curve Equation'!$B$11-K107*'S Curve Equation'!$B$12)*'S Curve Equation'!$B$10))+'S Curve Equation'!$B$13)*'S Curve Equation'!$B$14</f>
        <v>0.70469540009592224</v>
      </c>
      <c r="L152">
        <f>(1/(1+EXP(('S Curve Equation'!$B$11-L107*'S Curve Equation'!$B$12)*'S Curve Equation'!$B$10))+'S Curve Equation'!$B$13)*'S Curve Equation'!$B$14</f>
        <v>0.70036719114502766</v>
      </c>
      <c r="M152">
        <f>(1/(1+EXP(('S Curve Equation'!$B$11-M107*'S Curve Equation'!$B$12)*'S Curve Equation'!$B$10))+'S Curve Equation'!$B$13)*'S Curve Equation'!$B$14</f>
        <v>0.6959243066477</v>
      </c>
      <c r="N152">
        <f>(1/(1+EXP(('S Curve Equation'!$B$11-N107*'S Curve Equation'!$B$12)*'S Curve Equation'!$B$10))+'S Curve Equation'!$B$13)*'S Curve Equation'!$B$14</f>
        <v>0.69148764621064918</v>
      </c>
      <c r="O152">
        <f>(1/(1+EXP(('S Curve Equation'!$B$11-O107*'S Curve Equation'!$B$12)*'S Curve Equation'!$B$10))+'S Curve Equation'!$B$13)*'S Curve Equation'!$B$14</f>
        <v>0.68705810586536642</v>
      </c>
      <c r="P152">
        <f>(1/(1+EXP(('S Curve Equation'!$B$11-P107*'S Curve Equation'!$B$12)*'S Curve Equation'!$B$10))+'S Curve Equation'!$B$13)*'S Curve Equation'!$B$14</f>
        <v>0.68263655937654011</v>
      </c>
      <c r="Q152">
        <f>(1/(1+EXP(('S Curve Equation'!$B$11-Q107*'S Curve Equation'!$B$12)*'S Curve Equation'!$B$10))+'S Curve Equation'!$B$13)*'S Curve Equation'!$B$14</f>
        <v>0.67822385807278307</v>
      </c>
      <c r="R152">
        <f>(1/(1+EXP(('S Curve Equation'!$B$11-R107*'S Curve Equation'!$B$12)*'S Curve Equation'!$B$10))+'S Curve Equation'!$B$13)*'S Curve Equation'!$B$14</f>
        <v>0.67382083071455467</v>
      </c>
      <c r="S152">
        <f>(1/(1+EXP(('S Curve Equation'!$B$11-S107*'S Curve Equation'!$B$12)*'S Curve Equation'!$B$10))+'S Curve Equation'!$B$13)*'S Curve Equation'!$B$14</f>
        <v>0.66942828339793625</v>
      </c>
      <c r="T152">
        <f>(1/(1+EXP(('S Curve Equation'!$B$11-T107*'S Curve Equation'!$B$12)*'S Curve Equation'!$B$10))+'S Curve Equation'!$B$13)*'S Curve Equation'!$B$14</f>
        <v>0.66504699949288859</v>
      </c>
      <c r="U152">
        <f>(1/(1+EXP(('S Curve Equation'!$B$11-U107*'S Curve Equation'!$B$12)*'S Curve Equation'!$B$10))+'S Curve Equation'!$B$13)*'S Curve Equation'!$B$14</f>
        <v>0.66067773961462928</v>
      </c>
      <c r="V152">
        <f>(1/(1+EXP(('S Curve Equation'!$B$11-V107*'S Curve Equation'!$B$12)*'S Curve Equation'!$B$10))+'S Curve Equation'!$B$13)*'S Curve Equation'!$B$14</f>
        <v>0.65632124162670791</v>
      </c>
      <c r="W152">
        <f>(1/(1+EXP(('S Curve Equation'!$B$11-W107*'S Curve Equation'!$B$12)*'S Curve Equation'!$B$10))+'S Curve Equation'!$B$13)*'S Curve Equation'!$B$14</f>
        <v>0.6519782206743916</v>
      </c>
      <c r="X152">
        <f>(1/(1+EXP(('S Curve Equation'!$B$11-X107*'S Curve Equation'!$B$12)*'S Curve Equation'!$B$10))+'S Curve Equation'!$B$13)*'S Curve Equation'!$B$14</f>
        <v>0.64764936924694805</v>
      </c>
      <c r="Y152">
        <f>(1/(1+EXP(('S Curve Equation'!$B$11-Y107*'S Curve Equation'!$B$12)*'S Curve Equation'!$B$10))+'S Curve Equation'!$B$13)*'S Curve Equation'!$B$14</f>
        <v>0.64333535726741808</v>
      </c>
      <c r="Z152">
        <f>(1/(1+EXP(('S Curve Equation'!$B$11-Z107*'S Curve Equation'!$B$12)*'S Curve Equation'!$B$10))+'S Curve Equation'!$B$13)*'S Curve Equation'!$B$14</f>
        <v>0.63903683220848861</v>
      </c>
      <c r="AA152">
        <f>(1/(1+EXP(('S Curve Equation'!$B$11-AA107*'S Curve Equation'!$B$12)*'S Curve Equation'!$B$10))+'S Curve Equation'!$B$13)*'S Curve Equation'!$B$14</f>
        <v>0.63475441923305631</v>
      </c>
      <c r="AB152">
        <f>(1/(1+EXP(('S Curve Equation'!$B$11-AB107*'S Curve Equation'!$B$12)*'S Curve Equation'!$B$10))+'S Curve Equation'!$B$13)*'S Curve Equation'!$B$14</f>
        <v>0.63048872135812195</v>
      </c>
      <c r="AC152">
        <f>(1/(1+EXP(('S Curve Equation'!$B$11-AC107*'S Curve Equation'!$B$12)*'S Curve Equation'!$B$10))+'S Curve Equation'!$B$13)*'S Curve Equation'!$B$14</f>
        <v>0.62624031964065463</v>
      </c>
      <c r="AD152">
        <f>(1/(1+EXP(('S Curve Equation'!$B$11-AD107*'S Curve Equation'!$B$12)*'S Curve Equation'!$B$10))+'S Curve Equation'!$B$13)*'S Curve Equation'!$B$14</f>
        <v>0.62200977338407148</v>
      </c>
      <c r="AE152">
        <f>(1/(1+EXP(('S Curve Equation'!$B$11-AE107*'S Curve Equation'!$B$12)*'S Curve Equation'!$B$10))+'S Curve Equation'!$B$13)*'S Curve Equation'!$B$14</f>
        <v>0.6177976203640293</v>
      </c>
      <c r="AF152">
        <f>(1/(1+EXP(('S Curve Equation'!$B$11-AF107*'S Curve Equation'!$B$12)*'S Curve Equation'!$B$10))+'S Curve Equation'!$B$13)*'S Curve Equation'!$B$14</f>
        <v>0.6136043770722317</v>
      </c>
    </row>
    <row r="153" spans="1:32" x14ac:dyDescent="0.25">
      <c r="A153" t="s">
        <v>48</v>
      </c>
      <c r="B153">
        <f>(1/(1+EXP(('S Curve Equation'!$B$11-B108*'S Curve Equation'!$B$12)*'S Curve Equation'!$B$10))+'S Curve Equation'!$B$13)*'S Curve Equation'!$B$14</f>
        <v>0.86499999999999999</v>
      </c>
      <c r="C153">
        <f>(1/(1+EXP(('S Curve Equation'!$B$11-C108*'S Curve Equation'!$B$12)*'S Curve Equation'!$B$10))+'S Curve Equation'!$B$13)*'S Curve Equation'!$B$14</f>
        <v>0.86190140742740884</v>
      </c>
      <c r="D153">
        <f>(1/(1+EXP(('S Curve Equation'!$B$11-D108*'S Curve Equation'!$B$12)*'S Curve Equation'!$B$10))+'S Curve Equation'!$B$13)*'S Curve Equation'!$B$14</f>
        <v>0.85866314266691468</v>
      </c>
      <c r="E153">
        <f>(1/(1+EXP(('S Curve Equation'!$B$11-E108*'S Curve Equation'!$B$12)*'S Curve Equation'!$B$10))+'S Curve Equation'!$B$13)*'S Curve Equation'!$B$14</f>
        <v>0.85538756734735177</v>
      </c>
      <c r="F153">
        <f>(1/(1+EXP(('S Curve Equation'!$B$11-F108*'S Curve Equation'!$B$12)*'S Curve Equation'!$B$10))+'S Curve Equation'!$B$13)*'S Curve Equation'!$B$14</f>
        <v>0.85208767672157792</v>
      </c>
      <c r="G153">
        <f>(1/(1+EXP(('S Curve Equation'!$B$11-G108*'S Curve Equation'!$B$12)*'S Curve Equation'!$B$10))+'S Curve Equation'!$B$13)*'S Curve Equation'!$B$14</f>
        <v>0.84873691259593487</v>
      </c>
      <c r="H153">
        <f>(1/(1+EXP(('S Curve Equation'!$B$11-H108*'S Curve Equation'!$B$12)*'S Curve Equation'!$B$10))+'S Curve Equation'!$B$13)*'S Curve Equation'!$B$14</f>
        <v>0.84532984392384358</v>
      </c>
      <c r="I153">
        <f>(1/(1+EXP(('S Curve Equation'!$B$11-I108*'S Curve Equation'!$B$12)*'S Curve Equation'!$B$10))+'S Curve Equation'!$B$13)*'S Curve Equation'!$B$14</f>
        <v>0.84189797857140058</v>
      </c>
      <c r="J153">
        <f>(1/(1+EXP(('S Curve Equation'!$B$11-J108*'S Curve Equation'!$B$12)*'S Curve Equation'!$B$10))+'S Curve Equation'!$B$13)*'S Curve Equation'!$B$14</f>
        <v>0.8384565645559422</v>
      </c>
      <c r="K153">
        <f>(1/(1+EXP(('S Curve Equation'!$B$11-K108*'S Curve Equation'!$B$12)*'S Curve Equation'!$B$10))+'S Curve Equation'!$B$13)*'S Curve Equation'!$B$14</f>
        <v>0.83502103993922194</v>
      </c>
      <c r="L153">
        <f>(1/(1+EXP(('S Curve Equation'!$B$11-L108*'S Curve Equation'!$B$12)*'S Curve Equation'!$B$10))+'S Curve Equation'!$B$13)*'S Curve Equation'!$B$14</f>
        <v>0.83167208908005341</v>
      </c>
      <c r="M153">
        <f>(1/(1+EXP(('S Curve Equation'!$B$11-M108*'S Curve Equation'!$B$12)*'S Curve Equation'!$B$10))+'S Curve Equation'!$B$13)*'S Curve Equation'!$B$14</f>
        <v>0.8282103336629435</v>
      </c>
      <c r="N153">
        <f>(1/(1+EXP(('S Curve Equation'!$B$11-N108*'S Curve Equation'!$B$12)*'S Curve Equation'!$B$10))+'S Curve Equation'!$B$13)*'S Curve Equation'!$B$14</f>
        <v>0.82472904059748542</v>
      </c>
      <c r="O153">
        <f>(1/(1+EXP(('S Curve Equation'!$B$11-O108*'S Curve Equation'!$B$12)*'S Curve Equation'!$B$10))+'S Curve Equation'!$B$13)*'S Curve Equation'!$B$14</f>
        <v>0.8212289723324997</v>
      </c>
      <c r="P153">
        <f>(1/(1+EXP(('S Curve Equation'!$B$11-P108*'S Curve Equation'!$B$12)*'S Curve Equation'!$B$10))+'S Curve Equation'!$B$13)*'S Curve Equation'!$B$14</f>
        <v>0.81771089260616481</v>
      </c>
      <c r="Q153">
        <f>(1/(1+EXP(('S Curve Equation'!$B$11-Q108*'S Curve Equation'!$B$12)*'S Curve Equation'!$B$10))+'S Curve Equation'!$B$13)*'S Curve Equation'!$B$14</f>
        <v>0.814175565801877</v>
      </c>
      <c r="R153">
        <f>(1/(1+EXP(('S Curve Equation'!$B$11-R108*'S Curve Equation'!$B$12)*'S Curve Equation'!$B$10))+'S Curve Equation'!$B$13)*'S Curve Equation'!$B$14</f>
        <v>0.81062375631721617</v>
      </c>
      <c r="S153">
        <f>(1/(1+EXP(('S Curve Equation'!$B$11-S108*'S Curve Equation'!$B$12)*'S Curve Equation'!$B$10))+'S Curve Equation'!$B$13)*'S Curve Equation'!$B$14</f>
        <v>0.80705622794671161</v>
      </c>
      <c r="T153">
        <f>(1/(1+EXP(('S Curve Equation'!$B$11-T108*'S Curve Equation'!$B$12)*'S Curve Equation'!$B$10))+'S Curve Equation'!$B$13)*'S Curve Equation'!$B$14</f>
        <v>0.80347374327903631</v>
      </c>
      <c r="U153">
        <f>(1/(1+EXP(('S Curve Equation'!$B$11-U108*'S Curve Equation'!$B$12)*'S Curve Equation'!$B$10))+'S Curve Equation'!$B$13)*'S Curve Equation'!$B$14</f>
        <v>0.79987706310924089</v>
      </c>
      <c r="V153">
        <f>(1/(1+EXP(('S Curve Equation'!$B$11-V108*'S Curve Equation'!$B$12)*'S Curve Equation'!$B$10))+'S Curve Equation'!$B$13)*'S Curve Equation'!$B$14</f>
        <v>0.79626694586654234</v>
      </c>
      <c r="W153">
        <f>(1/(1+EXP(('S Curve Equation'!$B$11-W108*'S Curve Equation'!$B$12)*'S Curve Equation'!$B$10))+'S Curve Equation'!$B$13)*'S Curve Equation'!$B$14</f>
        <v>0.79264414705817554</v>
      </c>
      <c r="X153">
        <f>(1/(1+EXP(('S Curve Equation'!$B$11-X108*'S Curve Equation'!$B$12)*'S Curve Equation'!$B$10))+'S Curve Equation'!$B$13)*'S Curve Equation'!$B$14</f>
        <v>0.78900941872974062</v>
      </c>
      <c r="Y153">
        <f>(1/(1+EXP(('S Curve Equation'!$B$11-Y108*'S Curve Equation'!$B$12)*'S Curve Equation'!$B$10))+'S Curve Equation'!$B$13)*'S Curve Equation'!$B$14</f>
        <v>0.78536350894243723</v>
      </c>
      <c r="Z153">
        <f>(1/(1+EXP(('S Curve Equation'!$B$11-Z108*'S Curve Equation'!$B$12)*'S Curve Equation'!$B$10))+'S Curve Equation'!$B$13)*'S Curve Equation'!$B$14</f>
        <v>0.78170716126754314</v>
      </c>
      <c r="AA153">
        <f>(1/(1+EXP(('S Curve Equation'!$B$11-AA108*'S Curve Equation'!$B$12)*'S Curve Equation'!$B$10))+'S Curve Equation'!$B$13)*'S Curve Equation'!$B$14</f>
        <v>0.77804111429841361</v>
      </c>
      <c r="AB153">
        <f>(1/(1+EXP(('S Curve Equation'!$B$11-AB108*'S Curve Equation'!$B$12)*'S Curve Equation'!$B$10))+'S Curve Equation'!$B$13)*'S Curve Equation'!$B$14</f>
        <v>0.77436610118027083</v>
      </c>
      <c r="AC153">
        <f>(1/(1+EXP(('S Curve Equation'!$B$11-AC108*'S Curve Equation'!$B$12)*'S Curve Equation'!$B$10))+'S Curve Equation'!$B$13)*'S Curve Equation'!$B$14</f>
        <v>0.77068284915798857</v>
      </c>
      <c r="AD153">
        <f>(1/(1+EXP(('S Curve Equation'!$B$11-AD108*'S Curve Equation'!$B$12)*'S Curve Equation'!$B$10))+'S Curve Equation'!$B$13)*'S Curve Equation'!$B$14</f>
        <v>0.76699207914202416</v>
      </c>
      <c r="AE153">
        <f>(1/(1+EXP(('S Curve Equation'!$B$11-AE108*'S Curve Equation'!$B$12)*'S Curve Equation'!$B$10))+'S Curve Equation'!$B$13)*'S Curve Equation'!$B$14</f>
        <v>0.76329450529262854</v>
      </c>
      <c r="AF153">
        <f>(1/(1+EXP(('S Curve Equation'!$B$11-AF108*'S Curve Equation'!$B$12)*'S Curve Equation'!$B$10))+'S Curve Equation'!$B$13)*'S Curve Equation'!$B$14</f>
        <v>0.75959083462241206</v>
      </c>
    </row>
    <row r="154" spans="1:32" x14ac:dyDescent="0.25">
      <c r="A154" t="s">
        <v>50</v>
      </c>
      <c r="B154">
        <f>(1/(1+EXP(('S Curve Equation'!$B$11-B109*'S Curve Equation'!$B$12)*'S Curve Equation'!$B$10))+'S Curve Equation'!$B$13)*'S Curve Equation'!$B$14</f>
        <v>0.76600000000000013</v>
      </c>
      <c r="C154">
        <f>(1/(1+EXP(('S Curve Equation'!$B$11-C109*'S Curve Equation'!$B$12)*'S Curve Equation'!$B$10))+'S Curve Equation'!$B$13)*'S Curve Equation'!$B$14</f>
        <v>0.76186998212848578</v>
      </c>
      <c r="D154">
        <f>(1/(1+EXP(('S Curve Equation'!$B$11-D109*'S Curve Equation'!$B$12)*'S Curve Equation'!$B$10))+'S Curve Equation'!$B$13)*'S Curve Equation'!$B$14</f>
        <v>0.75758025874938895</v>
      </c>
      <c r="E154">
        <f>(1/(1+EXP(('S Curve Equation'!$B$11-E109*'S Curve Equation'!$B$12)*'S Curve Equation'!$B$10))+'S Curve Equation'!$B$13)*'S Curve Equation'!$B$14</f>
        <v>0.75326810628868757</v>
      </c>
      <c r="F154">
        <f>(1/(1+EXP(('S Curve Equation'!$B$11-F109*'S Curve Equation'!$B$12)*'S Curve Equation'!$B$10))+'S Curve Equation'!$B$13)*'S Curve Equation'!$B$14</f>
        <v>0.74895088162731505</v>
      </c>
      <c r="G154">
        <f>(1/(1+EXP(('S Curve Equation'!$B$11-G109*'S Curve Equation'!$B$12)*'S Curve Equation'!$B$10))+'S Curve Equation'!$B$13)*'S Curve Equation'!$B$14</f>
        <v>0.74459424850761691</v>
      </c>
      <c r="H154">
        <f>(1/(1+EXP(('S Curve Equation'!$B$11-H109*'S Curve Equation'!$B$12)*'S Curve Equation'!$B$10))+'S Curve Equation'!$B$13)*'S Curve Equation'!$B$14</f>
        <v>0.74019193676153894</v>
      </c>
      <c r="I154">
        <f>(1/(1+EXP(('S Curve Equation'!$B$11-I109*'S Curve Equation'!$B$12)*'S Curve Equation'!$B$10))+'S Curve Equation'!$B$13)*'S Curve Equation'!$B$14</f>
        <v>0.73578512582313349</v>
      </c>
      <c r="J154">
        <f>(1/(1+EXP(('S Curve Equation'!$B$11-J109*'S Curve Equation'!$B$12)*'S Curve Equation'!$B$10))+'S Curve Equation'!$B$13)*'S Curve Equation'!$B$14</f>
        <v>0.7313932990605102</v>
      </c>
      <c r="K154">
        <f>(1/(1+EXP(('S Curve Equation'!$B$11-K109*'S Curve Equation'!$B$12)*'S Curve Equation'!$B$10))+'S Curve Equation'!$B$13)*'S Curve Equation'!$B$14</f>
        <v>0.7270357073971998</v>
      </c>
      <c r="L154">
        <f>(1/(1+EXP(('S Curve Equation'!$B$11-L109*'S Curve Equation'!$B$12)*'S Curve Equation'!$B$10))+'S Curve Equation'!$B$13)*'S Curve Equation'!$B$14</f>
        <v>0.72281316521068728</v>
      </c>
      <c r="M154">
        <f>(1/(1+EXP(('S Curve Equation'!$B$11-M109*'S Curve Equation'!$B$12)*'S Curve Equation'!$B$10))+'S Curve Equation'!$B$13)*'S Curve Equation'!$B$14</f>
        <v>0.71847412552641554</v>
      </c>
      <c r="N154">
        <f>(1/(1+EXP(('S Curve Equation'!$B$11-N109*'S Curve Equation'!$B$12)*'S Curve Equation'!$B$10))+'S Curve Equation'!$B$13)*'S Curve Equation'!$B$14</f>
        <v>0.71413652086964485</v>
      </c>
      <c r="O154">
        <f>(1/(1+EXP(('S Curve Equation'!$B$11-O109*'S Curve Equation'!$B$12)*'S Curve Equation'!$B$10))+'S Curve Equation'!$B$13)*'S Curve Equation'!$B$14</f>
        <v>0.7098012765272903</v>
      </c>
      <c r="P154">
        <f>(1/(1+EXP(('S Curve Equation'!$B$11-P109*'S Curve Equation'!$B$12)*'S Curve Equation'!$B$10))+'S Curve Equation'!$B$13)*'S Curve Equation'!$B$14</f>
        <v>0.70546929897417709</v>
      </c>
      <c r="Q154">
        <f>(1/(1+EXP(('S Curve Equation'!$B$11-Q109*'S Curve Equation'!$B$12)*'S Curve Equation'!$B$10))+'S Curve Equation'!$B$13)*'S Curve Equation'!$B$14</f>
        <v>0.7011414755497537</v>
      </c>
      <c r="R154">
        <f>(1/(1+EXP(('S Curve Equation'!$B$11-R109*'S Curve Equation'!$B$12)*'S Curve Equation'!$B$10))+'S Curve Equation'!$B$13)*'S Curve Equation'!$B$14</f>
        <v>0.69681867417180887</v>
      </c>
      <c r="S154">
        <f>(1/(1+EXP(('S Curve Equation'!$B$11-S109*'S Curve Equation'!$B$12)*'S Curve Equation'!$B$10))+'S Curve Equation'!$B$13)*'S Curve Equation'!$B$14</f>
        <v>0.69250174308623003</v>
      </c>
      <c r="T154">
        <f>(1/(1+EXP(('S Curve Equation'!$B$11-T109*'S Curve Equation'!$B$12)*'S Curve Equation'!$B$10))+'S Curve Equation'!$B$13)*'S Curve Equation'!$B$14</f>
        <v>0.68819151065181339</v>
      </c>
      <c r="U154">
        <f>(1/(1+EXP(('S Curve Equation'!$B$11-U109*'S Curve Equation'!$B$12)*'S Curve Equation'!$B$10))+'S Curve Equation'!$B$13)*'S Curve Equation'!$B$14</f>
        <v>0.68388878515910212</v>
      </c>
      <c r="V154">
        <f>(1/(1+EXP(('S Curve Equation'!$B$11-V109*'S Curve Equation'!$B$12)*'S Curve Equation'!$B$10))+'S Curve Equation'!$B$13)*'S Curve Equation'!$B$14</f>
        <v>0.67959435468216833</v>
      </c>
      <c r="W154">
        <f>(1/(1+EXP(('S Curve Equation'!$B$11-W109*'S Curve Equation'!$B$12)*'S Curve Equation'!$B$10))+'S Curve Equation'!$B$13)*'S Curve Equation'!$B$14</f>
        <v>0.67530898696225339</v>
      </c>
      <c r="X154">
        <f>(1/(1+EXP(('S Curve Equation'!$B$11-X109*'S Curve Equation'!$B$12)*'S Curve Equation'!$B$10))+'S Curve Equation'!$B$13)*'S Curve Equation'!$B$14</f>
        <v>0.67103342932213883</v>
      </c>
      <c r="Y154">
        <f>(1/(1+EXP(('S Curve Equation'!$B$11-Y109*'S Curve Equation'!$B$12)*'S Curve Equation'!$B$10))+'S Curve Equation'!$B$13)*'S Curve Equation'!$B$14</f>
        <v>0.66676840861010733</v>
      </c>
      <c r="Z154">
        <f>(1/(1+EXP(('S Curve Equation'!$B$11-Z109*'S Curve Equation'!$B$12)*'S Curve Equation'!$B$10))+'S Curve Equation'!$B$13)*'S Curve Equation'!$B$14</f>
        <v>0.66251463117234632</v>
      </c>
      <c r="AA154">
        <f>(1/(1+EXP(('S Curve Equation'!$B$11-AA109*'S Curve Equation'!$B$12)*'S Curve Equation'!$B$10))+'S Curve Equation'!$B$13)*'S Curve Equation'!$B$14</f>
        <v>0.65827278285261104</v>
      </c>
      <c r="AB154">
        <f>(1/(1+EXP(('S Curve Equation'!$B$11-AB109*'S Curve Equation'!$B$12)*'S Curve Equation'!$B$10))+'S Curve Equation'!$B$13)*'S Curve Equation'!$B$14</f>
        <v>0.65404352901798668</v>
      </c>
      <c r="AC154">
        <f>(1/(1+EXP(('S Curve Equation'!$B$11-AC109*'S Curve Equation'!$B$12)*'S Curve Equation'!$B$10))+'S Curve Equation'!$B$13)*'S Curve Equation'!$B$14</f>
        <v>0.64982751460957644</v>
      </c>
      <c r="AD154">
        <f>(1/(1+EXP(('S Curve Equation'!$B$11-AD109*'S Curve Equation'!$B$12)*'S Curve Equation'!$B$10))+'S Curve Equation'!$B$13)*'S Curve Equation'!$B$14</f>
        <v>0.64562536421692296</v>
      </c>
      <c r="AE154">
        <f>(1/(1+EXP(('S Curve Equation'!$B$11-AE109*'S Curve Equation'!$B$12)*'S Curve Equation'!$B$10))+'S Curve Equation'!$B$13)*'S Curve Equation'!$B$14</f>
        <v>0.64143768217501196</v>
      </c>
      <c r="AF154">
        <f>(1/(1+EXP(('S Curve Equation'!$B$11-AF109*'S Curve Equation'!$B$12)*'S Curve Equation'!$B$10))+'S Curve Equation'!$B$13)*'S Curve Equation'!$B$14</f>
        <v>0.63726505268268141</v>
      </c>
    </row>
    <row r="155" spans="1:32" x14ac:dyDescent="0.25">
      <c r="A155" t="s">
        <v>52</v>
      </c>
      <c r="B155">
        <f>(1/(1+EXP(('S Curve Equation'!$B$11-B110*'S Curve Equation'!$B$12)*'S Curve Equation'!$B$10))+'S Curve Equation'!$B$13)*'S Curve Equation'!$B$14</f>
        <v>0.85119588638589616</v>
      </c>
      <c r="C155">
        <f>(1/(1+EXP(('S Curve Equation'!$B$11-C110*'S Curve Equation'!$B$12)*'S Curve Equation'!$B$10))+'S Curve Equation'!$B$13)*'S Curve Equation'!$B$14</f>
        <v>0.84791606358010663</v>
      </c>
      <c r="D155">
        <f>(1/(1+EXP(('S Curve Equation'!$B$11-D110*'S Curve Equation'!$B$12)*'S Curve Equation'!$B$10))+'S Curve Equation'!$B$13)*'S Curve Equation'!$B$14</f>
        <v>0.84449170457726319</v>
      </c>
      <c r="E155">
        <f>(1/(1+EXP(('S Curve Equation'!$B$11-E110*'S Curve Equation'!$B$12)*'S Curve Equation'!$B$10))+'S Curve Equation'!$B$13)*'S Curve Equation'!$B$14</f>
        <v>0.84103128598518406</v>
      </c>
      <c r="F155">
        <f>(1/(1+EXP(('S Curve Equation'!$B$11-F110*'S Curve Equation'!$B$12)*'S Curve Equation'!$B$10))+'S Curve Equation'!$B$13)*'S Curve Equation'!$B$14</f>
        <v>0.83754859101501056</v>
      </c>
      <c r="G155">
        <f>(1/(1+EXP(('S Curve Equation'!$B$11-G110*'S Curve Equation'!$B$12)*'S Curve Equation'!$B$10))+'S Curve Equation'!$B$13)*'S Curve Equation'!$B$14</f>
        <v>0.83401566578146835</v>
      </c>
      <c r="H155">
        <f>(1/(1+EXP(('S Curve Equation'!$B$11-H110*'S Curve Equation'!$B$12)*'S Curve Equation'!$B$10))+'S Curve Equation'!$B$13)*'S Curve Equation'!$B$14</f>
        <v>0.83042690914013373</v>
      </c>
      <c r="I155">
        <f>(1/(1+EXP(('S Curve Equation'!$B$11-I110*'S Curve Equation'!$B$12)*'S Curve Equation'!$B$10))+'S Curve Equation'!$B$13)*'S Curve Equation'!$B$14</f>
        <v>0.82681559377141511</v>
      </c>
      <c r="J155">
        <f>(1/(1+EXP(('S Curve Equation'!$B$11-J110*'S Curve Equation'!$B$12)*'S Curve Equation'!$B$10))+'S Curve Equation'!$B$13)*'S Curve Equation'!$B$14</f>
        <v>0.82319777698759378</v>
      </c>
      <c r="K155">
        <f>(1/(1+EXP(('S Curve Equation'!$B$11-K110*'S Curve Equation'!$B$12)*'S Curve Equation'!$B$10))+'S Curve Equation'!$B$13)*'S Curve Equation'!$B$14</f>
        <v>0.81958965351467572</v>
      </c>
      <c r="L155">
        <f>(1/(1+EXP(('S Curve Equation'!$B$11-L110*'S Curve Equation'!$B$12)*'S Curve Equation'!$B$10))+'S Curve Equation'!$B$13)*'S Curve Equation'!$B$14</f>
        <v>0.81607578380180845</v>
      </c>
      <c r="M155">
        <f>(1/(1+EXP(('S Curve Equation'!$B$11-M110*'S Curve Equation'!$B$12)*'S Curve Equation'!$B$10))+'S Curve Equation'!$B$13)*'S Curve Equation'!$B$14</f>
        <v>0.81244697294263213</v>
      </c>
      <c r="N155">
        <f>(1/(1+EXP(('S Curve Equation'!$B$11-N110*'S Curve Equation'!$B$12)*'S Curve Equation'!$B$10))+'S Curve Equation'!$B$13)*'S Curve Equation'!$B$14</f>
        <v>0.8088011485532286</v>
      </c>
      <c r="O155">
        <f>(1/(1+EXP(('S Curve Equation'!$B$11-O110*'S Curve Equation'!$B$12)*'S Curve Equation'!$B$10))+'S Curve Equation'!$B$13)*'S Curve Equation'!$B$14</f>
        <v>0.80513912903986395</v>
      </c>
      <c r="P155">
        <f>(1/(1+EXP(('S Curve Equation'!$B$11-P110*'S Curve Equation'!$B$12)*'S Curve Equation'!$B$10))+'S Curve Equation'!$B$13)*'S Curve Equation'!$B$14</f>
        <v>0.80146173130466558</v>
      </c>
      <c r="Q155">
        <f>(1/(1+EXP(('S Curve Equation'!$B$11-Q110*'S Curve Equation'!$B$12)*'S Curve Equation'!$B$10))+'S Curve Equation'!$B$13)*'S Curve Equation'!$B$14</f>
        <v>0.79776977009168015</v>
      </c>
      <c r="R155">
        <f>(1/(1+EXP(('S Curve Equation'!$B$11-R110*'S Curve Equation'!$B$12)*'S Curve Equation'!$B$10))+'S Curve Equation'!$B$13)*'S Curve Equation'!$B$14</f>
        <v>0.79406405735090779</v>
      </c>
      <c r="S155">
        <f>(1/(1+EXP(('S Curve Equation'!$B$11-S110*'S Curve Equation'!$B$12)*'S Curve Equation'!$B$10))+'S Curve Equation'!$B$13)*'S Curve Equation'!$B$14</f>
        <v>0.7903454016208673</v>
      </c>
      <c r="T155">
        <f>(1/(1+EXP(('S Curve Equation'!$B$11-T110*'S Curve Equation'!$B$12)*'S Curve Equation'!$B$10))+'S Curve Equation'!$B$13)*'S Curve Equation'!$B$14</f>
        <v>0.78661460743019174</v>
      </c>
      <c r="U155">
        <f>(1/(1+EXP(('S Curve Equation'!$B$11-U110*'S Curve Equation'!$B$12)*'S Curve Equation'!$B$10))+'S Curve Equation'!$B$13)*'S Curve Equation'!$B$14</f>
        <v>0.78287247471871335</v>
      </c>
      <c r="V155">
        <f>(1/(1+EXP(('S Curve Equation'!$B$11-V110*'S Curve Equation'!$B$12)*'S Curve Equation'!$B$10))+'S Curve Equation'!$B$13)*'S Curve Equation'!$B$14</f>
        <v>0.77911979827840805</v>
      </c>
      <c r="W155">
        <f>(1/(1+EXP(('S Curve Equation'!$B$11-W110*'S Curve Equation'!$B$12)*'S Curve Equation'!$B$10))+'S Curve Equation'!$B$13)*'S Curve Equation'!$B$14</f>
        <v>0.77535736721453485</v>
      </c>
      <c r="X155">
        <f>(1/(1+EXP(('S Curve Equation'!$B$11-X110*'S Curve Equation'!$B$12)*'S Curve Equation'!$B$10))+'S Curve Equation'!$B$13)*'S Curve Equation'!$B$14</f>
        <v>0.77158596442725169</v>
      </c>
      <c r="Y155">
        <f>(1/(1+EXP(('S Curve Equation'!$B$11-Y110*'S Curve Equation'!$B$12)*'S Curve Equation'!$B$10))+'S Curve Equation'!$B$13)*'S Curve Equation'!$B$14</f>
        <v>0.76780636611392028</v>
      </c>
      <c r="Z155">
        <f>(1/(1+EXP(('S Curve Equation'!$B$11-Z110*'S Curve Equation'!$B$12)*'S Curve Equation'!$B$10))+'S Curve Equation'!$B$13)*'S Curve Equation'!$B$14</f>
        <v>0.76401934129228544</v>
      </c>
      <c r="AA155">
        <f>(1/(1+EXP(('S Curve Equation'!$B$11-AA110*'S Curve Equation'!$B$12)*'S Curve Equation'!$B$10))+'S Curve Equation'!$B$13)*'S Curve Equation'!$B$14</f>
        <v>0.76022565134463027</v>
      </c>
      <c r="AB155">
        <f>(1/(1+EXP(('S Curve Equation'!$B$11-AB110*'S Curve Equation'!$B$12)*'S Curve Equation'!$B$10))+'S Curve Equation'!$B$13)*'S Curve Equation'!$B$14</f>
        <v>0.75642604958299153</v>
      </c>
      <c r="AC155">
        <f>(1/(1+EXP(('S Curve Equation'!$B$11-AC110*'S Curve Equation'!$B$12)*'S Curve Equation'!$B$10))+'S Curve Equation'!$B$13)*'S Curve Equation'!$B$14</f>
        <v>0.75262128083546498</v>
      </c>
      <c r="AD155">
        <f>(1/(1+EXP(('S Curve Equation'!$B$11-AD110*'S Curve Equation'!$B$12)*'S Curve Equation'!$B$10))+'S Curve Equation'!$B$13)*'S Curve Equation'!$B$14</f>
        <v>0.7488120810535619</v>
      </c>
      <c r="AE155">
        <f>(1/(1+EXP(('S Curve Equation'!$B$11-AE110*'S Curve Equation'!$B$12)*'S Curve Equation'!$B$10))+'S Curve Equation'!$B$13)*'S Curve Equation'!$B$14</f>
        <v>0.74499917694057216</v>
      </c>
      <c r="AF155">
        <f>(1/(1+EXP(('S Curve Equation'!$B$11-AF110*'S Curve Equation'!$B$12)*'S Curve Equation'!$B$10))+'S Curve Equation'!$B$13)*'S Curve Equation'!$B$14</f>
        <v>0.74118328560082003</v>
      </c>
    </row>
    <row r="156" spans="1:32" x14ac:dyDescent="0.25">
      <c r="A156" t="s">
        <v>54</v>
      </c>
      <c r="B156">
        <f>(1/(1+EXP(('S Curve Equation'!$B$11-B111*'S Curve Equation'!$B$12)*'S Curve Equation'!$B$10))+'S Curve Equation'!$B$13)*'S Curve Equation'!$B$14</f>
        <v>0.8839999999999999</v>
      </c>
      <c r="C156">
        <f>(1/(1+EXP(('S Curve Equation'!$B$11-C111*'S Curve Equation'!$B$12)*'S Curve Equation'!$B$10))+'S Curve Equation'!$B$13)*'S Curve Equation'!$B$14</f>
        <v>0.88117324557528109</v>
      </c>
      <c r="D156">
        <f>(1/(1+EXP(('S Curve Equation'!$B$11-D111*'S Curve Equation'!$B$12)*'S Curve Equation'!$B$10))+'S Curve Equation'!$B$13)*'S Curve Equation'!$B$14</f>
        <v>0.87821490548692704</v>
      </c>
      <c r="E156">
        <f>(1/(1+EXP(('S Curve Equation'!$B$11-E111*'S Curve Equation'!$B$12)*'S Curve Equation'!$B$10))+'S Curve Equation'!$B$13)*'S Curve Equation'!$B$14</f>
        <v>0.87521818708981258</v>
      </c>
      <c r="F156">
        <f>(1/(1+EXP(('S Curve Equation'!$B$11-F111*'S Curve Equation'!$B$12)*'S Curve Equation'!$B$10))+'S Curve Equation'!$B$13)*'S Curve Equation'!$B$14</f>
        <v>0.87219489727532384</v>
      </c>
      <c r="G156">
        <f>(1/(1+EXP(('S Curve Equation'!$B$11-G111*'S Curve Equation'!$B$12)*'S Curve Equation'!$B$10))+'S Curve Equation'!$B$13)*'S Curve Equation'!$B$14</f>
        <v>0.8691205948871632</v>
      </c>
      <c r="H156">
        <f>(1/(1+EXP(('S Curve Equation'!$B$11-H111*'S Curve Equation'!$B$12)*'S Curve Equation'!$B$10))+'S Curve Equation'!$B$13)*'S Curve Equation'!$B$14</f>
        <v>0.86599012407046627</v>
      </c>
      <c r="I156">
        <f>(1/(1+EXP(('S Curve Equation'!$B$11-I111*'S Curve Equation'!$B$12)*'S Curve Equation'!$B$10))+'S Curve Equation'!$B$13)*'S Curve Equation'!$B$14</f>
        <v>0.86283231288138906</v>
      </c>
      <c r="J156">
        <f>(1/(1+EXP(('S Curve Equation'!$B$11-J111*'S Curve Equation'!$B$12)*'S Curve Equation'!$B$10))+'S Curve Equation'!$B$13)*'S Curve Equation'!$B$14</f>
        <v>0.8596611623829391</v>
      </c>
      <c r="K156">
        <f>(1/(1+EXP(('S Curve Equation'!$B$11-K111*'S Curve Equation'!$B$12)*'S Curve Equation'!$B$10))+'S Curve Equation'!$B$13)*'S Curve Equation'!$B$14</f>
        <v>0.85649092896066736</v>
      </c>
      <c r="L156">
        <f>(1/(1+EXP(('S Curve Equation'!$B$11-L111*'S Curve Equation'!$B$12)*'S Curve Equation'!$B$10))+'S Curve Equation'!$B$13)*'S Curve Equation'!$B$14</f>
        <v>0.85339628205686757</v>
      </c>
      <c r="M156">
        <f>(1/(1+EXP(('S Curve Equation'!$B$11-M111*'S Curve Equation'!$B$12)*'S Curve Equation'!$B$10))+'S Curve Equation'!$B$13)*'S Curve Equation'!$B$14</f>
        <v>0.85019296761466334</v>
      </c>
      <c r="N156">
        <f>(1/(1+EXP(('S Curve Equation'!$B$11-N111*'S Curve Equation'!$B$12)*'S Curve Equation'!$B$10))+'S Curve Equation'!$B$13)*'S Curve Equation'!$B$14</f>
        <v>0.84696706893468643</v>
      </c>
      <c r="O156">
        <f>(1/(1+EXP(('S Curve Equation'!$B$11-O111*'S Curve Equation'!$B$12)*'S Curve Equation'!$B$10))+'S Curve Equation'!$B$13)*'S Curve Equation'!$B$14</f>
        <v>0.84371925294562</v>
      </c>
      <c r="P156">
        <f>(1/(1+EXP(('S Curve Equation'!$B$11-P111*'S Curve Equation'!$B$12)*'S Curve Equation'!$B$10))+'S Curve Equation'!$B$13)*'S Curve Equation'!$B$14</f>
        <v>0.84045019137613364</v>
      </c>
      <c r="Q156">
        <f>(1/(1+EXP(('S Curve Equation'!$B$11-Q111*'S Curve Equation'!$B$12)*'S Curve Equation'!$B$10))+'S Curve Equation'!$B$13)*'S Curve Equation'!$B$14</f>
        <v>0.8371605601580242</v>
      </c>
      <c r="R156">
        <f>(1/(1+EXP(('S Curve Equation'!$B$11-R111*'S Curve Equation'!$B$12)*'S Curve Equation'!$B$10))+'S Curve Equation'!$B$13)*'S Curve Equation'!$B$14</f>
        <v>0.8338510388357685</v>
      </c>
      <c r="S156">
        <f>(1/(1+EXP(('S Curve Equation'!$B$11-S111*'S Curve Equation'!$B$12)*'S Curve Equation'!$B$10))+'S Curve Equation'!$B$13)*'S Curve Equation'!$B$14</f>
        <v>0.83052230998325538</v>
      </c>
      <c r="T156">
        <f>(1/(1+EXP(('S Curve Equation'!$B$11-T111*'S Curve Equation'!$B$12)*'S Curve Equation'!$B$10))+'S Curve Equation'!$B$13)*'S Curve Equation'!$B$14</f>
        <v>0.82717505862844376</v>
      </c>
      <c r="U156">
        <f>(1/(1+EXP(('S Curve Equation'!$B$11-U111*'S Curve Equation'!$B$12)*'S Curve Equation'!$B$10))+'S Curve Equation'!$B$13)*'S Curve Equation'!$B$14</f>
        <v>0.82380997168665804</v>
      </c>
      <c r="V156">
        <f>(1/(1+EXP(('S Curve Equation'!$B$11-V111*'S Curve Equation'!$B$12)*'S Curve Equation'!$B$10))+'S Curve Equation'!$B$13)*'S Curve Equation'!$B$14</f>
        <v>0.82042773740318098</v>
      </c>
      <c r="W156">
        <f>(1/(1+EXP(('S Curve Equation'!$B$11-W111*'S Curve Equation'!$B$12)*'S Curve Equation'!$B$10))+'S Curve Equation'!$B$13)*'S Curve Equation'!$B$14</f>
        <v>0.81702904480577987</v>
      </c>
      <c r="X156">
        <f>(1/(1+EXP(('S Curve Equation'!$B$11-X111*'S Curve Equation'!$B$12)*'S Curve Equation'!$B$10))+'S Curve Equation'!$B$13)*'S Curve Equation'!$B$14</f>
        <v>0.81361458316776258</v>
      </c>
      <c r="Y156">
        <f>(1/(1+EXP(('S Curve Equation'!$B$11-Y111*'S Curve Equation'!$B$12)*'S Curve Equation'!$B$10))+'S Curve Equation'!$B$13)*'S Curve Equation'!$B$14</f>
        <v>0.81018504148211468</v>
      </c>
      <c r="Z156">
        <f>(1/(1+EXP(('S Curve Equation'!$B$11-Z111*'S Curve Equation'!$B$12)*'S Curve Equation'!$B$10))+'S Curve Equation'!$B$13)*'S Curve Equation'!$B$14</f>
        <v>0.80674110794724729</v>
      </c>
      <c r="AA156">
        <f>(1/(1+EXP(('S Curve Equation'!$B$11-AA111*'S Curve Equation'!$B$12)*'S Curve Equation'!$B$10))+'S Curve Equation'!$B$13)*'S Curve Equation'!$B$14</f>
        <v>0.80328346946481954</v>
      </c>
      <c r="AB156">
        <f>(1/(1+EXP(('S Curve Equation'!$B$11-AB111*'S Curve Equation'!$B$12)*'S Curve Equation'!$B$10))+'S Curve Equation'!$B$13)*'S Curve Equation'!$B$14</f>
        <v>0.79981281115008829</v>
      </c>
      <c r="AC156">
        <f>(1/(1+EXP(('S Curve Equation'!$B$11-AC111*'S Curve Equation'!$B$12)*'S Curve Equation'!$B$10))+'S Curve Equation'!$B$13)*'S Curve Equation'!$B$14</f>
        <v>0.7963298158551958</v>
      </c>
      <c r="AD156">
        <f>(1/(1+EXP(('S Curve Equation'!$B$11-AD111*'S Curve Equation'!$B$12)*'S Curve Equation'!$B$10))+'S Curve Equation'!$B$13)*'S Curve Equation'!$B$14</f>
        <v>0.79283516370574281</v>
      </c>
      <c r="AE156">
        <f>(1/(1+EXP(('S Curve Equation'!$B$11-AE111*'S Curve Equation'!$B$12)*'S Curve Equation'!$B$10))+'S Curve Equation'!$B$13)*'S Curve Equation'!$B$14</f>
        <v>0.7893295316509944</v>
      </c>
      <c r="AF156">
        <f>(1/(1+EXP(('S Curve Equation'!$B$11-AF111*'S Curve Equation'!$B$12)*'S Curve Equation'!$B$10))+'S Curve Equation'!$B$13)*'S Curve Equation'!$B$14</f>
        <v>0.78581359302800158</v>
      </c>
    </row>
    <row r="157" spans="1:32" x14ac:dyDescent="0.25">
      <c r="A157" t="s">
        <v>56</v>
      </c>
      <c r="B157">
        <f>(1/(1+EXP(('S Curve Equation'!$B$11-B112*'S Curve Equation'!$B$12)*'S Curve Equation'!$B$10))+'S Curve Equation'!$B$13)*'S Curve Equation'!$B$14</f>
        <v>0.84699999999999998</v>
      </c>
      <c r="C157">
        <f>(1/(1+EXP(('S Curve Equation'!$B$11-C112*'S Curve Equation'!$B$12)*'S Curve Equation'!$B$10))+'S Curve Equation'!$B$13)*'S Curve Equation'!$B$14</f>
        <v>0.84366768734046227</v>
      </c>
      <c r="D157">
        <f>(1/(1+EXP(('S Curve Equation'!$B$11-D112*'S Curve Equation'!$B$12)*'S Curve Equation'!$B$10))+'S Curve Equation'!$B$13)*'S Curve Equation'!$B$14</f>
        <v>0.84018951543122522</v>
      </c>
      <c r="E157">
        <f>(1/(1+EXP(('S Curve Equation'!$B$11-E112*'S Curve Equation'!$B$12)*'S Curve Equation'!$B$10))+'S Curve Equation'!$B$13)*'S Curve Equation'!$B$14</f>
        <v>0.83667573367363923</v>
      </c>
      <c r="F157">
        <f>(1/(1+EXP(('S Curve Equation'!$B$11-F112*'S Curve Equation'!$B$12)*'S Curve Equation'!$B$10))+'S Curve Equation'!$B$13)*'S Curve Equation'!$B$14</f>
        <v>0.83314035255637442</v>
      </c>
      <c r="G157">
        <f>(1/(1+EXP(('S Curve Equation'!$B$11-G112*'S Curve Equation'!$B$12)*'S Curve Equation'!$B$10))+'S Curve Equation'!$B$13)*'S Curve Equation'!$B$14</f>
        <v>0.82955501626121408</v>
      </c>
      <c r="H157">
        <f>(1/(1+EXP(('S Curve Equation'!$B$11-H112*'S Curve Equation'!$B$12)*'S Curve Equation'!$B$10))+'S Curve Equation'!$B$13)*'S Curve Equation'!$B$14</f>
        <v>0.82591407628901636</v>
      </c>
      <c r="I157">
        <f>(1/(1+EXP(('S Curve Equation'!$B$11-I112*'S Curve Equation'!$B$12)*'S Curve Equation'!$B$10))+'S Curve Equation'!$B$13)*'S Curve Equation'!$B$14</f>
        <v>0.82225131269310126</v>
      </c>
      <c r="J157">
        <f>(1/(1+EXP(('S Curve Equation'!$B$11-J112*'S Curve Equation'!$B$12)*'S Curve Equation'!$B$10))+'S Curve Equation'!$B$13)*'S Curve Equation'!$B$14</f>
        <v>0.8185830133892934</v>
      </c>
      <c r="K157">
        <f>(1/(1+EXP(('S Curve Equation'!$B$11-K112*'S Curve Equation'!$B$12)*'S Curve Equation'!$B$10))+'S Curve Equation'!$B$13)*'S Curve Equation'!$B$14</f>
        <v>0.81492558701742834</v>
      </c>
      <c r="L157">
        <f>(1/(1+EXP(('S Curve Equation'!$B$11-L112*'S Curve Equation'!$B$12)*'S Curve Equation'!$B$10))+'S Curve Equation'!$B$13)*'S Curve Equation'!$B$14</f>
        <v>0.81136469492651031</v>
      </c>
      <c r="M157">
        <f>(1/(1+EXP(('S Curve Equation'!$B$11-M112*'S Curve Equation'!$B$12)*'S Curve Equation'!$B$10))+'S Curve Equation'!$B$13)*'S Curve Equation'!$B$14</f>
        <v>0.80768834167454739</v>
      </c>
      <c r="N157">
        <f>(1/(1+EXP(('S Curve Equation'!$B$11-N112*'S Curve Equation'!$B$12)*'S Curve Equation'!$B$10))+'S Curve Equation'!$B$13)*'S Curve Equation'!$B$14</f>
        <v>0.80399578387391135</v>
      </c>
      <c r="O157">
        <f>(1/(1+EXP(('S Curve Equation'!$B$11-O112*'S Curve Equation'!$B$12)*'S Curve Equation'!$B$10))+'S Curve Equation'!$B$13)*'S Curve Equation'!$B$14</f>
        <v>0.8002878546911032</v>
      </c>
      <c r="P157">
        <f>(1/(1+EXP(('S Curve Equation'!$B$11-P112*'S Curve Equation'!$B$12)*'S Curve Equation'!$B$10))+'S Curve Equation'!$B$13)*'S Curve Equation'!$B$14</f>
        <v>0.79656538491367401</v>
      </c>
      <c r="Q157">
        <f>(1/(1+EXP(('S Curve Equation'!$B$11-Q112*'S Curve Equation'!$B$12)*'S Curve Equation'!$B$10))+'S Curve Equation'!$B$13)*'S Curve Equation'!$B$14</f>
        <v>0.79282920229734466</v>
      </c>
      <c r="R157">
        <f>(1/(1+EXP(('S Curve Equation'!$B$11-R112*'S Curve Equation'!$B$12)*'S Curve Equation'!$B$10))+'S Curve Equation'!$B$13)*'S Curve Equation'!$B$14</f>
        <v>0.78908013093254037</v>
      </c>
      <c r="S157">
        <f>(1/(1+EXP(('S Curve Equation'!$B$11-S112*'S Curve Equation'!$B$12)*'S Curve Equation'!$B$10))+'S Curve Equation'!$B$13)*'S Curve Equation'!$B$14</f>
        <v>0.78531899063084498</v>
      </c>
      <c r="T157">
        <f>(1/(1+EXP(('S Curve Equation'!$B$11-T112*'S Curve Equation'!$B$12)*'S Curve Equation'!$B$10))+'S Curve Equation'!$B$13)*'S Curve Equation'!$B$14</f>
        <v>0.7815465963318291</v>
      </c>
      <c r="U157">
        <f>(1/(1+EXP(('S Curve Equation'!$B$11-U112*'S Curve Equation'!$B$12)*'S Curve Equation'!$B$10))+'S Curve Equation'!$B$13)*'S Curve Equation'!$B$14</f>
        <v>0.77776375753064864</v>
      </c>
      <c r="V157">
        <f>(1/(1+EXP(('S Curve Equation'!$B$11-V112*'S Curve Equation'!$B$12)*'S Curve Equation'!$B$10))+'S Curve Equation'!$B$13)*'S Curve Equation'!$B$14</f>
        <v>0.77397127772673358</v>
      </c>
      <c r="W157">
        <f>(1/(1+EXP(('S Curve Equation'!$B$11-W112*'S Curve Equation'!$B$12)*'S Curve Equation'!$B$10))+'S Curve Equation'!$B$13)*'S Curve Equation'!$B$14</f>
        <v>0.77016995389384801</v>
      </c>
      <c r="X157">
        <f>(1/(1+EXP(('S Curve Equation'!$B$11-X112*'S Curve Equation'!$B$12)*'S Curve Equation'!$B$10))+'S Curve Equation'!$B$13)*'S Curve Equation'!$B$14</f>
        <v>0.76636057597174256</v>
      </c>
      <c r="Y157">
        <f>(1/(1+EXP(('S Curve Equation'!$B$11-Y112*'S Curve Equation'!$B$12)*'S Curve Equation'!$B$10))+'S Curve Equation'!$B$13)*'S Curve Equation'!$B$14</f>
        <v>0.76254392637954982</v>
      </c>
      <c r="Z157">
        <f>(1/(1+EXP(('S Curve Equation'!$B$11-Z112*'S Curve Equation'!$B$12)*'S Curve Equation'!$B$10))+'S Curve Equation'!$B$13)*'S Curve Equation'!$B$14</f>
        <v>0.7587207795510591</v>
      </c>
      <c r="AA157">
        <f>(1/(1+EXP(('S Curve Equation'!$B$11-AA112*'S Curve Equation'!$B$12)*'S Curve Equation'!$B$10))+'S Curve Equation'!$B$13)*'S Curve Equation'!$B$14</f>
        <v>0.75489190149190166</v>
      </c>
      <c r="AB157">
        <f>(1/(1+EXP(('S Curve Equation'!$B$11-AB112*'S Curve Equation'!$B$12)*'S Curve Equation'!$B$10))+'S Curve Equation'!$B$13)*'S Curve Equation'!$B$14</f>
        <v>0.75105804935867682</v>
      </c>
      <c r="AC157">
        <f>(1/(1+EXP(('S Curve Equation'!$B$11-AC112*'S Curve Equation'!$B$12)*'S Curve Equation'!$B$10))+'S Curve Equation'!$B$13)*'S Curve Equation'!$B$14</f>
        <v>0.7472199710599875</v>
      </c>
      <c r="AD157">
        <f>(1/(1+EXP(('S Curve Equation'!$B$11-AD112*'S Curve Equation'!$B$12)*'S Curve Equation'!$B$10))+'S Curve Equation'!$B$13)*'S Curve Equation'!$B$14</f>
        <v>0.74337840487928797</v>
      </c>
      <c r="AE157">
        <f>(1/(1+EXP(('S Curve Equation'!$B$11-AE112*'S Curve Equation'!$B$12)*'S Curve Equation'!$B$10))+'S Curve Equation'!$B$13)*'S Curve Equation'!$B$14</f>
        <v>0.73953407911943647</v>
      </c>
      <c r="AF157">
        <f>(1/(1+EXP(('S Curve Equation'!$B$11-AF112*'S Curve Equation'!$B$12)*'S Curve Equation'!$B$10))+'S Curve Equation'!$B$13)*'S Curve Equation'!$B$14</f>
        <v>0.73568771176878323</v>
      </c>
    </row>
    <row r="158" spans="1:32" x14ac:dyDescent="0.25">
      <c r="A158" t="s">
        <v>58</v>
      </c>
      <c r="B158">
        <f>(1/(1+EXP(('S Curve Equation'!$B$11-B113*'S Curve Equation'!$B$12)*'S Curve Equation'!$B$10))+'S Curve Equation'!$B$13)*'S Curve Equation'!$B$14</f>
        <v>0.88800000000000001</v>
      </c>
      <c r="C158">
        <f>(1/(1+EXP(('S Curve Equation'!$B$11-C113*'S Curve Equation'!$B$12)*'S Curve Equation'!$B$10))+'S Curve Equation'!$B$13)*'S Curve Equation'!$B$14</f>
        <v>0.88523393925056393</v>
      </c>
      <c r="D158">
        <f>(1/(1+EXP(('S Curve Equation'!$B$11-D113*'S Curve Equation'!$B$12)*'S Curve Equation'!$B$10))+'S Curve Equation'!$B$13)*'S Curve Equation'!$B$14</f>
        <v>0.88233821857762618</v>
      </c>
      <c r="E158">
        <f>(1/(1+EXP(('S Curve Equation'!$B$11-E113*'S Curve Equation'!$B$12)*'S Curve Equation'!$B$10))+'S Curve Equation'!$B$13)*'S Curve Equation'!$B$14</f>
        <v>0.87940400452794509</v>
      </c>
      <c r="F158">
        <f>(1/(1+EXP(('S Curve Equation'!$B$11-F113*'S Curve Equation'!$B$12)*'S Curve Equation'!$B$10))+'S Curve Equation'!$B$13)*'S Curve Equation'!$B$14</f>
        <v>0.87644283803661627</v>
      </c>
      <c r="G158">
        <f>(1/(1+EXP(('S Curve Equation'!$B$11-G113*'S Curve Equation'!$B$12)*'S Curve Equation'!$B$10))+'S Curve Equation'!$B$13)*'S Curve Equation'!$B$14</f>
        <v>0.87343075457480845</v>
      </c>
      <c r="H158">
        <f>(1/(1+EXP(('S Curve Equation'!$B$11-H113*'S Curve Equation'!$B$12)*'S Curve Equation'!$B$10))+'S Curve Equation'!$B$13)*'S Curve Equation'!$B$14</f>
        <v>0.87036266317007904</v>
      </c>
      <c r="I158">
        <f>(1/(1+EXP(('S Curve Equation'!$B$11-I113*'S Curve Equation'!$B$12)*'S Curve Equation'!$B$10))+'S Curve Equation'!$B$13)*'S Curve Equation'!$B$14</f>
        <v>0.86726678893336673</v>
      </c>
      <c r="J158">
        <f>(1/(1+EXP(('S Curve Equation'!$B$11-J113*'S Curve Equation'!$B$12)*'S Curve Equation'!$B$10))+'S Curve Equation'!$B$13)*'S Curve Equation'!$B$14</f>
        <v>0.86415684981146867</v>
      </c>
      <c r="K158">
        <f>(1/(1+EXP(('S Curve Equation'!$B$11-K113*'S Curve Equation'!$B$12)*'S Curve Equation'!$B$10))+'S Curve Equation'!$B$13)*'S Curve Equation'!$B$14</f>
        <v>0.86104683151980532</v>
      </c>
      <c r="L158">
        <f>(1/(1+EXP(('S Curve Equation'!$B$11-L113*'S Curve Equation'!$B$12)*'S Curve Equation'!$B$10))+'S Curve Equation'!$B$13)*'S Curve Equation'!$B$14</f>
        <v>0.85801002992293862</v>
      </c>
      <c r="M158">
        <f>(1/(1+EXP(('S Curve Equation'!$B$11-M113*'S Curve Equation'!$B$12)*'S Curve Equation'!$B$10))+'S Curve Equation'!$B$13)*'S Curve Equation'!$B$14</f>
        <v>0.85486562959774293</v>
      </c>
      <c r="N158">
        <f>(1/(1+EXP(('S Curve Equation'!$B$11-N113*'S Curve Equation'!$B$12)*'S Curve Equation'!$B$10))+'S Curve Equation'!$B$13)*'S Curve Equation'!$B$14</f>
        <v>0.85169808064442887</v>
      </c>
      <c r="O158">
        <f>(1/(1+EXP(('S Curve Equation'!$B$11-O113*'S Curve Equation'!$B$12)*'S Curve Equation'!$B$10))+'S Curve Equation'!$B$13)*'S Curve Equation'!$B$14</f>
        <v>0.84850802719929896</v>
      </c>
      <c r="P158">
        <f>(1/(1+EXP(('S Curve Equation'!$B$11-P113*'S Curve Equation'!$B$12)*'S Curve Equation'!$B$10))+'S Curve Equation'!$B$13)*'S Curve Equation'!$B$14</f>
        <v>0.84529611886891121</v>
      </c>
      <c r="Q158">
        <f>(1/(1+EXP(('S Curve Equation'!$B$11-Q113*'S Curve Equation'!$B$12)*'S Curve Equation'!$B$10))+'S Curve Equation'!$B$13)*'S Curve Equation'!$B$14</f>
        <v>0.84206301014810703</v>
      </c>
      <c r="R158">
        <f>(1/(1+EXP(('S Curve Equation'!$B$11-R113*'S Curve Equation'!$B$12)*'S Curve Equation'!$B$10))+'S Curve Equation'!$B$13)*'S Curve Equation'!$B$14</f>
        <v>0.83880935984308647</v>
      </c>
      <c r="S158">
        <f>(1/(1+EXP(('S Curve Equation'!$B$11-S113*'S Curve Equation'!$B$12)*'S Curve Equation'!$B$10))+'S Curve Equation'!$B$13)*'S Curve Equation'!$B$14</f>
        <v>0.83553583050031388</v>
      </c>
      <c r="T158">
        <f>(1/(1+EXP(('S Curve Equation'!$B$11-T113*'S Curve Equation'!$B$12)*'S Curve Equation'!$B$10))+'S Curve Equation'!$B$13)*'S Curve Equation'!$B$14</f>
        <v>0.8322430878419963</v>
      </c>
      <c r="U158">
        <f>(1/(1+EXP(('S Curve Equation'!$B$11-U113*'S Curve Equation'!$B$12)*'S Curve Equation'!$B$10))+'S Curve Equation'!$B$13)*'S Curve Equation'!$B$14</f>
        <v>0.82893180020886814</v>
      </c>
      <c r="V158">
        <f>(1/(1+EXP(('S Curve Equation'!$B$11-V113*'S Curve Equation'!$B$12)*'S Curve Equation'!$B$10))+'S Curve Equation'!$B$13)*'S Curve Equation'!$B$14</f>
        <v>0.82560263801094591</v>
      </c>
      <c r="W158">
        <f>(1/(1+EXP(('S Curve Equation'!$B$11-W113*'S Curve Equation'!$B$12)*'S Curve Equation'!$B$10))+'S Curve Equation'!$B$13)*'S Curve Equation'!$B$14</f>
        <v>0.82225627318691508</v>
      </c>
      <c r="X158">
        <f>(1/(1+EXP(('S Curve Equation'!$B$11-X113*'S Curve Equation'!$B$12)*'S Curve Equation'!$B$10))+'S Curve Equation'!$B$13)*'S Curve Equation'!$B$14</f>
        <v>0.81889337867275835</v>
      </c>
      <c r="Y158">
        <f>(1/(1+EXP(('S Curve Equation'!$B$11-Y113*'S Curve Equation'!$B$12)*'S Curve Equation'!$B$10))+'S Curve Equation'!$B$13)*'S Curve Equation'!$B$14</f>
        <v>0.81551462788020179</v>
      </c>
      <c r="Z158">
        <f>(1/(1+EXP(('S Curve Equation'!$B$11-Z113*'S Curve Equation'!$B$12)*'S Curve Equation'!$B$10))+'S Curve Equation'!$B$13)*'S Curve Equation'!$B$14</f>
        <v>0.81212069418553567</v>
      </c>
      <c r="AA158">
        <f>(1/(1+EXP(('S Curve Equation'!$B$11-AA113*'S Curve Equation'!$B$12)*'S Curve Equation'!$B$10))+'S Curve Equation'!$B$13)*'S Curve Equation'!$B$14</f>
        <v>0.80871225042929629</v>
      </c>
      <c r="AB158">
        <f>(1/(1+EXP(('S Curve Equation'!$B$11-AB113*'S Curve Equation'!$B$12)*'S Curve Equation'!$B$10))+'S Curve Equation'!$B$13)*'S Curve Equation'!$B$14</f>
        <v>0.80528996842729683</v>
      </c>
      <c r="AC158">
        <f>(1/(1+EXP(('S Curve Equation'!$B$11-AC113*'S Curve Equation'!$B$12)*'S Curve Equation'!$B$10))+'S Curve Equation'!$B$13)*'S Curve Equation'!$B$14</f>
        <v>0.80185451849344214</v>
      </c>
      <c r="AD158">
        <f>(1/(1+EXP(('S Curve Equation'!$B$11-AD113*'S Curve Equation'!$B$12)*'S Curve Equation'!$B$10))+'S Curve Equation'!$B$13)*'S Curve Equation'!$B$14</f>
        <v>0.7984065689747174</v>
      </c>
      <c r="AE158">
        <f>(1/(1+EXP(('S Curve Equation'!$B$11-AE113*'S Curve Equation'!$B$12)*'S Curve Equation'!$B$10))+'S Curve Equation'!$B$13)*'S Curve Equation'!$B$14</f>
        <v>0.79494678579872435</v>
      </c>
      <c r="AF158">
        <f>(1/(1+EXP(('S Curve Equation'!$B$11-AF113*'S Curve Equation'!$B$12)*'S Curve Equation'!$B$10))+'S Curve Equation'!$B$13)*'S Curve Equation'!$B$14</f>
        <v>0.79147583203409155</v>
      </c>
    </row>
    <row r="159" spans="1:32" x14ac:dyDescent="0.25">
      <c r="A159" t="s">
        <v>60</v>
      </c>
      <c r="B159">
        <f>(1/(1+EXP(('S Curve Equation'!$B$11-B114*'S Curve Equation'!$B$12)*'S Curve Equation'!$B$10))+'S Curve Equation'!$B$13)*'S Curve Equation'!$B$14</f>
        <v>0.90100000000000002</v>
      </c>
      <c r="C159">
        <f>(1/(1+EXP(('S Curve Equation'!$B$11-C114*'S Curve Equation'!$B$12)*'S Curve Equation'!$B$10))+'S Curve Equation'!$B$13)*'S Curve Equation'!$B$14</f>
        <v>0.89843995472850302</v>
      </c>
      <c r="D159">
        <f>(1/(1+EXP(('S Curve Equation'!$B$11-D114*'S Curve Equation'!$B$12)*'S Curve Equation'!$B$10))+'S Curve Equation'!$B$13)*'S Curve Equation'!$B$14</f>
        <v>0.89575709326159925</v>
      </c>
      <c r="E159">
        <f>(1/(1+EXP(('S Curve Equation'!$B$11-E114*'S Curve Equation'!$B$12)*'S Curve Equation'!$B$10))+'S Curve Equation'!$B$13)*'S Curve Equation'!$B$14</f>
        <v>0.8930356637218767</v>
      </c>
      <c r="F159">
        <f>(1/(1+EXP(('S Curve Equation'!$B$11-F114*'S Curve Equation'!$B$12)*'S Curve Equation'!$B$10))+'S Curve Equation'!$B$13)*'S Curve Equation'!$B$14</f>
        <v>0.89028630363054284</v>
      </c>
      <c r="G159">
        <f>(1/(1+EXP(('S Curve Equation'!$B$11-G114*'S Curve Equation'!$B$12)*'S Curve Equation'!$B$10))+'S Curve Equation'!$B$13)*'S Curve Equation'!$B$14</f>
        <v>0.88748667739272191</v>
      </c>
      <c r="H159">
        <f>(1/(1+EXP(('S Curve Equation'!$B$11-H114*'S Curve Equation'!$B$12)*'S Curve Equation'!$B$10))+'S Curve Equation'!$B$13)*'S Curve Equation'!$B$14</f>
        <v>0.88463192411009217</v>
      </c>
      <c r="I159">
        <f>(1/(1+EXP(('S Curve Equation'!$B$11-I114*'S Curve Equation'!$B$12)*'S Curve Equation'!$B$10))+'S Curve Equation'!$B$13)*'S Curve Equation'!$B$14</f>
        <v>0.88174821143253512</v>
      </c>
      <c r="J159">
        <f>(1/(1+EXP(('S Curve Equation'!$B$11-J114*'S Curve Equation'!$B$12)*'S Curve Equation'!$B$10))+'S Curve Equation'!$B$13)*'S Curve Equation'!$B$14</f>
        <v>0.87884828516673474</v>
      </c>
      <c r="K159">
        <f>(1/(1+EXP(('S Curve Equation'!$B$11-K114*'S Curve Equation'!$B$12)*'S Curve Equation'!$B$10))+'S Curve Equation'!$B$13)*'S Curve Equation'!$B$14</f>
        <v>0.8759451955684282</v>
      </c>
      <c r="L159">
        <f>(1/(1+EXP(('S Curve Equation'!$B$11-L114*'S Curve Equation'!$B$12)*'S Curve Equation'!$B$10))+'S Curve Equation'!$B$13)*'S Curve Equation'!$B$14</f>
        <v>0.87310749776999186</v>
      </c>
      <c r="M159">
        <f>(1/(1+EXP(('S Curve Equation'!$B$11-M114*'S Curve Equation'!$B$12)*'S Curve Equation'!$B$10))+'S Curve Equation'!$B$13)*'S Curve Equation'!$B$14</f>
        <v>0.87016620893588659</v>
      </c>
      <c r="N159">
        <f>(1/(1+EXP(('S Curve Equation'!$B$11-N114*'S Curve Equation'!$B$12)*'S Curve Equation'!$B$10))+'S Curve Equation'!$B$13)*'S Curve Equation'!$B$14</f>
        <v>0.86720016072832307</v>
      </c>
      <c r="O159">
        <f>(1/(1+EXP(('S Curve Equation'!$B$11-O114*'S Curve Equation'!$B$12)*'S Curve Equation'!$B$10))+'S Curve Equation'!$B$13)*'S Curve Equation'!$B$14</f>
        <v>0.86420991702118721</v>
      </c>
      <c r="P159">
        <f>(1/(1+EXP(('S Curve Equation'!$B$11-P114*'S Curve Equation'!$B$12)*'S Curve Equation'!$B$10))+'S Curve Equation'!$B$13)*'S Curve Equation'!$B$14</f>
        <v>0.86119604912163683</v>
      </c>
      <c r="Q159">
        <f>(1/(1+EXP(('S Curve Equation'!$B$11-Q114*'S Curve Equation'!$B$12)*'S Curve Equation'!$B$10))+'S Curve Equation'!$B$13)*'S Curve Equation'!$B$14</f>
        <v>0.85815913524778109</v>
      </c>
      <c r="R159">
        <f>(1/(1+EXP(('S Curve Equation'!$B$11-R114*'S Curve Equation'!$B$12)*'S Curve Equation'!$B$10))+'S Curve Equation'!$B$13)*'S Curve Equation'!$B$14</f>
        <v>0.85509976000724475</v>
      </c>
      <c r="S159">
        <f>(1/(1+EXP(('S Curve Equation'!$B$11-S114*'S Curve Equation'!$B$12)*'S Curve Equation'!$B$10))+'S Curve Equation'!$B$13)*'S Curve Equation'!$B$14</f>
        <v>0.8520185138773807</v>
      </c>
      <c r="T159">
        <f>(1/(1+EXP(('S Curve Equation'!$B$11-T114*'S Curve Equation'!$B$12)*'S Curve Equation'!$B$10))+'S Curve Equation'!$B$13)*'S Curve Equation'!$B$14</f>
        <v>0.84891599268786155</v>
      </c>
      <c r="U159">
        <f>(1/(1+EXP(('S Curve Equation'!$B$11-U114*'S Curve Equation'!$B$12)*'S Curve Equation'!$B$10))+'S Curve Equation'!$B$13)*'S Curve Equation'!$B$14</f>
        <v>0.84579279710638833</v>
      </c>
      <c r="V159">
        <f>(1/(1+EXP(('S Curve Equation'!$B$11-V114*'S Curve Equation'!$B$12)*'S Curve Equation'!$B$10))+'S Curve Equation'!$B$13)*'S Curve Equation'!$B$14</f>
        <v>0.84264953212819138</v>
      </c>
      <c r="W159">
        <f>(1/(1+EXP(('S Curve Equation'!$B$11-W114*'S Curve Equation'!$B$12)*'S Curve Equation'!$B$10))+'S Curve Equation'!$B$13)*'S Curve Equation'!$B$14</f>
        <v>0.83948680657000574</v>
      </c>
      <c r="X159">
        <f>(1/(1+EXP(('S Curve Equation'!$B$11-X114*'S Curve Equation'!$B$12)*'S Curve Equation'!$B$10))+'S Curve Equation'!$B$13)*'S Curve Equation'!$B$14</f>
        <v>0.836305232569165</v>
      </c>
      <c r="Y159">
        <f>(1/(1+EXP(('S Curve Equation'!$B$11-Y114*'S Curve Equation'!$B$12)*'S Curve Equation'!$B$10))+'S Curve Equation'!$B$13)*'S Curve Equation'!$B$14</f>
        <v>0.83310542508843066</v>
      </c>
      <c r="Z159">
        <f>(1/(1+EXP(('S Curve Equation'!$B$11-Z114*'S Curve Equation'!$B$12)*'S Curve Equation'!$B$10))+'S Curve Equation'!$B$13)*'S Curve Equation'!$B$14</f>
        <v>0.82988800142716102</v>
      </c>
      <c r="AA159">
        <f>(1/(1+EXP(('S Curve Equation'!$B$11-AA114*'S Curve Equation'!$B$12)*'S Curve Equation'!$B$10))+'S Curve Equation'!$B$13)*'S Curve Equation'!$B$14</f>
        <v>0.82665358073936956</v>
      </c>
      <c r="AB159">
        <f>(1/(1+EXP(('S Curve Equation'!$B$11-AB114*'S Curve Equation'!$B$12)*'S Curve Equation'!$B$10))+'S Curve Equation'!$B$13)*'S Curve Equation'!$B$14</f>
        <v>0.82340278355922347</v>
      </c>
      <c r="AC159">
        <f>(1/(1+EXP(('S Curve Equation'!$B$11-AC114*'S Curve Equation'!$B$12)*'S Curve Equation'!$B$10))+'S Curve Equation'!$B$13)*'S Curve Equation'!$B$14</f>
        <v>0.82013623133449387</v>
      </c>
      <c r="AD159">
        <f>(1/(1+EXP(('S Curve Equation'!$B$11-AD114*'S Curve Equation'!$B$12)*'S Curve Equation'!$B$10))+'S Curve Equation'!$B$13)*'S Curve Equation'!$B$14</f>
        <v>0.81685454596842733</v>
      </c>
      <c r="AE159">
        <f>(1/(1+EXP(('S Curve Equation'!$B$11-AE114*'S Curve Equation'!$B$12)*'S Curve Equation'!$B$10))+'S Curve Equation'!$B$13)*'S Curve Equation'!$B$14</f>
        <v>0.81355834937050209</v>
      </c>
      <c r="AF159">
        <f>(1/(1+EXP(('S Curve Equation'!$B$11-AF114*'S Curve Equation'!$B$12)*'S Curve Equation'!$B$10))+'S Curve Equation'!$B$13)*'S Curve Equation'!$B$14</f>
        <v>0.81024826301648856</v>
      </c>
    </row>
    <row r="160" spans="1:32" x14ac:dyDescent="0.25">
      <c r="A160" t="s">
        <v>62</v>
      </c>
      <c r="B160">
        <f>(1/(1+EXP(('S Curve Equation'!$B$11-B115*'S Curve Equation'!$B$12)*'S Curve Equation'!$B$10))+'S Curve Equation'!$B$13)*'S Curve Equation'!$B$14</f>
        <v>0.83441040462427751</v>
      </c>
      <c r="C160">
        <f>(1/(1+EXP(('S Curve Equation'!$B$11-C115*'S Curve Equation'!$B$12)*'S Curve Equation'!$B$10))+'S Curve Equation'!$B$13)*'S Curve Equation'!$B$14</f>
        <v>0.83092762742862525</v>
      </c>
      <c r="D160">
        <f>(1/(1+EXP(('S Curve Equation'!$B$11-D115*'S Curve Equation'!$B$12)*'S Curve Equation'!$B$10))+'S Curve Equation'!$B$13)*'S Curve Equation'!$B$14</f>
        <v>0.82729542896053443</v>
      </c>
      <c r="E160">
        <f>(1/(1+EXP(('S Curve Equation'!$B$11-E115*'S Curve Equation'!$B$12)*'S Curve Equation'!$B$10))+'S Curve Equation'!$B$13)*'S Curve Equation'!$B$14</f>
        <v>0.82362914451295099</v>
      </c>
      <c r="F160">
        <f>(1/(1+EXP(('S Curve Equation'!$B$11-F115*'S Curve Equation'!$B$12)*'S Curve Equation'!$B$10))+'S Curve Equation'!$B$13)*'S Curve Equation'!$B$14</f>
        <v>0.81994343305579098</v>
      </c>
      <c r="G160">
        <f>(1/(1+EXP(('S Curve Equation'!$B$11-G115*'S Curve Equation'!$B$12)*'S Curve Equation'!$B$10))+'S Curve Equation'!$B$13)*'S Curve Equation'!$B$14</f>
        <v>0.81620879229161158</v>
      </c>
      <c r="H160">
        <f>(1/(1+EXP(('S Curve Equation'!$B$11-H115*'S Curve Equation'!$B$12)*'S Curve Equation'!$B$10))+'S Curve Equation'!$B$13)*'S Curve Equation'!$B$14</f>
        <v>0.81241944258308796</v>
      </c>
      <c r="I160">
        <f>(1/(1+EXP(('S Curve Equation'!$B$11-I115*'S Curve Equation'!$B$12)*'S Curve Equation'!$B$10))+'S Curve Equation'!$B$13)*'S Curve Equation'!$B$14</f>
        <v>0.80861060777964144</v>
      </c>
      <c r="J160">
        <f>(1/(1+EXP(('S Curve Equation'!$B$11-J115*'S Curve Equation'!$B$12)*'S Curve Equation'!$B$10))+'S Curve Equation'!$B$13)*'S Curve Equation'!$B$14</f>
        <v>0.80479922620787958</v>
      </c>
      <c r="K160">
        <f>(1/(1+EXP(('S Curve Equation'!$B$11-K115*'S Curve Equation'!$B$12)*'S Curve Equation'!$B$10))+'S Curve Equation'!$B$13)*'S Curve Equation'!$B$14</f>
        <v>0.80100230526084404</v>
      </c>
      <c r="L160">
        <f>(1/(1+EXP(('S Curve Equation'!$B$11-L115*'S Curve Equation'!$B$12)*'S Curve Equation'!$B$10))+'S Curve Equation'!$B$13)*'S Curve Equation'!$B$14</f>
        <v>0.79730860370877077</v>
      </c>
      <c r="M160">
        <f>(1/(1+EXP(('S Curve Equation'!$B$11-M115*'S Curve Equation'!$B$12)*'S Curve Equation'!$B$10))+'S Curve Equation'!$B$13)*'S Curve Equation'!$B$14</f>
        <v>0.79349821160048173</v>
      </c>
      <c r="N160">
        <f>(1/(1+EXP(('S Curve Equation'!$B$11-N115*'S Curve Equation'!$B$12)*'S Curve Equation'!$B$10))+'S Curve Equation'!$B$13)*'S Curve Equation'!$B$14</f>
        <v>0.78967413902005579</v>
      </c>
      <c r="O160">
        <f>(1/(1+EXP(('S Curve Equation'!$B$11-O115*'S Curve Equation'!$B$12)*'S Curve Equation'!$B$10))+'S Curve Equation'!$B$13)*'S Curve Equation'!$B$14</f>
        <v>0.7858372571869322</v>
      </c>
      <c r="P160">
        <f>(1/(1+EXP(('S Curve Equation'!$B$11-P115*'S Curve Equation'!$B$12)*'S Curve Equation'!$B$10))+'S Curve Equation'!$B$13)*'S Curve Equation'!$B$14</f>
        <v>0.78198843227570336</v>
      </c>
      <c r="Q160">
        <f>(1/(1+EXP(('S Curve Equation'!$B$11-Q115*'S Curve Equation'!$B$12)*'S Curve Equation'!$B$10))+'S Curve Equation'!$B$13)*'S Curve Equation'!$B$14</f>
        <v>0.77812852477735905</v>
      </c>
      <c r="R160">
        <f>(1/(1+EXP(('S Curve Equation'!$B$11-R115*'S Curve Equation'!$B$12)*'S Curve Equation'!$B$10))+'S Curve Equation'!$B$13)*'S Curve Equation'!$B$14</f>
        <v>0.77425838888407583</v>
      </c>
      <c r="S160">
        <f>(1/(1+EXP(('S Curve Equation'!$B$11-S115*'S Curve Equation'!$B$12)*'S Curve Equation'!$B$10))+'S Curve Equation'!$B$13)*'S Curve Equation'!$B$14</f>
        <v>0.77037887189788279</v>
      </c>
      <c r="T160">
        <f>(1/(1+EXP(('S Curve Equation'!$B$11-T115*'S Curve Equation'!$B$12)*'S Curve Equation'!$B$10))+'S Curve Equation'!$B$13)*'S Curve Equation'!$B$14</f>
        <v>0.76649081366347893</v>
      </c>
      <c r="U160">
        <f>(1/(1+EXP(('S Curve Equation'!$B$11-U115*'S Curve Equation'!$B$12)*'S Curve Equation'!$B$10))+'S Curve Equation'!$B$13)*'S Curve Equation'!$B$14</f>
        <v>0.76259504602542116</v>
      </c>
      <c r="V160">
        <f>(1/(1+EXP(('S Curve Equation'!$B$11-V115*'S Curve Equation'!$B$12)*'S Curve Equation'!$B$10))+'S Curve Equation'!$B$13)*'S Curve Equation'!$B$14</f>
        <v>0.75869239230981345</v>
      </c>
      <c r="W160">
        <f>(1/(1+EXP(('S Curve Equation'!$B$11-W115*'S Curve Equation'!$B$12)*'S Curve Equation'!$B$10))+'S Curve Equation'!$B$13)*'S Curve Equation'!$B$14</f>
        <v>0.75478366683059406</v>
      </c>
      <c r="X160">
        <f>(1/(1+EXP(('S Curve Equation'!$B$11-X115*'S Curve Equation'!$B$12)*'S Curve Equation'!$B$10))+'S Curve Equation'!$B$13)*'S Curve Equation'!$B$14</f>
        <v>0.75086967442044761</v>
      </c>
      <c r="Y160">
        <f>(1/(1+EXP(('S Curve Equation'!$B$11-Y115*'S Curve Equation'!$B$12)*'S Curve Equation'!$B$10))+'S Curve Equation'!$B$13)*'S Curve Equation'!$B$14</f>
        <v>0.74695120998631237</v>
      </c>
      <c r="Z160">
        <f>(1/(1+EXP(('S Curve Equation'!$B$11-Z115*'S Curve Equation'!$B$12)*'S Curve Equation'!$B$10))+'S Curve Equation'!$B$13)*'S Curve Equation'!$B$14</f>
        <v>0.74302905808941522</v>
      </c>
      <c r="AA160">
        <f>(1/(1+EXP(('S Curve Equation'!$B$11-AA115*'S Curve Equation'!$B$12)*'S Curve Equation'!$B$10))+'S Curve Equation'!$B$13)*'S Curve Equation'!$B$14</f>
        <v>0.73910399254968639</v>
      </c>
      <c r="AB160">
        <f>(1/(1+EXP(('S Curve Equation'!$B$11-AB115*'S Curve Equation'!$B$12)*'S Curve Equation'!$B$10))+'S Curve Equation'!$B$13)*'S Curve Equation'!$B$14</f>
        <v>0.7351767760743898</v>
      </c>
      <c r="AC160">
        <f>(1/(1+EXP(('S Curve Equation'!$B$11-AC115*'S Curve Equation'!$B$12)*'S Curve Equation'!$B$10))+'S Curve Equation'!$B$13)*'S Curve Equation'!$B$14</f>
        <v>0.73124815991074799</v>
      </c>
      <c r="AD160">
        <f>(1/(1+EXP(('S Curve Equation'!$B$11-AD115*'S Curve Equation'!$B$12)*'S Curve Equation'!$B$10))+'S Curve Equation'!$B$13)*'S Curve Equation'!$B$14</f>
        <v>0.72731888352228569</v>
      </c>
      <c r="AE160">
        <f>(1/(1+EXP(('S Curve Equation'!$B$11-AE115*'S Curve Equation'!$B$12)*'S Curve Equation'!$B$10))+'S Curve Equation'!$B$13)*'S Curve Equation'!$B$14</f>
        <v>0.72338967428859302</v>
      </c>
      <c r="AF160">
        <f>(1/(1+EXP(('S Curve Equation'!$B$11-AF115*'S Curve Equation'!$B$12)*'S Curve Equation'!$B$10))+'S Curve Equation'!$B$13)*'S Curve Equation'!$B$14</f>
        <v>0.71946124722816729</v>
      </c>
    </row>
    <row r="161" spans="1:32" x14ac:dyDescent="0.25">
      <c r="A161" t="s">
        <v>64</v>
      </c>
      <c r="B161">
        <f>(1/(1+EXP(('S Curve Equation'!$B$11-B116*'S Curve Equation'!$B$12)*'S Curve Equation'!$B$10))+'S Curve Equation'!$B$13)*'S Curve Equation'!$B$14</f>
        <v>0.81300000000000006</v>
      </c>
      <c r="C161">
        <f>(1/(1+EXP(('S Curve Equation'!$B$11-C116*'S Curve Equation'!$B$12)*'S Curve Equation'!$B$10))+'S Curve Equation'!$B$13)*'S Curve Equation'!$B$14</f>
        <v>0.80928465061158561</v>
      </c>
      <c r="D161">
        <f>(1/(1+EXP(('S Curve Equation'!$B$11-D116*'S Curve Equation'!$B$12)*'S Curve Equation'!$B$10))+'S Curve Equation'!$B$13)*'S Curve Equation'!$B$14</f>
        <v>0.80541512282339212</v>
      </c>
      <c r="E161">
        <f>(1/(1+EXP(('S Curve Equation'!$B$11-E116*'S Curve Equation'!$B$12)*'S Curve Equation'!$B$10))+'S Curve Equation'!$B$13)*'S Curve Equation'!$B$14</f>
        <v>0.80151462461828415</v>
      </c>
      <c r="F161">
        <f>(1/(1+EXP(('S Curve Equation'!$B$11-F116*'S Curve Equation'!$B$12)*'S Curve Equation'!$B$10))+'S Curve Equation'!$B$13)*'S Curve Equation'!$B$14</f>
        <v>0.79759880567601948</v>
      </c>
      <c r="G161">
        <f>(1/(1+EXP(('S Curve Equation'!$B$11-G116*'S Curve Equation'!$B$12)*'S Curve Equation'!$B$10))+'S Curve Equation'!$B$13)*'S Curve Equation'!$B$14</f>
        <v>0.79363640813374547</v>
      </c>
      <c r="H161">
        <f>(1/(1+EXP(('S Curve Equation'!$B$11-H116*'S Curve Equation'!$B$12)*'S Curve Equation'!$B$10))+'S Curve Equation'!$B$13)*'S Curve Equation'!$B$14</f>
        <v>0.78962146264719613</v>
      </c>
      <c r="I161">
        <f>(1/(1+EXP(('S Curve Equation'!$B$11-I116*'S Curve Equation'!$B$12)*'S Curve Equation'!$B$10))+'S Curve Equation'!$B$13)*'S Curve Equation'!$B$14</f>
        <v>0.78559138858066868</v>
      </c>
      <c r="J161">
        <f>(1/(1+EXP(('S Curve Equation'!$B$11-J116*'S Curve Equation'!$B$12)*'S Curve Equation'!$B$10))+'S Curve Equation'!$B$13)*'S Curve Equation'!$B$14</f>
        <v>0.78156409357773649</v>
      </c>
      <c r="K161">
        <f>(1/(1+EXP(('S Curve Equation'!$B$11-K116*'S Curve Equation'!$B$12)*'S Curve Equation'!$B$10))+'S Curve Equation'!$B$13)*'S Curve Equation'!$B$14</f>
        <v>0.77755746239767998</v>
      </c>
      <c r="L161">
        <f>(1/(1+EXP(('S Curve Equation'!$B$11-L116*'S Curve Equation'!$B$12)*'S Curve Equation'!$B$10))+'S Curve Equation'!$B$13)*'S Curve Equation'!$B$14</f>
        <v>0.77366485243914129</v>
      </c>
      <c r="M161">
        <f>(1/(1+EXP(('S Curve Equation'!$B$11-M116*'S Curve Equation'!$B$12)*'S Curve Equation'!$B$10))+'S Curve Equation'!$B$13)*'S Curve Equation'!$B$14</f>
        <v>0.76965448338021447</v>
      </c>
      <c r="N161">
        <f>(1/(1+EXP(('S Curve Equation'!$B$11-N116*'S Curve Equation'!$B$12)*'S Curve Equation'!$B$10))+'S Curve Equation'!$B$13)*'S Curve Equation'!$B$14</f>
        <v>0.76563498487369375</v>
      </c>
      <c r="O161">
        <f>(1/(1+EXP(('S Curve Equation'!$B$11-O116*'S Curve Equation'!$B$12)*'S Curve Equation'!$B$10))+'S Curve Equation'!$B$13)*'S Curve Equation'!$B$14</f>
        <v>0.76160727186358923</v>
      </c>
      <c r="P161">
        <f>(1/(1+EXP(('S Curve Equation'!$B$11-P116*'S Curve Equation'!$B$12)*'S Curve Equation'!$B$10))+'S Curve Equation'!$B$13)*'S Curve Equation'!$B$14</f>
        <v>0.75757224969189785</v>
      </c>
      <c r="Q161">
        <f>(1/(1+EXP(('S Curve Equation'!$B$11-Q116*'S Curve Equation'!$B$12)*'S Curve Equation'!$B$10))+'S Curve Equation'!$B$13)*'S Curve Equation'!$B$14</f>
        <v>0.75353081351919438</v>
      </c>
      <c r="R161">
        <f>(1/(1+EXP(('S Curve Equation'!$B$11-R116*'S Curve Equation'!$B$12)*'S Curve Equation'!$B$10))+'S Curve Equation'!$B$13)*'S Curve Equation'!$B$14</f>
        <v>0.74948384777484889</v>
      </c>
      <c r="S161">
        <f>(1/(1+EXP(('S Curve Equation'!$B$11-S116*'S Curve Equation'!$B$12)*'S Curve Equation'!$B$10))+'S Curve Equation'!$B$13)*'S Curve Equation'!$B$14</f>
        <v>0.74543222563684419</v>
      </c>
      <c r="T161">
        <f>(1/(1+EXP(('S Curve Equation'!$B$11-T116*'S Curve Equation'!$B$12)*'S Curve Equation'!$B$10))+'S Curve Equation'!$B$13)*'S Curve Equation'!$B$14</f>
        <v>0.74137680854109855</v>
      </c>
      <c r="U161">
        <f>(1/(1+EXP(('S Curve Equation'!$B$11-U116*'S Curve Equation'!$B$12)*'S Curve Equation'!$B$10))+'S Curve Equation'!$B$13)*'S Curve Equation'!$B$14</f>
        <v>0.73731844572015348</v>
      </c>
      <c r="V161">
        <f>(1/(1+EXP(('S Curve Equation'!$B$11-V116*'S Curve Equation'!$B$12)*'S Curve Equation'!$B$10))+'S Curve Equation'!$B$13)*'S Curve Equation'!$B$14</f>
        <v>0.733257973770986</v>
      </c>
      <c r="W161">
        <f>(1/(1+EXP(('S Curve Equation'!$B$11-W116*'S Curve Equation'!$B$12)*'S Curve Equation'!$B$10))+'S Curve Equation'!$B$13)*'S Curve Equation'!$B$14</f>
        <v>0.72919621625168707</v>
      </c>
      <c r="X161">
        <f>(1/(1+EXP(('S Curve Equation'!$B$11-X116*'S Curve Equation'!$B$12)*'S Curve Equation'!$B$10))+'S Curve Equation'!$B$13)*'S Curve Equation'!$B$14</f>
        <v>0.72513398330666512</v>
      </c>
      <c r="Y161">
        <f>(1/(1+EXP(('S Curve Equation'!$B$11-Y116*'S Curve Equation'!$B$12)*'S Curve Equation'!$B$10))+'S Curve Equation'!$B$13)*'S Curve Equation'!$B$14</f>
        <v>0.72107207131999496</v>
      </c>
      <c r="Z161">
        <f>(1/(1+EXP(('S Curve Equation'!$B$11-Z116*'S Curve Equation'!$B$12)*'S Curve Equation'!$B$10))+'S Curve Equation'!$B$13)*'S Curve Equation'!$B$14</f>
        <v>0.71701126259649062</v>
      </c>
      <c r="AA161">
        <f>(1/(1+EXP(('S Curve Equation'!$B$11-AA116*'S Curve Equation'!$B$12)*'S Curve Equation'!$B$10))+'S Curve Equation'!$B$13)*'S Curve Equation'!$B$14</f>
        <v>0.71295232507001205</v>
      </c>
      <c r="AB161">
        <f>(1/(1+EXP(('S Curve Equation'!$B$11-AB116*'S Curve Equation'!$B$12)*'S Curve Equation'!$B$10))+'S Curve Equation'!$B$13)*'S Curve Equation'!$B$14</f>
        <v>0.70889601203850183</v>
      </c>
      <c r="AC161">
        <f>(1/(1+EXP(('S Curve Equation'!$B$11-AC116*'S Curve Equation'!$B$12)*'S Curve Equation'!$B$10))+'S Curve Equation'!$B$13)*'S Curve Equation'!$B$14</f>
        <v>0.70484306192520485</v>
      </c>
      <c r="AD161">
        <f>(1/(1+EXP(('S Curve Equation'!$B$11-AD116*'S Curve Equation'!$B$12)*'S Curve Equation'!$B$10))+'S Curve Equation'!$B$13)*'S Curve Equation'!$B$14</f>
        <v>0.70079419806546739</v>
      </c>
      <c r="AE161">
        <f>(1/(1+EXP(('S Curve Equation'!$B$11-AE116*'S Curve Equation'!$B$12)*'S Curve Equation'!$B$10))+'S Curve Equation'!$B$13)*'S Curve Equation'!$B$14</f>
        <v>0.69675012851851414</v>
      </c>
      <c r="AF161">
        <f>(1/(1+EXP(('S Curve Equation'!$B$11-AF116*'S Curve Equation'!$B$12)*'S Curve Equation'!$B$10))+'S Curve Equation'!$B$13)*'S Curve Equation'!$B$14</f>
        <v>0.69271154590355155</v>
      </c>
    </row>
    <row r="162" spans="1:32" x14ac:dyDescent="0.25">
      <c r="A162" t="s">
        <v>66</v>
      </c>
      <c r="B162">
        <f>(1/(1+EXP(('S Curve Equation'!$B$11-B117*'S Curve Equation'!$B$12)*'S Curve Equation'!$B$10))+'S Curve Equation'!$B$13)*'S Curve Equation'!$B$14</f>
        <v>0.86</v>
      </c>
      <c r="C162">
        <f>(1/(1+EXP(('S Curve Equation'!$B$11-C117*'S Curve Equation'!$B$12)*'S Curve Equation'!$B$10))+'S Curve Equation'!$B$13)*'S Curve Equation'!$B$14</f>
        <v>0.85683422803057541</v>
      </c>
      <c r="D162">
        <f>(1/(1+EXP(('S Curve Equation'!$B$11-D117*'S Curve Equation'!$B$12)*'S Curve Equation'!$B$10))+'S Curve Equation'!$B$13)*'S Curve Equation'!$B$14</f>
        <v>0.85352692895156845</v>
      </c>
      <c r="E162">
        <f>(1/(1+EXP(('S Curve Equation'!$B$11-E117*'S Curve Equation'!$B$12)*'S Curve Equation'!$B$10))+'S Curve Equation'!$B$13)*'S Curve Equation'!$B$14</f>
        <v>0.8501827300422572</v>
      </c>
      <c r="F162">
        <f>(1/(1+EXP(('S Curve Equation'!$B$11-F117*'S Curve Equation'!$B$12)*'S Curve Equation'!$B$10))+'S Curve Equation'!$B$13)*'S Curve Equation'!$B$14</f>
        <v>0.84681491916002749</v>
      </c>
      <c r="G162">
        <f>(1/(1+EXP(('S Curve Equation'!$B$11-G117*'S Curve Equation'!$B$12)*'S Curve Equation'!$B$10))+'S Curve Equation'!$B$13)*'S Curve Equation'!$B$14</f>
        <v>0.84339641930342024</v>
      </c>
      <c r="H162">
        <f>(1/(1+EXP(('S Curve Equation'!$B$11-H117*'S Curve Equation'!$B$12)*'S Curve Equation'!$B$10))+'S Curve Equation'!$B$13)*'S Curve Equation'!$B$14</f>
        <v>0.83992173516258328</v>
      </c>
      <c r="I162">
        <f>(1/(1+EXP(('S Curve Equation'!$B$11-I117*'S Curve Equation'!$B$12)*'S Curve Equation'!$B$10))+'S Curve Equation'!$B$13)*'S Curve Equation'!$B$14</f>
        <v>0.83642303103163085</v>
      </c>
      <c r="J162">
        <f>(1/(1+EXP(('S Curve Equation'!$B$11-J117*'S Curve Equation'!$B$12)*'S Curve Equation'!$B$10))+'S Curve Equation'!$B$13)*'S Curve Equation'!$B$14</f>
        <v>0.8329158571761931</v>
      </c>
      <c r="K162">
        <f>(1/(1+EXP(('S Curve Equation'!$B$11-K117*'S Curve Equation'!$B$12)*'S Curve Equation'!$B$10))+'S Curve Equation'!$B$13)*'S Curve Equation'!$B$14</f>
        <v>0.82941593527996649</v>
      </c>
      <c r="L162">
        <f>(1/(1+EXP(('S Curve Equation'!$B$11-L117*'S Curve Equation'!$B$12)*'S Curve Equation'!$B$10))+'S Curve Equation'!$B$13)*'S Curve Equation'!$B$14</f>
        <v>0.82600539968380127</v>
      </c>
      <c r="M162">
        <f>(1/(1+EXP(('S Curve Equation'!$B$11-M117*'S Curve Equation'!$B$12)*'S Curve Equation'!$B$10))+'S Curve Equation'!$B$13)*'S Curve Equation'!$B$14</f>
        <v>0.82248120723959417</v>
      </c>
      <c r="N162">
        <f>(1/(1+EXP(('S Curve Equation'!$B$11-N117*'S Curve Equation'!$B$12)*'S Curve Equation'!$B$10))+'S Curve Equation'!$B$13)*'S Curve Equation'!$B$14</f>
        <v>0.81893836516343099</v>
      </c>
      <c r="O162">
        <f>(1/(1+EXP(('S Curve Equation'!$B$11-O117*'S Curve Equation'!$B$12)*'S Curve Equation'!$B$10))+'S Curve Equation'!$B$13)*'S Curve Equation'!$B$14</f>
        <v>0.815377657485164</v>
      </c>
      <c r="P162">
        <f>(1/(1+EXP(('S Curve Equation'!$B$11-P117*'S Curve Equation'!$B$12)*'S Curve Equation'!$B$10))+'S Curve Equation'!$B$13)*'S Curve Equation'!$B$14</f>
        <v>0.81179986853003472</v>
      </c>
      <c r="Q162">
        <f>(1/(1+EXP(('S Curve Equation'!$B$11-Q117*'S Curve Equation'!$B$12)*'S Curve Equation'!$B$10))+'S Curve Equation'!$B$13)*'S Curve Equation'!$B$14</f>
        <v>0.8082057822686064</v>
      </c>
      <c r="R162">
        <f>(1/(1+EXP(('S Curve Equation'!$B$11-R117*'S Curve Equation'!$B$12)*'S Curve Equation'!$B$10))+'S Curve Equation'!$B$13)*'S Curve Equation'!$B$14</f>
        <v>0.8045961816815822</v>
      </c>
      <c r="S162">
        <f>(1/(1+EXP(('S Curve Equation'!$B$11-S117*'S Curve Equation'!$B$12)*'S Curve Equation'!$B$10))+'S Curve Equation'!$B$13)*'S Curve Equation'!$B$14</f>
        <v>0.80097184814015632</v>
      </c>
      <c r="T162">
        <f>(1/(1+EXP(('S Curve Equation'!$B$11-T117*'S Curve Equation'!$B$12)*'S Curve Equation'!$B$10))+'S Curve Equation'!$B$13)*'S Curve Equation'!$B$14</f>
        <v>0.79733356080249218</v>
      </c>
      <c r="U162">
        <f>(1/(1+EXP(('S Curve Equation'!$B$11-U117*'S Curve Equation'!$B$12)*'S Curve Equation'!$B$10))+'S Curve Equation'!$B$13)*'S Curve Equation'!$B$14</f>
        <v>0.793682096026881</v>
      </c>
      <c r="V162">
        <f>(1/(1+EXP(('S Curve Equation'!$B$11-V117*'S Curve Equation'!$B$12)*'S Curve Equation'!$B$10))+'S Curve Equation'!$B$13)*'S Curve Equation'!$B$14</f>
        <v>0.79001822680205391</v>
      </c>
      <c r="W162">
        <f>(1/(1+EXP(('S Curve Equation'!$B$11-W117*'S Curve Equation'!$B$12)*'S Curve Equation'!$B$10))+'S Curve Equation'!$B$13)*'S Curve Equation'!$B$14</f>
        <v>0.78634272219509749</v>
      </c>
      <c r="X162">
        <f>(1/(1+EXP(('S Curve Equation'!$B$11-X117*'S Curve Equation'!$B$12)*'S Curve Equation'!$B$10))+'S Curve Equation'!$B$13)*'S Curve Equation'!$B$14</f>
        <v>0.78265634681735341</v>
      </c>
      <c r="Y162">
        <f>(1/(1+EXP(('S Curve Equation'!$B$11-Y117*'S Curve Equation'!$B$12)*'S Curve Equation'!$B$10))+'S Curve Equation'!$B$13)*'S Curve Equation'!$B$14</f>
        <v>0.77895986030863451</v>
      </c>
      <c r="Z162">
        <f>(1/(1+EXP(('S Curve Equation'!$B$11-Z117*'S Curve Equation'!$B$12)*'S Curve Equation'!$B$10))+'S Curve Equation'!$B$13)*'S Curve Equation'!$B$14</f>
        <v>0.77525401684005635</v>
      </c>
      <c r="AA162">
        <f>(1/(1+EXP(('S Curve Equation'!$B$11-AA117*'S Curve Equation'!$B$12)*'S Curve Equation'!$B$10))+'S Curve Equation'!$B$13)*'S Curve Equation'!$B$14</f>
        <v>0.77153956463570117</v>
      </c>
      <c r="AB162">
        <f>(1/(1+EXP(('S Curve Equation'!$B$11-AB117*'S Curve Equation'!$B$12)*'S Curve Equation'!$B$10))+'S Curve Equation'!$B$13)*'S Curve Equation'!$B$14</f>
        <v>0.76781724551331865</v>
      </c>
      <c r="AC162">
        <f>(1/(1+EXP(('S Curve Equation'!$B$11-AC117*'S Curve Equation'!$B$12)*'S Curve Equation'!$B$10))+'S Curve Equation'!$B$13)*'S Curve Equation'!$B$14</f>
        <v>0.76408779444420993</v>
      </c>
      <c r="AD162">
        <f>(1/(1+EXP(('S Curve Equation'!$B$11-AD117*'S Curve Equation'!$B$12)*'S Curve Equation'!$B$10))+'S Curve Equation'!$B$13)*'S Curve Equation'!$B$14</f>
        <v>0.76035193913237853</v>
      </c>
      <c r="AE162">
        <f>(1/(1+EXP(('S Curve Equation'!$B$11-AE117*'S Curve Equation'!$B$12)*'S Curve Equation'!$B$10))+'S Curve Equation'!$B$13)*'S Curve Equation'!$B$14</f>
        <v>0.75661039961302001</v>
      </c>
      <c r="AF162">
        <f>(1/(1+EXP(('S Curve Equation'!$B$11-AF117*'S Curve Equation'!$B$12)*'S Curve Equation'!$B$10))+'S Curve Equation'!$B$13)*'S Curve Equation'!$B$14</f>
        <v>0.75286388787035952</v>
      </c>
    </row>
    <row r="163" spans="1:32" x14ac:dyDescent="0.25">
      <c r="A163" t="s">
        <v>68</v>
      </c>
      <c r="B163">
        <f>(1/(1+EXP(('S Curve Equation'!$B$11-B118*'S Curve Equation'!$B$12)*'S Curve Equation'!$B$10))+'S Curve Equation'!$B$13)*'S Curve Equation'!$B$14</f>
        <v>0.89200000000000013</v>
      </c>
      <c r="C163">
        <f>(1/(1+EXP(('S Curve Equation'!$B$11-C118*'S Curve Equation'!$B$12)*'S Curve Equation'!$B$10))+'S Curve Equation'!$B$13)*'S Curve Equation'!$B$14</f>
        <v>0.88929588411840932</v>
      </c>
      <c r="D163">
        <f>(1/(1+EXP(('S Curve Equation'!$B$11-D118*'S Curve Equation'!$B$12)*'S Curve Equation'!$B$10))+'S Curve Equation'!$B$13)*'S Curve Equation'!$B$14</f>
        <v>0.88646411685620186</v>
      </c>
      <c r="E163">
        <f>(1/(1+EXP(('S Curve Equation'!$B$11-E118*'S Curve Equation'!$B$12)*'S Curve Equation'!$B$10))+'S Curve Equation'!$B$13)*'S Curve Equation'!$B$14</f>
        <v>0.88359378308082592</v>
      </c>
      <c r="F163">
        <f>(1/(1+EXP(('S Curve Equation'!$B$11-F118*'S Curve Equation'!$B$12)*'S Curve Equation'!$B$10))+'S Curve Equation'!$B$13)*'S Curve Equation'!$B$14</f>
        <v>0.88069615216044506</v>
      </c>
      <c r="G163">
        <f>(1/(1+EXP(('S Curve Equation'!$B$11-G118*'S Curve Equation'!$B$12)*'S Curve Equation'!$B$10))+'S Curve Equation'!$B$13)*'S Curve Equation'!$B$14</f>
        <v>0.87774774753975282</v>
      </c>
      <c r="H163">
        <f>(1/(1+EXP(('S Curve Equation'!$B$11-H118*'S Curve Equation'!$B$12)*'S Curve Equation'!$B$10))+'S Curve Equation'!$B$13)*'S Curve Equation'!$B$14</f>
        <v>0.87474354580847691</v>
      </c>
      <c r="I163">
        <f>(1/(1+EXP(('S Curve Equation'!$B$11-I118*'S Curve Equation'!$B$12)*'S Curve Equation'!$B$10))+'S Curve Equation'!$B$13)*'S Curve Equation'!$B$14</f>
        <v>0.87171115514402353</v>
      </c>
      <c r="J163">
        <f>(1/(1+EXP(('S Curve Equation'!$B$11-J118*'S Curve Equation'!$B$12)*'S Curve Equation'!$B$10))+'S Curve Equation'!$B$13)*'S Curve Equation'!$B$14</f>
        <v>0.8686640029435867</v>
      </c>
      <c r="K163">
        <f>(1/(1+EXP(('S Curve Equation'!$B$11-K118*'S Curve Equation'!$B$12)*'S Curve Equation'!$B$10))+'S Curve Equation'!$B$13)*'S Curve Equation'!$B$14</f>
        <v>0.86561579629908081</v>
      </c>
      <c r="L163">
        <f>(1/(1+EXP(('S Curve Equation'!$B$11-L118*'S Curve Equation'!$B$12)*'S Curve Equation'!$B$10))+'S Curve Equation'!$B$13)*'S Curve Equation'!$B$14</f>
        <v>0.86263841819116827</v>
      </c>
      <c r="M163">
        <f>(1/(1+EXP(('S Curve Equation'!$B$11-M118*'S Curve Equation'!$B$12)*'S Curve Equation'!$B$10))+'S Curve Equation'!$B$13)*'S Curve Equation'!$B$14</f>
        <v>0.85955458516495065</v>
      </c>
      <c r="N163">
        <f>(1/(1+EXP(('S Curve Equation'!$B$11-N118*'S Curve Equation'!$B$12)*'S Curve Equation'!$B$10))+'S Curve Equation'!$B$13)*'S Curve Equation'!$B$14</f>
        <v>0.85644706995205633</v>
      </c>
      <c r="O163">
        <f>(1/(1+EXP(('S Curve Equation'!$B$11-O118*'S Curve Equation'!$B$12)*'S Curve Equation'!$B$10))+'S Curve Equation'!$B$13)*'S Curve Equation'!$B$14</f>
        <v>0.85331649298777812</v>
      </c>
      <c r="P163">
        <f>(1/(1+EXP(('S Curve Equation'!$B$11-P118*'S Curve Equation'!$B$12)*'S Curve Equation'!$B$10))+'S Curve Equation'!$B$13)*'S Curve Equation'!$B$14</f>
        <v>0.85016348081864923</v>
      </c>
      <c r="Q163">
        <f>(1/(1+EXP(('S Curve Equation'!$B$11-Q118*'S Curve Equation'!$B$12)*'S Curve Equation'!$B$10))+'S Curve Equation'!$B$13)*'S Curve Equation'!$B$14</f>
        <v>0.84698866553701702</v>
      </c>
      <c r="R163">
        <f>(1/(1+EXP(('S Curve Equation'!$B$11-R118*'S Curve Equation'!$B$12)*'S Curve Equation'!$B$10))+'S Curve Equation'!$B$13)*'S Curve Equation'!$B$14</f>
        <v>0.84379268421934028</v>
      </c>
      <c r="S163">
        <f>(1/(1+EXP(('S Curve Equation'!$B$11-S118*'S Curve Equation'!$B$12)*'S Curve Equation'!$B$10))+'S Curve Equation'!$B$13)*'S Curve Equation'!$B$14</f>
        <v>0.84057617836898668</v>
      </c>
      <c r="T163">
        <f>(1/(1+EXP(('S Curve Equation'!$B$11-T118*'S Curve Equation'!$B$12)*'S Curve Equation'!$B$10))+'S Curve Equation'!$B$13)*'S Curve Equation'!$B$14</f>
        <v>0.83733979336427877</v>
      </c>
      <c r="U163">
        <f>(1/(1+EXP(('S Curve Equation'!$B$11-U118*'S Curve Equation'!$B$12)*'S Curve Equation'!$B$10))+'S Curve Equation'!$B$13)*'S Curve Equation'!$B$14</f>
        <v>0.83408417791252631</v>
      </c>
      <c r="V163">
        <f>(1/(1+EXP(('S Curve Equation'!$B$11-V118*'S Curve Equation'!$B$12)*'S Curve Equation'!$B$10))+'S Curve Equation'!$B$13)*'S Curve Equation'!$B$14</f>
        <v>0.83080998351071988</v>
      </c>
      <c r="W163">
        <f>(1/(1+EXP(('S Curve Equation'!$B$11-W118*'S Curve Equation'!$B$12)*'S Curve Equation'!$B$10))+'S Curve Equation'!$B$13)*'S Curve Equation'!$B$14</f>
        <v>0.82751786391355697</v>
      </c>
      <c r="X163">
        <f>(1/(1+EXP(('S Curve Equation'!$B$11-X118*'S Curve Equation'!$B$12)*'S Curve Equation'!$B$10))+'S Curve Equation'!$B$13)*'S Curve Equation'!$B$14</f>
        <v>0.82420847460942814</v>
      </c>
      <c r="Y163">
        <f>(1/(1+EXP(('S Curve Equation'!$B$11-Y118*'S Curve Equation'!$B$12)*'S Curve Equation'!$B$10))+'S Curve Equation'!$B$13)*'S Curve Equation'!$B$14</f>
        <v>0.82088247230495692</v>
      </c>
      <c r="Z163">
        <f>(1/(1+EXP(('S Curve Equation'!$B$11-Z118*'S Curve Equation'!$B$12)*'S Curve Equation'!$B$10))+'S Curve Equation'!$B$13)*'S Curve Equation'!$B$14</f>
        <v>0.81754051441866704</v>
      </c>
      <c r="AA163">
        <f>(1/(1+EXP(('S Curve Equation'!$B$11-AA118*'S Curve Equation'!$B$12)*'S Curve Equation'!$B$10))+'S Curve Equation'!$B$13)*'S Curve Equation'!$B$14</f>
        <v>0.81418325858429363</v>
      </c>
      <c r="AB163">
        <f>(1/(1+EXP(('S Curve Equation'!$B$11-AB118*'S Curve Equation'!$B$12)*'S Curve Equation'!$B$10))+'S Curve Equation'!$B$13)*'S Curve Equation'!$B$14</f>
        <v>0.81081136216424565</v>
      </c>
      <c r="AC163">
        <f>(1/(1+EXP(('S Curve Equation'!$B$11-AC118*'S Curve Equation'!$B$12)*'S Curve Equation'!$B$10))+'S Curve Equation'!$B$13)*'S Curve Equation'!$B$14</f>
        <v>0.80742548177368434</v>
      </c>
      <c r="AD163">
        <f>(1/(1+EXP(('S Curve Equation'!$B$11-AD118*'S Curve Equation'!$B$12)*'S Curve Equation'!$B$10))+'S Curve Equation'!$B$13)*'S Curve Equation'!$B$14</f>
        <v>0.80402627281563677</v>
      </c>
      <c r="AE163">
        <f>(1/(1+EXP(('S Curve Equation'!$B$11-AE118*'S Curve Equation'!$B$12)*'S Curve Equation'!$B$10))+'S Curve Equation'!$B$13)*'S Curve Equation'!$B$14</f>
        <v>0.80061438902755244</v>
      </c>
      <c r="AF163">
        <f>(1/(1+EXP(('S Curve Equation'!$B$11-AF118*'S Curve Equation'!$B$12)*'S Curve Equation'!$B$10))+'S Curve Equation'!$B$13)*'S Curve Equation'!$B$14</f>
        <v>0.79719048203965637</v>
      </c>
    </row>
    <row r="164" spans="1:32" x14ac:dyDescent="0.25">
      <c r="A164" t="s">
        <v>70</v>
      </c>
      <c r="B164">
        <f>(1/(1+EXP(('S Curve Equation'!$B$11-B119*'S Curve Equation'!$B$12)*'S Curve Equation'!$B$10))+'S Curve Equation'!$B$13)*'S Curve Equation'!$B$14</f>
        <v>0.80204561824729903</v>
      </c>
      <c r="C164">
        <f>(1/(1+EXP(('S Curve Equation'!$B$11-C119*'S Curve Equation'!$B$12)*'S Curve Equation'!$B$10))+'S Curve Equation'!$B$13)*'S Curve Equation'!$B$14</f>
        <v>0.79822216663440682</v>
      </c>
      <c r="D164">
        <f>(1/(1+EXP(('S Curve Equation'!$B$11-D119*'S Curve Equation'!$B$12)*'S Curve Equation'!$B$10))+'S Curve Equation'!$B$13)*'S Curve Equation'!$B$14</f>
        <v>0.79424268212817228</v>
      </c>
      <c r="E164">
        <f>(1/(1+EXP(('S Curve Equation'!$B$11-E119*'S Curve Equation'!$B$12)*'S Curve Equation'!$B$10))+'S Curve Equation'!$B$13)*'S Curve Equation'!$B$14</f>
        <v>0.79023403652774526</v>
      </c>
      <c r="F164">
        <f>(1/(1+EXP(('S Curve Equation'!$B$11-F119*'S Curve Equation'!$B$12)*'S Curve Equation'!$B$10))+'S Curve Equation'!$B$13)*'S Curve Equation'!$B$14</f>
        <v>0.78621233351538478</v>
      </c>
      <c r="G164">
        <f>(1/(1+EXP(('S Curve Equation'!$B$11-G119*'S Curve Equation'!$B$12)*'S Curve Equation'!$B$10))+'S Curve Equation'!$B$13)*'S Curve Equation'!$B$14</f>
        <v>0.78214550613153033</v>
      </c>
      <c r="H164">
        <f>(1/(1+EXP(('S Curve Equation'!$B$11-H119*'S Curve Equation'!$B$12)*'S Curve Equation'!$B$10))+'S Curve Equation'!$B$13)*'S Curve Equation'!$B$14</f>
        <v>0.77802750204789051</v>
      </c>
      <c r="I164">
        <f>(1/(1+EXP(('S Curve Equation'!$B$11-I119*'S Curve Equation'!$B$12)*'S Curve Equation'!$B$10))+'S Curve Equation'!$B$13)*'S Curve Equation'!$B$14</f>
        <v>0.77389674305355205</v>
      </c>
      <c r="J164">
        <f>(1/(1+EXP(('S Curve Equation'!$B$11-J119*'S Curve Equation'!$B$12)*'S Curve Equation'!$B$10))+'S Curve Equation'!$B$13)*'S Curve Equation'!$B$14</f>
        <v>0.76977156942561575</v>
      </c>
      <c r="K164">
        <f>(1/(1+EXP(('S Curve Equation'!$B$11-K119*'S Curve Equation'!$B$12)*'S Curve Equation'!$B$10))+'S Curve Equation'!$B$13)*'S Curve Equation'!$B$14</f>
        <v>0.76567025020155222</v>
      </c>
      <c r="L164">
        <f>(1/(1+EXP(('S Curve Equation'!$B$11-L119*'S Curve Equation'!$B$12)*'S Curve Equation'!$B$10))+'S Curve Equation'!$B$13)*'S Curve Equation'!$B$14</f>
        <v>0.76168819047265401</v>
      </c>
      <c r="M164">
        <f>(1/(1+EXP(('S Curve Equation'!$B$11-M119*'S Curve Equation'!$B$12)*'S Curve Equation'!$B$10))+'S Curve Equation'!$B$13)*'S Curve Equation'!$B$14</f>
        <v>0.75758826286320913</v>
      </c>
      <c r="N164">
        <f>(1/(1+EXP(('S Curve Equation'!$B$11-N119*'S Curve Equation'!$B$12)*'S Curve Equation'!$B$10))+'S Curve Equation'!$B$13)*'S Curve Equation'!$B$14</f>
        <v>0.75348162242260919</v>
      </c>
      <c r="O164">
        <f>(1/(1+EXP(('S Curve Equation'!$B$11-O119*'S Curve Equation'!$B$12)*'S Curve Equation'!$B$10))+'S Curve Equation'!$B$13)*'S Curve Equation'!$B$14</f>
        <v>0.74936919662335244</v>
      </c>
      <c r="P164">
        <f>(1/(1+EXP(('S Curve Equation'!$B$11-P119*'S Curve Equation'!$B$12)*'S Curve Equation'!$B$10))+'S Curve Equation'!$B$13)*'S Curve Equation'!$B$14</f>
        <v>0.74525190105295613</v>
      </c>
      <c r="Q164">
        <f>(1/(1+EXP(('S Curve Equation'!$B$11-Q119*'S Curve Equation'!$B$12)*'S Curve Equation'!$B$10))+'S Curve Equation'!$B$13)*'S Curve Equation'!$B$14</f>
        <v>0.74113063888042741</v>
      </c>
      <c r="R164">
        <f>(1/(1+EXP(('S Curve Equation'!$B$11-R119*'S Curve Equation'!$B$12)*'S Curve Equation'!$B$10))+'S Curve Equation'!$B$13)*'S Curve Equation'!$B$14</f>
        <v>0.73700630035488357</v>
      </c>
      <c r="S164">
        <f>(1/(1+EXP(('S Curve Equation'!$B$11-S119*'S Curve Equation'!$B$12)*'S Curve Equation'!$B$10))+'S Curve Equation'!$B$13)*'S Curve Equation'!$B$14</f>
        <v>0.73287976233608487</v>
      </c>
      <c r="T164">
        <f>(1/(1+EXP(('S Curve Equation'!$B$11-T119*'S Curve Equation'!$B$12)*'S Curve Equation'!$B$10))+'S Curve Equation'!$B$13)*'S Curve Equation'!$B$14</f>
        <v>0.72875188785657818</v>
      </c>
      <c r="U164">
        <f>(1/(1+EXP(('S Curve Equation'!$B$11-U119*'S Curve Equation'!$B$12)*'S Curve Equation'!$B$10))+'S Curve Equation'!$B$13)*'S Curve Equation'!$B$14</f>
        <v>0.72462352571511024</v>
      </c>
      <c r="V164">
        <f>(1/(1+EXP(('S Curve Equation'!$B$11-V119*'S Curve Equation'!$B$12)*'S Curve Equation'!$B$10))+'S Curve Equation'!$B$13)*'S Curve Equation'!$B$14</f>
        <v>0.72049551010086643</v>
      </c>
      <c r="W164">
        <f>(1/(1+EXP(('S Curve Equation'!$B$11-W119*'S Curve Equation'!$B$12)*'S Curve Equation'!$B$10))+'S Curve Equation'!$B$13)*'S Curve Equation'!$B$14</f>
        <v>0.71636866024808243</v>
      </c>
      <c r="X164">
        <f>(1/(1+EXP(('S Curve Equation'!$B$11-X119*'S Curve Equation'!$B$12)*'S Curve Equation'!$B$10))+'S Curve Equation'!$B$13)*'S Curve Equation'!$B$14</f>
        <v>0.71224378012049561</v>
      </c>
      <c r="Y164">
        <f>(1/(1+EXP(('S Curve Equation'!$B$11-Y119*'S Curve Equation'!$B$12)*'S Curve Equation'!$B$10))+'S Curve Equation'!$B$13)*'S Curve Equation'!$B$14</f>
        <v>0.70812165812506822</v>
      </c>
      <c r="Z164">
        <f>(1/(1+EXP(('S Curve Equation'!$B$11-Z119*'S Curve Equation'!$B$12)*'S Curve Equation'!$B$10))+'S Curve Equation'!$B$13)*'S Curve Equation'!$B$14</f>
        <v>0.70400306685437997</v>
      </c>
      <c r="AA164">
        <f>(1/(1+EXP(('S Curve Equation'!$B$11-AA119*'S Curve Equation'!$B$12)*'S Curve Equation'!$B$10))+'S Curve Equation'!$B$13)*'S Curve Equation'!$B$14</f>
        <v>0.69988876285702217</v>
      </c>
      <c r="AB164">
        <f>(1/(1+EXP(('S Curve Equation'!$B$11-AB119*'S Curve Equation'!$B$12)*'S Curve Equation'!$B$10))+'S Curve Equation'!$B$13)*'S Curve Equation'!$B$14</f>
        <v>0.69577948643532184</v>
      </c>
      <c r="AC164">
        <f>(1/(1+EXP(('S Curve Equation'!$B$11-AC119*'S Curve Equation'!$B$12)*'S Curve Equation'!$B$10))+'S Curve Equation'!$B$13)*'S Curve Equation'!$B$14</f>
        <v>0.69167596146968313</v>
      </c>
      <c r="AD164">
        <f>(1/(1+EXP(('S Curve Equation'!$B$11-AD119*'S Curve Equation'!$B$12)*'S Curve Equation'!$B$10))+'S Curve Equation'!$B$13)*'S Curve Equation'!$B$14</f>
        <v>0.68757889526878457</v>
      </c>
      <c r="AE164">
        <f>(1/(1+EXP(('S Curve Equation'!$B$11-AE119*'S Curve Equation'!$B$12)*'S Curve Equation'!$B$10))+'S Curve Equation'!$B$13)*'S Curve Equation'!$B$14</f>
        <v>0.68348897844488243</v>
      </c>
      <c r="AF164">
        <f>(1/(1+EXP(('S Curve Equation'!$B$11-AF119*'S Curve Equation'!$B$12)*'S Curve Equation'!$B$10))+'S Curve Equation'!$B$13)*'S Curve Equation'!$B$14</f>
        <v>0.67940688481342171</v>
      </c>
    </row>
    <row r="165" spans="1:32" x14ac:dyDescent="0.25">
      <c r="A165" t="s">
        <v>72</v>
      </c>
      <c r="B165">
        <f>(1/(1+EXP(('S Curve Equation'!$B$11-B120*'S Curve Equation'!$B$12)*'S Curve Equation'!$B$10))+'S Curve Equation'!$B$13)*'S Curve Equation'!$B$14</f>
        <v>0.70000000000000007</v>
      </c>
      <c r="C165">
        <f>(1/(1+EXP(('S Curve Equation'!$B$11-C120*'S Curve Equation'!$B$12)*'S Curve Equation'!$B$10))+'S Curve Equation'!$B$13)*'S Curve Equation'!$B$14</f>
        <v>0.69548860896168208</v>
      </c>
      <c r="D165">
        <f>(1/(1+EXP(('S Curve Equation'!$B$11-D120*'S Curve Equation'!$B$12)*'S Curve Equation'!$B$10))+'S Curve Equation'!$B$13)*'S Curve Equation'!$B$14</f>
        <v>0.69081863573831004</v>
      </c>
      <c r="E165">
        <f>(1/(1+EXP(('S Curve Equation'!$B$11-E120*'S Curve Equation'!$B$12)*'S Curve Equation'!$B$10))+'S Curve Equation'!$B$13)*'S Curve Equation'!$B$14</f>
        <v>0.6861403276981024</v>
      </c>
      <c r="F165">
        <f>(1/(1+EXP(('S Curve Equation'!$B$11-F120*'S Curve Equation'!$B$12)*'S Curve Equation'!$B$10))+'S Curve Equation'!$B$13)*'S Curve Equation'!$B$14</f>
        <v>0.68147245438927717</v>
      </c>
      <c r="G165">
        <f>(1/(1+EXP(('S Curve Equation'!$B$11-G120*'S Curve Equation'!$B$12)*'S Curve Equation'!$B$10))+'S Curve Equation'!$B$13)*'S Curve Equation'!$B$14</f>
        <v>0.67677792379416635</v>
      </c>
      <c r="H165">
        <f>(1/(1+EXP(('S Curve Equation'!$B$11-H120*'S Curve Equation'!$B$12)*'S Curve Equation'!$B$10))+'S Curve Equation'!$B$13)*'S Curve Equation'!$B$14</f>
        <v>0.67205023447567735</v>
      </c>
      <c r="I165">
        <f>(1/(1+EXP(('S Curve Equation'!$B$11-I120*'S Curve Equation'!$B$12)*'S Curve Equation'!$B$10))+'S Curve Equation'!$B$13)*'S Curve Equation'!$B$14</f>
        <v>0.66733367226461093</v>
      </c>
      <c r="J165">
        <f>(1/(1+EXP(('S Curve Equation'!$B$11-J120*'S Curve Equation'!$B$12)*'S Curve Equation'!$B$10))+'S Curve Equation'!$B$13)*'S Curve Equation'!$B$14</f>
        <v>0.66264882606349063</v>
      </c>
      <c r="K165">
        <f>(1/(1+EXP(('S Curve Equation'!$B$11-K120*'S Curve Equation'!$B$12)*'S Curve Equation'!$B$10))+'S Curve Equation'!$B$13)*'S Curve Equation'!$B$14</f>
        <v>0.6580157695536295</v>
      </c>
      <c r="L165">
        <f>(1/(1+EXP(('S Curve Equation'!$B$11-L120*'S Curve Equation'!$B$12)*'S Curve Equation'!$B$10))+'S Curve Equation'!$B$13)*'S Curve Equation'!$B$14</f>
        <v>0.65354062832785598</v>
      </c>
      <c r="M165">
        <f>(1/(1+EXP(('S Curve Equation'!$B$11-M120*'S Curve Equation'!$B$12)*'S Curve Equation'!$B$10))+'S Curve Equation'!$B$13)*'S Curve Equation'!$B$14</f>
        <v>0.64895653063959213</v>
      </c>
      <c r="N165">
        <f>(1/(1+EXP(('S Curve Equation'!$B$11-N120*'S Curve Equation'!$B$12)*'S Curve Equation'!$B$10))+'S Curve Equation'!$B$13)*'S Curve Equation'!$B$14</f>
        <v>0.64438846902737357</v>
      </c>
      <c r="O165">
        <f>(1/(1+EXP(('S Curve Equation'!$B$11-O120*'S Curve Equation'!$B$12)*'S Curve Equation'!$B$10))+'S Curve Equation'!$B$13)*'S Curve Equation'!$B$14</f>
        <v>0.63983722103310414</v>
      </c>
      <c r="P165">
        <f>(1/(1+EXP(('S Curve Equation'!$B$11-P120*'S Curve Equation'!$B$12)*'S Curve Equation'!$B$10))+'S Curve Equation'!$B$13)*'S Curve Equation'!$B$14</f>
        <v>0.63530353655341743</v>
      </c>
      <c r="Q165">
        <f>(1/(1+EXP(('S Curve Equation'!$B$11-Q120*'S Curve Equation'!$B$12)*'S Curve Equation'!$B$10))+'S Curve Equation'!$B$13)*'S Curve Equation'!$B$14</f>
        <v>0.63078813802942957</v>
      </c>
      <c r="R165">
        <f>(1/(1+EXP(('S Curve Equation'!$B$11-R120*'S Curve Equation'!$B$12)*'S Curve Equation'!$B$10))+'S Curve Equation'!$B$13)*'S Curve Equation'!$B$14</f>
        <v>0.62629172066789618</v>
      </c>
      <c r="S165">
        <f>(1/(1+EXP(('S Curve Equation'!$B$11-S120*'S Curve Equation'!$B$12)*'S Curve Equation'!$B$10))+'S Curve Equation'!$B$13)*'S Curve Equation'!$B$14</f>
        <v>0.62181495269182718</v>
      </c>
      <c r="T165">
        <f>(1/(1+EXP(('S Curve Equation'!$B$11-T120*'S Curve Equation'!$B$12)*'S Curve Equation'!$B$10))+'S Curve Equation'!$B$13)*'S Curve Equation'!$B$14</f>
        <v>0.61735847561863766</v>
      </c>
      <c r="U165">
        <f>(1/(1+EXP(('S Curve Equation'!$B$11-U120*'S Curve Equation'!$B$12)*'S Curve Equation'!$B$10))+'S Curve Equation'!$B$13)*'S Curve Equation'!$B$14</f>
        <v>0.6129229045639788</v>
      </c>
      <c r="V165">
        <f>(1/(1+EXP(('S Curve Equation'!$B$11-V120*'S Curve Equation'!$B$12)*'S Curve Equation'!$B$10))+'S Curve Equation'!$B$13)*'S Curve Equation'!$B$14</f>
        <v>0.60850882856937805</v>
      </c>
      <c r="W165">
        <f>(1/(1+EXP(('S Curve Equation'!$B$11-W120*'S Curve Equation'!$B$12)*'S Curve Equation'!$B$10))+'S Curve Equation'!$B$13)*'S Curve Equation'!$B$14</f>
        <v>0.60411681095191205</v>
      </c>
      <c r="X165">
        <f>(1/(1+EXP(('S Curve Equation'!$B$11-X120*'S Curve Equation'!$B$12)*'S Curve Equation'!$B$10))+'S Curve Equation'!$B$13)*'S Curve Equation'!$B$14</f>
        <v>0.59974738967415264</v>
      </c>
      <c r="Y165">
        <f>(1/(1+EXP(('S Curve Equation'!$B$11-Y120*'S Curve Equation'!$B$12)*'S Curve Equation'!$B$10))+'S Curve Equation'!$B$13)*'S Curve Equation'!$B$14</f>
        <v>0.59540107773267725</v>
      </c>
      <c r="Z165">
        <f>(1/(1+EXP(('S Curve Equation'!$B$11-Z120*'S Curve Equation'!$B$12)*'S Curve Equation'!$B$10))+'S Curve Equation'!$B$13)*'S Curve Equation'!$B$14</f>
        <v>0.59107836356351118</v>
      </c>
      <c r="AA165">
        <f>(1/(1+EXP(('S Curve Equation'!$B$11-AA120*'S Curve Equation'!$B$12)*'S Curve Equation'!$B$10))+'S Curve Equation'!$B$13)*'S Curve Equation'!$B$14</f>
        <v>0.58677971146287278</v>
      </c>
      <c r="AB165">
        <f>(1/(1+EXP(('S Curve Equation'!$B$11-AB120*'S Curve Equation'!$B$12)*'S Curve Equation'!$B$10))+'S Curve Equation'!$B$13)*'S Curve Equation'!$B$14</f>
        <v>0.58250556202169745</v>
      </c>
      <c r="AC165">
        <f>(1/(1+EXP(('S Curve Equation'!$B$11-AC120*'S Curve Equation'!$B$12)*'S Curve Equation'!$B$10))+'S Curve Equation'!$B$13)*'S Curve Equation'!$B$14</f>
        <v>0.57825633257245279</v>
      </c>
      <c r="AD165">
        <f>(1/(1+EXP(('S Curve Equation'!$B$11-AD120*'S Curve Equation'!$B$12)*'S Curve Equation'!$B$10))+'S Curve Equation'!$B$13)*'S Curve Equation'!$B$14</f>
        <v>0.57403241764679391</v>
      </c>
      <c r="AE165">
        <f>(1/(1+EXP(('S Curve Equation'!$B$11-AE120*'S Curve Equation'!$B$12)*'S Curve Equation'!$B$10))+'S Curve Equation'!$B$13)*'S Curve Equation'!$B$14</f>
        <v>0.56983418944269892</v>
      </c>
      <c r="AF165">
        <f>(1/(1+EXP(('S Curve Equation'!$B$11-AF120*'S Curve Equation'!$B$12)*'S Curve Equation'!$B$10))+'S Curve Equation'!$B$13)*'S Curve Equation'!$B$14</f>
        <v>0.56566199829976493</v>
      </c>
    </row>
    <row r="166" spans="1:32" x14ac:dyDescent="0.25">
      <c r="A166" t="s">
        <v>74</v>
      </c>
      <c r="B166">
        <f>(1/(1+EXP(('S Curve Equation'!$B$11-B121*'S Curve Equation'!$B$12)*'S Curve Equation'!$B$10))+'S Curve Equation'!$B$13)*'S Curve Equation'!$B$14</f>
        <v>0.81499999999999995</v>
      </c>
      <c r="C166">
        <f>(1/(1+EXP(('S Curve Equation'!$B$11-C121*'S Curve Equation'!$B$12)*'S Curve Equation'!$B$10))+'S Curve Equation'!$B$13)*'S Curve Equation'!$B$14</f>
        <v>0.81130516957266252</v>
      </c>
      <c r="D166">
        <f>(1/(1+EXP(('S Curve Equation'!$B$11-D121*'S Curve Equation'!$B$12)*'S Curve Equation'!$B$10))+'S Curve Equation'!$B$13)*'S Curve Equation'!$B$14</f>
        <v>0.80745654007394385</v>
      </c>
      <c r="E166">
        <f>(1/(1+EXP(('S Curve Equation'!$B$11-E121*'S Curve Equation'!$B$12)*'S Curve Equation'!$B$10))+'S Curve Equation'!$B$13)*'S Curve Equation'!$B$14</f>
        <v>0.80357662437018562</v>
      </c>
      <c r="F166">
        <f>(1/(1+EXP(('S Curve Equation'!$B$11-F121*'S Curve Equation'!$B$12)*'S Curve Equation'!$B$10))+'S Curve Equation'!$B$13)*'S Curve Equation'!$B$14</f>
        <v>0.79968098544026056</v>
      </c>
      <c r="G166">
        <f>(1/(1+EXP(('S Curve Equation'!$B$11-G121*'S Curve Equation'!$B$12)*'S Curve Equation'!$B$10))+'S Curve Equation'!$B$13)*'S Curve Equation'!$B$14</f>
        <v>0.79573851949619767</v>
      </c>
      <c r="H166">
        <f>(1/(1+EXP(('S Curve Equation'!$B$11-H121*'S Curve Equation'!$B$12)*'S Curve Equation'!$B$10))+'S Curve Equation'!$B$13)*'S Curve Equation'!$B$14</f>
        <v>0.79174327331249605</v>
      </c>
      <c r="I166">
        <f>(1/(1+EXP(('S Curve Equation'!$B$11-I121*'S Curve Equation'!$B$12)*'S Curve Equation'!$B$10))+'S Curve Equation'!$B$13)*'S Curve Equation'!$B$14</f>
        <v>0.78773247457180307</v>
      </c>
      <c r="J166">
        <f>(1/(1+EXP(('S Curve Equation'!$B$11-J121*'S Curve Equation'!$B$12)*'S Curve Equation'!$B$10))+'S Curve Equation'!$B$13)*'S Curve Equation'!$B$14</f>
        <v>0.78372394740382978</v>
      </c>
      <c r="K166">
        <f>(1/(1+EXP(('S Curve Equation'!$B$11-K121*'S Curve Equation'!$B$12)*'S Curve Equation'!$B$10))+'S Curve Equation'!$B$13)*'S Curve Equation'!$B$14</f>
        <v>0.77973550180685858</v>
      </c>
      <c r="L166">
        <f>(1/(1+EXP(('S Curve Equation'!$B$11-L121*'S Curve Equation'!$B$12)*'S Curve Equation'!$B$10))+'S Curve Equation'!$B$13)*'S Curve Equation'!$B$14</f>
        <v>0.77586009963392888</v>
      </c>
      <c r="M166">
        <f>(1/(1+EXP(('S Curve Equation'!$B$11-M121*'S Curve Equation'!$B$12)*'S Curve Equation'!$B$10))+'S Curve Equation'!$B$13)*'S Curve Equation'!$B$14</f>
        <v>0.77186698847168711</v>
      </c>
      <c r="N166">
        <f>(1/(1+EXP(('S Curve Equation'!$B$11-N121*'S Curve Equation'!$B$12)*'S Curve Equation'!$B$10))+'S Curve Equation'!$B$13)*'S Curve Equation'!$B$14</f>
        <v>0.76786431199254623</v>
      </c>
      <c r="O166">
        <f>(1/(1+EXP(('S Curve Equation'!$B$11-O121*'S Curve Equation'!$B$12)*'S Curve Equation'!$B$10))+'S Curve Equation'!$B$13)*'S Curve Equation'!$B$14</f>
        <v>0.76385298214761244</v>
      </c>
      <c r="P166">
        <f>(1/(1+EXP(('S Curve Equation'!$B$11-P121*'S Curve Equation'!$B$12)*'S Curve Equation'!$B$10))+'S Curve Equation'!$B$13)*'S Curve Equation'!$B$14</f>
        <v>0.75983390170809229</v>
      </c>
      <c r="Q166">
        <f>(1/(1+EXP(('S Curve Equation'!$B$11-Q121*'S Curve Equation'!$B$12)*'S Curve Equation'!$B$10))+'S Curve Equation'!$B$13)*'S Curve Equation'!$B$14</f>
        <v>0.75580796367858172</v>
      </c>
      <c r="R166">
        <f>(1/(1+EXP(('S Curve Equation'!$B$11-R121*'S Curve Equation'!$B$12)*'S Curve Equation'!$B$10))+'S Curve Equation'!$B$13)*'S Curve Equation'!$B$14</f>
        <v>0.75177605073947362</v>
      </c>
      <c r="S166">
        <f>(1/(1+EXP(('S Curve Equation'!$B$11-S121*'S Curve Equation'!$B$12)*'S Curve Equation'!$B$10))+'S Curve Equation'!$B$13)*'S Curve Equation'!$B$14</f>
        <v>0.74773903471849879</v>
      </c>
      <c r="T166">
        <f>(1/(1+EXP(('S Curve Equation'!$B$11-T121*'S Curve Equation'!$B$12)*'S Curve Equation'!$B$10))+'S Curve Equation'!$B$13)*'S Curve Equation'!$B$14</f>
        <v>0.74369777609133314</v>
      </c>
      <c r="U166">
        <f>(1/(1+EXP(('S Curve Equation'!$B$11-U121*'S Curve Equation'!$B$12)*'S Curve Equation'!$B$10))+'S Curve Equation'!$B$13)*'S Curve Equation'!$B$14</f>
        <v>0.73965312351117496</v>
      </c>
      <c r="V166">
        <f>(1/(1+EXP(('S Curve Equation'!$B$11-V121*'S Curve Equation'!$B$12)*'S Curve Equation'!$B$10))+'S Curve Equation'!$B$13)*'S Curve Equation'!$B$14</f>
        <v>0.73560591336708669</v>
      </c>
      <c r="W166">
        <f>(1/(1+EXP(('S Curve Equation'!$B$11-W121*'S Curve Equation'!$B$12)*'S Curve Equation'!$B$10))+'S Curve Equation'!$B$13)*'S Curve Equation'!$B$14</f>
        <v>0.73155696937087245</v>
      </c>
      <c r="X166">
        <f>(1/(1+EXP(('S Curve Equation'!$B$11-X121*'S Curve Equation'!$B$12)*'S Curve Equation'!$B$10))+'S Curve Equation'!$B$13)*'S Curve Equation'!$B$14</f>
        <v>0.72750710217219372</v>
      </c>
      <c r="Y166">
        <f>(1/(1+EXP(('S Curve Equation'!$B$11-Y121*'S Curve Equation'!$B$12)*'S Curve Equation'!$B$10))+'S Curve Equation'!$B$13)*'S Curve Equation'!$B$14</f>
        <v>0.7234571090015689</v>
      </c>
      <c r="Z166">
        <f>(1/(1+EXP(('S Curve Equation'!$B$11-Z121*'S Curve Equation'!$B$12)*'S Curve Equation'!$B$10))+'S Curve Equation'!$B$13)*'S Curve Equation'!$B$14</f>
        <v>0.71940777334087691</v>
      </c>
      <c r="AA166">
        <f>(1/(1+EXP(('S Curve Equation'!$B$11-AA121*'S Curve Equation'!$B$12)*'S Curve Equation'!$B$10))+'S Curve Equation'!$B$13)*'S Curve Equation'!$B$14</f>
        <v>0.71535986462089929</v>
      </c>
      <c r="AB166">
        <f>(1/(1+EXP(('S Curve Equation'!$B$11-AB121*'S Curve Equation'!$B$12)*'S Curve Equation'!$B$10))+'S Curve Equation'!$B$13)*'S Curve Equation'!$B$14</f>
        <v>0.71131413794543574</v>
      </c>
      <c r="AC166">
        <f>(1/(1+EXP(('S Curve Equation'!$B$11-AC121*'S Curve Equation'!$B$12)*'S Curve Equation'!$B$10))+'S Curve Equation'!$B$13)*'S Curve Equation'!$B$14</f>
        <v>0.70727133384147056</v>
      </c>
      <c r="AD166">
        <f>(1/(1+EXP(('S Curve Equation'!$B$11-AD121*'S Curve Equation'!$B$12)*'S Curve Equation'!$B$10))+'S Curve Equation'!$B$13)*'S Curve Equation'!$B$14</f>
        <v>0.70323217803482063</v>
      </c>
      <c r="AE166">
        <f>(1/(1+EXP(('S Curve Equation'!$B$11-AE121*'S Curve Equation'!$B$12)*'S Curve Equation'!$B$10))+'S Curve Equation'!$B$13)*'S Curve Equation'!$B$14</f>
        <v>0.69919738125068875</v>
      </c>
      <c r="AF166">
        <f>(1/(1+EXP(('S Curve Equation'!$B$11-AF121*'S Curve Equation'!$B$12)*'S Curve Equation'!$B$10))+'S Curve Equation'!$B$13)*'S Curve Equation'!$B$14</f>
        <v>0.69516763903849954</v>
      </c>
    </row>
    <row r="167" spans="1:32" x14ac:dyDescent="0.25">
      <c r="A167" t="s">
        <v>76</v>
      </c>
      <c r="B167">
        <f>(1/(1+EXP(('S Curve Equation'!$B$11-B122*'S Curve Equation'!$B$12)*'S Curve Equation'!$B$10))+'S Curve Equation'!$B$13)*'S Curve Equation'!$B$14</f>
        <v>0.79200000000000004</v>
      </c>
      <c r="C167">
        <f>(1/(1+EXP(('S Curve Equation'!$B$11-C122*'S Curve Equation'!$B$12)*'S Curve Equation'!$B$10))+'S Curve Equation'!$B$13)*'S Curve Equation'!$B$14</f>
        <v>0.78808366084625292</v>
      </c>
      <c r="D167">
        <f>(1/(1+EXP(('S Curve Equation'!$B$11-D122*'S Curve Equation'!$B$12)*'S Curve Equation'!$B$10))+'S Curve Equation'!$B$13)*'S Curve Equation'!$B$14</f>
        <v>0.78400990560146233</v>
      </c>
      <c r="E167">
        <f>(1/(1+EXP(('S Curve Equation'!$B$11-E122*'S Curve Equation'!$B$12)*'S Curve Equation'!$B$10))+'S Curve Equation'!$B$13)*'S Curve Equation'!$B$14</f>
        <v>0.77990875639658264</v>
      </c>
      <c r="F167">
        <f>(1/(1+EXP(('S Curve Equation'!$B$11-F122*'S Curve Equation'!$B$12)*'S Curve Equation'!$B$10))+'S Curve Equation'!$B$13)*'S Curve Equation'!$B$14</f>
        <v>0.7757967027233067</v>
      </c>
      <c r="G167">
        <f>(1/(1+EXP(('S Curve Equation'!$B$11-G122*'S Curve Equation'!$B$12)*'S Curve Equation'!$B$10))+'S Curve Equation'!$B$13)*'S Curve Equation'!$B$14</f>
        <v>0.77164098599662589</v>
      </c>
      <c r="H167">
        <f>(1/(1+EXP(('S Curve Equation'!$B$11-H122*'S Curve Equation'!$B$12)*'S Curve Equation'!$B$10))+'S Curve Equation'!$B$13)*'S Curve Equation'!$B$14</f>
        <v>0.76743548515894211</v>
      </c>
      <c r="I167">
        <f>(1/(1+EXP(('S Curve Equation'!$B$11-I122*'S Curve Equation'!$B$12)*'S Curve Equation'!$B$10))+'S Curve Equation'!$B$13)*'S Curve Equation'!$B$14</f>
        <v>0.76321947227025655</v>
      </c>
      <c r="J167">
        <f>(1/(1+EXP(('S Curve Equation'!$B$11-J122*'S Curve Equation'!$B$12)*'S Curve Equation'!$B$10))+'S Curve Equation'!$B$13)*'S Curve Equation'!$B$14</f>
        <v>0.75901164842647628</v>
      </c>
      <c r="K167">
        <f>(1/(1+EXP(('S Curve Equation'!$B$11-K122*'S Curve Equation'!$B$12)*'S Curve Equation'!$B$10))+'S Curve Equation'!$B$13)*'S Curve Equation'!$B$14</f>
        <v>0.75483059870043501</v>
      </c>
      <c r="L167">
        <f>(1/(1+EXP(('S Curve Equation'!$B$11-L122*'S Curve Equation'!$B$12)*'S Curve Equation'!$B$10))+'S Curve Equation'!$B$13)*'S Curve Equation'!$B$14</f>
        <v>0.7507734348717241</v>
      </c>
      <c r="M167">
        <f>(1/(1+EXP(('S Curve Equation'!$B$11-M122*'S Curve Equation'!$B$12)*'S Curve Equation'!$B$10))+'S Curve Equation'!$B$13)*'S Curve Equation'!$B$14</f>
        <v>0.74659853433330714</v>
      </c>
      <c r="N167">
        <f>(1/(1+EXP(('S Curve Equation'!$B$11-N122*'S Curve Equation'!$B$12)*'S Curve Equation'!$B$10))+'S Curve Equation'!$B$13)*'S Curve Equation'!$B$14</f>
        <v>0.74241917110254185</v>
      </c>
      <c r="O167">
        <f>(1/(1+EXP(('S Curve Equation'!$B$11-O122*'S Curve Equation'!$B$12)*'S Curve Equation'!$B$10))+'S Curve Equation'!$B$13)*'S Curve Equation'!$B$14</f>
        <v>0.73823627854742013</v>
      </c>
      <c r="P167">
        <f>(1/(1+EXP(('S Curve Equation'!$B$11-P122*'S Curve Equation'!$B$12)*'S Curve Equation'!$B$10))+'S Curve Equation'!$B$13)*'S Curve Equation'!$B$14</f>
        <v>0.73405077611551939</v>
      </c>
      <c r="Q167">
        <f>(1/(1+EXP(('S Curve Equation'!$B$11-Q122*'S Curve Equation'!$B$12)*'S Curve Equation'!$B$10))+'S Curve Equation'!$B$13)*'S Curve Equation'!$B$14</f>
        <v>0.72986356885067882</v>
      </c>
      <c r="R167">
        <f>(1/(1+EXP(('S Curve Equation'!$B$11-R122*'S Curve Equation'!$B$12)*'S Curve Equation'!$B$10))+'S Curve Equation'!$B$13)*'S Curve Equation'!$B$14</f>
        <v>0.72567554694372871</v>
      </c>
      <c r="S167">
        <f>(1/(1+EXP(('S Curve Equation'!$B$11-S122*'S Curve Equation'!$B$12)*'S Curve Equation'!$B$10))+'S Curve Equation'!$B$13)*'S Curve Equation'!$B$14</f>
        <v>0.72148758531683854</v>
      </c>
      <c r="T167">
        <f>(1/(1+EXP(('S Curve Equation'!$B$11-T122*'S Curve Equation'!$B$12)*'S Curve Equation'!$B$10))+'S Curve Equation'!$B$13)*'S Curve Equation'!$B$14</f>
        <v>0.71730054324098425</v>
      </c>
      <c r="U167">
        <f>(1/(1+EXP(('S Curve Equation'!$B$11-U122*'S Curve Equation'!$B$12)*'S Curve Equation'!$B$10))+'S Curve Equation'!$B$13)*'S Curve Equation'!$B$14</f>
        <v>0.71311526398600589</v>
      </c>
      <c r="V167">
        <f>(1/(1+EXP(('S Curve Equation'!$B$11-V122*'S Curve Equation'!$B$12)*'S Curve Equation'!$B$10))+'S Curve Equation'!$B$13)*'S Curve Equation'!$B$14</f>
        <v>0.70893257450262659</v>
      </c>
      <c r="W167">
        <f>(1/(1+EXP(('S Curve Equation'!$B$11-W122*'S Curve Equation'!$B$12)*'S Curve Equation'!$B$10))+'S Curve Equation'!$B$13)*'S Curve Equation'!$B$14</f>
        <v>0.70475328513579305</v>
      </c>
      <c r="X167">
        <f>(1/(1+EXP(('S Curve Equation'!$B$11-X122*'S Curve Equation'!$B$12)*'S Curve Equation'!$B$10))+'S Curve Equation'!$B$13)*'S Curve Equation'!$B$14</f>
        <v>0.70057818936863714</v>
      </c>
      <c r="Y167">
        <f>(1/(1+EXP(('S Curve Equation'!$B$11-Y122*'S Curve Equation'!$B$12)*'S Curve Equation'!$B$10))+'S Curve Equation'!$B$13)*'S Curve Equation'!$B$14</f>
        <v>0.69640806359631657</v>
      </c>
      <c r="Z167">
        <f>(1/(1+EXP(('S Curve Equation'!$B$11-Z122*'S Curve Equation'!$B$12)*'S Curve Equation'!$B$10))+'S Curve Equation'!$B$13)*'S Curve Equation'!$B$14</f>
        <v>0.69224366692897266</v>
      </c>
      <c r="AA167">
        <f>(1/(1+EXP(('S Curve Equation'!$B$11-AA122*'S Curve Equation'!$B$12)*'S Curve Equation'!$B$10))+'S Curve Equation'!$B$13)*'S Curve Equation'!$B$14</f>
        <v>0.6880857410229767</v>
      </c>
      <c r="AB167">
        <f>(1/(1+EXP(('S Curve Equation'!$B$11-AB122*'S Curve Equation'!$B$12)*'S Curve Equation'!$B$10))+'S Curve Equation'!$B$13)*'S Curve Equation'!$B$14</f>
        <v>0.6839350099396484</v>
      </c>
      <c r="AC167">
        <f>(1/(1+EXP(('S Curve Equation'!$B$11-AC122*'S Curve Equation'!$B$12)*'S Curve Equation'!$B$10))+'S Curve Equation'!$B$13)*'S Curve Equation'!$B$14</f>
        <v>0.67979218003058584</v>
      </c>
      <c r="AD167">
        <f>(1/(1+EXP(('S Curve Equation'!$B$11-AD122*'S Curve Equation'!$B$12)*'S Curve Equation'!$B$10))+'S Curve Equation'!$B$13)*'S Curve Equation'!$B$14</f>
        <v>0.67565793984871669</v>
      </c>
      <c r="AE167">
        <f>(1/(1+EXP(('S Curve Equation'!$B$11-AE122*'S Curve Equation'!$B$12)*'S Curve Equation'!$B$10))+'S Curve Equation'!$B$13)*'S Curve Equation'!$B$14</f>
        <v>0.67153296008418517</v>
      </c>
      <c r="AF167">
        <f>(1/(1+EXP(('S Curve Equation'!$B$11-AF122*'S Curve Equation'!$B$12)*'S Curve Equation'!$B$10))+'S Curve Equation'!$B$13)*'S Curve Equation'!$B$14</f>
        <v>0.66741789352415826</v>
      </c>
    </row>
    <row r="168" spans="1:32" x14ac:dyDescent="0.25">
      <c r="A168" t="s">
        <v>78</v>
      </c>
      <c r="B168">
        <f>(1/(1+EXP(('S Curve Equation'!$B$11-B123*'S Curve Equation'!$B$12)*'S Curve Equation'!$B$10))+'S Curve Equation'!$B$13)*'S Curve Equation'!$B$14</f>
        <v>0.72699999999999998</v>
      </c>
      <c r="C168">
        <f>(1/(1+EXP(('S Curve Equation'!$B$11-C123*'S Curve Equation'!$B$12)*'S Curve Equation'!$B$10))+'S Curve Equation'!$B$13)*'S Curve Equation'!$B$14</f>
        <v>0.72261791095375194</v>
      </c>
      <c r="D168">
        <f>(1/(1+EXP(('S Curve Equation'!$B$11-D123*'S Curve Equation'!$B$12)*'S Curve Equation'!$B$10))+'S Curve Equation'!$B$13)*'S Curve Equation'!$B$14</f>
        <v>0.71807571930104908</v>
      </c>
      <c r="E168">
        <f>(1/(1+EXP(('S Curve Equation'!$B$11-E123*'S Curve Equation'!$B$12)*'S Curve Equation'!$B$10))+'S Curve Equation'!$B$13)*'S Curve Equation'!$B$14</f>
        <v>0.71351927138720228</v>
      </c>
      <c r="F168">
        <f>(1/(1+EXP(('S Curve Equation'!$B$11-F123*'S Curve Equation'!$B$12)*'S Curve Equation'!$B$10))+'S Curve Equation'!$B$13)*'S Curve Equation'!$B$14</f>
        <v>0.70896688914186567</v>
      </c>
      <c r="G168">
        <f>(1/(1+EXP(('S Curve Equation'!$B$11-G123*'S Curve Equation'!$B$12)*'S Curve Equation'!$B$10))+'S Curve Equation'!$B$13)*'S Curve Equation'!$B$14</f>
        <v>0.70438240339634184</v>
      </c>
      <c r="H168">
        <f>(1/(1+EXP(('S Curve Equation'!$B$11-H123*'S Curve Equation'!$B$12)*'S Curve Equation'!$B$10))+'S Curve Equation'!$B$13)*'S Curve Equation'!$B$14</f>
        <v>0.6997593851170848</v>
      </c>
      <c r="I168">
        <f>(1/(1+EXP(('S Curve Equation'!$B$11-I123*'S Curve Equation'!$B$12)*'S Curve Equation'!$B$10))+'S Curve Equation'!$B$13)*'S Curve Equation'!$B$14</f>
        <v>0.69514113336282302</v>
      </c>
      <c r="J168">
        <f>(1/(1+EXP(('S Curve Equation'!$B$11-J123*'S Curve Equation'!$B$12)*'S Curve Equation'!$B$10))+'S Curve Equation'!$B$13)*'S Curve Equation'!$B$14</f>
        <v>0.69054792682006105</v>
      </c>
      <c r="K168">
        <f>(1/(1+EXP(('S Curve Equation'!$B$11-K123*'S Curve Equation'!$B$12)*'S Curve Equation'!$B$10))+'S Curve Equation'!$B$13)*'S Curve Equation'!$B$14</f>
        <v>0.68599964090856858</v>
      </c>
      <c r="L168">
        <f>(1/(1+EXP(('S Curve Equation'!$B$11-L123*'S Curve Equation'!$B$12)*'S Curve Equation'!$B$10))+'S Curve Equation'!$B$13)*'S Curve Equation'!$B$14</f>
        <v>0.68160088345870828</v>
      </c>
      <c r="M168">
        <f>(1/(1+EXP(('S Curve Equation'!$B$11-M123*'S Curve Equation'!$B$12)*'S Curve Equation'!$B$10))+'S Curve Equation'!$B$13)*'S Curve Equation'!$B$14</f>
        <v>0.67708945990141112</v>
      </c>
      <c r="N168">
        <f>(1/(1+EXP(('S Curve Equation'!$B$11-N123*'S Curve Equation'!$B$12)*'S Curve Equation'!$B$10))+'S Curve Equation'!$B$13)*'S Curve Equation'!$B$14</f>
        <v>0.6725882428094544</v>
      </c>
      <c r="O168">
        <f>(1/(1+EXP(('S Curve Equation'!$B$11-O123*'S Curve Equation'!$B$12)*'S Curve Equation'!$B$10))+'S Curve Equation'!$B$13)*'S Curve Equation'!$B$14</f>
        <v>0.66809808945789517</v>
      </c>
      <c r="P168">
        <f>(1/(1+EXP(('S Curve Equation'!$B$11-P123*'S Curve Equation'!$B$12)*'S Curve Equation'!$B$10))+'S Curve Equation'!$B$13)*'S Curve Equation'!$B$14</f>
        <v>0.66361983237631927</v>
      </c>
      <c r="Q168">
        <f>(1/(1+EXP(('S Curve Equation'!$B$11-Q123*'S Curve Equation'!$B$12)*'S Curve Equation'!$B$10))+'S Curve Equation'!$B$13)*'S Curve Equation'!$B$14</f>
        <v>0.65915427931982351</v>
      </c>
      <c r="R168">
        <f>(1/(1+EXP(('S Curve Equation'!$B$11-R123*'S Curve Equation'!$B$12)*'S Curve Equation'!$B$10))+'S Curve Equation'!$B$13)*'S Curve Equation'!$B$14</f>
        <v>0.65470221327585154</v>
      </c>
      <c r="S168">
        <f>(1/(1+EXP(('S Curve Equation'!$B$11-S123*'S Curve Equation'!$B$12)*'S Curve Equation'!$B$10))+'S Curve Equation'!$B$13)*'S Curve Equation'!$B$14</f>
        <v>0.65026439250525048</v>
      </c>
      <c r="T168">
        <f>(1/(1+EXP(('S Curve Equation'!$B$11-T123*'S Curve Equation'!$B$12)*'S Curve Equation'!$B$10))+'S Curve Equation'!$B$13)*'S Curve Equation'!$B$14</f>
        <v>0.64584155061591764</v>
      </c>
      <c r="U168">
        <f>(1/(1+EXP(('S Curve Equation'!$B$11-U123*'S Curve Equation'!$B$12)*'S Curve Equation'!$B$10))+'S Curve Equation'!$B$13)*'S Curve Equation'!$B$14</f>
        <v>0.64143439666742663</v>
      </c>
      <c r="V168">
        <f>(1/(1+EXP(('S Curve Equation'!$B$11-V123*'S Curve Equation'!$B$12)*'S Curve Equation'!$B$10))+'S Curve Equation'!$B$13)*'S Curve Equation'!$B$14</f>
        <v>0.63704361530499354</v>
      </c>
      <c r="W168">
        <f>(1/(1+EXP(('S Curve Equation'!$B$11-W123*'S Curve Equation'!$B$12)*'S Curve Equation'!$B$10))+'S Curve Equation'!$B$13)*'S Curve Equation'!$B$14</f>
        <v>0.63266986692118576</v>
      </c>
      <c r="X168">
        <f>(1/(1+EXP(('S Curve Equation'!$B$11-X123*'S Curve Equation'!$B$12)*'S Curve Equation'!$B$10))+'S Curve Equation'!$B$13)*'S Curve Equation'!$B$14</f>
        <v>0.62831378784378289</v>
      </c>
      <c r="Y168">
        <f>(1/(1+EXP(('S Curve Equation'!$B$11-Y123*'S Curve Equation'!$B$12)*'S Curve Equation'!$B$10))+'S Curve Equation'!$B$13)*'S Curve Equation'!$B$14</f>
        <v>0.62397599054820951</v>
      </c>
      <c r="Z168">
        <f>(1/(1+EXP(('S Curve Equation'!$B$11-Z123*'S Curve Equation'!$B$12)*'S Curve Equation'!$B$10))+'S Curve Equation'!$B$13)*'S Curve Equation'!$B$14</f>
        <v>0.61965706389301545</v>
      </c>
      <c r="AA168">
        <f>(1/(1+EXP(('S Curve Equation'!$B$11-AA123*'S Curve Equation'!$B$12)*'S Curve Equation'!$B$10))+'S Curve Equation'!$B$13)*'S Curve Equation'!$B$14</f>
        <v>0.61535757337685182</v>
      </c>
      <c r="AB168">
        <f>(1/(1+EXP(('S Curve Equation'!$B$11-AB123*'S Curve Equation'!$B$12)*'S Curve Equation'!$B$10))+'S Curve Equation'!$B$13)*'S Curve Equation'!$B$14</f>
        <v>0.61107806141548004</v>
      </c>
      <c r="AC168">
        <f>(1/(1+EXP(('S Curve Equation'!$B$11-AC123*'S Curve Equation'!$B$12)*'S Curve Equation'!$B$10))+'S Curve Equation'!$B$13)*'S Curve Equation'!$B$14</f>
        <v>0.60681904763735561</v>
      </c>
      <c r="AD168">
        <f>(1/(1+EXP(('S Curve Equation'!$B$11-AD123*'S Curve Equation'!$B$12)*'S Curve Equation'!$B$10))+'S Curve Equation'!$B$13)*'S Curve Equation'!$B$14</f>
        <v>0.60258102919635304</v>
      </c>
      <c r="AE168">
        <f>(1/(1+EXP(('S Curve Equation'!$B$11-AE123*'S Curve Equation'!$B$12)*'S Curve Equation'!$B$10))+'S Curve Equation'!$B$13)*'S Curve Equation'!$B$14</f>
        <v>0.59836448110026208</v>
      </c>
      <c r="AF168">
        <f>(1/(1+EXP(('S Curve Equation'!$B$11-AF123*'S Curve Equation'!$B$12)*'S Curve Equation'!$B$10))+'S Curve Equation'!$B$13)*'S Curve Equation'!$B$14</f>
        <v>0.59416985655370991</v>
      </c>
    </row>
    <row r="169" spans="1:32" x14ac:dyDescent="0.25">
      <c r="A169" t="s">
        <v>80</v>
      </c>
      <c r="B169">
        <f>(1/(1+EXP(('S Curve Equation'!$B$11-B124*'S Curve Equation'!$B$12)*'S Curve Equation'!$B$10))+'S Curve Equation'!$B$13)*'S Curve Equation'!$B$14</f>
        <v>0.86915510948905106</v>
      </c>
      <c r="C169">
        <f>(1/(1+EXP(('S Curve Equation'!$B$11-C124*'S Curve Equation'!$B$12)*'S Curve Equation'!$B$10))+'S Curve Equation'!$B$13)*'S Curve Equation'!$B$14</f>
        <v>0.86611369994633636</v>
      </c>
      <c r="D169">
        <f>(1/(1+EXP(('S Curve Equation'!$B$11-D124*'S Curve Equation'!$B$12)*'S Curve Equation'!$B$10))+'S Curve Equation'!$B$13)*'S Curve Equation'!$B$14</f>
        <v>0.86293424337976021</v>
      </c>
      <c r="E169">
        <f>(1/(1+EXP(('S Curve Equation'!$B$11-E124*'S Curve Equation'!$B$12)*'S Curve Equation'!$B$10))+'S Curve Equation'!$B$13)*'S Curve Equation'!$B$14</f>
        <v>0.85971717392599822</v>
      </c>
      <c r="F169">
        <f>(1/(1+EXP(('S Curve Equation'!$B$11-F124*'S Curve Equation'!$B$12)*'S Curve Equation'!$B$10))+'S Curve Equation'!$B$13)*'S Curve Equation'!$B$14</f>
        <v>0.85647523737221221</v>
      </c>
      <c r="G169">
        <f>(1/(1+EXP(('S Curve Equation'!$B$11-G124*'S Curve Equation'!$B$12)*'S Curve Equation'!$B$10))+'S Curve Equation'!$B$13)*'S Curve Equation'!$B$14</f>
        <v>0.85318231848670822</v>
      </c>
      <c r="H169">
        <f>(1/(1+EXP(('S Curve Equation'!$B$11-H124*'S Curve Equation'!$B$12)*'S Curve Equation'!$B$10))+'S Curve Equation'!$B$13)*'S Curve Equation'!$B$14</f>
        <v>0.84983304207077948</v>
      </c>
      <c r="I169">
        <f>(1/(1+EXP(('S Curve Equation'!$B$11-I124*'S Curve Equation'!$B$12)*'S Curve Equation'!$B$10))+'S Curve Equation'!$B$13)*'S Curve Equation'!$B$14</f>
        <v>0.84645835530604652</v>
      </c>
      <c r="J169">
        <f>(1/(1+EXP(('S Curve Equation'!$B$11-J124*'S Curve Equation'!$B$12)*'S Curve Equation'!$B$10))+'S Curve Equation'!$B$13)*'S Curve Equation'!$B$14</f>
        <v>0.84307324698204134</v>
      </c>
      <c r="K169">
        <f>(1/(1+EXP(('S Curve Equation'!$B$11-K124*'S Curve Equation'!$B$12)*'S Curve Equation'!$B$10))+'S Curve Equation'!$B$13)*'S Curve Equation'!$B$14</f>
        <v>0.83969291099129728</v>
      </c>
      <c r="L169">
        <f>(1/(1+EXP(('S Curve Equation'!$B$11-L124*'S Curve Equation'!$B$12)*'S Curve Equation'!$B$10))+'S Curve Equation'!$B$13)*'S Curve Equation'!$B$14</f>
        <v>0.83639678571852605</v>
      </c>
      <c r="M169">
        <f>(1/(1+EXP(('S Curve Equation'!$B$11-M124*'S Curve Equation'!$B$12)*'S Curve Equation'!$B$10))+'S Curve Equation'!$B$13)*'S Curve Equation'!$B$14</f>
        <v>0.8329886356678764</v>
      </c>
      <c r="N169">
        <f>(1/(1+EXP(('S Curve Equation'!$B$11-N124*'S Curve Equation'!$B$12)*'S Curve Equation'!$B$10))+'S Curve Equation'!$B$13)*'S Curve Equation'!$B$14</f>
        <v>0.82956023512626709</v>
      </c>
      <c r="O169">
        <f>(1/(1+EXP(('S Curve Equation'!$B$11-O124*'S Curve Equation'!$B$12)*'S Curve Equation'!$B$10))+'S Curve Equation'!$B$13)*'S Curve Equation'!$B$14</f>
        <v>0.82611232747497432</v>
      </c>
      <c r="P169">
        <f>(1/(1+EXP(('S Curve Equation'!$B$11-P124*'S Curve Equation'!$B$12)*'S Curve Equation'!$B$10))+'S Curve Equation'!$B$13)*'S Curve Equation'!$B$14</f>
        <v>0.82264565819159674</v>
      </c>
      <c r="Q169">
        <f>(1/(1+EXP(('S Curve Equation'!$B$11-Q124*'S Curve Equation'!$B$12)*'S Curve Equation'!$B$10))+'S Curve Equation'!$B$13)*'S Curve Equation'!$B$14</f>
        <v>0.81916097421290934</v>
      </c>
      <c r="R169">
        <f>(1/(1+EXP(('S Curve Equation'!$B$11-R124*'S Curve Equation'!$B$12)*'S Curve Equation'!$B$10))+'S Curve Equation'!$B$13)*'S Curve Equation'!$B$14</f>
        <v>0.81565902330934426</v>
      </c>
      <c r="S169">
        <f>(1/(1+EXP(('S Curve Equation'!$B$11-S124*'S Curve Equation'!$B$12)*'S Curve Equation'!$B$10))+'S Curve Equation'!$B$13)*'S Curve Equation'!$B$14</f>
        <v>0.81214055347181502</v>
      </c>
      <c r="T169">
        <f>(1/(1+EXP(('S Curve Equation'!$B$11-T124*'S Curve Equation'!$B$12)*'S Curve Equation'!$B$10))+'S Curve Equation'!$B$13)*'S Curve Equation'!$B$14</f>
        <v>0.80860631231155222</v>
      </c>
      <c r="U169">
        <f>(1/(1+EXP(('S Curve Equation'!$B$11-U124*'S Curve Equation'!$B$12)*'S Curve Equation'!$B$10))+'S Curve Equation'!$B$13)*'S Curve Equation'!$B$14</f>
        <v>0.805057046473586</v>
      </c>
      <c r="V169">
        <f>(1/(1+EXP(('S Curve Equation'!$B$11-V124*'S Curve Equation'!$B$12)*'S Curve Equation'!$B$10))+'S Curve Equation'!$B$13)*'S Curve Equation'!$B$14</f>
        <v>0.80149350106443984</v>
      </c>
      <c r="W169">
        <f>(1/(1+EXP(('S Curve Equation'!$B$11-W124*'S Curve Equation'!$B$12)*'S Curve Equation'!$B$10))+'S Curve Equation'!$B$13)*'S Curve Equation'!$B$14</f>
        <v>0.79791641909456945</v>
      </c>
      <c r="X169">
        <f>(1/(1+EXP(('S Curve Equation'!$B$11-X124*'S Curve Equation'!$B$12)*'S Curve Equation'!$B$10))+'S Curve Equation'!$B$13)*'S Curve Equation'!$B$14</f>
        <v>0.79432654093603194</v>
      </c>
      <c r="Y169">
        <f>(1/(1+EXP(('S Curve Equation'!$B$11-Y124*'S Curve Equation'!$B$12)*'S Curve Equation'!$B$10))+'S Curve Equation'!$B$13)*'S Curve Equation'!$B$14</f>
        <v>0.79072460379581444</v>
      </c>
      <c r="Z169">
        <f>(1/(1+EXP(('S Curve Equation'!$B$11-Z124*'S Curve Equation'!$B$12)*'S Curve Equation'!$B$10))+'S Curve Equation'!$B$13)*'S Curve Equation'!$B$14</f>
        <v>0.78711134120522397</v>
      </c>
      <c r="AA169">
        <f>(1/(1+EXP(('S Curve Equation'!$B$11-AA124*'S Curve Equation'!$B$12)*'S Curve Equation'!$B$10))+'S Curve Equation'!$B$13)*'S Curve Equation'!$B$14</f>
        <v>0.78348748252566847</v>
      </c>
      <c r="AB169">
        <f>(1/(1+EXP(('S Curve Equation'!$B$11-AB124*'S Curve Equation'!$B$12)*'S Curve Equation'!$B$10))+'S Curve Equation'!$B$13)*'S Curve Equation'!$B$14</f>
        <v>0.77985375247113542</v>
      </c>
      <c r="AC169">
        <f>(1/(1+EXP(('S Curve Equation'!$B$11-AC124*'S Curve Equation'!$B$12)*'S Curve Equation'!$B$10))+'S Curve Equation'!$B$13)*'S Curve Equation'!$B$14</f>
        <v>0.77621087064763405</v>
      </c>
      <c r="AD169">
        <f>(1/(1+EXP(('S Curve Equation'!$B$11-AD124*'S Curve Equation'!$B$12)*'S Curve Equation'!$B$10))+'S Curve Equation'!$B$13)*'S Curve Equation'!$B$14</f>
        <v>0.77255955110979269</v>
      </c>
      <c r="AE169">
        <f>(1/(1+EXP(('S Curve Equation'!$B$11-AE124*'S Curve Equation'!$B$12)*'S Curve Equation'!$B$10))+'S Curve Equation'!$B$13)*'S Curve Equation'!$B$14</f>
        <v>0.76890050193480297</v>
      </c>
      <c r="AF169">
        <f>(1/(1+EXP(('S Curve Equation'!$B$11-AF124*'S Curve Equation'!$B$12)*'S Curve Equation'!$B$10))+'S Curve Equation'!$B$13)*'S Curve Equation'!$B$14</f>
        <v>0.76523442481382919</v>
      </c>
    </row>
    <row r="170" spans="1:32" x14ac:dyDescent="0.25">
      <c r="A170" t="s">
        <v>82</v>
      </c>
      <c r="B170">
        <f>(1/(1+EXP(('S Curve Equation'!$B$11-B125*'S Curve Equation'!$B$12)*'S Curve Equation'!$B$10))+'S Curve Equation'!$B$13)*'S Curve Equation'!$B$14</f>
        <v>0.84028098159509201</v>
      </c>
      <c r="C170">
        <f>(1/(1+EXP(('S Curve Equation'!$B$11-C125*'S Curve Equation'!$B$12)*'S Curve Equation'!$B$10))+'S Curve Equation'!$B$13)*'S Curve Equation'!$B$14</f>
        <v>0.83686706935006505</v>
      </c>
      <c r="D170">
        <f>(1/(1+EXP(('S Curve Equation'!$B$11-D125*'S Curve Equation'!$B$12)*'S Curve Equation'!$B$10))+'S Curve Equation'!$B$13)*'S Curve Equation'!$B$14</f>
        <v>0.8333053224134096</v>
      </c>
      <c r="E170">
        <f>(1/(1+EXP(('S Curve Equation'!$B$11-E125*'S Curve Equation'!$B$12)*'S Curve Equation'!$B$10))+'S Curve Equation'!$B$13)*'S Curve Equation'!$B$14</f>
        <v>0.82970874761110569</v>
      </c>
      <c r="F170">
        <f>(1/(1+EXP(('S Curve Equation'!$B$11-F125*'S Curve Equation'!$B$12)*'S Curve Equation'!$B$10))+'S Curve Equation'!$B$13)*'S Curve Equation'!$B$14</f>
        <v>0.82609170771906082</v>
      </c>
      <c r="G170">
        <f>(1/(1+EXP(('S Curve Equation'!$B$11-G125*'S Curve Equation'!$B$12)*'S Curve Equation'!$B$10))+'S Curve Equation'!$B$13)*'S Curve Equation'!$B$14</f>
        <v>0.82242522411997598</v>
      </c>
      <c r="H170">
        <f>(1/(1+EXP(('S Curve Equation'!$B$11-H125*'S Curve Equation'!$B$12)*'S Curve Equation'!$B$10))+'S Curve Equation'!$B$13)*'S Curve Equation'!$B$14</f>
        <v>0.81870357635771929</v>
      </c>
      <c r="I170">
        <f>(1/(1+EXP(('S Curve Equation'!$B$11-I125*'S Curve Equation'!$B$12)*'S Curve Equation'!$B$10))+'S Curve Equation'!$B$13)*'S Curve Equation'!$B$14</f>
        <v>0.81496132952266787</v>
      </c>
      <c r="J170">
        <f>(1/(1+EXP(('S Curve Equation'!$B$11-J125*'S Curve Equation'!$B$12)*'S Curve Equation'!$B$10))+'S Curve Equation'!$B$13)*'S Curve Equation'!$B$14</f>
        <v>0.81121512630033499</v>
      </c>
      <c r="K170">
        <f>(1/(1+EXP(('S Curve Equation'!$B$11-K125*'S Curve Equation'!$B$12)*'S Curve Equation'!$B$10))+'S Curve Equation'!$B$13)*'S Curve Equation'!$B$14</f>
        <v>0.8074817028036162</v>
      </c>
      <c r="L170">
        <f>(1/(1+EXP(('S Curve Equation'!$B$11-L125*'S Curve Equation'!$B$12)*'S Curve Equation'!$B$10))+'S Curve Equation'!$B$13)*'S Curve Equation'!$B$14</f>
        <v>0.80384841121962836</v>
      </c>
      <c r="M170">
        <f>(1/(1+EXP(('S Curve Equation'!$B$11-M125*'S Curve Equation'!$B$12)*'S Curve Equation'!$B$10))+'S Curve Equation'!$B$13)*'S Curve Equation'!$B$14</f>
        <v>0.8000989425353332</v>
      </c>
      <c r="N170">
        <f>(1/(1+EXP(('S Curve Equation'!$B$11-N125*'S Curve Equation'!$B$12)*'S Curve Equation'!$B$10))+'S Curve Equation'!$B$13)*'S Curve Equation'!$B$14</f>
        <v>0.7963345995765958</v>
      </c>
      <c r="O170">
        <f>(1/(1+EXP(('S Curve Equation'!$B$11-O125*'S Curve Equation'!$B$12)*'S Curve Equation'!$B$10))+'S Curve Equation'!$B$13)*'S Curve Equation'!$B$14</f>
        <v>0.79255623697657085</v>
      </c>
      <c r="P170">
        <f>(1/(1+EXP(('S Curve Equation'!$B$11-P125*'S Curve Equation'!$B$12)*'S Curve Equation'!$B$10))+'S Curve Equation'!$B$13)*'S Curve Equation'!$B$14</f>
        <v>0.78876470557240441</v>
      </c>
      <c r="Q170">
        <f>(1/(1+EXP(('S Curve Equation'!$B$11-Q125*'S Curve Equation'!$B$12)*'S Curve Equation'!$B$10))+'S Curve Equation'!$B$13)*'S Curve Equation'!$B$14</f>
        <v>0.78496085175787933</v>
      </c>
      <c r="R170">
        <f>(1/(1+EXP(('S Curve Equation'!$B$11-R125*'S Curve Equation'!$B$12)*'S Curve Equation'!$B$10))+'S Curve Equation'!$B$13)*'S Curve Equation'!$B$14</f>
        <v>0.78114551685772071</v>
      </c>
      <c r="S170">
        <f>(1/(1+EXP(('S Curve Equation'!$B$11-S125*'S Curve Equation'!$B$12)*'S Curve Equation'!$B$10))+'S Curve Equation'!$B$13)*'S Curve Equation'!$B$14</f>
        <v>0.77731953652398</v>
      </c>
      <c r="T170">
        <f>(1/(1+EXP(('S Curve Equation'!$B$11-T125*'S Curve Equation'!$B$12)*'S Curve Equation'!$B$10))+'S Curve Equation'!$B$13)*'S Curve Equation'!$B$14</f>
        <v>0.77348374015485322</v>
      </c>
      <c r="U170">
        <f>(1/(1+EXP(('S Curve Equation'!$B$11-U125*'S Curve Equation'!$B$12)*'S Curve Equation'!$B$10))+'S Curve Equation'!$B$13)*'S Curve Equation'!$B$14</f>
        <v>0.76963895033624785</v>
      </c>
      <c r="V170">
        <f>(1/(1+EXP(('S Curve Equation'!$B$11-V125*'S Curve Equation'!$B$12)*'S Curve Equation'!$B$10))+'S Curve Equation'!$B$13)*'S Curve Equation'!$B$14</f>
        <v>0.76578598230631278</v>
      </c>
      <c r="W170">
        <f>(1/(1+EXP(('S Curve Equation'!$B$11-W125*'S Curve Equation'!$B$12)*'S Curve Equation'!$B$10))+'S Curve Equation'!$B$13)*'S Curve Equation'!$B$14</f>
        <v>0.76192564344312463</v>
      </c>
      <c r="X170">
        <f>(1/(1+EXP(('S Curve Equation'!$B$11-X125*'S Curve Equation'!$B$12)*'S Curve Equation'!$B$10))+'S Curve Equation'!$B$13)*'S Curve Equation'!$B$14</f>
        <v>0.75805873277564162</v>
      </c>
      <c r="Y170">
        <f>(1/(1+EXP(('S Curve Equation'!$B$11-Y125*'S Curve Equation'!$B$12)*'S Curve Equation'!$B$10))+'S Curve Equation'!$B$13)*'S Curve Equation'!$B$14</f>
        <v>0.75418604051799254</v>
      </c>
      <c r="Z170">
        <f>(1/(1+EXP(('S Curve Equation'!$B$11-Z125*'S Curve Equation'!$B$12)*'S Curve Equation'!$B$10))+'S Curve Equation'!$B$13)*'S Curve Equation'!$B$14</f>
        <v>0.75030834762711995</v>
      </c>
      <c r="AA170">
        <f>(1/(1+EXP(('S Curve Equation'!$B$11-AA125*'S Curve Equation'!$B$12)*'S Curve Equation'!$B$10))+'S Curve Equation'!$B$13)*'S Curve Equation'!$B$14</f>
        <v>0.7464264253837235</v>
      </c>
      <c r="AB170">
        <f>(1/(1+EXP(('S Curve Equation'!$B$11-AB125*'S Curve Equation'!$B$12)*'S Curve Equation'!$B$10))+'S Curve Equation'!$B$13)*'S Curve Equation'!$B$14</f>
        <v>0.74254103499642532</v>
      </c>
      <c r="AC170">
        <f>(1/(1+EXP(('S Curve Equation'!$B$11-AC125*'S Curve Equation'!$B$12)*'S Curve Equation'!$B$10))+'S Curve Equation'!$B$13)*'S Curve Equation'!$B$14</f>
        <v>0.73865292722903197</v>
      </c>
      <c r="AD170">
        <f>(1/(1+EXP(('S Curve Equation'!$B$11-AD125*'S Curve Equation'!$B$12)*'S Curve Equation'!$B$10))+'S Curve Equation'!$B$13)*'S Curve Equation'!$B$14</f>
        <v>0.73476284205069475</v>
      </c>
      <c r="AE170">
        <f>(1/(1+EXP(('S Curve Equation'!$B$11-AE125*'S Curve Equation'!$B$12)*'S Curve Equation'!$B$10))+'S Curve Equation'!$B$13)*'S Curve Equation'!$B$14</f>
        <v>0.73087150830876535</v>
      </c>
      <c r="AF170">
        <f>(1/(1+EXP(('S Curve Equation'!$B$11-AF125*'S Curve Equation'!$B$12)*'S Curve Equation'!$B$10))+'S Curve Equation'!$B$13)*'S Curve Equation'!$B$14</f>
        <v>0.7269796434240815</v>
      </c>
    </row>
    <row r="171" spans="1:32" x14ac:dyDescent="0.25">
      <c r="A171" t="s">
        <v>84</v>
      </c>
      <c r="B171">
        <f>(1/(1+EXP(('S Curve Equation'!$B$11-B126*'S Curve Equation'!$B$12)*'S Curve Equation'!$B$10))+'S Curve Equation'!$B$13)*'S Curve Equation'!$B$14</f>
        <v>0.90590453074433663</v>
      </c>
      <c r="C171">
        <f>(1/(1+EXP(('S Curve Equation'!$B$11-C126*'S Curve Equation'!$B$12)*'S Curve Equation'!$B$10))+'S Curve Equation'!$B$13)*'S Curve Equation'!$B$14</f>
        <v>0.90342581270711997</v>
      </c>
      <c r="D171">
        <f>(1/(1+EXP(('S Curve Equation'!$B$11-D126*'S Curve Equation'!$B$12)*'S Curve Equation'!$B$10))+'S Curve Equation'!$B$13)*'S Curve Equation'!$B$14</f>
        <v>0.90082710631000973</v>
      </c>
      <c r="E171">
        <f>(1/(1+EXP(('S Curve Equation'!$B$11-E126*'S Curve Equation'!$B$12)*'S Curve Equation'!$B$10))+'S Curve Equation'!$B$13)*'S Curve Equation'!$B$14</f>
        <v>0.89818993239443201</v>
      </c>
      <c r="F171">
        <f>(1/(1+EXP(('S Curve Equation'!$B$11-F126*'S Curve Equation'!$B$12)*'S Curve Equation'!$B$10))+'S Curve Equation'!$B$13)*'S Curve Equation'!$B$14</f>
        <v>0.89552457182254441</v>
      </c>
      <c r="G171">
        <f>(1/(1+EXP(('S Curve Equation'!$B$11-G126*'S Curve Equation'!$B$12)*'S Curve Equation'!$B$10))+'S Curve Equation'!$B$13)*'S Curve Equation'!$B$14</f>
        <v>0.89280933686537667</v>
      </c>
      <c r="H171">
        <f>(1/(1+EXP(('S Curve Equation'!$B$11-H126*'S Curve Equation'!$B$12)*'S Curve Equation'!$B$10))+'S Curve Equation'!$B$13)*'S Curve Equation'!$B$14</f>
        <v>0.89003946177443805</v>
      </c>
      <c r="I171">
        <f>(1/(1+EXP(('S Curve Equation'!$B$11-I126*'S Curve Equation'!$B$12)*'S Curve Equation'!$B$10))+'S Curve Equation'!$B$13)*'S Curve Equation'!$B$14</f>
        <v>0.88724029778412472</v>
      </c>
      <c r="J171">
        <f>(1/(1+EXP(('S Curve Equation'!$B$11-J126*'S Curve Equation'!$B$12)*'S Curve Equation'!$B$10))+'S Curve Equation'!$B$13)*'S Curve Equation'!$B$14</f>
        <v>0.8844242025938196</v>
      </c>
      <c r="K171">
        <f>(1/(1+EXP(('S Curve Equation'!$B$11-K126*'S Curve Equation'!$B$12)*'S Curve Equation'!$B$10))+'S Curve Equation'!$B$13)*'S Curve Equation'!$B$14</f>
        <v>0.88160385051176593</v>
      </c>
      <c r="L171">
        <f>(1/(1+EXP(('S Curve Equation'!$B$11-L126*'S Curve Equation'!$B$12)*'S Curve Equation'!$B$10))+'S Curve Equation'!$B$13)*'S Curve Equation'!$B$14</f>
        <v>0.87884589298934124</v>
      </c>
      <c r="M171">
        <f>(1/(1+EXP(('S Curve Equation'!$B$11-M126*'S Curve Equation'!$B$12)*'S Curve Equation'!$B$10))+'S Curve Equation'!$B$13)*'S Curve Equation'!$B$14</f>
        <v>0.87598608502474351</v>
      </c>
      <c r="N171">
        <f>(1/(1+EXP(('S Curve Equation'!$B$11-N126*'S Curve Equation'!$B$12)*'S Curve Equation'!$B$10))+'S Curve Equation'!$B$13)*'S Curve Equation'!$B$14</f>
        <v>0.87310100962401727</v>
      </c>
      <c r="O171">
        <f>(1/(1+EXP(('S Curve Equation'!$B$11-O126*'S Curve Equation'!$B$12)*'S Curve Equation'!$B$10))+'S Curve Equation'!$B$13)*'S Curve Equation'!$B$14</f>
        <v>0.87019119802137468</v>
      </c>
      <c r="P171">
        <f>(1/(1+EXP(('S Curve Equation'!$B$11-P126*'S Curve Equation'!$B$12)*'S Curve Equation'!$B$10))+'S Curve Equation'!$B$13)*'S Curve Equation'!$B$14</f>
        <v>0.86725718952635822</v>
      </c>
      <c r="Q171">
        <f>(1/(1+EXP(('S Curve Equation'!$B$11-Q126*'S Curve Equation'!$B$12)*'S Curve Equation'!$B$10))+'S Curve Equation'!$B$13)*'S Curve Equation'!$B$14</f>
        <v>0.86429953102826507</v>
      </c>
      <c r="R171">
        <f>(1/(1+EXP(('S Curve Equation'!$B$11-R126*'S Curve Equation'!$B$12)*'S Curve Equation'!$B$10))+'S Curve Equation'!$B$13)*'S Curve Equation'!$B$14</f>
        <v>0.86131877650002175</v>
      </c>
      <c r="S171">
        <f>(1/(1+EXP(('S Curve Equation'!$B$11-S126*'S Curve Equation'!$B$12)*'S Curve Equation'!$B$10))+'S Curve Equation'!$B$13)*'S Curve Equation'!$B$14</f>
        <v>0.85831548650224576</v>
      </c>
      <c r="T171">
        <f>(1/(1+EXP(('S Curve Equation'!$B$11-T126*'S Curve Equation'!$B$12)*'S Curve Equation'!$B$10))+'S Curve Equation'!$B$13)*'S Curve Equation'!$B$14</f>
        <v>0.85529022768821839</v>
      </c>
      <c r="U171">
        <f>(1/(1+EXP(('S Curve Equation'!$B$11-U126*'S Curve Equation'!$B$12)*'S Curve Equation'!$B$10))+'S Curve Equation'!$B$13)*'S Curve Equation'!$B$14</f>
        <v>0.85224357231048342</v>
      </c>
      <c r="V171">
        <f>(1/(1+EXP(('S Curve Equation'!$B$11-V126*'S Curve Equation'!$B$12)*'S Curve Equation'!$B$10))+'S Curve Equation'!$B$13)*'S Curve Equation'!$B$14</f>
        <v>0.84917609772974634</v>
      </c>
      <c r="W171">
        <f>(1/(1+EXP(('S Curve Equation'!$B$11-W126*'S Curve Equation'!$B$12)*'S Curve Equation'!$B$10))+'S Curve Equation'!$B$13)*'S Curve Equation'!$B$14</f>
        <v>0.84608838592674651</v>
      </c>
      <c r="X171">
        <f>(1/(1+EXP(('S Curve Equation'!$B$11-X126*'S Curve Equation'!$B$12)*'S Curve Equation'!$B$10))+'S Curve Equation'!$B$13)*'S Curve Equation'!$B$14</f>
        <v>0.84298102301774691</v>
      </c>
      <c r="Y171">
        <f>(1/(1+EXP(('S Curve Equation'!$B$11-Y126*'S Curve Equation'!$B$12)*'S Curve Equation'!$B$10))+'S Curve Equation'!$B$13)*'S Curve Equation'!$B$14</f>
        <v>0.83985459877426405</v>
      </c>
      <c r="Z171">
        <f>(1/(1+EXP(('S Curve Equation'!$B$11-Z126*'S Curve Equation'!$B$12)*'S Curve Equation'!$B$10))+'S Curve Equation'!$B$13)*'S Curve Equation'!$B$14</f>
        <v>0.83670970614763962</v>
      </c>
      <c r="AA171">
        <f>(1/(1+EXP(('S Curve Equation'!$B$11-AA126*'S Curve Equation'!$B$12)*'S Curve Equation'!$B$10))+'S Curve Equation'!$B$13)*'S Curve Equation'!$B$14</f>
        <v>0.83354694079902469</v>
      </c>
      <c r="AB171">
        <f>(1/(1+EXP(('S Curve Equation'!$B$11-AB126*'S Curve Equation'!$B$12)*'S Curve Equation'!$B$10))+'S Curve Equation'!$B$13)*'S Curve Equation'!$B$14</f>
        <v>0.83036690063533003</v>
      </c>
      <c r="AC171">
        <f>(1/(1+EXP(('S Curve Equation'!$B$11-AC126*'S Curve Equation'!$B$12)*'S Curve Equation'!$B$10))+'S Curve Equation'!$B$13)*'S Curve Equation'!$B$14</f>
        <v>0.82717018535167697</v>
      </c>
      <c r="AD171">
        <f>(1/(1+EXP(('S Curve Equation'!$B$11-AD126*'S Curve Equation'!$B$12)*'S Curve Equation'!$B$10))+'S Curve Equation'!$B$13)*'S Curve Equation'!$B$14</f>
        <v>0.82395739598083284</v>
      </c>
      <c r="AE171">
        <f>(1/(1+EXP(('S Curve Equation'!$B$11-AE126*'S Curve Equation'!$B$12)*'S Curve Equation'!$B$10))+'S Curve Equation'!$B$13)*'S Curve Equation'!$B$14</f>
        <v>0.82072913445011886</v>
      </c>
      <c r="AF171">
        <f>(1/(1+EXP(('S Curve Equation'!$B$11-AF126*'S Curve Equation'!$B$12)*'S Curve Equation'!$B$10))+'S Curve Equation'!$B$13)*'S Curve Equation'!$B$14</f>
        <v>0.81748600314623365</v>
      </c>
    </row>
    <row r="172" spans="1:32" x14ac:dyDescent="0.25">
      <c r="A172" t="s">
        <v>86</v>
      </c>
      <c r="B172">
        <f>(1/(1+EXP(('S Curve Equation'!$B$11-B127*'S Curve Equation'!$B$12)*'S Curve Equation'!$B$10))+'S Curve Equation'!$B$13)*'S Curve Equation'!$B$14</f>
        <v>0.88600000000000001</v>
      </c>
      <c r="C172">
        <f>(1/(1+EXP(('S Curve Equation'!$B$11-C127*'S Curve Equation'!$B$12)*'S Curve Equation'!$B$10))+'S Curve Equation'!$B$13)*'S Curve Equation'!$B$14</f>
        <v>0.88320343738538298</v>
      </c>
      <c r="D172">
        <f>(1/(1+EXP(('S Curve Equation'!$B$11-D127*'S Curve Equation'!$B$12)*'S Curve Equation'!$B$10))+'S Curve Equation'!$B$13)*'S Curve Equation'!$B$14</f>
        <v>0.88027624177856867</v>
      </c>
      <c r="E172">
        <f>(1/(1+EXP(('S Curve Equation'!$B$11-E127*'S Curve Equation'!$B$12)*'S Curve Equation'!$B$10))+'S Curve Equation'!$B$13)*'S Curve Equation'!$B$14</f>
        <v>0.8773106051988665</v>
      </c>
      <c r="F172">
        <f>(1/(1+EXP(('S Curve Equation'!$B$11-F127*'S Curve Equation'!$B$12)*'S Curve Equation'!$B$10))+'S Curve Equation'!$B$13)*'S Curve Equation'!$B$14</f>
        <v>0.87431820225726531</v>
      </c>
      <c r="G172">
        <f>(1/(1+EXP(('S Curve Equation'!$B$11-G127*'S Curve Equation'!$B$12)*'S Curve Equation'!$B$10))+'S Curve Equation'!$B$13)*'S Curve Equation'!$B$14</f>
        <v>0.87127482871044781</v>
      </c>
      <c r="H172">
        <f>(1/(1+EXP(('S Curve Equation'!$B$11-H127*'S Curve Equation'!$B$12)*'S Curve Equation'!$B$10))+'S Curve Equation'!$B$13)*'S Curve Equation'!$B$14</f>
        <v>0.86817536081771773</v>
      </c>
      <c r="I172">
        <f>(1/(1+EXP(('S Curve Equation'!$B$11-I127*'S Curve Equation'!$B$12)*'S Curve Equation'!$B$10))+'S Curve Equation'!$B$13)*'S Curve Equation'!$B$14</f>
        <v>0.86504832689639599</v>
      </c>
      <c r="J172">
        <f>(1/(1+EXP(('S Curve Equation'!$B$11-J127*'S Curve Equation'!$B$12)*'S Curve Equation'!$B$10))+'S Curve Equation'!$B$13)*'S Curve Equation'!$B$14</f>
        <v>0.86190758737272632</v>
      </c>
      <c r="K172">
        <f>(1/(1+EXP(('S Curve Equation'!$B$11-K127*'S Curve Equation'!$B$12)*'S Curve Equation'!$B$10))+'S Curve Equation'!$B$13)*'S Curve Equation'!$B$14</f>
        <v>0.85876726428148964</v>
      </c>
      <c r="L172">
        <f>(1/(1+EXP(('S Curve Equation'!$B$11-L127*'S Curve Equation'!$B$12)*'S Curve Equation'!$B$10))+'S Curve Equation'!$B$13)*'S Curve Equation'!$B$14</f>
        <v>0.85570134513037877</v>
      </c>
      <c r="M172">
        <f>(1/(1+EXP(('S Curve Equation'!$B$11-M127*'S Curve Equation'!$B$12)*'S Curve Equation'!$B$10))+'S Curve Equation'!$B$13)*'S Curve Equation'!$B$14</f>
        <v>0.85252728365482588</v>
      </c>
      <c r="N172">
        <f>(1/(1+EXP(('S Curve Equation'!$B$11-N127*'S Curve Equation'!$B$12)*'S Curve Equation'!$B$10))+'S Curve Equation'!$B$13)*'S Curve Equation'!$B$14</f>
        <v>0.84933035201319818</v>
      </c>
      <c r="O172">
        <f>(1/(1+EXP(('S Curve Equation'!$B$11-O127*'S Curve Equation'!$B$12)*'S Curve Equation'!$B$10))+'S Curve Equation'!$B$13)*'S Curve Equation'!$B$14</f>
        <v>0.8461112058524547</v>
      </c>
      <c r="P172">
        <f>(1/(1+EXP(('S Curve Equation'!$B$11-P127*'S Curve Equation'!$B$12)*'S Curve Equation'!$B$10))+'S Curve Equation'!$B$13)*'S Curve Equation'!$B$14</f>
        <v>0.84287050595818203</v>
      </c>
      <c r="Q172">
        <f>(1/(1+EXP(('S Curve Equation'!$B$11-Q127*'S Curve Equation'!$B$12)*'S Curve Equation'!$B$10))+'S Curve Equation'!$B$13)*'S Curve Equation'!$B$14</f>
        <v>0.8396089176649687</v>
      </c>
      <c r="R172">
        <f>(1/(1+EXP(('S Curve Equation'!$B$11-R127*'S Curve Equation'!$B$12)*'S Curve Equation'!$B$10))+'S Curve Equation'!$B$13)*'S Curve Equation'!$B$14</f>
        <v>0.8363271102725055</v>
      </c>
      <c r="S172">
        <f>(1/(1+EXP(('S Curve Equation'!$B$11-S127*'S Curve Equation'!$B$12)*'S Curve Equation'!$B$10))+'S Curve Equation'!$B$13)*'S Curve Equation'!$B$14</f>
        <v>0.83302575646818833</v>
      </c>
      <c r="T172">
        <f>(1/(1+EXP(('S Curve Equation'!$B$11-T127*'S Curve Equation'!$B$12)*'S Curve Equation'!$B$10))+'S Curve Equation'!$B$13)*'S Curve Equation'!$B$14</f>
        <v>0.82970553175696693</v>
      </c>
      <c r="U172">
        <f>(1/(1+EXP(('S Curve Equation'!$B$11-U127*'S Curve Equation'!$B$12)*'S Curve Equation'!$B$10))+'S Curve Equation'!$B$13)*'S Curve Equation'!$B$14</f>
        <v>0.82636711389916495</v>
      </c>
      <c r="V172">
        <f>(1/(1+EXP(('S Curve Equation'!$B$11-V127*'S Curve Equation'!$B$12)*'S Curve Equation'!$B$10))+'S Curve Equation'!$B$13)*'S Curve Equation'!$B$14</f>
        <v>0.8230111823569316</v>
      </c>
      <c r="W172">
        <f>(1/(1+EXP(('S Curve Equation'!$B$11-W127*'S Curve Equation'!$B$12)*'S Curve Equation'!$B$10))+'S Curve Equation'!$B$13)*'S Curve Equation'!$B$14</f>
        <v>0.81963841774997592</v>
      </c>
      <c r="X172">
        <f>(1/(1+EXP(('S Curve Equation'!$B$11-X127*'S Curve Equation'!$B$12)*'S Curve Equation'!$B$10))+'S Curve Equation'!$B$13)*'S Curve Equation'!$B$14</f>
        <v>0.81624950132118634</v>
      </c>
      <c r="Y172">
        <f>(1/(1+EXP(('S Curve Equation'!$B$11-Y127*'S Curve Equation'!$B$12)*'S Curve Equation'!$B$10))+'S Curve Equation'!$B$13)*'S Curve Equation'!$B$14</f>
        <v>0.81284511441270202</v>
      </c>
      <c r="Z172">
        <f>(1/(1+EXP(('S Curve Equation'!$B$11-Z127*'S Curve Equation'!$B$12)*'S Curve Equation'!$B$10))+'S Curve Equation'!$B$13)*'S Curve Equation'!$B$14</f>
        <v>0.80942593795297402</v>
      </c>
      <c r="AA172">
        <f>(1/(1+EXP(('S Curve Equation'!$B$11-AA127*'S Curve Equation'!$B$12)*'S Curve Equation'!$B$10))+'S Curve Equation'!$B$13)*'S Curve Equation'!$B$14</f>
        <v>0.80599265195530145</v>
      </c>
      <c r="AB172">
        <f>(1/(1+EXP(('S Curve Equation'!$B$11-AB127*'S Curve Equation'!$B$12)*'S Curve Equation'!$B$10))+'S Curve Equation'!$B$13)*'S Curve Equation'!$B$14</f>
        <v>0.80254593502830129</v>
      </c>
      <c r="AC172">
        <f>(1/(1+EXP(('S Curve Equation'!$B$11-AC127*'S Curve Equation'!$B$12)*'S Curve Equation'!$B$10))+'S Curve Equation'!$B$13)*'S Curve Equation'!$B$14</f>
        <v>0.7990864638987496</v>
      </c>
      <c r="AD172">
        <f>(1/(1+EXP(('S Curve Equation'!$B$11-AD127*'S Curve Equation'!$B$12)*'S Curve Equation'!$B$10))+'S Curve Equation'!$B$13)*'S Curve Equation'!$B$14</f>
        <v>0.79561491294714781</v>
      </c>
      <c r="AE172">
        <f>(1/(1+EXP(('S Curve Equation'!$B$11-AE127*'S Curve Equation'!$B$12)*'S Curve Equation'!$B$10))+'S Curve Equation'!$B$13)*'S Curve Equation'!$B$14</f>
        <v>0.79213195375638779</v>
      </c>
      <c r="AF172">
        <f>(1/(1+EXP(('S Curve Equation'!$B$11-AF127*'S Curve Equation'!$B$12)*'S Curve Equation'!$B$10))+'S Curve Equation'!$B$13)*'S Curve Equation'!$B$14</f>
        <v>0.78863825467381321</v>
      </c>
    </row>
    <row r="173" spans="1:32" x14ac:dyDescent="0.25">
      <c r="A173" t="s">
        <v>88</v>
      </c>
      <c r="B173">
        <f>(1/(1+EXP(('S Curve Equation'!$B$11-B128*'S Curve Equation'!$B$12)*'S Curve Equation'!$B$10))+'S Curve Equation'!$B$13)*'S Curve Equation'!$B$14</f>
        <v>0.83799999999999997</v>
      </c>
      <c r="C173">
        <f>(1/(1+EXP(('S Curve Equation'!$B$11-C128*'S Curve Equation'!$B$12)*'S Curve Equation'!$B$10))+'S Curve Equation'!$B$13)*'S Curve Equation'!$B$14</f>
        <v>0.83455906381989164</v>
      </c>
      <c r="D173">
        <f>(1/(1+EXP(('S Curve Equation'!$B$11-D128*'S Curve Equation'!$B$12)*'S Curve Equation'!$B$10))+'S Curve Equation'!$B$13)*'S Curve Equation'!$B$14</f>
        <v>0.83096966132921335</v>
      </c>
      <c r="E173">
        <f>(1/(1+EXP(('S Curve Equation'!$B$11-E128*'S Curve Equation'!$B$12)*'S Curve Equation'!$B$10))+'S Curve Equation'!$B$13)*'S Curve Equation'!$B$14</f>
        <v>0.82734571294106751</v>
      </c>
      <c r="F173">
        <f>(1/(1+EXP(('S Curve Equation'!$B$11-F128*'S Curve Equation'!$B$12)*'S Curve Equation'!$B$10))+'S Curve Equation'!$B$13)*'S Curve Equation'!$B$14</f>
        <v>0.82370169779361491</v>
      </c>
      <c r="G173">
        <f>(1/(1+EXP(('S Curve Equation'!$B$11-G128*'S Curve Equation'!$B$12)*'S Curve Equation'!$B$10))+'S Curve Equation'!$B$13)*'S Curve Equation'!$B$14</f>
        <v>0.82000843155770531</v>
      </c>
      <c r="H173">
        <f>(1/(1+EXP(('S Curve Equation'!$B$11-H128*'S Curve Equation'!$B$12)*'S Curve Equation'!$B$10))+'S Curve Equation'!$B$13)*'S Curve Equation'!$B$14</f>
        <v>0.81626017038611443</v>
      </c>
      <c r="I173">
        <f>(1/(1+EXP(('S Curve Equation'!$B$11-I128*'S Curve Equation'!$B$12)*'S Curve Equation'!$B$10))+'S Curve Equation'!$B$13)*'S Curve Equation'!$B$14</f>
        <v>0.81249173830495169</v>
      </c>
      <c r="J173">
        <f>(1/(1+EXP(('S Curve Equation'!$B$11-J128*'S Curve Equation'!$B$12)*'S Curve Equation'!$B$10))+'S Curve Equation'!$B$13)*'S Curve Equation'!$B$14</f>
        <v>0.80871989444037662</v>
      </c>
      <c r="K173">
        <f>(1/(1+EXP(('S Curve Equation'!$B$11-K128*'S Curve Equation'!$B$12)*'S Curve Equation'!$B$10))+'S Curve Equation'!$B$13)*'S Curve Equation'!$B$14</f>
        <v>0.80496148193356365</v>
      </c>
      <c r="L173">
        <f>(1/(1+EXP(('S Curve Equation'!$B$11-L128*'S Curve Equation'!$B$12)*'S Curve Equation'!$B$10))+'S Curve Equation'!$B$13)*'S Curve Equation'!$B$14</f>
        <v>0.80130440722065133</v>
      </c>
      <c r="M173">
        <f>(1/(1+EXP(('S Curve Equation'!$B$11-M128*'S Curve Equation'!$B$12)*'S Curve Equation'!$B$10))+'S Curve Equation'!$B$13)*'S Curve Equation'!$B$14</f>
        <v>0.79753094381241885</v>
      </c>
      <c r="N173">
        <f>(1/(1+EXP(('S Curve Equation'!$B$11-N128*'S Curve Equation'!$B$12)*'S Curve Equation'!$B$10))+'S Curve Equation'!$B$13)*'S Curve Equation'!$B$14</f>
        <v>0.79374306669015826</v>
      </c>
      <c r="O173">
        <f>(1/(1+EXP(('S Curve Equation'!$B$11-O128*'S Curve Equation'!$B$12)*'S Curve Equation'!$B$10))+'S Curve Equation'!$B$13)*'S Curve Equation'!$B$14</f>
        <v>0.78994163717075272</v>
      </c>
      <c r="P173">
        <f>(1/(1+EXP(('S Curve Equation'!$B$11-P128*'S Curve Equation'!$B$12)*'S Curve Equation'!$B$10))+'S Curve Equation'!$B$13)*'S Curve Equation'!$B$14</f>
        <v>0.78612751229071087</v>
      </c>
      <c r="Q173">
        <f>(1/(1+EXP(('S Curve Equation'!$B$11-Q128*'S Curve Equation'!$B$12)*'S Curve Equation'!$B$10))+'S Curve Equation'!$B$13)*'S Curve Equation'!$B$14</f>
        <v>0.78230154416174247</v>
      </c>
      <c r="R173">
        <f>(1/(1+EXP(('S Curve Equation'!$B$11-R128*'S Curve Equation'!$B$12)*'S Curve Equation'!$B$10))+'S Curve Equation'!$B$13)*'S Curve Equation'!$B$14</f>
        <v>0.77846457934873481</v>
      </c>
      <c r="S173">
        <f>(1/(1+EXP(('S Curve Equation'!$B$11-S128*'S Curve Equation'!$B$12)*'S Curve Equation'!$B$10))+'S Curve Equation'!$B$13)*'S Curve Equation'!$B$14</f>
        <v>0.77461745827051554</v>
      </c>
      <c r="T173">
        <f>(1/(1+EXP(('S Curve Equation'!$B$11-T128*'S Curve Equation'!$B$12)*'S Curve Equation'!$B$10))+'S Curve Equation'!$B$13)*'S Curve Equation'!$B$14</f>
        <v>0.77076101462372903</v>
      </c>
      <c r="U173">
        <f>(1/(1+EXP(('S Curve Equation'!$B$11-U128*'S Curve Equation'!$B$12)*'S Curve Equation'!$B$10))+'S Curve Equation'!$B$13)*'S Curve Equation'!$B$14</f>
        <v>0.76689607483010225</v>
      </c>
      <c r="V173">
        <f>(1/(1+EXP(('S Curve Equation'!$B$11-V128*'S Curve Equation'!$B$12)*'S Curve Equation'!$B$10))+'S Curve Equation'!$B$13)*'S Curve Equation'!$B$14</f>
        <v>0.76302345750728506</v>
      </c>
      <c r="W173">
        <f>(1/(1+EXP(('S Curve Equation'!$B$11-W128*'S Curve Equation'!$B$12)*'S Curve Equation'!$B$10))+'S Curve Equation'!$B$13)*'S Curve Equation'!$B$14</f>
        <v>0.75914397296341629</v>
      </c>
      <c r="X173">
        <f>(1/(1+EXP(('S Curve Equation'!$B$11-X128*'S Curve Equation'!$B$12)*'S Curve Equation'!$B$10))+'S Curve Equation'!$B$13)*'S Curve Equation'!$B$14</f>
        <v>0.75525842271550325</v>
      </c>
      <c r="Y173">
        <f>(1/(1+EXP(('S Curve Equation'!$B$11-Y128*'S Curve Equation'!$B$12)*'S Curve Equation'!$B$10))+'S Curve Equation'!$B$13)*'S Curve Equation'!$B$14</f>
        <v>0.75136759903163519</v>
      </c>
      <c r="Z173">
        <f>(1/(1+EXP(('S Curve Equation'!$B$11-Z128*'S Curve Equation'!$B$12)*'S Curve Equation'!$B$10))+'S Curve Equation'!$B$13)*'S Curve Equation'!$B$14</f>
        <v>0.74747228449702385</v>
      </c>
      <c r="AA173">
        <f>(1/(1+EXP(('S Curve Equation'!$B$11-AA128*'S Curve Equation'!$B$12)*'S Curve Equation'!$B$10))+'S Curve Equation'!$B$13)*'S Curve Equation'!$B$14</f>
        <v>0.74357325160377619</v>
      </c>
      <c r="AB173">
        <f>(1/(1+EXP(('S Curve Equation'!$B$11-AB128*'S Curve Equation'!$B$12)*'S Curve Equation'!$B$10))+'S Curve Equation'!$B$13)*'S Curve Equation'!$B$14</f>
        <v>0.73967126236429326</v>
      </c>
      <c r="AC173">
        <f>(1/(1+EXP(('S Curve Equation'!$B$11-AC128*'S Curve Equation'!$B$12)*'S Curve Equation'!$B$10))+'S Curve Equation'!$B$13)*'S Curve Equation'!$B$14</f>
        <v>0.73576706794812563</v>
      </c>
      <c r="AD173">
        <f>(1/(1+EXP(('S Curve Equation'!$B$11-AD128*'S Curve Equation'!$B$12)*'S Curve Equation'!$B$10))+'S Curve Equation'!$B$13)*'S Curve Equation'!$B$14</f>
        <v>0.73186140834206292</v>
      </c>
      <c r="AE173">
        <f>(1/(1+EXP(('S Curve Equation'!$B$11-AE128*'S Curve Equation'!$B$12)*'S Curve Equation'!$B$10))+'S Curve Equation'!$B$13)*'S Curve Equation'!$B$14</f>
        <v>0.72795501203321633</v>
      </c>
      <c r="AF173">
        <f>(1/(1+EXP(('S Curve Equation'!$B$11-AF128*'S Curve Equation'!$B$12)*'S Curve Equation'!$B$10))+'S Curve Equation'!$B$13)*'S Curve Equation'!$B$14</f>
        <v>0.72404859571479729</v>
      </c>
    </row>
    <row r="174" spans="1:32" x14ac:dyDescent="0.25">
      <c r="A174" t="s">
        <v>90</v>
      </c>
      <c r="B174">
        <f>(1/(1+EXP(('S Curve Equation'!$B$11-B129*'S Curve Equation'!$B$12)*'S Curve Equation'!$B$10))+'S Curve Equation'!$B$13)*'S Curve Equation'!$B$14</f>
        <v>0.83899999999999986</v>
      </c>
      <c r="C174">
        <f>(1/(1+EXP(('S Curve Equation'!$B$11-C129*'S Curve Equation'!$B$12)*'S Curve Equation'!$B$10))+'S Curve Equation'!$B$13)*'S Curve Equation'!$B$14</f>
        <v>0.83557086938557368</v>
      </c>
      <c r="D174">
        <f>(1/(1+EXP(('S Curve Equation'!$B$11-D129*'S Curve Equation'!$B$12)*'S Curve Equation'!$B$10))+'S Curve Equation'!$B$13)*'S Curve Equation'!$B$14</f>
        <v>0.83199354697300665</v>
      </c>
      <c r="E174">
        <f>(1/(1+EXP(('S Curve Equation'!$B$11-E129*'S Curve Equation'!$B$12)*'S Curve Equation'!$B$10))+'S Curve Equation'!$B$13)*'S Curve Equation'!$B$14</f>
        <v>0.82838155404579195</v>
      </c>
      <c r="F174">
        <f>(1/(1+EXP(('S Curve Equation'!$B$11-F129*'S Curve Equation'!$B$12)*'S Curve Equation'!$B$10))+'S Curve Equation'!$B$13)*'S Curve Equation'!$B$14</f>
        <v>0.82474931892852665</v>
      </c>
      <c r="G174">
        <f>(1/(1+EXP(('S Curve Equation'!$B$11-G129*'S Curve Equation'!$B$12)*'S Curve Equation'!$B$10))+'S Curve Equation'!$B$13)*'S Curve Equation'!$B$14</f>
        <v>0.82106774712517305</v>
      </c>
      <c r="H174">
        <f>(1/(1+EXP(('S Curve Equation'!$B$11-H129*'S Curve Equation'!$B$12)*'S Curve Equation'!$B$10))+'S Curve Equation'!$B$13)*'S Curve Equation'!$B$14</f>
        <v>0.81733110498035655</v>
      </c>
      <c r="I174">
        <f>(1/(1+EXP(('S Curve Equation'!$B$11-I129*'S Curve Equation'!$B$12)*'S Curve Equation'!$B$10))+'S Curve Equation'!$B$13)*'S Curve Equation'!$B$14</f>
        <v>0.81357410346901571</v>
      </c>
      <c r="J174">
        <f>(1/(1+EXP(('S Curve Equation'!$B$11-J129*'S Curve Equation'!$B$12)*'S Curve Equation'!$B$10))+'S Curve Equation'!$B$13)*'S Curve Equation'!$B$14</f>
        <v>0.80981345091590684</v>
      </c>
      <c r="K174">
        <f>(1/(1+EXP(('S Curve Equation'!$B$11-K129*'S Curve Equation'!$B$12)*'S Curve Equation'!$B$10))+'S Curve Equation'!$B$13)*'S Curve Equation'!$B$14</f>
        <v>0.80606594379582663</v>
      </c>
      <c r="L174">
        <f>(1/(1+EXP(('S Curve Equation'!$B$11-L129*'S Curve Equation'!$B$12)*'S Curve Equation'!$B$10))+'S Curve Equation'!$B$13)*'S Curve Equation'!$B$14</f>
        <v>0.80241924677551379</v>
      </c>
      <c r="M174">
        <f>(1/(1+EXP(('S Curve Equation'!$B$11-M129*'S Curve Equation'!$B$12)*'S Curve Equation'!$B$10))+'S Curve Equation'!$B$13)*'S Curve Equation'!$B$14</f>
        <v>0.79865625190742973</v>
      </c>
      <c r="N174">
        <f>(1/(1+EXP(('S Curve Equation'!$B$11-N129*'S Curve Equation'!$B$12)*'S Curve Equation'!$B$10))+'S Curve Equation'!$B$13)*'S Curve Equation'!$B$14</f>
        <v>0.79487864088207127</v>
      </c>
      <c r="O174">
        <f>(1/(1+EXP(('S Curve Equation'!$B$11-O129*'S Curve Equation'!$B$12)*'S Curve Equation'!$B$10))+'S Curve Equation'!$B$13)*'S Curve Equation'!$B$14</f>
        <v>0.79108727212364816</v>
      </c>
      <c r="P174">
        <f>(1/(1+EXP(('S Curve Equation'!$B$11-P129*'S Curve Equation'!$B$12)*'S Curve Equation'!$B$10))+'S Curve Equation'!$B$13)*'S Curve Equation'!$B$14</f>
        <v>0.78728299998850482</v>
      </c>
      <c r="Q174">
        <f>(1/(1+EXP(('S Curve Equation'!$B$11-Q129*'S Curve Equation'!$B$12)*'S Curve Equation'!$B$10))+'S Curve Equation'!$B$13)*'S Curve Equation'!$B$14</f>
        <v>0.78346667411934845</v>
      </c>
      <c r="R174">
        <f>(1/(1+EXP(('S Curve Equation'!$B$11-R129*'S Curve Equation'!$B$12)*'S Curve Equation'!$B$10))+'S Curve Equation'!$B$13)*'S Curve Equation'!$B$14</f>
        <v>0.77963913882155078</v>
      </c>
      <c r="S174">
        <f>(1/(1+EXP(('S Curve Equation'!$B$11-S129*'S Curve Equation'!$B$12)*'S Curve Equation'!$B$10))+'S Curve Equation'!$B$13)*'S Curve Equation'!$B$14</f>
        <v>0.77580123246193056</v>
      </c>
      <c r="T174">
        <f>(1/(1+EXP(('S Curve Equation'!$B$11-T129*'S Curve Equation'!$B$12)*'S Curve Equation'!$B$10))+'S Curve Equation'!$B$13)*'S Curve Equation'!$B$14</f>
        <v>0.77195378689035099</v>
      </c>
      <c r="U174">
        <f>(1/(1+EXP(('S Curve Equation'!$B$11-U129*'S Curve Equation'!$B$12)*'S Curve Equation'!$B$10))+'S Curve Equation'!$B$13)*'S Curve Equation'!$B$14</f>
        <v>0.76809762688442973</v>
      </c>
      <c r="V174">
        <f>(1/(1+EXP(('S Curve Equation'!$B$11-V129*'S Curve Equation'!$B$12)*'S Curve Equation'!$B$10))+'S Curve Equation'!$B$13)*'S Curve Equation'!$B$14</f>
        <v>0.76423356961755429</v>
      </c>
      <c r="W174">
        <f>(1/(1+EXP(('S Curve Equation'!$B$11-W129*'S Curve Equation'!$B$12)*'S Curve Equation'!$B$10))+'S Curve Equation'!$B$13)*'S Curve Equation'!$B$14</f>
        <v>0.7603624241503788</v>
      </c>
      <c r="X174">
        <f>(1/(1+EXP(('S Curve Equation'!$B$11-X129*'S Curve Equation'!$B$12)*'S Curve Equation'!$B$10))+'S Curve Equation'!$B$13)*'S Curve Equation'!$B$14</f>
        <v>0.75648499094589461</v>
      </c>
      <c r="Y174">
        <f>(1/(1+EXP(('S Curve Equation'!$B$11-Y129*'S Curve Equation'!$B$12)*'S Curve Equation'!$B$10))+'S Curve Equation'!$B$13)*'S Curve Equation'!$B$14</f>
        <v>0.75260206140811792</v>
      </c>
      <c r="Z174">
        <f>(1/(1+EXP(('S Curve Equation'!$B$11-Z129*'S Curve Equation'!$B$12)*'S Curve Equation'!$B$10))+'S Curve Equation'!$B$13)*'S Curve Equation'!$B$14</f>
        <v>0.74871441744440315</v>
      </c>
      <c r="AA174">
        <f>(1/(1+EXP(('S Curve Equation'!$B$11-AA129*'S Curve Equation'!$B$12)*'S Curve Equation'!$B$10))+'S Curve Equation'!$B$13)*'S Curve Equation'!$B$14</f>
        <v>0.74482283105129543</v>
      </c>
      <c r="AB174">
        <f>(1/(1+EXP(('S Curve Equation'!$B$11-AB129*'S Curve Equation'!$B$12)*'S Curve Equation'!$B$10))+'S Curve Equation'!$B$13)*'S Curve Equation'!$B$14</f>
        <v>0.74092806392383948</v>
      </c>
      <c r="AC174">
        <f>(1/(1+EXP(('S Curve Equation'!$B$11-AC129*'S Curve Equation'!$B$12)*'S Curve Equation'!$B$10))+'S Curve Equation'!$B$13)*'S Curve Equation'!$B$14</f>
        <v>0.73703086708818821</v>
      </c>
      <c r="AD174">
        <f>(1/(1+EXP(('S Curve Equation'!$B$11-AD129*'S Curve Equation'!$B$12)*'S Curve Equation'!$B$10))+'S Curve Equation'!$B$13)*'S Curve Equation'!$B$14</f>
        <v>0.73313198055729722</v>
      </c>
      <c r="AE174">
        <f>(1/(1+EXP(('S Curve Equation'!$B$11-AE129*'S Curve Equation'!$B$12)*'S Curve Equation'!$B$10))+'S Curve Equation'!$B$13)*'S Curve Equation'!$B$14</f>
        <v>0.72923213300949019</v>
      </c>
      <c r="AF174">
        <f>(1/(1+EXP(('S Curve Equation'!$B$11-AF129*'S Curve Equation'!$B$12)*'S Curve Equation'!$B$10))+'S Curve Equation'!$B$13)*'S Curve Equation'!$B$14</f>
        <v>0.72533204148960084</v>
      </c>
    </row>
    <row r="175" spans="1:32" x14ac:dyDescent="0.25">
      <c r="A175" t="s">
        <v>92</v>
      </c>
      <c r="B175">
        <f>(1/(1+EXP(('S Curve Equation'!$B$11-B130*'S Curve Equation'!$B$12)*'S Curve Equation'!$B$10))+'S Curve Equation'!$B$13)*'S Curve Equation'!$B$14</f>
        <v>0.86899999999999999</v>
      </c>
      <c r="C175">
        <f>(1/(1+EXP(('S Curve Equation'!$B$11-C130*'S Curve Equation'!$B$12)*'S Curve Equation'!$B$10))+'S Curve Equation'!$B$13)*'S Curve Equation'!$B$14</f>
        <v>0.86595643347443885</v>
      </c>
      <c r="D175">
        <f>(1/(1+EXP(('S Curve Equation'!$B$11-D130*'S Curve Equation'!$B$12)*'S Curve Equation'!$B$10))+'S Curve Equation'!$B$13)*'S Curve Equation'!$B$14</f>
        <v>0.86277475786561075</v>
      </c>
      <c r="E175">
        <f>(1/(1+EXP(('S Curve Equation'!$B$11-E130*'S Curve Equation'!$B$12)*'S Curve Equation'!$B$10))+'S Curve Equation'!$B$13)*'S Curve Equation'!$B$14</f>
        <v>0.85955547999917803</v>
      </c>
      <c r="F175">
        <f>(1/(1+EXP(('S Curve Equation'!$B$11-F130*'S Curve Equation'!$B$12)*'S Curve Equation'!$B$10))+'S Curve Equation'!$B$13)*'S Curve Equation'!$B$14</f>
        <v>0.85631135507835843</v>
      </c>
      <c r="G175">
        <f>(1/(1+EXP(('S Curve Equation'!$B$11-G130*'S Curve Equation'!$B$12)*'S Curve Equation'!$B$10))+'S Curve Equation'!$B$13)*'S Curve Equation'!$B$14</f>
        <v>0.85301625113993018</v>
      </c>
      <c r="H175">
        <f>(1/(1+EXP(('S Curve Equation'!$B$11-H130*'S Curve Equation'!$B$12)*'S Curve Equation'!$B$10))+'S Curve Equation'!$B$13)*'S Curve Equation'!$B$14</f>
        <v>0.84966479085921609</v>
      </c>
      <c r="I175">
        <f>(1/(1+EXP(('S Curve Equation'!$B$11-I130*'S Curve Equation'!$B$12)*'S Curve Equation'!$B$10))+'S Curve Equation'!$B$13)*'S Curve Equation'!$B$14</f>
        <v>0.84628794259837659</v>
      </c>
      <c r="J175">
        <f>(1/(1+EXP(('S Curve Equation'!$B$11-J130*'S Curve Equation'!$B$12)*'S Curve Equation'!$B$10))+'S Curve Equation'!$B$13)*'S Curve Equation'!$B$14</f>
        <v>0.8429007049567171</v>
      </c>
      <c r="K175">
        <f>(1/(1+EXP(('S Curve Equation'!$B$11-K130*'S Curve Equation'!$B$12)*'S Curve Equation'!$B$10))+'S Curve Equation'!$B$13)*'S Curve Equation'!$B$14</f>
        <v>0.83951828108162896</v>
      </c>
      <c r="L175">
        <f>(1/(1+EXP(('S Curve Equation'!$B$11-L130*'S Curve Equation'!$B$12)*'S Curve Equation'!$B$10))+'S Curve Equation'!$B$13)*'S Curve Equation'!$B$14</f>
        <v>0.83622015654924908</v>
      </c>
      <c r="M175">
        <f>(1/(1+EXP(('S Curve Equation'!$B$11-M130*'S Curve Equation'!$B$12)*'S Curve Equation'!$B$10))+'S Curve Equation'!$B$13)*'S Curve Equation'!$B$14</f>
        <v>0.83280997693126257</v>
      </c>
      <c r="N175">
        <f>(1/(1+EXP(('S Curve Equation'!$B$11-N130*'S Curve Equation'!$B$12)*'S Curve Equation'!$B$10))+'S Curve Equation'!$B$13)*'S Curve Equation'!$B$14</f>
        <v>0.82937957300189247</v>
      </c>
      <c r="O175">
        <f>(1/(1+EXP(('S Curve Equation'!$B$11-O130*'S Curve Equation'!$B$12)*'S Curve Equation'!$B$10))+'S Curve Equation'!$B$13)*'S Curve Equation'!$B$14</f>
        <v>0.82592968887265172</v>
      </c>
      <c r="P175">
        <f>(1/(1+EXP(('S Curve Equation'!$B$11-P130*'S Curve Equation'!$B$12)*'S Curve Equation'!$B$10))+'S Curve Equation'!$B$13)*'S Curve Equation'!$B$14</f>
        <v>0.82246107072159258</v>
      </c>
      <c r="Q175">
        <f>(1/(1+EXP(('S Curve Equation'!$B$11-Q130*'S Curve Equation'!$B$12)*'S Curve Equation'!$B$10))+'S Curve Equation'!$B$13)*'S Curve Equation'!$B$14</f>
        <v>0.81897446615586633</v>
      </c>
      <c r="R175">
        <f>(1/(1+EXP(('S Curve Equation'!$B$11-R130*'S Curve Equation'!$B$12)*'S Curve Equation'!$B$10))+'S Curve Equation'!$B$13)*'S Curve Equation'!$B$14</f>
        <v>0.81547062358596412</v>
      </c>
      <c r="S175">
        <f>(1/(1+EXP(('S Curve Equation'!$B$11-S130*'S Curve Equation'!$B$12)*'S Curve Equation'!$B$10))+'S Curve Equation'!$B$13)*'S Curve Equation'!$B$14</f>
        <v>0.81195029161235632</v>
      </c>
      <c r="T175">
        <f>(1/(1+EXP(('S Curve Equation'!$B$11-T130*'S Curve Equation'!$B$12)*'S Curve Equation'!$B$10))+'S Curve Equation'!$B$13)*'S Curve Equation'!$B$14</f>
        <v>0.80841421842519534</v>
      </c>
      <c r="U175">
        <f>(1/(1+EXP(('S Curve Equation'!$B$11-U130*'S Curve Equation'!$B$12)*'S Curve Equation'!$B$10))+'S Curve Equation'!$B$13)*'S Curve Equation'!$B$14</f>
        <v>0.80486315121771868</v>
      </c>
      <c r="V175">
        <f>(1/(1+EXP(('S Curve Equation'!$B$11-V130*'S Curve Equation'!$B$12)*'S Curve Equation'!$B$10))+'S Curve Equation'!$B$13)*'S Curve Equation'!$B$14</f>
        <v>0.80129783561391321</v>
      </c>
      <c r="W175">
        <f>(1/(1+EXP(('S Curve Equation'!$B$11-W130*'S Curve Equation'!$B$12)*'S Curve Equation'!$B$10))+'S Curve Equation'!$B$13)*'S Curve Equation'!$B$14</f>
        <v>0.79771901511097432</v>
      </c>
      <c r="X175">
        <f>(1/(1+EXP(('S Curve Equation'!$B$11-X130*'S Curve Equation'!$B$12)*'S Curve Equation'!$B$10))+'S Curve Equation'!$B$13)*'S Curve Equation'!$B$14</f>
        <v>0.79412743053704238</v>
      </c>
      <c r="Y175">
        <f>(1/(1+EXP(('S Curve Equation'!$B$11-Y130*'S Curve Equation'!$B$12)*'S Curve Equation'!$B$10))+'S Curve Equation'!$B$13)*'S Curve Equation'!$B$14</f>
        <v>0.79052381952464612</v>
      </c>
      <c r="Z175">
        <f>(1/(1+EXP(('S Curve Equation'!$B$11-Z130*'S Curve Equation'!$B$12)*'S Curve Equation'!$B$10))+'S Curve Equation'!$B$13)*'S Curve Equation'!$B$14</f>
        <v>0.7869089160002517</v>
      </c>
      <c r="AA175">
        <f>(1/(1+EXP(('S Curve Equation'!$B$11-AA130*'S Curve Equation'!$B$12)*'S Curve Equation'!$B$10))+'S Curve Equation'!$B$13)*'S Curve Equation'!$B$14</f>
        <v>0.78328344969024433</v>
      </c>
      <c r="AB175">
        <f>(1/(1+EXP(('S Curve Equation'!$B$11-AB130*'S Curve Equation'!$B$12)*'S Curve Equation'!$B$10))+'S Curve Equation'!$B$13)*'S Curve Equation'!$B$14</f>
        <v>0.77964814564365303</v>
      </c>
      <c r="AC175">
        <f>(1/(1+EXP(('S Curve Equation'!$B$11-AC130*'S Curve Equation'!$B$12)*'S Curve Equation'!$B$10))+'S Curve Equation'!$B$13)*'S Curve Equation'!$B$14</f>
        <v>0.77600372377187177</v>
      </c>
      <c r="AD175">
        <f>(1/(1+EXP(('S Curve Equation'!$B$11-AD130*'S Curve Equation'!$B$12)*'S Curve Equation'!$B$10))+'S Curve Equation'!$B$13)*'S Curve Equation'!$B$14</f>
        <v>0.7723508984055808</v>
      </c>
      <c r="AE175">
        <f>(1/(1+EXP(('S Curve Equation'!$B$11-AE130*'S Curve Equation'!$B$12)*'S Curve Equation'!$B$10))+'S Curve Equation'!$B$13)*'S Curve Equation'!$B$14</f>
        <v>0.76869037786904515</v>
      </c>
      <c r="AF175">
        <f>(1/(1+EXP(('S Curve Equation'!$B$11-AF130*'S Curve Equation'!$B$12)*'S Curve Equation'!$B$10))+'S Curve Equation'!$B$13)*'S Curve Equation'!$B$14</f>
        <v>0.76502286407191522</v>
      </c>
    </row>
    <row r="176" spans="1:32" x14ac:dyDescent="0.25">
      <c r="A176" t="s">
        <v>94</v>
      </c>
      <c r="B176">
        <f>(1/(1+EXP(('S Curve Equation'!$B$11-B131*'S Curve Equation'!$B$12)*'S Curve Equation'!$B$10))+'S Curve Equation'!$B$13)*'S Curve Equation'!$B$14</f>
        <v>0.87500000000000011</v>
      </c>
      <c r="C176">
        <f>(1/(1+EXP(('S Curve Equation'!$B$11-C131*'S Curve Equation'!$B$12)*'S Curve Equation'!$B$10))+'S Curve Equation'!$B$13)*'S Curve Equation'!$B$14</f>
        <v>0.87204114991246506</v>
      </c>
      <c r="D176">
        <f>(1/(1+EXP(('S Curve Equation'!$B$11-D131*'S Curve Equation'!$B$12)*'S Curve Equation'!$B$10))+'S Curve Equation'!$B$13)*'S Curve Equation'!$B$14</f>
        <v>0.86894667183904428</v>
      </c>
      <c r="E176">
        <f>(1/(1+EXP(('S Curve Equation'!$B$11-E131*'S Curve Equation'!$B$12)*'S Curve Equation'!$B$10))+'S Curve Equation'!$B$13)*'S Curve Equation'!$B$14</f>
        <v>0.86581421874799935</v>
      </c>
      <c r="F176">
        <f>(1/(1+EXP(('S Curve Equation'!$B$11-F131*'S Curve Equation'!$B$12)*'S Curve Equation'!$B$10))+'S Curve Equation'!$B$13)*'S Curve Equation'!$B$14</f>
        <v>0.86265617570869368</v>
      </c>
      <c r="G176">
        <f>(1/(1+EXP(('S Curve Equation'!$B$11-G131*'S Curve Equation'!$B$12)*'S Curve Equation'!$B$10))+'S Curve Equation'!$B$13)*'S Curve Equation'!$B$14</f>
        <v>0.85944706924196945</v>
      </c>
      <c r="H176">
        <f>(1/(1+EXP(('S Curve Equation'!$B$11-H131*'S Curve Equation'!$B$12)*'S Curve Equation'!$B$10))+'S Curve Equation'!$B$13)*'S Curve Equation'!$B$14</f>
        <v>0.85618160667613796</v>
      </c>
      <c r="I176">
        <f>(1/(1+EXP(('S Curve Equation'!$B$11-I131*'S Curve Equation'!$B$12)*'S Curve Equation'!$B$10))+'S Curve Equation'!$B$13)*'S Curve Equation'!$B$14</f>
        <v>0.85288992273515207</v>
      </c>
      <c r="J176">
        <f>(1/(1+EXP(('S Curve Equation'!$B$11-J131*'S Curve Equation'!$B$12)*'S Curve Equation'!$B$10))+'S Curve Equation'!$B$13)*'S Curve Equation'!$B$14</f>
        <v>0.84958662894712711</v>
      </c>
      <c r="K176">
        <f>(1/(1+EXP(('S Curve Equation'!$B$11-K131*'S Curve Equation'!$B$12)*'S Curve Equation'!$B$10))+'S Curve Equation'!$B$13)*'S Curve Equation'!$B$14</f>
        <v>0.84628656242145006</v>
      </c>
      <c r="L176">
        <f>(1/(1+EXP(('S Curve Equation'!$B$11-L131*'S Curve Equation'!$B$12)*'S Curve Equation'!$B$10))+'S Curve Equation'!$B$13)*'S Curve Equation'!$B$14</f>
        <v>0.84306734416055795</v>
      </c>
      <c r="M176">
        <f>(1/(1+EXP(('S Curve Equation'!$B$11-M131*'S Curve Equation'!$B$12)*'S Curve Equation'!$B$10))+'S Curve Equation'!$B$13)*'S Curve Equation'!$B$14</f>
        <v>0.83973731306924515</v>
      </c>
      <c r="N176">
        <f>(1/(1+EXP(('S Curve Equation'!$B$11-N131*'S Curve Equation'!$B$12)*'S Curve Equation'!$B$10))+'S Curve Equation'!$B$13)*'S Curve Equation'!$B$14</f>
        <v>0.83638607070886839</v>
      </c>
      <c r="O176">
        <f>(1/(1+EXP(('S Curve Equation'!$B$11-O131*'S Curve Equation'!$B$12)*'S Curve Equation'!$B$10))+'S Curve Equation'!$B$13)*'S Curve Equation'!$B$14</f>
        <v>0.83301433190457375</v>
      </c>
      <c r="P176">
        <f>(1/(1+EXP(('S Curve Equation'!$B$11-P131*'S Curve Equation'!$B$12)*'S Curve Equation'!$B$10))+'S Curve Equation'!$B$13)*'S Curve Equation'!$B$14</f>
        <v>0.82962281467884835</v>
      </c>
      <c r="Q176">
        <f>(1/(1+EXP(('S Curve Equation'!$B$11-Q131*'S Curve Equation'!$B$12)*'S Curve Equation'!$B$10))+'S Curve Equation'!$B$13)*'S Curve Equation'!$B$14</f>
        <v>0.82621223962739565</v>
      </c>
      <c r="R176">
        <f>(1/(1+EXP(('S Curve Equation'!$B$11-R131*'S Curve Equation'!$B$12)*'S Curve Equation'!$B$10))+'S Curve Equation'!$B$13)*'S Curve Equation'!$B$14</f>
        <v>0.82278332930455922</v>
      </c>
      <c r="S176">
        <f>(1/(1+EXP(('S Curve Equation'!$B$11-S131*'S Curve Equation'!$B$12)*'S Curve Equation'!$B$10))+'S Curve Equation'!$B$13)*'S Curve Equation'!$B$14</f>
        <v>0.81933680761904681</v>
      </c>
      <c r="T176">
        <f>(1/(1+EXP(('S Curve Equation'!$B$11-T131*'S Curve Equation'!$B$12)*'S Curve Equation'!$B$10))+'S Curve Equation'!$B$13)*'S Curve Equation'!$B$14</f>
        <v>0.81587339924065316</v>
      </c>
      <c r="U176">
        <f>(1/(1+EXP(('S Curve Equation'!$B$11-U131*'S Curve Equation'!$B$12)*'S Curve Equation'!$B$10))+'S Curve Equation'!$B$13)*'S Curve Equation'!$B$14</f>
        <v>0.81239382901866353</v>
      </c>
      <c r="V176">
        <f>(1/(1+EXP(('S Curve Equation'!$B$11-V131*'S Curve Equation'!$B$12)*'S Curve Equation'!$B$10))+'S Curve Equation'!$B$13)*'S Curve Equation'!$B$14</f>
        <v>0.8088988214125391</v>
      </c>
      <c r="W176">
        <f>(1/(1+EXP(('S Curve Equation'!$B$11-W131*'S Curve Equation'!$B$12)*'S Curve Equation'!$B$10))+'S Curve Equation'!$B$13)*'S Curve Equation'!$B$14</f>
        <v>0.80538909993547247</v>
      </c>
      <c r="X176">
        <f>(1/(1+EXP(('S Curve Equation'!$B$11-X131*'S Curve Equation'!$B$12)*'S Curve Equation'!$B$10))+'S Curve Equation'!$B$13)*'S Curve Equation'!$B$14</f>
        <v>0.80186538661134399</v>
      </c>
      <c r="Y176">
        <f>(1/(1+EXP(('S Curve Equation'!$B$11-Y131*'S Curve Equation'!$B$12)*'S Curve Equation'!$B$10))+'S Curve Equation'!$B$13)*'S Curve Equation'!$B$14</f>
        <v>0.7983284014455666</v>
      </c>
      <c r="Z176">
        <f>(1/(1+EXP(('S Curve Equation'!$B$11-Z131*'S Curve Equation'!$B$12)*'S Curve Equation'!$B$10))+'S Curve Equation'!$B$13)*'S Curve Equation'!$B$14</f>
        <v>0.79477886191027525</v>
      </c>
      <c r="AA176">
        <f>(1/(1+EXP(('S Curve Equation'!$B$11-AA131*'S Curve Equation'!$B$12)*'S Curve Equation'!$B$10))+'S Curve Equation'!$B$13)*'S Curve Equation'!$B$14</f>
        <v>0.79121748244425016</v>
      </c>
      <c r="AB176">
        <f>(1/(1+EXP(('S Curve Equation'!$B$11-AB131*'S Curve Equation'!$B$12)*'S Curve Equation'!$B$10))+'S Curve Equation'!$B$13)*'S Curve Equation'!$B$14</f>
        <v>0.78764497396794608</v>
      </c>
      <c r="AC176">
        <f>(1/(1+EXP(('S Curve Equation'!$B$11-AC131*'S Curve Equation'!$B$12)*'S Curve Equation'!$B$10))+'S Curve Equation'!$B$13)*'S Curve Equation'!$B$14</f>
        <v>0.78406204341395103</v>
      </c>
      <c r="AD176">
        <f>(1/(1+EXP(('S Curve Equation'!$B$11-AD131*'S Curve Equation'!$B$12)*'S Curve Equation'!$B$10))+'S Curve Equation'!$B$13)*'S Curve Equation'!$B$14</f>
        <v>0.78046939327313813</v>
      </c>
      <c r="AE176">
        <f>(1/(1+EXP(('S Curve Equation'!$B$11-AE131*'S Curve Equation'!$B$12)*'S Curve Equation'!$B$10))+'S Curve Equation'!$B$13)*'S Curve Equation'!$B$14</f>
        <v>0.7768677211567635</v>
      </c>
      <c r="AF176">
        <f>(1/(1+EXP(('S Curve Equation'!$B$11-AF131*'S Curve Equation'!$B$12)*'S Curve Equation'!$B$10))+'S Curve Equation'!$B$13)*'S Curve Equation'!$B$14</f>
        <v>0.77325771937470233</v>
      </c>
    </row>
    <row r="177" spans="1:32" x14ac:dyDescent="0.25">
      <c r="A177" t="s">
        <v>96</v>
      </c>
      <c r="B177">
        <f>(1/(1+EXP(('S Curve Equation'!$B$11-B132*'S Curve Equation'!$B$12)*'S Curve Equation'!$B$10))+'S Curve Equation'!$B$13)*'S Curve Equation'!$B$14</f>
        <v>0.86399999999999999</v>
      </c>
      <c r="C177">
        <f>(1/(1+EXP(('S Curve Equation'!$B$11-C132*'S Curve Equation'!$B$12)*'S Curve Equation'!$B$10))+'S Curve Equation'!$B$13)*'S Curve Equation'!$B$14</f>
        <v>0.86088782990183199</v>
      </c>
      <c r="D177">
        <f>(1/(1+EXP(('S Curve Equation'!$B$11-D132*'S Curve Equation'!$B$12)*'S Curve Equation'!$B$10))+'S Curve Equation'!$B$13)*'S Curve Equation'!$B$14</f>
        <v>0.85763560793205906</v>
      </c>
      <c r="E177">
        <f>(1/(1+EXP(('S Curve Equation'!$B$11-E132*'S Curve Equation'!$B$12)*'S Curve Equation'!$B$10))+'S Curve Equation'!$B$13)*'S Curve Equation'!$B$14</f>
        <v>0.85434615352223919</v>
      </c>
      <c r="F177">
        <f>(1/(1+EXP(('S Curve Equation'!$B$11-F132*'S Curve Equation'!$B$12)*'S Curve Equation'!$B$10))+'S Curve Equation'!$B$13)*'S Curve Equation'!$B$14</f>
        <v>0.8510325211064893</v>
      </c>
      <c r="G177">
        <f>(1/(1+EXP(('S Curve Equation'!$B$11-G132*'S Curve Equation'!$B$12)*'S Curve Equation'!$B$10))+'S Curve Equation'!$B$13)*'S Curve Equation'!$B$14</f>
        <v>0.84766804749758951</v>
      </c>
      <c r="H177">
        <f>(1/(1+EXP(('S Curve Equation'!$B$11-H132*'S Curve Equation'!$B$12)*'S Curve Equation'!$B$10))+'S Curve Equation'!$B$13)*'S Curve Equation'!$B$14</f>
        <v>0.8442472885441481</v>
      </c>
      <c r="I177">
        <f>(1/(1+EXP(('S Curve Equation'!$B$11-I132*'S Curve Equation'!$B$12)*'S Curve Equation'!$B$10))+'S Curve Equation'!$B$13)*'S Curve Equation'!$B$14</f>
        <v>0.84080188498392561</v>
      </c>
      <c r="J177">
        <f>(1/(1+EXP(('S Curve Equation'!$B$11-J132*'S Curve Equation'!$B$12)*'S Curve Equation'!$B$10))+'S Curve Equation'!$B$13)*'S Curve Equation'!$B$14</f>
        <v>0.83734714612518546</v>
      </c>
      <c r="K177">
        <f>(1/(1+EXP(('S Curve Equation'!$B$11-K132*'S Curve Equation'!$B$12)*'S Curve Equation'!$B$10))+'S Curve Equation'!$B$13)*'S Curve Equation'!$B$14</f>
        <v>0.8338985676382028</v>
      </c>
      <c r="L177">
        <f>(1/(1+EXP(('S Curve Equation'!$B$11-L132*'S Curve Equation'!$B$12)*'S Curve Equation'!$B$10))+'S Curve Equation'!$B$13)*'S Curve Equation'!$B$14</f>
        <v>0.83053712815150582</v>
      </c>
      <c r="M177">
        <f>(1/(1+EXP(('S Curve Equation'!$B$11-M132*'S Curve Equation'!$B$12)*'S Curve Equation'!$B$10))+'S Curve Equation'!$B$13)*'S Curve Equation'!$B$14</f>
        <v>0.8270627062474869</v>
      </c>
      <c r="N177">
        <f>(1/(1+EXP(('S Curve Equation'!$B$11-N132*'S Curve Equation'!$B$12)*'S Curve Equation'!$B$10))+'S Curve Equation'!$B$13)*'S Curve Equation'!$B$14</f>
        <v>0.82356892173362051</v>
      </c>
      <c r="O177">
        <f>(1/(1+EXP(('S Curve Equation'!$B$11-O132*'S Curve Equation'!$B$12)*'S Curve Equation'!$B$10))+'S Curve Equation'!$B$13)*'S Curve Equation'!$B$14</f>
        <v>0.82005654149419371</v>
      </c>
      <c r="P177">
        <f>(1/(1+EXP(('S Curve Equation'!$B$11-P132*'S Curve Equation'!$B$12)*'S Curve Equation'!$B$10))+'S Curve Equation'!$B$13)*'S Curve Equation'!$B$14</f>
        <v>0.81652633350594905</v>
      </c>
      <c r="Q177">
        <f>(1/(1+EXP(('S Curve Equation'!$B$11-Q132*'S Curve Equation'!$B$12)*'S Curve Equation'!$B$10))+'S Curve Equation'!$B$13)*'S Curve Equation'!$B$14</f>
        <v>0.81297906619254012</v>
      </c>
      <c r="R177">
        <f>(1/(1+EXP(('S Curve Equation'!$B$11-R132*'S Curve Equation'!$B$12)*'S Curve Equation'!$B$10))+'S Curve Equation'!$B$13)*'S Curve Equation'!$B$14</f>
        <v>0.80941550779245408</v>
      </c>
      <c r="S177">
        <f>(1/(1+EXP(('S Curve Equation'!$B$11-S132*'S Curve Equation'!$B$12)*'S Curve Equation'!$B$10))+'S Curve Equation'!$B$13)*'S Curve Equation'!$B$14</f>
        <v>0.80583642574107583</v>
      </c>
      <c r="T177">
        <f>(1/(1+EXP(('S Curve Equation'!$B$11-T132*'S Curve Equation'!$B$12)*'S Curve Equation'!$B$10))+'S Curve Equation'!$B$13)*'S Curve Equation'!$B$14</f>
        <v>0.80224258606752841</v>
      </c>
      <c r="U177">
        <f>(1/(1+EXP(('S Curve Equation'!$B$11-U132*'S Curve Equation'!$B$12)*'S Curve Equation'!$B$10))+'S Curve Equation'!$B$13)*'S Curve Equation'!$B$14</f>
        <v>0.79863475280687779</v>
      </c>
      <c r="V177">
        <f>(1/(1+EXP(('S Curve Equation'!$B$11-V132*'S Curve Equation'!$B$12)*'S Curve Equation'!$B$10))+'S Curve Equation'!$B$13)*'S Curve Equation'!$B$14</f>
        <v>0.79501368742822065</v>
      </c>
      <c r="W177">
        <f>(1/(1+EXP(('S Curve Equation'!$B$11-W132*'S Curve Equation'!$B$12)*'S Curve Equation'!$B$10))+'S Curve Equation'!$B$13)*'S Curve Equation'!$B$14</f>
        <v>0.79138014827914249</v>
      </c>
      <c r="X177">
        <f>(1/(1+EXP(('S Curve Equation'!$B$11-X132*'S Curve Equation'!$B$12)*'S Curve Equation'!$B$10))+'S Curve Equation'!$B$13)*'S Curve Equation'!$B$14</f>
        <v>0.78773489004697328</v>
      </c>
      <c r="Y177">
        <f>(1/(1+EXP(('S Curve Equation'!$B$11-Y132*'S Curve Equation'!$B$12)*'S Curve Equation'!$B$10))+'S Curve Equation'!$B$13)*'S Curve Equation'!$B$14</f>
        <v>0.78407866323722308</v>
      </c>
      <c r="Z177">
        <f>(1/(1+EXP(('S Curve Equation'!$B$11-Z132*'S Curve Equation'!$B$12)*'S Curve Equation'!$B$10))+'S Curve Equation'!$B$13)*'S Curve Equation'!$B$14</f>
        <v>0.78041221366953639</v>
      </c>
      <c r="AA177">
        <f>(1/(1+EXP(('S Curve Equation'!$B$11-AA132*'S Curve Equation'!$B$12)*'S Curve Equation'!$B$10))+'S Curve Equation'!$B$13)*'S Curve Equation'!$B$14</f>
        <v>0.77673628199143929</v>
      </c>
      <c r="AB177">
        <f>(1/(1+EXP(('S Curve Equation'!$B$11-AB132*'S Curve Equation'!$B$12)*'S Curve Equation'!$B$10))+'S Curve Equation'!$B$13)*'S Curve Equation'!$B$14</f>
        <v>0.77305160321012767</v>
      </c>
      <c r="AC177">
        <f>(1/(1+EXP(('S Curve Equation'!$B$11-AC132*'S Curve Equation'!$B$12)*'S Curve Equation'!$B$10))+'S Curve Equation'!$B$13)*'S Curve Equation'!$B$14</f>
        <v>0.76935890624249537</v>
      </c>
      <c r="AD177">
        <f>(1/(1+EXP(('S Curve Equation'!$B$11-AD132*'S Curve Equation'!$B$12)*'S Curve Equation'!$B$10))+'S Curve Equation'!$B$13)*'S Curve Equation'!$B$14</f>
        <v>0.76565891348353932</v>
      </c>
      <c r="AE177">
        <f>(1/(1+EXP(('S Curve Equation'!$B$11-AE132*'S Curve Equation'!$B$12)*'S Curve Equation'!$B$10))+'S Curve Equation'!$B$13)*'S Curve Equation'!$B$14</f>
        <v>0.76195234039326198</v>
      </c>
      <c r="AF177">
        <f>(1/(1+EXP(('S Curve Equation'!$B$11-AF132*'S Curve Equation'!$B$12)*'S Curve Equation'!$B$10))+'S Curve Equation'!$B$13)*'S Curve Equation'!$B$14</f>
        <v>0.7582398951021313</v>
      </c>
    </row>
    <row r="178" spans="1:32" x14ac:dyDescent="0.25">
      <c r="A178" t="s">
        <v>98</v>
      </c>
      <c r="B178">
        <f>(1/(1+EXP(('S Curve Equation'!$B$11-B133*'S Curve Equation'!$B$12)*'S Curve Equation'!$B$10))+'S Curve Equation'!$B$13)*'S Curve Equation'!$B$14</f>
        <v>0.86899999999999999</v>
      </c>
      <c r="C178">
        <f>(1/(1+EXP(('S Curve Equation'!$B$11-C133*'S Curve Equation'!$B$12)*'S Curve Equation'!$B$10))+'S Curve Equation'!$B$13)*'S Curve Equation'!$B$14</f>
        <v>0.86595643347443885</v>
      </c>
      <c r="D178">
        <f>(1/(1+EXP(('S Curve Equation'!$B$11-D133*'S Curve Equation'!$B$12)*'S Curve Equation'!$B$10))+'S Curve Equation'!$B$13)*'S Curve Equation'!$B$14</f>
        <v>0.86277475786561075</v>
      </c>
      <c r="E178">
        <f>(1/(1+EXP(('S Curve Equation'!$B$11-E133*'S Curve Equation'!$B$12)*'S Curve Equation'!$B$10))+'S Curve Equation'!$B$13)*'S Curve Equation'!$B$14</f>
        <v>0.85955547999917803</v>
      </c>
      <c r="F178">
        <f>(1/(1+EXP(('S Curve Equation'!$B$11-F133*'S Curve Equation'!$B$12)*'S Curve Equation'!$B$10))+'S Curve Equation'!$B$13)*'S Curve Equation'!$B$14</f>
        <v>0.85631135507835843</v>
      </c>
      <c r="G178">
        <f>(1/(1+EXP(('S Curve Equation'!$B$11-G133*'S Curve Equation'!$B$12)*'S Curve Equation'!$B$10))+'S Curve Equation'!$B$13)*'S Curve Equation'!$B$14</f>
        <v>0.85301625113993018</v>
      </c>
      <c r="H178">
        <f>(1/(1+EXP(('S Curve Equation'!$B$11-H133*'S Curve Equation'!$B$12)*'S Curve Equation'!$B$10))+'S Curve Equation'!$B$13)*'S Curve Equation'!$B$14</f>
        <v>0.84966479085921609</v>
      </c>
      <c r="I178">
        <f>(1/(1+EXP(('S Curve Equation'!$B$11-I133*'S Curve Equation'!$B$12)*'S Curve Equation'!$B$10))+'S Curve Equation'!$B$13)*'S Curve Equation'!$B$14</f>
        <v>0.84628794259837659</v>
      </c>
      <c r="J178">
        <f>(1/(1+EXP(('S Curve Equation'!$B$11-J133*'S Curve Equation'!$B$12)*'S Curve Equation'!$B$10))+'S Curve Equation'!$B$13)*'S Curve Equation'!$B$14</f>
        <v>0.8429007049567171</v>
      </c>
      <c r="K178">
        <f>(1/(1+EXP(('S Curve Equation'!$B$11-K133*'S Curve Equation'!$B$12)*'S Curve Equation'!$B$10))+'S Curve Equation'!$B$13)*'S Curve Equation'!$B$14</f>
        <v>0.83951828108162896</v>
      </c>
      <c r="L178">
        <f>(1/(1+EXP(('S Curve Equation'!$B$11-L133*'S Curve Equation'!$B$12)*'S Curve Equation'!$B$10))+'S Curve Equation'!$B$13)*'S Curve Equation'!$B$14</f>
        <v>0.83622015654924908</v>
      </c>
      <c r="M178">
        <f>(1/(1+EXP(('S Curve Equation'!$B$11-M133*'S Curve Equation'!$B$12)*'S Curve Equation'!$B$10))+'S Curve Equation'!$B$13)*'S Curve Equation'!$B$14</f>
        <v>0.83280997693126257</v>
      </c>
      <c r="N178">
        <f>(1/(1+EXP(('S Curve Equation'!$B$11-N133*'S Curve Equation'!$B$12)*'S Curve Equation'!$B$10))+'S Curve Equation'!$B$13)*'S Curve Equation'!$B$14</f>
        <v>0.82937957300189247</v>
      </c>
      <c r="O178">
        <f>(1/(1+EXP(('S Curve Equation'!$B$11-O133*'S Curve Equation'!$B$12)*'S Curve Equation'!$B$10))+'S Curve Equation'!$B$13)*'S Curve Equation'!$B$14</f>
        <v>0.82592968887265172</v>
      </c>
      <c r="P178">
        <f>(1/(1+EXP(('S Curve Equation'!$B$11-P133*'S Curve Equation'!$B$12)*'S Curve Equation'!$B$10))+'S Curve Equation'!$B$13)*'S Curve Equation'!$B$14</f>
        <v>0.82246107072159258</v>
      </c>
      <c r="Q178">
        <f>(1/(1+EXP(('S Curve Equation'!$B$11-Q133*'S Curve Equation'!$B$12)*'S Curve Equation'!$B$10))+'S Curve Equation'!$B$13)*'S Curve Equation'!$B$14</f>
        <v>0.81897446615586633</v>
      </c>
      <c r="R178">
        <f>(1/(1+EXP(('S Curve Equation'!$B$11-R133*'S Curve Equation'!$B$12)*'S Curve Equation'!$B$10))+'S Curve Equation'!$B$13)*'S Curve Equation'!$B$14</f>
        <v>0.81547062358596412</v>
      </c>
      <c r="S178">
        <f>(1/(1+EXP(('S Curve Equation'!$B$11-S133*'S Curve Equation'!$B$12)*'S Curve Equation'!$B$10))+'S Curve Equation'!$B$13)*'S Curve Equation'!$B$14</f>
        <v>0.81195029161235632</v>
      </c>
      <c r="T178">
        <f>(1/(1+EXP(('S Curve Equation'!$B$11-T133*'S Curve Equation'!$B$12)*'S Curve Equation'!$B$10))+'S Curve Equation'!$B$13)*'S Curve Equation'!$B$14</f>
        <v>0.80841421842519534</v>
      </c>
      <c r="U178">
        <f>(1/(1+EXP(('S Curve Equation'!$B$11-U133*'S Curve Equation'!$B$12)*'S Curve Equation'!$B$10))+'S Curve Equation'!$B$13)*'S Curve Equation'!$B$14</f>
        <v>0.80486315121771868</v>
      </c>
      <c r="V178">
        <f>(1/(1+EXP(('S Curve Equation'!$B$11-V133*'S Curve Equation'!$B$12)*'S Curve Equation'!$B$10))+'S Curve Equation'!$B$13)*'S Curve Equation'!$B$14</f>
        <v>0.80129783561391321</v>
      </c>
      <c r="W178">
        <f>(1/(1+EXP(('S Curve Equation'!$B$11-W133*'S Curve Equation'!$B$12)*'S Curve Equation'!$B$10))+'S Curve Equation'!$B$13)*'S Curve Equation'!$B$14</f>
        <v>0.79771901511097432</v>
      </c>
      <c r="X178">
        <f>(1/(1+EXP(('S Curve Equation'!$B$11-X133*'S Curve Equation'!$B$12)*'S Curve Equation'!$B$10))+'S Curve Equation'!$B$13)*'S Curve Equation'!$B$14</f>
        <v>0.79412743053704238</v>
      </c>
      <c r="Y178">
        <f>(1/(1+EXP(('S Curve Equation'!$B$11-Y133*'S Curve Equation'!$B$12)*'S Curve Equation'!$B$10))+'S Curve Equation'!$B$13)*'S Curve Equation'!$B$14</f>
        <v>0.79052381952464612</v>
      </c>
      <c r="Z178">
        <f>(1/(1+EXP(('S Curve Equation'!$B$11-Z133*'S Curve Equation'!$B$12)*'S Curve Equation'!$B$10))+'S Curve Equation'!$B$13)*'S Curve Equation'!$B$14</f>
        <v>0.7869089160002517</v>
      </c>
      <c r="AA178">
        <f>(1/(1+EXP(('S Curve Equation'!$B$11-AA133*'S Curve Equation'!$B$12)*'S Curve Equation'!$B$10))+'S Curve Equation'!$B$13)*'S Curve Equation'!$B$14</f>
        <v>0.78328344969024433</v>
      </c>
      <c r="AB178">
        <f>(1/(1+EXP(('S Curve Equation'!$B$11-AB133*'S Curve Equation'!$B$12)*'S Curve Equation'!$B$10))+'S Curve Equation'!$B$13)*'S Curve Equation'!$B$14</f>
        <v>0.77964814564365303</v>
      </c>
      <c r="AC178">
        <f>(1/(1+EXP(('S Curve Equation'!$B$11-AC133*'S Curve Equation'!$B$12)*'S Curve Equation'!$B$10))+'S Curve Equation'!$B$13)*'S Curve Equation'!$B$14</f>
        <v>0.77600372377187177</v>
      </c>
      <c r="AD178">
        <f>(1/(1+EXP(('S Curve Equation'!$B$11-AD133*'S Curve Equation'!$B$12)*'S Curve Equation'!$B$10))+'S Curve Equation'!$B$13)*'S Curve Equation'!$B$14</f>
        <v>0.7723508984055808</v>
      </c>
      <c r="AE178">
        <f>(1/(1+EXP(('S Curve Equation'!$B$11-AE133*'S Curve Equation'!$B$12)*'S Curve Equation'!$B$10))+'S Curve Equation'!$B$13)*'S Curve Equation'!$B$14</f>
        <v>0.76869037786904515</v>
      </c>
      <c r="AF178">
        <f>(1/(1+EXP(('S Curve Equation'!$B$11-AF133*'S Curve Equation'!$B$12)*'S Curve Equation'!$B$10))+'S Curve Equation'!$B$13)*'S Curve Equation'!$B$14</f>
        <v>0.76502286407191522</v>
      </c>
    </row>
    <row r="179" spans="1:32" x14ac:dyDescent="0.25">
      <c r="A179" t="s">
        <v>100</v>
      </c>
      <c r="B179">
        <f>(1/(1+EXP(('S Curve Equation'!$B$11-B134*'S Curve Equation'!$B$12)*'S Curve Equation'!$B$10))+'S Curve Equation'!$B$13)*'S Curve Equation'!$B$14</f>
        <v>0.64800000000000002</v>
      </c>
      <c r="C179">
        <f>(1/(1+EXP(('S Curve Equation'!$B$11-C134*'S Curve Equation'!$B$12)*'S Curve Equation'!$B$10))+'S Curve Equation'!$B$13)*'S Curve Equation'!$B$14</f>
        <v>0.64333646269935829</v>
      </c>
      <c r="D179">
        <f>(1/(1+EXP(('S Curve Equation'!$B$11-D134*'S Curve Equation'!$B$12)*'S Curve Equation'!$B$10))+'S Curve Equation'!$B$13)*'S Curve Equation'!$B$14</f>
        <v>0.63852057056977152</v>
      </c>
      <c r="E179">
        <f>(1/(1+EXP(('S Curve Equation'!$B$11-E134*'S Curve Equation'!$B$12)*'S Curve Equation'!$B$10))+'S Curve Equation'!$B$13)*'S Curve Equation'!$B$14</f>
        <v>0.63370775602037122</v>
      </c>
      <c r="F179">
        <f>(1/(1+EXP(('S Curve Equation'!$B$11-F134*'S Curve Equation'!$B$12)*'S Curve Equation'!$B$10))+'S Curve Equation'!$B$13)*'S Curve Equation'!$B$14</f>
        <v>0.62891718755824366</v>
      </c>
      <c r="G179">
        <f>(1/(1+EXP(('S Curve Equation'!$B$11-G134*'S Curve Equation'!$B$12)*'S Curve Equation'!$B$10))+'S Curve Equation'!$B$13)*'S Curve Equation'!$B$14</f>
        <v>0.62411072672032009</v>
      </c>
      <c r="H179">
        <f>(1/(1+EXP(('S Curve Equation'!$B$11-H134*'S Curve Equation'!$B$12)*'S Curve Equation'!$B$10))+'S Curve Equation'!$B$13)*'S Curve Equation'!$B$14</f>
        <v>0.61928180551589318</v>
      </c>
      <c r="I179">
        <f>(1/(1+EXP(('S Curve Equation'!$B$11-I134*'S Curve Equation'!$B$12)*'S Curve Equation'!$B$10))+'S Curve Equation'!$B$13)*'S Curve Equation'!$B$14</f>
        <v>0.614475608876483</v>
      </c>
      <c r="J179">
        <f>(1/(1+EXP(('S Curve Equation'!$B$11-J134*'S Curve Equation'!$B$12)*'S Curve Equation'!$B$10))+'S Curve Equation'!$B$13)*'S Curve Equation'!$B$14</f>
        <v>0.60971283686978461</v>
      </c>
      <c r="K179">
        <f>(1/(1+EXP(('S Curve Equation'!$B$11-K134*'S Curve Equation'!$B$12)*'S Curve Equation'!$B$10))+'S Curve Equation'!$B$13)*'S Curve Equation'!$B$14</f>
        <v>0.60501348121353682</v>
      </c>
      <c r="L179">
        <f>(1/(1+EXP(('S Curve Equation'!$B$11-L134*'S Curve Equation'!$B$12)*'S Curve Equation'!$B$10))+'S Curve Equation'!$B$13)*'S Curve Equation'!$B$14</f>
        <v>0.60048435503198438</v>
      </c>
      <c r="M179">
        <f>(1/(1+EXP(('S Curve Equation'!$B$11-M134*'S Curve Equation'!$B$12)*'S Curve Equation'!$B$10))+'S Curve Equation'!$B$13)*'S Curve Equation'!$B$14</f>
        <v>0.5958550925387055</v>
      </c>
      <c r="N179">
        <f>(1/(1+EXP(('S Curve Equation'!$B$11-N134*'S Curve Equation'!$B$12)*'S Curve Equation'!$B$10))+'S Curve Equation'!$B$13)*'S Curve Equation'!$B$14</f>
        <v>0.59125211892974661</v>
      </c>
      <c r="O179">
        <f>(1/(1+EXP(('S Curve Equation'!$B$11-O134*'S Curve Equation'!$B$12)*'S Curve Equation'!$B$10))+'S Curve Equation'!$B$13)*'S Curve Equation'!$B$14</f>
        <v>0.58667600295993227</v>
      </c>
      <c r="P179">
        <f>(1/(1+EXP(('S Curve Equation'!$B$11-P134*'S Curve Equation'!$B$12)*'S Curve Equation'!$B$10))+'S Curve Equation'!$B$13)*'S Curve Equation'!$B$14</f>
        <v>0.58212728320523255</v>
      </c>
      <c r="Q179">
        <f>(1/(1+EXP(('S Curve Equation'!$B$11-Q134*'S Curve Equation'!$B$12)*'S Curve Equation'!$B$10))+'S Curve Equation'!$B$13)*'S Curve Equation'!$B$14</f>
        <v>0.57760646864811438</v>
      </c>
      <c r="R179">
        <f>(1/(1+EXP(('S Curve Equation'!$B$11-R134*'S Curve Equation'!$B$12)*'S Curve Equation'!$B$10))+'S Curve Equation'!$B$13)*'S Curve Equation'!$B$14</f>
        <v>0.57311403927940108</v>
      </c>
      <c r="S179">
        <f>(1/(1+EXP(('S Curve Equation'!$B$11-S134*'S Curve Equation'!$B$12)*'S Curve Equation'!$B$10))+'S Curve Equation'!$B$13)*'S Curve Equation'!$B$14</f>
        <v>0.56865044671453879</v>
      </c>
      <c r="T179">
        <f>(1/(1+EXP(('S Curve Equation'!$B$11-T134*'S Curve Equation'!$B$12)*'S Curve Equation'!$B$10))+'S Curve Equation'!$B$13)*'S Curve Equation'!$B$14</f>
        <v>0.5642161148222552</v>
      </c>
      <c r="U179">
        <f>(1/(1+EXP(('S Curve Equation'!$B$11-U134*'S Curve Equation'!$B$12)*'S Curve Equation'!$B$10))+'S Curve Equation'!$B$13)*'S Curve Equation'!$B$14</f>
        <v>0.55981144036371422</v>
      </c>
      <c r="V179">
        <f>(1/(1+EXP(('S Curve Equation'!$B$11-V134*'S Curve Equation'!$B$12)*'S Curve Equation'!$B$10))+'S Curve Equation'!$B$13)*'S Curve Equation'!$B$14</f>
        <v>0.55543679364031184</v>
      </c>
      <c r="W179">
        <f>(1/(1+EXP(('S Curve Equation'!$B$11-W134*'S Curve Equation'!$B$12)*'S Curve Equation'!$B$10))+'S Curve Equation'!$B$13)*'S Curve Equation'!$B$14</f>
        <v>0.55109251914839807</v>
      </c>
      <c r="X179">
        <f>(1/(1+EXP(('S Curve Equation'!$B$11-X134*'S Curve Equation'!$B$12)*'S Curve Equation'!$B$10))+'S Curve Equation'!$B$13)*'S Curve Equation'!$B$14</f>
        <v>0.54677893623926632</v>
      </c>
      <c r="Y179">
        <f>(1/(1+EXP(('S Curve Equation'!$B$11-Y134*'S Curve Equation'!$B$12)*'S Curve Equation'!$B$10))+'S Curve Equation'!$B$13)*'S Curve Equation'!$B$14</f>
        <v>0.54249633978286183</v>
      </c>
      <c r="Z179">
        <f>(1/(1+EXP(('S Curve Equation'!$B$11-Z134*'S Curve Equation'!$B$12)*'S Curve Equation'!$B$10))+'S Curve Equation'!$B$13)*'S Curve Equation'!$B$14</f>
        <v>0.53824500083374249</v>
      </c>
      <c r="AA179">
        <f>(1/(1+EXP(('S Curve Equation'!$B$11-AA134*'S Curve Equation'!$B$12)*'S Curve Equation'!$B$10))+'S Curve Equation'!$B$13)*'S Curve Equation'!$B$14</f>
        <v>0.53402516729789906</v>
      </c>
      <c r="AB179">
        <f>(1/(1+EXP(('S Curve Equation'!$B$11-AB134*'S Curve Equation'!$B$12)*'S Curve Equation'!$B$10))+'S Curve Equation'!$B$13)*'S Curve Equation'!$B$14</f>
        <v>0.52983706459914848</v>
      </c>
      <c r="AC179">
        <f>(1/(1+EXP(('S Curve Equation'!$B$11-AC134*'S Curve Equation'!$B$12)*'S Curve Equation'!$B$10))+'S Curve Equation'!$B$13)*'S Curve Equation'!$B$14</f>
        <v>0.52568089634389104</v>
      </c>
      <c r="AD179">
        <f>(1/(1+EXP(('S Curve Equation'!$B$11-AD134*'S Curve Equation'!$B$12)*'S Curve Equation'!$B$10))+'S Curve Equation'!$B$13)*'S Curve Equation'!$B$14</f>
        <v>0.52155684498308374</v>
      </c>
      <c r="AE179">
        <f>(1/(1+EXP(('S Curve Equation'!$B$11-AE134*'S Curve Equation'!$B$12)*'S Curve Equation'!$B$10))+'S Curve Equation'!$B$13)*'S Curve Equation'!$B$14</f>
        <v>0.51746507247039064</v>
      </c>
      <c r="AF179">
        <f>(1/(1+EXP(('S Curve Equation'!$B$11-AF134*'S Curve Equation'!$B$12)*'S Curve Equation'!$B$10))+'S Curve Equation'!$B$13)*'S Curve Equation'!$B$14</f>
        <v>0.51340572091552583</v>
      </c>
    </row>
    <row r="181" spans="1:32" x14ac:dyDescent="0.25">
      <c r="A181" t="s">
        <v>527</v>
      </c>
    </row>
    <row r="182" spans="1:32" x14ac:dyDescent="0.25">
      <c r="B182">
        <v>2020</v>
      </c>
      <c r="C182">
        <v>2021</v>
      </c>
      <c r="D182">
        <v>2022</v>
      </c>
      <c r="E182">
        <v>2023</v>
      </c>
      <c r="F182">
        <v>2024</v>
      </c>
      <c r="G182">
        <v>2025</v>
      </c>
      <c r="H182">
        <v>2026</v>
      </c>
      <c r="I182">
        <v>2027</v>
      </c>
      <c r="J182">
        <v>2028</v>
      </c>
      <c r="K182">
        <v>2029</v>
      </c>
      <c r="L182">
        <v>2030</v>
      </c>
      <c r="M182">
        <v>2031</v>
      </c>
      <c r="N182">
        <v>2032</v>
      </c>
      <c r="O182">
        <v>2033</v>
      </c>
      <c r="P182">
        <v>2034</v>
      </c>
      <c r="Q182">
        <v>2035</v>
      </c>
      <c r="R182">
        <v>2036</v>
      </c>
      <c r="S182">
        <v>2037</v>
      </c>
      <c r="T182">
        <v>2038</v>
      </c>
      <c r="U182">
        <v>2039</v>
      </c>
      <c r="V182">
        <v>2040</v>
      </c>
      <c r="W182">
        <v>2041</v>
      </c>
      <c r="X182">
        <v>2042</v>
      </c>
      <c r="Y182">
        <v>2043</v>
      </c>
      <c r="Z182">
        <v>2044</v>
      </c>
      <c r="AA182">
        <v>2045</v>
      </c>
      <c r="AB182">
        <v>2046</v>
      </c>
      <c r="AC182">
        <v>2047</v>
      </c>
      <c r="AD182">
        <v>2048</v>
      </c>
      <c r="AE182">
        <v>2049</v>
      </c>
      <c r="AF182">
        <v>2050</v>
      </c>
    </row>
    <row r="183" spans="1:32" x14ac:dyDescent="0.25">
      <c r="A183" t="s">
        <v>18</v>
      </c>
      <c r="B183">
        <f>B138/SUM(B138,'Calculations hispanic'!B138)</f>
        <v>0.75800000000000001</v>
      </c>
      <c r="C183">
        <f>C138/SUM(C138,'Calculations hispanic'!C138)</f>
        <v>0.75381173955440928</v>
      </c>
      <c r="D183">
        <f>D138/SUM(D138,'Calculations hispanic'!D138)</f>
        <v>0.74946341387445103</v>
      </c>
      <c r="E183">
        <f>E138/SUM(E138,'Calculations hispanic'!E138)</f>
        <v>0.74509427837587083</v>
      </c>
      <c r="F183">
        <f>F138/SUM(F138,'Calculations hispanic'!F138)</f>
        <v>0.74072191995283465</v>
      </c>
      <c r="G183">
        <f>G138/SUM(G138,'Calculations hispanic'!G138)</f>
        <v>0.73631157581991868</v>
      </c>
      <c r="H183">
        <f>H138/SUM(H138,'Calculations hispanic'!H138)</f>
        <v>0.73185693737771285</v>
      </c>
      <c r="I183">
        <f>I138/SUM(I138,'Calculations hispanic'!I138)</f>
        <v>0.7273996891939295</v>
      </c>
      <c r="J183">
        <f>J138/SUM(J138,'Calculations hispanic'!J138)</f>
        <v>0.72295951340324938</v>
      </c>
      <c r="K183">
        <f>K138/SUM(K138,'Calculations hispanic'!K138)</f>
        <v>0.71855582407297847</v>
      </c>
      <c r="L183">
        <f>L138/SUM(L138,'Calculations hispanic'!L138)</f>
        <v>0.71429037878856561</v>
      </c>
      <c r="M183">
        <f>M138/SUM(M138,'Calculations hispanic'!M138)</f>
        <v>0.70990904770813212</v>
      </c>
      <c r="N183">
        <f>N138/SUM(N138,'Calculations hispanic'!N138)</f>
        <v>0.70553096930425141</v>
      </c>
      <c r="O183">
        <f>O138/SUM(O138,'Calculations hispanic'!O138)</f>
        <v>0.70115706004733425</v>
      </c>
      <c r="P183">
        <f>P138/SUM(P138,'Calculations hispanic'!P138)</f>
        <v>0.69678821622677289</v>
      </c>
      <c r="Q183">
        <f>Q138/SUM(Q138,'Calculations hispanic'!Q138)</f>
        <v>0.69242531368392879</v>
      </c>
      <c r="R183">
        <f>R138/SUM(R138,'Calculations hispanic'!R138)</f>
        <v>0.68806920758242784</v>
      </c>
      <c r="S183">
        <f>S138/SUM(S138,'Calculations hispanic'!S138)</f>
        <v>0.6837207322146559</v>
      </c>
      <c r="T183">
        <f>T138/SUM(T138,'Calculations hispanic'!T138)</f>
        <v>0.67938070084330826</v>
      </c>
      <c r="U183">
        <f>U138/SUM(U138,'Calculations hispanic'!U138)</f>
        <v>0.67504990557684275</v>
      </c>
      <c r="V183">
        <f>V138/SUM(V138,'Calculations hispanic'!V138)</f>
        <v>0.67072911727761164</v>
      </c>
      <c r="W183">
        <f>W138/SUM(W138,'Calculations hispanic'!W138)</f>
        <v>0.666419085501468</v>
      </c>
      <c r="X183">
        <f>X138/SUM(X138,'Calculations hispanic'!X138)</f>
        <v>0.6621205384676031</v>
      </c>
      <c r="Y183">
        <f>Y138/SUM(Y138,'Calculations hispanic'!Y138)</f>
        <v>0.65783418305736174</v>
      </c>
      <c r="Z183">
        <f>Z138/SUM(Z138,'Calculations hispanic'!Z138)</f>
        <v>0.65356070484079642</v>
      </c>
      <c r="AA183">
        <f>AA138/SUM(AA138,'Calculations hispanic'!AA138)</f>
        <v>0.64930076812967397</v>
      </c>
      <c r="AB183">
        <f>AB138/SUM(AB138,'Calculations hispanic'!AB138)</f>
        <v>0.64505501605569426</v>
      </c>
      <c r="AC183">
        <f>AC138/SUM(AC138,'Calculations hispanic'!AC138)</f>
        <v>0.64082407067266967</v>
      </c>
      <c r="AD183">
        <f>AD138/SUM(AD138,'Calculations hispanic'!AD138)</f>
        <v>0.63660853308140142</v>
      </c>
      <c r="AE183">
        <f>AE138/SUM(AE138,'Calculations hispanic'!AE138)</f>
        <v>0.63240898357603326</v>
      </c>
      <c r="AF183">
        <f>AF138/SUM(AF138,'Calculations hispanic'!AF138)</f>
        <v>0.62822598181065514</v>
      </c>
    </row>
    <row r="184" spans="1:32" x14ac:dyDescent="0.25">
      <c r="A184" t="s">
        <v>20</v>
      </c>
      <c r="B184">
        <f>B139/SUM(B139,'Calculations hispanic'!B139)</f>
        <v>0.95800000000000007</v>
      </c>
      <c r="C184">
        <f>C139/SUM(C139,'Calculations hispanic'!C139)</f>
        <v>0.95652567711545411</v>
      </c>
      <c r="D184">
        <f>D139/SUM(D139,'Calculations hispanic'!D139)</f>
        <v>0.95497171711244611</v>
      </c>
      <c r="E184">
        <f>E139/SUM(E139,'Calculations hispanic'!E139)</f>
        <v>0.95338616235595741</v>
      </c>
      <c r="F184">
        <f>F139/SUM(F139,'Calculations hispanic'!F139)</f>
        <v>0.95177492689667387</v>
      </c>
      <c r="G184">
        <f>G139/SUM(G139,'Calculations hispanic'!G139)</f>
        <v>0.95012457362488656</v>
      </c>
      <c r="H184">
        <f>H139/SUM(H139,'Calculations hispanic'!H139)</f>
        <v>0.94843174303064737</v>
      </c>
      <c r="I184">
        <f>I139/SUM(I139,'Calculations hispanic'!I139)</f>
        <v>0.94671156389998623</v>
      </c>
      <c r="J184">
        <f>J139/SUM(J139,'Calculations hispanic'!J139)</f>
        <v>0.94497145305210817</v>
      </c>
      <c r="K184">
        <f>K139/SUM(K139,'Calculations hispanic'!K139)</f>
        <v>0.94321918944815408</v>
      </c>
      <c r="L184">
        <f>L139/SUM(L139,'Calculations hispanic'!L139)</f>
        <v>0.94149652556055241</v>
      </c>
      <c r="M184">
        <f>M139/SUM(M139,'Calculations hispanic'!M139)</f>
        <v>0.93970072276048855</v>
      </c>
      <c r="N184">
        <f>N139/SUM(N139,'Calculations hispanic'!N139)</f>
        <v>0.93787927932743831</v>
      </c>
      <c r="O184">
        <f>O139/SUM(O139,'Calculations hispanic'!O139)</f>
        <v>0.93603232337960574</v>
      </c>
      <c r="P184">
        <f>P139/SUM(P139,'Calculations hispanic'!P139)</f>
        <v>0.93415999305617736</v>
      </c>
      <c r="Q184">
        <f>Q139/SUM(Q139,'Calculations hispanic'!Q139)</f>
        <v>0.93226243639510942</v>
      </c>
      <c r="R184">
        <f>R139/SUM(R139,'Calculations hispanic'!R139)</f>
        <v>0.93033981120298037</v>
      </c>
      <c r="S184">
        <f>S139/SUM(S139,'Calculations hispanic'!S139)</f>
        <v>0.92839228491713421</v>
      </c>
      <c r="T184">
        <f>T139/SUM(T139,'Calculations hispanic'!T139)</f>
        <v>0.92642003446034127</v>
      </c>
      <c r="U184">
        <f>U139/SUM(U139,'Calculations hispanic'!U139)</f>
        <v>0.92442324608823156</v>
      </c>
      <c r="V184">
        <f>V139/SUM(V139,'Calculations hispanic'!V139)</f>
        <v>0.92240211522973747</v>
      </c>
      <c r="W184">
        <f>W139/SUM(W139,'Calculations hispanic'!W139)</f>
        <v>0.92035684632080927</v>
      </c>
      <c r="X184">
        <f>X139/SUM(X139,'Calculations hispanic'!X139)</f>
        <v>0.9182876526316669</v>
      </c>
      <c r="Y184">
        <f>Y139/SUM(Y139,'Calculations hispanic'!Y139)</f>
        <v>0.91619475608785361</v>
      </c>
      <c r="Z184">
        <f>Z139/SUM(Z139,'Calculations hispanic'!Z139)</f>
        <v>0.91407838708537714</v>
      </c>
      <c r="AA184">
        <f>AA139/SUM(AA139,'Calculations hispanic'!AA139)</f>
        <v>0.9119387843002057</v>
      </c>
      <c r="AB184">
        <f>AB139/SUM(AB139,'Calculations hispanic'!AB139)</f>
        <v>0.90977619449241398</v>
      </c>
      <c r="AC184">
        <f>AC139/SUM(AC139,'Calculations hispanic'!AC139)</f>
        <v>0.90759087230526947</v>
      </c>
      <c r="AD184">
        <f>AD139/SUM(AD139,'Calculations hispanic'!AD139)</f>
        <v>0.90538308005954238</v>
      </c>
      <c r="AE184">
        <f>AE139/SUM(AE139,'Calculations hispanic'!AE139)</f>
        <v>0.90315308754334556</v>
      </c>
      <c r="AF184">
        <f>AF139/SUM(AF139,'Calculations hispanic'!AF139)</f>
        <v>0.90090117179779594</v>
      </c>
    </row>
    <row r="185" spans="1:32" x14ac:dyDescent="0.25">
      <c r="A185" t="s">
        <v>22</v>
      </c>
      <c r="B185">
        <f>B140/SUM(B140,'Calculations hispanic'!B140)</f>
        <v>0.87</v>
      </c>
      <c r="C185">
        <f>C140/SUM(C140,'Calculations hispanic'!C140)</f>
        <v>0.86697037029509361</v>
      </c>
      <c r="D185">
        <f>D140/SUM(D140,'Calculations hispanic'!D140)</f>
        <v>0.86380303352489796</v>
      </c>
      <c r="E185">
        <f>E140/SUM(E140,'Calculations hispanic'!E140)</f>
        <v>0.86059802687696774</v>
      </c>
      <c r="F185">
        <f>F140/SUM(F140,'Calculations hispanic'!F140)</f>
        <v>0.85736804470710004</v>
      </c>
      <c r="G185">
        <f>G140/SUM(G140,'Calculations hispanic'!G140)</f>
        <v>0.85408706319026939</v>
      </c>
      <c r="H185">
        <f>H140/SUM(H140,'Calculations hispanic'!H140)</f>
        <v>0.85074971876517247</v>
      </c>
      <c r="I185">
        <f>I140/SUM(I140,'Calculations hispanic'!I140)</f>
        <v>0.84738684289882693</v>
      </c>
      <c r="J185">
        <f>J140/SUM(J140,'Calculations hispanic'!J140)</f>
        <v>0.84401337076429572</v>
      </c>
      <c r="K185">
        <f>K140/SUM(K140,'Calculations hispanic'!K140)</f>
        <v>0.84064444565016738</v>
      </c>
      <c r="L185">
        <f>L140/SUM(L140,'Calculations hispanic'!L140)</f>
        <v>0.83735924795321048</v>
      </c>
      <c r="M185">
        <f>M140/SUM(M140,'Calculations hispanic'!M140)</f>
        <v>0.83396219222390744</v>
      </c>
      <c r="N185">
        <f>N140/SUM(N140,'Calculations hispanic'!N140)</f>
        <v>0.83054474400489298</v>
      </c>
      <c r="O185">
        <f>O140/SUM(O140,'Calculations hispanic'!O140)</f>
        <v>0.82710764267471726</v>
      </c>
      <c r="P185">
        <f>P140/SUM(P140,'Calculations hispanic'!P140)</f>
        <v>0.82365162986999341</v>
      </c>
      <c r="Q185">
        <f>Q140/SUM(Q140,'Calculations hispanic'!Q140)</f>
        <v>0.82017744884990218</v>
      </c>
      <c r="R185">
        <f>R140/SUM(R140,'Calculations hispanic'!R140)</f>
        <v>0.81668584387202503</v>
      </c>
      <c r="S185">
        <f>S140/SUM(S140,'Calculations hispanic'!S140)</f>
        <v>0.8131775595802242</v>
      </c>
      <c r="T185">
        <f>T140/SUM(T140,'Calculations hispanic'!T140)</f>
        <v>0.80965334040524239</v>
      </c>
      <c r="U185">
        <f>U140/SUM(U140,'Calculations hispanic'!U140)</f>
        <v>0.80611392997866871</v>
      </c>
      <c r="V185">
        <f>V140/SUM(V140,'Calculations hispanic'!V140)</f>
        <v>0.80256007056083623</v>
      </c>
      <c r="W185">
        <f>W140/SUM(W140,'Calculations hispanic'!W140)</f>
        <v>0.79899250248319653</v>
      </c>
      <c r="X185">
        <f>X140/SUM(X140,'Calculations hispanic'!X140)</f>
        <v>0.7954119636056638</v>
      </c>
      <c r="Y185">
        <f>Y140/SUM(Y140,'Calculations hispanic'!Y140)</f>
        <v>0.79181918878936375</v>
      </c>
      <c r="Z185">
        <f>Z140/SUM(Z140,'Calculations hispanic'!Z140)</f>
        <v>0.78821490938520111</v>
      </c>
      <c r="AA185">
        <f>AA140/SUM(AA140,'Calculations hispanic'!AA140)</f>
        <v>0.78459985273858124</v>
      </c>
      <c r="AB185">
        <f>AB140/SUM(AB140,'Calculations hispanic'!AB140)</f>
        <v>0.78097474171060577</v>
      </c>
      <c r="AC185">
        <f>AC140/SUM(AC140,'Calculations hispanic'!AC140)</f>
        <v>0.77734029421601192</v>
      </c>
      <c r="AD185">
        <f>AD140/SUM(AD140,'Calculations hispanic'!AD140)</f>
        <v>0.77369722277806519</v>
      </c>
      <c r="AE185">
        <f>AE140/SUM(AE140,'Calculations hispanic'!AE140)</f>
        <v>0.77004623410059825</v>
      </c>
      <c r="AF185">
        <f>AF140/SUM(AF140,'Calculations hispanic'!AF140)</f>
        <v>0.76638802865733147</v>
      </c>
    </row>
    <row r="186" spans="1:32" x14ac:dyDescent="0.25">
      <c r="A186" t="s">
        <v>24</v>
      </c>
      <c r="B186">
        <f>B141/SUM(B141,'Calculations hispanic'!B141)</f>
        <v>0.873</v>
      </c>
      <c r="C186">
        <f>C141/SUM(C141,'Calculations hispanic'!C141)</f>
        <v>0.87001261784367512</v>
      </c>
      <c r="D186">
        <f>D141/SUM(D141,'Calculations hispanic'!D141)</f>
        <v>0.86688876214600175</v>
      </c>
      <c r="E186">
        <f>E141/SUM(E141,'Calculations hispanic'!E141)</f>
        <v>0.8637270468018492</v>
      </c>
      <c r="F186">
        <f>F141/SUM(F141,'Calculations hispanic'!F141)</f>
        <v>0.86053998160820078</v>
      </c>
      <c r="G186">
        <f>G141/SUM(G141,'Calculations hispanic'!G141)</f>
        <v>0.85730187100250732</v>
      </c>
      <c r="H186">
        <f>H141/SUM(H141,'Calculations hispanic'!H141)</f>
        <v>0.85400739353647659</v>
      </c>
      <c r="I186">
        <f>I141/SUM(I141,'Calculations hispanic'!I141)</f>
        <v>0.85068696509718966</v>
      </c>
      <c r="J186">
        <f>J141/SUM(J141,'Calculations hispanic'!J141)</f>
        <v>0.84735532798026558</v>
      </c>
      <c r="K186">
        <f>K141/SUM(K141,'Calculations hispanic'!K141)</f>
        <v>0.84402744315226863</v>
      </c>
      <c r="L186">
        <f>L141/SUM(L141,'Calculations hispanic'!L141)</f>
        <v>0.84078156212156552</v>
      </c>
      <c r="M186">
        <f>M141/SUM(M141,'Calculations hispanic'!M141)</f>
        <v>0.83742443804298028</v>
      </c>
      <c r="N186">
        <f>N141/SUM(N141,'Calculations hispanic'!N141)</f>
        <v>0.83404642568714138</v>
      </c>
      <c r="O186">
        <f>O141/SUM(O141,'Calculations hispanic'!O141)</f>
        <v>0.83064824987795982</v>
      </c>
      <c r="P186">
        <f>P141/SUM(P141,'Calculations hispanic'!P141)</f>
        <v>0.82723063826478049</v>
      </c>
      <c r="Q186">
        <f>Q141/SUM(Q141,'Calculations hispanic'!Q141)</f>
        <v>0.82379432069338254</v>
      </c>
      <c r="R186">
        <f>R141/SUM(R141,'Calculations hispanic'!R141)</f>
        <v>0.8203400285872402</v>
      </c>
      <c r="S186">
        <f>S141/SUM(S141,'Calculations hispanic'!S141)</f>
        <v>0.81686849433978115</v>
      </c>
      <c r="T186">
        <f>T141/SUM(T141,'Calculations hispanic'!T141)</f>
        <v>0.8133804507183312</v>
      </c>
      <c r="U186">
        <f>U141/SUM(U141,'Calculations hispanic'!U141)</f>
        <v>0.8098766302804169</v>
      </c>
      <c r="V186">
        <f>V141/SUM(V141,'Calculations hispanic'!V141)</f>
        <v>0.80635776480301069</v>
      </c>
      <c r="W186">
        <f>W141/SUM(W141,'Calculations hispanic'!W141)</f>
        <v>0.80282458472529195</v>
      </c>
      <c r="X186">
        <f>X141/SUM(X141,'Calculations hispanic'!X141)</f>
        <v>0.79927781860543956</v>
      </c>
      <c r="Y186">
        <f>Y141/SUM(Y141,'Calculations hispanic'!Y141)</f>
        <v>0.79571819259192411</v>
      </c>
      <c r="Z186">
        <f>Z141/SUM(Z141,'Calculations hispanic'!Z141)</f>
        <v>0.79214642990974005</v>
      </c>
      <c r="AA186">
        <f>AA141/SUM(AA141,'Calculations hispanic'!AA141)</f>
        <v>0.78856325036194319</v>
      </c>
      <c r="AB186">
        <f>AB141/SUM(AB141,'Calculations hispanic'!AB141)</f>
        <v>0.78496936984684973</v>
      </c>
      <c r="AC186">
        <f>AC141/SUM(AC141,'Calculations hispanic'!AC141)</f>
        <v>0.78136549989119675</v>
      </c>
      <c r="AD186">
        <f>AD141/SUM(AD141,'Calculations hispanic'!AD141)</f>
        <v>0.77775234719950681</v>
      </c>
      <c r="AE186">
        <f>AE141/SUM(AE141,'Calculations hispanic'!AE141)</f>
        <v>0.77413061321988597</v>
      </c>
      <c r="AF186">
        <f>AF141/SUM(AF141,'Calculations hispanic'!AF141)</f>
        <v>0.77050099372642789</v>
      </c>
    </row>
    <row r="187" spans="1:32" x14ac:dyDescent="0.25">
      <c r="A187" t="s">
        <v>26</v>
      </c>
      <c r="B187">
        <f>B142/SUM(B142,'Calculations hispanic'!B142)</f>
        <v>0.79300000000000004</v>
      </c>
      <c r="C187">
        <f>C142/SUM(C142,'Calculations hispanic'!C142)</f>
        <v>0.78909264394345902</v>
      </c>
      <c r="D187">
        <f>D142/SUM(D142,'Calculations hispanic'!D142)</f>
        <v>0.78502799638903464</v>
      </c>
      <c r="E187">
        <f>E142/SUM(E142,'Calculations hispanic'!E142)</f>
        <v>0.78093577471519826</v>
      </c>
      <c r="F187">
        <f>F142/SUM(F142,'Calculations hispanic'!F142)</f>
        <v>0.77683243129841539</v>
      </c>
      <c r="G187">
        <f>G142/SUM(G142,'Calculations hispanic'!G142)</f>
        <v>0.77268527429233935</v>
      </c>
      <c r="H187">
        <f>H142/SUM(H142,'Calculations hispanic'!H142)</f>
        <v>0.76848818918278528</v>
      </c>
      <c r="I187">
        <f>I142/SUM(I142,'Calculations hispanic'!I142)</f>
        <v>0.76428036629107732</v>
      </c>
      <c r="J187">
        <f>J142/SUM(J142,'Calculations hispanic'!J142)</f>
        <v>0.76008047230175291</v>
      </c>
      <c r="K187">
        <f>K142/SUM(K142,'Calculations hispanic'!K142)</f>
        <v>0.75590706234687521</v>
      </c>
      <c r="L187">
        <f>L142/SUM(L142,'Calculations hispanic'!L142)</f>
        <v>0.75185708545434715</v>
      </c>
      <c r="M187">
        <f>M142/SUM(M142,'Calculations hispanic'!M142)</f>
        <v>0.74768934943986765</v>
      </c>
      <c r="N187">
        <f>N142/SUM(N142,'Calculations hispanic'!N142)</f>
        <v>0.7435169256197337</v>
      </c>
      <c r="O187">
        <f>O142/SUM(O142,'Calculations hispanic'!O142)</f>
        <v>0.73934074700899866</v>
      </c>
      <c r="P187">
        <f>P142/SUM(P142,'Calculations hispanic'!P142)</f>
        <v>0.73516173290190168</v>
      </c>
      <c r="Q187">
        <f>Q142/SUM(Q142,'Calculations hispanic'!Q142)</f>
        <v>0.73098078838322345</v>
      </c>
      <c r="R187">
        <f>R142/SUM(R142,'Calculations hispanic'!R142)</f>
        <v>0.72679880387352047</v>
      </c>
      <c r="S187">
        <f>S142/SUM(S142,'Calculations hispanic'!S142)</f>
        <v>0.72261665470782888</v>
      </c>
      <c r="T187">
        <f>T142/SUM(T142,'Calculations hispanic'!T142)</f>
        <v>0.71843520074735612</v>
      </c>
      <c r="U187">
        <f>U142/SUM(U142,'Calculations hispanic'!U142)</f>
        <v>0.71425528602364863</v>
      </c>
      <c r="V187">
        <f>V142/SUM(V142,'Calculations hispanic'!V142)</f>
        <v>0.71007773841462773</v>
      </c>
      <c r="W187">
        <f>W142/SUM(W142,'Calculations hispanic'!W142)</f>
        <v>0.70590336935187137</v>
      </c>
      <c r="X187">
        <f>X142/SUM(X142,'Calculations hispanic'!X142)</f>
        <v>0.70173297355845787</v>
      </c>
      <c r="Y187">
        <f>Y142/SUM(Y142,'Calculations hispanic'!Y142)</f>
        <v>0.69756732881664441</v>
      </c>
      <c r="Z187">
        <f>Z142/SUM(Z142,'Calculations hispanic'!Z142)</f>
        <v>0.69340719576463916</v>
      </c>
      <c r="AA187">
        <f>AA142/SUM(AA142,'Calculations hispanic'!AA142)</f>
        <v>0.68925331772164833</v>
      </c>
      <c r="AB187">
        <f>AB142/SUM(AB142,'Calculations hispanic'!AB142)</f>
        <v>0.68510642054040072</v>
      </c>
      <c r="AC187">
        <f>AC142/SUM(AC142,'Calculations hispanic'!AC142)</f>
        <v>0.68096721248629977</v>
      </c>
      <c r="AD187">
        <f>AD142/SUM(AD142,'Calculations hispanic'!AD142)</f>
        <v>0.67683638414232772</v>
      </c>
      <c r="AE187">
        <f>AE142/SUM(AE142,'Calculations hispanic'!AE142)</f>
        <v>0.67271460833882613</v>
      </c>
      <c r="AF187">
        <f>AF142/SUM(AF142,'Calculations hispanic'!AF142)</f>
        <v>0.66860254010725406</v>
      </c>
    </row>
    <row r="188" spans="1:32" x14ac:dyDescent="0.25">
      <c r="A188" t="s">
        <v>28</v>
      </c>
      <c r="B188">
        <f>B143/SUM(B143,'Calculations hispanic'!B143)</f>
        <v>0.71330097087378641</v>
      </c>
      <c r="C188">
        <f>C143/SUM(C143,'Calculations hispanic'!C143)</f>
        <v>0.70884880985685117</v>
      </c>
      <c r="D188">
        <f>D143/SUM(D143,'Calculations hispanic'!D143)</f>
        <v>0.70423715199899417</v>
      </c>
      <c r="E188">
        <f>E143/SUM(E143,'Calculations hispanic'!E143)</f>
        <v>0.69961422822518471</v>
      </c>
      <c r="F188">
        <f>F143/SUM(F143,'Calculations hispanic'!F143)</f>
        <v>0.69499860921394441</v>
      </c>
      <c r="G188">
        <f>G143/SUM(G143,'Calculations hispanic'!G143)</f>
        <v>0.69035362364982322</v>
      </c>
      <c r="H188">
        <f>H143/SUM(H143,'Calculations hispanic'!H143)</f>
        <v>0.6856728022674482</v>
      </c>
      <c r="I188">
        <f>I143/SUM(I143,'Calculations hispanic'!I143)</f>
        <v>0.68099999171700853</v>
      </c>
      <c r="J188">
        <f>J143/SUM(J143,'Calculations hispanic'!J143)</f>
        <v>0.67635565125687125</v>
      </c>
      <c r="K188">
        <f>K143/SUM(K143,'Calculations hispanic'!K143)</f>
        <v>0.6717597792517791</v>
      </c>
      <c r="L188">
        <f>L143/SUM(L143,'Calculations hispanic'!L143)</f>
        <v>0.66731786012983718</v>
      </c>
      <c r="M188">
        <f>M143/SUM(M143,'Calculations hispanic'!M143)</f>
        <v>0.66276506570670712</v>
      </c>
      <c r="N188">
        <f>N143/SUM(N143,'Calculations hispanic'!N143)</f>
        <v>0.65822546972206697</v>
      </c>
      <c r="O188">
        <f>O143/SUM(O143,'Calculations hispanic'!O143)</f>
        <v>0.65369989193704259</v>
      </c>
      <c r="P188">
        <f>P143/SUM(P143,'Calculations hispanic'!P143)</f>
        <v>0.64918912576409582</v>
      </c>
      <c r="Q188">
        <f>Q143/SUM(Q143,'Calculations hispanic'!Q143)</f>
        <v>0.64469393834875588</v>
      </c>
      <c r="R188">
        <f>R143/SUM(R143,'Calculations hispanic'!R143)</f>
        <v>0.64021507068528694</v>
      </c>
      <c r="S188">
        <f>S143/SUM(S143,'Calculations hispanic'!S143)</f>
        <v>0.63575323776448345</v>
      </c>
      <c r="T188">
        <f>T143/SUM(T143,'Calculations hispanic'!T143)</f>
        <v>0.63130912875179668</v>
      </c>
      <c r="U188">
        <f>U143/SUM(U143,'Calculations hispanic'!U143)</f>
        <v>0.62688340719403379</v>
      </c>
      <c r="V188">
        <f>V143/SUM(V143,'Calculations hispanic'!V143)</f>
        <v>0.62247671125286097</v>
      </c>
      <c r="W188">
        <f>W143/SUM(W143,'Calculations hispanic'!W143)</f>
        <v>0.61808965396339843</v>
      </c>
      <c r="X188">
        <f>X143/SUM(X143,'Calculations hispanic'!X143)</f>
        <v>0.61372282351621366</v>
      </c>
      <c r="Y188">
        <f>Y143/SUM(Y143,'Calculations hispanic'!Y143)</f>
        <v>0.60937678356105229</v>
      </c>
      <c r="Z188">
        <f>Z143/SUM(Z143,'Calculations hispanic'!Z143)</f>
        <v>0.60505207353070356</v>
      </c>
      <c r="AA188">
        <f>AA143/SUM(AA143,'Calculations hispanic'!AA143)</f>
        <v>0.60074920898339856</v>
      </c>
      <c r="AB188">
        <f>AB143/SUM(AB143,'Calculations hispanic'!AB143)</f>
        <v>0.59646868196222691</v>
      </c>
      <c r="AC188">
        <f>AC143/SUM(AC143,'Calculations hispanic'!AC143)</f>
        <v>0.59221096137008078</v>
      </c>
      <c r="AD188">
        <f>AD143/SUM(AD143,'Calculations hispanic'!AD143)</f>
        <v>0.58797649335867297</v>
      </c>
      <c r="AE188">
        <f>AE143/SUM(AE143,'Calculations hispanic'!AE143)</f>
        <v>0.58376570173024389</v>
      </c>
      <c r="AF188">
        <f>AF143/SUM(AF143,'Calculations hispanic'!AF143)</f>
        <v>0.57957898835061217</v>
      </c>
    </row>
    <row r="189" spans="1:32" x14ac:dyDescent="0.25">
      <c r="A189" t="s">
        <v>30</v>
      </c>
      <c r="B189">
        <f>B144/SUM(B144,'Calculations hispanic'!B144)</f>
        <v>0.77400000000000002</v>
      </c>
      <c r="C189">
        <f>C144/SUM(C144,'Calculations hispanic'!C144)</f>
        <v>0.76993170959490742</v>
      </c>
      <c r="D189">
        <f>D144/SUM(D144,'Calculations hispanic'!D144)</f>
        <v>0.76570423012692868</v>
      </c>
      <c r="E189">
        <f>E144/SUM(E144,'Calculations hispanic'!E144)</f>
        <v>0.76145274139295993</v>
      </c>
      <c r="F189">
        <f>F144/SUM(F144,'Calculations hispanic'!F144)</f>
        <v>0.75719435313431993</v>
      </c>
      <c r="G189">
        <f>G144/SUM(G144,'Calculations hispanic'!G144)</f>
        <v>0.75289518284837886</v>
      </c>
      <c r="H189">
        <f>H144/SUM(H144,'Calculations hispanic'!H144)</f>
        <v>0.74854900214598419</v>
      </c>
      <c r="I189">
        <f>I144/SUM(I144,'Calculations hispanic'!I144)</f>
        <v>0.74419644748509217</v>
      </c>
      <c r="J189">
        <f>J144/SUM(J144,'Calculations hispanic'!J144)</f>
        <v>0.73985678412156464</v>
      </c>
      <c r="K189">
        <f>K144/SUM(K144,'Calculations hispanic'!K144)</f>
        <v>0.73554908064624935</v>
      </c>
      <c r="L189">
        <f>L144/SUM(L144,'Calculations hispanic'!L144)</f>
        <v>0.73137311805903404</v>
      </c>
      <c r="M189">
        <f>M144/SUM(M144,'Calculations hispanic'!M144)</f>
        <v>0.72708014911321017</v>
      </c>
      <c r="N189">
        <f>N144/SUM(N144,'Calculations hispanic'!N144)</f>
        <v>0.7227867956088293</v>
      </c>
      <c r="O189">
        <f>O144/SUM(O144,'Calculations hispanic'!O144)</f>
        <v>0.718493988758514</v>
      </c>
      <c r="P189">
        <f>P144/SUM(P144,'Calculations hispanic'!P144)</f>
        <v>0.71420264240051679</v>
      </c>
      <c r="Q189">
        <f>Q144/SUM(Q144,'Calculations hispanic'!Q144)</f>
        <v>0.70991365262214023</v>
      </c>
      <c r="R189">
        <f>R144/SUM(R144,'Calculations hispanic'!R144)</f>
        <v>0.705627897419562</v>
      </c>
      <c r="S189">
        <f>S144/SUM(S144,'Calculations hispanic'!S144)</f>
        <v>0.70134623639327431</v>
      </c>
      <c r="T189">
        <f>T144/SUM(T144,'Calculations hispanic'!T144)</f>
        <v>0.69706951047828436</v>
      </c>
      <c r="U189">
        <f>U144/SUM(U144,'Calculations hispanic'!U144)</f>
        <v>0.6927985417082102</v>
      </c>
      <c r="V189">
        <f>V144/SUM(V144,'Calculations hispanic'!V144)</f>
        <v>0.68853413301231725</v>
      </c>
      <c r="W189">
        <f>W144/SUM(W144,'Calculations hispanic'!W144)</f>
        <v>0.68427706804454169</v>
      </c>
      <c r="X189">
        <f>X144/SUM(X144,'Calculations hispanic'!X144)</f>
        <v>0.68002811104350103</v>
      </c>
      <c r="Y189">
        <f>Y144/SUM(Y144,'Calculations hispanic'!Y144)</f>
        <v>0.67578800672246209</v>
      </c>
      <c r="Z189">
        <f>Z144/SUM(Z144,'Calculations hispanic'!Z144)</f>
        <v>0.67155748018823425</v>
      </c>
      <c r="AA189">
        <f>AA144/SUM(AA144,'Calculations hispanic'!AA144)</f>
        <v>0.66733723688790036</v>
      </c>
      <c r="AB189">
        <f>AB144/SUM(AB144,'Calculations hispanic'!AB144)</f>
        <v>0.66312796258232609</v>
      </c>
      <c r="AC189">
        <f>AC144/SUM(AC144,'Calculations hispanic'!AC144)</f>
        <v>0.65893032334535795</v>
      </c>
      <c r="AD189">
        <f>AD144/SUM(AD144,'Calculations hispanic'!AD144)</f>
        <v>0.65474496558760498</v>
      </c>
      <c r="AE189">
        <f>AE144/SUM(AE144,'Calculations hispanic'!AE144)</f>
        <v>0.65057251610371525</v>
      </c>
      <c r="AF189">
        <f>AF144/SUM(AF144,'Calculations hispanic'!AF144)</f>
        <v>0.64641358214205424</v>
      </c>
    </row>
    <row r="190" spans="1:32" x14ac:dyDescent="0.25">
      <c r="A190" t="s">
        <v>32</v>
      </c>
      <c r="B190">
        <f>B145/SUM(B145,'Calculations hispanic'!B145)</f>
        <v>0.76400000000000012</v>
      </c>
      <c r="C190">
        <f>C145/SUM(C145,'Calculations hispanic'!C145)</f>
        <v>0.75985509711350607</v>
      </c>
      <c r="D190">
        <f>D145/SUM(D145,'Calculations hispanic'!D145)</f>
        <v>0.75555038437015032</v>
      </c>
      <c r="E190">
        <f>E145/SUM(E145,'Calculations hispanic'!E145)</f>
        <v>0.75122364389830754</v>
      </c>
      <c r="F190">
        <f>F145/SUM(F145,'Calculations hispanic'!F145)</f>
        <v>0.74689229167609628</v>
      </c>
      <c r="G190">
        <f>G145/SUM(G145,'Calculations hispanic'!G145)</f>
        <v>0.74252188228571825</v>
      </c>
      <c r="H190">
        <f>H145/SUM(H145,'Calculations hispanic'!H145)</f>
        <v>0.73810613564491523</v>
      </c>
      <c r="I190">
        <f>I145/SUM(I145,'Calculations hispanic'!I145)</f>
        <v>0.73368636098709961</v>
      </c>
      <c r="J190">
        <f>J145/SUM(J145,'Calculations hispanic'!J145)</f>
        <v>0.7292820931659878</v>
      </c>
      <c r="K190">
        <f>K145/SUM(K145,'Calculations hispanic'!K145)</f>
        <v>0.72491262566722903</v>
      </c>
      <c r="L190">
        <f>L145/SUM(L145,'Calculations hispanic'!L145)</f>
        <v>0.72067901701929094</v>
      </c>
      <c r="M190">
        <f>M145/SUM(M145,'Calculations hispanic'!M145)</f>
        <v>0.71632905443319239</v>
      </c>
      <c r="N190">
        <f>N145/SUM(N145,'Calculations hispanic'!N145)</f>
        <v>0.71198098163137236</v>
      </c>
      <c r="O190">
        <f>O145/SUM(O145,'Calculations hispanic'!O145)</f>
        <v>0.70763572196293412</v>
      </c>
      <c r="P190">
        <f>P145/SUM(P145,'Calculations hispanic'!P145)</f>
        <v>0.70329417961598839</v>
      </c>
      <c r="Q190">
        <f>Q145/SUM(Q145,'Calculations hispanic'!Q145)</f>
        <v>0.69895723930817499</v>
      </c>
      <c r="R190">
        <f>R145/SUM(R145,'Calculations hispanic'!R145)</f>
        <v>0.69462576601428727</v>
      </c>
      <c r="S190">
        <f>S145/SUM(S145,'Calculations hispanic'!S145)</f>
        <v>0.69030060473000909</v>
      </c>
      <c r="T190">
        <f>T145/SUM(T145,'Calculations hispanic'!T145)</f>
        <v>0.68598258027072323</v>
      </c>
      <c r="U190">
        <f>U145/SUM(U145,'Calculations hispanic'!U145)</f>
        <v>0.68167249710434807</v>
      </c>
      <c r="V190">
        <f>V145/SUM(V145,'Calculations hispanic'!V145)</f>
        <v>0.67737113921707226</v>
      </c>
      <c r="W190">
        <f>W145/SUM(W145,'Calculations hispanic'!W145)</f>
        <v>0.67307927001087697</v>
      </c>
      <c r="X190">
        <f>X145/SUM(X145,'Calculations hispanic'!X145)</f>
        <v>0.66879763223168531</v>
      </c>
      <c r="Y190">
        <f>Y145/SUM(Y145,'Calculations hispanic'!Y145)</f>
        <v>0.66452694792697253</v>
      </c>
      <c r="Z190">
        <f>Z145/SUM(Z145,'Calculations hispanic'!Z145)</f>
        <v>0.66026791843166355</v>
      </c>
      <c r="AA190">
        <f>AA145/SUM(AA145,'Calculations hispanic'!AA145)</f>
        <v>0.65602122438110744</v>
      </c>
      <c r="AB190">
        <f>AB145/SUM(AB145,'Calculations hispanic'!AB145)</f>
        <v>0.65178752574994947</v>
      </c>
      <c r="AC190">
        <f>AC145/SUM(AC145,'Calculations hispanic'!AC145)</f>
        <v>0.64756746191570513</v>
      </c>
      <c r="AD190">
        <f>AD145/SUM(AD145,'Calculations hispanic'!AD145)</f>
        <v>0.64336165174582849</v>
      </c>
      <c r="AE190">
        <f>AE145/SUM(AE145,'Calculations hispanic'!AE145)</f>
        <v>0.63917069370709845</v>
      </c>
      <c r="AF190">
        <f>AF145/SUM(AF145,'Calculations hispanic'!AF145)</f>
        <v>0.63499516599614236</v>
      </c>
    </row>
    <row r="191" spans="1:32" x14ac:dyDescent="0.25">
      <c r="A191" t="s">
        <v>34</v>
      </c>
      <c r="B191">
        <f>B146/SUM(B146,'Calculations hispanic'!B146)</f>
        <v>0.83699999999999997</v>
      </c>
      <c r="C191">
        <f>C146/SUM(C146,'Calculations hispanic'!C146)</f>
        <v>0.83354732351433292</v>
      </c>
      <c r="D191">
        <f>D146/SUM(D146,'Calculations hispanic'!D146)</f>
        <v>0.82994590991882289</v>
      </c>
      <c r="E191">
        <f>E146/SUM(E146,'Calculations hispanic'!E146)</f>
        <v>0.82631007658612132</v>
      </c>
      <c r="F191">
        <f>F146/SUM(F146,'Calculations hispanic'!F146)</f>
        <v>0.82265435315557545</v>
      </c>
      <c r="G191">
        <f>G146/SUM(G146,'Calculations hispanic'!G146)</f>
        <v>0.81894946601277296</v>
      </c>
      <c r="H191">
        <f>H146/SUM(H146,'Calculations hispanic'!H146)</f>
        <v>0.81518966121591585</v>
      </c>
      <c r="I191">
        <f>I146/SUM(I146,'Calculations hispanic'!I146)</f>
        <v>0.81140987511375617</v>
      </c>
      <c r="J191">
        <f>J146/SUM(J146,'Calculations hispanic'!J146)</f>
        <v>0.80762691724956914</v>
      </c>
      <c r="K191">
        <f>K146/SUM(K146,'Calculations hispanic'!K146)</f>
        <v>0.80385767703355737</v>
      </c>
      <c r="L191">
        <f>L146/SUM(L146,'Calculations hispanic'!L146)</f>
        <v>0.80019030077968423</v>
      </c>
      <c r="M191">
        <f>M146/SUM(M146,'Calculations hispanic'!M146)</f>
        <v>0.79640644794822313</v>
      </c>
      <c r="N191">
        <f>N146/SUM(N146,'Calculations hispanic'!N146)</f>
        <v>0.79260838465544137</v>
      </c>
      <c r="O191">
        <f>O146/SUM(O146,'Calculations hispanic'!O146)</f>
        <v>0.78879697505241686</v>
      </c>
      <c r="P191">
        <f>P146/SUM(P146,'Calculations hispanic'!P146)</f>
        <v>0.78497307879712153</v>
      </c>
      <c r="Q191">
        <f>Q146/SUM(Q146,'Calculations hispanic'!Q146)</f>
        <v>0.78113755041144595</v>
      </c>
      <c r="R191">
        <f>R146/SUM(R146,'Calculations hispanic'!R146)</f>
        <v>0.77729123866094663</v>
      </c>
      <c r="S191">
        <f>S146/SUM(S146,'Calculations hispanic'!S146)</f>
        <v>0.77343498595768945</v>
      </c>
      <c r="T191">
        <f>T146/SUM(T146,'Calculations hispanic'!T146)</f>
        <v>0.76956962778649429</v>
      </c>
      <c r="U191">
        <f>U146/SUM(U146,'Calculations hispanic'!U146)</f>
        <v>0.76569599215485096</v>
      </c>
      <c r="V191">
        <f>V146/SUM(V146,'Calculations hispanic'!V146)</f>
        <v>0.76181489906666833</v>
      </c>
      <c r="W191">
        <f>W146/SUM(W146,'Calculations hispanic'!W146)</f>
        <v>0.75792716001999938</v>
      </c>
      <c r="X191">
        <f>X146/SUM(X146,'Calculations hispanic'!X146)</f>
        <v>0.75403357752880684</v>
      </c>
      <c r="Y191">
        <f>Y146/SUM(Y146,'Calculations hispanic'!Y146)</f>
        <v>0.75013494466878128</v>
      </c>
      <c r="Z191">
        <f>Z146/SUM(Z146,'Calculations hispanic'!Z146)</f>
        <v>0.74623204464718607</v>
      </c>
      <c r="AA191">
        <f>AA146/SUM(AA146,'Calculations hispanic'!AA146)</f>
        <v>0.74232565039661835</v>
      </c>
      <c r="AB191">
        <f>AB146/SUM(AB146,'Calculations hispanic'!AB146)</f>
        <v>0.73841652419256565</v>
      </c>
      <c r="AC191">
        <f>AC146/SUM(AC146,'Calculations hispanic'!AC146)</f>
        <v>0.73450541729457475</v>
      </c>
      <c r="AD191">
        <f>AD146/SUM(AD146,'Calculations hispanic'!AD146)</f>
        <v>0.73059306961079273</v>
      </c>
      <c r="AE191">
        <f>AE146/SUM(AE146,'Calculations hispanic'!AE146)</f>
        <v>0.7266802093856255</v>
      </c>
      <c r="AF191">
        <f>AF146/SUM(AF146,'Calculations hispanic'!AF146)</f>
        <v>0.722767552910204</v>
      </c>
    </row>
    <row r="192" spans="1:32" x14ac:dyDescent="0.25">
      <c r="A192" t="s">
        <v>36</v>
      </c>
      <c r="B192">
        <f>B147/SUM(B147,'Calculations hispanic'!B147)</f>
        <v>0.83300000000000007</v>
      </c>
      <c r="C192">
        <f>C147/SUM(C147,'Calculations hispanic'!C147)</f>
        <v>0.82950101101003459</v>
      </c>
      <c r="D192">
        <f>D147/SUM(D147,'Calculations hispanic'!D147)</f>
        <v>0.82585223839582467</v>
      </c>
      <c r="E192">
        <f>E147/SUM(E147,'Calculations hispanic'!E147)</f>
        <v>0.82216956578452283</v>
      </c>
      <c r="F192">
        <f>F147/SUM(F147,'Calculations hispanic'!F147)</f>
        <v>0.81846772170992665</v>
      </c>
      <c r="G192">
        <f>G147/SUM(G147,'Calculations hispanic'!G147)</f>
        <v>0.8147170808484836</v>
      </c>
      <c r="H192">
        <f>H147/SUM(H147,'Calculations hispanic'!H147)</f>
        <v>0.81091184983386577</v>
      </c>
      <c r="I192">
        <f>I147/SUM(I147,'Calculations hispanic'!I147)</f>
        <v>0.80708740706648241</v>
      </c>
      <c r="J192">
        <f>J147/SUM(J147,'Calculations hispanic'!J147)</f>
        <v>0.80326075994185353</v>
      </c>
      <c r="K192">
        <f>K147/SUM(K147,'Calculations hispanic'!K147)</f>
        <v>0.79944897900529133</v>
      </c>
      <c r="L192">
        <f>L147/SUM(L147,'Calculations hispanic'!L147)</f>
        <v>0.79574115133856727</v>
      </c>
      <c r="M192">
        <f>M147/SUM(M147,'Calculations hispanic'!M147)</f>
        <v>0.79191652471025209</v>
      </c>
      <c r="N192">
        <f>N147/SUM(N147,'Calculations hispanic'!N147)</f>
        <v>0.78807850840296434</v>
      </c>
      <c r="O192">
        <f>O147/SUM(O147,'Calculations hispanic'!O147)</f>
        <v>0.78422797732188188</v>
      </c>
      <c r="P192">
        <f>P147/SUM(P147,'Calculations hispanic'!P147)</f>
        <v>0.78036580102643649</v>
      </c>
      <c r="Q192">
        <f>Q147/SUM(Q147,'Calculations hispanic'!Q147)</f>
        <v>0.77649284309413658</v>
      </c>
      <c r="R192">
        <f>R147/SUM(R147,'Calculations hispanic'!R147)</f>
        <v>0.77260996050837305</v>
      </c>
      <c r="S192">
        <f>S147/SUM(S147,'Calculations hispanic'!S147)</f>
        <v>0.76871800307052618</v>
      </c>
      <c r="T192">
        <f>T147/SUM(T147,'Calculations hispanic'!T147)</f>
        <v>0.76481781283661598</v>
      </c>
      <c r="U192">
        <f>U147/SUM(U147,'Calculations hispanic'!U147)</f>
        <v>0.76091022357870297</v>
      </c>
      <c r="V192">
        <f>V147/SUM(V147,'Calculations hispanic'!V147)</f>
        <v>0.7569960602711403</v>
      </c>
      <c r="W192">
        <f>W147/SUM(W147,'Calculations hispanic'!W147)</f>
        <v>0.75307613860175748</v>
      </c>
      <c r="X192">
        <f>X147/SUM(X147,'Calculations hispanic'!X147)</f>
        <v>0.74915126450797476</v>
      </c>
      <c r="Y192">
        <f>Y147/SUM(Y147,'Calculations hispanic'!Y147)</f>
        <v>0.74522223373779994</v>
      </c>
      <c r="Z192">
        <f>Z147/SUM(Z147,'Calculations hispanic'!Z147)</f>
        <v>0.74128983143561544</v>
      </c>
      <c r="AA192">
        <f>AA147/SUM(AA147,'Calculations hispanic'!AA147)</f>
        <v>0.73735483175258631</v>
      </c>
      <c r="AB192">
        <f>AB147/SUM(AB147,'Calculations hispanic'!AB147)</f>
        <v>0.73341799748150382</v>
      </c>
      <c r="AC192">
        <f>AC147/SUM(AC147,'Calculations hispanic'!AC147)</f>
        <v>0.72948007971582218</v>
      </c>
      <c r="AD192">
        <f>AD147/SUM(AD147,'Calculations hispanic'!AD147)</f>
        <v>0.72554181753258817</v>
      </c>
      <c r="AE192">
        <f>AE147/SUM(AE147,'Calculations hispanic'!AE147)</f>
        <v>0.72160393769894793</v>
      </c>
      <c r="AF192">
        <f>AF147/SUM(AF147,'Calculations hispanic'!AF147)</f>
        <v>0.71766715440186801</v>
      </c>
    </row>
    <row r="193" spans="1:32" x14ac:dyDescent="0.25">
      <c r="A193" t="s">
        <v>38</v>
      </c>
      <c r="B193">
        <f>B148/SUM(B148,'Calculations hispanic'!B148)</f>
        <v>0.85617407407407409</v>
      </c>
      <c r="C193">
        <f>C148/SUM(C148,'Calculations hispanic'!C148)</f>
        <v>0.85295808225188352</v>
      </c>
      <c r="D193">
        <f>D148/SUM(D148,'Calculations hispanic'!D148)</f>
        <v>0.84959921615993017</v>
      </c>
      <c r="E193">
        <f>E148/SUM(E148,'Calculations hispanic'!E148)</f>
        <v>0.84620379759902997</v>
      </c>
      <c r="F193">
        <f>F148/SUM(F148,'Calculations hispanic'!F148)</f>
        <v>0.84278533278155976</v>
      </c>
      <c r="G193">
        <f>G148/SUM(G148,'Calculations hispanic'!G148)</f>
        <v>0.83931635798665616</v>
      </c>
      <c r="H193">
        <f>H148/SUM(H148,'Calculations hispanic'!H148)</f>
        <v>0.83579133080113543</v>
      </c>
      <c r="I193">
        <f>I148/SUM(I148,'Calculations hispanic'!I148)</f>
        <v>0.83224290454288596</v>
      </c>
      <c r="J193">
        <f>J148/SUM(J148,'Calculations hispanic'!J148)</f>
        <v>0.82868685372038542</v>
      </c>
      <c r="K193">
        <f>K148/SUM(K148,'Calculations hispanic'!K148)</f>
        <v>0.82513910966218573</v>
      </c>
      <c r="L193">
        <f>L148/SUM(L148,'Calculations hispanic'!L148)</f>
        <v>0.8216828806180958</v>
      </c>
      <c r="M193">
        <f>M148/SUM(M148,'Calculations hispanic'!M148)</f>
        <v>0.81811240359323167</v>
      </c>
      <c r="N193">
        <f>N148/SUM(N148,'Calculations hispanic'!N148)</f>
        <v>0.81452397714319003</v>
      </c>
      <c r="O193">
        <f>O148/SUM(O148,'Calculations hispanic'!O148)</f>
        <v>0.81091840080414501</v>
      </c>
      <c r="P193">
        <f>P148/SUM(P148,'Calculations hispanic'!P148)</f>
        <v>0.80729647363252166</v>
      </c>
      <c r="Q193">
        <f>Q148/SUM(Q148,'Calculations hispanic'!Q148)</f>
        <v>0.80365899355222048</v>
      </c>
      <c r="R193">
        <f>R148/SUM(R148,'Calculations hispanic'!R148)</f>
        <v>0.80000675671808097</v>
      </c>
      <c r="S193">
        <f>S148/SUM(S148,'Calculations hispanic'!S148)</f>
        <v>0.79634055689619421</v>
      </c>
      <c r="T193">
        <f>T148/SUM(T148,'Calculations hispanic'!T148)</f>
        <v>0.79266118486161363</v>
      </c>
      <c r="U193">
        <f>U148/SUM(U148,'Calculations hispanic'!U148)</f>
        <v>0.7889694278139876</v>
      </c>
      <c r="V193">
        <f>V148/SUM(V148,'Calculations hispanic'!V148)</f>
        <v>0.78526606881153727</v>
      </c>
      <c r="W193">
        <f>W148/SUM(W148,'Calculations hispanic'!W148)</f>
        <v>0.78155188622378535</v>
      </c>
      <c r="X193">
        <f>X148/SUM(X148,'Calculations hispanic'!X148)</f>
        <v>0.77782765320337521</v>
      </c>
      <c r="Y193">
        <f>Y148/SUM(Y148,'Calculations hispanic'!Y148)</f>
        <v>0.77409413717725917</v>
      </c>
      <c r="Z193">
        <f>Z148/SUM(Z148,'Calculations hispanic'!Z148)</f>
        <v>0.77035209935751381</v>
      </c>
      <c r="AA193">
        <f>AA148/SUM(AA148,'Calculations hispanic'!AA148)</f>
        <v>0.76660229427194182</v>
      </c>
      <c r="AB193">
        <f>AB148/SUM(AB148,'Calculations hispanic'!AB148)</f>
        <v>0.76284546931462227</v>
      </c>
      <c r="AC193">
        <f>AC148/SUM(AC148,'Calculations hispanic'!AC148)</f>
        <v>0.75908236431650022</v>
      </c>
      <c r="AD193">
        <f>AD148/SUM(AD148,'Calculations hispanic'!AD148)</f>
        <v>0.75531371113605106</v>
      </c>
      <c r="AE193">
        <f>AE148/SUM(AE148,'Calculations hispanic'!AE148)</f>
        <v>0.75154023327003949</v>
      </c>
      <c r="AF193">
        <f>AF148/SUM(AF148,'Calculations hispanic'!AF148)</f>
        <v>0.74776264548432902</v>
      </c>
    </row>
    <row r="194" spans="1:32" x14ac:dyDescent="0.25">
      <c r="A194" t="s">
        <v>40</v>
      </c>
      <c r="B194">
        <f>B149/SUM(B149,'Calculations hispanic'!B149)</f>
        <v>0.85799999999999998</v>
      </c>
      <c r="C194">
        <f>C149/SUM(C149,'Calculations hispanic'!C149)</f>
        <v>0.8548078485428755</v>
      </c>
      <c r="D194">
        <f>D149/SUM(D149,'Calculations hispanic'!D149)</f>
        <v>0.85147345805925645</v>
      </c>
      <c r="E194">
        <f>E149/SUM(E149,'Calculations hispanic'!E149)</f>
        <v>0.84810234583817279</v>
      </c>
      <c r="F194">
        <f>F149/SUM(F149,'Calculations hispanic'!F149)</f>
        <v>0.84470791447807847</v>
      </c>
      <c r="G194">
        <f>G149/SUM(G149,'Calculations hispanic'!G149)</f>
        <v>0.84126288372302316</v>
      </c>
      <c r="H194">
        <f>H149/SUM(H149,'Calculations hispanic'!H149)</f>
        <v>0.83776173342161708</v>
      </c>
      <c r="I194">
        <f>I149/SUM(I149,'Calculations hispanic'!I149)</f>
        <v>0.83423688492755776</v>
      </c>
      <c r="J194">
        <f>J149/SUM(J149,'Calculations hispanic'!J149)</f>
        <v>0.83070400648328835</v>
      </c>
      <c r="K194">
        <f>K149/SUM(K149,'Calculations hispanic'!K149)</f>
        <v>0.82717893015401389</v>
      </c>
      <c r="L194">
        <f>L149/SUM(L149,'Calculations hispanic'!L149)</f>
        <v>0.82374435546971281</v>
      </c>
      <c r="M194">
        <f>M149/SUM(M149,'Calculations hispanic'!M149)</f>
        <v>0.82019580846150031</v>
      </c>
      <c r="N194">
        <f>N149/SUM(N149,'Calculations hispanic'!N149)</f>
        <v>0.81662897570365323</v>
      </c>
      <c r="O194">
        <f>O149/SUM(O149,'Calculations hispanic'!O149)</f>
        <v>0.81304464944086496</v>
      </c>
      <c r="P194">
        <f>P149/SUM(P149,'Calculations hispanic'!P149)</f>
        <v>0.80944362180945706</v>
      </c>
      <c r="Q194">
        <f>Q149/SUM(Q149,'Calculations hispanic'!Q149)</f>
        <v>0.80582668418569947</v>
      </c>
      <c r="R194">
        <f>R149/SUM(R149,'Calculations hispanic'!R149)</f>
        <v>0.80219462654972473</v>
      </c>
      <c r="S194">
        <f>S149/SUM(S149,'Calculations hispanic'!S149)</f>
        <v>0.79854823686566567</v>
      </c>
      <c r="T194">
        <f>T149/SUM(T149,'Calculations hispanic'!T149)</f>
        <v>0.79488830047858572</v>
      </c>
      <c r="U194">
        <f>U149/SUM(U149,'Calculations hispanic'!U149)</f>
        <v>0.79121559952874276</v>
      </c>
      <c r="V194">
        <f>V149/SUM(V149,'Calculations hispanic'!V149)</f>
        <v>0.78753091238363171</v>
      </c>
      <c r="W194">
        <f>W149/SUM(W149,'Calculations hispanic'!W149)</f>
        <v>0.78383501308823478</v>
      </c>
      <c r="X194">
        <f>X149/SUM(X149,'Calculations hispanic'!X149)</f>
        <v>0.7801286708338373</v>
      </c>
      <c r="Y194">
        <f>Y149/SUM(Y149,'Calculations hispanic'!Y149)</f>
        <v>0.77641264944571653</v>
      </c>
      <c r="Z194">
        <f>Z149/SUM(Z149,'Calculations hispanic'!Z149)</f>
        <v>0.77268770688997679</v>
      </c>
      <c r="AA194">
        <f>AA149/SUM(AA149,'Calculations hispanic'!AA149)</f>
        <v>0.76895459479972261</v>
      </c>
      <c r="AB194">
        <f>AB149/SUM(AB149,'Calculations hispanic'!AB149)</f>
        <v>0.76521405802075082</v>
      </c>
      <c r="AC194">
        <f>AC149/SUM(AC149,'Calculations hispanic'!AC149)</f>
        <v>0.76146683417687755</v>
      </c>
      <c r="AD194">
        <f>AD149/SUM(AD149,'Calculations hispanic'!AD149)</f>
        <v>0.75771365325496087</v>
      </c>
      <c r="AE194">
        <f>AE149/SUM(AE149,'Calculations hispanic'!AE149)</f>
        <v>0.75395523720966384</v>
      </c>
      <c r="AF194">
        <f>AF149/SUM(AF149,'Calculations hispanic'!AF149)</f>
        <v>0.75019229958793765</v>
      </c>
    </row>
    <row r="195" spans="1:32" x14ac:dyDescent="0.25">
      <c r="A195" t="s">
        <v>42</v>
      </c>
      <c r="B195">
        <f>B150/SUM(B150,'Calculations hispanic'!B150)</f>
        <v>0.8590000000000001</v>
      </c>
      <c r="C195">
        <f>C150/SUM(C150,'Calculations hispanic'!C150)</f>
        <v>0.85582100337044109</v>
      </c>
      <c r="D195">
        <f>D150/SUM(D150,'Calculations hispanic'!D150)</f>
        <v>0.85250012155422084</v>
      </c>
      <c r="E195">
        <f>E150/SUM(E150,'Calculations hispanic'!E150)</f>
        <v>0.84914242798892103</v>
      </c>
      <c r="F195">
        <f>F150/SUM(F150,'Calculations hispanic'!F150)</f>
        <v>0.84576126806605534</v>
      </c>
      <c r="G195">
        <f>G150/SUM(G150,'Calculations hispanic'!G150)</f>
        <v>0.84232946285506938</v>
      </c>
      <c r="H195">
        <f>H150/SUM(H150,'Calculations hispanic'!H150)</f>
        <v>0.83884150456496054</v>
      </c>
      <c r="I195">
        <f>I150/SUM(I150,'Calculations hispanic'!I150)</f>
        <v>0.83532968641052696</v>
      </c>
      <c r="J195">
        <f>J150/SUM(J150,'Calculations hispanic'!J150)</f>
        <v>0.83180961785300256</v>
      </c>
      <c r="K195">
        <f>K150/SUM(K150,'Calculations hispanic'!K150)</f>
        <v>0.82829707598400526</v>
      </c>
      <c r="L195">
        <f>L150/SUM(L150,'Calculations hispanic'!L150)</f>
        <v>0.8248744787855764</v>
      </c>
      <c r="M195">
        <f>M150/SUM(M150,'Calculations hispanic'!M150)</f>
        <v>0.82133806521672681</v>
      </c>
      <c r="N195">
        <f>N150/SUM(N150,'Calculations hispanic'!N150)</f>
        <v>0.81778318335855704</v>
      </c>
      <c r="O195">
        <f>O150/SUM(O150,'Calculations hispanic'!O150)</f>
        <v>0.81421062137817091</v>
      </c>
      <c r="P195">
        <f>P150/SUM(P150,'Calculations hispanic'!P150)</f>
        <v>0.8106211675365903</v>
      </c>
      <c r="Q195">
        <f>Q150/SUM(Q150,'Calculations hispanic'!Q150)</f>
        <v>0.80701560953782681</v>
      </c>
      <c r="R195">
        <f>R150/SUM(R150,'Calculations hispanic'!R150)</f>
        <v>0.80339473389319604</v>
      </c>
      <c r="S195">
        <f>S150/SUM(S150,'Calculations hispanic'!S150)</f>
        <v>0.79975932530150695</v>
      </c>
      <c r="T195">
        <f>T150/SUM(T150,'Calculations hispanic'!T150)</f>
        <v>0.79611016604571516</v>
      </c>
      <c r="U195">
        <f>U150/SUM(U150,'Calculations hispanic'!U150)</f>
        <v>0.79244803540658038</v>
      </c>
      <c r="V195">
        <f>V150/SUM(V150,'Calculations hispanic'!V150)</f>
        <v>0.78877370909379463</v>
      </c>
      <c r="W195">
        <f>W150/SUM(W150,'Calculations hispanic'!W150)</f>
        <v>0.78508795869501335</v>
      </c>
      <c r="X195">
        <f>X150/SUM(X150,'Calculations hispanic'!X150)</f>
        <v>0.78139155114316561</v>
      </c>
      <c r="Y195">
        <f>Y150/SUM(Y150,'Calculations hispanic'!Y150)</f>
        <v>0.77768524820235796</v>
      </c>
      <c r="Z195">
        <f>Z150/SUM(Z150,'Calculations hispanic'!Z150)</f>
        <v>0.77396980597266141</v>
      </c>
      <c r="AA195">
        <f>AA150/SUM(AA150,'Calculations hispanic'!AA150)</f>
        <v>0.77024597441398501</v>
      </c>
      <c r="AB195">
        <f>AB150/SUM(AB150,'Calculations hispanic'!AB150)</f>
        <v>0.7665144968892279</v>
      </c>
      <c r="AC195">
        <f>AC150/SUM(AC150,'Calculations hispanic'!AC150)</f>
        <v>0.76277610972684329</v>
      </c>
      <c r="AD195">
        <f>AD150/SUM(AD150,'Calculations hispanic'!AD150)</f>
        <v>0.75903154180288446</v>
      </c>
      <c r="AE195">
        <f>AE150/SUM(AE150,'Calculations hispanic'!AE150)</f>
        <v>0.75528151414259137</v>
      </c>
      <c r="AF195">
        <f>AF150/SUM(AF150,'Calculations hispanic'!AF150)</f>
        <v>0.75152673954151472</v>
      </c>
    </row>
    <row r="196" spans="1:32" x14ac:dyDescent="0.25">
      <c r="A196" t="s">
        <v>44</v>
      </c>
      <c r="B196">
        <f>B151/SUM(B151,'Calculations hispanic'!B151)</f>
        <v>0.78200000000000003</v>
      </c>
      <c r="C196">
        <f>C151/SUM(C151,'Calculations hispanic'!C151)</f>
        <v>0.77799698334683354</v>
      </c>
      <c r="D196">
        <f>D151/SUM(D151,'Calculations hispanic'!D151)</f>
        <v>0.77383545801373765</v>
      </c>
      <c r="E196">
        <f>E151/SUM(E151,'Calculations hispanic'!E151)</f>
        <v>0.76964838759878085</v>
      </c>
      <c r="F196">
        <f>F151/SUM(F151,'Calculations hispanic'!F151)</f>
        <v>0.76545261727566782</v>
      </c>
      <c r="G196">
        <f>G151/SUM(G151,'Calculations hispanic'!G151)</f>
        <v>0.76121474617049667</v>
      </c>
      <c r="H196">
        <f>H151/SUM(H151,'Calculations hispanic'!H151)</f>
        <v>0.75692859122377443</v>
      </c>
      <c r="I196">
        <f>I151/SUM(I151,'Calculations hispanic'!I151)</f>
        <v>0.75263420724599939</v>
      </c>
      <c r="J196">
        <f>J151/SUM(J151,'Calculations hispanic'!J151)</f>
        <v>0.74835062152323695</v>
      </c>
      <c r="K196">
        <f>K151/SUM(K151,'Calculations hispanic'!K151)</f>
        <v>0.74409670053063759</v>
      </c>
      <c r="L196">
        <f>L151/SUM(L151,'Calculations hispanic'!L151)</f>
        <v>0.73997109897595703</v>
      </c>
      <c r="M196">
        <f>M151/SUM(M151,'Calculations hispanic'!M151)</f>
        <v>0.73572809234341374</v>
      </c>
      <c r="N196">
        <f>N151/SUM(N151,'Calculations hispanic'!N151)</f>
        <v>0.73148288397164341</v>
      </c>
      <c r="O196">
        <f>O151/SUM(O151,'Calculations hispanic'!O151)</f>
        <v>0.72723640798965838</v>
      </c>
      <c r="P196">
        <f>P151/SUM(P151,'Calculations hispanic'!P151)</f>
        <v>0.72298958265257818</v>
      </c>
      <c r="Q196">
        <f>Q151/SUM(Q151,'Calculations hispanic'!Q151)</f>
        <v>0.71874330991517332</v>
      </c>
      <c r="R196">
        <f>R151/SUM(R151,'Calculations hispanic'!R151)</f>
        <v>0.71449847504094011</v>
      </c>
      <c r="S196">
        <f>S151/SUM(S151,'Calculations hispanic'!S151)</f>
        <v>0.71025594624607513</v>
      </c>
      <c r="T196">
        <f>T151/SUM(T151,'Calculations hispanic'!T151)</f>
        <v>0.70601657437765364</v>
      </c>
      <c r="U196">
        <f>U151/SUM(U151,'Calculations hispanic'!U151)</f>
        <v>0.70178119262529093</v>
      </c>
      <c r="V196">
        <f>V151/SUM(V151,'Calculations hispanic'!V151)</f>
        <v>0.6975506162654781</v>
      </c>
      <c r="W196">
        <f>W151/SUM(W151,'Calculations hispanic'!W151)</f>
        <v>0.69332564243777439</v>
      </c>
      <c r="X196">
        <f>X151/SUM(X151,'Calculations hispanic'!X151)</f>
        <v>0.68910704995198491</v>
      </c>
      <c r="Y196">
        <f>Y151/SUM(Y151,'Calculations hispanic'!Y151)</f>
        <v>0.68489559912542053</v>
      </c>
      <c r="Z196">
        <f>Z151/SUM(Z151,'Calculations hispanic'!Z151)</f>
        <v>0.68069203164932091</v>
      </c>
      <c r="AA196">
        <f>AA151/SUM(AA151,'Calculations hispanic'!AA151)</f>
        <v>0.67649707048346908</v>
      </c>
      <c r="AB196">
        <f>AB151/SUM(AB151,'Calculations hispanic'!AB151)</f>
        <v>0.67231141977803577</v>
      </c>
      <c r="AC196">
        <f>AC151/SUM(AC151,'Calculations hispanic'!AC151)</f>
        <v>0.66813576482166492</v>
      </c>
      <c r="AD196">
        <f>AD151/SUM(AD151,'Calculations hispanic'!AD151)</f>
        <v>0.66397077201478305</v>
      </c>
      <c r="AE196">
        <f>AE151/SUM(AE151,'Calculations hispanic'!AE151)</f>
        <v>0.65981708886713131</v>
      </c>
      <c r="AF196">
        <f>AF151/SUM(AF151,'Calculations hispanic'!AF151)</f>
        <v>0.65567534401849792</v>
      </c>
    </row>
    <row r="197" spans="1:32" x14ac:dyDescent="0.25">
      <c r="A197" t="s">
        <v>46</v>
      </c>
      <c r="B197">
        <f>B152/SUM(B152,'Calculations hispanic'!B152)</f>
        <v>0.74485714285714288</v>
      </c>
      <c r="C197">
        <f>C152/SUM(C152,'Calculations hispanic'!C152)</f>
        <v>0.74058060987938934</v>
      </c>
      <c r="D197">
        <f>D152/SUM(D152,'Calculations hispanic'!D152)</f>
        <v>0.73614374285804662</v>
      </c>
      <c r="E197">
        <f>E152/SUM(E152,'Calculations hispanic'!E152)</f>
        <v>0.73168879788691243</v>
      </c>
      <c r="F197">
        <f>F152/SUM(F152,'Calculations hispanic'!F152)</f>
        <v>0.72723370334605608</v>
      </c>
      <c r="G197">
        <f>G152/SUM(G152,'Calculations hispanic'!G152)</f>
        <v>0.72274305324980503</v>
      </c>
      <c r="H197">
        <f>H152/SUM(H152,'Calculations hispanic'!H152)</f>
        <v>0.71821048265582188</v>
      </c>
      <c r="I197">
        <f>I152/SUM(I152,'Calculations hispanic'!I152)</f>
        <v>0.71367842594674591</v>
      </c>
      <c r="J197">
        <f>J152/SUM(J152,'Calculations hispanic'!J152)</f>
        <v>0.70916685111312205</v>
      </c>
      <c r="K197">
        <f>K152/SUM(K152,'Calculations hispanic'!K152)</f>
        <v>0.70469540009592213</v>
      </c>
      <c r="L197">
        <f>L152/SUM(L152,'Calculations hispanic'!L152)</f>
        <v>0.70036719114502766</v>
      </c>
      <c r="M197">
        <f>M152/SUM(M152,'Calculations hispanic'!M152)</f>
        <v>0.6959243066477</v>
      </c>
      <c r="N197">
        <f>N152/SUM(N152,'Calculations hispanic'!N152)</f>
        <v>0.69148764621064918</v>
      </c>
      <c r="O197">
        <f>O152/SUM(O152,'Calculations hispanic'!O152)</f>
        <v>0.68705810586536631</v>
      </c>
      <c r="P197">
        <f>P152/SUM(P152,'Calculations hispanic'!P152)</f>
        <v>0.68263655937654011</v>
      </c>
      <c r="Q197">
        <f>Q152/SUM(Q152,'Calculations hispanic'!Q152)</f>
        <v>0.67822385807278307</v>
      </c>
      <c r="R197">
        <f>R152/SUM(R152,'Calculations hispanic'!R152)</f>
        <v>0.67382083071455467</v>
      </c>
      <c r="S197">
        <f>S152/SUM(S152,'Calculations hispanic'!S152)</f>
        <v>0.66942828339793625</v>
      </c>
      <c r="T197">
        <f>T152/SUM(T152,'Calculations hispanic'!T152)</f>
        <v>0.66504699949288859</v>
      </c>
      <c r="U197">
        <f>U152/SUM(U152,'Calculations hispanic'!U152)</f>
        <v>0.66067773961462928</v>
      </c>
      <c r="V197">
        <f>V152/SUM(V152,'Calculations hispanic'!V152)</f>
        <v>0.65632124162670791</v>
      </c>
      <c r="W197">
        <f>W152/SUM(W152,'Calculations hispanic'!W152)</f>
        <v>0.6519782206743916</v>
      </c>
      <c r="X197">
        <f>X152/SUM(X152,'Calculations hispanic'!X152)</f>
        <v>0.64764936924694816</v>
      </c>
      <c r="Y197">
        <f>Y152/SUM(Y152,'Calculations hispanic'!Y152)</f>
        <v>0.6433353572674182</v>
      </c>
      <c r="Z197">
        <f>Z152/SUM(Z152,'Calculations hispanic'!Z152)</f>
        <v>0.63903683220848861</v>
      </c>
      <c r="AA197">
        <f>AA152/SUM(AA152,'Calculations hispanic'!AA152)</f>
        <v>0.63475441923305631</v>
      </c>
      <c r="AB197">
        <f>AB152/SUM(AB152,'Calculations hispanic'!AB152)</f>
        <v>0.63048872135812195</v>
      </c>
      <c r="AC197">
        <f>AC152/SUM(AC152,'Calculations hispanic'!AC152)</f>
        <v>0.62624031964065463</v>
      </c>
      <c r="AD197">
        <f>AD152/SUM(AD152,'Calculations hispanic'!AD152)</f>
        <v>0.62200977338407148</v>
      </c>
      <c r="AE197">
        <f>AE152/SUM(AE152,'Calculations hispanic'!AE152)</f>
        <v>0.6177976203640293</v>
      </c>
      <c r="AF197">
        <f>AF152/SUM(AF152,'Calculations hispanic'!AF152)</f>
        <v>0.61360437707223159</v>
      </c>
    </row>
    <row r="198" spans="1:32" x14ac:dyDescent="0.25">
      <c r="A198" t="s">
        <v>48</v>
      </c>
      <c r="B198">
        <f>B153/SUM(B153,'Calculations hispanic'!B153)</f>
        <v>0.86499999999999999</v>
      </c>
      <c r="C198">
        <f>C153/SUM(C153,'Calculations hispanic'!C153)</f>
        <v>0.86190140742740884</v>
      </c>
      <c r="D198">
        <f>D153/SUM(D153,'Calculations hispanic'!D153)</f>
        <v>0.8586631426669149</v>
      </c>
      <c r="E198">
        <f>E153/SUM(E153,'Calculations hispanic'!E153)</f>
        <v>0.85538756734735188</v>
      </c>
      <c r="F198">
        <f>F153/SUM(F153,'Calculations hispanic'!F153)</f>
        <v>0.85208767672157815</v>
      </c>
      <c r="G198">
        <f>G153/SUM(G153,'Calculations hispanic'!G153)</f>
        <v>0.84873691259593498</v>
      </c>
      <c r="H198">
        <f>H153/SUM(H153,'Calculations hispanic'!H153)</f>
        <v>0.84532984392384358</v>
      </c>
      <c r="I198">
        <f>I153/SUM(I153,'Calculations hispanic'!I153)</f>
        <v>0.84189797857140058</v>
      </c>
      <c r="J198">
        <f>J153/SUM(J153,'Calculations hispanic'!J153)</f>
        <v>0.83845656455594242</v>
      </c>
      <c r="K198">
        <f>K153/SUM(K153,'Calculations hispanic'!K153)</f>
        <v>0.83502103993922194</v>
      </c>
      <c r="L198">
        <f>L153/SUM(L153,'Calculations hispanic'!L153)</f>
        <v>0.83167208908005341</v>
      </c>
      <c r="M198">
        <f>M153/SUM(M153,'Calculations hispanic'!M153)</f>
        <v>0.82821033366294361</v>
      </c>
      <c r="N198">
        <f>N153/SUM(N153,'Calculations hispanic'!N153)</f>
        <v>0.82472904059748553</v>
      </c>
      <c r="O198">
        <f>O153/SUM(O153,'Calculations hispanic'!O153)</f>
        <v>0.8212289723324997</v>
      </c>
      <c r="P198">
        <f>P153/SUM(P153,'Calculations hispanic'!P153)</f>
        <v>0.81771089260616503</v>
      </c>
      <c r="Q198">
        <f>Q153/SUM(Q153,'Calculations hispanic'!Q153)</f>
        <v>0.81417556580187711</v>
      </c>
      <c r="R198">
        <f>R153/SUM(R153,'Calculations hispanic'!R153)</f>
        <v>0.81062375631721617</v>
      </c>
      <c r="S198">
        <f>S153/SUM(S153,'Calculations hispanic'!S153)</f>
        <v>0.80705622794671161</v>
      </c>
      <c r="T198">
        <f>T153/SUM(T153,'Calculations hispanic'!T153)</f>
        <v>0.80347374327903642</v>
      </c>
      <c r="U198">
        <f>U153/SUM(U153,'Calculations hispanic'!U153)</f>
        <v>0.799877063109241</v>
      </c>
      <c r="V198">
        <f>V153/SUM(V153,'Calculations hispanic'!V153)</f>
        <v>0.79626694586654245</v>
      </c>
      <c r="W198">
        <f>W153/SUM(W153,'Calculations hispanic'!W153)</f>
        <v>0.79264414705817576</v>
      </c>
      <c r="X198">
        <f>X153/SUM(X153,'Calculations hispanic'!X153)</f>
        <v>0.78900941872974084</v>
      </c>
      <c r="Y198">
        <f>Y153/SUM(Y153,'Calculations hispanic'!Y153)</f>
        <v>0.78536350894243745</v>
      </c>
      <c r="Z198">
        <f>Z153/SUM(Z153,'Calculations hispanic'!Z153)</f>
        <v>0.78170716126754325</v>
      </c>
      <c r="AA198">
        <f>AA153/SUM(AA153,'Calculations hispanic'!AA153)</f>
        <v>0.77804111429841372</v>
      </c>
      <c r="AB198">
        <f>AB153/SUM(AB153,'Calculations hispanic'!AB153)</f>
        <v>0.77436610118027105</v>
      </c>
      <c r="AC198">
        <f>AC153/SUM(AC153,'Calculations hispanic'!AC153)</f>
        <v>0.77068284915798868</v>
      </c>
      <c r="AD198">
        <f>AD153/SUM(AD153,'Calculations hispanic'!AD153)</f>
        <v>0.76699207914202416</v>
      </c>
      <c r="AE198">
        <f>AE153/SUM(AE153,'Calculations hispanic'!AE153)</f>
        <v>0.76329450529262866</v>
      </c>
      <c r="AF198">
        <f>AF153/SUM(AF153,'Calculations hispanic'!AF153)</f>
        <v>0.75959083462241206</v>
      </c>
    </row>
    <row r="199" spans="1:32" x14ac:dyDescent="0.25">
      <c r="A199" t="s">
        <v>50</v>
      </c>
      <c r="B199">
        <f>B154/SUM(B154,'Calculations hispanic'!B154)</f>
        <v>0.76600000000000013</v>
      </c>
      <c r="C199">
        <f>C154/SUM(C154,'Calculations hispanic'!C154)</f>
        <v>0.76186998212848578</v>
      </c>
      <c r="D199">
        <f>D154/SUM(D154,'Calculations hispanic'!D154)</f>
        <v>0.75758025874938895</v>
      </c>
      <c r="E199">
        <f>E154/SUM(E154,'Calculations hispanic'!E154)</f>
        <v>0.75326810628868757</v>
      </c>
      <c r="F199">
        <f>F154/SUM(F154,'Calculations hispanic'!F154)</f>
        <v>0.74895088162731493</v>
      </c>
      <c r="G199">
        <f>G154/SUM(G154,'Calculations hispanic'!G154)</f>
        <v>0.7445942485076168</v>
      </c>
      <c r="H199">
        <f>H154/SUM(H154,'Calculations hispanic'!H154)</f>
        <v>0.74019193676153883</v>
      </c>
      <c r="I199">
        <f>I154/SUM(I154,'Calculations hispanic'!I154)</f>
        <v>0.73578512582313338</v>
      </c>
      <c r="J199">
        <f>J154/SUM(J154,'Calculations hispanic'!J154)</f>
        <v>0.7313932990605102</v>
      </c>
      <c r="K199">
        <f>K154/SUM(K154,'Calculations hispanic'!K154)</f>
        <v>0.7270357073971998</v>
      </c>
      <c r="L199">
        <f>L154/SUM(L154,'Calculations hispanic'!L154)</f>
        <v>0.72281316521068717</v>
      </c>
      <c r="M199">
        <f>M154/SUM(M154,'Calculations hispanic'!M154)</f>
        <v>0.71847412552641554</v>
      </c>
      <c r="N199">
        <f>N154/SUM(N154,'Calculations hispanic'!N154)</f>
        <v>0.71413652086964485</v>
      </c>
      <c r="O199">
        <f>O154/SUM(O154,'Calculations hispanic'!O154)</f>
        <v>0.7098012765272903</v>
      </c>
      <c r="P199">
        <f>P154/SUM(P154,'Calculations hispanic'!P154)</f>
        <v>0.70546929897417698</v>
      </c>
      <c r="Q199">
        <f>Q154/SUM(Q154,'Calculations hispanic'!Q154)</f>
        <v>0.70114147554975381</v>
      </c>
      <c r="R199">
        <f>R154/SUM(R154,'Calculations hispanic'!R154)</f>
        <v>0.69681867417180876</v>
      </c>
      <c r="S199">
        <f>S154/SUM(S154,'Calculations hispanic'!S154)</f>
        <v>0.69250174308623003</v>
      </c>
      <c r="T199">
        <f>T154/SUM(T154,'Calculations hispanic'!T154)</f>
        <v>0.68819151065181339</v>
      </c>
      <c r="U199">
        <f>U154/SUM(U154,'Calculations hispanic'!U154)</f>
        <v>0.68388878515910212</v>
      </c>
      <c r="V199">
        <f>V154/SUM(V154,'Calculations hispanic'!V154)</f>
        <v>0.67959435468216833</v>
      </c>
      <c r="W199">
        <f>W154/SUM(W154,'Calculations hispanic'!W154)</f>
        <v>0.67530898696225339</v>
      </c>
      <c r="X199">
        <f>X154/SUM(X154,'Calculations hispanic'!X154)</f>
        <v>0.67103342932213894</v>
      </c>
      <c r="Y199">
        <f>Y154/SUM(Y154,'Calculations hispanic'!Y154)</f>
        <v>0.66676840861010733</v>
      </c>
      <c r="Z199">
        <f>Z154/SUM(Z154,'Calculations hispanic'!Z154)</f>
        <v>0.66251463117234621</v>
      </c>
      <c r="AA199">
        <f>AA154/SUM(AA154,'Calculations hispanic'!AA154)</f>
        <v>0.65827278285261104</v>
      </c>
      <c r="AB199">
        <f>AB154/SUM(AB154,'Calculations hispanic'!AB154)</f>
        <v>0.65404352901798679</v>
      </c>
      <c r="AC199">
        <f>AC154/SUM(AC154,'Calculations hispanic'!AC154)</f>
        <v>0.64982751460957644</v>
      </c>
      <c r="AD199">
        <f>AD154/SUM(AD154,'Calculations hispanic'!AD154)</f>
        <v>0.64562536421692296</v>
      </c>
      <c r="AE199">
        <f>AE154/SUM(AE154,'Calculations hispanic'!AE154)</f>
        <v>0.64143768217501196</v>
      </c>
      <c r="AF199">
        <f>AF154/SUM(AF154,'Calculations hispanic'!AF154)</f>
        <v>0.63726505268268141</v>
      </c>
    </row>
    <row r="200" spans="1:32" x14ac:dyDescent="0.25">
      <c r="A200" t="s">
        <v>52</v>
      </c>
      <c r="B200">
        <f>B155/SUM(B155,'Calculations hispanic'!B155)</f>
        <v>0.85119588638589616</v>
      </c>
      <c r="C200">
        <f>C155/SUM(C155,'Calculations hispanic'!C155)</f>
        <v>0.84791606358010663</v>
      </c>
      <c r="D200">
        <f>D155/SUM(D155,'Calculations hispanic'!D155)</f>
        <v>0.8444917045772633</v>
      </c>
      <c r="E200">
        <f>E155/SUM(E155,'Calculations hispanic'!E155)</f>
        <v>0.84103128598518417</v>
      </c>
      <c r="F200">
        <f>F155/SUM(F155,'Calculations hispanic'!F155)</f>
        <v>0.83754859101501056</v>
      </c>
      <c r="G200">
        <f>G155/SUM(G155,'Calculations hispanic'!G155)</f>
        <v>0.83401566578146846</v>
      </c>
      <c r="H200">
        <f>H155/SUM(H155,'Calculations hispanic'!H155)</f>
        <v>0.83042690914013384</v>
      </c>
      <c r="I200">
        <f>I155/SUM(I155,'Calculations hispanic'!I155)</f>
        <v>0.82681559377141522</v>
      </c>
      <c r="J200">
        <f>J155/SUM(J155,'Calculations hispanic'!J155)</f>
        <v>0.823197776987594</v>
      </c>
      <c r="K200">
        <f>K155/SUM(K155,'Calculations hispanic'!K155)</f>
        <v>0.81958965351467572</v>
      </c>
      <c r="L200">
        <f>L155/SUM(L155,'Calculations hispanic'!L155)</f>
        <v>0.81607578380180867</v>
      </c>
      <c r="M200">
        <f>M155/SUM(M155,'Calculations hispanic'!M155)</f>
        <v>0.81244697294263224</v>
      </c>
      <c r="N200">
        <f>N155/SUM(N155,'Calculations hispanic'!N155)</f>
        <v>0.80880114855322871</v>
      </c>
      <c r="O200">
        <f>O155/SUM(O155,'Calculations hispanic'!O155)</f>
        <v>0.80513912903986418</v>
      </c>
      <c r="P200">
        <f>P155/SUM(P155,'Calculations hispanic'!P155)</f>
        <v>0.80146173130466558</v>
      </c>
      <c r="Q200">
        <f>Q155/SUM(Q155,'Calculations hispanic'!Q155)</f>
        <v>0.79776977009168026</v>
      </c>
      <c r="R200">
        <f>R155/SUM(R155,'Calculations hispanic'!R155)</f>
        <v>0.79406405735090801</v>
      </c>
      <c r="S200">
        <f>S155/SUM(S155,'Calculations hispanic'!S155)</f>
        <v>0.7903454016208673</v>
      </c>
      <c r="T200">
        <f>T155/SUM(T155,'Calculations hispanic'!T155)</f>
        <v>0.78661460743019174</v>
      </c>
      <c r="U200">
        <f>U155/SUM(U155,'Calculations hispanic'!U155)</f>
        <v>0.78287247471871346</v>
      </c>
      <c r="V200">
        <f>V155/SUM(V155,'Calculations hispanic'!V155)</f>
        <v>0.77911979827840816</v>
      </c>
      <c r="W200">
        <f>W155/SUM(W155,'Calculations hispanic'!W155)</f>
        <v>0.77535736721453496</v>
      </c>
      <c r="X200">
        <f>X155/SUM(X155,'Calculations hispanic'!X155)</f>
        <v>0.7715859644272518</v>
      </c>
      <c r="Y200">
        <f>Y155/SUM(Y155,'Calculations hispanic'!Y155)</f>
        <v>0.76780636611392028</v>
      </c>
      <c r="Z200">
        <f>Z155/SUM(Z155,'Calculations hispanic'!Z155)</f>
        <v>0.76401934129228555</v>
      </c>
      <c r="AA200">
        <f>AA155/SUM(AA155,'Calculations hispanic'!AA155)</f>
        <v>0.76022565134463038</v>
      </c>
      <c r="AB200">
        <f>AB155/SUM(AB155,'Calculations hispanic'!AB155)</f>
        <v>0.75642604958299176</v>
      </c>
      <c r="AC200">
        <f>AC155/SUM(AC155,'Calculations hispanic'!AC155)</f>
        <v>0.75262128083546509</v>
      </c>
      <c r="AD200">
        <f>AD155/SUM(AD155,'Calculations hispanic'!AD155)</f>
        <v>0.7488120810535619</v>
      </c>
      <c r="AE200">
        <f>AE155/SUM(AE155,'Calculations hispanic'!AE155)</f>
        <v>0.74499917694057227</v>
      </c>
      <c r="AF200">
        <f>AF155/SUM(AF155,'Calculations hispanic'!AF155)</f>
        <v>0.74118328560082014</v>
      </c>
    </row>
    <row r="201" spans="1:32" x14ac:dyDescent="0.25">
      <c r="A201" t="s">
        <v>54</v>
      </c>
      <c r="B201">
        <f>B156/SUM(B156,'Calculations hispanic'!B156)</f>
        <v>0.88400000000000001</v>
      </c>
      <c r="C201">
        <f>C156/SUM(C156,'Calculations hispanic'!C156)</f>
        <v>0.88117324557528109</v>
      </c>
      <c r="D201">
        <f>D156/SUM(D156,'Calculations hispanic'!D156)</f>
        <v>0.87821490548692727</v>
      </c>
      <c r="E201">
        <f>E156/SUM(E156,'Calculations hispanic'!E156)</f>
        <v>0.87521818708981258</v>
      </c>
      <c r="F201">
        <f>F156/SUM(F156,'Calculations hispanic'!F156)</f>
        <v>0.87219489727532384</v>
      </c>
      <c r="G201">
        <f>G156/SUM(G156,'Calculations hispanic'!G156)</f>
        <v>0.8691205948871632</v>
      </c>
      <c r="H201">
        <f>H156/SUM(H156,'Calculations hispanic'!H156)</f>
        <v>0.86599012407046627</v>
      </c>
      <c r="I201">
        <f>I156/SUM(I156,'Calculations hispanic'!I156)</f>
        <v>0.86283231288138906</v>
      </c>
      <c r="J201">
        <f>J156/SUM(J156,'Calculations hispanic'!J156)</f>
        <v>0.85966116238293921</v>
      </c>
      <c r="K201">
        <f>K156/SUM(K156,'Calculations hispanic'!K156)</f>
        <v>0.85649092896066736</v>
      </c>
      <c r="L201">
        <f>L156/SUM(L156,'Calculations hispanic'!L156)</f>
        <v>0.85339628205686768</v>
      </c>
      <c r="M201">
        <f>M156/SUM(M156,'Calculations hispanic'!M156)</f>
        <v>0.85019296761466345</v>
      </c>
      <c r="N201">
        <f>N156/SUM(N156,'Calculations hispanic'!N156)</f>
        <v>0.84696706893468643</v>
      </c>
      <c r="O201">
        <f>O156/SUM(O156,'Calculations hispanic'!O156)</f>
        <v>0.84371925294562022</v>
      </c>
      <c r="P201">
        <f>P156/SUM(P156,'Calculations hispanic'!P156)</f>
        <v>0.84045019137613364</v>
      </c>
      <c r="Q201">
        <f>Q156/SUM(Q156,'Calculations hispanic'!Q156)</f>
        <v>0.83716056015802454</v>
      </c>
      <c r="R201">
        <f>R156/SUM(R156,'Calculations hispanic'!R156)</f>
        <v>0.8338510388357685</v>
      </c>
      <c r="S201">
        <f>S156/SUM(S156,'Calculations hispanic'!S156)</f>
        <v>0.83052230998325538</v>
      </c>
      <c r="T201">
        <f>T156/SUM(T156,'Calculations hispanic'!T156)</f>
        <v>0.82717505862844376</v>
      </c>
      <c r="U201">
        <f>U156/SUM(U156,'Calculations hispanic'!U156)</f>
        <v>0.82380997168665815</v>
      </c>
      <c r="V201">
        <f>V156/SUM(V156,'Calculations hispanic'!V156)</f>
        <v>0.82042773740318109</v>
      </c>
      <c r="W201">
        <f>W156/SUM(W156,'Calculations hispanic'!W156)</f>
        <v>0.81702904480577998</v>
      </c>
      <c r="X201">
        <f>X156/SUM(X156,'Calculations hispanic'!X156)</f>
        <v>0.81361458316776281</v>
      </c>
      <c r="Y201">
        <f>Y156/SUM(Y156,'Calculations hispanic'!Y156)</f>
        <v>0.8101850414821149</v>
      </c>
      <c r="Z201">
        <f>Z156/SUM(Z156,'Calculations hispanic'!Z156)</f>
        <v>0.80674110794724752</v>
      </c>
      <c r="AA201">
        <f>AA156/SUM(AA156,'Calculations hispanic'!AA156)</f>
        <v>0.80328346946481965</v>
      </c>
      <c r="AB201">
        <f>AB156/SUM(AB156,'Calculations hispanic'!AB156)</f>
        <v>0.79981281115008851</v>
      </c>
      <c r="AC201">
        <f>AC156/SUM(AC156,'Calculations hispanic'!AC156)</f>
        <v>0.7963298158551958</v>
      </c>
      <c r="AD201">
        <f>AD156/SUM(AD156,'Calculations hispanic'!AD156)</f>
        <v>0.79283516370574281</v>
      </c>
      <c r="AE201">
        <f>AE156/SUM(AE156,'Calculations hispanic'!AE156)</f>
        <v>0.78932953165099451</v>
      </c>
      <c r="AF201">
        <f>AF156/SUM(AF156,'Calculations hispanic'!AF156)</f>
        <v>0.78581359302800169</v>
      </c>
    </row>
    <row r="202" spans="1:32" x14ac:dyDescent="0.25">
      <c r="A202" t="s">
        <v>56</v>
      </c>
      <c r="B202">
        <f>B157/SUM(B157,'Calculations hispanic'!B157)</f>
        <v>0.84700000000000009</v>
      </c>
      <c r="C202">
        <f>C157/SUM(C157,'Calculations hispanic'!C157)</f>
        <v>0.84366768734046227</v>
      </c>
      <c r="D202">
        <f>D157/SUM(D157,'Calculations hispanic'!D157)</f>
        <v>0.84018951543122533</v>
      </c>
      <c r="E202">
        <f>E157/SUM(E157,'Calculations hispanic'!E157)</f>
        <v>0.83667573367363934</v>
      </c>
      <c r="F202">
        <f>F157/SUM(F157,'Calculations hispanic'!F157)</f>
        <v>0.83314035255637464</v>
      </c>
      <c r="G202">
        <f>G157/SUM(G157,'Calculations hispanic'!G157)</f>
        <v>0.82955501626121408</v>
      </c>
      <c r="H202">
        <f>H157/SUM(H157,'Calculations hispanic'!H157)</f>
        <v>0.82591407628901636</v>
      </c>
      <c r="I202">
        <f>I157/SUM(I157,'Calculations hispanic'!I157)</f>
        <v>0.82225131269310148</v>
      </c>
      <c r="J202">
        <f>J157/SUM(J157,'Calculations hispanic'!J157)</f>
        <v>0.81858301338929362</v>
      </c>
      <c r="K202">
        <f>K157/SUM(K157,'Calculations hispanic'!K157)</f>
        <v>0.81492558701742845</v>
      </c>
      <c r="L202">
        <f>L157/SUM(L157,'Calculations hispanic'!L157)</f>
        <v>0.81136469492651042</v>
      </c>
      <c r="M202">
        <f>M157/SUM(M157,'Calculations hispanic'!M157)</f>
        <v>0.80768834167454751</v>
      </c>
      <c r="N202">
        <f>N157/SUM(N157,'Calculations hispanic'!N157)</f>
        <v>0.80399578387391135</v>
      </c>
      <c r="O202">
        <f>O157/SUM(O157,'Calculations hispanic'!O157)</f>
        <v>0.80028785469110331</v>
      </c>
      <c r="P202">
        <f>P157/SUM(P157,'Calculations hispanic'!P157)</f>
        <v>0.79656538491367401</v>
      </c>
      <c r="Q202">
        <f>Q157/SUM(Q157,'Calculations hispanic'!Q157)</f>
        <v>0.79282920229734488</v>
      </c>
      <c r="R202">
        <f>R157/SUM(R157,'Calculations hispanic'!R157)</f>
        <v>0.78908013093254037</v>
      </c>
      <c r="S202">
        <f>S157/SUM(S157,'Calculations hispanic'!S157)</f>
        <v>0.7853189906308452</v>
      </c>
      <c r="T202">
        <f>T157/SUM(T157,'Calculations hispanic'!T157)</f>
        <v>0.78154659633182932</v>
      </c>
      <c r="U202">
        <f>U157/SUM(U157,'Calculations hispanic'!U157)</f>
        <v>0.77776375753064886</v>
      </c>
      <c r="V202">
        <f>V157/SUM(V157,'Calculations hispanic'!V157)</f>
        <v>0.77397127772673369</v>
      </c>
      <c r="W202">
        <f>W157/SUM(W157,'Calculations hispanic'!W157)</f>
        <v>0.77016995389384824</v>
      </c>
      <c r="X202">
        <f>X157/SUM(X157,'Calculations hispanic'!X157)</f>
        <v>0.76636057597174267</v>
      </c>
      <c r="Y202">
        <f>Y157/SUM(Y157,'Calculations hispanic'!Y157)</f>
        <v>0.76254392637954982</v>
      </c>
      <c r="Z202">
        <f>Z157/SUM(Z157,'Calculations hispanic'!Z157)</f>
        <v>0.75872077955105932</v>
      </c>
      <c r="AA202">
        <f>AA157/SUM(AA157,'Calculations hispanic'!AA157)</f>
        <v>0.75489190149190166</v>
      </c>
      <c r="AB202">
        <f>AB157/SUM(AB157,'Calculations hispanic'!AB157)</f>
        <v>0.75105804935867704</v>
      </c>
      <c r="AC202">
        <f>AC157/SUM(AC157,'Calculations hispanic'!AC157)</f>
        <v>0.7472199710599875</v>
      </c>
      <c r="AD202">
        <f>AD157/SUM(AD157,'Calculations hispanic'!AD157)</f>
        <v>0.74337840487928808</v>
      </c>
      <c r="AE202">
        <f>AE157/SUM(AE157,'Calculations hispanic'!AE157)</f>
        <v>0.73953407911943647</v>
      </c>
      <c r="AF202">
        <f>AF157/SUM(AF157,'Calculations hispanic'!AF157)</f>
        <v>0.73568771176878334</v>
      </c>
    </row>
    <row r="203" spans="1:32" x14ac:dyDescent="0.25">
      <c r="A203" t="s">
        <v>58</v>
      </c>
      <c r="B203">
        <f>B158/SUM(B158,'Calculations hispanic'!B158)</f>
        <v>0.88800000000000001</v>
      </c>
      <c r="C203">
        <f>C158/SUM(C158,'Calculations hispanic'!C158)</f>
        <v>0.88523393925056371</v>
      </c>
      <c r="D203">
        <f>D158/SUM(D158,'Calculations hispanic'!D158)</f>
        <v>0.88233821857762629</v>
      </c>
      <c r="E203">
        <f>E158/SUM(E158,'Calculations hispanic'!E158)</f>
        <v>0.87940400452794509</v>
      </c>
      <c r="F203">
        <f>F158/SUM(F158,'Calculations hispanic'!F158)</f>
        <v>0.87644283803661627</v>
      </c>
      <c r="G203">
        <f>G158/SUM(G158,'Calculations hispanic'!G158)</f>
        <v>0.87343075457480845</v>
      </c>
      <c r="H203">
        <f>H158/SUM(H158,'Calculations hispanic'!H158)</f>
        <v>0.87036266317007904</v>
      </c>
      <c r="I203">
        <f>I158/SUM(I158,'Calculations hispanic'!I158)</f>
        <v>0.86726678893336695</v>
      </c>
      <c r="J203">
        <f>J158/SUM(J158,'Calculations hispanic'!J158)</f>
        <v>0.8641568498114689</v>
      </c>
      <c r="K203">
        <f>K158/SUM(K158,'Calculations hispanic'!K158)</f>
        <v>0.86104683151980532</v>
      </c>
      <c r="L203">
        <f>L158/SUM(L158,'Calculations hispanic'!L158)</f>
        <v>0.85801002992293862</v>
      </c>
      <c r="M203">
        <f>M158/SUM(M158,'Calculations hispanic'!M158)</f>
        <v>0.85486562959774315</v>
      </c>
      <c r="N203">
        <f>N158/SUM(N158,'Calculations hispanic'!N158)</f>
        <v>0.85169808064442898</v>
      </c>
      <c r="O203">
        <f>O158/SUM(O158,'Calculations hispanic'!O158)</f>
        <v>0.84850802719929896</v>
      </c>
      <c r="P203">
        <f>P158/SUM(P158,'Calculations hispanic'!P158)</f>
        <v>0.84529611886891121</v>
      </c>
      <c r="Q203">
        <f>Q158/SUM(Q158,'Calculations hispanic'!Q158)</f>
        <v>0.84206301014810714</v>
      </c>
      <c r="R203">
        <f>R158/SUM(R158,'Calculations hispanic'!R158)</f>
        <v>0.83880935984308647</v>
      </c>
      <c r="S203">
        <f>S158/SUM(S158,'Calculations hispanic'!S158)</f>
        <v>0.83553583050031388</v>
      </c>
      <c r="T203">
        <f>T158/SUM(T158,'Calculations hispanic'!T158)</f>
        <v>0.83224308784199641</v>
      </c>
      <c r="U203">
        <f>U158/SUM(U158,'Calculations hispanic'!U158)</f>
        <v>0.82893180020886825</v>
      </c>
      <c r="V203">
        <f>V158/SUM(V158,'Calculations hispanic'!V158)</f>
        <v>0.82560263801094613</v>
      </c>
      <c r="W203">
        <f>W158/SUM(W158,'Calculations hispanic'!W158)</f>
        <v>0.8222562731869153</v>
      </c>
      <c r="X203">
        <f>X158/SUM(X158,'Calculations hispanic'!X158)</f>
        <v>0.81889337867275847</v>
      </c>
      <c r="Y203">
        <f>Y158/SUM(Y158,'Calculations hispanic'!Y158)</f>
        <v>0.81551462788020179</v>
      </c>
      <c r="Z203">
        <f>Z158/SUM(Z158,'Calculations hispanic'!Z158)</f>
        <v>0.81212069418553579</v>
      </c>
      <c r="AA203">
        <f>AA158/SUM(AA158,'Calculations hispanic'!AA158)</f>
        <v>0.8087122504292964</v>
      </c>
      <c r="AB203">
        <f>AB158/SUM(AB158,'Calculations hispanic'!AB158)</f>
        <v>0.80528996842729705</v>
      </c>
      <c r="AC203">
        <f>AC158/SUM(AC158,'Calculations hispanic'!AC158)</f>
        <v>0.80185451849344225</v>
      </c>
      <c r="AD203">
        <f>AD158/SUM(AD158,'Calculations hispanic'!AD158)</f>
        <v>0.79840656897471751</v>
      </c>
      <c r="AE203">
        <f>AE158/SUM(AE158,'Calculations hispanic'!AE158)</f>
        <v>0.79494678579872458</v>
      </c>
      <c r="AF203">
        <f>AF158/SUM(AF158,'Calculations hispanic'!AF158)</f>
        <v>0.79147583203409155</v>
      </c>
    </row>
    <row r="204" spans="1:32" x14ac:dyDescent="0.25">
      <c r="A204" t="s">
        <v>60</v>
      </c>
      <c r="B204">
        <f>B159/SUM(B159,'Calculations hispanic'!B159)</f>
        <v>0.90100000000000002</v>
      </c>
      <c r="C204">
        <f>C159/SUM(C159,'Calculations hispanic'!C159)</f>
        <v>0.8984399547285028</v>
      </c>
      <c r="D204">
        <f>D159/SUM(D159,'Calculations hispanic'!D159)</f>
        <v>0.89575709326159936</v>
      </c>
      <c r="E204">
        <f>E159/SUM(E159,'Calculations hispanic'!E159)</f>
        <v>0.8930356637218767</v>
      </c>
      <c r="F204">
        <f>F159/SUM(F159,'Calculations hispanic'!F159)</f>
        <v>0.89028630363054284</v>
      </c>
      <c r="G204">
        <f>G159/SUM(G159,'Calculations hispanic'!G159)</f>
        <v>0.88748667739272191</v>
      </c>
      <c r="H204">
        <f>H159/SUM(H159,'Calculations hispanic'!H159)</f>
        <v>0.88463192411009217</v>
      </c>
      <c r="I204">
        <f>I159/SUM(I159,'Calculations hispanic'!I159)</f>
        <v>0.88174821143253512</v>
      </c>
      <c r="J204">
        <f>J159/SUM(J159,'Calculations hispanic'!J159)</f>
        <v>0.87884828516673474</v>
      </c>
      <c r="K204">
        <f>K159/SUM(K159,'Calculations hispanic'!K159)</f>
        <v>0.8759451955684282</v>
      </c>
      <c r="L204">
        <f>L159/SUM(L159,'Calculations hispanic'!L159)</f>
        <v>0.87310749776999186</v>
      </c>
      <c r="M204">
        <f>M159/SUM(M159,'Calculations hispanic'!M159)</f>
        <v>0.87016620893588659</v>
      </c>
      <c r="N204">
        <f>N159/SUM(N159,'Calculations hispanic'!N159)</f>
        <v>0.86720016072832307</v>
      </c>
      <c r="O204">
        <f>O159/SUM(O159,'Calculations hispanic'!O159)</f>
        <v>0.86420991702118721</v>
      </c>
      <c r="P204">
        <f>P159/SUM(P159,'Calculations hispanic'!P159)</f>
        <v>0.86119604912163683</v>
      </c>
      <c r="Q204">
        <f>Q159/SUM(Q159,'Calculations hispanic'!Q159)</f>
        <v>0.85815913524778109</v>
      </c>
      <c r="R204">
        <f>R159/SUM(R159,'Calculations hispanic'!R159)</f>
        <v>0.85509976000724475</v>
      </c>
      <c r="S204">
        <f>S159/SUM(S159,'Calculations hispanic'!S159)</f>
        <v>0.85201851387738048</v>
      </c>
      <c r="T204">
        <f>T159/SUM(T159,'Calculations hispanic'!T159)</f>
        <v>0.84891599268786133</v>
      </c>
      <c r="U204">
        <f>U159/SUM(U159,'Calculations hispanic'!U159)</f>
        <v>0.84579279710638833</v>
      </c>
      <c r="V204">
        <f>V159/SUM(V159,'Calculations hispanic'!V159)</f>
        <v>0.84264953212819138</v>
      </c>
      <c r="W204">
        <f>W159/SUM(W159,'Calculations hispanic'!W159)</f>
        <v>0.83948680657000574</v>
      </c>
      <c r="X204">
        <f>X159/SUM(X159,'Calculations hispanic'!X159)</f>
        <v>0.836305232569165</v>
      </c>
      <c r="Y204">
        <f>Y159/SUM(Y159,'Calculations hispanic'!Y159)</f>
        <v>0.83310542508843066</v>
      </c>
      <c r="Z204">
        <f>Z159/SUM(Z159,'Calculations hispanic'!Z159)</f>
        <v>0.82988800142716102</v>
      </c>
      <c r="AA204">
        <f>AA159/SUM(AA159,'Calculations hispanic'!AA159)</f>
        <v>0.82665358073936956</v>
      </c>
      <c r="AB204">
        <f>AB159/SUM(AB159,'Calculations hispanic'!AB159)</f>
        <v>0.82340278355922347</v>
      </c>
      <c r="AC204">
        <f>AC159/SUM(AC159,'Calculations hispanic'!AC159)</f>
        <v>0.82013623133449387</v>
      </c>
      <c r="AD204">
        <f>AD159/SUM(AD159,'Calculations hispanic'!AD159)</f>
        <v>0.81685454596842733</v>
      </c>
      <c r="AE204">
        <f>AE159/SUM(AE159,'Calculations hispanic'!AE159)</f>
        <v>0.81355834937050209</v>
      </c>
      <c r="AF204">
        <f>AF159/SUM(AF159,'Calculations hispanic'!AF159)</f>
        <v>0.81024826301648856</v>
      </c>
    </row>
    <row r="205" spans="1:32" x14ac:dyDescent="0.25">
      <c r="A205" t="s">
        <v>62</v>
      </c>
      <c r="B205">
        <f>B160/SUM(B160,'Calculations hispanic'!B160)</f>
        <v>0.83441040462427729</v>
      </c>
      <c r="C205">
        <f>C160/SUM(C160,'Calculations hispanic'!C160)</f>
        <v>0.83092762742862503</v>
      </c>
      <c r="D205">
        <f>D160/SUM(D160,'Calculations hispanic'!D160)</f>
        <v>0.82729542896053443</v>
      </c>
      <c r="E205">
        <f>E160/SUM(E160,'Calculations hispanic'!E160)</f>
        <v>0.82362914451295099</v>
      </c>
      <c r="F205">
        <f>F160/SUM(F160,'Calculations hispanic'!F160)</f>
        <v>0.81994343305579098</v>
      </c>
      <c r="G205">
        <f>G160/SUM(G160,'Calculations hispanic'!G160)</f>
        <v>0.81620879229161158</v>
      </c>
      <c r="H205">
        <f>H160/SUM(H160,'Calculations hispanic'!H160)</f>
        <v>0.81241944258308796</v>
      </c>
      <c r="I205">
        <f>I160/SUM(I160,'Calculations hispanic'!I160)</f>
        <v>0.80861060777964122</v>
      </c>
      <c r="J205">
        <f>J160/SUM(J160,'Calculations hispanic'!J160)</f>
        <v>0.80479922620787936</v>
      </c>
      <c r="K205">
        <f>K160/SUM(K160,'Calculations hispanic'!K160)</f>
        <v>0.80100230526084382</v>
      </c>
      <c r="L205">
        <f>L160/SUM(L160,'Calculations hispanic'!L160)</f>
        <v>0.79730860370877055</v>
      </c>
      <c r="M205">
        <f>M160/SUM(M160,'Calculations hispanic'!M160)</f>
        <v>0.79349821160048151</v>
      </c>
      <c r="N205">
        <f>N160/SUM(N160,'Calculations hispanic'!N160)</f>
        <v>0.78967413902005579</v>
      </c>
      <c r="O205">
        <f>O160/SUM(O160,'Calculations hispanic'!O160)</f>
        <v>0.7858372571869322</v>
      </c>
      <c r="P205">
        <f>P160/SUM(P160,'Calculations hispanic'!P160)</f>
        <v>0.78198843227570336</v>
      </c>
      <c r="Q205">
        <f>Q160/SUM(Q160,'Calculations hispanic'!Q160)</f>
        <v>0.77812852477735917</v>
      </c>
      <c r="R205">
        <f>R160/SUM(R160,'Calculations hispanic'!R160)</f>
        <v>0.77425838888407561</v>
      </c>
      <c r="S205">
        <f>S160/SUM(S160,'Calculations hispanic'!S160)</f>
        <v>0.77037887189788257</v>
      </c>
      <c r="T205">
        <f>T160/SUM(T160,'Calculations hispanic'!T160)</f>
        <v>0.76649081366347871</v>
      </c>
      <c r="U205">
        <f>U160/SUM(U160,'Calculations hispanic'!U160)</f>
        <v>0.76259504602542116</v>
      </c>
      <c r="V205">
        <f>V160/SUM(V160,'Calculations hispanic'!V160)</f>
        <v>0.75869239230981356</v>
      </c>
      <c r="W205">
        <f>W160/SUM(W160,'Calculations hispanic'!W160)</f>
        <v>0.75478366683059406</v>
      </c>
      <c r="X205">
        <f>X160/SUM(X160,'Calculations hispanic'!X160)</f>
        <v>0.75086967442044761</v>
      </c>
      <c r="Y205">
        <f>Y160/SUM(Y160,'Calculations hispanic'!Y160)</f>
        <v>0.74695120998631237</v>
      </c>
      <c r="Z205">
        <f>Z160/SUM(Z160,'Calculations hispanic'!Z160)</f>
        <v>0.74302905808941533</v>
      </c>
      <c r="AA205">
        <f>AA160/SUM(AA160,'Calculations hispanic'!AA160)</f>
        <v>0.73910399254968651</v>
      </c>
      <c r="AB205">
        <f>AB160/SUM(AB160,'Calculations hispanic'!AB160)</f>
        <v>0.7351767760743898</v>
      </c>
      <c r="AC205">
        <f>AC160/SUM(AC160,'Calculations hispanic'!AC160)</f>
        <v>0.73124815991074799</v>
      </c>
      <c r="AD205">
        <f>AD160/SUM(AD160,'Calculations hispanic'!AD160)</f>
        <v>0.72731888352228569</v>
      </c>
      <c r="AE205">
        <f>AE160/SUM(AE160,'Calculations hispanic'!AE160)</f>
        <v>0.72338967428859302</v>
      </c>
      <c r="AF205">
        <f>AF160/SUM(AF160,'Calculations hispanic'!AF160)</f>
        <v>0.71946124722816718</v>
      </c>
    </row>
    <row r="206" spans="1:32" x14ac:dyDescent="0.25">
      <c r="A206" t="s">
        <v>64</v>
      </c>
      <c r="B206">
        <f>B161/SUM(B161,'Calculations hispanic'!B161)</f>
        <v>0.81300000000000006</v>
      </c>
      <c r="C206">
        <f>C161/SUM(C161,'Calculations hispanic'!C161)</f>
        <v>0.80928465061158561</v>
      </c>
      <c r="D206">
        <f>D161/SUM(D161,'Calculations hispanic'!D161)</f>
        <v>0.80541512282339234</v>
      </c>
      <c r="E206">
        <f>E161/SUM(E161,'Calculations hispanic'!E161)</f>
        <v>0.80151462461828415</v>
      </c>
      <c r="F206">
        <f>F161/SUM(F161,'Calculations hispanic'!F161)</f>
        <v>0.79759880567601926</v>
      </c>
      <c r="G206">
        <f>G161/SUM(G161,'Calculations hispanic'!G161)</f>
        <v>0.79363640813374547</v>
      </c>
      <c r="H206">
        <f>H161/SUM(H161,'Calculations hispanic'!H161)</f>
        <v>0.78962146264719613</v>
      </c>
      <c r="I206">
        <f>I161/SUM(I161,'Calculations hispanic'!I161)</f>
        <v>0.78559138858066868</v>
      </c>
      <c r="J206">
        <f>J161/SUM(J161,'Calculations hispanic'!J161)</f>
        <v>0.78156409357773626</v>
      </c>
      <c r="K206">
        <f>K161/SUM(K161,'Calculations hispanic'!K161)</f>
        <v>0.77755746239767998</v>
      </c>
      <c r="L206">
        <f>L161/SUM(L161,'Calculations hispanic'!L161)</f>
        <v>0.77366485243914129</v>
      </c>
      <c r="M206">
        <f>M161/SUM(M161,'Calculations hispanic'!M161)</f>
        <v>0.76965448338021447</v>
      </c>
      <c r="N206">
        <f>N161/SUM(N161,'Calculations hispanic'!N161)</f>
        <v>0.76563498487369375</v>
      </c>
      <c r="O206">
        <f>O161/SUM(O161,'Calculations hispanic'!O161)</f>
        <v>0.76160727186358901</v>
      </c>
      <c r="P206">
        <f>P161/SUM(P161,'Calculations hispanic'!P161)</f>
        <v>0.75757224969189763</v>
      </c>
      <c r="Q206">
        <f>Q161/SUM(Q161,'Calculations hispanic'!Q161)</f>
        <v>0.75353081351919438</v>
      </c>
      <c r="R206">
        <f>R161/SUM(R161,'Calculations hispanic'!R161)</f>
        <v>0.74948384777484889</v>
      </c>
      <c r="S206">
        <f>S161/SUM(S161,'Calculations hispanic'!S161)</f>
        <v>0.74543222563684419</v>
      </c>
      <c r="T206">
        <f>T161/SUM(T161,'Calculations hispanic'!T161)</f>
        <v>0.74137680854109855</v>
      </c>
      <c r="U206">
        <f>U161/SUM(U161,'Calculations hispanic'!U161)</f>
        <v>0.73731844572015348</v>
      </c>
      <c r="V206">
        <f>V161/SUM(V161,'Calculations hispanic'!V161)</f>
        <v>0.733257973770986</v>
      </c>
      <c r="W206">
        <f>W161/SUM(W161,'Calculations hispanic'!W161)</f>
        <v>0.72919621625168707</v>
      </c>
      <c r="X206">
        <f>X161/SUM(X161,'Calculations hispanic'!X161)</f>
        <v>0.72513398330666523</v>
      </c>
      <c r="Y206">
        <f>Y161/SUM(Y161,'Calculations hispanic'!Y161)</f>
        <v>0.72107207131999496</v>
      </c>
      <c r="Z206">
        <f>Z161/SUM(Z161,'Calculations hispanic'!Z161)</f>
        <v>0.71701126259649062</v>
      </c>
      <c r="AA206">
        <f>AA161/SUM(AA161,'Calculations hispanic'!AA161)</f>
        <v>0.71295232507001205</v>
      </c>
      <c r="AB206">
        <f>AB161/SUM(AB161,'Calculations hispanic'!AB161)</f>
        <v>0.70889601203850183</v>
      </c>
      <c r="AC206">
        <f>AC161/SUM(AC161,'Calculations hispanic'!AC161)</f>
        <v>0.70484306192520474</v>
      </c>
      <c r="AD206">
        <f>AD161/SUM(AD161,'Calculations hispanic'!AD161)</f>
        <v>0.70079419806546739</v>
      </c>
      <c r="AE206">
        <f>AE161/SUM(AE161,'Calculations hispanic'!AE161)</f>
        <v>0.69675012851851414</v>
      </c>
      <c r="AF206">
        <f>AF161/SUM(AF161,'Calculations hispanic'!AF161)</f>
        <v>0.69271154590355144</v>
      </c>
    </row>
    <row r="207" spans="1:32" x14ac:dyDescent="0.25">
      <c r="A207" t="s">
        <v>66</v>
      </c>
      <c r="B207">
        <f>B162/SUM(B162,'Calculations hispanic'!B162)</f>
        <v>0.86</v>
      </c>
      <c r="C207">
        <f>C162/SUM(C162,'Calculations hispanic'!C162)</f>
        <v>0.85683422803057541</v>
      </c>
      <c r="D207">
        <f>D162/SUM(D162,'Calculations hispanic'!D162)</f>
        <v>0.85352692895156845</v>
      </c>
      <c r="E207">
        <f>E162/SUM(E162,'Calculations hispanic'!E162)</f>
        <v>0.8501827300422572</v>
      </c>
      <c r="F207">
        <f>F162/SUM(F162,'Calculations hispanic'!F162)</f>
        <v>0.84681491916002727</v>
      </c>
      <c r="G207">
        <f>G162/SUM(G162,'Calculations hispanic'!G162)</f>
        <v>0.84339641930342024</v>
      </c>
      <c r="H207">
        <f>H162/SUM(H162,'Calculations hispanic'!H162)</f>
        <v>0.83992173516258306</v>
      </c>
      <c r="I207">
        <f>I162/SUM(I162,'Calculations hispanic'!I162)</f>
        <v>0.83642303103163085</v>
      </c>
      <c r="J207">
        <f>J162/SUM(J162,'Calculations hispanic'!J162)</f>
        <v>0.8329158571761931</v>
      </c>
      <c r="K207">
        <f>K162/SUM(K162,'Calculations hispanic'!K162)</f>
        <v>0.82941593527996627</v>
      </c>
      <c r="L207">
        <f>L162/SUM(L162,'Calculations hispanic'!L162)</f>
        <v>0.82600539968380127</v>
      </c>
      <c r="M207">
        <f>M162/SUM(M162,'Calculations hispanic'!M162)</f>
        <v>0.82248120723959428</v>
      </c>
      <c r="N207">
        <f>N162/SUM(N162,'Calculations hispanic'!N162)</f>
        <v>0.81893836516343099</v>
      </c>
      <c r="O207">
        <f>O162/SUM(O162,'Calculations hispanic'!O162)</f>
        <v>0.81537765748516378</v>
      </c>
      <c r="P207">
        <f>P162/SUM(P162,'Calculations hispanic'!P162)</f>
        <v>0.81179986853003472</v>
      </c>
      <c r="Q207">
        <f>Q162/SUM(Q162,'Calculations hispanic'!Q162)</f>
        <v>0.80820578226860651</v>
      </c>
      <c r="R207">
        <f>R162/SUM(R162,'Calculations hispanic'!R162)</f>
        <v>0.80459618168158198</v>
      </c>
      <c r="S207">
        <f>S162/SUM(S162,'Calculations hispanic'!S162)</f>
        <v>0.80097184814015632</v>
      </c>
      <c r="T207">
        <f>T162/SUM(T162,'Calculations hispanic'!T162)</f>
        <v>0.79733356080249218</v>
      </c>
      <c r="U207">
        <f>U162/SUM(U162,'Calculations hispanic'!U162)</f>
        <v>0.79368209602688078</v>
      </c>
      <c r="V207">
        <f>V162/SUM(V162,'Calculations hispanic'!V162)</f>
        <v>0.79001822680205391</v>
      </c>
      <c r="W207">
        <f>W162/SUM(W162,'Calculations hispanic'!W162)</f>
        <v>0.78634272219509749</v>
      </c>
      <c r="X207">
        <f>X162/SUM(X162,'Calculations hispanic'!X162)</f>
        <v>0.78265634681735341</v>
      </c>
      <c r="Y207">
        <f>Y162/SUM(Y162,'Calculations hispanic'!Y162)</f>
        <v>0.77895986030863451</v>
      </c>
      <c r="Z207">
        <f>Z162/SUM(Z162,'Calculations hispanic'!Z162)</f>
        <v>0.77525401684005635</v>
      </c>
      <c r="AA207">
        <f>AA162/SUM(AA162,'Calculations hispanic'!AA162)</f>
        <v>0.77153956463570117</v>
      </c>
      <c r="AB207">
        <f>AB162/SUM(AB162,'Calculations hispanic'!AB162)</f>
        <v>0.76781724551331865</v>
      </c>
      <c r="AC207">
        <f>AC162/SUM(AC162,'Calculations hispanic'!AC162)</f>
        <v>0.76408779444420971</v>
      </c>
      <c r="AD207">
        <f>AD162/SUM(AD162,'Calculations hispanic'!AD162)</f>
        <v>0.76035193913237831</v>
      </c>
      <c r="AE207">
        <f>AE162/SUM(AE162,'Calculations hispanic'!AE162)</f>
        <v>0.75661039961302001</v>
      </c>
      <c r="AF207">
        <f>AF162/SUM(AF162,'Calculations hispanic'!AF162)</f>
        <v>0.75286388787035952</v>
      </c>
    </row>
    <row r="208" spans="1:32" x14ac:dyDescent="0.25">
      <c r="A208" t="s">
        <v>68</v>
      </c>
      <c r="B208">
        <f>B163/SUM(B163,'Calculations hispanic'!B163)</f>
        <v>0.8919999999999999</v>
      </c>
      <c r="C208">
        <f>C163/SUM(C163,'Calculations hispanic'!C163)</f>
        <v>0.88929588411840932</v>
      </c>
      <c r="D208">
        <f>D163/SUM(D163,'Calculations hispanic'!D163)</f>
        <v>0.88646411685620186</v>
      </c>
      <c r="E208">
        <f>E163/SUM(E163,'Calculations hispanic'!E163)</f>
        <v>0.8835937830808257</v>
      </c>
      <c r="F208">
        <f>F163/SUM(F163,'Calculations hispanic'!F163)</f>
        <v>0.88069615216044506</v>
      </c>
      <c r="G208">
        <f>G163/SUM(G163,'Calculations hispanic'!G163)</f>
        <v>0.8777477475397526</v>
      </c>
      <c r="H208">
        <f>H163/SUM(H163,'Calculations hispanic'!H163)</f>
        <v>0.87474354580847691</v>
      </c>
      <c r="I208">
        <f>I163/SUM(I163,'Calculations hispanic'!I163)</f>
        <v>0.87171115514402353</v>
      </c>
      <c r="J208">
        <f>J163/SUM(J163,'Calculations hispanic'!J163)</f>
        <v>0.8686640029435867</v>
      </c>
      <c r="K208">
        <f>K163/SUM(K163,'Calculations hispanic'!K163)</f>
        <v>0.86561579629908081</v>
      </c>
      <c r="L208">
        <f>L163/SUM(L163,'Calculations hispanic'!L163)</f>
        <v>0.86263841819116804</v>
      </c>
      <c r="M208">
        <f>M163/SUM(M163,'Calculations hispanic'!M163)</f>
        <v>0.85955458516495065</v>
      </c>
      <c r="N208">
        <f>N163/SUM(N163,'Calculations hispanic'!N163)</f>
        <v>0.85644706995205633</v>
      </c>
      <c r="O208">
        <f>O163/SUM(O163,'Calculations hispanic'!O163)</f>
        <v>0.85331649298777812</v>
      </c>
      <c r="P208">
        <f>P163/SUM(P163,'Calculations hispanic'!P163)</f>
        <v>0.85016348081864923</v>
      </c>
      <c r="Q208">
        <f>Q163/SUM(Q163,'Calculations hispanic'!Q163)</f>
        <v>0.84698866553701702</v>
      </c>
      <c r="R208">
        <f>R163/SUM(R163,'Calculations hispanic'!R163)</f>
        <v>0.84379268421934028</v>
      </c>
      <c r="S208">
        <f>S163/SUM(S163,'Calculations hispanic'!S163)</f>
        <v>0.84057617836898668</v>
      </c>
      <c r="T208">
        <f>T163/SUM(T163,'Calculations hispanic'!T163)</f>
        <v>0.83733979336427877</v>
      </c>
      <c r="U208">
        <f>U163/SUM(U163,'Calculations hispanic'!U163)</f>
        <v>0.83408417791252631</v>
      </c>
      <c r="V208">
        <f>V163/SUM(V163,'Calculations hispanic'!V163)</f>
        <v>0.83080998351071988</v>
      </c>
      <c r="W208">
        <f>W163/SUM(W163,'Calculations hispanic'!W163)</f>
        <v>0.82751786391355697</v>
      </c>
      <c r="X208">
        <f>X163/SUM(X163,'Calculations hispanic'!X163)</f>
        <v>0.82420847460942825</v>
      </c>
      <c r="Y208">
        <f>Y163/SUM(Y163,'Calculations hispanic'!Y163)</f>
        <v>0.82088247230495692</v>
      </c>
      <c r="Z208">
        <f>Z163/SUM(Z163,'Calculations hispanic'!Z163)</f>
        <v>0.81754051441866704</v>
      </c>
      <c r="AA208">
        <f>AA163/SUM(AA163,'Calculations hispanic'!AA163)</f>
        <v>0.81418325858429375</v>
      </c>
      <c r="AB208">
        <f>AB163/SUM(AB163,'Calculations hispanic'!AB163)</f>
        <v>0.81081136216424565</v>
      </c>
      <c r="AC208">
        <f>AC163/SUM(AC163,'Calculations hispanic'!AC163)</f>
        <v>0.80742548177368412</v>
      </c>
      <c r="AD208">
        <f>AD163/SUM(AD163,'Calculations hispanic'!AD163)</f>
        <v>0.80402627281563677</v>
      </c>
      <c r="AE208">
        <f>AE163/SUM(AE163,'Calculations hispanic'!AE163)</f>
        <v>0.80061438902755244</v>
      </c>
      <c r="AF208">
        <f>AF163/SUM(AF163,'Calculations hispanic'!AF163)</f>
        <v>0.79719048203965637</v>
      </c>
    </row>
    <row r="209" spans="1:32" x14ac:dyDescent="0.25">
      <c r="A209" t="s">
        <v>70</v>
      </c>
      <c r="B209">
        <f>B164/SUM(B164,'Calculations hispanic'!B164)</f>
        <v>0.80204561824729903</v>
      </c>
      <c r="C209">
        <f>C164/SUM(C164,'Calculations hispanic'!C164)</f>
        <v>0.79822216663440682</v>
      </c>
      <c r="D209">
        <f>D164/SUM(D164,'Calculations hispanic'!D164)</f>
        <v>0.79424268212817228</v>
      </c>
      <c r="E209">
        <f>E164/SUM(E164,'Calculations hispanic'!E164)</f>
        <v>0.79023403652774526</v>
      </c>
      <c r="F209">
        <f>F164/SUM(F164,'Calculations hispanic'!F164)</f>
        <v>0.78621233351538478</v>
      </c>
      <c r="G209">
        <f>G164/SUM(G164,'Calculations hispanic'!G164)</f>
        <v>0.78214550613153033</v>
      </c>
      <c r="H209">
        <f>H164/SUM(H164,'Calculations hispanic'!H164)</f>
        <v>0.77802750204789051</v>
      </c>
      <c r="I209">
        <f>I164/SUM(I164,'Calculations hispanic'!I164)</f>
        <v>0.77389674305355205</v>
      </c>
      <c r="J209">
        <f>J164/SUM(J164,'Calculations hispanic'!J164)</f>
        <v>0.76977156942561575</v>
      </c>
      <c r="K209">
        <f>K164/SUM(K164,'Calculations hispanic'!K164)</f>
        <v>0.76567025020155199</v>
      </c>
      <c r="L209">
        <f>L164/SUM(L164,'Calculations hispanic'!L164)</f>
        <v>0.76168819047265401</v>
      </c>
      <c r="M209">
        <f>M164/SUM(M164,'Calculations hispanic'!M164)</f>
        <v>0.75758826286320913</v>
      </c>
      <c r="N209">
        <f>N164/SUM(N164,'Calculations hispanic'!N164)</f>
        <v>0.75348162242260897</v>
      </c>
      <c r="O209">
        <f>O164/SUM(O164,'Calculations hispanic'!O164)</f>
        <v>0.74936919662335244</v>
      </c>
      <c r="P209">
        <f>P164/SUM(P164,'Calculations hispanic'!P164)</f>
        <v>0.74525190105295624</v>
      </c>
      <c r="Q209">
        <f>Q164/SUM(Q164,'Calculations hispanic'!Q164)</f>
        <v>0.74113063888042752</v>
      </c>
      <c r="R209">
        <f>R164/SUM(R164,'Calculations hispanic'!R164)</f>
        <v>0.73700630035488357</v>
      </c>
      <c r="S209">
        <f>S164/SUM(S164,'Calculations hispanic'!S164)</f>
        <v>0.73287976233608487</v>
      </c>
      <c r="T209">
        <f>T164/SUM(T164,'Calculations hispanic'!T164)</f>
        <v>0.72875188785657818</v>
      </c>
      <c r="U209">
        <f>U164/SUM(U164,'Calculations hispanic'!U164)</f>
        <v>0.72462352571511024</v>
      </c>
      <c r="V209">
        <f>V164/SUM(V164,'Calculations hispanic'!V164)</f>
        <v>0.72049551010086643</v>
      </c>
      <c r="W209">
        <f>W164/SUM(W164,'Calculations hispanic'!W164)</f>
        <v>0.71636866024808243</v>
      </c>
      <c r="X209">
        <f>X164/SUM(X164,'Calculations hispanic'!X164)</f>
        <v>0.71224378012049572</v>
      </c>
      <c r="Y209">
        <f>Y164/SUM(Y164,'Calculations hispanic'!Y164)</f>
        <v>0.70812165812506833</v>
      </c>
      <c r="Z209">
        <f>Z164/SUM(Z164,'Calculations hispanic'!Z164)</f>
        <v>0.70400306685437997</v>
      </c>
      <c r="AA209">
        <f>AA164/SUM(AA164,'Calculations hispanic'!AA164)</f>
        <v>0.69988876285702217</v>
      </c>
      <c r="AB209">
        <f>AB164/SUM(AB164,'Calculations hispanic'!AB164)</f>
        <v>0.69577948643532184</v>
      </c>
      <c r="AC209">
        <f>AC164/SUM(AC164,'Calculations hispanic'!AC164)</f>
        <v>0.69167596146968302</v>
      </c>
      <c r="AD209">
        <f>AD164/SUM(AD164,'Calculations hispanic'!AD164)</f>
        <v>0.68757889526878446</v>
      </c>
      <c r="AE209">
        <f>AE164/SUM(AE164,'Calculations hispanic'!AE164)</f>
        <v>0.68348897844488243</v>
      </c>
      <c r="AF209">
        <f>AF164/SUM(AF164,'Calculations hispanic'!AF164)</f>
        <v>0.67940688481342137</v>
      </c>
    </row>
    <row r="210" spans="1:32" x14ac:dyDescent="0.25">
      <c r="A210" t="s">
        <v>72</v>
      </c>
      <c r="B210">
        <f>B165/SUM(B165,'Calculations hispanic'!B165)</f>
        <v>0.70000000000000007</v>
      </c>
      <c r="C210">
        <f>C165/SUM(C165,'Calculations hispanic'!C165)</f>
        <v>0.69548860896168208</v>
      </c>
      <c r="D210">
        <f>D165/SUM(D165,'Calculations hispanic'!D165)</f>
        <v>0.69081863573831015</v>
      </c>
      <c r="E210">
        <f>E165/SUM(E165,'Calculations hispanic'!E165)</f>
        <v>0.6861403276981024</v>
      </c>
      <c r="F210">
        <f>F165/SUM(F165,'Calculations hispanic'!F165)</f>
        <v>0.68147245438927717</v>
      </c>
      <c r="G210">
        <f>G165/SUM(G165,'Calculations hispanic'!G165)</f>
        <v>0.67677792379416635</v>
      </c>
      <c r="H210">
        <f>H165/SUM(H165,'Calculations hispanic'!H165)</f>
        <v>0.67205023447567735</v>
      </c>
      <c r="I210">
        <f>I165/SUM(I165,'Calculations hispanic'!I165)</f>
        <v>0.66733367226461104</v>
      </c>
      <c r="J210">
        <f>J165/SUM(J165,'Calculations hispanic'!J165)</f>
        <v>0.66264882606349063</v>
      </c>
      <c r="K210">
        <f>K165/SUM(K165,'Calculations hispanic'!K165)</f>
        <v>0.65801576955362961</v>
      </c>
      <c r="L210">
        <f>L165/SUM(L165,'Calculations hispanic'!L165)</f>
        <v>0.65354062832785598</v>
      </c>
      <c r="M210">
        <f>M165/SUM(M165,'Calculations hispanic'!M165)</f>
        <v>0.64895653063959224</v>
      </c>
      <c r="N210">
        <f>N165/SUM(N165,'Calculations hispanic'!N165)</f>
        <v>0.64438846902737368</v>
      </c>
      <c r="O210">
        <f>O165/SUM(O165,'Calculations hispanic'!O165)</f>
        <v>0.63983722103310414</v>
      </c>
      <c r="P210">
        <f>P165/SUM(P165,'Calculations hispanic'!P165)</f>
        <v>0.63530353655341731</v>
      </c>
      <c r="Q210">
        <f>Q165/SUM(Q165,'Calculations hispanic'!Q165)</f>
        <v>0.63078813802942968</v>
      </c>
      <c r="R210">
        <f>R165/SUM(R165,'Calculations hispanic'!R165)</f>
        <v>0.62629172066789618</v>
      </c>
      <c r="S210">
        <f>S165/SUM(S165,'Calculations hispanic'!S165)</f>
        <v>0.62181495269182707</v>
      </c>
      <c r="T210">
        <f>T165/SUM(T165,'Calculations hispanic'!T165)</f>
        <v>0.61735847561863766</v>
      </c>
      <c r="U210">
        <f>U165/SUM(U165,'Calculations hispanic'!U165)</f>
        <v>0.6129229045639788</v>
      </c>
      <c r="V210">
        <f>V165/SUM(V165,'Calculations hispanic'!V165)</f>
        <v>0.60850882856937805</v>
      </c>
      <c r="W210">
        <f>W165/SUM(W165,'Calculations hispanic'!W165)</f>
        <v>0.60411681095191228</v>
      </c>
      <c r="X210">
        <f>X165/SUM(X165,'Calculations hispanic'!X165)</f>
        <v>0.59974738967415275</v>
      </c>
      <c r="Y210">
        <f>Y165/SUM(Y165,'Calculations hispanic'!Y165)</f>
        <v>0.59540107773267736</v>
      </c>
      <c r="Z210">
        <f>Z165/SUM(Z165,'Calculations hispanic'!Z165)</f>
        <v>0.59107836356351129</v>
      </c>
      <c r="AA210">
        <f>AA165/SUM(AA165,'Calculations hispanic'!AA165)</f>
        <v>0.58677971146287278</v>
      </c>
      <c r="AB210">
        <f>AB165/SUM(AB165,'Calculations hispanic'!AB165)</f>
        <v>0.58250556202169745</v>
      </c>
      <c r="AC210">
        <f>AC165/SUM(AC165,'Calculations hispanic'!AC165)</f>
        <v>0.5782563325724529</v>
      </c>
      <c r="AD210">
        <f>AD165/SUM(AD165,'Calculations hispanic'!AD165)</f>
        <v>0.57403241764679391</v>
      </c>
      <c r="AE210">
        <f>AE165/SUM(AE165,'Calculations hispanic'!AE165)</f>
        <v>0.56983418944269904</v>
      </c>
      <c r="AF210">
        <f>AF165/SUM(AF165,'Calculations hispanic'!AF165)</f>
        <v>0.56566199829976493</v>
      </c>
    </row>
    <row r="211" spans="1:32" x14ac:dyDescent="0.25">
      <c r="A211" t="s">
        <v>74</v>
      </c>
      <c r="B211">
        <f>B166/SUM(B166,'Calculations hispanic'!B166)</f>
        <v>0.81500000000000006</v>
      </c>
      <c r="C211">
        <f>C166/SUM(C166,'Calculations hispanic'!C166)</f>
        <v>0.81130516957266252</v>
      </c>
      <c r="D211">
        <f>D166/SUM(D166,'Calculations hispanic'!D166)</f>
        <v>0.80745654007394407</v>
      </c>
      <c r="E211">
        <f>E166/SUM(E166,'Calculations hispanic'!E166)</f>
        <v>0.80357662437018562</v>
      </c>
      <c r="F211">
        <f>F166/SUM(F166,'Calculations hispanic'!F166)</f>
        <v>0.79968098544026056</v>
      </c>
      <c r="G211">
        <f>G166/SUM(G166,'Calculations hispanic'!G166)</f>
        <v>0.79573851949619767</v>
      </c>
      <c r="H211">
        <f>H166/SUM(H166,'Calculations hispanic'!H166)</f>
        <v>0.79174327331249617</v>
      </c>
      <c r="I211">
        <f>I166/SUM(I166,'Calculations hispanic'!I166)</f>
        <v>0.78773247457180329</v>
      </c>
      <c r="J211">
        <f>J166/SUM(J166,'Calculations hispanic'!J166)</f>
        <v>0.78372394740383</v>
      </c>
      <c r="K211">
        <f>K166/SUM(K166,'Calculations hispanic'!K166)</f>
        <v>0.77973550180685858</v>
      </c>
      <c r="L211">
        <f>L166/SUM(L166,'Calculations hispanic'!L166)</f>
        <v>0.77586009963392888</v>
      </c>
      <c r="M211">
        <f>M166/SUM(M166,'Calculations hispanic'!M166)</f>
        <v>0.77186698847168722</v>
      </c>
      <c r="N211">
        <f>N166/SUM(N166,'Calculations hispanic'!N166)</f>
        <v>0.76786431199254634</v>
      </c>
      <c r="O211">
        <f>O166/SUM(O166,'Calculations hispanic'!O166)</f>
        <v>0.76385298214761255</v>
      </c>
      <c r="P211">
        <f>P166/SUM(P166,'Calculations hispanic'!P166)</f>
        <v>0.75983390170809251</v>
      </c>
      <c r="Q211">
        <f>Q166/SUM(Q166,'Calculations hispanic'!Q166)</f>
        <v>0.75580796367858172</v>
      </c>
      <c r="R211">
        <f>R166/SUM(R166,'Calculations hispanic'!R166)</f>
        <v>0.75177605073947384</v>
      </c>
      <c r="S211">
        <f>S166/SUM(S166,'Calculations hispanic'!S166)</f>
        <v>0.7477390347184989</v>
      </c>
      <c r="T211">
        <f>T166/SUM(T166,'Calculations hispanic'!T166)</f>
        <v>0.74369777609133325</v>
      </c>
      <c r="U211">
        <f>U166/SUM(U166,'Calculations hispanic'!U166)</f>
        <v>0.73965312351117496</v>
      </c>
      <c r="V211">
        <f>V166/SUM(V166,'Calculations hispanic'!V166)</f>
        <v>0.73560591336708681</v>
      </c>
      <c r="W211">
        <f>W166/SUM(W166,'Calculations hispanic'!W166)</f>
        <v>0.73155696937087256</v>
      </c>
      <c r="X211">
        <f>X166/SUM(X166,'Calculations hispanic'!X166)</f>
        <v>0.72750710217219383</v>
      </c>
      <c r="Y211">
        <f>Y166/SUM(Y166,'Calculations hispanic'!Y166)</f>
        <v>0.72345710900156901</v>
      </c>
      <c r="Z211">
        <f>Z166/SUM(Z166,'Calculations hispanic'!Z166)</f>
        <v>0.71940777334087702</v>
      </c>
      <c r="AA211">
        <f>AA166/SUM(AA166,'Calculations hispanic'!AA166)</f>
        <v>0.7153598646208994</v>
      </c>
      <c r="AB211">
        <f>AB166/SUM(AB166,'Calculations hispanic'!AB166)</f>
        <v>0.71131413794543585</v>
      </c>
      <c r="AC211">
        <f>AC166/SUM(AC166,'Calculations hispanic'!AC166)</f>
        <v>0.70727133384147056</v>
      </c>
      <c r="AD211">
        <f>AD166/SUM(AD166,'Calculations hispanic'!AD166)</f>
        <v>0.70323217803482063</v>
      </c>
      <c r="AE211">
        <f>AE166/SUM(AE166,'Calculations hispanic'!AE166)</f>
        <v>0.69919738125068887</v>
      </c>
      <c r="AF211">
        <f>AF166/SUM(AF166,'Calculations hispanic'!AF166)</f>
        <v>0.69516763903849954</v>
      </c>
    </row>
    <row r="212" spans="1:32" x14ac:dyDescent="0.25">
      <c r="A212" t="s">
        <v>76</v>
      </c>
      <c r="B212">
        <f>B167/SUM(B167,'Calculations hispanic'!B167)</f>
        <v>0.79200000000000004</v>
      </c>
      <c r="C212">
        <f>C167/SUM(C167,'Calculations hispanic'!C167)</f>
        <v>0.78808366084625292</v>
      </c>
      <c r="D212">
        <f>D167/SUM(D167,'Calculations hispanic'!D167)</f>
        <v>0.78400990560146233</v>
      </c>
      <c r="E212">
        <f>E167/SUM(E167,'Calculations hispanic'!E167)</f>
        <v>0.77990875639658264</v>
      </c>
      <c r="F212">
        <f>F167/SUM(F167,'Calculations hispanic'!F167)</f>
        <v>0.77579670272330647</v>
      </c>
      <c r="G212">
        <f>G167/SUM(G167,'Calculations hispanic'!G167)</f>
        <v>0.77164098599662589</v>
      </c>
      <c r="H212">
        <f>H167/SUM(H167,'Calculations hispanic'!H167)</f>
        <v>0.76743548515894211</v>
      </c>
      <c r="I212">
        <f>I167/SUM(I167,'Calculations hispanic'!I167)</f>
        <v>0.76321947227025633</v>
      </c>
      <c r="J212">
        <f>J167/SUM(J167,'Calculations hispanic'!J167)</f>
        <v>0.75901164842647628</v>
      </c>
      <c r="K212">
        <f>K167/SUM(K167,'Calculations hispanic'!K167)</f>
        <v>0.75483059870043501</v>
      </c>
      <c r="L212">
        <f>L167/SUM(L167,'Calculations hispanic'!L167)</f>
        <v>0.7507734348717241</v>
      </c>
      <c r="M212">
        <f>M167/SUM(M167,'Calculations hispanic'!M167)</f>
        <v>0.74659853433330703</v>
      </c>
      <c r="N212">
        <f>N167/SUM(N167,'Calculations hispanic'!N167)</f>
        <v>0.74241917110254174</v>
      </c>
      <c r="O212">
        <f>O167/SUM(O167,'Calculations hispanic'!O167)</f>
        <v>0.73823627854742013</v>
      </c>
      <c r="P212">
        <f>P167/SUM(P167,'Calculations hispanic'!P167)</f>
        <v>0.73405077611551939</v>
      </c>
      <c r="Q212">
        <f>Q167/SUM(Q167,'Calculations hispanic'!Q167)</f>
        <v>0.72986356885067893</v>
      </c>
      <c r="R212">
        <f>R167/SUM(R167,'Calculations hispanic'!R167)</f>
        <v>0.72567554694372871</v>
      </c>
      <c r="S212">
        <f>S167/SUM(S167,'Calculations hispanic'!S167)</f>
        <v>0.72148758531683843</v>
      </c>
      <c r="T212">
        <f>T167/SUM(T167,'Calculations hispanic'!T167)</f>
        <v>0.71730054324098413</v>
      </c>
      <c r="U212">
        <f>U167/SUM(U167,'Calculations hispanic'!U167)</f>
        <v>0.71311526398600589</v>
      </c>
      <c r="V212">
        <f>V167/SUM(V167,'Calculations hispanic'!V167)</f>
        <v>0.7089325745026267</v>
      </c>
      <c r="W212">
        <f>W167/SUM(W167,'Calculations hispanic'!W167)</f>
        <v>0.70475328513579305</v>
      </c>
      <c r="X212">
        <f>X167/SUM(X167,'Calculations hispanic'!X167)</f>
        <v>0.70057818936863714</v>
      </c>
      <c r="Y212">
        <f>Y167/SUM(Y167,'Calculations hispanic'!Y167)</f>
        <v>0.69640806359631657</v>
      </c>
      <c r="Z212">
        <f>Z167/SUM(Z167,'Calculations hispanic'!Z167)</f>
        <v>0.69224366692897266</v>
      </c>
      <c r="AA212">
        <f>AA167/SUM(AA167,'Calculations hispanic'!AA167)</f>
        <v>0.68808574102297682</v>
      </c>
      <c r="AB212">
        <f>AB167/SUM(AB167,'Calculations hispanic'!AB167)</f>
        <v>0.6839350099396484</v>
      </c>
      <c r="AC212">
        <f>AC167/SUM(AC167,'Calculations hispanic'!AC167)</f>
        <v>0.67979218003058572</v>
      </c>
      <c r="AD212">
        <f>AD167/SUM(AD167,'Calculations hispanic'!AD167)</f>
        <v>0.67565793984871669</v>
      </c>
      <c r="AE212">
        <f>AE167/SUM(AE167,'Calculations hispanic'!AE167)</f>
        <v>0.67153296008418517</v>
      </c>
      <c r="AF212">
        <f>AF167/SUM(AF167,'Calculations hispanic'!AF167)</f>
        <v>0.66741789352415815</v>
      </c>
    </row>
    <row r="213" spans="1:32" x14ac:dyDescent="0.25">
      <c r="A213" t="s">
        <v>78</v>
      </c>
      <c r="B213">
        <f>B168/SUM(B168,'Calculations hispanic'!B168)</f>
        <v>0.72699999999999998</v>
      </c>
      <c r="C213">
        <f>C168/SUM(C168,'Calculations hispanic'!C168)</f>
        <v>0.72261791095375194</v>
      </c>
      <c r="D213">
        <f>D168/SUM(D168,'Calculations hispanic'!D168)</f>
        <v>0.71807571930104919</v>
      </c>
      <c r="E213">
        <f>E168/SUM(E168,'Calculations hispanic'!E168)</f>
        <v>0.71351927138720228</v>
      </c>
      <c r="F213">
        <f>F168/SUM(F168,'Calculations hispanic'!F168)</f>
        <v>0.70896688914186567</v>
      </c>
      <c r="G213">
        <f>G168/SUM(G168,'Calculations hispanic'!G168)</f>
        <v>0.70438240339634184</v>
      </c>
      <c r="H213">
        <f>H168/SUM(H168,'Calculations hispanic'!H168)</f>
        <v>0.69975938511708469</v>
      </c>
      <c r="I213">
        <f>I168/SUM(I168,'Calculations hispanic'!I168)</f>
        <v>0.69514113336282291</v>
      </c>
      <c r="J213">
        <f>J168/SUM(J168,'Calculations hispanic'!J168)</f>
        <v>0.69054792682006105</v>
      </c>
      <c r="K213">
        <f>K168/SUM(K168,'Calculations hispanic'!K168)</f>
        <v>0.68599964090856858</v>
      </c>
      <c r="L213">
        <f>L168/SUM(L168,'Calculations hispanic'!L168)</f>
        <v>0.68160088345870817</v>
      </c>
      <c r="M213">
        <f>M168/SUM(M168,'Calculations hispanic'!M168)</f>
        <v>0.67708945990141112</v>
      </c>
      <c r="N213">
        <f>N168/SUM(N168,'Calculations hispanic'!N168)</f>
        <v>0.67258824280945428</v>
      </c>
      <c r="O213">
        <f>O168/SUM(O168,'Calculations hispanic'!O168)</f>
        <v>0.66809808945789517</v>
      </c>
      <c r="P213">
        <f>P168/SUM(P168,'Calculations hispanic'!P168)</f>
        <v>0.66361983237631927</v>
      </c>
      <c r="Q213">
        <f>Q168/SUM(Q168,'Calculations hispanic'!Q168)</f>
        <v>0.65915427931982351</v>
      </c>
      <c r="R213">
        <f>R168/SUM(R168,'Calculations hispanic'!R168)</f>
        <v>0.65470221327585143</v>
      </c>
      <c r="S213">
        <f>S168/SUM(S168,'Calculations hispanic'!S168)</f>
        <v>0.65026439250525037</v>
      </c>
      <c r="T213">
        <f>T168/SUM(T168,'Calculations hispanic'!T168)</f>
        <v>0.64584155061591764</v>
      </c>
      <c r="U213">
        <f>U168/SUM(U168,'Calculations hispanic'!U168)</f>
        <v>0.64143439666742663</v>
      </c>
      <c r="V213">
        <f>V168/SUM(V168,'Calculations hispanic'!V168)</f>
        <v>0.63704361530499354</v>
      </c>
      <c r="W213">
        <f>W168/SUM(W168,'Calculations hispanic'!W168)</f>
        <v>0.63266986692118576</v>
      </c>
      <c r="X213">
        <f>X168/SUM(X168,'Calculations hispanic'!X168)</f>
        <v>0.62831378784378278</v>
      </c>
      <c r="Y213">
        <f>Y168/SUM(Y168,'Calculations hispanic'!Y168)</f>
        <v>0.62397599054820951</v>
      </c>
      <c r="Z213">
        <f>Z168/SUM(Z168,'Calculations hispanic'!Z168)</f>
        <v>0.61965706389301556</v>
      </c>
      <c r="AA213">
        <f>AA168/SUM(AA168,'Calculations hispanic'!AA168)</f>
        <v>0.61535757337685182</v>
      </c>
      <c r="AB213">
        <f>AB168/SUM(AB168,'Calculations hispanic'!AB168)</f>
        <v>0.61107806141548004</v>
      </c>
      <c r="AC213">
        <f>AC168/SUM(AC168,'Calculations hispanic'!AC168)</f>
        <v>0.60681904763735561</v>
      </c>
      <c r="AD213">
        <f>AD168/SUM(AD168,'Calculations hispanic'!AD168)</f>
        <v>0.60258102919635304</v>
      </c>
      <c r="AE213">
        <f>AE168/SUM(AE168,'Calculations hispanic'!AE168)</f>
        <v>0.59836448110026186</v>
      </c>
      <c r="AF213">
        <f>AF168/SUM(AF168,'Calculations hispanic'!AF168)</f>
        <v>0.5941698565537098</v>
      </c>
    </row>
    <row r="214" spans="1:32" x14ac:dyDescent="0.25">
      <c r="A214" t="s">
        <v>80</v>
      </c>
      <c r="B214">
        <f>B169/SUM(B169,'Calculations hispanic'!B169)</f>
        <v>0.86915510948905106</v>
      </c>
      <c r="C214">
        <f>C169/SUM(C169,'Calculations hispanic'!C169)</f>
        <v>0.86611369994633636</v>
      </c>
      <c r="D214">
        <f>D169/SUM(D169,'Calculations hispanic'!D169)</f>
        <v>0.86293424337976044</v>
      </c>
      <c r="E214">
        <f>E169/SUM(E169,'Calculations hispanic'!E169)</f>
        <v>0.85971717392599833</v>
      </c>
      <c r="F214">
        <f>F169/SUM(F169,'Calculations hispanic'!F169)</f>
        <v>0.85647523737221221</v>
      </c>
      <c r="G214">
        <f>G169/SUM(G169,'Calculations hispanic'!G169)</f>
        <v>0.85318231848670822</v>
      </c>
      <c r="H214">
        <f>H169/SUM(H169,'Calculations hispanic'!H169)</f>
        <v>0.84983304207077959</v>
      </c>
      <c r="I214">
        <f>I169/SUM(I169,'Calculations hispanic'!I169)</f>
        <v>0.84645835530604652</v>
      </c>
      <c r="J214">
        <f>J169/SUM(J169,'Calculations hispanic'!J169)</f>
        <v>0.84307324698204167</v>
      </c>
      <c r="K214">
        <f>K169/SUM(K169,'Calculations hispanic'!K169)</f>
        <v>0.83969291099129728</v>
      </c>
      <c r="L214">
        <f>L169/SUM(L169,'Calculations hispanic'!L169)</f>
        <v>0.83639678571852616</v>
      </c>
      <c r="M214">
        <f>M169/SUM(M169,'Calculations hispanic'!M169)</f>
        <v>0.8329886356678764</v>
      </c>
      <c r="N214">
        <f>N169/SUM(N169,'Calculations hispanic'!N169)</f>
        <v>0.82956023512626709</v>
      </c>
      <c r="O214">
        <f>O169/SUM(O169,'Calculations hispanic'!O169)</f>
        <v>0.82611232747497432</v>
      </c>
      <c r="P214">
        <f>P169/SUM(P169,'Calculations hispanic'!P169)</f>
        <v>0.82264565819159696</v>
      </c>
      <c r="Q214">
        <f>Q169/SUM(Q169,'Calculations hispanic'!Q169)</f>
        <v>0.81916097421290957</v>
      </c>
      <c r="R214">
        <f>R169/SUM(R169,'Calculations hispanic'!R169)</f>
        <v>0.81565902330934448</v>
      </c>
      <c r="S214">
        <f>S169/SUM(S169,'Calculations hispanic'!S169)</f>
        <v>0.81214055347181524</v>
      </c>
      <c r="T214">
        <f>T169/SUM(T169,'Calculations hispanic'!T169)</f>
        <v>0.80860631231155244</v>
      </c>
      <c r="U214">
        <f>U169/SUM(U169,'Calculations hispanic'!U169)</f>
        <v>0.80505704647358611</v>
      </c>
      <c r="V214">
        <f>V169/SUM(V169,'Calculations hispanic'!V169)</f>
        <v>0.80149350106444006</v>
      </c>
      <c r="W214">
        <f>W169/SUM(W169,'Calculations hispanic'!W169)</f>
        <v>0.79791641909456967</v>
      </c>
      <c r="X214">
        <f>X169/SUM(X169,'Calculations hispanic'!X169)</f>
        <v>0.79432654093603217</v>
      </c>
      <c r="Y214">
        <f>Y169/SUM(Y169,'Calculations hispanic'!Y169)</f>
        <v>0.79072460379581444</v>
      </c>
      <c r="Z214">
        <f>Z169/SUM(Z169,'Calculations hispanic'!Z169)</f>
        <v>0.78711134120522419</v>
      </c>
      <c r="AA214">
        <f>AA169/SUM(AA169,'Calculations hispanic'!AA169)</f>
        <v>0.78348748252566847</v>
      </c>
      <c r="AB214">
        <f>AB169/SUM(AB169,'Calculations hispanic'!AB169)</f>
        <v>0.77985375247113564</v>
      </c>
      <c r="AC214">
        <f>AC169/SUM(AC169,'Calculations hispanic'!AC169)</f>
        <v>0.77621087064763417</v>
      </c>
      <c r="AD214">
        <f>AD169/SUM(AD169,'Calculations hispanic'!AD169)</f>
        <v>0.7725595511097928</v>
      </c>
      <c r="AE214">
        <f>AE169/SUM(AE169,'Calculations hispanic'!AE169)</f>
        <v>0.76890050193480308</v>
      </c>
      <c r="AF214">
        <f>AF169/SUM(AF169,'Calculations hispanic'!AF169)</f>
        <v>0.76523442481382942</v>
      </c>
    </row>
    <row r="215" spans="1:32" x14ac:dyDescent="0.25">
      <c r="A215" t="s">
        <v>82</v>
      </c>
      <c r="B215">
        <f>B170/SUM(B170,'Calculations hispanic'!B170)</f>
        <v>0.84028098159509201</v>
      </c>
      <c r="C215">
        <f>C170/SUM(C170,'Calculations hispanic'!C170)</f>
        <v>0.83686706935006505</v>
      </c>
      <c r="D215">
        <f>D170/SUM(D170,'Calculations hispanic'!D170)</f>
        <v>0.83330532241340982</v>
      </c>
      <c r="E215">
        <f>E170/SUM(E170,'Calculations hispanic'!E170)</f>
        <v>0.82970874761110569</v>
      </c>
      <c r="F215">
        <f>F170/SUM(F170,'Calculations hispanic'!F170)</f>
        <v>0.8260917077190606</v>
      </c>
      <c r="G215">
        <f>G170/SUM(G170,'Calculations hispanic'!G170)</f>
        <v>0.82242522411997598</v>
      </c>
      <c r="H215">
        <f>H170/SUM(H170,'Calculations hispanic'!H170)</f>
        <v>0.81870357635771929</v>
      </c>
      <c r="I215">
        <f>I170/SUM(I170,'Calculations hispanic'!I170)</f>
        <v>0.81496132952266787</v>
      </c>
      <c r="J215">
        <f>J170/SUM(J170,'Calculations hispanic'!J170)</f>
        <v>0.81121512630033499</v>
      </c>
      <c r="K215">
        <f>K170/SUM(K170,'Calculations hispanic'!K170)</f>
        <v>0.8074817028036162</v>
      </c>
      <c r="L215">
        <f>L170/SUM(L170,'Calculations hispanic'!L170)</f>
        <v>0.80384841121962836</v>
      </c>
      <c r="M215">
        <f>M170/SUM(M170,'Calculations hispanic'!M170)</f>
        <v>0.80009894253533331</v>
      </c>
      <c r="N215">
        <f>N170/SUM(N170,'Calculations hispanic'!N170)</f>
        <v>0.7963345995765958</v>
      </c>
      <c r="O215">
        <f>O170/SUM(O170,'Calculations hispanic'!O170)</f>
        <v>0.79255623697657085</v>
      </c>
      <c r="P215">
        <f>P170/SUM(P170,'Calculations hispanic'!P170)</f>
        <v>0.78876470557240441</v>
      </c>
      <c r="Q215">
        <f>Q170/SUM(Q170,'Calculations hispanic'!Q170)</f>
        <v>0.78496085175787944</v>
      </c>
      <c r="R215">
        <f>R170/SUM(R170,'Calculations hispanic'!R170)</f>
        <v>0.78114551685772071</v>
      </c>
      <c r="S215">
        <f>S170/SUM(S170,'Calculations hispanic'!S170)</f>
        <v>0.77731953652398</v>
      </c>
      <c r="T215">
        <f>T170/SUM(T170,'Calculations hispanic'!T170)</f>
        <v>0.77348374015485322</v>
      </c>
      <c r="U215">
        <f>U170/SUM(U170,'Calculations hispanic'!U170)</f>
        <v>0.76963895033624785</v>
      </c>
      <c r="V215">
        <f>V170/SUM(V170,'Calculations hispanic'!V170)</f>
        <v>0.7657859823063129</v>
      </c>
      <c r="W215">
        <f>W170/SUM(W170,'Calculations hispanic'!W170)</f>
        <v>0.76192564344312463</v>
      </c>
      <c r="X215">
        <f>X170/SUM(X170,'Calculations hispanic'!X170)</f>
        <v>0.75805873277564184</v>
      </c>
      <c r="Y215">
        <f>Y170/SUM(Y170,'Calculations hispanic'!Y170)</f>
        <v>0.75418604051799265</v>
      </c>
      <c r="Z215">
        <f>Z170/SUM(Z170,'Calculations hispanic'!Z170)</f>
        <v>0.75030834762712018</v>
      </c>
      <c r="AA215">
        <f>AA170/SUM(AA170,'Calculations hispanic'!AA170)</f>
        <v>0.7464264253837235</v>
      </c>
      <c r="AB215">
        <f>AB170/SUM(AB170,'Calculations hispanic'!AB170)</f>
        <v>0.74254103499642532</v>
      </c>
      <c r="AC215">
        <f>AC170/SUM(AC170,'Calculations hispanic'!AC170)</f>
        <v>0.73865292722903197</v>
      </c>
      <c r="AD215">
        <f>AD170/SUM(AD170,'Calculations hispanic'!AD170)</f>
        <v>0.73476284205069475</v>
      </c>
      <c r="AE215">
        <f>AE170/SUM(AE170,'Calculations hispanic'!AE170)</f>
        <v>0.73087150830876535</v>
      </c>
      <c r="AF215">
        <f>AF170/SUM(AF170,'Calculations hispanic'!AF170)</f>
        <v>0.7269796434240815</v>
      </c>
    </row>
    <row r="216" spans="1:32" x14ac:dyDescent="0.25">
      <c r="A216" t="s">
        <v>84</v>
      </c>
      <c r="B216">
        <f>B171/SUM(B171,'Calculations hispanic'!B171)</f>
        <v>0.90590453074433663</v>
      </c>
      <c r="C216">
        <f>C171/SUM(C171,'Calculations hispanic'!C171)</f>
        <v>0.90342581270711997</v>
      </c>
      <c r="D216">
        <f>D171/SUM(D171,'Calculations hispanic'!D171)</f>
        <v>0.90082710631000973</v>
      </c>
      <c r="E216">
        <f>E171/SUM(E171,'Calculations hispanic'!E171)</f>
        <v>0.89818993239443179</v>
      </c>
      <c r="F216">
        <f>F171/SUM(F171,'Calculations hispanic'!F171)</f>
        <v>0.89552457182254441</v>
      </c>
      <c r="G216">
        <f>G171/SUM(G171,'Calculations hispanic'!G171)</f>
        <v>0.89280933686537667</v>
      </c>
      <c r="H216">
        <f>H171/SUM(H171,'Calculations hispanic'!H171)</f>
        <v>0.89003946177443805</v>
      </c>
      <c r="I216">
        <f>I171/SUM(I171,'Calculations hispanic'!I171)</f>
        <v>0.8872402977841245</v>
      </c>
      <c r="J216">
        <f>J171/SUM(J171,'Calculations hispanic'!J171)</f>
        <v>0.8844242025938196</v>
      </c>
      <c r="K216">
        <f>K171/SUM(K171,'Calculations hispanic'!K171)</f>
        <v>0.88160385051176593</v>
      </c>
      <c r="L216">
        <f>L171/SUM(L171,'Calculations hispanic'!L171)</f>
        <v>0.87884589298934135</v>
      </c>
      <c r="M216">
        <f>M171/SUM(M171,'Calculations hispanic'!M171)</f>
        <v>0.87598608502474351</v>
      </c>
      <c r="N216">
        <f>N171/SUM(N171,'Calculations hispanic'!N171)</f>
        <v>0.87310100962401727</v>
      </c>
      <c r="O216">
        <f>O171/SUM(O171,'Calculations hispanic'!O171)</f>
        <v>0.87019119802137468</v>
      </c>
      <c r="P216">
        <f>P171/SUM(P171,'Calculations hispanic'!P171)</f>
        <v>0.867257189526358</v>
      </c>
      <c r="Q216">
        <f>Q171/SUM(Q171,'Calculations hispanic'!Q171)</f>
        <v>0.86429953102826529</v>
      </c>
      <c r="R216">
        <f>R171/SUM(R171,'Calculations hispanic'!R171)</f>
        <v>0.86131877650002175</v>
      </c>
      <c r="S216">
        <f>S171/SUM(S171,'Calculations hispanic'!S171)</f>
        <v>0.85831548650224576</v>
      </c>
      <c r="T216">
        <f>T171/SUM(T171,'Calculations hispanic'!T171)</f>
        <v>0.85529022768821839</v>
      </c>
      <c r="U216">
        <f>U171/SUM(U171,'Calculations hispanic'!U171)</f>
        <v>0.85224357231048353</v>
      </c>
      <c r="V216">
        <f>V171/SUM(V171,'Calculations hispanic'!V171)</f>
        <v>0.84917609772974645</v>
      </c>
      <c r="W216">
        <f>W171/SUM(W171,'Calculations hispanic'!W171)</f>
        <v>0.84608838592674651</v>
      </c>
      <c r="X216">
        <f>X171/SUM(X171,'Calculations hispanic'!X171)</f>
        <v>0.84298102301774713</v>
      </c>
      <c r="Y216">
        <f>Y171/SUM(Y171,'Calculations hispanic'!Y171)</f>
        <v>0.83985459877426405</v>
      </c>
      <c r="Z216">
        <f>Z171/SUM(Z171,'Calculations hispanic'!Z171)</f>
        <v>0.83670970614763973</v>
      </c>
      <c r="AA216">
        <f>AA171/SUM(AA171,'Calculations hispanic'!AA171)</f>
        <v>0.83354694079902469</v>
      </c>
      <c r="AB216">
        <f>AB171/SUM(AB171,'Calculations hispanic'!AB171)</f>
        <v>0.83036690063533025</v>
      </c>
      <c r="AC216">
        <f>AC171/SUM(AC171,'Calculations hispanic'!AC171)</f>
        <v>0.82717018535167697</v>
      </c>
      <c r="AD216">
        <f>AD171/SUM(AD171,'Calculations hispanic'!AD171)</f>
        <v>0.82395739598083262</v>
      </c>
      <c r="AE216">
        <f>AE171/SUM(AE171,'Calculations hispanic'!AE171)</f>
        <v>0.82072913445011864</v>
      </c>
      <c r="AF216">
        <f>AF171/SUM(AF171,'Calculations hispanic'!AF171)</f>
        <v>0.81748600314623365</v>
      </c>
    </row>
    <row r="217" spans="1:32" x14ac:dyDescent="0.25">
      <c r="A217" t="s">
        <v>86</v>
      </c>
      <c r="B217">
        <f>B172/SUM(B172,'Calculations hispanic'!B172)</f>
        <v>0.88600000000000001</v>
      </c>
      <c r="C217">
        <f>C172/SUM(C172,'Calculations hispanic'!C172)</f>
        <v>0.88320343738538298</v>
      </c>
      <c r="D217">
        <f>D172/SUM(D172,'Calculations hispanic'!D172)</f>
        <v>0.88027624177856845</v>
      </c>
      <c r="E217">
        <f>E172/SUM(E172,'Calculations hispanic'!E172)</f>
        <v>0.87731060519886628</v>
      </c>
      <c r="F217">
        <f>F172/SUM(F172,'Calculations hispanic'!F172)</f>
        <v>0.87431820225726531</v>
      </c>
      <c r="G217">
        <f>G172/SUM(G172,'Calculations hispanic'!G172)</f>
        <v>0.87127482871044759</v>
      </c>
      <c r="H217">
        <f>H172/SUM(H172,'Calculations hispanic'!H172)</f>
        <v>0.86817536081771751</v>
      </c>
      <c r="I217">
        <f>I172/SUM(I172,'Calculations hispanic'!I172)</f>
        <v>0.86504832689639599</v>
      </c>
      <c r="J217">
        <f>J172/SUM(J172,'Calculations hispanic'!J172)</f>
        <v>0.8619075873727261</v>
      </c>
      <c r="K217">
        <f>K172/SUM(K172,'Calculations hispanic'!K172)</f>
        <v>0.85876726428148964</v>
      </c>
      <c r="L217">
        <f>L172/SUM(L172,'Calculations hispanic'!L172)</f>
        <v>0.85570134513037854</v>
      </c>
      <c r="M217">
        <f>M172/SUM(M172,'Calculations hispanic'!M172)</f>
        <v>0.85252728365482588</v>
      </c>
      <c r="N217">
        <f>N172/SUM(N172,'Calculations hispanic'!N172)</f>
        <v>0.84933035201319818</v>
      </c>
      <c r="O217">
        <f>O172/SUM(O172,'Calculations hispanic'!O172)</f>
        <v>0.8461112058524547</v>
      </c>
      <c r="P217">
        <f>P172/SUM(P172,'Calculations hispanic'!P172)</f>
        <v>0.84287050595818203</v>
      </c>
      <c r="Q217">
        <f>Q172/SUM(Q172,'Calculations hispanic'!Q172)</f>
        <v>0.83960891766496881</v>
      </c>
      <c r="R217">
        <f>R172/SUM(R172,'Calculations hispanic'!R172)</f>
        <v>0.8363271102725055</v>
      </c>
      <c r="S217">
        <f>S172/SUM(S172,'Calculations hispanic'!S172)</f>
        <v>0.83302575646818833</v>
      </c>
      <c r="T217">
        <f>T172/SUM(T172,'Calculations hispanic'!T172)</f>
        <v>0.82970553175696693</v>
      </c>
      <c r="U217">
        <f>U172/SUM(U172,'Calculations hispanic'!U172)</f>
        <v>0.82636711389916495</v>
      </c>
      <c r="V217">
        <f>V172/SUM(V172,'Calculations hispanic'!V172)</f>
        <v>0.82301118235693171</v>
      </c>
      <c r="W217">
        <f>W172/SUM(W172,'Calculations hispanic'!W172)</f>
        <v>0.81963841774997592</v>
      </c>
      <c r="X217">
        <f>X172/SUM(X172,'Calculations hispanic'!X172)</f>
        <v>0.81624950132118645</v>
      </c>
      <c r="Y217">
        <f>Y172/SUM(Y172,'Calculations hispanic'!Y172)</f>
        <v>0.81284511441270202</v>
      </c>
      <c r="Z217">
        <f>Z172/SUM(Z172,'Calculations hispanic'!Z172)</f>
        <v>0.80942593795297424</v>
      </c>
      <c r="AA217">
        <f>AA172/SUM(AA172,'Calculations hispanic'!AA172)</f>
        <v>0.80599265195530123</v>
      </c>
      <c r="AB217">
        <f>AB172/SUM(AB172,'Calculations hispanic'!AB172)</f>
        <v>0.8025459350283014</v>
      </c>
      <c r="AC217">
        <f>AC172/SUM(AC172,'Calculations hispanic'!AC172)</f>
        <v>0.7990864638987496</v>
      </c>
      <c r="AD217">
        <f>AD172/SUM(AD172,'Calculations hispanic'!AD172)</f>
        <v>0.79561491294714781</v>
      </c>
      <c r="AE217">
        <f>AE172/SUM(AE172,'Calculations hispanic'!AE172)</f>
        <v>0.79213195375638779</v>
      </c>
      <c r="AF217">
        <f>AF172/SUM(AF172,'Calculations hispanic'!AF172)</f>
        <v>0.78863825467381321</v>
      </c>
    </row>
    <row r="218" spans="1:32" x14ac:dyDescent="0.25">
      <c r="A218" t="s">
        <v>88</v>
      </c>
      <c r="B218">
        <f>B173/SUM(B173,'Calculations hispanic'!B173)</f>
        <v>0.83800000000000008</v>
      </c>
      <c r="C218">
        <f>C173/SUM(C173,'Calculations hispanic'!C173)</f>
        <v>0.83455906381989176</v>
      </c>
      <c r="D218">
        <f>D173/SUM(D173,'Calculations hispanic'!D173)</f>
        <v>0.83096966132921346</v>
      </c>
      <c r="E218">
        <f>E173/SUM(E173,'Calculations hispanic'!E173)</f>
        <v>0.82734571294106751</v>
      </c>
      <c r="F218">
        <f>F173/SUM(F173,'Calculations hispanic'!F173)</f>
        <v>0.82370169779361491</v>
      </c>
      <c r="G218">
        <f>G173/SUM(G173,'Calculations hispanic'!G173)</f>
        <v>0.82000843155770531</v>
      </c>
      <c r="H218">
        <f>H173/SUM(H173,'Calculations hispanic'!H173)</f>
        <v>0.81626017038611454</v>
      </c>
      <c r="I218">
        <f>I173/SUM(I173,'Calculations hispanic'!I173)</f>
        <v>0.81249173830495169</v>
      </c>
      <c r="J218">
        <f>J173/SUM(J173,'Calculations hispanic'!J173)</f>
        <v>0.80871989444037662</v>
      </c>
      <c r="K218">
        <f>K173/SUM(K173,'Calculations hispanic'!K173)</f>
        <v>0.80496148193356387</v>
      </c>
      <c r="L218">
        <f>L173/SUM(L173,'Calculations hispanic'!L173)</f>
        <v>0.80130440722065133</v>
      </c>
      <c r="M218">
        <f>M173/SUM(M173,'Calculations hispanic'!M173)</f>
        <v>0.79753094381241885</v>
      </c>
      <c r="N218">
        <f>N173/SUM(N173,'Calculations hispanic'!N173)</f>
        <v>0.79374306669015837</v>
      </c>
      <c r="O218">
        <f>O173/SUM(O173,'Calculations hispanic'!O173)</f>
        <v>0.78994163717075272</v>
      </c>
      <c r="P218">
        <f>P173/SUM(P173,'Calculations hispanic'!P173)</f>
        <v>0.78612751229071087</v>
      </c>
      <c r="Q218">
        <f>Q173/SUM(Q173,'Calculations hispanic'!Q173)</f>
        <v>0.78230154416174269</v>
      </c>
      <c r="R218">
        <f>R173/SUM(R173,'Calculations hispanic'!R173)</f>
        <v>0.77846457934873481</v>
      </c>
      <c r="S218">
        <f>S173/SUM(S173,'Calculations hispanic'!S173)</f>
        <v>0.77461745827051554</v>
      </c>
      <c r="T218">
        <f>T173/SUM(T173,'Calculations hispanic'!T173)</f>
        <v>0.77076101462372903</v>
      </c>
      <c r="U218">
        <f>U173/SUM(U173,'Calculations hispanic'!U173)</f>
        <v>0.76689607483010247</v>
      </c>
      <c r="V218">
        <f>V173/SUM(V173,'Calculations hispanic'!V173)</f>
        <v>0.76302345750728517</v>
      </c>
      <c r="W218">
        <f>W173/SUM(W173,'Calculations hispanic'!W173)</f>
        <v>0.75914397296341651</v>
      </c>
      <c r="X218">
        <f>X173/SUM(X173,'Calculations hispanic'!X173)</f>
        <v>0.75525842271550347</v>
      </c>
      <c r="Y218">
        <f>Y173/SUM(Y173,'Calculations hispanic'!Y173)</f>
        <v>0.7513675990316353</v>
      </c>
      <c r="Z218">
        <f>Z173/SUM(Z173,'Calculations hispanic'!Z173)</f>
        <v>0.74747228449702396</v>
      </c>
      <c r="AA218">
        <f>AA173/SUM(AA173,'Calculations hispanic'!AA173)</f>
        <v>0.74357325160377641</v>
      </c>
      <c r="AB218">
        <f>AB173/SUM(AB173,'Calculations hispanic'!AB173)</f>
        <v>0.73967126236429348</v>
      </c>
      <c r="AC218">
        <f>AC173/SUM(AC173,'Calculations hispanic'!AC173)</f>
        <v>0.73576706794812574</v>
      </c>
      <c r="AD218">
        <f>AD173/SUM(AD173,'Calculations hispanic'!AD173)</f>
        <v>0.73186140834206304</v>
      </c>
      <c r="AE218">
        <f>AE173/SUM(AE173,'Calculations hispanic'!AE173)</f>
        <v>0.72795501203321644</v>
      </c>
      <c r="AF218">
        <f>AF173/SUM(AF173,'Calculations hispanic'!AF173)</f>
        <v>0.7240485957147974</v>
      </c>
    </row>
    <row r="219" spans="1:32" x14ac:dyDescent="0.25">
      <c r="A219" t="s">
        <v>90</v>
      </c>
      <c r="B219">
        <f>B174/SUM(B174,'Calculations hispanic'!B174)</f>
        <v>0.83899999999999997</v>
      </c>
      <c r="C219">
        <f>C174/SUM(C174,'Calculations hispanic'!C174)</f>
        <v>0.8355708693855739</v>
      </c>
      <c r="D219">
        <f>D174/SUM(D174,'Calculations hispanic'!D174)</f>
        <v>0.83199354697300687</v>
      </c>
      <c r="E219">
        <f>E174/SUM(E174,'Calculations hispanic'!E174)</f>
        <v>0.82838155404579195</v>
      </c>
      <c r="F219">
        <f>F174/SUM(F174,'Calculations hispanic'!F174)</f>
        <v>0.82474931892852665</v>
      </c>
      <c r="G219">
        <f>G174/SUM(G174,'Calculations hispanic'!G174)</f>
        <v>0.82106774712517305</v>
      </c>
      <c r="H219">
        <f>H174/SUM(H174,'Calculations hispanic'!H174)</f>
        <v>0.81733110498035655</v>
      </c>
      <c r="I219">
        <f>I174/SUM(I174,'Calculations hispanic'!I174)</f>
        <v>0.81357410346901593</v>
      </c>
      <c r="J219">
        <f>J174/SUM(J174,'Calculations hispanic'!J174)</f>
        <v>0.80981345091590684</v>
      </c>
      <c r="K219">
        <f>K174/SUM(K174,'Calculations hispanic'!K174)</f>
        <v>0.80606594379582663</v>
      </c>
      <c r="L219">
        <f>L174/SUM(L174,'Calculations hispanic'!L174)</f>
        <v>0.80241924677551402</v>
      </c>
      <c r="M219">
        <f>M174/SUM(M174,'Calculations hispanic'!M174)</f>
        <v>0.79865625190742973</v>
      </c>
      <c r="N219">
        <f>N174/SUM(N174,'Calculations hispanic'!N174)</f>
        <v>0.79487864088207139</v>
      </c>
      <c r="O219">
        <f>O174/SUM(O174,'Calculations hispanic'!O174)</f>
        <v>0.79108727212364816</v>
      </c>
      <c r="P219">
        <f>P174/SUM(P174,'Calculations hispanic'!P174)</f>
        <v>0.78728299998850504</v>
      </c>
      <c r="Q219">
        <f>Q174/SUM(Q174,'Calculations hispanic'!Q174)</f>
        <v>0.78346667411934867</v>
      </c>
      <c r="R219">
        <f>R174/SUM(R174,'Calculations hispanic'!R174)</f>
        <v>0.77963913882155089</v>
      </c>
      <c r="S219">
        <f>S174/SUM(S174,'Calculations hispanic'!S174)</f>
        <v>0.77580123246193056</v>
      </c>
      <c r="T219">
        <f>T174/SUM(T174,'Calculations hispanic'!T174)</f>
        <v>0.77195378689035121</v>
      </c>
      <c r="U219">
        <f>U174/SUM(U174,'Calculations hispanic'!U174)</f>
        <v>0.76809762688442984</v>
      </c>
      <c r="V219">
        <f>V174/SUM(V174,'Calculations hispanic'!V174)</f>
        <v>0.76423356961755451</v>
      </c>
      <c r="W219">
        <f>W174/SUM(W174,'Calculations hispanic'!W174)</f>
        <v>0.76036242415037902</v>
      </c>
      <c r="X219">
        <f>X174/SUM(X174,'Calculations hispanic'!X174)</f>
        <v>0.75648499094589472</v>
      </c>
      <c r="Y219">
        <f>Y174/SUM(Y174,'Calculations hispanic'!Y174)</f>
        <v>0.75260206140811825</v>
      </c>
      <c r="Z219">
        <f>Z174/SUM(Z174,'Calculations hispanic'!Z174)</f>
        <v>0.74871441744440326</v>
      </c>
      <c r="AA219">
        <f>AA174/SUM(AA174,'Calculations hispanic'!AA174)</f>
        <v>0.74482283105129554</v>
      </c>
      <c r="AB219">
        <f>AB174/SUM(AB174,'Calculations hispanic'!AB174)</f>
        <v>0.74092806392383981</v>
      </c>
      <c r="AC219">
        <f>AC174/SUM(AC174,'Calculations hispanic'!AC174)</f>
        <v>0.73703086708818821</v>
      </c>
      <c r="AD219">
        <f>AD174/SUM(AD174,'Calculations hispanic'!AD174)</f>
        <v>0.73313198055729734</v>
      </c>
      <c r="AE219">
        <f>AE174/SUM(AE174,'Calculations hispanic'!AE174)</f>
        <v>0.7292321330094903</v>
      </c>
      <c r="AF219">
        <f>AF174/SUM(AF174,'Calculations hispanic'!AF174)</f>
        <v>0.72533204148960084</v>
      </c>
    </row>
    <row r="220" spans="1:32" x14ac:dyDescent="0.25">
      <c r="A220" t="s">
        <v>92</v>
      </c>
      <c r="B220">
        <f>B175/SUM(B175,'Calculations hispanic'!B175)</f>
        <v>0.86899999999999999</v>
      </c>
      <c r="C220">
        <f>C175/SUM(C175,'Calculations hispanic'!C175)</f>
        <v>0.86595643347443862</v>
      </c>
      <c r="D220">
        <f>D175/SUM(D175,'Calculations hispanic'!D175)</f>
        <v>0.86277475786561075</v>
      </c>
      <c r="E220">
        <f>E175/SUM(E175,'Calculations hispanic'!E175)</f>
        <v>0.85955547999917781</v>
      </c>
      <c r="F220">
        <f>F175/SUM(F175,'Calculations hispanic'!F175)</f>
        <v>0.85631135507835821</v>
      </c>
      <c r="G220">
        <f>G175/SUM(G175,'Calculations hispanic'!G175)</f>
        <v>0.85301625113993018</v>
      </c>
      <c r="H220">
        <f>H175/SUM(H175,'Calculations hispanic'!H175)</f>
        <v>0.84966479085921587</v>
      </c>
      <c r="I220">
        <f>I175/SUM(I175,'Calculations hispanic'!I175)</f>
        <v>0.8462879425983767</v>
      </c>
      <c r="J220">
        <f>J175/SUM(J175,'Calculations hispanic'!J175)</f>
        <v>0.8429007049567171</v>
      </c>
      <c r="K220">
        <f>K175/SUM(K175,'Calculations hispanic'!K175)</f>
        <v>0.83951828108162874</v>
      </c>
      <c r="L220">
        <f>L175/SUM(L175,'Calculations hispanic'!L175)</f>
        <v>0.83622015654924886</v>
      </c>
      <c r="M220">
        <f>M175/SUM(M175,'Calculations hispanic'!M175)</f>
        <v>0.83280997693126235</v>
      </c>
      <c r="N220">
        <f>N175/SUM(N175,'Calculations hispanic'!N175)</f>
        <v>0.82937957300189247</v>
      </c>
      <c r="O220">
        <f>O175/SUM(O175,'Calculations hispanic'!O175)</f>
        <v>0.8259296888726515</v>
      </c>
      <c r="P220">
        <f>P175/SUM(P175,'Calculations hispanic'!P175)</f>
        <v>0.82246107072159258</v>
      </c>
      <c r="Q220">
        <f>Q175/SUM(Q175,'Calculations hispanic'!Q175)</f>
        <v>0.81897446615586633</v>
      </c>
      <c r="R220">
        <f>R175/SUM(R175,'Calculations hispanic'!R175)</f>
        <v>0.81547062358596412</v>
      </c>
      <c r="S220">
        <f>S175/SUM(S175,'Calculations hispanic'!S175)</f>
        <v>0.81195029161235632</v>
      </c>
      <c r="T220">
        <f>T175/SUM(T175,'Calculations hispanic'!T175)</f>
        <v>0.80841421842519534</v>
      </c>
      <c r="U220">
        <f>U175/SUM(U175,'Calculations hispanic'!U175)</f>
        <v>0.80486315121771868</v>
      </c>
      <c r="V220">
        <f>V175/SUM(V175,'Calculations hispanic'!V175)</f>
        <v>0.80129783561391321</v>
      </c>
      <c r="W220">
        <f>W175/SUM(W175,'Calculations hispanic'!W175)</f>
        <v>0.79771901511097432</v>
      </c>
      <c r="X220">
        <f>X175/SUM(X175,'Calculations hispanic'!X175)</f>
        <v>0.79412743053704238</v>
      </c>
      <c r="Y220">
        <f>Y175/SUM(Y175,'Calculations hispanic'!Y175)</f>
        <v>0.79052381952464612</v>
      </c>
      <c r="Z220">
        <f>Z175/SUM(Z175,'Calculations hispanic'!Z175)</f>
        <v>0.78690891600025148</v>
      </c>
      <c r="AA220">
        <f>AA175/SUM(AA175,'Calculations hispanic'!AA175)</f>
        <v>0.78328344969024433</v>
      </c>
      <c r="AB220">
        <f>AB175/SUM(AB175,'Calculations hispanic'!AB175)</f>
        <v>0.77964814564365303</v>
      </c>
      <c r="AC220">
        <f>AC175/SUM(AC175,'Calculations hispanic'!AC175)</f>
        <v>0.77600372377187155</v>
      </c>
      <c r="AD220">
        <f>AD175/SUM(AD175,'Calculations hispanic'!AD175)</f>
        <v>0.7723508984055808</v>
      </c>
      <c r="AE220">
        <f>AE175/SUM(AE175,'Calculations hispanic'!AE175)</f>
        <v>0.76869037786904493</v>
      </c>
      <c r="AF220">
        <f>AF175/SUM(AF175,'Calculations hispanic'!AF175)</f>
        <v>0.76502286407191489</v>
      </c>
    </row>
    <row r="221" spans="1:32" x14ac:dyDescent="0.25">
      <c r="A221" t="s">
        <v>94</v>
      </c>
      <c r="B221">
        <f>B176/SUM(B176,'Calculations hispanic'!B176)</f>
        <v>0.87499999999999989</v>
      </c>
      <c r="C221">
        <f>C176/SUM(C176,'Calculations hispanic'!C176)</f>
        <v>0.87204114991246484</v>
      </c>
      <c r="D221">
        <f>D176/SUM(D176,'Calculations hispanic'!D176)</f>
        <v>0.86894667183904428</v>
      </c>
      <c r="E221">
        <f>E176/SUM(E176,'Calculations hispanic'!E176)</f>
        <v>0.86581421874799913</v>
      </c>
      <c r="F221">
        <f>F176/SUM(F176,'Calculations hispanic'!F176)</f>
        <v>0.86265617570869346</v>
      </c>
      <c r="G221">
        <f>G176/SUM(G176,'Calculations hispanic'!G176)</f>
        <v>0.85944706924196923</v>
      </c>
      <c r="H221">
        <f>H176/SUM(H176,'Calculations hispanic'!H176)</f>
        <v>0.85618160667613774</v>
      </c>
      <c r="I221">
        <f>I176/SUM(I176,'Calculations hispanic'!I176)</f>
        <v>0.85288992273515207</v>
      </c>
      <c r="J221">
        <f>J176/SUM(J176,'Calculations hispanic'!J176)</f>
        <v>0.84958662894712722</v>
      </c>
      <c r="K221">
        <f>K176/SUM(K176,'Calculations hispanic'!K176)</f>
        <v>0.84628656242144984</v>
      </c>
      <c r="L221">
        <f>L176/SUM(L176,'Calculations hispanic'!L176)</f>
        <v>0.84306734416055773</v>
      </c>
      <c r="M221">
        <f>M176/SUM(M176,'Calculations hispanic'!M176)</f>
        <v>0.83973731306924493</v>
      </c>
      <c r="N221">
        <f>N176/SUM(N176,'Calculations hispanic'!N176)</f>
        <v>0.83638607070886839</v>
      </c>
      <c r="O221">
        <f>O176/SUM(O176,'Calculations hispanic'!O176)</f>
        <v>0.83301433190457352</v>
      </c>
      <c r="P221">
        <f>P176/SUM(P176,'Calculations hispanic'!P176)</f>
        <v>0.82962281467884835</v>
      </c>
      <c r="Q221">
        <f>Q176/SUM(Q176,'Calculations hispanic'!Q176)</f>
        <v>0.82621223962739565</v>
      </c>
      <c r="R221">
        <f>R176/SUM(R176,'Calculations hispanic'!R176)</f>
        <v>0.822783329304559</v>
      </c>
      <c r="S221">
        <f>S176/SUM(S176,'Calculations hispanic'!S176)</f>
        <v>0.81933680761904659</v>
      </c>
      <c r="T221">
        <f>T176/SUM(T176,'Calculations hispanic'!T176)</f>
        <v>0.81587339924065316</v>
      </c>
      <c r="U221">
        <f>U176/SUM(U176,'Calculations hispanic'!U176)</f>
        <v>0.81239382901866353</v>
      </c>
      <c r="V221">
        <f>V176/SUM(V176,'Calculations hispanic'!V176)</f>
        <v>0.8088988214125391</v>
      </c>
      <c r="W221">
        <f>W176/SUM(W176,'Calculations hispanic'!W176)</f>
        <v>0.80538909993547225</v>
      </c>
      <c r="X221">
        <f>X176/SUM(X176,'Calculations hispanic'!X176)</f>
        <v>0.80186538661134399</v>
      </c>
      <c r="Y221">
        <f>Y176/SUM(Y176,'Calculations hispanic'!Y176)</f>
        <v>0.79832840144556638</v>
      </c>
      <c r="Z221">
        <f>Z176/SUM(Z176,'Calculations hispanic'!Z176)</f>
        <v>0.79477886191027503</v>
      </c>
      <c r="AA221">
        <f>AA176/SUM(AA176,'Calculations hispanic'!AA176)</f>
        <v>0.79121748244424994</v>
      </c>
      <c r="AB221">
        <f>AB176/SUM(AB176,'Calculations hispanic'!AB176)</f>
        <v>0.78764497396794608</v>
      </c>
      <c r="AC221">
        <f>AC176/SUM(AC176,'Calculations hispanic'!AC176)</f>
        <v>0.7840620434139508</v>
      </c>
      <c r="AD221">
        <f>AD176/SUM(AD176,'Calculations hispanic'!AD176)</f>
        <v>0.78046939327313791</v>
      </c>
      <c r="AE221">
        <f>AE176/SUM(AE176,'Calculations hispanic'!AE176)</f>
        <v>0.77686772115676328</v>
      </c>
      <c r="AF221">
        <f>AF176/SUM(AF176,'Calculations hispanic'!AF176)</f>
        <v>0.77325771937470211</v>
      </c>
    </row>
    <row r="222" spans="1:32" x14ac:dyDescent="0.25">
      <c r="A222" t="s">
        <v>96</v>
      </c>
      <c r="B222">
        <f>B177/SUM(B177,'Calculations hispanic'!B177)</f>
        <v>0.86399999999999999</v>
      </c>
      <c r="C222">
        <f>C177/SUM(C177,'Calculations hispanic'!C177)</f>
        <v>0.86088782990183199</v>
      </c>
      <c r="D222">
        <f>D177/SUM(D177,'Calculations hispanic'!D177)</f>
        <v>0.85763560793205906</v>
      </c>
      <c r="E222">
        <f>E177/SUM(E177,'Calculations hispanic'!E177)</f>
        <v>0.85434615352223897</v>
      </c>
      <c r="F222">
        <f>F177/SUM(F177,'Calculations hispanic'!F177)</f>
        <v>0.8510325211064893</v>
      </c>
      <c r="G222">
        <f>G177/SUM(G177,'Calculations hispanic'!G177)</f>
        <v>0.84766804749758928</v>
      </c>
      <c r="H222">
        <f>H177/SUM(H177,'Calculations hispanic'!H177)</f>
        <v>0.84424728854414788</v>
      </c>
      <c r="I222">
        <f>I177/SUM(I177,'Calculations hispanic'!I177)</f>
        <v>0.84080188498392561</v>
      </c>
      <c r="J222">
        <f>J177/SUM(J177,'Calculations hispanic'!J177)</f>
        <v>0.83734714612518546</v>
      </c>
      <c r="K222">
        <f>K177/SUM(K177,'Calculations hispanic'!K177)</f>
        <v>0.83389856763820258</v>
      </c>
      <c r="L222">
        <f>L177/SUM(L177,'Calculations hispanic'!L177)</f>
        <v>0.8305371281515056</v>
      </c>
      <c r="M222">
        <f>M177/SUM(M177,'Calculations hispanic'!M177)</f>
        <v>0.8270627062474869</v>
      </c>
      <c r="N222">
        <f>N177/SUM(N177,'Calculations hispanic'!N177)</f>
        <v>0.82356892173362051</v>
      </c>
      <c r="O222">
        <f>O177/SUM(O177,'Calculations hispanic'!O177)</f>
        <v>0.82005654149419371</v>
      </c>
      <c r="P222">
        <f>P177/SUM(P177,'Calculations hispanic'!P177)</f>
        <v>0.81652633350594905</v>
      </c>
      <c r="Q222">
        <f>Q177/SUM(Q177,'Calculations hispanic'!Q177)</f>
        <v>0.81297906619254034</v>
      </c>
      <c r="R222">
        <f>R177/SUM(R177,'Calculations hispanic'!R177)</f>
        <v>0.80941550779245386</v>
      </c>
      <c r="S222">
        <f>S177/SUM(S177,'Calculations hispanic'!S177)</f>
        <v>0.80583642574107583</v>
      </c>
      <c r="T222">
        <f>T177/SUM(T177,'Calculations hispanic'!T177)</f>
        <v>0.80224258606752841</v>
      </c>
      <c r="U222">
        <f>U177/SUM(U177,'Calculations hispanic'!U177)</f>
        <v>0.79863475280687779</v>
      </c>
      <c r="V222">
        <f>V177/SUM(V177,'Calculations hispanic'!V177)</f>
        <v>0.79501368742822087</v>
      </c>
      <c r="W222">
        <f>W177/SUM(W177,'Calculations hispanic'!W177)</f>
        <v>0.79138014827914249</v>
      </c>
      <c r="X222">
        <f>X177/SUM(X177,'Calculations hispanic'!X177)</f>
        <v>0.78773489004697339</v>
      </c>
      <c r="Y222">
        <f>Y177/SUM(Y177,'Calculations hispanic'!Y177)</f>
        <v>0.78407866323722286</v>
      </c>
      <c r="Z222">
        <f>Z177/SUM(Z177,'Calculations hispanic'!Z177)</f>
        <v>0.78041221366953639</v>
      </c>
      <c r="AA222">
        <f>AA177/SUM(AA177,'Calculations hispanic'!AA177)</f>
        <v>0.77673628199143929</v>
      </c>
      <c r="AB222">
        <f>AB177/SUM(AB177,'Calculations hispanic'!AB177)</f>
        <v>0.77305160321012767</v>
      </c>
      <c r="AC222">
        <f>AC177/SUM(AC177,'Calculations hispanic'!AC177)</f>
        <v>0.76935890624249537</v>
      </c>
      <c r="AD222">
        <f>AD177/SUM(AD177,'Calculations hispanic'!AD177)</f>
        <v>0.76565891348353932</v>
      </c>
      <c r="AE222">
        <f>AE177/SUM(AE177,'Calculations hispanic'!AE177)</f>
        <v>0.76195234039326176</v>
      </c>
      <c r="AF222">
        <f>AF177/SUM(AF177,'Calculations hispanic'!AF177)</f>
        <v>0.75823989510213108</v>
      </c>
    </row>
    <row r="223" spans="1:32" x14ac:dyDescent="0.25">
      <c r="A223" t="s">
        <v>98</v>
      </c>
      <c r="B223">
        <f>B178/SUM(B178,'Calculations hispanic'!B178)</f>
        <v>0.86899999999999999</v>
      </c>
      <c r="C223">
        <f>C178/SUM(C178,'Calculations hispanic'!C178)</f>
        <v>0.86595643347443862</v>
      </c>
      <c r="D223">
        <f>D178/SUM(D178,'Calculations hispanic'!D178)</f>
        <v>0.86277475786561075</v>
      </c>
      <c r="E223">
        <f>E178/SUM(E178,'Calculations hispanic'!E178)</f>
        <v>0.85955547999917781</v>
      </c>
      <c r="F223">
        <f>F178/SUM(F178,'Calculations hispanic'!F178)</f>
        <v>0.85631135507835821</v>
      </c>
      <c r="G223">
        <f>G178/SUM(G178,'Calculations hispanic'!G178)</f>
        <v>0.85301625113993018</v>
      </c>
      <c r="H223">
        <f>H178/SUM(H178,'Calculations hispanic'!H178)</f>
        <v>0.84966479085921587</v>
      </c>
      <c r="I223">
        <f>I178/SUM(I178,'Calculations hispanic'!I178)</f>
        <v>0.8462879425983767</v>
      </c>
      <c r="J223">
        <f>J178/SUM(J178,'Calculations hispanic'!J178)</f>
        <v>0.8429007049567171</v>
      </c>
      <c r="K223">
        <f>K178/SUM(K178,'Calculations hispanic'!K178)</f>
        <v>0.83951828108162874</v>
      </c>
      <c r="L223">
        <f>L178/SUM(L178,'Calculations hispanic'!L178)</f>
        <v>0.83622015654924886</v>
      </c>
      <c r="M223">
        <f>M178/SUM(M178,'Calculations hispanic'!M178)</f>
        <v>0.83280997693126235</v>
      </c>
      <c r="N223">
        <f>N178/SUM(N178,'Calculations hispanic'!N178)</f>
        <v>0.82937957300189247</v>
      </c>
      <c r="O223">
        <f>O178/SUM(O178,'Calculations hispanic'!O178)</f>
        <v>0.8259296888726515</v>
      </c>
      <c r="P223">
        <f>P178/SUM(P178,'Calculations hispanic'!P178)</f>
        <v>0.82246107072159258</v>
      </c>
      <c r="Q223">
        <f>Q178/SUM(Q178,'Calculations hispanic'!Q178)</f>
        <v>0.81897446615586633</v>
      </c>
      <c r="R223">
        <f>R178/SUM(R178,'Calculations hispanic'!R178)</f>
        <v>0.81547062358596412</v>
      </c>
      <c r="S223">
        <f>S178/SUM(S178,'Calculations hispanic'!S178)</f>
        <v>0.81195029161235632</v>
      </c>
      <c r="T223">
        <f>T178/SUM(T178,'Calculations hispanic'!T178)</f>
        <v>0.80841421842519534</v>
      </c>
      <c r="U223">
        <f>U178/SUM(U178,'Calculations hispanic'!U178)</f>
        <v>0.80486315121771868</v>
      </c>
      <c r="V223">
        <f>V178/SUM(V178,'Calculations hispanic'!V178)</f>
        <v>0.80129783561391321</v>
      </c>
      <c r="W223">
        <f>W178/SUM(W178,'Calculations hispanic'!W178)</f>
        <v>0.79771901511097432</v>
      </c>
      <c r="X223">
        <f>X178/SUM(X178,'Calculations hispanic'!X178)</f>
        <v>0.79412743053704238</v>
      </c>
      <c r="Y223">
        <f>Y178/SUM(Y178,'Calculations hispanic'!Y178)</f>
        <v>0.79052381952464612</v>
      </c>
      <c r="Z223">
        <f>Z178/SUM(Z178,'Calculations hispanic'!Z178)</f>
        <v>0.78690891600025148</v>
      </c>
      <c r="AA223">
        <f>AA178/SUM(AA178,'Calculations hispanic'!AA178)</f>
        <v>0.78328344969024433</v>
      </c>
      <c r="AB223">
        <f>AB178/SUM(AB178,'Calculations hispanic'!AB178)</f>
        <v>0.77964814564365303</v>
      </c>
      <c r="AC223">
        <f>AC178/SUM(AC178,'Calculations hispanic'!AC178)</f>
        <v>0.77600372377187155</v>
      </c>
      <c r="AD223">
        <f>AD178/SUM(AD178,'Calculations hispanic'!AD178)</f>
        <v>0.7723508984055808</v>
      </c>
      <c r="AE223">
        <f>AE178/SUM(AE178,'Calculations hispanic'!AE178)</f>
        <v>0.76869037786904493</v>
      </c>
      <c r="AF223">
        <f>AF178/SUM(AF178,'Calculations hispanic'!AF178)</f>
        <v>0.76502286407191489</v>
      </c>
    </row>
    <row r="224" spans="1:32" x14ac:dyDescent="0.25">
      <c r="A224" t="s">
        <v>100</v>
      </c>
      <c r="B224">
        <f>B179/SUM(B179,'Calculations hispanic'!B179)</f>
        <v>0.64800000000000002</v>
      </c>
      <c r="C224">
        <f>C179/SUM(C179,'Calculations hispanic'!C179)</f>
        <v>0.64333646269935829</v>
      </c>
      <c r="D224">
        <f>D179/SUM(D179,'Calculations hispanic'!D179)</f>
        <v>0.63852057056977152</v>
      </c>
      <c r="E224">
        <f>E179/SUM(E179,'Calculations hispanic'!E179)</f>
        <v>0.6337077560203711</v>
      </c>
      <c r="F224">
        <f>F179/SUM(F179,'Calculations hispanic'!F179)</f>
        <v>0.62891718755824366</v>
      </c>
      <c r="G224">
        <f>G179/SUM(G179,'Calculations hispanic'!G179)</f>
        <v>0.62411072672032009</v>
      </c>
      <c r="H224">
        <f>H179/SUM(H179,'Calculations hispanic'!H179)</f>
        <v>0.61928180551589318</v>
      </c>
      <c r="I224">
        <f>I179/SUM(I179,'Calculations hispanic'!I179)</f>
        <v>0.61447560887648289</v>
      </c>
      <c r="J224">
        <f>J179/SUM(J179,'Calculations hispanic'!J179)</f>
        <v>0.60971283686978461</v>
      </c>
      <c r="K224">
        <f>K179/SUM(K179,'Calculations hispanic'!K179)</f>
        <v>0.6050134812135366</v>
      </c>
      <c r="L224">
        <f>L179/SUM(L179,'Calculations hispanic'!L179)</f>
        <v>0.60048435503198438</v>
      </c>
      <c r="M224">
        <f>M179/SUM(M179,'Calculations hispanic'!M179)</f>
        <v>0.59585509253870539</v>
      </c>
      <c r="N224">
        <f>N179/SUM(N179,'Calculations hispanic'!N179)</f>
        <v>0.59125211892974661</v>
      </c>
      <c r="O224">
        <f>O179/SUM(O179,'Calculations hispanic'!O179)</f>
        <v>0.58667600295993216</v>
      </c>
      <c r="P224">
        <f>P179/SUM(P179,'Calculations hispanic'!P179)</f>
        <v>0.58212728320523255</v>
      </c>
      <c r="Q224">
        <f>Q179/SUM(Q179,'Calculations hispanic'!Q179)</f>
        <v>0.57760646864811438</v>
      </c>
      <c r="R224">
        <f>R179/SUM(R179,'Calculations hispanic'!R179)</f>
        <v>0.57311403927940108</v>
      </c>
      <c r="S224">
        <f>S179/SUM(S179,'Calculations hispanic'!S179)</f>
        <v>0.56865044671453868</v>
      </c>
      <c r="T224">
        <f>T179/SUM(T179,'Calculations hispanic'!T179)</f>
        <v>0.56421611482225509</v>
      </c>
      <c r="U224">
        <f>U179/SUM(U179,'Calculations hispanic'!U179)</f>
        <v>0.55981144036371411</v>
      </c>
      <c r="V224">
        <f>V179/SUM(V179,'Calculations hispanic'!V179)</f>
        <v>0.55543679364031195</v>
      </c>
      <c r="W224">
        <f>W179/SUM(W179,'Calculations hispanic'!W179)</f>
        <v>0.55109251914839807</v>
      </c>
      <c r="X224">
        <f>X179/SUM(X179,'Calculations hispanic'!X179)</f>
        <v>0.54677893623926632</v>
      </c>
      <c r="Y224">
        <f>Y179/SUM(Y179,'Calculations hispanic'!Y179)</f>
        <v>0.54249633978286183</v>
      </c>
      <c r="Z224">
        <f>Z179/SUM(Z179,'Calculations hispanic'!Z179)</f>
        <v>0.53824500083374249</v>
      </c>
      <c r="AA224">
        <f>AA179/SUM(AA179,'Calculations hispanic'!AA179)</f>
        <v>0.53402516729789906</v>
      </c>
      <c r="AB224">
        <f>AB179/SUM(AB179,'Calculations hispanic'!AB179)</f>
        <v>0.52983706459914848</v>
      </c>
      <c r="AC224">
        <f>AC179/SUM(AC179,'Calculations hispanic'!AC179)</f>
        <v>0.52568089634389092</v>
      </c>
      <c r="AD224">
        <f>AD179/SUM(AD179,'Calculations hispanic'!AD179)</f>
        <v>0.52155684498308374</v>
      </c>
      <c r="AE224">
        <f>AE179/SUM(AE179,'Calculations hispanic'!AE179)</f>
        <v>0.51746507247039064</v>
      </c>
      <c r="AF224">
        <f>AF179/SUM(AF179,'Calculations hispanic'!AF179)</f>
        <v>0.51340572091552583</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
  <sheetViews>
    <sheetView workbookViewId="0"/>
  </sheetViews>
  <sheetFormatPr defaultRowHeight="15" x14ac:dyDescent="0.25"/>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F224"/>
  <sheetViews>
    <sheetView workbookViewId="0"/>
  </sheetViews>
  <sheetFormatPr defaultRowHeight="15" x14ac:dyDescent="0.25"/>
  <sheetData>
    <row r="1" spans="1:2" x14ac:dyDescent="0.25">
      <c r="A1" t="s">
        <v>523</v>
      </c>
    </row>
    <row r="2" spans="1:2" x14ac:dyDescent="0.25">
      <c r="B2">
        <v>2020</v>
      </c>
    </row>
    <row r="3" spans="1:2" x14ac:dyDescent="0.25">
      <c r="A3" t="s">
        <v>18</v>
      </c>
      <c r="B3">
        <f>INDEX('BLS CPS T18b'!C:C,MATCH($A3,'BLS CPS T18b'!K:K,0))/INDEX('BLS CPS T18b'!B:B,MATCH($A3,'BLS CPS T18b'!K:K,0))</f>
        <v>3.9591315453384422E-2</v>
      </c>
    </row>
    <row r="4" spans="1:2" x14ac:dyDescent="0.25">
      <c r="A4" t="s">
        <v>20</v>
      </c>
      <c r="B4">
        <f>INDEX('BLS CPS T18b'!C:C,MATCH($A4,'BLS CPS T18b'!K:K,0))/INDEX('BLS CPS T18b'!B:B,MATCH($A4,'BLS CPS T18b'!K:K,0))</f>
        <v>0</v>
      </c>
    </row>
    <row r="5" spans="1:2" x14ac:dyDescent="0.25">
      <c r="A5" t="s">
        <v>22</v>
      </c>
      <c r="B5">
        <f>INDEX('BLS CPS T18b'!C:C,MATCH($A5,'BLS CPS T18b'!K:K,0))/INDEX('BLS CPS T18b'!B:B,MATCH($A5,'BLS CPS T18b'!K:K,0))</f>
        <v>0</v>
      </c>
    </row>
    <row r="6" spans="1:2" x14ac:dyDescent="0.25">
      <c r="A6" t="s">
        <v>24</v>
      </c>
      <c r="B6">
        <f>INDEX('BLS CPS T18b'!C:C,MATCH($A6,'BLS CPS T18b'!K:K,0))/INDEX('BLS CPS T18b'!B:B,MATCH($A6,'BLS CPS T18b'!K:K,0))</f>
        <v>0</v>
      </c>
    </row>
    <row r="7" spans="1:2" x14ac:dyDescent="0.25">
      <c r="A7" t="s">
        <v>26</v>
      </c>
      <c r="B7">
        <f>INDEX('BLS CPS T18b'!C:C,MATCH($A7,'BLS CPS T18b'!K:K,0))/INDEX('BLS CPS T18b'!B:B,MATCH($A7,'BLS CPS T18b'!K:K,0))</f>
        <v>9.5923261390887284E-3</v>
      </c>
    </row>
    <row r="8" spans="1:2" x14ac:dyDescent="0.25">
      <c r="A8" t="s">
        <v>28</v>
      </c>
      <c r="B8">
        <f>INDEX('BLS CPS T18b'!C:C,MATCH($A8,'BLS CPS T18b'!K:K,0))/INDEX('BLS CPS T18b'!B:B,MATCH($A8,'BLS CPS T18b'!K:K,0))</f>
        <v>2.2994379151762903E-2</v>
      </c>
    </row>
    <row r="9" spans="1:2" x14ac:dyDescent="0.25">
      <c r="A9" t="s">
        <v>30</v>
      </c>
      <c r="B9">
        <f>INDEX('BLS CPS T18b'!C:C,MATCH($A9,'BLS CPS T18b'!K:K,0))/INDEX('BLS CPS T18b'!B:B,MATCH($A9,'BLS CPS T18b'!K:K,0))</f>
        <v>1.3513513513513514E-2</v>
      </c>
    </row>
    <row r="10" spans="1:2" x14ac:dyDescent="0.25">
      <c r="A10" t="s">
        <v>32</v>
      </c>
      <c r="B10">
        <f>INDEX('BLS CPS T18b'!C:C,MATCH($A10,'BLS CPS T18b'!K:K,0))/INDEX('BLS CPS T18b'!B:B,MATCH($A10,'BLS CPS T18b'!K:K,0))</f>
        <v>1.8604651162790697E-2</v>
      </c>
    </row>
    <row r="11" spans="1:2" x14ac:dyDescent="0.25">
      <c r="A11" t="s">
        <v>34</v>
      </c>
      <c r="B11">
        <f>INDEX('BLS CPS T18b'!C:C,MATCH($A11,'BLS CPS T18b'!K:K,0))/INDEX('BLS CPS T18b'!B:B,MATCH($A11,'BLS CPS T18b'!K:K,0))</f>
        <v>6.2421972534332081E-3</v>
      </c>
    </row>
    <row r="12" spans="1:2" x14ac:dyDescent="0.25">
      <c r="A12" t="s">
        <v>36</v>
      </c>
      <c r="B12">
        <f>INDEX('BLS CPS T18b'!C:C,MATCH($A12,'BLS CPS T18b'!K:K,0))/INDEX('BLS CPS T18b'!B:B,MATCH($A12,'BLS CPS T18b'!K:K,0))</f>
        <v>5.1546391752577319E-3</v>
      </c>
    </row>
    <row r="13" spans="1:2" x14ac:dyDescent="0.25">
      <c r="A13" t="s">
        <v>38</v>
      </c>
      <c r="B13">
        <f>INDEX('BLS CPS T18b'!C:C,MATCH($A13,'BLS CPS T18b'!K:K,0))/INDEX('BLS CPS T18b'!B:B,MATCH($A13,'BLS CPS T18b'!K:K,0))</f>
        <v>6.1728395061728392E-3</v>
      </c>
    </row>
    <row r="14" spans="1:2" x14ac:dyDescent="0.25">
      <c r="A14" t="s">
        <v>40</v>
      </c>
      <c r="B14">
        <f>INDEX('BLS CPS T18b'!C:C,MATCH($A14,'BLS CPS T18b'!K:K,0))/INDEX('BLS CPS T18b'!B:B,MATCH($A14,'BLS CPS T18b'!K:K,0))</f>
        <v>1.4947683109118087E-3</v>
      </c>
    </row>
    <row r="15" spans="1:2" x14ac:dyDescent="0.25">
      <c r="A15" t="s">
        <v>42</v>
      </c>
      <c r="B15">
        <f>INDEX('BLS CPS T18b'!C:C,MATCH($A15,'BLS CPS T18b'!K:K,0))/INDEX('BLS CPS T18b'!B:B,MATCH($A15,'BLS CPS T18b'!K:K,0))</f>
        <v>1.0948905109489052E-2</v>
      </c>
    </row>
    <row r="16" spans="1:2" x14ac:dyDescent="0.25">
      <c r="A16" t="s">
        <v>44</v>
      </c>
      <c r="B16">
        <f>INDEX('BLS CPS T18b'!C:C,MATCH($A16,'BLS CPS T18b'!K:K,0))/INDEX('BLS CPS T18b'!B:B,MATCH($A16,'BLS CPS T18b'!K:K,0))</f>
        <v>1.6260162601626018E-2</v>
      </c>
    </row>
    <row r="17" spans="1:2" x14ac:dyDescent="0.25">
      <c r="A17" t="s">
        <v>46</v>
      </c>
      <c r="B17">
        <f>INDEX('BLS CPS T18b'!C:C,MATCH($A17,'BLS CPS T18b'!K:K,0))/INDEX('BLS CPS T18b'!B:B,MATCH($A17,'BLS CPS T18b'!K:K,0))</f>
        <v>1.3937282229965157E-2</v>
      </c>
    </row>
    <row r="18" spans="1:2" x14ac:dyDescent="0.25">
      <c r="A18" t="s">
        <v>48</v>
      </c>
      <c r="B18">
        <f>INDEX('BLS CPS T18b'!C:C,MATCH($A18,'BLS CPS T18b'!K:K,0))/INDEX('BLS CPS T18b'!B:B,MATCH($A18,'BLS CPS T18b'!K:K,0))</f>
        <v>7.8125E-3</v>
      </c>
    </row>
    <row r="19" spans="1:2" x14ac:dyDescent="0.25">
      <c r="A19" t="s">
        <v>50</v>
      </c>
      <c r="B19">
        <f>INDEX('BLS CPS T18b'!C:C,MATCH($A19,'BLS CPS T18b'!K:K,0))/INDEX('BLS CPS T18b'!B:B,MATCH($A19,'BLS CPS T18b'!K:K,0))</f>
        <v>1.4084507042253521E-2</v>
      </c>
    </row>
    <row r="20" spans="1:2" x14ac:dyDescent="0.25">
      <c r="A20" t="s">
        <v>52</v>
      </c>
      <c r="B20">
        <f>INDEX('BLS CPS T18b'!C:C,MATCH($A20,'BLS CPS T18b'!K:K,0))/INDEX('BLS CPS T18b'!B:B,MATCH($A20,'BLS CPS T18b'!K:K,0))</f>
        <v>1.4691478942213516E-2</v>
      </c>
    </row>
    <row r="21" spans="1:2" x14ac:dyDescent="0.25">
      <c r="A21" t="s">
        <v>54</v>
      </c>
      <c r="B21">
        <f>INDEX('BLS CPS T18b'!C:C,MATCH($A21,'BLS CPS T18b'!K:K,0))/INDEX('BLS CPS T18b'!B:B,MATCH($A21,'BLS CPS T18b'!K:K,0))</f>
        <v>9.6246390760346481E-3</v>
      </c>
    </row>
    <row r="22" spans="1:2" x14ac:dyDescent="0.25">
      <c r="A22" t="s">
        <v>56</v>
      </c>
      <c r="B22">
        <f>INDEX('BLS CPS T18b'!C:C,MATCH($A22,'BLS CPS T18b'!K:K,0))/INDEX('BLS CPS T18b'!B:B,MATCH($A22,'BLS CPS T18b'!K:K,0))</f>
        <v>1.0638297872340425E-2</v>
      </c>
    </row>
    <row r="23" spans="1:2" x14ac:dyDescent="0.25">
      <c r="A23" t="s">
        <v>58</v>
      </c>
      <c r="B23">
        <f>INDEX('BLS CPS T18b'!C:C,MATCH($A23,'BLS CPS T18b'!K:K,0))/INDEX('BLS CPS T18b'!B:B,MATCH($A23,'BLS CPS T18b'!K:K,0))</f>
        <v>8.0428954423592495E-3</v>
      </c>
    </row>
    <row r="24" spans="1:2" x14ac:dyDescent="0.25">
      <c r="A24" t="s">
        <v>60</v>
      </c>
      <c r="B24">
        <f>INDEX('BLS CPS T18b'!C:C,MATCH($A24,'BLS CPS T18b'!K:K,0))/INDEX('BLS CPS T18b'!B:B,MATCH($A24,'BLS CPS T18b'!K:K,0))</f>
        <v>9.4786729857819912E-3</v>
      </c>
    </row>
    <row r="25" spans="1:2" x14ac:dyDescent="0.25">
      <c r="A25" t="s">
        <v>62</v>
      </c>
      <c r="B25">
        <f>INDEX('BLS CPS T18b'!C:C,MATCH($A25,'BLS CPS T18b'!K:K,0))/INDEX('BLS CPS T18b'!B:B,MATCH($A25,'BLS CPS T18b'!K:K,0))</f>
        <v>2.8901734104046241E-3</v>
      </c>
    </row>
    <row r="26" spans="1:2" x14ac:dyDescent="0.25">
      <c r="A26" t="s">
        <v>64</v>
      </c>
      <c r="B26">
        <f>INDEX('BLS CPS T18b'!C:C,MATCH($A26,'BLS CPS T18b'!K:K,0))/INDEX('BLS CPS T18b'!B:B,MATCH($A26,'BLS CPS T18b'!K:K,0))</f>
        <v>1.1826544021024968E-2</v>
      </c>
    </row>
    <row r="27" spans="1:2" x14ac:dyDescent="0.25">
      <c r="A27" t="s">
        <v>66</v>
      </c>
      <c r="B27">
        <f>INDEX('BLS CPS T18b'!C:C,MATCH($A27,'BLS CPS T18b'!K:K,0))/INDEX('BLS CPS T18b'!B:B,MATCH($A27,'BLS CPS T18b'!K:K,0))</f>
        <v>4.048582995951417E-3</v>
      </c>
    </row>
    <row r="28" spans="1:2" x14ac:dyDescent="0.25">
      <c r="A28" t="s">
        <v>68</v>
      </c>
      <c r="B28">
        <f>INDEX('BLS CPS T18b'!C:C,MATCH($A28,'BLS CPS T18b'!K:K,0))/INDEX('BLS CPS T18b'!B:B,MATCH($A28,'BLS CPS T18b'!K:K,0))</f>
        <v>0</v>
      </c>
    </row>
    <row r="29" spans="1:2" x14ac:dyDescent="0.25">
      <c r="A29" t="s">
        <v>70</v>
      </c>
      <c r="B29">
        <f>INDEX('BLS CPS T18b'!C:C,MATCH($A29,'BLS CPS T18b'!K:K,0))/INDEX('BLS CPS T18b'!B:B,MATCH($A29,'BLS CPS T18b'!K:K,0))</f>
        <v>8.4033613445378148E-3</v>
      </c>
    </row>
    <row r="30" spans="1:2" x14ac:dyDescent="0.25">
      <c r="A30" t="s">
        <v>72</v>
      </c>
      <c r="B30">
        <f>INDEX('BLS CPS T18b'!C:C,MATCH($A30,'BLS CPS T18b'!K:K,0))/INDEX('BLS CPS T18b'!B:B,MATCH($A30,'BLS CPS T18b'!K:K,0))</f>
        <v>1.8449842388281106E-2</v>
      </c>
    </row>
    <row r="31" spans="1:2" x14ac:dyDescent="0.25">
      <c r="A31" t="s">
        <v>74</v>
      </c>
      <c r="B31">
        <f>INDEX('BLS CPS T18b'!C:C,MATCH($A31,'BLS CPS T18b'!K:K,0))/INDEX('BLS CPS T18b'!B:B,MATCH($A31,'BLS CPS T18b'!K:K,0))</f>
        <v>6.3036494812786351E-2</v>
      </c>
    </row>
    <row r="32" spans="1:2" x14ac:dyDescent="0.25">
      <c r="A32" t="s">
        <v>76</v>
      </c>
      <c r="B32">
        <f>INDEX('BLS CPS T18b'!C:C,MATCH($A32,'BLS CPS T18b'!K:K,0))/INDEX('BLS CPS T18b'!B:B,MATCH($A32,'BLS CPS T18b'!K:K,0))</f>
        <v>1.8270571827057182E-2</v>
      </c>
    </row>
    <row r="33" spans="1:2" x14ac:dyDescent="0.25">
      <c r="A33" t="s">
        <v>78</v>
      </c>
      <c r="B33">
        <f>INDEX('BLS CPS T18b'!C:C,MATCH($A33,'BLS CPS T18b'!K:K,0))/INDEX('BLS CPS T18b'!B:B,MATCH($A33,'BLS CPS T18b'!K:K,0))</f>
        <v>0.18763374253857418</v>
      </c>
    </row>
    <row r="34" spans="1:2" x14ac:dyDescent="0.25">
      <c r="A34" t="s">
        <v>80</v>
      </c>
      <c r="B34">
        <f>INDEX('BLS CPS T18b'!C:C,MATCH($A34,'BLS CPS T18b'!K:K,0))/INDEX('BLS CPS T18b'!B:B,MATCH($A34,'BLS CPS T18b'!K:K,0))</f>
        <v>2.0985401459854013E-2</v>
      </c>
    </row>
    <row r="35" spans="1:2" x14ac:dyDescent="0.25">
      <c r="A35" t="s">
        <v>82</v>
      </c>
      <c r="B35">
        <f>INDEX('BLS CPS T18b'!C:C,MATCH($A35,'BLS CPS T18b'!K:K,0))/INDEX('BLS CPS T18b'!B:B,MATCH($A35,'BLS CPS T18b'!K:K,0))</f>
        <v>6.1349693251533744E-3</v>
      </c>
    </row>
    <row r="36" spans="1:2" x14ac:dyDescent="0.25">
      <c r="A36" t="s">
        <v>84</v>
      </c>
      <c r="B36">
        <f>INDEX('BLS CPS T18b'!C:C,MATCH($A36,'BLS CPS T18b'!K:K,0))/INDEX('BLS CPS T18b'!B:B,MATCH($A36,'BLS CPS T18b'!K:K,0))</f>
        <v>1.2944983818770227E-2</v>
      </c>
    </row>
    <row r="37" spans="1:2" x14ac:dyDescent="0.25">
      <c r="A37" t="s">
        <v>86</v>
      </c>
      <c r="B37">
        <f>INDEX('BLS CPS T18b'!C:C,MATCH($A37,'BLS CPS T18b'!K:K,0))/INDEX('BLS CPS T18b'!B:B,MATCH($A37,'BLS CPS T18b'!K:K,0))</f>
        <v>5.5226824457593688E-3</v>
      </c>
    </row>
    <row r="38" spans="1:2" x14ac:dyDescent="0.25">
      <c r="A38" t="s">
        <v>88</v>
      </c>
      <c r="B38">
        <f>INDEX('BLS CPS T18b'!C:C,MATCH($A38,'BLS CPS T18b'!K:K,0))/INDEX('BLS CPS T18b'!B:B,MATCH($A38,'BLS CPS T18b'!K:K,0))</f>
        <v>5.4784514243973702E-3</v>
      </c>
    </row>
    <row r="39" spans="1:2" x14ac:dyDescent="0.25">
      <c r="A39" t="s">
        <v>90</v>
      </c>
      <c r="B39">
        <f>INDEX('BLS CPS T18b'!C:C,MATCH($A39,'BLS CPS T18b'!K:K,0))/INDEX('BLS CPS T18b'!B:B,MATCH($A39,'BLS CPS T18b'!K:K,0))</f>
        <v>1.1957908163265306E-2</v>
      </c>
    </row>
    <row r="40" spans="1:2" x14ac:dyDescent="0.25">
      <c r="A40" t="s">
        <v>92</v>
      </c>
      <c r="B40">
        <f>INDEX('BLS CPS T18b'!C:C,MATCH($A40,'BLS CPS T18b'!K:K,0))/INDEX('BLS CPS T18b'!B:B,MATCH($A40,'BLS CPS T18b'!K:K,0))</f>
        <v>3.999466737768298E-3</v>
      </c>
    </row>
    <row r="41" spans="1:2" x14ac:dyDescent="0.25">
      <c r="A41" t="s">
        <v>94</v>
      </c>
      <c r="B41">
        <f>INDEX('BLS CPS T18b'!C:C,MATCH($A41,'BLS CPS T18b'!K:K,0))/INDEX('BLS CPS T18b'!B:B,MATCH($A41,'BLS CPS T18b'!K:K,0))</f>
        <v>1.3164784202258957E-2</v>
      </c>
    </row>
    <row r="42" spans="1:2" x14ac:dyDescent="0.25">
      <c r="A42" t="s">
        <v>96</v>
      </c>
      <c r="B42">
        <f>INDEX('BLS CPS T18b'!C:C,MATCH($A42,'BLS CPS T18b'!K:K,0))/INDEX('BLS CPS T18b'!B:B,MATCH($A42,'BLS CPS T18b'!K:K,0))</f>
        <v>1.4515817901234568E-2</v>
      </c>
    </row>
    <row r="43" spans="1:2" x14ac:dyDescent="0.25">
      <c r="A43" t="s">
        <v>98</v>
      </c>
      <c r="B43">
        <f>INDEX('BLS CPS T18b'!C:C,MATCH($A43,'BLS CPS T18b'!K:K,0))/INDEX('BLS CPS T18b'!B:B,MATCH($A43,'BLS CPS T18b'!K:K,0))</f>
        <v>7.8046905036524408E-2</v>
      </c>
    </row>
    <row r="44" spans="1:2" x14ac:dyDescent="0.25">
      <c r="A44" t="s">
        <v>100</v>
      </c>
      <c r="B44">
        <f>INDEX('BLS CPS T18b'!C:C,MATCH($A44,'BLS CPS T18b'!K:K,0))/INDEX('BLS CPS T18b'!B:B,MATCH($A44,'BLS CPS T18b'!K:K,0))</f>
        <v>5.3516819571865444E-2</v>
      </c>
    </row>
    <row r="46" spans="1:2" x14ac:dyDescent="0.25">
      <c r="A46" t="s">
        <v>524</v>
      </c>
    </row>
    <row r="47" spans="1:2" x14ac:dyDescent="0.25">
      <c r="B47">
        <v>2020</v>
      </c>
    </row>
    <row r="48" spans="1:2" x14ac:dyDescent="0.25">
      <c r="A48" t="s">
        <v>18</v>
      </c>
      <c r="B48">
        <f>('S Curve Equation'!$B$11-(LN(1/((B3/'S Curve Equation'!$B$14)-'S Curve Equation'!$B$13)-1)/'S Curve Equation'!$B$10))/'S Curve Equation'!$B$12</f>
        <v>0.17215584138669099</v>
      </c>
    </row>
    <row r="49" spans="1:2" x14ac:dyDescent="0.25">
      <c r="A49" t="s">
        <v>20</v>
      </c>
      <c r="B49">
        <f>('S Curve Equation'!$B$11-(LN(1/((B4/'S Curve Equation'!$B$14)-'S Curve Equation'!$B$13)-1)/'S Curve Equation'!$B$10))/'S Curve Equation'!$B$12</f>
        <v>0</v>
      </c>
    </row>
    <row r="50" spans="1:2" x14ac:dyDescent="0.25">
      <c r="A50" t="s">
        <v>22</v>
      </c>
      <c r="B50">
        <f>('S Curve Equation'!$B$11-(LN(1/((B5/'S Curve Equation'!$B$14)-'S Curve Equation'!$B$13)-1)/'S Curve Equation'!$B$10))/'S Curve Equation'!$B$12</f>
        <v>0</v>
      </c>
    </row>
    <row r="51" spans="1:2" x14ac:dyDescent="0.25">
      <c r="A51" t="s">
        <v>24</v>
      </c>
      <c r="B51">
        <f>('S Curve Equation'!$B$11-(LN(1/((B6/'S Curve Equation'!$B$14)-'S Curve Equation'!$B$13)-1)/'S Curve Equation'!$B$10))/'S Curve Equation'!$B$12</f>
        <v>0</v>
      </c>
    </row>
    <row r="52" spans="1:2" x14ac:dyDescent="0.25">
      <c r="A52" t="s">
        <v>26</v>
      </c>
      <c r="B52">
        <f>('S Curve Equation'!$B$11-(LN(1/((B7/'S Curve Equation'!$B$14)-'S Curve Equation'!$B$13)-1)/'S Curve Equation'!$B$10))/'S Curve Equation'!$B$12</f>
        <v>6.9645834742655288E-2</v>
      </c>
    </row>
    <row r="53" spans="1:2" x14ac:dyDescent="0.25">
      <c r="A53" t="s">
        <v>28</v>
      </c>
      <c r="B53">
        <f>('S Curve Equation'!$B$11-(LN(1/((B8/'S Curve Equation'!$B$14)-'S Curve Equation'!$B$13)-1)/'S Curve Equation'!$B$10))/'S Curve Equation'!$B$12</f>
        <v>0.12634711706779839</v>
      </c>
    </row>
    <row r="54" spans="1:2" x14ac:dyDescent="0.25">
      <c r="A54" t="s">
        <v>30</v>
      </c>
      <c r="B54">
        <f>('S Curve Equation'!$B$11-(LN(1/((B9/'S Curve Equation'!$B$14)-'S Curve Equation'!$B$13)-1)/'S Curve Equation'!$B$10))/'S Curve Equation'!$B$12</f>
        <v>8.9249298631342899E-2</v>
      </c>
    </row>
    <row r="55" spans="1:2" x14ac:dyDescent="0.25">
      <c r="A55" t="s">
        <v>32</v>
      </c>
      <c r="B55">
        <f>('S Curve Equation'!$B$11-(LN(1/((B10/'S Curve Equation'!$B$14)-'S Curve Equation'!$B$13)-1)/'S Curve Equation'!$B$10))/'S Curve Equation'!$B$12</f>
        <v>0.11060450035239933</v>
      </c>
    </row>
    <row r="56" spans="1:2" x14ac:dyDescent="0.25">
      <c r="A56" t="s">
        <v>34</v>
      </c>
      <c r="B56">
        <f>('S Curve Equation'!$B$11-(LN(1/((B11/'S Curve Equation'!$B$14)-'S Curve Equation'!$B$13)-1)/'S Curve Equation'!$B$10))/'S Curve Equation'!$B$12</f>
        <v>4.9788164292485393E-2</v>
      </c>
    </row>
    <row r="57" spans="1:2" x14ac:dyDescent="0.25">
      <c r="A57" t="s">
        <v>36</v>
      </c>
      <c r="B57">
        <f>('S Curve Equation'!$B$11-(LN(1/((B12/'S Curve Equation'!$B$14)-'S Curve Equation'!$B$13)-1)/'S Curve Equation'!$B$10))/'S Curve Equation'!$B$12</f>
        <v>4.2528853736217398E-2</v>
      </c>
    </row>
    <row r="58" spans="1:2" x14ac:dyDescent="0.25">
      <c r="A58" t="s">
        <v>38</v>
      </c>
      <c r="B58">
        <f>('S Curve Equation'!$B$11-(LN(1/((B13/'S Curve Equation'!$B$14)-'S Curve Equation'!$B$13)-1)/'S Curve Equation'!$B$10))/'S Curve Equation'!$B$12</f>
        <v>4.9338647379272293E-2</v>
      </c>
    </row>
    <row r="59" spans="1:2" x14ac:dyDescent="0.25">
      <c r="A59" t="s">
        <v>40</v>
      </c>
      <c r="B59">
        <f>('S Curve Equation'!$B$11-(LN(1/((B14/'S Curve Equation'!$B$14)-'S Curve Equation'!$B$13)-1)/'S Curve Equation'!$B$10))/'S Curve Equation'!$B$12</f>
        <v>1.4044575823843997E-2</v>
      </c>
    </row>
    <row r="60" spans="1:2" x14ac:dyDescent="0.25">
      <c r="A60" t="s">
        <v>42</v>
      </c>
      <c r="B60">
        <f>('S Curve Equation'!$B$11-(LN(1/((B15/'S Curve Equation'!$B$14)-'S Curve Equation'!$B$13)-1)/'S Curve Equation'!$B$10))/'S Curve Equation'!$B$12</f>
        <v>7.6808053462675219E-2</v>
      </c>
    </row>
    <row r="61" spans="1:2" x14ac:dyDescent="0.25">
      <c r="A61" t="s">
        <v>44</v>
      </c>
      <c r="B61">
        <f>('S Curve Equation'!$B$11-(LN(1/((B16/'S Curve Equation'!$B$14)-'S Curve Equation'!$B$13)-1)/'S Curve Equation'!$B$10))/'S Curve Equation'!$B$12</f>
        <v>0.10124999322133138</v>
      </c>
    </row>
    <row r="62" spans="1:2" x14ac:dyDescent="0.25">
      <c r="A62" t="s">
        <v>46</v>
      </c>
      <c r="B62">
        <f>('S Curve Equation'!$B$11-(LN(1/((B17/'S Curve Equation'!$B$14)-'S Curve Equation'!$B$13)-1)/'S Curve Equation'!$B$10))/'S Curve Equation'!$B$12</f>
        <v>9.1183042966610006E-2</v>
      </c>
    </row>
    <row r="63" spans="1:2" x14ac:dyDescent="0.25">
      <c r="A63" t="s">
        <v>48</v>
      </c>
      <c r="B63">
        <f>('S Curve Equation'!$B$11-(LN(1/((B18/'S Curve Equation'!$B$14)-'S Curve Equation'!$B$13)-1)/'S Curve Equation'!$B$10))/'S Curve Equation'!$B$12</f>
        <v>5.9522415718105071E-2</v>
      </c>
    </row>
    <row r="64" spans="1:2" x14ac:dyDescent="0.25">
      <c r="A64" t="s">
        <v>50</v>
      </c>
      <c r="B64">
        <f>('S Curve Equation'!$B$11-(LN(1/((B19/'S Curve Equation'!$B$14)-'S Curve Equation'!$B$13)-1)/'S Curve Equation'!$B$10))/'S Curve Equation'!$B$12</f>
        <v>9.1847438969115236E-2</v>
      </c>
    </row>
    <row r="65" spans="1:2" x14ac:dyDescent="0.25">
      <c r="A65" t="s">
        <v>52</v>
      </c>
      <c r="B65">
        <f>('S Curve Equation'!$B$11-(LN(1/((B20/'S Curve Equation'!$B$14)-'S Curve Equation'!$B$13)-1)/'S Curve Equation'!$B$10))/'S Curve Equation'!$B$12</f>
        <v>9.4547403447675038E-2</v>
      </c>
    </row>
    <row r="66" spans="1:2" x14ac:dyDescent="0.25">
      <c r="A66" t="s">
        <v>54</v>
      </c>
      <c r="B66">
        <f>('S Curve Equation'!$B$11-(LN(1/((B21/'S Curve Equation'!$B$14)-'S Curve Equation'!$B$13)-1)/'S Curve Equation'!$B$10))/'S Curve Equation'!$B$12</f>
        <v>6.9821681003977287E-2</v>
      </c>
    </row>
    <row r="67" spans="1:2" x14ac:dyDescent="0.25">
      <c r="A67" t="s">
        <v>56</v>
      </c>
      <c r="B67">
        <f>('S Curve Equation'!$B$11-(LN(1/((B22/'S Curve Equation'!$B$14)-'S Curve Equation'!$B$13)-1)/'S Curve Equation'!$B$10))/'S Curve Equation'!$B$12</f>
        <v>7.5206758280980501E-2</v>
      </c>
    </row>
    <row r="68" spans="1:2" x14ac:dyDescent="0.25">
      <c r="A68" t="s">
        <v>58</v>
      </c>
      <c r="B68">
        <f>('S Curve Equation'!$B$11-(LN(1/((B23/'S Curve Equation'!$B$14)-'S Curve Equation'!$B$13)-1)/'S Curve Equation'!$B$10))/'S Curve Equation'!$B$12</f>
        <v>6.0883933508216859E-2</v>
      </c>
    </row>
    <row r="69" spans="1:2" x14ac:dyDescent="0.25">
      <c r="A69" t="s">
        <v>60</v>
      </c>
      <c r="B69">
        <f>('S Curve Equation'!$B$11-(LN(1/((B24/'S Curve Equation'!$B$14)-'S Curve Equation'!$B$13)-1)/'S Curve Equation'!$B$10))/'S Curve Equation'!$B$12</f>
        <v>6.9025207322665816E-2</v>
      </c>
    </row>
    <row r="70" spans="1:2" x14ac:dyDescent="0.25">
      <c r="A70" t="s">
        <v>62</v>
      </c>
      <c r="B70">
        <f>('S Curve Equation'!$B$11-(LN(1/((B25/'S Curve Equation'!$B$14)-'S Curve Equation'!$B$13)-1)/'S Curve Equation'!$B$10))/'S Curve Equation'!$B$12</f>
        <v>2.5756532901150486E-2</v>
      </c>
    </row>
    <row r="71" spans="1:2" x14ac:dyDescent="0.25">
      <c r="A71" t="s">
        <v>64</v>
      </c>
      <c r="B71">
        <f>('S Curve Equation'!$B$11-(LN(1/((B26/'S Curve Equation'!$B$14)-'S Curve Equation'!$B$13)-1)/'S Curve Equation'!$B$10))/'S Curve Equation'!$B$12</f>
        <v>8.1216862764169118E-2</v>
      </c>
    </row>
    <row r="72" spans="1:2" x14ac:dyDescent="0.25">
      <c r="A72" t="s">
        <v>66</v>
      </c>
      <c r="B72">
        <f>('S Curve Equation'!$B$11-(LN(1/((B27/'S Curve Equation'!$B$14)-'S Curve Equation'!$B$13)-1)/'S Curve Equation'!$B$10))/'S Curve Equation'!$B$12</f>
        <v>3.464282791573986E-2</v>
      </c>
    </row>
    <row r="73" spans="1:2" x14ac:dyDescent="0.25">
      <c r="A73" t="s">
        <v>68</v>
      </c>
      <c r="B73">
        <f>('S Curve Equation'!$B$11-(LN(1/((B28/'S Curve Equation'!$B$14)-'S Curve Equation'!$B$13)-1)/'S Curve Equation'!$B$10))/'S Curve Equation'!$B$12</f>
        <v>0</v>
      </c>
    </row>
    <row r="74" spans="1:2" x14ac:dyDescent="0.25">
      <c r="A74" t="s">
        <v>70</v>
      </c>
      <c r="B74">
        <f>('S Curve Equation'!$B$11-(LN(1/((B29/'S Curve Equation'!$B$14)-'S Curve Equation'!$B$13)-1)/'S Curve Equation'!$B$10))/'S Curve Equation'!$B$12</f>
        <v>6.2982408250959965E-2</v>
      </c>
    </row>
    <row r="75" spans="1:2" x14ac:dyDescent="0.25">
      <c r="A75" t="s">
        <v>72</v>
      </c>
      <c r="B75">
        <f>('S Curve Equation'!$B$11-(LN(1/((B30/'S Curve Equation'!$B$14)-'S Curve Equation'!$B$13)-1)/'S Curve Equation'!$B$10))/'S Curve Equation'!$B$12</f>
        <v>0.11000920213616111</v>
      </c>
    </row>
    <row r="76" spans="1:2" x14ac:dyDescent="0.25">
      <c r="A76" t="s">
        <v>74</v>
      </c>
      <c r="B76">
        <f>('S Curve Equation'!$B$11-(LN(1/((B31/'S Curve Equation'!$B$14)-'S Curve Equation'!$B$13)-1)/'S Curve Equation'!$B$10))/'S Curve Equation'!$B$12</f>
        <v>0.21701648579474114</v>
      </c>
    </row>
    <row r="77" spans="1:2" x14ac:dyDescent="0.25">
      <c r="A77" t="s">
        <v>76</v>
      </c>
      <c r="B77">
        <f>('S Curve Equation'!$B$11-(LN(1/((B32/'S Curve Equation'!$B$14)-'S Curve Equation'!$B$13)-1)/'S Curve Equation'!$B$10))/'S Curve Equation'!$B$12</f>
        <v>0.10931606417670126</v>
      </c>
    </row>
    <row r="78" spans="1:2" x14ac:dyDescent="0.25">
      <c r="A78" t="s">
        <v>78</v>
      </c>
      <c r="B78">
        <f>('S Curve Equation'!$B$11-(LN(1/((B33/'S Curve Equation'!$B$14)-'S Curve Equation'!$B$13)-1)/'S Curve Equation'!$B$10))/'S Curve Equation'!$B$12</f>
        <v>0.34210599055145441</v>
      </c>
    </row>
    <row r="79" spans="1:2" x14ac:dyDescent="0.25">
      <c r="A79" t="s">
        <v>80</v>
      </c>
      <c r="B79">
        <f>('S Curve Equation'!$B$11-(LN(1/((B34/'S Curve Equation'!$B$14)-'S Curve Equation'!$B$13)-1)/'S Curve Equation'!$B$10))/'S Curve Equation'!$B$12</f>
        <v>0.11940072833918958</v>
      </c>
    </row>
    <row r="80" spans="1:2" x14ac:dyDescent="0.25">
      <c r="A80" t="s">
        <v>82</v>
      </c>
      <c r="B80">
        <f>('S Curve Equation'!$B$11-(LN(1/((B35/'S Curve Equation'!$B$14)-'S Curve Equation'!$B$13)-1)/'S Curve Equation'!$B$10))/'S Curve Equation'!$B$12</f>
        <v>4.90924621797863E-2</v>
      </c>
    </row>
    <row r="81" spans="1:32" x14ac:dyDescent="0.25">
      <c r="A81" t="s">
        <v>84</v>
      </c>
      <c r="B81">
        <f>('S Curve Equation'!$B$11-(LN(1/((B36/'S Curve Equation'!$B$14)-'S Curve Equation'!$B$13)-1)/'S Curve Equation'!$B$10))/'S Curve Equation'!$B$12</f>
        <v>8.6603624778937294E-2</v>
      </c>
    </row>
    <row r="82" spans="1:32" x14ac:dyDescent="0.25">
      <c r="A82" t="s">
        <v>86</v>
      </c>
      <c r="B82">
        <f>('S Curve Equation'!$B$11-(LN(1/((B37/'S Curve Equation'!$B$14)-'S Curve Equation'!$B$13)-1)/'S Curve Equation'!$B$10))/'S Curve Equation'!$B$12</f>
        <v>4.5037179656426396E-2</v>
      </c>
    </row>
    <row r="83" spans="1:32" x14ac:dyDescent="0.25">
      <c r="A83" t="s">
        <v>88</v>
      </c>
      <c r="B83">
        <f>('S Curve Equation'!$B$11-(LN(1/((B38/'S Curve Equation'!$B$14)-'S Curve Equation'!$B$13)-1)/'S Curve Equation'!$B$10))/'S Curve Equation'!$B$12</f>
        <v>4.473861227444359E-2</v>
      </c>
    </row>
    <row r="84" spans="1:32" x14ac:dyDescent="0.25">
      <c r="A84" t="s">
        <v>90</v>
      </c>
      <c r="B84">
        <f>('S Curve Equation'!$B$11-(LN(1/((B39/'S Curve Equation'!$B$14)-'S Curve Equation'!$B$13)-1)/'S Curve Equation'!$B$10))/'S Curve Equation'!$B$12</f>
        <v>8.1862621349751918E-2</v>
      </c>
    </row>
    <row r="85" spans="1:32" x14ac:dyDescent="0.25">
      <c r="A85" t="s">
        <v>92</v>
      </c>
      <c r="B85">
        <f>('S Curve Equation'!$B$11-(LN(1/((B40/'S Curve Equation'!$B$14)-'S Curve Equation'!$B$13)-1)/'S Curve Equation'!$B$10))/'S Curve Equation'!$B$12</f>
        <v>3.427973285968533E-2</v>
      </c>
    </row>
    <row r="86" spans="1:32" x14ac:dyDescent="0.25">
      <c r="A86" t="s">
        <v>94</v>
      </c>
      <c r="B86">
        <f>('S Curve Equation'!$B$11-(LN(1/((B41/'S Curve Equation'!$B$14)-'S Curve Equation'!$B$13)-1)/'S Curve Equation'!$B$10))/'S Curve Equation'!$B$12</f>
        <v>8.7633598478608521E-2</v>
      </c>
    </row>
    <row r="87" spans="1:32" x14ac:dyDescent="0.25">
      <c r="A87" t="s">
        <v>96</v>
      </c>
      <c r="B87">
        <f>('S Curve Equation'!$B$11-(LN(1/((B42/'S Curve Equation'!$B$14)-'S Curve Equation'!$B$13)-1)/'S Curve Equation'!$B$10))/'S Curve Equation'!$B$12</f>
        <v>9.3772405409388193E-2</v>
      </c>
    </row>
    <row r="88" spans="1:32" x14ac:dyDescent="0.25">
      <c r="A88" t="s">
        <v>98</v>
      </c>
      <c r="B88">
        <f>('S Curve Equation'!$B$11-(LN(1/((B43/'S Curve Equation'!$B$14)-'S Curve Equation'!$B$13)-1)/'S Curve Equation'!$B$10))/'S Curve Equation'!$B$12</f>
        <v>0.23924220274084335</v>
      </c>
    </row>
    <row r="89" spans="1:32" x14ac:dyDescent="0.25">
      <c r="A89" t="s">
        <v>100</v>
      </c>
      <c r="B89">
        <f>('S Curve Equation'!$B$11-(LN(1/((B44/'S Curve Equation'!$B$14)-'S Curve Equation'!$B$13)-1)/'S Curve Equation'!$B$10))/'S Curve Equation'!$B$12</f>
        <v>0.20066565081485138</v>
      </c>
    </row>
    <row r="91" spans="1:32" x14ac:dyDescent="0.25">
      <c r="A91" t="s">
        <v>525</v>
      </c>
    </row>
    <row r="92" spans="1:32" x14ac:dyDescent="0.25">
      <c r="B92">
        <v>2020</v>
      </c>
      <c r="C92">
        <v>2021</v>
      </c>
      <c r="D92">
        <v>2022</v>
      </c>
      <c r="E92">
        <v>2023</v>
      </c>
      <c r="F92">
        <v>2024</v>
      </c>
      <c r="G92">
        <v>2025</v>
      </c>
      <c r="H92">
        <v>2026</v>
      </c>
      <c r="I92">
        <v>2027</v>
      </c>
      <c r="J92">
        <v>2028</v>
      </c>
      <c r="K92">
        <v>2029</v>
      </c>
      <c r="L92">
        <v>2030</v>
      </c>
      <c r="M92">
        <v>2031</v>
      </c>
      <c r="N92">
        <v>2032</v>
      </c>
      <c r="O92">
        <v>2033</v>
      </c>
      <c r="P92">
        <v>2034</v>
      </c>
      <c r="Q92">
        <v>2035</v>
      </c>
      <c r="R92">
        <v>2036</v>
      </c>
      <c r="S92">
        <v>2037</v>
      </c>
      <c r="T92">
        <v>2038</v>
      </c>
      <c r="U92">
        <v>2039</v>
      </c>
      <c r="V92">
        <v>2040</v>
      </c>
      <c r="W92">
        <v>2041</v>
      </c>
      <c r="X92">
        <v>2042</v>
      </c>
      <c r="Y92">
        <v>2043</v>
      </c>
      <c r="Z92">
        <v>2044</v>
      </c>
      <c r="AA92">
        <v>2045</v>
      </c>
      <c r="AB92">
        <v>2046</v>
      </c>
      <c r="AC92">
        <v>2047</v>
      </c>
      <c r="AD92">
        <v>2048</v>
      </c>
      <c r="AE92">
        <v>2049</v>
      </c>
      <c r="AF92">
        <v>2050</v>
      </c>
    </row>
    <row r="93" spans="1:32" x14ac:dyDescent="0.25">
      <c r="A93" t="s">
        <v>18</v>
      </c>
      <c r="B93">
        <f t="shared" ref="B93:B134" si="0">B48</f>
        <v>0.17215584138669099</v>
      </c>
      <c r="C93">
        <f>IF('LF Projected Ratios'!D$49&gt;=0,$B93+(1-$B93)*'LF Projected Ratios'!D$49,$B93*(1+'LF Projected Ratios'!D$49))</f>
        <v>0.16732371998044196</v>
      </c>
      <c r="D93">
        <f>IF('LF Projected Ratios'!E$49&gt;=0,$B93+(1-$B93)*'LF Projected Ratios'!E$49,$B93*(1+'LF Projected Ratios'!E$49))</f>
        <v>0.16420406507282739</v>
      </c>
      <c r="E93">
        <f>IF('LF Projected Ratios'!F$49&gt;=0,$B93+(1-$B93)*'LF Projected Ratios'!F$49,$B93*(1+'LF Projected Ratios'!F$49))</f>
        <v>0.16103492873117004</v>
      </c>
      <c r="F93">
        <f>IF('LF Projected Ratios'!G$49&gt;=0,$B93+(1-$B93)*'LF Projected Ratios'!G$49,$B93*(1+'LF Projected Ratios'!G$49))</f>
        <v>0.15742903189408863</v>
      </c>
      <c r="G93">
        <f>IF('LF Projected Ratios'!H$49&gt;=0,$B93+(1-$B93)*'LF Projected Ratios'!H$49,$B93*(1+'LF Projected Ratios'!H$49))</f>
        <v>0.15346545812954346</v>
      </c>
      <c r="H93">
        <f>IF('LF Projected Ratios'!I$49&gt;=0,$B93+(1-$B93)*'LF Projected Ratios'!I$49,$B93*(1+'LF Projected Ratios'!I$49))</f>
        <v>0.1493613978856477</v>
      </c>
      <c r="I93">
        <f>IF('LF Projected Ratios'!J$49&gt;=0,$B93+(1-$B93)*'LF Projected Ratios'!J$49,$B93*(1+'LF Projected Ratios'!J$49))</f>
        <v>0.14422174488187581</v>
      </c>
      <c r="J93">
        <f>IF('LF Projected Ratios'!K$49&gt;=0,$B93+(1-$B93)*'LF Projected Ratios'!K$49,$B93*(1+'LF Projected Ratios'!K$49))</f>
        <v>0.13915740763719794</v>
      </c>
      <c r="K93">
        <f>IF('LF Projected Ratios'!L$49&gt;=0,$B93+(1-$B93)*'LF Projected Ratios'!L$49,$B93*(1+'LF Projected Ratios'!L$49))</f>
        <v>0.1356821750194574</v>
      </c>
      <c r="L93">
        <f>IF('LF Projected Ratios'!M$49&gt;=0,$B93+(1-$B93)*'LF Projected Ratios'!M$49,$B93*(1+'LF Projected Ratios'!M$49))</f>
        <v>0.13249747807212056</v>
      </c>
      <c r="M93">
        <f>IF('LF Projected Ratios'!N$49&gt;=0,$B93+(1-$B93)*'LF Projected Ratios'!N$49,$B93*(1+'LF Projected Ratios'!N$49))</f>
        <v>0.12865110996395299</v>
      </c>
      <c r="N93">
        <f>IF('LF Projected Ratios'!O$49&gt;=0,$B93+(1-$B93)*'LF Projected Ratios'!O$49,$B93*(1+'LF Projected Ratios'!O$49))</f>
        <v>0.12483998388165927</v>
      </c>
      <c r="O93">
        <f>IF('LF Projected Ratios'!P$49&gt;=0,$B93+(1-$B93)*'LF Projected Ratios'!P$49,$B93*(1+'LF Projected Ratios'!P$49))</f>
        <v>0.12106361768087563</v>
      </c>
      <c r="P93">
        <f>IF('LF Projected Ratios'!Q$49&gt;=0,$B93+(1-$B93)*'LF Projected Ratios'!Q$49,$B93*(1+'LF Projected Ratios'!Q$49))</f>
        <v>0.11732153797223438</v>
      </c>
      <c r="Q93">
        <f>IF('LF Projected Ratios'!R$49&gt;=0,$B93+(1-$B93)*'LF Projected Ratios'!R$49,$B93*(1+'LF Projected Ratios'!R$49))</f>
        <v>0.11361327992354207</v>
      </c>
      <c r="R93">
        <f>IF('LF Projected Ratios'!S$49&gt;=0,$B93+(1-$B93)*'LF Projected Ratios'!S$49,$B93*(1+'LF Projected Ratios'!S$49))</f>
        <v>0.1099383870672976</v>
      </c>
      <c r="S93">
        <f>IF('LF Projected Ratios'!T$49&gt;=0,$B93+(1-$B93)*'LF Projected Ratios'!T$49,$B93*(1+'LF Projected Ratios'!T$49))</f>
        <v>0.10629641111337655</v>
      </c>
      <c r="T93">
        <f>IF('LF Projected Ratios'!U$49&gt;=0,$B93+(1-$B93)*'LF Projected Ratios'!U$49,$B93*(1+'LF Projected Ratios'!U$49))</f>
        <v>0.10268691176673451</v>
      </c>
      <c r="U93">
        <f>IF('LF Projected Ratios'!V$49&gt;=0,$B93+(1-$B93)*'LF Projected Ratios'!V$49,$B93*(1+'LF Projected Ratios'!V$49))</f>
        <v>9.9109456549961339E-2</v>
      </c>
      <c r="V93">
        <f>IF('LF Projected Ratios'!W$49&gt;=0,$B93+(1-$B93)*'LF Projected Ratios'!W$49,$B93*(1+'LF Projected Ratios'!W$49))</f>
        <v>9.5563620630539317E-2</v>
      </c>
      <c r="W93">
        <f>IF('LF Projected Ratios'!X$49&gt;=0,$B93+(1-$B93)*'LF Projected Ratios'!X$49,$B93*(1+'LF Projected Ratios'!X$49))</f>
        <v>9.2048986652664117E-2</v>
      </c>
      <c r="X93">
        <f>IF('LF Projected Ratios'!Y$49&gt;=0,$B93+(1-$B93)*'LF Projected Ratios'!Y$49,$B93*(1+'LF Projected Ratios'!Y$49))</f>
        <v>8.8565144573485258E-2</v>
      </c>
      <c r="Y93">
        <f>IF('LF Projected Ratios'!Z$49&gt;=0,$B93+(1-$B93)*'LF Projected Ratios'!Z$49,$B93*(1+'LF Projected Ratios'!Z$49))</f>
        <v>8.5111691503631459E-2</v>
      </c>
      <c r="Z93">
        <f>IF('LF Projected Ratios'!AA$49&gt;=0,$B93+(1-$B93)*'LF Projected Ratios'!AA$49,$B93*(1+'LF Projected Ratios'!AA$49))</f>
        <v>8.1688231551891033E-2</v>
      </c>
      <c r="AA93">
        <f>IF('LF Projected Ratios'!AB$49&gt;=0,$B93+(1-$B93)*'LF Projected Ratios'!AB$49,$B93*(1+'LF Projected Ratios'!AB$49))</f>
        <v>7.8294375673923361E-2</v>
      </c>
      <c r="AB93">
        <f>IF('LF Projected Ratios'!AC$49&gt;=0,$B93+(1-$B93)*'LF Projected Ratios'!AC$49,$B93*(1+'LF Projected Ratios'!AC$49))</f>
        <v>7.4929741524875179E-2</v>
      </c>
      <c r="AC93">
        <f>IF('LF Projected Ratios'!AD$49&gt;=0,$B93+(1-$B93)*'LF Projected Ratios'!AD$49,$B93*(1+'LF Projected Ratios'!AD$49))</f>
        <v>7.1593953315788411E-2</v>
      </c>
      <c r="AD93">
        <f>IF('LF Projected Ratios'!AE$49&gt;=0,$B93+(1-$B93)*'LF Projected Ratios'!AE$49,$B93*(1+'LF Projected Ratios'!AE$49))</f>
        <v>6.8286641673689946E-2</v>
      </c>
      <c r="AE93">
        <f>IF('LF Projected Ratios'!AF$49&gt;=0,$B93+(1-$B93)*'LF Projected Ratios'!AF$49,$B93*(1+'LF Projected Ratios'!AF$49))</f>
        <v>6.5007443505241527E-2</v>
      </c>
      <c r="AF93">
        <f>IF('LF Projected Ratios'!AG$49&gt;=0,$B93+(1-$B93)*'LF Projected Ratios'!AG$49,$B93*(1+'LF Projected Ratios'!AG$49))</f>
        <v>6.1756001863857518E-2</v>
      </c>
    </row>
    <row r="94" spans="1:32" x14ac:dyDescent="0.25">
      <c r="A94" t="s">
        <v>20</v>
      </c>
      <c r="B94">
        <f t="shared" si="0"/>
        <v>0</v>
      </c>
      <c r="C94">
        <f>IF('LF Projected Ratios'!D$49&gt;=0,$B94+(1-$B94)*'LF Projected Ratios'!D$49,$B94*(1+'LF Projected Ratios'!D$49))</f>
        <v>0</v>
      </c>
      <c r="D94">
        <f>IF('LF Projected Ratios'!E$49&gt;=0,$B94+(1-$B94)*'LF Projected Ratios'!E$49,$B94*(1+'LF Projected Ratios'!E$49))</f>
        <v>0</v>
      </c>
      <c r="E94">
        <f>IF('LF Projected Ratios'!F$49&gt;=0,$B94+(1-$B94)*'LF Projected Ratios'!F$49,$B94*(1+'LF Projected Ratios'!F$49))</f>
        <v>0</v>
      </c>
      <c r="F94">
        <f>IF('LF Projected Ratios'!G$49&gt;=0,$B94+(1-$B94)*'LF Projected Ratios'!G$49,$B94*(1+'LF Projected Ratios'!G$49))</f>
        <v>0</v>
      </c>
      <c r="G94">
        <f>IF('LF Projected Ratios'!H$49&gt;=0,$B94+(1-$B94)*'LF Projected Ratios'!H$49,$B94*(1+'LF Projected Ratios'!H$49))</f>
        <v>0</v>
      </c>
      <c r="H94">
        <f>IF('LF Projected Ratios'!I$49&gt;=0,$B94+(1-$B94)*'LF Projected Ratios'!I$49,$B94*(1+'LF Projected Ratios'!I$49))</f>
        <v>0</v>
      </c>
      <c r="I94">
        <f>IF('LF Projected Ratios'!J$49&gt;=0,$B94+(1-$B94)*'LF Projected Ratios'!J$49,$B94*(1+'LF Projected Ratios'!J$49))</f>
        <v>0</v>
      </c>
      <c r="J94">
        <f>IF('LF Projected Ratios'!K$49&gt;=0,$B94+(1-$B94)*'LF Projected Ratios'!K$49,$B94*(1+'LF Projected Ratios'!K$49))</f>
        <v>0</v>
      </c>
      <c r="K94">
        <f>IF('LF Projected Ratios'!L$49&gt;=0,$B94+(1-$B94)*'LF Projected Ratios'!L$49,$B94*(1+'LF Projected Ratios'!L$49))</f>
        <v>0</v>
      </c>
      <c r="L94">
        <f>IF('LF Projected Ratios'!M$49&gt;=0,$B94+(1-$B94)*'LF Projected Ratios'!M$49,$B94*(1+'LF Projected Ratios'!M$49))</f>
        <v>0</v>
      </c>
      <c r="M94">
        <f>IF('LF Projected Ratios'!N$49&gt;=0,$B94+(1-$B94)*'LF Projected Ratios'!N$49,$B94*(1+'LF Projected Ratios'!N$49))</f>
        <v>0</v>
      </c>
      <c r="N94">
        <f>IF('LF Projected Ratios'!O$49&gt;=0,$B94+(1-$B94)*'LF Projected Ratios'!O$49,$B94*(1+'LF Projected Ratios'!O$49))</f>
        <v>0</v>
      </c>
      <c r="O94">
        <f>IF('LF Projected Ratios'!P$49&gt;=0,$B94+(1-$B94)*'LF Projected Ratios'!P$49,$B94*(1+'LF Projected Ratios'!P$49))</f>
        <v>0</v>
      </c>
      <c r="P94">
        <f>IF('LF Projected Ratios'!Q$49&gt;=0,$B94+(1-$B94)*'LF Projected Ratios'!Q$49,$B94*(1+'LF Projected Ratios'!Q$49))</f>
        <v>0</v>
      </c>
      <c r="Q94">
        <f>IF('LF Projected Ratios'!R$49&gt;=0,$B94+(1-$B94)*'LF Projected Ratios'!R$49,$B94*(1+'LF Projected Ratios'!R$49))</f>
        <v>0</v>
      </c>
      <c r="R94">
        <f>IF('LF Projected Ratios'!S$49&gt;=0,$B94+(1-$B94)*'LF Projected Ratios'!S$49,$B94*(1+'LF Projected Ratios'!S$49))</f>
        <v>0</v>
      </c>
      <c r="S94">
        <f>IF('LF Projected Ratios'!T$49&gt;=0,$B94+(1-$B94)*'LF Projected Ratios'!T$49,$B94*(1+'LF Projected Ratios'!T$49))</f>
        <v>0</v>
      </c>
      <c r="T94">
        <f>IF('LF Projected Ratios'!U$49&gt;=0,$B94+(1-$B94)*'LF Projected Ratios'!U$49,$B94*(1+'LF Projected Ratios'!U$49))</f>
        <v>0</v>
      </c>
      <c r="U94">
        <f>IF('LF Projected Ratios'!V$49&gt;=0,$B94+(1-$B94)*'LF Projected Ratios'!V$49,$B94*(1+'LF Projected Ratios'!V$49))</f>
        <v>0</v>
      </c>
      <c r="V94">
        <f>IF('LF Projected Ratios'!W$49&gt;=0,$B94+(1-$B94)*'LF Projected Ratios'!W$49,$B94*(1+'LF Projected Ratios'!W$49))</f>
        <v>0</v>
      </c>
      <c r="W94">
        <f>IF('LF Projected Ratios'!X$49&gt;=0,$B94+(1-$B94)*'LF Projected Ratios'!X$49,$B94*(1+'LF Projected Ratios'!X$49))</f>
        <v>0</v>
      </c>
      <c r="X94">
        <f>IF('LF Projected Ratios'!Y$49&gt;=0,$B94+(1-$B94)*'LF Projected Ratios'!Y$49,$B94*(1+'LF Projected Ratios'!Y$49))</f>
        <v>0</v>
      </c>
      <c r="Y94">
        <f>IF('LF Projected Ratios'!Z$49&gt;=0,$B94+(1-$B94)*'LF Projected Ratios'!Z$49,$B94*(1+'LF Projected Ratios'!Z$49))</f>
        <v>0</v>
      </c>
      <c r="Z94">
        <f>IF('LF Projected Ratios'!AA$49&gt;=0,$B94+(1-$B94)*'LF Projected Ratios'!AA$49,$B94*(1+'LF Projected Ratios'!AA$49))</f>
        <v>0</v>
      </c>
      <c r="AA94">
        <f>IF('LF Projected Ratios'!AB$49&gt;=0,$B94+(1-$B94)*'LF Projected Ratios'!AB$49,$B94*(1+'LF Projected Ratios'!AB$49))</f>
        <v>0</v>
      </c>
      <c r="AB94">
        <f>IF('LF Projected Ratios'!AC$49&gt;=0,$B94+(1-$B94)*'LF Projected Ratios'!AC$49,$B94*(1+'LF Projected Ratios'!AC$49))</f>
        <v>0</v>
      </c>
      <c r="AC94">
        <f>IF('LF Projected Ratios'!AD$49&gt;=0,$B94+(1-$B94)*'LF Projected Ratios'!AD$49,$B94*(1+'LF Projected Ratios'!AD$49))</f>
        <v>0</v>
      </c>
      <c r="AD94">
        <f>IF('LF Projected Ratios'!AE$49&gt;=0,$B94+(1-$B94)*'LF Projected Ratios'!AE$49,$B94*(1+'LF Projected Ratios'!AE$49))</f>
        <v>0</v>
      </c>
      <c r="AE94">
        <f>IF('LF Projected Ratios'!AF$49&gt;=0,$B94+(1-$B94)*'LF Projected Ratios'!AF$49,$B94*(1+'LF Projected Ratios'!AF$49))</f>
        <v>0</v>
      </c>
      <c r="AF94">
        <f>IF('LF Projected Ratios'!AG$49&gt;=0,$B94+(1-$B94)*'LF Projected Ratios'!AG$49,$B94*(1+'LF Projected Ratios'!AG$49))</f>
        <v>0</v>
      </c>
    </row>
    <row r="95" spans="1:32" x14ac:dyDescent="0.25">
      <c r="A95" t="s">
        <v>22</v>
      </c>
      <c r="B95">
        <f t="shared" si="0"/>
        <v>0</v>
      </c>
      <c r="C95">
        <f>IF('LF Projected Ratios'!D$49&gt;=0,$B95+(1-$B95)*'LF Projected Ratios'!D$49,$B95*(1+'LF Projected Ratios'!D$49))</f>
        <v>0</v>
      </c>
      <c r="D95">
        <f>IF('LF Projected Ratios'!E$49&gt;=0,$B95+(1-$B95)*'LF Projected Ratios'!E$49,$B95*(1+'LF Projected Ratios'!E$49))</f>
        <v>0</v>
      </c>
      <c r="E95">
        <f>IF('LF Projected Ratios'!F$49&gt;=0,$B95+(1-$B95)*'LF Projected Ratios'!F$49,$B95*(1+'LF Projected Ratios'!F$49))</f>
        <v>0</v>
      </c>
      <c r="F95">
        <f>IF('LF Projected Ratios'!G$49&gt;=0,$B95+(1-$B95)*'LF Projected Ratios'!G$49,$B95*(1+'LF Projected Ratios'!G$49))</f>
        <v>0</v>
      </c>
      <c r="G95">
        <f>IF('LF Projected Ratios'!H$49&gt;=0,$B95+(1-$B95)*'LF Projected Ratios'!H$49,$B95*(1+'LF Projected Ratios'!H$49))</f>
        <v>0</v>
      </c>
      <c r="H95">
        <f>IF('LF Projected Ratios'!I$49&gt;=0,$B95+(1-$B95)*'LF Projected Ratios'!I$49,$B95*(1+'LF Projected Ratios'!I$49))</f>
        <v>0</v>
      </c>
      <c r="I95">
        <f>IF('LF Projected Ratios'!J$49&gt;=0,$B95+(1-$B95)*'LF Projected Ratios'!J$49,$B95*(1+'LF Projected Ratios'!J$49))</f>
        <v>0</v>
      </c>
      <c r="J95">
        <f>IF('LF Projected Ratios'!K$49&gt;=0,$B95+(1-$B95)*'LF Projected Ratios'!K$49,$B95*(1+'LF Projected Ratios'!K$49))</f>
        <v>0</v>
      </c>
      <c r="K95">
        <f>IF('LF Projected Ratios'!L$49&gt;=0,$B95+(1-$B95)*'LF Projected Ratios'!L$49,$B95*(1+'LF Projected Ratios'!L$49))</f>
        <v>0</v>
      </c>
      <c r="L95">
        <f>IF('LF Projected Ratios'!M$49&gt;=0,$B95+(1-$B95)*'LF Projected Ratios'!M$49,$B95*(1+'LF Projected Ratios'!M$49))</f>
        <v>0</v>
      </c>
      <c r="M95">
        <f>IF('LF Projected Ratios'!N$49&gt;=0,$B95+(1-$B95)*'LF Projected Ratios'!N$49,$B95*(1+'LF Projected Ratios'!N$49))</f>
        <v>0</v>
      </c>
      <c r="N95">
        <f>IF('LF Projected Ratios'!O$49&gt;=0,$B95+(1-$B95)*'LF Projected Ratios'!O$49,$B95*(1+'LF Projected Ratios'!O$49))</f>
        <v>0</v>
      </c>
      <c r="O95">
        <f>IF('LF Projected Ratios'!P$49&gt;=0,$B95+(1-$B95)*'LF Projected Ratios'!P$49,$B95*(1+'LF Projected Ratios'!P$49))</f>
        <v>0</v>
      </c>
      <c r="P95">
        <f>IF('LF Projected Ratios'!Q$49&gt;=0,$B95+(1-$B95)*'LF Projected Ratios'!Q$49,$B95*(1+'LF Projected Ratios'!Q$49))</f>
        <v>0</v>
      </c>
      <c r="Q95">
        <f>IF('LF Projected Ratios'!R$49&gt;=0,$B95+(1-$B95)*'LF Projected Ratios'!R$49,$B95*(1+'LF Projected Ratios'!R$49))</f>
        <v>0</v>
      </c>
      <c r="R95">
        <f>IF('LF Projected Ratios'!S$49&gt;=0,$B95+(1-$B95)*'LF Projected Ratios'!S$49,$B95*(1+'LF Projected Ratios'!S$49))</f>
        <v>0</v>
      </c>
      <c r="S95">
        <f>IF('LF Projected Ratios'!T$49&gt;=0,$B95+(1-$B95)*'LF Projected Ratios'!T$49,$B95*(1+'LF Projected Ratios'!T$49))</f>
        <v>0</v>
      </c>
      <c r="T95">
        <f>IF('LF Projected Ratios'!U$49&gt;=0,$B95+(1-$B95)*'LF Projected Ratios'!U$49,$B95*(1+'LF Projected Ratios'!U$49))</f>
        <v>0</v>
      </c>
      <c r="U95">
        <f>IF('LF Projected Ratios'!V$49&gt;=0,$B95+(1-$B95)*'LF Projected Ratios'!V$49,$B95*(1+'LF Projected Ratios'!V$49))</f>
        <v>0</v>
      </c>
      <c r="V95">
        <f>IF('LF Projected Ratios'!W$49&gt;=0,$B95+(1-$B95)*'LF Projected Ratios'!W$49,$B95*(1+'LF Projected Ratios'!W$49))</f>
        <v>0</v>
      </c>
      <c r="W95">
        <f>IF('LF Projected Ratios'!X$49&gt;=0,$B95+(1-$B95)*'LF Projected Ratios'!X$49,$B95*(1+'LF Projected Ratios'!X$49))</f>
        <v>0</v>
      </c>
      <c r="X95">
        <f>IF('LF Projected Ratios'!Y$49&gt;=0,$B95+(1-$B95)*'LF Projected Ratios'!Y$49,$B95*(1+'LF Projected Ratios'!Y$49))</f>
        <v>0</v>
      </c>
      <c r="Y95">
        <f>IF('LF Projected Ratios'!Z$49&gt;=0,$B95+(1-$B95)*'LF Projected Ratios'!Z$49,$B95*(1+'LF Projected Ratios'!Z$49))</f>
        <v>0</v>
      </c>
      <c r="Z95">
        <f>IF('LF Projected Ratios'!AA$49&gt;=0,$B95+(1-$B95)*'LF Projected Ratios'!AA$49,$B95*(1+'LF Projected Ratios'!AA$49))</f>
        <v>0</v>
      </c>
      <c r="AA95">
        <f>IF('LF Projected Ratios'!AB$49&gt;=0,$B95+(1-$B95)*'LF Projected Ratios'!AB$49,$B95*(1+'LF Projected Ratios'!AB$49))</f>
        <v>0</v>
      </c>
      <c r="AB95">
        <f>IF('LF Projected Ratios'!AC$49&gt;=0,$B95+(1-$B95)*'LF Projected Ratios'!AC$49,$B95*(1+'LF Projected Ratios'!AC$49))</f>
        <v>0</v>
      </c>
      <c r="AC95">
        <f>IF('LF Projected Ratios'!AD$49&gt;=0,$B95+(1-$B95)*'LF Projected Ratios'!AD$49,$B95*(1+'LF Projected Ratios'!AD$49))</f>
        <v>0</v>
      </c>
      <c r="AD95">
        <f>IF('LF Projected Ratios'!AE$49&gt;=0,$B95+(1-$B95)*'LF Projected Ratios'!AE$49,$B95*(1+'LF Projected Ratios'!AE$49))</f>
        <v>0</v>
      </c>
      <c r="AE95">
        <f>IF('LF Projected Ratios'!AF$49&gt;=0,$B95+(1-$B95)*'LF Projected Ratios'!AF$49,$B95*(1+'LF Projected Ratios'!AF$49))</f>
        <v>0</v>
      </c>
      <c r="AF95">
        <f>IF('LF Projected Ratios'!AG$49&gt;=0,$B95+(1-$B95)*'LF Projected Ratios'!AG$49,$B95*(1+'LF Projected Ratios'!AG$49))</f>
        <v>0</v>
      </c>
    </row>
    <row r="96" spans="1:32" x14ac:dyDescent="0.25">
      <c r="A96" t="s">
        <v>24</v>
      </c>
      <c r="B96">
        <f t="shared" si="0"/>
        <v>0</v>
      </c>
      <c r="C96">
        <f>IF('LF Projected Ratios'!D$49&gt;=0,$B96+(1-$B96)*'LF Projected Ratios'!D$49,$B96*(1+'LF Projected Ratios'!D$49))</f>
        <v>0</v>
      </c>
      <c r="D96">
        <f>IF('LF Projected Ratios'!E$49&gt;=0,$B96+(1-$B96)*'LF Projected Ratios'!E$49,$B96*(1+'LF Projected Ratios'!E$49))</f>
        <v>0</v>
      </c>
      <c r="E96">
        <f>IF('LF Projected Ratios'!F$49&gt;=0,$B96+(1-$B96)*'LF Projected Ratios'!F$49,$B96*(1+'LF Projected Ratios'!F$49))</f>
        <v>0</v>
      </c>
      <c r="F96">
        <f>IF('LF Projected Ratios'!G$49&gt;=0,$B96+(1-$B96)*'LF Projected Ratios'!G$49,$B96*(1+'LF Projected Ratios'!G$49))</f>
        <v>0</v>
      </c>
      <c r="G96">
        <f>IF('LF Projected Ratios'!H$49&gt;=0,$B96+(1-$B96)*'LF Projected Ratios'!H$49,$B96*(1+'LF Projected Ratios'!H$49))</f>
        <v>0</v>
      </c>
      <c r="H96">
        <f>IF('LF Projected Ratios'!I$49&gt;=0,$B96+(1-$B96)*'LF Projected Ratios'!I$49,$B96*(1+'LF Projected Ratios'!I$49))</f>
        <v>0</v>
      </c>
      <c r="I96">
        <f>IF('LF Projected Ratios'!J$49&gt;=0,$B96+(1-$B96)*'LF Projected Ratios'!J$49,$B96*(1+'LF Projected Ratios'!J$49))</f>
        <v>0</v>
      </c>
      <c r="J96">
        <f>IF('LF Projected Ratios'!K$49&gt;=0,$B96+(1-$B96)*'LF Projected Ratios'!K$49,$B96*(1+'LF Projected Ratios'!K$49))</f>
        <v>0</v>
      </c>
      <c r="K96">
        <f>IF('LF Projected Ratios'!L$49&gt;=0,$B96+(1-$B96)*'LF Projected Ratios'!L$49,$B96*(1+'LF Projected Ratios'!L$49))</f>
        <v>0</v>
      </c>
      <c r="L96">
        <f>IF('LF Projected Ratios'!M$49&gt;=0,$B96+(1-$B96)*'LF Projected Ratios'!M$49,$B96*(1+'LF Projected Ratios'!M$49))</f>
        <v>0</v>
      </c>
      <c r="M96">
        <f>IF('LF Projected Ratios'!N$49&gt;=0,$B96+(1-$B96)*'LF Projected Ratios'!N$49,$B96*(1+'LF Projected Ratios'!N$49))</f>
        <v>0</v>
      </c>
      <c r="N96">
        <f>IF('LF Projected Ratios'!O$49&gt;=0,$B96+(1-$B96)*'LF Projected Ratios'!O$49,$B96*(1+'LF Projected Ratios'!O$49))</f>
        <v>0</v>
      </c>
      <c r="O96">
        <f>IF('LF Projected Ratios'!P$49&gt;=0,$B96+(1-$B96)*'LF Projected Ratios'!P$49,$B96*(1+'LF Projected Ratios'!P$49))</f>
        <v>0</v>
      </c>
      <c r="P96">
        <f>IF('LF Projected Ratios'!Q$49&gt;=0,$B96+(1-$B96)*'LF Projected Ratios'!Q$49,$B96*(1+'LF Projected Ratios'!Q$49))</f>
        <v>0</v>
      </c>
      <c r="Q96">
        <f>IF('LF Projected Ratios'!R$49&gt;=0,$B96+(1-$B96)*'LF Projected Ratios'!R$49,$B96*(1+'LF Projected Ratios'!R$49))</f>
        <v>0</v>
      </c>
      <c r="R96">
        <f>IF('LF Projected Ratios'!S$49&gt;=0,$B96+(1-$B96)*'LF Projected Ratios'!S$49,$B96*(1+'LF Projected Ratios'!S$49))</f>
        <v>0</v>
      </c>
      <c r="S96">
        <f>IF('LF Projected Ratios'!T$49&gt;=0,$B96+(1-$B96)*'LF Projected Ratios'!T$49,$B96*(1+'LF Projected Ratios'!T$49))</f>
        <v>0</v>
      </c>
      <c r="T96">
        <f>IF('LF Projected Ratios'!U$49&gt;=0,$B96+(1-$B96)*'LF Projected Ratios'!U$49,$B96*(1+'LF Projected Ratios'!U$49))</f>
        <v>0</v>
      </c>
      <c r="U96">
        <f>IF('LF Projected Ratios'!V$49&gt;=0,$B96+(1-$B96)*'LF Projected Ratios'!V$49,$B96*(1+'LF Projected Ratios'!V$49))</f>
        <v>0</v>
      </c>
      <c r="V96">
        <f>IF('LF Projected Ratios'!W$49&gt;=0,$B96+(1-$B96)*'LF Projected Ratios'!W$49,$B96*(1+'LF Projected Ratios'!W$49))</f>
        <v>0</v>
      </c>
      <c r="W96">
        <f>IF('LF Projected Ratios'!X$49&gt;=0,$B96+(1-$B96)*'LF Projected Ratios'!X$49,$B96*(1+'LF Projected Ratios'!X$49))</f>
        <v>0</v>
      </c>
      <c r="X96">
        <f>IF('LF Projected Ratios'!Y$49&gt;=0,$B96+(1-$B96)*'LF Projected Ratios'!Y$49,$B96*(1+'LF Projected Ratios'!Y$49))</f>
        <v>0</v>
      </c>
      <c r="Y96">
        <f>IF('LF Projected Ratios'!Z$49&gt;=0,$B96+(1-$B96)*'LF Projected Ratios'!Z$49,$B96*(1+'LF Projected Ratios'!Z$49))</f>
        <v>0</v>
      </c>
      <c r="Z96">
        <f>IF('LF Projected Ratios'!AA$49&gt;=0,$B96+(1-$B96)*'LF Projected Ratios'!AA$49,$B96*(1+'LF Projected Ratios'!AA$49))</f>
        <v>0</v>
      </c>
      <c r="AA96">
        <f>IF('LF Projected Ratios'!AB$49&gt;=0,$B96+(1-$B96)*'LF Projected Ratios'!AB$49,$B96*(1+'LF Projected Ratios'!AB$49))</f>
        <v>0</v>
      </c>
      <c r="AB96">
        <f>IF('LF Projected Ratios'!AC$49&gt;=0,$B96+(1-$B96)*'LF Projected Ratios'!AC$49,$B96*(1+'LF Projected Ratios'!AC$49))</f>
        <v>0</v>
      </c>
      <c r="AC96">
        <f>IF('LF Projected Ratios'!AD$49&gt;=0,$B96+(1-$B96)*'LF Projected Ratios'!AD$49,$B96*(1+'LF Projected Ratios'!AD$49))</f>
        <v>0</v>
      </c>
      <c r="AD96">
        <f>IF('LF Projected Ratios'!AE$49&gt;=0,$B96+(1-$B96)*'LF Projected Ratios'!AE$49,$B96*(1+'LF Projected Ratios'!AE$49))</f>
        <v>0</v>
      </c>
      <c r="AE96">
        <f>IF('LF Projected Ratios'!AF$49&gt;=0,$B96+(1-$B96)*'LF Projected Ratios'!AF$49,$B96*(1+'LF Projected Ratios'!AF$49))</f>
        <v>0</v>
      </c>
      <c r="AF96">
        <f>IF('LF Projected Ratios'!AG$49&gt;=0,$B96+(1-$B96)*'LF Projected Ratios'!AG$49,$B96*(1+'LF Projected Ratios'!AG$49))</f>
        <v>0</v>
      </c>
    </row>
    <row r="97" spans="1:32" x14ac:dyDescent="0.25">
      <c r="A97" t="s">
        <v>26</v>
      </c>
      <c r="B97">
        <f t="shared" si="0"/>
        <v>6.9645834742655288E-2</v>
      </c>
      <c r="C97">
        <f>IF('LF Projected Ratios'!D$49&gt;=0,$B97+(1-$B97)*'LF Projected Ratios'!D$49,$B97*(1+'LF Projected Ratios'!D$49))</f>
        <v>6.7690994719770747E-2</v>
      </c>
      <c r="D97">
        <f>IF('LF Projected Ratios'!E$49&gt;=0,$B97+(1-$B97)*'LF Projected Ratios'!E$49,$B97*(1+'LF Projected Ratios'!E$49))</f>
        <v>6.642893490001818E-2</v>
      </c>
      <c r="E97">
        <f>IF('LF Projected Ratios'!F$49&gt;=0,$B97+(1-$B97)*'LF Projected Ratios'!F$49,$B97*(1+'LF Projected Ratios'!F$49))</f>
        <v>6.514685731176928E-2</v>
      </c>
      <c r="F97">
        <f>IF('LF Projected Ratios'!G$49&gt;=0,$B97+(1-$B97)*'LF Projected Ratios'!G$49,$B97*(1+'LF Projected Ratios'!G$49))</f>
        <v>6.3688087785324088E-2</v>
      </c>
      <c r="G97">
        <f>IF('LF Projected Ratios'!H$49&gt;=0,$B97+(1-$B97)*'LF Projected Ratios'!H$49,$B97*(1+'LF Projected Ratios'!H$49))</f>
        <v>6.2084619664972654E-2</v>
      </c>
      <c r="H97">
        <f>IF('LF Projected Ratios'!I$49&gt;=0,$B97+(1-$B97)*'LF Projected Ratios'!I$49,$B97*(1+'LF Projected Ratios'!I$49))</f>
        <v>6.0424317585078414E-2</v>
      </c>
      <c r="I97">
        <f>IF('LF Projected Ratios'!J$49&gt;=0,$B97+(1-$B97)*'LF Projected Ratios'!J$49,$B97*(1+'LF Projected Ratios'!J$49))</f>
        <v>5.8345065316598825E-2</v>
      </c>
      <c r="J97">
        <f>IF('LF Projected Ratios'!K$49&gt;=0,$B97+(1-$B97)*'LF Projected Ratios'!K$49,$B97*(1+'LF Projected Ratios'!K$49))</f>
        <v>5.6296282121193551E-2</v>
      </c>
      <c r="K97">
        <f>IF('LF Projected Ratios'!L$49&gt;=0,$B97+(1-$B97)*'LF Projected Ratios'!L$49,$B97*(1+'LF Projected Ratios'!L$49))</f>
        <v>5.4890372948214687E-2</v>
      </c>
      <c r="L97">
        <f>IF('LF Projected Ratios'!M$49&gt;=0,$B97+(1-$B97)*'LF Projected Ratios'!M$49,$B97*(1+'LF Projected Ratios'!M$49))</f>
        <v>5.3602000299845125E-2</v>
      </c>
      <c r="M97">
        <f>IF('LF Projected Ratios'!N$49&gt;=0,$B97+(1-$B97)*'LF Projected Ratios'!N$49,$B97*(1+'LF Projected Ratios'!N$49))</f>
        <v>5.2045947856529266E-2</v>
      </c>
      <c r="N97">
        <f>IF('LF Projected Ratios'!O$49&gt;=0,$B97+(1-$B97)*'LF Projected Ratios'!O$49,$B97*(1+'LF Projected Ratios'!O$49))</f>
        <v>5.0504152613493322E-2</v>
      </c>
      <c r="O97">
        <f>IF('LF Projected Ratios'!P$49&gt;=0,$B97+(1-$B97)*'LF Projected Ratios'!P$49,$B97*(1+'LF Projected Ratios'!P$49))</f>
        <v>4.8976419518705294E-2</v>
      </c>
      <c r="P97">
        <f>IF('LF Projected Ratios'!Q$49&gt;=0,$B97+(1-$B97)*'LF Projected Ratios'!Q$49,$B97*(1+'LF Projected Ratios'!Q$49))</f>
        <v>4.7462557061976475E-2</v>
      </c>
      <c r="Q97">
        <f>IF('LF Projected Ratios'!R$49&gt;=0,$B97+(1-$B97)*'LF Projected Ratios'!R$49,$B97*(1+'LF Projected Ratios'!R$49))</f>
        <v>4.5962377194932409E-2</v>
      </c>
      <c r="R97">
        <f>IF('LF Projected Ratios'!S$49&gt;=0,$B97+(1-$B97)*'LF Projected Ratios'!S$49,$B97*(1+'LF Projected Ratios'!S$49))</f>
        <v>4.4475695253144092E-2</v>
      </c>
      <c r="S97">
        <f>IF('LF Projected Ratios'!T$49&gt;=0,$B97+(1-$B97)*'LF Projected Ratios'!T$49,$B97*(1+'LF Projected Ratios'!T$49))</f>
        <v>4.3002329880349265E-2</v>
      </c>
      <c r="T97">
        <f>IF('LF Projected Ratios'!U$49&gt;=0,$B97+(1-$B97)*'LF Projected Ratios'!U$49,$B97*(1+'LF Projected Ratios'!U$49))</f>
        <v>4.1542102954704042E-2</v>
      </c>
      <c r="U97">
        <f>IF('LF Projected Ratios'!V$49&gt;=0,$B97+(1-$B97)*'LF Projected Ratios'!V$49,$B97*(1+'LF Projected Ratios'!V$49))</f>
        <v>4.0094839516997098E-2</v>
      </c>
      <c r="V97">
        <f>IF('LF Projected Ratios'!W$49&gt;=0,$B97+(1-$B97)*'LF Projected Ratios'!W$49,$B97*(1+'LF Projected Ratios'!W$49))</f>
        <v>3.866036770076671E-2</v>
      </c>
      <c r="W97">
        <f>IF('LF Projected Ratios'!X$49&gt;=0,$B97+(1-$B97)*'LF Projected Ratios'!X$49,$B97*(1+'LF Projected Ratios'!X$49))</f>
        <v>3.7238518664263781E-2</v>
      </c>
      <c r="X97">
        <f>IF('LF Projected Ratios'!Y$49&gt;=0,$B97+(1-$B97)*'LF Projected Ratios'!Y$49,$B97*(1+'LF Projected Ratios'!Y$49))</f>
        <v>3.5829126524202733E-2</v>
      </c>
      <c r="Y97">
        <f>IF('LF Projected Ratios'!Z$49&gt;=0,$B97+(1-$B97)*'LF Projected Ratios'!Z$49,$B97*(1+'LF Projected Ratios'!Z$49))</f>
        <v>3.4432028291245836E-2</v>
      </c>
      <c r="Z97">
        <f>IF('LF Projected Ratios'!AA$49&gt;=0,$B97+(1-$B97)*'LF Projected Ratios'!AA$49,$B97*(1+'LF Projected Ratios'!AA$49))</f>
        <v>3.3047063807168535E-2</v>
      </c>
      <c r="AA97">
        <f>IF('LF Projected Ratios'!AB$49&gt;=0,$B97+(1-$B97)*'LF Projected Ratios'!AB$49,$B97*(1+'LF Projected Ratios'!AB$49))</f>
        <v>3.1674075683655468E-2</v>
      </c>
      <c r="AB97">
        <f>IF('LF Projected Ratios'!AC$49&gt;=0,$B97+(1-$B97)*'LF Projected Ratios'!AC$49,$B97*(1+'LF Projected Ratios'!AC$49))</f>
        <v>3.0312909242676253E-2</v>
      </c>
      <c r="AC97">
        <f>IF('LF Projected Ratios'!AD$49&gt;=0,$B97+(1-$B97)*'LF Projected Ratios'!AD$49,$B97*(1+'LF Projected Ratios'!AD$49))</f>
        <v>2.8963412458395104E-2</v>
      </c>
      <c r="AD97">
        <f>IF('LF Projected Ratios'!AE$49&gt;=0,$B97+(1-$B97)*'LF Projected Ratios'!AE$49,$B97*(1+'LF Projected Ratios'!AE$49))</f>
        <v>2.7625435900570001E-2</v>
      </c>
      <c r="AE97">
        <f>IF('LF Projected Ratios'!AF$49&gt;=0,$B97+(1-$B97)*'LF Projected Ratios'!AF$49,$B97*(1+'LF Projected Ratios'!AF$49))</f>
        <v>2.6298832679392092E-2</v>
      </c>
      <c r="AF97">
        <f>IF('LF Projected Ratios'!AG$49&gt;=0,$B97+(1-$B97)*'LF Projected Ratios'!AG$49,$B97*(1+'LF Projected Ratios'!AG$49))</f>
        <v>2.4983458391728077E-2</v>
      </c>
    </row>
    <row r="98" spans="1:32" x14ac:dyDescent="0.25">
      <c r="A98" t="s">
        <v>28</v>
      </c>
      <c r="B98">
        <f t="shared" si="0"/>
        <v>0.12634711706779839</v>
      </c>
      <c r="C98">
        <f>IF('LF Projected Ratios'!D$49&gt;=0,$B98+(1-$B98)*'LF Projected Ratios'!D$49,$B98*(1+'LF Projected Ratios'!D$49))</f>
        <v>0.12280076857283319</v>
      </c>
      <c r="D98">
        <f>IF('LF Projected Ratios'!E$49&gt;=0,$B98+(1-$B98)*'LF Projected Ratios'!E$49,$B98*(1+'LF Projected Ratios'!E$49))</f>
        <v>0.12051121858923337</v>
      </c>
      <c r="E98">
        <f>IF('LF Projected Ratios'!F$49&gt;=0,$B98+(1-$B98)*'LF Projected Ratios'!F$49,$B98*(1+'LF Projected Ratios'!F$49))</f>
        <v>0.11818535362213183</v>
      </c>
      <c r="F98">
        <f>IF('LF Projected Ratios'!G$49&gt;=0,$B98+(1-$B98)*'LF Projected Ratios'!G$49,$B98*(1+'LF Projected Ratios'!G$49))</f>
        <v>0.11553894519277284</v>
      </c>
      <c r="G98">
        <f>IF('LF Projected Ratios'!H$49&gt;=0,$B98+(1-$B98)*'LF Projected Ratios'!H$49,$B98*(1+'LF Projected Ratios'!H$49))</f>
        <v>0.11263003362519498</v>
      </c>
      <c r="H98">
        <f>IF('LF Projected Ratios'!I$49&gt;=0,$B98+(1-$B98)*'LF Projected Ratios'!I$49,$B98*(1+'LF Projected Ratios'!I$49))</f>
        <v>0.10961801744315863</v>
      </c>
      <c r="I98">
        <f>IF('LF Projected Ratios'!J$49&gt;=0,$B98+(1-$B98)*'LF Projected Ratios'!J$49,$B98*(1+'LF Projected Ratios'!J$49))</f>
        <v>0.10584596803417685</v>
      </c>
      <c r="J98">
        <f>IF('LF Projected Ratios'!K$49&gt;=0,$B98+(1-$B98)*'LF Projected Ratios'!K$49,$B98*(1+'LF Projected Ratios'!K$49))</f>
        <v>0.10212919371173675</v>
      </c>
      <c r="K98">
        <f>IF('LF Projected Ratios'!L$49&gt;=0,$B98+(1-$B98)*'LF Projected Ratios'!L$49,$B98*(1+'LF Projected Ratios'!L$49))</f>
        <v>9.9578681229239935E-2</v>
      </c>
      <c r="L98">
        <f>IF('LF Projected Ratios'!M$49&gt;=0,$B98+(1-$B98)*'LF Projected Ratios'!M$49,$B98*(1+'LF Projected Ratios'!M$49))</f>
        <v>9.7241396157821292E-2</v>
      </c>
      <c r="M98">
        <f>IF('LF Projected Ratios'!N$49&gt;=0,$B98+(1-$B98)*'LF Projected Ratios'!N$49,$B98*(1+'LF Projected Ratios'!N$49))</f>
        <v>9.441850314568756E-2</v>
      </c>
      <c r="N98">
        <f>IF('LF Projected Ratios'!O$49&gt;=0,$B98+(1-$B98)*'LF Projected Ratios'!O$49,$B98*(1+'LF Projected Ratios'!O$49))</f>
        <v>9.1621474654518809E-2</v>
      </c>
      <c r="O98">
        <f>IF('LF Projected Ratios'!P$49&gt;=0,$B98+(1-$B98)*'LF Projected Ratios'!P$49,$B98*(1+'LF Projected Ratios'!P$49))</f>
        <v>8.8849956833119026E-2</v>
      </c>
      <c r="P98">
        <f>IF('LF Projected Ratios'!Q$49&gt;=0,$B98+(1-$B98)*'LF Projected Ratios'!Q$49,$B98*(1+'LF Projected Ratios'!Q$49))</f>
        <v>8.6103602255682768E-2</v>
      </c>
      <c r="Q98">
        <f>IF('LF Projected Ratios'!R$49&gt;=0,$B98+(1-$B98)*'LF Projected Ratios'!R$49,$B98*(1+'LF Projected Ratios'!R$49))</f>
        <v>8.3382069776611431E-2</v>
      </c>
      <c r="R98">
        <f>IF('LF Projected Ratios'!S$49&gt;=0,$B98+(1-$B98)*'LF Projected Ratios'!S$49,$B98*(1+'LF Projected Ratios'!S$49))</f>
        <v>8.0685024389248627E-2</v>
      </c>
      <c r="S98">
        <f>IF('LF Projected Ratios'!T$49&gt;=0,$B98+(1-$B98)*'LF Projected Ratios'!T$49,$B98*(1+'LF Projected Ratios'!T$49))</f>
        <v>7.8012137088407138E-2</v>
      </c>
      <c r="T98">
        <f>IF('LF Projected Ratios'!U$49&gt;=0,$B98+(1-$B98)*'LF Projected Ratios'!U$49,$B98*(1+'LF Projected Ratios'!U$49))</f>
        <v>7.5363084736579239E-2</v>
      </c>
      <c r="U98">
        <f>IF('LF Projected Ratios'!V$49&gt;=0,$B98+(1-$B98)*'LF Projected Ratios'!V$49,$B98*(1+'LF Projected Ratios'!V$49))</f>
        <v>7.2737549933707374E-2</v>
      </c>
      <c r="V98">
        <f>IF('LF Projected Ratios'!W$49&gt;=0,$B98+(1-$B98)*'LF Projected Ratios'!W$49,$B98*(1+'LF Projected Ratios'!W$49))</f>
        <v>7.0135220890406885E-2</v>
      </c>
      <c r="W98">
        <f>IF('LF Projected Ratios'!X$49&gt;=0,$B98+(1-$B98)*'LF Projected Ratios'!X$49,$B98*(1+'LF Projected Ratios'!X$49))</f>
        <v>6.7555791304537552E-2</v>
      </c>
      <c r="X98">
        <f>IF('LF Projected Ratios'!Y$49&gt;=0,$B98+(1-$B98)*'LF Projected Ratios'!Y$49,$B98*(1+'LF Projected Ratios'!Y$49))</f>
        <v>6.4998960241018588E-2</v>
      </c>
      <c r="Y98">
        <f>IF('LF Projected Ratios'!Z$49&gt;=0,$B98+(1-$B98)*'LF Projected Ratios'!Z$49,$B98*(1+'LF Projected Ratios'!Z$49))</f>
        <v>6.2464432014788462E-2</v>
      </c>
      <c r="Z98">
        <f>IF('LF Projected Ratios'!AA$49&gt;=0,$B98+(1-$B98)*'LF Projected Ratios'!AA$49,$B98*(1+'LF Projected Ratios'!AA$49))</f>
        <v>5.9951916076813987E-2</v>
      </c>
      <c r="AA98">
        <f>IF('LF Projected Ratios'!AB$49&gt;=0,$B98+(1-$B98)*'LF Projected Ratios'!AB$49,$B98*(1+'LF Projected Ratios'!AB$49))</f>
        <v>5.7461126903058032E-2</v>
      </c>
      <c r="AB98">
        <f>IF('LF Projected Ratios'!AC$49&gt;=0,$B98+(1-$B98)*'LF Projected Ratios'!AC$49,$B98*(1+'LF Projected Ratios'!AC$49))</f>
        <v>5.4991783886312928E-2</v>
      </c>
      <c r="AC98">
        <f>IF('LF Projected Ratios'!AD$49&gt;=0,$B98+(1-$B98)*'LF Projected Ratios'!AD$49,$B98*(1+'LF Projected Ratios'!AD$49))</f>
        <v>5.2543611230816557E-2</v>
      </c>
      <c r="AD98">
        <f>IF('LF Projected Ratios'!AE$49&gt;=0,$B98+(1-$B98)*'LF Projected Ratios'!AE$49,$B98*(1+'LF Projected Ratios'!AE$49))</f>
        <v>5.0116337849570654E-2</v>
      </c>
      <c r="AE98">
        <f>IF('LF Projected Ratios'!AF$49&gt;=0,$B98+(1-$B98)*'LF Projected Ratios'!AF$49,$B98*(1+'LF Projected Ratios'!AF$49))</f>
        <v>4.7709697264271912E-2</v>
      </c>
      <c r="AF98">
        <f>IF('LF Projected Ratios'!AG$49&gt;=0,$B98+(1-$B98)*'LF Projected Ratios'!AG$49,$B98*(1+'LF Projected Ratios'!AG$49))</f>
        <v>4.5323427507788248E-2</v>
      </c>
    </row>
    <row r="99" spans="1:32" x14ac:dyDescent="0.25">
      <c r="A99" t="s">
        <v>30</v>
      </c>
      <c r="B99">
        <f t="shared" si="0"/>
        <v>8.9249298631342899E-2</v>
      </c>
      <c r="C99">
        <f>IF('LF Projected Ratios'!D$49&gt;=0,$B99+(1-$B99)*'LF Projected Ratios'!D$49,$B99*(1+'LF Projected Ratios'!D$49))</f>
        <v>8.6744222748146277E-2</v>
      </c>
      <c r="D99">
        <f>IF('LF Projected Ratios'!E$49&gt;=0,$B99+(1-$B99)*'LF Projected Ratios'!E$49,$B99*(1+'LF Projected Ratios'!E$49))</f>
        <v>8.5126926406449491E-2</v>
      </c>
      <c r="E99">
        <f>IF('LF Projected Ratios'!F$49&gt;=0,$B99+(1-$B99)*'LF Projected Ratios'!F$49,$B99*(1+'LF Projected Ratios'!F$49))</f>
        <v>8.3483977822876851E-2</v>
      </c>
      <c r="F99">
        <f>IF('LF Projected Ratios'!G$49&gt;=0,$B99+(1-$B99)*'LF Projected Ratios'!G$49,$B99*(1+'LF Projected Ratios'!G$49))</f>
        <v>8.1614603185024032E-2</v>
      </c>
      <c r="G99">
        <f>IF('LF Projected Ratios'!H$49&gt;=0,$B99+(1-$B99)*'LF Projected Ratios'!H$49,$B99*(1+'LF Projected Ratios'!H$49))</f>
        <v>7.9559801119001336E-2</v>
      </c>
      <c r="H99">
        <f>IF('LF Projected Ratios'!I$49&gt;=0,$B99+(1-$B99)*'LF Projected Ratios'!I$49,$B99*(1+'LF Projected Ratios'!I$49))</f>
        <v>7.7432167834193197E-2</v>
      </c>
      <c r="I99">
        <f>IF('LF Projected Ratios'!J$49&gt;=0,$B99+(1-$B99)*'LF Projected Ratios'!J$49,$B99*(1+'LF Projected Ratios'!J$49))</f>
        <v>7.4767660942645003E-2</v>
      </c>
      <c r="J99">
        <f>IF('LF Projected Ratios'!K$49&gt;=0,$B99+(1-$B99)*'LF Projected Ratios'!K$49,$B99*(1+'LF Projected Ratios'!K$49))</f>
        <v>7.2142199363883663E-2</v>
      </c>
      <c r="K99">
        <f>IF('LF Projected Ratios'!L$49&gt;=0,$B99+(1-$B99)*'LF Projected Ratios'!L$49,$B99*(1+'LF Projected Ratios'!L$49))</f>
        <v>7.0340563873529133E-2</v>
      </c>
      <c r="L99">
        <f>IF('LF Projected Ratios'!M$49&gt;=0,$B99+(1-$B99)*'LF Projected Ratios'!M$49,$B99*(1+'LF Projected Ratios'!M$49))</f>
        <v>6.8689548336596171E-2</v>
      </c>
      <c r="M99">
        <f>IF('LF Projected Ratios'!N$49&gt;=0,$B99+(1-$B99)*'LF Projected Ratios'!N$49,$B99*(1+'LF Projected Ratios'!N$49))</f>
        <v>6.6695508208960627E-2</v>
      </c>
      <c r="N99">
        <f>IF('LF Projected Ratios'!O$49&gt;=0,$B99+(1-$B99)*'LF Projected Ratios'!O$49,$B99*(1+'LF Projected Ratios'!O$49))</f>
        <v>6.4719738307105729E-2</v>
      </c>
      <c r="O99">
        <f>IF('LF Projected Ratios'!P$49&gt;=0,$B99+(1-$B99)*'LF Projected Ratios'!P$49,$B99*(1+'LF Projected Ratios'!P$49))</f>
        <v>6.2761988677001654E-2</v>
      </c>
      <c r="P99">
        <f>IF('LF Projected Ratios'!Q$49&gt;=0,$B99+(1-$B99)*'LF Projected Ratios'!Q$49,$B99*(1+'LF Projected Ratios'!Q$49))</f>
        <v>6.082201390339731E-2</v>
      </c>
      <c r="Q99">
        <f>IF('LF Projected Ratios'!R$49&gt;=0,$B99+(1-$B99)*'LF Projected Ratios'!R$49,$B99*(1+'LF Projected Ratios'!R$49))</f>
        <v>5.8899573007265123E-2</v>
      </c>
      <c r="R99">
        <f>IF('LF Projected Ratios'!S$49&gt;=0,$B99+(1-$B99)*'LF Projected Ratios'!S$49,$B99*(1+'LF Projected Ratios'!S$49))</f>
        <v>5.6994429346014328E-2</v>
      </c>
      <c r="S99">
        <f>IF('LF Projected Ratios'!T$49&gt;=0,$B99+(1-$B99)*'LF Projected Ratios'!T$49,$B99*(1+'LF Projected Ratios'!T$49))</f>
        <v>5.5106350516382484E-2</v>
      </c>
      <c r="T99">
        <f>IF('LF Projected Ratios'!U$49&gt;=0,$B99+(1-$B99)*'LF Projected Ratios'!U$49,$B99*(1+'LF Projected Ratios'!U$49))</f>
        <v>5.3235108259928929E-2</v>
      </c>
      <c r="U99">
        <f>IF('LF Projected Ratios'!V$49&gt;=0,$B99+(1-$B99)*'LF Projected Ratios'!V$49,$B99*(1+'LF Projected Ratios'!V$49))</f>
        <v>5.1380478371043106E-2</v>
      </c>
      <c r="V99">
        <f>IF('LF Projected Ratios'!W$49&gt;=0,$B99+(1-$B99)*'LF Projected Ratios'!W$49,$B99*(1+'LF Projected Ratios'!W$49))</f>
        <v>4.9542240607391458E-2</v>
      </c>
      <c r="W99">
        <f>IF('LF Projected Ratios'!X$49&gt;=0,$B99+(1-$B99)*'LF Projected Ratios'!X$49,$B99*(1+'LF Projected Ratios'!X$49))</f>
        <v>4.7720178602729799E-2</v>
      </c>
      <c r="X99">
        <f>IF('LF Projected Ratios'!Y$49&gt;=0,$B99+(1-$B99)*'LF Projected Ratios'!Y$49,$B99*(1+'LF Projected Ratios'!Y$49))</f>
        <v>4.5914079782006831E-2</v>
      </c>
      <c r="Y99">
        <f>IF('LF Projected Ratios'!Z$49&gt;=0,$B99+(1-$B99)*'LF Projected Ratios'!Z$49,$B99*(1+'LF Projected Ratios'!Z$49))</f>
        <v>4.4123735278689055E-2</v>
      </c>
      <c r="Z99">
        <f>IF('LF Projected Ratios'!AA$49&gt;=0,$B99+(1-$B99)*'LF Projected Ratios'!AA$49,$B99*(1+'LF Projected Ratios'!AA$49))</f>
        <v>4.2348939854239723E-2</v>
      </c>
      <c r="AA99">
        <f>IF('LF Projected Ratios'!AB$49&gt;=0,$B99+(1-$B99)*'LF Projected Ratios'!AB$49,$B99*(1+'LF Projected Ratios'!AB$49))</f>
        <v>4.0589491819687629E-2</v>
      </c>
      <c r="AB99">
        <f>IF('LF Projected Ratios'!AC$49&gt;=0,$B99+(1-$B99)*'LF Projected Ratios'!AC$49,$B99*(1+'LF Projected Ratios'!AC$49))</f>
        <v>3.8845192959220204E-2</v>
      </c>
      <c r="AC99">
        <f>IF('LF Projected Ratios'!AD$49&gt;=0,$B99+(1-$B99)*'LF Projected Ratios'!AD$49,$B99*(1+'LF Projected Ratios'!AD$49))</f>
        <v>3.7115848455742249E-2</v>
      </c>
      <c r="AD99">
        <f>IF('LF Projected Ratios'!AE$49&gt;=0,$B99+(1-$B99)*'LF Projected Ratios'!AE$49,$B99*(1+'LF Projected Ratios'!AE$49))</f>
        <v>3.5401266818343435E-2</v>
      </c>
      <c r="AE99">
        <f>IF('LF Projected Ratios'!AF$49&gt;=0,$B99+(1-$B99)*'LF Projected Ratios'!AF$49,$B99*(1+'LF Projected Ratios'!AF$49))</f>
        <v>3.3701259811611498E-2</v>
      </c>
      <c r="AF99">
        <f>IF('LF Projected Ratios'!AG$49&gt;=0,$B99+(1-$B99)*'LF Projected Ratios'!AG$49,$B99*(1+'LF Projected Ratios'!AG$49))</f>
        <v>3.2015642386743232E-2</v>
      </c>
    </row>
    <row r="100" spans="1:32" x14ac:dyDescent="0.25">
      <c r="A100" t="s">
        <v>32</v>
      </c>
      <c r="B100">
        <f t="shared" si="0"/>
        <v>0.11060450035239933</v>
      </c>
      <c r="C100">
        <f>IF('LF Projected Ratios'!D$49&gt;=0,$B100+(1-$B100)*'LF Projected Ratios'!D$49,$B100*(1+'LF Projected Ratios'!D$49))</f>
        <v>0.10750002030992531</v>
      </c>
      <c r="D100">
        <f>IF('LF Projected Ratios'!E$49&gt;=0,$B100+(1-$B100)*'LF Projected Ratios'!E$49,$B100*(1+'LF Projected Ratios'!E$49))</f>
        <v>0.10549574401265123</v>
      </c>
      <c r="E100">
        <f>IF('LF Projected Ratios'!F$49&gt;=0,$B100+(1-$B100)*'LF Projected Ratios'!F$49,$B100*(1+'LF Projected Ratios'!F$49))</f>
        <v>0.10345967751154242</v>
      </c>
      <c r="F100">
        <f>IF('LF Projected Ratios'!G$49&gt;=0,$B100+(1-$B100)*'LF Projected Ratios'!G$49,$B100*(1+'LF Projected Ratios'!G$49))</f>
        <v>0.10114300666973317</v>
      </c>
      <c r="G100">
        <f>IF('LF Projected Ratios'!H$49&gt;=0,$B100+(1-$B100)*'LF Projected Ratios'!H$49,$B100*(1+'LF Projected Ratios'!H$49))</f>
        <v>9.8596540094412599E-2</v>
      </c>
      <c r="H100">
        <f>IF('LF Projected Ratios'!I$49&gt;=0,$B100+(1-$B100)*'LF Projected Ratios'!I$49,$B100*(1+'LF Projected Ratios'!I$49))</f>
        <v>9.5959815548582988E-2</v>
      </c>
      <c r="I100">
        <f>IF('LF Projected Ratios'!J$49&gt;=0,$B100+(1-$B100)*'LF Projected Ratios'!J$49,$B100*(1+'LF Projected Ratios'!J$49))</f>
        <v>9.2657756507844302E-2</v>
      </c>
      <c r="J100">
        <f>IF('LF Projected Ratios'!K$49&gt;=0,$B100+(1-$B100)*'LF Projected Ratios'!K$49,$B100*(1+'LF Projected Ratios'!K$49))</f>
        <v>8.9404085380267062E-2</v>
      </c>
      <c r="K100">
        <f>IF('LF Projected Ratios'!L$49&gt;=0,$B100+(1-$B100)*'LF Projected Ratios'!L$49,$B100*(1+'LF Projected Ratios'!L$49))</f>
        <v>8.7171362027998245E-2</v>
      </c>
      <c r="L100">
        <f>IF('LF Projected Ratios'!M$49&gt;=0,$B100+(1-$B100)*'LF Projected Ratios'!M$49,$B100*(1+'LF Projected Ratios'!M$49))</f>
        <v>8.5125298346413317E-2</v>
      </c>
      <c r="M100">
        <f>IF('LF Projected Ratios'!N$49&gt;=0,$B100+(1-$B100)*'LF Projected Ratios'!N$49,$B100*(1+'LF Projected Ratios'!N$49))</f>
        <v>8.2654132573886901E-2</v>
      </c>
      <c r="N100">
        <f>IF('LF Projected Ratios'!O$49&gt;=0,$B100+(1-$B100)*'LF Projected Ratios'!O$49,$B100*(1+'LF Projected Ratios'!O$49))</f>
        <v>8.0205608650929974E-2</v>
      </c>
      <c r="O100">
        <f>IF('LF Projected Ratios'!P$49&gt;=0,$B100+(1-$B100)*'LF Projected Ratios'!P$49,$B100*(1+'LF Projected Ratios'!P$49))</f>
        <v>7.7779416815549965E-2</v>
      </c>
      <c r="P100">
        <f>IF('LF Projected Ratios'!Q$49&gt;=0,$B100+(1-$B100)*'LF Projected Ratios'!Q$49,$B100*(1+'LF Projected Ratios'!Q$49))</f>
        <v>7.537525293055318E-2</v>
      </c>
      <c r="Q100">
        <f>IF('LF Projected Ratios'!R$49&gt;=0,$B100+(1-$B100)*'LF Projected Ratios'!R$49,$B100*(1+'LF Projected Ratios'!R$49))</f>
        <v>7.2992818356450578E-2</v>
      </c>
      <c r="R100">
        <f>IF('LF Projected Ratios'!S$49&gt;=0,$B100+(1-$B100)*'LF Projected Ratios'!S$49,$B100*(1+'LF Projected Ratios'!S$49))</f>
        <v>7.0631819827794526E-2</v>
      </c>
      <c r="S100">
        <f>IF('LF Projected Ratios'!T$49&gt;=0,$B100+(1-$B100)*'LF Projected Ratios'!T$49,$B100*(1+'LF Projected Ratios'!T$49))</f>
        <v>6.8291969332834615E-2</v>
      </c>
      <c r="T100">
        <f>IF('LF Projected Ratios'!U$49&gt;=0,$B100+(1-$B100)*'LF Projected Ratios'!U$49,$B100*(1+'LF Projected Ratios'!U$49))</f>
        <v>6.5972983996397935E-2</v>
      </c>
      <c r="U100">
        <f>IF('LF Projected Ratios'!V$49&gt;=0,$B100+(1-$B100)*'LF Projected Ratios'!V$49,$B100*(1+'LF Projected Ratios'!V$49))</f>
        <v>6.3674585965886085E-2</v>
      </c>
      <c r="V100">
        <f>IF('LF Projected Ratios'!W$49&gt;=0,$B100+(1-$B100)*'LF Projected Ratios'!W$49,$B100*(1+'LF Projected Ratios'!W$49))</f>
        <v>6.1396502300294115E-2</v>
      </c>
      <c r="W100">
        <f>IF('LF Projected Ratios'!X$49&gt;=0,$B100+(1-$B100)*'LF Projected Ratios'!X$49,$B100*(1+'LF Projected Ratios'!X$49))</f>
        <v>5.9138464862161011E-2</v>
      </c>
      <c r="X100">
        <f>IF('LF Projected Ratios'!Y$49&gt;=0,$B100+(1-$B100)*'LF Projected Ratios'!Y$49,$B100*(1+'LF Projected Ratios'!Y$49))</f>
        <v>5.690021021235956E-2</v>
      </c>
      <c r="Y100">
        <f>IF('LF Projected Ratios'!Z$49&gt;=0,$B100+(1-$B100)*'LF Projected Ratios'!Z$49,$B100*(1+'LF Projected Ratios'!Z$49))</f>
        <v>5.4681479507639089E-2</v>
      </c>
      <c r="Z100">
        <f>IF('LF Projected Ratios'!AA$49&gt;=0,$B100+(1-$B100)*'LF Projected Ratios'!AA$49,$B100*(1+'LF Projected Ratios'!AA$49))</f>
        <v>5.2482018400837681E-2</v>
      </c>
      <c r="AA100">
        <f>IF('LF Projected Ratios'!AB$49&gt;=0,$B100+(1-$B100)*'LF Projected Ratios'!AB$49,$B100*(1+'LF Projected Ratios'!AB$49))</f>
        <v>5.030157694368427E-2</v>
      </c>
      <c r="AB100">
        <f>IF('LF Projected Ratios'!AC$49&gt;=0,$B100+(1-$B100)*'LF Projected Ratios'!AC$49,$B100*(1+'LF Projected Ratios'!AC$49))</f>
        <v>4.8139909492109403E-2</v>
      </c>
      <c r="AC100">
        <f>IF('LF Projected Ratios'!AD$49&gt;=0,$B100+(1-$B100)*'LF Projected Ratios'!AD$49,$B100*(1+'LF Projected Ratios'!AD$49))</f>
        <v>4.5996774613991993E-2</v>
      </c>
      <c r="AD100">
        <f>IF('LF Projected Ratios'!AE$49&gt;=0,$B100+(1-$B100)*'LF Projected Ratios'!AE$49,$B100*(1+'LF Projected Ratios'!AE$49))</f>
        <v>4.3871934999271528E-2</v>
      </c>
      <c r="AE100">
        <f>IF('LF Projected Ratios'!AF$49&gt;=0,$B100+(1-$B100)*'LF Projected Ratios'!AF$49,$B100*(1+'LF Projected Ratios'!AF$49))</f>
        <v>4.1765157372347622E-2</v>
      </c>
      <c r="AF100">
        <f>IF('LF Projected Ratios'!AG$49&gt;=0,$B100+(1-$B100)*'LF Projected Ratios'!AG$49,$B100*(1+'LF Projected Ratios'!AG$49))</f>
        <v>3.9676212406707531E-2</v>
      </c>
    </row>
    <row r="101" spans="1:32" x14ac:dyDescent="0.25">
      <c r="A101" t="s">
        <v>34</v>
      </c>
      <c r="B101">
        <f t="shared" si="0"/>
        <v>4.9788164292485393E-2</v>
      </c>
      <c r="C101">
        <f>IF('LF Projected Ratios'!D$49&gt;=0,$B101+(1-$B101)*'LF Projected Ratios'!D$49,$B101*(1+'LF Projected Ratios'!D$49))</f>
        <v>4.8390695275357054E-2</v>
      </c>
      <c r="D101">
        <f>IF('LF Projected Ratios'!E$49&gt;=0,$B101+(1-$B101)*'LF Projected Ratios'!E$49,$B101*(1+'LF Projected Ratios'!E$49))</f>
        <v>4.7488478482565842E-2</v>
      </c>
      <c r="E101">
        <f>IF('LF Projected Ratios'!F$49&gt;=0,$B101+(1-$B101)*'LF Projected Ratios'!F$49,$B101*(1+'LF Projected Ratios'!F$49))</f>
        <v>4.6571951459301437E-2</v>
      </c>
      <c r="F101">
        <f>IF('LF Projected Ratios'!G$49&gt;=0,$B101+(1-$B101)*'LF Projected Ratios'!G$49,$B101*(1+'LF Projected Ratios'!G$49))</f>
        <v>4.5529111537633574E-2</v>
      </c>
      <c r="G101">
        <f>IF('LF Projected Ratios'!H$49&gt;=0,$B101+(1-$B101)*'LF Projected Ratios'!H$49,$B101*(1+'LF Projected Ratios'!H$49))</f>
        <v>4.4382830004663087E-2</v>
      </c>
      <c r="H101">
        <f>IF('LF Projected Ratios'!I$49&gt;=0,$B101+(1-$B101)*'LF Projected Ratios'!I$49,$B101*(1+'LF Projected Ratios'!I$49))</f>
        <v>4.3195919214744707E-2</v>
      </c>
      <c r="I101">
        <f>IF('LF Projected Ratios'!J$49&gt;=0,$B101+(1-$B101)*'LF Projected Ratios'!J$49,$B101*(1+'LF Projected Ratios'!J$49))</f>
        <v>4.1709510818160711E-2</v>
      </c>
      <c r="J101">
        <f>IF('LF Projected Ratios'!K$49&gt;=0,$B101+(1-$B101)*'LF Projected Ratios'!K$49,$B101*(1+'LF Projected Ratios'!K$49))</f>
        <v>4.0244884043143435E-2</v>
      </c>
      <c r="K101">
        <f>IF('LF Projected Ratios'!L$49&gt;=0,$B101+(1-$B101)*'LF Projected Ratios'!L$49,$B101*(1+'LF Projected Ratios'!L$49))</f>
        <v>3.9239832741177878E-2</v>
      </c>
      <c r="L101">
        <f>IF('LF Projected Ratios'!M$49&gt;=0,$B101+(1-$B101)*'LF Projected Ratios'!M$49,$B101*(1+'LF Projected Ratios'!M$49))</f>
        <v>3.8318805527935484E-2</v>
      </c>
      <c r="M101">
        <f>IF('LF Projected Ratios'!N$49&gt;=0,$B101+(1-$B101)*'LF Projected Ratios'!N$49,$B101*(1+'LF Projected Ratios'!N$49))</f>
        <v>3.7206420343928431E-2</v>
      </c>
      <c r="N101">
        <f>IF('LF Projected Ratios'!O$49&gt;=0,$B101+(1-$B101)*'LF Projected Ratios'!O$49,$B101*(1+'LF Projected Ratios'!O$49))</f>
        <v>3.6104227296070081E-2</v>
      </c>
      <c r="O101">
        <f>IF('LF Projected Ratios'!P$49&gt;=0,$B101+(1-$B101)*'LF Projected Ratios'!P$49,$B101*(1+'LF Projected Ratios'!P$49))</f>
        <v>3.5012086946264093E-2</v>
      </c>
      <c r="P101">
        <f>IF('LF Projected Ratios'!Q$49&gt;=0,$B101+(1-$B101)*'LF Projected Ratios'!Q$49,$B101*(1+'LF Projected Ratios'!Q$49))</f>
        <v>3.3929862388394343E-2</v>
      </c>
      <c r="Q101">
        <f>IF('LF Projected Ratios'!R$49&gt;=0,$B101+(1-$B101)*'LF Projected Ratios'!R$49,$B101*(1+'LF Projected Ratios'!R$49))</f>
        <v>3.285741919111404E-2</v>
      </c>
      <c r="R101">
        <f>IF('LF Projected Ratios'!S$49&gt;=0,$B101+(1-$B101)*'LF Projected Ratios'!S$49,$B101*(1+'LF Projected Ratios'!S$49))</f>
        <v>3.1794625342179174E-2</v>
      </c>
      <c r="S101">
        <f>IF('LF Projected Ratios'!T$49&gt;=0,$B101+(1-$B101)*'LF Projected Ratios'!T$49,$B101*(1+'LF Projected Ratios'!T$49))</f>
        <v>3.0741351194276113E-2</v>
      </c>
      <c r="T101">
        <f>IF('LF Projected Ratios'!U$49&gt;=0,$B101+(1-$B101)*'LF Projected Ratios'!U$49,$B101*(1+'LF Projected Ratios'!U$49))</f>
        <v>2.9697469412300601E-2</v>
      </c>
      <c r="U101">
        <f>IF('LF Projected Ratios'!V$49&gt;=0,$B101+(1-$B101)*'LF Projected Ratios'!V$49,$B101*(1+'LF Projected Ratios'!V$49))</f>
        <v>2.8662854922039793E-2</v>
      </c>
      <c r="V101">
        <f>IF('LF Projected Ratios'!W$49&gt;=0,$B101+(1-$B101)*'LF Projected Ratios'!W$49,$B101*(1+'LF Projected Ratios'!W$49))</f>
        <v>2.7637384860214591E-2</v>
      </c>
      <c r="W101">
        <f>IF('LF Projected Ratios'!X$49&gt;=0,$B101+(1-$B101)*'LF Projected Ratios'!X$49,$B101*(1+'LF Projected Ratios'!X$49))</f>
        <v>2.6620938525841589E-2</v>
      </c>
      <c r="X101">
        <f>IF('LF Projected Ratios'!Y$49&gt;=0,$B101+(1-$B101)*'LF Projected Ratios'!Y$49,$B101*(1+'LF Projected Ratios'!Y$49))</f>
        <v>2.5613397332873156E-2</v>
      </c>
      <c r="Y101">
        <f>IF('LF Projected Ratios'!Z$49&gt;=0,$B101+(1-$B101)*'LF Projected Ratios'!Z$49,$B101*(1+'LF Projected Ratios'!Z$49))</f>
        <v>2.4614644764076724E-2</v>
      </c>
      <c r="Z101">
        <f>IF('LF Projected Ratios'!AA$49&gt;=0,$B101+(1-$B101)*'LF Projected Ratios'!AA$49,$B101*(1+'LF Projected Ratios'!AA$49))</f>
        <v>2.3624566326115724E-2</v>
      </c>
      <c r="AA101">
        <f>IF('LF Projected Ratios'!AB$49&gt;=0,$B101+(1-$B101)*'LF Projected Ratios'!AB$49,$B101*(1+'LF Projected Ratios'!AB$49))</f>
        <v>2.2643049505796351E-2</v>
      </c>
      <c r="AB101">
        <f>IF('LF Projected Ratios'!AC$49&gt;=0,$B101+(1-$B101)*'LF Projected Ratios'!AC$49,$B101*(1+'LF Projected Ratios'!AC$49))</f>
        <v>2.1669983727443571E-2</v>
      </c>
      <c r="AC101">
        <f>IF('LF Projected Ratios'!AD$49&gt;=0,$B101+(1-$B101)*'LF Projected Ratios'!AD$49,$B101*(1+'LF Projected Ratios'!AD$49))</f>
        <v>2.0705260311373722E-2</v>
      </c>
      <c r="AD101">
        <f>IF('LF Projected Ratios'!AE$49&gt;=0,$B101+(1-$B101)*'LF Projected Ratios'!AE$49,$B101*(1+'LF Projected Ratios'!AE$49))</f>
        <v>1.9748772433431885E-2</v>
      </c>
      <c r="AE101">
        <f>IF('LF Projected Ratios'!AF$49&gt;=0,$B101+(1-$B101)*'LF Projected Ratios'!AF$49,$B101*(1+'LF Projected Ratios'!AF$49))</f>
        <v>1.880041508555888E-2</v>
      </c>
      <c r="AF101">
        <f>IF('LF Projected Ratios'!AG$49&gt;=0,$B101+(1-$B101)*'LF Projected Ratios'!AG$49,$B101*(1+'LF Projected Ratios'!AG$49))</f>
        <v>1.7860085037361226E-2</v>
      </c>
    </row>
    <row r="102" spans="1:32" x14ac:dyDescent="0.25">
      <c r="A102" t="s">
        <v>36</v>
      </c>
      <c r="B102">
        <f t="shared" si="0"/>
        <v>4.2528853736217398E-2</v>
      </c>
      <c r="C102">
        <f>IF('LF Projected Ratios'!D$49&gt;=0,$B102+(1-$B102)*'LF Projected Ratios'!D$49,$B102*(1+'LF Projected Ratios'!D$49))</f>
        <v>4.1335141208854405E-2</v>
      </c>
      <c r="D102">
        <f>IF('LF Projected Ratios'!E$49&gt;=0,$B102+(1-$B102)*'LF Projected Ratios'!E$49,$B102*(1+'LF Projected Ratios'!E$49))</f>
        <v>4.0564471179857814E-2</v>
      </c>
      <c r="E102">
        <f>IF('LF Projected Ratios'!F$49&gt;=0,$B102+(1-$B102)*'LF Projected Ratios'!F$49,$B102*(1+'LF Projected Ratios'!F$49))</f>
        <v>3.9781577408383992E-2</v>
      </c>
      <c r="F102">
        <f>IF('LF Projected Ratios'!G$49&gt;=0,$B102+(1-$B102)*'LF Projected Ratios'!G$49,$B102*(1+'LF Projected Ratios'!G$49))</f>
        <v>3.8890787656860756E-2</v>
      </c>
      <c r="G102">
        <f>IF('LF Projected Ratios'!H$49&gt;=0,$B102+(1-$B102)*'LF Projected Ratios'!H$49,$B102*(1+'LF Projected Ratios'!H$49))</f>
        <v>3.7911638488599762E-2</v>
      </c>
      <c r="H102">
        <f>IF('LF Projected Ratios'!I$49&gt;=0,$B102+(1-$B102)*'LF Projected Ratios'!I$49,$B102*(1+'LF Projected Ratios'!I$49))</f>
        <v>3.6897783969163385E-2</v>
      </c>
      <c r="I102">
        <f>IF('LF Projected Ratios'!J$49&gt;=0,$B102+(1-$B102)*'LF Projected Ratios'!J$49,$B102*(1+'LF Projected Ratios'!J$49))</f>
        <v>3.5628099774356721E-2</v>
      </c>
      <c r="J102">
        <f>IF('LF Projected Ratios'!K$49&gt;=0,$B102+(1-$B102)*'LF Projected Ratios'!K$49,$B102*(1+'LF Projected Ratios'!K$49))</f>
        <v>3.4377021354856548E-2</v>
      </c>
      <c r="K102">
        <f>IF('LF Projected Ratios'!L$49&gt;=0,$B102+(1-$B102)*'LF Projected Ratios'!L$49,$B102*(1+'LF Projected Ratios'!L$49))</f>
        <v>3.3518510493367737E-2</v>
      </c>
      <c r="L102">
        <f>IF('LF Projected Ratios'!M$49&gt;=0,$B102+(1-$B102)*'LF Projected Ratios'!M$49,$B102*(1+'LF Projected Ratios'!M$49))</f>
        <v>3.2731772677348808E-2</v>
      </c>
      <c r="M102">
        <f>IF('LF Projected Ratios'!N$49&gt;=0,$B102+(1-$B102)*'LF Projected Ratios'!N$49,$B102*(1+'LF Projected Ratios'!N$49))</f>
        <v>3.1781577636795531E-2</v>
      </c>
      <c r="N102">
        <f>IF('LF Projected Ratios'!O$49&gt;=0,$B102+(1-$B102)*'LF Projected Ratios'!O$49,$B102*(1+'LF Projected Ratios'!O$49))</f>
        <v>3.0840088678775881E-2</v>
      </c>
      <c r="O102">
        <f>IF('LF Projected Ratios'!P$49&gt;=0,$B102+(1-$B102)*'LF Projected Ratios'!P$49,$B102*(1+'LF Projected Ratios'!P$49))</f>
        <v>2.9907186695817441E-2</v>
      </c>
      <c r="P102">
        <f>IF('LF Projected Ratios'!Q$49&gt;=0,$B102+(1-$B102)*'LF Projected Ratios'!Q$49,$B102*(1+'LF Projected Ratios'!Q$49))</f>
        <v>2.8982754743255335E-2</v>
      </c>
      <c r="Q102">
        <f>IF('LF Projected Ratios'!R$49&gt;=0,$B102+(1-$B102)*'LF Projected Ratios'!R$49,$B102*(1+'LF Projected Ratios'!R$49))</f>
        <v>2.8066677990362894E-2</v>
      </c>
      <c r="R102">
        <f>IF('LF Projected Ratios'!S$49&gt;=0,$B102+(1-$B102)*'LF Projected Ratios'!S$49,$B102*(1+'LF Projected Ratios'!S$49))</f>
        <v>2.7158843672801514E-2</v>
      </c>
      <c r="S102">
        <f>IF('LF Projected Ratios'!T$49&gt;=0,$B102+(1-$B102)*'LF Projected Ratios'!T$49,$B102*(1+'LF Projected Ratios'!T$49))</f>
        <v>2.6259141046346791E-2</v>
      </c>
      <c r="T102">
        <f>IF('LF Projected Ratios'!U$49&gt;=0,$B102+(1-$B102)*'LF Projected Ratios'!U$49,$B102*(1+'LF Projected Ratios'!U$49))</f>
        <v>2.5367461341854469E-2</v>
      </c>
      <c r="U102">
        <f>IF('LF Projected Ratios'!V$49&gt;=0,$B102+(1-$B102)*'LF Projected Ratios'!V$49,$B102*(1+'LF Projected Ratios'!V$49))</f>
        <v>2.4483697721424821E-2</v>
      </c>
      <c r="V102">
        <f>IF('LF Projected Ratios'!W$49&gt;=0,$B102+(1-$B102)*'LF Projected Ratios'!W$49,$B102*(1+'LF Projected Ratios'!W$49))</f>
        <v>2.3607745235729016E-2</v>
      </c>
      <c r="W102">
        <f>IF('LF Projected Ratios'!X$49&gt;=0,$B102+(1-$B102)*'LF Projected Ratios'!X$49,$B102*(1+'LF Projected Ratios'!X$49))</f>
        <v>2.2739500782462674E-2</v>
      </c>
      <c r="X102">
        <f>IF('LF Projected Ratios'!Y$49&gt;=0,$B102+(1-$B102)*'LF Projected Ratios'!Y$49,$B102*(1+'LF Projected Ratios'!Y$49))</f>
        <v>2.1878863065891232E-2</v>
      </c>
      <c r="Y102">
        <f>IF('LF Projected Ratios'!Z$49&gt;=0,$B102+(1-$B102)*'LF Projected Ratios'!Z$49,$B102*(1+'LF Projected Ratios'!Z$49))</f>
        <v>2.102573255745379E-2</v>
      </c>
      <c r="Z102">
        <f>IF('LF Projected Ratios'!AA$49&gt;=0,$B102+(1-$B102)*'LF Projected Ratios'!AA$49,$B102*(1+'LF Projected Ratios'!AA$49))</f>
        <v>2.0180011457393447E-2</v>
      </c>
      <c r="AA102">
        <f>IF('LF Projected Ratios'!AB$49&gt;=0,$B102+(1-$B102)*'LF Projected Ratios'!AB$49,$B102*(1+'LF Projected Ratios'!AB$49))</f>
        <v>1.9341603657383431E-2</v>
      </c>
      <c r="AB102">
        <f>IF('LF Projected Ratios'!AC$49&gt;=0,$B102+(1-$B102)*'LF Projected Ratios'!AC$49,$B102*(1+'LF Projected Ratios'!AC$49))</f>
        <v>1.8510414704117888E-2</v>
      </c>
      <c r="AC102">
        <f>IF('LF Projected Ratios'!AD$49&gt;=0,$B102+(1-$B102)*'LF Projected Ratios'!AD$49,$B102*(1+'LF Projected Ratios'!AD$49))</f>
        <v>1.7686351763839304E-2</v>
      </c>
      <c r="AD102">
        <f>IF('LF Projected Ratios'!AE$49&gt;=0,$B102+(1-$B102)*'LF Projected Ratios'!AE$49,$B102*(1+'LF Projected Ratios'!AE$49))</f>
        <v>1.6869323587775521E-2</v>
      </c>
      <c r="AE102">
        <f>IF('LF Projected Ratios'!AF$49&gt;=0,$B102+(1-$B102)*'LF Projected Ratios'!AF$49,$B102*(1+'LF Projected Ratios'!AF$49))</f>
        <v>1.6059240478456194E-2</v>
      </c>
      <c r="AF102">
        <f>IF('LF Projected Ratios'!AG$49&gt;=0,$B102+(1-$B102)*'LF Projected Ratios'!AG$49,$B102*(1+'LF Projected Ratios'!AG$49))</f>
        <v>1.5256014256886016E-2</v>
      </c>
    </row>
    <row r="103" spans="1:32" x14ac:dyDescent="0.25">
      <c r="A103" t="s">
        <v>38</v>
      </c>
      <c r="B103">
        <f t="shared" si="0"/>
        <v>4.9338647379272293E-2</v>
      </c>
      <c r="C103">
        <f>IF('LF Projected Ratios'!D$49&gt;=0,$B103+(1-$B103)*'LF Projected Ratios'!D$49,$B103*(1+'LF Projected Ratios'!D$49))</f>
        <v>4.795379553668367E-2</v>
      </c>
      <c r="D103">
        <f>IF('LF Projected Ratios'!E$49&gt;=0,$B103+(1-$B103)*'LF Projected Ratios'!E$49,$B103*(1+'LF Projected Ratios'!E$49))</f>
        <v>4.7059724489241936E-2</v>
      </c>
      <c r="E103">
        <f>IF('LF Projected Ratios'!F$49&gt;=0,$B103+(1-$B103)*'LF Projected Ratios'!F$49,$B103*(1+'LF Projected Ratios'!F$49))</f>
        <v>4.6151472412528163E-2</v>
      </c>
      <c r="F103">
        <f>IF('LF Projected Ratios'!G$49&gt;=0,$B103+(1-$B103)*'LF Projected Ratios'!G$49,$B103*(1+'LF Projected Ratios'!G$49))</f>
        <v>4.5118047864759397E-2</v>
      </c>
      <c r="G103">
        <f>IF('LF Projected Ratios'!H$49&gt;=0,$B103+(1-$B103)*'LF Projected Ratios'!H$49,$B103*(1+'LF Projected Ratios'!H$49))</f>
        <v>4.3982115637566627E-2</v>
      </c>
      <c r="H103">
        <f>IF('LF Projected Ratios'!I$49&gt;=0,$B103+(1-$B103)*'LF Projected Ratios'!I$49,$B103*(1+'LF Projected Ratios'!I$49))</f>
        <v>4.2805920978321581E-2</v>
      </c>
      <c r="I103">
        <f>IF('LF Projected Ratios'!J$49&gt;=0,$B103+(1-$B103)*'LF Projected Ratios'!J$49,$B103*(1+'LF Projected Ratios'!J$49))</f>
        <v>4.1332932753453115E-2</v>
      </c>
      <c r="J103">
        <f>IF('LF Projected Ratios'!K$49&gt;=0,$B103+(1-$B103)*'LF Projected Ratios'!K$49,$B103*(1+'LF Projected Ratios'!K$49))</f>
        <v>3.9881529492824669E-2</v>
      </c>
      <c r="K103">
        <f>IF('LF Projected Ratios'!L$49&gt;=0,$B103+(1-$B103)*'LF Projected Ratios'!L$49,$B103*(1+'LF Projected Ratios'!L$49))</f>
        <v>3.8885552386811108E-2</v>
      </c>
      <c r="L103">
        <f>IF('LF Projected Ratios'!M$49&gt;=0,$B103+(1-$B103)*'LF Projected Ratios'!M$49,$B103*(1+'LF Projected Ratios'!M$49))</f>
        <v>3.7972840750488762E-2</v>
      </c>
      <c r="M103">
        <f>IF('LF Projected Ratios'!N$49&gt;=0,$B103+(1-$B103)*'LF Projected Ratios'!N$49,$B103*(1+'LF Projected Ratios'!N$49))</f>
        <v>3.687049883602829E-2</v>
      </c>
      <c r="N103">
        <f>IF('LF Projected Ratios'!O$49&gt;=0,$B103+(1-$B103)*'LF Projected Ratios'!O$49,$B103*(1+'LF Projected Ratios'!O$49))</f>
        <v>3.5778257037099859E-2</v>
      </c>
      <c r="O103">
        <f>IF('LF Projected Ratios'!P$49&gt;=0,$B103+(1-$B103)*'LF Projected Ratios'!P$49,$B103*(1+'LF Projected Ratios'!P$49))</f>
        <v>3.4695977174536506E-2</v>
      </c>
      <c r="P103">
        <f>IF('LF Projected Ratios'!Q$49&gt;=0,$B103+(1-$B103)*'LF Projected Ratios'!Q$49,$B103*(1+'LF Projected Ratios'!Q$49))</f>
        <v>3.3623523578291271E-2</v>
      </c>
      <c r="Q103">
        <f>IF('LF Projected Ratios'!R$49&gt;=0,$B103+(1-$B103)*'LF Projected Ratios'!R$49,$B103*(1+'LF Projected Ratios'!R$49))</f>
        <v>3.2560763030742852E-2</v>
      </c>
      <c r="R103">
        <f>IF('LF Projected Ratios'!S$49&gt;=0,$B103+(1-$B103)*'LF Projected Ratios'!S$49,$B103*(1+'LF Projected Ratios'!S$49))</f>
        <v>3.1507564711531655E-2</v>
      </c>
      <c r="S103">
        <f>IF('LF Projected Ratios'!T$49&gt;=0,$B103+(1-$B103)*'LF Projected Ratios'!T$49,$B103*(1+'LF Projected Ratios'!T$49))</f>
        <v>3.0463800143876438E-2</v>
      </c>
      <c r="T103">
        <f>IF('LF Projected Ratios'!U$49&gt;=0,$B103+(1-$B103)*'LF Projected Ratios'!U$49,$B103*(1+'LF Projected Ratios'!U$49))</f>
        <v>2.9429343142329391E-2</v>
      </c>
      <c r="U103">
        <f>IF('LF Projected Ratios'!V$49&gt;=0,$B103+(1-$B103)*'LF Projected Ratios'!V$49,$B103*(1+'LF Projected Ratios'!V$49))</f>
        <v>2.8404069761921429E-2</v>
      </c>
      <c r="V103">
        <f>IF('LF Projected Ratios'!W$49&gt;=0,$B103+(1-$B103)*'LF Projected Ratios'!W$49,$B103*(1+'LF Projected Ratios'!W$49))</f>
        <v>2.7387858248655604E-2</v>
      </c>
      <c r="W103">
        <f>IF('LF Projected Ratios'!X$49&gt;=0,$B103+(1-$B103)*'LF Projected Ratios'!X$49,$B103*(1+'LF Projected Ratios'!X$49))</f>
        <v>2.6380588991308178E-2</v>
      </c>
      <c r="X103">
        <f>IF('LF Projected Ratios'!Y$49&gt;=0,$B103+(1-$B103)*'LF Projected Ratios'!Y$49,$B103*(1+'LF Projected Ratios'!Y$49))</f>
        <v>2.5382144474496302E-2</v>
      </c>
      <c r="Y103">
        <f>IF('LF Projected Ratios'!Z$49&gt;=0,$B103+(1-$B103)*'LF Projected Ratios'!Z$49,$B103*(1+'LF Projected Ratios'!Z$49))</f>
        <v>2.4392409232973707E-2</v>
      </c>
      <c r="Z103">
        <f>IF('LF Projected Ratios'!AA$49&gt;=0,$B103+(1-$B103)*'LF Projected Ratios'!AA$49,$B103*(1+'LF Projected Ratios'!AA$49))</f>
        <v>2.3411269807117205E-2</v>
      </c>
      <c r="AA103">
        <f>IF('LF Projected Ratios'!AB$49&gt;=0,$B103+(1-$B103)*'LF Projected Ratios'!AB$49,$B103*(1+'LF Projected Ratios'!AB$49))</f>
        <v>2.2438614699568451E-2</v>
      </c>
      <c r="AB103">
        <f>IF('LF Projected Ratios'!AC$49&gt;=0,$B103+(1-$B103)*'LF Projected Ratios'!AC$49,$B103*(1+'LF Projected Ratios'!AC$49))</f>
        <v>2.1474334332994845E-2</v>
      </c>
      <c r="AC103">
        <f>IF('LF Projected Ratios'!AD$49&gt;=0,$B103+(1-$B103)*'LF Projected Ratios'!AD$49,$B103*(1+'LF Projected Ratios'!AD$49))</f>
        <v>2.0518321008936996E-2</v>
      </c>
      <c r="AD103">
        <f>IF('LF Projected Ratios'!AE$49&gt;=0,$B103+(1-$B103)*'LF Projected Ratios'!AE$49,$B103*(1+'LF Projected Ratios'!AE$49))</f>
        <v>1.9570468867711466E-2</v>
      </c>
      <c r="AE103">
        <f>IF('LF Projected Ratios'!AF$49&gt;=0,$B103+(1-$B103)*'LF Projected Ratios'!AF$49,$B103*(1+'LF Projected Ratios'!AF$49))</f>
        <v>1.863067384933377E-2</v>
      </c>
      <c r="AF103">
        <f>IF('LF Projected Ratios'!AG$49&gt;=0,$B103+(1-$B103)*'LF Projected Ratios'!AG$49,$B103*(1+'LF Projected Ratios'!AG$49))</f>
        <v>1.7698833655435304E-2</v>
      </c>
    </row>
    <row r="104" spans="1:32" x14ac:dyDescent="0.25">
      <c r="A104" t="s">
        <v>40</v>
      </c>
      <c r="B104">
        <f t="shared" si="0"/>
        <v>1.4044575823843997E-2</v>
      </c>
      <c r="C104">
        <f>IF('LF Projected Ratios'!D$49&gt;=0,$B104+(1-$B104)*'LF Projected Ratios'!D$49,$B104*(1+'LF Projected Ratios'!D$49))</f>
        <v>1.3650368488597976E-2</v>
      </c>
      <c r="D104">
        <f>IF('LF Projected Ratios'!E$49&gt;=0,$B104+(1-$B104)*'LF Projected Ratios'!E$49,$B104*(1+'LF Projected Ratios'!E$49))</f>
        <v>1.3395865187743921E-2</v>
      </c>
      <c r="E104">
        <f>IF('LF Projected Ratios'!F$49&gt;=0,$B104+(1-$B104)*'LF Projected Ratios'!F$49,$B104*(1+'LF Projected Ratios'!F$49))</f>
        <v>1.313732516210209E-2</v>
      </c>
      <c r="F104">
        <f>IF('LF Projected Ratios'!G$49&gt;=0,$B104+(1-$B104)*'LF Projected Ratios'!G$49,$B104*(1+'LF Projected Ratios'!G$49))</f>
        <v>1.2843153955749611E-2</v>
      </c>
      <c r="G104">
        <f>IF('LF Projected Ratios'!H$49&gt;=0,$B104+(1-$B104)*'LF Projected Ratios'!H$49,$B104*(1+'LF Projected Ratios'!H$49))</f>
        <v>1.2519803253146864E-2</v>
      </c>
      <c r="H104">
        <f>IF('LF Projected Ratios'!I$49&gt;=0,$B104+(1-$B104)*'LF Projected Ratios'!I$49,$B104*(1+'LF Projected Ratios'!I$49))</f>
        <v>1.2184991580091E-2</v>
      </c>
      <c r="I104">
        <f>IF('LF Projected Ratios'!J$49&gt;=0,$B104+(1-$B104)*'LF Projected Ratios'!J$49,$B104*(1+'LF Projected Ratios'!J$49))</f>
        <v>1.1765695634404301E-2</v>
      </c>
      <c r="J104">
        <f>IF('LF Projected Ratios'!K$49&gt;=0,$B104+(1-$B104)*'LF Projected Ratios'!K$49,$B104*(1+'LF Projected Ratios'!K$49))</f>
        <v>1.1352543993092094E-2</v>
      </c>
      <c r="K104">
        <f>IF('LF Projected Ratios'!L$49&gt;=0,$B104+(1-$B104)*'LF Projected Ratios'!L$49,$B104*(1+'LF Projected Ratios'!L$49))</f>
        <v>1.1069032451385406E-2</v>
      </c>
      <c r="L104">
        <f>IF('LF Projected Ratios'!M$49&gt;=0,$B104+(1-$B104)*'LF Projected Ratios'!M$49,$B104*(1+'LF Projected Ratios'!M$49))</f>
        <v>1.0809222982287167E-2</v>
      </c>
      <c r="M104">
        <f>IF('LF Projected Ratios'!N$49&gt;=0,$B104+(1-$B104)*'LF Projected Ratios'!N$49,$B104*(1+'LF Projected Ratios'!N$49))</f>
        <v>1.0495433986767487E-2</v>
      </c>
      <c r="N104">
        <f>IF('LF Projected Ratios'!O$49&gt;=0,$B104+(1-$B104)*'LF Projected Ratios'!O$49,$B104*(1+'LF Projected Ratios'!O$49))</f>
        <v>1.0184520056657062E-2</v>
      </c>
      <c r="O104">
        <f>IF('LF Projected Ratios'!P$49&gt;=0,$B104+(1-$B104)*'LF Projected Ratios'!P$49,$B104*(1+'LF Projected Ratios'!P$49))</f>
        <v>9.8764418583322262E-3</v>
      </c>
      <c r="P104">
        <f>IF('LF Projected Ratios'!Q$49&gt;=0,$B104+(1-$B104)*'LF Projected Ratios'!Q$49,$B104*(1+'LF Projected Ratios'!Q$49))</f>
        <v>9.5711607724071161E-3</v>
      </c>
      <c r="Q104">
        <f>IF('LF Projected Ratios'!R$49&gt;=0,$B104+(1-$B104)*'LF Projected Ratios'!R$49,$B104*(1+'LF Projected Ratios'!R$49))</f>
        <v>9.2686388775952144E-3</v>
      </c>
      <c r="R104">
        <f>IF('LF Projected Ratios'!S$49&gt;=0,$B104+(1-$B104)*'LF Projected Ratios'!S$49,$B104*(1+'LF Projected Ratios'!S$49))</f>
        <v>8.9688389350065807E-3</v>
      </c>
      <c r="S104">
        <f>IF('LF Projected Ratios'!T$49&gt;=0,$B104+(1-$B104)*'LF Projected Ratios'!T$49,$B104*(1+'LF Projected Ratios'!T$49))</f>
        <v>8.6717243728665176E-3</v>
      </c>
      <c r="T104">
        <f>IF('LF Projected Ratios'!U$49&gt;=0,$B104+(1-$B104)*'LF Projected Ratios'!U$49,$B104*(1+'LF Projected Ratios'!U$49))</f>
        <v>8.3772592716437107E-3</v>
      </c>
      <c r="U104">
        <f>IF('LF Projected Ratios'!V$49&gt;=0,$B104+(1-$B104)*'LF Projected Ratios'!V$49,$B104*(1+'LF Projected Ratios'!V$49))</f>
        <v>8.0854083495740907E-3</v>
      </c>
      <c r="V104">
        <f>IF('LF Projected Ratios'!W$49&gt;=0,$B104+(1-$B104)*'LF Projected Ratios'!W$49,$B104*(1+'LF Projected Ratios'!W$49))</f>
        <v>7.7961369485684542E-3</v>
      </c>
      <c r="W104">
        <f>IF('LF Projected Ratios'!X$49&gt;=0,$B104+(1-$B104)*'LF Projected Ratios'!X$49,$B104*(1+'LF Projected Ratios'!X$49))</f>
        <v>7.5094110204923202E-3</v>
      </c>
      <c r="X104">
        <f>IF('LF Projected Ratios'!Y$49&gt;=0,$B104+(1-$B104)*'LF Projected Ratios'!Y$49,$B104*(1+'LF Projected Ratios'!Y$49))</f>
        <v>7.2251971138063264E-3</v>
      </c>
      <c r="Y104">
        <f>IF('LF Projected Ratios'!Z$49&gt;=0,$B104+(1-$B104)*'LF Projected Ratios'!Z$49,$B104*(1+'LF Projected Ratios'!Z$49))</f>
        <v>6.9434623605561926E-3</v>
      </c>
      <c r="Z104">
        <f>IF('LF Projected Ratios'!AA$49&gt;=0,$B104+(1-$B104)*'LF Projected Ratios'!AA$49,$B104*(1+'LF Projected Ratios'!AA$49))</f>
        <v>6.6641744637016588E-3</v>
      </c>
      <c r="AA104">
        <f>IF('LF Projected Ratios'!AB$49&gt;=0,$B104+(1-$B104)*'LF Projected Ratios'!AB$49,$B104*(1+'LF Projected Ratios'!AB$49))</f>
        <v>6.3873016847742718E-3</v>
      </c>
      <c r="AB104">
        <f>IF('LF Projected Ratios'!AC$49&gt;=0,$B104+(1-$B104)*'LF Projected Ratios'!AC$49,$B104*(1+'LF Projected Ratios'!AC$49))</f>
        <v>6.1128128318537383E-3</v>
      </c>
      <c r="AC104">
        <f>IF('LF Projected Ratios'!AD$49&gt;=0,$B104+(1-$B104)*'LF Projected Ratios'!AD$49,$B104*(1+'LF Projected Ratios'!AD$49))</f>
        <v>5.8406772478535908E-3</v>
      </c>
      <c r="AD104">
        <f>IF('LF Projected Ratios'!AE$49&gt;=0,$B104+(1-$B104)*'LF Projected Ratios'!AE$49,$B104*(1+'LF Projected Ratios'!AE$49))</f>
        <v>5.5708647991072266E-3</v>
      </c>
      <c r="AE104">
        <f>IF('LF Projected Ratios'!AF$49&gt;=0,$B104+(1-$B104)*'LF Projected Ratios'!AF$49,$B104*(1+'LF Projected Ratios'!AF$49))</f>
        <v>5.3033458642443819E-3</v>
      </c>
      <c r="AF104">
        <f>IF('LF Projected Ratios'!AG$49&gt;=0,$B104+(1-$B104)*'LF Projected Ratios'!AG$49,$B104*(1+'LF Projected Ratios'!AG$49))</f>
        <v>5.038091323350531E-3</v>
      </c>
    </row>
    <row r="105" spans="1:32" x14ac:dyDescent="0.25">
      <c r="A105" t="s">
        <v>42</v>
      </c>
      <c r="B105">
        <f t="shared" si="0"/>
        <v>7.6808053462675219E-2</v>
      </c>
      <c r="C105">
        <f>IF('LF Projected Ratios'!D$49&gt;=0,$B105+(1-$B105)*'LF Projected Ratios'!D$49,$B105*(1+'LF Projected Ratios'!D$49))</f>
        <v>7.465218215258905E-2</v>
      </c>
      <c r="D105">
        <f>IF('LF Projected Ratios'!E$49&gt;=0,$B105+(1-$B105)*'LF Projected Ratios'!E$49,$B105*(1+'LF Projected Ratios'!E$49))</f>
        <v>7.3260334980868966E-2</v>
      </c>
      <c r="E105">
        <f>IF('LF Projected Ratios'!F$49&gt;=0,$B105+(1-$B105)*'LF Projected Ratios'!F$49,$B105*(1+'LF Projected Ratios'!F$49))</f>
        <v>7.1846411459018947E-2</v>
      </c>
      <c r="F105">
        <f>IF('LF Projected Ratios'!G$49&gt;=0,$B105+(1-$B105)*'LF Projected Ratios'!G$49,$B105*(1+'LF Projected Ratios'!G$49))</f>
        <v>7.023762540324209E-2</v>
      </c>
      <c r="G105">
        <f>IF('LF Projected Ratios'!H$49&gt;=0,$B105+(1-$B105)*'LF Projected Ratios'!H$49,$B105*(1+'LF Projected Ratios'!H$49))</f>
        <v>6.8469260280349553E-2</v>
      </c>
      <c r="H105">
        <f>IF('LF Projected Ratios'!I$49&gt;=0,$B105+(1-$B105)*'LF Projected Ratios'!I$49,$B105*(1+'LF Projected Ratios'!I$49))</f>
        <v>6.6638216523204327E-2</v>
      </c>
      <c r="I105">
        <f>IF('LF Projected Ratios'!J$49&gt;=0,$B105+(1-$B105)*'LF Projected Ratios'!J$49,$B105*(1+'LF Projected Ratios'!J$49))</f>
        <v>6.4345138696082563E-2</v>
      </c>
      <c r="J105">
        <f>IF('LF Projected Ratios'!K$49&gt;=0,$B105+(1-$B105)*'LF Projected Ratios'!K$49,$B105*(1+'LF Projected Ratios'!K$49))</f>
        <v>6.2085663311982668E-2</v>
      </c>
      <c r="K105">
        <f>IF('LF Projected Ratios'!L$49&gt;=0,$B105+(1-$B105)*'LF Projected Ratios'!L$49,$B105*(1+'LF Projected Ratios'!L$49))</f>
        <v>6.0535173647800505E-2</v>
      </c>
      <c r="L105">
        <f>IF('LF Projected Ratios'!M$49&gt;=0,$B105+(1-$B105)*'LF Projected Ratios'!M$49,$B105*(1+'LF Projected Ratios'!M$49))</f>
        <v>5.9114307696211725E-2</v>
      </c>
      <c r="M105">
        <f>IF('LF Projected Ratios'!N$49&gt;=0,$B105+(1-$B105)*'LF Projected Ratios'!N$49,$B105*(1+'LF Projected Ratios'!N$49))</f>
        <v>5.7398234370383223E-2</v>
      </c>
      <c r="N105">
        <f>IF('LF Projected Ratios'!O$49&gt;=0,$B105+(1-$B105)*'LF Projected Ratios'!O$49,$B105*(1+'LF Projected Ratios'!O$49))</f>
        <v>5.5697884422777899E-2</v>
      </c>
      <c r="O105">
        <f>IF('LF Projected Ratios'!P$49&gt;=0,$B105+(1-$B105)*'LF Projected Ratios'!P$49,$B105*(1+'LF Projected Ratios'!P$49))</f>
        <v>5.4013042742657863E-2</v>
      </c>
      <c r="P105">
        <f>IF('LF Projected Ratios'!Q$49&gt;=0,$B105+(1-$B105)*'LF Projected Ratios'!Q$49,$B105*(1+'LF Projected Ratios'!Q$49))</f>
        <v>5.2343498125363631E-2</v>
      </c>
      <c r="Q105">
        <f>IF('LF Projected Ratios'!R$49&gt;=0,$B105+(1-$B105)*'LF Projected Ratios'!R$49,$B105*(1+'LF Projected Ratios'!R$49))</f>
        <v>5.068904318405501E-2</v>
      </c>
      <c r="R105">
        <f>IF('LF Projected Ratios'!S$49&gt;=0,$B105+(1-$B105)*'LF Projected Ratios'!S$49,$B105*(1+'LF Projected Ratios'!S$49))</f>
        <v>4.9049474263834512E-2</v>
      </c>
      <c r="S105">
        <f>IF('LF Projected Ratios'!T$49&gt;=0,$B105+(1-$B105)*'LF Projected Ratios'!T$49,$B105*(1+'LF Projected Ratios'!T$49))</f>
        <v>4.7424591358175693E-2</v>
      </c>
      <c r="T105">
        <f>IF('LF Projected Ratios'!U$49&gt;=0,$B105+(1-$B105)*'LF Projected Ratios'!U$49,$B105*(1+'LF Projected Ratios'!U$49))</f>
        <v>4.5814198027590708E-2</v>
      </c>
      <c r="U105">
        <f>IF('LF Projected Ratios'!V$49&gt;=0,$B105+(1-$B105)*'LF Projected Ratios'!V$49,$B105*(1+'LF Projected Ratios'!V$49))</f>
        <v>4.4218101320462173E-2</v>
      </c>
      <c r="V105">
        <f>IF('LF Projected Ratios'!W$49&gt;=0,$B105+(1-$B105)*'LF Projected Ratios'!W$49,$B105*(1+'LF Projected Ratios'!W$49))</f>
        <v>4.263611169597363E-2</v>
      </c>
      <c r="W105">
        <f>IF('LF Projected Ratios'!X$49&gt;=0,$B105+(1-$B105)*'LF Projected Ratios'!X$49,$B105*(1+'LF Projected Ratios'!X$49))</f>
        <v>4.1068042949075782E-2</v>
      </c>
      <c r="X105">
        <f>IF('LF Projected Ratios'!Y$49&gt;=0,$B105+(1-$B105)*'LF Projected Ratios'!Y$49,$B105*(1+'LF Projected Ratios'!Y$49))</f>
        <v>3.9513712137424481E-2</v>
      </c>
      <c r="Y105">
        <f>IF('LF Projected Ratios'!Z$49&gt;=0,$B105+(1-$B105)*'LF Projected Ratios'!Z$49,$B105*(1+'LF Projected Ratios'!Z$49))</f>
        <v>3.7972939510230452E-2</v>
      </c>
      <c r="Z105">
        <f>IF('LF Projected Ratios'!AA$49&gt;=0,$B105+(1-$B105)*'LF Projected Ratios'!AA$49,$B105*(1+'LF Projected Ratios'!AA$49))</f>
        <v>3.6445548438962777E-2</v>
      </c>
      <c r="AA105">
        <f>IF('LF Projected Ratios'!AB$49&gt;=0,$B105+(1-$B105)*'LF Projected Ratios'!AB$49,$B105*(1+'LF Projected Ratios'!AB$49))</f>
        <v>3.493136534985089E-2</v>
      </c>
      <c r="AB105">
        <f>IF('LF Projected Ratios'!AC$49&gt;=0,$B105+(1-$B105)*'LF Projected Ratios'!AC$49,$B105*(1+'LF Projected Ratios'!AC$49))</f>
        <v>3.3430219658128729E-2</v>
      </c>
      <c r="AC105">
        <f>IF('LF Projected Ratios'!AD$49&gt;=0,$B105+(1-$B105)*'LF Projected Ratios'!AD$49,$B105*(1+'LF Projected Ratios'!AD$49))</f>
        <v>3.1941943703970452E-2</v>
      </c>
      <c r="AD105">
        <f>IF('LF Projected Ratios'!AE$49&gt;=0,$B105+(1-$B105)*'LF Projected Ratios'!AE$49,$B105*(1+'LF Projected Ratios'!AE$49))</f>
        <v>3.0466372690068945E-2</v>
      </c>
      <c r="AE105">
        <f>IF('LF Projected Ratios'!AF$49&gt;=0,$B105+(1-$B105)*'LF Projected Ratios'!AF$49,$B105*(1+'LF Projected Ratios'!AF$49))</f>
        <v>2.9003344620802601E-2</v>
      </c>
      <c r="AF105">
        <f>IF('LF Projected Ratios'!AG$49&gt;=0,$B105+(1-$B105)*'LF Projected Ratios'!AG$49,$B105*(1+'LF Projected Ratios'!AG$49))</f>
        <v>2.75527002429494E-2</v>
      </c>
    </row>
    <row r="106" spans="1:32" x14ac:dyDescent="0.25">
      <c r="A106" t="s">
        <v>44</v>
      </c>
      <c r="B106">
        <f t="shared" si="0"/>
        <v>0.10124999322133138</v>
      </c>
      <c r="C106">
        <f>IF('LF Projected Ratios'!D$49&gt;=0,$B106+(1-$B106)*'LF Projected Ratios'!D$49,$B106*(1+'LF Projected Ratios'!D$49))</f>
        <v>9.8408078269817068E-2</v>
      </c>
      <c r="D106">
        <f>IF('LF Projected Ratios'!E$49&gt;=0,$B106+(1-$B106)*'LF Projected Ratios'!E$49,$B106*(1+'LF Projected Ratios'!E$49))</f>
        <v>9.6573316023560299E-2</v>
      </c>
      <c r="E106">
        <f>IF('LF Projected Ratios'!F$49&gt;=0,$B106+(1-$B106)*'LF Projected Ratios'!F$49,$B106*(1+'LF Projected Ratios'!F$49))</f>
        <v>9.4709452267758121E-2</v>
      </c>
      <c r="F106">
        <f>IF('LF Projected Ratios'!G$49&gt;=0,$B106+(1-$B106)*'LF Projected Ratios'!G$49,$B106*(1+'LF Projected Ratios'!G$49))</f>
        <v>9.2588716617021519E-2</v>
      </c>
      <c r="G106">
        <f>IF('LF Projected Ratios'!H$49&gt;=0,$B106+(1-$B106)*'LF Projected Ratios'!H$49,$B106*(1+'LF Projected Ratios'!H$49))</f>
        <v>9.0257620480172857E-2</v>
      </c>
      <c r="H106">
        <f>IF('LF Projected Ratios'!I$49&gt;=0,$B106+(1-$B106)*'LF Projected Ratios'!I$49,$B106*(1+'LF Projected Ratios'!I$49))</f>
        <v>8.784390004799178E-2</v>
      </c>
      <c r="I106">
        <f>IF('LF Projected Ratios'!J$49&gt;=0,$B106+(1-$B106)*'LF Projected Ratios'!J$49,$B106*(1+'LF Projected Ratios'!J$49))</f>
        <v>8.4821116576921415E-2</v>
      </c>
      <c r="J106">
        <f>IF('LF Projected Ratios'!K$49&gt;=0,$B106+(1-$B106)*'LF Projected Ratios'!K$49,$B106*(1+'LF Projected Ratios'!K$49))</f>
        <v>8.1842628553721458E-2</v>
      </c>
      <c r="K106">
        <f>IF('LF Projected Ratios'!L$49&gt;=0,$B106+(1-$B106)*'LF Projected Ratios'!L$49,$B106*(1+'LF Projected Ratios'!L$49))</f>
        <v>7.9798740433780033E-2</v>
      </c>
      <c r="L106">
        <f>IF('LF Projected Ratios'!M$49&gt;=0,$B106+(1-$B106)*'LF Projected Ratios'!M$49,$B106*(1+'LF Projected Ratios'!M$49))</f>
        <v>7.7925725020927594E-2</v>
      </c>
      <c r="M106">
        <f>IF('LF Projected Ratios'!N$49&gt;=0,$B106+(1-$B106)*'LF Projected Ratios'!N$49,$B106*(1+'LF Projected Ratios'!N$49))</f>
        <v>7.5663561031940704E-2</v>
      </c>
      <c r="N106">
        <f>IF('LF Projected Ratios'!O$49&gt;=0,$B106+(1-$B106)*'LF Projected Ratios'!O$49,$B106*(1+'LF Projected Ratios'!O$49))</f>
        <v>7.3422123931173769E-2</v>
      </c>
      <c r="O106">
        <f>IF('LF Projected Ratios'!P$49&gt;=0,$B106+(1-$B106)*'LF Projected Ratios'!P$49,$B106*(1+'LF Projected Ratios'!P$49))</f>
        <v>7.1201130155123082E-2</v>
      </c>
      <c r="P106">
        <f>IF('LF Projected Ratios'!Q$49&gt;=0,$B106+(1-$B106)*'LF Projected Ratios'!Q$49,$B106*(1+'LF Projected Ratios'!Q$49))</f>
        <v>6.9000301289359731E-2</v>
      </c>
      <c r="Q106">
        <f>IF('LF Projected Ratios'!R$49&gt;=0,$B106+(1-$B106)*'LF Projected Ratios'!R$49,$B106*(1+'LF Projected Ratios'!R$49))</f>
        <v>6.6819363952184532E-2</v>
      </c>
      <c r="R106">
        <f>IF('LF Projected Ratios'!S$49&gt;=0,$B106+(1-$B106)*'LF Projected Ratios'!S$49,$B106*(1+'LF Projected Ratios'!S$49))</f>
        <v>6.4658049681423829E-2</v>
      </c>
      <c r="S106">
        <f>IF('LF Projected Ratios'!T$49&gt;=0,$B106+(1-$B106)*'LF Projected Ratios'!T$49,$B106*(1+'LF Projected Ratios'!T$49))</f>
        <v>6.251609482426343E-2</v>
      </c>
      <c r="T106">
        <f>IF('LF Projected Ratios'!U$49&gt;=0,$B106+(1-$B106)*'LF Projected Ratios'!U$49,$B106*(1+'LF Projected Ratios'!U$49))</f>
        <v>6.0393240430034557E-2</v>
      </c>
      <c r="U106">
        <f>IF('LF Projected Ratios'!V$49&gt;=0,$B106+(1-$B106)*'LF Projected Ratios'!V$49,$B106*(1+'LF Projected Ratios'!V$49))</f>
        <v>5.8289232145852674E-2</v>
      </c>
      <c r="V106">
        <f>IF('LF Projected Ratios'!W$49&gt;=0,$B106+(1-$B106)*'LF Projected Ratios'!W$49,$B106*(1+'LF Projected Ratios'!W$49))</f>
        <v>5.6203820115022868E-2</v>
      </c>
      <c r="W106">
        <f>IF('LF Projected Ratios'!X$49&gt;=0,$B106+(1-$B106)*'LF Projected Ratios'!X$49,$B106*(1+'LF Projected Ratios'!X$49))</f>
        <v>5.413675887812873E-2</v>
      </c>
      <c r="X106">
        <f>IF('LF Projected Ratios'!Y$49&gt;=0,$B106+(1-$B106)*'LF Projected Ratios'!Y$49,$B106*(1+'LF Projected Ratios'!Y$49))</f>
        <v>5.2087807276720459E-2</v>
      </c>
      <c r="Y106">
        <f>IF('LF Projected Ratios'!Z$49&gt;=0,$B106+(1-$B106)*'LF Projected Ratios'!Z$49,$B106*(1+'LF Projected Ratios'!Z$49))</f>
        <v>5.0056728359523087E-2</v>
      </c>
      <c r="Z106">
        <f>IF('LF Projected Ratios'!AA$49&gt;=0,$B106+(1-$B106)*'LF Projected Ratios'!AA$49,$B106*(1+'LF Projected Ratios'!AA$49))</f>
        <v>4.8043289291088351E-2</v>
      </c>
      <c r="AA106">
        <f>IF('LF Projected Ratios'!AB$49&gt;=0,$B106+(1-$B106)*'LF Projected Ratios'!AB$49,$B106*(1+'LF Projected Ratios'!AB$49))</f>
        <v>4.6047261262817406E-2</v>
      </c>
      <c r="AB106">
        <f>IF('LF Projected Ratios'!AC$49&gt;=0,$B106+(1-$B106)*'LF Projected Ratios'!AC$49,$B106*(1+'LF Projected Ratios'!AC$49))</f>
        <v>4.4068419406280056E-2</v>
      </c>
      <c r="AC106">
        <f>IF('LF Projected Ratios'!AD$49&gt;=0,$B106+(1-$B106)*'LF Projected Ratios'!AD$49,$B106*(1+'LF Projected Ratios'!AD$49))</f>
        <v>4.2106542708763919E-2</v>
      </c>
      <c r="AD106">
        <f>IF('LF Projected Ratios'!AE$49&gt;=0,$B106+(1-$B106)*'LF Projected Ratios'!AE$49,$B106*(1+'LF Projected Ratios'!AE$49))</f>
        <v>4.016141393098905E-2</v>
      </c>
      <c r="AE106">
        <f>IF('LF Projected Ratios'!AF$49&gt;=0,$B106+(1-$B106)*'LF Projected Ratios'!AF$49,$B106*(1+'LF Projected Ratios'!AF$49))</f>
        <v>3.823281952691631E-2</v>
      </c>
      <c r="AF106">
        <f>IF('LF Projected Ratios'!AG$49&gt;=0,$B106+(1-$B106)*'LF Projected Ratios'!AG$49,$B106*(1+'LF Projected Ratios'!AG$49))</f>
        <v>3.6320549565595467E-2</v>
      </c>
    </row>
    <row r="107" spans="1:32" x14ac:dyDescent="0.25">
      <c r="A107" t="s">
        <v>46</v>
      </c>
      <c r="B107">
        <f t="shared" si="0"/>
        <v>9.1183042966610006E-2</v>
      </c>
      <c r="C107">
        <f>IF('LF Projected Ratios'!D$49&gt;=0,$B107+(1-$B107)*'LF Projected Ratios'!D$49,$B107*(1+'LF Projected Ratios'!D$49))</f>
        <v>8.8623690171742001E-2</v>
      </c>
      <c r="D107">
        <f>IF('LF Projected Ratios'!E$49&gt;=0,$B107+(1-$B107)*'LF Projected Ratios'!E$49,$B107*(1+'LF Projected Ratios'!E$49))</f>
        <v>8.6971352236585503E-2</v>
      </c>
      <c r="E107">
        <f>IF('LF Projected Ratios'!F$49&gt;=0,$B107+(1-$B107)*'LF Projected Ratios'!F$49,$B107*(1+'LF Projected Ratios'!F$49))</f>
        <v>8.5292806258239581E-2</v>
      </c>
      <c r="F107">
        <f>IF('LF Projected Ratios'!G$49&gt;=0,$B107+(1-$B107)*'LF Projected Ratios'!G$49,$B107*(1+'LF Projected Ratios'!G$49))</f>
        <v>8.3382928303589038E-2</v>
      </c>
      <c r="G107">
        <f>IF('LF Projected Ratios'!H$49&gt;=0,$B107+(1-$B107)*'LF Projected Ratios'!H$49,$B107*(1+'LF Projected Ratios'!H$49))</f>
        <v>8.1283605306688447E-2</v>
      </c>
      <c r="H107">
        <f>IF('LF Projected Ratios'!I$49&gt;=0,$B107+(1-$B107)*'LF Projected Ratios'!I$49,$B107*(1+'LF Projected Ratios'!I$49))</f>
        <v>7.9109873073483883E-2</v>
      </c>
      <c r="I107">
        <f>IF('LF Projected Ratios'!J$49&gt;=0,$B107+(1-$B107)*'LF Projected Ratios'!J$49,$B107*(1+'LF Projected Ratios'!J$49))</f>
        <v>7.638763491472321E-2</v>
      </c>
      <c r="J107">
        <f>IF('LF Projected Ratios'!K$49&gt;=0,$B107+(1-$B107)*'LF Projected Ratios'!K$49,$B107*(1+'LF Projected Ratios'!K$49))</f>
        <v>7.3705288054696394E-2</v>
      </c>
      <c r="K107">
        <f>IF('LF Projected Ratios'!L$49&gt;=0,$B107+(1-$B107)*'LF Projected Ratios'!L$49,$B107*(1+'LF Projected Ratios'!L$49))</f>
        <v>7.1864616936307621E-2</v>
      </c>
      <c r="L107">
        <f>IF('LF Projected Ratios'!M$49&gt;=0,$B107+(1-$B107)*'LF Projected Ratios'!M$49,$B107*(1+'LF Projected Ratios'!M$49))</f>
        <v>7.0177829219750382E-2</v>
      </c>
      <c r="M107">
        <f>IF('LF Projected Ratios'!N$49&gt;=0,$B107+(1-$B107)*'LF Projected Ratios'!N$49,$B107*(1+'LF Projected Ratios'!N$49))</f>
        <v>6.8140584676391225E-2</v>
      </c>
      <c r="N107">
        <f>IF('LF Projected Ratios'!O$49&gt;=0,$B107+(1-$B107)*'LF Projected Ratios'!O$49,$B107*(1+'LF Projected Ratios'!O$49))</f>
        <v>6.6122006215655824E-2</v>
      </c>
      <c r="O107">
        <f>IF('LF Projected Ratios'!P$49&gt;=0,$B107+(1-$B107)*'LF Projected Ratios'!P$49,$B107*(1+'LF Projected Ratios'!P$49))</f>
        <v>6.4121838467817036E-2</v>
      </c>
      <c r="P107">
        <f>IF('LF Projected Ratios'!Q$49&gt;=0,$B107+(1-$B107)*'LF Projected Ratios'!Q$49,$B107*(1+'LF Projected Ratios'!Q$49))</f>
        <v>6.2139830700267101E-2</v>
      </c>
      <c r="Q107">
        <f>IF('LF Projected Ratios'!R$49&gt;=0,$B107+(1-$B107)*'LF Projected Ratios'!R$49,$B107*(1+'LF Projected Ratios'!R$49))</f>
        <v>6.0175736712740471E-2</v>
      </c>
      <c r="R107">
        <f>IF('LF Projected Ratios'!S$49&gt;=0,$B107+(1-$B107)*'LF Projected Ratios'!S$49,$B107*(1+'LF Projected Ratios'!S$49))</f>
        <v>5.8229314735364961E-2</v>
      </c>
      <c r="S107">
        <f>IF('LF Projected Ratios'!T$49&gt;=0,$B107+(1-$B107)*'LF Projected Ratios'!T$49,$B107*(1+'LF Projected Ratios'!T$49))</f>
        <v>5.6300327329449285E-2</v>
      </c>
      <c r="T107">
        <f>IF('LF Projected Ratios'!U$49&gt;=0,$B107+(1-$B107)*'LF Projected Ratios'!U$49,$B107*(1+'LF Projected Ratios'!U$49))</f>
        <v>5.438854129092887E-2</v>
      </c>
      <c r="U107">
        <f>IF('LF Projected Ratios'!V$49&gt;=0,$B107+(1-$B107)*'LF Projected Ratios'!V$49,$B107*(1+'LF Projected Ratios'!V$49))</f>
        <v>5.2493727556380973E-2</v>
      </c>
      <c r="V107">
        <f>IF('LF Projected Ratios'!W$49&gt;=0,$B107+(1-$B107)*'LF Projected Ratios'!W$49,$B107*(1+'LF Projected Ratios'!W$49))</f>
        <v>5.0615661111531297E-2</v>
      </c>
      <c r="W107">
        <f>IF('LF Projected Ratios'!X$49&gt;=0,$B107+(1-$B107)*'LF Projected Ratios'!X$49,$B107*(1+'LF Projected Ratios'!X$49))</f>
        <v>4.8754120902177255E-2</v>
      </c>
      <c r="X107">
        <f>IF('LF Projected Ratios'!Y$49&gt;=0,$B107+(1-$B107)*'LF Projected Ratios'!Y$49,$B107*(1+'LF Projected Ratios'!Y$49))</f>
        <v>4.6908889747452068E-2</v>
      </c>
      <c r="Y107">
        <f>IF('LF Projected Ratios'!Z$49&gt;=0,$B107+(1-$B107)*'LF Projected Ratios'!Z$49,$B107*(1+'LF Projected Ratios'!Z$49))</f>
        <v>4.5079754255358366E-2</v>
      </c>
      <c r="Z107">
        <f>IF('LF Projected Ratios'!AA$49&gt;=0,$B107+(1-$B107)*'LF Projected Ratios'!AA$49,$B107*(1+'LF Projected Ratios'!AA$49))</f>
        <v>4.3266504740502532E-2</v>
      </c>
      <c r="AA107">
        <f>IF('LF Projected Ratios'!AB$49&gt;=0,$B107+(1-$B107)*'LF Projected Ratios'!AB$49,$B107*(1+'LF Projected Ratios'!AB$49))</f>
        <v>4.1468935143964103E-2</v>
      </c>
      <c r="AB107">
        <f>IF('LF Projected Ratios'!AC$49&gt;=0,$B107+(1-$B107)*'LF Projected Ratios'!AC$49,$B107*(1+'LF Projected Ratios'!AC$49))</f>
        <v>3.9686842955233399E-2</v>
      </c>
      <c r="AC107">
        <f>IF('LF Projected Ratios'!AD$49&gt;=0,$B107+(1-$B107)*'LF Projected Ratios'!AD$49,$B107*(1+'LF Projected Ratios'!AD$49))</f>
        <v>3.792002913615735E-2</v>
      </c>
      <c r="AD107">
        <f>IF('LF Projected Ratios'!AE$49&gt;=0,$B107+(1-$B107)*'LF Projected Ratios'!AE$49,$B107*(1+'LF Projected Ratios'!AE$49))</f>
        <v>3.6168298046835468E-2</v>
      </c>
      <c r="AE107">
        <f>IF('LF Projected Ratios'!AF$49&gt;=0,$B107+(1-$B107)*'LF Projected Ratios'!AF$49,$B107*(1+'LF Projected Ratios'!AF$49))</f>
        <v>3.443145737340144E-2</v>
      </c>
      <c r="AF107">
        <f>IF('LF Projected Ratios'!AG$49&gt;=0,$B107+(1-$B107)*'LF Projected Ratios'!AG$49,$B107*(1+'LF Projected Ratios'!AG$49))</f>
        <v>3.2709318057641559E-2</v>
      </c>
    </row>
    <row r="108" spans="1:32" x14ac:dyDescent="0.25">
      <c r="A108" t="s">
        <v>48</v>
      </c>
      <c r="B108">
        <f t="shared" si="0"/>
        <v>5.9522415718105071E-2</v>
      </c>
      <c r="C108">
        <f>IF('LF Projected Ratios'!D$49&gt;=0,$B108+(1-$B108)*'LF Projected Ratios'!D$49,$B108*(1+'LF Projected Ratios'!D$49))</f>
        <v>5.7851722834108957E-2</v>
      </c>
      <c r="D108">
        <f>IF('LF Projected Ratios'!E$49&gt;=0,$B108+(1-$B108)*'LF Projected Ratios'!E$49,$B108*(1+'LF Projected Ratios'!E$49))</f>
        <v>5.6773110602236027E-2</v>
      </c>
      <c r="E108">
        <f>IF('LF Projected Ratios'!F$49&gt;=0,$B108+(1-$B108)*'LF Projected Ratios'!F$49,$B108*(1+'LF Projected Ratios'!F$49))</f>
        <v>5.5677390298608465E-2</v>
      </c>
      <c r="F108">
        <f>IF('LF Projected Ratios'!G$49&gt;=0,$B108+(1-$B108)*'LF Projected Ratios'!G$49,$B108*(1+'LF Projected Ratios'!G$49))</f>
        <v>5.4430661237052771E-2</v>
      </c>
      <c r="G108">
        <f>IF('LF Projected Ratios'!H$49&gt;=0,$B108+(1-$B108)*'LF Projected Ratios'!H$49,$B108*(1+'LF Projected Ratios'!H$49))</f>
        <v>5.3060266346921139E-2</v>
      </c>
      <c r="H108">
        <f>IF('LF Projected Ratios'!I$49&gt;=0,$B108+(1-$B108)*'LF Projected Ratios'!I$49,$B108*(1+'LF Projected Ratios'!I$49))</f>
        <v>5.164129863718999E-2</v>
      </c>
      <c r="I108">
        <f>IF('LF Projected Ratios'!J$49&gt;=0,$B108+(1-$B108)*'LF Projected Ratios'!J$49,$B108*(1+'LF Projected Ratios'!J$49))</f>
        <v>4.9864277536580577E-2</v>
      </c>
      <c r="J108">
        <f>IF('LF Projected Ratios'!K$49&gt;=0,$B108+(1-$B108)*'LF Projected Ratios'!K$49,$B108*(1+'LF Projected Ratios'!K$49))</f>
        <v>4.8113296655616387E-2</v>
      </c>
      <c r="K108">
        <f>IF('LF Projected Ratios'!L$49&gt;=0,$B108+(1-$B108)*'LF Projected Ratios'!L$49,$B108*(1+'LF Projected Ratios'!L$49))</f>
        <v>4.6911744393874417E-2</v>
      </c>
      <c r="L108">
        <f>IF('LF Projected Ratios'!M$49&gt;=0,$B108+(1-$B108)*'LF Projected Ratios'!M$49,$B108*(1+'LF Projected Ratios'!M$49))</f>
        <v>4.5810644052993281E-2</v>
      </c>
      <c r="M108">
        <f>IF('LF Projected Ratios'!N$49&gt;=0,$B108+(1-$B108)*'LF Projected Ratios'!N$49,$B108*(1+'LF Projected Ratios'!N$49))</f>
        <v>4.4480772700995631E-2</v>
      </c>
      <c r="N108">
        <f>IF('LF Projected Ratios'!O$49&gt;=0,$B108+(1-$B108)*'LF Projected Ratios'!O$49,$B108*(1+'LF Projected Ratios'!O$49))</f>
        <v>4.3163086183958657E-2</v>
      </c>
      <c r="O108">
        <f>IF('LF Projected Ratios'!P$49&gt;=0,$B108+(1-$B108)*'LF Projected Ratios'!P$49,$B108*(1+'LF Projected Ratios'!P$49))</f>
        <v>4.1857417801774897E-2</v>
      </c>
      <c r="P108">
        <f>IF('LF Projected Ratios'!Q$49&gt;=0,$B108+(1-$B108)*'LF Projected Ratios'!Q$49,$B108*(1+'LF Projected Ratios'!Q$49))</f>
        <v>4.0563603881353084E-2</v>
      </c>
      <c r="Q108">
        <f>IF('LF Projected Ratios'!R$49&gt;=0,$B108+(1-$B108)*'LF Projected Ratios'!R$49,$B108*(1+'LF Projected Ratios'!R$49))</f>
        <v>3.9281483708221758E-2</v>
      </c>
      <c r="R108">
        <f>IF('LF Projected Ratios'!S$49&gt;=0,$B108+(1-$B108)*'LF Projected Ratios'!S$49,$B108*(1+'LF Projected Ratios'!S$49))</f>
        <v>3.8010899459979181E-2</v>
      </c>
      <c r="S108">
        <f>IF('LF Projected Ratios'!T$49&gt;=0,$B108+(1-$B108)*'LF Projected Ratios'!T$49,$B108*(1+'LF Projected Ratios'!T$49))</f>
        <v>3.6751696141529427E-2</v>
      </c>
      <c r="T108">
        <f>IF('LF Projected Ratios'!U$49&gt;=0,$B108+(1-$B108)*'LF Projected Ratios'!U$49,$B108*(1+'LF Projected Ratios'!U$49))</f>
        <v>3.5503721522053833E-2</v>
      </c>
      <c r="U108">
        <f>IF('LF Projected Ratios'!V$49&gt;=0,$B108+(1-$B108)*'LF Projected Ratios'!V$49,$B108*(1+'LF Projected Ratios'!V$49))</f>
        <v>3.4266826073659606E-2</v>
      </c>
      <c r="V108">
        <f>IF('LF Projected Ratios'!W$49&gt;=0,$B108+(1-$B108)*'LF Projected Ratios'!W$49,$B108*(1+'LF Projected Ratios'!W$49))</f>
        <v>3.3040862911654791E-2</v>
      </c>
      <c r="W108">
        <f>IF('LF Projected Ratios'!X$49&gt;=0,$B108+(1-$B108)*'LF Projected Ratios'!X$49,$B108*(1+'LF Projected Ratios'!X$49))</f>
        <v>3.1825687736400834E-2</v>
      </c>
      <c r="X108">
        <f>IF('LF Projected Ratios'!Y$49&gt;=0,$B108+(1-$B108)*'LF Projected Ratios'!Y$49,$B108*(1+'LF Projected Ratios'!Y$49))</f>
        <v>3.0621158776693153E-2</v>
      </c>
      <c r="Y108">
        <f>IF('LF Projected Ratios'!Z$49&gt;=0,$B108+(1-$B108)*'LF Projected Ratios'!Z$49,$B108*(1+'LF Projected Ratios'!Z$49))</f>
        <v>2.9427136734623223E-2</v>
      </c>
      <c r="Z108">
        <f>IF('LF Projected Ratios'!AA$49&gt;=0,$B108+(1-$B108)*'LF Projected Ratios'!AA$49,$B108*(1+'LF Projected Ratios'!AA$49))</f>
        <v>2.8243484731877232E-2</v>
      </c>
      <c r="AA108">
        <f>IF('LF Projected Ratios'!AB$49&gt;=0,$B108+(1-$B108)*'LF Projected Ratios'!AB$49,$B108*(1+'LF Projected Ratios'!AB$49))</f>
        <v>2.7070068257428498E-2</v>
      </c>
      <c r="AB108">
        <f>IF('LF Projected Ratios'!AC$49&gt;=0,$B108+(1-$B108)*'LF Projected Ratios'!AC$49,$B108*(1+'LF Projected Ratios'!AC$49))</f>
        <v>2.5906755116579933E-2</v>
      </c>
      <c r="AC108">
        <f>IF('LF Projected Ratios'!AD$49&gt;=0,$B108+(1-$B108)*'LF Projected Ratios'!AD$49,$B108*(1+'LF Projected Ratios'!AD$49))</f>
        <v>2.4753415381317454E-2</v>
      </c>
      <c r="AD108">
        <f>IF('LF Projected Ratios'!AE$49&gt;=0,$B108+(1-$B108)*'LF Projected Ratios'!AE$49,$B108*(1+'LF Projected Ratios'!AE$49))</f>
        <v>2.3609921341936388E-2</v>
      </c>
      <c r="AE108">
        <f>IF('LF Projected Ratios'!AF$49&gt;=0,$B108+(1-$B108)*'LF Projected Ratios'!AF$49,$B108*(1+'LF Projected Ratios'!AF$49))</f>
        <v>2.2476147459898798E-2</v>
      </c>
      <c r="AF108">
        <f>IF('LF Projected Ratios'!AG$49&gt;=0,$B108+(1-$B108)*'LF Projected Ratios'!AG$49,$B108*(1+'LF Projected Ratios'!AG$49))</f>
        <v>2.1351970321889829E-2</v>
      </c>
    </row>
    <row r="109" spans="1:32" x14ac:dyDescent="0.25">
      <c r="A109" t="s">
        <v>50</v>
      </c>
      <c r="B109">
        <f t="shared" si="0"/>
        <v>9.1847438969115236E-2</v>
      </c>
      <c r="C109">
        <f>IF('LF Projected Ratios'!D$49&gt;=0,$B109+(1-$B109)*'LF Projected Ratios'!D$49,$B109*(1+'LF Projected Ratios'!D$49))</f>
        <v>8.9269437709460497E-2</v>
      </c>
      <c r="D109">
        <f>IF('LF Projected Ratios'!E$49&gt;=0,$B109+(1-$B109)*'LF Projected Ratios'!E$49,$B109*(1+'LF Projected Ratios'!E$49))</f>
        <v>8.7605060181379812E-2</v>
      </c>
      <c r="E109">
        <f>IF('LF Projected Ratios'!F$49&gt;=0,$B109+(1-$B109)*'LF Projected Ratios'!F$49,$B109*(1+'LF Projected Ratios'!F$49))</f>
        <v>8.5914283647858816E-2</v>
      </c>
      <c r="F109">
        <f>IF('LF Projected Ratios'!G$49&gt;=0,$B109+(1-$B109)*'LF Projected Ratios'!G$49,$B109*(1+'LF Projected Ratios'!G$49))</f>
        <v>8.3990489561029988E-2</v>
      </c>
      <c r="G109">
        <f>IF('LF Projected Ratios'!H$49&gt;=0,$B109+(1-$B109)*'LF Projected Ratios'!H$49,$B109*(1+'LF Projected Ratios'!H$49))</f>
        <v>8.1875870059848227E-2</v>
      </c>
      <c r="H109">
        <f>IF('LF Projected Ratios'!I$49&gt;=0,$B109+(1-$B109)*'LF Projected Ratios'!I$49,$B109*(1+'LF Projected Ratios'!I$49))</f>
        <v>7.9686299147002454E-2</v>
      </c>
      <c r="I109">
        <f>IF('LF Projected Ratios'!J$49&gt;=0,$B109+(1-$B109)*'LF Projected Ratios'!J$49,$B109*(1+'LF Projected Ratios'!J$49))</f>
        <v>7.6944225675757094E-2</v>
      </c>
      <c r="J109">
        <f>IF('LF Projected Ratios'!K$49&gt;=0,$B109+(1-$B109)*'LF Projected Ratios'!K$49,$B109*(1+'LF Projected Ratios'!K$49))</f>
        <v>7.4242334167151411E-2</v>
      </c>
      <c r="K109">
        <f>IF('LF Projected Ratios'!L$49&gt;=0,$B109+(1-$B109)*'LF Projected Ratios'!L$49,$B109*(1+'LF Projected Ratios'!L$49))</f>
        <v>7.2388251185183661E-2</v>
      </c>
      <c r="L109">
        <f>IF('LF Projected Ratios'!M$49&gt;=0,$B109+(1-$B109)*'LF Projected Ratios'!M$49,$B109*(1+'LF Projected Ratios'!M$49))</f>
        <v>7.0689172860861058E-2</v>
      </c>
      <c r="M109">
        <f>IF('LF Projected Ratios'!N$49&gt;=0,$B109+(1-$B109)*'LF Projected Ratios'!N$49,$B109*(1+'LF Projected Ratios'!N$49))</f>
        <v>6.8637084141581706E-2</v>
      </c>
      <c r="N109">
        <f>IF('LF Projected Ratios'!O$49&gt;=0,$B109+(1-$B109)*'LF Projected Ratios'!O$49,$B109*(1+'LF Projected Ratios'!O$49))</f>
        <v>6.6603797513445639E-2</v>
      </c>
      <c r="O109">
        <f>IF('LF Projected Ratios'!P$49&gt;=0,$B109+(1-$B109)*'LF Projected Ratios'!P$49,$B109*(1+'LF Projected Ratios'!P$49))</f>
        <v>6.4589055746000032E-2</v>
      </c>
      <c r="P109">
        <f>IF('LF Projected Ratios'!Q$49&gt;=0,$B109+(1-$B109)*'LF Projected Ratios'!Q$49,$B109*(1+'LF Projected Ratios'!Q$49))</f>
        <v>6.2592606279699425E-2</v>
      </c>
      <c r="Q109">
        <f>IF('LF Projected Ratios'!R$49&gt;=0,$B109+(1-$B109)*'LF Projected Ratios'!R$49,$B109*(1+'LF Projected Ratios'!R$49))</f>
        <v>6.0614201120364947E-2</v>
      </c>
      <c r="R109">
        <f>IF('LF Projected Ratios'!S$49&gt;=0,$B109+(1-$B109)*'LF Projected Ratios'!S$49,$B109*(1+'LF Projected Ratios'!S$49))</f>
        <v>5.8653596736492758E-2</v>
      </c>
      <c r="S109">
        <f>IF('LF Projected Ratios'!T$49&gt;=0,$B109+(1-$B109)*'LF Projected Ratios'!T$49,$B109*(1+'LF Projected Ratios'!T$49))</f>
        <v>5.6710553959318608E-2</v>
      </c>
      <c r="T109">
        <f>IF('LF Projected Ratios'!U$49&gt;=0,$B109+(1-$B109)*'LF Projected Ratios'!U$49,$B109*(1+'LF Projected Ratios'!U$49))</f>
        <v>5.4784837885560128E-2</v>
      </c>
      <c r="U109">
        <f>IF('LF Projected Ratios'!V$49&gt;=0,$B109+(1-$B109)*'LF Projected Ratios'!V$49,$B109*(1+'LF Projected Ratios'!V$49))</f>
        <v>5.2876217782747176E-2</v>
      </c>
      <c r="V109">
        <f>IF('LF Projected Ratios'!W$49&gt;=0,$B109+(1-$B109)*'LF Projected Ratios'!W$49,$B109*(1+'LF Projected Ratios'!W$49))</f>
        <v>5.0984466997061738E-2</v>
      </c>
      <c r="W109">
        <f>IF('LF Projected Ratios'!X$49&gt;=0,$B109+(1-$B109)*'LF Projected Ratios'!X$49,$B109*(1+'LF Projected Ratios'!X$49))</f>
        <v>4.9109362863612178E-2</v>
      </c>
      <c r="X109">
        <f>IF('LF Projected Ratios'!Y$49&gt;=0,$B109+(1-$B109)*'LF Projected Ratios'!Y$49,$B109*(1+'LF Projected Ratios'!Y$49))</f>
        <v>4.7250686619065341E-2</v>
      </c>
      <c r="Y109">
        <f>IF('LF Projected Ratios'!Z$49&gt;=0,$B109+(1-$B109)*'LF Projected Ratios'!Z$49,$B109*(1+'LF Projected Ratios'!Z$49))</f>
        <v>4.5408223316564689E-2</v>
      </c>
      <c r="Z109">
        <f>IF('LF Projected Ratios'!AA$49&gt;=0,$B109+(1-$B109)*'LF Projected Ratios'!AA$49,$B109*(1+'LF Projected Ratios'!AA$49))</f>
        <v>4.3581761742865238E-2</v>
      </c>
      <c r="AA109">
        <f>IF('LF Projected Ratios'!AB$49&gt;=0,$B109+(1-$B109)*'LF Projected Ratios'!AB$49,$B109*(1+'LF Projected Ratios'!AB$49))</f>
        <v>4.177109433761908E-2</v>
      </c>
      <c r="AB109">
        <f>IF('LF Projected Ratios'!AC$49&gt;=0,$B109+(1-$B109)*'LF Projected Ratios'!AC$49,$B109*(1+'LF Projected Ratios'!AC$49))</f>
        <v>3.9976017114744231E-2</v>
      </c>
      <c r="AC109">
        <f>IF('LF Projected Ratios'!AD$49&gt;=0,$B109+(1-$B109)*'LF Projected Ratios'!AD$49,$B109*(1+'LF Projected Ratios'!AD$49))</f>
        <v>3.8196329585816285E-2</v>
      </c>
      <c r="AD109">
        <f>IF('LF Projected Ratios'!AE$49&gt;=0,$B109+(1-$B109)*'LF Projected Ratios'!AE$49,$B109*(1+'LF Projected Ratios'!AE$49))</f>
        <v>3.643183468542445E-2</v>
      </c>
      <c r="AE109">
        <f>IF('LF Projected Ratios'!AF$49&gt;=0,$B109+(1-$B109)*'LF Projected Ratios'!AF$49,$B109*(1+'LF Projected Ratios'!AF$49))</f>
        <v>3.4682338698426907E-2</v>
      </c>
      <c r="AF109">
        <f>IF('LF Projected Ratios'!AG$49&gt;=0,$B109+(1-$B109)*'LF Projected Ratios'!AG$49,$B109*(1+'LF Projected Ratios'!AG$49))</f>
        <v>3.2947651189056432E-2</v>
      </c>
    </row>
    <row r="110" spans="1:32" x14ac:dyDescent="0.25">
      <c r="A110" t="s">
        <v>52</v>
      </c>
      <c r="B110">
        <f t="shared" si="0"/>
        <v>9.4547403447675038E-2</v>
      </c>
      <c r="C110">
        <f>IF('LF Projected Ratios'!D$49&gt;=0,$B110+(1-$B110)*'LF Projected Ratios'!D$49,$B110*(1+'LF Projected Ratios'!D$49))</f>
        <v>9.1893618781265854E-2</v>
      </c>
      <c r="D110">
        <f>IF('LF Projected Ratios'!E$49&gt;=0,$B110+(1-$B110)*'LF Projected Ratios'!E$49,$B110*(1+'LF Projected Ratios'!E$49))</f>
        <v>9.018031490036392E-2</v>
      </c>
      <c r="E110">
        <f>IF('LF Projected Ratios'!F$49&gt;=0,$B110+(1-$B110)*'LF Projected Ratios'!F$49,$B110*(1+'LF Projected Ratios'!F$49))</f>
        <v>8.8439835983924839E-2</v>
      </c>
      <c r="F110">
        <f>IF('LF Projected Ratios'!G$49&gt;=0,$B110+(1-$B110)*'LF Projected Ratios'!G$49,$B110*(1+'LF Projected Ratios'!G$49))</f>
        <v>8.6459489686639177E-2</v>
      </c>
      <c r="G110">
        <f>IF('LF Projected Ratios'!H$49&gt;=0,$B110+(1-$B110)*'LF Projected Ratios'!H$49,$B110*(1+'LF Projected Ratios'!H$49))</f>
        <v>8.4282708435462636E-2</v>
      </c>
      <c r="H110">
        <f>IF('LF Projected Ratios'!I$49&gt;=0,$B110+(1-$B110)*'LF Projected Ratios'!I$49,$B110*(1+'LF Projected Ratios'!I$49))</f>
        <v>8.2028772486919352E-2</v>
      </c>
      <c r="I110">
        <f>IF('LF Projected Ratios'!J$49&gt;=0,$B110+(1-$B110)*'LF Projected Ratios'!J$49,$B110*(1+'LF Projected Ratios'!J$49))</f>
        <v>7.9206092511529089E-2</v>
      </c>
      <c r="J110">
        <f>IF('LF Projected Ratios'!K$49&gt;=0,$B110+(1-$B110)*'LF Projected Ratios'!K$49,$B110*(1+'LF Projected Ratios'!K$49))</f>
        <v>7.6424775695260655E-2</v>
      </c>
      <c r="K110">
        <f>IF('LF Projected Ratios'!L$49&gt;=0,$B110+(1-$B110)*'LF Projected Ratios'!L$49,$B110*(1+'LF Projected Ratios'!L$49))</f>
        <v>7.4516189743500799E-2</v>
      </c>
      <c r="L110">
        <f>IF('LF Projected Ratios'!M$49&gt;=0,$B110+(1-$B110)*'LF Projected Ratios'!M$49,$B110*(1+'LF Projected Ratios'!M$49))</f>
        <v>7.276716499526642E-2</v>
      </c>
      <c r="M110">
        <f>IF('LF Projected Ratios'!N$49&gt;=0,$B110+(1-$B110)*'LF Projected Ratios'!N$49,$B110*(1+'LF Projected Ratios'!N$49))</f>
        <v>7.0654752692541595E-2</v>
      </c>
      <c r="N110">
        <f>IF('LF Projected Ratios'!O$49&gt;=0,$B110+(1-$B110)*'LF Projected Ratios'!O$49,$B110*(1+'LF Projected Ratios'!O$49))</f>
        <v>6.8561695190744634E-2</v>
      </c>
      <c r="O110">
        <f>IF('LF Projected Ratios'!P$49&gt;=0,$B110+(1-$B110)*'LF Projected Ratios'!P$49,$B110*(1+'LF Projected Ratios'!P$49))</f>
        <v>6.6487727697828319E-2</v>
      </c>
      <c r="P110">
        <f>IF('LF Projected Ratios'!Q$49&gt;=0,$B110+(1-$B110)*'LF Projected Ratios'!Q$49,$B110*(1+'LF Projected Ratios'!Q$49))</f>
        <v>6.4432590229959535E-2</v>
      </c>
      <c r="Q110">
        <f>IF('LF Projected Ratios'!R$49&gt;=0,$B110+(1-$B110)*'LF Projected Ratios'!R$49,$B110*(1+'LF Projected Ratios'!R$49))</f>
        <v>6.239602750287624E-2</v>
      </c>
      <c r="R110">
        <f>IF('LF Projected Ratios'!S$49&gt;=0,$B110+(1-$B110)*'LF Projected Ratios'!S$49,$B110*(1+'LF Projected Ratios'!S$49))</f>
        <v>6.0377788826176969E-2</v>
      </c>
      <c r="S110">
        <f>IF('LF Projected Ratios'!T$49&gt;=0,$B110+(1-$B110)*'LF Projected Ratios'!T$49,$B110*(1+'LF Projected Ratios'!T$49))</f>
        <v>5.8377628000447795E-2</v>
      </c>
      <c r="T110">
        <f>IF('LF Projected Ratios'!U$49&gt;=0,$B110+(1-$B110)*'LF Projected Ratios'!U$49,$B110*(1+'LF Projected Ratios'!U$49))</f>
        <v>5.6395303217145573E-2</v>
      </c>
      <c r="U110">
        <f>IF('LF Projected Ratios'!V$49&gt;=0,$B110+(1-$B110)*'LF Projected Ratios'!V$49,$B110*(1+'LF Projected Ratios'!V$49))</f>
        <v>5.4430576961145345E-2</v>
      </c>
      <c r="V110">
        <f>IF('LF Projected Ratios'!W$49&gt;=0,$B110+(1-$B110)*'LF Projected Ratios'!W$49,$B110*(1+'LF Projected Ratios'!W$49))</f>
        <v>5.2483215915871108E-2</v>
      </c>
      <c r="W110">
        <f>IF('LF Projected Ratios'!X$49&gt;=0,$B110+(1-$B110)*'LF Projected Ratios'!X$49,$B110*(1+'LF Projected Ratios'!X$49))</f>
        <v>5.0552990870932478E-2</v>
      </c>
      <c r="X110">
        <f>IF('LF Projected Ratios'!Y$49&gt;=0,$B110+(1-$B110)*'LF Projected Ratios'!Y$49,$B110*(1+'LF Projected Ratios'!Y$49))</f>
        <v>4.8639676632188468E-2</v>
      </c>
      <c r="Y110">
        <f>IF('LF Projected Ratios'!Z$49&gt;=0,$B110+(1-$B110)*'LF Projected Ratios'!Z$49,$B110*(1+'LF Projected Ratios'!Z$49))</f>
        <v>4.6743051934164594E-2</v>
      </c>
      <c r="Z110">
        <f>IF('LF Projected Ratios'!AA$49&gt;=0,$B110+(1-$B110)*'LF Projected Ratios'!AA$49,$B110*(1+'LF Projected Ratios'!AA$49))</f>
        <v>4.4862899354751844E-2</v>
      </c>
      <c r="AA110">
        <f>IF('LF Projected Ratios'!AB$49&gt;=0,$B110+(1-$B110)*'LF Projected Ratios'!AB$49,$B110*(1+'LF Projected Ratios'!AB$49))</f>
        <v>4.2999005232119532E-2</v>
      </c>
      <c r="AB110">
        <f>IF('LF Projected Ratios'!AC$49&gt;=0,$B110+(1-$B110)*'LF Projected Ratios'!AC$49,$B110*(1+'LF Projected Ratios'!AC$49))</f>
        <v>4.1151159583772703E-2</v>
      </c>
      <c r="AC110">
        <f>IF('LF Projected Ratios'!AD$49&gt;=0,$B110+(1-$B110)*'LF Projected Ratios'!AD$49,$B110*(1+'LF Projected Ratios'!AD$49))</f>
        <v>3.9319156027691766E-2</v>
      </c>
      <c r="AD110">
        <f>IF('LF Projected Ratios'!AE$49&gt;=0,$B110+(1-$B110)*'LF Projected Ratios'!AE$49,$B110*(1+'LF Projected Ratios'!AE$49))</f>
        <v>3.7502791705494275E-2</v>
      </c>
      <c r="AE110">
        <f>IF('LF Projected Ratios'!AF$49&gt;=0,$B110+(1-$B110)*'LF Projected Ratios'!AF$49,$B110*(1+'LF Projected Ratios'!AF$49))</f>
        <v>3.5701867207551918E-2</v>
      </c>
      <c r="AF110">
        <f>IF('LF Projected Ratios'!AG$49&gt;=0,$B110+(1-$B110)*'LF Projected Ratios'!AG$49,$B110*(1+'LF Projected Ratios'!AG$49))</f>
        <v>3.3916186500012074E-2</v>
      </c>
    </row>
    <row r="111" spans="1:32" x14ac:dyDescent="0.25">
      <c r="A111" t="s">
        <v>54</v>
      </c>
      <c r="B111">
        <f t="shared" si="0"/>
        <v>6.9821681003977287E-2</v>
      </c>
      <c r="C111">
        <f>IF('LF Projected Ratios'!D$49&gt;=0,$B111+(1-$B111)*'LF Projected Ratios'!D$49,$B111*(1+'LF Projected Ratios'!D$49))</f>
        <v>6.7861905275881124E-2</v>
      </c>
      <c r="D111">
        <f>IF('LF Projected Ratios'!E$49&gt;=0,$B111+(1-$B111)*'LF Projected Ratios'!E$49,$B111*(1+'LF Projected Ratios'!E$49))</f>
        <v>6.6596658926716026E-2</v>
      </c>
      <c r="E111">
        <f>IF('LF Projected Ratios'!F$49&gt;=0,$B111+(1-$B111)*'LF Projected Ratios'!F$49,$B111*(1+'LF Projected Ratios'!F$49))</f>
        <v>6.5311344266911417E-2</v>
      </c>
      <c r="F111">
        <f>IF('LF Projected Ratios'!G$49&gt;=0,$B111+(1-$B111)*'LF Projected Ratios'!G$49,$B111*(1+'LF Projected Ratios'!G$49))</f>
        <v>6.3848891545795608E-2</v>
      </c>
      <c r="G111">
        <f>IF('LF Projected Ratios'!H$49&gt;=0,$B111+(1-$B111)*'LF Projected Ratios'!H$49,$B111*(1+'LF Projected Ratios'!H$49))</f>
        <v>6.2241374886502041E-2</v>
      </c>
      <c r="H111">
        <f>IF('LF Projected Ratios'!I$49&gt;=0,$B111+(1-$B111)*'LF Projected Ratios'!I$49,$B111*(1+'LF Projected Ratios'!I$49))</f>
        <v>6.0576880769646888E-2</v>
      </c>
      <c r="I111">
        <f>IF('LF Projected Ratios'!J$49&gt;=0,$B111+(1-$B111)*'LF Projected Ratios'!J$49,$B111*(1+'LF Projected Ratios'!J$49))</f>
        <v>5.8492378671954851E-2</v>
      </c>
      <c r="J111">
        <f>IF('LF Projected Ratios'!K$49&gt;=0,$B111+(1-$B111)*'LF Projected Ratios'!K$49,$B111*(1+'LF Projected Ratios'!K$49))</f>
        <v>5.643842257760303E-2</v>
      </c>
      <c r="K111">
        <f>IF('LF Projected Ratios'!L$49&gt;=0,$B111+(1-$B111)*'LF Projected Ratios'!L$49,$B111*(1+'LF Projected Ratios'!L$49))</f>
        <v>5.5028963675157361E-2</v>
      </c>
      <c r="L111">
        <f>IF('LF Projected Ratios'!M$49&gt;=0,$B111+(1-$B111)*'LF Projected Ratios'!M$49,$B111*(1+'LF Projected Ratios'!M$49))</f>
        <v>5.3737338061061388E-2</v>
      </c>
      <c r="M111">
        <f>IF('LF Projected Ratios'!N$49&gt;=0,$B111+(1-$B111)*'LF Projected Ratios'!N$49,$B111*(1+'LF Projected Ratios'!N$49))</f>
        <v>5.2177356796939668E-2</v>
      </c>
      <c r="N111">
        <f>IF('LF Projected Ratios'!O$49&gt;=0,$B111+(1-$B111)*'LF Projected Ratios'!O$49,$B111*(1+'LF Projected Ratios'!O$49))</f>
        <v>5.0631668730589691E-2</v>
      </c>
      <c r="O111">
        <f>IF('LF Projected Ratios'!P$49&gt;=0,$B111+(1-$B111)*'LF Projected Ratios'!P$49,$B111*(1+'LF Projected Ratios'!P$49))</f>
        <v>4.9100078317499581E-2</v>
      </c>
      <c r="P111">
        <f>IF('LF Projected Ratios'!Q$49&gt;=0,$B111+(1-$B111)*'LF Projected Ratios'!Q$49,$B111*(1+'LF Projected Ratios'!Q$49))</f>
        <v>4.7582393563943462E-2</v>
      </c>
      <c r="Q111">
        <f>IF('LF Projected Ratios'!R$49&gt;=0,$B111+(1-$B111)*'LF Projected Ratios'!R$49,$B111*(1+'LF Projected Ratios'!R$49))</f>
        <v>4.6078425946750302E-2</v>
      </c>
      <c r="R111">
        <f>IF('LF Projected Ratios'!S$49&gt;=0,$B111+(1-$B111)*'LF Projected Ratios'!S$49,$B111*(1+'LF Projected Ratios'!S$49))</f>
        <v>4.4587990335238525E-2</v>
      </c>
      <c r="S111">
        <f>IF('LF Projected Ratios'!T$49&gt;=0,$B111+(1-$B111)*'LF Projected Ratios'!T$49,$B111*(1+'LF Projected Ratios'!T$49))</f>
        <v>4.3110904915245982E-2</v>
      </c>
      <c r="T111">
        <f>IF('LF Projected Ratios'!U$49&gt;=0,$B111+(1-$B111)*'LF Projected Ratios'!U$49,$B111*(1+'LF Projected Ratios'!U$49))</f>
        <v>4.1646991115195348E-2</v>
      </c>
      <c r="U111">
        <f>IF('LF Projected Ratios'!V$49&gt;=0,$B111+(1-$B111)*'LF Projected Ratios'!V$49,$B111*(1+'LF Projected Ratios'!V$49))</f>
        <v>4.0196073534127075E-2</v>
      </c>
      <c r="V111">
        <f>IF('LF Projected Ratios'!W$49&gt;=0,$B111+(1-$B111)*'LF Projected Ratios'!W$49,$B111*(1+'LF Projected Ratios'!W$49))</f>
        <v>3.8757979871640008E-2</v>
      </c>
      <c r="W111">
        <f>IF('LF Projected Ratios'!X$49&gt;=0,$B111+(1-$B111)*'LF Projected Ratios'!X$49,$B111*(1+'LF Projected Ratios'!X$49))</f>
        <v>3.7332540859682593E-2</v>
      </c>
      <c r="X111">
        <f>IF('LF Projected Ratios'!Y$49&gt;=0,$B111+(1-$B111)*'LF Projected Ratios'!Y$49,$B111*(1+'LF Projected Ratios'!Y$49))</f>
        <v>3.5919590196136511E-2</v>
      </c>
      <c r="Y111">
        <f>IF('LF Projected Ratios'!Z$49&gt;=0,$B111+(1-$B111)*'LF Projected Ratios'!Z$49,$B111*(1+'LF Projected Ratios'!Z$49))</f>
        <v>3.451896448013813E-2</v>
      </c>
      <c r="Z111">
        <f>IF('LF Projected Ratios'!AA$49&gt;=0,$B111+(1-$B111)*'LF Projected Ratios'!AA$49,$B111*(1+'LF Projected Ratios'!AA$49))</f>
        <v>3.3130503149085146E-2</v>
      </c>
      <c r="AA111">
        <f>IF('LF Projected Ratios'!AB$49&gt;=0,$B111+(1-$B111)*'LF Projected Ratios'!AB$49,$B111*(1+'LF Projected Ratios'!AB$49))</f>
        <v>3.1754048417278108E-2</v>
      </c>
      <c r="AB111">
        <f>IF('LF Projected Ratios'!AC$49&gt;=0,$B111+(1-$B111)*'LF Projected Ratios'!AC$49,$B111*(1+'LF Projected Ratios'!AC$49))</f>
        <v>3.0389445216145648E-2</v>
      </c>
      <c r="AC111">
        <f>IF('LF Projected Ratios'!AD$49&gt;=0,$B111+(1-$B111)*'LF Projected Ratios'!AD$49,$B111*(1+'LF Projected Ratios'!AD$49))</f>
        <v>2.9036541136007413E-2</v>
      </c>
      <c r="AD111">
        <f>IF('LF Projected Ratios'!AE$49&gt;=0,$B111+(1-$B111)*'LF Projected Ratios'!AE$49,$B111*(1+'LF Projected Ratios'!AE$49))</f>
        <v>2.7695186369330348E-2</v>
      </c>
      <c r="AE111">
        <f>IF('LF Projected Ratios'!AF$49&gt;=0,$B111+(1-$B111)*'LF Projected Ratios'!AF$49,$B111*(1+'LF Projected Ratios'!AF$49))</f>
        <v>2.6365233655428807E-2</v>
      </c>
      <c r="AF111">
        <f>IF('LF Projected Ratios'!AG$49&gt;=0,$B111+(1-$B111)*'LF Projected Ratios'!AG$49,$B111*(1+'LF Projected Ratios'!AG$49))</f>
        <v>2.5046538226571213E-2</v>
      </c>
    </row>
    <row r="112" spans="1:32" x14ac:dyDescent="0.25">
      <c r="A112" t="s">
        <v>56</v>
      </c>
      <c r="B112">
        <f t="shared" si="0"/>
        <v>7.5206758280980501E-2</v>
      </c>
      <c r="C112">
        <f>IF('LF Projected Ratios'!D$49&gt;=0,$B112+(1-$B112)*'LF Projected Ratios'!D$49,$B112*(1+'LF Projected Ratios'!D$49))</f>
        <v>7.3095832600754265E-2</v>
      </c>
      <c r="D112">
        <f>IF('LF Projected Ratios'!E$49&gt;=0,$B112+(1-$B112)*'LF Projected Ratios'!E$49,$B112*(1+'LF Projected Ratios'!E$49))</f>
        <v>7.1733002674873036E-2</v>
      </c>
      <c r="E112">
        <f>IF('LF Projected Ratios'!F$49&gt;=0,$B112+(1-$B112)*'LF Projected Ratios'!F$49,$B112*(1+'LF Projected Ratios'!F$49))</f>
        <v>7.0348556646863208E-2</v>
      </c>
      <c r="F112">
        <f>IF('LF Projected Ratios'!G$49&gt;=0,$B112+(1-$B112)*'LF Projected Ratios'!G$49,$B112*(1+'LF Projected Ratios'!G$49))</f>
        <v>6.8773310581274297E-2</v>
      </c>
      <c r="G112">
        <f>IF('LF Projected Ratios'!H$49&gt;=0,$B112+(1-$B112)*'LF Projected Ratios'!H$49,$B112*(1+'LF Projected Ratios'!H$49))</f>
        <v>6.7041812354795699E-2</v>
      </c>
      <c r="H112">
        <f>IF('LF Projected Ratios'!I$49&gt;=0,$B112+(1-$B112)*'LF Projected Ratios'!I$49,$B112*(1+'LF Projected Ratios'!I$49))</f>
        <v>6.5248942218951958E-2</v>
      </c>
      <c r="I112">
        <f>IF('LF Projected Ratios'!J$49&gt;=0,$B112+(1-$B112)*'LF Projected Ratios'!J$49,$B112*(1+'LF Projected Ratios'!J$49))</f>
        <v>6.3003670504734821E-2</v>
      </c>
      <c r="J112">
        <f>IF('LF Projected Ratios'!K$49&gt;=0,$B112+(1-$B112)*'LF Projected Ratios'!K$49,$B112*(1+'LF Projected Ratios'!K$49))</f>
        <v>6.0791300689421089E-2</v>
      </c>
      <c r="K112">
        <f>IF('LF Projected Ratios'!L$49&gt;=0,$B112+(1-$B112)*'LF Projected Ratios'!L$49,$B112*(1+'LF Projected Ratios'!L$49))</f>
        <v>5.9273135651584638E-2</v>
      </c>
      <c r="L112">
        <f>IF('LF Projected Ratios'!M$49&gt;=0,$B112+(1-$B112)*'LF Projected Ratios'!M$49,$B112*(1+'LF Projected Ratios'!M$49))</f>
        <v>5.7881891929691065E-2</v>
      </c>
      <c r="M112">
        <f>IF('LF Projected Ratios'!N$49&gt;=0,$B112+(1-$B112)*'LF Projected Ratios'!N$49,$B112*(1+'LF Projected Ratios'!N$49))</f>
        <v>5.6201595320290079E-2</v>
      </c>
      <c r="N112">
        <f>IF('LF Projected Ratios'!O$49&gt;=0,$B112+(1-$B112)*'LF Projected Ratios'!O$49,$B112*(1+'LF Projected Ratios'!O$49))</f>
        <v>5.4536694287942299E-2</v>
      </c>
      <c r="O112">
        <f>IF('LF Projected Ratios'!P$49&gt;=0,$B112+(1-$B112)*'LF Projected Ratios'!P$49,$B112*(1+'LF Projected Ratios'!P$49))</f>
        <v>5.2886978206540973E-2</v>
      </c>
      <c r="P112">
        <f>IF('LF Projected Ratios'!Q$49&gt;=0,$B112+(1-$B112)*'LF Projected Ratios'!Q$49,$B112*(1+'LF Projected Ratios'!Q$49))</f>
        <v>5.1252240274623773E-2</v>
      </c>
      <c r="Q112">
        <f>IF('LF Projected Ratios'!R$49&gt;=0,$B112+(1-$B112)*'LF Projected Ratios'!R$49,$B112*(1+'LF Projected Ratios'!R$49))</f>
        <v>4.9632277428953736E-2</v>
      </c>
      <c r="R112">
        <f>IF('LF Projected Ratios'!S$49&gt;=0,$B112+(1-$B112)*'LF Projected Ratios'!S$49,$B112*(1+'LF Projected Ratios'!S$49))</f>
        <v>4.8026890260433032E-2</v>
      </c>
      <c r="S112">
        <f>IF('LF Projected Ratios'!T$49&gt;=0,$B112+(1-$B112)*'LF Projected Ratios'!T$49,$B112*(1+'LF Projected Ratios'!T$49))</f>
        <v>4.6435882932273569E-2</v>
      </c>
      <c r="T112">
        <f>IF('LF Projected Ratios'!U$49&gt;=0,$B112+(1-$B112)*'LF Projected Ratios'!U$49,$B112*(1+'LF Projected Ratios'!U$49))</f>
        <v>4.4859063100360211E-2</v>
      </c>
      <c r="U112">
        <f>IF('LF Projected Ratios'!V$49&gt;=0,$B112+(1-$B112)*'LF Projected Ratios'!V$49,$B112*(1+'LF Projected Ratios'!V$49))</f>
        <v>4.32962418357331E-2</v>
      </c>
      <c r="V112">
        <f>IF('LF Projected Ratios'!W$49&gt;=0,$B112+(1-$B112)*'LF Projected Ratios'!W$49,$B112*(1+'LF Projected Ratios'!W$49))</f>
        <v>4.1747233549124907E-2</v>
      </c>
      <c r="W112">
        <f>IF('LF Projected Ratios'!X$49&gt;=0,$B112+(1-$B112)*'LF Projected Ratios'!X$49,$B112*(1+'LF Projected Ratios'!X$49))</f>
        <v>4.0211855917491345E-2</v>
      </c>
      <c r="X112">
        <f>IF('LF Projected Ratios'!Y$49&gt;=0,$B112+(1-$B112)*'LF Projected Ratios'!Y$49,$B112*(1+'LF Projected Ratios'!Y$49))</f>
        <v>3.8689929812472358E-2</v>
      </c>
      <c r="Y112">
        <f>IF('LF Projected Ratios'!Z$49&gt;=0,$B112+(1-$B112)*'LF Projected Ratios'!Z$49,$B112*(1+'LF Projected Ratios'!Z$49))</f>
        <v>3.7181279230725187E-2</v>
      </c>
      <c r="Z112">
        <f>IF('LF Projected Ratios'!AA$49&gt;=0,$B112+(1-$B112)*'LF Projected Ratios'!AA$49,$B112*(1+'LF Projected Ratios'!AA$49))</f>
        <v>3.5685731226072562E-2</v>
      </c>
      <c r="AA112">
        <f>IF('LF Projected Ratios'!AB$49&gt;=0,$B112+(1-$B112)*'LF Projected Ratios'!AB$49,$B112*(1+'LF Projected Ratios'!AB$49))</f>
        <v>3.4203115843411888E-2</v>
      </c>
      <c r="AB112">
        <f>IF('LF Projected Ratios'!AC$49&gt;=0,$B112+(1-$B112)*'LF Projected Ratios'!AC$49,$B112*(1+'LF Projected Ratios'!AC$49))</f>
        <v>3.2733266054330253E-2</v>
      </c>
      <c r="AC112">
        <f>IF('LF Projected Ratios'!AD$49&gt;=0,$B112+(1-$B112)*'LF Projected Ratios'!AD$49,$B112*(1+'LF Projected Ratios'!AD$49))</f>
        <v>3.1276017694375803E-2</v>
      </c>
      <c r="AD112">
        <f>IF('LF Projected Ratios'!AE$49&gt;=0,$B112+(1-$B112)*'LF Projected Ratios'!AE$49,$B112*(1+'LF Projected Ratios'!AE$49))</f>
        <v>2.9831209401937574E-2</v>
      </c>
      <c r="AE112">
        <f>IF('LF Projected Ratios'!AF$49&gt;=0,$B112+(1-$B112)*'LF Projected Ratios'!AF$49,$B112*(1+'LF Projected Ratios'!AF$49))</f>
        <v>2.8398682558680541E-2</v>
      </c>
      <c r="AF112">
        <f>IF('LF Projected Ratios'!AG$49&gt;=0,$B112+(1-$B112)*'LF Projected Ratios'!AG$49,$B112*(1+'LF Projected Ratios'!AG$49))</f>
        <v>2.6978281231495687E-2</v>
      </c>
    </row>
    <row r="113" spans="1:32" x14ac:dyDescent="0.25">
      <c r="A113" t="s">
        <v>58</v>
      </c>
      <c r="B113">
        <f t="shared" si="0"/>
        <v>6.0883933508216859E-2</v>
      </c>
      <c r="C113">
        <f>IF('LF Projected Ratios'!D$49&gt;=0,$B113+(1-$B113)*'LF Projected Ratios'!D$49,$B113*(1+'LF Projected Ratios'!D$49))</f>
        <v>5.9175025137568678E-2</v>
      </c>
      <c r="D113">
        <f>IF('LF Projected Ratios'!E$49&gt;=0,$B113+(1-$B113)*'LF Projected Ratios'!E$49,$B113*(1+'LF Projected Ratios'!E$49))</f>
        <v>5.8071740692301685E-2</v>
      </c>
      <c r="E113">
        <f>IF('LF Projected Ratios'!F$49&gt;=0,$B113+(1-$B113)*'LF Projected Ratios'!F$49,$B113*(1+'LF Projected Ratios'!F$49))</f>
        <v>5.6950956844656675E-2</v>
      </c>
      <c r="F113">
        <f>IF('LF Projected Ratios'!G$49&gt;=0,$B113+(1-$B113)*'LF Projected Ratios'!G$49,$B113*(1+'LF Projected Ratios'!G$49))</f>
        <v>5.5675710059546274E-2</v>
      </c>
      <c r="G113">
        <f>IF('LF Projected Ratios'!H$49&gt;=0,$B113+(1-$B113)*'LF Projected Ratios'!H$49,$B113*(1+'LF Projected Ratios'!H$49))</f>
        <v>5.4273968709431755E-2</v>
      </c>
      <c r="H113">
        <f>IF('LF Projected Ratios'!I$49&gt;=0,$B113+(1-$B113)*'LF Projected Ratios'!I$49,$B113*(1+'LF Projected Ratios'!I$49))</f>
        <v>5.2822543483366881E-2</v>
      </c>
      <c r="I113">
        <f>IF('LF Projected Ratios'!J$49&gt;=0,$B113+(1-$B113)*'LF Projected Ratios'!J$49,$B113*(1+'LF Projected Ratios'!J$49))</f>
        <v>5.1004874740811237E-2</v>
      </c>
      <c r="J113">
        <f>IF('LF Projected Ratios'!K$49&gt;=0,$B113+(1-$B113)*'LF Projected Ratios'!K$49,$B113*(1+'LF Projected Ratios'!K$49))</f>
        <v>4.9213841862783145E-2</v>
      </c>
      <c r="K113">
        <f>IF('LF Projected Ratios'!L$49&gt;=0,$B113+(1-$B113)*'LF Projected Ratios'!L$49,$B113*(1+'LF Projected Ratios'!L$49))</f>
        <v>4.7984805253163586E-2</v>
      </c>
      <c r="L113">
        <f>IF('LF Projected Ratios'!M$49&gt;=0,$B113+(1-$B113)*'LF Projected Ratios'!M$49,$B113*(1+'LF Projected Ratios'!M$49))</f>
        <v>4.6858518305107302E-2</v>
      </c>
      <c r="M113">
        <f>IF('LF Projected Ratios'!N$49&gt;=0,$B113+(1-$B113)*'LF Projected Ratios'!N$49,$B113*(1+'LF Projected Ratios'!N$49))</f>
        <v>4.5498227429935728E-2</v>
      </c>
      <c r="N113">
        <f>IF('LF Projected Ratios'!O$49&gt;=0,$B113+(1-$B113)*'LF Projected Ratios'!O$49,$B113*(1+'LF Projected Ratios'!O$49))</f>
        <v>4.4150400106059987E-2</v>
      </c>
      <c r="O113">
        <f>IF('LF Projected Ratios'!P$49&gt;=0,$B113+(1-$B113)*'LF Projected Ratios'!P$49,$B113*(1+'LF Projected Ratios'!P$49))</f>
        <v>4.2814865820268604E-2</v>
      </c>
      <c r="P113">
        <f>IF('LF Projected Ratios'!Q$49&gt;=0,$B113+(1-$B113)*'LF Projected Ratios'!Q$49,$B113*(1+'LF Projected Ratios'!Q$49))</f>
        <v>4.1491457155606384E-2</v>
      </c>
      <c r="Q113">
        <f>IF('LF Projected Ratios'!R$49&gt;=0,$B113+(1-$B113)*'LF Projected Ratios'!R$49,$B113*(1+'LF Projected Ratios'!R$49))</f>
        <v>4.0180009721413501E-2</v>
      </c>
      <c r="R113">
        <f>IF('LF Projected Ratios'!S$49&gt;=0,$B113+(1-$B113)*'LF Projected Ratios'!S$49,$B113*(1+'LF Projected Ratios'!S$49))</f>
        <v>3.8880362085253146E-2</v>
      </c>
      <c r="S113">
        <f>IF('LF Projected Ratios'!T$49&gt;=0,$B113+(1-$B113)*'LF Projected Ratios'!T$49,$B113*(1+'LF Projected Ratios'!T$49))</f>
        <v>3.759235570666624E-2</v>
      </c>
      <c r="T113">
        <f>IF('LF Projected Ratios'!U$49&gt;=0,$B113+(1-$B113)*'LF Projected Ratios'!U$49,$B113*(1+'LF Projected Ratios'!U$49))</f>
        <v>3.6315834872701118E-2</v>
      </c>
      <c r="U113">
        <f>IF('LF Projected Ratios'!V$49&gt;=0,$B113+(1-$B113)*'LF Projected Ratios'!V$49,$B113*(1+'LF Projected Ratios'!V$49))</f>
        <v>3.5050646635158812E-2</v>
      </c>
      <c r="V113">
        <f>IF('LF Projected Ratios'!W$49&gt;=0,$B113+(1-$B113)*'LF Projected Ratios'!W$49,$B113*(1+'LF Projected Ratios'!W$49))</f>
        <v>3.3796640749501845E-2</v>
      </c>
      <c r="W113">
        <f>IF('LF Projected Ratios'!X$49&gt;=0,$B113+(1-$B113)*'LF Projected Ratios'!X$49,$B113*(1+'LF Projected Ratios'!X$49))</f>
        <v>3.2553669615376757E-2</v>
      </c>
      <c r="X113">
        <f>IF('LF Projected Ratios'!Y$49&gt;=0,$B113+(1-$B113)*'LF Projected Ratios'!Y$49,$B113*(1+'LF Projected Ratios'!Y$49))</f>
        <v>3.1321588218699556E-2</v>
      </c>
      <c r="Y113">
        <f>IF('LF Projected Ratios'!Z$49&gt;=0,$B113+(1-$B113)*'LF Projected Ratios'!Z$49,$B113*(1+'LF Projected Ratios'!Z$49))</f>
        <v>3.0100254075256537E-2</v>
      </c>
      <c r="Z113">
        <f>IF('LF Projected Ratios'!AA$49&gt;=0,$B113+(1-$B113)*'LF Projected Ratios'!AA$49,$B113*(1+'LF Projected Ratios'!AA$49))</f>
        <v>2.8889527175774633E-2</v>
      </c>
      <c r="AA113">
        <f>IF('LF Projected Ratios'!AB$49&gt;=0,$B113+(1-$B113)*'LF Projected Ratios'!AB$49,$B113*(1+'LF Projected Ratios'!AB$49))</f>
        <v>2.7689269932417281E-2</v>
      </c>
      <c r="AB113">
        <f>IF('LF Projected Ratios'!AC$49&gt;=0,$B113+(1-$B113)*'LF Projected Ratios'!AC$49,$B113*(1+'LF Projected Ratios'!AC$49))</f>
        <v>2.6499347126661344E-2</v>
      </c>
      <c r="AC113">
        <f>IF('LF Projected Ratios'!AD$49&gt;=0,$B113+(1-$B113)*'LF Projected Ratios'!AD$49,$B113*(1+'LF Projected Ratios'!AD$49))</f>
        <v>2.5319625858514858E-2</v>
      </c>
      <c r="AD113">
        <f>IF('LF Projected Ratios'!AE$49&gt;=0,$B113+(1-$B113)*'LF Projected Ratios'!AE$49,$B113*(1+'LF Projected Ratios'!AE$49))</f>
        <v>2.4149975497036964E-2</v>
      </c>
      <c r="AE113">
        <f>IF('LF Projected Ratios'!AF$49&gt;=0,$B113+(1-$B113)*'LF Projected Ratios'!AF$49,$B113*(1+'LF Projected Ratios'!AF$49))</f>
        <v>2.2990267632116874E-2</v>
      </c>
      <c r="AF113">
        <f>IF('LF Projected Ratios'!AG$49&gt;=0,$B113+(1-$B113)*'LF Projected Ratios'!AG$49,$B113*(1+'LF Projected Ratios'!AG$49))</f>
        <v>2.1840376027479319E-2</v>
      </c>
    </row>
    <row r="114" spans="1:32" x14ac:dyDescent="0.25">
      <c r="A114" t="s">
        <v>60</v>
      </c>
      <c r="B114">
        <f t="shared" si="0"/>
        <v>6.9025207322665816E-2</v>
      </c>
      <c r="C114">
        <f>IF('LF Projected Ratios'!D$49&gt;=0,$B114+(1-$B114)*'LF Projected Ratios'!D$49,$B114*(1+'LF Projected Ratios'!D$49))</f>
        <v>6.7087787254964212E-2</v>
      </c>
      <c r="D114">
        <f>IF('LF Projected Ratios'!E$49&gt;=0,$B114+(1-$B114)*'LF Projected Ratios'!E$49,$B114*(1+'LF Projected Ratios'!E$49))</f>
        <v>6.5836973892845471E-2</v>
      </c>
      <c r="E114">
        <f>IF('LF Projected Ratios'!F$49&gt;=0,$B114+(1-$B114)*'LF Projected Ratios'!F$49,$B114*(1+'LF Projected Ratios'!F$49))</f>
        <v>6.4566321144413061E-2</v>
      </c>
      <c r="F114">
        <f>IF('LF Projected Ratios'!G$49&gt;=0,$B114+(1-$B114)*'LF Projected Ratios'!G$49,$B114*(1+'LF Projected Ratios'!G$49))</f>
        <v>6.3120550993607527E-2</v>
      </c>
      <c r="G114">
        <f>IF('LF Projected Ratios'!H$49&gt;=0,$B114+(1-$B114)*'LF Projected Ratios'!H$49,$B114*(1+'LF Projected Ratios'!H$49))</f>
        <v>6.1531371685878501E-2</v>
      </c>
      <c r="H114">
        <f>IF('LF Projected Ratios'!I$49&gt;=0,$B114+(1-$B114)*'LF Projected Ratios'!I$49,$B114*(1+'LF Projected Ratios'!I$49))</f>
        <v>5.9885864876944188E-2</v>
      </c>
      <c r="I114">
        <f>IF('LF Projected Ratios'!J$49&gt;=0,$B114+(1-$B114)*'LF Projected Ratios'!J$49,$B114*(1+'LF Projected Ratios'!J$49))</f>
        <v>5.7825141225081256E-2</v>
      </c>
      <c r="J114">
        <f>IF('LF Projected Ratios'!K$49&gt;=0,$B114+(1-$B114)*'LF Projected Ratios'!K$49,$B114*(1+'LF Projected Ratios'!K$49))</f>
        <v>5.5794615130526019E-2</v>
      </c>
      <c r="K114">
        <f>IF('LF Projected Ratios'!L$49&gt;=0,$B114+(1-$B114)*'LF Projected Ratios'!L$49,$B114*(1+'LF Projected Ratios'!L$49))</f>
        <v>5.4401234284416809E-2</v>
      </c>
      <c r="L114">
        <f>IF('LF Projected Ratios'!M$49&gt;=0,$B114+(1-$B114)*'LF Projected Ratios'!M$49,$B114*(1+'LF Projected Ratios'!M$49))</f>
        <v>5.3124342572354454E-2</v>
      </c>
      <c r="M114">
        <f>IF('LF Projected Ratios'!N$49&gt;=0,$B114+(1-$B114)*'LF Projected Ratios'!N$49,$B114*(1+'LF Projected Ratios'!N$49))</f>
        <v>5.1582156411449191E-2</v>
      </c>
      <c r="N114">
        <f>IF('LF Projected Ratios'!O$49&gt;=0,$B114+(1-$B114)*'LF Projected Ratios'!O$49,$B114*(1+'LF Projected Ratios'!O$49))</f>
        <v>5.0054100402171779E-2</v>
      </c>
      <c r="O114">
        <f>IF('LF Projected Ratios'!P$49&gt;=0,$B114+(1-$B114)*'LF Projected Ratios'!P$49,$B114*(1+'LF Projected Ratios'!P$49))</f>
        <v>4.853998123063636E-2</v>
      </c>
      <c r="P114">
        <f>IF('LF Projected Ratios'!Q$49&gt;=0,$B114+(1-$B114)*'LF Projected Ratios'!Q$49,$B114*(1+'LF Projected Ratios'!Q$49))</f>
        <v>4.7039609093238344E-2</v>
      </c>
      <c r="Q114">
        <f>IF('LF Projected Ratios'!R$49&gt;=0,$B114+(1-$B114)*'LF Projected Ratios'!R$49,$B114*(1+'LF Projected Ratios'!R$49))</f>
        <v>4.5552797617338471E-2</v>
      </c>
      <c r="R114">
        <f>IF('LF Projected Ratios'!S$49&gt;=0,$B114+(1-$B114)*'LF Projected Ratios'!S$49,$B114*(1+'LF Projected Ratios'!S$49))</f>
        <v>4.4079363784087965E-2</v>
      </c>
      <c r="S114">
        <f>IF('LF Projected Ratios'!T$49&gt;=0,$B114+(1-$B114)*'LF Projected Ratios'!T$49,$B114*(1+'LF Projected Ratios'!T$49))</f>
        <v>4.261912785332507E-2</v>
      </c>
      <c r="T114">
        <f>IF('LF Projected Ratios'!U$49&gt;=0,$B114+(1-$B114)*'LF Projected Ratios'!U$49,$B114*(1+'LF Projected Ratios'!U$49))</f>
        <v>4.1171913290483905E-2</v>
      </c>
      <c r="U114">
        <f>IF('LF Projected Ratios'!V$49&gt;=0,$B114+(1-$B114)*'LF Projected Ratios'!V$49,$B114*(1+'LF Projected Ratios'!V$49))</f>
        <v>3.9737546695448281E-2</v>
      </c>
      <c r="V114">
        <f>IF('LF Projected Ratios'!W$49&gt;=0,$B114+(1-$B114)*'LF Projected Ratios'!W$49,$B114*(1+'LF Projected Ratios'!W$49))</f>
        <v>3.8315857733291568E-2</v>
      </c>
      <c r="W114">
        <f>IF('LF Projected Ratios'!X$49&gt;=0,$B114+(1-$B114)*'LF Projected Ratios'!X$49,$B114*(1+'LF Projected Ratios'!X$49))</f>
        <v>3.6906679066845943E-2</v>
      </c>
      <c r="X114">
        <f>IF('LF Projected Ratios'!Y$49&gt;=0,$B114+(1-$B114)*'LF Projected Ratios'!Y$49,$B114*(1+'LF Projected Ratios'!Y$49))</f>
        <v>3.5509846291043673E-2</v>
      </c>
      <c r="Y114">
        <f>IF('LF Projected Ratios'!Z$49&gt;=0,$B114+(1-$B114)*'LF Projected Ratios'!Z$49,$B114*(1+'LF Projected Ratios'!Z$49))</f>
        <v>3.4125197868976338E-2</v>
      </c>
      <c r="Z114">
        <f>IF('LF Projected Ratios'!AA$49&gt;=0,$B114+(1-$B114)*'LF Projected Ratios'!AA$49,$B114*(1+'LF Projected Ratios'!AA$49))</f>
        <v>3.2752575069620114E-2</v>
      </c>
      <c r="AA114">
        <f>IF('LF Projected Ratios'!AB$49&gt;=0,$B114+(1-$B114)*'LF Projected Ratios'!AB$49,$B114*(1+'LF Projected Ratios'!AB$49))</f>
        <v>3.1391821907177167E-2</v>
      </c>
      <c r="AB114">
        <f>IF('LF Projected Ratios'!AC$49&gt;=0,$B114+(1-$B114)*'LF Projected Ratios'!AC$49,$B114*(1+'LF Projected Ratios'!AC$49))</f>
        <v>3.0042785081982763E-2</v>
      </c>
      <c r="AC114">
        <f>IF('LF Projected Ratios'!AD$49&gt;=0,$B114+(1-$B114)*'LF Projected Ratios'!AD$49,$B114*(1+'LF Projected Ratios'!AD$49))</f>
        <v>2.8705313922932574E-2</v>
      </c>
      <c r="AD114">
        <f>IF('LF Projected Ratios'!AE$49&gt;=0,$B114+(1-$B114)*'LF Projected Ratios'!AE$49,$B114*(1+'LF Projected Ratios'!AE$49))</f>
        <v>2.7379260331386181E-2</v>
      </c>
      <c r="AE114">
        <f>IF('LF Projected Ratios'!AF$49&gt;=0,$B114+(1-$B114)*'LF Projected Ratios'!AF$49,$B114*(1+'LF Projected Ratios'!AF$49))</f>
        <v>2.6064478726498058E-2</v>
      </c>
      <c r="AF114">
        <f>IF('LF Projected Ratios'!AG$49&gt;=0,$B114+(1-$B114)*'LF Projected Ratios'!AG$49,$B114*(1+'LF Projected Ratios'!AG$49))</f>
        <v>2.4760825991938976E-2</v>
      </c>
    </row>
    <row r="115" spans="1:32" x14ac:dyDescent="0.25">
      <c r="A115" t="s">
        <v>62</v>
      </c>
      <c r="B115">
        <f t="shared" si="0"/>
        <v>2.5756532901150486E-2</v>
      </c>
      <c r="C115">
        <f>IF('LF Projected Ratios'!D$49&gt;=0,$B115+(1-$B115)*'LF Projected Ratios'!D$49,$B115*(1+'LF Projected Ratios'!D$49))</f>
        <v>2.5033590868048912E-2</v>
      </c>
      <c r="D115">
        <f>IF('LF Projected Ratios'!E$49&gt;=0,$B115+(1-$B115)*'LF Projected Ratios'!E$49,$B115*(1+'LF Projected Ratios'!E$49))</f>
        <v>2.4566853906810824E-2</v>
      </c>
      <c r="E115">
        <f>IF('LF Projected Ratios'!F$49&gt;=0,$B115+(1-$B115)*'LF Projected Ratios'!F$49,$B115*(1+'LF Projected Ratios'!F$49))</f>
        <v>2.4092713942725705E-2</v>
      </c>
      <c r="F115">
        <f>IF('LF Projected Ratios'!G$49&gt;=0,$B115+(1-$B115)*'LF Projected Ratios'!G$49,$B115*(1+'LF Projected Ratios'!G$49))</f>
        <v>2.355322948623359E-2</v>
      </c>
      <c r="G115">
        <f>IF('LF Projected Ratios'!H$49&gt;=0,$B115+(1-$B115)*'LF Projected Ratios'!H$49,$B115*(1+'LF Projected Ratios'!H$49))</f>
        <v>2.296023236658699E-2</v>
      </c>
      <c r="H115">
        <f>IF('LF Projected Ratios'!I$49&gt;=0,$B115+(1-$B115)*'LF Projected Ratios'!I$49,$B115*(1+'LF Projected Ratios'!I$49))</f>
        <v>2.2346216822015541E-2</v>
      </c>
      <c r="I115">
        <f>IF('LF Projected Ratios'!J$49&gt;=0,$B115+(1-$B115)*'LF Projected Ratios'!J$49,$B115*(1+'LF Projected Ratios'!J$49))</f>
        <v>2.157726445521899E-2</v>
      </c>
      <c r="J115">
        <f>IF('LF Projected Ratios'!K$49&gt;=0,$B115+(1-$B115)*'LF Projected Ratios'!K$49,$B115*(1+'LF Projected Ratios'!K$49))</f>
        <v>2.081958020928E-2</v>
      </c>
      <c r="K115">
        <f>IF('LF Projected Ratios'!L$49&gt;=0,$B115+(1-$B115)*'LF Projected Ratios'!L$49,$B115*(1+'LF Projected Ratios'!L$49))</f>
        <v>2.0299644652420613E-2</v>
      </c>
      <c r="L115">
        <f>IF('LF Projected Ratios'!M$49&gt;=0,$B115+(1-$B115)*'LF Projected Ratios'!M$49,$B115*(1+'LF Projected Ratios'!M$49))</f>
        <v>1.9823176639232325E-2</v>
      </c>
      <c r="M115">
        <f>IF('LF Projected Ratios'!N$49&gt;=0,$B115+(1-$B115)*'LF Projected Ratios'!N$49,$B115*(1+'LF Projected Ratios'!N$49))</f>
        <v>1.9247714860358214E-2</v>
      </c>
      <c r="N115">
        <f>IF('LF Projected Ratios'!O$49&gt;=0,$B115+(1-$B115)*'LF Projected Ratios'!O$49,$B115*(1+'LF Projected Ratios'!O$49))</f>
        <v>1.8677525701870451E-2</v>
      </c>
      <c r="O115">
        <f>IF('LF Projected Ratios'!P$49&gt;=0,$B115+(1-$B115)*'LF Projected Ratios'!P$49,$B115*(1+'LF Projected Ratios'!P$49))</f>
        <v>1.811253702931765E-2</v>
      </c>
      <c r="P115">
        <f>IF('LF Projected Ratios'!Q$49&gt;=0,$B115+(1-$B115)*'LF Projected Ratios'!Q$49,$B115*(1+'LF Projected Ratios'!Q$49))</f>
        <v>1.7552678018098546E-2</v>
      </c>
      <c r="Q115">
        <f>IF('LF Projected Ratios'!R$49&gt;=0,$B115+(1-$B115)*'LF Projected Ratios'!R$49,$B115*(1+'LF Projected Ratios'!R$49))</f>
        <v>1.6997879123865477E-2</v>
      </c>
      <c r="R115">
        <f>IF('LF Projected Ratios'!S$49&gt;=0,$B115+(1-$B115)*'LF Projected Ratios'!S$49,$B115*(1+'LF Projected Ratios'!S$49))</f>
        <v>1.6448072053726868E-2</v>
      </c>
      <c r="S115">
        <f>IF('LF Projected Ratios'!T$49&gt;=0,$B115+(1-$B115)*'LF Projected Ratios'!T$49,$B115*(1+'LF Projected Ratios'!T$49))</f>
        <v>1.5903189738222599E-2</v>
      </c>
      <c r="T115">
        <f>IF('LF Projected Ratios'!U$49&gt;=0,$B115+(1-$B115)*'LF Projected Ratios'!U$49,$B115*(1+'LF Projected Ratios'!U$49))</f>
        <v>1.5363166304050274E-2</v>
      </c>
      <c r="U115">
        <f>IF('LF Projected Ratios'!V$49&gt;=0,$B115+(1-$B115)*'LF Projected Ratios'!V$49,$B115*(1+'LF Projected Ratios'!V$49))</f>
        <v>1.4827937047517279E-2</v>
      </c>
      <c r="V115">
        <f>IF('LF Projected Ratios'!W$49&gt;=0,$B115+(1-$B115)*'LF Projected Ratios'!W$49,$B115*(1+'LF Projected Ratios'!W$49))</f>
        <v>1.4297438408696564E-2</v>
      </c>
      <c r="W115">
        <f>IF('LF Projected Ratios'!X$49&gt;=0,$B115+(1-$B115)*'LF Projected Ratios'!X$49,$B115*(1+'LF Projected Ratios'!X$49))</f>
        <v>1.3771607946265085E-2</v>
      </c>
      <c r="X115">
        <f>IF('LF Projected Ratios'!Y$49&gt;=0,$B115+(1-$B115)*'LF Projected Ratios'!Y$49,$B115*(1+'LF Projected Ratios'!Y$49))</f>
        <v>1.3250384313003462E-2</v>
      </c>
      <c r="Y115">
        <f>IF('LF Projected Ratios'!Z$49&gt;=0,$B115+(1-$B115)*'LF Projected Ratios'!Z$49,$B115*(1+'LF Projected Ratios'!Z$49))</f>
        <v>1.2733707231936698E-2</v>
      </c>
      <c r="Z115">
        <f>IF('LF Projected Ratios'!AA$49&gt;=0,$B115+(1-$B115)*'LF Projected Ratios'!AA$49,$B115*(1+'LF Projected Ratios'!AA$49))</f>
        <v>1.2221517473096542E-2</v>
      </c>
      <c r="AA115">
        <f>IF('LF Projected Ratios'!AB$49&gt;=0,$B115+(1-$B115)*'LF Projected Ratios'!AB$49,$B115*(1+'LF Projected Ratios'!AB$49))</f>
        <v>1.1713756830886959E-2</v>
      </c>
      <c r="AB115">
        <f>IF('LF Projected Ratios'!AC$49&gt;=0,$B115+(1-$B115)*'LF Projected Ratios'!AC$49,$B115*(1+'LF Projected Ratios'!AC$49))</f>
        <v>1.1210368102033789E-2</v>
      </c>
      <c r="AC115">
        <f>IF('LF Projected Ratios'!AD$49&gt;=0,$B115+(1-$B115)*'LF Projected Ratios'!AD$49,$B115*(1+'LF Projected Ratios'!AD$49))</f>
        <v>1.0711295064101687E-2</v>
      </c>
      <c r="AD115">
        <f>IF('LF Projected Ratios'!AE$49&gt;=0,$B115+(1-$B115)*'LF Projected Ratios'!AE$49,$B115*(1+'LF Projected Ratios'!AE$49))</f>
        <v>1.0216482454561896E-2</v>
      </c>
      <c r="AE115">
        <f>IF('LF Projected Ratios'!AF$49&gt;=0,$B115+(1-$B115)*'LF Projected Ratios'!AF$49,$B115*(1+'LF Projected Ratios'!AF$49))</f>
        <v>9.7258759503926796E-3</v>
      </c>
      <c r="AF115">
        <f>IF('LF Projected Ratios'!AG$49&gt;=0,$B115+(1-$B115)*'LF Projected Ratios'!AG$49,$B115*(1+'LF Projected Ratios'!AG$49))</f>
        <v>9.2394221481985946E-3</v>
      </c>
    </row>
    <row r="116" spans="1:32" x14ac:dyDescent="0.25">
      <c r="A116" t="s">
        <v>64</v>
      </c>
      <c r="B116">
        <f t="shared" si="0"/>
        <v>8.1216862764169118E-2</v>
      </c>
      <c r="C116">
        <f>IF('LF Projected Ratios'!D$49&gt;=0,$B116+(1-$B116)*'LF Projected Ratios'!D$49,$B116*(1+'LF Projected Ratios'!D$49))</f>
        <v>7.8937243682121114E-2</v>
      </c>
      <c r="D116">
        <f>IF('LF Projected Ratios'!E$49&gt;=0,$B116+(1-$B116)*'LF Projected Ratios'!E$49,$B116*(1+'LF Projected Ratios'!E$49))</f>
        <v>7.7465503992881116E-2</v>
      </c>
      <c r="E116">
        <f>IF('LF Projected Ratios'!F$49&gt;=0,$B116+(1-$B116)*'LF Projected Ratios'!F$49,$B116*(1+'LF Projected Ratios'!F$49))</f>
        <v>7.5970420763243895E-2</v>
      </c>
      <c r="F116">
        <f>IF('LF Projected Ratios'!G$49&gt;=0,$B116+(1-$B116)*'LF Projected Ratios'!G$49,$B116*(1+'LF Projected Ratios'!G$49))</f>
        <v>7.4269289821650236E-2</v>
      </c>
      <c r="G116">
        <f>IF('LF Projected Ratios'!H$49&gt;=0,$B116+(1-$B116)*'LF Projected Ratios'!H$49,$B116*(1+'LF Projected Ratios'!H$49))</f>
        <v>7.2399419918324298E-2</v>
      </c>
      <c r="H116">
        <f>IF('LF Projected Ratios'!I$49&gt;=0,$B116+(1-$B116)*'LF Projected Ratios'!I$49,$B116*(1+'LF Projected Ratios'!I$49))</f>
        <v>7.0463273605079688E-2</v>
      </c>
      <c r="I116">
        <f>IF('LF Projected Ratios'!J$49&gt;=0,$B116+(1-$B116)*'LF Projected Ratios'!J$49,$B116*(1+'LF Projected Ratios'!J$49))</f>
        <v>6.803857230362817E-2</v>
      </c>
      <c r="J116">
        <f>IF('LF Projected Ratios'!K$49&gt;=0,$B116+(1-$B116)*'LF Projected Ratios'!K$49,$B116*(1+'LF Projected Ratios'!K$49))</f>
        <v>6.5649402237254392E-2</v>
      </c>
      <c r="K116">
        <f>IF('LF Projected Ratios'!L$49&gt;=0,$B116+(1-$B116)*'LF Projected Ratios'!L$49,$B116*(1+'LF Projected Ratios'!L$49))</f>
        <v>6.4009913920650474E-2</v>
      </c>
      <c r="L116">
        <f>IF('LF Projected Ratios'!M$49&gt;=0,$B116+(1-$B116)*'LF Projected Ratios'!M$49,$B116*(1+'LF Projected Ratios'!M$49))</f>
        <v>6.2507489763364107E-2</v>
      </c>
      <c r="M116">
        <f>IF('LF Projected Ratios'!N$49&gt;=0,$B116+(1-$B116)*'LF Projected Ratios'!N$49,$B116*(1+'LF Projected Ratios'!N$49))</f>
        <v>6.0692913224657863E-2</v>
      </c>
      <c r="N116">
        <f>IF('LF Projected Ratios'!O$49&gt;=0,$B116+(1-$B116)*'LF Projected Ratios'!O$49,$B116*(1+'LF Projected Ratios'!O$49))</f>
        <v>5.8894962591618687E-2</v>
      </c>
      <c r="O116">
        <f>IF('LF Projected Ratios'!P$49&gt;=0,$B116+(1-$B116)*'LF Projected Ratios'!P$49,$B116*(1+'LF Projected Ratios'!P$49))</f>
        <v>5.7113410406076627E-2</v>
      </c>
      <c r="P116">
        <f>IF('LF Projected Ratios'!Q$49&gt;=0,$B116+(1-$B116)*'LF Projected Ratios'!Q$49,$B116*(1+'LF Projected Ratios'!Q$49))</f>
        <v>5.5348033340150392E-2</v>
      </c>
      <c r="Q116">
        <f>IF('LF Projected Ratios'!R$49&gt;=0,$B116+(1-$B116)*'LF Projected Ratios'!R$49,$B116*(1+'LF Projected Ratios'!R$49))</f>
        <v>5.3598612102922182E-2</v>
      </c>
      <c r="R116">
        <f>IF('LF Projected Ratios'!S$49&gt;=0,$B116+(1-$B116)*'LF Projected Ratios'!S$49,$B116*(1+'LF Projected Ratios'!S$49))</f>
        <v>5.1864931349631709E-2</v>
      </c>
      <c r="S116">
        <f>IF('LF Projected Ratios'!T$49&gt;=0,$B116+(1-$B116)*'LF Projected Ratios'!T$49,$B116*(1+'LF Projected Ratios'!T$49))</f>
        <v>5.0146779593307537E-2</v>
      </c>
      <c r="T116">
        <f>IF('LF Projected Ratios'!U$49&gt;=0,$B116+(1-$B116)*'LF Projected Ratios'!U$49,$B116*(1+'LF Projected Ratios'!U$49))</f>
        <v>4.8443949118766066E-2</v>
      </c>
      <c r="U116">
        <f>IF('LF Projected Ratios'!V$49&gt;=0,$B116+(1-$B116)*'LF Projected Ratios'!V$49,$B116*(1+'LF Projected Ratios'!V$49))</f>
        <v>4.6756235898899171E-2</v>
      </c>
      <c r="V116">
        <f>IF('LF Projected Ratios'!W$49&gt;=0,$B116+(1-$B116)*'LF Projected Ratios'!W$49,$B116*(1+'LF Projected Ratios'!W$49))</f>
        <v>4.5083439513180806E-2</v>
      </c>
      <c r="W116">
        <f>IF('LF Projected Ratios'!X$49&gt;=0,$B116+(1-$B116)*'LF Projected Ratios'!X$49,$B116*(1+'LF Projected Ratios'!X$49))</f>
        <v>4.3425363068326332E-2</v>
      </c>
      <c r="X116">
        <f>IF('LF Projected Ratios'!Y$49&gt;=0,$B116+(1-$B116)*'LF Projected Ratios'!Y$49,$B116*(1+'LF Projected Ratios'!Y$49))</f>
        <v>4.1781813121036647E-2</v>
      </c>
      <c r="Y116">
        <f>IF('LF Projected Ratios'!Z$49&gt;=0,$B116+(1-$B116)*'LF Projected Ratios'!Z$49,$B116*(1+'LF Projected Ratios'!Z$49))</f>
        <v>4.0152599602763905E-2</v>
      </c>
      <c r="Z116">
        <f>IF('LF Projected Ratios'!AA$49&gt;=0,$B116+(1-$B116)*'LF Projected Ratios'!AA$49,$B116*(1+'LF Projected Ratios'!AA$49))</f>
        <v>3.8537535746437361E-2</v>
      </c>
      <c r="AA116">
        <f>IF('LF Projected Ratios'!AB$49&gt;=0,$B116+(1-$B116)*'LF Projected Ratios'!AB$49,$B116*(1+'LF Projected Ratios'!AB$49))</f>
        <v>3.6936438015090917E-2</v>
      </c>
      <c r="AB116">
        <f>IF('LF Projected Ratios'!AC$49&gt;=0,$B116+(1-$B116)*'LF Projected Ratios'!AC$49,$B116*(1+'LF Projected Ratios'!AC$49))</f>
        <v>3.5349126032332895E-2</v>
      </c>
      <c r="AC116">
        <f>IF('LF Projected Ratios'!AD$49&gt;=0,$B116+(1-$B116)*'LF Projected Ratios'!AD$49,$B116*(1+'LF Projected Ratios'!AD$49))</f>
        <v>3.3775422514604463E-2</v>
      </c>
      <c r="AD116">
        <f>IF('LF Projected Ratios'!AE$49&gt;=0,$B116+(1-$B116)*'LF Projected Ratios'!AE$49,$B116*(1+'LF Projected Ratios'!AE$49))</f>
        <v>3.2215153205175068E-2</v>
      </c>
      <c r="AE116">
        <f>IF('LF Projected Ratios'!AF$49&gt;=0,$B116+(1-$B116)*'LF Projected Ratios'!AF$49,$B116*(1+'LF Projected Ratios'!AF$49))</f>
        <v>3.0668146809817401E-2</v>
      </c>
      <c r="AF116">
        <f>IF('LF Projected Ratios'!AG$49&gt;=0,$B116+(1-$B116)*'LF Projected Ratios'!AG$49,$B116*(1+'LF Projected Ratios'!AG$49))</f>
        <v>2.9134234934118455E-2</v>
      </c>
    </row>
    <row r="117" spans="1:32" x14ac:dyDescent="0.25">
      <c r="A117" t="s">
        <v>66</v>
      </c>
      <c r="B117">
        <f t="shared" si="0"/>
        <v>3.464282791573986E-2</v>
      </c>
      <c r="C117">
        <f>IF('LF Projected Ratios'!D$49&gt;=0,$B117+(1-$B117)*'LF Projected Ratios'!D$49,$B117*(1+'LF Projected Ratios'!D$49))</f>
        <v>3.3670462708749044E-2</v>
      </c>
      <c r="D117">
        <f>IF('LF Projected Ratios'!E$49&gt;=0,$B117+(1-$B117)*'LF Projected Ratios'!E$49,$B117*(1+'LF Projected Ratios'!E$49))</f>
        <v>3.3042696219674574E-2</v>
      </c>
      <c r="E117">
        <f>IF('LF Projected Ratios'!F$49&gt;=0,$B117+(1-$B117)*'LF Projected Ratios'!F$49,$B117*(1+'LF Projected Ratios'!F$49))</f>
        <v>3.2404972608083893E-2</v>
      </c>
      <c r="F117">
        <f>IF('LF Projected Ratios'!G$49&gt;=0,$B117+(1-$B117)*'LF Projected Ratios'!G$49,$B117*(1+'LF Projected Ratios'!G$49))</f>
        <v>3.1679359915521614E-2</v>
      </c>
      <c r="G117">
        <f>IF('LF Projected Ratios'!H$49&gt;=0,$B117+(1-$B117)*'LF Projected Ratios'!H$49,$B117*(1+'LF Projected Ratios'!H$49))</f>
        <v>3.0881772086084794E-2</v>
      </c>
      <c r="H117">
        <f>IF('LF Projected Ratios'!I$49&gt;=0,$B117+(1-$B117)*'LF Projected Ratios'!I$49,$B117*(1+'LF Projected Ratios'!I$49))</f>
        <v>3.0055914237522116E-2</v>
      </c>
      <c r="I117">
        <f>IF('LF Projected Ratios'!J$49&gt;=0,$B117+(1-$B117)*'LF Projected Ratios'!J$49,$B117*(1+'LF Projected Ratios'!J$49))</f>
        <v>2.9021664611589584E-2</v>
      </c>
      <c r="J117">
        <f>IF('LF Projected Ratios'!K$49&gt;=0,$B117+(1-$B117)*'LF Projected Ratios'!K$49,$B117*(1+'LF Projected Ratios'!K$49))</f>
        <v>2.8002570735590492E-2</v>
      </c>
      <c r="K117">
        <f>IF('LF Projected Ratios'!L$49&gt;=0,$B117+(1-$B117)*'LF Projected Ratios'!L$49,$B117*(1+'LF Projected Ratios'!L$49))</f>
        <v>2.7303251534023982E-2</v>
      </c>
      <c r="L117">
        <f>IF('LF Projected Ratios'!M$49&gt;=0,$B117+(1-$B117)*'LF Projected Ratios'!M$49,$B117*(1+'LF Projected Ratios'!M$49))</f>
        <v>2.6662396670072201E-2</v>
      </c>
      <c r="M117">
        <f>IF('LF Projected Ratios'!N$49&gt;=0,$B117+(1-$B117)*'LF Projected Ratios'!N$49,$B117*(1+'LF Projected Ratios'!N$49))</f>
        <v>2.5888394072201941E-2</v>
      </c>
      <c r="N117">
        <f>IF('LF Projected Ratios'!O$49&gt;=0,$B117+(1-$B117)*'LF Projected Ratios'!O$49,$B117*(1+'LF Projected Ratios'!O$49))</f>
        <v>2.5121483208355441E-2</v>
      </c>
      <c r="O117">
        <f>IF('LF Projected Ratios'!P$49&gt;=0,$B117+(1-$B117)*'LF Projected Ratios'!P$49,$B117*(1+'LF Projected Ratios'!P$49))</f>
        <v>2.4361567056880154E-2</v>
      </c>
      <c r="P117">
        <f>IF('LF Projected Ratios'!Q$49&gt;=0,$B117+(1-$B117)*'LF Projected Ratios'!Q$49,$B117*(1+'LF Projected Ratios'!Q$49))</f>
        <v>2.3608550357886733E-2</v>
      </c>
      <c r="Q117">
        <f>IF('LF Projected Ratios'!R$49&gt;=0,$B117+(1-$B117)*'LF Projected Ratios'!R$49,$B117*(1+'LF Projected Ratios'!R$49))</f>
        <v>2.2862339573441422E-2</v>
      </c>
      <c r="R117">
        <f>IF('LF Projected Ratios'!S$49&gt;=0,$B117+(1-$B117)*'LF Projected Ratios'!S$49,$B117*(1+'LF Projected Ratios'!S$49))</f>
        <v>2.2122842848833035E-2</v>
      </c>
      <c r="S117">
        <f>IF('LF Projected Ratios'!T$49&gt;=0,$B117+(1-$B117)*'LF Projected Ratios'!T$49,$B117*(1+'LF Projected Ratios'!T$49))</f>
        <v>2.1389969974879523E-2</v>
      </c>
      <c r="T117">
        <f>IF('LF Projected Ratios'!U$49&gt;=0,$B117+(1-$B117)*'LF Projected Ratios'!U$49,$B117*(1+'LF Projected Ratios'!U$49))</f>
        <v>2.066363235124451E-2</v>
      </c>
      <c r="U117">
        <f>IF('LF Projected Ratios'!V$49&gt;=0,$B117+(1-$B117)*'LF Projected Ratios'!V$49,$B117*(1+'LF Projected Ratios'!V$49))</f>
        <v>1.9943742950729985E-2</v>
      </c>
      <c r="V117">
        <f>IF('LF Projected Ratios'!W$49&gt;=0,$B117+(1-$B117)*'LF Projected Ratios'!W$49,$B117*(1+'LF Projected Ratios'!W$49))</f>
        <v>1.9230216284515551E-2</v>
      </c>
      <c r="W117">
        <f>IF('LF Projected Ratios'!X$49&gt;=0,$B117+(1-$B117)*'LF Projected Ratios'!X$49,$B117*(1+'LF Projected Ratios'!X$49))</f>
        <v>1.8522968368315851E-2</v>
      </c>
      <c r="X117">
        <f>IF('LF Projected Ratios'!Y$49&gt;=0,$B117+(1-$B117)*'LF Projected Ratios'!Y$49,$B117*(1+'LF Projected Ratios'!Y$49))</f>
        <v>1.7821916689427328E-2</v>
      </c>
      <c r="Y117">
        <f>IF('LF Projected Ratios'!Z$49&gt;=0,$B117+(1-$B117)*'LF Projected Ratios'!Z$49,$B117*(1+'LF Projected Ratios'!Z$49))</f>
        <v>1.7126980174637201E-2</v>
      </c>
      <c r="Z117">
        <f>IF('LF Projected Ratios'!AA$49&gt;=0,$B117+(1-$B117)*'LF Projected Ratios'!AA$49,$B117*(1+'LF Projected Ratios'!AA$49))</f>
        <v>1.6438079158968621E-2</v>
      </c>
      <c r="AA117">
        <f>IF('LF Projected Ratios'!AB$49&gt;=0,$B117+(1-$B117)*'LF Projected Ratios'!AB$49,$B117*(1+'LF Projected Ratios'!AB$49))</f>
        <v>1.575513535523693E-2</v>
      </c>
      <c r="AB117">
        <f>IF('LF Projected Ratios'!AC$49&gt;=0,$B117+(1-$B117)*'LF Projected Ratios'!AC$49,$B117*(1+'LF Projected Ratios'!AC$49))</f>
        <v>1.5078071824391736E-2</v>
      </c>
      <c r="AC117">
        <f>IF('LF Projected Ratios'!AD$49&gt;=0,$B117+(1-$B117)*'LF Projected Ratios'!AD$49,$B117*(1+'LF Projected Ratios'!AD$49))</f>
        <v>1.4406812946621928E-2</v>
      </c>
      <c r="AD117">
        <f>IF('LF Projected Ratios'!AE$49&gt;=0,$B117+(1-$B117)*'LF Projected Ratios'!AE$49,$B117*(1+'LF Projected Ratios'!AE$49))</f>
        <v>1.3741284393201623E-2</v>
      </c>
      <c r="AE117">
        <f>IF('LF Projected Ratios'!AF$49&gt;=0,$B117+(1-$B117)*'LF Projected Ratios'!AF$49,$B117*(1+'LF Projected Ratios'!AF$49))</f>
        <v>1.3081413099052494E-2</v>
      </c>
      <c r="AF117">
        <f>IF('LF Projected Ratios'!AG$49&gt;=0,$B117+(1-$B117)*'LF Projected Ratios'!AG$49,$B117*(1+'LF Projected Ratios'!AG$49))</f>
        <v>1.2427127236003964E-2</v>
      </c>
    </row>
    <row r="118" spans="1:32" x14ac:dyDescent="0.25">
      <c r="A118" t="s">
        <v>68</v>
      </c>
      <c r="B118">
        <f t="shared" si="0"/>
        <v>0</v>
      </c>
      <c r="C118">
        <f>IF('LF Projected Ratios'!D$49&gt;=0,$B118+(1-$B118)*'LF Projected Ratios'!D$49,$B118*(1+'LF Projected Ratios'!D$49))</f>
        <v>0</v>
      </c>
      <c r="D118">
        <f>IF('LF Projected Ratios'!E$49&gt;=0,$B118+(1-$B118)*'LF Projected Ratios'!E$49,$B118*(1+'LF Projected Ratios'!E$49))</f>
        <v>0</v>
      </c>
      <c r="E118">
        <f>IF('LF Projected Ratios'!F$49&gt;=0,$B118+(1-$B118)*'LF Projected Ratios'!F$49,$B118*(1+'LF Projected Ratios'!F$49))</f>
        <v>0</v>
      </c>
      <c r="F118">
        <f>IF('LF Projected Ratios'!G$49&gt;=0,$B118+(1-$B118)*'LF Projected Ratios'!G$49,$B118*(1+'LF Projected Ratios'!G$49))</f>
        <v>0</v>
      </c>
      <c r="G118">
        <f>IF('LF Projected Ratios'!H$49&gt;=0,$B118+(1-$B118)*'LF Projected Ratios'!H$49,$B118*(1+'LF Projected Ratios'!H$49))</f>
        <v>0</v>
      </c>
      <c r="H118">
        <f>IF('LF Projected Ratios'!I$49&gt;=0,$B118+(1-$B118)*'LF Projected Ratios'!I$49,$B118*(1+'LF Projected Ratios'!I$49))</f>
        <v>0</v>
      </c>
      <c r="I118">
        <f>IF('LF Projected Ratios'!J$49&gt;=0,$B118+(1-$B118)*'LF Projected Ratios'!J$49,$B118*(1+'LF Projected Ratios'!J$49))</f>
        <v>0</v>
      </c>
      <c r="J118">
        <f>IF('LF Projected Ratios'!K$49&gt;=0,$B118+(1-$B118)*'LF Projected Ratios'!K$49,$B118*(1+'LF Projected Ratios'!K$49))</f>
        <v>0</v>
      </c>
      <c r="K118">
        <f>IF('LF Projected Ratios'!L$49&gt;=0,$B118+(1-$B118)*'LF Projected Ratios'!L$49,$B118*(1+'LF Projected Ratios'!L$49))</f>
        <v>0</v>
      </c>
      <c r="L118">
        <f>IF('LF Projected Ratios'!M$49&gt;=0,$B118+(1-$B118)*'LF Projected Ratios'!M$49,$B118*(1+'LF Projected Ratios'!M$49))</f>
        <v>0</v>
      </c>
      <c r="M118">
        <f>IF('LF Projected Ratios'!N$49&gt;=0,$B118+(1-$B118)*'LF Projected Ratios'!N$49,$B118*(1+'LF Projected Ratios'!N$49))</f>
        <v>0</v>
      </c>
      <c r="N118">
        <f>IF('LF Projected Ratios'!O$49&gt;=0,$B118+(1-$B118)*'LF Projected Ratios'!O$49,$B118*(1+'LF Projected Ratios'!O$49))</f>
        <v>0</v>
      </c>
      <c r="O118">
        <f>IF('LF Projected Ratios'!P$49&gt;=0,$B118+(1-$B118)*'LF Projected Ratios'!P$49,$B118*(1+'LF Projected Ratios'!P$49))</f>
        <v>0</v>
      </c>
      <c r="P118">
        <f>IF('LF Projected Ratios'!Q$49&gt;=0,$B118+(1-$B118)*'LF Projected Ratios'!Q$49,$B118*(1+'LF Projected Ratios'!Q$49))</f>
        <v>0</v>
      </c>
      <c r="Q118">
        <f>IF('LF Projected Ratios'!R$49&gt;=0,$B118+(1-$B118)*'LF Projected Ratios'!R$49,$B118*(1+'LF Projected Ratios'!R$49))</f>
        <v>0</v>
      </c>
      <c r="R118">
        <f>IF('LF Projected Ratios'!S$49&gt;=0,$B118+(1-$B118)*'LF Projected Ratios'!S$49,$B118*(1+'LF Projected Ratios'!S$49))</f>
        <v>0</v>
      </c>
      <c r="S118">
        <f>IF('LF Projected Ratios'!T$49&gt;=0,$B118+(1-$B118)*'LF Projected Ratios'!T$49,$B118*(1+'LF Projected Ratios'!T$49))</f>
        <v>0</v>
      </c>
      <c r="T118">
        <f>IF('LF Projected Ratios'!U$49&gt;=0,$B118+(1-$B118)*'LF Projected Ratios'!U$49,$B118*(1+'LF Projected Ratios'!U$49))</f>
        <v>0</v>
      </c>
      <c r="U118">
        <f>IF('LF Projected Ratios'!V$49&gt;=0,$B118+(1-$B118)*'LF Projected Ratios'!V$49,$B118*(1+'LF Projected Ratios'!V$49))</f>
        <v>0</v>
      </c>
      <c r="V118">
        <f>IF('LF Projected Ratios'!W$49&gt;=0,$B118+(1-$B118)*'LF Projected Ratios'!W$49,$B118*(1+'LF Projected Ratios'!W$49))</f>
        <v>0</v>
      </c>
      <c r="W118">
        <f>IF('LF Projected Ratios'!X$49&gt;=0,$B118+(1-$B118)*'LF Projected Ratios'!X$49,$B118*(1+'LF Projected Ratios'!X$49))</f>
        <v>0</v>
      </c>
      <c r="X118">
        <f>IF('LF Projected Ratios'!Y$49&gt;=0,$B118+(1-$B118)*'LF Projected Ratios'!Y$49,$B118*(1+'LF Projected Ratios'!Y$49))</f>
        <v>0</v>
      </c>
      <c r="Y118">
        <f>IF('LF Projected Ratios'!Z$49&gt;=0,$B118+(1-$B118)*'LF Projected Ratios'!Z$49,$B118*(1+'LF Projected Ratios'!Z$49))</f>
        <v>0</v>
      </c>
      <c r="Z118">
        <f>IF('LF Projected Ratios'!AA$49&gt;=0,$B118+(1-$B118)*'LF Projected Ratios'!AA$49,$B118*(1+'LF Projected Ratios'!AA$49))</f>
        <v>0</v>
      </c>
      <c r="AA118">
        <f>IF('LF Projected Ratios'!AB$49&gt;=0,$B118+(1-$B118)*'LF Projected Ratios'!AB$49,$B118*(1+'LF Projected Ratios'!AB$49))</f>
        <v>0</v>
      </c>
      <c r="AB118">
        <f>IF('LF Projected Ratios'!AC$49&gt;=0,$B118+(1-$B118)*'LF Projected Ratios'!AC$49,$B118*(1+'LF Projected Ratios'!AC$49))</f>
        <v>0</v>
      </c>
      <c r="AC118">
        <f>IF('LF Projected Ratios'!AD$49&gt;=0,$B118+(1-$B118)*'LF Projected Ratios'!AD$49,$B118*(1+'LF Projected Ratios'!AD$49))</f>
        <v>0</v>
      </c>
      <c r="AD118">
        <f>IF('LF Projected Ratios'!AE$49&gt;=0,$B118+(1-$B118)*'LF Projected Ratios'!AE$49,$B118*(1+'LF Projected Ratios'!AE$49))</f>
        <v>0</v>
      </c>
      <c r="AE118">
        <f>IF('LF Projected Ratios'!AF$49&gt;=0,$B118+(1-$B118)*'LF Projected Ratios'!AF$49,$B118*(1+'LF Projected Ratios'!AF$49))</f>
        <v>0</v>
      </c>
      <c r="AF118">
        <f>IF('LF Projected Ratios'!AG$49&gt;=0,$B118+(1-$B118)*'LF Projected Ratios'!AG$49,$B118*(1+'LF Projected Ratios'!AG$49))</f>
        <v>0</v>
      </c>
    </row>
    <row r="119" spans="1:32" x14ac:dyDescent="0.25">
      <c r="A119" t="s">
        <v>70</v>
      </c>
      <c r="B119">
        <f t="shared" si="0"/>
        <v>6.2982408250959965E-2</v>
      </c>
      <c r="C119">
        <f>IF('LF Projected Ratios'!D$49&gt;=0,$B119+(1-$B119)*'LF Projected Ratios'!D$49,$B119*(1+'LF Projected Ratios'!D$49))</f>
        <v>6.1214599266523693E-2</v>
      </c>
      <c r="D119">
        <f>IF('LF Projected Ratios'!E$49&gt;=0,$B119+(1-$B119)*'LF Projected Ratios'!E$49,$B119*(1+'LF Projected Ratios'!E$49))</f>
        <v>6.0073288129992707E-2</v>
      </c>
      <c r="E119">
        <f>IF('LF Projected Ratios'!F$49&gt;=0,$B119+(1-$B119)*'LF Projected Ratios'!F$49,$B119*(1+'LF Projected Ratios'!F$49))</f>
        <v>5.8913874442571658E-2</v>
      </c>
      <c r="F119">
        <f>IF('LF Projected Ratios'!G$49&gt;=0,$B119+(1-$B119)*'LF Projected Ratios'!G$49,$B119*(1+'LF Projected Ratios'!G$49))</f>
        <v>5.7594673973539748E-2</v>
      </c>
      <c r="G119">
        <f>IF('LF Projected Ratios'!H$49&gt;=0,$B119+(1-$B119)*'LF Projected Ratios'!H$49,$B119*(1+'LF Projected Ratios'!H$49))</f>
        <v>5.6144619075834269E-2</v>
      </c>
      <c r="H119">
        <f>IF('LF Projected Ratios'!I$49&gt;=0,$B119+(1-$B119)*'LF Projected Ratios'!I$49,$B119*(1+'LF Projected Ratios'!I$49))</f>
        <v>5.4643167857650041E-2</v>
      </c>
      <c r="I119">
        <f>IF('LF Projected Ratios'!J$49&gt;=0,$B119+(1-$B119)*'LF Projected Ratios'!J$49,$B119*(1+'LF Projected Ratios'!J$49))</f>
        <v>5.276284987863513E-2</v>
      </c>
      <c r="J119">
        <f>IF('LF Projected Ratios'!K$49&gt;=0,$B119+(1-$B119)*'LF Projected Ratios'!K$49,$B119*(1+'LF Projected Ratios'!K$49))</f>
        <v>5.0910085817330954E-2</v>
      </c>
      <c r="K119">
        <f>IF('LF Projected Ratios'!L$49&gt;=0,$B119+(1-$B119)*'LF Projected Ratios'!L$49,$B119*(1+'LF Projected Ratios'!L$49))</f>
        <v>4.9638688240957414E-2</v>
      </c>
      <c r="L119">
        <f>IF('LF Projected Ratios'!M$49&gt;=0,$B119+(1-$B119)*'LF Projected Ratios'!M$49,$B119*(1+'LF Projected Ratios'!M$49))</f>
        <v>4.847358177882919E-2</v>
      </c>
      <c r="M119">
        <f>IF('LF Projected Ratios'!N$49&gt;=0,$B119+(1-$B119)*'LF Projected Ratios'!N$49,$B119*(1+'LF Projected Ratios'!N$49))</f>
        <v>4.7066406021557379E-2</v>
      </c>
      <c r="N119">
        <f>IF('LF Projected Ratios'!O$49&gt;=0,$B119+(1-$B119)*'LF Projected Ratios'!O$49,$B119*(1+'LF Projected Ratios'!O$49))</f>
        <v>4.5672123394389669E-2</v>
      </c>
      <c r="O119">
        <f>IF('LF Projected Ratios'!P$49&gt;=0,$B119+(1-$B119)*'LF Projected Ratios'!P$49,$B119*(1+'LF Projected Ratios'!P$49))</f>
        <v>4.4290557507068749E-2</v>
      </c>
      <c r="P119">
        <f>IF('LF Projected Ratios'!Q$49&gt;=0,$B119+(1-$B119)*'LF Projected Ratios'!Q$49,$B119*(1+'LF Projected Ratios'!Q$49))</f>
        <v>4.2921535172311676E-2</v>
      </c>
      <c r="Q119">
        <f>IF('LF Projected Ratios'!R$49&gt;=0,$B119+(1-$B119)*'LF Projected Ratios'!R$49,$B119*(1+'LF Projected Ratios'!R$49))</f>
        <v>4.1564886333437578E-2</v>
      </c>
      <c r="R119">
        <f>IF('LF Projected Ratios'!S$49&gt;=0,$B119+(1-$B119)*'LF Projected Ratios'!S$49,$B119*(1+'LF Projected Ratios'!S$49))</f>
        <v>4.0220443993949126E-2</v>
      </c>
      <c r="S119">
        <f>IF('LF Projected Ratios'!T$49&gt;=0,$B119+(1-$B119)*'LF Projected Ratios'!T$49,$B119*(1+'LF Projected Ratios'!T$49))</f>
        <v>3.8888044149003945E-2</v>
      </c>
      <c r="T119">
        <f>IF('LF Projected Ratios'!U$49&gt;=0,$B119+(1-$B119)*'LF Projected Ratios'!U$49,$B119*(1+'LF Projected Ratios'!U$49))</f>
        <v>3.7567525718722225E-2</v>
      </c>
      <c r="U119">
        <f>IF('LF Projected Ratios'!V$49&gt;=0,$B119+(1-$B119)*'LF Projected Ratios'!V$49,$B119*(1+'LF Projected Ratios'!V$49))</f>
        <v>3.6258730483269046E-2</v>
      </c>
      <c r="V119">
        <f>IF('LF Projected Ratios'!W$49&gt;=0,$B119+(1-$B119)*'LF Projected Ratios'!W$49,$B119*(1+'LF Projected Ratios'!W$49))</f>
        <v>3.4961503019657572E-2</v>
      </c>
      <c r="W119">
        <f>IF('LF Projected Ratios'!X$49&gt;=0,$B119+(1-$B119)*'LF Projected Ratios'!X$49,$B119*(1+'LF Projected Ratios'!X$49))</f>
        <v>3.3675690640221558E-2</v>
      </c>
      <c r="X119">
        <f>IF('LF Projected Ratios'!Y$49&gt;=0,$B119+(1-$B119)*'LF Projected Ratios'!Y$49,$B119*(1+'LF Projected Ratios'!Y$49))</f>
        <v>3.2401143332704642E-2</v>
      </c>
      <c r="Y119">
        <f>IF('LF Projected Ratios'!Z$49&gt;=0,$B119+(1-$B119)*'LF Projected Ratios'!Z$49,$B119*(1+'LF Projected Ratios'!Z$49))</f>
        <v>3.1137713701917345E-2</v>
      </c>
      <c r="Z119">
        <f>IF('LF Projected Ratios'!AA$49&gt;=0,$B119+(1-$B119)*'LF Projected Ratios'!AA$49,$B119*(1+'LF Projected Ratios'!AA$49))</f>
        <v>2.9885256912914101E-2</v>
      </c>
      <c r="AA119">
        <f>IF('LF Projected Ratios'!AB$49&gt;=0,$B119+(1-$B119)*'LF Projected Ratios'!AB$49,$B119*(1+'LF Projected Ratios'!AB$49))</f>
        <v>2.864363063564504E-2</v>
      </c>
      <c r="AB119">
        <f>IF('LF Projected Ratios'!AC$49&gt;=0,$B119+(1-$B119)*'LF Projected Ratios'!AC$49,$B119*(1+'LF Projected Ratios'!AC$49))</f>
        <v>2.7412694991036369E-2</v>
      </c>
      <c r="AC119">
        <f>IF('LF Projected Ratios'!AD$49&gt;=0,$B119+(1-$B119)*'LF Projected Ratios'!AD$49,$B119*(1+'LF Projected Ratios'!AD$49))</f>
        <v>2.6192312498457854E-2</v>
      </c>
      <c r="AD119">
        <f>IF('LF Projected Ratios'!AE$49&gt;=0,$B119+(1-$B119)*'LF Projected Ratios'!AE$49,$B119*(1+'LF Projected Ratios'!AE$49))</f>
        <v>2.4982348024537301E-2</v>
      </c>
      <c r="AE119">
        <f>IF('LF Projected Ratios'!AF$49&gt;=0,$B119+(1-$B119)*'LF Projected Ratios'!AF$49,$B119*(1+'LF Projected Ratios'!AF$49))</f>
        <v>2.3782668733277505E-2</v>
      </c>
      <c r="AF119">
        <f>IF('LF Projected Ratios'!AG$49&gt;=0,$B119+(1-$B119)*'LF Projected Ratios'!AG$49,$B119*(1+'LF Projected Ratios'!AG$49))</f>
        <v>2.2593144037441944E-2</v>
      </c>
    </row>
    <row r="120" spans="1:32" x14ac:dyDescent="0.25">
      <c r="A120" t="s">
        <v>72</v>
      </c>
      <c r="B120">
        <f t="shared" si="0"/>
        <v>0.11000920213616111</v>
      </c>
      <c r="C120">
        <f>IF('LF Projected Ratios'!D$49&gt;=0,$B120+(1-$B120)*'LF Projected Ratios'!D$49,$B120*(1+'LF Projected Ratios'!D$49))</f>
        <v>0.10692143110123871</v>
      </c>
      <c r="D120">
        <f>IF('LF Projected Ratios'!E$49&gt;=0,$B120+(1-$B120)*'LF Projected Ratios'!E$49,$B120*(1+'LF Projected Ratios'!E$49))</f>
        <v>0.10492794226831567</v>
      </c>
      <c r="E120">
        <f>IF('LF Projected Ratios'!F$49&gt;=0,$B120+(1-$B120)*'LF Projected Ratios'!F$49,$B120*(1+'LF Projected Ratios'!F$49))</f>
        <v>0.10290283433356168</v>
      </c>
      <c r="F120">
        <f>IF('LF Projected Ratios'!G$49&gt;=0,$B120+(1-$B120)*'LF Projected Ratios'!G$49,$B120*(1+'LF Projected Ratios'!G$49))</f>
        <v>0.10059863233357483</v>
      </c>
      <c r="G120">
        <f>IF('LF Projected Ratios'!H$49&gt;=0,$B120+(1-$B120)*'LF Projected Ratios'!H$49,$B120*(1+'LF Projected Ratios'!H$49))</f>
        <v>9.8065871412230082E-2</v>
      </c>
      <c r="H120">
        <f>IF('LF Projected Ratios'!I$49&gt;=0,$B120+(1-$B120)*'LF Projected Ratios'!I$49,$B120*(1+'LF Projected Ratios'!I$49))</f>
        <v>9.5443338309007628E-2</v>
      </c>
      <c r="I120">
        <f>IF('LF Projected Ratios'!J$49&gt;=0,$B120+(1-$B120)*'LF Projected Ratios'!J$49,$B120*(1+'LF Projected Ratios'!J$49))</f>
        <v>9.2159051690282531E-2</v>
      </c>
      <c r="J120">
        <f>IF('LF Projected Ratios'!K$49&gt;=0,$B120+(1-$B120)*'LF Projected Ratios'!K$49,$B120*(1+'LF Projected Ratios'!K$49))</f>
        <v>8.8922892550122631E-2</v>
      </c>
      <c r="K120">
        <f>IF('LF Projected Ratios'!L$49&gt;=0,$B120+(1-$B120)*'LF Projected Ratios'!L$49,$B120*(1+'LF Projected Ratios'!L$49))</f>
        <v>8.6702186215468144E-2</v>
      </c>
      <c r="L120">
        <f>IF('LF Projected Ratios'!M$49&gt;=0,$B120+(1-$B120)*'LF Projected Ratios'!M$49,$B120*(1+'LF Projected Ratios'!M$49))</f>
        <v>8.4667134907304514E-2</v>
      </c>
      <c r="M120">
        <f>IF('LF Projected Ratios'!N$49&gt;=0,$B120+(1-$B120)*'LF Projected Ratios'!N$49,$B120*(1+'LF Projected Ratios'!N$49))</f>
        <v>8.2209269502952334E-2</v>
      </c>
      <c r="N120">
        <f>IF('LF Projected Ratios'!O$49&gt;=0,$B120+(1-$B120)*'LF Projected Ratios'!O$49,$B120*(1+'LF Projected Ratios'!O$49))</f>
        <v>7.9773924084659401E-2</v>
      </c>
      <c r="O120">
        <f>IF('LF Projected Ratios'!P$49&gt;=0,$B120+(1-$B120)*'LF Projected Ratios'!P$49,$B120*(1+'LF Projected Ratios'!P$49))</f>
        <v>7.736079055764164E-2</v>
      </c>
      <c r="P120">
        <f>IF('LF Projected Ratios'!Q$49&gt;=0,$B120+(1-$B120)*'LF Projected Ratios'!Q$49,$B120*(1+'LF Projected Ratios'!Q$49))</f>
        <v>7.4969566421639891E-2</v>
      </c>
      <c r="Q120">
        <f>IF('LF Projected Ratios'!R$49&gt;=0,$B120+(1-$B120)*'LF Projected Ratios'!R$49,$B120*(1+'LF Projected Ratios'!R$49))</f>
        <v>7.2599954644509829E-2</v>
      </c>
      <c r="R120">
        <f>IF('LF Projected Ratios'!S$49&gt;=0,$B120+(1-$B120)*'LF Projected Ratios'!S$49,$B120*(1+'LF Projected Ratios'!S$49))</f>
        <v>7.0251663539224185E-2</v>
      </c>
      <c r="S120">
        <f>IF('LF Projected Ratios'!T$49&gt;=0,$B120+(1-$B120)*'LF Projected Ratios'!T$49,$B120*(1+'LF Projected Ratios'!T$49))</f>
        <v>6.7924406644176344E-2</v>
      </c>
      <c r="T120">
        <f>IF('LF Projected Ratios'!U$49&gt;=0,$B120+(1-$B120)*'LF Projected Ratios'!U$49,$B120*(1+'LF Projected Ratios'!U$49))</f>
        <v>6.5617902606691023E-2</v>
      </c>
      <c r="U120">
        <f>IF('LF Projected Ratios'!V$49&gt;=0,$B120+(1-$B120)*'LF Projected Ratios'!V$49,$B120*(1+'LF Projected Ratios'!V$49))</f>
        <v>6.333187506963478E-2</v>
      </c>
      <c r="V120">
        <f>IF('LF Projected Ratios'!W$49&gt;=0,$B120+(1-$B120)*'LF Projected Ratios'!W$49,$B120*(1+'LF Projected Ratios'!W$49))</f>
        <v>6.1066052561032327E-2</v>
      </c>
      <c r="W120">
        <f>IF('LF Projected Ratios'!X$49&gt;=0,$B120+(1-$B120)*'LF Projected Ratios'!X$49,$B120*(1+'LF Projected Ratios'!X$49))</f>
        <v>5.8820168386598592E-2</v>
      </c>
      <c r="X120">
        <f>IF('LF Projected Ratios'!Y$49&gt;=0,$B120+(1-$B120)*'LF Projected Ratios'!Y$49,$B120*(1+'LF Projected Ratios'!Y$49))</f>
        <v>5.6593960525094807E-2</v>
      </c>
      <c r="Y120">
        <f>IF('LF Projected Ratios'!Z$49&gt;=0,$B120+(1-$B120)*'LF Projected Ratios'!Z$49,$B120*(1+'LF Projected Ratios'!Z$49))</f>
        <v>5.4387171526422681E-2</v>
      </c>
      <c r="Z120">
        <f>IF('LF Projected Ratios'!AA$49&gt;=0,$B120+(1-$B120)*'LF Projected Ratios'!AA$49,$B120*(1+'LF Projected Ratios'!AA$49))</f>
        <v>5.2199548412373765E-2</v>
      </c>
      <c r="AA120">
        <f>IF('LF Projected Ratios'!AB$49&gt;=0,$B120+(1-$B120)*'LF Projected Ratios'!AB$49,$B120*(1+'LF Projected Ratios'!AB$49))</f>
        <v>5.0030842579954604E-2</v>
      </c>
      <c r="AB120">
        <f>IF('LF Projected Ratios'!AC$49&gt;=0,$B120+(1-$B120)*'LF Projected Ratios'!AC$49,$B120*(1+'LF Projected Ratios'!AC$49))</f>
        <v>4.7880809707207206E-2</v>
      </c>
      <c r="AC120">
        <f>IF('LF Projected Ratios'!AD$49&gt;=0,$B120+(1-$B120)*'LF Projected Ratios'!AD$49,$B120*(1+'LF Projected Ratios'!AD$49))</f>
        <v>4.5749209661452274E-2</v>
      </c>
      <c r="AD120">
        <f>IF('LF Projected Ratios'!AE$49&gt;=0,$B120+(1-$B120)*'LF Projected Ratios'!AE$49,$B120*(1+'LF Projected Ratios'!AE$49))</f>
        <v>4.3635806409885257E-2</v>
      </c>
      <c r="AE120">
        <f>IF('LF Projected Ratios'!AF$49&gt;=0,$B120+(1-$B120)*'LF Projected Ratios'!AF$49,$B120*(1+'LF Projected Ratios'!AF$49))</f>
        <v>4.1540367932447336E-2</v>
      </c>
      <c r="AF120">
        <f>IF('LF Projected Ratios'!AG$49&gt;=0,$B120+(1-$B120)*'LF Projected Ratios'!AG$49,$B120*(1+'LF Projected Ratios'!AG$49))</f>
        <v>3.9462666136912468E-2</v>
      </c>
    </row>
    <row r="121" spans="1:32" x14ac:dyDescent="0.25">
      <c r="A121" t="s">
        <v>74</v>
      </c>
      <c r="B121">
        <f t="shared" si="0"/>
        <v>0.21701648579474114</v>
      </c>
      <c r="C121">
        <f>IF('LF Projected Ratios'!D$49&gt;=0,$B121+(1-$B121)*'LF Projected Ratios'!D$49,$B121*(1+'LF Projected Ratios'!D$49))</f>
        <v>0.21092520246638599</v>
      </c>
      <c r="D121">
        <f>IF('LF Projected Ratios'!E$49&gt;=0,$B121+(1-$B121)*'LF Projected Ratios'!E$49,$B121*(1+'LF Projected Ratios'!E$49))</f>
        <v>0.20699262289493747</v>
      </c>
      <c r="E121">
        <f>IF('LF Projected Ratios'!F$49&gt;=0,$B121+(1-$B121)*'LF Projected Ratios'!F$49,$B121*(1+'LF Projected Ratios'!F$49))</f>
        <v>0.20299766793824758</v>
      </c>
      <c r="F121">
        <f>IF('LF Projected Ratios'!G$49&gt;=0,$B121+(1-$B121)*'LF Projected Ratios'!G$49,$B121*(1+'LF Projected Ratios'!G$49))</f>
        <v>0.19845214073790088</v>
      </c>
      <c r="G121">
        <f>IF('LF Projected Ratios'!H$49&gt;=0,$B121+(1-$B121)*'LF Projected Ratios'!H$49,$B121*(1+'LF Projected Ratios'!H$49))</f>
        <v>0.19345573258444321</v>
      </c>
      <c r="H121">
        <f>IF('LF Projected Ratios'!I$49&gt;=0,$B121+(1-$B121)*'LF Projected Ratios'!I$49,$B121*(1+'LF Projected Ratios'!I$49))</f>
        <v>0.18828222976022232</v>
      </c>
      <c r="I121">
        <f>IF('LF Projected Ratios'!J$49&gt;=0,$B121+(1-$B121)*'LF Projected Ratios'!J$49,$B121*(1+'LF Projected Ratios'!J$49))</f>
        <v>0.18180327775895036</v>
      </c>
      <c r="J121">
        <f>IF('LF Projected Ratios'!K$49&gt;=0,$B121+(1-$B121)*'LF Projected Ratios'!K$49,$B121*(1+'LF Projected Ratios'!K$49))</f>
        <v>0.17541926741769928</v>
      </c>
      <c r="K121">
        <f>IF('LF Projected Ratios'!L$49&gt;=0,$B121+(1-$B121)*'LF Projected Ratios'!L$49,$B121*(1+'LF Projected Ratios'!L$49))</f>
        <v>0.17103845312788796</v>
      </c>
      <c r="L121">
        <f>IF('LF Projected Ratios'!M$49&gt;=0,$B121+(1-$B121)*'LF Projected Ratios'!M$49,$B121*(1+'LF Projected Ratios'!M$49))</f>
        <v>0.16702388275801078</v>
      </c>
      <c r="M121">
        <f>IF('LF Projected Ratios'!N$49&gt;=0,$B121+(1-$B121)*'LF Projected Ratios'!N$49,$B121*(1+'LF Projected Ratios'!N$49))</f>
        <v>0.16217522189826941</v>
      </c>
      <c r="N121">
        <f>IF('LF Projected Ratios'!O$49&gt;=0,$B121+(1-$B121)*'LF Projected Ratios'!O$49,$B121*(1+'LF Projected Ratios'!O$49))</f>
        <v>0.1573709864878525</v>
      </c>
      <c r="O121">
        <f>IF('LF Projected Ratios'!P$49&gt;=0,$B121+(1-$B121)*'LF Projected Ratios'!P$49,$B121*(1+'LF Projected Ratios'!P$49))</f>
        <v>0.15261056874444701</v>
      </c>
      <c r="P121">
        <f>IF('LF Projected Ratios'!Q$49&gt;=0,$B121+(1-$B121)*'LF Projected Ratios'!Q$49,$B121*(1+'LF Projected Ratios'!Q$49))</f>
        <v>0.14789337192212695</v>
      </c>
      <c r="Q121">
        <f>IF('LF Projected Ratios'!R$49&gt;=0,$B121+(1-$B121)*'LF Projected Ratios'!R$49,$B121*(1+'LF Projected Ratios'!R$49))</f>
        <v>0.1432188100619827</v>
      </c>
      <c r="R121">
        <f>IF('LF Projected Ratios'!S$49&gt;=0,$B121+(1-$B121)*'LF Projected Ratios'!S$49,$B121*(1+'LF Projected Ratios'!S$49))</f>
        <v>0.13858630774948186</v>
      </c>
      <c r="S121">
        <f>IF('LF Projected Ratios'!T$49&gt;=0,$B121+(1-$B121)*'LF Projected Ratios'!T$49,$B121*(1+'LF Projected Ratios'!T$49))</f>
        <v>0.13399529987834263</v>
      </c>
      <c r="T121">
        <f>IF('LF Projected Ratios'!U$49&gt;=0,$B121+(1-$B121)*'LF Projected Ratios'!U$49,$B121*(1+'LF Projected Ratios'!U$49))</f>
        <v>0.12944523142073391</v>
      </c>
      <c r="U121">
        <f>IF('LF Projected Ratios'!V$49&gt;=0,$B121+(1-$B121)*'LF Projected Ratios'!V$49,$B121*(1+'LF Projected Ratios'!V$49))</f>
        <v>0.12493555720359059</v>
      </c>
      <c r="V121">
        <f>IF('LF Projected Ratios'!W$49&gt;=0,$B121+(1-$B121)*'LF Projected Ratios'!W$49,$B121*(1+'LF Projected Ratios'!W$49))</f>
        <v>0.12046574169085818</v>
      </c>
      <c r="W121">
        <f>IF('LF Projected Ratios'!X$49&gt;=0,$B121+(1-$B121)*'LF Projected Ratios'!X$49,$B121*(1+'LF Projected Ratios'!X$49))</f>
        <v>0.11603525877148956</v>
      </c>
      <c r="X121">
        <f>IF('LF Projected Ratios'!Y$49&gt;=0,$B121+(1-$B121)*'LF Projected Ratios'!Y$49,$B121*(1+'LF Projected Ratios'!Y$49))</f>
        <v>0.11164359155301265</v>
      </c>
      <c r="Y121">
        <f>IF('LF Projected Ratios'!Z$49&gt;=0,$B121+(1-$B121)*'LF Projected Ratios'!Z$49,$B121*(1+'LF Projected Ratios'!Z$49))</f>
        <v>0.10729023216049964</v>
      </c>
      <c r="Z121">
        <f>IF('LF Projected Ratios'!AA$49&gt;=0,$B121+(1-$B121)*'LF Projected Ratios'!AA$49,$B121*(1+'LF Projected Ratios'!AA$49))</f>
        <v>0.1029746815407739</v>
      </c>
      <c r="AA121">
        <f>IF('LF Projected Ratios'!AB$49&gt;=0,$B121+(1-$B121)*'LF Projected Ratios'!AB$49,$B121*(1+'LF Projected Ratios'!AB$49))</f>
        <v>9.8696449271698475E-2</v>
      </c>
      <c r="AB121">
        <f>IF('LF Projected Ratios'!AC$49&gt;=0,$B121+(1-$B121)*'LF Projected Ratios'!AC$49,$B121*(1+'LF Projected Ratios'!AC$49))</f>
        <v>9.4455053376386933E-2</v>
      </c>
      <c r="AC121">
        <f>IF('LF Projected Ratios'!AD$49&gt;=0,$B121+(1-$B121)*'LF Projected Ratios'!AD$49,$B121*(1+'LF Projected Ratios'!AD$49))</f>
        <v>9.0250020142193646E-2</v>
      </c>
      <c r="AD121">
        <f>IF('LF Projected Ratios'!AE$49&gt;=0,$B121+(1-$B121)*'LF Projected Ratios'!AE$49,$B121*(1+'LF Projected Ratios'!AE$49))</f>
        <v>8.6080883944345585E-2</v>
      </c>
      <c r="AE121">
        <f>IF('LF Projected Ratios'!AF$49&gt;=0,$B121+(1-$B121)*'LF Projected Ratios'!AF$49,$B121*(1+'LF Projected Ratios'!AF$49))</f>
        <v>8.1947187074061845E-2</v>
      </c>
      <c r="AF121">
        <f>IF('LF Projected Ratios'!AG$49&gt;=0,$B121+(1-$B121)*'LF Projected Ratios'!AG$49,$B121*(1+'LF Projected Ratios'!AG$49))</f>
        <v>7.7848479571044807E-2</v>
      </c>
    </row>
    <row r="122" spans="1:32" x14ac:dyDescent="0.25">
      <c r="A122" t="s">
        <v>76</v>
      </c>
      <c r="B122">
        <f t="shared" si="0"/>
        <v>0.10931606417670126</v>
      </c>
      <c r="C122">
        <f>IF('LF Projected Ratios'!D$49&gt;=0,$B122+(1-$B122)*'LF Projected Ratios'!D$49,$B122*(1+'LF Projected Ratios'!D$49))</f>
        <v>0.10624774834436979</v>
      </c>
      <c r="D122">
        <f>IF('LF Projected Ratios'!E$49&gt;=0,$B122+(1-$B122)*'LF Projected Ratios'!E$49,$B122*(1+'LF Projected Ratios'!E$49))</f>
        <v>0.10426681994052929</v>
      </c>
      <c r="E122">
        <f>IF('LF Projected Ratios'!F$49&gt;=0,$B122+(1-$B122)*'LF Projected Ratios'!F$49,$B122*(1+'LF Projected Ratios'!F$49))</f>
        <v>0.10225447165818914</v>
      </c>
      <c r="F122">
        <f>IF('LF Projected Ratios'!G$49&gt;=0,$B122+(1-$B122)*'LF Projected Ratios'!G$49,$B122*(1+'LF Projected Ratios'!G$49))</f>
        <v>9.9964787806152103E-2</v>
      </c>
      <c r="G122">
        <f>IF('LF Projected Ratios'!H$49&gt;=0,$B122+(1-$B122)*'LF Projected Ratios'!H$49,$B122*(1+'LF Projected Ratios'!H$49))</f>
        <v>9.744798512014341E-2</v>
      </c>
      <c r="H122">
        <f>IF('LF Projected Ratios'!I$49&gt;=0,$B122+(1-$B122)*'LF Projected Ratios'!I$49,$B122*(1+'LF Projected Ratios'!I$49))</f>
        <v>9.4841975882274818E-2</v>
      </c>
      <c r="I122">
        <f>IF('LF Projected Ratios'!J$49&gt;=0,$B122+(1-$B122)*'LF Projected Ratios'!J$49,$B122*(1+'LF Projected Ratios'!J$49))</f>
        <v>9.157838265720207E-2</v>
      </c>
      <c r="J122">
        <f>IF('LF Projected Ratios'!K$49&gt;=0,$B122+(1-$B122)*'LF Projected Ratios'!K$49,$B122*(1+'LF Projected Ratios'!K$49))</f>
        <v>8.8362613672586812E-2</v>
      </c>
      <c r="K122">
        <f>IF('LF Projected Ratios'!L$49&gt;=0,$B122+(1-$B122)*'LF Projected Ratios'!L$49,$B122*(1+'LF Projected Ratios'!L$49))</f>
        <v>8.6155899402482125E-2</v>
      </c>
      <c r="L122">
        <f>IF('LF Projected Ratios'!M$49&gt;=0,$B122+(1-$B122)*'LF Projected Ratios'!M$49,$B122*(1+'LF Projected Ratios'!M$49))</f>
        <v>8.4133670397214491E-2</v>
      </c>
      <c r="M122">
        <f>IF('LF Projected Ratios'!N$49&gt;=0,$B122+(1-$B122)*'LF Projected Ratios'!N$49,$B122*(1+'LF Projected Ratios'!N$49))</f>
        <v>8.1691291331985938E-2</v>
      </c>
      <c r="N122">
        <f>IF('LF Projected Ratios'!O$49&gt;=0,$B122+(1-$B122)*'LF Projected Ratios'!O$49,$B122*(1+'LF Projected Ratios'!O$49))</f>
        <v>7.9271290360530502E-2</v>
      </c>
      <c r="O122">
        <f>IF('LF Projected Ratios'!P$49&gt;=0,$B122+(1-$B122)*'LF Projected Ratios'!P$49,$B122*(1+'LF Projected Ratios'!P$49))</f>
        <v>7.6873361329285295E-2</v>
      </c>
      <c r="P122">
        <f>IF('LF Projected Ratios'!Q$49&gt;=0,$B122+(1-$B122)*'LF Projected Ratios'!Q$49,$B122*(1+'LF Projected Ratios'!Q$49))</f>
        <v>7.4497203643962728E-2</v>
      </c>
      <c r="Q122">
        <f>IF('LF Projected Ratios'!R$49&gt;=0,$B122+(1-$B122)*'LF Projected Ratios'!R$49,$B122*(1+'LF Projected Ratios'!R$49))</f>
        <v>7.2142522143936932E-2</v>
      </c>
      <c r="R122">
        <f>IF('LF Projected Ratios'!S$49&gt;=0,$B122+(1-$B122)*'LF Projected Ratios'!S$49,$B122*(1+'LF Projected Ratios'!S$49))</f>
        <v>6.9809026980021005E-2</v>
      </c>
      <c r="S122">
        <f>IF('LF Projected Ratios'!T$49&gt;=0,$B122+(1-$B122)*'LF Projected Ratios'!T$49,$B122*(1+'LF Projected Ratios'!T$49))</f>
        <v>6.7496433495524727E-2</v>
      </c>
      <c r="T122">
        <f>IF('LF Projected Ratios'!U$49&gt;=0,$B122+(1-$B122)*'LF Projected Ratios'!U$49,$B122*(1+'LF Projected Ratios'!U$49))</f>
        <v>6.5204462110499239E-2</v>
      </c>
      <c r="U122">
        <f>IF('LF Projected Ratios'!V$49&gt;=0,$B122+(1-$B122)*'LF Projected Ratios'!V$49,$B122*(1+'LF Projected Ratios'!V$49))</f>
        <v>6.2932838209061967E-2</v>
      </c>
      <c r="V122">
        <f>IF('LF Projected Ratios'!W$49&gt;=0,$B122+(1-$B122)*'LF Projected Ratios'!W$49,$B122*(1+'LF Projected Ratios'!W$49))</f>
        <v>6.0681292029708477E-2</v>
      </c>
      <c r="W122">
        <f>IF('LF Projected Ratios'!X$49&gt;=0,$B122+(1-$B122)*'LF Projected Ratios'!X$49,$B122*(1+'LF Projected Ratios'!X$49))</f>
        <v>5.8449558558521582E-2</v>
      </c>
      <c r="X122">
        <f>IF('LF Projected Ratios'!Y$49&gt;=0,$B122+(1-$B122)*'LF Projected Ratios'!Y$49,$B122*(1+'LF Projected Ratios'!Y$49))</f>
        <v>5.6237377425186828E-2</v>
      </c>
      <c r="Y122">
        <f>IF('LF Projected Ratios'!Z$49&gt;=0,$B122+(1-$B122)*'LF Projected Ratios'!Z$49,$B122*(1+'LF Projected Ratios'!Z$49))</f>
        <v>5.4044492801728738E-2</v>
      </c>
      <c r="Z122">
        <f>IF('LF Projected Ratios'!AA$49&gt;=0,$B122+(1-$B122)*'LF Projected Ratios'!AA$49,$B122*(1+'LF Projected Ratios'!AA$49))</f>
        <v>5.187065330388551E-2</v>
      </c>
      <c r="AA122">
        <f>IF('LF Projected Ratios'!AB$49&gt;=0,$B122+(1-$B122)*'LF Projected Ratios'!AB$49,$B122*(1+'LF Projected Ratios'!AB$49))</f>
        <v>4.971561189504331E-2</v>
      </c>
      <c r="AB122">
        <f>IF('LF Projected Ratios'!AC$49&gt;=0,$B122+(1-$B122)*'LF Projected Ratios'!AC$49,$B122*(1+'LF Projected Ratios'!AC$49))</f>
        <v>4.7579125792650119E-2</v>
      </c>
      <c r="AC122">
        <f>IF('LF Projected Ratios'!AD$49&gt;=0,$B122+(1-$B122)*'LF Projected Ratios'!AD$49,$B122*(1+'LF Projected Ratios'!AD$49))</f>
        <v>4.5460956377037114E-2</v>
      </c>
      <c r="AD122">
        <f>IF('LF Projected Ratios'!AE$49&gt;=0,$B122+(1-$B122)*'LF Projected Ratios'!AE$49,$B122*(1+'LF Projected Ratios'!AE$49))</f>
        <v>4.3360869102578026E-2</v>
      </c>
      <c r="AE122">
        <f>IF('LF Projected Ratios'!AF$49&gt;=0,$B122+(1-$B122)*'LF Projected Ratios'!AF$49,$B122*(1+'LF Projected Ratios'!AF$49))</f>
        <v>4.1278633411109114E-2</v>
      </c>
      <c r="AF122">
        <f>IF('LF Projected Ratios'!AG$49&gt;=0,$B122+(1-$B122)*'LF Projected Ratios'!AG$49,$B122*(1+'LF Projected Ratios'!AG$49))</f>
        <v>3.9214022647551187E-2</v>
      </c>
    </row>
    <row r="123" spans="1:32" x14ac:dyDescent="0.25">
      <c r="A123" t="s">
        <v>78</v>
      </c>
      <c r="B123">
        <f t="shared" si="0"/>
        <v>0.34210599055145441</v>
      </c>
      <c r="C123">
        <f>IF('LF Projected Ratios'!D$49&gt;=0,$B123+(1-$B123)*'LF Projected Ratios'!D$49,$B123*(1+'LF Projected Ratios'!D$49))</f>
        <v>0.33250365776486851</v>
      </c>
      <c r="D123">
        <f>IF('LF Projected Ratios'!E$49&gt;=0,$B123+(1-$B123)*'LF Projected Ratios'!E$49,$B123*(1+'LF Projected Ratios'!E$49))</f>
        <v>0.32630431754061806</v>
      </c>
      <c r="E123">
        <f>IF('LF Projected Ratios'!F$49&gt;=0,$B123+(1-$B123)*'LF Projected Ratios'!F$49,$B123*(1+'LF Projected Ratios'!F$49))</f>
        <v>0.32000664841349247</v>
      </c>
      <c r="F123">
        <f>IF('LF Projected Ratios'!G$49&gt;=0,$B123+(1-$B123)*'LF Projected Ratios'!G$49,$B123*(1+'LF Projected Ratios'!G$49))</f>
        <v>0.31284105415111002</v>
      </c>
      <c r="G123">
        <f>IF('LF Projected Ratios'!H$49&gt;=0,$B123+(1-$B123)*'LF Projected Ratios'!H$49,$B123*(1+'LF Projected Ratios'!H$49))</f>
        <v>0.30496468865621074</v>
      </c>
      <c r="H123">
        <f>IF('LF Projected Ratios'!I$49&gt;=0,$B123+(1-$B123)*'LF Projected Ratios'!I$49,$B123*(1+'LF Projected Ratios'!I$49))</f>
        <v>0.29680915014115605</v>
      </c>
      <c r="I123">
        <f>IF('LF Projected Ratios'!J$49&gt;=0,$B123+(1-$B123)*'LF Projected Ratios'!J$49,$B123*(1+'LF Projected Ratios'!J$49))</f>
        <v>0.2865956943107687</v>
      </c>
      <c r="J123">
        <f>IF('LF Projected Ratios'!K$49&gt;=0,$B123+(1-$B123)*'LF Projected Ratios'!K$49,$B123*(1+'LF Projected Ratios'!K$49))</f>
        <v>0.27653190503924713</v>
      </c>
      <c r="K123">
        <f>IF('LF Projected Ratios'!L$49&gt;=0,$B123+(1-$B123)*'LF Projected Ratios'!L$49,$B123*(1+'LF Projected Ratios'!L$49))</f>
        <v>0.26962596512159787</v>
      </c>
      <c r="L123">
        <f>IF('LF Projected Ratios'!M$49&gt;=0,$B123+(1-$B123)*'LF Projected Ratios'!M$49,$B123*(1+'LF Projected Ratios'!M$49))</f>
        <v>0.26329737414844778</v>
      </c>
      <c r="M123">
        <f>IF('LF Projected Ratios'!N$49&gt;=0,$B123+(1-$B123)*'LF Projected Ratios'!N$49,$B123*(1+'LF Projected Ratios'!N$49))</f>
        <v>0.25565391830593281</v>
      </c>
      <c r="N123">
        <f>IF('LF Projected Ratios'!O$49&gt;=0,$B123+(1-$B123)*'LF Projected Ratios'!O$49,$B123*(1+'LF Projected Ratios'!O$49))</f>
        <v>0.24808049498786486</v>
      </c>
      <c r="O123">
        <f>IF('LF Projected Ratios'!P$49&gt;=0,$B123+(1-$B123)*'LF Projected Ratios'!P$49,$B123*(1+'LF Projected Ratios'!P$49))</f>
        <v>0.24057614608283839</v>
      </c>
      <c r="P123">
        <f>IF('LF Projected Ratios'!Q$49&gt;=0,$B123+(1-$B123)*'LF Projected Ratios'!Q$49,$B123*(1+'LF Projected Ratios'!Q$49))</f>
        <v>0.23313993087726953</v>
      </c>
      <c r="Q123">
        <f>IF('LF Projected Ratios'!R$49&gt;=0,$B123+(1-$B123)*'LF Projected Ratios'!R$49,$B123*(1+'LF Projected Ratios'!R$49))</f>
        <v>0.22577092566228668</v>
      </c>
      <c r="R123">
        <f>IF('LF Projected Ratios'!S$49&gt;=0,$B123+(1-$B123)*'LF Projected Ratios'!S$49,$B123*(1+'LF Projected Ratios'!S$49))</f>
        <v>0.218468223351233</v>
      </c>
      <c r="S123">
        <f>IF('LF Projected Ratios'!T$49&gt;=0,$B123+(1-$B123)*'LF Projected Ratios'!T$49,$B123*(1+'LF Projected Ratios'!T$49))</f>
        <v>0.21123093310743499</v>
      </c>
      <c r="T123">
        <f>IF('LF Projected Ratios'!U$49&gt;=0,$B123+(1-$B123)*'LF Projected Ratios'!U$49,$B123*(1+'LF Projected Ratios'!U$49))</f>
        <v>0.20405817998194467</v>
      </c>
      <c r="U123">
        <f>IF('LF Projected Ratios'!V$49&gt;=0,$B123+(1-$B123)*'LF Projected Ratios'!V$49,$B123*(1+'LF Projected Ratios'!V$49))</f>
        <v>0.19694910456092171</v>
      </c>
      <c r="V123">
        <f>IF('LF Projected Ratios'!W$49&gt;=0,$B123+(1-$B123)*'LF Projected Ratios'!W$49,$B123*(1+'LF Projected Ratios'!W$49))</f>
        <v>0.18990286262236278</v>
      </c>
      <c r="W123">
        <f>IF('LF Projected Ratios'!X$49&gt;=0,$B123+(1-$B123)*'LF Projected Ratios'!X$49,$B123*(1+'LF Projected Ratios'!X$49))</f>
        <v>0.18291862480189841</v>
      </c>
      <c r="X123">
        <f>IF('LF Projected Ratios'!Y$49&gt;=0,$B123+(1-$B123)*'LF Projected Ratios'!Y$49,$B123*(1+'LF Projected Ratios'!Y$49))</f>
        <v>0.17599557626737183</v>
      </c>
      <c r="Y123">
        <f>IF('LF Projected Ratios'!Z$49&gt;=0,$B123+(1-$B123)*'LF Projected Ratios'!Z$49,$B123*(1+'LF Projected Ratios'!Z$49))</f>
        <v>0.16913291640193301</v>
      </c>
      <c r="Z123">
        <f>IF('LF Projected Ratios'!AA$49&gt;=0,$B123+(1-$B123)*'LF Projected Ratios'!AA$49,$B123*(1+'LF Projected Ratios'!AA$49))</f>
        <v>0.16232985849538942</v>
      </c>
      <c r="AA123">
        <f>IF('LF Projected Ratios'!AB$49&gt;=0,$B123+(1-$B123)*'LF Projected Ratios'!AB$49,$B123*(1+'LF Projected Ratios'!AB$49))</f>
        <v>0.15558562944356727</v>
      </c>
      <c r="AB123">
        <f>IF('LF Projected Ratios'!AC$49&gt;=0,$B123+(1-$B123)*'LF Projected Ratios'!AC$49,$B123*(1+'LF Projected Ratios'!AC$49))</f>
        <v>0.14889946945543245</v>
      </c>
      <c r="AC123">
        <f>IF('LF Projected Ratios'!AD$49&gt;=0,$B123+(1-$B123)*'LF Projected Ratios'!AD$49,$B123*(1+'LF Projected Ratios'!AD$49))</f>
        <v>0.14227063176774588</v>
      </c>
      <c r="AD123">
        <f>IF('LF Projected Ratios'!AE$49&gt;=0,$B123+(1-$B123)*'LF Projected Ratios'!AE$49,$B123*(1+'LF Projected Ratios'!AE$49))</f>
        <v>0.1356983823670356</v>
      </c>
      <c r="AE123">
        <f>IF('LF Projected Ratios'!AF$49&gt;=0,$B123+(1-$B123)*'LF Projected Ratios'!AF$49,$B123*(1+'LF Projected Ratios'!AF$49))</f>
        <v>0.12918199971864358</v>
      </c>
      <c r="AF123">
        <f>IF('LF Projected Ratios'!AG$49&gt;=0,$B123+(1-$B123)*'LF Projected Ratios'!AG$49,$B123*(1+'LF Projected Ratios'!AG$49))</f>
        <v>0.12272077450266369</v>
      </c>
    </row>
    <row r="124" spans="1:32" x14ac:dyDescent="0.25">
      <c r="A124" t="s">
        <v>80</v>
      </c>
      <c r="B124">
        <f t="shared" si="0"/>
        <v>0.11940072833918958</v>
      </c>
      <c r="C124">
        <f>IF('LF Projected Ratios'!D$49&gt;=0,$B124+(1-$B124)*'LF Projected Ratios'!D$49,$B124*(1+'LF Projected Ratios'!D$49))</f>
        <v>0.11604935315097523</v>
      </c>
      <c r="D124">
        <f>IF('LF Projected Ratios'!E$49&gt;=0,$B124+(1-$B124)*'LF Projected Ratios'!E$49,$B124*(1+'LF Projected Ratios'!E$49))</f>
        <v>0.11388567944036651</v>
      </c>
      <c r="E124">
        <f>IF('LF Projected Ratios'!F$49&gt;=0,$B124+(1-$B124)*'LF Projected Ratios'!F$49,$B124*(1+'LF Projected Ratios'!F$49))</f>
        <v>0.1116876872935294</v>
      </c>
      <c r="F124">
        <f>IF('LF Projected Ratios'!G$49&gt;=0,$B124+(1-$B124)*'LF Projected Ratios'!G$49,$B124*(1+'LF Projected Ratios'!G$49))</f>
        <v>0.10918677471806576</v>
      </c>
      <c r="G124">
        <f>IF('LF Projected Ratios'!H$49&gt;=0,$B124+(1-$B124)*'LF Projected Ratios'!H$49,$B124*(1+'LF Projected Ratios'!H$49))</f>
        <v>0.10643779106174131</v>
      </c>
      <c r="H124">
        <f>IF('LF Projected Ratios'!I$49&gt;=0,$B124+(1-$B124)*'LF Projected Ratios'!I$49,$B124*(1+'LF Projected Ratios'!I$49))</f>
        <v>0.10359137133922731</v>
      </c>
      <c r="I124">
        <f>IF('LF Projected Ratios'!J$49&gt;=0,$B124+(1-$B124)*'LF Projected Ratios'!J$49,$B124*(1+'LF Projected Ratios'!J$49))</f>
        <v>0.10002670395926522</v>
      </c>
      <c r="J124">
        <f>IF('LF Projected Ratios'!K$49&gt;=0,$B124+(1-$B124)*'LF Projected Ratios'!K$49,$B124*(1+'LF Projected Ratios'!K$49))</f>
        <v>9.6514272718482647E-2</v>
      </c>
      <c r="K124">
        <f>IF('LF Projected Ratios'!L$49&gt;=0,$B124+(1-$B124)*'LF Projected Ratios'!L$49,$B124*(1+'LF Projected Ratios'!L$49))</f>
        <v>9.410398386412834E-2</v>
      </c>
      <c r="L124">
        <f>IF('LF Projected Ratios'!M$49&gt;=0,$B124+(1-$B124)*'LF Projected Ratios'!M$49,$B124*(1+'LF Projected Ratios'!M$49))</f>
        <v>9.1895199474422415E-2</v>
      </c>
      <c r="M124">
        <f>IF('LF Projected Ratios'!N$49&gt;=0,$B124+(1-$B124)*'LF Projected Ratios'!N$49,$B124*(1+'LF Projected Ratios'!N$49))</f>
        <v>8.9227505193028467E-2</v>
      </c>
      <c r="N124">
        <f>IF('LF Projected Ratios'!O$49&gt;=0,$B124+(1-$B124)*'LF Projected Ratios'!O$49,$B124*(1+'LF Projected Ratios'!O$49))</f>
        <v>8.6584253437218289E-2</v>
      </c>
      <c r="O124">
        <f>IF('LF Projected Ratios'!P$49&gt;=0,$B124+(1-$B124)*'LF Projected Ratios'!P$49,$B124*(1+'LF Projected Ratios'!P$49))</f>
        <v>8.3965109810042335E-2</v>
      </c>
      <c r="P124">
        <f>IF('LF Projected Ratios'!Q$49&gt;=0,$B124+(1-$B124)*'LF Projected Ratios'!Q$49,$B124*(1+'LF Projected Ratios'!Q$49))</f>
        <v>8.1369745986682632E-2</v>
      </c>
      <c r="Q124">
        <f>IF('LF Projected Ratios'!R$49&gt;=0,$B124+(1-$B124)*'LF Projected Ratios'!R$49,$B124*(1+'LF Projected Ratios'!R$49))</f>
        <v>7.8797839577251019E-2</v>
      </c>
      <c r="R124">
        <f>IF('LF Projected Ratios'!S$49&gt;=0,$B124+(1-$B124)*'LF Projected Ratios'!S$49,$B124*(1+'LF Projected Ratios'!S$49))</f>
        <v>7.6249073993291019E-2</v>
      </c>
      <c r="S124">
        <f>IF('LF Projected Ratios'!T$49&gt;=0,$B124+(1-$B124)*'LF Projected Ratios'!T$49,$B124*(1+'LF Projected Ratios'!T$49))</f>
        <v>7.3723138317862896E-2</v>
      </c>
      <c r="T124">
        <f>IF('LF Projected Ratios'!U$49&gt;=0,$B124+(1-$B124)*'LF Projected Ratios'!U$49,$B124*(1+'LF Projected Ratios'!U$49))</f>
        <v>7.1219727179109599E-2</v>
      </c>
      <c r="U124">
        <f>IF('LF Projected Ratios'!V$49&gt;=0,$B124+(1-$B124)*'LF Projected Ratios'!V$49,$B124*(1+'LF Projected Ratios'!V$49))</f>
        <v>6.8738540627187164E-2</v>
      </c>
      <c r="V124">
        <f>IF('LF Projected Ratios'!W$49&gt;=0,$B124+(1-$B124)*'LF Projected Ratios'!W$49,$B124*(1+'LF Projected Ratios'!W$49))</f>
        <v>6.6279284014457554E-2</v>
      </c>
      <c r="W124">
        <f>IF('LF Projected Ratios'!X$49&gt;=0,$B124+(1-$B124)*'LF Projected Ratios'!X$49,$B124*(1+'LF Projected Ratios'!X$49))</f>
        <v>6.3841667878846112E-2</v>
      </c>
      <c r="X124">
        <f>IF('LF Projected Ratios'!Y$49&gt;=0,$B124+(1-$B124)*'LF Projected Ratios'!Y$49,$B124*(1+'LF Projected Ratios'!Y$49))</f>
        <v>6.1425407830264157E-2</v>
      </c>
      <c r="Y124">
        <f>IF('LF Projected Ratios'!Z$49&gt;=0,$B124+(1-$B124)*'LF Projected Ratios'!Z$49,$B124*(1+'LF Projected Ratios'!Z$49))</f>
        <v>5.9030224440003484E-2</v>
      </c>
      <c r="Z124">
        <f>IF('LF Projected Ratios'!AA$49&gt;=0,$B124+(1-$B124)*'LF Projected Ratios'!AA$49,$B124*(1+'LF Projected Ratios'!AA$49))</f>
        <v>5.6655843133012564E-2</v>
      </c>
      <c r="AA124">
        <f>IF('LF Projected Ratios'!AB$49&gt;=0,$B124+(1-$B124)*'LF Projected Ratios'!AB$49,$B124*(1+'LF Projected Ratios'!AB$49))</f>
        <v>5.430199408296861E-2</v>
      </c>
      <c r="AB124">
        <f>IF('LF Projected Ratios'!AC$49&gt;=0,$B124+(1-$B124)*'LF Projected Ratios'!AC$49,$B124*(1+'LF Projected Ratios'!AC$49))</f>
        <v>5.1968412110057871E-2</v>
      </c>
      <c r="AC124">
        <f>IF('LF Projected Ratios'!AD$49&gt;=0,$B124+(1-$B124)*'LF Projected Ratios'!AD$49,$B124*(1+'LF Projected Ratios'!AD$49))</f>
        <v>4.9654836581385552E-2</v>
      </c>
      <c r="AD124">
        <f>IF('LF Projected Ratios'!AE$49&gt;=0,$B124+(1-$B124)*'LF Projected Ratios'!AE$49,$B124*(1+'LF Projected Ratios'!AE$49))</f>
        <v>4.7361011313939438E-2</v>
      </c>
      <c r="AE124">
        <f>IF('LF Projected Ratios'!AF$49&gt;=0,$B124+(1-$B124)*'LF Projected Ratios'!AF$49,$B124*(1+'LF Projected Ratios'!AF$49))</f>
        <v>4.5086684480022621E-2</v>
      </c>
      <c r="AF124">
        <f>IF('LF Projected Ratios'!AG$49&gt;=0,$B124+(1-$B124)*'LF Projected Ratios'!AG$49,$B124*(1+'LF Projected Ratios'!AG$49))</f>
        <v>4.2831608515091511E-2</v>
      </c>
    </row>
    <row r="125" spans="1:32" x14ac:dyDescent="0.25">
      <c r="A125" t="s">
        <v>82</v>
      </c>
      <c r="B125">
        <f t="shared" si="0"/>
        <v>4.90924621797863E-2</v>
      </c>
      <c r="C125">
        <f>IF('LF Projected Ratios'!D$49&gt;=0,$B125+(1-$B125)*'LF Projected Ratios'!D$49,$B125*(1+'LF Projected Ratios'!D$49))</f>
        <v>4.7714520336665345E-2</v>
      </c>
      <c r="D125">
        <f>IF('LF Projected Ratios'!E$49&gt;=0,$B125+(1-$B125)*'LF Projected Ratios'!E$49,$B125*(1+'LF Projected Ratios'!E$49))</f>
        <v>4.6824910438259114E-2</v>
      </c>
      <c r="E125">
        <f>IF('LF Projected Ratios'!F$49&gt;=0,$B125+(1-$B125)*'LF Projected Ratios'!F$49,$B125*(1+'LF Projected Ratios'!F$49))</f>
        <v>4.5921190269705911E-2</v>
      </c>
      <c r="F125">
        <f>IF('LF Projected Ratios'!G$49&gt;=0,$B125+(1-$B125)*'LF Projected Ratios'!G$49,$B125*(1+'LF Projected Ratios'!G$49))</f>
        <v>4.4892922203558748E-2</v>
      </c>
      <c r="G125">
        <f>IF('LF Projected Ratios'!H$49&gt;=0,$B125+(1-$B125)*'LF Projected Ratios'!H$49,$B125*(1+'LF Projected Ratios'!H$49))</f>
        <v>4.3762657940868616E-2</v>
      </c>
      <c r="H125">
        <f>IF('LF Projected Ratios'!I$49&gt;=0,$B125+(1-$B125)*'LF Projected Ratios'!I$49,$B125*(1+'LF Projected Ratios'!I$49))</f>
        <v>4.2592332143706363E-2</v>
      </c>
      <c r="I125">
        <f>IF('LF Projected Ratios'!J$49&gt;=0,$B125+(1-$B125)*'LF Projected Ratios'!J$49,$B125*(1+'LF Projected Ratios'!J$49))</f>
        <v>4.1126693692681356E-2</v>
      </c>
      <c r="J125">
        <f>IF('LF Projected Ratios'!K$49&gt;=0,$B125+(1-$B125)*'LF Projected Ratios'!K$49,$B125*(1+'LF Projected Ratios'!K$49))</f>
        <v>3.9682532503334388E-2</v>
      </c>
      <c r="K125">
        <f>IF('LF Projected Ratios'!L$49&gt;=0,$B125+(1-$B125)*'LF Projected Ratios'!L$49,$B125*(1+'LF Projected Ratios'!L$49))</f>
        <v>3.8691525027327964E-2</v>
      </c>
      <c r="L125">
        <f>IF('LF Projected Ratios'!M$49&gt;=0,$B125+(1-$B125)*'LF Projected Ratios'!M$49,$B125*(1+'LF Projected Ratios'!M$49))</f>
        <v>3.7783367551044375E-2</v>
      </c>
      <c r="M125">
        <f>IF('LF Projected Ratios'!N$49&gt;=0,$B125+(1-$B125)*'LF Projected Ratios'!N$49,$B125*(1+'LF Projected Ratios'!N$49))</f>
        <v>3.6686525995400537E-2</v>
      </c>
      <c r="N125">
        <f>IF('LF Projected Ratios'!O$49&gt;=0,$B125+(1-$B125)*'LF Projected Ratios'!O$49,$B125*(1+'LF Projected Ratios'!O$49))</f>
        <v>3.5599734158711427E-2</v>
      </c>
      <c r="O125">
        <f>IF('LF Projected Ratios'!P$49&gt;=0,$B125+(1-$B125)*'LF Projected Ratios'!P$49,$B125*(1+'LF Projected Ratios'!P$49))</f>
        <v>3.4522854551283087E-2</v>
      </c>
      <c r="P125">
        <f>IF('LF Projected Ratios'!Q$49&gt;=0,$B125+(1-$B125)*'LF Projected Ratios'!Q$49,$B125*(1+'LF Projected Ratios'!Q$49))</f>
        <v>3.3455752180021822E-2</v>
      </c>
      <c r="Q125">
        <f>IF('LF Projected Ratios'!R$49&gt;=0,$B125+(1-$B125)*'LF Projected Ratios'!R$49,$B125*(1+'LF Projected Ratios'!R$49))</f>
        <v>3.2398294492022695E-2</v>
      </c>
      <c r="R125">
        <f>IF('LF Projected Ratios'!S$49&gt;=0,$B125+(1-$B125)*'LF Projected Ratios'!S$49,$B125*(1+'LF Projected Ratios'!S$49))</f>
        <v>3.135035131968085E-2</v>
      </c>
      <c r="S125">
        <f>IF('LF Projected Ratios'!T$49&gt;=0,$B125+(1-$B125)*'LF Projected Ratios'!T$49,$B125*(1+'LF Projected Ratios'!T$49))</f>
        <v>3.0311794827276042E-2</v>
      </c>
      <c r="T125">
        <f>IF('LF Projected Ratios'!U$49&gt;=0,$B125+(1-$B125)*'LF Projected Ratios'!U$49,$B125*(1+'LF Projected Ratios'!U$49))</f>
        <v>2.9282499458988372E-2</v>
      </c>
      <c r="U125">
        <f>IF('LF Projected Ratios'!V$49&gt;=0,$B125+(1-$B125)*'LF Projected Ratios'!V$49,$B125*(1+'LF Projected Ratios'!V$49))</f>
        <v>2.8262341888297349E-2</v>
      </c>
      <c r="V125">
        <f>IF('LF Projected Ratios'!W$49&gt;=0,$B125+(1-$B125)*'LF Projected Ratios'!W$49,$B125*(1+'LF Projected Ratios'!W$49))</f>
        <v>2.7251200968722307E-2</v>
      </c>
      <c r="W125">
        <f>IF('LF Projected Ratios'!X$49&gt;=0,$B125+(1-$B125)*'LF Projected Ratios'!X$49,$B125*(1+'LF Projected Ratios'!X$49))</f>
        <v>2.6248957685864008E-2</v>
      </c>
      <c r="X125">
        <f>IF('LF Projected Ratios'!Y$49&gt;=0,$B125+(1-$B125)*'LF Projected Ratios'!Y$49,$B125*(1+'LF Projected Ratios'!Y$49))</f>
        <v>2.5255495110706461E-2</v>
      </c>
      <c r="Y125">
        <f>IF('LF Projected Ratios'!Z$49&gt;=0,$B125+(1-$B125)*'LF Projected Ratios'!Z$49,$B125*(1+'LF Projected Ratios'!Z$49))</f>
        <v>2.4270698354140689E-2</v>
      </c>
      <c r="Z125">
        <f>IF('LF Projected Ratios'!AA$49&gt;=0,$B125+(1-$B125)*'LF Projected Ratios'!AA$49,$B125*(1+'LF Projected Ratios'!AA$49))</f>
        <v>2.3294454522673331E-2</v>
      </c>
      <c r="AA125">
        <f>IF('LF Projected Ratios'!AB$49&gt;=0,$B125+(1-$B125)*'LF Projected Ratios'!AB$49,$B125*(1+'LF Projected Ratios'!AB$49))</f>
        <v>2.2326652675284761E-2</v>
      </c>
      <c r="AB125">
        <f>IF('LF Projected Ratios'!AC$49&gt;=0,$B125+(1-$B125)*'LF Projected Ratios'!AC$49,$B125*(1+'LF Projected Ratios'!AC$49))</f>
        <v>2.1367183781400716E-2</v>
      </c>
      <c r="AC125">
        <f>IF('LF Projected Ratios'!AD$49&gt;=0,$B125+(1-$B125)*'LF Projected Ratios'!AD$49,$B125*(1+'LF Projected Ratios'!AD$49))</f>
        <v>2.0415940679945146E-2</v>
      </c>
      <c r="AD125">
        <f>IF('LF Projected Ratios'!AE$49&gt;=0,$B125+(1-$B125)*'LF Projected Ratios'!AE$49,$B125*(1+'LF Projected Ratios'!AE$49))</f>
        <v>1.9472818039442993E-2</v>
      </c>
      <c r="AE125">
        <f>IF('LF Projected Ratios'!AF$49&gt;=0,$B125+(1-$B125)*'LF Projected Ratios'!AF$49,$B125*(1+'LF Projected Ratios'!AF$49))</f>
        <v>1.8537712319138203E-2</v>
      </c>
      <c r="AF125">
        <f>IF('LF Projected Ratios'!AG$49&gt;=0,$B125+(1-$B125)*'LF Projected Ratios'!AG$49,$B125*(1+'LF Projected Ratios'!AG$49))</f>
        <v>1.7610521731100646E-2</v>
      </c>
    </row>
    <row r="126" spans="1:32" x14ac:dyDescent="0.25">
      <c r="A126" t="s">
        <v>84</v>
      </c>
      <c r="B126">
        <f t="shared" si="0"/>
        <v>8.6603624778937294E-2</v>
      </c>
      <c r="C126">
        <f>IF('LF Projected Ratios'!D$49&gt;=0,$B126+(1-$B126)*'LF Projected Ratios'!D$49,$B126*(1+'LF Projected Ratios'!D$49))</f>
        <v>8.4172808457038076E-2</v>
      </c>
      <c r="D126">
        <f>IF('LF Projected Ratios'!E$49&gt;=0,$B126+(1-$B126)*'LF Projected Ratios'!E$49,$B126*(1+'LF Projected Ratios'!E$49))</f>
        <v>8.26034546617639E-2</v>
      </c>
      <c r="E126">
        <f>IF('LF Projected Ratios'!F$49&gt;=0,$B126+(1-$B126)*'LF Projected Ratios'!F$49,$B126*(1+'LF Projected Ratios'!F$49))</f>
        <v>8.100920905037215E-2</v>
      </c>
      <c r="F126">
        <f>IF('LF Projected Ratios'!G$49&gt;=0,$B126+(1-$B126)*'LF Projected Ratios'!G$49,$B126*(1+'LF Projected Ratios'!G$49))</f>
        <v>7.9195249476565338E-2</v>
      </c>
      <c r="G126">
        <f>IF('LF Projected Ratios'!H$49&gt;=0,$B126+(1-$B126)*'LF Projected Ratios'!H$49,$B126*(1+'LF Projected Ratios'!H$49))</f>
        <v>7.7201359218044913E-2</v>
      </c>
      <c r="H126">
        <f>IF('LF Projected Ratios'!I$49&gt;=0,$B126+(1-$B126)*'LF Projected Ratios'!I$49,$B126*(1+'LF Projected Ratios'!I$49))</f>
        <v>7.5136796722984664E-2</v>
      </c>
      <c r="I126">
        <f>IF('LF Projected Ratios'!J$49&gt;=0,$B126+(1-$B126)*'LF Projected Ratios'!J$49,$B126*(1+'LF Projected Ratios'!J$49))</f>
        <v>7.2551275507745733E-2</v>
      </c>
      <c r="J126">
        <f>IF('LF Projected Ratios'!K$49&gt;=0,$B126+(1-$B126)*'LF Projected Ratios'!K$49,$B126*(1+'LF Projected Ratios'!K$49))</f>
        <v>7.0003642160196791E-2</v>
      </c>
      <c r="K126">
        <f>IF('LF Projected Ratios'!L$49&gt;=0,$B126+(1-$B126)*'LF Projected Ratios'!L$49,$B126*(1+'LF Projected Ratios'!L$49))</f>
        <v>6.8255413699157816E-2</v>
      </c>
      <c r="L126">
        <f>IF('LF Projected Ratios'!M$49&gt;=0,$B126+(1-$B126)*'LF Projected Ratios'!M$49,$B126*(1+'LF Projected Ratios'!M$49))</f>
        <v>6.6653340268246569E-2</v>
      </c>
      <c r="M126">
        <f>IF('LF Projected Ratios'!N$49&gt;=0,$B126+(1-$B126)*'LF Projected Ratios'!N$49,$B126*(1+'LF Projected Ratios'!N$49))</f>
        <v>6.4718410743240237E-2</v>
      </c>
      <c r="N126">
        <f>IF('LF Projected Ratios'!O$49&gt;=0,$B126+(1-$B126)*'LF Projected Ratios'!O$49,$B126*(1+'LF Projected Ratios'!O$49))</f>
        <v>6.2801209848065156E-2</v>
      </c>
      <c r="O126">
        <f>IF('LF Projected Ratios'!P$49&gt;=0,$B126+(1-$B126)*'LF Projected Ratios'!P$49,$B126*(1+'LF Projected Ratios'!P$49))</f>
        <v>6.0901495038238128E-2</v>
      </c>
      <c r="P126">
        <f>IF('LF Projected Ratios'!Q$49&gt;=0,$B126+(1-$B126)*'LF Projected Ratios'!Q$49,$B126*(1+'LF Projected Ratios'!Q$49))</f>
        <v>5.9019028173508813E-2</v>
      </c>
      <c r="Q126">
        <f>IF('LF Projected Ratios'!R$49&gt;=0,$B126+(1-$B126)*'LF Projected Ratios'!R$49,$B126*(1+'LF Projected Ratios'!R$49))</f>
        <v>5.7153575418344559E-2</v>
      </c>
      <c r="R126">
        <f>IF('LF Projected Ratios'!S$49&gt;=0,$B126+(1-$B126)*'LF Projected Ratios'!S$49,$B126*(1+'LF Projected Ratios'!S$49))</f>
        <v>5.5304907145101771E-2</v>
      </c>
      <c r="S126">
        <f>IF('LF Projected Ratios'!T$49&gt;=0,$B126+(1-$B126)*'LF Projected Ratios'!T$49,$B126*(1+'LF Projected Ratios'!T$49))</f>
        <v>5.3472797839796062E-2</v>
      </c>
      <c r="T126">
        <f>IF('LF Projected Ratios'!U$49&gt;=0,$B126+(1-$B126)*'LF Projected Ratios'!U$49,$B126*(1+'LF Projected Ratios'!U$49))</f>
        <v>5.1657026010397233E-2</v>
      </c>
      <c r="U126">
        <f>IF('LF Projected Ratios'!V$49&gt;=0,$B126+(1-$B126)*'LF Projected Ratios'!V$49,$B126*(1+'LF Projected Ratios'!V$49))</f>
        <v>4.9857374097564564E-2</v>
      </c>
      <c r="V126">
        <f>IF('LF Projected Ratios'!W$49&gt;=0,$B126+(1-$B126)*'LF Projected Ratios'!W$49,$B126*(1+'LF Projected Ratios'!W$49))</f>
        <v>4.8073628387748396E-2</v>
      </c>
      <c r="W126">
        <f>IF('LF Projected Ratios'!X$49&gt;=0,$B126+(1-$B126)*'LF Projected Ratios'!X$49,$B126*(1+'LF Projected Ratios'!X$49))</f>
        <v>4.6305578928587041E-2</v>
      </c>
      <c r="X126">
        <f>IF('LF Projected Ratios'!Y$49&gt;=0,$B126+(1-$B126)*'LF Projected Ratios'!Y$49,$B126*(1+'LF Projected Ratios'!Y$49))</f>
        <v>4.4553019446526947E-2</v>
      </c>
      <c r="Y126">
        <f>IF('LF Projected Ratios'!Z$49&gt;=0,$B126+(1-$B126)*'LF Projected Ratios'!Z$49,$B126*(1+'LF Projected Ratios'!Z$49))</f>
        <v>4.2815747266598411E-2</v>
      </c>
      <c r="Z126">
        <f>IF('LF Projected Ratios'!AA$49&gt;=0,$B126+(1-$B126)*'LF Projected Ratios'!AA$49,$B126*(1+'LF Projected Ratios'!AA$49))</f>
        <v>4.1093563234281476E-2</v>
      </c>
      <c r="AA126">
        <f>IF('LF Projected Ratios'!AB$49&gt;=0,$B126+(1-$B126)*'LF Projected Ratios'!AB$49,$B126*(1+'LF Projected Ratios'!AB$49))</f>
        <v>3.9386271639399666E-2</v>
      </c>
      <c r="AB126">
        <f>IF('LF Projected Ratios'!AC$49&gt;=0,$B126+(1-$B126)*'LF Projected Ratios'!AC$49,$B126*(1+'LF Projected Ratios'!AC$49))</f>
        <v>3.7693680141978103E-2</v>
      </c>
      <c r="AC126">
        <f>IF('LF Projected Ratios'!AD$49&gt;=0,$B126+(1-$B126)*'LF Projected Ratios'!AD$49,$B126*(1+'LF Projected Ratios'!AD$49))</f>
        <v>3.6015599700008928E-2</v>
      </c>
      <c r="AD126">
        <f>IF('LF Projected Ratios'!AE$49&gt;=0,$B126+(1-$B126)*'LF Projected Ratios'!AE$49,$B126*(1+'LF Projected Ratios'!AE$49))</f>
        <v>3.4351844499068945E-2</v>
      </c>
      <c r="AE126">
        <f>IF('LF Projected Ratios'!AF$49&gt;=0,$B126+(1-$B126)*'LF Projected Ratios'!AF$49,$B126*(1+'LF Projected Ratios'!AF$49))</f>
        <v>3.27022318837282E-2</v>
      </c>
      <c r="AF126">
        <f>IF('LF Projected Ratios'!AG$49&gt;=0,$B126+(1-$B126)*'LF Projected Ratios'!AG$49,$B126*(1+'LF Projected Ratios'!AG$49))</f>
        <v>3.1066582290703117E-2</v>
      </c>
    </row>
    <row r="127" spans="1:32" x14ac:dyDescent="0.25">
      <c r="A127" t="s">
        <v>86</v>
      </c>
      <c r="B127">
        <f t="shared" si="0"/>
        <v>4.5037179656426396E-2</v>
      </c>
      <c r="C127">
        <f>IF('LF Projected Ratios'!D$49&gt;=0,$B127+(1-$B127)*'LF Projected Ratios'!D$49,$B127*(1+'LF Projected Ratios'!D$49))</f>
        <v>4.3773062690414893E-2</v>
      </c>
      <c r="D127">
        <f>IF('LF Projected Ratios'!E$49&gt;=0,$B127+(1-$B127)*'LF Projected Ratios'!E$49,$B127*(1+'LF Projected Ratios'!E$49))</f>
        <v>4.2956939011958337E-2</v>
      </c>
      <c r="E127">
        <f>IF('LF Projected Ratios'!F$49&gt;=0,$B127+(1-$B127)*'LF Projected Ratios'!F$49,$B127*(1+'LF Projected Ratios'!F$49))</f>
        <v>4.2127870642129757E-2</v>
      </c>
      <c r="F127">
        <f>IF('LF Projected Ratios'!G$49&gt;=0,$B127+(1-$B127)*'LF Projected Ratios'!G$49,$B127*(1+'LF Projected Ratios'!G$49))</f>
        <v>4.1184542652988813E-2</v>
      </c>
      <c r="G127">
        <f>IF('LF Projected Ratios'!H$49&gt;=0,$B127+(1-$B127)*'LF Projected Ratios'!H$49,$B127*(1+'LF Projected Ratios'!H$49))</f>
        <v>4.0147643862465866E-2</v>
      </c>
      <c r="H127">
        <f>IF('LF Projected Ratios'!I$49&gt;=0,$B127+(1-$B127)*'LF Projected Ratios'!I$49,$B127*(1+'LF Projected Ratios'!I$49))</f>
        <v>3.907399282026882E-2</v>
      </c>
      <c r="I127">
        <f>IF('LF Projected Ratios'!J$49&gt;=0,$B127+(1-$B127)*'LF Projected Ratios'!J$49,$B127*(1+'LF Projected Ratios'!J$49))</f>
        <v>3.7729423424086472E-2</v>
      </c>
      <c r="J127">
        <f>IF('LF Projected Ratios'!K$49&gt;=0,$B127+(1-$B127)*'LF Projected Ratios'!K$49,$B127*(1+'LF Projected Ratios'!K$49))</f>
        <v>3.6404557160519067E-2</v>
      </c>
      <c r="K127">
        <f>IF('LF Projected Ratios'!L$49&gt;=0,$B127+(1-$B127)*'LF Projected Ratios'!L$49,$B127*(1+'LF Projected Ratios'!L$49))</f>
        <v>3.5495411850709362E-2</v>
      </c>
      <c r="L127">
        <f>IF('LF Projected Ratios'!M$49&gt;=0,$B127+(1-$B127)*'LF Projected Ratios'!M$49,$B127*(1+'LF Projected Ratios'!M$49))</f>
        <v>3.4662272716926991E-2</v>
      </c>
      <c r="M127">
        <f>IF('LF Projected Ratios'!N$49&gt;=0,$B127+(1-$B127)*'LF Projected Ratios'!N$49,$B127*(1+'LF Projected Ratios'!N$49))</f>
        <v>3.3656035750949241E-2</v>
      </c>
      <c r="N127">
        <f>IF('LF Projected Ratios'!O$49&gt;=0,$B127+(1-$B127)*'LF Projected Ratios'!O$49,$B127*(1+'LF Projected Ratios'!O$49))</f>
        <v>3.2659018346956441E-2</v>
      </c>
      <c r="O127">
        <f>IF('LF Projected Ratios'!P$49&gt;=0,$B127+(1-$B127)*'LF Projected Ratios'!P$49,$B127*(1+'LF Projected Ratios'!P$49))</f>
        <v>3.1671094372589935E-2</v>
      </c>
      <c r="P127">
        <f>IF('LF Projected Ratios'!Q$49&gt;=0,$B127+(1-$B127)*'LF Projected Ratios'!Q$49,$B127*(1+'LF Projected Ratios'!Q$49))</f>
        <v>3.0692139985859655E-2</v>
      </c>
      <c r="Q127">
        <f>IF('LF Projected Ratios'!R$49&gt;=0,$B127+(1-$B127)*'LF Projected Ratios'!R$49,$B127*(1+'LF Projected Ratios'!R$49))</f>
        <v>2.9722033583392524E-2</v>
      </c>
      <c r="R127">
        <f>IF('LF Projected Ratios'!S$49&gt;=0,$B127+(1-$B127)*'LF Projected Ratios'!S$49,$B127*(1+'LF Projected Ratios'!S$49))</f>
        <v>2.876065575007786E-2</v>
      </c>
      <c r="S127">
        <f>IF('LF Projected Ratios'!T$49&gt;=0,$B127+(1-$B127)*'LF Projected Ratios'!T$49,$B127*(1+'LF Projected Ratios'!T$49))</f>
        <v>2.7807889210064263E-2</v>
      </c>
      <c r="T127">
        <f>IF('LF Projected Ratios'!U$49&gt;=0,$B127+(1-$B127)*'LF Projected Ratios'!U$49,$B127*(1+'LF Projected Ratios'!U$49))</f>
        <v>2.6863618779069533E-2</v>
      </c>
      <c r="U127">
        <f>IF('LF Projected Ratios'!V$49&gt;=0,$B127+(1-$B127)*'LF Projected Ratios'!V$49,$B127*(1+'LF Projected Ratios'!V$49))</f>
        <v>2.5927731317959609E-2</v>
      </c>
      <c r="V127">
        <f>IF('LF Projected Ratios'!W$49&gt;=0,$B127+(1-$B127)*'LF Projected Ratios'!W$49,$B127*(1+'LF Projected Ratios'!W$49))</f>
        <v>2.5000115687558087E-2</v>
      </c>
      <c r="W127">
        <f>IF('LF Projected Ratios'!X$49&gt;=0,$B127+(1-$B127)*'LF Projected Ratios'!X$49,$B127*(1+'LF Projected Ratios'!X$49))</f>
        <v>2.4080662704649411E-2</v>
      </c>
      <c r="X127">
        <f>IF('LF Projected Ratios'!Y$49&gt;=0,$B127+(1-$B127)*'LF Projected Ratios'!Y$49,$B127*(1+'LF Projected Ratios'!Y$49))</f>
        <v>2.3169265099138209E-2</v>
      </c>
      <c r="Y127">
        <f>IF('LF Projected Ratios'!Z$49&gt;=0,$B127+(1-$B127)*'LF Projected Ratios'!Z$49,$B127*(1+'LF Projected Ratios'!Z$49))</f>
        <v>2.2265817472329617E-2</v>
      </c>
      <c r="Z127">
        <f>IF('LF Projected Ratios'!AA$49&gt;=0,$B127+(1-$B127)*'LF Projected Ratios'!AA$49,$B127*(1+'LF Projected Ratios'!AA$49))</f>
        <v>2.1370216256296561E-2</v>
      </c>
      <c r="AA127">
        <f>IF('LF Projected Ratios'!AB$49&gt;=0,$B127+(1-$B127)*'LF Projected Ratios'!AB$49,$B127*(1+'LF Projected Ratios'!AB$49))</f>
        <v>2.048235967430163E-2</v>
      </c>
      <c r="AB127">
        <f>IF('LF Projected Ratios'!AC$49&gt;=0,$B127+(1-$B127)*'LF Projected Ratios'!AC$49,$B127*(1+'LF Projected Ratios'!AC$49))</f>
        <v>1.9602147702240454E-2</v>
      </c>
      <c r="AC127">
        <f>IF('LF Projected Ratios'!AD$49&gt;=0,$B127+(1-$B127)*'LF Projected Ratios'!AD$49,$B127*(1+'LF Projected Ratios'!AD$49))</f>
        <v>1.8729482031076976E-2</v>
      </c>
      <c r="AD127">
        <f>IF('LF Projected Ratios'!AE$49&gt;=0,$B127+(1-$B127)*'LF Projected Ratios'!AE$49,$B127*(1+'LF Projected Ratios'!AE$49))</f>
        <v>1.7864266030241965E-2</v>
      </c>
      <c r="AE127">
        <f>IF('LF Projected Ratios'!AF$49&gt;=0,$B127+(1-$B127)*'LF Projected Ratios'!AF$49,$B127*(1+'LF Projected Ratios'!AF$49))</f>
        <v>1.7006404711962856E-2</v>
      </c>
      <c r="AF127">
        <f>IF('LF Projected Ratios'!AG$49&gt;=0,$B127+(1-$B127)*'LF Projected Ratios'!AG$49,$B127*(1+'LF Projected Ratios'!AG$49))</f>
        <v>1.6155804696500832E-2</v>
      </c>
    </row>
    <row r="128" spans="1:32" x14ac:dyDescent="0.25">
      <c r="A128" t="s">
        <v>88</v>
      </c>
      <c r="B128">
        <f t="shared" si="0"/>
        <v>4.473861227444359E-2</v>
      </c>
      <c r="C128">
        <f>IF('LF Projected Ratios'!D$49&gt;=0,$B128+(1-$B128)*'LF Projected Ratios'!D$49,$B128*(1+'LF Projected Ratios'!D$49))</f>
        <v>4.3482875586592078E-2</v>
      </c>
      <c r="D128">
        <f>IF('LF Projected Ratios'!E$49&gt;=0,$B128+(1-$B128)*'LF Projected Ratios'!E$49,$B128*(1+'LF Projected Ratios'!E$49))</f>
        <v>4.2672162280452564E-2</v>
      </c>
      <c r="E128">
        <f>IF('LF Projected Ratios'!F$49&gt;=0,$B128+(1-$B128)*'LF Projected Ratios'!F$49,$B128*(1+'LF Projected Ratios'!F$49))</f>
        <v>4.1848590097875331E-2</v>
      </c>
      <c r="F128">
        <f>IF('LF Projected Ratios'!G$49&gt;=0,$B128+(1-$B128)*'LF Projected Ratios'!G$49,$B128*(1+'LF Projected Ratios'!G$49))</f>
        <v>4.0911515763386336E-2</v>
      </c>
      <c r="G128">
        <f>IF('LF Projected Ratios'!H$49&gt;=0,$B128+(1-$B128)*'LF Projected Ratios'!H$49,$B128*(1+'LF Projected Ratios'!H$49))</f>
        <v>3.9881490941429565E-2</v>
      </c>
      <c r="H128">
        <f>IF('LF Projected Ratios'!I$49&gt;=0,$B128+(1-$B128)*'LF Projected Ratios'!I$49,$B128*(1+'LF Projected Ratios'!I$49))</f>
        <v>3.881495751146484E-2</v>
      </c>
      <c r="I128">
        <f>IF('LF Projected Ratios'!J$49&gt;=0,$B128+(1-$B128)*'LF Projected Ratios'!J$49,$B128*(1+'LF Projected Ratios'!J$49))</f>
        <v>3.747930174103737E-2</v>
      </c>
      <c r="J128">
        <f>IF('LF Projected Ratios'!K$49&gt;=0,$B128+(1-$B128)*'LF Projected Ratios'!K$49,$B128*(1+'LF Projected Ratios'!K$49))</f>
        <v>3.6163218484194813E-2</v>
      </c>
      <c r="K128">
        <f>IF('LF Projected Ratios'!L$49&gt;=0,$B128+(1-$B128)*'LF Projected Ratios'!L$49,$B128*(1+'LF Projected Ratios'!L$49))</f>
        <v>3.5260100219974166E-2</v>
      </c>
      <c r="L128">
        <f>IF('LF Projected Ratios'!M$49&gt;=0,$B128+(1-$B128)*'LF Projected Ratios'!M$49,$B128*(1+'LF Projected Ratios'!M$49))</f>
        <v>3.4432484259976179E-2</v>
      </c>
      <c r="M128">
        <f>IF('LF Projected Ratios'!N$49&gt;=0,$B128+(1-$B128)*'LF Projected Ratios'!N$49,$B128*(1+'LF Projected Ratios'!N$49))</f>
        <v>3.3432917994492509E-2</v>
      </c>
      <c r="N128">
        <f>IF('LF Projected Ratios'!O$49&gt;=0,$B128+(1-$B128)*'LF Projected Ratios'!O$49,$B128*(1+'LF Projected Ratios'!O$49))</f>
        <v>3.2442510171258813E-2</v>
      </c>
      <c r="O128">
        <f>IF('LF Projected Ratios'!P$49&gt;=0,$B128+(1-$B128)*'LF Projected Ratios'!P$49,$B128*(1+'LF Projected Ratios'!P$49))</f>
        <v>3.1461135494092421E-2</v>
      </c>
      <c r="P128">
        <f>IF('LF Projected Ratios'!Q$49&gt;=0,$B128+(1-$B128)*'LF Projected Ratios'!Q$49,$B128*(1+'LF Projected Ratios'!Q$49))</f>
        <v>3.0488670941995574E-2</v>
      </c>
      <c r="Q128">
        <f>IF('LF Projected Ratios'!R$49&gt;=0,$B128+(1-$B128)*'LF Projected Ratios'!R$49,$B128*(1+'LF Projected Ratios'!R$49))</f>
        <v>2.952499571774695E-2</v>
      </c>
      <c r="R128">
        <f>IF('LF Projected Ratios'!S$49&gt;=0,$B128+(1-$B128)*'LF Projected Ratios'!S$49,$B128*(1+'LF Projected Ratios'!S$49))</f>
        <v>2.8569991197880833E-2</v>
      </c>
      <c r="S128">
        <f>IF('LF Projected Ratios'!T$49&gt;=0,$B128+(1-$B128)*'LF Projected Ratios'!T$49,$B128*(1+'LF Projected Ratios'!T$49))</f>
        <v>2.7623540884008903E-2</v>
      </c>
      <c r="T128">
        <f>IF('LF Projected Ratios'!U$49&gt;=0,$B128+(1-$B128)*'LF Projected Ratios'!U$49,$B128*(1+'LF Projected Ratios'!U$49))</f>
        <v>2.6685530355446265E-2</v>
      </c>
      <c r="U128">
        <f>IF('LF Projected Ratios'!V$49&gt;=0,$B128+(1-$B128)*'LF Projected Ratios'!V$49,$B128*(1+'LF Projected Ratios'!V$49))</f>
        <v>2.575584722309817E-2</v>
      </c>
      <c r="V128">
        <f>IF('LF Projected Ratios'!W$49&gt;=0,$B128+(1-$B128)*'LF Projected Ratios'!W$49,$B128*(1+'LF Projected Ratios'!W$49))</f>
        <v>2.4834381084569101E-2</v>
      </c>
      <c r="W128">
        <f>IF('LF Projected Ratios'!X$49&gt;=0,$B128+(1-$B128)*'LF Projected Ratios'!X$49,$B128*(1+'LF Projected Ratios'!X$49))</f>
        <v>2.3921023480457621E-2</v>
      </c>
      <c r="X128">
        <f>IF('LF Projected Ratios'!Y$49&gt;=0,$B128+(1-$B128)*'LF Projected Ratios'!Y$49,$B128*(1+'LF Projected Ratios'!Y$49))</f>
        <v>2.3015667851799738E-2</v>
      </c>
      <c r="Y128">
        <f>IF('LF Projected Ratios'!Z$49&gt;=0,$B128+(1-$B128)*'LF Projected Ratios'!Z$49,$B128*(1+'LF Projected Ratios'!Z$49))</f>
        <v>2.2118209498625786E-2</v>
      </c>
      <c r="Z128">
        <f>IF('LF Projected Ratios'!AA$49&gt;=0,$B128+(1-$B128)*'LF Projected Ratios'!AA$49,$B128*(1+'LF Projected Ratios'!AA$49))</f>
        <v>2.1228545539597087E-2</v>
      </c>
      <c r="AA128">
        <f>IF('LF Projected Ratios'!AB$49&gt;=0,$B128+(1-$B128)*'LF Projected Ratios'!AB$49,$B128*(1+'LF Projected Ratios'!AB$49))</f>
        <v>2.0346574872690194E-2</v>
      </c>
      <c r="AB128">
        <f>IF('LF Projected Ratios'!AC$49&gt;=0,$B128+(1-$B128)*'LF Projected Ratios'!AC$49,$B128*(1+'LF Projected Ratios'!AC$49))</f>
        <v>1.9472198136895876E-2</v>
      </c>
      <c r="AC128">
        <f>IF('LF Projected Ratios'!AD$49&gt;=0,$B128+(1-$B128)*'LF Projected Ratios'!AD$49,$B128*(1+'LF Projected Ratios'!AD$49))</f>
        <v>1.8605317674903428E-2</v>
      </c>
      <c r="AD128">
        <f>IF('LF Projected Ratios'!AE$49&gt;=0,$B128+(1-$B128)*'LF Projected Ratios'!AE$49,$B128*(1+'LF Projected Ratios'!AE$49))</f>
        <v>1.7745837496741808E-2</v>
      </c>
      <c r="AE128">
        <f>IF('LF Projected Ratios'!AF$49&gt;=0,$B128+(1-$B128)*'LF Projected Ratios'!AF$49,$B128*(1+'LF Projected Ratios'!AF$49))</f>
        <v>1.689366324434597E-2</v>
      </c>
      <c r="AF128">
        <f>IF('LF Projected Ratios'!AG$49&gt;=0,$B128+(1-$B128)*'LF Projected Ratios'!AG$49,$B128*(1+'LF Projected Ratios'!AG$49))</f>
        <v>1.6048702157024395E-2</v>
      </c>
    </row>
    <row r="129" spans="1:32" x14ac:dyDescent="0.25">
      <c r="A129" t="s">
        <v>90</v>
      </c>
      <c r="B129">
        <f t="shared" si="0"/>
        <v>8.1862621349751918E-2</v>
      </c>
      <c r="C129">
        <f>IF('LF Projected Ratios'!D$49&gt;=0,$B129+(1-$B129)*'LF Projected Ratios'!D$49,$B129*(1+'LF Projected Ratios'!D$49))</f>
        <v>7.9564876923483643E-2</v>
      </c>
      <c r="D129">
        <f>IF('LF Projected Ratios'!E$49&gt;=0,$B129+(1-$B129)*'LF Projected Ratios'!E$49,$B129*(1+'LF Projected Ratios'!E$49))</f>
        <v>7.8081435371998242E-2</v>
      </c>
      <c r="E129">
        <f>IF('LF Projected Ratios'!F$49&gt;=0,$B129+(1-$B129)*'LF Projected Ratios'!F$49,$B129*(1+'LF Projected Ratios'!F$49))</f>
        <v>7.6574464674674644E-2</v>
      </c>
      <c r="F129">
        <f>IF('LF Projected Ratios'!G$49&gt;=0,$B129+(1-$B129)*'LF Projected Ratios'!G$49,$B129*(1+'LF Projected Ratios'!G$49))</f>
        <v>7.4859807971639977E-2</v>
      </c>
      <c r="G129">
        <f>IF('LF Projected Ratios'!H$49&gt;=0,$B129+(1-$B129)*'LF Projected Ratios'!H$49,$B129*(1+'LF Projected Ratios'!H$49))</f>
        <v>7.2975070656511862E-2</v>
      </c>
      <c r="H129">
        <f>IF('LF Projected Ratios'!I$49&gt;=0,$B129+(1-$B129)*'LF Projected Ratios'!I$49,$B129*(1+'LF Projected Ratios'!I$49))</f>
        <v>7.102352996502892E-2</v>
      </c>
      <c r="I129">
        <f>IF('LF Projected Ratios'!J$49&gt;=0,$B129+(1-$B129)*'LF Projected Ratios'!J$49,$B129*(1+'LF Projected Ratios'!J$49))</f>
        <v>6.8579549764718278E-2</v>
      </c>
      <c r="J129">
        <f>IF('LF Projected Ratios'!K$49&gt;=0,$B129+(1-$B129)*'LF Projected Ratios'!K$49,$B129*(1+'LF Projected Ratios'!K$49))</f>
        <v>6.6171383309783449E-2</v>
      </c>
      <c r="K129">
        <f>IF('LF Projected Ratios'!L$49&gt;=0,$B129+(1-$B129)*'LF Projected Ratios'!L$49,$B129*(1+'LF Projected Ratios'!L$49))</f>
        <v>6.4518859354761871E-2</v>
      </c>
      <c r="L129">
        <f>IF('LF Projected Ratios'!M$49&gt;=0,$B129+(1-$B129)*'LF Projected Ratios'!M$49,$B129*(1+'LF Projected Ratios'!M$49))</f>
        <v>6.3004489361774219E-2</v>
      </c>
      <c r="M129">
        <f>IF('LF Projected Ratios'!N$49&gt;=0,$B129+(1-$B129)*'LF Projected Ratios'!N$49,$B129*(1+'LF Projected Ratios'!N$49))</f>
        <v>6.1175485051061206E-2</v>
      </c>
      <c r="N129">
        <f>IF('LF Projected Ratios'!O$49&gt;=0,$B129+(1-$B129)*'LF Projected Ratios'!O$49,$B129*(1+'LF Projected Ratios'!O$49))</f>
        <v>5.9363238839268757E-2</v>
      </c>
      <c r="O129">
        <f>IF('LF Projected Ratios'!P$49&gt;=0,$B129+(1-$B129)*'LF Projected Ratios'!P$49,$B129*(1+'LF Projected Ratios'!P$49))</f>
        <v>5.7567521459697735E-2</v>
      </c>
      <c r="P129">
        <f>IF('LF Projected Ratios'!Q$49&gt;=0,$B129+(1-$B129)*'LF Projected Ratios'!Q$49,$B129*(1+'LF Projected Ratios'!Q$49))</f>
        <v>5.5788107808777777E-2</v>
      </c>
      <c r="Q129">
        <f>IF('LF Projected Ratios'!R$49&gt;=0,$B129+(1-$B129)*'LF Projected Ratios'!R$49,$B129*(1+'LF Projected Ratios'!R$49))</f>
        <v>5.402477685200005E-2</v>
      </c>
      <c r="R129">
        <f>IF('LF Projected Ratios'!S$49&gt;=0,$B129+(1-$B129)*'LF Projected Ratios'!S$49,$B129*(1+'LF Projected Ratios'!S$49))</f>
        <v>5.2277311532389313E-2</v>
      </c>
      <c r="S129">
        <f>IF('LF Projected Ratios'!T$49&gt;=0,$B129+(1-$B129)*'LF Projected Ratios'!T$49,$B129*(1+'LF Projected Ratios'!T$49))</f>
        <v>5.0545498681432585E-2</v>
      </c>
      <c r="T129">
        <f>IF('LF Projected Ratios'!U$49&gt;=0,$B129+(1-$B129)*'LF Projected Ratios'!U$49,$B129*(1+'LF Projected Ratios'!U$49))</f>
        <v>4.882912893239439E-2</v>
      </c>
      <c r="U129">
        <f>IF('LF Projected Ratios'!V$49&gt;=0,$B129+(1-$B129)*'LF Projected Ratios'!V$49,$B129*(1+'LF Projected Ratios'!V$49))</f>
        <v>4.7127996635938738E-2</v>
      </c>
      <c r="V129">
        <f>IF('LF Projected Ratios'!W$49&gt;=0,$B129+(1-$B129)*'LF Projected Ratios'!W$49,$B129*(1+'LF Projected Ratios'!W$49))</f>
        <v>4.5441899777987828E-2</v>
      </c>
      <c r="W129">
        <f>IF('LF Projected Ratios'!X$49&gt;=0,$B129+(1-$B129)*'LF Projected Ratios'!X$49,$B129*(1+'LF Projected Ratios'!X$49))</f>
        <v>4.3770639899750476E-2</v>
      </c>
      <c r="X129">
        <f>IF('LF Projected Ratios'!Y$49&gt;=0,$B129+(1-$B129)*'LF Projected Ratios'!Y$49,$B129*(1+'LF Projected Ratios'!Y$49))</f>
        <v>4.2114022019852045E-2</v>
      </c>
      <c r="Y129">
        <f>IF('LF Projected Ratios'!Z$49&gt;=0,$B129+(1-$B129)*'LF Projected Ratios'!Z$49,$B129*(1+'LF Projected Ratios'!Z$49))</f>
        <v>4.0471854558501899E-2</v>
      </c>
      <c r="Z129">
        <f>IF('LF Projected Ratios'!AA$49&gt;=0,$B129+(1-$B129)*'LF Projected Ratios'!AA$49,$B129*(1+'LF Projected Ratios'!AA$49))</f>
        <v>3.8843949263636712E-2</v>
      </c>
      <c r="AA129">
        <f>IF('LF Projected Ratios'!AB$49&gt;=0,$B129+(1-$B129)*'LF Projected Ratios'!AB$49,$B129*(1+'LF Projected Ratios'!AB$49))</f>
        <v>3.7230121138980485E-2</v>
      </c>
      <c r="AB129">
        <f>IF('LF Projected Ratios'!AC$49&gt;=0,$B129+(1-$B129)*'LF Projected Ratios'!AC$49,$B129*(1+'LF Projected Ratios'!AC$49))</f>
        <v>3.5630188373961515E-2</v>
      </c>
      <c r="AC129">
        <f>IF('LF Projected Ratios'!AD$49&gt;=0,$B129+(1-$B129)*'LF Projected Ratios'!AD$49,$B129*(1+'LF Projected Ratios'!AD$49))</f>
        <v>3.4043972275432148E-2</v>
      </c>
      <c r="AD129">
        <f>IF('LF Projected Ratios'!AE$49&gt;=0,$B129+(1-$B129)*'LF Projected Ratios'!AE$49,$B129*(1+'LF Projected Ratios'!AE$49))</f>
        <v>3.2471297201139469E-2</v>
      </c>
      <c r="AE129">
        <f>IF('LF Projected Ratios'!AF$49&gt;=0,$B129+(1-$B129)*'LF Projected Ratios'!AF$49,$B129*(1+'LF Projected Ratios'!AF$49))</f>
        <v>3.0911990494888804E-2</v>
      </c>
      <c r="AF129">
        <f>IF('LF Projected Ratios'!AG$49&gt;=0,$B129+(1-$B129)*'LF Projected Ratios'!AG$49,$B129*(1+'LF Projected Ratios'!AG$49))</f>
        <v>2.9365882423356287E-2</v>
      </c>
    </row>
    <row r="130" spans="1:32" x14ac:dyDescent="0.25">
      <c r="A130" t="s">
        <v>92</v>
      </c>
      <c r="B130">
        <f t="shared" si="0"/>
        <v>3.427973285968533E-2</v>
      </c>
      <c r="C130">
        <f>IF('LF Projected Ratios'!D$49&gt;=0,$B130+(1-$B130)*'LF Projected Ratios'!D$49,$B130*(1+'LF Projected Ratios'!D$49))</f>
        <v>3.3317559112820014E-2</v>
      </c>
      <c r="D130">
        <f>IF('LF Projected Ratios'!E$49&gt;=0,$B130+(1-$B130)*'LF Projected Ratios'!E$49,$B130*(1+'LF Projected Ratios'!E$49))</f>
        <v>3.2696372309130757E-2</v>
      </c>
      <c r="E130">
        <f>IF('LF Projected Ratios'!F$49&gt;=0,$B130+(1-$B130)*'LF Projected Ratios'!F$49,$B130*(1+'LF Projected Ratios'!F$49))</f>
        <v>3.2065332744554392E-2</v>
      </c>
      <c r="F130">
        <f>IF('LF Projected Ratios'!G$49&gt;=0,$B130+(1-$B130)*'LF Projected Ratios'!G$49,$B130*(1+'LF Projected Ratios'!G$49))</f>
        <v>3.1347325273538132E-2</v>
      </c>
      <c r="G130">
        <f>IF('LF Projected Ratios'!H$49&gt;=0,$B130+(1-$B130)*'LF Projected Ratios'!H$49,$B130*(1+'LF Projected Ratios'!H$49))</f>
        <v>3.0558097044487927E-2</v>
      </c>
      <c r="H130">
        <f>IF('LF Projected Ratios'!I$49&gt;=0,$B130+(1-$B130)*'LF Projected Ratios'!I$49,$B130*(1+'LF Projected Ratios'!I$49))</f>
        <v>2.9740895097301035E-2</v>
      </c>
      <c r="I130">
        <f>IF('LF Projected Ratios'!J$49&gt;=0,$B130+(1-$B130)*'LF Projected Ratios'!J$49,$B130*(1+'LF Projected Ratios'!J$49))</f>
        <v>2.8717485548478135E-2</v>
      </c>
      <c r="J130">
        <f>IF('LF Projected Ratios'!K$49&gt;=0,$B130+(1-$B130)*'LF Projected Ratios'!K$49,$B130*(1+'LF Projected Ratios'!K$49))</f>
        <v>2.7709072900608884E-2</v>
      </c>
      <c r="K130">
        <f>IF('LF Projected Ratios'!L$49&gt;=0,$B130+(1-$B130)*'LF Projected Ratios'!L$49,$B130*(1+'LF Projected Ratios'!L$49))</f>
        <v>2.7017083335794615E-2</v>
      </c>
      <c r="L130">
        <f>IF('LF Projected Ratios'!M$49&gt;=0,$B130+(1-$B130)*'LF Projected Ratios'!M$49,$B130*(1+'LF Projected Ratios'!M$49))</f>
        <v>2.6382945337836434E-2</v>
      </c>
      <c r="M130">
        <f>IF('LF Projected Ratios'!N$49&gt;=0,$B130+(1-$B130)*'LF Projected Ratios'!N$49,$B130*(1+'LF Projected Ratios'!N$49))</f>
        <v>2.56170551411057E-2</v>
      </c>
      <c r="N130">
        <f>IF('LF Projected Ratios'!O$49&gt;=0,$B130+(1-$B130)*'LF Projected Ratios'!O$49,$B130*(1+'LF Projected Ratios'!O$49))</f>
        <v>2.485818234920224E-2</v>
      </c>
      <c r="O130">
        <f>IF('LF Projected Ratios'!P$49&gt;=0,$B130+(1-$B130)*'LF Projected Ratios'!P$49,$B130*(1+'LF Projected Ratios'!P$49))</f>
        <v>2.4106230957367469E-2</v>
      </c>
      <c r="P130">
        <f>IF('LF Projected Ratios'!Q$49&gt;=0,$B130+(1-$B130)*'LF Projected Ratios'!Q$49,$B130*(1+'LF Projected Ratios'!Q$49))</f>
        <v>2.3361106704140776E-2</v>
      </c>
      <c r="Q130">
        <f>IF('LF Projected Ratios'!R$49&gt;=0,$B130+(1-$B130)*'LF Projected Ratios'!R$49,$B130*(1+'LF Projected Ratios'!R$49))</f>
        <v>2.2622717031969143E-2</v>
      </c>
      <c r="R130">
        <f>IF('LF Projected Ratios'!S$49&gt;=0,$B130+(1-$B130)*'LF Projected Ratios'!S$49,$B130*(1+'LF Projected Ratios'!S$49))</f>
        <v>2.1890971048880097E-2</v>
      </c>
      <c r="S130">
        <f>IF('LF Projected Ratios'!T$49&gt;=0,$B130+(1-$B130)*'LF Projected Ratios'!T$49,$B130*(1+'LF Projected Ratios'!T$49))</f>
        <v>2.1165779491183333E-2</v>
      </c>
      <c r="T130">
        <f>IF('LF Projected Ratios'!U$49&gt;=0,$B130+(1-$B130)*'LF Projected Ratios'!U$49,$B130*(1+'LF Projected Ratios'!U$49))</f>
        <v>2.0447054687171756E-2</v>
      </c>
      <c r="U130">
        <f>IF('LF Projected Ratios'!V$49&gt;=0,$B130+(1-$B130)*'LF Projected Ratios'!V$49,$B130*(1+'LF Projected Ratios'!V$49))</f>
        <v>1.97347105217884E-2</v>
      </c>
      <c r="V130">
        <f>IF('LF Projected Ratios'!W$49&gt;=0,$B130+(1-$B130)*'LF Projected Ratios'!W$49,$B130*(1+'LF Projected Ratios'!W$49))</f>
        <v>1.9028662402230018E-2</v>
      </c>
      <c r="W130">
        <f>IF('LF Projected Ratios'!X$49&gt;=0,$B130+(1-$B130)*'LF Projected Ratios'!X$49,$B130*(1+'LF Projected Ratios'!X$49))</f>
        <v>1.8328827224459228E-2</v>
      </c>
      <c r="X130">
        <f>IF('LF Projected Ratios'!Y$49&gt;=0,$B130+(1-$B130)*'LF Projected Ratios'!Y$49,$B130*(1+'LF Projected Ratios'!Y$49))</f>
        <v>1.7635123340596623E-2</v>
      </c>
      <c r="Y130">
        <f>IF('LF Projected Ratios'!Z$49&gt;=0,$B130+(1-$B130)*'LF Projected Ratios'!Z$49,$B130*(1+'LF Projected Ratios'!Z$49))</f>
        <v>1.694747052716615E-2</v>
      </c>
      <c r="Z130">
        <f>IF('LF Projected Ratios'!AA$49&gt;=0,$B130+(1-$B130)*'LF Projected Ratios'!AA$49,$B130*(1+'LF Projected Ratios'!AA$49))</f>
        <v>1.62657899541678E-2</v>
      </c>
      <c r="AA130">
        <f>IF('LF Projected Ratios'!AB$49&gt;=0,$B130+(1-$B130)*'LF Projected Ratios'!AB$49,$B130*(1+'LF Projected Ratios'!AB$49))</f>
        <v>1.5590004154952979E-2</v>
      </c>
      <c r="AB130">
        <f>IF('LF Projected Ratios'!AC$49&gt;=0,$B130+(1-$B130)*'LF Projected Ratios'!AC$49,$B130*(1+'LF Projected Ratios'!AC$49))</f>
        <v>1.4920036996877429E-2</v>
      </c>
      <c r="AC130">
        <f>IF('LF Projected Ratios'!AD$49&gt;=0,$B130+(1-$B130)*'LF Projected Ratios'!AD$49,$B130*(1+'LF Projected Ratios'!AD$49))</f>
        <v>1.4255813652709087E-2</v>
      </c>
      <c r="AD130">
        <f>IF('LF Projected Ratios'!AE$49&gt;=0,$B130+(1-$B130)*'LF Projected Ratios'!AE$49,$B130*(1+'LF Projected Ratios'!AE$49))</f>
        <v>1.3597260572769117E-2</v>
      </c>
      <c r="AE130">
        <f>IF('LF Projected Ratios'!AF$49&gt;=0,$B130+(1-$B130)*'LF Projected Ratios'!AF$49,$B130*(1+'LF Projected Ratios'!AF$49))</f>
        <v>1.2944305457781819E-2</v>
      </c>
      <c r="AF130">
        <f>IF('LF Projected Ratios'!AG$49&gt;=0,$B130+(1-$B130)*'LF Projected Ratios'!AG$49,$B130*(1+'LF Projected Ratios'!AG$49))</f>
        <v>1.2296877232415097E-2</v>
      </c>
    </row>
    <row r="131" spans="1:32" x14ac:dyDescent="0.25">
      <c r="A131" t="s">
        <v>94</v>
      </c>
      <c r="B131">
        <f t="shared" si="0"/>
        <v>8.7633598478608521E-2</v>
      </c>
      <c r="C131">
        <f>IF('LF Projected Ratios'!D$49&gt;=0,$B131+(1-$B131)*'LF Projected Ratios'!D$49,$B131*(1+'LF Projected Ratios'!D$49))</f>
        <v>8.5173872548287274E-2</v>
      </c>
      <c r="D131">
        <f>IF('LF Projected Ratios'!E$49&gt;=0,$B131+(1-$B131)*'LF Projected Ratios'!E$49,$B131*(1+'LF Projected Ratios'!E$49))</f>
        <v>8.3585854486491487E-2</v>
      </c>
      <c r="E131">
        <f>IF('LF Projected Ratios'!F$49&gt;=0,$B131+(1-$B131)*'LF Projected Ratios'!F$49,$B131*(1+'LF Projected Ratios'!F$49))</f>
        <v>8.1972648571131609E-2</v>
      </c>
      <c r="F131">
        <f>IF('LF Projected Ratios'!G$49&gt;=0,$B131+(1-$B131)*'LF Projected Ratios'!G$49,$B131*(1+'LF Projected Ratios'!G$49))</f>
        <v>8.0137115643345025E-2</v>
      </c>
      <c r="G131">
        <f>IF('LF Projected Ratios'!H$49&gt;=0,$B131+(1-$B131)*'LF Projected Ratios'!H$49,$B131*(1+'LF Projected Ratios'!H$49))</f>
        <v>7.8119512121880369E-2</v>
      </c>
      <c r="H131">
        <f>IF('LF Projected Ratios'!I$49&gt;=0,$B131+(1-$B131)*'LF Projected Ratios'!I$49,$B131*(1+'LF Projected Ratios'!I$49))</f>
        <v>7.6030395861586067E-2</v>
      </c>
      <c r="I131">
        <f>IF('LF Projected Ratios'!J$49&gt;=0,$B131+(1-$B131)*'LF Projected Ratios'!J$49,$B131*(1+'LF Projected Ratios'!J$49))</f>
        <v>7.3414125138362499E-2</v>
      </c>
      <c r="J131">
        <f>IF('LF Projected Ratios'!K$49&gt;=0,$B131+(1-$B131)*'LF Projected Ratios'!K$49,$B131*(1+'LF Projected Ratios'!K$49))</f>
        <v>7.0836192881835111E-2</v>
      </c>
      <c r="K131">
        <f>IF('LF Projected Ratios'!L$49&gt;=0,$B131+(1-$B131)*'LF Projected Ratios'!L$49,$B131*(1+'LF Projected Ratios'!L$49))</f>
        <v>6.9067172804504279E-2</v>
      </c>
      <c r="L131">
        <f>IF('LF Projected Ratios'!M$49&gt;=0,$B131+(1-$B131)*'LF Projected Ratios'!M$49,$B131*(1+'LF Projected Ratios'!M$49))</f>
        <v>6.7446045973657498E-2</v>
      </c>
      <c r="M131">
        <f>IF('LF Projected Ratios'!N$49&gt;=0,$B131+(1-$B131)*'LF Projected Ratios'!N$49,$B131*(1+'LF Projected Ratios'!N$49))</f>
        <v>6.5488104403525343E-2</v>
      </c>
      <c r="N131">
        <f>IF('LF Projected Ratios'!O$49&gt;=0,$B131+(1-$B131)*'LF Projected Ratios'!O$49,$B131*(1+'LF Projected Ratios'!O$49))</f>
        <v>6.3548102309161913E-2</v>
      </c>
      <c r="O131">
        <f>IF('LF Projected Ratios'!P$49&gt;=0,$B131+(1-$B131)*'LF Projected Ratios'!P$49,$B131*(1+'LF Projected Ratios'!P$49))</f>
        <v>6.1625794261511505E-2</v>
      </c>
      <c r="P131">
        <f>IF('LF Projected Ratios'!Q$49&gt;=0,$B131+(1-$B131)*'LF Projected Ratios'!Q$49,$B131*(1+'LF Projected Ratios'!Q$49))</f>
        <v>5.9720939288130576E-2</v>
      </c>
      <c r="Q131">
        <f>IF('LF Projected Ratios'!R$49&gt;=0,$B131+(1-$B131)*'LF Projected Ratios'!R$49,$B131*(1+'LF Projected Ratios'!R$49))</f>
        <v>5.7833300772489174E-2</v>
      </c>
      <c r="R131">
        <f>IF('LF Projected Ratios'!S$49&gt;=0,$B131+(1-$B131)*'LF Projected Ratios'!S$49,$B131*(1+'LF Projected Ratios'!S$49))</f>
        <v>5.5962646355990638E-2</v>
      </c>
      <c r="S131">
        <f>IF('LF Projected Ratios'!T$49&gt;=0,$B131+(1-$B131)*'LF Projected Ratios'!T$49,$B131*(1+'LF Projected Ratios'!T$49))</f>
        <v>5.4108747842621131E-2</v>
      </c>
      <c r="T131">
        <f>IF('LF Projected Ratios'!U$49&gt;=0,$B131+(1-$B131)*'LF Projected Ratios'!U$49,$B131*(1+'LF Projected Ratios'!U$49))</f>
        <v>5.2271381106153932E-2</v>
      </c>
      <c r="U131">
        <f>IF('LF Projected Ratios'!V$49&gt;=0,$B131+(1-$B131)*'LF Projected Ratios'!V$49,$B131*(1+'LF Projected Ratios'!V$49))</f>
        <v>5.0450325999823166E-2</v>
      </c>
      <c r="V131">
        <f>IF('LF Projected Ratios'!W$49&gt;=0,$B131+(1-$B131)*'LF Projected Ratios'!W$49,$B131*(1+'LF Projected Ratios'!W$49))</f>
        <v>4.8645366268391832E-2</v>
      </c>
      <c r="W131">
        <f>IF('LF Projected Ratios'!X$49&gt;=0,$B131+(1-$B131)*'LF Projected Ratios'!X$49,$B131*(1+'LF Projected Ratios'!X$49))</f>
        <v>4.685628946254259E-2</v>
      </c>
      <c r="X131">
        <f>IF('LF Projected Ratios'!Y$49&gt;=0,$B131+(1-$B131)*'LF Projected Ratios'!Y$49,$B131*(1+'LF Projected Ratios'!Y$49))</f>
        <v>4.5082886855518166E-2</v>
      </c>
      <c r="Y131">
        <f>IF('LF Projected Ratios'!Z$49&gt;=0,$B131+(1-$B131)*'LF Projected Ratios'!Z$49,$B131*(1+'LF Projected Ratios'!Z$49))</f>
        <v>4.3324953361942954E-2</v>
      </c>
      <c r="Z131">
        <f>IF('LF Projected Ratios'!AA$49&gt;=0,$B131+(1-$B131)*'LF Projected Ratios'!AA$49,$B131*(1+'LF Projected Ratios'!AA$49))</f>
        <v>4.1582287458759665E-2</v>
      </c>
      <c r="AA131">
        <f>IF('LF Projected Ratios'!AB$49&gt;=0,$B131+(1-$B131)*'LF Projected Ratios'!AB$49,$B131*(1+'LF Projected Ratios'!AB$49))</f>
        <v>3.985469110821796E-2</v>
      </c>
      <c r="AB131">
        <f>IF('LF Projected Ratios'!AC$49&gt;=0,$B131+(1-$B131)*'LF Projected Ratios'!AC$49,$B131*(1+'LF Projected Ratios'!AC$49))</f>
        <v>3.8141969682850753E-2</v>
      </c>
      <c r="AC131">
        <f>IF('LF Projected Ratios'!AD$49&gt;=0,$B131+(1-$B131)*'LF Projected Ratios'!AD$49,$B131*(1+'LF Projected Ratios'!AD$49))</f>
        <v>3.6443931892380606E-2</v>
      </c>
      <c r="AD131">
        <f>IF('LF Projected Ratios'!AE$49&gt;=0,$B131+(1-$B131)*'LF Projected Ratios'!AE$49,$B131*(1+'LF Projected Ratios'!AE$49))</f>
        <v>3.4760389712500263E-2</v>
      </c>
      <c r="AE131">
        <f>IF('LF Projected Ratios'!AF$49&gt;=0,$B131+(1-$B131)*'LF Projected Ratios'!AF$49,$B131*(1+'LF Projected Ratios'!AF$49))</f>
        <v>3.3091158315465517E-2</v>
      </c>
      <c r="AF131">
        <f>IF('LF Projected Ratios'!AG$49&gt;=0,$B131+(1-$B131)*'LF Projected Ratios'!AG$49,$B131*(1+'LF Projected Ratios'!AG$49))</f>
        <v>3.1436056002453319E-2</v>
      </c>
    </row>
    <row r="132" spans="1:32" x14ac:dyDescent="0.25">
      <c r="A132" t="s">
        <v>96</v>
      </c>
      <c r="B132">
        <f t="shared" si="0"/>
        <v>9.3772405409388193E-2</v>
      </c>
      <c r="C132">
        <f>IF('LF Projected Ratios'!D$49&gt;=0,$B132+(1-$B132)*'LF Projected Ratios'!D$49,$B132*(1+'LF Projected Ratios'!D$49))</f>
        <v>9.114037361863192E-2</v>
      </c>
      <c r="D132">
        <f>IF('LF Projected Ratios'!E$49&gt;=0,$B132+(1-$B132)*'LF Projected Ratios'!E$49,$B132*(1+'LF Projected Ratios'!E$49))</f>
        <v>8.9441113562290675E-2</v>
      </c>
      <c r="E132">
        <f>IF('LF Projected Ratios'!F$49&gt;=0,$B132+(1-$B132)*'LF Projected Ratios'!F$49,$B132*(1+'LF Projected Ratios'!F$49))</f>
        <v>8.771490122215865E-2</v>
      </c>
      <c r="F132">
        <f>IF('LF Projected Ratios'!G$49&gt;=0,$B132+(1-$B132)*'LF Projected Ratios'!G$49,$B132*(1+'LF Projected Ratios'!G$49))</f>
        <v>8.5750787676271339E-2</v>
      </c>
      <c r="G132">
        <f>IF('LF Projected Ratios'!H$49&gt;=0,$B132+(1-$B132)*'LF Projected Ratios'!H$49,$B132*(1+'LF Projected Ratios'!H$49))</f>
        <v>8.3591849339209032E-2</v>
      </c>
      <c r="H132">
        <f>IF('LF Projected Ratios'!I$49&gt;=0,$B132+(1-$B132)*'LF Projected Ratios'!I$49,$B132*(1+'LF Projected Ratios'!I$49))</f>
        <v>8.135638873609935E-2</v>
      </c>
      <c r="I132">
        <f>IF('LF Projected Ratios'!J$49&gt;=0,$B132+(1-$B132)*'LF Projected Ratios'!J$49,$B132*(1+'LF Projected Ratios'!J$49))</f>
        <v>7.8556846058655594E-2</v>
      </c>
      <c r="J132">
        <f>IF('LF Projected Ratios'!K$49&gt;=0,$B132+(1-$B132)*'LF Projected Ratios'!K$49,$B132*(1+'LF Projected Ratios'!K$49))</f>
        <v>7.579832748959292E-2</v>
      </c>
      <c r="K132">
        <f>IF('LF Projected Ratios'!L$49&gt;=0,$B132+(1-$B132)*'LF Projected Ratios'!L$49,$B132*(1+'LF Projected Ratios'!L$49))</f>
        <v>7.3905386075013138E-2</v>
      </c>
      <c r="L132">
        <f>IF('LF Projected Ratios'!M$49&gt;=0,$B132+(1-$B132)*'LF Projected Ratios'!M$49,$B132*(1+'LF Projected Ratios'!M$49))</f>
        <v>7.2170697952633811E-2</v>
      </c>
      <c r="M132">
        <f>IF('LF Projected Ratios'!N$49&gt;=0,$B132+(1-$B132)*'LF Projected Ratios'!N$49,$B132*(1+'LF Projected Ratios'!N$49))</f>
        <v>7.0075600936537363E-2</v>
      </c>
      <c r="N132">
        <f>IF('LF Projected Ratios'!O$49&gt;=0,$B132+(1-$B132)*'LF Projected Ratios'!O$49,$B132*(1+'LF Projected Ratios'!O$49))</f>
        <v>6.7999700071504229E-2</v>
      </c>
      <c r="O132">
        <f>IF('LF Projected Ratios'!P$49&gt;=0,$B132+(1-$B132)*'LF Projected Ratios'!P$49,$B132*(1+'LF Projected Ratios'!P$49))</f>
        <v>6.5942732735967902E-2</v>
      </c>
      <c r="P132">
        <f>IF('LF Projected Ratios'!Q$49&gt;=0,$B132+(1-$B132)*'LF Projected Ratios'!Q$49,$B132*(1+'LF Projected Ratios'!Q$49))</f>
        <v>6.3904441077163462E-2</v>
      </c>
      <c r="Q132">
        <f>IF('LF Projected Ratios'!R$49&gt;=0,$B132+(1-$B132)*'LF Projected Ratios'!R$49,$B132*(1+'LF Projected Ratios'!R$49))</f>
        <v>6.1884571903374951E-2</v>
      </c>
      <c r="R132">
        <f>IF('LF Projected Ratios'!S$49&gt;=0,$B132+(1-$B132)*'LF Projected Ratios'!S$49,$B132*(1+'LF Projected Ratios'!S$49))</f>
        <v>5.9882876579091505E-2</v>
      </c>
      <c r="S132">
        <f>IF('LF Projected Ratios'!T$49&gt;=0,$B132+(1-$B132)*'LF Projected Ratios'!T$49,$B132*(1+'LF Projected Ratios'!T$49))</f>
        <v>5.7899110922977504E-2</v>
      </c>
      <c r="T132">
        <f>IF('LF Projected Ratios'!U$49&gt;=0,$B132+(1-$B132)*'LF Projected Ratios'!U$49,$B132*(1+'LF Projected Ratios'!U$49))</f>
        <v>5.5933035108576439E-2</v>
      </c>
      <c r="U132">
        <f>IF('LF Projected Ratios'!V$49&gt;=0,$B132+(1-$B132)*'LF Projected Ratios'!V$49,$B132*(1+'LF Projected Ratios'!V$49))</f>
        <v>5.398441356765718E-2</v>
      </c>
      <c r="V132">
        <f>IF('LF Projected Ratios'!W$49&gt;=0,$B132+(1-$B132)*'LF Projected Ratios'!W$49,$B132*(1+'LF Projected Ratios'!W$49))</f>
        <v>5.2053014896122372E-2</v>
      </c>
      <c r="W132">
        <f>IF('LF Projected Ratios'!X$49&gt;=0,$B132+(1-$B132)*'LF Projected Ratios'!X$49,$B132*(1+'LF Projected Ratios'!X$49))</f>
        <v>5.0138611762402141E-2</v>
      </c>
      <c r="X132">
        <f>IF('LF Projected Ratios'!Y$49&gt;=0,$B132+(1-$B132)*'LF Projected Ratios'!Y$49,$B132*(1+'LF Projected Ratios'!Y$49))</f>
        <v>4.8240980818255154E-2</v>
      </c>
      <c r="Y132">
        <f>IF('LF Projected Ratios'!Z$49&gt;=0,$B132+(1-$B132)*'LF Projected Ratios'!Z$49,$B132*(1+'LF Projected Ratios'!Z$49))</f>
        <v>4.6359902611903557E-2</v>
      </c>
      <c r="Z132">
        <f>IF('LF Projected Ratios'!AA$49&gt;=0,$B132+(1-$B132)*'LF Projected Ratios'!AA$49,$B132*(1+'LF Projected Ratios'!AA$49))</f>
        <v>4.4495161503431212E-2</v>
      </c>
      <c r="AA132">
        <f>IF('LF Projected Ratios'!AB$49&gt;=0,$B132+(1-$B132)*'LF Projected Ratios'!AB$49,$B132*(1+'LF Projected Ratios'!AB$49))</f>
        <v>4.2646545582377585E-2</v>
      </c>
      <c r="AB132">
        <f>IF('LF Projected Ratios'!AC$49&gt;=0,$B132+(1-$B132)*'LF Projected Ratios'!AC$49,$B132*(1+'LF Projected Ratios'!AC$49))</f>
        <v>4.081384658745861E-2</v>
      </c>
      <c r="AC132">
        <f>IF('LF Projected Ratios'!AD$49&gt;=0,$B132+(1-$B132)*'LF Projected Ratios'!AD$49,$B132*(1+'LF Projected Ratios'!AD$49))</f>
        <v>3.8996859828352777E-2</v>
      </c>
      <c r="AD132">
        <f>IF('LF Projected Ratios'!AE$49&gt;=0,$B132+(1-$B132)*'LF Projected Ratios'!AE$49,$B132*(1+'LF Projected Ratios'!AE$49))</f>
        <v>3.7195384109492725E-2</v>
      </c>
      <c r="AE132">
        <f>IF('LF Projected Ratios'!AF$49&gt;=0,$B132+(1-$B132)*'LF Projected Ratios'!AF$49,$B132*(1+'LF Projected Ratios'!AF$49))</f>
        <v>3.5409221655796047E-2</v>
      </c>
      <c r="AF132">
        <f>IF('LF Projected Ratios'!AG$49&gt;=0,$B132+(1-$B132)*'LF Projected Ratios'!AG$49,$B132*(1+'LF Projected Ratios'!AG$49))</f>
        <v>3.3638178040285023E-2</v>
      </c>
    </row>
    <row r="133" spans="1:32" x14ac:dyDescent="0.25">
      <c r="A133" t="s">
        <v>98</v>
      </c>
      <c r="B133">
        <f t="shared" si="0"/>
        <v>0.23924220274084335</v>
      </c>
      <c r="C133">
        <f>IF('LF Projected Ratios'!D$49&gt;=0,$B133+(1-$B133)*'LF Projected Ratios'!D$49,$B133*(1+'LF Projected Ratios'!D$49))</f>
        <v>0.23252708137272479</v>
      </c>
      <c r="D133">
        <f>IF('LF Projected Ratios'!E$49&gt;=0,$B133+(1-$B133)*'LF Projected Ratios'!E$49,$B133*(1+'LF Projected Ratios'!E$49))</f>
        <v>0.22819174714370752</v>
      </c>
      <c r="E133">
        <f>IF('LF Projected Ratios'!F$49&gt;=0,$B133+(1-$B133)*'LF Projected Ratios'!F$49,$B133*(1+'LF Projected Ratios'!F$49))</f>
        <v>0.22378764936197068</v>
      </c>
      <c r="F133">
        <f>IF('LF Projected Ratios'!G$49&gt;=0,$B133+(1-$B133)*'LF Projected Ratios'!G$49,$B133*(1+'LF Projected Ratios'!G$49))</f>
        <v>0.21877659254733803</v>
      </c>
      <c r="G133">
        <f>IF('LF Projected Ratios'!H$49&gt;=0,$B133+(1-$B133)*'LF Projected Ratios'!H$49,$B133*(1+'LF Projected Ratios'!H$49))</f>
        <v>0.2132684778617279</v>
      </c>
      <c r="H133">
        <f>IF('LF Projected Ratios'!I$49&gt;=0,$B133+(1-$B133)*'LF Projected Ratios'!I$49,$B133*(1+'LF Projected Ratios'!I$49))</f>
        <v>0.20756513137622981</v>
      </c>
      <c r="I133">
        <f>IF('LF Projected Ratios'!J$49&gt;=0,$B133+(1-$B133)*'LF Projected Ratios'!J$49,$B133*(1+'LF Projected Ratios'!J$49))</f>
        <v>0.20042263829530066</v>
      </c>
      <c r="J133">
        <f>IF('LF Projected Ratios'!K$49&gt;=0,$B133+(1-$B133)*'LF Projected Ratios'!K$49,$B133*(1+'LF Projected Ratios'!K$49))</f>
        <v>0.19338481031293342</v>
      </c>
      <c r="K133">
        <f>IF('LF Projected Ratios'!L$49&gt;=0,$B133+(1-$B133)*'LF Projected Ratios'!L$49,$B133*(1+'LF Projected Ratios'!L$49))</f>
        <v>0.188555335461496</v>
      </c>
      <c r="L133">
        <f>IF('LF Projected Ratios'!M$49&gt;=0,$B133+(1-$B133)*'LF Projected Ratios'!M$49,$B133*(1+'LF Projected Ratios'!M$49))</f>
        <v>0.18412961335642075</v>
      </c>
      <c r="M133">
        <f>IF('LF Projected Ratios'!N$49&gt;=0,$B133+(1-$B133)*'LF Projected Ratios'!N$49,$B133*(1+'LF Projected Ratios'!N$49))</f>
        <v>0.17878437748560772</v>
      </c>
      <c r="N133">
        <f>IF('LF Projected Ratios'!O$49&gt;=0,$B133+(1-$B133)*'LF Projected Ratios'!O$49,$B133*(1+'LF Projected Ratios'!O$49))</f>
        <v>0.17348811689109783</v>
      </c>
      <c r="O133">
        <f>IF('LF Projected Ratios'!P$49&gt;=0,$B133+(1-$B133)*'LF Projected Ratios'!P$49,$B133*(1+'LF Projected Ratios'!P$49))</f>
        <v>0.16824016154462654</v>
      </c>
      <c r="P133">
        <f>IF('LF Projected Ratios'!Q$49&gt;=0,$B133+(1-$B133)*'LF Projected Ratios'!Q$49,$B133*(1+'LF Projected Ratios'!Q$49))</f>
        <v>0.16303985358460654</v>
      </c>
      <c r="Q133">
        <f>IF('LF Projected Ratios'!R$49&gt;=0,$B133+(1-$B133)*'LF Projected Ratios'!R$49,$B133*(1+'LF Projected Ratios'!R$49))</f>
        <v>0.15788654704121793</v>
      </c>
      <c r="R133">
        <f>IF('LF Projected Ratios'!S$49&gt;=0,$B133+(1-$B133)*'LF Projected Ratios'!S$49,$B133*(1+'LF Projected Ratios'!S$49))</f>
        <v>0.15277960756891903</v>
      </c>
      <c r="S133">
        <f>IF('LF Projected Ratios'!T$49&gt;=0,$B133+(1-$B133)*'LF Projected Ratios'!T$49,$B133*(1+'LF Projected Ratios'!T$49))</f>
        <v>0.14771841218613713</v>
      </c>
      <c r="T133">
        <f>IF('LF Projected Ratios'!U$49&gt;=0,$B133+(1-$B133)*'LF Projected Ratios'!U$49,$B133*(1+'LF Projected Ratios'!U$49))</f>
        <v>0.14270234902193343</v>
      </c>
      <c r="U133">
        <f>IF('LF Projected Ratios'!V$49&gt;=0,$B133+(1-$B133)*'LF Projected Ratios'!V$49,$B133*(1+'LF Projected Ratios'!V$49))</f>
        <v>0.13773081706940973</v>
      </c>
      <c r="V133">
        <f>IF('LF Projected Ratios'!W$49&gt;=0,$B133+(1-$B133)*'LF Projected Ratios'!W$49,$B133*(1+'LF Projected Ratios'!W$49))</f>
        <v>0.13280322594565186</v>
      </c>
      <c r="W133">
        <f>IF('LF Projected Ratios'!X$49&gt;=0,$B133+(1-$B133)*'LF Projected Ratios'!X$49,$B133*(1+'LF Projected Ratios'!X$49))</f>
        <v>0.1279189956580139</v>
      </c>
      <c r="X133">
        <f>IF('LF Projected Ratios'!Y$49&gt;=0,$B133+(1-$B133)*'LF Projected Ratios'!Y$49,$B133*(1+'LF Projected Ratios'!Y$49))</f>
        <v>0.1230775563765442</v>
      </c>
      <c r="Y133">
        <f>IF('LF Projected Ratios'!Z$49&gt;=0,$B133+(1-$B133)*'LF Projected Ratios'!Z$49,$B133*(1+'LF Projected Ratios'!Z$49))</f>
        <v>0.11827834821236614</v>
      </c>
      <c r="Z133">
        <f>IF('LF Projected Ratios'!AA$49&gt;=0,$B133+(1-$B133)*'LF Projected Ratios'!AA$49,$B133*(1+'LF Projected Ratios'!AA$49))</f>
        <v>0.11352082100183283</v>
      </c>
      <c r="AA133">
        <f>IF('LF Projected Ratios'!AB$49&gt;=0,$B133+(1-$B133)*'LF Projected Ratios'!AB$49,$B133*(1+'LF Projected Ratios'!AB$49))</f>
        <v>0.10880443409628392</v>
      </c>
      <c r="AB133">
        <f>IF('LF Projected Ratios'!AC$49&gt;=0,$B133+(1-$B133)*'LF Projected Ratios'!AC$49,$B133*(1+'LF Projected Ratios'!AC$49))</f>
        <v>0.10412865615722885</v>
      </c>
      <c r="AC133">
        <f>IF('LF Projected Ratios'!AD$49&gt;=0,$B133+(1-$B133)*'LF Projected Ratios'!AD$49,$B133*(1+'LF Projected Ratios'!AD$49))</f>
        <v>9.9492964956799185E-2</v>
      </c>
      <c r="AD133">
        <f>IF('LF Projected Ratios'!AE$49&gt;=0,$B133+(1-$B133)*'LF Projected Ratios'!AE$49,$B133*(1+'LF Projected Ratios'!AE$49))</f>
        <v>9.4896847183317451E-2</v>
      </c>
      <c r="AE133">
        <f>IF('LF Projected Ratios'!AF$49&gt;=0,$B133+(1-$B133)*'LF Projected Ratios'!AF$49,$B133*(1+'LF Projected Ratios'!AF$49))</f>
        <v>9.0339798251813749E-2</v>
      </c>
      <c r="AF133">
        <f>IF('LF Projected Ratios'!AG$49&gt;=0,$B133+(1-$B133)*'LF Projected Ratios'!AG$49,$B133*(1+'LF Projected Ratios'!AG$49))</f>
        <v>8.5821322119361429E-2</v>
      </c>
    </row>
    <row r="134" spans="1:32" x14ac:dyDescent="0.25">
      <c r="A134" t="s">
        <v>100</v>
      </c>
      <c r="B134">
        <f t="shared" si="0"/>
        <v>0.20066565081485138</v>
      </c>
      <c r="C134">
        <f>IF('LF Projected Ratios'!D$49&gt;=0,$B134+(1-$B134)*'LF Projected Ratios'!D$49,$B134*(1+'LF Projected Ratios'!D$49))</f>
        <v>0.19503330759029963</v>
      </c>
      <c r="D134">
        <f>IF('LF Projected Ratios'!E$49&gt;=0,$B134+(1-$B134)*'LF Projected Ratios'!E$49,$B134*(1+'LF Projected Ratios'!E$49))</f>
        <v>0.19139702329514113</v>
      </c>
      <c r="E134">
        <f>IF('LF Projected Ratios'!F$49&gt;=0,$B134+(1-$B134)*'LF Projected Ratios'!F$49,$B134*(1+'LF Projected Ratios'!F$49))</f>
        <v>0.18770306320992247</v>
      </c>
      <c r="F134">
        <f>IF('LF Projected Ratios'!G$49&gt;=0,$B134+(1-$B134)*'LF Projected Ratios'!G$49,$B134*(1+'LF Projected Ratios'!G$49))</f>
        <v>0.1835000130563185</v>
      </c>
      <c r="G134">
        <f>IF('LF Projected Ratios'!H$49&gt;=0,$B134+(1-$B134)*'LF Projected Ratios'!H$49,$B134*(1+'LF Projected Ratios'!H$49))</f>
        <v>0.17888005300960344</v>
      </c>
      <c r="H134">
        <f>IF('LF Projected Ratios'!I$49&gt;=0,$B134+(1-$B134)*'LF Projected Ratios'!I$49,$B134*(1+'LF Projected Ratios'!I$49))</f>
        <v>0.17409634126801413</v>
      </c>
      <c r="I134">
        <f>IF('LF Projected Ratios'!J$49&gt;=0,$B134+(1-$B134)*'LF Projected Ratios'!J$49,$B134*(1+'LF Projected Ratios'!J$49))</f>
        <v>0.16810553778056345</v>
      </c>
      <c r="J134">
        <f>IF('LF Projected Ratios'!K$49&gt;=0,$B134+(1-$B134)*'LF Projected Ratios'!K$49,$B134*(1+'LF Projected Ratios'!K$49))</f>
        <v>0.16220252269281785</v>
      </c>
      <c r="K134">
        <f>IF('LF Projected Ratios'!L$49&gt;=0,$B134+(1-$B134)*'LF Projected Ratios'!L$49,$B134*(1+'LF Projected Ratios'!L$49))</f>
        <v>0.15815177536205771</v>
      </c>
      <c r="L134">
        <f>IF('LF Projected Ratios'!M$49&gt;=0,$B134+(1-$B134)*'LF Projected Ratios'!M$49,$B134*(1+'LF Projected Ratios'!M$49))</f>
        <v>0.15443967776236031</v>
      </c>
      <c r="M134">
        <f>IF('LF Projected Ratios'!N$49&gt;=0,$B134+(1-$B134)*'LF Projected Ratios'!N$49,$B134*(1+'LF Projected Ratios'!N$49))</f>
        <v>0.14995633317479407</v>
      </c>
      <c r="N134">
        <f>IF('LF Projected Ratios'!O$49&gt;=0,$B134+(1-$B134)*'LF Projected Ratios'!O$49,$B134*(1+'LF Projected Ratios'!O$49))</f>
        <v>0.1455140668567832</v>
      </c>
      <c r="O134">
        <f>IF('LF Projected Ratios'!P$49&gt;=0,$B134+(1-$B134)*'LF Projected Ratios'!P$49,$B134*(1+'LF Projected Ratios'!P$49))</f>
        <v>0.14111231681861086</v>
      </c>
      <c r="P134">
        <f>IF('LF Projected Ratios'!Q$49&gt;=0,$B134+(1-$B134)*'LF Projected Ratios'!Q$49,$B134*(1+'LF Projected Ratios'!Q$49))</f>
        <v>0.13675053127542453</v>
      </c>
      <c r="Q134">
        <f>IF('LF Projected Ratios'!R$49&gt;=0,$B134+(1-$B134)*'LF Projected Ratios'!R$49,$B134*(1+'LF Projected Ratios'!R$49))</f>
        <v>0.13242816841665384</v>
      </c>
      <c r="R134">
        <f>IF('LF Projected Ratios'!S$49&gt;=0,$B134+(1-$B134)*'LF Projected Ratios'!S$49,$B134*(1+'LF Projected Ratios'!S$49))</f>
        <v>0.12814469618165272</v>
      </c>
      <c r="S134">
        <f>IF('LF Projected Ratios'!T$49&gt;=0,$B134+(1-$B134)*'LF Projected Ratios'!T$49,$B134*(1+'LF Projected Ratios'!T$49))</f>
        <v>0.12389959204136357</v>
      </c>
      <c r="T134">
        <f>IF('LF Projected Ratios'!U$49&gt;=0,$B134+(1-$B134)*'LF Projected Ratios'!U$49,$B134*(1+'LF Projected Ratios'!U$49))</f>
        <v>0.11969234278583119</v>
      </c>
      <c r="U134">
        <f>IF('LF Projected Ratios'!V$49&gt;=0,$B134+(1-$B134)*'LF Projected Ratios'!V$49,$B134*(1+'LF Projected Ratios'!V$49))</f>
        <v>0.11552244431737137</v>
      </c>
      <c r="V134">
        <f>IF('LF Projected Ratios'!W$49&gt;=0,$B134+(1-$B134)*'LF Projected Ratios'!W$49,$B134*(1+'LF Projected Ratios'!W$49))</f>
        <v>0.11138940144922212</v>
      </c>
      <c r="W134">
        <f>IF('LF Projected Ratios'!X$49&gt;=0,$B134+(1-$B134)*'LF Projected Ratios'!X$49,$B134*(1+'LF Projected Ratios'!X$49))</f>
        <v>0.1072927277095134</v>
      </c>
      <c r="X134">
        <f>IF('LF Projected Ratios'!Y$49&gt;=0,$B134+(1-$B134)*'LF Projected Ratios'!Y$49,$B134*(1+'LF Projected Ratios'!Y$49))</f>
        <v>0.10323194515038825</v>
      </c>
      <c r="Y134">
        <f>IF('LF Projected Ratios'!Z$49&gt;=0,$B134+(1-$B134)*'LF Projected Ratios'!Z$49,$B134*(1+'LF Projected Ratios'!Z$49))</f>
        <v>9.9206584162118389E-2</v>
      </c>
      <c r="Z134">
        <f>IF('LF Projected Ratios'!AA$49&gt;=0,$B134+(1-$B134)*'LF Projected Ratios'!AA$49,$B134*(1+'LF Projected Ratios'!AA$49))</f>
        <v>9.5216183292062981E-2</v>
      </c>
      <c r="AA134">
        <f>IF('LF Projected Ratios'!AB$49&gt;=0,$B134+(1-$B134)*'LF Projected Ratios'!AB$49,$B134*(1+'LF Projected Ratios'!AB$49))</f>
        <v>9.1260289068325992E-2</v>
      </c>
      <c r="AB134">
        <f>IF('LF Projected Ratios'!AC$49&gt;=0,$B134+(1-$B134)*'LF Projected Ratios'!AC$49,$B134*(1+'LF Projected Ratios'!AC$49))</f>
        <v>8.7338455827965067E-2</v>
      </c>
      <c r="AC134">
        <f>IF('LF Projected Ratios'!AD$49&gt;=0,$B134+(1-$B134)*'LF Projected Ratios'!AD$49,$B134*(1+'LF Projected Ratios'!AD$49))</f>
        <v>8.3450245549619842E-2</v>
      </c>
      <c r="AD134">
        <f>IF('LF Projected Ratios'!AE$49&gt;=0,$B134+(1-$B134)*'LF Projected Ratios'!AE$49,$B134*(1+'LF Projected Ratios'!AE$49))</f>
        <v>7.9595227690431883E-2</v>
      </c>
      <c r="AE134">
        <f>IF('LF Projected Ratios'!AF$49&gt;=0,$B134+(1-$B134)*'LF Projected Ratios'!AF$49,$B134*(1+'LF Projected Ratios'!AF$49))</f>
        <v>7.5772979027114426E-2</v>
      </c>
      <c r="AF134">
        <f>IF('LF Projected Ratios'!AG$49&gt;=0,$B134+(1-$B134)*'LF Projected Ratios'!AG$49,$B134*(1+'LF Projected Ratios'!AG$49))</f>
        <v>7.1983083501064221E-2</v>
      </c>
    </row>
    <row r="136" spans="1:32" x14ac:dyDescent="0.25">
      <c r="A136" t="s">
        <v>526</v>
      </c>
    </row>
    <row r="137" spans="1:32" x14ac:dyDescent="0.25">
      <c r="B137">
        <v>2020</v>
      </c>
      <c r="C137">
        <v>2021</v>
      </c>
      <c r="D137">
        <v>2022</v>
      </c>
      <c r="E137">
        <v>2023</v>
      </c>
      <c r="F137">
        <v>2024</v>
      </c>
      <c r="G137">
        <v>2025</v>
      </c>
      <c r="H137">
        <v>2026</v>
      </c>
      <c r="I137">
        <v>2027</v>
      </c>
      <c r="J137">
        <v>2028</v>
      </c>
      <c r="K137">
        <v>2029</v>
      </c>
      <c r="L137">
        <v>2030</v>
      </c>
      <c r="M137">
        <v>2031</v>
      </c>
      <c r="N137">
        <v>2032</v>
      </c>
      <c r="O137">
        <v>2033</v>
      </c>
      <c r="P137">
        <v>2034</v>
      </c>
      <c r="Q137">
        <v>2035</v>
      </c>
      <c r="R137">
        <v>2036</v>
      </c>
      <c r="S137">
        <v>2037</v>
      </c>
      <c r="T137">
        <v>2038</v>
      </c>
      <c r="U137">
        <v>2039</v>
      </c>
      <c r="V137">
        <v>2040</v>
      </c>
      <c r="W137">
        <v>2041</v>
      </c>
      <c r="X137">
        <v>2042</v>
      </c>
      <c r="Y137">
        <v>2043</v>
      </c>
      <c r="Z137">
        <v>2044</v>
      </c>
      <c r="AA137">
        <v>2045</v>
      </c>
      <c r="AB137">
        <v>2046</v>
      </c>
      <c r="AC137">
        <v>2047</v>
      </c>
      <c r="AD137">
        <v>2048</v>
      </c>
      <c r="AE137">
        <v>2049</v>
      </c>
      <c r="AF137">
        <v>2050</v>
      </c>
    </row>
    <row r="138" spans="1:32" x14ac:dyDescent="0.25">
      <c r="A138" t="s">
        <v>18</v>
      </c>
      <c r="B138">
        <f>(1/(1+EXP(('S Curve Equation'!$B$11-B93*'S Curve Equation'!$B$12)*'S Curve Equation'!$B$10))+'S Curve Equation'!$B$13)*'S Curve Equation'!$B$14</f>
        <v>3.9591315453384422E-2</v>
      </c>
      <c r="C138">
        <f>(1/(1+EXP(('S Curve Equation'!$B$11-C93*'S Curve Equation'!$B$12)*'S Curve Equation'!$B$10))+'S Curve Equation'!$B$13)*'S Curve Equation'!$B$14</f>
        <v>3.7531511039713784E-2</v>
      </c>
      <c r="D138">
        <f>(1/(1+EXP(('S Curve Equation'!$B$11-D93*'S Curve Equation'!$B$12)*'S Curve Equation'!$B$10))+'S Curve Equation'!$B$13)*'S Curve Equation'!$B$14</f>
        <v>3.624406826794517E-2</v>
      </c>
      <c r="E138">
        <f>(1/(1+EXP(('S Curve Equation'!$B$11-E93*'S Curve Equation'!$B$12)*'S Curve Equation'!$B$10))+'S Curve Equation'!$B$13)*'S Curve Equation'!$B$14</f>
        <v>3.4969351502079991E-2</v>
      </c>
      <c r="F138">
        <f>(1/(1+EXP(('S Curve Equation'!$B$11-F93*'S Curve Equation'!$B$12)*'S Curve Equation'!$B$10))+'S Curve Equation'!$B$13)*'S Curve Equation'!$B$14</f>
        <v>3.3558620081517325E-2</v>
      </c>
      <c r="G138">
        <f>(1/(1+EXP(('S Curve Equation'!$B$11-G93*'S Curve Equation'!$B$12)*'S Curve Equation'!$B$10))+'S Curve Equation'!$B$13)*'S Curve Equation'!$B$14</f>
        <v>3.2055398164130118E-2</v>
      </c>
      <c r="H138">
        <f>(1/(1+EXP(('S Curve Equation'!$B$11-H93*'S Curve Equation'!$B$12)*'S Curve Equation'!$B$10))+'S Curve Equation'!$B$13)*'S Curve Equation'!$B$14</f>
        <v>3.0549764633748609E-2</v>
      </c>
      <c r="I138">
        <f>(1/(1+EXP(('S Curve Equation'!$B$11-I93*'S Curve Equation'!$B$12)*'S Curve Equation'!$B$10))+'S Curve Equation'!$B$13)*'S Curve Equation'!$B$14</f>
        <v>2.8734840679171075E-2</v>
      </c>
      <c r="J138">
        <f>(1/(1+EXP(('S Curve Equation'!$B$11-J93*'S Curve Equation'!$B$12)*'S Curve Equation'!$B$10))+'S Curve Equation'!$B$13)*'S Curve Equation'!$B$14</f>
        <v>2.7020629679342975E-2</v>
      </c>
      <c r="K138">
        <f>(1/(1+EXP(('S Curve Equation'!$B$11-K93*'S Curve Equation'!$B$12)*'S Curve Equation'!$B$10))+'S Curve Equation'!$B$13)*'S Curve Equation'!$B$14</f>
        <v>2.5885424776194103E-2</v>
      </c>
      <c r="L138">
        <f>(1/(1+EXP(('S Curve Equation'!$B$11-L93*'S Curve Equation'!$B$12)*'S Curve Equation'!$B$10))+'S Curve Equation'!$B$13)*'S Curve Equation'!$B$14</f>
        <v>2.4873644208064188E-2</v>
      </c>
      <c r="M138">
        <f>(1/(1+EXP(('S Curve Equation'!$B$11-M93*'S Curve Equation'!$B$12)*'S Curve Equation'!$B$10))+'S Curve Equation'!$B$13)*'S Curve Equation'!$B$14</f>
        <v>2.3687048538189853E-2</v>
      </c>
      <c r="N138">
        <f>(1/(1+EXP(('S Curve Equation'!$B$11-N93*'S Curve Equation'!$B$12)*'S Curve Equation'!$B$10))+'S Curve Equation'!$B$13)*'S Curve Equation'!$B$14</f>
        <v>2.2548472157570033E-2</v>
      </c>
      <c r="O138">
        <f>(1/(1+EXP(('S Curve Equation'!$B$11-O93*'S Curve Equation'!$B$12)*'S Curve Equation'!$B$10))+'S Curve Equation'!$B$13)*'S Curve Equation'!$B$14</f>
        <v>2.145568817011791E-2</v>
      </c>
      <c r="P138">
        <f>(1/(1+EXP(('S Curve Equation'!$B$11-P93*'S Curve Equation'!$B$12)*'S Curve Equation'!$B$10))+'S Curve Equation'!$B$13)*'S Curve Equation'!$B$14</f>
        <v>2.0406582516380559E-2</v>
      </c>
      <c r="Q138">
        <f>(1/(1+EXP(('S Curve Equation'!$B$11-Q93*'S Curve Equation'!$B$12)*'S Curve Equation'!$B$10))+'S Curve Equation'!$B$13)*'S Curve Equation'!$B$14</f>
        <v>1.9399148011729182E-2</v>
      </c>
      <c r="R138">
        <f>(1/(1+EXP(('S Curve Equation'!$B$11-R93*'S Curve Equation'!$B$12)*'S Curve Equation'!$B$10))+'S Curve Equation'!$B$13)*'S Curve Equation'!$B$14</f>
        <v>1.8431478691253833E-2</v>
      </c>
      <c r="S138">
        <f>(1/(1+EXP(('S Curve Equation'!$B$11-S93*'S Curve Equation'!$B$12)*'S Curve Equation'!$B$10))+'S Curve Equation'!$B$13)*'S Curve Equation'!$B$14</f>
        <v>1.750176444841452E-2</v>
      </c>
      <c r="T138">
        <f>(1/(1+EXP(('S Curve Equation'!$B$11-T93*'S Curve Equation'!$B$12)*'S Curve Equation'!$B$10))+'S Curve Equation'!$B$13)*'S Curve Equation'!$B$14</f>
        <v>1.6608285954566822E-2</v>
      </c>
      <c r="U138">
        <f>(1/(1+EXP(('S Curve Equation'!$B$11-U93*'S Curve Equation'!$B$12)*'S Curve Equation'!$B$10))+'S Curve Equation'!$B$13)*'S Curve Equation'!$B$14</f>
        <v>1.5749409846627184E-2</v>
      </c>
      <c r="V138">
        <f>(1/(1+EXP(('S Curve Equation'!$B$11-V93*'S Curve Equation'!$B$12)*'S Curve Equation'!$B$10))+'S Curve Equation'!$B$13)*'S Curve Equation'!$B$14</f>
        <v>1.4923584170372739E-2</v>
      </c>
      <c r="W138">
        <f>(1/(1+EXP(('S Curve Equation'!$B$11-W93*'S Curve Equation'!$B$12)*'S Curve Equation'!$B$10))+'S Curve Equation'!$B$13)*'S Curve Equation'!$B$14</f>
        <v>1.4129334067157393E-2</v>
      </c>
      <c r="X138">
        <f>(1/(1+EXP(('S Curve Equation'!$B$11-X93*'S Curve Equation'!$B$12)*'S Curve Equation'!$B$10))+'S Curve Equation'!$B$13)*'S Curve Equation'!$B$14</f>
        <v>1.3365257692153755E-2</v>
      </c>
      <c r="Y138">
        <f>(1/(1+EXP(('S Curve Equation'!$B$11-Y93*'S Curve Equation'!$B$12)*'S Curve Equation'!$B$10))+'S Curve Equation'!$B$13)*'S Curve Equation'!$B$14</f>
        <v>1.2630022352598481E-2</v>
      </c>
      <c r="Z138">
        <f>(1/(1+EXP(('S Curve Equation'!$B$11-Z93*'S Curve Equation'!$B$12)*'S Curve Equation'!$B$10))+'S Curve Equation'!$B$13)*'S Curve Equation'!$B$14</f>
        <v>1.1922360854908323E-2</v>
      </c>
      <c r="AA138">
        <f>(1/(1+EXP(('S Curve Equation'!$B$11-AA93*'S Curve Equation'!$B$12)*'S Curve Equation'!$B$10))+'S Curve Equation'!$B$13)*'S Curve Equation'!$B$14</f>
        <v>1.1241068049944314E-2</v>
      </c>
      <c r="AB138">
        <f>(1/(1+EXP(('S Curve Equation'!$B$11-AB93*'S Curve Equation'!$B$12)*'S Curve Equation'!$B$10))+'S Curve Equation'!$B$13)*'S Curve Equation'!$B$14</f>
        <v>1.0584997566118713E-2</v>
      </c>
      <c r="AC138">
        <f>(1/(1+EXP(('S Curve Equation'!$B$11-AC93*'S Curve Equation'!$B$12)*'S Curve Equation'!$B$10))+'S Curve Equation'!$B$13)*'S Curve Equation'!$B$14</f>
        <v>9.953058720467171E-3</v>
      </c>
      <c r="AD138">
        <f>(1/(1+EXP(('S Curve Equation'!$B$11-AD93*'S Curve Equation'!$B$12)*'S Curve Equation'!$B$10))+'S Curve Equation'!$B$13)*'S Curve Equation'!$B$14</f>
        <v>9.3442135982339976E-3</v>
      </c>
      <c r="AE138">
        <f>(1/(1+EXP(('S Curve Equation'!$B$11-AE93*'S Curve Equation'!$B$12)*'S Curve Equation'!$B$10))+'S Curve Equation'!$B$13)*'S Curve Equation'!$B$14</f>
        <v>8.7574742919396924E-3</v>
      </c>
      <c r="AF138">
        <f>(1/(1+EXP(('S Curve Equation'!$B$11-AF93*'S Curve Equation'!$B$12)*'S Curve Equation'!$B$10))+'S Curve Equation'!$B$13)*'S Curve Equation'!$B$14</f>
        <v>8.1919002913223293E-3</v>
      </c>
    </row>
    <row r="139" spans="1:32" x14ac:dyDescent="0.25">
      <c r="A139" t="s">
        <v>20</v>
      </c>
      <c r="B139">
        <f>(1/(1+EXP(('S Curve Equation'!$B$11-B94*'S Curve Equation'!$B$12)*'S Curve Equation'!$B$10))+'S Curve Equation'!$B$13)*'S Curve Equation'!$B$14</f>
        <v>0</v>
      </c>
      <c r="C139">
        <f>(1/(1+EXP(('S Curve Equation'!$B$11-C94*'S Curve Equation'!$B$12)*'S Curve Equation'!$B$10))+'S Curve Equation'!$B$13)*'S Curve Equation'!$B$14</f>
        <v>0</v>
      </c>
      <c r="D139">
        <f>(1/(1+EXP(('S Curve Equation'!$B$11-D94*'S Curve Equation'!$B$12)*'S Curve Equation'!$B$10))+'S Curve Equation'!$B$13)*'S Curve Equation'!$B$14</f>
        <v>0</v>
      </c>
      <c r="E139">
        <f>(1/(1+EXP(('S Curve Equation'!$B$11-E94*'S Curve Equation'!$B$12)*'S Curve Equation'!$B$10))+'S Curve Equation'!$B$13)*'S Curve Equation'!$B$14</f>
        <v>0</v>
      </c>
      <c r="F139">
        <f>(1/(1+EXP(('S Curve Equation'!$B$11-F94*'S Curve Equation'!$B$12)*'S Curve Equation'!$B$10))+'S Curve Equation'!$B$13)*'S Curve Equation'!$B$14</f>
        <v>0</v>
      </c>
      <c r="G139">
        <f>(1/(1+EXP(('S Curve Equation'!$B$11-G94*'S Curve Equation'!$B$12)*'S Curve Equation'!$B$10))+'S Curve Equation'!$B$13)*'S Curve Equation'!$B$14</f>
        <v>0</v>
      </c>
      <c r="H139">
        <f>(1/(1+EXP(('S Curve Equation'!$B$11-H94*'S Curve Equation'!$B$12)*'S Curve Equation'!$B$10))+'S Curve Equation'!$B$13)*'S Curve Equation'!$B$14</f>
        <v>0</v>
      </c>
      <c r="I139">
        <f>(1/(1+EXP(('S Curve Equation'!$B$11-I94*'S Curve Equation'!$B$12)*'S Curve Equation'!$B$10))+'S Curve Equation'!$B$13)*'S Curve Equation'!$B$14</f>
        <v>0</v>
      </c>
      <c r="J139">
        <f>(1/(1+EXP(('S Curve Equation'!$B$11-J94*'S Curve Equation'!$B$12)*'S Curve Equation'!$B$10))+'S Curve Equation'!$B$13)*'S Curve Equation'!$B$14</f>
        <v>0</v>
      </c>
      <c r="K139">
        <f>(1/(1+EXP(('S Curve Equation'!$B$11-K94*'S Curve Equation'!$B$12)*'S Curve Equation'!$B$10))+'S Curve Equation'!$B$13)*'S Curve Equation'!$B$14</f>
        <v>0</v>
      </c>
      <c r="L139">
        <f>(1/(1+EXP(('S Curve Equation'!$B$11-L94*'S Curve Equation'!$B$12)*'S Curve Equation'!$B$10))+'S Curve Equation'!$B$13)*'S Curve Equation'!$B$14</f>
        <v>0</v>
      </c>
      <c r="M139">
        <f>(1/(1+EXP(('S Curve Equation'!$B$11-M94*'S Curve Equation'!$B$12)*'S Curve Equation'!$B$10))+'S Curve Equation'!$B$13)*'S Curve Equation'!$B$14</f>
        <v>0</v>
      </c>
      <c r="N139">
        <f>(1/(1+EXP(('S Curve Equation'!$B$11-N94*'S Curve Equation'!$B$12)*'S Curve Equation'!$B$10))+'S Curve Equation'!$B$13)*'S Curve Equation'!$B$14</f>
        <v>0</v>
      </c>
      <c r="O139">
        <f>(1/(1+EXP(('S Curve Equation'!$B$11-O94*'S Curve Equation'!$B$12)*'S Curve Equation'!$B$10))+'S Curve Equation'!$B$13)*'S Curve Equation'!$B$14</f>
        <v>0</v>
      </c>
      <c r="P139">
        <f>(1/(1+EXP(('S Curve Equation'!$B$11-P94*'S Curve Equation'!$B$12)*'S Curve Equation'!$B$10))+'S Curve Equation'!$B$13)*'S Curve Equation'!$B$14</f>
        <v>0</v>
      </c>
      <c r="Q139">
        <f>(1/(1+EXP(('S Curve Equation'!$B$11-Q94*'S Curve Equation'!$B$12)*'S Curve Equation'!$B$10))+'S Curve Equation'!$B$13)*'S Curve Equation'!$B$14</f>
        <v>0</v>
      </c>
      <c r="R139">
        <f>(1/(1+EXP(('S Curve Equation'!$B$11-R94*'S Curve Equation'!$B$12)*'S Curve Equation'!$B$10))+'S Curve Equation'!$B$13)*'S Curve Equation'!$B$14</f>
        <v>0</v>
      </c>
      <c r="S139">
        <f>(1/(1+EXP(('S Curve Equation'!$B$11-S94*'S Curve Equation'!$B$12)*'S Curve Equation'!$B$10))+'S Curve Equation'!$B$13)*'S Curve Equation'!$B$14</f>
        <v>0</v>
      </c>
      <c r="T139">
        <f>(1/(1+EXP(('S Curve Equation'!$B$11-T94*'S Curve Equation'!$B$12)*'S Curve Equation'!$B$10))+'S Curve Equation'!$B$13)*'S Curve Equation'!$B$14</f>
        <v>0</v>
      </c>
      <c r="U139">
        <f>(1/(1+EXP(('S Curve Equation'!$B$11-U94*'S Curve Equation'!$B$12)*'S Curve Equation'!$B$10))+'S Curve Equation'!$B$13)*'S Curve Equation'!$B$14</f>
        <v>0</v>
      </c>
      <c r="V139">
        <f>(1/(1+EXP(('S Curve Equation'!$B$11-V94*'S Curve Equation'!$B$12)*'S Curve Equation'!$B$10))+'S Curve Equation'!$B$13)*'S Curve Equation'!$B$14</f>
        <v>0</v>
      </c>
      <c r="W139">
        <f>(1/(1+EXP(('S Curve Equation'!$B$11-W94*'S Curve Equation'!$B$12)*'S Curve Equation'!$B$10))+'S Curve Equation'!$B$13)*'S Curve Equation'!$B$14</f>
        <v>0</v>
      </c>
      <c r="X139">
        <f>(1/(1+EXP(('S Curve Equation'!$B$11-X94*'S Curve Equation'!$B$12)*'S Curve Equation'!$B$10))+'S Curve Equation'!$B$13)*'S Curve Equation'!$B$14</f>
        <v>0</v>
      </c>
      <c r="Y139">
        <f>(1/(1+EXP(('S Curve Equation'!$B$11-Y94*'S Curve Equation'!$B$12)*'S Curve Equation'!$B$10))+'S Curve Equation'!$B$13)*'S Curve Equation'!$B$14</f>
        <v>0</v>
      </c>
      <c r="Z139">
        <f>(1/(1+EXP(('S Curve Equation'!$B$11-Z94*'S Curve Equation'!$B$12)*'S Curve Equation'!$B$10))+'S Curve Equation'!$B$13)*'S Curve Equation'!$B$14</f>
        <v>0</v>
      </c>
      <c r="AA139">
        <f>(1/(1+EXP(('S Curve Equation'!$B$11-AA94*'S Curve Equation'!$B$12)*'S Curve Equation'!$B$10))+'S Curve Equation'!$B$13)*'S Curve Equation'!$B$14</f>
        <v>0</v>
      </c>
      <c r="AB139">
        <f>(1/(1+EXP(('S Curve Equation'!$B$11-AB94*'S Curve Equation'!$B$12)*'S Curve Equation'!$B$10))+'S Curve Equation'!$B$13)*'S Curve Equation'!$B$14</f>
        <v>0</v>
      </c>
      <c r="AC139">
        <f>(1/(1+EXP(('S Curve Equation'!$B$11-AC94*'S Curve Equation'!$B$12)*'S Curve Equation'!$B$10))+'S Curve Equation'!$B$13)*'S Curve Equation'!$B$14</f>
        <v>0</v>
      </c>
      <c r="AD139">
        <f>(1/(1+EXP(('S Curve Equation'!$B$11-AD94*'S Curve Equation'!$B$12)*'S Curve Equation'!$B$10))+'S Curve Equation'!$B$13)*'S Curve Equation'!$B$14</f>
        <v>0</v>
      </c>
      <c r="AE139">
        <f>(1/(1+EXP(('S Curve Equation'!$B$11-AE94*'S Curve Equation'!$B$12)*'S Curve Equation'!$B$10))+'S Curve Equation'!$B$13)*'S Curve Equation'!$B$14</f>
        <v>0</v>
      </c>
      <c r="AF139">
        <f>(1/(1+EXP(('S Curve Equation'!$B$11-AF94*'S Curve Equation'!$B$12)*'S Curve Equation'!$B$10))+'S Curve Equation'!$B$13)*'S Curve Equation'!$B$14</f>
        <v>0</v>
      </c>
    </row>
    <row r="140" spans="1:32" x14ac:dyDescent="0.25">
      <c r="A140" t="s">
        <v>22</v>
      </c>
      <c r="B140">
        <f>(1/(1+EXP(('S Curve Equation'!$B$11-B95*'S Curve Equation'!$B$12)*'S Curve Equation'!$B$10))+'S Curve Equation'!$B$13)*'S Curve Equation'!$B$14</f>
        <v>0</v>
      </c>
      <c r="C140">
        <f>(1/(1+EXP(('S Curve Equation'!$B$11-C95*'S Curve Equation'!$B$12)*'S Curve Equation'!$B$10))+'S Curve Equation'!$B$13)*'S Curve Equation'!$B$14</f>
        <v>0</v>
      </c>
      <c r="D140">
        <f>(1/(1+EXP(('S Curve Equation'!$B$11-D95*'S Curve Equation'!$B$12)*'S Curve Equation'!$B$10))+'S Curve Equation'!$B$13)*'S Curve Equation'!$B$14</f>
        <v>0</v>
      </c>
      <c r="E140">
        <f>(1/(1+EXP(('S Curve Equation'!$B$11-E95*'S Curve Equation'!$B$12)*'S Curve Equation'!$B$10))+'S Curve Equation'!$B$13)*'S Curve Equation'!$B$14</f>
        <v>0</v>
      </c>
      <c r="F140">
        <f>(1/(1+EXP(('S Curve Equation'!$B$11-F95*'S Curve Equation'!$B$12)*'S Curve Equation'!$B$10))+'S Curve Equation'!$B$13)*'S Curve Equation'!$B$14</f>
        <v>0</v>
      </c>
      <c r="G140">
        <f>(1/(1+EXP(('S Curve Equation'!$B$11-G95*'S Curve Equation'!$B$12)*'S Curve Equation'!$B$10))+'S Curve Equation'!$B$13)*'S Curve Equation'!$B$14</f>
        <v>0</v>
      </c>
      <c r="H140">
        <f>(1/(1+EXP(('S Curve Equation'!$B$11-H95*'S Curve Equation'!$B$12)*'S Curve Equation'!$B$10))+'S Curve Equation'!$B$13)*'S Curve Equation'!$B$14</f>
        <v>0</v>
      </c>
      <c r="I140">
        <f>(1/(1+EXP(('S Curve Equation'!$B$11-I95*'S Curve Equation'!$B$12)*'S Curve Equation'!$B$10))+'S Curve Equation'!$B$13)*'S Curve Equation'!$B$14</f>
        <v>0</v>
      </c>
      <c r="J140">
        <f>(1/(1+EXP(('S Curve Equation'!$B$11-J95*'S Curve Equation'!$B$12)*'S Curve Equation'!$B$10))+'S Curve Equation'!$B$13)*'S Curve Equation'!$B$14</f>
        <v>0</v>
      </c>
      <c r="K140">
        <f>(1/(1+EXP(('S Curve Equation'!$B$11-K95*'S Curve Equation'!$B$12)*'S Curve Equation'!$B$10))+'S Curve Equation'!$B$13)*'S Curve Equation'!$B$14</f>
        <v>0</v>
      </c>
      <c r="L140">
        <f>(1/(1+EXP(('S Curve Equation'!$B$11-L95*'S Curve Equation'!$B$12)*'S Curve Equation'!$B$10))+'S Curve Equation'!$B$13)*'S Curve Equation'!$B$14</f>
        <v>0</v>
      </c>
      <c r="M140">
        <f>(1/(1+EXP(('S Curve Equation'!$B$11-M95*'S Curve Equation'!$B$12)*'S Curve Equation'!$B$10))+'S Curve Equation'!$B$13)*'S Curve Equation'!$B$14</f>
        <v>0</v>
      </c>
      <c r="N140">
        <f>(1/(1+EXP(('S Curve Equation'!$B$11-N95*'S Curve Equation'!$B$12)*'S Curve Equation'!$B$10))+'S Curve Equation'!$B$13)*'S Curve Equation'!$B$14</f>
        <v>0</v>
      </c>
      <c r="O140">
        <f>(1/(1+EXP(('S Curve Equation'!$B$11-O95*'S Curve Equation'!$B$12)*'S Curve Equation'!$B$10))+'S Curve Equation'!$B$13)*'S Curve Equation'!$B$14</f>
        <v>0</v>
      </c>
      <c r="P140">
        <f>(1/(1+EXP(('S Curve Equation'!$B$11-P95*'S Curve Equation'!$B$12)*'S Curve Equation'!$B$10))+'S Curve Equation'!$B$13)*'S Curve Equation'!$B$14</f>
        <v>0</v>
      </c>
      <c r="Q140">
        <f>(1/(1+EXP(('S Curve Equation'!$B$11-Q95*'S Curve Equation'!$B$12)*'S Curve Equation'!$B$10))+'S Curve Equation'!$B$13)*'S Curve Equation'!$B$14</f>
        <v>0</v>
      </c>
      <c r="R140">
        <f>(1/(1+EXP(('S Curve Equation'!$B$11-R95*'S Curve Equation'!$B$12)*'S Curve Equation'!$B$10))+'S Curve Equation'!$B$13)*'S Curve Equation'!$B$14</f>
        <v>0</v>
      </c>
      <c r="S140">
        <f>(1/(1+EXP(('S Curve Equation'!$B$11-S95*'S Curve Equation'!$B$12)*'S Curve Equation'!$B$10))+'S Curve Equation'!$B$13)*'S Curve Equation'!$B$14</f>
        <v>0</v>
      </c>
      <c r="T140">
        <f>(1/(1+EXP(('S Curve Equation'!$B$11-T95*'S Curve Equation'!$B$12)*'S Curve Equation'!$B$10))+'S Curve Equation'!$B$13)*'S Curve Equation'!$B$14</f>
        <v>0</v>
      </c>
      <c r="U140">
        <f>(1/(1+EXP(('S Curve Equation'!$B$11-U95*'S Curve Equation'!$B$12)*'S Curve Equation'!$B$10))+'S Curve Equation'!$B$13)*'S Curve Equation'!$B$14</f>
        <v>0</v>
      </c>
      <c r="V140">
        <f>(1/(1+EXP(('S Curve Equation'!$B$11-V95*'S Curve Equation'!$B$12)*'S Curve Equation'!$B$10))+'S Curve Equation'!$B$13)*'S Curve Equation'!$B$14</f>
        <v>0</v>
      </c>
      <c r="W140">
        <f>(1/(1+EXP(('S Curve Equation'!$B$11-W95*'S Curve Equation'!$B$12)*'S Curve Equation'!$B$10))+'S Curve Equation'!$B$13)*'S Curve Equation'!$B$14</f>
        <v>0</v>
      </c>
      <c r="X140">
        <f>(1/(1+EXP(('S Curve Equation'!$B$11-X95*'S Curve Equation'!$B$12)*'S Curve Equation'!$B$10))+'S Curve Equation'!$B$13)*'S Curve Equation'!$B$14</f>
        <v>0</v>
      </c>
      <c r="Y140">
        <f>(1/(1+EXP(('S Curve Equation'!$B$11-Y95*'S Curve Equation'!$B$12)*'S Curve Equation'!$B$10))+'S Curve Equation'!$B$13)*'S Curve Equation'!$B$14</f>
        <v>0</v>
      </c>
      <c r="Z140">
        <f>(1/(1+EXP(('S Curve Equation'!$B$11-Z95*'S Curve Equation'!$B$12)*'S Curve Equation'!$B$10))+'S Curve Equation'!$B$13)*'S Curve Equation'!$B$14</f>
        <v>0</v>
      </c>
      <c r="AA140">
        <f>(1/(1+EXP(('S Curve Equation'!$B$11-AA95*'S Curve Equation'!$B$12)*'S Curve Equation'!$B$10))+'S Curve Equation'!$B$13)*'S Curve Equation'!$B$14</f>
        <v>0</v>
      </c>
      <c r="AB140">
        <f>(1/(1+EXP(('S Curve Equation'!$B$11-AB95*'S Curve Equation'!$B$12)*'S Curve Equation'!$B$10))+'S Curve Equation'!$B$13)*'S Curve Equation'!$B$14</f>
        <v>0</v>
      </c>
      <c r="AC140">
        <f>(1/(1+EXP(('S Curve Equation'!$B$11-AC95*'S Curve Equation'!$B$12)*'S Curve Equation'!$B$10))+'S Curve Equation'!$B$13)*'S Curve Equation'!$B$14</f>
        <v>0</v>
      </c>
      <c r="AD140">
        <f>(1/(1+EXP(('S Curve Equation'!$B$11-AD95*'S Curve Equation'!$B$12)*'S Curve Equation'!$B$10))+'S Curve Equation'!$B$13)*'S Curve Equation'!$B$14</f>
        <v>0</v>
      </c>
      <c r="AE140">
        <f>(1/(1+EXP(('S Curve Equation'!$B$11-AE95*'S Curve Equation'!$B$12)*'S Curve Equation'!$B$10))+'S Curve Equation'!$B$13)*'S Curve Equation'!$B$14</f>
        <v>0</v>
      </c>
      <c r="AF140">
        <f>(1/(1+EXP(('S Curve Equation'!$B$11-AF95*'S Curve Equation'!$B$12)*'S Curve Equation'!$B$10))+'S Curve Equation'!$B$13)*'S Curve Equation'!$B$14</f>
        <v>0</v>
      </c>
    </row>
    <row r="141" spans="1:32" x14ac:dyDescent="0.25">
      <c r="A141" t="s">
        <v>24</v>
      </c>
      <c r="B141">
        <f>(1/(1+EXP(('S Curve Equation'!$B$11-B96*'S Curve Equation'!$B$12)*'S Curve Equation'!$B$10))+'S Curve Equation'!$B$13)*'S Curve Equation'!$B$14</f>
        <v>0</v>
      </c>
      <c r="C141">
        <f>(1/(1+EXP(('S Curve Equation'!$B$11-C96*'S Curve Equation'!$B$12)*'S Curve Equation'!$B$10))+'S Curve Equation'!$B$13)*'S Curve Equation'!$B$14</f>
        <v>0</v>
      </c>
      <c r="D141">
        <f>(1/(1+EXP(('S Curve Equation'!$B$11-D96*'S Curve Equation'!$B$12)*'S Curve Equation'!$B$10))+'S Curve Equation'!$B$13)*'S Curve Equation'!$B$14</f>
        <v>0</v>
      </c>
      <c r="E141">
        <f>(1/(1+EXP(('S Curve Equation'!$B$11-E96*'S Curve Equation'!$B$12)*'S Curve Equation'!$B$10))+'S Curve Equation'!$B$13)*'S Curve Equation'!$B$14</f>
        <v>0</v>
      </c>
      <c r="F141">
        <f>(1/(1+EXP(('S Curve Equation'!$B$11-F96*'S Curve Equation'!$B$12)*'S Curve Equation'!$B$10))+'S Curve Equation'!$B$13)*'S Curve Equation'!$B$14</f>
        <v>0</v>
      </c>
      <c r="G141">
        <f>(1/(1+EXP(('S Curve Equation'!$B$11-G96*'S Curve Equation'!$B$12)*'S Curve Equation'!$B$10))+'S Curve Equation'!$B$13)*'S Curve Equation'!$B$14</f>
        <v>0</v>
      </c>
      <c r="H141">
        <f>(1/(1+EXP(('S Curve Equation'!$B$11-H96*'S Curve Equation'!$B$12)*'S Curve Equation'!$B$10))+'S Curve Equation'!$B$13)*'S Curve Equation'!$B$14</f>
        <v>0</v>
      </c>
      <c r="I141">
        <f>(1/(1+EXP(('S Curve Equation'!$B$11-I96*'S Curve Equation'!$B$12)*'S Curve Equation'!$B$10))+'S Curve Equation'!$B$13)*'S Curve Equation'!$B$14</f>
        <v>0</v>
      </c>
      <c r="J141">
        <f>(1/(1+EXP(('S Curve Equation'!$B$11-J96*'S Curve Equation'!$B$12)*'S Curve Equation'!$B$10))+'S Curve Equation'!$B$13)*'S Curve Equation'!$B$14</f>
        <v>0</v>
      </c>
      <c r="K141">
        <f>(1/(1+EXP(('S Curve Equation'!$B$11-K96*'S Curve Equation'!$B$12)*'S Curve Equation'!$B$10))+'S Curve Equation'!$B$13)*'S Curve Equation'!$B$14</f>
        <v>0</v>
      </c>
      <c r="L141">
        <f>(1/(1+EXP(('S Curve Equation'!$B$11-L96*'S Curve Equation'!$B$12)*'S Curve Equation'!$B$10))+'S Curve Equation'!$B$13)*'S Curve Equation'!$B$14</f>
        <v>0</v>
      </c>
      <c r="M141">
        <f>(1/(1+EXP(('S Curve Equation'!$B$11-M96*'S Curve Equation'!$B$12)*'S Curve Equation'!$B$10))+'S Curve Equation'!$B$13)*'S Curve Equation'!$B$14</f>
        <v>0</v>
      </c>
      <c r="N141">
        <f>(1/(1+EXP(('S Curve Equation'!$B$11-N96*'S Curve Equation'!$B$12)*'S Curve Equation'!$B$10))+'S Curve Equation'!$B$13)*'S Curve Equation'!$B$14</f>
        <v>0</v>
      </c>
      <c r="O141">
        <f>(1/(1+EXP(('S Curve Equation'!$B$11-O96*'S Curve Equation'!$B$12)*'S Curve Equation'!$B$10))+'S Curve Equation'!$B$13)*'S Curve Equation'!$B$14</f>
        <v>0</v>
      </c>
      <c r="P141">
        <f>(1/(1+EXP(('S Curve Equation'!$B$11-P96*'S Curve Equation'!$B$12)*'S Curve Equation'!$B$10))+'S Curve Equation'!$B$13)*'S Curve Equation'!$B$14</f>
        <v>0</v>
      </c>
      <c r="Q141">
        <f>(1/(1+EXP(('S Curve Equation'!$B$11-Q96*'S Curve Equation'!$B$12)*'S Curve Equation'!$B$10))+'S Curve Equation'!$B$13)*'S Curve Equation'!$B$14</f>
        <v>0</v>
      </c>
      <c r="R141">
        <f>(1/(1+EXP(('S Curve Equation'!$B$11-R96*'S Curve Equation'!$B$12)*'S Curve Equation'!$B$10))+'S Curve Equation'!$B$13)*'S Curve Equation'!$B$14</f>
        <v>0</v>
      </c>
      <c r="S141">
        <f>(1/(1+EXP(('S Curve Equation'!$B$11-S96*'S Curve Equation'!$B$12)*'S Curve Equation'!$B$10))+'S Curve Equation'!$B$13)*'S Curve Equation'!$B$14</f>
        <v>0</v>
      </c>
      <c r="T141">
        <f>(1/(1+EXP(('S Curve Equation'!$B$11-T96*'S Curve Equation'!$B$12)*'S Curve Equation'!$B$10))+'S Curve Equation'!$B$13)*'S Curve Equation'!$B$14</f>
        <v>0</v>
      </c>
      <c r="U141">
        <f>(1/(1+EXP(('S Curve Equation'!$B$11-U96*'S Curve Equation'!$B$12)*'S Curve Equation'!$B$10))+'S Curve Equation'!$B$13)*'S Curve Equation'!$B$14</f>
        <v>0</v>
      </c>
      <c r="V141">
        <f>(1/(1+EXP(('S Curve Equation'!$B$11-V96*'S Curve Equation'!$B$12)*'S Curve Equation'!$B$10))+'S Curve Equation'!$B$13)*'S Curve Equation'!$B$14</f>
        <v>0</v>
      </c>
      <c r="W141">
        <f>(1/(1+EXP(('S Curve Equation'!$B$11-W96*'S Curve Equation'!$B$12)*'S Curve Equation'!$B$10))+'S Curve Equation'!$B$13)*'S Curve Equation'!$B$14</f>
        <v>0</v>
      </c>
      <c r="X141">
        <f>(1/(1+EXP(('S Curve Equation'!$B$11-X96*'S Curve Equation'!$B$12)*'S Curve Equation'!$B$10))+'S Curve Equation'!$B$13)*'S Curve Equation'!$B$14</f>
        <v>0</v>
      </c>
      <c r="Y141">
        <f>(1/(1+EXP(('S Curve Equation'!$B$11-Y96*'S Curve Equation'!$B$12)*'S Curve Equation'!$B$10))+'S Curve Equation'!$B$13)*'S Curve Equation'!$B$14</f>
        <v>0</v>
      </c>
      <c r="Z141">
        <f>(1/(1+EXP(('S Curve Equation'!$B$11-Z96*'S Curve Equation'!$B$12)*'S Curve Equation'!$B$10))+'S Curve Equation'!$B$13)*'S Curve Equation'!$B$14</f>
        <v>0</v>
      </c>
      <c r="AA141">
        <f>(1/(1+EXP(('S Curve Equation'!$B$11-AA96*'S Curve Equation'!$B$12)*'S Curve Equation'!$B$10))+'S Curve Equation'!$B$13)*'S Curve Equation'!$B$14</f>
        <v>0</v>
      </c>
      <c r="AB141">
        <f>(1/(1+EXP(('S Curve Equation'!$B$11-AB96*'S Curve Equation'!$B$12)*'S Curve Equation'!$B$10))+'S Curve Equation'!$B$13)*'S Curve Equation'!$B$14</f>
        <v>0</v>
      </c>
      <c r="AC141">
        <f>(1/(1+EXP(('S Curve Equation'!$B$11-AC96*'S Curve Equation'!$B$12)*'S Curve Equation'!$B$10))+'S Curve Equation'!$B$13)*'S Curve Equation'!$B$14</f>
        <v>0</v>
      </c>
      <c r="AD141">
        <f>(1/(1+EXP(('S Curve Equation'!$B$11-AD96*'S Curve Equation'!$B$12)*'S Curve Equation'!$B$10))+'S Curve Equation'!$B$13)*'S Curve Equation'!$B$14</f>
        <v>0</v>
      </c>
      <c r="AE141">
        <f>(1/(1+EXP(('S Curve Equation'!$B$11-AE96*'S Curve Equation'!$B$12)*'S Curve Equation'!$B$10))+'S Curve Equation'!$B$13)*'S Curve Equation'!$B$14</f>
        <v>0</v>
      </c>
      <c r="AF141">
        <f>(1/(1+EXP(('S Curve Equation'!$B$11-AF96*'S Curve Equation'!$B$12)*'S Curve Equation'!$B$10))+'S Curve Equation'!$B$13)*'S Curve Equation'!$B$14</f>
        <v>0</v>
      </c>
    </row>
    <row r="142" spans="1:32" x14ac:dyDescent="0.25">
      <c r="A142" t="s">
        <v>26</v>
      </c>
      <c r="B142">
        <f>(1/(1+EXP(('S Curve Equation'!$B$11-B97*'S Curve Equation'!$B$12)*'S Curve Equation'!$B$10))+'S Curve Equation'!$B$13)*'S Curve Equation'!$B$14</f>
        <v>9.5923261390887266E-3</v>
      </c>
      <c r="C142">
        <f>(1/(1+EXP(('S Curve Equation'!$B$11-C97*'S Curve Equation'!$B$12)*'S Curve Equation'!$B$10))+'S Curve Equation'!$B$13)*'S Curve Equation'!$B$14</f>
        <v>9.2363963590321157E-3</v>
      </c>
      <c r="D142">
        <f>(1/(1+EXP(('S Curve Equation'!$B$11-D97*'S Curve Equation'!$B$12)*'S Curve Equation'!$B$10))+'S Curve Equation'!$B$13)*'S Curve Equation'!$B$14</f>
        <v>9.0097778285268045E-3</v>
      </c>
      <c r="E142">
        <f>(1/(1+EXP(('S Curve Equation'!$B$11-E97*'S Curve Equation'!$B$12)*'S Curve Equation'!$B$10))+'S Curve Equation'!$B$13)*'S Curve Equation'!$B$14</f>
        <v>8.78208221810221E-3</v>
      </c>
      <c r="F142">
        <f>(1/(1+EXP(('S Curve Equation'!$B$11-F97*'S Curve Equation'!$B$12)*'S Curve Equation'!$B$10))+'S Curve Equation'!$B$13)*'S Curve Equation'!$B$14</f>
        <v>8.5260581490964604E-3</v>
      </c>
      <c r="G142">
        <f>(1/(1+EXP(('S Curve Equation'!$B$11-G97*'S Curve Equation'!$B$12)*'S Curve Equation'!$B$10))+'S Curve Equation'!$B$13)*'S Curve Equation'!$B$14</f>
        <v>8.2483416662150026E-3</v>
      </c>
      <c r="H142">
        <f>(1/(1+EXP(('S Curve Equation'!$B$11-H97*'S Curve Equation'!$B$12)*'S Curve Equation'!$B$10))+'S Curve Equation'!$B$13)*'S Curve Equation'!$B$14</f>
        <v>7.9648154247951332E-3</v>
      </c>
      <c r="I142">
        <f>(1/(1+EXP(('S Curve Equation'!$B$11-I97*'S Curve Equation'!$B$12)*'S Curve Equation'!$B$10))+'S Curve Equation'!$B$13)*'S Curve Equation'!$B$14</f>
        <v>7.6154489070593039E-3</v>
      </c>
      <c r="J142">
        <f>(1/(1+EXP(('S Curve Equation'!$B$11-J97*'S Curve Equation'!$B$12)*'S Curve Equation'!$B$10))+'S Curve Equation'!$B$13)*'S Curve Equation'!$B$14</f>
        <v>7.2773062981416042E-3</v>
      </c>
      <c r="K142">
        <f>(1/(1+EXP(('S Curve Equation'!$B$11-K97*'S Curve Equation'!$B$12)*'S Curve Equation'!$B$10))+'S Curve Equation'!$B$13)*'S Curve Equation'!$B$14</f>
        <v>7.0487193214025905E-3</v>
      </c>
      <c r="L142">
        <f>(1/(1+EXP(('S Curve Equation'!$B$11-L97*'S Curve Equation'!$B$12)*'S Curve Equation'!$B$10))+'S Curve Equation'!$B$13)*'S Curve Equation'!$B$14</f>
        <v>6.8416774648360421E-3</v>
      </c>
      <c r="M142">
        <f>(1/(1+EXP(('S Curve Equation'!$B$11-M97*'S Curve Equation'!$B$12)*'S Curve Equation'!$B$10))+'S Curve Equation'!$B$13)*'S Curve Equation'!$B$14</f>
        <v>6.5946874542821736E-3</v>
      </c>
      <c r="N142">
        <f>(1/(1+EXP(('S Curve Equation'!$B$11-N97*'S Curve Equation'!$B$12)*'S Curve Equation'!$B$10))+'S Curve Equation'!$B$13)*'S Curve Equation'!$B$14</f>
        <v>6.3532310413797746E-3</v>
      </c>
      <c r="O142">
        <f>(1/(1+EXP(('S Curve Equation'!$B$11-O97*'S Curve Equation'!$B$12)*'S Curve Equation'!$B$10))+'S Curve Equation'!$B$13)*'S Curve Equation'!$B$14</f>
        <v>6.1171468012804556E-3</v>
      </c>
      <c r="P142">
        <f>(1/(1+EXP(('S Curve Equation'!$B$11-P97*'S Curve Equation'!$B$12)*'S Curve Equation'!$B$10))+'S Curve Equation'!$B$13)*'S Curve Equation'!$B$14</f>
        <v>5.8862790021152423E-3</v>
      </c>
      <c r="Q142">
        <f>(1/(1+EXP(('S Curve Equation'!$B$11-Q97*'S Curve Equation'!$B$12)*'S Curve Equation'!$B$10))+'S Curve Equation'!$B$13)*'S Curve Equation'!$B$14</f>
        <v>5.6604773723130525E-3</v>
      </c>
      <c r="R142">
        <f>(1/(1+EXP(('S Curve Equation'!$B$11-R97*'S Curve Equation'!$B$12)*'S Curve Equation'!$B$10))+'S Curve Equation'!$B$13)*'S Curve Equation'!$B$14</f>
        <v>5.4395968786343073E-3</v>
      </c>
      <c r="S142">
        <f>(1/(1+EXP(('S Curve Equation'!$B$11-S97*'S Curve Equation'!$B$12)*'S Curve Equation'!$B$10))+'S Curve Equation'!$B$13)*'S Curve Equation'!$B$14</f>
        <v>5.2234975143743388E-3</v>
      </c>
      <c r="T142">
        <f>(1/(1+EXP(('S Curve Equation'!$B$11-T97*'S Curve Equation'!$B$12)*'S Curve Equation'!$B$10))+'S Curve Equation'!$B$13)*'S Curve Equation'!$B$14</f>
        <v>5.0120440972237406E-3</v>
      </c>
      <c r="U142">
        <f>(1/(1+EXP(('S Curve Equation'!$B$11-U97*'S Curve Equation'!$B$12)*'S Curve Equation'!$B$10))+'S Curve Equation'!$B$13)*'S Curve Equation'!$B$14</f>
        <v>4.8051060762980373E-3</v>
      </c>
      <c r="V142">
        <f>(1/(1+EXP(('S Curve Equation'!$B$11-V97*'S Curve Equation'!$B$12)*'S Curve Equation'!$B$10))+'S Curve Equation'!$B$13)*'S Curve Equation'!$B$14</f>
        <v>4.6025573478778196E-3</v>
      </c>
      <c r="W142">
        <f>(1/(1+EXP(('S Curve Equation'!$B$11-W97*'S Curve Equation'!$B$12)*'S Curve Equation'!$B$10))+'S Curve Equation'!$B$13)*'S Curve Equation'!$B$14</f>
        <v>4.4042760794246304E-3</v>
      </c>
      <c r="X142">
        <f>(1/(1+EXP(('S Curve Equation'!$B$11-X97*'S Curve Equation'!$B$12)*'S Curve Equation'!$B$10))+'S Curve Equation'!$B$13)*'S Curve Equation'!$B$14</f>
        <v>4.2101445414616081E-3</v>
      </c>
      <c r="Y142">
        <f>(1/(1+EXP(('S Curve Equation'!$B$11-Y97*'S Curve Equation'!$B$12)*'S Curve Equation'!$B$10))+'S Curve Equation'!$B$13)*'S Curve Equation'!$B$14</f>
        <v>4.0200489469300249E-3</v>
      </c>
      <c r="Z142">
        <f>(1/(1+EXP(('S Curve Equation'!$B$11-Z97*'S Curve Equation'!$B$12)*'S Curve Equation'!$B$10))+'S Curve Equation'!$B$13)*'S Curve Equation'!$B$14</f>
        <v>3.8338792976539411E-3</v>
      </c>
      <c r="AA142">
        <f>(1/(1+EXP(('S Curve Equation'!$B$11-AA97*'S Curve Equation'!$B$12)*'S Curve Equation'!$B$10))+'S Curve Equation'!$B$13)*'S Curve Equation'!$B$14</f>
        <v>3.6515292375647141E-3</v>
      </c>
      <c r="AB142">
        <f>(1/(1+EXP(('S Curve Equation'!$B$11-AB97*'S Curve Equation'!$B$12)*'S Curve Equation'!$B$10))+'S Curve Equation'!$B$13)*'S Curve Equation'!$B$14</f>
        <v>3.4728959123558087E-3</v>
      </c>
      <c r="AC142">
        <f>(1/(1+EXP(('S Curve Equation'!$B$11-AC97*'S Curve Equation'!$B$12)*'S Curve Equation'!$B$10))+'S Curve Equation'!$B$13)*'S Curve Equation'!$B$14</f>
        <v>3.2978798352556664E-3</v>
      </c>
      <c r="AD142">
        <f>(1/(1+EXP(('S Curve Equation'!$B$11-AD97*'S Curve Equation'!$B$12)*'S Curve Equation'!$B$10))+'S Curve Equation'!$B$13)*'S Curve Equation'!$B$14</f>
        <v>3.126384758623561E-3</v>
      </c>
      <c r="AE142">
        <f>(1/(1+EXP(('S Curve Equation'!$B$11-AE97*'S Curve Equation'!$B$12)*'S Curve Equation'!$B$10))+'S Curve Equation'!$B$13)*'S Curve Equation'!$B$14</f>
        <v>2.9583175510875743E-3</v>
      </c>
      <c r="AF142">
        <f>(1/(1+EXP(('S Curve Equation'!$B$11-AF97*'S Curve Equation'!$B$12)*'S Curve Equation'!$B$10))+'S Curve Equation'!$B$13)*'S Curve Equation'!$B$14</f>
        <v>2.7935880799601835E-3</v>
      </c>
    </row>
    <row r="143" spans="1:32" x14ac:dyDescent="0.25">
      <c r="A143" t="s">
        <v>28</v>
      </c>
      <c r="B143">
        <f>(1/(1+EXP(('S Curve Equation'!$B$11-B98*'S Curve Equation'!$B$12)*'S Curve Equation'!$B$10))+'S Curve Equation'!$B$13)*'S Curve Equation'!$B$14</f>
        <v>2.299437915176291E-2</v>
      </c>
      <c r="C143">
        <f>(1/(1+EXP(('S Curve Equation'!$B$11-C98*'S Curve Equation'!$B$12)*'S Curve Equation'!$B$10))+'S Curve Equation'!$B$13)*'S Curve Equation'!$B$14</f>
        <v>2.1954064054154263E-2</v>
      </c>
      <c r="D143">
        <f>(1/(1+EXP(('S Curve Equation'!$B$11-D98*'S Curve Equation'!$B$12)*'S Curve Equation'!$B$10))+'S Curve Equation'!$B$13)*'S Curve Equation'!$B$14</f>
        <v>2.1298730867498158E-2</v>
      </c>
      <c r="E143">
        <f>(1/(1+EXP(('S Curve Equation'!$B$11-E98*'S Curve Equation'!$B$12)*'S Curve Equation'!$B$10))+'S Curve Equation'!$B$13)*'S Curve Equation'!$B$14</f>
        <v>2.0645824818439379E-2</v>
      </c>
      <c r="F143">
        <f>(1/(1+EXP(('S Curve Equation'!$B$11-F98*'S Curve Equation'!$B$12)*'S Curve Equation'!$B$10))+'S Curve Equation'!$B$13)*'S Curve Equation'!$B$14</f>
        <v>1.9918358107128446E-2</v>
      </c>
      <c r="G143">
        <f>(1/(1+EXP(('S Curve Equation'!$B$11-G98*'S Curve Equation'!$B$12)*'S Curve Equation'!$B$10))+'S Curve Equation'!$B$13)*'S Curve Equation'!$B$14</f>
        <v>1.9137282848281256E-2</v>
      </c>
      <c r="H143">
        <f>(1/(1+EXP(('S Curve Equation'!$B$11-H98*'S Curve Equation'!$B$12)*'S Curve Equation'!$B$10))+'S Curve Equation'!$B$13)*'S Curve Equation'!$B$14</f>
        <v>1.8348538368096096E-2</v>
      </c>
      <c r="I143">
        <f>(1/(1+EXP(('S Curve Equation'!$B$11-I98*'S Curve Equation'!$B$12)*'S Curve Equation'!$B$10))+'S Curve Equation'!$B$13)*'S Curve Equation'!$B$14</f>
        <v>1.7388761140296902E-2</v>
      </c>
      <c r="J143">
        <f>(1/(1+EXP(('S Curve Equation'!$B$11-J98*'S Curve Equation'!$B$12)*'S Curve Equation'!$B$10))+'S Curve Equation'!$B$13)*'S Curve Equation'!$B$14</f>
        <v>1.6472661307207547E-2</v>
      </c>
      <c r="K143">
        <f>(1/(1+EXP(('S Curve Equation'!$B$11-K98*'S Curve Equation'!$B$12)*'S Curve Equation'!$B$10))+'S Curve Equation'!$B$13)*'S Curve Equation'!$B$14</f>
        <v>1.5860575491435453E-2</v>
      </c>
      <c r="L143">
        <f>(1/(1+EXP(('S Curve Equation'!$B$11-L98*'S Curve Equation'!$B$12)*'S Curve Equation'!$B$10))+'S Curve Equation'!$B$13)*'S Curve Equation'!$B$14</f>
        <v>1.5311225098018048E-2</v>
      </c>
      <c r="M143">
        <f>(1/(1+EXP(('S Curve Equation'!$B$11-M98*'S Curve Equation'!$B$12)*'S Curve Equation'!$B$10))+'S Curve Equation'!$B$13)*'S Curve Equation'!$B$14</f>
        <v>1.4662181693780503E-2</v>
      </c>
      <c r="N143">
        <f>(1/(1+EXP(('S Curve Equation'!$B$11-N98*'S Curve Equation'!$B$12)*'S Curve Equation'!$B$10))+'S Curve Equation'!$B$13)*'S Curve Equation'!$B$14</f>
        <v>1.4034341229298039E-2</v>
      </c>
      <c r="O143">
        <f>(1/(1+EXP(('S Curve Equation'!$B$11-O98*'S Curve Equation'!$B$12)*'S Curve Equation'!$B$10))+'S Curve Equation'!$B$13)*'S Curve Equation'!$B$14</f>
        <v>1.3426870816115566E-2</v>
      </c>
      <c r="P143">
        <f>(1/(1+EXP(('S Curve Equation'!$B$11-P98*'S Curve Equation'!$B$12)*'S Curve Equation'!$B$10))+'S Curve Equation'!$B$13)*'S Curve Equation'!$B$14</f>
        <v>1.2838974918983496E-2</v>
      </c>
      <c r="Q143">
        <f>(1/(1+EXP(('S Curve Equation'!$B$11-Q98*'S Curve Equation'!$B$12)*'S Curve Equation'!$B$10))+'S Curve Equation'!$B$13)*'S Curve Equation'!$B$14</f>
        <v>1.2269893511975341E-2</v>
      </c>
      <c r="R143">
        <f>(1/(1+EXP(('S Curve Equation'!$B$11-R98*'S Curve Equation'!$B$12)*'S Curve Equation'!$B$10))+'S Curve Equation'!$B$13)*'S Curve Equation'!$B$14</f>
        <v>1.1718900331555293E-2</v>
      </c>
      <c r="S143">
        <f>(1/(1+EXP(('S Curve Equation'!$B$11-S98*'S Curve Equation'!$B$12)*'S Curve Equation'!$B$10))+'S Curve Equation'!$B$13)*'S Curve Equation'!$B$14</f>
        <v>1.1185301221371393E-2</v>
      </c>
      <c r="T143">
        <f>(1/(1+EXP(('S Curve Equation'!$B$11-T98*'S Curve Equation'!$B$12)*'S Curve Equation'!$B$10))+'S Curve Equation'!$B$13)*'S Curve Equation'!$B$14</f>
        <v>1.0668432563822607E-2</v>
      </c>
      <c r="U143">
        <f>(1/(1+EXP(('S Curve Equation'!$B$11-U98*'S Curve Equation'!$B$12)*'S Curve Equation'!$B$10))+'S Curve Equation'!$B$13)*'S Curve Equation'!$B$14</f>
        <v>1.0167659793703964E-2</v>
      </c>
      <c r="V143">
        <f>(1/(1+EXP(('S Curve Equation'!$B$11-V98*'S Curve Equation'!$B$12)*'S Curve Equation'!$B$10))+'S Curve Equation'!$B$13)*'S Curve Equation'!$B$14</f>
        <v>9.682375989484111E-3</v>
      </c>
      <c r="W143">
        <f>(1/(1+EXP(('S Curve Equation'!$B$11-W98*'S Curve Equation'!$B$12)*'S Curve Equation'!$B$10))+'S Curve Equation'!$B$13)*'S Curve Equation'!$B$14</f>
        <v>9.2120005380060595E-3</v>
      </c>
      <c r="X143">
        <f>(1/(1+EXP(('S Curve Equation'!$B$11-X98*'S Curve Equation'!$B$12)*'S Curve Equation'!$B$10))+'S Curve Equation'!$B$13)*'S Curve Equation'!$B$14</f>
        <v>8.7559778686270764E-3</v>
      </c>
      <c r="Y143">
        <f>(1/(1+EXP(('S Curve Equation'!$B$11-Y98*'S Curve Equation'!$B$12)*'S Curve Equation'!$B$10))+'S Curve Equation'!$B$13)*'S Curve Equation'!$B$14</f>
        <v>8.3137762530288446E-3</v>
      </c>
      <c r="Z143">
        <f>(1/(1+EXP(('S Curve Equation'!$B$11-Z98*'S Curve Equation'!$B$12)*'S Curve Equation'!$B$10))+'S Curve Equation'!$B$13)*'S Curve Equation'!$B$14</f>
        <v>7.8848866671335886E-3</v>
      </c>
      <c r="AA143">
        <f>(1/(1+EXP(('S Curve Equation'!$B$11-AA98*'S Curve Equation'!$B$12)*'S Curve Equation'!$B$10))+'S Curve Equation'!$B$13)*'S Curve Equation'!$B$14</f>
        <v>7.4688217117566038E-3</v>
      </c>
      <c r="AB143">
        <f>(1/(1+EXP(('S Curve Equation'!$B$11-AB98*'S Curve Equation'!$B$12)*'S Curve Equation'!$B$10))+'S Curve Equation'!$B$13)*'S Curve Equation'!$B$14</f>
        <v>7.0651145888086042E-3</v>
      </c>
      <c r="AC143">
        <f>(1/(1+EXP(('S Curve Equation'!$B$11-AC98*'S Curve Equation'!$B$12)*'S Curve Equation'!$B$10))+'S Curve Equation'!$B$13)*'S Curve Equation'!$B$14</f>
        <v>6.673318130038324E-3</v>
      </c>
      <c r="AD143">
        <f>(1/(1+EXP(('S Curve Equation'!$B$11-AD98*'S Curve Equation'!$B$12)*'S Curve Equation'!$B$10))+'S Curve Equation'!$B$13)*'S Curve Equation'!$B$14</f>
        <v>6.2930038754707377E-3</v>
      </c>
      <c r="AE143">
        <f>(1/(1+EXP(('S Curve Equation'!$B$11-AE98*'S Curve Equation'!$B$12)*'S Curve Equation'!$B$10))+'S Curve Equation'!$B$13)*'S Curve Equation'!$B$14</f>
        <v>5.9237611988521323E-3</v>
      </c>
      <c r="AF143">
        <f>(1/(1+EXP(('S Curve Equation'!$B$11-AF98*'S Curve Equation'!$B$12)*'S Curve Equation'!$B$10))+'S Curve Equation'!$B$13)*'S Curve Equation'!$B$14</f>
        <v>5.5651964775647557E-3</v>
      </c>
    </row>
    <row r="144" spans="1:32" x14ac:dyDescent="0.25">
      <c r="A144" t="s">
        <v>30</v>
      </c>
      <c r="B144">
        <f>(1/(1+EXP(('S Curve Equation'!$B$11-B99*'S Curve Equation'!$B$12)*'S Curve Equation'!$B$10))+'S Curve Equation'!$B$13)*'S Curve Equation'!$B$14</f>
        <v>1.3513513513513513E-2</v>
      </c>
      <c r="C144">
        <f>(1/(1+EXP(('S Curve Equation'!$B$11-C99*'S Curve Equation'!$B$12)*'S Curve Equation'!$B$10))+'S Curve Equation'!$B$13)*'S Curve Equation'!$B$14</f>
        <v>1.2974873709812687E-2</v>
      </c>
      <c r="D144">
        <f>(1/(1+EXP(('S Curve Equation'!$B$11-D99*'S Curve Equation'!$B$12)*'S Curve Equation'!$B$10))+'S Curve Equation'!$B$13)*'S Curve Equation'!$B$14</f>
        <v>1.2633218259424593E-2</v>
      </c>
      <c r="E144">
        <f>(1/(1+EXP(('S Curve Equation'!$B$11-E99*'S Curve Equation'!$B$12)*'S Curve Equation'!$B$10))+'S Curve Equation'!$B$13)*'S Curve Equation'!$B$14</f>
        <v>1.229096412770397E-2</v>
      </c>
      <c r="F144">
        <f>(1/(1+EXP(('S Curve Equation'!$B$11-F99*'S Curve Equation'!$B$12)*'S Curve Equation'!$B$10))+'S Curve Equation'!$B$13)*'S Curve Equation'!$B$14</f>
        <v>1.1907368562830339E-2</v>
      </c>
      <c r="G144">
        <f>(1/(1+EXP(('S Curve Equation'!$B$11-G99*'S Curve Equation'!$B$12)*'S Curve Equation'!$B$10))+'S Curve Equation'!$B$13)*'S Curve Equation'!$B$14</f>
        <v>1.1492771660606365E-2</v>
      </c>
      <c r="H144">
        <f>(1/(1+EXP(('S Curve Equation'!$B$11-H99*'S Curve Equation'!$B$12)*'S Curve Equation'!$B$10))+'S Curve Equation'!$B$13)*'S Curve Equation'!$B$14</f>
        <v>1.1071130782607378E-2</v>
      </c>
      <c r="I144">
        <f>(1/(1+EXP(('S Curve Equation'!$B$11-I99*'S Curve Equation'!$B$12)*'S Curve Equation'!$B$10))+'S Curve Equation'!$B$13)*'S Curve Equation'!$B$14</f>
        <v>1.0553870865916221E-2</v>
      </c>
      <c r="J144">
        <f>(1/(1+EXP(('S Curve Equation'!$B$11-J99*'S Curve Equation'!$B$12)*'S Curve Equation'!$B$10))+'S Curve Equation'!$B$13)*'S Curve Equation'!$B$14</f>
        <v>1.0055675441156167E-2</v>
      </c>
      <c r="K144">
        <f>(1/(1+EXP(('S Curve Equation'!$B$11-K99*'S Curve Equation'!$B$12)*'S Curve Equation'!$B$10))+'S Curve Equation'!$B$13)*'S Curve Equation'!$B$14</f>
        <v>9.7202737151978157E-3</v>
      </c>
      <c r="L144">
        <f>(1/(1+EXP(('S Curve Equation'!$B$11-L99*'S Curve Equation'!$B$12)*'S Curve Equation'!$B$10))+'S Curve Equation'!$B$13)*'S Curve Equation'!$B$14</f>
        <v>9.417458341826123E-3</v>
      </c>
      <c r="M144">
        <f>(1/(1+EXP(('S Curve Equation'!$B$11-M99*'S Curve Equation'!$B$12)*'S Curve Equation'!$B$10))+'S Curve Equation'!$B$13)*'S Curve Equation'!$B$14</f>
        <v>9.057438698482188E-3</v>
      </c>
      <c r="N144">
        <f>(1/(1+EXP(('S Curve Equation'!$B$11-N99*'S Curve Equation'!$B$12)*'S Curve Equation'!$B$10))+'S Curve Equation'!$B$13)*'S Curve Equation'!$B$14</f>
        <v>8.7067851520923611E-3</v>
      </c>
      <c r="O144">
        <f>(1/(1+EXP(('S Curve Equation'!$B$11-O99*'S Curve Equation'!$B$12)*'S Curve Equation'!$B$10))+'S Curve Equation'!$B$13)*'S Curve Equation'!$B$14</f>
        <v>8.3651902159434868E-3</v>
      </c>
      <c r="P144">
        <f>(1/(1+EXP(('S Curve Equation'!$B$11-P99*'S Curve Equation'!$B$12)*'S Curve Equation'!$B$10))+'S Curve Equation'!$B$13)*'S Curve Equation'!$B$14</f>
        <v>8.0323583521741161E-3</v>
      </c>
      <c r="Q144">
        <f>(1/(1+EXP(('S Curve Equation'!$B$11-Q99*'S Curve Equation'!$B$12)*'S Curve Equation'!$B$10))+'S Curve Equation'!$B$13)*'S Curve Equation'!$B$14</f>
        <v>7.7080054429141823E-3</v>
      </c>
      <c r="R144">
        <f>(1/(1+EXP(('S Curve Equation'!$B$11-R99*'S Curve Equation'!$B$12)*'S Curve Equation'!$B$10))+'S Curve Equation'!$B$13)*'S Curve Equation'!$B$14</f>
        <v>7.3918582873644554E-3</v>
      </c>
      <c r="S144">
        <f>(1/(1+EXP(('S Curve Equation'!$B$11-S99*'S Curve Equation'!$B$12)*'S Curve Equation'!$B$10))+'S Curve Equation'!$B$13)*'S Curve Equation'!$B$14</f>
        <v>7.083654123436243E-3</v>
      </c>
      <c r="T144">
        <f>(1/(1+EXP(('S Curve Equation'!$B$11-T99*'S Curve Equation'!$B$12)*'S Curve Equation'!$B$10))+'S Curve Equation'!$B$13)*'S Curve Equation'!$B$14</f>
        <v>6.7831401726518199E-3</v>
      </c>
      <c r="U144">
        <f>(1/(1+EXP(('S Curve Equation'!$B$11-U99*'S Curve Equation'!$B$12)*'S Curve Equation'!$B$10))+'S Curve Equation'!$B$13)*'S Curve Equation'!$B$14</f>
        <v>6.4900732070764808E-3</v>
      </c>
      <c r="V144">
        <f>(1/(1+EXP(('S Curve Equation'!$B$11-V99*'S Curve Equation'!$B$12)*'S Curve Equation'!$B$10))+'S Curve Equation'!$B$13)*'S Curve Equation'!$B$14</f>
        <v>6.2042191371239454E-3</v>
      </c>
      <c r="W144">
        <f>(1/(1+EXP(('S Curve Equation'!$B$11-W99*'S Curve Equation'!$B$12)*'S Curve Equation'!$B$10))+'S Curve Equation'!$B$13)*'S Curve Equation'!$B$14</f>
        <v>5.9253526191413303E-3</v>
      </c>
      <c r="X144">
        <f>(1/(1+EXP(('S Curve Equation'!$B$11-X99*'S Curve Equation'!$B$12)*'S Curve Equation'!$B$10))+'S Curve Equation'!$B$13)*'S Curve Equation'!$B$14</f>
        <v>5.6532566817405943E-3</v>
      </c>
      <c r="Y144">
        <f>(1/(1+EXP(('S Curve Equation'!$B$11-Y99*'S Curve Equation'!$B$12)*'S Curve Equation'!$B$10))+'S Curve Equation'!$B$13)*'S Curve Equation'!$B$14</f>
        <v>5.3877223699014083E-3</v>
      </c>
      <c r="Z144">
        <f>(1/(1+EXP(('S Curve Equation'!$B$11-Z99*'S Curve Equation'!$B$12)*'S Curve Equation'!$B$10))+'S Curve Equation'!$B$13)*'S Curve Equation'!$B$14</f>
        <v>5.1285484059241885E-3</v>
      </c>
      <c r="AA144">
        <f>(1/(1+EXP(('S Curve Equation'!$B$11-AA99*'S Curve Equation'!$B$12)*'S Curve Equation'!$B$10))+'S Curve Equation'!$B$13)*'S Curve Equation'!$B$14</f>
        <v>4.8755408663637388E-3</v>
      </c>
      <c r="AB144">
        <f>(1/(1+EXP(('S Curve Equation'!$B$11-AB99*'S Curve Equation'!$B$12)*'S Curve Equation'!$B$10))+'S Curve Equation'!$B$13)*'S Curve Equation'!$B$14</f>
        <v>4.6285128741207892E-3</v>
      </c>
      <c r="AC144">
        <f>(1/(1+EXP(('S Curve Equation'!$B$11-AC99*'S Curve Equation'!$B$12)*'S Curve Equation'!$B$10))+'S Curve Equation'!$B$13)*'S Curve Equation'!$B$14</f>
        <v>4.3872843049156214E-3</v>
      </c>
      <c r="AD144">
        <f>(1/(1+EXP(('S Curve Equation'!$B$11-AD99*'S Curve Equation'!$B$12)*'S Curve Equation'!$B$10))+'S Curve Equation'!$B$13)*'S Curve Equation'!$B$14</f>
        <v>4.1516815074096342E-3</v>
      </c>
      <c r="AE144">
        <f>(1/(1+EXP(('S Curve Equation'!$B$11-AE99*'S Curve Equation'!$B$12)*'S Curve Equation'!$B$10))+'S Curve Equation'!$B$13)*'S Curve Equation'!$B$14</f>
        <v>3.9215370362803625E-3</v>
      </c>
      <c r="AF144">
        <f>(1/(1+EXP(('S Curve Equation'!$B$11-AF99*'S Curve Equation'!$B$12)*'S Curve Equation'!$B$10))+'S Curve Equation'!$B$13)*'S Curve Equation'!$B$14</f>
        <v>3.6966893975951135E-3</v>
      </c>
    </row>
    <row r="145" spans="1:32" x14ac:dyDescent="0.25">
      <c r="A145" t="s">
        <v>32</v>
      </c>
      <c r="B145">
        <f>(1/(1+EXP(('S Curve Equation'!$B$11-B100*'S Curve Equation'!$B$12)*'S Curve Equation'!$B$10))+'S Curve Equation'!$B$13)*'S Curve Equation'!$B$14</f>
        <v>1.8604651162790701E-2</v>
      </c>
      <c r="C145">
        <f>(1/(1+EXP(('S Curve Equation'!$B$11-C100*'S Curve Equation'!$B$12)*'S Curve Equation'!$B$10))+'S Curve Equation'!$B$13)*'S Curve Equation'!$B$14</f>
        <v>1.7805845123598289E-2</v>
      </c>
      <c r="D145">
        <f>(1/(1+EXP(('S Curve Equation'!$B$11-D100*'S Curve Equation'!$B$12)*'S Curve Equation'!$B$10))+'S Curve Equation'!$B$13)*'S Curve Equation'!$B$14</f>
        <v>1.7301198281279961E-2</v>
      </c>
      <c r="E145">
        <f>(1/(1+EXP(('S Curve Equation'!$B$11-E100*'S Curve Equation'!$B$12)*'S Curve Equation'!$B$10))+'S Curve Equation'!$B$13)*'S Curve Equation'!$B$14</f>
        <v>1.6797272399386824E-2</v>
      </c>
      <c r="F145">
        <f>(1/(1+EXP(('S Curve Equation'!$B$11-F100*'S Curve Equation'!$B$12)*'S Curve Equation'!$B$10))+'S Curve Equation'!$B$13)*'S Curve Equation'!$B$14</f>
        <v>1.6234412845937123E-2</v>
      </c>
      <c r="G145">
        <f>(1/(1+EXP(('S Curve Equation'!$B$11-G100*'S Curve Equation'!$B$12)*'S Curve Equation'!$B$10))+'S Curve Equation'!$B$13)*'S Curve Equation'!$B$14</f>
        <v>1.5628400669799515E-2</v>
      </c>
      <c r="H145">
        <f>(1/(1+EXP(('S Curve Equation'!$B$11-H100*'S Curve Equation'!$B$12)*'S Curve Equation'!$B$10))+'S Curve Equation'!$B$13)*'S Curve Equation'!$B$14</f>
        <v>1.501462274914646E-2</v>
      </c>
      <c r="I145">
        <f>(1/(1+EXP(('S Curve Equation'!$B$11-I100*'S Curve Equation'!$B$12)*'S Curve Equation'!$B$10))+'S Curve Equation'!$B$13)*'S Curve Equation'!$B$14</f>
        <v>1.4265203150462709E-2</v>
      </c>
      <c r="J145">
        <f>(1/(1+EXP(('S Curve Equation'!$B$11-J100*'S Curve Equation'!$B$12)*'S Curve Equation'!$B$10))+'S Curve Equation'!$B$13)*'S Curve Equation'!$B$14</f>
        <v>1.3547176400304157E-2</v>
      </c>
      <c r="K145">
        <f>(1/(1+EXP(('S Curve Equation'!$B$11-K100*'S Curve Equation'!$B$12)*'S Curve Equation'!$B$10))+'S Curve Equation'!$B$13)*'S Curve Equation'!$B$14</f>
        <v>1.3065901074544762E-2</v>
      </c>
      <c r="L145">
        <f>(1/(1+EXP(('S Curve Equation'!$B$11-L100*'S Curve Equation'!$B$12)*'S Curve Equation'!$B$10))+'S Curve Equation'!$B$13)*'S Curve Equation'!$B$14</f>
        <v>1.2632876712650769E-2</v>
      </c>
      <c r="M145">
        <f>(1/(1+EXP(('S Curve Equation'!$B$11-M100*'S Curve Equation'!$B$12)*'S Curve Equation'!$B$10))+'S Curve Equation'!$B$13)*'S Curve Equation'!$B$14</f>
        <v>1.2119919504424235E-2</v>
      </c>
      <c r="N145">
        <f>(1/(1+EXP(('S Curve Equation'!$B$11-N100*'S Curve Equation'!$B$12)*'S Curve Equation'!$B$10))+'S Curve Equation'!$B$13)*'S Curve Equation'!$B$14</f>
        <v>1.1622287781612197E-2</v>
      </c>
      <c r="O145">
        <f>(1/(1+EXP(('S Curve Equation'!$B$11-O100*'S Curve Equation'!$B$12)*'S Curve Equation'!$B$10))+'S Curve Equation'!$B$13)*'S Curve Equation'!$B$14</f>
        <v>1.1139420368080119E-2</v>
      </c>
      <c r="P145">
        <f>(1/(1+EXP(('S Curve Equation'!$B$11-P100*'S Curve Equation'!$B$12)*'S Curve Equation'!$B$10))+'S Curve Equation'!$B$13)*'S Curve Equation'!$B$14</f>
        <v>1.0670779901402392E-2</v>
      </c>
      <c r="Q145">
        <f>(1/(1+EXP(('S Curve Equation'!$B$11-Q100*'S Curve Equation'!$B$12)*'S Curve Equation'!$B$10))+'S Curve Equation'!$B$13)*'S Curve Equation'!$B$14</f>
        <v>1.0215851703741235E-2</v>
      </c>
      <c r="R145">
        <f>(1/(1+EXP(('S Curve Equation'!$B$11-R100*'S Curve Equation'!$B$12)*'S Curve Equation'!$B$10))+'S Curve Equation'!$B$13)*'S Curve Equation'!$B$14</f>
        <v>9.7741427108276827E-3</v>
      </c>
      <c r="S145">
        <f>(1/(1+EXP(('S Curve Equation'!$B$11-S100*'S Curve Equation'!$B$12)*'S Curve Equation'!$B$10))+'S Curve Equation'!$B$13)*'S Curve Equation'!$B$14</f>
        <v>9.3451804558898708E-3</v>
      </c>
      <c r="T145">
        <f>(1/(1+EXP(('S Curve Equation'!$B$11-T100*'S Curve Equation'!$B$12)*'S Curve Equation'!$B$10))+'S Curve Equation'!$B$13)*'S Curve Equation'!$B$14</f>
        <v>8.9285121055513918E-3</v>
      </c>
      <c r="U145">
        <f>(1/(1+EXP(('S Curve Equation'!$B$11-U100*'S Curve Equation'!$B$12)*'S Curve Equation'!$B$10))+'S Curve Equation'!$B$13)*'S Curve Equation'!$B$14</f>
        <v>8.5237035448833005E-3</v>
      </c>
      <c r="V145">
        <f>(1/(1+EXP(('S Curve Equation'!$B$11-V100*'S Curve Equation'!$B$12)*'S Curve Equation'!$B$10))+'S Curve Equation'!$B$13)*'S Curve Equation'!$B$14</f>
        <v>8.1303385089523186E-3</v>
      </c>
      <c r="W145">
        <f>(1/(1+EXP(('S Curve Equation'!$B$11-W100*'S Curve Equation'!$B$12)*'S Curve Equation'!$B$10))+'S Curve Equation'!$B$13)*'S Curve Equation'!$B$14</f>
        <v>7.7480177583550075E-3</v>
      </c>
      <c r="X145">
        <f>(1/(1+EXP(('S Curve Equation'!$B$11-X100*'S Curve Equation'!$B$12)*'S Curve Equation'!$B$10))+'S Curve Equation'!$B$13)*'S Curve Equation'!$B$14</f>
        <v>7.3763582963669227E-3</v>
      </c>
      <c r="Y145">
        <f>(1/(1+EXP(('S Curve Equation'!$B$11-Y100*'S Curve Equation'!$B$12)*'S Curve Equation'!$B$10))+'S Curve Equation'!$B$13)*'S Curve Equation'!$B$14</f>
        <v>7.0149926254680145E-3</v>
      </c>
      <c r="Z145">
        <f>(1/(1+EXP(('S Curve Equation'!$B$11-Z100*'S Curve Equation'!$B$12)*'S Curve Equation'!$B$10))+'S Curve Equation'!$B$13)*'S Curve Equation'!$B$14</f>
        <v>6.6635680411307255E-3</v>
      </c>
      <c r="AA145">
        <f>(1/(1+EXP(('S Curve Equation'!$B$11-AA100*'S Curve Equation'!$B$12)*'S Curve Equation'!$B$10))+'S Curve Equation'!$B$13)*'S Curve Equation'!$B$14</f>
        <v>6.3217459608746491E-3</v>
      </c>
      <c r="AB145">
        <f>(1/(1+EXP(('S Curve Equation'!$B$11-AB100*'S Curve Equation'!$B$12)*'S Curve Equation'!$B$10))+'S Curve Equation'!$B$13)*'S Curve Equation'!$B$14</f>
        <v>5.9892012867029483E-3</v>
      </c>
      <c r="AC145">
        <f>(1/(1+EXP(('S Curve Equation'!$B$11-AC100*'S Curve Equation'!$B$12)*'S Curve Equation'!$B$10))+'S Curve Equation'!$B$13)*'S Curve Equation'!$B$14</f>
        <v>5.66562179914113E-3</v>
      </c>
      <c r="AD145">
        <f>(1/(1+EXP(('S Curve Equation'!$B$11-AD100*'S Curve Equation'!$B$12)*'S Curve Equation'!$B$10))+'S Curve Equation'!$B$13)*'S Curve Equation'!$B$14</f>
        <v>5.3507075811981848E-3</v>
      </c>
      <c r="AE145">
        <f>(1/(1+EXP(('S Curve Equation'!$B$11-AE100*'S Curve Equation'!$B$12)*'S Curve Equation'!$B$10))+'S Curve Equation'!$B$13)*'S Curve Equation'!$B$14</f>
        <v>5.0441704706619675E-3</v>
      </c>
      <c r="AF145">
        <f>(1/(1+EXP(('S Curve Equation'!$B$11-AF100*'S Curve Equation'!$B$12)*'S Curve Equation'!$B$10))+'S Curve Equation'!$B$13)*'S Curve Equation'!$B$14</f>
        <v>4.745733539231735E-3</v>
      </c>
    </row>
    <row r="146" spans="1:32" x14ac:dyDescent="0.25">
      <c r="A146" t="s">
        <v>34</v>
      </c>
      <c r="B146">
        <f>(1/(1+EXP(('S Curve Equation'!$B$11-B101*'S Curve Equation'!$B$12)*'S Curve Equation'!$B$10))+'S Curve Equation'!$B$13)*'S Curve Equation'!$B$14</f>
        <v>6.2421972534332029E-3</v>
      </c>
      <c r="C146">
        <f>(1/(1+EXP(('S Curve Equation'!$B$11-C101*'S Curve Equation'!$B$12)*'S Curve Equation'!$B$10))+'S Curve Equation'!$B$13)*'S Curve Equation'!$B$14</f>
        <v>6.027461725654791E-3</v>
      </c>
      <c r="D146">
        <f>(1/(1+EXP(('S Curve Equation'!$B$11-D101*'S Curve Equation'!$B$12)*'S Curve Equation'!$B$10))+'S Curve Equation'!$B$13)*'S Curve Equation'!$B$14</f>
        <v>5.8902065592384674E-3</v>
      </c>
      <c r="E146">
        <f>(1/(1+EXP(('S Curve Equation'!$B$11-E101*'S Curve Equation'!$B$12)*'S Curve Equation'!$B$10))+'S Curve Equation'!$B$13)*'S Curve Equation'!$B$14</f>
        <v>5.7518729396695304E-3</v>
      </c>
      <c r="F146">
        <f>(1/(1+EXP(('S Curve Equation'!$B$11-F101*'S Curve Equation'!$B$12)*'S Curve Equation'!$B$10))+'S Curve Equation'!$B$13)*'S Curve Equation'!$B$14</f>
        <v>5.5958104993635979E-3</v>
      </c>
      <c r="G146">
        <f>(1/(1+EXP(('S Curve Equation'!$B$11-G101*'S Curve Equation'!$B$12)*'S Curve Equation'!$B$10))+'S Curve Equation'!$B$13)*'S Curve Equation'!$B$14</f>
        <v>5.4258942575302312E-3</v>
      </c>
      <c r="H146">
        <f>(1/(1+EXP(('S Curve Equation'!$B$11-H101*'S Curve Equation'!$B$12)*'S Curve Equation'!$B$10))+'S Curve Equation'!$B$13)*'S Curve Equation'!$B$14</f>
        <v>5.2517333953239617E-3</v>
      </c>
      <c r="I146">
        <f>(1/(1+EXP(('S Curve Equation'!$B$11-I101*'S Curve Equation'!$B$12)*'S Curve Equation'!$B$10))+'S Curve Equation'!$B$13)*'S Curve Equation'!$B$14</f>
        <v>5.0361498893216972E-3</v>
      </c>
      <c r="J146">
        <f>(1/(1+EXP(('S Curve Equation'!$B$11-J101*'S Curve Equation'!$B$12)*'S Curve Equation'!$B$10))+'S Curve Equation'!$B$13)*'S Curve Equation'!$B$14</f>
        <v>4.8264392138557127E-3</v>
      </c>
      <c r="K146">
        <f>(1/(1+EXP(('S Curve Equation'!$B$11-K101*'S Curve Equation'!$B$12)*'S Curve Equation'!$B$10))+'S Curve Equation'!$B$13)*'S Curve Equation'!$B$14</f>
        <v>4.6840734642605453E-3</v>
      </c>
      <c r="L146">
        <f>(1/(1+EXP(('S Curve Equation'!$B$11-L101*'S Curve Equation'!$B$12)*'S Curve Equation'!$B$10))+'S Curve Equation'!$B$13)*'S Curve Equation'!$B$14</f>
        <v>4.5547007835012475E-3</v>
      </c>
      <c r="M146">
        <f>(1/(1+EXP(('S Curve Equation'!$B$11-M101*'S Curve Equation'!$B$12)*'S Curve Equation'!$B$10))+'S Curve Equation'!$B$13)*'S Curve Equation'!$B$14</f>
        <v>4.3998281947820782E-3</v>
      </c>
      <c r="N146">
        <f>(1/(1+EXP(('S Curve Equation'!$B$11-N101*'S Curve Equation'!$B$12)*'S Curve Equation'!$B$10))+'S Curve Equation'!$B$13)*'S Curve Equation'!$B$14</f>
        <v>4.2478499762476892E-3</v>
      </c>
      <c r="O146">
        <f>(1/(1+EXP(('S Curve Equation'!$B$11-O101*'S Curve Equation'!$B$12)*'S Curve Equation'!$B$10))+'S Curve Equation'!$B$13)*'S Curve Equation'!$B$14</f>
        <v>4.0986930119968372E-3</v>
      </c>
      <c r="P146">
        <f>(1/(1+EXP(('S Curve Equation'!$B$11-P101*'S Curve Equation'!$B$12)*'S Curve Equation'!$B$10))+'S Curve Equation'!$B$13)*'S Curve Equation'!$B$14</f>
        <v>3.9522864735712171E-3</v>
      </c>
      <c r="Q146">
        <f>(1/(1+EXP(('S Curve Equation'!$B$11-Q101*'S Curve Equation'!$B$12)*'S Curve Equation'!$B$10))+'S Curve Equation'!$B$13)*'S Curve Equation'!$B$14</f>
        <v>3.8085617354799996E-3</v>
      </c>
      <c r="R146">
        <f>(1/(1+EXP(('S Curve Equation'!$B$11-R101*'S Curve Equation'!$B$12)*'S Curve Equation'!$B$10))+'S Curve Equation'!$B$13)*'S Curve Equation'!$B$14</f>
        <v>3.6674522942952048E-3</v>
      </c>
      <c r="S146">
        <f>(1/(1+EXP(('S Curve Equation'!$B$11-S101*'S Curve Equation'!$B$12)*'S Curve Equation'!$B$10))+'S Curve Equation'!$B$13)*'S Curve Equation'!$B$14</f>
        <v>3.528893691148974E-3</v>
      </c>
      <c r="T146">
        <f>(1/(1+EXP(('S Curve Equation'!$B$11-T101*'S Curve Equation'!$B$12)*'S Curve Equation'!$B$10))+'S Curve Equation'!$B$13)*'S Curve Equation'!$B$14</f>
        <v>3.3928234374726914E-3</v>
      </c>
      <c r="U146">
        <f>(1/(1+EXP(('S Curve Equation'!$B$11-U101*'S Curve Equation'!$B$12)*'S Curve Equation'!$B$10))+'S Curve Equation'!$B$13)*'S Curve Equation'!$B$14</f>
        <v>3.2591809438257649E-3</v>
      </c>
      <c r="V146">
        <f>(1/(1+EXP(('S Curve Equation'!$B$11-V101*'S Curve Equation'!$B$12)*'S Curve Equation'!$B$10))+'S Curve Equation'!$B$13)*'S Curve Equation'!$B$14</f>
        <v>3.1279074516698782E-3</v>
      </c>
      <c r="W146">
        <f>(1/(1+EXP(('S Curve Equation'!$B$11-W101*'S Curve Equation'!$B$12)*'S Curve Equation'!$B$10))+'S Curve Equation'!$B$13)*'S Curve Equation'!$B$14</f>
        <v>2.998945967952399E-3</v>
      </c>
      <c r="X146">
        <f>(1/(1+EXP(('S Curve Equation'!$B$11-X101*'S Curve Equation'!$B$12)*'S Curve Equation'!$B$10))+'S Curve Equation'!$B$13)*'S Curve Equation'!$B$14</f>
        <v>2.8722412023689785E-3</v>
      </c>
      <c r="Y146">
        <f>(1/(1+EXP(('S Curve Equation'!$B$11-Y101*'S Curve Equation'!$B$12)*'S Curve Equation'!$B$10))+'S Curve Equation'!$B$13)*'S Curve Equation'!$B$14</f>
        <v>2.74773950718228E-3</v>
      </c>
      <c r="Z146">
        <f>(1/(1+EXP(('S Curve Equation'!$B$11-Z101*'S Curve Equation'!$B$12)*'S Curve Equation'!$B$10))+'S Curve Equation'!$B$13)*'S Curve Equation'!$B$14</f>
        <v>2.6253888194801428E-3</v>
      </c>
      <c r="AA146">
        <f>(1/(1+EXP(('S Curve Equation'!$B$11-AA101*'S Curve Equation'!$B$12)*'S Curve Equation'!$B$10))+'S Curve Equation'!$B$13)*'S Curve Equation'!$B$14</f>
        <v>2.5051386057620716E-3</v>
      </c>
      <c r="AB146">
        <f>(1/(1+EXP(('S Curve Equation'!$B$11-AB101*'S Curve Equation'!$B$12)*'S Curve Equation'!$B$10))+'S Curve Equation'!$B$13)*'S Curve Equation'!$B$14</f>
        <v>2.386939808748734E-3</v>
      </c>
      <c r="AC146">
        <f>(1/(1+EXP(('S Curve Equation'!$B$11-AC101*'S Curve Equation'!$B$12)*'S Curve Equation'!$B$10))+'S Curve Equation'!$B$13)*'S Curve Equation'!$B$14</f>
        <v>2.270744796314395E-3</v>
      </c>
      <c r="AD146">
        <f>(1/(1+EXP(('S Curve Equation'!$B$11-AD101*'S Curve Equation'!$B$12)*'S Curve Equation'!$B$10))+'S Curve Equation'!$B$13)*'S Curve Equation'!$B$14</f>
        <v>2.1565073124472042E-3</v>
      </c>
      <c r="AE146">
        <f>(1/(1+EXP(('S Curve Equation'!$B$11-AE101*'S Curve Equation'!$B$12)*'S Curve Equation'!$B$10))+'S Curve Equation'!$B$13)*'S Curve Equation'!$B$14</f>
        <v>2.0441824301465927E-3</v>
      </c>
      <c r="AF146">
        <f>(1/(1+EXP(('S Curve Equation'!$B$11-AF101*'S Curve Equation'!$B$12)*'S Curve Equation'!$B$10))+'S Curve Equation'!$B$13)*'S Curve Equation'!$B$14</f>
        <v>1.9337265061723224E-3</v>
      </c>
    </row>
    <row r="147" spans="1:32" x14ac:dyDescent="0.25">
      <c r="A147" t="s">
        <v>36</v>
      </c>
      <c r="B147">
        <f>(1/(1+EXP(('S Curve Equation'!$B$11-B102*'S Curve Equation'!$B$12)*'S Curve Equation'!$B$10))+'S Curve Equation'!$B$13)*'S Curve Equation'!$B$14</f>
        <v>5.1546391752577293E-3</v>
      </c>
      <c r="C147">
        <f>(1/(1+EXP(('S Curve Equation'!$B$11-C102*'S Curve Equation'!$B$12)*'S Curve Equation'!$B$10))+'S Curve Equation'!$B$13)*'S Curve Equation'!$B$14</f>
        <v>4.9822913371798845E-3</v>
      </c>
      <c r="D147">
        <f>(1/(1+EXP(('S Curve Equation'!$B$11-D102*'S Curve Equation'!$B$12)*'S Curve Equation'!$B$10))+'S Curve Equation'!$B$13)*'S Curve Equation'!$B$14</f>
        <v>4.8719708171622656E-3</v>
      </c>
      <c r="E147">
        <f>(1/(1+EXP(('S Curve Equation'!$B$11-E102*'S Curve Equation'!$B$12)*'S Curve Equation'!$B$10))+'S Curve Equation'!$B$13)*'S Curve Equation'!$B$14</f>
        <v>4.7606567186219782E-3</v>
      </c>
      <c r="F147">
        <f>(1/(1+EXP(('S Curve Equation'!$B$11-F102*'S Curve Equation'!$B$12)*'S Curve Equation'!$B$10))+'S Curve Equation'!$B$13)*'S Curve Equation'!$B$14</f>
        <v>4.6349223004690616E-3</v>
      </c>
      <c r="G147">
        <f>(1/(1+EXP(('S Curve Equation'!$B$11-G102*'S Curve Equation'!$B$12)*'S Curve Equation'!$B$10))+'S Curve Equation'!$B$13)*'S Curve Equation'!$B$14</f>
        <v>4.4978382307823452E-3</v>
      </c>
      <c r="H147">
        <f>(1/(1+EXP(('S Curve Equation'!$B$11-H102*'S Curve Equation'!$B$12)*'S Curve Equation'!$B$10))+'S Curve Equation'!$B$13)*'S Curve Equation'!$B$14</f>
        <v>4.357123768892409E-3</v>
      </c>
      <c r="I147">
        <f>(1/(1+EXP(('S Curve Equation'!$B$11-I102*'S Curve Equation'!$B$12)*'S Curve Equation'!$B$10))+'S Curve Equation'!$B$13)*'S Curve Equation'!$B$14</f>
        <v>4.182648919078962E-3</v>
      </c>
      <c r="J147">
        <f>(1/(1+EXP(('S Curve Equation'!$B$11-J102*'S Curve Equation'!$B$12)*'S Curve Equation'!$B$10))+'S Curve Equation'!$B$13)*'S Curve Equation'!$B$14</f>
        <v>4.0126117889831515E-3</v>
      </c>
      <c r="K147">
        <f>(1/(1+EXP(('S Curve Equation'!$B$11-K102*'S Curve Equation'!$B$12)*'S Curve Equation'!$B$10))+'S Curve Equation'!$B$13)*'S Curve Equation'!$B$14</f>
        <v>3.896999457308036E-3</v>
      </c>
      <c r="L147">
        <f>(1/(1+EXP(('S Curve Equation'!$B$11-L102*'S Curve Equation'!$B$12)*'S Curve Equation'!$B$10))+'S Curve Equation'!$B$13)*'S Curve Equation'!$B$14</f>
        <v>3.7918110056153168E-3</v>
      </c>
      <c r="M147">
        <f>(1/(1+EXP(('S Curve Equation'!$B$11-M102*'S Curve Equation'!$B$12)*'S Curve Equation'!$B$10))+'S Curve Equation'!$B$13)*'S Curve Equation'!$B$14</f>
        <v>3.6657280509744808E-3</v>
      </c>
      <c r="N147">
        <f>(1/(1+EXP(('S Curve Equation'!$B$11-N102*'S Curve Equation'!$B$12)*'S Curve Equation'!$B$10))+'S Curve Equation'!$B$13)*'S Curve Equation'!$B$14</f>
        <v>3.5418285349356261E-3</v>
      </c>
      <c r="O147">
        <f>(1/(1+EXP(('S Curve Equation'!$B$11-O102*'S Curve Equation'!$B$12)*'S Curve Equation'!$B$10))+'S Curve Equation'!$B$13)*'S Curve Equation'!$B$14</f>
        <v>3.4200605609777421E-3</v>
      </c>
      <c r="P147">
        <f>(1/(1+EXP(('S Curve Equation'!$B$11-P102*'S Curve Equation'!$B$12)*'S Curve Equation'!$B$10))+'S Curve Equation'!$B$13)*'S Curve Equation'!$B$14</f>
        <v>3.3003737751642176E-3</v>
      </c>
      <c r="Q147">
        <f>(1/(1+EXP(('S Curve Equation'!$B$11-Q102*'S Curve Equation'!$B$12)*'S Curve Equation'!$B$10))+'S Curve Equation'!$B$13)*'S Curve Equation'!$B$14</f>
        <v>3.1827193116275524E-3</v>
      </c>
      <c r="R147">
        <f>(1/(1+EXP(('S Curve Equation'!$B$11-R102*'S Curve Equation'!$B$12)*'S Curve Equation'!$B$10))+'S Curve Equation'!$B$13)*'S Curve Equation'!$B$14</f>
        <v>3.0670497402723335E-3</v>
      </c>
      <c r="S147">
        <f>(1/(1+EXP(('S Curve Equation'!$B$11-S102*'S Curve Equation'!$B$12)*'S Curve Equation'!$B$10))+'S Curve Equation'!$B$13)*'S Curve Equation'!$B$14</f>
        <v>2.9533190165946361E-3</v>
      </c>
      <c r="T147">
        <f>(1/(1+EXP(('S Curve Equation'!$B$11-T102*'S Curve Equation'!$B$12)*'S Curve Equation'!$B$10))+'S Curve Equation'!$B$13)*'S Curve Equation'!$B$14</f>
        <v>2.8414824335217582E-3</v>
      </c>
      <c r="U147">
        <f>(1/(1+EXP(('S Curve Equation'!$B$11-U102*'S Curve Equation'!$B$12)*'S Curve Equation'!$B$10))+'S Curve Equation'!$B$13)*'S Curve Equation'!$B$14</f>
        <v>2.7314965751804492E-3</v>
      </c>
      <c r="V147">
        <f>(1/(1+EXP(('S Curve Equation'!$B$11-V102*'S Curve Equation'!$B$12)*'S Curve Equation'!$B$10))+'S Curve Equation'!$B$13)*'S Curve Equation'!$B$14</f>
        <v>2.6233192725064651E-3</v>
      </c>
      <c r="W147">
        <f>(1/(1+EXP(('S Curve Equation'!$B$11-W102*'S Curve Equation'!$B$12)*'S Curve Equation'!$B$10))+'S Curve Equation'!$B$13)*'S Curve Equation'!$B$14</f>
        <v>2.516909560613343E-3</v>
      </c>
      <c r="X147">
        <f>(1/(1+EXP(('S Curve Equation'!$B$11-X102*'S Curve Equation'!$B$12)*'S Curve Equation'!$B$10))+'S Curve Equation'!$B$13)*'S Curve Equation'!$B$14</f>
        <v>2.4122276378412987E-3</v>
      </c>
      <c r="Y147">
        <f>(1/(1+EXP(('S Curve Equation'!$B$11-Y102*'S Curve Equation'!$B$12)*'S Curve Equation'!$B$10))+'S Curve Equation'!$B$13)*'S Curve Equation'!$B$14</f>
        <v>2.3092348264118854E-3</v>
      </c>
      <c r="Z147">
        <f>(1/(1+EXP(('S Curve Equation'!$B$11-Z102*'S Curve Equation'!$B$12)*'S Curve Equation'!$B$10))+'S Curve Equation'!$B$13)*'S Curve Equation'!$B$14</f>
        <v>2.2078935346174122E-3</v>
      </c>
      <c r="AA147">
        <f>(1/(1+EXP(('S Curve Equation'!$B$11-AA102*'S Curve Equation'!$B$12)*'S Curve Equation'!$B$10))+'S Curve Equation'!$B$13)*'S Curve Equation'!$B$14</f>
        <v>2.10816722047757E-3</v>
      </c>
      <c r="AB147">
        <f>(1/(1+EXP(('S Curve Equation'!$B$11-AB102*'S Curve Equation'!$B$12)*'S Curve Equation'!$B$10))+'S Curve Equation'!$B$13)*'S Curve Equation'!$B$14</f>
        <v>2.0100203567990655E-3</v>
      </c>
      <c r="AC147">
        <f>(1/(1+EXP(('S Curve Equation'!$B$11-AC102*'S Curve Equation'!$B$12)*'S Curve Equation'!$B$10))+'S Curve Equation'!$B$13)*'S Curve Equation'!$B$14</f>
        <v>1.9134183975770965E-3</v>
      </c>
      <c r="AD147">
        <f>(1/(1+EXP(('S Curve Equation'!$B$11-AD102*'S Curve Equation'!$B$12)*'S Curve Equation'!$B$10))+'S Curve Equation'!$B$13)*'S Curve Equation'!$B$14</f>
        <v>1.8183277456809109E-3</v>
      </c>
      <c r="AE147">
        <f>(1/(1+EXP(('S Curve Equation'!$B$11-AE102*'S Curve Equation'!$B$12)*'S Curve Equation'!$B$10))+'S Curve Equation'!$B$13)*'S Curve Equation'!$B$14</f>
        <v>1.7247157217674433E-3</v>
      </c>
      <c r="AF147">
        <f>(1/(1+EXP(('S Curve Equation'!$B$11-AF102*'S Curve Equation'!$B$12)*'S Curve Equation'!$B$10))+'S Curve Equation'!$B$13)*'S Curve Equation'!$B$14</f>
        <v>1.6325505343709413E-3</v>
      </c>
    </row>
    <row r="148" spans="1:32" x14ac:dyDescent="0.25">
      <c r="A148" t="s">
        <v>38</v>
      </c>
      <c r="B148">
        <f>(1/(1+EXP(('S Curve Equation'!$B$11-B103*'S Curve Equation'!$B$12)*'S Curve Equation'!$B$10))+'S Curve Equation'!$B$13)*'S Curve Equation'!$B$14</f>
        <v>6.1728395061728478E-3</v>
      </c>
      <c r="C148">
        <f>(1/(1+EXP(('S Curve Equation'!$B$11-C103*'S Curve Equation'!$B$12)*'S Curve Equation'!$B$10))+'S Curve Equation'!$B$13)*'S Curve Equation'!$B$14</f>
        <v>5.960861220390642E-3</v>
      </c>
      <c r="D148">
        <f>(1/(1+EXP(('S Curve Equation'!$B$11-D103*'S Curve Equation'!$B$12)*'S Curve Equation'!$B$10))+'S Curve Equation'!$B$13)*'S Curve Equation'!$B$14</f>
        <v>5.8253563757990909E-3</v>
      </c>
      <c r="E148">
        <f>(1/(1+EXP(('S Curve Equation'!$B$11-E103*'S Curve Equation'!$B$12)*'S Curve Equation'!$B$10))+'S Curve Equation'!$B$13)*'S Curve Equation'!$B$14</f>
        <v>5.688777217649434E-3</v>
      </c>
      <c r="F148">
        <f>(1/(1+EXP(('S Curve Equation'!$B$11-F103*'S Curve Equation'!$B$12)*'S Curve Equation'!$B$10))+'S Curve Equation'!$B$13)*'S Curve Equation'!$B$14</f>
        <v>5.5346823993652396E-3</v>
      </c>
      <c r="G148">
        <f>(1/(1+EXP(('S Curve Equation'!$B$11-G103*'S Curve Equation'!$B$12)*'S Curve Equation'!$B$10))+'S Curve Equation'!$B$13)*'S Curve Equation'!$B$14</f>
        <v>5.3668942133680807E-3</v>
      </c>
      <c r="H148">
        <f>(1/(1+EXP(('S Curve Equation'!$B$11-H103*'S Curve Equation'!$B$12)*'S Curve Equation'!$B$10))+'S Curve Equation'!$B$13)*'S Curve Equation'!$B$14</f>
        <v>5.1948990023815266E-3</v>
      </c>
      <c r="I148">
        <f>(1/(1+EXP(('S Curve Equation'!$B$11-I103*'S Curve Equation'!$B$12)*'S Curve Equation'!$B$10))+'S Curve Equation'!$B$13)*'S Curve Equation'!$B$14</f>
        <v>4.9819741395433909E-3</v>
      </c>
      <c r="J148">
        <f>(1/(1+EXP(('S Curve Equation'!$B$11-J103*'S Curve Equation'!$B$12)*'S Curve Equation'!$B$10))+'S Curve Equation'!$B$13)*'S Curve Equation'!$B$14</f>
        <v>4.7748259253948796E-3</v>
      </c>
      <c r="K148">
        <f>(1/(1+EXP(('S Curve Equation'!$B$11-K103*'S Curve Equation'!$B$12)*'S Curve Equation'!$B$10))+'S Curve Equation'!$B$13)*'S Curve Equation'!$B$14</f>
        <v>4.6341862284061787E-3</v>
      </c>
      <c r="L148">
        <f>(1/(1+EXP(('S Curve Equation'!$B$11-L103*'S Curve Equation'!$B$12)*'S Curve Equation'!$B$10))+'S Curve Equation'!$B$13)*'S Curve Equation'!$B$14</f>
        <v>4.5063724873513362E-3</v>
      </c>
      <c r="M148">
        <f>(1/(1+EXP(('S Curve Equation'!$B$11-M103*'S Curve Equation'!$B$12)*'S Curve Equation'!$B$10))+'S Curve Equation'!$B$13)*'S Curve Equation'!$B$14</f>
        <v>4.3533539953384331E-3</v>
      </c>
      <c r="N148">
        <f>(1/(1+EXP(('S Curve Equation'!$B$11-N103*'S Curve Equation'!$B$12)*'S Curve Equation'!$B$10))+'S Curve Equation'!$B$13)*'S Curve Equation'!$B$14</f>
        <v>4.2031822594946573E-3</v>
      </c>
      <c r="O148">
        <f>(1/(1+EXP(('S Curve Equation'!$B$11-O103*'S Curve Equation'!$B$12)*'S Curve Equation'!$B$10))+'S Curve Equation'!$B$13)*'S Curve Equation'!$B$14</f>
        <v>4.0557856267554116E-3</v>
      </c>
      <c r="P148">
        <f>(1/(1+EXP(('S Curve Equation'!$B$11-P103*'S Curve Equation'!$B$12)*'S Curve Equation'!$B$10))+'S Curve Equation'!$B$13)*'S Curve Equation'!$B$14</f>
        <v>3.9110946789402455E-3</v>
      </c>
      <c r="Q148">
        <f>(1/(1+EXP(('S Curve Equation'!$B$11-Q103*'S Curve Equation'!$B$12)*'S Curve Equation'!$B$10))+'S Curve Equation'!$B$13)*'S Curve Equation'!$B$14</f>
        <v>3.7690421504325629E-3</v>
      </c>
      <c r="R148">
        <f>(1/(1+EXP(('S Curve Equation'!$B$11-R103*'S Curve Equation'!$B$12)*'S Curve Equation'!$B$10))+'S Curve Equation'!$B$13)*'S Curve Equation'!$B$14</f>
        <v>3.6295628493315528E-3</v>
      </c>
      <c r="S148">
        <f>(1/(1+EXP(('S Curve Equation'!$B$11-S103*'S Curve Equation'!$B$12)*'S Curve Equation'!$B$10))+'S Curve Equation'!$B$13)*'S Curve Equation'!$B$14</f>
        <v>3.4925935819118494E-3</v>
      </c>
      <c r="T148">
        <f>(1/(1+EXP(('S Curve Equation'!$B$11-T103*'S Curve Equation'!$B$12)*'S Curve Equation'!$B$10))+'S Curve Equation'!$B$13)*'S Curve Equation'!$B$14</f>
        <v>3.3580730802360709E-3</v>
      </c>
      <c r="U148">
        <f>(1/(1+EXP(('S Curve Equation'!$B$11-U103*'S Curve Equation'!$B$12)*'S Curve Equation'!$B$10))+'S Curve Equation'!$B$13)*'S Curve Equation'!$B$14</f>
        <v>3.2259419327721347E-3</v>
      </c>
      <c r="V148">
        <f>(1/(1+EXP(('S Curve Equation'!$B$11-V103*'S Curve Equation'!$B$12)*'S Curve Equation'!$B$10))+'S Curve Equation'!$B$13)*'S Curve Equation'!$B$14</f>
        <v>3.0961425178756318E-3</v>
      </c>
      <c r="W148">
        <f>(1/(1+EXP(('S Curve Equation'!$B$11-W103*'S Curve Equation'!$B$12)*'S Curve Equation'!$B$10))+'S Curve Equation'!$B$13)*'S Curve Equation'!$B$14</f>
        <v>2.9686189400049373E-3</v>
      </c>
      <c r="X148">
        <f>(1/(1+EXP(('S Curve Equation'!$B$11-X103*'S Curve Equation'!$B$12)*'S Curve Equation'!$B$10))+'S Curve Equation'!$B$13)*'S Curve Equation'!$B$14</f>
        <v>2.8433169685425858E-3</v>
      </c>
      <c r="Y148">
        <f>(1/(1+EXP(('S Curve Equation'!$B$11-Y103*'S Curve Equation'!$B$12)*'S Curve Equation'!$B$10))+'S Curve Equation'!$B$13)*'S Curve Equation'!$B$14</f>
        <v>2.7201839791038502E-3</v>
      </c>
      <c r="Z148">
        <f>(1/(1+EXP(('S Curve Equation'!$B$11-Z103*'S Curve Equation'!$B$12)*'S Curve Equation'!$B$10))+'S Curve Equation'!$B$13)*'S Curve Equation'!$B$14</f>
        <v>2.5991688972188489E-3</v>
      </c>
      <c r="AA148">
        <f>(1/(1+EXP(('S Curve Equation'!$B$11-AA103*'S Curve Equation'!$B$12)*'S Curve Equation'!$B$10))+'S Curve Equation'!$B$13)*'S Curve Equation'!$B$14</f>
        <v>2.4802221442804836E-3</v>
      </c>
      <c r="AB148">
        <f>(1/(1+EXP(('S Curve Equation'!$B$11-AB103*'S Curve Equation'!$B$12)*'S Curve Equation'!$B$10))+'S Curve Equation'!$B$13)*'S Curve Equation'!$B$14</f>
        <v>2.3632955856558303E-3</v>
      </c>
      <c r="AC148">
        <f>(1/(1+EXP(('S Curve Equation'!$B$11-AC103*'S Curve Equation'!$B$12)*'S Curve Equation'!$B$10))+'S Curve Equation'!$B$13)*'S Curve Equation'!$B$14</f>
        <v>2.2483424808638201E-3</v>
      </c>
      <c r="AD148">
        <f>(1/(1+EXP(('S Curve Equation'!$B$11-AD103*'S Curve Equation'!$B$12)*'S Curve Equation'!$B$10))+'S Curve Equation'!$B$13)*'S Curve Equation'!$B$14</f>
        <v>2.1353174357268351E-3</v>
      </c>
      <c r="AE148">
        <f>(1/(1+EXP(('S Curve Equation'!$B$11-AE103*'S Curve Equation'!$B$12)*'S Curve Equation'!$B$10))+'S Curve Equation'!$B$13)*'S Curve Equation'!$B$14</f>
        <v>2.0241763564081481E-3</v>
      </c>
      <c r="AF148">
        <f>(1/(1+EXP(('S Curve Equation'!$B$11-AF103*'S Curve Equation'!$B$12)*'S Curve Equation'!$B$10))+'S Curve Equation'!$B$13)*'S Curve Equation'!$B$14</f>
        <v>1.9148764052518857E-3</v>
      </c>
    </row>
    <row r="149" spans="1:32" x14ac:dyDescent="0.25">
      <c r="A149" t="s">
        <v>40</v>
      </c>
      <c r="B149">
        <f>(1/(1+EXP(('S Curve Equation'!$B$11-B104*'S Curve Equation'!$B$12)*'S Curve Equation'!$B$10))+'S Curve Equation'!$B$13)*'S Curve Equation'!$B$14</f>
        <v>1.4947683109118081E-3</v>
      </c>
      <c r="C149">
        <f>(1/(1+EXP(('S Curve Equation'!$B$11-C104*'S Curve Equation'!$B$12)*'S Curve Equation'!$B$10))+'S Curve Equation'!$B$13)*'S Curve Equation'!$B$14</f>
        <v>1.4502483188660673E-3</v>
      </c>
      <c r="D149">
        <f>(1/(1+EXP(('S Curve Equation'!$B$11-D104*'S Curve Equation'!$B$12)*'S Curve Equation'!$B$10))+'S Curve Equation'!$B$13)*'S Curve Equation'!$B$14</f>
        <v>1.4215875823729825E-3</v>
      </c>
      <c r="E149">
        <f>(1/(1+EXP(('S Curve Equation'!$B$11-E104*'S Curve Equation'!$B$12)*'S Curve Equation'!$B$10))+'S Curve Equation'!$B$13)*'S Curve Equation'!$B$14</f>
        <v>1.3925377330732819E-3</v>
      </c>
      <c r="F149">
        <f>(1/(1+EXP(('S Curve Equation'!$B$11-F104*'S Curve Equation'!$B$12)*'S Curve Equation'!$B$10))+'S Curve Equation'!$B$13)*'S Curve Equation'!$B$14</f>
        <v>1.3595644050628459E-3</v>
      </c>
      <c r="G149">
        <f>(1/(1+EXP(('S Curve Equation'!$B$11-G104*'S Curve Equation'!$B$12)*'S Curve Equation'!$B$10))+'S Curve Equation'!$B$13)*'S Curve Equation'!$B$14</f>
        <v>1.3234184800989652E-3</v>
      </c>
      <c r="H149">
        <f>(1/(1+EXP(('S Curve Equation'!$B$11-H104*'S Curve Equation'!$B$12)*'S Curve Equation'!$B$10))+'S Curve Equation'!$B$13)*'S Curve Equation'!$B$14</f>
        <v>1.2860993540350809E-3</v>
      </c>
      <c r="I149">
        <f>(1/(1+EXP(('S Curve Equation'!$B$11-I104*'S Curve Equation'!$B$12)*'S Curve Equation'!$B$10))+'S Curve Equation'!$B$13)*'S Curve Equation'!$B$14</f>
        <v>1.2395178038436586E-3</v>
      </c>
      <c r="J149">
        <f>(1/(1+EXP(('S Curve Equation'!$B$11-J104*'S Curve Equation'!$B$12)*'S Curve Equation'!$B$10))+'S Curve Equation'!$B$13)*'S Curve Equation'!$B$14</f>
        <v>1.1937862908149991E-3</v>
      </c>
      <c r="K149">
        <f>(1/(1+EXP(('S Curve Equation'!$B$11-K104*'S Curve Equation'!$B$12)*'S Curve Equation'!$B$10))+'S Curve Equation'!$B$13)*'S Curve Equation'!$B$14</f>
        <v>1.1625004156037447E-3</v>
      </c>
      <c r="L149">
        <f>(1/(1+EXP(('S Curve Equation'!$B$11-L104*'S Curve Equation'!$B$12)*'S Curve Equation'!$B$10))+'S Curve Equation'!$B$13)*'S Curve Equation'!$B$14</f>
        <v>1.1338984127653412E-3</v>
      </c>
      <c r="M149">
        <f>(1/(1+EXP(('S Curve Equation'!$B$11-M104*'S Curve Equation'!$B$12)*'S Curve Equation'!$B$10))+'S Curve Equation'!$B$13)*'S Curve Equation'!$B$14</f>
        <v>1.0994407878758519E-3</v>
      </c>
      <c r="N149">
        <f>(1/(1+EXP(('S Curve Equation'!$B$11-N104*'S Curve Equation'!$B$12)*'S Curve Equation'!$B$10))+'S Curve Equation'!$B$13)*'S Curve Equation'!$B$14</f>
        <v>1.0653924129580823E-3</v>
      </c>
      <c r="O149">
        <f>(1/(1+EXP(('S Curve Equation'!$B$11-O104*'S Curve Equation'!$B$12)*'S Curve Equation'!$B$10))+'S Curve Equation'!$B$13)*'S Curve Equation'!$B$14</f>
        <v>1.031746171072279E-3</v>
      </c>
      <c r="P149">
        <f>(1/(1+EXP(('S Curve Equation'!$B$11-P104*'S Curve Equation'!$B$12)*'S Curve Equation'!$B$10))+'S Curve Equation'!$B$13)*'S Curve Equation'!$B$14</f>
        <v>9.9849510694064846E-4</v>
      </c>
      <c r="Q149">
        <f>(1/(1+EXP(('S Curve Equation'!$B$11-Q104*'S Curve Equation'!$B$12)*'S Curve Equation'!$B$10))+'S Curve Equation'!$B$13)*'S Curve Equation'!$B$14</f>
        <v>9.6563242243891448E-4</v>
      </c>
      <c r="R149">
        <f>(1/(1+EXP(('S Curve Equation'!$B$11-R104*'S Curve Equation'!$B$12)*'S Curve Equation'!$B$10))+'S Curve Equation'!$B$13)*'S Curve Equation'!$B$14</f>
        <v>9.3315147223619612E-4</v>
      </c>
      <c r="S149">
        <f>(1/(1+EXP(('S Curve Equation'!$B$11-S104*'S Curve Equation'!$B$12)*'S Curve Equation'!$B$10))+'S Curve Equation'!$B$13)*'S Curve Equation'!$B$14</f>
        <v>9.0104575957782431E-4</v>
      </c>
      <c r="T149">
        <f>(1/(1+EXP(('S Curve Equation'!$B$11-T104*'S Curve Equation'!$B$12)*'S Curve Equation'!$B$10))+'S Curve Equation'!$B$13)*'S Curve Equation'!$B$14</f>
        <v>8.6930893220570852E-4</v>
      </c>
      <c r="U149">
        <f>(1/(1+EXP(('S Curve Equation'!$B$11-U104*'S Curve Equation'!$B$12)*'S Curve Equation'!$B$10))+'S Curve Equation'!$B$13)*'S Curve Equation'!$B$14</f>
        <v>8.3793477841089339E-4</v>
      </c>
      <c r="V149">
        <f>(1/(1+EXP(('S Curve Equation'!$B$11-V104*'S Curve Equation'!$B$12)*'S Curve Equation'!$B$10))+'S Curve Equation'!$B$13)*'S Curve Equation'!$B$14</f>
        <v>8.0691722321362151E-4</v>
      </c>
      <c r="W149">
        <f>(1/(1+EXP(('S Curve Equation'!$B$11-W104*'S Curve Equation'!$B$12)*'S Curve Equation'!$B$10))+'S Curve Equation'!$B$13)*'S Curve Equation'!$B$14</f>
        <v>7.7625032466600982E-4</v>
      </c>
      <c r="X149">
        <f>(1/(1+EXP(('S Curve Equation'!$B$11-X104*'S Curve Equation'!$B$12)*'S Curve Equation'!$B$10))+'S Curve Equation'!$B$13)*'S Curve Equation'!$B$14</f>
        <v>7.4592827027286743E-4</v>
      </c>
      <c r="Y149">
        <f>(1/(1+EXP(('S Curve Equation'!$B$11-Y104*'S Curve Equation'!$B$12)*'S Curve Equation'!$B$10))+'S Curve Equation'!$B$13)*'S Curve Equation'!$B$14</f>
        <v>7.1594537352628646E-4</v>
      </c>
      <c r="Z149">
        <f>(1/(1+EXP(('S Curve Equation'!$B$11-Z104*'S Curve Equation'!$B$12)*'S Curve Equation'!$B$10))+'S Curve Equation'!$B$13)*'S Curve Equation'!$B$14</f>
        <v>6.8629607054986042E-4</v>
      </c>
      <c r="AA149">
        <f>(1/(1+EXP(('S Curve Equation'!$B$11-AA104*'S Curve Equation'!$B$12)*'S Curve Equation'!$B$10))+'S Curve Equation'!$B$13)*'S Curve Equation'!$B$14</f>
        <v>6.5697491684865435E-4</v>
      </c>
      <c r="AB149">
        <f>(1/(1+EXP(('S Curve Equation'!$B$11-AB104*'S Curve Equation'!$B$12)*'S Curve Equation'!$B$10))+'S Curve Equation'!$B$13)*'S Curve Equation'!$B$14</f>
        <v>6.2797658416075171E-4</v>
      </c>
      <c r="AC149">
        <f>(1/(1+EXP(('S Curve Equation'!$B$11-AC104*'S Curve Equation'!$B$12)*'S Curve Equation'!$B$10))+'S Curve Equation'!$B$13)*'S Curve Equation'!$B$14</f>
        <v>5.9929585740719875E-4</v>
      </c>
      <c r="AD149">
        <f>(1/(1+EXP(('S Curve Equation'!$B$11-AD104*'S Curve Equation'!$B$12)*'S Curve Equation'!$B$10))+'S Curve Equation'!$B$13)*'S Curve Equation'!$B$14</f>
        <v>5.7092763173634536E-4</v>
      </c>
      <c r="AE149">
        <f>(1/(1+EXP(('S Curve Equation'!$B$11-AE104*'S Curve Equation'!$B$12)*'S Curve Equation'!$B$10))+'S Curve Equation'!$B$13)*'S Curve Equation'!$B$14</f>
        <v>5.4286690965962869E-4</v>
      </c>
      <c r="AF149">
        <f>(1/(1+EXP(('S Curve Equation'!$B$11-AF104*'S Curve Equation'!$B$12)*'S Curve Equation'!$B$10))+'S Curve Equation'!$B$13)*'S Curve Equation'!$B$14</f>
        <v>5.1510879827521342E-4</v>
      </c>
    </row>
    <row r="150" spans="1:32" x14ac:dyDescent="0.25">
      <c r="A150" t="s">
        <v>42</v>
      </c>
      <c r="B150">
        <f>(1/(1+EXP(('S Curve Equation'!$B$11-B105*'S Curve Equation'!$B$12)*'S Curve Equation'!$B$10))+'S Curve Equation'!$B$13)*'S Curve Equation'!$B$14</f>
        <v>1.0948905109489057E-2</v>
      </c>
      <c r="C150">
        <f>(1/(1+EXP(('S Curve Equation'!$B$11-C105*'S Curve Equation'!$B$12)*'S Curve Equation'!$B$10))+'S Curve Equation'!$B$13)*'S Curve Equation'!$B$14</f>
        <v>1.0531720292074267E-2</v>
      </c>
      <c r="D150">
        <f>(1/(1+EXP(('S Curve Equation'!$B$11-D105*'S Curve Equation'!$B$12)*'S Curve Equation'!$B$10))+'S Curve Equation'!$B$13)*'S Curve Equation'!$B$14</f>
        <v>1.0266469898507975E-2</v>
      </c>
      <c r="E150">
        <f>(1/(1+EXP(('S Curve Equation'!$B$11-E105*'S Curve Equation'!$B$12)*'S Curve Equation'!$B$10))+'S Curve Equation'!$B$13)*'S Curve Equation'!$B$14</f>
        <v>1.0000251725716228E-2</v>
      </c>
      <c r="F150">
        <f>(1/(1+EXP(('S Curve Equation'!$B$11-F105*'S Curve Equation'!$B$12)*'S Curve Equation'!$B$10))+'S Curve Equation'!$B$13)*'S Curve Equation'!$B$14</f>
        <v>9.7012671830226226E-3</v>
      </c>
      <c r="G150">
        <f>(1/(1+EXP(('S Curve Equation'!$B$11-G105*'S Curve Equation'!$B$12)*'S Curve Equation'!$B$10))+'S Curve Equation'!$B$13)*'S Curve Equation'!$B$14</f>
        <v>9.3773804086748468E-3</v>
      </c>
      <c r="H150">
        <f>(1/(1+EXP(('S Curve Equation'!$B$11-H105*'S Curve Equation'!$B$12)*'S Curve Equation'!$B$10))+'S Curve Equation'!$B$13)*'S Curve Equation'!$B$14</f>
        <v>9.0471862027288567E-3</v>
      </c>
      <c r="I150">
        <f>(1/(1+EXP(('S Curve Equation'!$B$11-I105*'S Curve Equation'!$B$12)*'S Curve Equation'!$B$10))+'S Curve Equation'!$B$13)*'S Curve Equation'!$B$14</f>
        <v>8.6409753283740679E-3</v>
      </c>
      <c r="J150">
        <f>(1/(1+EXP(('S Curve Equation'!$B$11-J105*'S Curve Equation'!$B$12)*'S Curve Equation'!$B$10))+'S Curve Equation'!$B$13)*'S Curve Equation'!$B$14</f>
        <v>8.24852117252667E-3</v>
      </c>
      <c r="K150">
        <f>(1/(1+EXP(('S Curve Equation'!$B$11-K105*'S Curve Equation'!$B$12)*'S Curve Equation'!$B$10))+'S Curve Equation'!$B$13)*'S Curve Equation'!$B$14</f>
        <v>7.9836193305015297E-3</v>
      </c>
      <c r="L150">
        <f>(1/(1+EXP(('S Curve Equation'!$B$11-L105*'S Curve Equation'!$B$12)*'S Curve Equation'!$B$10))+'S Curve Equation'!$B$13)*'S Curve Equation'!$B$14</f>
        <v>7.743967876639302E-3</v>
      </c>
      <c r="M150">
        <f>(1/(1+EXP(('S Curve Equation'!$B$11-M105*'S Curve Equation'!$B$12)*'S Curve Equation'!$B$10))+'S Curve Equation'!$B$13)*'S Curve Equation'!$B$14</f>
        <v>7.4584318925754777E-3</v>
      </c>
      <c r="N150">
        <f>(1/(1+EXP(('S Curve Equation'!$B$11-N105*'S Curve Equation'!$B$12)*'S Curve Equation'!$B$10))+'S Curve Equation'!$B$13)*'S Curve Equation'!$B$14</f>
        <v>7.1796718079803028E-3</v>
      </c>
      <c r="O150">
        <f>(1/(1+EXP(('S Curve Equation'!$B$11-O105*'S Curve Equation'!$B$12)*'S Curve Equation'!$B$10))+'S Curve Equation'!$B$13)*'S Curve Equation'!$B$14</f>
        <v>6.9074807582456101E-3</v>
      </c>
      <c r="P150">
        <f>(1/(1+EXP(('S Curve Equation'!$B$11-P105*'S Curve Equation'!$B$12)*'S Curve Equation'!$B$10))+'S Curve Equation'!$B$13)*'S Curve Equation'!$B$14</f>
        <v>6.6416594532190086E-3</v>
      </c>
      <c r="Q150">
        <f>(1/(1+EXP(('S Curve Equation'!$B$11-Q105*'S Curve Equation'!$B$12)*'S Curve Equation'!$B$10))+'S Curve Equation'!$B$13)*'S Curve Equation'!$B$14</f>
        <v>6.3820158578293592E-3</v>
      </c>
      <c r="R150">
        <f>(1/(1+EXP(('S Curve Equation'!$B$11-R105*'S Curve Equation'!$B$12)*'S Curve Equation'!$B$10))+'S Curve Equation'!$B$13)*'S Curve Equation'!$B$14</f>
        <v>6.1283648877961221E-3</v>
      </c>
      <c r="S150">
        <f>(1/(1+EXP(('S Curve Equation'!$B$11-S105*'S Curve Equation'!$B$12)*'S Curve Equation'!$B$10))+'S Curve Equation'!$B$13)*'S Curve Equation'!$B$14</f>
        <v>5.8805281196403422E-3</v>
      </c>
      <c r="T150">
        <f>(1/(1+EXP(('S Curve Equation'!$B$11-T105*'S Curve Equation'!$B$12)*'S Curve Equation'!$B$10))+'S Curve Equation'!$B$13)*'S Curve Equation'!$B$14</f>
        <v>5.6383335142609426E-3</v>
      </c>
      <c r="U150">
        <f>(1/(1+EXP(('S Curve Equation'!$B$11-U105*'S Curve Equation'!$B$12)*'S Curve Equation'!$B$10))+'S Curve Equation'!$B$13)*'S Curve Equation'!$B$14</f>
        <v>5.4016151533788715E-3</v>
      </c>
      <c r="V150">
        <f>(1/(1+EXP(('S Curve Equation'!$B$11-V105*'S Curve Equation'!$B$12)*'S Curve Equation'!$B$10))+'S Curve Equation'!$B$13)*'S Curve Equation'!$B$14</f>
        <v>5.1702129881908837E-3</v>
      </c>
      <c r="W150">
        <f>(1/(1+EXP(('S Curve Equation'!$B$11-W105*'S Curve Equation'!$B$12)*'S Curve Equation'!$B$10))+'S Curve Equation'!$B$13)*'S Curve Equation'!$B$14</f>
        <v>4.9439725996119933E-3</v>
      </c>
      <c r="X150">
        <f>(1/(1+EXP(('S Curve Equation'!$B$11-X105*'S Curve Equation'!$B$12)*'S Curve Equation'!$B$10))+'S Curve Equation'!$B$13)*'S Curve Equation'!$B$14</f>
        <v>4.7227449695184075E-3</v>
      </c>
      <c r="Y150">
        <f>(1/(1+EXP(('S Curve Equation'!$B$11-Y105*'S Curve Equation'!$B$12)*'S Curve Equation'!$B$10))+'S Curve Equation'!$B$13)*'S Curve Equation'!$B$14</f>
        <v>4.5063862624359994E-3</v>
      </c>
      <c r="Z150">
        <f>(1/(1+EXP(('S Curve Equation'!$B$11-Z105*'S Curve Equation'!$B$12)*'S Curve Equation'!$B$10))+'S Curve Equation'!$B$13)*'S Curve Equation'!$B$14</f>
        <v>4.2947576171489489E-3</v>
      </c>
      <c r="AA150">
        <f>(1/(1+EXP(('S Curve Equation'!$B$11-AA105*'S Curve Equation'!$B$12)*'S Curve Equation'!$B$10))+'S Curve Equation'!$B$13)*'S Curve Equation'!$B$14</f>
        <v>4.0877249477327881E-3</v>
      </c>
      <c r="AB150">
        <f>(1/(1+EXP(('S Curve Equation'!$B$11-AB105*'S Curve Equation'!$B$12)*'S Curve Equation'!$B$10))+'S Curve Equation'!$B$13)*'S Curve Equation'!$B$14</f>
        <v>3.885158753541269E-3</v>
      </c>
      <c r="AC150">
        <f>(1/(1+EXP(('S Curve Equation'!$B$11-AC105*'S Curve Equation'!$B$12)*'S Curve Equation'!$B$10))+'S Curve Equation'!$B$13)*'S Curve Equation'!$B$14</f>
        <v>3.6869339377037791E-3</v>
      </c>
      <c r="AD150">
        <f>(1/(1+EXP(('S Curve Equation'!$B$11-AD105*'S Curve Equation'!$B$12)*'S Curve Equation'!$B$10))+'S Curve Equation'!$B$13)*'S Curve Equation'!$B$14</f>
        <v>3.4929296337129138E-3</v>
      </c>
      <c r="AE150">
        <f>(1/(1+EXP(('S Curve Equation'!$B$11-AE105*'S Curve Equation'!$B$12)*'S Curve Equation'!$B$10))+'S Curve Equation'!$B$13)*'S Curve Equation'!$B$14</f>
        <v>3.3030290397035099E-3</v>
      </c>
      <c r="AF150">
        <f>(1/(1+EXP(('S Curve Equation'!$B$11-AF105*'S Curve Equation'!$B$12)*'S Curve Equation'!$B$10))+'S Curve Equation'!$B$13)*'S Curve Equation'!$B$14</f>
        <v>3.1171192600477475E-3</v>
      </c>
    </row>
    <row r="151" spans="1:32" x14ac:dyDescent="0.25">
      <c r="A151" t="s">
        <v>44</v>
      </c>
      <c r="B151">
        <f>(1/(1+EXP(('S Curve Equation'!$B$11-B106*'S Curve Equation'!$B$12)*'S Curve Equation'!$B$10))+'S Curve Equation'!$B$13)*'S Curve Equation'!$B$14</f>
        <v>1.6260162601626025E-2</v>
      </c>
      <c r="C151">
        <f>(1/(1+EXP(('S Curve Equation'!$B$11-C106*'S Curve Equation'!$B$12)*'S Curve Equation'!$B$10))+'S Curve Equation'!$B$13)*'S Curve Equation'!$B$14</f>
        <v>1.5584070832598983E-2</v>
      </c>
      <c r="D151">
        <f>(1/(1+EXP(('S Curve Equation'!$B$11-D106*'S Curve Equation'!$B$12)*'S Curve Equation'!$B$10))+'S Curve Equation'!$B$13)*'S Curve Equation'!$B$14</f>
        <v>1.5156203318823664E-2</v>
      </c>
      <c r="E151">
        <f>(1/(1+EXP(('S Curve Equation'!$B$11-E106*'S Curve Equation'!$B$12)*'S Curve Equation'!$B$10))+'S Curve Equation'!$B$13)*'S Curve Equation'!$B$14</f>
        <v>1.4728356194669343E-2</v>
      </c>
      <c r="F151">
        <f>(1/(1+EXP(('S Curve Equation'!$B$11-F106*'S Curve Equation'!$B$12)*'S Curve Equation'!$B$10))+'S Curve Equation'!$B$13)*'S Curve Equation'!$B$14</f>
        <v>1.424975880814879E-2</v>
      </c>
      <c r="G151">
        <f>(1/(1+EXP(('S Curve Equation'!$B$11-G106*'S Curve Equation'!$B$12)*'S Curve Equation'!$B$10))+'S Curve Equation'!$B$13)*'S Curve Equation'!$B$14</f>
        <v>1.3733605958688107E-2</v>
      </c>
      <c r="H151">
        <f>(1/(1+EXP(('S Curve Equation'!$B$11-H106*'S Curve Equation'!$B$12)*'S Curve Equation'!$B$10))+'S Curve Equation'!$B$13)*'S Curve Equation'!$B$14</f>
        <v>1.3209902423567467E-2</v>
      </c>
      <c r="I151">
        <f>(1/(1+EXP(('S Curve Equation'!$B$11-I106*'S Curve Equation'!$B$12)*'S Curve Equation'!$B$10))+'S Curve Equation'!$B$13)*'S Curve Equation'!$B$14</f>
        <v>1.2569146803218514E-2</v>
      </c>
      <c r="J151">
        <f>(1/(1+EXP(('S Curve Equation'!$B$11-J106*'S Curve Equation'!$B$12)*'S Curve Equation'!$B$10))+'S Curve Equation'!$B$13)*'S Curve Equation'!$B$14</f>
        <v>1.195383016343007E-2</v>
      </c>
      <c r="K151">
        <f>(1/(1+EXP(('S Curve Equation'!$B$11-K106*'S Curve Equation'!$B$12)*'S Curve Equation'!$B$10))+'S Curve Equation'!$B$13)*'S Curve Equation'!$B$14</f>
        <v>1.154060692100157E-2</v>
      </c>
      <c r="L151">
        <f>(1/(1+EXP(('S Curve Equation'!$B$11-L106*'S Curve Equation'!$B$12)*'S Curve Equation'!$B$10))+'S Curve Equation'!$B$13)*'S Curve Equation'!$B$14</f>
        <v>1.1168254337252657E-2</v>
      </c>
      <c r="M151">
        <f>(1/(1+EXP(('S Curve Equation'!$B$11-M106*'S Curve Equation'!$B$12)*'S Curve Equation'!$B$10))+'S Curve Equation'!$B$13)*'S Curve Equation'!$B$14</f>
        <v>1.0726468774829105E-2</v>
      </c>
      <c r="N151">
        <f>(1/(1+EXP(('S Curve Equation'!$B$11-N106*'S Curve Equation'!$B$12)*'S Curve Equation'!$B$10))+'S Curve Equation'!$B$13)*'S Curve Equation'!$B$14</f>
        <v>1.029713951898662E-2</v>
      </c>
      <c r="O151">
        <f>(1/(1+EXP(('S Curve Equation'!$B$11-O106*'S Curve Equation'!$B$12)*'S Curve Equation'!$B$10))+'S Curve Equation'!$B$13)*'S Curve Equation'!$B$14</f>
        <v>9.8798308154046839E-3</v>
      </c>
      <c r="P151">
        <f>(1/(1+EXP(('S Curve Equation'!$B$11-P106*'S Curve Equation'!$B$12)*'S Curve Equation'!$B$10))+'S Curve Equation'!$B$13)*'S Curve Equation'!$B$14</f>
        <v>9.4741247371651141E-3</v>
      </c>
      <c r="Q151">
        <f>(1/(1+EXP(('S Curve Equation'!$B$11-Q106*'S Curve Equation'!$B$12)*'S Curve Equation'!$B$10))+'S Curve Equation'!$B$13)*'S Curve Equation'!$B$14</f>
        <v>9.0796203628583441E-3</v>
      </c>
      <c r="R151">
        <f>(1/(1+EXP(('S Curve Equation'!$B$11-R106*'S Curve Equation'!$B$12)*'S Curve Equation'!$B$10))+'S Curve Equation'!$B$13)*'S Curve Equation'!$B$14</f>
        <v>8.6959329962110303E-3</v>
      </c>
      <c r="S151">
        <f>(1/(1+EXP(('S Curve Equation'!$B$11-S106*'S Curve Equation'!$B$12)*'S Curve Equation'!$B$10))+'S Curve Equation'!$B$13)*'S Curve Equation'!$B$14</f>
        <v>8.3226934249922384E-3</v>
      </c>
      <c r="T151">
        <f>(1/(1+EXP(('S Curve Equation'!$B$11-T106*'S Curve Equation'!$B$12)*'S Curve Equation'!$B$10))+'S Curve Equation'!$B$13)*'S Curve Equation'!$B$14</f>
        <v>7.9595472170842091E-3</v>
      </c>
      <c r="U151">
        <f>(1/(1+EXP(('S Curve Equation'!$B$11-U106*'S Curve Equation'!$B$12)*'S Curve Equation'!$B$10))+'S Curve Equation'!$B$13)*'S Curve Equation'!$B$14</f>
        <v>7.6061540517189654E-3</v>
      </c>
      <c r="V151">
        <f>(1/(1+EXP(('S Curve Equation'!$B$11-V106*'S Curve Equation'!$B$12)*'S Curve Equation'!$B$10))+'S Curve Equation'!$B$13)*'S Curve Equation'!$B$14</f>
        <v>7.2621870839963088E-3</v>
      </c>
      <c r="W151">
        <f>(1/(1+EXP(('S Curve Equation'!$B$11-W106*'S Curve Equation'!$B$12)*'S Curve Equation'!$B$10))+'S Curve Equation'!$B$13)*'S Curve Equation'!$B$14</f>
        <v>6.9273323409042211E-3</v>
      </c>
      <c r="X151">
        <f>(1/(1+EXP(('S Curve Equation'!$B$11-X106*'S Curve Equation'!$B$12)*'S Curve Equation'!$B$10))+'S Curve Equation'!$B$13)*'S Curve Equation'!$B$14</f>
        <v>6.6012881471619479E-3</v>
      </c>
      <c r="Y151">
        <f>(1/(1+EXP(('S Curve Equation'!$B$11-Y106*'S Curve Equation'!$B$12)*'S Curve Equation'!$B$10))+'S Curve Equation'!$B$13)*'S Curve Equation'!$B$14</f>
        <v>6.2837645793001806E-3</v>
      </c>
      <c r="Z151">
        <f>(1/(1+EXP(('S Curve Equation'!$B$11-Z106*'S Curve Equation'!$B$12)*'S Curve Equation'!$B$10))+'S Curve Equation'!$B$13)*'S Curve Equation'!$B$14</f>
        <v>5.9744829464816471E-3</v>
      </c>
      <c r="AA151">
        <f>(1/(1+EXP(('S Curve Equation'!$B$11-AA106*'S Curve Equation'!$B$12)*'S Curve Equation'!$B$10))+'S Curve Equation'!$B$13)*'S Curve Equation'!$B$14</f>
        <v>5.6731752966491678E-3</v>
      </c>
      <c r="AB151">
        <f>(1/(1+EXP(('S Curve Equation'!$B$11-AB106*'S Curve Equation'!$B$12)*'S Curve Equation'!$B$10))+'S Curve Equation'!$B$13)*'S Curve Equation'!$B$14</f>
        <v>5.3795839466663845E-3</v>
      </c>
      <c r="AC151">
        <f>(1/(1+EXP(('S Curve Equation'!$B$11-AC106*'S Curve Equation'!$B$12)*'S Curve Equation'!$B$10))+'S Curve Equation'!$B$13)*'S Curve Equation'!$B$14</f>
        <v>5.0934610351914145E-3</v>
      </c>
      <c r="AD151">
        <f>(1/(1+EXP(('S Curve Equation'!$B$11-AD106*'S Curve Equation'!$B$12)*'S Curve Equation'!$B$10))+'S Curve Equation'!$B$13)*'S Curve Equation'!$B$14</f>
        <v>4.8145680970937575E-3</v>
      </c>
      <c r="AE151">
        <f>(1/(1+EXP(('S Curve Equation'!$B$11-AE106*'S Curve Equation'!$B$12)*'S Curve Equation'!$B$10))+'S Curve Equation'!$B$13)*'S Curve Equation'!$B$14</f>
        <v>4.5426756582894199E-3</v>
      </c>
      <c r="AF151">
        <f>(1/(1+EXP(('S Curve Equation'!$B$11-AF106*'S Curve Equation'!$B$12)*'S Curve Equation'!$B$10))+'S Curve Equation'!$B$13)*'S Curve Equation'!$B$14</f>
        <v>4.2775628499337861E-3</v>
      </c>
    </row>
    <row r="152" spans="1:32" x14ac:dyDescent="0.25">
      <c r="A152" t="s">
        <v>46</v>
      </c>
      <c r="B152">
        <f>(1/(1+EXP(('S Curve Equation'!$B$11-B107*'S Curve Equation'!$B$12)*'S Curve Equation'!$B$10))+'S Curve Equation'!$B$13)*'S Curve Equation'!$B$14</f>
        <v>1.3937282229965159E-2</v>
      </c>
      <c r="C152">
        <f>(1/(1+EXP(('S Curve Equation'!$B$11-C107*'S Curve Equation'!$B$12)*'S Curve Equation'!$B$10))+'S Curve Equation'!$B$13)*'S Curve Equation'!$B$14</f>
        <v>1.3377910525709745E-2</v>
      </c>
      <c r="D152">
        <f>(1/(1+EXP(('S Curve Equation'!$B$11-D107*'S Curve Equation'!$B$12)*'S Curve Equation'!$B$10))+'S Curve Equation'!$B$13)*'S Curve Equation'!$B$14</f>
        <v>1.3023235622496994E-2</v>
      </c>
      <c r="E152">
        <f>(1/(1+EXP(('S Curve Equation'!$B$11-E107*'S Curve Equation'!$B$12)*'S Curve Equation'!$B$10))+'S Curve Equation'!$B$13)*'S Curve Equation'!$B$14</f>
        <v>1.2668042810081092E-2</v>
      </c>
      <c r="F152">
        <f>(1/(1+EXP(('S Curve Equation'!$B$11-F107*'S Curve Equation'!$B$12)*'S Curve Equation'!$B$10))+'S Curve Equation'!$B$13)*'S Curve Equation'!$B$14</f>
        <v>1.2270070944929063E-2</v>
      </c>
      <c r="G152">
        <f>(1/(1+EXP(('S Curve Equation'!$B$11-G107*'S Curve Equation'!$B$12)*'S Curve Equation'!$B$10))+'S Curve Equation'!$B$13)*'S Curve Equation'!$B$14</f>
        <v>1.1840087442837818E-2</v>
      </c>
      <c r="H152">
        <f>(1/(1+EXP(('S Curve Equation'!$B$11-H107*'S Curve Equation'!$B$12)*'S Curve Equation'!$B$10))+'S Curve Equation'!$B$13)*'S Curve Equation'!$B$14</f>
        <v>1.1402963184358499E-2</v>
      </c>
      <c r="I152">
        <f>(1/(1+EXP(('S Curve Equation'!$B$11-I107*'S Curve Equation'!$B$12)*'S Curve Equation'!$B$10))+'S Curve Equation'!$B$13)*'S Curve Equation'!$B$14</f>
        <v>1.086694036132899E-2</v>
      </c>
      <c r="J152">
        <f>(1/(1+EXP(('S Curve Equation'!$B$11-J107*'S Curve Equation'!$B$12)*'S Curve Equation'!$B$10))+'S Curve Equation'!$B$13)*'S Curve Equation'!$B$14</f>
        <v>1.0350920756612489E-2</v>
      </c>
      <c r="K152">
        <f>(1/(1+EXP(('S Curve Equation'!$B$11-K107*'S Curve Equation'!$B$12)*'S Curve Equation'!$B$10))+'S Curve Equation'!$B$13)*'S Curve Equation'!$B$14</f>
        <v>1.0003658922706994E-2</v>
      </c>
      <c r="L152">
        <f>(1/(1+EXP(('S Curve Equation'!$B$11-L107*'S Curve Equation'!$B$12)*'S Curve Equation'!$B$10))+'S Curve Equation'!$B$13)*'S Curve Equation'!$B$14</f>
        <v>9.6902341829687589E-3</v>
      </c>
      <c r="M152">
        <f>(1/(1+EXP(('S Curve Equation'!$B$11-M107*'S Curve Equation'!$B$12)*'S Curve Equation'!$B$10))+'S Curve Equation'!$B$13)*'S Curve Equation'!$B$14</f>
        <v>9.3177246597647406E-3</v>
      </c>
      <c r="N152">
        <f>(1/(1+EXP(('S Curve Equation'!$B$11-N107*'S Curve Equation'!$B$12)*'S Curve Equation'!$B$10))+'S Curve Equation'!$B$13)*'S Curve Equation'!$B$14</f>
        <v>8.9550376287396687E-3</v>
      </c>
      <c r="O152">
        <f>(1/(1+EXP(('S Curve Equation'!$B$11-O107*'S Curve Equation'!$B$12)*'S Curve Equation'!$B$10))+'S Curve Equation'!$B$13)*'S Curve Equation'!$B$14</f>
        <v>8.6018471701619862E-3</v>
      </c>
      <c r="P152">
        <f>(1/(1+EXP(('S Curve Equation'!$B$11-P107*'S Curve Equation'!$B$12)*'S Curve Equation'!$B$10))+'S Curve Equation'!$B$13)*'S Curve Equation'!$B$14</f>
        <v>8.2578401396231661E-3</v>
      </c>
      <c r="Q152">
        <f>(1/(1+EXP(('S Curve Equation'!$B$11-Q107*'S Curve Equation'!$B$12)*'S Curve Equation'!$B$10))+'S Curve Equation'!$B$13)*'S Curve Equation'!$B$14</f>
        <v>7.9227155986525376E-3</v>
      </c>
      <c r="R152">
        <f>(1/(1+EXP(('S Curve Equation'!$B$11-R107*'S Curve Equation'!$B$12)*'S Curve Equation'!$B$10))+'S Curve Equation'!$B$13)*'S Curve Equation'!$B$14</f>
        <v>7.5961842734052808E-3</v>
      </c>
      <c r="S152">
        <f>(1/(1+EXP(('S Curve Equation'!$B$11-S107*'S Curve Equation'!$B$12)*'S Curve Equation'!$B$10))+'S Curve Equation'!$B$13)*'S Curve Equation'!$B$14</f>
        <v>7.2779680399264572E-3</v>
      </c>
      <c r="T152">
        <f>(1/(1+EXP(('S Curve Equation'!$B$11-T107*'S Curve Equation'!$B$12)*'S Curve Equation'!$B$10))+'S Curve Equation'!$B$13)*'S Curve Equation'!$B$14</f>
        <v>6.9677994345795392E-3</v>
      </c>
      <c r="U152">
        <f>(1/(1+EXP(('S Curve Equation'!$B$11-U107*'S Curve Equation'!$B$12)*'S Curve Equation'!$B$10))+'S Curve Equation'!$B$13)*'S Curve Equation'!$B$14</f>
        <v>6.6654211883057585E-3</v>
      </c>
      <c r="V152">
        <f>(1/(1+EXP(('S Curve Equation'!$B$11-V107*'S Curve Equation'!$B$12)*'S Curve Equation'!$B$10))+'S Curve Equation'!$B$13)*'S Curve Equation'!$B$14</f>
        <v>6.3705857834564601E-3</v>
      </c>
      <c r="W152">
        <f>(1/(1+EXP(('S Curve Equation'!$B$11-W107*'S Curve Equation'!$B$12)*'S Curve Equation'!$B$10))+'S Curve Equation'!$B$13)*'S Curve Equation'!$B$14</f>
        <v>6.0830550320114347E-3</v>
      </c>
      <c r="X152">
        <f>(1/(1+EXP(('S Curve Equation'!$B$11-X107*'S Curve Equation'!$B$12)*'S Curve Equation'!$B$10))+'S Curve Equation'!$B$13)*'S Curve Equation'!$B$14</f>
        <v>5.8025996740618388E-3</v>
      </c>
      <c r="Y152">
        <f>(1/(1+EXP(('S Curve Equation'!$B$11-Y107*'S Curve Equation'!$B$12)*'S Curve Equation'!$B$10))+'S Curve Equation'!$B$13)*'S Curve Equation'!$B$14</f>
        <v>5.5289989954993039E-3</v>
      </c>
      <c r="Z152">
        <f>(1/(1+EXP(('S Curve Equation'!$B$11-Z107*'S Curve Equation'!$B$12)*'S Curve Equation'!$B$10))+'S Curve Equation'!$B$13)*'S Curve Equation'!$B$14</f>
        <v>5.2620404639120233E-3</v>
      </c>
      <c r="AA152">
        <f>(1/(1+EXP(('S Curve Equation'!$B$11-AA107*'S Curve Equation'!$B$12)*'S Curve Equation'!$B$10))+'S Curve Equation'!$B$13)*'S Curve Equation'!$B$14</f>
        <v>5.0015193817434687E-3</v>
      </c>
      <c r="AB152">
        <f>(1/(1+EXP(('S Curve Equation'!$B$11-AB107*'S Curve Equation'!$B$12)*'S Curve Equation'!$B$10))+'S Curve Equation'!$B$13)*'S Curve Equation'!$B$14</f>
        <v>4.7472385558222242E-3</v>
      </c>
      <c r="AC152">
        <f>(1/(1+EXP(('S Curve Equation'!$B$11-AC107*'S Curve Equation'!$B$12)*'S Curve Equation'!$B$10))+'S Curve Equation'!$B$13)*'S Curve Equation'!$B$14</f>
        <v>4.4990079824202799E-3</v>
      </c>
      <c r="AD152">
        <f>(1/(1+EXP(('S Curve Equation'!$B$11-AD107*'S Curve Equation'!$B$12)*'S Curve Equation'!$B$10))+'S Curve Equation'!$B$13)*'S Curve Equation'!$B$14</f>
        <v>4.2566445470443139E-3</v>
      </c>
      <c r="AE152">
        <f>(1/(1+EXP(('S Curve Equation'!$B$11-AE107*'S Curve Equation'!$B$12)*'S Curve Equation'!$B$10))+'S Curve Equation'!$B$13)*'S Curve Equation'!$B$14</f>
        <v>4.019971738206494E-3</v>
      </c>
      <c r="AF152">
        <f>(1/(1+EXP(('S Curve Equation'!$B$11-AF107*'S Curve Equation'!$B$12)*'S Curve Equation'!$B$10))+'S Curve Equation'!$B$13)*'S Curve Equation'!$B$14</f>
        <v>3.78881937446482E-3</v>
      </c>
    </row>
    <row r="153" spans="1:32" x14ac:dyDescent="0.25">
      <c r="A153" t="s">
        <v>48</v>
      </c>
      <c r="B153">
        <f>(1/(1+EXP(('S Curve Equation'!$B$11-B108*'S Curve Equation'!$B$12)*'S Curve Equation'!$B$10))+'S Curve Equation'!$B$13)*'S Curve Equation'!$B$14</f>
        <v>7.8125000000000035E-3</v>
      </c>
      <c r="C153">
        <f>(1/(1+EXP(('S Curve Equation'!$B$11-C108*'S Curve Equation'!$B$12)*'S Curve Equation'!$B$10))+'S Curve Equation'!$B$13)*'S Curve Equation'!$B$14</f>
        <v>7.5334750021718074E-3</v>
      </c>
      <c r="D153">
        <f>(1/(1+EXP(('S Curve Equation'!$B$11-D108*'S Curve Equation'!$B$12)*'S Curve Equation'!$B$10))+'S Curve Equation'!$B$13)*'S Curve Equation'!$B$14</f>
        <v>7.3554691937959436E-3</v>
      </c>
      <c r="E153">
        <f>(1/(1+EXP(('S Curve Equation'!$B$11-E108*'S Curve Equation'!$B$12)*'S Curve Equation'!$B$10))+'S Curve Equation'!$B$13)*'S Curve Equation'!$B$14</f>
        <v>7.1763369576542295E-3</v>
      </c>
      <c r="F153">
        <f>(1/(1+EXP(('S Curve Equation'!$B$11-F108*'S Curve Equation'!$B$12)*'S Curve Equation'!$B$10))+'S Curve Equation'!$B$13)*'S Curve Equation'!$B$14</f>
        <v>6.9745776956222343E-3</v>
      </c>
      <c r="G153">
        <f>(1/(1+EXP(('S Curve Equation'!$B$11-G108*'S Curve Equation'!$B$12)*'S Curve Equation'!$B$10))+'S Curve Equation'!$B$13)*'S Curve Equation'!$B$14</f>
        <v>6.7553098426707111E-3</v>
      </c>
      <c r="H153">
        <f>(1/(1+EXP(('S Curve Equation'!$B$11-H108*'S Curve Equation'!$B$12)*'S Curve Equation'!$B$10))+'S Curve Equation'!$B$13)*'S Curve Equation'!$B$14</f>
        <v>6.5310030601415129E-3</v>
      </c>
      <c r="I153">
        <f>(1/(1+EXP(('S Curve Equation'!$B$11-I108*'S Curve Equation'!$B$12)*'S Curve Equation'!$B$10))+'S Curve Equation'!$B$13)*'S Curve Equation'!$B$14</f>
        <v>6.2539679206589927E-3</v>
      </c>
      <c r="J153">
        <f>(1/(1+EXP(('S Curve Equation'!$B$11-J108*'S Curve Equation'!$B$12)*'S Curve Equation'!$B$10))+'S Curve Equation'!$B$13)*'S Curve Equation'!$B$14</f>
        <v>5.9851460681570497E-3</v>
      </c>
      <c r="K153">
        <f>(1/(1+EXP(('S Curve Equation'!$B$11-K108*'S Curve Equation'!$B$12)*'S Curve Equation'!$B$10))+'S Curve Equation'!$B$13)*'S Curve Equation'!$B$14</f>
        <v>5.8030300823905378E-3</v>
      </c>
      <c r="L153">
        <f>(1/(1+EXP(('S Curve Equation'!$B$11-L108*'S Curve Equation'!$B$12)*'S Curve Equation'!$B$10))+'S Curve Equation'!$B$13)*'S Curve Equation'!$B$14</f>
        <v>5.6378027597636451E-3</v>
      </c>
      <c r="M153">
        <f>(1/(1+EXP(('S Curve Equation'!$B$11-M108*'S Curve Equation'!$B$12)*'S Curve Equation'!$B$10))+'S Curve Equation'!$B$13)*'S Curve Equation'!$B$14</f>
        <v>5.4403463948868788E-3</v>
      </c>
      <c r="N153">
        <f>(1/(1+EXP(('S Curve Equation'!$B$11-N108*'S Curve Equation'!$B$12)*'S Curve Equation'!$B$10))+'S Curve Equation'!$B$13)*'S Curve Equation'!$B$14</f>
        <v>5.2469411958695157E-3</v>
      </c>
      <c r="O153">
        <f>(1/(1+EXP(('S Curve Equation'!$B$11-O108*'S Curve Equation'!$B$12)*'S Curve Equation'!$B$10))+'S Curve Equation'!$B$13)*'S Curve Equation'!$B$14</f>
        <v>5.0574769420254949E-3</v>
      </c>
      <c r="P153">
        <f>(1/(1+EXP(('S Curve Equation'!$B$11-P108*'S Curve Equation'!$B$12)*'S Curve Equation'!$B$10))+'S Curve Equation'!$B$13)*'S Curve Equation'!$B$14</f>
        <v>4.8718470813574393E-3</v>
      </c>
      <c r="Q153">
        <f>(1/(1+EXP(('S Curve Equation'!$B$11-Q108*'S Curve Equation'!$B$12)*'S Curve Equation'!$B$10))+'S Curve Equation'!$B$13)*'S Curve Equation'!$B$14</f>
        <v>4.6899485877302223E-3</v>
      </c>
      <c r="R153">
        <f>(1/(1+EXP(('S Curve Equation'!$B$11-R108*'S Curve Equation'!$B$12)*'S Curve Equation'!$B$10))+'S Curve Equation'!$B$13)*'S Curve Equation'!$B$14</f>
        <v>4.511681824360592E-3</v>
      </c>
      <c r="S153">
        <f>(1/(1+EXP(('S Curve Equation'!$B$11-S108*'S Curve Equation'!$B$12)*'S Curve Equation'!$B$10))+'S Curve Equation'!$B$13)*'S Curve Equation'!$B$14</f>
        <v>4.3369504133114424E-3</v>
      </c>
      <c r="T153">
        <f>(1/(1+EXP(('S Curve Equation'!$B$11-T108*'S Curve Equation'!$B$12)*'S Curve Equation'!$B$10))+'S Curve Equation'!$B$13)*'S Curve Equation'!$B$14</f>
        <v>4.1656611106980291E-3</v>
      </c>
      <c r="U153">
        <f>(1/(1+EXP(('S Curve Equation'!$B$11-U108*'S Curve Equation'!$B$12)*'S Curve Equation'!$B$10))+'S Curve Equation'!$B$13)*'S Curve Equation'!$B$14</f>
        <v>3.9977236873268377E-3</v>
      </c>
      <c r="V153">
        <f>(1/(1+EXP(('S Curve Equation'!$B$11-V108*'S Curve Equation'!$B$12)*'S Curve Equation'!$B$10))+'S Curve Equation'!$B$13)*'S Curve Equation'!$B$14</f>
        <v>3.8330508145045048E-3</v>
      </c>
      <c r="W153">
        <f>(1/(1+EXP(('S Curve Equation'!$B$11-W108*'S Curve Equation'!$B$12)*'S Curve Equation'!$B$10))+'S Curve Equation'!$B$13)*'S Curve Equation'!$B$14</f>
        <v>3.6715579547671314E-3</v>
      </c>
      <c r="X153">
        <f>(1/(1+EXP(('S Curve Equation'!$B$11-X108*'S Curve Equation'!$B$12)*'S Curve Equation'!$B$10))+'S Curve Equation'!$B$13)*'S Curve Equation'!$B$14</f>
        <v>3.513163257294017E-3</v>
      </c>
      <c r="Y153">
        <f>(1/(1+EXP(('S Curve Equation'!$B$11-Y108*'S Curve Equation'!$B$12)*'S Curve Equation'!$B$10))+'S Curve Equation'!$B$13)*'S Curve Equation'!$B$14</f>
        <v>3.3577874577817982E-3</v>
      </c>
      <c r="Z153">
        <f>(1/(1+EXP(('S Curve Equation'!$B$11-Z108*'S Curve Equation'!$B$12)*'S Curve Equation'!$B$10))+'S Curve Equation'!$B$13)*'S Curve Equation'!$B$14</f>
        <v>3.2053537825672573E-3</v>
      </c>
      <c r="AA153">
        <f>(1/(1+EXP(('S Curve Equation'!$B$11-AA108*'S Curve Equation'!$B$12)*'S Curve Equation'!$B$10))+'S Curve Equation'!$B$13)*'S Curve Equation'!$B$14</f>
        <v>3.0557878567976935E-3</v>
      </c>
      <c r="AB153">
        <f>(1/(1+EXP(('S Curve Equation'!$B$11-AB108*'S Curve Equation'!$B$12)*'S Curve Equation'!$B$10))+'S Curve Equation'!$B$13)*'S Curve Equation'!$B$14</f>
        <v>2.909017616458225E-3</v>
      </c>
      <c r="AC153">
        <f>(1/(1+EXP(('S Curve Equation'!$B$11-AC108*'S Curve Equation'!$B$12)*'S Curve Equation'!$B$10))+'S Curve Equation'!$B$13)*'S Curve Equation'!$B$14</f>
        <v>2.7649732240754314E-3</v>
      </c>
      <c r="AD153">
        <f>(1/(1+EXP(('S Curve Equation'!$B$11-AD108*'S Curve Equation'!$B$12)*'S Curve Equation'!$B$10))+'S Curve Equation'!$B$13)*'S Curve Equation'!$B$14</f>
        <v>2.6235869879260784E-3</v>
      </c>
      <c r="AE153">
        <f>(1/(1+EXP(('S Curve Equation'!$B$11-AE108*'S Curve Equation'!$B$12)*'S Curve Equation'!$B$10))+'S Curve Equation'!$B$13)*'S Curve Equation'!$B$14</f>
        <v>2.4847932845878068E-3</v>
      </c>
      <c r="AF153">
        <f>(1/(1+EXP(('S Curve Equation'!$B$11-AF108*'S Curve Equation'!$B$12)*'S Curve Equation'!$B$10))+'S Curve Equation'!$B$13)*'S Curve Equation'!$B$14</f>
        <v>2.3485284846780298E-3</v>
      </c>
    </row>
    <row r="154" spans="1:32" x14ac:dyDescent="0.25">
      <c r="A154" t="s">
        <v>50</v>
      </c>
      <c r="B154">
        <f>(1/(1+EXP(('S Curve Equation'!$B$11-B109*'S Curve Equation'!$B$12)*'S Curve Equation'!$B$10))+'S Curve Equation'!$B$13)*'S Curve Equation'!$B$14</f>
        <v>1.408450704225352E-2</v>
      </c>
      <c r="C154">
        <f>(1/(1+EXP(('S Curve Equation'!$B$11-C109*'S Curve Equation'!$B$12)*'S Curve Equation'!$B$10))+'S Curve Equation'!$B$13)*'S Curve Equation'!$B$14</f>
        <v>1.3517890817749546E-2</v>
      </c>
      <c r="D154">
        <f>(1/(1+EXP(('S Curve Equation'!$B$11-D109*'S Curve Equation'!$B$12)*'S Curve Equation'!$B$10))+'S Curve Equation'!$B$13)*'S Curve Equation'!$B$14</f>
        <v>1.3158667843189344E-2</v>
      </c>
      <c r="E154">
        <f>(1/(1+EXP(('S Curve Equation'!$B$11-E109*'S Curve Equation'!$B$12)*'S Curve Equation'!$B$10))+'S Curve Equation'!$B$13)*'S Curve Equation'!$B$14</f>
        <v>1.2798956302114988E-2</v>
      </c>
      <c r="F154">
        <f>(1/(1+EXP(('S Curve Equation'!$B$11-F109*'S Curve Equation'!$B$12)*'S Curve Equation'!$B$10))+'S Curve Equation'!$B$13)*'S Curve Equation'!$B$14</f>
        <v>1.2395964989637001E-2</v>
      </c>
      <c r="G154">
        <f>(1/(1+EXP(('S Curve Equation'!$B$11-G109*'S Curve Equation'!$B$12)*'S Curve Equation'!$B$10))+'S Curve Equation'!$B$13)*'S Curve Equation'!$B$14</f>
        <v>1.1960610934468964E-2</v>
      </c>
      <c r="H154">
        <f>(1/(1+EXP(('S Curve Equation'!$B$11-H109*'S Curve Equation'!$B$12)*'S Curve Equation'!$B$10))+'S Curve Equation'!$B$13)*'S Curve Equation'!$B$14</f>
        <v>1.1518084115179253E-2</v>
      </c>
      <c r="I154">
        <f>(1/(1+EXP(('S Curve Equation'!$B$11-I109*'S Curve Equation'!$B$12)*'S Curve Equation'!$B$10))+'S Curve Equation'!$B$13)*'S Curve Equation'!$B$14</f>
        <v>1.0975516901753088E-2</v>
      </c>
      <c r="J154">
        <f>(1/(1+EXP(('S Curve Equation'!$B$11-J109*'S Curve Equation'!$B$12)*'S Curve Equation'!$B$10))+'S Curve Equation'!$B$13)*'S Curve Equation'!$B$14</f>
        <v>1.0453282965707949E-2</v>
      </c>
      <c r="K154">
        <f>(1/(1+EXP(('S Curve Equation'!$B$11-K109*'S Curve Equation'!$B$12)*'S Curve Equation'!$B$10))+'S Curve Equation'!$B$13)*'S Curve Equation'!$B$14</f>
        <v>1.0101887637816586E-2</v>
      </c>
      <c r="L154">
        <f>(1/(1+EXP(('S Curve Equation'!$B$11-L109*'S Curve Equation'!$B$12)*'S Curve Equation'!$B$10))+'S Curve Equation'!$B$13)*'S Curve Equation'!$B$14</f>
        <v>9.7847663586273937E-3</v>
      </c>
      <c r="M154">
        <f>(1/(1+EXP(('S Curve Equation'!$B$11-M109*'S Curve Equation'!$B$12)*'S Curve Equation'!$B$10))+'S Curve Equation'!$B$13)*'S Curve Equation'!$B$14</f>
        <v>9.4079063913584272E-3</v>
      </c>
      <c r="N154">
        <f>(1/(1+EXP(('S Curve Equation'!$B$11-N109*'S Curve Equation'!$B$12)*'S Curve Equation'!$B$10))+'S Curve Equation'!$B$13)*'S Curve Equation'!$B$14</f>
        <v>9.0410292723354865E-3</v>
      </c>
      <c r="O154">
        <f>(1/(1+EXP(('S Curve Equation'!$B$11-O109*'S Curve Equation'!$B$12)*'S Curve Equation'!$B$10))+'S Curve Equation'!$B$13)*'S Curve Equation'!$B$14</f>
        <v>8.6838025603081168E-3</v>
      </c>
      <c r="P154">
        <f>(1/(1+EXP(('S Curve Equation'!$B$11-P109*'S Curve Equation'!$B$12)*'S Curve Equation'!$B$10))+'S Curve Equation'!$B$13)*'S Curve Equation'!$B$14</f>
        <v>8.3359068833680217E-3</v>
      </c>
      <c r="Q154">
        <f>(1/(1+EXP(('S Curve Equation'!$B$11-Q109*'S Curve Equation'!$B$12)*'S Curve Equation'!$B$10))+'S Curve Equation'!$B$13)*'S Curve Equation'!$B$14</f>
        <v>7.9970353550867547E-3</v>
      </c>
      <c r="R154">
        <f>(1/(1+EXP(('S Curve Equation'!$B$11-R109*'S Curve Equation'!$B$12)*'S Curve Equation'!$B$10))+'S Curve Equation'!$B$13)*'S Curve Equation'!$B$14</f>
        <v>7.6668930194909108E-3</v>
      </c>
      <c r="S154">
        <f>(1/(1+EXP(('S Curve Equation'!$B$11-S109*'S Curve Equation'!$B$12)*'S Curve Equation'!$B$10))+'S Curve Equation'!$B$13)*'S Curve Equation'!$B$14</f>
        <v>7.3451963233351686E-3</v>
      </c>
      <c r="T154">
        <f>(1/(1+EXP(('S Curve Equation'!$B$11-T109*'S Curve Equation'!$B$12)*'S Curve Equation'!$B$10))+'S Curve Equation'!$B$13)*'S Curve Equation'!$B$14</f>
        <v>7.0316726142217465E-3</v>
      </c>
      <c r="U154">
        <f>(1/(1+EXP(('S Curve Equation'!$B$11-U109*'S Curve Equation'!$B$12)*'S Curve Equation'!$B$10))+'S Curve Equation'!$B$13)*'S Curve Equation'!$B$14</f>
        <v>6.7260596631951485E-3</v>
      </c>
      <c r="V154">
        <f>(1/(1+EXP(('S Curve Equation'!$B$11-V109*'S Curve Equation'!$B$12)*'S Curve Equation'!$B$10))+'S Curve Equation'!$B$13)*'S Curve Equation'!$B$14</f>
        <v>6.4281052105183379E-3</v>
      </c>
      <c r="W154">
        <f>(1/(1+EXP(('S Curve Equation'!$B$11-W109*'S Curve Equation'!$B$12)*'S Curve Equation'!$B$10))+'S Curve Equation'!$B$13)*'S Curve Equation'!$B$14</f>
        <v>6.1375665334103069E-3</v>
      </c>
      <c r="X154">
        <f>(1/(1+EXP(('S Curve Equation'!$B$11-X109*'S Curve Equation'!$B$12)*'S Curve Equation'!$B$10))+'S Curve Equation'!$B$13)*'S Curve Equation'!$B$14</f>
        <v>5.8542100345917412E-3</v>
      </c>
      <c r="Y154">
        <f>(1/(1+EXP(('S Curve Equation'!$B$11-Y109*'S Curve Equation'!$B$12)*'S Curve Equation'!$B$10))+'S Curve Equation'!$B$13)*'S Curve Equation'!$B$14</f>
        <v>5.5778108505506255E-3</v>
      </c>
      <c r="Z154">
        <f>(1/(1+EXP(('S Curve Equation'!$B$11-Z109*'S Curve Equation'!$B$12)*'S Curve Equation'!$B$10))+'S Curve Equation'!$B$13)*'S Curve Equation'!$B$14</f>
        <v>5.3081524785002724E-3</v>
      </c>
      <c r="AA154">
        <f>(1/(1+EXP(('S Curve Equation'!$B$11-AA109*'S Curve Equation'!$B$12)*'S Curve Equation'!$B$10))+'S Curve Equation'!$B$13)*'S Curve Equation'!$B$14</f>
        <v>5.0450264210593516E-3</v>
      </c>
      <c r="AB154">
        <f>(1/(1+EXP(('S Curve Equation'!$B$11-AB109*'S Curve Equation'!$B$12)*'S Curve Equation'!$B$10))+'S Curve Equation'!$B$13)*'S Curve Equation'!$B$14</f>
        <v>4.7882318477366599E-3</v>
      </c>
      <c r="AC154">
        <f>(1/(1+EXP(('S Curve Equation'!$B$11-AC109*'S Curve Equation'!$B$12)*'S Curve Equation'!$B$10))+'S Curve Equation'!$B$13)*'S Curve Equation'!$B$14</f>
        <v>4.5375752723551491E-3</v>
      </c>
      <c r="AD154">
        <f>(1/(1+EXP(('S Curve Equation'!$B$11-AD109*'S Curve Equation'!$B$12)*'S Curve Equation'!$B$10))+'S Curve Equation'!$B$13)*'S Curve Equation'!$B$14</f>
        <v>4.2928702455967858E-3</v>
      </c>
      <c r="AE154">
        <f>(1/(1+EXP(('S Curve Equation'!$B$11-AE109*'S Curve Equation'!$B$12)*'S Curve Equation'!$B$10))+'S Curve Equation'!$B$13)*'S Curve Equation'!$B$14</f>
        <v>4.0539370618943348E-3</v>
      </c>
      <c r="AF154">
        <f>(1/(1+EXP(('S Curve Equation'!$B$11-AF109*'S Curve Equation'!$B$12)*'S Curve Equation'!$B$10))+'S Curve Equation'!$B$13)*'S Curve Equation'!$B$14</f>
        <v>3.8206024799396182E-3</v>
      </c>
    </row>
    <row r="155" spans="1:32" x14ac:dyDescent="0.25">
      <c r="A155" t="s">
        <v>52</v>
      </c>
      <c r="B155">
        <f>(1/(1+EXP(('S Curve Equation'!$B$11-B110*'S Curve Equation'!$B$12)*'S Curve Equation'!$B$10))+'S Curve Equation'!$B$13)*'S Curve Equation'!$B$14</f>
        <v>1.469147894221352E-2</v>
      </c>
      <c r="C155">
        <f>(1/(1+EXP(('S Curve Equation'!$B$11-C110*'S Curve Equation'!$B$12)*'S Curve Equation'!$B$10))+'S Curve Equation'!$B$13)*'S Curve Equation'!$B$14</f>
        <v>1.4094771254533657E-2</v>
      </c>
      <c r="D155">
        <f>(1/(1+EXP(('S Curve Equation'!$B$11-D110*'S Curve Equation'!$B$12)*'S Curve Equation'!$B$10))+'S Curve Equation'!$B$13)*'S Curve Equation'!$B$14</f>
        <v>1.3716664672134907E-2</v>
      </c>
      <c r="E155">
        <f>(1/(1+EXP(('S Curve Equation'!$B$11-E110*'S Curve Equation'!$B$12)*'S Curve Equation'!$B$10))+'S Curve Equation'!$B$13)*'S Curve Equation'!$B$14</f>
        <v>1.3338197406327693E-2</v>
      </c>
      <c r="F155">
        <f>(1/(1+EXP(('S Curve Equation'!$B$11-F110*'S Curve Equation'!$B$12)*'S Curve Equation'!$B$10))+'S Curve Equation'!$B$13)*'S Curve Equation'!$B$14</f>
        <v>1.2914379348091646E-2</v>
      </c>
      <c r="G155">
        <f>(1/(1+EXP(('S Curve Equation'!$B$11-G110*'S Curve Equation'!$B$12)*'S Curve Equation'!$B$10))+'S Curve Equation'!$B$13)*'S Curve Equation'!$B$14</f>
        <v>1.2456750526885692E-2</v>
      </c>
      <c r="H155">
        <f>(1/(1+EXP(('S Curve Equation'!$B$11-H110*'S Curve Equation'!$B$12)*'S Curve Equation'!$B$10))+'S Curve Equation'!$B$13)*'S Curve Equation'!$B$14</f>
        <v>1.1991825699593301E-2</v>
      </c>
      <c r="I155">
        <f>(1/(1+EXP(('S Curve Equation'!$B$11-I110*'S Curve Equation'!$B$12)*'S Curve Equation'!$B$10))+'S Curve Equation'!$B$13)*'S Curve Equation'!$B$14</f>
        <v>1.1422139987765185E-2</v>
      </c>
      <c r="J155">
        <f>(1/(1+EXP(('S Curve Equation'!$B$11-J110*'S Curve Equation'!$B$12)*'S Curve Equation'!$B$10))+'S Curve Equation'!$B$13)*'S Curve Equation'!$B$14</f>
        <v>1.0874169381021761E-2</v>
      </c>
      <c r="K155">
        <f>(1/(1+EXP(('S Curve Equation'!$B$11-K110*'S Curve Equation'!$B$12)*'S Curve Equation'!$B$10))+'S Curve Equation'!$B$13)*'S Curve Equation'!$B$14</f>
        <v>1.0505663143043955E-2</v>
      </c>
      <c r="L155">
        <f>(1/(1+EXP(('S Curve Equation'!$B$11-L110*'S Curve Equation'!$B$12)*'S Curve Equation'!$B$10))+'S Curve Equation'!$B$13)*'S Curve Equation'!$B$14</f>
        <v>1.0173245358245103E-2</v>
      </c>
      <c r="M155">
        <f>(1/(1+EXP(('S Curve Equation'!$B$11-M110*'S Curve Equation'!$B$12)*'S Curve Equation'!$B$10))+'S Curve Equation'!$B$13)*'S Curve Equation'!$B$14</f>
        <v>9.7783899926293105E-3</v>
      </c>
      <c r="N155">
        <f>(1/(1+EXP(('S Curve Equation'!$B$11-N110*'S Curve Equation'!$B$12)*'S Curve Equation'!$B$10))+'S Curve Equation'!$B$13)*'S Curve Equation'!$B$14</f>
        <v>9.3941881963298043E-3</v>
      </c>
      <c r="O155">
        <f>(1/(1+EXP(('S Curve Equation'!$B$11-O110*'S Curve Equation'!$B$12)*'S Curve Equation'!$B$10))+'S Curve Equation'!$B$13)*'S Curve Equation'!$B$14</f>
        <v>9.0202800062372749E-3</v>
      </c>
      <c r="P155">
        <f>(1/(1+EXP(('S Curve Equation'!$B$11-P110*'S Curve Equation'!$B$12)*'S Curve Equation'!$B$10))+'S Curve Equation'!$B$13)*'S Curve Equation'!$B$14</f>
        <v>8.6563197782387035E-3</v>
      </c>
      <c r="Q155">
        <f>(1/(1+EXP(('S Curve Equation'!$B$11-Q110*'S Curve Equation'!$B$12)*'S Curve Equation'!$B$10))+'S Curve Equation'!$B$13)*'S Curve Equation'!$B$14</f>
        <v>8.301975541494519E-3</v>
      </c>
      <c r="R155">
        <f>(1/(1+EXP(('S Curve Equation'!$B$11-R110*'S Curve Equation'!$B$12)*'S Curve Equation'!$B$10))+'S Curve Equation'!$B$13)*'S Curve Equation'!$B$14</f>
        <v>7.9569283848295123E-3</v>
      </c>
      <c r="S155">
        <f>(1/(1+EXP(('S Curve Equation'!$B$11-S110*'S Curve Equation'!$B$12)*'S Curve Equation'!$B$10))+'S Curve Equation'!$B$13)*'S Curve Equation'!$B$14</f>
        <v>7.6208718735162051E-3</v>
      </c>
      <c r="T155">
        <f>(1/(1+EXP(('S Curve Equation'!$B$11-T110*'S Curve Equation'!$B$12)*'S Curve Equation'!$B$10))+'S Curve Equation'!$B$13)*'S Curve Equation'!$B$14</f>
        <v>7.2935114948281827E-3</v>
      </c>
      <c r="U155">
        <f>(1/(1+EXP(('S Curve Equation'!$B$11-U110*'S Curve Equation'!$B$12)*'S Curve Equation'!$B$10))+'S Curve Equation'!$B$13)*'S Curve Equation'!$B$14</f>
        <v>6.9745641308300655E-3</v>
      </c>
      <c r="V155">
        <f>(1/(1+EXP(('S Curve Equation'!$B$11-V110*'S Curve Equation'!$B$12)*'S Curve Equation'!$B$10))+'S Curve Equation'!$B$13)*'S Curve Equation'!$B$14</f>
        <v>6.6637575569585272E-3</v>
      </c>
      <c r="W155">
        <f>(1/(1+EXP(('S Curve Equation'!$B$11-W110*'S Curve Equation'!$B$12)*'S Curve Equation'!$B$10))+'S Curve Equation'!$B$13)*'S Curve Equation'!$B$14</f>
        <v>6.3608299650293109E-3</v>
      </c>
      <c r="X155">
        <f>(1/(1+EXP(('S Curve Equation'!$B$11-X110*'S Curve Equation'!$B$12)*'S Curve Equation'!$B$10))+'S Curve Equation'!$B$13)*'S Curve Equation'!$B$14</f>
        <v>6.0655295093822231E-3</v>
      </c>
      <c r="Y155">
        <f>(1/(1+EXP(('S Curve Equation'!$B$11-Y110*'S Curve Equation'!$B$12)*'S Curve Equation'!$B$10))+'S Curve Equation'!$B$13)*'S Curve Equation'!$B$14</f>
        <v>5.7776138749471339E-3</v>
      </c>
      <c r="Z155">
        <f>(1/(1+EXP(('S Curve Equation'!$B$11-Z110*'S Curve Equation'!$B$12)*'S Curve Equation'!$B$10))+'S Curve Equation'!$B$13)*'S Curve Equation'!$B$14</f>
        <v>5.4968498660829708E-3</v>
      </c>
      <c r="AA155">
        <f>(1/(1+EXP(('S Curve Equation'!$B$11-AA110*'S Curve Equation'!$B$12)*'S Curve Equation'!$B$10))+'S Curve Equation'!$B$13)*'S Curve Equation'!$B$14</f>
        <v>5.2230130151053157E-3</v>
      </c>
      <c r="AB155">
        <f>(1/(1+EXP(('S Curve Equation'!$B$11-AB110*'S Curve Equation'!$B$12)*'S Curve Equation'!$B$10))+'S Curve Equation'!$B$13)*'S Curve Equation'!$B$14</f>
        <v>4.955887209477706E-3</v>
      </c>
      <c r="AC155">
        <f>(1/(1+EXP(('S Curve Equation'!$B$11-AC110*'S Curve Equation'!$B$12)*'S Curve Equation'!$B$10))+'S Curve Equation'!$B$13)*'S Curve Equation'!$B$14</f>
        <v>4.6952643366998071E-3</v>
      </c>
      <c r="AD155">
        <f>(1/(1+EXP(('S Curve Equation'!$B$11-AD110*'S Curve Equation'!$B$12)*'S Curve Equation'!$B$10))+'S Curve Equation'!$B$13)*'S Curve Equation'!$B$14</f>
        <v>4.4409439459785196E-3</v>
      </c>
      <c r="AE155">
        <f>(1/(1+EXP(('S Curve Equation'!$B$11-AE110*'S Curve Equation'!$B$12)*'S Curve Equation'!$B$10))+'S Curve Equation'!$B$13)*'S Curve Equation'!$B$14</f>
        <v>4.1927329258175548E-3</v>
      </c>
      <c r="AF155">
        <f>(1/(1+EXP(('S Curve Equation'!$B$11-AF110*'S Curve Equation'!$B$12)*'S Curve Equation'!$B$10))+'S Curve Equation'!$B$13)*'S Curve Equation'!$B$14</f>
        <v>3.950445196710335E-3</v>
      </c>
    </row>
    <row r="156" spans="1:32" x14ac:dyDescent="0.25">
      <c r="A156" t="s">
        <v>54</v>
      </c>
      <c r="B156">
        <f>(1/(1+EXP(('S Curve Equation'!$B$11-B111*'S Curve Equation'!$B$12)*'S Curve Equation'!$B$10))+'S Curve Equation'!$B$13)*'S Curve Equation'!$B$14</f>
        <v>9.6246390760346516E-3</v>
      </c>
      <c r="C156">
        <f>(1/(1+EXP(('S Curve Equation'!$B$11-C111*'S Curve Equation'!$B$12)*'S Curve Equation'!$B$10))+'S Curve Equation'!$B$13)*'S Curve Equation'!$B$14</f>
        <v>9.2672759094081722E-3</v>
      </c>
      <c r="D156">
        <f>(1/(1+EXP(('S Curve Equation'!$B$11-D111*'S Curve Equation'!$B$12)*'S Curve Equation'!$B$10))+'S Curve Equation'!$B$13)*'S Curve Equation'!$B$14</f>
        <v>9.0397525392431621E-3</v>
      </c>
      <c r="E156">
        <f>(1/(1+EXP(('S Curve Equation'!$B$11-E111*'S Curve Equation'!$B$12)*'S Curve Equation'!$B$10))+'S Curve Equation'!$B$13)*'S Curve Equation'!$B$14</f>
        <v>8.8111539809572152E-3</v>
      </c>
      <c r="F156">
        <f>(1/(1+EXP(('S Curve Equation'!$B$11-F111*'S Curve Equation'!$B$12)*'S Curve Equation'!$B$10))+'S Curve Equation'!$B$13)*'S Curve Equation'!$B$14</f>
        <v>8.554122133736337E-3</v>
      </c>
      <c r="G156">
        <f>(1/(1+EXP(('S Curve Equation'!$B$11-G111*'S Curve Equation'!$B$12)*'S Curve Equation'!$B$10))+'S Curve Equation'!$B$13)*'S Curve Equation'!$B$14</f>
        <v>8.2753215980871219E-3</v>
      </c>
      <c r="H156">
        <f>(1/(1+EXP(('S Curve Equation'!$B$11-H111*'S Curve Equation'!$B$12)*'S Curve Equation'!$B$10))+'S Curve Equation'!$B$13)*'S Curve Equation'!$B$14</f>
        <v>7.9906985564506487E-3</v>
      </c>
      <c r="I156">
        <f>(1/(1+EXP(('S Curve Equation'!$B$11-I111*'S Curve Equation'!$B$12)*'S Curve Equation'!$B$10))+'S Curve Equation'!$B$13)*'S Curve Equation'!$B$14</f>
        <v>7.6399945754333223E-3</v>
      </c>
      <c r="J156">
        <f>(1/(1+EXP(('S Curve Equation'!$B$11-J111*'S Curve Equation'!$B$12)*'S Curve Equation'!$B$10))+'S Curve Equation'!$B$13)*'S Curve Equation'!$B$14</f>
        <v>7.3005725011603476E-3</v>
      </c>
      <c r="K156">
        <f>(1/(1+EXP(('S Curve Equation'!$B$11-K111*'S Curve Equation'!$B$12)*'S Curve Equation'!$B$10))+'S Curve Equation'!$B$13)*'S Curve Equation'!$B$14</f>
        <v>7.0711291198337104E-3</v>
      </c>
      <c r="L156">
        <f>(1/(1+EXP(('S Curve Equation'!$B$11-L111*'S Curve Equation'!$B$12)*'S Curve Equation'!$B$10))+'S Curve Equation'!$B$13)*'S Curve Equation'!$B$14</f>
        <v>6.8633176020294851E-3</v>
      </c>
      <c r="M156">
        <f>(1/(1+EXP(('S Curve Equation'!$B$11-M111*'S Curve Equation'!$B$12)*'S Curve Equation'!$B$10))+'S Curve Equation'!$B$13)*'S Curve Equation'!$B$14</f>
        <v>6.6154170176685361E-3</v>
      </c>
      <c r="N156">
        <f>(1/(1+EXP(('S Curve Equation'!$B$11-N111*'S Curve Equation'!$B$12)*'S Curve Equation'!$B$10))+'S Curve Equation'!$B$13)*'S Curve Equation'!$B$14</f>
        <v>6.3730785267147524E-3</v>
      </c>
      <c r="O156">
        <f>(1/(1+EXP(('S Curve Equation'!$B$11-O111*'S Curve Equation'!$B$12)*'S Curve Equation'!$B$10))+'S Curve Equation'!$B$13)*'S Curve Equation'!$B$14</f>
        <v>6.1361396859265834E-3</v>
      </c>
      <c r="P156">
        <f>(1/(1+EXP(('S Curve Equation'!$B$11-P111*'S Curve Equation'!$B$12)*'S Curve Equation'!$B$10))+'S Curve Equation'!$B$13)*'S Curve Equation'!$B$14</f>
        <v>5.9044437864196166E-3</v>
      </c>
      <c r="Q156">
        <f>(1/(1+EXP(('S Curve Equation'!$B$11-Q111*'S Curve Equation'!$B$12)*'S Curve Equation'!$B$10))+'S Curve Equation'!$B$13)*'S Curve Equation'!$B$14</f>
        <v>5.6778396191074568E-3</v>
      </c>
      <c r="R156">
        <f>(1/(1+EXP(('S Curve Equation'!$B$11-R111*'S Curve Equation'!$B$12)*'S Curve Equation'!$B$10))+'S Curve Equation'!$B$13)*'S Curve Equation'!$B$14</f>
        <v>5.4561812509510439E-3</v>
      </c>
      <c r="S156">
        <f>(1/(1+EXP(('S Curve Equation'!$B$11-S111*'S Curve Equation'!$B$12)*'S Curve Equation'!$B$10))+'S Curve Equation'!$B$13)*'S Curve Equation'!$B$14</f>
        <v>5.2393278114666051E-3</v>
      </c>
      <c r="T156">
        <f>(1/(1+EXP(('S Curve Equation'!$B$11-T111*'S Curve Equation'!$B$12)*'S Curve Equation'!$B$10))+'S Curve Equation'!$B$13)*'S Curve Equation'!$B$14</f>
        <v>5.0271432889739311E-3</v>
      </c>
      <c r="U156">
        <f>(1/(1+EXP(('S Curve Equation'!$B$11-U111*'S Curve Equation'!$B$12)*'S Curve Equation'!$B$10))+'S Curve Equation'!$B$13)*'S Curve Equation'!$B$14</f>
        <v>4.8194963360935483E-3</v>
      </c>
      <c r="V156">
        <f>(1/(1+EXP(('S Curve Equation'!$B$11-V111*'S Curve Equation'!$B$12)*'S Curve Equation'!$B$10))+'S Curve Equation'!$B$13)*'S Curve Equation'!$B$14</f>
        <v>4.6162600840291747E-3</v>
      </c>
      <c r="W156">
        <f>(1/(1+EXP(('S Curve Equation'!$B$11-W111*'S Curve Equation'!$B$12)*'S Curve Equation'!$B$10))+'S Curve Equation'!$B$13)*'S Curve Equation'!$B$14</f>
        <v>4.4173119651971472E-3</v>
      </c>
      <c r="X156">
        <f>(1/(1+EXP(('S Curve Equation'!$B$11-X111*'S Curve Equation'!$B$12)*'S Curve Equation'!$B$10))+'S Curve Equation'!$B$13)*'S Curve Equation'!$B$14</f>
        <v>4.2225335437878885E-3</v>
      </c>
      <c r="Y156">
        <f>(1/(1+EXP(('S Curve Equation'!$B$11-Y111*'S Curve Equation'!$B$12)*'S Curve Equation'!$B$10))+'S Curve Equation'!$B$13)*'S Curve Equation'!$B$14</f>
        <v>4.0318103538670618E-3</v>
      </c>
      <c r="Z156">
        <f>(1/(1+EXP(('S Curve Equation'!$B$11-Z111*'S Curve Equation'!$B$12)*'S Curve Equation'!$B$10))+'S Curve Equation'!$B$13)*'S Curve Equation'!$B$14</f>
        <v>3.8450317446452136E-3</v>
      </c>
      <c r="AA156">
        <f>(1/(1+EXP(('S Curve Equation'!$B$11-AA111*'S Curve Equation'!$B$12)*'S Curve Equation'!$B$10))+'S Curve Equation'!$B$13)*'S Curve Equation'!$B$14</f>
        <v>3.6620907325646684E-3</v>
      </c>
      <c r="AB156">
        <f>(1/(1+EXP(('S Curve Equation'!$B$11-AB111*'S Curve Equation'!$B$12)*'S Curve Equation'!$B$10))+'S Curve Equation'!$B$13)*'S Curve Equation'!$B$14</f>
        <v>3.4828838598708494E-3</v>
      </c>
      <c r="AC156">
        <f>(1/(1+EXP(('S Curve Equation'!$B$11-AC111*'S Curve Equation'!$B$12)*'S Curve Equation'!$B$10))+'S Curve Equation'!$B$13)*'S Curve Equation'!$B$14</f>
        <v>3.3073110593533875E-3</v>
      </c>
      <c r="AD156">
        <f>(1/(1+EXP(('S Curve Equation'!$B$11-AD111*'S Curve Equation'!$B$12)*'S Curve Equation'!$B$10))+'S Curve Equation'!$B$13)*'S Curve Equation'!$B$14</f>
        <v>3.1352755249588102E-3</v>
      </c>
      <c r="AE156">
        <f>(1/(1+EXP(('S Curve Equation'!$B$11-AE111*'S Curve Equation'!$B$12)*'S Curve Equation'!$B$10))+'S Curve Equation'!$B$13)*'S Curve Equation'!$B$14</f>
        <v>2.9666835879918322E-3</v>
      </c>
      <c r="AF156">
        <f>(1/(1+EXP(('S Curve Equation'!$B$11-AF111*'S Curve Equation'!$B$12)*'S Curve Equation'!$B$10))+'S Curve Equation'!$B$13)*'S Curve Equation'!$B$14</f>
        <v>2.8014445986380629E-3</v>
      </c>
    </row>
    <row r="157" spans="1:32" x14ac:dyDescent="0.25">
      <c r="A157" t="s">
        <v>56</v>
      </c>
      <c r="B157">
        <f>(1/(1+EXP(('S Curve Equation'!$B$11-B112*'S Curve Equation'!$B$12)*'S Curve Equation'!$B$10))+'S Curve Equation'!$B$13)*'S Curve Equation'!$B$14</f>
        <v>1.0638297872340425E-2</v>
      </c>
      <c r="C157">
        <f>(1/(1+EXP(('S Curve Equation'!$B$11-C112*'S Curve Equation'!$B$12)*'S Curve Equation'!$B$10))+'S Curve Equation'!$B$13)*'S Curve Equation'!$B$14</f>
        <v>1.0235329736323344E-2</v>
      </c>
      <c r="D157">
        <f>(1/(1+EXP(('S Curve Equation'!$B$11-D112*'S Curve Equation'!$B$12)*'S Curve Equation'!$B$10))+'S Curve Equation'!$B$13)*'S Curve Equation'!$B$14</f>
        <v>9.9790390550724539E-3</v>
      </c>
      <c r="E157">
        <f>(1/(1+EXP(('S Curve Equation'!$B$11-E112*'S Curve Equation'!$B$12)*'S Curve Equation'!$B$10))+'S Curve Equation'!$B$13)*'S Curve Equation'!$B$14</f>
        <v>9.7217502054028244E-3</v>
      </c>
      <c r="F157">
        <f>(1/(1+EXP(('S Curve Equation'!$B$11-F112*'S Curve Equation'!$B$12)*'S Curve Equation'!$B$10))+'S Curve Equation'!$B$13)*'S Curve Equation'!$B$14</f>
        <v>9.4327175794594563E-3</v>
      </c>
      <c r="G157">
        <f>(1/(1+EXP(('S Curve Equation'!$B$11-G112*'S Curve Equation'!$B$12)*'S Curve Equation'!$B$10))+'S Curve Equation'!$B$13)*'S Curve Equation'!$B$14</f>
        <v>9.1195189217097086E-3</v>
      </c>
      <c r="H157">
        <f>(1/(1+EXP(('S Curve Equation'!$B$11-H112*'S Curve Equation'!$B$12)*'S Curve Equation'!$B$10))+'S Curve Equation'!$B$13)*'S Curve Equation'!$B$14</f>
        <v>8.8001200463077439E-3</v>
      </c>
      <c r="I157">
        <f>(1/(1+EXP(('S Curve Equation'!$B$11-I112*'S Curve Equation'!$B$12)*'S Curve Equation'!$B$10))+'S Curve Equation'!$B$13)*'S Curve Equation'!$B$14</f>
        <v>8.4070472845863067E-3</v>
      </c>
      <c r="J157">
        <f>(1/(1+EXP(('S Curve Equation'!$B$11-J112*'S Curve Equation'!$B$12)*'S Curve Equation'!$B$10))+'S Curve Equation'!$B$13)*'S Curve Equation'!$B$14</f>
        <v>8.027133866158059E-3</v>
      </c>
      <c r="K157">
        <f>(1/(1+EXP(('S Curve Equation'!$B$11-K112*'S Curve Equation'!$B$12)*'S Curve Equation'!$B$10))+'S Curve Equation'!$B$13)*'S Curve Equation'!$B$14</f>
        <v>7.770610485574034E-3</v>
      </c>
      <c r="L157">
        <f>(1/(1+EXP(('S Curve Equation'!$B$11-L112*'S Curve Equation'!$B$12)*'S Curve Equation'!$B$10))+'S Curve Equation'!$B$13)*'S Curve Equation'!$B$14</f>
        <v>7.5384778484563503E-3</v>
      </c>
      <c r="M157">
        <f>(1/(1+EXP(('S Curve Equation'!$B$11-M112*'S Curve Equation'!$B$12)*'S Curve Equation'!$B$10))+'S Curve Equation'!$B$13)*'S Curve Equation'!$B$14</f>
        <v>7.2618234391055676E-3</v>
      </c>
      <c r="N157">
        <f>(1/(1+EXP(('S Curve Equation'!$B$11-N112*'S Curve Equation'!$B$12)*'S Curve Equation'!$B$10))+'S Curve Equation'!$B$13)*'S Curve Equation'!$B$14</f>
        <v>6.991652312925048E-3</v>
      </c>
      <c r="O157">
        <f>(1/(1+EXP(('S Curve Equation'!$B$11-O112*'S Curve Equation'!$B$12)*'S Curve Equation'!$B$10))+'S Curve Equation'!$B$13)*'S Curve Equation'!$B$14</f>
        <v>6.7277684924652503E-3</v>
      </c>
      <c r="P157">
        <f>(1/(1+EXP(('S Curve Equation'!$B$11-P112*'S Curve Equation'!$B$12)*'S Curve Equation'!$B$10))+'S Curve Equation'!$B$13)*'S Curve Equation'!$B$14</f>
        <v>6.4699831177327163E-3</v>
      </c>
      <c r="Q157">
        <f>(1/(1+EXP(('S Curve Equation'!$B$11-Q112*'S Curve Equation'!$B$12)*'S Curve Equation'!$B$10))+'S Curve Equation'!$B$13)*'S Curve Equation'!$B$14</f>
        <v>6.2181141481028029E-3</v>
      </c>
      <c r="R157">
        <f>(1/(1+EXP(('S Curve Equation'!$B$11-R112*'S Curve Equation'!$B$12)*'S Curve Equation'!$B$10))+'S Curve Equation'!$B$13)*'S Curve Equation'!$B$14</f>
        <v>5.971986078234643E-3</v>
      </c>
      <c r="S157">
        <f>(1/(1+EXP(('S Curve Equation'!$B$11-S112*'S Curve Equation'!$B$12)*'S Curve Equation'!$B$10))+'S Curve Equation'!$B$13)*'S Curve Equation'!$B$14</f>
        <v>5.7314296672653425E-3</v>
      </c>
      <c r="T157">
        <f>(1/(1+EXP(('S Curve Equation'!$B$11-T112*'S Curve Equation'!$B$12)*'S Curve Equation'!$B$10))+'S Curve Equation'!$B$13)*'S Curve Equation'!$B$14</f>
        <v>5.4962816806025357E-3</v>
      </c>
      <c r="U157">
        <f>(1/(1+EXP(('S Curve Equation'!$B$11-U112*'S Curve Equation'!$B$12)*'S Curve Equation'!$B$10))+'S Curve Equation'!$B$13)*'S Curve Equation'!$B$14</f>
        <v>5.2663846436699522E-3</v>
      </c>
      <c r="V157">
        <f>(1/(1+EXP(('S Curve Equation'!$B$11-V112*'S Curve Equation'!$B$12)*'S Curve Equation'!$B$10))+'S Curve Equation'!$B$13)*'S Curve Equation'!$B$14</f>
        <v>5.041586606997525E-3</v>
      </c>
      <c r="W157">
        <f>(1/(1+EXP(('S Curve Equation'!$B$11-W112*'S Curve Equation'!$B$12)*'S Curve Equation'!$B$10))+'S Curve Equation'!$B$13)*'S Curve Equation'!$B$14</f>
        <v>4.8217409220813997E-3</v>
      </c>
      <c r="X157">
        <f>(1/(1+EXP(('S Curve Equation'!$B$11-X112*'S Curve Equation'!$B$12)*'S Curve Equation'!$B$10))+'S Curve Equation'!$B$13)*'S Curve Equation'!$B$14</f>
        <v>4.6067060274695938E-3</v>
      </c>
      <c r="Y157">
        <f>(1/(1+EXP(('S Curve Equation'!$B$11-Y112*'S Curve Equation'!$B$12)*'S Curve Equation'!$B$10))+'S Curve Equation'!$B$13)*'S Curve Equation'!$B$14</f>
        <v>4.3963452445595916E-3</v>
      </c>
      <c r="Z157">
        <f>(1/(1+EXP(('S Curve Equation'!$B$11-Z112*'S Curve Equation'!$B$12)*'S Curve Equation'!$B$10))+'S Curve Equation'!$B$13)*'S Curve Equation'!$B$14</f>
        <v>4.1905265826221406E-3</v>
      </c>
      <c r="AA157">
        <f>(1/(1+EXP(('S Curve Equation'!$B$11-AA112*'S Curve Equation'!$B$12)*'S Curve Equation'!$B$10))+'S Curve Equation'!$B$13)*'S Curve Equation'!$B$14</f>
        <v>3.9891225525914174E-3</v>
      </c>
      <c r="AB157">
        <f>(1/(1+EXP(('S Curve Equation'!$B$11-AB112*'S Curve Equation'!$B$12)*'S Curve Equation'!$B$10))+'S Curve Equation'!$B$13)*'S Curve Equation'!$B$14</f>
        <v>3.7920099891867055E-3</v>
      </c>
      <c r="AC157">
        <f>(1/(1+EXP(('S Curve Equation'!$B$11-AC112*'S Curve Equation'!$B$12)*'S Curve Equation'!$B$10))+'S Curve Equation'!$B$13)*'S Curve Equation'!$B$14</f>
        <v>3.5990698809544516E-3</v>
      </c>
      <c r="AD157">
        <f>(1/(1+EXP(('S Curve Equation'!$B$11-AD112*'S Curve Equation'!$B$12)*'S Curve Equation'!$B$10))+'S Curve Equation'!$B$13)*'S Curve Equation'!$B$14</f>
        <v>3.4101872078414826E-3</v>
      </c>
      <c r="AE157">
        <f>(1/(1+EXP(('S Curve Equation'!$B$11-AE112*'S Curve Equation'!$B$12)*'S Curve Equation'!$B$10))+'S Curve Equation'!$B$13)*'S Curve Equation'!$B$14</f>
        <v>3.225250785930217E-3</v>
      </c>
      <c r="AF157">
        <f>(1/(1+EXP(('S Curve Equation'!$B$11-AF112*'S Curve Equation'!$B$12)*'S Curve Equation'!$B$10))+'S Curve Equation'!$B$13)*'S Curve Equation'!$B$14</f>
        <v>3.0441531189876175E-3</v>
      </c>
    </row>
    <row r="158" spans="1:32" x14ac:dyDescent="0.25">
      <c r="A158" t="s">
        <v>58</v>
      </c>
      <c r="B158">
        <f>(1/(1+EXP(('S Curve Equation'!$B$11-B113*'S Curve Equation'!$B$12)*'S Curve Equation'!$B$10))+'S Curve Equation'!$B$13)*'S Curve Equation'!$B$14</f>
        <v>8.0428954423592512E-3</v>
      </c>
      <c r="C158">
        <f>(1/(1+EXP(('S Curve Equation'!$B$11-C113*'S Curve Equation'!$B$12)*'S Curve Equation'!$B$10))+'S Curve Equation'!$B$13)*'S Curve Equation'!$B$14</f>
        <v>7.7541485996156581E-3</v>
      </c>
      <c r="D158">
        <f>(1/(1+EXP(('S Curve Equation'!$B$11-D113*'S Curve Equation'!$B$12)*'S Curve Equation'!$B$10))+'S Curve Equation'!$B$13)*'S Curve Equation'!$B$14</f>
        <v>7.5699899144202366E-3</v>
      </c>
      <c r="E158">
        <f>(1/(1+EXP(('S Curve Equation'!$B$11-E113*'S Curve Equation'!$B$12)*'S Curve Equation'!$B$10))+'S Curve Equation'!$B$13)*'S Curve Equation'!$B$14</f>
        <v>7.3847050518642552E-3</v>
      </c>
      <c r="F158">
        <f>(1/(1+EXP(('S Curve Equation'!$B$11-F113*'S Curve Equation'!$B$12)*'S Curve Equation'!$B$10))+'S Curve Equation'!$B$13)*'S Curve Equation'!$B$14</f>
        <v>7.1760635716454045E-3</v>
      </c>
      <c r="G158">
        <f>(1/(1+EXP(('S Curve Equation'!$B$11-G113*'S Curve Equation'!$B$12)*'S Curve Equation'!$B$10))+'S Curve Equation'!$B$13)*'S Curve Equation'!$B$14</f>
        <v>6.9493740793513366E-3</v>
      </c>
      <c r="H158">
        <f>(1/(1+EXP(('S Curve Equation'!$B$11-H113*'S Curve Equation'!$B$12)*'S Curve Equation'!$B$10))+'S Curve Equation'!$B$13)*'S Curve Equation'!$B$14</f>
        <v>6.7175381997940228E-3</v>
      </c>
      <c r="I158">
        <f>(1/(1+EXP(('S Curve Equation'!$B$11-I113*'S Curve Equation'!$B$12)*'S Curve Equation'!$B$10))+'S Curve Equation'!$B$13)*'S Curve Equation'!$B$14</f>
        <v>6.4312934131349926E-3</v>
      </c>
      <c r="J158">
        <f>(1/(1+EXP(('S Curve Equation'!$B$11-J113*'S Curve Equation'!$B$12)*'S Curve Equation'!$B$10))+'S Curve Equation'!$B$13)*'S Curve Equation'!$B$14</f>
        <v>6.1536307913511142E-3</v>
      </c>
      <c r="K158">
        <f>(1/(1+EXP(('S Curve Equation'!$B$11-K113*'S Curve Equation'!$B$12)*'S Curve Equation'!$B$10))+'S Curve Equation'!$B$13)*'S Curve Equation'!$B$14</f>
        <v>5.965579968011071E-3</v>
      </c>
      <c r="L158">
        <f>(1/(1+EXP(('S Curve Equation'!$B$11-L113*'S Curve Equation'!$B$12)*'S Curve Equation'!$B$10))+'S Curve Equation'!$B$13)*'S Curve Equation'!$B$14</f>
        <v>5.7950066954312535E-3</v>
      </c>
      <c r="M158">
        <f>(1/(1+EXP(('S Curve Equation'!$B$11-M113*'S Curve Equation'!$B$12)*'S Curve Equation'!$B$10))+'S Curve Equation'!$B$13)*'S Curve Equation'!$B$14</f>
        <v>5.5912102095363563E-3</v>
      </c>
      <c r="N158">
        <f>(1/(1+EXP(('S Curve Equation'!$B$11-N113*'S Curve Equation'!$B$12)*'S Curve Equation'!$B$10))+'S Curve Equation'!$B$13)*'S Curve Equation'!$B$14</f>
        <v>5.3916468694789324E-3</v>
      </c>
      <c r="O158">
        <f>(1/(1+EXP(('S Curve Equation'!$B$11-O113*'S Curve Equation'!$B$12)*'S Curve Equation'!$B$10))+'S Curve Equation'!$B$13)*'S Curve Equation'!$B$14</f>
        <v>5.1962003709168508E-3</v>
      </c>
      <c r="P158">
        <f>(1/(1+EXP(('S Curve Equation'!$B$11-P113*'S Curve Equation'!$B$12)*'S Curve Equation'!$B$10))+'S Curve Equation'!$B$13)*'S Curve Equation'!$B$14</f>
        <v>5.0047583123339233E-3</v>
      </c>
      <c r="Q158">
        <f>(1/(1+EXP(('S Curve Equation'!$B$11-Q113*'S Curve Equation'!$B$12)*'S Curve Equation'!$B$10))+'S Curve Equation'!$B$13)*'S Curve Equation'!$B$14</f>
        <v>4.8172120420484979E-3</v>
      </c>
      <c r="R158">
        <f>(1/(1+EXP(('S Curve Equation'!$B$11-R113*'S Curve Equation'!$B$12)*'S Curve Equation'!$B$10))+'S Curve Equation'!$B$13)*'S Curve Equation'!$B$14</f>
        <v>4.6334565120267372E-3</v>
      </c>
      <c r="S158">
        <f>(1/(1+EXP(('S Curve Equation'!$B$11-S113*'S Curve Equation'!$B$12)*'S Curve Equation'!$B$10))+'S Curve Equation'!$B$13)*'S Curve Equation'!$B$14</f>
        <v>4.4533901381641856E-3</v>
      </c>
      <c r="T158">
        <f>(1/(1+EXP(('S Curve Equation'!$B$11-T113*'S Curve Equation'!$B$12)*'S Curve Equation'!$B$10))+'S Curve Equation'!$B$13)*'S Curve Equation'!$B$14</f>
        <v>4.2769146667178855E-3</v>
      </c>
      <c r="U158">
        <f>(1/(1+EXP(('S Curve Equation'!$B$11-U113*'S Curve Equation'!$B$12)*'S Curve Equation'!$B$10))+'S Curve Equation'!$B$13)*'S Curve Equation'!$B$14</f>
        <v>4.103935046587741E-3</v>
      </c>
      <c r="V158">
        <f>(1/(1+EXP(('S Curve Equation'!$B$11-V113*'S Curve Equation'!$B$12)*'S Curve Equation'!$B$10))+'S Curve Equation'!$B$13)*'S Curve Equation'!$B$14</f>
        <v>3.9343593071622194E-3</v>
      </c>
      <c r="W158">
        <f>(1/(1+EXP(('S Curve Equation'!$B$11-W113*'S Curve Equation'!$B$12)*'S Curve Equation'!$B$10))+'S Curve Equation'!$B$13)*'S Curve Equation'!$B$14</f>
        <v>3.7680984414590279E-3</v>
      </c>
      <c r="X158">
        <f>(1/(1+EXP(('S Curve Equation'!$B$11-X113*'S Curve Equation'!$B$12)*'S Curve Equation'!$B$10))+'S Curve Equation'!$B$13)*'S Curve Equation'!$B$14</f>
        <v>3.6050662943050505E-3</v>
      </c>
      <c r="Y158">
        <f>(1/(1+EXP(('S Curve Equation'!$B$11-Y113*'S Curve Equation'!$B$12)*'S Curve Equation'!$B$10))+'S Curve Equation'!$B$13)*'S Curve Equation'!$B$14</f>
        <v>3.4451794553137156E-3</v>
      </c>
      <c r="Z158">
        <f>(1/(1+EXP(('S Curve Equation'!$B$11-Z113*'S Curve Equation'!$B$12)*'S Curve Equation'!$B$10))+'S Curve Equation'!$B$13)*'S Curve Equation'!$B$14</f>
        <v>3.2883571564307715E-3</v>
      </c>
      <c r="AA158">
        <f>(1/(1+EXP(('S Curve Equation'!$B$11-AA113*'S Curve Equation'!$B$12)*'S Curve Equation'!$B$10))+'S Curve Equation'!$B$13)*'S Curve Equation'!$B$14</f>
        <v>3.1345211738311196E-3</v>
      </c>
      <c r="AB158">
        <f>(1/(1+EXP(('S Curve Equation'!$B$11-AB113*'S Curve Equation'!$B$12)*'S Curve Equation'!$B$10))+'S Curve Equation'!$B$13)*'S Curve Equation'!$B$14</f>
        <v>2.9835957339607814E-3</v>
      </c>
      <c r="AC158">
        <f>(1/(1+EXP(('S Curve Equation'!$B$11-AC113*'S Curve Equation'!$B$12)*'S Curve Equation'!$B$10))+'S Curve Equation'!$B$13)*'S Curve Equation'!$B$14</f>
        <v>2.8355074235289633E-3</v>
      </c>
      <c r="AD158">
        <f>(1/(1+EXP(('S Curve Equation'!$B$11-AD113*'S Curve Equation'!$B$12)*'S Curve Equation'!$B$10))+'S Curve Equation'!$B$13)*'S Curve Equation'!$B$14</f>
        <v>2.6901851032651719E-3</v>
      </c>
      <c r="AE158">
        <f>(1/(1+EXP(('S Curve Equation'!$B$11-AE113*'S Curve Equation'!$B$12)*'S Curve Equation'!$B$10))+'S Curve Equation'!$B$13)*'S Curve Equation'!$B$14</f>
        <v>2.5475598252654055E-3</v>
      </c>
      <c r="AF158">
        <f>(1/(1+EXP(('S Curve Equation'!$B$11-AF113*'S Curve Equation'!$B$12)*'S Curve Equation'!$B$10))+'S Curve Equation'!$B$13)*'S Curve Equation'!$B$14</f>
        <v>2.4075647537612484E-3</v>
      </c>
    </row>
    <row r="159" spans="1:32" x14ac:dyDescent="0.25">
      <c r="A159" t="s">
        <v>60</v>
      </c>
      <c r="B159">
        <f>(1/(1+EXP(('S Curve Equation'!$B$11-B114*'S Curve Equation'!$B$12)*'S Curve Equation'!$B$10))+'S Curve Equation'!$B$13)*'S Curve Equation'!$B$14</f>
        <v>9.4786729857819808E-3</v>
      </c>
      <c r="C159">
        <f>(1/(1+EXP(('S Curve Equation'!$B$11-C114*'S Curve Equation'!$B$12)*'S Curve Equation'!$B$10))+'S Curve Equation'!$B$13)*'S Curve Equation'!$B$14</f>
        <v>9.1277745923954087E-3</v>
      </c>
      <c r="D159">
        <f>(1/(1+EXP(('S Curve Equation'!$B$11-D114*'S Curve Equation'!$B$12)*'S Curve Equation'!$B$10))+'S Curve Equation'!$B$13)*'S Curve Equation'!$B$14</f>
        <v>8.9043325105511231E-3</v>
      </c>
      <c r="E159">
        <f>(1/(1+EXP(('S Curve Equation'!$B$11-E114*'S Curve Equation'!$B$12)*'S Curve Equation'!$B$10))+'S Curve Equation'!$B$13)*'S Curve Equation'!$B$14</f>
        <v>8.6798069736954038E-3</v>
      </c>
      <c r="F159">
        <f>(1/(1+EXP(('S Curve Equation'!$B$11-F114*'S Curve Equation'!$B$12)*'S Curve Equation'!$B$10))+'S Curve Equation'!$B$13)*'S Curve Equation'!$B$14</f>
        <v>8.427321339011775E-3</v>
      </c>
      <c r="G159">
        <f>(1/(1+EXP(('S Curve Equation'!$B$11-G114*'S Curve Equation'!$B$12)*'S Curve Equation'!$B$10))+'S Curve Equation'!$B$13)*'S Curve Equation'!$B$14</f>
        <v>8.1534114894023131E-3</v>
      </c>
      <c r="H159">
        <f>(1/(1+EXP(('S Curve Equation'!$B$11-H114*'S Curve Equation'!$B$12)*'S Curve Equation'!$B$10))+'S Curve Equation'!$B$13)*'S Curve Equation'!$B$14</f>
        <v>7.8737370670499927E-3</v>
      </c>
      <c r="I159">
        <f>(1/(1+EXP(('S Curve Equation'!$B$11-I114*'S Curve Equation'!$B$12)*'S Curve Equation'!$B$10))+'S Curve Equation'!$B$13)*'S Curve Equation'!$B$14</f>
        <v>7.5290681417433452E-3</v>
      </c>
      <c r="J159">
        <f>(1/(1+EXP(('S Curve Equation'!$B$11-J114*'S Curve Equation'!$B$12)*'S Curve Equation'!$B$10))+'S Curve Equation'!$B$13)*'S Curve Equation'!$B$14</f>
        <v>7.195420054454363E-3</v>
      </c>
      <c r="K159">
        <f>(1/(1+EXP(('S Curve Equation'!$B$11-K114*'S Curve Equation'!$B$12)*'S Curve Equation'!$B$10))+'S Curve Equation'!$B$13)*'S Curve Equation'!$B$14</f>
        <v>6.9698418264650631E-3</v>
      </c>
      <c r="L159">
        <f>(1/(1+EXP(('S Curve Equation'!$B$11-L114*'S Curve Equation'!$B$12)*'S Curve Equation'!$B$10))+'S Curve Equation'!$B$13)*'S Curve Equation'!$B$14</f>
        <v>6.7655042232092214E-3</v>
      </c>
      <c r="M159">
        <f>(1/(1+EXP(('S Curve Equation'!$B$11-M114*'S Curve Equation'!$B$12)*'S Curve Equation'!$B$10))+'S Curve Equation'!$B$13)*'S Curve Equation'!$B$14</f>
        <v>6.5217138905974571E-3</v>
      </c>
      <c r="N159">
        <f>(1/(1+EXP(('S Curve Equation'!$B$11-N114*'S Curve Equation'!$B$12)*'S Curve Equation'!$B$10))+'S Curve Equation'!$B$13)*'S Curve Equation'!$B$14</f>
        <v>6.2833573637755599E-3</v>
      </c>
      <c r="O159">
        <f>(1/(1+EXP(('S Curve Equation'!$B$11-O114*'S Curve Equation'!$B$12)*'S Curve Equation'!$B$10))+'S Curve Equation'!$B$13)*'S Curve Equation'!$B$14</f>
        <v>6.0502767748812714E-3</v>
      </c>
      <c r="P159">
        <f>(1/(1+EXP(('S Curve Equation'!$B$11-P114*'S Curve Equation'!$B$12)*'S Curve Equation'!$B$10))+'S Curve Equation'!$B$13)*'S Curve Equation'!$B$14</f>
        <v>5.8223198048192029E-3</v>
      </c>
      <c r="Q159">
        <f>(1/(1+EXP(('S Curve Equation'!$B$11-Q114*'S Curve Equation'!$B$12)*'S Curve Equation'!$B$10))+'S Curve Equation'!$B$13)*'S Curve Equation'!$B$14</f>
        <v>5.5993394571123038E-3</v>
      </c>
      <c r="R159">
        <f>(1/(1+EXP(('S Curve Equation'!$B$11-R114*'S Curve Equation'!$B$12)*'S Curve Equation'!$B$10))+'S Curve Equation'!$B$13)*'S Curve Equation'!$B$14</f>
        <v>5.381193842143089E-3</v>
      </c>
      <c r="S159">
        <f>(1/(1+EXP(('S Curve Equation'!$B$11-S114*'S Curve Equation'!$B$12)*'S Curve Equation'!$B$10))+'S Curve Equation'!$B$13)*'S Curve Equation'!$B$14</f>
        <v>5.167745971257783E-3</v>
      </c>
      <c r="T159">
        <f>(1/(1+EXP(('S Curve Equation'!$B$11-T114*'S Curve Equation'!$B$12)*'S Curve Equation'!$B$10))+'S Curve Equation'!$B$13)*'S Curve Equation'!$B$14</f>
        <v>4.9588635602358178E-3</v>
      </c>
      <c r="U159">
        <f>(1/(1+EXP(('S Curve Equation'!$B$11-U114*'S Curve Equation'!$B$12)*'S Curve Equation'!$B$10))+'S Curve Equation'!$B$13)*'S Curve Equation'!$B$14</f>
        <v>4.7544188416535097E-3</v>
      </c>
      <c r="V159">
        <f>(1/(1+EXP(('S Curve Equation'!$B$11-V114*'S Curve Equation'!$B$12)*'S Curve Equation'!$B$10))+'S Curve Equation'!$B$13)*'S Curve Equation'!$B$14</f>
        <v>4.554288385697239E-3</v>
      </c>
      <c r="W159">
        <f>(1/(1+EXP(('S Curve Equation'!$B$11-W114*'S Curve Equation'!$B$12)*'S Curve Equation'!$B$10))+'S Curve Equation'!$B$13)*'S Curve Equation'!$B$14</f>
        <v>4.3583529290053599E-3</v>
      </c>
      <c r="X159">
        <f>(1/(1+EXP(('S Curve Equation'!$B$11-X114*'S Curve Equation'!$B$12)*'S Curve Equation'!$B$10))+'S Curve Equation'!$B$13)*'S Curve Equation'!$B$14</f>
        <v>4.1664972111409475E-3</v>
      </c>
      <c r="Y159">
        <f>(1/(1+EXP(('S Curve Equation'!$B$11-Y114*'S Curve Equation'!$B$12)*'S Curve Equation'!$B$10))+'S Curve Equation'!$B$13)*'S Curve Equation'!$B$14</f>
        <v>3.9786098183185971E-3</v>
      </c>
      <c r="Z159">
        <f>(1/(1+EXP(('S Curve Equation'!$B$11-Z114*'S Curve Equation'!$B$12)*'S Curve Equation'!$B$10))+'S Curve Equation'!$B$13)*'S Curve Equation'!$B$14</f>
        <v>3.7945830340294175E-3</v>
      </c>
      <c r="AA159">
        <f>(1/(1+EXP(('S Curve Equation'!$B$11-AA114*'S Curve Equation'!$B$12)*'S Curve Equation'!$B$10))+'S Curve Equation'!$B$13)*'S Curve Equation'!$B$14</f>
        <v>3.6143126962266746E-3</v>
      </c>
      <c r="AB159">
        <f>(1/(1+EXP(('S Curve Equation'!$B$11-AB114*'S Curve Equation'!$B$12)*'S Curve Equation'!$B$10))+'S Curve Equation'!$B$13)*'S Curve Equation'!$B$14</f>
        <v>3.4376980607529E-3</v>
      </c>
      <c r="AC159">
        <f>(1/(1+EXP(('S Curve Equation'!$B$11-AC114*'S Curve Equation'!$B$12)*'S Curve Equation'!$B$10))+'S Curve Equation'!$B$13)*'S Curve Equation'!$B$14</f>
        <v>3.264641670706221E-3</v>
      </c>
      <c r="AD159">
        <f>(1/(1+EXP(('S Curve Equation'!$B$11-AD114*'S Curve Equation'!$B$12)*'S Curve Equation'!$B$10))+'S Curve Equation'!$B$13)*'S Curve Equation'!$B$14</f>
        <v>3.0950492314596565E-3</v>
      </c>
      <c r="AE159">
        <f>(1/(1+EXP(('S Curve Equation'!$B$11-AE114*'S Curve Equation'!$B$12)*'S Curve Equation'!$B$10))+'S Curve Equation'!$B$13)*'S Curve Equation'!$B$14</f>
        <v>2.9288294910617373E-3</v>
      </c>
      <c r="AF159">
        <f>(1/(1+EXP(('S Curve Equation'!$B$11-AF114*'S Curve Equation'!$B$12)*'S Curve Equation'!$B$10))+'S Curve Equation'!$B$13)*'S Curve Equation'!$B$14</f>
        <v>2.7658941257616607E-3</v>
      </c>
    </row>
    <row r="160" spans="1:32" x14ac:dyDescent="0.25">
      <c r="A160" t="s">
        <v>62</v>
      </c>
      <c r="B160">
        <f>(1/(1+EXP(('S Curve Equation'!$B$11-B115*'S Curve Equation'!$B$12)*'S Curve Equation'!$B$10))+'S Curve Equation'!$B$13)*'S Curve Equation'!$B$14</f>
        <v>2.8901734104046228E-3</v>
      </c>
      <c r="C160">
        <f>(1/(1+EXP(('S Curve Equation'!$B$11-C115*'S Curve Equation'!$B$12)*'S Curve Equation'!$B$10))+'S Curve Equation'!$B$13)*'S Curve Equation'!$B$14</f>
        <v>2.7998316666517408E-3</v>
      </c>
      <c r="D160">
        <f>(1/(1+EXP(('S Curve Equation'!$B$11-D115*'S Curve Equation'!$B$12)*'S Curve Equation'!$B$10))+'S Curve Equation'!$B$13)*'S Curve Equation'!$B$14</f>
        <v>2.7418092762755337E-3</v>
      </c>
      <c r="E160">
        <f>(1/(1+EXP(('S Curve Equation'!$B$11-E115*'S Curve Equation'!$B$12)*'S Curve Equation'!$B$10))+'S Curve Equation'!$B$13)*'S Curve Equation'!$B$14</f>
        <v>2.683108819490976E-3</v>
      </c>
      <c r="F160">
        <f>(1/(1+EXP(('S Curve Equation'!$B$11-F115*'S Curve Equation'!$B$12)*'S Curve Equation'!$B$10))+'S Curve Equation'!$B$13)*'S Curve Equation'!$B$14</f>
        <v>2.6166141379452097E-3</v>
      </c>
      <c r="G160">
        <f>(1/(1+EXP(('S Curve Equation'!$B$11-G115*'S Curve Equation'!$B$12)*'S Curve Equation'!$B$10))+'S Curve Equation'!$B$13)*'S Curve Equation'!$B$14</f>
        <v>2.5438851813860191E-3</v>
      </c>
      <c r="H160">
        <f>(1/(1+EXP(('S Curve Equation'!$B$11-H115*'S Curve Equation'!$B$12)*'S Curve Equation'!$B$10))+'S Curve Equation'!$B$13)*'S Curve Equation'!$B$14</f>
        <v>2.4689753452384815E-3</v>
      </c>
      <c r="I160">
        <f>(1/(1+EXP(('S Curve Equation'!$B$11-I115*'S Curve Equation'!$B$12)*'S Curve Equation'!$B$10))+'S Curve Equation'!$B$13)*'S Curve Equation'!$B$14</f>
        <v>2.3757296356856925E-3</v>
      </c>
      <c r="J160">
        <f>(1/(1+EXP(('S Curve Equation'!$B$11-J115*'S Curve Equation'!$B$12)*'S Curve Equation'!$B$10))+'S Curve Equation'!$B$13)*'S Curve Equation'!$B$14</f>
        <v>2.2844626857266574E-3</v>
      </c>
      <c r="K160">
        <f>(1/(1+EXP(('S Curve Equation'!$B$11-K115*'S Curve Equation'!$B$12)*'S Curve Equation'!$B$10))+'S Curve Equation'!$B$13)*'S Curve Equation'!$B$14</f>
        <v>2.2221834087047822E-3</v>
      </c>
      <c r="L160">
        <f>(1/(1+EXP(('S Curve Equation'!$B$11-L115*'S Curve Equation'!$B$12)*'S Curve Equation'!$B$10))+'S Curve Equation'!$B$13)*'S Curve Equation'!$B$14</f>
        <v>2.1653594222460475E-3</v>
      </c>
      <c r="M160">
        <f>(1/(1+EXP(('S Curve Equation'!$B$11-M115*'S Curve Equation'!$B$12)*'S Curve Equation'!$B$10))+'S Curve Equation'!$B$13)*'S Curve Equation'!$B$14</f>
        <v>2.0970449638360237E-3</v>
      </c>
      <c r="N160">
        <f>(1/(1+EXP(('S Curve Equation'!$B$11-N115*'S Curve Equation'!$B$12)*'S Curve Equation'!$B$10))+'S Curve Equation'!$B$13)*'S Curve Equation'!$B$14</f>
        <v>2.0296954441887068E-3</v>
      </c>
      <c r="O160">
        <f>(1/(1+EXP(('S Curve Equation'!$B$11-O115*'S Curve Equation'!$B$12)*'S Curve Equation'!$B$10))+'S Curve Equation'!$B$13)*'S Curve Equation'!$B$14</f>
        <v>1.9632914303642675E-3</v>
      </c>
      <c r="P160">
        <f>(1/(1+EXP(('S Curve Equation'!$B$11-P115*'S Curve Equation'!$B$12)*'S Curve Equation'!$B$10))+'S Curve Equation'!$B$13)*'S Curve Equation'!$B$14</f>
        <v>1.8978139911462939E-3</v>
      </c>
      <c r="Q160">
        <f>(1/(1+EXP(('S Curve Equation'!$B$11-Q115*'S Curve Equation'!$B$12)*'S Curve Equation'!$B$10))+'S Curve Equation'!$B$13)*'S Curve Equation'!$B$14</f>
        <v>1.8332446813597641E-3</v>
      </c>
      <c r="R160">
        <f>(1/(1+EXP(('S Curve Equation'!$B$11-R115*'S Curve Equation'!$B$12)*'S Curve Equation'!$B$10))+'S Curve Equation'!$B$13)*'S Curve Equation'!$B$14</f>
        <v>1.7695655267615845E-3</v>
      </c>
      <c r="S160">
        <f>(1/(1+EXP(('S Curve Equation'!$B$11-S115*'S Curve Equation'!$B$12)*'S Curve Equation'!$B$10))+'S Curve Equation'!$B$13)*'S Curve Equation'!$B$14</f>
        <v>1.7067590094795924E-3</v>
      </c>
      <c r="T160">
        <f>(1/(1+EXP(('S Curve Equation'!$B$11-T115*'S Curve Equation'!$B$12)*'S Curve Equation'!$B$10))+'S Curve Equation'!$B$13)*'S Curve Equation'!$B$14</f>
        <v>1.6448080539777676E-3</v>
      </c>
      <c r="U160">
        <f>(1/(1+EXP(('S Curve Equation'!$B$11-U115*'S Curve Equation'!$B$12)*'S Curve Equation'!$B$10))+'S Curve Equation'!$B$13)*'S Curve Equation'!$B$14</f>
        <v>1.5836960135255426E-3</v>
      </c>
      <c r="V160">
        <f>(1/(1+EXP(('S Curve Equation'!$B$11-V115*'S Curve Equation'!$B$12)*'S Curve Equation'!$B$10))+'S Curve Equation'!$B$13)*'S Curve Equation'!$B$14</f>
        <v>1.5234066571508506E-3</v>
      </c>
      <c r="W160">
        <f>(1/(1+EXP(('S Curve Equation'!$B$11-W115*'S Curve Equation'!$B$12)*'S Curve Equation'!$B$10))+'S Curve Equation'!$B$13)*'S Curve Equation'!$B$14</f>
        <v>1.4639241570571031E-3</v>
      </c>
      <c r="X160">
        <f>(1/(1+EXP(('S Curve Equation'!$B$11-X115*'S Curve Equation'!$B$12)*'S Curve Equation'!$B$10))+'S Curve Equation'!$B$13)*'S Curve Equation'!$B$14</f>
        <v>1.4052330764853396E-3</v>
      </c>
      <c r="Y160">
        <f>(1/(1+EXP(('S Curve Equation'!$B$11-Y115*'S Curve Equation'!$B$12)*'S Curve Equation'!$B$10))+'S Curve Equation'!$B$13)*'S Curve Equation'!$B$14</f>
        <v>1.3473183580034775E-3</v>
      </c>
      <c r="Z160">
        <f>(1/(1+EXP(('S Curve Equation'!$B$11-Z115*'S Curve Equation'!$B$12)*'S Curve Equation'!$B$10))+'S Curve Equation'!$B$13)*'S Curve Equation'!$B$14</f>
        <v>1.2901653122056281E-3</v>
      </c>
      <c r="AA160">
        <f>(1/(1+EXP(('S Curve Equation'!$B$11-AA115*'S Curve Equation'!$B$12)*'S Curve Equation'!$B$10))+'S Curve Equation'!$B$13)*'S Curve Equation'!$B$14</f>
        <v>1.2337596068051208E-3</v>
      </c>
      <c r="AB160">
        <f>(1/(1+EXP(('S Curve Equation'!$B$11-AB115*'S Curve Equation'!$B$12)*'S Curve Equation'!$B$10))+'S Curve Equation'!$B$13)*'S Curve Equation'!$B$14</f>
        <v>1.1780872561054649E-3</v>
      </c>
      <c r="AC160">
        <f>(1/(1+EXP(('S Curve Equation'!$B$11-AC115*'S Curve Equation'!$B$12)*'S Curve Equation'!$B$10))+'S Curve Equation'!$B$13)*'S Curve Equation'!$B$14</f>
        <v>1.1231346108344158E-3</v>
      </c>
      <c r="AD160">
        <f>(1/(1+EXP(('S Curve Equation'!$B$11-AD115*'S Curve Equation'!$B$12)*'S Curve Equation'!$B$10))+'S Curve Equation'!$B$13)*'S Curve Equation'!$B$14</f>
        <v>1.0688883483268991E-3</v>
      </c>
      <c r="AE160">
        <f>(1/(1+EXP(('S Curve Equation'!$B$11-AE115*'S Curve Equation'!$B$12)*'S Curve Equation'!$B$10))+'S Curve Equation'!$B$13)*'S Curve Equation'!$B$14</f>
        <v>1.01533546304292E-3</v>
      </c>
      <c r="AF160">
        <f>(1/(1+EXP(('S Curve Equation'!$B$11-AF115*'S Curve Equation'!$B$12)*'S Curve Equation'!$B$10))+'S Curve Equation'!$B$13)*'S Curve Equation'!$B$14</f>
        <v>9.6246325740769129E-4</v>
      </c>
    </row>
    <row r="161" spans="1:32" x14ac:dyDescent="0.25">
      <c r="A161" t="s">
        <v>64</v>
      </c>
      <c r="B161">
        <f>(1/(1+EXP(('S Curve Equation'!$B$11-B116*'S Curve Equation'!$B$12)*'S Curve Equation'!$B$10))+'S Curve Equation'!$B$13)*'S Curve Equation'!$B$14</f>
        <v>1.1826544021024968E-2</v>
      </c>
      <c r="C161">
        <f>(1/(1+EXP(('S Curve Equation'!$B$11-C116*'S Curve Equation'!$B$12)*'S Curve Equation'!$B$10))+'S Curve Equation'!$B$13)*'S Curve Equation'!$B$14</f>
        <v>1.1368597419963307E-2</v>
      </c>
      <c r="D161">
        <f>(1/(1+EXP(('S Curve Equation'!$B$11-D116*'S Curve Equation'!$B$12)*'S Curve Equation'!$B$10))+'S Curve Equation'!$B$13)*'S Curve Equation'!$B$14</f>
        <v>1.1077677780469966E-2</v>
      </c>
      <c r="E161">
        <f>(1/(1+EXP(('S Curve Equation'!$B$11-E116*'S Curve Equation'!$B$12)*'S Curve Equation'!$B$10))+'S Curve Equation'!$B$13)*'S Curve Equation'!$B$14</f>
        <v>1.078589315855249E-2</v>
      </c>
      <c r="F161">
        <f>(1/(1+EXP(('S Curve Equation'!$B$11-F116*'S Curve Equation'!$B$12)*'S Curve Equation'!$B$10))+'S Curve Equation'!$B$13)*'S Curve Equation'!$B$14</f>
        <v>1.0458433272760165E-2</v>
      </c>
      <c r="G161">
        <f>(1/(1+EXP(('S Curve Equation'!$B$11-G116*'S Curve Equation'!$B$12)*'S Curve Equation'!$B$10))+'S Curve Equation'!$B$13)*'S Curve Equation'!$B$14</f>
        <v>1.0103987619900655E-2</v>
      </c>
      <c r="H161">
        <f>(1/(1+EXP(('S Curve Equation'!$B$11-H116*'S Curve Equation'!$B$12)*'S Curve Equation'!$B$10))+'S Curve Equation'!$B$13)*'S Curve Equation'!$B$14</f>
        <v>9.7429528823023363E-3</v>
      </c>
      <c r="I161">
        <f>(1/(1+EXP(('S Curve Equation'!$B$11-I116*'S Curve Equation'!$B$12)*'S Curve Equation'!$B$10))+'S Curve Equation'!$B$13)*'S Curve Equation'!$B$14</f>
        <v>9.2992434794430326E-3</v>
      </c>
      <c r="J161">
        <f>(1/(1+EXP(('S Curve Equation'!$B$11-J116*'S Curve Equation'!$B$12)*'S Curve Equation'!$B$10))+'S Curve Equation'!$B$13)*'S Curve Equation'!$B$14</f>
        <v>8.87103301856936E-3</v>
      </c>
      <c r="K161">
        <f>(1/(1+EXP(('S Curve Equation'!$B$11-K116*'S Curve Equation'!$B$12)*'S Curve Equation'!$B$10))+'S Curve Equation'!$B$13)*'S Curve Equation'!$B$14</f>
        <v>8.5822634216507002E-3</v>
      </c>
      <c r="L161">
        <f>(1/(1+EXP(('S Curve Equation'!$B$11-L116*'S Curve Equation'!$B$12)*'S Curve Equation'!$B$10))+'S Curve Equation'!$B$13)*'S Curve Equation'!$B$14</f>
        <v>8.3212078861997895E-3</v>
      </c>
      <c r="M161">
        <f>(1/(1+EXP(('S Curve Equation'!$B$11-M116*'S Curve Equation'!$B$12)*'S Curve Equation'!$B$10))+'S Curve Equation'!$B$13)*'S Curve Equation'!$B$14</f>
        <v>8.0104069728638098E-3</v>
      </c>
      <c r="N161">
        <f>(1/(1+EXP(('S Curve Equation'!$B$11-N116*'S Curve Equation'!$B$12)*'S Curve Equation'!$B$10))+'S Curve Equation'!$B$13)*'S Curve Equation'!$B$14</f>
        <v>7.7072340527342634E-3</v>
      </c>
      <c r="O161">
        <f>(1/(1+EXP(('S Curve Equation'!$B$11-O116*'S Curve Equation'!$B$12)*'S Curve Equation'!$B$10))+'S Curve Equation'!$B$13)*'S Curve Equation'!$B$14</f>
        <v>7.4114499666012839E-3</v>
      </c>
      <c r="P161">
        <f>(1/(1+EXP(('S Curve Equation'!$B$11-P116*'S Curve Equation'!$B$12)*'S Curve Equation'!$B$10))+'S Curve Equation'!$B$13)*'S Curve Equation'!$B$14</f>
        <v>7.1228245057261622E-3</v>
      </c>
      <c r="Q161">
        <f>(1/(1+EXP(('S Curve Equation'!$B$11-Q116*'S Curve Equation'!$B$12)*'S Curve Equation'!$B$10))+'S Curve Equation'!$B$13)*'S Curve Equation'!$B$14</f>
        <v>6.8411360276071287E-3</v>
      </c>
      <c r="R161">
        <f>(1/(1+EXP(('S Curve Equation'!$B$11-R116*'S Curve Equation'!$B$12)*'S Curve Equation'!$B$10))+'S Curve Equation'!$B$13)*'S Curve Equation'!$B$14</f>
        <v>6.5661710901525937E-3</v>
      </c>
      <c r="S161">
        <f>(1/(1+EXP(('S Curve Equation'!$B$11-S116*'S Curve Equation'!$B$12)*'S Curve Equation'!$B$10))+'S Curve Equation'!$B$13)*'S Curve Equation'!$B$14</f>
        <v>6.2977241032980092E-3</v>
      </c>
      <c r="T161">
        <f>(1/(1+EXP(('S Curve Equation'!$B$11-T116*'S Curve Equation'!$B$12)*'S Curve Equation'!$B$10))+'S Curve Equation'!$B$13)*'S Curve Equation'!$B$14</f>
        <v>6.0355969971583705E-3</v>
      </c>
      <c r="U161">
        <f>(1/(1+EXP(('S Curve Equation'!$B$11-U116*'S Curve Equation'!$B$12)*'S Curve Equation'!$B$10))+'S Curve Equation'!$B$13)*'S Curve Equation'!$B$14</f>
        <v>5.7795989058569254E-3</v>
      </c>
      <c r="V161">
        <f>(1/(1+EXP(('S Curve Equation'!$B$11-V116*'S Curve Equation'!$B$12)*'S Curve Equation'!$B$10))+'S Curve Equation'!$B$13)*'S Curve Equation'!$B$14</f>
        <v>5.5295458662199676E-3</v>
      </c>
      <c r="W161">
        <f>(1/(1+EXP(('S Curve Equation'!$B$11-W116*'S Curve Equation'!$B$12)*'S Curve Equation'!$B$10))+'S Curve Equation'!$B$13)*'S Curve Equation'!$B$14</f>
        <v>5.2852605305724219E-3</v>
      </c>
      <c r="X161">
        <f>(1/(1+EXP(('S Curve Equation'!$B$11-X116*'S Curve Equation'!$B$12)*'S Curve Equation'!$B$10))+'S Curve Equation'!$B$13)*'S Curve Equation'!$B$14</f>
        <v>5.0465718929109202E-3</v>
      </c>
      <c r="Y161">
        <f>(1/(1+EXP(('S Curve Equation'!$B$11-Y116*'S Curve Equation'!$B$12)*'S Curve Equation'!$B$10))+'S Curve Equation'!$B$13)*'S Curve Equation'!$B$14</f>
        <v>4.8133150277713636E-3</v>
      </c>
      <c r="Z161">
        <f>(1/(1+EXP(('S Curve Equation'!$B$11-Z116*'S Curve Equation'!$B$12)*'S Curve Equation'!$B$10))+'S Curve Equation'!$B$13)*'S Curve Equation'!$B$14</f>
        <v>4.585330841145179E-3</v>
      </c>
      <c r="AA161">
        <f>(1/(1+EXP(('S Curve Equation'!$B$11-AA116*'S Curve Equation'!$B$12)*'S Curve Equation'!$B$10))+'S Curve Equation'!$B$13)*'S Curve Equation'!$B$14</f>
        <v>4.3624658328344718E-3</v>
      </c>
      <c r="AB161">
        <f>(1/(1+EXP(('S Curve Equation'!$B$11-AB116*'S Curve Equation'!$B$12)*'S Curve Equation'!$B$10))+'S Curve Equation'!$B$13)*'S Curve Equation'!$B$14</f>
        <v>4.1445718696686605E-3</v>
      </c>
      <c r="AC161">
        <f>(1/(1+EXP(('S Curve Equation'!$B$11-AC116*'S Curve Equation'!$B$12)*'S Curve Equation'!$B$10))+'S Curve Equation'!$B$13)*'S Curve Equation'!$B$14</f>
        <v>3.9315059690376332E-3</v>
      </c>
      <c r="AD161">
        <f>(1/(1+EXP(('S Curve Equation'!$B$11-AD116*'S Curve Equation'!$B$12)*'S Curve Equation'!$B$10))+'S Curve Equation'!$B$13)*'S Curve Equation'!$B$14</f>
        <v>3.7231300922255855E-3</v>
      </c>
      <c r="AE161">
        <f>(1/(1+EXP(('S Curve Equation'!$B$11-AE116*'S Curve Equation'!$B$12)*'S Curve Equation'!$B$10))+'S Curve Equation'!$B$13)*'S Curve Equation'!$B$14</f>
        <v>3.5193109470568729E-3</v>
      </c>
      <c r="AF161">
        <f>(1/(1+EXP(('S Curve Equation'!$B$11-AF116*'S Curve Equation'!$B$12)*'S Curve Equation'!$B$10))+'S Curve Equation'!$B$13)*'S Curve Equation'!$B$14</f>
        <v>3.3199197993931139E-3</v>
      </c>
    </row>
    <row r="162" spans="1:32" x14ac:dyDescent="0.25">
      <c r="A162" t="s">
        <v>66</v>
      </c>
      <c r="B162">
        <f>(1/(1+EXP(('S Curve Equation'!$B$11-B117*'S Curve Equation'!$B$12)*'S Curve Equation'!$B$10))+'S Curve Equation'!$B$13)*'S Curve Equation'!$B$14</f>
        <v>4.048582995951417E-3</v>
      </c>
      <c r="C162">
        <f>(1/(1+EXP(('S Curve Equation'!$B$11-C117*'S Curve Equation'!$B$12)*'S Curve Equation'!$B$10))+'S Curve Equation'!$B$13)*'S Curve Equation'!$B$14</f>
        <v>3.9173991940288288E-3</v>
      </c>
      <c r="D162">
        <f>(1/(1+EXP(('S Curve Equation'!$B$11-D117*'S Curve Equation'!$B$12)*'S Curve Equation'!$B$10))+'S Curve Equation'!$B$13)*'S Curve Equation'!$B$14</f>
        <v>3.8332957526471764E-3</v>
      </c>
      <c r="E162">
        <f>(1/(1+EXP(('S Curve Equation'!$B$11-E117*'S Curve Equation'!$B$12)*'S Curve Equation'!$B$10))+'S Curve Equation'!$B$13)*'S Curve Equation'!$B$14</f>
        <v>3.7483292267978729E-3</v>
      </c>
      <c r="F162">
        <f>(1/(1+EXP(('S Curve Equation'!$B$11-F117*'S Curve Equation'!$B$12)*'S Curve Equation'!$B$10))+'S Curve Equation'!$B$13)*'S Curve Equation'!$B$14</f>
        <v>3.6522268650759494E-3</v>
      </c>
      <c r="G162">
        <f>(1/(1+EXP(('S Curve Equation'!$B$11-G117*'S Curve Equation'!$B$12)*'S Curve Equation'!$B$10))+'S Curve Equation'!$B$13)*'S Curve Equation'!$B$14</f>
        <v>3.5472925115061426E-3</v>
      </c>
      <c r="H162">
        <f>(1/(1+EXP(('S Curve Equation'!$B$11-H117*'S Curve Equation'!$B$12)*'S Curve Equation'!$B$10))+'S Curve Equation'!$B$13)*'S Curve Equation'!$B$14</f>
        <v>3.4394069015039573E-3</v>
      </c>
      <c r="I162">
        <f>(1/(1+EXP(('S Curve Equation'!$B$11-I117*'S Curve Equation'!$B$12)*'S Curve Equation'!$B$10))+'S Curve Equation'!$B$13)*'S Curve Equation'!$B$14</f>
        <v>3.30539198225397E-3</v>
      </c>
      <c r="J162">
        <f>(1/(1+EXP(('S Curve Equation'!$B$11-J117*'S Curve Equation'!$B$12)*'S Curve Equation'!$B$10))+'S Curve Equation'!$B$13)*'S Curve Equation'!$B$14</f>
        <v>3.1745210622132446E-3</v>
      </c>
      <c r="K162">
        <f>(1/(1+EXP(('S Curve Equation'!$B$11-K117*'S Curve Equation'!$B$12)*'S Curve Equation'!$B$10))+'S Curve Equation'!$B$13)*'S Curve Equation'!$B$14</f>
        <v>3.0853877473600313E-3</v>
      </c>
      <c r="L162">
        <f>(1/(1+EXP(('S Curve Equation'!$B$11-L117*'S Curve Equation'!$B$12)*'S Curve Equation'!$B$10))+'S Curve Equation'!$B$13)*'S Curve Equation'!$B$14</f>
        <v>3.0041835611839922E-3</v>
      </c>
      <c r="M162">
        <f>(1/(1+EXP(('S Curve Equation'!$B$11-M117*'S Curve Equation'!$B$12)*'S Curve Equation'!$B$10))+'S Curve Equation'!$B$13)*'S Curve Equation'!$B$14</f>
        <v>2.9067130374297932E-3</v>
      </c>
      <c r="N162">
        <f>(1/(1+EXP(('S Curve Equation'!$B$11-N117*'S Curve Equation'!$B$12)*'S Curve Equation'!$B$10))+'S Curve Equation'!$B$13)*'S Curve Equation'!$B$14</f>
        <v>2.8107845475348289E-3</v>
      </c>
      <c r="O162">
        <f>(1/(1+EXP(('S Curve Equation'!$B$11-O117*'S Curve Equation'!$B$12)*'S Curve Equation'!$B$10))+'S Curve Equation'!$B$13)*'S Curve Equation'!$B$14</f>
        <v>2.7163640166028074E-3</v>
      </c>
      <c r="P162">
        <f>(1/(1+EXP(('S Curve Equation'!$B$11-P117*'S Curve Equation'!$B$12)*'S Curve Equation'!$B$10))+'S Curve Equation'!$B$13)*'S Curve Equation'!$B$14</f>
        <v>2.62341832204818E-3</v>
      </c>
      <c r="Q162">
        <f>(1/(1+EXP(('S Curve Equation'!$B$11-Q117*'S Curve Equation'!$B$12)*'S Curve Equation'!$B$10))+'S Curve Equation'!$B$13)*'S Curve Equation'!$B$14</f>
        <v>2.5319152616921966E-3</v>
      </c>
      <c r="R162">
        <f>(1/(1+EXP(('S Curve Equation'!$B$11-R117*'S Curve Equation'!$B$12)*'S Curve Equation'!$B$10))+'S Curve Equation'!$B$13)*'S Curve Equation'!$B$14</f>
        <v>2.4418235230977128E-3</v>
      </c>
      <c r="S162">
        <f>(1/(1+EXP(('S Curve Equation'!$B$11-S117*'S Curve Equation'!$B$12)*'S Curve Equation'!$B$10))+'S Curve Equation'!$B$13)*'S Curve Equation'!$B$14</f>
        <v>2.3531126540879796E-3</v>
      </c>
      <c r="T162">
        <f>(1/(1+EXP(('S Curve Equation'!$B$11-T117*'S Curve Equation'!$B$12)*'S Curve Equation'!$B$10))+'S Curve Equation'!$B$13)*'S Curve Equation'!$B$14</f>
        <v>2.2657530343981993E-3</v>
      </c>
      <c r="U162">
        <f>(1/(1+EXP(('S Curve Equation'!$B$11-U117*'S Curve Equation'!$B$12)*'S Curve Equation'!$B$10))+'S Curve Equation'!$B$13)*'S Curve Equation'!$B$14</f>
        <v>2.1797158484100614E-3</v>
      </c>
      <c r="V162">
        <f>(1/(1+EXP(('S Curve Equation'!$B$11-V117*'S Curve Equation'!$B$12)*'S Curve Equation'!$B$10))+'S Curve Equation'!$B$13)*'S Curve Equation'!$B$14</f>
        <v>2.0949730589226896E-3</v>
      </c>
      <c r="W162">
        <f>(1/(1+EXP(('S Curve Equation'!$B$11-W117*'S Curve Equation'!$B$12)*'S Curve Equation'!$B$10))+'S Curve Equation'!$B$13)*'S Curve Equation'!$B$14</f>
        <v>2.0114973819152361E-3</v>
      </c>
      <c r="X162">
        <f>(1/(1+EXP(('S Curve Equation'!$B$11-X117*'S Curve Equation'!$B$12)*'S Curve Equation'!$B$10))+'S Curve Equation'!$B$13)*'S Curve Equation'!$B$14</f>
        <v>1.9292622622587231E-3</v>
      </c>
      <c r="Y162">
        <f>(1/(1+EXP(('S Curve Equation'!$B$11-Y117*'S Curve Equation'!$B$12)*'S Curve Equation'!$B$10))+'S Curve Equation'!$B$13)*'S Curve Equation'!$B$14</f>
        <v>1.8482418503366306E-3</v>
      </c>
      <c r="Z162">
        <f>(1/(1+EXP(('S Curve Equation'!$B$11-Z117*'S Curve Equation'!$B$12)*'S Curve Equation'!$B$10))+'S Curve Equation'!$B$13)*'S Curve Equation'!$B$14</f>
        <v>1.7684109795356488E-3</v>
      </c>
      <c r="AA162">
        <f>(1/(1+EXP(('S Curve Equation'!$B$11-AA117*'S Curve Equation'!$B$12)*'S Curve Equation'!$B$10))+'S Curve Equation'!$B$13)*'S Curve Equation'!$B$14</f>
        <v>1.6897451445701047E-3</v>
      </c>
      <c r="AB162">
        <f>(1/(1+EXP(('S Curve Equation'!$B$11-AB117*'S Curve Equation'!$B$12)*'S Curve Equation'!$B$10))+'S Curve Equation'!$B$13)*'S Curve Equation'!$B$14</f>
        <v>1.6122204806046678E-3</v>
      </c>
      <c r="AC162">
        <f>(1/(1+EXP(('S Curve Equation'!$B$11-AC117*'S Curve Equation'!$B$12)*'S Curve Equation'!$B$10))+'S Curve Equation'!$B$13)*'S Curve Equation'!$B$14</f>
        <v>1.5358137431423682E-3</v>
      </c>
      <c r="AD162">
        <f>(1/(1+EXP(('S Curve Equation'!$B$11-AD117*'S Curve Equation'!$B$12)*'S Curve Equation'!$B$10))+'S Curve Equation'!$B$13)*'S Curve Equation'!$B$14</f>
        <v>1.4605022886460537E-3</v>
      </c>
      <c r="AE162">
        <f>(1/(1+EXP(('S Curve Equation'!$B$11-AE117*'S Curve Equation'!$B$12)*'S Curve Equation'!$B$10))+'S Curve Equation'!$B$13)*'S Curve Equation'!$B$14</f>
        <v>1.3862640558627043E-3</v>
      </c>
      <c r="AF162">
        <f>(1/(1+EXP(('S Curve Equation'!$B$11-AF117*'S Curve Equation'!$B$12)*'S Curve Equation'!$B$10))+'S Curve Equation'!$B$13)*'S Curve Equation'!$B$14</f>
        <v>1.3130775478219082E-3</v>
      </c>
    </row>
    <row r="163" spans="1:32" x14ac:dyDescent="0.25">
      <c r="A163" t="s">
        <v>68</v>
      </c>
      <c r="B163">
        <f>(1/(1+EXP(('S Curve Equation'!$B$11-B118*'S Curve Equation'!$B$12)*'S Curve Equation'!$B$10))+'S Curve Equation'!$B$13)*'S Curve Equation'!$B$14</f>
        <v>0</v>
      </c>
      <c r="C163">
        <f>(1/(1+EXP(('S Curve Equation'!$B$11-C118*'S Curve Equation'!$B$12)*'S Curve Equation'!$B$10))+'S Curve Equation'!$B$13)*'S Curve Equation'!$B$14</f>
        <v>0</v>
      </c>
      <c r="D163">
        <f>(1/(1+EXP(('S Curve Equation'!$B$11-D118*'S Curve Equation'!$B$12)*'S Curve Equation'!$B$10))+'S Curve Equation'!$B$13)*'S Curve Equation'!$B$14</f>
        <v>0</v>
      </c>
      <c r="E163">
        <f>(1/(1+EXP(('S Curve Equation'!$B$11-E118*'S Curve Equation'!$B$12)*'S Curve Equation'!$B$10))+'S Curve Equation'!$B$13)*'S Curve Equation'!$B$14</f>
        <v>0</v>
      </c>
      <c r="F163">
        <f>(1/(1+EXP(('S Curve Equation'!$B$11-F118*'S Curve Equation'!$B$12)*'S Curve Equation'!$B$10))+'S Curve Equation'!$B$13)*'S Curve Equation'!$B$14</f>
        <v>0</v>
      </c>
      <c r="G163">
        <f>(1/(1+EXP(('S Curve Equation'!$B$11-G118*'S Curve Equation'!$B$12)*'S Curve Equation'!$B$10))+'S Curve Equation'!$B$13)*'S Curve Equation'!$B$14</f>
        <v>0</v>
      </c>
      <c r="H163">
        <f>(1/(1+EXP(('S Curve Equation'!$B$11-H118*'S Curve Equation'!$B$12)*'S Curve Equation'!$B$10))+'S Curve Equation'!$B$13)*'S Curve Equation'!$B$14</f>
        <v>0</v>
      </c>
      <c r="I163">
        <f>(1/(1+EXP(('S Curve Equation'!$B$11-I118*'S Curve Equation'!$B$12)*'S Curve Equation'!$B$10))+'S Curve Equation'!$B$13)*'S Curve Equation'!$B$14</f>
        <v>0</v>
      </c>
      <c r="J163">
        <f>(1/(1+EXP(('S Curve Equation'!$B$11-J118*'S Curve Equation'!$B$12)*'S Curve Equation'!$B$10))+'S Curve Equation'!$B$13)*'S Curve Equation'!$B$14</f>
        <v>0</v>
      </c>
      <c r="K163">
        <f>(1/(1+EXP(('S Curve Equation'!$B$11-K118*'S Curve Equation'!$B$12)*'S Curve Equation'!$B$10))+'S Curve Equation'!$B$13)*'S Curve Equation'!$B$14</f>
        <v>0</v>
      </c>
      <c r="L163">
        <f>(1/(1+EXP(('S Curve Equation'!$B$11-L118*'S Curve Equation'!$B$12)*'S Curve Equation'!$B$10))+'S Curve Equation'!$B$13)*'S Curve Equation'!$B$14</f>
        <v>0</v>
      </c>
      <c r="M163">
        <f>(1/(1+EXP(('S Curve Equation'!$B$11-M118*'S Curve Equation'!$B$12)*'S Curve Equation'!$B$10))+'S Curve Equation'!$B$13)*'S Curve Equation'!$B$14</f>
        <v>0</v>
      </c>
      <c r="N163">
        <f>(1/(1+EXP(('S Curve Equation'!$B$11-N118*'S Curve Equation'!$B$12)*'S Curve Equation'!$B$10))+'S Curve Equation'!$B$13)*'S Curve Equation'!$B$14</f>
        <v>0</v>
      </c>
      <c r="O163">
        <f>(1/(1+EXP(('S Curve Equation'!$B$11-O118*'S Curve Equation'!$B$12)*'S Curve Equation'!$B$10))+'S Curve Equation'!$B$13)*'S Curve Equation'!$B$14</f>
        <v>0</v>
      </c>
      <c r="P163">
        <f>(1/(1+EXP(('S Curve Equation'!$B$11-P118*'S Curve Equation'!$B$12)*'S Curve Equation'!$B$10))+'S Curve Equation'!$B$13)*'S Curve Equation'!$B$14</f>
        <v>0</v>
      </c>
      <c r="Q163">
        <f>(1/(1+EXP(('S Curve Equation'!$B$11-Q118*'S Curve Equation'!$B$12)*'S Curve Equation'!$B$10))+'S Curve Equation'!$B$13)*'S Curve Equation'!$B$14</f>
        <v>0</v>
      </c>
      <c r="R163">
        <f>(1/(1+EXP(('S Curve Equation'!$B$11-R118*'S Curve Equation'!$B$12)*'S Curve Equation'!$B$10))+'S Curve Equation'!$B$13)*'S Curve Equation'!$B$14</f>
        <v>0</v>
      </c>
      <c r="S163">
        <f>(1/(1+EXP(('S Curve Equation'!$B$11-S118*'S Curve Equation'!$B$12)*'S Curve Equation'!$B$10))+'S Curve Equation'!$B$13)*'S Curve Equation'!$B$14</f>
        <v>0</v>
      </c>
      <c r="T163">
        <f>(1/(1+EXP(('S Curve Equation'!$B$11-T118*'S Curve Equation'!$B$12)*'S Curve Equation'!$B$10))+'S Curve Equation'!$B$13)*'S Curve Equation'!$B$14</f>
        <v>0</v>
      </c>
      <c r="U163">
        <f>(1/(1+EXP(('S Curve Equation'!$B$11-U118*'S Curve Equation'!$B$12)*'S Curve Equation'!$B$10))+'S Curve Equation'!$B$13)*'S Curve Equation'!$B$14</f>
        <v>0</v>
      </c>
      <c r="V163">
        <f>(1/(1+EXP(('S Curve Equation'!$B$11-V118*'S Curve Equation'!$B$12)*'S Curve Equation'!$B$10))+'S Curve Equation'!$B$13)*'S Curve Equation'!$B$14</f>
        <v>0</v>
      </c>
      <c r="W163">
        <f>(1/(1+EXP(('S Curve Equation'!$B$11-W118*'S Curve Equation'!$B$12)*'S Curve Equation'!$B$10))+'S Curve Equation'!$B$13)*'S Curve Equation'!$B$14</f>
        <v>0</v>
      </c>
      <c r="X163">
        <f>(1/(1+EXP(('S Curve Equation'!$B$11-X118*'S Curve Equation'!$B$12)*'S Curve Equation'!$B$10))+'S Curve Equation'!$B$13)*'S Curve Equation'!$B$14</f>
        <v>0</v>
      </c>
      <c r="Y163">
        <f>(1/(1+EXP(('S Curve Equation'!$B$11-Y118*'S Curve Equation'!$B$12)*'S Curve Equation'!$B$10))+'S Curve Equation'!$B$13)*'S Curve Equation'!$B$14</f>
        <v>0</v>
      </c>
      <c r="Z163">
        <f>(1/(1+EXP(('S Curve Equation'!$B$11-Z118*'S Curve Equation'!$B$12)*'S Curve Equation'!$B$10))+'S Curve Equation'!$B$13)*'S Curve Equation'!$B$14</f>
        <v>0</v>
      </c>
      <c r="AA163">
        <f>(1/(1+EXP(('S Curve Equation'!$B$11-AA118*'S Curve Equation'!$B$12)*'S Curve Equation'!$B$10))+'S Curve Equation'!$B$13)*'S Curve Equation'!$B$14</f>
        <v>0</v>
      </c>
      <c r="AB163">
        <f>(1/(1+EXP(('S Curve Equation'!$B$11-AB118*'S Curve Equation'!$B$12)*'S Curve Equation'!$B$10))+'S Curve Equation'!$B$13)*'S Curve Equation'!$B$14</f>
        <v>0</v>
      </c>
      <c r="AC163">
        <f>(1/(1+EXP(('S Curve Equation'!$B$11-AC118*'S Curve Equation'!$B$12)*'S Curve Equation'!$B$10))+'S Curve Equation'!$B$13)*'S Curve Equation'!$B$14</f>
        <v>0</v>
      </c>
      <c r="AD163">
        <f>(1/(1+EXP(('S Curve Equation'!$B$11-AD118*'S Curve Equation'!$B$12)*'S Curve Equation'!$B$10))+'S Curve Equation'!$B$13)*'S Curve Equation'!$B$14</f>
        <v>0</v>
      </c>
      <c r="AE163">
        <f>(1/(1+EXP(('S Curve Equation'!$B$11-AE118*'S Curve Equation'!$B$12)*'S Curve Equation'!$B$10))+'S Curve Equation'!$B$13)*'S Curve Equation'!$B$14</f>
        <v>0</v>
      </c>
      <c r="AF163">
        <f>(1/(1+EXP(('S Curve Equation'!$B$11-AF118*'S Curve Equation'!$B$12)*'S Curve Equation'!$B$10))+'S Curve Equation'!$B$13)*'S Curve Equation'!$B$14</f>
        <v>0</v>
      </c>
    </row>
    <row r="164" spans="1:32" x14ac:dyDescent="0.25">
      <c r="A164" t="s">
        <v>70</v>
      </c>
      <c r="B164">
        <f>(1/(1+EXP(('S Curve Equation'!$B$11-B119*'S Curve Equation'!$B$12)*'S Curve Equation'!$B$10))+'S Curve Equation'!$B$13)*'S Curve Equation'!$B$14</f>
        <v>8.4033613445378148E-3</v>
      </c>
      <c r="C164">
        <f>(1/(1+EXP(('S Curve Equation'!$B$11-C119*'S Curve Equation'!$B$12)*'S Curve Equation'!$B$10))+'S Curve Equation'!$B$13)*'S Curve Equation'!$B$14</f>
        <v>8.0992618264422271E-3</v>
      </c>
      <c r="D164">
        <f>(1/(1+EXP(('S Curve Equation'!$B$11-D119*'S Curve Equation'!$B$12)*'S Curve Equation'!$B$10))+'S Curve Equation'!$B$13)*'S Curve Equation'!$B$14</f>
        <v>7.9053911998968468E-3</v>
      </c>
      <c r="E164">
        <f>(1/(1+EXP(('S Curve Equation'!$B$11-E119*'S Curve Equation'!$B$12)*'S Curve Equation'!$B$10))+'S Curve Equation'!$B$13)*'S Curve Equation'!$B$14</f>
        <v>7.7103984789690175E-3</v>
      </c>
      <c r="F164">
        <f>(1/(1+EXP(('S Curve Equation'!$B$11-F119*'S Curve Equation'!$B$12)*'S Curve Equation'!$B$10))+'S Curve Equation'!$B$13)*'S Curve Equation'!$B$14</f>
        <v>7.4909024276203244E-3</v>
      </c>
      <c r="G164">
        <f>(1/(1+EXP(('S Curve Equation'!$B$11-G119*'S Curve Equation'!$B$12)*'S Curve Equation'!$B$10))+'S Curve Equation'!$B$13)*'S Curve Equation'!$B$14</f>
        <v>7.2525130066563234E-3</v>
      </c>
      <c r="H164">
        <f>(1/(1+EXP(('S Curve Equation'!$B$11-H119*'S Curve Equation'!$B$12)*'S Curve Equation'!$B$10))+'S Curve Equation'!$B$13)*'S Curve Equation'!$B$14</f>
        <v>7.0088136861815092E-3</v>
      </c>
      <c r="I164">
        <f>(1/(1+EXP(('S Curve Equation'!$B$11-I119*'S Curve Equation'!$B$12)*'S Curve Equation'!$B$10))+'S Curve Equation'!$B$13)*'S Curve Equation'!$B$14</f>
        <v>6.708065760577306E-3</v>
      </c>
      <c r="J164">
        <f>(1/(1+EXP(('S Curve Equation'!$B$11-J119*'S Curve Equation'!$B$12)*'S Curve Equation'!$B$10))+'S Curve Equation'!$B$13)*'S Curve Equation'!$B$14</f>
        <v>6.4164897845484237E-3</v>
      </c>
      <c r="K164">
        <f>(1/(1+EXP(('S Curve Equation'!$B$11-K119*'S Curve Equation'!$B$12)*'S Curve Equation'!$B$10))+'S Curve Equation'!$B$13)*'S Curve Equation'!$B$14</f>
        <v>6.2191039170551932E-3</v>
      </c>
      <c r="L164">
        <f>(1/(1+EXP(('S Curve Equation'!$B$11-L119*'S Curve Equation'!$B$12)*'S Curve Equation'!$B$10))+'S Curve Equation'!$B$13)*'S Curve Equation'!$B$14</f>
        <v>6.040125433286022E-3</v>
      </c>
      <c r="M164">
        <f>(1/(1+EXP(('S Curve Equation'!$B$11-M119*'S Curve Equation'!$B$12)*'S Curve Equation'!$B$10))+'S Curve Equation'!$B$13)*'S Curve Equation'!$B$14</f>
        <v>5.8263651211487967E-3</v>
      </c>
      <c r="N164">
        <f>(1/(1+EXP(('S Curve Equation'!$B$11-N119*'S Curve Equation'!$B$12)*'S Curve Equation'!$B$10))+'S Curve Equation'!$B$13)*'S Curve Equation'!$B$14</f>
        <v>5.6171287157207881E-3</v>
      </c>
      <c r="O164">
        <f>(1/(1+EXP(('S Curve Equation'!$B$11-O119*'S Curve Equation'!$B$12)*'S Curve Equation'!$B$10))+'S Curve Equation'!$B$13)*'S Curve Equation'!$B$14</f>
        <v>5.4122900680802751E-3</v>
      </c>
      <c r="P164">
        <f>(1/(1+EXP(('S Curve Equation'!$B$11-P119*'S Curve Equation'!$B$12)*'S Curve Equation'!$B$10))+'S Curve Equation'!$B$13)*'S Curve Equation'!$B$14</f>
        <v>5.2117273149518261E-3</v>
      </c>
      <c r="Q164">
        <f>(1/(1+EXP(('S Curve Equation'!$B$11-Q119*'S Curve Equation'!$B$12)*'S Curve Equation'!$B$10))+'S Curve Equation'!$B$13)*'S Curve Equation'!$B$14</f>
        <v>5.0153227089528877E-3</v>
      </c>
      <c r="R164">
        <f>(1/(1+EXP(('S Curve Equation'!$B$11-R119*'S Curve Equation'!$B$12)*'S Curve Equation'!$B$10))+'S Curve Equation'!$B$13)*'S Curve Equation'!$B$14</f>
        <v>4.8229624564567449E-3</v>
      </c>
      <c r="S164">
        <f>(1/(1+EXP(('S Curve Equation'!$B$11-S119*'S Curve Equation'!$B$12)*'S Curve Equation'!$B$10))+'S Curve Equation'!$B$13)*'S Curve Equation'!$B$14</f>
        <v>4.6345365626925261E-3</v>
      </c>
      <c r="T164">
        <f>(1/(1+EXP(('S Curve Equation'!$B$11-T119*'S Curve Equation'!$B$12)*'S Curve Equation'!$B$10))+'S Curve Equation'!$B$13)*'S Curve Equation'!$B$14</f>
        <v>4.4499386837244786E-3</v>
      </c>
      <c r="U164">
        <f>(1/(1+EXP(('S Curve Equation'!$B$11-U119*'S Curve Equation'!$B$12)*'S Curve Equation'!$B$10))+'S Curve Equation'!$B$13)*'S Curve Equation'!$B$14</f>
        <v>4.2690659849706951E-3</v>
      </c>
      <c r="V164">
        <f>(1/(1+EXP(('S Curve Equation'!$B$11-V119*'S Curve Equation'!$B$12)*'S Curve Equation'!$B$10))+'S Curve Equation'!$B$13)*'S Curve Equation'!$B$14</f>
        <v>4.0918190059408398E-3</v>
      </c>
      <c r="W164">
        <f>(1/(1+EXP(('S Curve Equation'!$B$11-W119*'S Curve Equation'!$B$12)*'S Curve Equation'!$B$10))+'S Curve Equation'!$B$13)*'S Curve Equation'!$B$14</f>
        <v>3.9181015308892477E-3</v>
      </c>
      <c r="X164">
        <f>(1/(1+EXP(('S Curve Equation'!$B$11-X119*'S Curve Equation'!$B$12)*'S Curve Equation'!$B$10))+'S Curve Equation'!$B$13)*'S Curve Equation'!$B$14</f>
        <v>3.7478204650958128E-3</v>
      </c>
      <c r="Y164">
        <f>(1/(1+EXP(('S Curve Equation'!$B$11-Y119*'S Curve Equation'!$B$12)*'S Curve Equation'!$B$10))+'S Curve Equation'!$B$13)*'S Curve Equation'!$B$14</f>
        <v>3.5808857165025329E-3</v>
      </c>
      <c r="Z164">
        <f>(1/(1+EXP(('S Curve Equation'!$B$11-Z119*'S Curve Equation'!$B$12)*'S Curve Equation'!$B$10))+'S Curve Equation'!$B$13)*'S Curve Equation'!$B$14</f>
        <v>3.4172100824479707E-3</v>
      </c>
      <c r="AA164">
        <f>(1/(1+EXP(('S Curve Equation'!$B$11-AA119*'S Curve Equation'!$B$12)*'S Curve Equation'!$B$10))+'S Curve Equation'!$B$13)*'S Curve Equation'!$B$14</f>
        <v>3.2567091412555559E-3</v>
      </c>
      <c r="AB164">
        <f>(1/(1+EXP(('S Curve Equation'!$B$11-AB119*'S Curve Equation'!$B$12)*'S Curve Equation'!$B$10))+'S Curve Equation'!$B$13)*'S Curve Equation'!$B$14</f>
        <v>3.0993011484439473E-3</v>
      </c>
      <c r="AC164">
        <f>(1/(1+EXP(('S Curve Equation'!$B$11-AC119*'S Curve Equation'!$B$12)*'S Curve Equation'!$B$10))+'S Curve Equation'!$B$13)*'S Curve Equation'!$B$14</f>
        <v>2.9449069373404476E-3</v>
      </c>
      <c r="AD164">
        <f>(1/(1+EXP(('S Curve Equation'!$B$11-AD119*'S Curve Equation'!$B$12)*'S Curve Equation'!$B$10))+'S Curve Equation'!$B$13)*'S Curve Equation'!$B$14</f>
        <v>2.7934498238897133E-3</v>
      </c>
      <c r="AE164">
        <f>(1/(1+EXP(('S Curve Equation'!$B$11-AE119*'S Curve Equation'!$B$12)*'S Curve Equation'!$B$10))+'S Curve Equation'!$B$13)*'S Curve Equation'!$B$14</f>
        <v>2.6448555154600329E-3</v>
      </c>
      <c r="AF164">
        <f>(1/(1+EXP(('S Curve Equation'!$B$11-AF119*'S Curve Equation'!$B$12)*'S Curve Equation'!$B$10))+'S Curve Equation'!$B$13)*'S Curve Equation'!$B$14</f>
        <v>2.4990520234606166E-3</v>
      </c>
    </row>
    <row r="165" spans="1:32" x14ac:dyDescent="0.25">
      <c r="A165" t="s">
        <v>72</v>
      </c>
      <c r="B165">
        <f>(1/(1+EXP(('S Curve Equation'!$B$11-B120*'S Curve Equation'!$B$12)*'S Curve Equation'!$B$10))+'S Curve Equation'!$B$13)*'S Curve Equation'!$B$14</f>
        <v>1.8449842388281103E-2</v>
      </c>
      <c r="C165">
        <f>(1/(1+EXP(('S Curve Equation'!$B$11-C120*'S Curve Equation'!$B$12)*'S Curve Equation'!$B$10))+'S Curve Equation'!$B$13)*'S Curve Equation'!$B$14</f>
        <v>1.7659282015461578E-2</v>
      </c>
      <c r="D165">
        <f>(1/(1+EXP(('S Curve Equation'!$B$11-D120*'S Curve Equation'!$B$12)*'S Curve Equation'!$B$10))+'S Curve Equation'!$B$13)*'S Curve Equation'!$B$14</f>
        <v>1.7159789316637777E-2</v>
      </c>
      <c r="E165">
        <f>(1/(1+EXP(('S Curve Equation'!$B$11-E120*'S Curve Equation'!$B$12)*'S Curve Equation'!$B$10))+'S Curve Equation'!$B$13)*'S Curve Equation'!$B$14</f>
        <v>1.6660966624782739E-2</v>
      </c>
      <c r="F165">
        <f>(1/(1+EXP(('S Curve Equation'!$B$11-F120*'S Curve Equation'!$B$12)*'S Curve Equation'!$B$10))+'S Curve Equation'!$B$13)*'S Curve Equation'!$B$14</f>
        <v>1.6103754463382774E-2</v>
      </c>
      <c r="G165">
        <f>(1/(1+EXP(('S Curve Equation'!$B$11-G120*'S Curve Equation'!$B$12)*'S Curve Equation'!$B$10))+'S Curve Equation'!$B$13)*'S Curve Equation'!$B$14</f>
        <v>1.5503759128652352E-2</v>
      </c>
      <c r="H165">
        <f>(1/(1+EXP(('S Curve Equation'!$B$11-H120*'S Curve Equation'!$B$12)*'S Curve Equation'!$B$10))+'S Curve Equation'!$B$13)*'S Curve Equation'!$B$14</f>
        <v>1.4896006314098455E-2</v>
      </c>
      <c r="I165">
        <f>(1/(1+EXP(('S Curve Equation'!$B$11-I120*'S Curve Equation'!$B$12)*'S Curve Equation'!$B$10))+'S Curve Equation'!$B$13)*'S Curve Equation'!$B$14</f>
        <v>1.4153846715875943E-2</v>
      </c>
      <c r="J165">
        <f>(1/(1+EXP(('S Curve Equation'!$B$11-J120*'S Curve Equation'!$B$12)*'S Curve Equation'!$B$10))+'S Curve Equation'!$B$13)*'S Curve Equation'!$B$14</f>
        <v>1.3442673110830253E-2</v>
      </c>
      <c r="K165">
        <f>(1/(1+EXP(('S Curve Equation'!$B$11-K120*'S Curve Equation'!$B$12)*'S Curve Equation'!$B$10))+'S Curve Equation'!$B$13)*'S Curve Equation'!$B$14</f>
        <v>1.296593333653992E-2</v>
      </c>
      <c r="L165">
        <f>(1/(1+EXP(('S Curve Equation'!$B$11-L120*'S Curve Equation'!$B$12)*'S Curve Equation'!$B$10))+'S Curve Equation'!$B$13)*'S Curve Equation'!$B$14</f>
        <v>1.2536949065396803E-2</v>
      </c>
      <c r="M165">
        <f>(1/(1+EXP(('S Curve Equation'!$B$11-M120*'S Curve Equation'!$B$12)*'S Curve Equation'!$B$10))+'S Curve Equation'!$B$13)*'S Curve Equation'!$B$14</f>
        <v>1.2028726662456298E-2</v>
      </c>
      <c r="N165">
        <f>(1/(1+EXP(('S Curve Equation'!$B$11-N120*'S Curve Equation'!$B$12)*'S Curve Equation'!$B$10))+'S Curve Equation'!$B$13)*'S Curve Equation'!$B$14</f>
        <v>1.1535634153189036E-2</v>
      </c>
      <c r="O165">
        <f>(1/(1+EXP(('S Curve Equation'!$B$11-O120*'S Curve Equation'!$B$12)*'S Curve Equation'!$B$10))+'S Curve Equation'!$B$13)*'S Curve Equation'!$B$14</f>
        <v>1.1057119080153775E-2</v>
      </c>
      <c r="P165">
        <f>(1/(1+EXP(('S Curve Equation'!$B$11-P120*'S Curve Equation'!$B$12)*'S Curve Equation'!$B$10))+'S Curve Equation'!$B$13)*'S Curve Equation'!$B$14</f>
        <v>1.0592652377160675E-2</v>
      </c>
      <c r="Q165">
        <f>(1/(1+EXP(('S Curve Equation'!$B$11-Q120*'S Curve Equation'!$B$12)*'S Curve Equation'!$B$10))+'S Curve Equation'!$B$13)*'S Curve Equation'!$B$14</f>
        <v>1.0141727262056229E-2</v>
      </c>
      <c r="R165">
        <f>(1/(1+EXP(('S Curve Equation'!$B$11-R120*'S Curve Equation'!$B$12)*'S Curve Equation'!$B$10))+'S Curve Equation'!$B$13)*'S Curve Equation'!$B$14</f>
        <v>9.703858186422748E-3</v>
      </c>
      <c r="S165">
        <f>(1/(1+EXP(('S Curve Equation'!$B$11-S120*'S Curve Equation'!$B$12)*'S Curve Equation'!$B$10))+'S Curve Equation'!$B$13)*'S Curve Equation'!$B$14</f>
        <v>9.278579839103622E-3</v>
      </c>
      <c r="T165">
        <f>(1/(1+EXP(('S Curve Equation'!$B$11-T120*'S Curve Equation'!$B$12)*'S Curve Equation'!$B$10))+'S Curve Equation'!$B$13)*'S Curve Equation'!$B$14</f>
        <v>8.8654462006375091E-3</v>
      </c>
      <c r="U165">
        <f>(1/(1+EXP(('S Curve Equation'!$B$11-U120*'S Curve Equation'!$B$12)*'S Curve Equation'!$B$10))+'S Curve Equation'!$B$13)*'S Curve Equation'!$B$14</f>
        <v>8.4640296458440741E-3</v>
      </c>
      <c r="V165">
        <f>(1/(1+EXP(('S Curve Equation'!$B$11-V120*'S Curve Equation'!$B$12)*'S Curve Equation'!$B$10))+'S Curve Equation'!$B$13)*'S Curve Equation'!$B$14</f>
        <v>8.073920091958918E-3</v>
      </c>
      <c r="W165">
        <f>(1/(1+EXP(('S Curve Equation'!$B$11-W120*'S Curve Equation'!$B$12)*'S Curve Equation'!$B$10))+'S Curve Equation'!$B$13)*'S Curve Equation'!$B$14</f>
        <v>7.6947241898596567E-3</v>
      </c>
      <c r="X165">
        <f>(1/(1+EXP(('S Curve Equation'!$B$11-X120*'S Curve Equation'!$B$12)*'S Curve Equation'!$B$10))+'S Curve Equation'!$B$13)*'S Curve Equation'!$B$14</f>
        <v>7.3260645560616405E-3</v>
      </c>
      <c r="Y165">
        <f>(1/(1+EXP(('S Curve Equation'!$B$11-Y120*'S Curve Equation'!$B$12)*'S Curve Equation'!$B$10))+'S Curve Equation'!$B$13)*'S Curve Equation'!$B$14</f>
        <v>6.9675790432917233E-3</v>
      </c>
      <c r="Z165">
        <f>(1/(1+EXP(('S Curve Equation'!$B$11-Z120*'S Curve Equation'!$B$12)*'S Curve Equation'!$B$10))+'S Curve Equation'!$B$13)*'S Curve Equation'!$B$14</f>
        <v>6.6189200475702138E-3</v>
      </c>
      <c r="AA165">
        <f>(1/(1+EXP(('S Curve Equation'!$B$11-AA120*'S Curve Equation'!$B$12)*'S Curve Equation'!$B$10))+'S Curve Equation'!$B$13)*'S Curve Equation'!$B$14</f>
        <v>6.2797538498473391E-3</v>
      </c>
      <c r="AB165">
        <f>(1/(1+EXP(('S Curve Equation'!$B$11-AB120*'S Curve Equation'!$B$12)*'S Curve Equation'!$B$10))+'S Curve Equation'!$B$13)*'S Curve Equation'!$B$14</f>
        <v>5.9497599903484558E-3</v>
      </c>
      <c r="AC165">
        <f>(1/(1+EXP(('S Curve Equation'!$B$11-AC120*'S Curve Equation'!$B$12)*'S Curve Equation'!$B$10))+'S Curve Equation'!$B$13)*'S Curve Equation'!$B$14</f>
        <v>5.6286306738861699E-3</v>
      </c>
      <c r="AD165">
        <f>(1/(1+EXP(('S Curve Equation'!$B$11-AD120*'S Curve Equation'!$B$12)*'S Curve Equation'!$B$10))+'S Curve Equation'!$B$13)*'S Curve Equation'!$B$14</f>
        <v>5.3160702044946061E-3</v>
      </c>
      <c r="AE165">
        <f>(1/(1+EXP(('S Curve Equation'!$B$11-AE120*'S Curve Equation'!$B$12)*'S Curve Equation'!$B$10))+'S Curve Equation'!$B$13)*'S Curve Equation'!$B$14</f>
        <v>5.0117944478309771E-3</v>
      </c>
      <c r="AF165">
        <f>(1/(1+EXP(('S Curve Equation'!$B$11-AF120*'S Curve Equation'!$B$12)*'S Curve Equation'!$B$10))+'S Curve Equation'!$B$13)*'S Curve Equation'!$B$14</f>
        <v>4.715530319878679E-3</v>
      </c>
    </row>
    <row r="166" spans="1:32" x14ac:dyDescent="0.25">
      <c r="A166" t="s">
        <v>74</v>
      </c>
      <c r="B166">
        <f>(1/(1+EXP(('S Curve Equation'!$B$11-B121*'S Curve Equation'!$B$12)*'S Curve Equation'!$B$10))+'S Curve Equation'!$B$13)*'S Curve Equation'!$B$14</f>
        <v>6.3036494812786351E-2</v>
      </c>
      <c r="C166">
        <f>(1/(1+EXP(('S Curve Equation'!$B$11-C121*'S Curve Equation'!$B$12)*'S Curve Equation'!$B$10))+'S Curve Equation'!$B$13)*'S Curve Equation'!$B$14</f>
        <v>5.9347978094918992E-2</v>
      </c>
      <c r="D166">
        <f>(1/(1+EXP(('S Curve Equation'!$B$11-D121*'S Curve Equation'!$B$12)*'S Curve Equation'!$B$10))+'S Curve Equation'!$B$13)*'S Curve Equation'!$B$14</f>
        <v>5.7057486057418665E-2</v>
      </c>
      <c r="E166">
        <f>(1/(1+EXP(('S Curve Equation'!$B$11-E121*'S Curve Equation'!$B$12)*'S Curve Equation'!$B$10))+'S Curve Equation'!$B$13)*'S Curve Equation'!$B$14</f>
        <v>5.4801479880552006E-2</v>
      </c>
      <c r="F166">
        <f>(1/(1+EXP(('S Curve Equation'!$B$11-F121*'S Curve Equation'!$B$12)*'S Curve Equation'!$B$10))+'S Curve Equation'!$B$13)*'S Curve Equation'!$B$14</f>
        <v>5.2319032530446265E-2</v>
      </c>
      <c r="G166">
        <f>(1/(1+EXP(('S Curve Equation'!$B$11-G121*'S Curve Equation'!$B$12)*'S Curve Equation'!$B$10))+'S Curve Equation'!$B$13)*'S Curve Equation'!$B$14</f>
        <v>4.9691026727163655E-2</v>
      </c>
      <c r="H166">
        <f>(1/(1+EXP(('S Curve Equation'!$B$11-H121*'S Curve Equation'!$B$12)*'S Curve Equation'!$B$10))+'S Curve Equation'!$B$13)*'S Curve Equation'!$B$14</f>
        <v>4.7077373763740001E-2</v>
      </c>
      <c r="I166">
        <f>(1/(1+EXP(('S Curve Equation'!$B$11-I121*'S Curve Equation'!$B$12)*'S Curve Equation'!$B$10))+'S Curve Equation'!$B$13)*'S Curve Equation'!$B$14</f>
        <v>4.3952721532617547E-2</v>
      </c>
      <c r="J166">
        <f>(1/(1+EXP(('S Curve Equation'!$B$11-J121*'S Curve Equation'!$B$12)*'S Curve Equation'!$B$10))+'S Curve Equation'!$B$13)*'S Curve Equation'!$B$14</f>
        <v>4.1028795940713826E-2</v>
      </c>
      <c r="K166">
        <f>(1/(1+EXP(('S Curve Equation'!$B$11-K121*'S Curve Equation'!$B$12)*'S Curve Equation'!$B$10))+'S Curve Equation'!$B$13)*'S Curve Equation'!$B$14</f>
        <v>3.9107793692674982E-2</v>
      </c>
      <c r="L166">
        <f>(1/(1+EXP(('S Curve Equation'!$B$11-L121*'S Curve Equation'!$B$12)*'S Curve Equation'!$B$10))+'S Curve Equation'!$B$13)*'S Curve Equation'!$B$14</f>
        <v>3.740634526153918E-2</v>
      </c>
      <c r="M166">
        <f>(1/(1+EXP(('S Curve Equation'!$B$11-M121*'S Curve Equation'!$B$12)*'S Curve Equation'!$B$10))+'S Curve Equation'!$B$13)*'S Curve Equation'!$B$14</f>
        <v>3.5424210197860191E-2</v>
      </c>
      <c r="N166">
        <f>(1/(1+EXP(('S Curve Equation'!$B$11-N121*'S Curve Equation'!$B$12)*'S Curve Equation'!$B$10))+'S Curve Equation'!$B$13)*'S Curve Equation'!$B$14</f>
        <v>3.3536250577178364E-2</v>
      </c>
      <c r="O166">
        <f>(1/(1+EXP(('S Curve Equation'!$B$11-O121*'S Curve Equation'!$B$12)*'S Curve Equation'!$B$10))+'S Curve Equation'!$B$13)*'S Curve Equation'!$B$14</f>
        <v>3.1737553104061157E-2</v>
      </c>
      <c r="P166">
        <f>(1/(1+EXP(('S Curve Equation'!$B$11-P121*'S Curve Equation'!$B$12)*'S Curve Equation'!$B$10))+'S Curve Equation'!$B$13)*'S Curve Equation'!$B$14</f>
        <v>3.0023470685663481E-2</v>
      </c>
      <c r="Q166">
        <f>(1/(1+EXP(('S Curve Equation'!$B$11-Q121*'S Curve Equation'!$B$12)*'S Curve Equation'!$B$10))+'S Curve Equation'!$B$13)*'S Curve Equation'!$B$14</f>
        <v>2.8389608670790708E-2</v>
      </c>
      <c r="R166">
        <f>(1/(1+EXP(('S Curve Equation'!$B$11-R121*'S Curve Equation'!$B$12)*'S Curve Equation'!$B$10))+'S Curve Equation'!$B$13)*'S Curve Equation'!$B$14</f>
        <v>2.6831811621404196E-2</v>
      </c>
      <c r="S166">
        <f>(1/(1+EXP(('S Curve Equation'!$B$11-S121*'S Curve Equation'!$B$12)*'S Curve Equation'!$B$10))+'S Curve Equation'!$B$13)*'S Curve Equation'!$B$14</f>
        <v>2.5346150627141597E-2</v>
      </c>
      <c r="T166">
        <f>(1/(1+EXP(('S Curve Equation'!$B$11-T121*'S Curve Equation'!$B$12)*'S Curve Equation'!$B$10))+'S Curve Equation'!$B$13)*'S Curve Equation'!$B$14</f>
        <v>2.392891116691722E-2</v>
      </c>
      <c r="U166">
        <f>(1/(1+EXP(('S Curve Equation'!$B$11-U121*'S Curve Equation'!$B$12)*'S Curve Equation'!$B$10))+'S Curve Equation'!$B$13)*'S Curve Equation'!$B$14</f>
        <v>2.2576581516291067E-2</v>
      </c>
      <c r="V166">
        <f>(1/(1+EXP(('S Curve Equation'!$B$11-V121*'S Curve Equation'!$B$12)*'S Curve Equation'!$B$10))+'S Curve Equation'!$B$13)*'S Curve Equation'!$B$14</f>
        <v>2.1285841694926796E-2</v>
      </c>
      <c r="W166">
        <f>(1/(1+EXP(('S Curve Equation'!$B$11-W121*'S Curve Equation'!$B$12)*'S Curve Equation'!$B$10))+'S Curve Equation'!$B$13)*'S Curve Equation'!$B$14</f>
        <v>2.0053552944935084E-2</v>
      </c>
      <c r="X166">
        <f>(1/(1+EXP(('S Curve Equation'!$B$11-X121*'S Curve Equation'!$B$12)*'S Curve Equation'!$B$10))+'S Curve Equation'!$B$13)*'S Curve Equation'!$B$14</f>
        <v>1.8876747728099625E-2</v>
      </c>
      <c r="Y166">
        <f>(1/(1+EXP(('S Curve Equation'!$B$11-Y121*'S Curve Equation'!$B$12)*'S Curve Equation'!$B$10))+'S Curve Equation'!$B$13)*'S Curve Equation'!$B$14</f>
        <v>1.7752620227810694E-2</v>
      </c>
      <c r="Z166">
        <f>(1/(1+EXP(('S Curve Equation'!$B$11-Z121*'S Curve Equation'!$B$12)*'S Curve Equation'!$B$10))+'S Curve Equation'!$B$13)*'S Curve Equation'!$B$14</f>
        <v>1.6678517339881321E-2</v>
      </c>
      <c r="AA166">
        <f>(1/(1+EXP(('S Curve Equation'!$B$11-AA121*'S Curve Equation'!$B$12)*'S Curve Equation'!$B$10))+'S Curve Equation'!$B$13)*'S Curve Equation'!$B$14</f>
        <v>1.5651930135217856E-2</v>
      </c>
      <c r="AB166">
        <f>(1/(1+EXP(('S Curve Equation'!$B$11-AB121*'S Curve Equation'!$B$12)*'S Curve Equation'!$B$10))+'S Curve Equation'!$B$13)*'S Curve Equation'!$B$14</f>
        <v>1.4670485776482623E-2</v>
      </c>
      <c r="AC166">
        <f>(1/(1+EXP(('S Curve Equation'!$B$11-AC121*'S Curve Equation'!$B$12)*'S Curve Equation'!$B$10))+'S Curve Equation'!$B$13)*'S Curve Equation'!$B$14</f>
        <v>1.3731939870369497E-2</v>
      </c>
      <c r="AD166">
        <f>(1/(1+EXP(('S Curve Equation'!$B$11-AD121*'S Curve Equation'!$B$12)*'S Curve Equation'!$B$10))+'S Curve Equation'!$B$13)*'S Curve Equation'!$B$14</f>
        <v>1.2834169236850084E-2</v>
      </c>
      <c r="AE166">
        <f>(1/(1+EXP(('S Curve Equation'!$B$11-AE121*'S Curve Equation'!$B$12)*'S Curve Equation'!$B$10))+'S Curve Equation'!$B$13)*'S Curve Equation'!$B$14</f>
        <v>1.1975165076694536E-2</v>
      </c>
      <c r="AF166">
        <f>(1/(1+EXP(('S Curve Equation'!$B$11-AF121*'S Curve Equation'!$B$12)*'S Curve Equation'!$B$10))+'S Curve Equation'!$B$13)*'S Curve Equation'!$B$14</f>
        <v>1.1153026518700941E-2</v>
      </c>
    </row>
    <row r="167" spans="1:32" x14ac:dyDescent="0.25">
      <c r="A167" t="s">
        <v>76</v>
      </c>
      <c r="B167">
        <f>(1/(1+EXP(('S Curve Equation'!$B$11-B122*'S Curve Equation'!$B$12)*'S Curve Equation'!$B$10))+'S Curve Equation'!$B$13)*'S Curve Equation'!$B$14</f>
        <v>1.8270571827057189E-2</v>
      </c>
      <c r="C167">
        <f>(1/(1+EXP(('S Curve Equation'!$B$11-C122*'S Curve Equation'!$B$12)*'S Curve Equation'!$B$10))+'S Curve Equation'!$B$13)*'S Curve Equation'!$B$14</f>
        <v>1.7489535505076342E-2</v>
      </c>
      <c r="D167">
        <f>(1/(1+EXP(('S Curve Equation'!$B$11-D122*'S Curve Equation'!$B$12)*'S Curve Equation'!$B$10))+'S Curve Equation'!$B$13)*'S Curve Equation'!$B$14</f>
        <v>1.6995996884578052E-2</v>
      </c>
      <c r="E167">
        <f>(1/(1+EXP(('S Curve Equation'!$B$11-E122*'S Curve Equation'!$B$12)*'S Curve Equation'!$B$10))+'S Curve Equation'!$B$13)*'S Curve Equation'!$B$14</f>
        <v>1.6503070081938277E-2</v>
      </c>
      <c r="F167">
        <f>(1/(1+EXP(('S Curve Equation'!$B$11-F122*'S Curve Equation'!$B$12)*'S Curve Equation'!$B$10))+'S Curve Equation'!$B$13)*'S Curve Equation'!$B$14</f>
        <v>1.5952383354066901E-2</v>
      </c>
      <c r="G167">
        <f>(1/(1+EXP(('S Curve Equation'!$B$11-G122*'S Curve Equation'!$B$12)*'S Curve Equation'!$B$10))+'S Curve Equation'!$B$13)*'S Curve Equation'!$B$14</f>
        <v>1.5359341316841862E-2</v>
      </c>
      <c r="H167">
        <f>(1/(1+EXP(('S Curve Equation'!$B$11-H122*'S Curve Equation'!$B$12)*'S Curve Equation'!$B$10))+'S Curve Equation'!$B$13)*'S Curve Equation'!$B$14</f>
        <v>1.4758552402212048E-2</v>
      </c>
      <c r="I167">
        <f>(1/(1+EXP(('S Curve Equation'!$B$11-I122*'S Curve Equation'!$B$12)*'S Curve Equation'!$B$10))+'S Curve Equation'!$B$13)*'S Curve Equation'!$B$14</f>
        <v>1.402478548027899E-2</v>
      </c>
      <c r="J167">
        <f>(1/(1+EXP(('S Curve Equation'!$B$11-J122*'S Curve Equation'!$B$12)*'S Curve Equation'!$B$10))+'S Curve Equation'!$B$13)*'S Curve Equation'!$B$14</f>
        <v>1.3321535774370997E-2</v>
      </c>
      <c r="K167">
        <f>(1/(1+EXP(('S Curve Equation'!$B$11-K122*'S Curve Equation'!$B$12)*'S Curve Equation'!$B$10))+'S Curve Equation'!$B$13)*'S Curve Equation'!$B$14</f>
        <v>1.2850041072577357E-2</v>
      </c>
      <c r="L167">
        <f>(1/(1+EXP(('S Curve Equation'!$B$11-L122*'S Curve Equation'!$B$12)*'S Curve Equation'!$B$10))+'S Curve Equation'!$B$13)*'S Curve Equation'!$B$14</f>
        <v>1.2425729518662854E-2</v>
      </c>
      <c r="M167">
        <f>(1/(1+EXP(('S Curve Equation'!$B$11-M122*'S Curve Equation'!$B$12)*'S Curve Equation'!$B$10))+'S Curve Equation'!$B$13)*'S Curve Equation'!$B$14</f>
        <v>1.1922984096117101E-2</v>
      </c>
      <c r="N167">
        <f>(1/(1+EXP(('S Curve Equation'!$B$11-N122*'S Curve Equation'!$B$12)*'S Curve Equation'!$B$10))+'S Curve Equation'!$B$13)*'S Curve Equation'!$B$14</f>
        <v>1.1435143124938606E-2</v>
      </c>
      <c r="O167">
        <f>(1/(1+EXP(('S Curve Equation'!$B$11-O122*'S Curve Equation'!$B$12)*'S Curve Equation'!$B$10))+'S Curve Equation'!$B$13)*'S Curve Equation'!$B$14</f>
        <v>1.0961664167958067E-2</v>
      </c>
      <c r="P167">
        <f>(1/(1+EXP(('S Curve Equation'!$B$11-P122*'S Curve Equation'!$B$12)*'S Curve Equation'!$B$10))+'S Curve Equation'!$B$13)*'S Curve Equation'!$B$14</f>
        <v>1.0502027694817725E-2</v>
      </c>
      <c r="Q167">
        <f>(1/(1+EXP(('S Curve Equation'!$B$11-Q122*'S Curve Equation'!$B$12)*'S Curve Equation'!$B$10))+'S Curve Equation'!$B$13)*'S Curve Equation'!$B$14</f>
        <v>1.0055735999838196E-2</v>
      </c>
      <c r="R167">
        <f>(1/(1+EXP(('S Curve Equation'!$B$11-R122*'S Curve Equation'!$B$12)*'S Curve Equation'!$B$10))+'S Curve Equation'!$B$13)*'S Curve Equation'!$B$14</f>
        <v>9.6223121754417818E-3</v>
      </c>
      <c r="S167">
        <f>(1/(1+EXP(('S Curve Equation'!$B$11-S122*'S Curve Equation'!$B$12)*'S Curve Equation'!$B$10))+'S Curve Equation'!$B$13)*'S Curve Equation'!$B$14</f>
        <v>9.201299138116981E-3</v>
      </c>
      <c r="T167">
        <f>(1/(1+EXP(('S Curve Equation'!$B$11-T122*'S Curve Equation'!$B$12)*'S Curve Equation'!$B$10))+'S Curve Equation'!$B$13)*'S Curve Equation'!$B$14</f>
        <v>8.7922587040786537E-3</v>
      </c>
      <c r="U167">
        <f>(1/(1+EXP(('S Curve Equation'!$B$11-U122*'S Curve Equation'!$B$12)*'S Curve Equation'!$B$10))+'S Curve Equation'!$B$13)*'S Curve Equation'!$B$14</f>
        <v>8.3947707119327013E-3</v>
      </c>
      <c r="V167">
        <f>(1/(1+EXP(('S Curve Equation'!$B$11-V122*'S Curve Equation'!$B$12)*'S Curve Equation'!$B$10))+'S Curve Equation'!$B$13)*'S Curve Equation'!$B$14</f>
        <v>8.0084321898063679E-3</v>
      </c>
      <c r="W167">
        <f>(1/(1+EXP(('S Curve Equation'!$B$11-W122*'S Curve Equation'!$B$12)*'S Curve Equation'!$B$10))+'S Curve Equation'!$B$13)*'S Curve Equation'!$B$14</f>
        <v>7.6328565645459989E-3</v>
      </c>
      <c r="X167">
        <f>(1/(1+EXP(('S Curve Equation'!$B$11-X122*'S Curve Equation'!$B$12)*'S Curve Equation'!$B$10))+'S Curve Equation'!$B$13)*'S Curve Equation'!$B$14</f>
        <v>7.2676729107174053E-3</v>
      </c>
      <c r="Y167">
        <f>(1/(1+EXP(('S Curve Equation'!$B$11-Y122*'S Curve Equation'!$B$12)*'S Curve Equation'!$B$10))+'S Curve Equation'!$B$13)*'S Curve Equation'!$B$14</f>
        <v>6.9125252372705904E-3</v>
      </c>
      <c r="Z167">
        <f>(1/(1+EXP(('S Curve Equation'!$B$11-Z122*'S Curve Equation'!$B$12)*'S Curve Equation'!$B$10))+'S Curve Equation'!$B$13)*'S Curve Equation'!$B$14</f>
        <v>6.5670718098500619E-3</v>
      </c>
      <c r="AA167">
        <f>(1/(1+EXP(('S Curve Equation'!$B$11-AA122*'S Curve Equation'!$B$12)*'S Curve Equation'!$B$10))+'S Curve Equation'!$B$13)*'S Curve Equation'!$B$14</f>
        <v>6.2309845068443514E-3</v>
      </c>
      <c r="AB167">
        <f>(1/(1+EXP(('S Curve Equation'!$B$11-AB122*'S Curve Equation'!$B$12)*'S Curve Equation'!$B$10))+'S Curve Equation'!$B$13)*'S Curve Equation'!$B$14</f>
        <v>5.9039482073747294E-3</v>
      </c>
      <c r="AC167">
        <f>(1/(1+EXP(('S Curve Equation'!$B$11-AC122*'S Curve Equation'!$B$12)*'S Curve Equation'!$B$10))+'S Curve Equation'!$B$13)*'S Curve Equation'!$B$14</f>
        <v>5.5856602095236147E-3</v>
      </c>
      <c r="AD167">
        <f>(1/(1+EXP(('S Curve Equation'!$B$11-AD122*'S Curve Equation'!$B$12)*'S Curve Equation'!$B$10))+'S Curve Equation'!$B$13)*'S Curve Equation'!$B$14</f>
        <v>5.2758296771982975E-3</v>
      </c>
      <c r="AE167">
        <f>(1/(1+EXP(('S Curve Equation'!$B$11-AE122*'S Curve Equation'!$B$12)*'S Curve Equation'!$B$10))+'S Curve Equation'!$B$13)*'S Curve Equation'!$B$14</f>
        <v>4.9741771141133739E-3</v>
      </c>
      <c r="AF167">
        <f>(1/(1+EXP(('S Curve Equation'!$B$11-AF122*'S Curve Equation'!$B$12)*'S Curve Equation'!$B$10))+'S Curve Equation'!$B$13)*'S Curve Equation'!$B$14</f>
        <v>4.680433863461864E-3</v>
      </c>
    </row>
    <row r="168" spans="1:32" x14ac:dyDescent="0.25">
      <c r="A168" t="s">
        <v>78</v>
      </c>
      <c r="B168">
        <f>(1/(1+EXP(('S Curve Equation'!$B$11-B123*'S Curve Equation'!$B$12)*'S Curve Equation'!$B$10))+'S Curve Equation'!$B$13)*'S Curve Equation'!$B$14</f>
        <v>0.18763374253857412</v>
      </c>
      <c r="C168">
        <f>(1/(1+EXP(('S Curve Equation'!$B$11-C123*'S Curve Equation'!$B$12)*'S Curve Equation'!$B$10))+'S Curve Equation'!$B$13)*'S Curve Equation'!$B$14</f>
        <v>0.17415438090499946</v>
      </c>
      <c r="D168">
        <f>(1/(1+EXP(('S Curve Equation'!$B$11-D123*'S Curve Equation'!$B$12)*'S Curve Equation'!$B$10))+'S Curve Equation'!$B$13)*'S Curve Equation'!$B$14</f>
        <v>0.16583631786553921</v>
      </c>
      <c r="E168">
        <f>(1/(1+EXP(('S Curve Equation'!$B$11-E123*'S Curve Equation'!$B$12)*'S Curve Equation'!$B$10))+'S Curve Equation'!$B$13)*'S Curve Equation'!$B$14</f>
        <v>0.15769126966897173</v>
      </c>
      <c r="F168">
        <f>(1/(1+EXP(('S Curve Equation'!$B$11-F123*'S Curve Equation'!$B$12)*'S Curve Equation'!$B$10))+'S Curve Equation'!$B$13)*'S Curve Equation'!$B$14</f>
        <v>0.14879228894353938</v>
      </c>
      <c r="G168">
        <f>(1/(1+EXP(('S Curve Equation'!$B$11-G123*'S Curve Equation'!$B$12)*'S Curve Equation'!$B$10))+'S Curve Equation'!$B$13)*'S Curve Equation'!$B$14</f>
        <v>0.1394551512137549</v>
      </c>
      <c r="H168">
        <f>(1/(1+EXP(('S Curve Equation'!$B$11-H123*'S Curve Equation'!$B$12)*'S Curve Equation'!$B$10))+'S Curve Equation'!$B$13)*'S Curve Equation'!$B$14</f>
        <v>0.1302666299245305</v>
      </c>
      <c r="I168">
        <f>(1/(1+EXP(('S Curve Equation'!$B$11-I123*'S Curve Equation'!$B$12)*'S Curve Equation'!$B$10))+'S Curve Equation'!$B$13)*'S Curve Equation'!$B$14</f>
        <v>0.11942770218913819</v>
      </c>
      <c r="J168">
        <f>(1/(1+EXP(('S Curve Equation'!$B$11-J123*'S Curve Equation'!$B$12)*'S Curve Equation'!$B$10))+'S Curve Equation'!$B$13)*'S Curve Equation'!$B$14</f>
        <v>0.10944873310765782</v>
      </c>
      <c r="K168">
        <f>(1/(1+EXP(('S Curve Equation'!$B$11-K123*'S Curve Equation'!$B$12)*'S Curve Equation'!$B$10))+'S Curve Equation'!$B$13)*'S Curve Equation'!$B$14</f>
        <v>0.10298867133302624</v>
      </c>
      <c r="L168">
        <f>(1/(1+EXP(('S Curve Equation'!$B$11-L123*'S Curve Equation'!$B$12)*'S Curve Equation'!$B$10))+'S Curve Equation'!$B$13)*'S Curve Equation'!$B$14</f>
        <v>9.7336183550376432E-2</v>
      </c>
      <c r="M168">
        <f>(1/(1+EXP(('S Curve Equation'!$B$11-M123*'S Curve Equation'!$B$12)*'S Curve Equation'!$B$10))+'S Curve Equation'!$B$13)*'S Curve Equation'!$B$14</f>
        <v>9.0839161029650978E-2</v>
      </c>
      <c r="N168">
        <f>(1/(1+EXP(('S Curve Equation'!$B$11-N123*'S Curve Equation'!$B$12)*'S Curve Equation'!$B$10))+'S Curve Equation'!$B$13)*'S Curve Equation'!$B$14</f>
        <v>8.4744925767114704E-2</v>
      </c>
      <c r="O168">
        <f>(1/(1+EXP(('S Curve Equation'!$B$11-O123*'S Curve Equation'!$B$12)*'S Curve Equation'!$B$10))+'S Curve Equation'!$B$13)*'S Curve Equation'!$B$14</f>
        <v>7.9030029129379537E-2</v>
      </c>
      <c r="P168">
        <f>(1/(1+EXP(('S Curve Equation'!$B$11-P123*'S Curve Equation'!$B$12)*'S Curve Equation'!$B$10))+'S Curve Equation'!$B$13)*'S Curve Equation'!$B$14</f>
        <v>7.3671978596270046E-2</v>
      </c>
      <c r="Q168">
        <f>(1/(1+EXP(('S Curve Equation'!$B$11-Q123*'S Curve Equation'!$B$12)*'S Curve Equation'!$B$10))+'S Curve Equation'!$B$13)*'S Curve Equation'!$B$14</f>
        <v>6.8649275627434531E-2</v>
      </c>
      <c r="R168">
        <f>(1/(1+EXP(('S Curve Equation'!$B$11-R123*'S Curve Equation'!$B$12)*'S Curve Equation'!$B$10))+'S Curve Equation'!$B$13)*'S Curve Equation'!$B$14</f>
        <v>6.3941436234319998E-2</v>
      </c>
      <c r="S168">
        <f>(1/(1+EXP(('S Curve Equation'!$B$11-S123*'S Curve Equation'!$B$12)*'S Curve Equation'!$B$10))+'S Curve Equation'!$B$13)*'S Curve Equation'!$B$14</f>
        <v>5.9528997181605786E-2</v>
      </c>
      <c r="T168">
        <f>(1/(1+EXP(('S Curve Equation'!$B$11-T123*'S Curve Equation'!$B$12)*'S Curve Equation'!$B$10))+'S Curve Equation'!$B$13)*'S Curve Equation'!$B$14</f>
        <v>5.5393510411161841E-2</v>
      </c>
      <c r="U168">
        <f>(1/(1+EXP(('S Curve Equation'!$B$11-U123*'S Curve Equation'!$B$12)*'S Curve Equation'!$B$10))+'S Curve Equation'!$B$13)*'S Curve Equation'!$B$14</f>
        <v>5.1517527963533434E-2</v>
      </c>
      <c r="V168">
        <f>(1/(1+EXP(('S Curve Equation'!$B$11-V123*'S Curve Equation'!$B$12)*'S Curve Equation'!$B$10))+'S Curve Equation'!$B$13)*'S Curve Equation'!$B$14</f>
        <v>4.7884579373202896E-2</v>
      </c>
      <c r="W168">
        <f>(1/(1+EXP(('S Curve Equation'!$B$11-W123*'S Curve Equation'!$B$12)*'S Curve Equation'!$B$10))+'S Curve Equation'!$B$13)*'S Curve Equation'!$B$14</f>
        <v>4.4479143238184339E-2</v>
      </c>
      <c r="X168">
        <f>(1/(1+EXP(('S Curve Equation'!$B$11-X123*'S Curve Equation'!$B$12)*'S Curve Equation'!$B$10))+'S Curve Equation'!$B$13)*'S Curve Equation'!$B$14</f>
        <v>4.1286614413853735E-2</v>
      </c>
      <c r="Y168">
        <f>(1/(1+EXP(('S Curve Equation'!$B$11-Y123*'S Curve Equation'!$B$12)*'S Curve Equation'!$B$10))+'S Curve Equation'!$B$13)*'S Curve Equation'!$B$14</f>
        <v>3.8293268055921106E-2</v>
      </c>
      <c r="Z168">
        <f>(1/(1+EXP(('S Curve Equation'!$B$11-Z123*'S Curve Equation'!$B$12)*'S Curve Equation'!$B$10))+'S Curve Equation'!$B$13)*'S Curve Equation'!$B$14</f>
        <v>3.5486221537675069E-2</v>
      </c>
      <c r="AA168">
        <f>(1/(1+EXP(('S Curve Equation'!$B$11-AA123*'S Curve Equation'!$B$12)*'S Curve Equation'!$B$10))+'S Curve Equation'!$B$13)*'S Curve Equation'!$B$14</f>
        <v>3.2853395090982847E-2</v>
      </c>
      <c r="AB168">
        <f>(1/(1+EXP(('S Curve Equation'!$B$11-AB123*'S Curve Equation'!$B$12)*'S Curve Equation'!$B$10))+'S Curve Equation'!$B$13)*'S Curve Equation'!$B$14</f>
        <v>3.0383471867449559E-2</v>
      </c>
      <c r="AC168">
        <f>(1/(1+EXP(('S Curve Equation'!$B$11-AC123*'S Curve Equation'!$B$12)*'S Curve Equation'!$B$10))+'S Curve Equation'!$B$13)*'S Curve Equation'!$B$14</f>
        <v>2.8065857983833962E-2</v>
      </c>
      <c r="AD168">
        <f>(1/(1+EXP(('S Curve Equation'!$B$11-AD123*'S Curve Equation'!$B$12)*'S Curve Equation'!$B$10))+'S Curve Equation'!$B$13)*'S Curve Equation'!$B$14</f>
        <v>2.5890643002325152E-2</v>
      </c>
      <c r="AE168">
        <f>(1/(1+EXP(('S Curve Equation'!$B$11-AE123*'S Curve Equation'!$B$12)*'S Curve Equation'!$B$10))+'S Curve Equation'!$B$13)*'S Curve Equation'!$B$14</f>
        <v>2.3848561199650457E-2</v>
      </c>
      <c r="AF168">
        <f>(1/(1+EXP(('S Curve Equation'!$B$11-AF123*'S Curve Equation'!$B$12)*'S Curve Equation'!$B$10))+'S Curve Equation'!$B$13)*'S Curve Equation'!$B$14</f>
        <v>2.1930953897333853E-2</v>
      </c>
    </row>
    <row r="169" spans="1:32" x14ac:dyDescent="0.25">
      <c r="A169" t="s">
        <v>80</v>
      </c>
      <c r="B169">
        <f>(1/(1+EXP(('S Curve Equation'!$B$11-B124*'S Curve Equation'!$B$12)*'S Curve Equation'!$B$10))+'S Curve Equation'!$B$13)*'S Curve Equation'!$B$14</f>
        <v>2.098540145985402E-2</v>
      </c>
      <c r="C169">
        <f>(1/(1+EXP(('S Curve Equation'!$B$11-C124*'S Curve Equation'!$B$12)*'S Curve Equation'!$B$10))+'S Curve Equation'!$B$13)*'S Curve Equation'!$B$14</f>
        <v>2.0057400511446583E-2</v>
      </c>
      <c r="D169">
        <f>(1/(1+EXP(('S Curve Equation'!$B$11-D124*'S Curve Equation'!$B$12)*'S Curve Equation'!$B$10))+'S Curve Equation'!$B$13)*'S Curve Equation'!$B$14</f>
        <v>1.9472081634668809E-2</v>
      </c>
      <c r="E169">
        <f>(1/(1+EXP(('S Curve Equation'!$B$11-E124*'S Curve Equation'!$B$12)*'S Curve Equation'!$B$10))+'S Curve Equation'!$B$13)*'S Curve Equation'!$B$14</f>
        <v>1.8888347707344766E-2</v>
      </c>
      <c r="F169">
        <f>(1/(1+EXP(('S Curve Equation'!$B$11-F124*'S Curve Equation'!$B$12)*'S Curve Equation'!$B$10))+'S Curve Equation'!$B$13)*'S Curve Equation'!$B$14</f>
        <v>1.8237249338278545E-2</v>
      </c>
      <c r="G169">
        <f>(1/(1+EXP(('S Curve Equation'!$B$11-G124*'S Curve Equation'!$B$12)*'S Curve Equation'!$B$10))+'S Curve Equation'!$B$13)*'S Curve Equation'!$B$14</f>
        <v>1.753732188797609E-2</v>
      </c>
      <c r="H169">
        <f>(1/(1+EXP(('S Curve Equation'!$B$11-H124*'S Curve Equation'!$B$12)*'S Curve Equation'!$B$10))+'S Curve Equation'!$B$13)*'S Curve Equation'!$B$14</f>
        <v>1.6829603338867842E-2</v>
      </c>
      <c r="I169">
        <f>(1/(1+EXP(('S Curve Equation'!$B$11-I124*'S Curve Equation'!$B$12)*'S Curve Equation'!$B$10))+'S Curve Equation'!$B$13)*'S Curve Equation'!$B$14</f>
        <v>1.5967133812456121E-2</v>
      </c>
      <c r="J169">
        <f>(1/(1+EXP(('S Curve Equation'!$B$11-J124*'S Curve Equation'!$B$12)*'S Curve Equation'!$B$10))+'S Curve Equation'!$B$13)*'S Curve Equation'!$B$14</f>
        <v>1.5142545332145518E-2</v>
      </c>
      <c r="K169">
        <f>(1/(1+EXP(('S Curve Equation'!$B$11-K124*'S Curve Equation'!$B$12)*'S Curve Equation'!$B$10))+'S Curve Equation'!$B$13)*'S Curve Equation'!$B$14</f>
        <v>1.4590831103763656E-2</v>
      </c>
      <c r="L169">
        <f>(1/(1+EXP(('S Curve Equation'!$B$11-L124*'S Curve Equation'!$B$12)*'S Curve Equation'!$B$10))+'S Curve Equation'!$B$13)*'S Curve Equation'!$B$14</f>
        <v>1.4095122661000449E-2</v>
      </c>
      <c r="M169">
        <f>(1/(1+EXP(('S Curve Equation'!$B$11-M124*'S Curve Equation'!$B$12)*'S Curve Equation'!$B$10))+'S Curve Equation'!$B$13)*'S Curve Equation'!$B$14</f>
        <v>1.3508777478365768E-2</v>
      </c>
      <c r="N169">
        <f>(1/(1+EXP(('S Curve Equation'!$B$11-N124*'S Curve Equation'!$B$12)*'S Curve Equation'!$B$10))+'S Curve Equation'!$B$13)*'S Curve Equation'!$B$14</f>
        <v>1.2940868465519825E-2</v>
      </c>
      <c r="O169">
        <f>(1/(1+EXP(('S Curve Equation'!$B$11-O124*'S Curve Equation'!$B$12)*'S Curve Equation'!$B$10))+'S Curve Equation'!$B$13)*'S Curve Equation'!$B$14</f>
        <v>1.2390692845681823E-2</v>
      </c>
      <c r="P169">
        <f>(1/(1+EXP(('S Curve Equation'!$B$11-P124*'S Curve Equation'!$B$12)*'S Curve Equation'!$B$10))+'S Curve Equation'!$B$13)*'S Curve Equation'!$B$14</f>
        <v>1.1857578628726825E-2</v>
      </c>
      <c r="Q169">
        <f>(1/(1+EXP(('S Curve Equation'!$B$11-Q124*'S Curve Equation'!$B$12)*'S Curve Equation'!$B$10))+'S Curve Equation'!$B$13)*'S Curve Equation'!$B$14</f>
        <v>1.1340883116647478E-2</v>
      </c>
      <c r="R169">
        <f>(1/(1+EXP(('S Curve Equation'!$B$11-R124*'S Curve Equation'!$B$12)*'S Curve Equation'!$B$10))+'S Curve Equation'!$B$13)*'S Curve Equation'!$B$14</f>
        <v>1.0839991486970273E-2</v>
      </c>
      <c r="S169">
        <f>(1/(1+EXP(('S Curve Equation'!$B$11-S124*'S Curve Equation'!$B$12)*'S Curve Equation'!$B$10))+'S Curve Equation'!$B$13)*'S Curve Equation'!$B$14</f>
        <v>1.0354315449899924E-2</v>
      </c>
      <c r="T169">
        <f>(1/(1+EXP(('S Curve Equation'!$B$11-T124*'S Curve Equation'!$B$12)*'S Curve Equation'!$B$10))+'S Curve Equation'!$B$13)*'S Curve Equation'!$B$14</f>
        <v>9.8832919751946462E-3</v>
      </c>
      <c r="U169">
        <f>(1/(1+EXP(('S Curve Equation'!$B$11-U124*'S Curve Equation'!$B$12)*'S Curve Equation'!$B$10))+'S Curve Equation'!$B$13)*'S Curve Equation'!$B$14</f>
        <v>9.4263820849879738E-3</v>
      </c>
      <c r="V169">
        <f>(1/(1+EXP(('S Curve Equation'!$B$11-V124*'S Curve Equation'!$B$12)*'S Curve Equation'!$B$10))+'S Curve Equation'!$B$13)*'S Curve Equation'!$B$14</f>
        <v>8.9830697089795571E-3</v>
      </c>
      <c r="W169">
        <f>(1/(1+EXP(('S Curve Equation'!$B$11-W124*'S Curve Equation'!$B$12)*'S Curve Equation'!$B$10))+'S Curve Equation'!$B$13)*'S Curve Equation'!$B$14</f>
        <v>8.552860598613302E-3</v>
      </c>
      <c r="X169">
        <f>(1/(1+EXP(('S Curve Equation'!$B$11-X124*'S Curve Equation'!$B$12)*'S Curve Equation'!$B$10))+'S Curve Equation'!$B$13)*'S Curve Equation'!$B$14</f>
        <v>8.1352812970449714E-3</v>
      </c>
      <c r="Y169">
        <f>(1/(1+EXP(('S Curve Equation'!$B$11-Y124*'S Curve Equation'!$B$12)*'S Curve Equation'!$B$10))+'S Curve Equation'!$B$13)*'S Curve Equation'!$B$14</f>
        <v>7.7298781618778418E-3</v>
      </c>
      <c r="Z169">
        <f>(1/(1+EXP(('S Curve Equation'!$B$11-Z124*'S Curve Equation'!$B$12)*'S Curve Equation'!$B$10))+'S Curve Equation'!$B$13)*'S Curve Equation'!$B$14</f>
        <v>7.3362164378115574E-3</v>
      </c>
      <c r="AA169">
        <f>(1/(1+EXP(('S Curve Equation'!$B$11-AA124*'S Curve Equation'!$B$12)*'S Curve Equation'!$B$10))+'S Curve Equation'!$B$13)*'S Curve Equation'!$B$14</f>
        <v>6.953879376507004E-3</v>
      </c>
      <c r="AB169">
        <f>(1/(1+EXP(('S Curve Equation'!$B$11-AB124*'S Curve Equation'!$B$12)*'S Curve Equation'!$B$10))+'S Curve Equation'!$B$13)*'S Curve Equation'!$B$14</f>
        <v>6.5824674011188862E-3</v>
      </c>
      <c r="AC169">
        <f>(1/(1+EXP(('S Curve Equation'!$B$11-AC124*'S Curve Equation'!$B$12)*'S Curve Equation'!$B$10))+'S Curve Equation'!$B$13)*'S Curve Equation'!$B$14</f>
        <v>6.2215973130898281E-3</v>
      </c>
      <c r="AD169">
        <f>(1/(1+EXP(('S Curve Equation'!$B$11-AD124*'S Curve Equation'!$B$12)*'S Curve Equation'!$B$10))+'S Curve Equation'!$B$13)*'S Curve Equation'!$B$14</f>
        <v>5.8709015389333081E-3</v>
      </c>
      <c r="AE169">
        <f>(1/(1+EXP(('S Curve Equation'!$B$11-AE124*'S Curve Equation'!$B$12)*'S Curve Equation'!$B$10))+'S Curve Equation'!$B$13)*'S Curve Equation'!$B$14</f>
        <v>5.5300274148575189E-3</v>
      </c>
      <c r="AF169">
        <f>(1/(1+EXP(('S Curve Equation'!$B$11-AF124*'S Curve Equation'!$B$12)*'S Curve Equation'!$B$10))+'S Curve Equation'!$B$13)*'S Curve Equation'!$B$14</f>
        <v>5.1986365072043215E-3</v>
      </c>
    </row>
    <row r="170" spans="1:32" x14ac:dyDescent="0.25">
      <c r="A170" t="s">
        <v>82</v>
      </c>
      <c r="B170">
        <f>(1/(1+EXP(('S Curve Equation'!$B$11-B125*'S Curve Equation'!$B$12)*'S Curve Equation'!$B$10))+'S Curve Equation'!$B$13)*'S Curve Equation'!$B$14</f>
        <v>6.1349693251533761E-3</v>
      </c>
      <c r="C170">
        <f>(1/(1+EXP(('S Curve Equation'!$B$11-C125*'S Curve Equation'!$B$12)*'S Curve Equation'!$B$10))+'S Curve Equation'!$B$13)*'S Curve Equation'!$B$14</f>
        <v>5.9244934857082014E-3</v>
      </c>
      <c r="D170">
        <f>(1/(1+EXP(('S Curve Equation'!$B$11-D125*'S Curve Equation'!$B$12)*'S Curve Equation'!$B$10))+'S Curve Equation'!$B$13)*'S Curve Equation'!$B$14</f>
        <v>5.7899425043846557E-3</v>
      </c>
      <c r="E170">
        <f>(1/(1+EXP(('S Curve Equation'!$B$11-E125*'S Curve Equation'!$B$12)*'S Curve Equation'!$B$10))+'S Curve Equation'!$B$13)*'S Curve Equation'!$B$14</f>
        <v>5.6543195426127808E-3</v>
      </c>
      <c r="F170">
        <f>(1/(1+EXP(('S Curve Equation'!$B$11-F125*'S Curve Equation'!$B$12)*'S Curve Equation'!$B$10))+'S Curve Equation'!$B$13)*'S Curve Equation'!$B$14</f>
        <v>5.5012971887420763E-3</v>
      </c>
      <c r="G170">
        <f>(1/(1+EXP(('S Curve Equation'!$B$11-G125*'S Curve Equation'!$B$12)*'S Curve Equation'!$B$10))+'S Curve Equation'!$B$13)*'S Curve Equation'!$B$14</f>
        <v>5.3346690264474816E-3</v>
      </c>
      <c r="H170">
        <f>(1/(1+EXP(('S Curve Equation'!$B$11-H125*'S Curve Equation'!$B$12)*'S Curve Equation'!$B$10))+'S Curve Equation'!$B$13)*'S Curve Equation'!$B$14</f>
        <v>5.1638544570390948E-3</v>
      </c>
      <c r="I170">
        <f>(1/(1+EXP(('S Curve Equation'!$B$11-I125*'S Curve Equation'!$B$12)*'S Curve Equation'!$B$10))+'S Curve Equation'!$B$13)*'S Curve Equation'!$B$14</f>
        <v>4.9523791746295225E-3</v>
      </c>
      <c r="J170">
        <f>(1/(1+EXP(('S Curve Equation'!$B$11-J125*'S Curve Equation'!$B$12)*'S Curve Equation'!$B$10))+'S Curve Equation'!$B$13)*'S Curve Equation'!$B$14</f>
        <v>4.7466282881262773E-3</v>
      </c>
      <c r="K170">
        <f>(1/(1+EXP(('S Curve Equation'!$B$11-K125*'S Curve Equation'!$B$12)*'S Curve Equation'!$B$10))+'S Curve Equation'!$B$13)*'S Curve Equation'!$B$14</f>
        <v>4.6069299267152758E-3</v>
      </c>
      <c r="L170">
        <f>(1/(1+EXP(('S Curve Equation'!$B$11-L125*'S Curve Equation'!$B$12)*'S Curve Equation'!$B$10))+'S Curve Equation'!$B$13)*'S Curve Equation'!$B$14</f>
        <v>4.4799664590466056E-3</v>
      </c>
      <c r="M170">
        <f>(1/(1+EXP(('S Curve Equation'!$B$11-M125*'S Curve Equation'!$B$12)*'S Curve Equation'!$B$10))+'S Curve Equation'!$B$13)*'S Curve Equation'!$B$14</f>
        <v>4.3279593202094034E-3</v>
      </c>
      <c r="N170">
        <f>(1/(1+EXP(('S Curve Equation'!$B$11-N125*'S Curve Equation'!$B$12)*'S Curve Equation'!$B$10))+'S Curve Equation'!$B$13)*'S Curve Equation'!$B$14</f>
        <v>4.1787730680048988E-3</v>
      </c>
      <c r="O170">
        <f>(1/(1+EXP(('S Curve Equation'!$B$11-O125*'S Curve Equation'!$B$12)*'S Curve Equation'!$B$10))+'S Curve Equation'!$B$13)*'S Curve Equation'!$B$14</f>
        <v>4.032336841795138E-3</v>
      </c>
      <c r="P170">
        <f>(1/(1+EXP(('S Curve Equation'!$B$11-P125*'S Curve Equation'!$B$12)*'S Curve Equation'!$B$10))+'S Curve Equation'!$B$13)*'S Curve Equation'!$B$14</f>
        <v>3.8885819874236497E-3</v>
      </c>
      <c r="Q170">
        <f>(1/(1+EXP(('S Curve Equation'!$B$11-Q125*'S Curve Equation'!$B$12)*'S Curve Equation'!$B$10))+'S Curve Equation'!$B$13)*'S Curve Equation'!$B$14</f>
        <v>3.7474419760576503E-3</v>
      </c>
      <c r="R170">
        <f>(1/(1+EXP(('S Curve Equation'!$B$11-R125*'S Curve Equation'!$B$12)*'S Curve Equation'!$B$10))+'S Curve Equation'!$B$13)*'S Curve Equation'!$B$14</f>
        <v>3.6088523264489912E-3</v>
      </c>
      <c r="S170">
        <f>(1/(1+EXP(('S Curve Equation'!$B$11-S125*'S Curve Equation'!$B$12)*'S Curve Equation'!$B$10))+'S Curve Equation'!$B$13)*'S Curve Equation'!$B$14</f>
        <v>3.4727505304524321E-3</v>
      </c>
      <c r="T170">
        <f>(1/(1+EXP(('S Curve Equation'!$B$11-T125*'S Curve Equation'!$B$12)*'S Curve Equation'!$B$10))+'S Curve Equation'!$B$13)*'S Curve Equation'!$B$14</f>
        <v>3.3390759816487141E-3</v>
      </c>
      <c r="U170">
        <f>(1/(1+EXP(('S Curve Equation'!$B$11-U125*'S Curve Equation'!$B$12)*'S Curve Equation'!$B$10))+'S Curve Equation'!$B$13)*'S Curve Equation'!$B$14</f>
        <v>3.2077699069267161E-3</v>
      </c>
      <c r="V170">
        <f>(1/(1+EXP(('S Curve Equation'!$B$11-V125*'S Curve Equation'!$B$12)*'S Curve Equation'!$B$10))+'S Curve Equation'!$B$13)*'S Curve Equation'!$B$14</f>
        <v>3.0787753008875702E-3</v>
      </c>
      <c r="W170">
        <f>(1/(1+EXP(('S Curve Equation'!$B$11-W125*'S Curve Equation'!$B$12)*'S Curve Equation'!$B$10))+'S Curve Equation'!$B$13)*'S Curve Equation'!$B$14</f>
        <v>2.9520368629398948E-3</v>
      </c>
      <c r="X170">
        <f>(1/(1+EXP(('S Curve Equation'!$B$11-X125*'S Curve Equation'!$B$12)*'S Curve Equation'!$B$10))+'S Curve Equation'!$B$13)*'S Curve Equation'!$B$14</f>
        <v>2.8275009369626296E-3</v>
      </c>
      <c r="Y170">
        <f>(1/(1+EXP(('S Curve Equation'!$B$11-Y125*'S Curve Equation'!$B$12)*'S Curve Equation'!$B$10))+'S Curve Equation'!$B$13)*'S Curve Equation'!$B$14</f>
        <v>2.705115453417355E-3</v>
      </c>
      <c r="Z170">
        <f>(1/(1+EXP(('S Curve Equation'!$B$11-Z125*'S Curve Equation'!$B$12)*'S Curve Equation'!$B$10))+'S Curve Equation'!$B$13)*'S Curve Equation'!$B$14</f>
        <v>2.5848298737990291E-3</v>
      </c>
      <c r="AA170">
        <f>(1/(1+EXP(('S Curve Equation'!$B$11-AA125*'S Curve Equation'!$B$12)*'S Curve Equation'!$B$10))+'S Curve Equation'!$B$13)*'S Curve Equation'!$B$14</f>
        <v>2.4665951373187326E-3</v>
      </c>
      <c r="AB170">
        <f>(1/(1+EXP(('S Curve Equation'!$B$11-AB125*'S Curve Equation'!$B$12)*'S Curve Equation'!$B$10))+'S Curve Equation'!$B$13)*'S Curve Equation'!$B$14</f>
        <v>2.3503636097177926E-3</v>
      </c>
      <c r="AC170">
        <f>(1/(1+EXP(('S Curve Equation'!$B$11-AC125*'S Curve Equation'!$B$12)*'S Curve Equation'!$B$10))+'S Curve Equation'!$B$13)*'S Curve Equation'!$B$14</f>
        <v>2.2360890341176711E-3</v>
      </c>
      <c r="AD170">
        <f>(1/(1+EXP(('S Curve Equation'!$B$11-AD125*'S Curve Equation'!$B$12)*'S Curve Equation'!$B$10))+'S Curve Equation'!$B$13)*'S Curve Equation'!$B$14</f>
        <v>2.1237264838147693E-3</v>
      </c>
      <c r="AE170">
        <f>(1/(1+EXP(('S Curve Equation'!$B$11-AE125*'S Curve Equation'!$B$12)*'S Curve Equation'!$B$10))+'S Curve Equation'!$B$13)*'S Curve Equation'!$B$14</f>
        <v>2.0132323169332832E-3</v>
      </c>
      <c r="AF170">
        <f>(1/(1+EXP(('S Curve Equation'!$B$11-AF125*'S Curve Equation'!$B$12)*'S Curve Equation'!$B$10))+'S Curve Equation'!$B$13)*'S Curve Equation'!$B$14</f>
        <v>1.9045641328543474E-3</v>
      </c>
    </row>
    <row r="171" spans="1:32" x14ac:dyDescent="0.25">
      <c r="A171" t="s">
        <v>84</v>
      </c>
      <c r="B171">
        <f>(1/(1+EXP(('S Curve Equation'!$B$11-B126*'S Curve Equation'!$B$12)*'S Curve Equation'!$B$10))+'S Curve Equation'!$B$13)*'S Curve Equation'!$B$14</f>
        <v>1.2944983818770225E-2</v>
      </c>
      <c r="C171">
        <f>(1/(1+EXP(('S Curve Equation'!$B$11-C126*'S Curve Equation'!$B$12)*'S Curve Equation'!$B$10))+'S Curve Equation'!$B$13)*'S Curve Equation'!$B$14</f>
        <v>1.243387193328914E-2</v>
      </c>
      <c r="D171">
        <f>(1/(1+EXP(('S Curve Equation'!$B$11-D126*'S Curve Equation'!$B$12)*'S Curve Equation'!$B$10))+'S Curve Equation'!$B$13)*'S Curve Equation'!$B$14</f>
        <v>1.2109513402529084E-2</v>
      </c>
      <c r="E171">
        <f>(1/(1+EXP(('S Curve Equation'!$B$11-E126*'S Curve Equation'!$B$12)*'S Curve Equation'!$B$10))+'S Curve Equation'!$B$13)*'S Curve Equation'!$B$14</f>
        <v>1.178445650138283E-2</v>
      </c>
      <c r="F171">
        <f>(1/(1+EXP(('S Curve Equation'!$B$11-F126*'S Curve Equation'!$B$12)*'S Curve Equation'!$B$10))+'S Curve Equation'!$B$13)*'S Curve Equation'!$B$14</f>
        <v>1.1419978146974232E-2</v>
      </c>
      <c r="G171">
        <f>(1/(1+EXP(('S Curve Equation'!$B$11-G126*'S Curve Equation'!$B$12)*'S Curve Equation'!$B$10))+'S Curve Equation'!$B$13)*'S Curve Equation'!$B$14</f>
        <v>1.1025853013940818E-2</v>
      </c>
      <c r="H171">
        <f>(1/(1+EXP(('S Curve Equation'!$B$11-H126*'S Curve Equation'!$B$12)*'S Curve Equation'!$B$10))+'S Curve Equation'!$B$13)*'S Curve Equation'!$B$14</f>
        <v>1.062482468342796E-2</v>
      </c>
      <c r="I171">
        <f>(1/(1+EXP(('S Curve Equation'!$B$11-I126*'S Curve Equation'!$B$12)*'S Curve Equation'!$B$10))+'S Curve Equation'!$B$13)*'S Curve Equation'!$B$14</f>
        <v>1.0132560090024034E-2</v>
      </c>
      <c r="J171">
        <f>(1/(1+EXP(('S Curve Equation'!$B$11-J126*'S Curve Equation'!$B$12)*'S Curve Equation'!$B$10))+'S Curve Equation'!$B$13)*'S Curve Equation'!$B$14</f>
        <v>9.6581273470560079E-3</v>
      </c>
      <c r="K171">
        <f>(1/(1+EXP(('S Curve Equation'!$B$11-K126*'S Curve Equation'!$B$12)*'S Curve Equation'!$B$10))+'S Curve Equation'!$B$13)*'S Curve Equation'!$B$14</f>
        <v>9.3385472747992727E-3</v>
      </c>
      <c r="L171">
        <f>(1/(1+EXP(('S Curve Equation'!$B$11-L126*'S Curve Equation'!$B$12)*'S Curve Equation'!$B$10))+'S Curve Equation'!$B$13)*'S Curve Equation'!$B$14</f>
        <v>9.0498921429635337E-3</v>
      </c>
      <c r="M171">
        <f>(1/(1+EXP(('S Curve Equation'!$B$11-M126*'S Curve Equation'!$B$12)*'S Curve Equation'!$B$10))+'S Curve Equation'!$B$13)*'S Curve Equation'!$B$14</f>
        <v>8.7065515483956916E-3</v>
      </c>
      <c r="N171">
        <f>(1/(1+EXP(('S Curve Equation'!$B$11-N126*'S Curve Equation'!$B$12)*'S Curve Equation'!$B$10))+'S Curve Equation'!$B$13)*'S Curve Equation'!$B$14</f>
        <v>8.371977012028407E-3</v>
      </c>
      <c r="O171">
        <f>(1/(1+EXP(('S Curve Equation'!$B$11-O126*'S Curve Equation'!$B$12)*'S Curve Equation'!$B$10))+'S Curve Equation'!$B$13)*'S Curve Equation'!$B$14</f>
        <v>8.0458849821799846E-3</v>
      </c>
      <c r="P171">
        <f>(1/(1+EXP(('S Curve Equation'!$B$11-P126*'S Curve Equation'!$B$12)*'S Curve Equation'!$B$10))+'S Curve Equation'!$B$13)*'S Curve Equation'!$B$14</f>
        <v>7.7280027934583289E-3</v>
      </c>
      <c r="Q171">
        <f>(1/(1+EXP(('S Curve Equation'!$B$11-Q126*'S Curve Equation'!$B$12)*'S Curve Equation'!$B$10))+'S Curve Equation'!$B$13)*'S Curve Equation'!$B$14</f>
        <v>7.4180681896097063E-3</v>
      </c>
      <c r="R171">
        <f>(1/(1+EXP(('S Curve Equation'!$B$11-R126*'S Curve Equation'!$B$12)*'S Curve Equation'!$B$10))+'S Curve Equation'!$B$13)*'S Curve Equation'!$B$14</f>
        <v>7.1158288695979521E-3</v>
      </c>
      <c r="S171">
        <f>(1/(1+EXP(('S Curve Equation'!$B$11-S126*'S Curve Equation'!$B$12)*'S Curve Equation'!$B$10))+'S Curve Equation'!$B$13)*'S Curve Equation'!$B$14</f>
        <v>6.8210420556845753E-3</v>
      </c>
      <c r="T171">
        <f>(1/(1+EXP(('S Curve Equation'!$B$11-T126*'S Curve Equation'!$B$12)*'S Curve Equation'!$B$10))+'S Curve Equation'!$B$13)*'S Curve Equation'!$B$14</f>
        <v>6.5334740823515276E-3</v>
      </c>
      <c r="U171">
        <f>(1/(1+EXP(('S Curve Equation'!$B$11-U126*'S Curve Equation'!$B$12)*'S Curve Equation'!$B$10))+'S Curve Equation'!$B$13)*'S Curve Equation'!$B$14</f>
        <v>6.2529000049707378E-3</v>
      </c>
      <c r="V171">
        <f>(1/(1+EXP(('S Curve Equation'!$B$11-V126*'S Curve Equation'!$B$12)*'S Curve Equation'!$B$10))+'S Curve Equation'!$B$13)*'S Curve Equation'!$B$14</f>
        <v>5.9791032271876345E-3</v>
      </c>
      <c r="W171">
        <f>(1/(1+EXP(('S Curve Equation'!$B$11-W126*'S Curve Equation'!$B$12)*'S Curve Equation'!$B$10))+'S Curve Equation'!$B$13)*'S Curve Equation'!$B$14</f>
        <v>5.711875146043521E-3</v>
      </c>
      <c r="X171">
        <f>(1/(1+EXP(('S Curve Equation'!$B$11-X126*'S Curve Equation'!$B$12)*'S Curve Equation'!$B$10))+'S Curve Equation'!$B$13)*'S Curve Equation'!$B$14</f>
        <v>5.4510148139155145E-3</v>
      </c>
      <c r="Y171">
        <f>(1/(1+EXP(('S Curve Equation'!$B$11-Y126*'S Curve Equation'!$B$12)*'S Curve Equation'!$B$10))+'S Curve Equation'!$B$13)*'S Curve Equation'!$B$14</f>
        <v>5.1963286164038959E-3</v>
      </c>
      <c r="Z171">
        <f>(1/(1+EXP(('S Curve Equation'!$B$11-Z126*'S Curve Equation'!$B$12)*'S Curve Equation'!$B$10))+'S Curve Equation'!$B$13)*'S Curve Equation'!$B$14</f>
        <v>4.9476299653457489E-3</v>
      </c>
      <c r="AA171">
        <f>(1/(1+EXP(('S Curve Equation'!$B$11-AA126*'S Curve Equation'!$B$12)*'S Curve Equation'!$B$10))+'S Curve Equation'!$B$13)*'S Curve Equation'!$B$14</f>
        <v>4.7047390061781477E-3</v>
      </c>
      <c r="AB171">
        <f>(1/(1+EXP(('S Curve Equation'!$B$11-AB126*'S Curve Equation'!$B$12)*'S Curve Equation'!$B$10))+'S Curve Equation'!$B$13)*'S Curve Equation'!$B$14</f>
        <v>4.4674823389175737E-3</v>
      </c>
      <c r="AC171">
        <f>(1/(1+EXP(('S Curve Equation'!$B$11-AC126*'S Curve Equation'!$B$12)*'S Curve Equation'!$B$10))+'S Curve Equation'!$B$13)*'S Curve Equation'!$B$14</f>
        <v>4.2356927520621965E-3</v>
      </c>
      <c r="AD171">
        <f>(1/(1+EXP(('S Curve Equation'!$B$11-AD126*'S Curve Equation'!$B$12)*'S Curve Equation'!$B$10))+'S Curve Equation'!$B$13)*'S Curve Equation'!$B$14</f>
        <v>4.009208968762154E-3</v>
      </c>
      <c r="AE171">
        <f>(1/(1+EXP(('S Curve Equation'!$B$11-AE126*'S Curve Equation'!$B$12)*'S Curve Equation'!$B$10))+'S Curve Equation'!$B$13)*'S Curve Equation'!$B$14</f>
        <v>3.7878754046374837E-3</v>
      </c>
      <c r="AF171">
        <f>(1/(1+EXP(('S Curve Equation'!$B$11-AF126*'S Curve Equation'!$B$12)*'S Curve Equation'!$B$10))+'S Curve Equation'!$B$13)*'S Curve Equation'!$B$14</f>
        <v>3.5715419366584393E-3</v>
      </c>
    </row>
    <row r="172" spans="1:32" x14ac:dyDescent="0.25">
      <c r="A172" t="s">
        <v>86</v>
      </c>
      <c r="B172">
        <f>(1/(1+EXP(('S Curve Equation'!$B$11-B127*'S Curve Equation'!$B$12)*'S Curve Equation'!$B$10))+'S Curve Equation'!$B$13)*'S Curve Equation'!$B$14</f>
        <v>5.5226824457593618E-3</v>
      </c>
      <c r="C172">
        <f>(1/(1+EXP(('S Curve Equation'!$B$11-C127*'S Curve Equation'!$B$12)*'S Curve Equation'!$B$10))+'S Curve Equation'!$B$13)*'S Curve Equation'!$B$14</f>
        <v>5.336195470480482E-3</v>
      </c>
      <c r="D172">
        <f>(1/(1+EXP(('S Curve Equation'!$B$11-D127*'S Curve Equation'!$B$12)*'S Curve Equation'!$B$10))+'S Curve Equation'!$B$13)*'S Curve Equation'!$B$14</f>
        <v>5.2168839382814884E-3</v>
      </c>
      <c r="E172">
        <f>(1/(1+EXP(('S Curve Equation'!$B$11-E127*'S Curve Equation'!$B$12)*'S Curve Equation'!$B$10))+'S Curve Equation'!$B$13)*'S Curve Equation'!$B$14</f>
        <v>5.0965453151176473E-3</v>
      </c>
      <c r="F172">
        <f>(1/(1+EXP(('S Curve Equation'!$B$11-F127*'S Curve Equation'!$B$12)*'S Curve Equation'!$B$10))+'S Curve Equation'!$B$13)*'S Curve Equation'!$B$14</f>
        <v>4.9606750381336216E-3</v>
      </c>
      <c r="G172">
        <f>(1/(1+EXP(('S Curve Equation'!$B$11-G127*'S Curve Equation'!$B$12)*'S Curve Equation'!$B$10))+'S Curve Equation'!$B$13)*'S Curve Equation'!$B$14</f>
        <v>4.8126105482841318E-3</v>
      </c>
      <c r="H172">
        <f>(1/(1+EXP(('S Curve Equation'!$B$11-H127*'S Curve Equation'!$B$12)*'S Curve Equation'!$B$10))+'S Curve Equation'!$B$13)*'S Curve Equation'!$B$14</f>
        <v>4.6607018805149393E-3</v>
      </c>
      <c r="I172">
        <f>(1/(1+EXP(('S Curve Equation'!$B$11-I127*'S Curve Equation'!$B$12)*'S Curve Equation'!$B$10))+'S Curve Equation'!$B$13)*'S Curve Equation'!$B$14</f>
        <v>4.4724564868273758E-3</v>
      </c>
      <c r="J172">
        <f>(1/(1+EXP(('S Curve Equation'!$B$11-J127*'S Curve Equation'!$B$12)*'S Curve Equation'!$B$10))+'S Curve Equation'!$B$13)*'S Curve Equation'!$B$14</f>
        <v>4.289116815353349E-3</v>
      </c>
      <c r="K172">
        <f>(1/(1+EXP(('S Curve Equation'!$B$11-K127*'S Curve Equation'!$B$12)*'S Curve Equation'!$B$10))+'S Curve Equation'!$B$13)*'S Curve Equation'!$B$14</f>
        <v>4.1645268177602328E-3</v>
      </c>
      <c r="L172">
        <f>(1/(1+EXP(('S Curve Equation'!$B$11-L127*'S Curve Equation'!$B$12)*'S Curve Equation'!$B$10))+'S Curve Equation'!$B$13)*'S Curve Equation'!$B$14</f>
        <v>4.0512177103533579E-3</v>
      </c>
      <c r="M172">
        <f>(1/(1+EXP(('S Curve Equation'!$B$11-M127*'S Curve Equation'!$B$12)*'S Curve Equation'!$B$10))+'S Curve Equation'!$B$13)*'S Curve Equation'!$B$14</f>
        <v>3.9154611971928162E-3</v>
      </c>
      <c r="N172">
        <f>(1/(1+EXP(('S Curve Equation'!$B$11-N127*'S Curve Equation'!$B$12)*'S Curve Equation'!$B$10))+'S Curve Equation'!$B$13)*'S Curve Equation'!$B$14</f>
        <v>3.7821200683219873E-3</v>
      </c>
      <c r="O172">
        <f>(1/(1+EXP(('S Curve Equation'!$B$11-O127*'S Curve Equation'!$B$12)*'S Curve Equation'!$B$10))+'S Curve Equation'!$B$13)*'S Curve Equation'!$B$14</f>
        <v>3.6511356572742322E-3</v>
      </c>
      <c r="P172">
        <f>(1/(1+EXP(('S Curve Equation'!$B$11-P127*'S Curve Equation'!$B$12)*'S Curve Equation'!$B$10))+'S Curve Equation'!$B$13)*'S Curve Equation'!$B$14</f>
        <v>3.522451073474799E-3</v>
      </c>
      <c r="Q172">
        <f>(1/(1+EXP(('S Curve Equation'!$B$11-Q127*'S Curve Equation'!$B$12)*'S Curve Equation'!$B$10))+'S Curve Equation'!$B$13)*'S Curve Equation'!$B$14</f>
        <v>3.3960111384865148E-3</v>
      </c>
      <c r="R172">
        <f>(1/(1+EXP(('S Curve Equation'!$B$11-R127*'S Curve Equation'!$B$12)*'S Curve Equation'!$B$10))+'S Curve Equation'!$B$13)*'S Curve Equation'!$B$14</f>
        <v>3.2717623248855808E-3</v>
      </c>
      <c r="S172">
        <f>(1/(1+EXP(('S Curve Equation'!$B$11-S127*'S Curve Equation'!$B$12)*'S Curve Equation'!$B$10))+'S Curve Equation'!$B$13)*'S Curve Equation'!$B$14</f>
        <v>3.1496526976448943E-3</v>
      </c>
      <c r="T172">
        <f>(1/(1+EXP(('S Curve Equation'!$B$11-T127*'S Curve Equation'!$B$12)*'S Curve Equation'!$B$10))+'S Curve Equation'!$B$13)*'S Curve Equation'!$B$14</f>
        <v>3.0296318579100868E-3</v>
      </c>
      <c r="U172">
        <f>(1/(1+EXP(('S Curve Equation'!$B$11-U127*'S Curve Equation'!$B$12)*'S Curve Equation'!$B$10))+'S Curve Equation'!$B$13)*'S Curve Equation'!$B$14</f>
        <v>2.9116508890578464E-3</v>
      </c>
      <c r="V172">
        <f>(1/(1+EXP(('S Curve Equation'!$B$11-V127*'S Curve Equation'!$B$12)*'S Curve Equation'!$B$10))+'S Curve Equation'!$B$13)*'S Curve Equation'!$B$14</f>
        <v>2.7956623049324929E-3</v>
      </c>
      <c r="W172">
        <f>(1/(1+EXP(('S Curve Equation'!$B$11-W127*'S Curve Equation'!$B$12)*'S Curve Equation'!$B$10))+'S Curve Equation'!$B$13)*'S Curve Equation'!$B$14</f>
        <v>2.6816200001621273E-3</v>
      </c>
      <c r="X172">
        <f>(1/(1+EXP(('S Curve Equation'!$B$11-X127*'S Curve Equation'!$B$12)*'S Curve Equation'!$B$10))+'S Curve Equation'!$B$13)*'S Curve Equation'!$B$14</f>
        <v>2.5694792024599524E-3</v>
      </c>
      <c r="Y172">
        <f>(1/(1+EXP(('S Curve Equation'!$B$11-Y127*'S Curve Equation'!$B$12)*'S Curve Equation'!$B$10))+'S Curve Equation'!$B$13)*'S Curve Equation'!$B$14</f>
        <v>2.4591964268218698E-3</v>
      </c>
      <c r="Z172">
        <f>(1/(1+EXP(('S Curve Equation'!$B$11-Z127*'S Curve Equation'!$B$12)*'S Curve Equation'!$B$10))+'S Curve Equation'!$B$13)*'S Curve Equation'!$B$14</f>
        <v>2.3507294315352652E-3</v>
      </c>
      <c r="AA172">
        <f>(1/(1+EXP(('S Curve Equation'!$B$11-AA127*'S Curve Equation'!$B$12)*'S Curve Equation'!$B$10))+'S Curve Equation'!$B$13)*'S Curve Equation'!$B$14</f>
        <v>2.2440371759185514E-3</v>
      </c>
      <c r="AB172">
        <f>(1/(1+EXP(('S Curve Equation'!$B$11-AB127*'S Curve Equation'!$B$12)*'S Curve Equation'!$B$10))+'S Curve Equation'!$B$13)*'S Curve Equation'!$B$14</f>
        <v>2.1390797797145819E-3</v>
      </c>
      <c r="AC172">
        <f>(1/(1+EXP(('S Curve Equation'!$B$11-AC127*'S Curve Equation'!$B$12)*'S Curve Equation'!$B$10))+'S Curve Equation'!$B$13)*'S Curve Equation'!$B$14</f>
        <v>2.0358184840652809E-3</v>
      </c>
      <c r="AD172">
        <f>(1/(1+EXP(('S Curve Equation'!$B$11-AD127*'S Curve Equation'!$B$12)*'S Curve Equation'!$B$10))+'S Curve Equation'!$B$13)*'S Curve Equation'!$B$14</f>
        <v>1.93421561399809E-3</v>
      </c>
      <c r="AE172">
        <f>(1/(1+EXP(('S Curve Equation'!$B$11-AE127*'S Curve Equation'!$B$12)*'S Curve Equation'!$B$10))+'S Curve Equation'!$B$13)*'S Curve Equation'!$B$14</f>
        <v>1.8342345423581095E-3</v>
      </c>
      <c r="AF172">
        <f>(1/(1+EXP(('S Curve Equation'!$B$11-AF127*'S Curve Equation'!$B$12)*'S Curve Equation'!$B$10))+'S Curve Equation'!$B$13)*'S Curve Equation'!$B$14</f>
        <v>1.7358396551232886E-3</v>
      </c>
    </row>
    <row r="173" spans="1:32" x14ac:dyDescent="0.25">
      <c r="A173" t="s">
        <v>88</v>
      </c>
      <c r="B173">
        <f>(1/(1+EXP(('S Curve Equation'!$B$11-B128*'S Curve Equation'!$B$12)*'S Curve Equation'!$B$10))+'S Curve Equation'!$B$13)*'S Curve Equation'!$B$14</f>
        <v>5.4784514243973754E-3</v>
      </c>
      <c r="C173">
        <f>(1/(1+EXP(('S Curve Equation'!$B$11-C128*'S Curve Equation'!$B$12)*'S Curve Equation'!$B$10))+'S Curve Equation'!$B$13)*'S Curve Equation'!$B$14</f>
        <v>5.2936749669130504E-3</v>
      </c>
      <c r="D173">
        <f>(1/(1+EXP(('S Curve Equation'!$B$11-D128*'S Curve Equation'!$B$12)*'S Curve Equation'!$B$10))+'S Curve Equation'!$B$13)*'S Curve Equation'!$B$14</f>
        <v>5.1754507869097317E-3</v>
      </c>
      <c r="E173">
        <f>(1/(1+EXP(('S Curve Equation'!$B$11-E128*'S Curve Equation'!$B$12)*'S Curve Equation'!$B$10))+'S Curve Equation'!$B$13)*'S Curve Equation'!$B$14</f>
        <v>5.0562032834085835E-3</v>
      </c>
      <c r="F173">
        <f>(1/(1+EXP(('S Curve Equation'!$B$11-F128*'S Curve Equation'!$B$12)*'S Curve Equation'!$B$10))+'S Curve Equation'!$B$13)*'S Curve Equation'!$B$14</f>
        <v>4.9215581462519658E-3</v>
      </c>
      <c r="G173">
        <f>(1/(1+EXP(('S Curve Equation'!$B$11-G128*'S Curve Equation'!$B$12)*'S Curve Equation'!$B$10))+'S Curve Equation'!$B$13)*'S Curve Equation'!$B$14</f>
        <v>4.7748204579688078E-3</v>
      </c>
      <c r="H173">
        <f>(1/(1+EXP(('S Curve Equation'!$B$11-H128*'S Curve Equation'!$B$12)*'S Curve Equation'!$B$10))+'S Curve Equation'!$B$13)*'S Curve Equation'!$B$14</f>
        <v>4.6242639632034831E-3</v>
      </c>
      <c r="I173">
        <f>(1/(1+EXP(('S Curve Equation'!$B$11-I128*'S Curve Equation'!$B$12)*'S Curve Equation'!$B$10))+'S Curve Equation'!$B$13)*'S Curve Equation'!$B$14</f>
        <v>4.4376812906512615E-3</v>
      </c>
      <c r="J173">
        <f>(1/(1+EXP(('S Curve Equation'!$B$11-J128*'S Curve Equation'!$B$12)*'S Curve Equation'!$B$10))+'S Curve Equation'!$B$13)*'S Curve Equation'!$B$14</f>
        <v>4.2559471293743909E-3</v>
      </c>
      <c r="K173">
        <f>(1/(1+EXP(('S Curve Equation'!$B$11-K128*'S Curve Equation'!$B$12)*'S Curve Equation'!$B$10))+'S Curve Equation'!$B$13)*'S Curve Equation'!$B$14</f>
        <v>4.1324402646015701E-3</v>
      </c>
      <c r="L173">
        <f>(1/(1+EXP(('S Curve Equation'!$B$11-L128*'S Curve Equation'!$B$12)*'S Curve Equation'!$B$10))+'S Curve Equation'!$B$13)*'S Curve Equation'!$B$14</f>
        <v>4.020110610655935E-3</v>
      </c>
      <c r="M173">
        <f>(1/(1+EXP(('S Curve Equation'!$B$11-M128*'S Curve Equation'!$B$12)*'S Curve Equation'!$B$10))+'S Curve Equation'!$B$13)*'S Curve Equation'!$B$14</f>
        <v>3.8855204927953409E-3</v>
      </c>
      <c r="N173">
        <f>(1/(1+EXP(('S Curve Equation'!$B$11-N128*'S Curve Equation'!$B$12)*'S Curve Equation'!$B$10))+'S Curve Equation'!$B$13)*'S Curve Equation'!$B$14</f>
        <v>3.7533174096496648E-3</v>
      </c>
      <c r="O173">
        <f>(1/(1+EXP(('S Curve Equation'!$B$11-O128*'S Curve Equation'!$B$12)*'S Curve Equation'!$B$10))+'S Curve Equation'!$B$13)*'S Curve Equation'!$B$14</f>
        <v>3.6234435305772849E-3</v>
      </c>
      <c r="P173">
        <f>(1/(1+EXP(('S Curve Equation'!$B$11-P128*'S Curve Equation'!$B$12)*'S Curve Equation'!$B$10))+'S Curve Equation'!$B$13)*'S Curve Equation'!$B$14</f>
        <v>3.4958427717882204E-3</v>
      </c>
      <c r="Q173">
        <f>(1/(1+EXP(('S Curve Equation'!$B$11-Q128*'S Curve Equation'!$B$12)*'S Curve Equation'!$B$10))+'S Curve Equation'!$B$13)*'S Curve Equation'!$B$14</f>
        <v>3.3704607337476842E-3</v>
      </c>
      <c r="R173">
        <f>(1/(1+EXP(('S Curve Equation'!$B$11-R128*'S Curve Equation'!$B$12)*'S Curve Equation'!$B$10))+'S Curve Equation'!$B$13)*'S Curve Equation'!$B$14</f>
        <v>3.2472446411577903E-3</v>
      </c>
      <c r="S173">
        <f>(1/(1+EXP(('S Curve Equation'!$B$11-S128*'S Curve Equation'!$B$12)*'S Curve Equation'!$B$10))+'S Curve Equation'!$B$13)*'S Curve Equation'!$B$14</f>
        <v>3.1261432853976726E-3</v>
      </c>
      <c r="T173">
        <f>(1/(1+EXP(('S Curve Equation'!$B$11-T128*'S Curve Equation'!$B$12)*'S Curve Equation'!$B$10))+'S Curve Equation'!$B$13)*'S Curve Equation'!$B$14</f>
        <v>3.007106969309171E-3</v>
      </c>
      <c r="U173">
        <f>(1/(1+EXP(('S Curve Equation'!$B$11-U128*'S Curve Equation'!$B$12)*'S Curve Equation'!$B$10))+'S Curve Equation'!$B$13)*'S Curve Equation'!$B$14</f>
        <v>2.8900874542204949E-3</v>
      </c>
      <c r="V173">
        <f>(1/(1+EXP(('S Curve Equation'!$B$11-V128*'S Curve Equation'!$B$12)*'S Curve Equation'!$B$10))+'S Curve Equation'!$B$13)*'S Curve Equation'!$B$14</f>
        <v>2.7750379091054491E-3</v>
      </c>
      <c r="W173">
        <f>(1/(1+EXP(('S Curve Equation'!$B$11-W128*'S Curve Equation'!$B$12)*'S Curve Equation'!$B$10))+'S Curve Equation'!$B$13)*'S Curve Equation'!$B$14</f>
        <v>2.6619128617820869E-3</v>
      </c>
      <c r="X173">
        <f>(1/(1+EXP(('S Curve Equation'!$B$11-X128*'S Curve Equation'!$B$12)*'S Curve Equation'!$B$10))+'S Curve Equation'!$B$13)*'S Curve Equation'!$B$14</f>
        <v>2.5506681520581173E-3</v>
      </c>
      <c r="Y173">
        <f>(1/(1+EXP(('S Curve Equation'!$B$11-Y128*'S Curve Equation'!$B$12)*'S Curve Equation'!$B$10))+'S Curve Equation'!$B$13)*'S Curve Equation'!$B$14</f>
        <v>2.4412608867359466E-3</v>
      </c>
      <c r="Z173">
        <f>(1/(1+EXP(('S Curve Equation'!$B$11-Z128*'S Curve Equation'!$B$12)*'S Curve Equation'!$B$10))+'S Curve Equation'!$B$13)*'S Curve Equation'!$B$14</f>
        <v>2.3336493963942149E-3</v>
      </c>
      <c r="AA173">
        <f>(1/(1+EXP(('S Curve Equation'!$B$11-AA128*'S Curve Equation'!$B$12)*'S Curve Equation'!$B$10))+'S Curve Equation'!$B$13)*'S Curve Equation'!$B$14</f>
        <v>2.2277931938669208E-3</v>
      </c>
      <c r="AB173">
        <f>(1/(1+EXP(('S Curve Equation'!$B$11-AB128*'S Curve Equation'!$B$12)*'S Curve Equation'!$B$10))+'S Curve Equation'!$B$13)*'S Curve Equation'!$B$14</f>
        <v>2.1236529343449054E-3</v>
      </c>
      <c r="AC173">
        <f>(1/(1+EXP(('S Curve Equation'!$B$11-AC128*'S Curve Equation'!$B$12)*'S Curve Equation'!$B$10))+'S Curve Equation'!$B$13)*'S Curve Equation'!$B$14</f>
        <v>2.0211903770283421E-3</v>
      </c>
      <c r="AD173">
        <f>(1/(1+EXP(('S Curve Equation'!$B$11-AD128*'S Curve Equation'!$B$12)*'S Curve Equation'!$B$10))+'S Curve Equation'!$B$13)*'S Curve Equation'!$B$14</f>
        <v>1.9203683482626134E-3</v>
      </c>
      <c r="AE173">
        <f>(1/(1+EXP(('S Curve Equation'!$B$11-AE128*'S Curve Equation'!$B$12)*'S Curve Equation'!$B$10))+'S Curve Equation'!$B$13)*'S Curve Equation'!$B$14</f>
        <v>1.8211507060923796E-3</v>
      </c>
      <c r="AF173">
        <f>(1/(1+EXP(('S Curve Equation'!$B$11-AF128*'S Curve Equation'!$B$12)*'S Curve Equation'!$B$10))+'S Curve Equation'!$B$13)*'S Curve Equation'!$B$14</f>
        <v>1.7235023061727488E-3</v>
      </c>
    </row>
    <row r="174" spans="1:32" x14ac:dyDescent="0.25">
      <c r="A174" t="s">
        <v>90</v>
      </c>
      <c r="B174">
        <f>(1/(1+EXP(('S Curve Equation'!$B$11-B129*'S Curve Equation'!$B$12)*'S Curve Equation'!$B$10))+'S Curve Equation'!$B$13)*'S Curve Equation'!$B$14</f>
        <v>1.1957908163265306E-2</v>
      </c>
      <c r="C174">
        <f>(1/(1+EXP(('S Curve Equation'!$B$11-C129*'S Curve Equation'!$B$12)*'S Curve Equation'!$B$10))+'S Curve Equation'!$B$13)*'S Curve Equation'!$B$14</f>
        <v>1.149378680687803E-2</v>
      </c>
      <c r="D174">
        <f>(1/(1+EXP(('S Curve Equation'!$B$11-D129*'S Curve Equation'!$B$12)*'S Curve Equation'!$B$10))+'S Curve Equation'!$B$13)*'S Curve Equation'!$B$14</f>
        <v>1.1198981156933727E-2</v>
      </c>
      <c r="E174">
        <f>(1/(1+EXP(('S Curve Equation'!$B$11-E129*'S Curve Equation'!$B$12)*'S Curve Equation'!$B$10))+'S Curve Equation'!$B$13)*'S Curve Equation'!$B$14</f>
        <v>1.0903328041442586E-2</v>
      </c>
      <c r="F174">
        <f>(1/(1+EXP(('S Curve Equation'!$B$11-F129*'S Curve Equation'!$B$12)*'S Curve Equation'!$B$10))+'S Curve Equation'!$B$13)*'S Curve Equation'!$B$14</f>
        <v>1.0571561873317783E-2</v>
      </c>
      <c r="G174">
        <f>(1/(1+EXP(('S Curve Equation'!$B$11-G129*'S Curve Equation'!$B$12)*'S Curve Equation'!$B$10))+'S Curve Equation'!$B$13)*'S Curve Equation'!$B$14</f>
        <v>1.0212497698267067E-2</v>
      </c>
      <c r="H174">
        <f>(1/(1+EXP(('S Curve Equation'!$B$11-H129*'S Curve Equation'!$B$12)*'S Curve Equation'!$B$10))+'S Curve Equation'!$B$13)*'S Curve Equation'!$B$14</f>
        <v>9.8468049610176498E-3</v>
      </c>
      <c r="I174">
        <f>(1/(1+EXP(('S Curve Equation'!$B$11-I129*'S Curve Equation'!$B$12)*'S Curve Equation'!$B$10))+'S Curve Equation'!$B$13)*'S Curve Equation'!$B$14</f>
        <v>9.3974363072787566E-3</v>
      </c>
      <c r="J174">
        <f>(1/(1+EXP(('S Curve Equation'!$B$11-J129*'S Curve Equation'!$B$12)*'S Curve Equation'!$B$10))+'S Curve Equation'!$B$13)*'S Curve Equation'!$B$14</f>
        <v>8.9638341480918846E-3</v>
      </c>
      <c r="K174">
        <f>(1/(1+EXP(('S Curve Equation'!$B$11-K129*'S Curve Equation'!$B$12)*'S Curve Equation'!$B$10))+'S Curve Equation'!$B$13)*'S Curve Equation'!$B$14</f>
        <v>8.6714681369619209E-3</v>
      </c>
      <c r="L174">
        <f>(1/(1+EXP(('S Curve Equation'!$B$11-L129*'S Curve Equation'!$B$12)*'S Curve Equation'!$B$10))+'S Curve Equation'!$B$13)*'S Curve Equation'!$B$14</f>
        <v>8.4071892519612008E-3</v>
      </c>
      <c r="M174">
        <f>(1/(1+EXP(('S Curve Equation'!$B$11-M129*'S Curve Equation'!$B$12)*'S Curve Equation'!$B$10))+'S Curve Equation'!$B$13)*'S Curve Equation'!$B$14</f>
        <v>8.0925858669736121E-3</v>
      </c>
      <c r="N174">
        <f>(1/(1+EXP(('S Curve Equation'!$B$11-N129*'S Curve Equation'!$B$12)*'S Curve Equation'!$B$10))+'S Curve Equation'!$B$13)*'S Curve Equation'!$B$14</f>
        <v>7.7857411621765748E-3</v>
      </c>
      <c r="O174">
        <f>(1/(1+EXP(('S Curve Equation'!$B$11-O129*'S Curve Equation'!$B$12)*'S Curve Equation'!$B$10))+'S Curve Equation'!$B$13)*'S Curve Equation'!$B$14</f>
        <v>7.4864109512261167E-3</v>
      </c>
      <c r="P174">
        <f>(1/(1+EXP(('S Curve Equation'!$B$11-P129*'S Curve Equation'!$B$12)*'S Curve Equation'!$B$10))+'S Curve Equation'!$B$13)*'S Curve Equation'!$B$14</f>
        <v>7.1943602150137242E-3</v>
      </c>
      <c r="Q174">
        <f>(1/(1+EXP(('S Curve Equation'!$B$11-Q129*'S Curve Equation'!$B$12)*'S Curve Equation'!$B$10))+'S Curve Equation'!$B$13)*'S Curve Equation'!$B$14</f>
        <v>6.9093627071188388E-3</v>
      </c>
      <c r="R174">
        <f>(1/(1+EXP(('S Curve Equation'!$B$11-R129*'S Curve Equation'!$B$12)*'S Curve Equation'!$B$10))+'S Curve Equation'!$B$13)*'S Curve Equation'!$B$14</f>
        <v>6.6312005782008156E-3</v>
      </c>
      <c r="S174">
        <f>(1/(1+EXP(('S Curve Equation'!$B$11-S129*'S Curve Equation'!$B$12)*'S Curve Equation'!$B$10))+'S Curve Equation'!$B$13)*'S Curve Equation'!$B$14</f>
        <v>6.3596640183373517E-3</v>
      </c>
      <c r="T174">
        <f>(1/(1+EXP(('S Curve Equation'!$B$11-T129*'S Curve Equation'!$B$12)*'S Curve Equation'!$B$10))+'S Curve Equation'!$B$13)*'S Curve Equation'!$B$14</f>
        <v>6.0945509163738082E-3</v>
      </c>
      <c r="U174">
        <f>(1/(1+EXP(('S Curve Equation'!$B$11-U129*'S Curve Equation'!$B$12)*'S Curve Equation'!$B$10))+'S Curve Equation'!$B$13)*'S Curve Equation'!$B$14</f>
        <v>5.8356665353981006E-3</v>
      </c>
      <c r="V174">
        <f>(1/(1+EXP(('S Curve Equation'!$B$11-V129*'S Curve Equation'!$B$12)*'S Curve Equation'!$B$10))+'S Curve Equation'!$B$13)*'S Curve Equation'!$B$14</f>
        <v>5.5828232035064502E-3</v>
      </c>
      <c r="W174">
        <f>(1/(1+EXP(('S Curve Equation'!$B$11-W129*'S Curve Equation'!$B$12)*'S Curve Equation'!$B$10))+'S Curve Equation'!$B$13)*'S Curve Equation'!$B$14</f>
        <v>5.3358400190715782E-3</v>
      </c>
      <c r="X174">
        <f>(1/(1+EXP(('S Curve Equation'!$B$11-X129*'S Curve Equation'!$B$12)*'S Curve Equation'!$B$10))+'S Curve Equation'!$B$13)*'S Curve Equation'!$B$14</f>
        <v>5.0945425697684656E-3</v>
      </c>
      <c r="Y174">
        <f>(1/(1+EXP(('S Curve Equation'!$B$11-Y129*'S Curve Equation'!$B$12)*'S Curve Equation'!$B$10))+'S Curve Equation'!$B$13)*'S Curve Equation'!$B$14</f>
        <v>4.8587626646538372E-3</v>
      </c>
      <c r="Z174">
        <f>(1/(1+EXP(('S Curve Equation'!$B$11-Z129*'S Curve Equation'!$B$12)*'S Curve Equation'!$B$10))+'S Curve Equation'!$B$13)*'S Curve Equation'!$B$14</f>
        <v>4.6283380786345399E-3</v>
      </c>
      <c r="AA174">
        <f>(1/(1+EXP(('S Curve Equation'!$B$11-AA129*'S Curve Equation'!$B$12)*'S Curve Equation'!$B$10))+'S Curve Equation'!$B$13)*'S Curve Equation'!$B$14</f>
        <v>4.403112308696458E-3</v>
      </c>
      <c r="AB174">
        <f>(1/(1+EXP(('S Curve Equation'!$B$11-AB129*'S Curve Equation'!$B$12)*'S Curve Equation'!$B$10))+'S Curve Equation'!$B$13)*'S Curve Equation'!$B$14</f>
        <v>4.1829343412995634E-3</v>
      </c>
      <c r="AC174">
        <f>(1/(1+EXP(('S Curve Equation'!$B$11-AC129*'S Curve Equation'!$B$12)*'S Curve Equation'!$B$10))+'S Curve Equation'!$B$13)*'S Curve Equation'!$B$14</f>
        <v>3.9676584303776387E-3</v>
      </c>
      <c r="AD174">
        <f>(1/(1+EXP(('S Curve Equation'!$B$11-AD129*'S Curve Equation'!$B$12)*'S Curve Equation'!$B$10))+'S Curve Equation'!$B$13)*'S Curve Equation'!$B$14</f>
        <v>3.7571438854117982E-3</v>
      </c>
      <c r="AE174">
        <f>(1/(1+EXP(('S Curve Equation'!$B$11-AE129*'S Curve Equation'!$B$12)*'S Curve Equation'!$B$10))+'S Curve Equation'!$B$13)*'S Curve Equation'!$B$14</f>
        <v>3.5512548690742976E-3</v>
      </c>
      <c r="AF174">
        <f>(1/(1+EXP(('S Curve Equation'!$B$11-AF129*'S Curve Equation'!$B$12)*'S Curve Equation'!$B$10))+'S Curve Equation'!$B$13)*'S Curve Equation'!$B$14</f>
        <v>3.3498602039685249E-3</v>
      </c>
    </row>
    <row r="175" spans="1:32" x14ac:dyDescent="0.25">
      <c r="A175" t="s">
        <v>92</v>
      </c>
      <c r="B175">
        <f>(1/(1+EXP(('S Curve Equation'!$B$11-B130*'S Curve Equation'!$B$12)*'S Curve Equation'!$B$10))+'S Curve Equation'!$B$13)*'S Curve Equation'!$B$14</f>
        <v>3.999466737768304E-3</v>
      </c>
      <c r="C175">
        <f>(1/(1+EXP(('S Curve Equation'!$B$11-C130*'S Curve Equation'!$B$12)*'S Curve Equation'!$B$10))+'S Curve Equation'!$B$13)*'S Curve Equation'!$B$14</f>
        <v>3.8700630751241256E-3</v>
      </c>
      <c r="D175">
        <f>(1/(1+EXP(('S Curve Equation'!$B$11-D130*'S Curve Equation'!$B$12)*'S Curve Equation'!$B$10))+'S Curve Equation'!$B$13)*'S Curve Equation'!$B$14</f>
        <v>3.7870948778063614E-3</v>
      </c>
      <c r="E175">
        <f>(1/(1+EXP(('S Curve Equation'!$B$11-E130*'S Curve Equation'!$B$12)*'S Curve Equation'!$B$10))+'S Curve Equation'!$B$13)*'S Curve Equation'!$B$14</f>
        <v>3.70327043322688E-3</v>
      </c>
      <c r="F175">
        <f>(1/(1+EXP(('S Curve Equation'!$B$11-F130*'S Curve Equation'!$B$12)*'S Curve Equation'!$B$10))+'S Curve Equation'!$B$13)*'S Curve Equation'!$B$14</f>
        <v>3.6084539689709657E-3</v>
      </c>
      <c r="G175">
        <f>(1/(1+EXP(('S Curve Equation'!$B$11-G130*'S Curve Equation'!$B$12)*'S Curve Equation'!$B$10))+'S Curve Equation'!$B$13)*'S Curve Equation'!$B$14</f>
        <v>3.5049165286223502E-3</v>
      </c>
      <c r="H175">
        <f>(1/(1+EXP(('S Curve Equation'!$B$11-H130*'S Curve Equation'!$B$12)*'S Curve Equation'!$B$10))+'S Curve Equation'!$B$13)*'S Curve Equation'!$B$14</f>
        <v>3.3984592683637296E-3</v>
      </c>
      <c r="I175">
        <f>(1/(1+EXP(('S Curve Equation'!$B$11-I130*'S Curve Equation'!$B$12)*'S Curve Equation'!$B$10))+'S Curve Equation'!$B$13)*'S Curve Equation'!$B$14</f>
        <v>3.2662074588648928E-3</v>
      </c>
      <c r="J175">
        <f>(1/(1+EXP(('S Curve Equation'!$B$11-J130*'S Curve Equation'!$B$12)*'S Curve Equation'!$B$10))+'S Curve Equation'!$B$13)*'S Curve Equation'!$B$14</f>
        <v>3.1370462237732028E-3</v>
      </c>
      <c r="K175">
        <f>(1/(1+EXP(('S Curve Equation'!$B$11-K130*'S Curve Equation'!$B$12)*'S Curve Equation'!$B$10))+'S Curve Equation'!$B$13)*'S Curve Equation'!$B$14</f>
        <v>3.0490704553347531E-3</v>
      </c>
      <c r="L175">
        <f>(1/(1+EXP(('S Curve Equation'!$B$11-L130*'S Curve Equation'!$B$12)*'S Curve Equation'!$B$10))+'S Curve Equation'!$B$13)*'S Curve Equation'!$B$14</f>
        <v>2.968915951637798E-3</v>
      </c>
      <c r="M175">
        <f>(1/(1+EXP(('S Curve Equation'!$B$11-M130*'S Curve Equation'!$B$12)*'S Curve Equation'!$B$10))+'S Curve Equation'!$B$13)*'S Curve Equation'!$B$14</f>
        <v>2.8726991776588545E-3</v>
      </c>
      <c r="N175">
        <f>(1/(1+EXP(('S Curve Equation'!$B$11-N130*'S Curve Equation'!$B$12)*'S Curve Equation'!$B$10))+'S Curve Equation'!$B$13)*'S Curve Equation'!$B$14</f>
        <v>2.7779979537400279E-3</v>
      </c>
      <c r="O175">
        <f>(1/(1+EXP(('S Curve Equation'!$B$11-O130*'S Curve Equation'!$B$12)*'S Curve Equation'!$B$10))+'S Curve Equation'!$B$13)*'S Curve Equation'!$B$14</f>
        <v>2.6847789089117407E-3</v>
      </c>
      <c r="P175">
        <f>(1/(1+EXP(('S Curve Equation'!$B$11-P130*'S Curve Equation'!$B$12)*'S Curve Equation'!$B$10))+'S Curve Equation'!$B$13)*'S Curve Equation'!$B$14</f>
        <v>2.5930096020346737E-3</v>
      </c>
      <c r="Q175">
        <f>(1/(1+EXP(('S Curve Equation'!$B$11-Q130*'S Curve Equation'!$B$12)*'S Curve Equation'!$B$10))+'S Curve Equation'!$B$13)*'S Curve Equation'!$B$14</f>
        <v>2.5026584907305734E-3</v>
      </c>
      <c r="R175">
        <f>(1/(1+EXP(('S Curve Equation'!$B$11-R130*'S Curve Equation'!$B$12)*'S Curve Equation'!$B$10))+'S Curve Equation'!$B$13)*'S Curve Equation'!$B$14</f>
        <v>2.4136949015166054E-3</v>
      </c>
      <c r="S175">
        <f>(1/(1+EXP(('S Curve Equation'!$B$11-S130*'S Curve Equation'!$B$12)*'S Curve Equation'!$B$10))+'S Curve Equation'!$B$13)*'S Curve Equation'!$B$14</f>
        <v>2.3260890010903001E-3</v>
      </c>
      <c r="T175">
        <f>(1/(1+EXP(('S Curve Equation'!$B$11-T130*'S Curve Equation'!$B$12)*'S Curve Equation'!$B$10))+'S Curve Equation'!$B$13)*'S Curve Equation'!$B$14</f>
        <v>2.239811768715105E-3</v>
      </c>
      <c r="U175">
        <f>(1/(1+EXP(('S Curve Equation'!$B$11-U130*'S Curve Equation'!$B$12)*'S Curve Equation'!$B$10))+'S Curve Equation'!$B$13)*'S Curve Equation'!$B$14</f>
        <v>2.1548349696585019E-3</v>
      </c>
      <c r="V175">
        <f>(1/(1+EXP(('S Curve Equation'!$B$11-V130*'S Curve Equation'!$B$12)*'S Curve Equation'!$B$10))+'S Curve Equation'!$B$13)*'S Curve Equation'!$B$14</f>
        <v>2.071131129637532E-3</v>
      </c>
      <c r="W175">
        <f>(1/(1+EXP(('S Curve Equation'!$B$11-W130*'S Curve Equation'!$B$12)*'S Curve Equation'!$B$10))+'S Curve Equation'!$B$13)*'S Curve Equation'!$B$14</f>
        <v>1.9886735102281113E-3</v>
      </c>
      <c r="X175">
        <f>(1/(1+EXP(('S Curve Equation'!$B$11-X130*'S Curve Equation'!$B$12)*'S Curve Equation'!$B$10))+'S Curve Equation'!$B$13)*'S Curve Equation'!$B$14</f>
        <v>1.907436085197159E-3</v>
      </c>
      <c r="Y175">
        <f>(1/(1+EXP(('S Curve Equation'!$B$11-Y130*'S Curve Equation'!$B$12)*'S Curve Equation'!$B$10))+'S Curve Equation'!$B$13)*'S Curve Equation'!$B$14</f>
        <v>1.8273935177183383E-3</v>
      </c>
      <c r="Z175">
        <f>(1/(1+EXP(('S Curve Equation'!$B$11-Z130*'S Curve Equation'!$B$12)*'S Curve Equation'!$B$10))+'S Curve Equation'!$B$13)*'S Curve Equation'!$B$14</f>
        <v>1.748521138433732E-3</v>
      </c>
      <c r="AA175">
        <f>(1/(1+EXP(('S Curve Equation'!$B$11-AA130*'S Curve Equation'!$B$12)*'S Curve Equation'!$B$10))+'S Curve Equation'!$B$13)*'S Curve Equation'!$B$14</f>
        <v>1.6707949243261423E-3</v>
      </c>
      <c r="AB175">
        <f>(1/(1+EXP(('S Curve Equation'!$B$11-AB130*'S Curve Equation'!$B$12)*'S Curve Equation'!$B$10))+'S Curve Equation'!$B$13)*'S Curve Equation'!$B$14</f>
        <v>1.5941914783678913E-3</v>
      </c>
      <c r="AC175">
        <f>(1/(1+EXP(('S Curve Equation'!$B$11-AC130*'S Curve Equation'!$B$12)*'S Curve Equation'!$B$10))+'S Curve Equation'!$B$13)*'S Curve Equation'!$B$14</f>
        <v>1.5186880099137541E-3</v>
      </c>
      <c r="AD175">
        <f>(1/(1+EXP(('S Curve Equation'!$B$11-AD130*'S Curve Equation'!$B$12)*'S Curve Equation'!$B$10))+'S Curve Equation'!$B$13)*'S Curve Equation'!$B$14</f>
        <v>1.4442623158073067E-3</v>
      </c>
      <c r="AE175">
        <f>(1/(1+EXP(('S Curve Equation'!$B$11-AE130*'S Curve Equation'!$B$12)*'S Curve Equation'!$B$10))+'S Curve Equation'!$B$13)*'S Curve Equation'!$B$14</f>
        <v>1.3708927621710308E-3</v>
      </c>
      <c r="AF175">
        <f>(1/(1+EXP(('S Curve Equation'!$B$11-AF130*'S Curve Equation'!$B$12)*'S Curve Equation'!$B$10))+'S Curve Equation'!$B$13)*'S Curve Equation'!$B$14</f>
        <v>1.2985582668522764E-3</v>
      </c>
    </row>
    <row r="176" spans="1:32" x14ac:dyDescent="0.25">
      <c r="A176" t="s">
        <v>94</v>
      </c>
      <c r="B176">
        <f>(1/(1+EXP(('S Curve Equation'!$B$11-B131*'S Curve Equation'!$B$12)*'S Curve Equation'!$B$10))+'S Curve Equation'!$B$13)*'S Curve Equation'!$B$14</f>
        <v>1.3164784202258955E-2</v>
      </c>
      <c r="C176">
        <f>(1/(1+EXP(('S Curve Equation'!$B$11-C131*'S Curve Equation'!$B$12)*'S Curve Equation'!$B$10))+'S Curve Equation'!$B$13)*'S Curve Equation'!$B$14</f>
        <v>1.2643069029410575E-2</v>
      </c>
      <c r="D176">
        <f>(1/(1+EXP(('S Curve Equation'!$B$11-D131*'S Curve Equation'!$B$12)*'S Curve Equation'!$B$10))+'S Curve Equation'!$B$13)*'S Curve Equation'!$B$14</f>
        <v>1.2312046690386829E-2</v>
      </c>
      <c r="E176">
        <f>(1/(1+EXP(('S Curve Equation'!$B$11-E131*'S Curve Equation'!$B$12)*'S Curve Equation'!$B$10))+'S Curve Equation'!$B$13)*'S Curve Equation'!$B$14</f>
        <v>1.1980363336039947E-2</v>
      </c>
      <c r="F176">
        <f>(1/(1+EXP(('S Curve Equation'!$B$11-F131*'S Curve Equation'!$B$12)*'S Curve Equation'!$B$10))+'S Curve Equation'!$B$13)*'S Curve Equation'!$B$14</f>
        <v>1.1608517452118289E-2</v>
      </c>
      <c r="G176">
        <f>(1/(1+EXP(('S Curve Equation'!$B$11-G131*'S Curve Equation'!$B$12)*'S Curve Equation'!$B$10))+'S Curve Equation'!$B$13)*'S Curve Equation'!$B$14</f>
        <v>1.1206501230325232E-2</v>
      </c>
      <c r="H176">
        <f>(1/(1+EXP(('S Curve Equation'!$B$11-H131*'S Curve Equation'!$B$12)*'S Curve Equation'!$B$10))+'S Curve Equation'!$B$13)*'S Curve Equation'!$B$14</f>
        <v>1.0797525889713749E-2</v>
      </c>
      <c r="I176">
        <f>(1/(1+EXP(('S Curve Equation'!$B$11-I131*'S Curve Equation'!$B$12)*'S Curve Equation'!$B$10))+'S Curve Equation'!$B$13)*'S Curve Equation'!$B$14</f>
        <v>1.0295622217577237E-2</v>
      </c>
      <c r="J176">
        <f>(1/(1+EXP(('S Curve Equation'!$B$11-J131*'S Curve Equation'!$B$12)*'S Curve Equation'!$B$10))+'S Curve Equation'!$B$13)*'S Curve Equation'!$B$14</f>
        <v>9.8120232777273737E-3</v>
      </c>
      <c r="K176">
        <f>(1/(1+EXP(('S Curve Equation'!$B$11-K131*'S Curve Equation'!$B$12)*'S Curve Equation'!$B$10))+'S Curve Equation'!$B$13)*'S Curve Equation'!$B$14</f>
        <v>9.4863387814808353E-3</v>
      </c>
      <c r="L176">
        <f>(1/(1+EXP(('S Curve Equation'!$B$11-L131*'S Curve Equation'!$B$12)*'S Curve Equation'!$B$10))+'S Curve Equation'!$B$13)*'S Curve Equation'!$B$14</f>
        <v>9.1922192640619474E-3</v>
      </c>
      <c r="M176">
        <f>(1/(1+EXP(('S Curve Equation'!$B$11-M131*'S Curve Equation'!$B$12)*'S Curve Equation'!$B$10))+'S Curve Equation'!$B$13)*'S Curve Equation'!$B$14</f>
        <v>8.8424410584800744E-3</v>
      </c>
      <c r="N176">
        <f>(1/(1+EXP(('S Curve Equation'!$B$11-N131*'S Curve Equation'!$B$12)*'S Curve Equation'!$B$10))+'S Curve Equation'!$B$13)*'S Curve Equation'!$B$14</f>
        <v>8.5016592075880283E-3</v>
      </c>
      <c r="O176">
        <f>(1/(1+EXP(('S Curve Equation'!$B$11-O131*'S Curve Equation'!$B$12)*'S Curve Equation'!$B$10))+'S Curve Equation'!$B$13)*'S Curve Equation'!$B$14</f>
        <v>8.169581014655123E-3</v>
      </c>
      <c r="P176">
        <f>(1/(1+EXP(('S Curve Equation'!$B$11-P131*'S Curve Equation'!$B$12)*'S Curve Equation'!$B$10))+'S Curve Equation'!$B$13)*'S Curve Equation'!$B$14</f>
        <v>7.8459250737578194E-3</v>
      </c>
      <c r="Q176">
        <f>(1/(1+EXP(('S Curve Equation'!$B$11-Q131*'S Curve Equation'!$B$12)*'S Curve Equation'!$B$10))+'S Curve Equation'!$B$13)*'S Curve Equation'!$B$14</f>
        <v>7.5304207729972854E-3</v>
      </c>
      <c r="R176">
        <f>(1/(1+EXP(('S Curve Equation'!$B$11-R131*'S Curve Equation'!$B$12)*'S Curve Equation'!$B$10))+'S Curve Equation'!$B$13)*'S Curve Equation'!$B$14</f>
        <v>7.222807821974174E-3</v>
      </c>
      <c r="S176">
        <f>(1/(1+EXP(('S Curve Equation'!$B$11-S131*'S Curve Equation'!$B$12)*'S Curve Equation'!$B$10))+'S Curve Equation'!$B$13)*'S Curve Equation'!$B$14</f>
        <v>6.9228358022342439E-3</v>
      </c>
      <c r="T176">
        <f>(1/(1+EXP(('S Curve Equation'!$B$11-T131*'S Curve Equation'!$B$12)*'S Curve Equation'!$B$10))+'S Curve Equation'!$B$13)*'S Curve Equation'!$B$14</f>
        <v>6.630263739472844E-3</v>
      </c>
      <c r="U176">
        <f>(1/(1+EXP(('S Curve Equation'!$B$11-U131*'S Curve Equation'!$B$12)*'S Curve Equation'!$B$10))+'S Curve Equation'!$B$13)*'S Curve Equation'!$B$14</f>
        <v>6.3448596963524336E-3</v>
      </c>
      <c r="V176">
        <f>(1/(1+EXP(('S Curve Equation'!$B$11-V131*'S Curve Equation'!$B$12)*'S Curve Equation'!$B$10))+'S Curve Equation'!$B$13)*'S Curve Equation'!$B$14</f>
        <v>6.0664003848522243E-3</v>
      </c>
      <c r="W176">
        <f>(1/(1+EXP(('S Curve Equation'!$B$11-W131*'S Curve Equation'!$B$12)*'S Curve Equation'!$B$10))+'S Curve Equation'!$B$13)*'S Curve Equation'!$B$14</f>
        <v>5.7946707971304016E-3</v>
      </c>
      <c r="X176">
        <f>(1/(1+EXP(('S Curve Equation'!$B$11-X131*'S Curve Equation'!$B$12)*'S Curve Equation'!$B$10))+'S Curve Equation'!$B$13)*'S Curve Equation'!$B$14</f>
        <v>5.5294638539349125E-3</v>
      </c>
      <c r="Y176">
        <f>(1/(1+EXP(('S Curve Equation'!$B$11-Y131*'S Curve Equation'!$B$12)*'S Curve Equation'!$B$10))+'S Curve Equation'!$B$13)*'S Curve Equation'!$B$14</f>
        <v>5.2705800696533894E-3</v>
      </c>
      <c r="Z176">
        <f>(1/(1+EXP(('S Curve Equation'!$B$11-Z131*'S Curve Equation'!$B$12)*'S Curve Equation'!$B$10))+'S Curve Equation'!$B$13)*'S Curve Equation'!$B$14</f>
        <v>5.0178272331425607E-3</v>
      </c>
      <c r="AA176">
        <f>(1/(1+EXP(('S Curve Equation'!$B$11-AA131*'S Curve Equation'!$B$12)*'S Curve Equation'!$B$10))+'S Curve Equation'!$B$13)*'S Curve Equation'!$B$14</f>
        <v>4.7710201035259664E-3</v>
      </c>
      <c r="AB176">
        <f>(1/(1+EXP(('S Curve Equation'!$B$11-AB131*'S Curve Equation'!$B$12)*'S Curve Equation'!$B$10))+'S Curve Equation'!$B$13)*'S Curve Equation'!$B$14</f>
        <v>4.5299801201923121E-3</v>
      </c>
      <c r="AC176">
        <f>(1/(1+EXP(('S Curve Equation'!$B$11-AC131*'S Curve Equation'!$B$12)*'S Curve Equation'!$B$10))+'S Curve Equation'!$B$13)*'S Curve Equation'!$B$14</f>
        <v>4.2945351262699202E-3</v>
      </c>
      <c r="AD176">
        <f>(1/(1+EXP(('S Curve Equation'!$B$11-AD131*'S Curve Equation'!$B$12)*'S Curve Equation'!$B$10))+'S Curve Equation'!$B$13)*'S Curve Equation'!$B$14</f>
        <v>4.0645191048928522E-3</v>
      </c>
      <c r="AE176">
        <f>(1/(1+EXP(('S Curve Equation'!$B$11-AE131*'S Curve Equation'!$B$12)*'S Curve Equation'!$B$10))+'S Curve Equation'!$B$13)*'S Curve Equation'!$B$14</f>
        <v>3.8397719276095578E-3</v>
      </c>
      <c r="AF176">
        <f>(1/(1+EXP(('S Curve Equation'!$B$11-AF131*'S Curve Equation'!$B$12)*'S Curve Equation'!$B$10))+'S Curve Equation'!$B$13)*'S Curve Equation'!$B$14</f>
        <v>3.6201391143231686E-3</v>
      </c>
    </row>
    <row r="177" spans="1:32" x14ac:dyDescent="0.25">
      <c r="A177" t="s">
        <v>96</v>
      </c>
      <c r="B177">
        <f>(1/(1+EXP(('S Curve Equation'!$B$11-B132*'S Curve Equation'!$B$12)*'S Curve Equation'!$B$10))+'S Curve Equation'!$B$13)*'S Curve Equation'!$B$14</f>
        <v>1.4515817901234558E-2</v>
      </c>
      <c r="C177">
        <f>(1/(1+EXP(('S Curve Equation'!$B$11-C132*'S Curve Equation'!$B$12)*'S Curve Equation'!$B$10))+'S Curve Equation'!$B$13)*'S Curve Equation'!$B$14</f>
        <v>1.3927855615463973E-2</v>
      </c>
      <c r="D177">
        <f>(1/(1+EXP(('S Curve Equation'!$B$11-D132*'S Curve Equation'!$B$12)*'S Curve Equation'!$B$10))+'S Curve Equation'!$B$13)*'S Curve Equation'!$B$14</f>
        <v>1.3555235873253798E-2</v>
      </c>
      <c r="E177">
        <f>(1/(1+EXP(('S Curve Equation'!$B$11-E132*'S Curve Equation'!$B$12)*'S Curve Equation'!$B$10))+'S Curve Equation'!$B$13)*'S Curve Equation'!$B$14</f>
        <v>1.3182217299150046E-2</v>
      </c>
      <c r="F177">
        <f>(1/(1+EXP(('S Curve Equation'!$B$11-F132*'S Curve Equation'!$B$12)*'S Curve Equation'!$B$10))+'S Curve Equation'!$B$13)*'S Curve Equation'!$B$14</f>
        <v>1.2764448387228074E-2</v>
      </c>
      <c r="G177">
        <f>(1/(1+EXP(('S Curve Equation'!$B$11-G132*'S Curve Equation'!$B$12)*'S Curve Equation'!$B$10))+'S Curve Equation'!$B$13)*'S Curve Equation'!$B$14</f>
        <v>1.2313287851898619E-2</v>
      </c>
      <c r="H177">
        <f>(1/(1+EXP(('S Curve Equation'!$B$11-H132*'S Curve Equation'!$B$12)*'S Curve Equation'!$B$10))+'S Curve Equation'!$B$13)*'S Curve Equation'!$B$14</f>
        <v>1.1854865540961707E-2</v>
      </c>
      <c r="I177">
        <f>(1/(1+EXP(('S Curve Equation'!$B$11-I132*'S Curve Equation'!$B$12)*'S Curve Equation'!$B$10))+'S Curve Equation'!$B$13)*'S Curve Equation'!$B$14</f>
        <v>1.1293050601802804E-2</v>
      </c>
      <c r="J177">
        <f>(1/(1+EXP(('S Curve Equation'!$B$11-J132*'S Curve Equation'!$B$12)*'S Curve Equation'!$B$10))+'S Curve Equation'!$B$13)*'S Curve Equation'!$B$14</f>
        <v>1.0752547396659397E-2</v>
      </c>
      <c r="K177">
        <f>(1/(1+EXP(('S Curve Equation'!$B$11-K132*'S Curve Equation'!$B$12)*'S Curve Equation'!$B$10))+'S Curve Equation'!$B$13)*'S Curve Equation'!$B$14</f>
        <v>1.0389004522570803E-2</v>
      </c>
      <c r="L177">
        <f>(1/(1+EXP(('S Curve Equation'!$B$11-L132*'S Curve Equation'!$B$12)*'S Curve Equation'!$B$10))+'S Curve Equation'!$B$13)*'S Curve Equation'!$B$14</f>
        <v>1.0061022880322883E-2</v>
      </c>
      <c r="M177">
        <f>(1/(1+EXP(('S Curve Equation'!$B$11-M132*'S Curve Equation'!$B$12)*'S Curve Equation'!$B$10))+'S Curve Equation'!$B$13)*'S Curve Equation'!$B$14</f>
        <v>9.6713852165386232E-3</v>
      </c>
      <c r="N177">
        <f>(1/(1+EXP(('S Curve Equation'!$B$11-N132*'S Curve Equation'!$B$12)*'S Curve Equation'!$B$10))+'S Curve Equation'!$B$13)*'S Curve Equation'!$B$14</f>
        <v>9.2922054342877494E-3</v>
      </c>
      <c r="O177">
        <f>(1/(1+EXP(('S Curve Equation'!$B$11-O132*'S Curve Equation'!$B$12)*'S Curve Equation'!$B$10))+'S Curve Equation'!$B$13)*'S Curve Equation'!$B$14</f>
        <v>8.9231316401706673E-3</v>
      </c>
      <c r="P177">
        <f>(1/(1+EXP(('S Curve Equation'!$B$11-P132*'S Curve Equation'!$B$12)*'S Curve Equation'!$B$10))+'S Curve Equation'!$B$13)*'S Curve Equation'!$B$14</f>
        <v>8.5638258919259348E-3</v>
      </c>
      <c r="Q177">
        <f>(1/(1+EXP(('S Curve Equation'!$B$11-Q132*'S Curve Equation'!$B$12)*'S Curve Equation'!$B$10))+'S Curve Equation'!$B$13)*'S Curve Equation'!$B$14</f>
        <v>8.2139635709707719E-3</v>
      </c>
      <c r="R177">
        <f>(1/(1+EXP(('S Curve Equation'!$B$11-R132*'S Curve Equation'!$B$12)*'S Curve Equation'!$B$10))+'S Curve Equation'!$B$13)*'S Curve Equation'!$B$14</f>
        <v>7.8732327860864138E-3</v>
      </c>
      <c r="S177">
        <f>(1/(1+EXP(('S Curve Equation'!$B$11-S132*'S Curve Equation'!$B$12)*'S Curve Equation'!$B$10))+'S Curve Equation'!$B$13)*'S Curve Equation'!$B$14</f>
        <v>7.5413338065804065E-3</v>
      </c>
      <c r="T177">
        <f>(1/(1+EXP(('S Curve Equation'!$B$11-T132*'S Curve Equation'!$B$12)*'S Curve Equation'!$B$10))+'S Curve Equation'!$B$13)*'S Curve Equation'!$B$14</f>
        <v>7.2179785233546113E-3</v>
      </c>
      <c r="U177">
        <f>(1/(1+EXP(('S Curve Equation'!$B$11-U132*'S Curve Equation'!$B$12)*'S Curve Equation'!$B$10))+'S Curve Equation'!$B$13)*'S Curve Equation'!$B$14</f>
        <v>6.9028899363928623E-3</v>
      </c>
      <c r="V177">
        <f>(1/(1+EXP(('S Curve Equation'!$B$11-V132*'S Curve Equation'!$B$12)*'S Curve Equation'!$B$10))+'S Curve Equation'!$B$13)*'S Curve Equation'!$B$14</f>
        <v>6.5958016672680907E-3</v>
      </c>
      <c r="W177">
        <f>(1/(1+EXP(('S Curve Equation'!$B$11-W132*'S Curve Equation'!$B$12)*'S Curve Equation'!$B$10))+'S Curve Equation'!$B$13)*'S Curve Equation'!$B$14</f>
        <v>6.2964574953466483E-3</v>
      </c>
      <c r="X177">
        <f>(1/(1+EXP(('S Curve Equation'!$B$11-X132*'S Curve Equation'!$B$12)*'S Curve Equation'!$B$10))+'S Curve Equation'!$B$13)*'S Curve Equation'!$B$14</f>
        <v>6.0046109164414449E-3</v>
      </c>
      <c r="Y177">
        <f>(1/(1+EXP(('S Curve Equation'!$B$11-Y132*'S Curve Equation'!$B$12)*'S Curve Equation'!$B$10))+'S Curve Equation'!$B$13)*'S Curve Equation'!$B$14</f>
        <v>5.7200247227355387E-3</v>
      </c>
      <c r="Z177">
        <f>(1/(1+EXP(('S Curve Equation'!$B$11-Z132*'S Curve Equation'!$B$12)*'S Curve Equation'!$B$10))+'S Curve Equation'!$B$13)*'S Curve Equation'!$B$14</f>
        <v>5.4424706028634176E-3</v>
      </c>
      <c r="AA177">
        <f>(1/(1+EXP(('S Curve Equation'!$B$11-AA132*'S Curve Equation'!$B$12)*'S Curve Equation'!$B$10))+'S Curve Equation'!$B$13)*'S Curve Equation'!$B$14</f>
        <v>5.1717287610994235E-3</v>
      </c>
      <c r="AB177">
        <f>(1/(1+EXP(('S Curve Equation'!$B$11-AB132*'S Curve Equation'!$B$12)*'S Curve Equation'!$B$10))+'S Curve Equation'!$B$13)*'S Curve Equation'!$B$14</f>
        <v>4.9075875546604067E-3</v>
      </c>
      <c r="AC177">
        <f>(1/(1+EXP(('S Curve Equation'!$B$11-AC132*'S Curve Equation'!$B$12)*'S Curve Equation'!$B$10))+'S Curve Equation'!$B$13)*'S Curve Equation'!$B$14</f>
        <v>4.6498431481857162E-3</v>
      </c>
      <c r="AD177">
        <f>(1/(1+EXP(('S Curve Equation'!$B$11-AD132*'S Curve Equation'!$B$12)*'S Curve Equation'!$B$10))+'S Curve Equation'!$B$13)*'S Curve Equation'!$B$14</f>
        <v>4.3982991845088098E-3</v>
      </c>
      <c r="AE177">
        <f>(1/(1+EXP(('S Curve Equation'!$B$11-AE132*'S Curve Equation'!$B$12)*'S Curve Equation'!$B$10))+'S Curve Equation'!$B$13)*'S Curve Equation'!$B$14</f>
        <v>4.1527664708827638E-3</v>
      </c>
      <c r="AF177">
        <f>(1/(1+EXP(('S Curve Equation'!$B$11-AF132*'S Curve Equation'!$B$12)*'S Curve Equation'!$B$10))+'S Curve Equation'!$B$13)*'S Curve Equation'!$B$14</f>
        <v>3.9130626798699764E-3</v>
      </c>
    </row>
    <row r="178" spans="1:32" x14ac:dyDescent="0.25">
      <c r="A178" t="s">
        <v>98</v>
      </c>
      <c r="B178">
        <f>(1/(1+EXP(('S Curve Equation'!$B$11-B133*'S Curve Equation'!$B$12)*'S Curve Equation'!$B$10))+'S Curve Equation'!$B$13)*'S Curve Equation'!$B$14</f>
        <v>7.8046905036524422E-2</v>
      </c>
      <c r="C178">
        <f>(1/(1+EXP(('S Curve Equation'!$B$11-C133*'S Curve Equation'!$B$12)*'S Curve Equation'!$B$10))+'S Curve Equation'!$B$13)*'S Curve Equation'!$B$14</f>
        <v>7.3243543363095936E-2</v>
      </c>
      <c r="D178">
        <f>(1/(1+EXP(('S Curve Equation'!$B$11-D133*'S Curve Equation'!$B$12)*'S Curve Equation'!$B$10))+'S Curve Equation'!$B$13)*'S Curve Equation'!$B$14</f>
        <v>7.0268562150387431E-2</v>
      </c>
      <c r="E178">
        <f>(1/(1+EXP(('S Curve Equation'!$B$11-E133*'S Curve Equation'!$B$12)*'S Curve Equation'!$B$10))+'S Curve Equation'!$B$13)*'S Curve Equation'!$B$14</f>
        <v>6.7344662620706527E-2</v>
      </c>
      <c r="F178">
        <f>(1/(1+EXP(('S Curve Equation'!$B$11-F133*'S Curve Equation'!$B$12)*'S Curve Equation'!$B$10))+'S Curve Equation'!$B$13)*'S Curve Equation'!$B$14</f>
        <v>6.4134961112412514E-2</v>
      </c>
      <c r="G178">
        <f>(1/(1+EXP(('S Curve Equation'!$B$11-G133*'S Curve Equation'!$B$12)*'S Curve Equation'!$B$10))+'S Curve Equation'!$B$13)*'S Curve Equation'!$B$14</f>
        <v>6.0746414648785635E-2</v>
      </c>
      <c r="H178">
        <f>(1/(1+EXP(('S Curve Equation'!$B$11-H133*'S Curve Equation'!$B$12)*'S Curve Equation'!$B$10))+'S Curve Equation'!$B$13)*'S Curve Equation'!$B$14</f>
        <v>5.7386593942196841E-2</v>
      </c>
      <c r="I178">
        <f>(1/(1+EXP(('S Curve Equation'!$B$11-I133*'S Curve Equation'!$B$12)*'S Curve Equation'!$B$10))+'S Curve Equation'!$B$13)*'S Curve Equation'!$B$14</f>
        <v>5.3384297589416291E-2</v>
      </c>
      <c r="J178">
        <f>(1/(1+EXP(('S Curve Equation'!$B$11-J133*'S Curve Equation'!$B$12)*'S Curve Equation'!$B$10))+'S Curve Equation'!$B$13)*'S Curve Equation'!$B$14</f>
        <v>4.9654465870083882E-2</v>
      </c>
      <c r="K178">
        <f>(1/(1+EXP(('S Curve Equation'!$B$11-K133*'S Curve Equation'!$B$12)*'S Curve Equation'!$B$10))+'S Curve Equation'!$B$13)*'S Curve Equation'!$B$14</f>
        <v>4.7212673157743051E-2</v>
      </c>
      <c r="L178">
        <f>(1/(1+EXP(('S Curve Equation'!$B$11-L133*'S Curve Equation'!$B$12)*'S Curve Equation'!$B$10))+'S Curve Equation'!$B$13)*'S Curve Equation'!$B$14</f>
        <v>4.5056062292026078E-2</v>
      </c>
      <c r="M178">
        <f>(1/(1+EXP(('S Curve Equation'!$B$11-M133*'S Curve Equation'!$B$12)*'S Curve Equation'!$B$10))+'S Curve Equation'!$B$13)*'S Curve Equation'!$B$14</f>
        <v>4.2551297411448454E-2</v>
      </c>
      <c r="N178">
        <f>(1/(1+EXP(('S Curve Equation'!$B$11-N133*'S Curve Equation'!$B$12)*'S Curve Equation'!$B$10))+'S Curve Equation'!$B$13)*'S Curve Equation'!$B$14</f>
        <v>4.0173576555277479E-2</v>
      </c>
      <c r="O178">
        <f>(1/(1+EXP(('S Curve Equation'!$B$11-O133*'S Curve Equation'!$B$12)*'S Curve Equation'!$B$10))+'S Curve Equation'!$B$13)*'S Curve Equation'!$B$14</f>
        <v>3.7915974970407815E-2</v>
      </c>
      <c r="P178">
        <f>(1/(1+EXP(('S Curve Equation'!$B$11-P133*'S Curve Equation'!$B$12)*'S Curve Equation'!$B$10))+'S Curve Equation'!$B$13)*'S Curve Equation'!$B$14</f>
        <v>3.5771947601873001E-2</v>
      </c>
      <c r="Q178">
        <f>(1/(1+EXP(('S Curve Equation'!$B$11-Q133*'S Curve Equation'!$B$12)*'S Curve Equation'!$B$10))+'S Curve Equation'!$B$13)*'S Curve Equation'!$B$14</f>
        <v>3.373531067367997E-2</v>
      </c>
      <c r="R178">
        <f>(1/(1+EXP(('S Curve Equation'!$B$11-R133*'S Curve Equation'!$B$12)*'S Curve Equation'!$B$10))+'S Curve Equation'!$B$13)*'S Curve Equation'!$B$14</f>
        <v>3.1800223691221756E-2</v>
      </c>
      <c r="S178">
        <f>(1/(1+EXP(('S Curve Equation'!$B$11-S133*'S Curve Equation'!$B$12)*'S Curve Equation'!$B$10))+'S Curve Equation'!$B$13)*'S Curve Equation'!$B$14</f>
        <v>2.9961171941643317E-2</v>
      </c>
      <c r="T178">
        <f>(1/(1+EXP(('S Curve Equation'!$B$11-T133*'S Curve Equation'!$B$12)*'S Curve Equation'!$B$10))+'S Curve Equation'!$B$13)*'S Curve Equation'!$B$14</f>
        <v>2.8212949550108054E-2</v>
      </c>
      <c r="U178">
        <f>(1/(1+EXP(('S Curve Equation'!$B$11-U133*'S Curve Equation'!$B$12)*'S Curve Equation'!$B$10))+'S Curve Equation'!$B$13)*'S Curve Equation'!$B$14</f>
        <v>2.6550643134274458E-2</v>
      </c>
      <c r="V178">
        <f>(1/(1+EXP(('S Curve Equation'!$B$11-V133*'S Curve Equation'!$B$12)*'S Curve Equation'!$B$10))+'S Curve Equation'!$B$13)*'S Curve Equation'!$B$14</f>
        <v>2.4969616086140418E-2</v>
      </c>
      <c r="W178">
        <f>(1/(1+EXP(('S Curve Equation'!$B$11-W133*'S Curve Equation'!$B$12)*'S Curve Equation'!$B$10))+'S Curve Equation'!$B$13)*'S Curve Equation'!$B$14</f>
        <v>2.3465493499401132E-2</v>
      </c>
      <c r="X178">
        <f>(1/(1+EXP(('S Curve Equation'!$B$11-X133*'S Curve Equation'!$B$12)*'S Curve Equation'!$B$10))+'S Curve Equation'!$B$13)*'S Curve Equation'!$B$14</f>
        <v>2.2034147751321755E-2</v>
      </c>
      <c r="Y178">
        <f>(1/(1+EXP(('S Curve Equation'!$B$11-Y133*'S Curve Equation'!$B$12)*'S Curve Equation'!$B$10))+'S Curve Equation'!$B$13)*'S Curve Equation'!$B$14</f>
        <v>2.0671684740598304E-2</v>
      </c>
      <c r="Z178">
        <f>(1/(1+EXP(('S Curve Equation'!$B$11-Z133*'S Curve Equation'!$B$12)*'S Curve Equation'!$B$10))+'S Curve Equation'!$B$13)*'S Curve Equation'!$B$14</f>
        <v>1.937443077654397E-2</v>
      </c>
      <c r="AA178">
        <f>(1/(1+EXP(('S Curve Equation'!$B$11-AA133*'S Curve Equation'!$B$12)*'S Curve Equation'!$B$10))+'S Curve Equation'!$B$13)*'S Curve Equation'!$B$14</f>
        <v>1.8138920109993663E-2</v>
      </c>
      <c r="AB178">
        <f>(1/(1+EXP(('S Curve Equation'!$B$11-AB133*'S Curve Equation'!$B$12)*'S Curve Equation'!$B$10))+'S Curve Equation'!$B$13)*'S Curve Equation'!$B$14</f>
        <v>1.6961883092391321E-2</v>
      </c>
      <c r="AC178">
        <f>(1/(1+EXP(('S Curve Equation'!$B$11-AC133*'S Curve Equation'!$B$12)*'S Curve Equation'!$B$10))+'S Curve Equation'!$B$13)*'S Curve Equation'!$B$14</f>
        <v>1.5840234946468114E-2</v>
      </c>
      <c r="AD178">
        <f>(1/(1+EXP(('S Curve Equation'!$B$11-AD133*'S Curve Equation'!$B$12)*'S Curve Equation'!$B$10))+'S Curve Equation'!$B$13)*'S Curve Equation'!$B$14</f>
        <v>1.4771065129591544E-2</v>
      </c>
      <c r="AE178">
        <f>(1/(1+EXP(('S Curve Equation'!$B$11-AE133*'S Curve Equation'!$B$12)*'S Curve Equation'!$B$10))+'S Curve Equation'!$B$13)*'S Curve Equation'!$B$14</f>
        <v>1.3751627269149705E-2</v>
      </c>
      <c r="AF178">
        <f>(1/(1+EXP(('S Curve Equation'!$B$11-AF133*'S Curve Equation'!$B$12)*'S Curve Equation'!$B$10))+'S Curve Equation'!$B$13)*'S Curve Equation'!$B$14</f>
        <v>1.2779329648150432E-2</v>
      </c>
    </row>
    <row r="179" spans="1:32" x14ac:dyDescent="0.25">
      <c r="A179" t="s">
        <v>100</v>
      </c>
      <c r="B179">
        <f>(1/(1+EXP(('S Curve Equation'!$B$11-B134*'S Curve Equation'!$B$12)*'S Curve Equation'!$B$10))+'S Curve Equation'!$B$13)*'S Curve Equation'!$B$14</f>
        <v>5.3516819571865451E-2</v>
      </c>
      <c r="C179">
        <f>(1/(1+EXP(('S Curve Equation'!$B$11-C134*'S Curve Equation'!$B$12)*'S Curve Equation'!$B$10))+'S Curve Equation'!$B$13)*'S Curve Equation'!$B$14</f>
        <v>5.050960967499156E-2</v>
      </c>
      <c r="D179">
        <f>(1/(1+EXP(('S Curve Equation'!$B$11-D134*'S Curve Equation'!$B$12)*'S Curve Equation'!$B$10))+'S Curve Equation'!$B$13)*'S Curve Equation'!$B$14</f>
        <v>4.8638073727290426E-2</v>
      </c>
      <c r="E179">
        <f>(1/(1+EXP(('S Curve Equation'!$B$11-E134*'S Curve Equation'!$B$12)*'S Curve Equation'!$B$10))+'S Curve Equation'!$B$13)*'S Curve Equation'!$B$14</f>
        <v>4.6791421818625251E-2</v>
      </c>
      <c r="F179">
        <f>(1/(1+EXP(('S Curve Equation'!$B$11-F134*'S Curve Equation'!$B$12)*'S Curve Equation'!$B$10))+'S Curve Equation'!$B$13)*'S Curve Equation'!$B$14</f>
        <v>4.4755419847242718E-2</v>
      </c>
      <c r="G179">
        <f>(1/(1+EXP(('S Curve Equation'!$B$11-G134*'S Curve Equation'!$B$12)*'S Curve Equation'!$B$10))+'S Curve Equation'!$B$13)*'S Curve Equation'!$B$14</f>
        <v>4.2595191342530279E-2</v>
      </c>
      <c r="H179">
        <f>(1/(1+EXP(('S Curve Equation'!$B$11-H134*'S Curve Equation'!$B$12)*'S Curve Equation'!$B$10))+'S Curve Equation'!$B$13)*'S Curve Equation'!$B$14</f>
        <v>4.0441491966598492E-2</v>
      </c>
      <c r="I179">
        <f>(1/(1+EXP(('S Curve Equation'!$B$11-I134*'S Curve Equation'!$B$12)*'S Curve Equation'!$B$10))+'S Curve Equation'!$B$13)*'S Curve Equation'!$B$14</f>
        <v>3.7859318040118245E-2</v>
      </c>
      <c r="J179">
        <f>(1/(1+EXP(('S Curve Equation'!$B$11-J134*'S Curve Equation'!$B$12)*'S Curve Equation'!$B$10))+'S Curve Equation'!$B$13)*'S Curve Equation'!$B$14</f>
        <v>3.5435152481231684E-2</v>
      </c>
      <c r="K179">
        <f>(1/(1+EXP(('S Curve Equation'!$B$11-K134*'S Curve Equation'!$B$12)*'S Curve Equation'!$B$10))+'S Curve Equation'!$B$13)*'S Curve Equation'!$B$14</f>
        <v>3.3838045094187558E-2</v>
      </c>
      <c r="L179">
        <f>(1/(1+EXP(('S Curve Equation'!$B$11-L134*'S Curve Equation'!$B$12)*'S Curve Equation'!$B$10))+'S Curve Equation'!$B$13)*'S Curve Equation'!$B$14</f>
        <v>3.2420349170049705E-2</v>
      </c>
      <c r="M179">
        <f>(1/(1+EXP(('S Curve Equation'!$B$11-M134*'S Curve Equation'!$B$12)*'S Curve Equation'!$B$10))+'S Curve Equation'!$B$13)*'S Curve Equation'!$B$14</f>
        <v>3.0764876886405338E-2</v>
      </c>
      <c r="N179">
        <f>(1/(1+EXP(('S Curve Equation'!$B$11-N134*'S Curve Equation'!$B$12)*'S Curve Equation'!$B$10))+'S Curve Equation'!$B$13)*'S Curve Equation'!$B$14</f>
        <v>2.9183942264404003E-2</v>
      </c>
      <c r="O179">
        <f>(1/(1+EXP(('S Curve Equation'!$B$11-O134*'S Curve Equation'!$B$12)*'S Curve Equation'!$B$10))+'S Curve Equation'!$B$13)*'S Curve Equation'!$B$14</f>
        <v>2.7673802612154675E-2</v>
      </c>
      <c r="P179">
        <f>(1/(1+EXP(('S Curve Equation'!$B$11-P134*'S Curve Equation'!$B$12)*'S Curve Equation'!$B$10))+'S Curve Equation'!$B$13)*'S Curve Equation'!$B$14</f>
        <v>2.6230914360028845E-2</v>
      </c>
      <c r="Q179">
        <f>(1/(1+EXP(('S Curve Equation'!$B$11-Q134*'S Curve Equation'!$B$12)*'S Curve Equation'!$B$10))+'S Curve Equation'!$B$13)*'S Curve Equation'!$B$14</f>
        <v>2.4851922548819554E-2</v>
      </c>
      <c r="R179">
        <f>(1/(1+EXP(('S Curve Equation'!$B$11-R134*'S Curve Equation'!$B$12)*'S Curve Equation'!$B$10))+'S Curve Equation'!$B$13)*'S Curve Equation'!$B$14</f>
        <v>2.3533650795253151E-2</v>
      </c>
      <c r="S179">
        <f>(1/(1+EXP(('S Curve Equation'!$B$11-S134*'S Curve Equation'!$B$12)*'S Curve Equation'!$B$10))+'S Curve Equation'!$B$13)*'S Curve Equation'!$B$14</f>
        <v>2.2273091727264591E-2</v>
      </c>
      <c r="T179">
        <f>(1/(1+EXP(('S Curve Equation'!$B$11-T134*'S Curve Equation'!$B$12)*'S Curve Equation'!$B$10))+'S Curve Equation'!$B$13)*'S Curve Equation'!$B$14</f>
        <v>2.1067397879002244E-2</v>
      </c>
      <c r="U179">
        <f>(1/(1+EXP(('S Curve Equation'!$B$11-U134*'S Curve Equation'!$B$12)*'S Curve Equation'!$B$10))+'S Curve Equation'!$B$13)*'S Curve Equation'!$B$14</f>
        <v>1.9913873033596739E-2</v>
      </c>
      <c r="V179">
        <f>(1/(1+EXP(('S Curve Equation'!$B$11-V134*'S Curve Equation'!$B$12)*'S Curve Equation'!$B$10))+'S Curve Equation'!$B$13)*'S Curve Equation'!$B$14</f>
        <v>1.8809964000260655E-2</v>
      </c>
      <c r="W179">
        <f>(1/(1+EXP(('S Curve Equation'!$B$11-W134*'S Curve Equation'!$B$12)*'S Curve Equation'!$B$10))+'S Curve Equation'!$B$13)*'S Curve Equation'!$B$14</f>
        <v>1.7753252811196222E-2</v>
      </c>
      <c r="X179">
        <f>(1/(1+EXP(('S Curve Equation'!$B$11-X134*'S Curve Equation'!$B$12)*'S Curve Equation'!$B$10))+'S Curve Equation'!$B$13)*'S Curve Equation'!$B$14</f>
        <v>1.6741449323016619E-2</v>
      </c>
      <c r="Y179">
        <f>(1/(1+EXP(('S Curve Equation'!$B$11-Y134*'S Curve Equation'!$B$12)*'S Curve Equation'!$B$10))+'S Curve Equation'!$B$13)*'S Curve Equation'!$B$14</f>
        <v>1.5772384206888534E-2</v>
      </c>
      <c r="Z179">
        <f>(1/(1+EXP(('S Curve Equation'!$B$11-Z134*'S Curve Equation'!$B$12)*'S Curve Equation'!$B$10))+'S Curve Equation'!$B$13)*'S Curve Equation'!$B$14</f>
        <v>1.4844002311329723E-2</v>
      </c>
      <c r="AA179">
        <f>(1/(1+EXP(('S Curve Equation'!$B$11-AA134*'S Curve Equation'!$B$12)*'S Curve Equation'!$B$10))+'S Curve Equation'!$B$13)*'S Curve Equation'!$B$14</f>
        <v>1.3954356381506368E-2</v>
      </c>
      <c r="AB179">
        <f>(1/(1+EXP(('S Curve Equation'!$B$11-AB134*'S Curve Equation'!$B$12)*'S Curve Equation'!$B$10))+'S Curve Equation'!$B$13)*'S Curve Equation'!$B$14</f>
        <v>1.3101601118938429E-2</v>
      </c>
      <c r="AC179">
        <f>(1/(1+EXP(('S Curve Equation'!$B$11-AC134*'S Curve Equation'!$B$12)*'S Curve Equation'!$B$10))+'S Curve Equation'!$B$13)*'S Curve Equation'!$B$14</f>
        <v>1.2283987565710079E-2</v>
      </c>
      <c r="AD179">
        <f>(1/(1+EXP(('S Curve Equation'!$B$11-AD134*'S Curve Equation'!$B$12)*'S Curve Equation'!$B$10))+'S Curve Equation'!$B$13)*'S Curve Equation'!$B$14</f>
        <v>1.149985779757026E-2</v>
      </c>
      <c r="AE179">
        <f>(1/(1+EXP(('S Curve Equation'!$B$11-AE134*'S Curve Equation'!$B$12)*'S Curve Equation'!$B$10))+'S Curve Equation'!$B$13)*'S Curve Equation'!$B$14</f>
        <v>1.074763991066926E-2</v>
      </c>
      <c r="AF179">
        <f>(1/(1+EXP(('S Curve Equation'!$B$11-AF134*'S Curve Equation'!$B$12)*'S Curve Equation'!$B$10))+'S Curve Equation'!$B$13)*'S Curve Equation'!$B$14</f>
        <v>1.0025843287110269E-2</v>
      </c>
    </row>
    <row r="181" spans="1:32" x14ac:dyDescent="0.25">
      <c r="A181" t="s">
        <v>527</v>
      </c>
    </row>
    <row r="182" spans="1:32" x14ac:dyDescent="0.25">
      <c r="B182">
        <v>2020</v>
      </c>
      <c r="C182">
        <v>2021</v>
      </c>
      <c r="D182">
        <v>2022</v>
      </c>
      <c r="E182">
        <v>2023</v>
      </c>
      <c r="F182">
        <v>2024</v>
      </c>
      <c r="G182">
        <v>2025</v>
      </c>
      <c r="H182">
        <v>2026</v>
      </c>
      <c r="I182">
        <v>2027</v>
      </c>
      <c r="J182">
        <v>2028</v>
      </c>
      <c r="K182">
        <v>2029</v>
      </c>
      <c r="L182">
        <v>2030</v>
      </c>
      <c r="M182">
        <v>2031</v>
      </c>
      <c r="N182">
        <v>2032</v>
      </c>
      <c r="O182">
        <v>2033</v>
      </c>
      <c r="P182">
        <v>2034</v>
      </c>
      <c r="Q182">
        <v>2035</v>
      </c>
      <c r="R182">
        <v>2036</v>
      </c>
      <c r="S182">
        <v>2037</v>
      </c>
      <c r="T182">
        <v>2038</v>
      </c>
      <c r="U182">
        <v>2039</v>
      </c>
      <c r="V182">
        <v>2040</v>
      </c>
      <c r="W182">
        <v>2041</v>
      </c>
      <c r="X182">
        <v>2042</v>
      </c>
      <c r="Y182">
        <v>2043</v>
      </c>
      <c r="Z182">
        <v>2044</v>
      </c>
      <c r="AA182">
        <v>2045</v>
      </c>
      <c r="AB182">
        <v>2046</v>
      </c>
      <c r="AC182">
        <v>2047</v>
      </c>
      <c r="AD182">
        <v>2048</v>
      </c>
      <c r="AE182">
        <v>2049</v>
      </c>
      <c r="AF182">
        <v>2050</v>
      </c>
    </row>
    <row r="183" spans="1:32" x14ac:dyDescent="0.25">
      <c r="A183" t="s">
        <v>18</v>
      </c>
      <c r="B183">
        <f>B138/SUM(B138,'Calculations 20to24'!B138,'Calculations 25to34'!B138,'Calculations 35to44'!B138,'Calculations 45to54'!B138,'Calculations 55to64'!B138,'Calculations 65plus'!B138)</f>
        <v>3.9591315453384429E-2</v>
      </c>
      <c r="C183">
        <f>C138/SUM(C138,'Calculations 20to24'!C138,'Calculations 25to34'!C138,'Calculations 35to44'!C138,'Calculations 45to54'!C138,'Calculations 55to64'!C138,'Calculations 65plus'!C138)</f>
        <v>3.7775198783426715E-2</v>
      </c>
      <c r="D183">
        <f>D138/SUM(D138,'Calculations 20to24'!D138,'Calculations 25to34'!D138,'Calculations 35to44'!D138,'Calculations 45to54'!D138,'Calculations 55to64'!D138,'Calculations 65plus'!D138)</f>
        <v>3.6692986375882627E-2</v>
      </c>
      <c r="E183">
        <f>E138/SUM(E138,'Calculations 20to24'!E138,'Calculations 25to34'!E138,'Calculations 35to44'!E138,'Calculations 45to54'!E138,'Calculations 55to64'!E138,'Calculations 65plus'!E138)</f>
        <v>3.5614367103627011E-2</v>
      </c>
      <c r="F183">
        <f>F138/SUM(F138,'Calculations 20to24'!F138,'Calculations 25to34'!F138,'Calculations 35to44'!F138,'Calculations 45to54'!F138,'Calculations 55to64'!F138,'Calculations 65plus'!F138)</f>
        <v>3.4365418910845533E-2</v>
      </c>
      <c r="G183">
        <f>G138/SUM(G138,'Calculations 20to24'!G138,'Calculations 25to34'!G138,'Calculations 35to44'!G138,'Calculations 45to54'!G138,'Calculations 55to64'!G138,'Calculations 65plus'!G138)</f>
        <v>3.2970679531191011E-2</v>
      </c>
      <c r="H183">
        <f>H138/SUM(H138,'Calculations 20to24'!H138,'Calculations 25to34'!H138,'Calculations 35to44'!H138,'Calculations 45to54'!H138,'Calculations 55to64'!H138,'Calculations 65plus'!H138)</f>
        <v>3.1560821782558618E-2</v>
      </c>
      <c r="I183">
        <f>I138/SUM(I138,'Calculations 20to24'!I138,'Calculations 25to34'!I138,'Calculations 35to44'!I138,'Calculations 45to54'!I138,'Calculations 55to64'!I138,'Calculations 65plus'!I138)</f>
        <v>2.9805838893804174E-2</v>
      </c>
      <c r="J183">
        <f>J138/SUM(J138,'Calculations 20to24'!J138,'Calculations 25to34'!J138,'Calculations 35to44'!J138,'Calculations 45to54'!J138,'Calculations 55to64'!J138,'Calculations 65plus'!J138)</f>
        <v>2.813227058882236E-2</v>
      </c>
      <c r="K183">
        <f>K138/SUM(K138,'Calculations 20to24'!K138,'Calculations 25to34'!K138,'Calculations 35to44'!K138,'Calculations 45to54'!K138,'Calculations 55to64'!K138,'Calculations 65plus'!K138)</f>
        <v>2.7043332836241246E-2</v>
      </c>
      <c r="L183">
        <f>L138/SUM(L138,'Calculations 20to24'!L138,'Calculations 25to34'!L138,'Calculations 35to44'!L138,'Calculations 45to54'!L138,'Calculations 55to64'!L138,'Calculations 65plus'!L138)</f>
        <v>2.6111442202175511E-2</v>
      </c>
      <c r="M183">
        <f>M138/SUM(M138,'Calculations 20to24'!M138,'Calculations 25to34'!M138,'Calculations 35to44'!M138,'Calculations 45to54'!M138,'Calculations 55to64'!M138,'Calculations 65plus'!M138)</f>
        <v>2.4953739708165879E-2</v>
      </c>
      <c r="N183">
        <f>N138/SUM(N138,'Calculations 20to24'!N138,'Calculations 25to34'!N138,'Calculations 35to44'!N138,'Calculations 45to54'!N138,'Calculations 55to64'!N138,'Calculations 65plus'!N138)</f>
        <v>2.3833417615295487E-2</v>
      </c>
      <c r="O183">
        <f>O138/SUM(O138,'Calculations 20to24'!O138,'Calculations 25to34'!O138,'Calculations 35to44'!O138,'Calculations 45to54'!O138,'Calculations 55to64'!O138,'Calculations 65plus'!O138)</f>
        <v>2.2749385419011878E-2</v>
      </c>
      <c r="P183">
        <f>P138/SUM(P138,'Calculations 20to24'!P138,'Calculations 25to34'!P138,'Calculations 35to44'!P138,'Calculations 45to54'!P138,'Calculations 55to64'!P138,'Calculations 65plus'!P138)</f>
        <v>2.170057535196002E-2</v>
      </c>
      <c r="Q183">
        <f>Q138/SUM(Q138,'Calculations 20to24'!Q138,'Calculations 25to34'!Q138,'Calculations 35to44'!Q138,'Calculations 45to54'!Q138,'Calculations 55to64'!Q138,'Calculations 65plus'!Q138)</f>
        <v>2.0685942573570568E-2</v>
      </c>
      <c r="R183">
        <f>R138/SUM(R138,'Calculations 20to24'!R138,'Calculations 25to34'!R138,'Calculations 35to44'!R138,'Calculations 45to54'!R138,'Calculations 55to64'!R138,'Calculations 65plus'!R138)</f>
        <v>1.9704465296746642E-2</v>
      </c>
      <c r="S183">
        <f>S138/SUM(S138,'Calculations 20to24'!S138,'Calculations 25to34'!S138,'Calculations 35to44'!S138,'Calculations 45to54'!S138,'Calculations 55to64'!S138,'Calculations 65plus'!S138)</f>
        <v>1.8755144857221649E-2</v>
      </c>
      <c r="T183">
        <f>T138/SUM(T138,'Calculations 20to24'!T138,'Calculations 25to34'!T138,'Calculations 35to44'!T138,'Calculations 45to54'!T138,'Calculations 55to64'!T138,'Calculations 65plus'!T138)</f>
        <v>1.7837005730669757E-2</v>
      </c>
      <c r="U183">
        <f>U138/SUM(U138,'Calculations 20to24'!U138,'Calculations 25to34'!U138,'Calculations 35to44'!U138,'Calculations 45to54'!U138,'Calculations 55to64'!U138,'Calculations 65plus'!U138)</f>
        <v>1.6949095502202086E-2</v>
      </c>
      <c r="V183">
        <f>V138/SUM(V138,'Calculations 20to24'!V138,'Calculations 25to34'!V138,'Calculations 35to44'!V138,'Calculations 45to54'!V138,'Calculations 55to64'!V138,'Calculations 65plus'!V138)</f>
        <v>1.6090484792493129E-2</v>
      </c>
      <c r="W183">
        <f>W138/SUM(W138,'Calculations 20to24'!W138,'Calculations 25to34'!W138,'Calculations 35to44'!W138,'Calculations 45to54'!W138,'Calculations 55to64'!W138,'Calculations 65plus'!W138)</f>
        <v>1.5260267144434292E-2</v>
      </c>
      <c r="X183">
        <f>X138/SUM(X138,'Calculations 20to24'!X138,'Calculations 25to34'!X138,'Calculations 35to44'!X138,'Calculations 45to54'!X138,'Calculations 55to64'!X138,'Calculations 65plus'!X138)</f>
        <v>1.4457558873896789E-2</v>
      </c>
      <c r="Y183">
        <f>Y138/SUM(Y138,'Calculations 20to24'!Y138,'Calculations 25to34'!Y138,'Calculations 35to44'!Y138,'Calculations 45to54'!Y138,'Calculations 55to64'!Y138,'Calculations 65plus'!Y138)</f>
        <v>1.3681498887911047E-2</v>
      </c>
      <c r="Z183">
        <f>Z138/SUM(Z138,'Calculations 20to24'!Z138,'Calculations 25to34'!Z138,'Calculations 35to44'!Z138,'Calculations 45to54'!Z138,'Calculations 55to64'!Z138,'Calculations 65plus'!Z138)</f>
        <v>1.2931248473318901E-2</v>
      </c>
      <c r="AA183">
        <f>AA138/SUM(AA138,'Calculations 20to24'!AA138,'Calculations 25to34'!AA138,'Calculations 35to44'!AA138,'Calculations 45to54'!AA138,'Calculations 55to64'!AA138,'Calculations 65plus'!AA138)</f>
        <v>1.2205991058733033E-2</v>
      </c>
      <c r="AB183">
        <f>AB138/SUM(AB138,'Calculations 20to24'!AB138,'Calculations 25to34'!AB138,'Calculations 35to44'!AB138,'Calculations 45to54'!AB138,'Calculations 55to64'!AB138,'Calculations 65plus'!AB138)</f>
        <v>1.1504931952433285E-2</v>
      </c>
      <c r="AC183">
        <f>AC138/SUM(AC138,'Calculations 20to24'!AC138,'Calculations 25to34'!AC138,'Calculations 35to44'!AC138,'Calculations 45to54'!AC138,'Calculations 55to64'!AC138,'Calculations 65plus'!AC138)</f>
        <v>1.0827298058649177E-2</v>
      </c>
      <c r="AD183">
        <f>AD138/SUM(AD138,'Calculations 20to24'!AD138,'Calculations 25to34'!AD138,'Calculations 35to44'!AD138,'Calculations 45to54'!AD138,'Calculations 55to64'!AD138,'Calculations 65plus'!AD138)</f>
        <v>1.0172337574510538E-2</v>
      </c>
      <c r="AE183">
        <f>AE138/SUM(AE138,'Calculations 20to24'!AE138,'Calculations 25to34'!AE138,'Calculations 35to44'!AE138,'Calculations 45to54'!AE138,'Calculations 55to64'!AE138,'Calculations 65plus'!AE138)</f>
        <v>9.5393196697926338E-3</v>
      </c>
      <c r="AF183">
        <f>AF138/SUM(AF138,'Calculations 20to24'!AF138,'Calculations 25to34'!AF138,'Calculations 35to44'!AF138,'Calculations 45to54'!AF138,'Calculations 55to64'!AF138,'Calculations 65plus'!AF138)</f>
        <v>8.9275341514469427E-3</v>
      </c>
    </row>
    <row r="184" spans="1:32" x14ac:dyDescent="0.25">
      <c r="A184" t="s">
        <v>20</v>
      </c>
      <c r="B184">
        <f>B139/SUM(B139,'Calculations 20to24'!B139,'Calculations 25to34'!B139,'Calculations 35to44'!B139,'Calculations 45to54'!B139,'Calculations 55to64'!B139,'Calculations 65plus'!B139)</f>
        <v>0</v>
      </c>
      <c r="C184">
        <f>C139/SUM(C139,'Calculations 20to24'!C139,'Calculations 25to34'!C139,'Calculations 35to44'!C139,'Calculations 45to54'!C139,'Calculations 55to64'!C139,'Calculations 65plus'!C139)</f>
        <v>0</v>
      </c>
      <c r="D184">
        <f>D139/SUM(D139,'Calculations 20to24'!D139,'Calculations 25to34'!D139,'Calculations 35to44'!D139,'Calculations 45to54'!D139,'Calculations 55to64'!D139,'Calculations 65plus'!D139)</f>
        <v>0</v>
      </c>
      <c r="E184">
        <f>E139/SUM(E139,'Calculations 20to24'!E139,'Calculations 25to34'!E139,'Calculations 35to44'!E139,'Calculations 45to54'!E139,'Calculations 55to64'!E139,'Calculations 65plus'!E139)</f>
        <v>0</v>
      </c>
      <c r="F184">
        <f>F139/SUM(F139,'Calculations 20to24'!F139,'Calculations 25to34'!F139,'Calculations 35to44'!F139,'Calculations 45to54'!F139,'Calculations 55to64'!F139,'Calculations 65plus'!F139)</f>
        <v>0</v>
      </c>
      <c r="G184">
        <f>G139/SUM(G139,'Calculations 20to24'!G139,'Calculations 25to34'!G139,'Calculations 35to44'!G139,'Calculations 45to54'!G139,'Calculations 55to64'!G139,'Calculations 65plus'!G139)</f>
        <v>0</v>
      </c>
      <c r="H184">
        <f>H139/SUM(H139,'Calculations 20to24'!H139,'Calculations 25to34'!H139,'Calculations 35to44'!H139,'Calculations 45to54'!H139,'Calculations 55to64'!H139,'Calculations 65plus'!H139)</f>
        <v>0</v>
      </c>
      <c r="I184">
        <f>I139/SUM(I139,'Calculations 20to24'!I139,'Calculations 25to34'!I139,'Calculations 35to44'!I139,'Calculations 45to54'!I139,'Calculations 55to64'!I139,'Calculations 65plus'!I139)</f>
        <v>0</v>
      </c>
      <c r="J184">
        <f>J139/SUM(J139,'Calculations 20to24'!J139,'Calculations 25to34'!J139,'Calculations 35to44'!J139,'Calculations 45to54'!J139,'Calculations 55to64'!J139,'Calculations 65plus'!J139)</f>
        <v>0</v>
      </c>
      <c r="K184">
        <f>K139/SUM(K139,'Calculations 20to24'!K139,'Calculations 25to34'!K139,'Calculations 35to44'!K139,'Calculations 45to54'!K139,'Calculations 55to64'!K139,'Calculations 65plus'!K139)</f>
        <v>0</v>
      </c>
      <c r="L184">
        <f>L139/SUM(L139,'Calculations 20to24'!L139,'Calculations 25to34'!L139,'Calculations 35to44'!L139,'Calculations 45to54'!L139,'Calculations 55to64'!L139,'Calculations 65plus'!L139)</f>
        <v>0</v>
      </c>
      <c r="M184">
        <f>M139/SUM(M139,'Calculations 20to24'!M139,'Calculations 25to34'!M139,'Calculations 35to44'!M139,'Calculations 45to54'!M139,'Calculations 55to64'!M139,'Calculations 65plus'!M139)</f>
        <v>0</v>
      </c>
      <c r="N184">
        <f>N139/SUM(N139,'Calculations 20to24'!N139,'Calculations 25to34'!N139,'Calculations 35to44'!N139,'Calculations 45to54'!N139,'Calculations 55to64'!N139,'Calculations 65plus'!N139)</f>
        <v>0</v>
      </c>
      <c r="O184">
        <f>O139/SUM(O139,'Calculations 20to24'!O139,'Calculations 25to34'!O139,'Calculations 35to44'!O139,'Calculations 45to54'!O139,'Calculations 55to64'!O139,'Calculations 65plus'!O139)</f>
        <v>0</v>
      </c>
      <c r="P184">
        <f>P139/SUM(P139,'Calculations 20to24'!P139,'Calculations 25to34'!P139,'Calculations 35to44'!P139,'Calculations 45to54'!P139,'Calculations 55to64'!P139,'Calculations 65plus'!P139)</f>
        <v>0</v>
      </c>
      <c r="Q184">
        <f>Q139/SUM(Q139,'Calculations 20to24'!Q139,'Calculations 25to34'!Q139,'Calculations 35to44'!Q139,'Calculations 45to54'!Q139,'Calculations 55to64'!Q139,'Calculations 65plus'!Q139)</f>
        <v>0</v>
      </c>
      <c r="R184">
        <f>R139/SUM(R139,'Calculations 20to24'!R139,'Calculations 25to34'!R139,'Calculations 35to44'!R139,'Calculations 45to54'!R139,'Calculations 55to64'!R139,'Calculations 65plus'!R139)</f>
        <v>0</v>
      </c>
      <c r="S184">
        <f>S139/SUM(S139,'Calculations 20to24'!S139,'Calculations 25to34'!S139,'Calculations 35to44'!S139,'Calculations 45to54'!S139,'Calculations 55to64'!S139,'Calculations 65plus'!S139)</f>
        <v>0</v>
      </c>
      <c r="T184">
        <f>T139/SUM(T139,'Calculations 20to24'!T139,'Calculations 25to34'!T139,'Calculations 35to44'!T139,'Calculations 45to54'!T139,'Calculations 55to64'!T139,'Calculations 65plus'!T139)</f>
        <v>0</v>
      </c>
      <c r="U184">
        <f>U139/SUM(U139,'Calculations 20to24'!U139,'Calculations 25to34'!U139,'Calculations 35to44'!U139,'Calculations 45to54'!U139,'Calculations 55to64'!U139,'Calculations 65plus'!U139)</f>
        <v>0</v>
      </c>
      <c r="V184">
        <f>V139/SUM(V139,'Calculations 20to24'!V139,'Calculations 25to34'!V139,'Calculations 35to44'!V139,'Calculations 45to54'!V139,'Calculations 55to64'!V139,'Calculations 65plus'!V139)</f>
        <v>0</v>
      </c>
      <c r="W184">
        <f>W139/SUM(W139,'Calculations 20to24'!W139,'Calculations 25to34'!W139,'Calculations 35to44'!W139,'Calculations 45to54'!W139,'Calculations 55to64'!W139,'Calculations 65plus'!W139)</f>
        <v>0</v>
      </c>
      <c r="X184">
        <f>X139/SUM(X139,'Calculations 20to24'!X139,'Calculations 25to34'!X139,'Calculations 35to44'!X139,'Calculations 45to54'!X139,'Calculations 55to64'!X139,'Calculations 65plus'!X139)</f>
        <v>0</v>
      </c>
      <c r="Y184">
        <f>Y139/SUM(Y139,'Calculations 20to24'!Y139,'Calculations 25to34'!Y139,'Calculations 35to44'!Y139,'Calculations 45to54'!Y139,'Calculations 55to64'!Y139,'Calculations 65plus'!Y139)</f>
        <v>0</v>
      </c>
      <c r="Z184">
        <f>Z139/SUM(Z139,'Calculations 20to24'!Z139,'Calculations 25to34'!Z139,'Calculations 35to44'!Z139,'Calculations 45to54'!Z139,'Calculations 55to64'!Z139,'Calculations 65plus'!Z139)</f>
        <v>0</v>
      </c>
      <c r="AA184">
        <f>AA139/SUM(AA139,'Calculations 20to24'!AA139,'Calculations 25to34'!AA139,'Calculations 35to44'!AA139,'Calculations 45to54'!AA139,'Calculations 55to64'!AA139,'Calculations 65plus'!AA139)</f>
        <v>0</v>
      </c>
      <c r="AB184">
        <f>AB139/SUM(AB139,'Calculations 20to24'!AB139,'Calculations 25to34'!AB139,'Calculations 35to44'!AB139,'Calculations 45to54'!AB139,'Calculations 55to64'!AB139,'Calculations 65plus'!AB139)</f>
        <v>0</v>
      </c>
      <c r="AC184">
        <f>AC139/SUM(AC139,'Calculations 20to24'!AC139,'Calculations 25to34'!AC139,'Calculations 35to44'!AC139,'Calculations 45to54'!AC139,'Calculations 55to64'!AC139,'Calculations 65plus'!AC139)</f>
        <v>0</v>
      </c>
      <c r="AD184">
        <f>AD139/SUM(AD139,'Calculations 20to24'!AD139,'Calculations 25to34'!AD139,'Calculations 35to44'!AD139,'Calculations 45to54'!AD139,'Calculations 55to64'!AD139,'Calculations 65plus'!AD139)</f>
        <v>0</v>
      </c>
      <c r="AE184">
        <f>AE139/SUM(AE139,'Calculations 20to24'!AE139,'Calculations 25to34'!AE139,'Calculations 35to44'!AE139,'Calculations 45to54'!AE139,'Calculations 55to64'!AE139,'Calculations 65plus'!AE139)</f>
        <v>0</v>
      </c>
      <c r="AF184">
        <f>AF139/SUM(AF139,'Calculations 20to24'!AF139,'Calculations 25to34'!AF139,'Calculations 35to44'!AF139,'Calculations 45to54'!AF139,'Calculations 55to64'!AF139,'Calculations 65plus'!AF139)</f>
        <v>0</v>
      </c>
    </row>
    <row r="185" spans="1:32" x14ac:dyDescent="0.25">
      <c r="A185" t="s">
        <v>22</v>
      </c>
      <c r="B185">
        <f>B140/SUM(B140,'Calculations 20to24'!B140,'Calculations 25to34'!B140,'Calculations 35to44'!B140,'Calculations 45to54'!B140,'Calculations 55to64'!B140,'Calculations 65plus'!B140)</f>
        <v>0</v>
      </c>
      <c r="C185">
        <f>C140/SUM(C140,'Calculations 20to24'!C140,'Calculations 25to34'!C140,'Calculations 35to44'!C140,'Calculations 45to54'!C140,'Calculations 55to64'!C140,'Calculations 65plus'!C140)</f>
        <v>0</v>
      </c>
      <c r="D185">
        <f>D140/SUM(D140,'Calculations 20to24'!D140,'Calculations 25to34'!D140,'Calculations 35to44'!D140,'Calculations 45to54'!D140,'Calculations 55to64'!D140,'Calculations 65plus'!D140)</f>
        <v>0</v>
      </c>
      <c r="E185">
        <f>E140/SUM(E140,'Calculations 20to24'!E140,'Calculations 25to34'!E140,'Calculations 35to44'!E140,'Calculations 45to54'!E140,'Calculations 55to64'!E140,'Calculations 65plus'!E140)</f>
        <v>0</v>
      </c>
      <c r="F185">
        <f>F140/SUM(F140,'Calculations 20to24'!F140,'Calculations 25to34'!F140,'Calculations 35to44'!F140,'Calculations 45to54'!F140,'Calculations 55to64'!F140,'Calculations 65plus'!F140)</f>
        <v>0</v>
      </c>
      <c r="G185">
        <f>G140/SUM(G140,'Calculations 20to24'!G140,'Calculations 25to34'!G140,'Calculations 35to44'!G140,'Calculations 45to54'!G140,'Calculations 55to64'!G140,'Calculations 65plus'!G140)</f>
        <v>0</v>
      </c>
      <c r="H185">
        <f>H140/SUM(H140,'Calculations 20to24'!H140,'Calculations 25to34'!H140,'Calculations 35to44'!H140,'Calculations 45to54'!H140,'Calculations 55to64'!H140,'Calculations 65plus'!H140)</f>
        <v>0</v>
      </c>
      <c r="I185">
        <f>I140/SUM(I140,'Calculations 20to24'!I140,'Calculations 25to34'!I140,'Calculations 35to44'!I140,'Calculations 45to54'!I140,'Calculations 55to64'!I140,'Calculations 65plus'!I140)</f>
        <v>0</v>
      </c>
      <c r="J185">
        <f>J140/SUM(J140,'Calculations 20to24'!J140,'Calculations 25to34'!J140,'Calculations 35to44'!J140,'Calculations 45to54'!J140,'Calculations 55to64'!J140,'Calculations 65plus'!J140)</f>
        <v>0</v>
      </c>
      <c r="K185">
        <f>K140/SUM(K140,'Calculations 20to24'!K140,'Calculations 25to34'!K140,'Calculations 35to44'!K140,'Calculations 45to54'!K140,'Calculations 55to64'!K140,'Calculations 65plus'!K140)</f>
        <v>0</v>
      </c>
      <c r="L185">
        <f>L140/SUM(L140,'Calculations 20to24'!L140,'Calculations 25to34'!L140,'Calculations 35to44'!L140,'Calculations 45to54'!L140,'Calculations 55to64'!L140,'Calculations 65plus'!L140)</f>
        <v>0</v>
      </c>
      <c r="M185">
        <f>M140/SUM(M140,'Calculations 20to24'!M140,'Calculations 25to34'!M140,'Calculations 35to44'!M140,'Calculations 45to54'!M140,'Calculations 55to64'!M140,'Calculations 65plus'!M140)</f>
        <v>0</v>
      </c>
      <c r="N185">
        <f>N140/SUM(N140,'Calculations 20to24'!N140,'Calculations 25to34'!N140,'Calculations 35to44'!N140,'Calculations 45to54'!N140,'Calculations 55to64'!N140,'Calculations 65plus'!N140)</f>
        <v>0</v>
      </c>
      <c r="O185">
        <f>O140/SUM(O140,'Calculations 20to24'!O140,'Calculations 25to34'!O140,'Calculations 35to44'!O140,'Calculations 45to54'!O140,'Calculations 55to64'!O140,'Calculations 65plus'!O140)</f>
        <v>0</v>
      </c>
      <c r="P185">
        <f>P140/SUM(P140,'Calculations 20to24'!P140,'Calculations 25to34'!P140,'Calculations 35to44'!P140,'Calculations 45to54'!P140,'Calculations 55to64'!P140,'Calculations 65plus'!P140)</f>
        <v>0</v>
      </c>
      <c r="Q185">
        <f>Q140/SUM(Q140,'Calculations 20to24'!Q140,'Calculations 25to34'!Q140,'Calculations 35to44'!Q140,'Calculations 45to54'!Q140,'Calculations 55to64'!Q140,'Calculations 65plus'!Q140)</f>
        <v>0</v>
      </c>
      <c r="R185">
        <f>R140/SUM(R140,'Calculations 20to24'!R140,'Calculations 25to34'!R140,'Calculations 35to44'!R140,'Calculations 45to54'!R140,'Calculations 55to64'!R140,'Calculations 65plus'!R140)</f>
        <v>0</v>
      </c>
      <c r="S185">
        <f>S140/SUM(S140,'Calculations 20to24'!S140,'Calculations 25to34'!S140,'Calculations 35to44'!S140,'Calculations 45to54'!S140,'Calculations 55to64'!S140,'Calculations 65plus'!S140)</f>
        <v>0</v>
      </c>
      <c r="T185">
        <f>T140/SUM(T140,'Calculations 20to24'!T140,'Calculations 25to34'!T140,'Calculations 35to44'!T140,'Calculations 45to54'!T140,'Calculations 55to64'!T140,'Calculations 65plus'!T140)</f>
        <v>0</v>
      </c>
      <c r="U185">
        <f>U140/SUM(U140,'Calculations 20to24'!U140,'Calculations 25to34'!U140,'Calculations 35to44'!U140,'Calculations 45to54'!U140,'Calculations 55to64'!U140,'Calculations 65plus'!U140)</f>
        <v>0</v>
      </c>
      <c r="V185">
        <f>V140/SUM(V140,'Calculations 20to24'!V140,'Calculations 25to34'!V140,'Calculations 35to44'!V140,'Calculations 45to54'!V140,'Calculations 55to64'!V140,'Calculations 65plus'!V140)</f>
        <v>0</v>
      </c>
      <c r="W185">
        <f>W140/SUM(W140,'Calculations 20to24'!W140,'Calculations 25to34'!W140,'Calculations 35to44'!W140,'Calculations 45to54'!W140,'Calculations 55to64'!W140,'Calculations 65plus'!W140)</f>
        <v>0</v>
      </c>
      <c r="X185">
        <f>X140/SUM(X140,'Calculations 20to24'!X140,'Calculations 25to34'!X140,'Calculations 35to44'!X140,'Calculations 45to54'!X140,'Calculations 55to64'!X140,'Calculations 65plus'!X140)</f>
        <v>0</v>
      </c>
      <c r="Y185">
        <f>Y140/SUM(Y140,'Calculations 20to24'!Y140,'Calculations 25to34'!Y140,'Calculations 35to44'!Y140,'Calculations 45to54'!Y140,'Calculations 55to64'!Y140,'Calculations 65plus'!Y140)</f>
        <v>0</v>
      </c>
      <c r="Z185">
        <f>Z140/SUM(Z140,'Calculations 20to24'!Z140,'Calculations 25to34'!Z140,'Calculations 35to44'!Z140,'Calculations 45to54'!Z140,'Calculations 55to64'!Z140,'Calculations 65plus'!Z140)</f>
        <v>0</v>
      </c>
      <c r="AA185">
        <f>AA140/SUM(AA140,'Calculations 20to24'!AA140,'Calculations 25to34'!AA140,'Calculations 35to44'!AA140,'Calculations 45to54'!AA140,'Calculations 55to64'!AA140,'Calculations 65plus'!AA140)</f>
        <v>0</v>
      </c>
      <c r="AB185">
        <f>AB140/SUM(AB140,'Calculations 20to24'!AB140,'Calculations 25to34'!AB140,'Calculations 35to44'!AB140,'Calculations 45to54'!AB140,'Calculations 55to64'!AB140,'Calculations 65plus'!AB140)</f>
        <v>0</v>
      </c>
      <c r="AC185">
        <f>AC140/SUM(AC140,'Calculations 20to24'!AC140,'Calculations 25to34'!AC140,'Calculations 35to44'!AC140,'Calculations 45to54'!AC140,'Calculations 55to64'!AC140,'Calculations 65plus'!AC140)</f>
        <v>0</v>
      </c>
      <c r="AD185">
        <f>AD140/SUM(AD140,'Calculations 20to24'!AD140,'Calculations 25to34'!AD140,'Calculations 35to44'!AD140,'Calculations 45to54'!AD140,'Calculations 55to64'!AD140,'Calculations 65plus'!AD140)</f>
        <v>0</v>
      </c>
      <c r="AE185">
        <f>AE140/SUM(AE140,'Calculations 20to24'!AE140,'Calculations 25to34'!AE140,'Calculations 35to44'!AE140,'Calculations 45to54'!AE140,'Calculations 55to64'!AE140,'Calculations 65plus'!AE140)</f>
        <v>0</v>
      </c>
      <c r="AF185">
        <f>AF140/SUM(AF140,'Calculations 20to24'!AF140,'Calculations 25to34'!AF140,'Calculations 35to44'!AF140,'Calculations 45to54'!AF140,'Calculations 55to64'!AF140,'Calculations 65plus'!AF140)</f>
        <v>0</v>
      </c>
    </row>
    <row r="186" spans="1:32" x14ac:dyDescent="0.25">
      <c r="A186" t="s">
        <v>24</v>
      </c>
      <c r="B186">
        <f>B141/SUM(B141,'Calculations 20to24'!B141,'Calculations 25to34'!B141,'Calculations 35to44'!B141,'Calculations 45to54'!B141,'Calculations 55to64'!B141,'Calculations 65plus'!B141)</f>
        <v>0</v>
      </c>
      <c r="C186">
        <f>C141/SUM(C141,'Calculations 20to24'!C141,'Calculations 25to34'!C141,'Calculations 35to44'!C141,'Calculations 45to54'!C141,'Calculations 55to64'!C141,'Calculations 65plus'!C141)</f>
        <v>0</v>
      </c>
      <c r="D186">
        <f>D141/SUM(D141,'Calculations 20to24'!D141,'Calculations 25to34'!D141,'Calculations 35to44'!D141,'Calculations 45to54'!D141,'Calculations 55to64'!D141,'Calculations 65plus'!D141)</f>
        <v>0</v>
      </c>
      <c r="E186">
        <f>E141/SUM(E141,'Calculations 20to24'!E141,'Calculations 25to34'!E141,'Calculations 35to44'!E141,'Calculations 45to54'!E141,'Calculations 55to64'!E141,'Calculations 65plus'!E141)</f>
        <v>0</v>
      </c>
      <c r="F186">
        <f>F141/SUM(F141,'Calculations 20to24'!F141,'Calculations 25to34'!F141,'Calculations 35to44'!F141,'Calculations 45to54'!F141,'Calculations 55to64'!F141,'Calculations 65plus'!F141)</f>
        <v>0</v>
      </c>
      <c r="G186">
        <f>G141/SUM(G141,'Calculations 20to24'!G141,'Calculations 25to34'!G141,'Calculations 35to44'!G141,'Calculations 45to54'!G141,'Calculations 55to64'!G141,'Calculations 65plus'!G141)</f>
        <v>0</v>
      </c>
      <c r="H186">
        <f>H141/SUM(H141,'Calculations 20to24'!H141,'Calculations 25to34'!H141,'Calculations 35to44'!H141,'Calculations 45to54'!H141,'Calculations 55to64'!H141,'Calculations 65plus'!H141)</f>
        <v>0</v>
      </c>
      <c r="I186">
        <f>I141/SUM(I141,'Calculations 20to24'!I141,'Calculations 25to34'!I141,'Calculations 35to44'!I141,'Calculations 45to54'!I141,'Calculations 55to64'!I141,'Calculations 65plus'!I141)</f>
        <v>0</v>
      </c>
      <c r="J186">
        <f>J141/SUM(J141,'Calculations 20to24'!J141,'Calculations 25to34'!J141,'Calculations 35to44'!J141,'Calculations 45to54'!J141,'Calculations 55to64'!J141,'Calculations 65plus'!J141)</f>
        <v>0</v>
      </c>
      <c r="K186">
        <f>K141/SUM(K141,'Calculations 20to24'!K141,'Calculations 25to34'!K141,'Calculations 35to44'!K141,'Calculations 45to54'!K141,'Calculations 55to64'!K141,'Calculations 65plus'!K141)</f>
        <v>0</v>
      </c>
      <c r="L186">
        <f>L141/SUM(L141,'Calculations 20to24'!L141,'Calculations 25to34'!L141,'Calculations 35to44'!L141,'Calculations 45to54'!L141,'Calculations 55to64'!L141,'Calculations 65plus'!L141)</f>
        <v>0</v>
      </c>
      <c r="M186">
        <f>M141/SUM(M141,'Calculations 20to24'!M141,'Calculations 25to34'!M141,'Calculations 35to44'!M141,'Calculations 45to54'!M141,'Calculations 55to64'!M141,'Calculations 65plus'!M141)</f>
        <v>0</v>
      </c>
      <c r="N186">
        <f>N141/SUM(N141,'Calculations 20to24'!N141,'Calculations 25to34'!N141,'Calculations 35to44'!N141,'Calculations 45to54'!N141,'Calculations 55to64'!N141,'Calculations 65plus'!N141)</f>
        <v>0</v>
      </c>
      <c r="O186">
        <f>O141/SUM(O141,'Calculations 20to24'!O141,'Calculations 25to34'!O141,'Calculations 35to44'!O141,'Calculations 45to54'!O141,'Calculations 55to64'!O141,'Calculations 65plus'!O141)</f>
        <v>0</v>
      </c>
      <c r="P186">
        <f>P141/SUM(P141,'Calculations 20to24'!P141,'Calculations 25to34'!P141,'Calculations 35to44'!P141,'Calculations 45to54'!P141,'Calculations 55to64'!P141,'Calculations 65plus'!P141)</f>
        <v>0</v>
      </c>
      <c r="Q186">
        <f>Q141/SUM(Q141,'Calculations 20to24'!Q141,'Calculations 25to34'!Q141,'Calculations 35to44'!Q141,'Calculations 45to54'!Q141,'Calculations 55to64'!Q141,'Calculations 65plus'!Q141)</f>
        <v>0</v>
      </c>
      <c r="R186">
        <f>R141/SUM(R141,'Calculations 20to24'!R141,'Calculations 25to34'!R141,'Calculations 35to44'!R141,'Calculations 45to54'!R141,'Calculations 55to64'!R141,'Calculations 65plus'!R141)</f>
        <v>0</v>
      </c>
      <c r="S186">
        <f>S141/SUM(S141,'Calculations 20to24'!S141,'Calculations 25to34'!S141,'Calculations 35to44'!S141,'Calculations 45to54'!S141,'Calculations 55to64'!S141,'Calculations 65plus'!S141)</f>
        <v>0</v>
      </c>
      <c r="T186">
        <f>T141/SUM(T141,'Calculations 20to24'!T141,'Calculations 25to34'!T141,'Calculations 35to44'!T141,'Calculations 45to54'!T141,'Calculations 55to64'!T141,'Calculations 65plus'!T141)</f>
        <v>0</v>
      </c>
      <c r="U186">
        <f>U141/SUM(U141,'Calculations 20to24'!U141,'Calculations 25to34'!U141,'Calculations 35to44'!U141,'Calculations 45to54'!U141,'Calculations 55to64'!U141,'Calculations 65plus'!U141)</f>
        <v>0</v>
      </c>
      <c r="V186">
        <f>V141/SUM(V141,'Calculations 20to24'!V141,'Calculations 25to34'!V141,'Calculations 35to44'!V141,'Calculations 45to54'!V141,'Calculations 55to64'!V141,'Calculations 65plus'!V141)</f>
        <v>0</v>
      </c>
      <c r="W186">
        <f>W141/SUM(W141,'Calculations 20to24'!W141,'Calculations 25to34'!W141,'Calculations 35to44'!W141,'Calculations 45to54'!W141,'Calculations 55to64'!W141,'Calculations 65plus'!W141)</f>
        <v>0</v>
      </c>
      <c r="X186">
        <f>X141/SUM(X141,'Calculations 20to24'!X141,'Calculations 25to34'!X141,'Calculations 35to44'!X141,'Calculations 45to54'!X141,'Calculations 55to64'!X141,'Calculations 65plus'!X141)</f>
        <v>0</v>
      </c>
      <c r="Y186">
        <f>Y141/SUM(Y141,'Calculations 20to24'!Y141,'Calculations 25to34'!Y141,'Calculations 35to44'!Y141,'Calculations 45to54'!Y141,'Calculations 55to64'!Y141,'Calculations 65plus'!Y141)</f>
        <v>0</v>
      </c>
      <c r="Z186">
        <f>Z141/SUM(Z141,'Calculations 20to24'!Z141,'Calculations 25to34'!Z141,'Calculations 35to44'!Z141,'Calculations 45to54'!Z141,'Calculations 55to64'!Z141,'Calculations 65plus'!Z141)</f>
        <v>0</v>
      </c>
      <c r="AA186">
        <f>AA141/SUM(AA141,'Calculations 20to24'!AA141,'Calculations 25to34'!AA141,'Calculations 35to44'!AA141,'Calculations 45to54'!AA141,'Calculations 55to64'!AA141,'Calculations 65plus'!AA141)</f>
        <v>0</v>
      </c>
      <c r="AB186">
        <f>AB141/SUM(AB141,'Calculations 20to24'!AB141,'Calculations 25to34'!AB141,'Calculations 35to44'!AB141,'Calculations 45to54'!AB141,'Calculations 55to64'!AB141,'Calculations 65plus'!AB141)</f>
        <v>0</v>
      </c>
      <c r="AC186">
        <f>AC141/SUM(AC141,'Calculations 20to24'!AC141,'Calculations 25to34'!AC141,'Calculations 35to44'!AC141,'Calculations 45to54'!AC141,'Calculations 55to64'!AC141,'Calculations 65plus'!AC141)</f>
        <v>0</v>
      </c>
      <c r="AD186">
        <f>AD141/SUM(AD141,'Calculations 20to24'!AD141,'Calculations 25to34'!AD141,'Calculations 35to44'!AD141,'Calculations 45to54'!AD141,'Calculations 55to64'!AD141,'Calculations 65plus'!AD141)</f>
        <v>0</v>
      </c>
      <c r="AE186">
        <f>AE141/SUM(AE141,'Calculations 20to24'!AE141,'Calculations 25to34'!AE141,'Calculations 35to44'!AE141,'Calculations 45to54'!AE141,'Calculations 55to64'!AE141,'Calculations 65plus'!AE141)</f>
        <v>0</v>
      </c>
      <c r="AF186">
        <f>AF141/SUM(AF141,'Calculations 20to24'!AF141,'Calculations 25to34'!AF141,'Calculations 35to44'!AF141,'Calculations 45to54'!AF141,'Calculations 55to64'!AF141,'Calculations 65plus'!AF141)</f>
        <v>0</v>
      </c>
    </row>
    <row r="187" spans="1:32" x14ac:dyDescent="0.25">
      <c r="A187" t="s">
        <v>26</v>
      </c>
      <c r="B187">
        <f>B142/SUM(B142,'Calculations 20to24'!B142,'Calculations 25to34'!B142,'Calculations 35to44'!B142,'Calculations 45to54'!B142,'Calculations 55to64'!B142,'Calculations 65plus'!B142)</f>
        <v>9.5693779904306199E-3</v>
      </c>
      <c r="C187">
        <f>C142/SUM(C142,'Calculations 20to24'!C142,'Calculations 25to34'!C142,'Calculations 35to44'!C142,'Calculations 45to54'!C142,'Calculations 55to64'!C142,'Calculations 65plus'!C142)</f>
        <v>9.2789856734547902E-3</v>
      </c>
      <c r="D187">
        <f>D142/SUM(D142,'Calculations 20to24'!D142,'Calculations 25to34'!D142,'Calculations 35to44'!D142,'Calculations 45to54'!D142,'Calculations 55to64'!D142,'Calculations 65plus'!D142)</f>
        <v>9.1017459118580279E-3</v>
      </c>
      <c r="E187">
        <f>E142/SUM(E142,'Calculations 20to24'!E142,'Calculations 25to34'!E142,'Calculations 35to44'!E142,'Calculations 45to54'!E142,'Calculations 55to64'!E142,'Calculations 65plus'!E142)</f>
        <v>8.9227498395309905E-3</v>
      </c>
      <c r="F187">
        <f>F142/SUM(F142,'Calculations 20to24'!F142,'Calculations 25to34'!F142,'Calculations 35to44'!F142,'Calculations 45to54'!F142,'Calculations 55to64'!F142,'Calculations 65plus'!F142)</f>
        <v>8.7131193736455087E-3</v>
      </c>
      <c r="G187">
        <f>G142/SUM(G142,'Calculations 20to24'!G142,'Calculations 25to34'!G142,'Calculations 35to44'!G142,'Calculations 45to54'!G142,'Calculations 55to64'!G142,'Calculations 65plus'!G142)</f>
        <v>8.476994608934408E-3</v>
      </c>
      <c r="H187">
        <f>H142/SUM(H142,'Calculations 20to24'!H142,'Calculations 25to34'!H142,'Calculations 35to44'!H142,'Calculations 45to54'!H142,'Calculations 55to64'!H142,'Calculations 65plus'!H142)</f>
        <v>8.2348299753173208E-3</v>
      </c>
      <c r="I187">
        <f>I142/SUM(I142,'Calculations 20to24'!I142,'Calculations 25to34'!I142,'Calculations 35to44'!I142,'Calculations 45to54'!I142,'Calculations 55to64'!I142,'Calculations 65plus'!I142)</f>
        <v>7.9048292129246505E-3</v>
      </c>
      <c r="J187">
        <f>J142/SUM(J142,'Calculations 20to24'!J142,'Calculations 25to34'!J142,'Calculations 35to44'!J142,'Calculations 45to54'!J142,'Calculations 55to64'!J142,'Calculations 65plus'!J142)</f>
        <v>7.5704098566265511E-3</v>
      </c>
      <c r="K187">
        <f>K142/SUM(K142,'Calculations 20to24'!K142,'Calculations 25to34'!K142,'Calculations 35to44'!K142,'Calculations 45to54'!K142,'Calculations 55to64'!K142,'Calculations 65plus'!K142)</f>
        <v>7.3457158067567049E-3</v>
      </c>
      <c r="L187">
        <f>L142/SUM(L142,'Calculations 20to24'!L142,'Calculations 25to34'!L142,'Calculations 35to44'!L142,'Calculations 45to54'!L142,'Calculations 55to64'!L142,'Calculations 65plus'!L142)</f>
        <v>7.1884119918126559E-3</v>
      </c>
      <c r="M187">
        <f>M142/SUM(M142,'Calculations 20to24'!M142,'Calculations 25to34'!M142,'Calculations 35to44'!M142,'Calculations 45to54'!M142,'Calculations 55to64'!M142,'Calculations 65plus'!M142)</f>
        <v>6.9581649262446437E-3</v>
      </c>
      <c r="N187">
        <f>N142/SUM(N142,'Calculations 20to24'!N142,'Calculations 25to34'!N142,'Calculations 35to44'!N142,'Calculations 45to54'!N142,'Calculations 55to64'!N142,'Calculations 65plus'!N142)</f>
        <v>6.730688275992467E-3</v>
      </c>
      <c r="O187">
        <f>O142/SUM(O142,'Calculations 20to24'!O142,'Calculations 25to34'!O142,'Calculations 35to44'!O142,'Calculations 45to54'!O142,'Calculations 55to64'!O142,'Calculations 65plus'!O142)</f>
        <v>6.5059877116117317E-3</v>
      </c>
      <c r="P187">
        <f>P142/SUM(P142,'Calculations 20to24'!P142,'Calculations 25to34'!P142,'Calculations 35to44'!P142,'Calculations 45to54'!P142,'Calculations 55to64'!P142,'Calculations 65plus'!P142)</f>
        <v>6.2840678324627983E-3</v>
      </c>
      <c r="Q187">
        <f>Q142/SUM(Q142,'Calculations 20to24'!Q142,'Calculations 25to34'!Q142,'Calculations 35to44'!Q142,'Calculations 45to54'!Q142,'Calculations 55to64'!Q142,'Calculations 65plus'!Q142)</f>
        <v>6.0649321336643741E-3</v>
      </c>
      <c r="R187">
        <f>R142/SUM(R142,'Calculations 20to24'!R142,'Calculations 25to34'!R142,'Calculations 35to44'!R142,'Calculations 45to54'!R142,'Calculations 55to64'!R142,'Calculations 65plus'!R142)</f>
        <v>5.8485829795553159E-3</v>
      </c>
      <c r="S187">
        <f>S142/SUM(S142,'Calculations 20to24'!S142,'Calculations 25to34'!S142,'Calculations 35to44'!S142,'Calculations 45to54'!S142,'Calculations 55to64'!S142,'Calculations 65plus'!S142)</f>
        <v>5.6350215832755828E-3</v>
      </c>
      <c r="T187">
        <f>T142/SUM(T142,'Calculations 20to24'!T142,'Calculations 25to34'!T142,'Calculations 35to44'!T142,'Calculations 45to54'!T142,'Calculations 55to64'!T142,'Calculations 65plus'!T142)</f>
        <v>5.424247992087905E-3</v>
      </c>
      <c r="U187">
        <f>U142/SUM(U142,'Calculations 20to24'!U142,'Calculations 25to34'!U142,'Calculations 35to44'!U142,'Calculations 45to54'!U142,'Calculations 55to64'!U142,'Calculations 65plus'!U142)</f>
        <v>5.2162610780669399E-3</v>
      </c>
      <c r="V187">
        <f>V142/SUM(V142,'Calculations 20to24'!V142,'Calculations 25to34'!V142,'Calculations 35to44'!V142,'Calculations 45to54'!V142,'Calculations 55to64'!V142,'Calculations 65plus'!V142)</f>
        <v>5.0110585337944259E-3</v>
      </c>
      <c r="W187">
        <f>W142/SUM(W142,'Calculations 20to24'!W142,'Calculations 25to34'!W142,'Calculations 35to44'!W142,'Calculations 45to54'!W142,'Calculations 55to64'!W142,'Calculations 65plus'!W142)</f>
        <v>4.8086368727074868E-3</v>
      </c>
      <c r="X187">
        <f>X142/SUM(X142,'Calculations 20to24'!X142,'Calculations 25to34'!X142,'Calculations 35to44'!X142,'Calculations 45to54'!X142,'Calculations 55to64'!X142,'Calculations 65plus'!X142)</f>
        <v>4.6089914337578593E-3</v>
      </c>
      <c r="Y187">
        <f>Y142/SUM(Y142,'Calculations 20to24'!Y142,'Calculations 25to34'!Y142,'Calculations 35to44'!Y142,'Calculations 45to54'!Y142,'Calculations 55to64'!Y142,'Calculations 65plus'!Y142)</f>
        <v>4.4121163900504128E-3</v>
      </c>
      <c r="Z187">
        <f>Z142/SUM(Z142,'Calculations 20to24'!Z142,'Calculations 25to34'!Z142,'Calculations 35to44'!Z142,'Calculations 45to54'!Z142,'Calculations 55to64'!Z142,'Calculations 65plus'!Z142)</f>
        <v>4.2180047611406124E-3</v>
      </c>
      <c r="AA187">
        <f>AA142/SUM(AA142,'Calculations 20to24'!AA142,'Calculations 25to34'!AA142,'Calculations 35to44'!AA142,'Calculations 45to54'!AA142,'Calculations 55to64'!AA142,'Calculations 65plus'!AA142)</f>
        <v>4.026648428681865E-3</v>
      </c>
      <c r="AB187">
        <f>AB142/SUM(AB142,'Calculations 20to24'!AB142,'Calculations 25to34'!AB142,'Calculations 35to44'!AB142,'Calculations 45to54'!AB142,'Calculations 55to64'!AB142,'Calculations 65plus'!AB142)</f>
        <v>3.8380381551254925E-3</v>
      </c>
      <c r="AC187">
        <f>AC142/SUM(AC142,'Calculations 20to24'!AC142,'Calculations 25to34'!AC142,'Calculations 35to44'!AC142,'Calculations 45to54'!AC142,'Calculations 55to64'!AC142,'Calculations 65plus'!AC142)</f>
        <v>3.6521636051877518E-3</v>
      </c>
      <c r="AD187">
        <f>AD142/SUM(AD142,'Calculations 20to24'!AD142,'Calculations 25to34'!AD142,'Calculations 35to44'!AD142,'Calculations 45to54'!AD142,'Calculations 55to64'!AD142,'Calculations 65plus'!AD142)</f>
        <v>3.4690133698111049E-3</v>
      </c>
      <c r="AE187">
        <f>AE142/SUM(AE142,'Calculations 20to24'!AE142,'Calculations 25to34'!AE142,'Calculations 35to44'!AE142,'Calculations 45to54'!AE142,'Calculations 55to64'!AE142,'Calculations 65plus'!AE142)</f>
        <v>3.2885749923574712E-3</v>
      </c>
      <c r="AF187">
        <f>AF142/SUM(AF142,'Calculations 20to24'!AF142,'Calculations 25to34'!AF142,'Calculations 35to44'!AF142,'Calculations 45to54'!AF142,'Calculations 55to64'!AF142,'Calculations 65plus'!AF142)</f>
        <v>3.1108349967853065E-3</v>
      </c>
    </row>
    <row r="188" spans="1:32" x14ac:dyDescent="0.25">
      <c r="A188" t="s">
        <v>28</v>
      </c>
      <c r="B188">
        <f>B143/SUM(B143,'Calculations 20to24'!B143,'Calculations 25to34'!B143,'Calculations 35to44'!B143,'Calculations 45to54'!B143,'Calculations 55to64'!B143,'Calculations 65plus'!B143)</f>
        <v>2.3006134969325166E-2</v>
      </c>
      <c r="C188">
        <f>C143/SUM(C143,'Calculations 20to24'!C143,'Calculations 25to34'!C143,'Calculations 35to44'!C143,'Calculations 45to54'!C143,'Calculations 55to64'!C143,'Calculations 65plus'!C143)</f>
        <v>2.2149094882147863E-2</v>
      </c>
      <c r="D188">
        <f>D143/SUM(D143,'Calculations 20to24'!D143,'Calculations 25to34'!D143,'Calculations 35to44'!D143,'Calculations 45to54'!D143,'Calculations 55to64'!D143,'Calculations 65plus'!D143)</f>
        <v>2.1640397337348502E-2</v>
      </c>
      <c r="E188">
        <f>E143/SUM(E143,'Calculations 20to24'!E143,'Calculations 25to34'!E143,'Calculations 35to44'!E143,'Calculations 45to54'!E143,'Calculations 55to64'!E143,'Calculations 65plus'!E143)</f>
        <v>2.1134786660096137E-2</v>
      </c>
      <c r="F188">
        <f>F143/SUM(F143,'Calculations 20to24'!F143,'Calculations 25to34'!F143,'Calculations 35to44'!F143,'Calculations 45to54'!F143,'Calculations 55to64'!F143,'Calculations 65plus'!F143)</f>
        <v>2.0546800100758621E-2</v>
      </c>
      <c r="G188">
        <f>G143/SUM(G143,'Calculations 20to24'!G143,'Calculations 25to34'!G143,'Calculations 35to44'!G143,'Calculations 45to54'!G143,'Calculations 55to64'!G143,'Calculations 65plus'!G143)</f>
        <v>1.9891524832367637E-2</v>
      </c>
      <c r="H188">
        <f>H143/SUM(H143,'Calculations 20to24'!H143,'Calculations 25to34'!H143,'Calculations 35to44'!H143,'Calculations 45to54'!H143,'Calculations 55to64'!H143,'Calculations 65plus'!H143)</f>
        <v>1.9225423045010761E-2</v>
      </c>
      <c r="I188">
        <f>I143/SUM(I143,'Calculations 20to24'!I143,'Calculations 25to34'!I143,'Calculations 35to44'!I143,'Calculations 45to54'!I143,'Calculations 55to64'!I143,'Calculations 65plus'!I143)</f>
        <v>1.8333436370448732E-2</v>
      </c>
      <c r="J188">
        <f>J143/SUM(J143,'Calculations 20to24'!J143,'Calculations 25to34'!J143,'Calculations 35to44'!J143,'Calculations 45to54'!J143,'Calculations 55to64'!J143,'Calculations 65plus'!J143)</f>
        <v>1.7447284444060504E-2</v>
      </c>
      <c r="K188">
        <f>K143/SUM(K143,'Calculations 20to24'!K143,'Calculations 25to34'!K143,'Calculations 35to44'!K143,'Calculations 45to54'!K143,'Calculations 55to64'!K143,'Calculations 65plus'!K143)</f>
        <v>1.6869437121847339E-2</v>
      </c>
      <c r="L188">
        <f>L143/SUM(L143,'Calculations 20to24'!L143,'Calculations 25to34'!L143,'Calculations 35to44'!L143,'Calculations 45to54'!L143,'Calculations 55to64'!L143,'Calculations 65plus'!L143)</f>
        <v>1.6425317189835278E-2</v>
      </c>
      <c r="M188">
        <f>M143/SUM(M143,'Calculations 20to24'!M143,'Calculations 25to34'!M143,'Calculations 35to44'!M143,'Calculations 45to54'!M143,'Calculations 55to64'!M143,'Calculations 65plus'!M143)</f>
        <v>1.5821268746446644E-2</v>
      </c>
      <c r="N188">
        <f>N143/SUM(N143,'Calculations 20to24'!N143,'Calculations 25to34'!N143,'Calculations 35to44'!N143,'Calculations 45to54'!N143,'Calculations 55to64'!N143,'Calculations 65plus'!N143)</f>
        <v>1.5229715508882725E-2</v>
      </c>
      <c r="O188">
        <f>O143/SUM(O143,'Calculations 20to24'!O143,'Calculations 25to34'!O143,'Calculations 35to44'!O143,'Calculations 45to54'!O143,'Calculations 55to64'!O143,'Calculations 65plus'!O143)</f>
        <v>1.465044418841749E-2</v>
      </c>
      <c r="P188">
        <f>P143/SUM(P143,'Calculations 20to24'!P143,'Calculations 25to34'!P143,'Calculations 35to44'!P143,'Calculations 45to54'!P143,'Calculations 55to64'!P143,'Calculations 65plus'!P143)</f>
        <v>1.4083245911758349E-2</v>
      </c>
      <c r="Q188">
        <f>Q143/SUM(Q143,'Calculations 20to24'!Q143,'Calculations 25to34'!Q143,'Calculations 35to44'!Q143,'Calculations 45to54'!Q143,'Calculations 55to64'!Q143,'Calculations 65plus'!Q143)</f>
        <v>1.3527915929730728E-2</v>
      </c>
      <c r="R188">
        <f>R143/SUM(R143,'Calculations 20to24'!R143,'Calculations 25to34'!R143,'Calculations 35to44'!R143,'Calculations 45to54'!R143,'Calculations 55to64'!R143,'Calculations 65plus'!R143)</f>
        <v>1.2984253348366665E-2</v>
      </c>
      <c r="S188">
        <f>S143/SUM(S143,'Calculations 20to24'!S143,'Calculations 25to34'!S143,'Calculations 35to44'!S143,'Calculations 45to54'!S143,'Calculations 55to64'!S143,'Calculations 65plus'!S143)</f>
        <v>1.2452060881416937E-2</v>
      </c>
      <c r="T188">
        <f>T143/SUM(T143,'Calculations 20to24'!T143,'Calculations 25to34'!T143,'Calculations 35to44'!T143,'Calculations 45to54'!T143,'Calculations 55to64'!T143,'Calculations 65plus'!T143)</f>
        <v>1.193114462329754E-2</v>
      </c>
      <c r="U188">
        <f>U143/SUM(U143,'Calculations 20to24'!U143,'Calculations 25to34'!U143,'Calculations 35to44'!U143,'Calculations 45to54'!U143,'Calculations 55to64'!U143,'Calculations 65plus'!U143)</f>
        <v>1.1421313841471386E-2</v>
      </c>
      <c r="V188">
        <f>V143/SUM(V143,'Calculations 20to24'!V143,'Calculations 25to34'!V143,'Calculations 35to44'!V143,'Calculations 45to54'!V143,'Calculations 55to64'!V143,'Calculations 65plus'!V143)</f>
        <v>1.0922380787268447E-2</v>
      </c>
      <c r="W188">
        <f>W143/SUM(W143,'Calculations 20to24'!W143,'Calculations 25to34'!W143,'Calculations 35to44'!W143,'Calculations 45to54'!W143,'Calculations 55to64'!W143,'Calculations 65plus'!W143)</f>
        <v>1.0434160524151361E-2</v>
      </c>
      <c r="X188">
        <f>X143/SUM(X143,'Calculations 20to24'!X143,'Calculations 25to34'!X143,'Calculations 35to44'!X143,'Calculations 45to54'!X143,'Calculations 55to64'!X143,'Calculations 65plus'!X143)</f>
        <v>9.9564707724417046E-3</v>
      </c>
      <c r="Y188">
        <f>Y143/SUM(Y143,'Calculations 20to24'!Y143,'Calculations 25to34'!Y143,'Calculations 35to44'!Y143,'Calculations 45to54'!Y143,'Calculations 55to64'!Y143,'Calculations 65plus'!Y143)</f>
        <v>9.4891317695352216E-3</v>
      </c>
      <c r="Z188">
        <f>Z143/SUM(Z143,'Calculations 20to24'!Z143,'Calculations 25to34'!Z143,'Calculations 35to44'!Z143,'Calculations 45to54'!Z143,'Calculations 55to64'!Z143,'Calculations 65plus'!Z143)</f>
        <v>9.0319661446502508E-3</v>
      </c>
      <c r="AA188">
        <f>AA143/SUM(AA143,'Calculations 20to24'!AA143,'Calculations 25to34'!AA143,'Calculations 35to44'!AA143,'Calculations 45to54'!AA143,'Calculations 55to64'!AA143,'Calculations 65plus'!AA143)</f>
        <v>8.5847988071737647E-3</v>
      </c>
      <c r="AB188">
        <f>AB143/SUM(AB143,'Calculations 20to24'!AB143,'Calculations 25to34'!AB143,'Calculations 35to44'!AB143,'Calculations 45to54'!AB143,'Calculations 55to64'!AB143,'Calculations 65plus'!AB143)</f>
        <v>8.1474568476897821E-3</v>
      </c>
      <c r="AC188">
        <f>AC143/SUM(AC143,'Calculations 20to24'!AC143,'Calculations 25to34'!AC143,'Calculations 35to44'!AC143,'Calculations 45to54'!AC143,'Calculations 55to64'!AC143,'Calculations 65plus'!AC143)</f>
        <v>7.7197694508016161E-3</v>
      </c>
      <c r="AD188">
        <f>AD143/SUM(AD143,'Calculations 20to24'!AD143,'Calculations 25to34'!AD143,'Calculations 35to44'!AD143,'Calculations 45to54'!AD143,'Calculations 55to64'!AD143,'Calculations 65plus'!AD143)</f>
        <v>7.3015678188853364E-3</v>
      </c>
      <c r="AE188">
        <f>AE143/SUM(AE143,'Calculations 20to24'!AE143,'Calculations 25to34'!AE143,'Calculations 35to44'!AE143,'Calculations 45to54'!AE143,'Calculations 55to64'!AE143,'Calculations 65plus'!AE143)</f>
        <v>6.8926851059384142E-3</v>
      </c>
      <c r="AF188">
        <f>AF143/SUM(AF143,'Calculations 20to24'!AF143,'Calculations 25to34'!AF143,'Calculations 35to44'!AF143,'Calculations 45to54'!AF143,'Calculations 55to64'!AF143,'Calculations 65plus'!AF143)</f>
        <v>6.4929563607210201E-3</v>
      </c>
    </row>
    <row r="189" spans="1:32" x14ac:dyDescent="0.25">
      <c r="A189" t="s">
        <v>30</v>
      </c>
      <c r="B189">
        <f>B144/SUM(B144,'Calculations 20to24'!B144,'Calculations 25to34'!B144,'Calculations 35to44'!B144,'Calculations 45to54'!B144,'Calculations 55to64'!B144,'Calculations 65plus'!B144)</f>
        <v>1.3544018058690745E-2</v>
      </c>
      <c r="C189">
        <f>C144/SUM(C144,'Calculations 20to24'!C144,'Calculations 25to34'!C144,'Calculations 35to44'!C144,'Calculations 45to54'!C144,'Calculations 55to64'!C144,'Calculations 65plus'!C144)</f>
        <v>1.3100038207704348E-2</v>
      </c>
      <c r="D189">
        <f>D144/SUM(D144,'Calculations 20to24'!D144,'Calculations 25to34'!D144,'Calculations 35to44'!D144,'Calculations 45to54'!D144,'Calculations 55to64'!D144,'Calculations 65plus'!D144)</f>
        <v>1.2841014777069278E-2</v>
      </c>
      <c r="E189">
        <f>E144/SUM(E144,'Calculations 20to24'!E144,'Calculations 25to34'!E144,'Calculations 35to44'!E144,'Calculations 45to54'!E144,'Calculations 55to64'!E144,'Calculations 65plus'!E144)</f>
        <v>1.2581920252641429E-2</v>
      </c>
      <c r="F189">
        <f>F144/SUM(F144,'Calculations 20to24'!F144,'Calculations 25to34'!F144,'Calculations 35to44'!F144,'Calculations 45to54'!F144,'Calculations 55to64'!F144,'Calculations 65plus'!F144)</f>
        <v>1.2272707532428449E-2</v>
      </c>
      <c r="G189">
        <f>G144/SUM(G144,'Calculations 20to24'!G144,'Calculations 25to34'!G144,'Calculations 35to44'!G144,'Calculations 45to54'!G144,'Calculations 55to64'!G144,'Calculations 65plus'!G144)</f>
        <v>1.1917308251276527E-2</v>
      </c>
      <c r="H189">
        <f>H144/SUM(H144,'Calculations 20to24'!H144,'Calculations 25to34'!H144,'Calculations 35to44'!H144,'Calculations 45to54'!H144,'Calculations 55to64'!H144,'Calculations 65plus'!H144)</f>
        <v>1.155315200374085E-2</v>
      </c>
      <c r="I189">
        <f>I144/SUM(I144,'Calculations 20to24'!I144,'Calculations 25to34'!I144,'Calculations 35to44'!I144,'Calculations 45to54'!I144,'Calculations 55to64'!I144,'Calculations 65plus'!I144)</f>
        <v>1.1069975969331366E-2</v>
      </c>
      <c r="J189">
        <f>J144/SUM(J144,'Calculations 20to24'!J144,'Calculations 25to34'!J144,'Calculations 35to44'!J144,'Calculations 45to54'!J144,'Calculations 55to64'!J144,'Calculations 65plus'!J144)</f>
        <v>1.0591235850674134E-2</v>
      </c>
      <c r="K189">
        <f>K144/SUM(K144,'Calculations 20to24'!K144,'Calculations 25to34'!K144,'Calculations 35to44'!K144,'Calculations 45to54'!K144,'Calculations 55to64'!K144,'Calculations 65plus'!K144)</f>
        <v>1.0278979899428721E-2</v>
      </c>
      <c r="L189">
        <f>L144/SUM(L144,'Calculations 20to24'!L144,'Calculations 25to34'!L144,'Calculations 35to44'!L144,'Calculations 45to54'!L144,'Calculations 55to64'!L144,'Calculations 65plus'!L144)</f>
        <v>1.0029082141180047E-2</v>
      </c>
      <c r="M189">
        <f>M144/SUM(M144,'Calculations 20to24'!M144,'Calculations 25to34'!M144,'Calculations 35to44'!M144,'Calculations 45to54'!M144,'Calculations 55to64'!M144,'Calculations 65plus'!M144)</f>
        <v>9.6929752149428703E-3</v>
      </c>
      <c r="N189">
        <f>N144/SUM(N144,'Calculations 20to24'!N144,'Calculations 25to34'!N144,'Calculations 35to44'!N144,'Calculations 45to54'!N144,'Calculations 55to64'!N144,'Calculations 65plus'!N144)</f>
        <v>9.361647401984188E-3</v>
      </c>
      <c r="O189">
        <f>O144/SUM(O144,'Calculations 20to24'!O144,'Calculations 25to34'!O144,'Calculations 35to44'!O144,'Calculations 45to54'!O144,'Calculations 55to64'!O144,'Calculations 65plus'!O144)</f>
        <v>9.0350947248616937E-3</v>
      </c>
      <c r="P189">
        <f>P144/SUM(P144,'Calculations 20to24'!P144,'Calculations 25to34'!P144,'Calculations 35to44'!P144,'Calculations 45to54'!P144,'Calculations 55to64'!P144,'Calculations 65plus'!P144)</f>
        <v>8.7133119244821571E-3</v>
      </c>
      <c r="Q189">
        <f>Q144/SUM(Q144,'Calculations 20to24'!Q144,'Calculations 25to34'!Q144,'Calculations 35to44'!Q144,'Calculations 45to54'!Q144,'Calculations 55to64'!Q144,'Calculations 65plus'!Q144)</f>
        <v>8.396292331375942E-3</v>
      </c>
      <c r="R189">
        <f>R144/SUM(R144,'Calculations 20to24'!R144,'Calculations 25to34'!R144,'Calculations 35to44'!R144,'Calculations 45to54'!R144,'Calculations 55to64'!R144,'Calculations 65plus'!R144)</f>
        <v>8.0840277545817796E-3</v>
      </c>
      <c r="S189">
        <f>S144/SUM(S144,'Calculations 20to24'!S144,'Calculations 25to34'!S144,'Calculations 35to44'!S144,'Calculations 45to54'!S144,'Calculations 55to64'!S144,'Calculations 65plus'!S144)</f>
        <v>7.7765083872801174E-3</v>
      </c>
      <c r="T189">
        <f>T144/SUM(T144,'Calculations 20to24'!T144,'Calculations 25to34'!T144,'Calculations 35to44'!T144,'Calculations 45to54'!T144,'Calculations 55to64'!T144,'Calculations 65plus'!T144)</f>
        <v>7.473722728308067E-3</v>
      </c>
      <c r="U189">
        <f>U144/SUM(U144,'Calculations 20to24'!U144,'Calculations 25to34'!U144,'Calculations 35to44'!U144,'Calculations 45to54'!U144,'Calculations 55to64'!U144,'Calculations 65plus'!U144)</f>
        <v>7.1756575186817115E-3</v>
      </c>
      <c r="V189">
        <f>V144/SUM(V144,'Calculations 20to24'!V144,'Calculations 25to34'!V144,'Calculations 35to44'!V144,'Calculations 45to54'!V144,'Calculations 55to64'!V144,'Calculations 65plus'!V144)</f>
        <v>6.8822976922533067E-3</v>
      </c>
      <c r="W189">
        <f>W144/SUM(W144,'Calculations 20to24'!W144,'Calculations 25to34'!W144,'Calculations 35to44'!W144,'Calculations 45to54'!W144,'Calculations 55to64'!W144,'Calculations 65plus'!W144)</f>
        <v>6.5936263396339694E-3</v>
      </c>
      <c r="X189">
        <f>X144/SUM(X144,'Calculations 20to24'!X144,'Calculations 25to34'!X144,'Calculations 35to44'!X144,'Calculations 45to54'!X144,'Calculations 55to64'!X144,'Calculations 65plus'!X144)</f>
        <v>6.3096246845187045E-3</v>
      </c>
      <c r="Y189">
        <f>Y144/SUM(Y144,'Calculations 20to24'!Y144,'Calculations 25to34'!Y144,'Calculations 35to44'!Y144,'Calculations 45to54'!Y144,'Calculations 55to64'!Y144,'Calculations 65plus'!Y144)</f>
        <v>6.030272071561614E-3</v>
      </c>
      <c r="Z189">
        <f>Z144/SUM(Z144,'Calculations 20to24'!Z144,'Calculations 25to34'!Z144,'Calculations 35to44'!Z144,'Calculations 45to54'!Z144,'Calculations 55to64'!Z144,'Calculations 65plus'!Z144)</f>
        <v>5.7555459649617259E-3</v>
      </c>
      <c r="AA189">
        <f>AA144/SUM(AA144,'Calculations 20to24'!AA144,'Calculations 25to34'!AA144,'Calculations 35to44'!AA144,'Calculations 45to54'!AA144,'Calculations 55to64'!AA144,'Calculations 65plus'!AA144)</f>
        <v>5.4854219569371023E-3</v>
      </c>
      <c r="AB189">
        <f>AB144/SUM(AB144,'Calculations 20to24'!AB144,'Calculations 25to34'!AB144,'Calculations 35to44'!AB144,'Calculations 45to54'!AB144,'Calculations 55to64'!AB144,'Calculations 65plus'!AB144)</f>
        <v>5.2198737852821222E-3</v>
      </c>
      <c r="AC189">
        <f>AC144/SUM(AC144,'Calculations 20to24'!AC144,'Calculations 25to34'!AC144,'Calculations 35to44'!AC144,'Calculations 45to54'!AC144,'Calculations 55to64'!AC144,'Calculations 65plus'!AC144)</f>
        <v>4.9588733592260082E-3</v>
      </c>
      <c r="AD189">
        <f>AD144/SUM(AD144,'Calculations 20to24'!AD144,'Calculations 25to34'!AD144,'Calculations 35to44'!AD144,'Calculations 45to54'!AD144,'Calculations 55to64'!AD144,'Calculations 65plus'!AD144)</f>
        <v>4.7023907928328453E-3</v>
      </c>
      <c r="AE189">
        <f>AE144/SUM(AE144,'Calculations 20to24'!AE144,'Calculations 25to34'!AE144,'Calculations 35to44'!AE144,'Calculations 45to54'!AE144,'Calculations 55to64'!AE144,'Calculations 65plus'!AE144)</f>
        <v>4.4503944452079841E-3</v>
      </c>
      <c r="AF189">
        <f>AF144/SUM(AF144,'Calculations 20to24'!AF144,'Calculations 25to34'!AF144,'Calculations 35to44'!AF144,'Calculations 45to54'!AF144,'Calculations 55to64'!AF144,'Calculations 65plus'!AF144)</f>
        <v>4.202850966804614E-3</v>
      </c>
    </row>
    <row r="190" spans="1:32" x14ac:dyDescent="0.25">
      <c r="A190" t="s">
        <v>32</v>
      </c>
      <c r="B190">
        <f>B145/SUM(B145,'Calculations 20to24'!B145,'Calculations 25to34'!B145,'Calculations 35to44'!B145,'Calculations 45to54'!B145,'Calculations 55to64'!B145,'Calculations 65plus'!B145)</f>
        <v>1.8604651162790701E-2</v>
      </c>
      <c r="C190">
        <f>C145/SUM(C145,'Calculations 20to24'!C145,'Calculations 25to34'!C145,'Calculations 35to44'!C145,'Calculations 45to54'!C145,'Calculations 55to64'!C145,'Calculations 65plus'!C145)</f>
        <v>1.7951510213627106E-2</v>
      </c>
      <c r="D190">
        <f>D145/SUM(D145,'Calculations 20to24'!D145,'Calculations 25to34'!D145,'Calculations 35to44'!D145,'Calculations 45to54'!D145,'Calculations 55to64'!D145,'Calculations 65plus'!D145)</f>
        <v>1.7565167490285957E-2</v>
      </c>
      <c r="E190">
        <f>E145/SUM(E145,'Calculations 20to24'!E145,'Calculations 25to34'!E145,'Calculations 35to44'!E145,'Calculations 45to54'!E145,'Calculations 55to64'!E145,'Calculations 65plus'!E145)</f>
        <v>1.7178029574282917E-2</v>
      </c>
      <c r="F190">
        <f>F145/SUM(F145,'Calculations 20to24'!F145,'Calculations 25to34'!F145,'Calculations 35to44'!F145,'Calculations 45to54'!F145,'Calculations 55to64'!F145,'Calculations 65plus'!F145)</f>
        <v>1.6722300359591869E-2</v>
      </c>
      <c r="G190">
        <f>G145/SUM(G145,'Calculations 20to24'!G145,'Calculations 25to34'!G145,'Calculations 35to44'!G145,'Calculations 45to54'!G145,'Calculations 55to64'!G145,'Calculations 65plus'!G145)</f>
        <v>1.6208061258195895E-2</v>
      </c>
      <c r="H190">
        <f>H145/SUM(H145,'Calculations 20to24'!H145,'Calculations 25to34'!H145,'Calculations 35to44'!H145,'Calculations 45to54'!H145,'Calculations 55to64'!H145,'Calculations 65plus'!H145)</f>
        <v>1.5682529291627934E-2</v>
      </c>
      <c r="I190">
        <f>I145/SUM(I145,'Calculations 20to24'!I145,'Calculations 25to34'!I145,'Calculations 35to44'!I145,'Calculations 45to54'!I145,'Calculations 55to64'!I145,'Calculations 65plus'!I145)</f>
        <v>1.4978034643105259E-2</v>
      </c>
      <c r="J190">
        <f>J145/SUM(J145,'Calculations 20to24'!J145,'Calculations 25to34'!J145,'Calculations 35to44'!J145,'Calculations 45to54'!J145,'Calculations 55to64'!J145,'Calculations 65plus'!J145)</f>
        <v>1.4278154377380317E-2</v>
      </c>
      <c r="K190">
        <f>K145/SUM(K145,'Calculations 20to24'!K145,'Calculations 25to34'!K145,'Calculations 35to44'!K145,'Calculations 45to54'!K145,'Calculations 55to64'!K145,'Calculations 65plus'!K145)</f>
        <v>1.3820535080902505E-2</v>
      </c>
      <c r="L190">
        <f>L145/SUM(L145,'Calculations 20to24'!L145,'Calculations 25to34'!L145,'Calculations 35to44'!L145,'Calculations 45to54'!L145,'Calculations 55to64'!L145,'Calculations 65plus'!L145)</f>
        <v>1.3477327839864594E-2</v>
      </c>
      <c r="M190">
        <f>M145/SUM(M145,'Calculations 20to24'!M145,'Calculations 25to34'!M145,'Calculations 35to44'!M145,'Calculations 45to54'!M145,'Calculations 55to64'!M145,'Calculations 65plus'!M145)</f>
        <v>1.2998866022397788E-2</v>
      </c>
      <c r="N190">
        <f>N145/SUM(N145,'Calculations 20to24'!N145,'Calculations 25to34'!N145,'Calculations 35to44'!N145,'Calculations 45to54'!N145,'Calculations 55to64'!N145,'Calculations 65plus'!N145)</f>
        <v>1.2529125766663943E-2</v>
      </c>
      <c r="O190">
        <f>O145/SUM(O145,'Calculations 20to24'!O145,'Calculations 25to34'!O145,'Calculations 35to44'!O145,'Calculations 45to54'!O145,'Calculations 55to64'!O145,'Calculations 65plus'!O145)</f>
        <v>1.2068004251063146E-2</v>
      </c>
      <c r="P190">
        <f>P145/SUM(P145,'Calculations 20to24'!P145,'Calculations 25to34'!P145,'Calculations 35to44'!P145,'Calculations 45to54'!P145,'Calculations 55to64'!P145,'Calculations 65plus'!P145)</f>
        <v>1.1615399659509492E-2</v>
      </c>
      <c r="Q190">
        <f>Q145/SUM(Q145,'Calculations 20to24'!Q145,'Calculations 25to34'!Q145,'Calculations 35to44'!Q145,'Calculations 45to54'!Q145,'Calculations 55to64'!Q145,'Calculations 65plus'!Q145)</f>
        <v>1.117121100009154E-2</v>
      </c>
      <c r="R190">
        <f>R145/SUM(R145,'Calculations 20to24'!R145,'Calculations 25to34'!R145,'Calculations 35to44'!R145,'Calculations 45to54'!R145,'Calculations 55to64'!R145,'Calculations 65plus'!R145)</f>
        <v>1.0735337943366292E-2</v>
      </c>
      <c r="S190">
        <f>S145/SUM(S145,'Calculations 20to24'!S145,'Calculations 25to34'!S145,'Calculations 35to44'!S145,'Calculations 45to54'!S145,'Calculations 55to64'!S145,'Calculations 65plus'!S145)</f>
        <v>1.030768067924339E-2</v>
      </c>
      <c r="T190">
        <f>T145/SUM(T145,'Calculations 20to24'!T145,'Calculations 25to34'!T145,'Calculations 35to44'!T145,'Calculations 45to54'!T145,'Calculations 55to64'!T145,'Calculations 65plus'!T145)</f>
        <v>9.8881397914283749E-3</v>
      </c>
      <c r="U190">
        <f>U145/SUM(U145,'Calculations 20to24'!U145,'Calculations 25to34'!U145,'Calculations 35to44'!U145,'Calculations 45to54'!U145,'Calculations 55to64'!U145,'Calculations 65plus'!U145)</f>
        <v>9.4766161484011336E-3</v>
      </c>
      <c r="V190">
        <f>V145/SUM(V145,'Calculations 20to24'!V145,'Calculations 25to34'!V145,'Calculations 35to44'!V145,'Calculations 45to54'!V145,'Calculations 55to64'!V145,'Calculations 65plus'!V145)</f>
        <v>9.0730108099232477E-3</v>
      </c>
      <c r="W190">
        <f>W145/SUM(W145,'Calculations 20to24'!W145,'Calculations 25to34'!W145,'Calculations 35to44'!W145,'Calculations 45to54'!W145,'Calculations 55to64'!W145,'Calculations 65plus'!W145)</f>
        <v>8.6772249480849811E-3</v>
      </c>
      <c r="X190">
        <f>X145/SUM(X145,'Calculations 20to24'!X145,'Calculations 25to34'!X145,'Calculations 35to44'!X145,'Calculations 45to54'!X145,'Calculations 55to64'!X145,'Calculations 65plus'!X145)</f>
        <v>8.2891597819221511E-3</v>
      </c>
      <c r="Y190">
        <f>Y145/SUM(Y145,'Calculations 20to24'!Y145,'Calculations 25to34'!Y145,'Calculations 35to44'!Y145,'Calculations 45to54'!Y145,'Calculations 55to64'!Y145,'Calculations 65plus'!Y145)</f>
        <v>7.9087165246559954E-3</v>
      </c>
      <c r="Z190">
        <f>Z145/SUM(Z145,'Calculations 20to24'!Z145,'Calculations 25to34'!Z145,'Calculations 35to44'!Z145,'Calculations 45to54'!Z145,'Calculations 55to64'!Z145,'Calculations 65plus'!Z145)</f>
        <v>7.5357963426339516E-3</v>
      </c>
      <c r="AA190">
        <f>AA145/SUM(AA145,'Calculations 20to24'!AA145,'Calculations 25to34'!AA145,'Calculations 35to44'!AA145,'Calculations 45to54'!AA145,'Calculations 55to64'!AA145,'Calculations 65plus'!AA145)</f>
        <v>7.1703003250755924E-3</v>
      </c>
      <c r="AB190">
        <f>AB145/SUM(AB145,'Calculations 20to24'!AB145,'Calculations 25to34'!AB145,'Calculations 35to44'!AB145,'Calculations 45to54'!AB145,'Calculations 55to64'!AB145,'Calculations 65plus'!AB145)</f>
        <v>6.8121294637561525E-3</v>
      </c>
      <c r="AC190">
        <f>AC145/SUM(AC145,'Calculations 20to24'!AC145,'Calculations 25to34'!AC145,'Calculations 35to44'!AC145,'Calculations 45to54'!AC145,'Calculations 55to64'!AC145,'Calculations 65plus'!AC145)</f>
        <v>6.4611846417902156E-3</v>
      </c>
      <c r="AD190">
        <f>AD145/SUM(AD145,'Calculations 20to24'!AD145,'Calculations 25to34'!AD145,'Calculations 35to44'!AD145,'Calculations 45to54'!AD145,'Calculations 55to64'!AD145,'Calculations 65plus'!AD145)</f>
        <v>6.1173666307095037E-3</v>
      </c>
      <c r="AE190">
        <f>AE145/SUM(AE145,'Calculations 20to24'!AE145,'Calculations 25to34'!AE145,'Calculations 35to44'!AE145,'Calculations 45to54'!AE145,'Calculations 55to64'!AE145,'Calculations 65plus'!AE145)</f>
        <v>5.7805760950587117E-3</v>
      </c>
      <c r="AF190">
        <f>AF145/SUM(AF145,'Calculations 20to24'!AF145,'Calculations 25to34'!AF145,'Calculations 35to44'!AF145,'Calculations 45to54'!AF145,'Calculations 55to64'!AF145,'Calculations 65plus'!AF145)</f>
        <v>5.4507136037695346E-3</v>
      </c>
    </row>
    <row r="191" spans="1:32" x14ac:dyDescent="0.25">
      <c r="A191" t="s">
        <v>34</v>
      </c>
      <c r="B191">
        <f>B146/SUM(B146,'Calculations 20to24'!B146,'Calculations 25to34'!B146,'Calculations 35to44'!B146,'Calculations 45to54'!B146,'Calculations 55to64'!B146,'Calculations 65plus'!B146)</f>
        <v>6.2421972534332029E-3</v>
      </c>
      <c r="C191">
        <f>C146/SUM(C146,'Calculations 20to24'!C146,'Calculations 25to34'!C146,'Calculations 35to44'!C146,'Calculations 45to54'!C146,'Calculations 55to64'!C146,'Calculations 65plus'!C146)</f>
        <v>6.0816141503773225E-3</v>
      </c>
      <c r="D191">
        <f>D146/SUM(D146,'Calculations 20to24'!D146,'Calculations 25to34'!D146,'Calculations 35to44'!D146,'Calculations 45to54'!D146,'Calculations 55to64'!D146,'Calculations 65plus'!D146)</f>
        <v>5.9892955351368163E-3</v>
      </c>
      <c r="E191">
        <f>E146/SUM(E146,'Calculations 20to24'!E146,'Calculations 25to34'!E146,'Calculations 35to44'!E146,'Calculations 45to54'!E146,'Calculations 55to64'!E146,'Calculations 65plus'!E146)</f>
        <v>5.8954146436405322E-3</v>
      </c>
      <c r="F191">
        <f>F146/SUM(F146,'Calculations 20to24'!F146,'Calculations 25to34'!F146,'Calculations 35to44'!F146,'Calculations 45to54'!F146,'Calculations 55to64'!F146,'Calculations 65plus'!F146)</f>
        <v>5.7783415294369997E-3</v>
      </c>
      <c r="G191">
        <f>G146/SUM(G146,'Calculations 20to24'!G146,'Calculations 25to34'!G146,'Calculations 35to44'!G146,'Calculations 45to54'!G146,'Calculations 55to64'!G146,'Calculations 65plus'!G146)</f>
        <v>5.6358979773250403E-3</v>
      </c>
      <c r="H191">
        <f>H146/SUM(H146,'Calculations 20to24'!H146,'Calculations 25to34'!H146,'Calculations 35to44'!H146,'Calculations 45to54'!H146,'Calculations 55to64'!H146,'Calculations 65plus'!H146)</f>
        <v>5.4894532912548718E-3</v>
      </c>
      <c r="I191">
        <f>I146/SUM(I146,'Calculations 20to24'!I146,'Calculations 25to34'!I146,'Calculations 35to44'!I146,'Calculations 45to54'!I146,'Calculations 55to64'!I146,'Calculations 65plus'!I146)</f>
        <v>5.2889763311906148E-3</v>
      </c>
      <c r="J191">
        <f>J146/SUM(J146,'Calculations 20to24'!J146,'Calculations 25to34'!J146,'Calculations 35to44'!J146,'Calculations 45to54'!J146,'Calculations 55to64'!J146,'Calculations 65plus'!J146)</f>
        <v>5.0861399195948464E-3</v>
      </c>
      <c r="K191">
        <f>K146/SUM(K146,'Calculations 20to24'!K146,'Calculations 25to34'!K146,'Calculations 35to44'!K146,'Calculations 45to54'!K146,'Calculations 55to64'!K146,'Calculations 65plus'!K146)</f>
        <v>4.951498020223182E-3</v>
      </c>
      <c r="L191">
        <f>L146/SUM(L146,'Calculations 20to24'!L146,'Calculations 25to34'!L146,'Calculations 35to44'!L146,'Calculations 45to54'!L146,'Calculations 55to64'!L146,'Calculations 65plus'!L146)</f>
        <v>4.8615453998637681E-3</v>
      </c>
      <c r="M191">
        <f>M146/SUM(M146,'Calculations 20to24'!M146,'Calculations 25to34'!M146,'Calculations 35to44'!M146,'Calculations 45to54'!M146,'Calculations 55to64'!M146,'Calculations 65plus'!M146)</f>
        <v>4.7211117661677682E-3</v>
      </c>
      <c r="N191">
        <f>N146/SUM(N146,'Calculations 20to24'!N146,'Calculations 25to34'!N146,'Calculations 35to44'!N146,'Calculations 45to54'!N146,'Calculations 55to64'!N146,'Calculations 65plus'!N146)</f>
        <v>4.5813461508501128E-3</v>
      </c>
      <c r="O191">
        <f>O146/SUM(O146,'Calculations 20to24'!O146,'Calculations 25to34'!O146,'Calculations 35to44'!O146,'Calculations 45to54'!O146,'Calculations 55to64'!O146,'Calculations 65plus'!O146)</f>
        <v>4.4422900012300462E-3</v>
      </c>
      <c r="P191">
        <f>P146/SUM(P146,'Calculations 20to24'!P146,'Calculations 25to34'!P146,'Calculations 35to44'!P146,'Calculations 45to54'!P146,'Calculations 55to64'!P146,'Calculations 65plus'!P146)</f>
        <v>4.3039840025298932E-3</v>
      </c>
      <c r="Q191">
        <f>Q146/SUM(Q146,'Calculations 20to24'!Q146,'Calculations 25to34'!Q146,'Calculations 35to44'!Q146,'Calculations 45to54'!Q146,'Calculations 55to64'!Q146,'Calculations 65plus'!Q146)</f>
        <v>4.166467986360097E-3</v>
      </c>
      <c r="R191">
        <f>R146/SUM(R146,'Calculations 20to24'!R146,'Calculations 25to34'!R146,'Calculations 35to44'!R146,'Calculations 45to54'!R146,'Calculations 55to64'!R146,'Calculations 65plus'!R146)</f>
        <v>4.0297808465705942E-3</v>
      </c>
      <c r="S191">
        <f>S146/SUM(S146,'Calculations 20to24'!S146,'Calculations 25to34'!S146,'Calculations 35to44'!S146,'Calculations 45to54'!S146,'Calculations 55to64'!S146,'Calculations 65plus'!S146)</f>
        <v>3.8939604623623061E-3</v>
      </c>
      <c r="T191">
        <f>T146/SUM(T146,'Calculations 20to24'!T146,'Calculations 25to34'!T146,'Calculations 35to44'!T146,'Calculations 45to54'!T146,'Calculations 55to64'!T146,'Calculations 65plus'!T146)</f>
        <v>3.7590436285299504E-3</v>
      </c>
      <c r="U191">
        <f>U146/SUM(U146,'Calculations 20to24'!U146,'Calculations 25to34'!U146,'Calculations 35to44'!U146,'Calculations 45to54'!U146,'Calculations 55to64'!U146,'Calculations 65plus'!U146)</f>
        <v>3.6250659926856132E-3</v>
      </c>
      <c r="V191">
        <f>V146/SUM(V146,'Calculations 20to24'!V146,'Calculations 25to34'!V146,'Calculations 35to44'!V146,'Calculations 45to54'!V146,'Calculations 55to64'!V146,'Calculations 65plus'!V146)</f>
        <v>3.492061999293332E-3</v>
      </c>
      <c r="W191">
        <f>W146/SUM(W146,'Calculations 20to24'!W146,'Calculations 25to34'!W146,'Calculations 35to44'!W146,'Calculations 45to54'!W146,'Calculations 55to64'!W146,'Calculations 65plus'!W146)</f>
        <v>3.3600648403277239E-3</v>
      </c>
      <c r="X191">
        <f>X146/SUM(X146,'Calculations 20to24'!X146,'Calculations 25to34'!X146,'Calculations 35to44'!X146,'Calculations 45to54'!X146,'Calculations 55to64'!X146,'Calculations 65plus'!X146)</f>
        <v>3.2291064123531666E-3</v>
      </c>
      <c r="Y191">
        <f>Y146/SUM(Y146,'Calculations 20to24'!Y146,'Calculations 25to34'!Y146,'Calculations 35to44'!Y146,'Calculations 45to54'!Y146,'Calculations 55to64'!Y146,'Calculations 65plus'!Y146)</f>
        <v>3.099217279806265E-3</v>
      </c>
      <c r="Z191">
        <f>Z146/SUM(Z146,'Calculations 20to24'!Z146,'Calculations 25to34'!Z146,'Calculations 35to44'!Z146,'Calculations 45to54'!Z146,'Calculations 55to64'!Z146,'Calculations 65plus'!Z146)</f>
        <v>2.9704266442522357E-3</v>
      </c>
      <c r="AA191">
        <f>AA146/SUM(AA146,'Calculations 20to24'!AA146,'Calculations 25to34'!AA146,'Calculations 35to44'!AA146,'Calculations 45to54'!AA146,'Calculations 55to64'!AA146,'Calculations 65plus'!AA146)</f>
        <v>2.8427623193749895E-3</v>
      </c>
      <c r="AB191">
        <f>AB146/SUM(AB146,'Calculations 20to24'!AB146,'Calculations 25to34'!AB146,'Calculations 35to44'!AB146,'Calculations 45to54'!AB146,'Calculations 55to64'!AB146,'Calculations 65plus'!AB146)</f>
        <v>2.7162507114522217E-3</v>
      </c>
      <c r="AC191">
        <f>AC146/SUM(AC146,'Calculations 20to24'!AC146,'Calculations 25to34'!AC146,'Calculations 35to44'!AC146,'Calculations 45to54'!AC146,'Calculations 55to64'!AC146,'Calculations 65plus'!AC146)</f>
        <v>2.5909168050597224E-3</v>
      </c>
      <c r="AD191">
        <f>AD146/SUM(AD146,'Calculations 20to24'!AD146,'Calculations 25to34'!AD146,'Calculations 35to44'!AD146,'Calculations 45to54'!AD146,'Calculations 55to64'!AD146,'Calculations 65plus'!AD146)</f>
        <v>2.4667841537437864E-3</v>
      </c>
      <c r="AE191">
        <f>AE146/SUM(AE146,'Calculations 20to24'!AE146,'Calculations 25to34'!AE146,'Calculations 35to44'!AE146,'Calculations 45to54'!AE146,'Calculations 55to64'!AE146,'Calculations 65plus'!AE146)</f>
        <v>2.3438748753962808E-3</v>
      </c>
      <c r="AF191">
        <f>AF146/SUM(AF146,'Calculations 20to24'!AF146,'Calculations 25to34'!AF146,'Calculations 35to44'!AF146,'Calculations 45to54'!AF146,'Calculations 55to64'!AF146,'Calculations 65plus'!AF146)</f>
        <v>2.2222096520656655E-3</v>
      </c>
    </row>
    <row r="192" spans="1:32" x14ac:dyDescent="0.25">
      <c r="A192" t="s">
        <v>36</v>
      </c>
      <c r="B192">
        <f>B147/SUM(B147,'Calculations 20to24'!B147,'Calculations 25to34'!B147,'Calculations 35to44'!B147,'Calculations 45to54'!B147,'Calculations 55to64'!B147,'Calculations 65plus'!B147)</f>
        <v>5.1813471502590649E-3</v>
      </c>
      <c r="C192">
        <f>C147/SUM(C147,'Calculations 20to24'!C147,'Calculations 25to34'!C147,'Calculations 35to44'!C147,'Calculations 45to54'!C147,'Calculations 55to64'!C147,'Calculations 65plus'!C147)</f>
        <v>5.0452644816118882E-3</v>
      </c>
      <c r="D192">
        <f>D147/SUM(D147,'Calculations 20to24'!D147,'Calculations 25to34'!D147,'Calculations 35to44'!D147,'Calculations 45to54'!D147,'Calculations 55to64'!D147,'Calculations 65plus'!D147)</f>
        <v>4.9618129562005531E-3</v>
      </c>
      <c r="E192">
        <f>E147/SUM(E147,'Calculations 20to24'!E147,'Calculations 25to34'!E147,'Calculations 35to44'!E147,'Calculations 45to54'!E147,'Calculations 55to64'!E147,'Calculations 65plus'!E147)</f>
        <v>4.8769095558024418E-3</v>
      </c>
      <c r="F192">
        <f>F147/SUM(F147,'Calculations 20to24'!F147,'Calculations 25to34'!F147,'Calculations 35to44'!F147,'Calculations 45to54'!F147,'Calculations 55to64'!F147,'Calculations 65plus'!F147)</f>
        <v>4.776031196569607E-3</v>
      </c>
      <c r="G192">
        <f>G147/SUM(G147,'Calculations 20to24'!G147,'Calculations 25to34'!G147,'Calculations 35to44'!G147,'Calculations 45to54'!G147,'Calculations 55to64'!G147,'Calculations 65plus'!G147)</f>
        <v>4.6598120872090257E-3</v>
      </c>
      <c r="H192">
        <f>H147/SUM(H147,'Calculations 20to24'!H147,'Calculations 25to34'!H147,'Calculations 35to44'!H147,'Calculations 45to54'!H147,'Calculations 55to64'!H147,'Calculations 65plus'!H147)</f>
        <v>4.5404486103051032E-3</v>
      </c>
      <c r="I192">
        <f>I147/SUM(I147,'Calculations 20to24'!I147,'Calculations 25to34'!I147,'Calculations 35to44'!I147,'Calculations 45to54'!I147,'Calculations 55to64'!I147,'Calculations 65plus'!I147)</f>
        <v>4.3747867317280413E-3</v>
      </c>
      <c r="J192">
        <f>J147/SUM(J147,'Calculations 20to24'!J147,'Calculations 25to34'!J147,'Calculations 35to44'!J147,'Calculations 45to54'!J147,'Calculations 55to64'!J147,'Calculations 65plus'!J147)</f>
        <v>4.2043904147266971E-3</v>
      </c>
      <c r="K192">
        <f>K147/SUM(K147,'Calculations 20to24'!K147,'Calculations 25to34'!K147,'Calculations 35to44'!K147,'Calculations 45to54'!K147,'Calculations 55to64'!K147,'Calculations 65plus'!K147)</f>
        <v>4.0883130504373961E-3</v>
      </c>
      <c r="L192">
        <f>L147/SUM(L147,'Calculations 20to24'!L147,'Calculations 25to34'!L147,'Calculations 35to44'!L147,'Calculations 45to54'!L147,'Calculations 55to64'!L147,'Calculations 65plus'!L147)</f>
        <v>4.0136648777674725E-3</v>
      </c>
      <c r="M192">
        <f>M147/SUM(M147,'Calculations 20to24'!M147,'Calculations 25to34'!M147,'Calculations 35to44'!M147,'Calculations 45to54'!M147,'Calculations 55to64'!M147,'Calculations 65plus'!M147)</f>
        <v>3.8964604145091388E-3</v>
      </c>
      <c r="N192">
        <f>N147/SUM(N147,'Calculations 20to24'!N147,'Calculations 25to34'!N147,'Calculations 35to44'!N147,'Calculations 45to54'!N147,'Calculations 55to64'!N147,'Calculations 65plus'!N147)</f>
        <v>3.7799718081145306E-3</v>
      </c>
      <c r="O192">
        <f>O147/SUM(O147,'Calculations 20to24'!O147,'Calculations 25to34'!O147,'Calculations 35to44'!O147,'Calculations 45to54'!O147,'Calculations 55to64'!O147,'Calculations 65plus'!O147)</f>
        <v>3.6642253813275933E-3</v>
      </c>
      <c r="P192">
        <f>P147/SUM(P147,'Calculations 20to24'!P147,'Calculations 25to34'!P147,'Calculations 35to44'!P147,'Calculations 45to54'!P147,'Calculations 55to64'!P147,'Calculations 65plus'!P147)</f>
        <v>3.5492465714230684E-3</v>
      </c>
      <c r="Q192">
        <f>Q147/SUM(Q147,'Calculations 20to24'!Q147,'Calculations 25to34'!Q147,'Calculations 35to44'!Q147,'Calculations 45to54'!Q147,'Calculations 55to64'!Q147,'Calculations 65plus'!Q147)</f>
        <v>3.4350599056181641E-3</v>
      </c>
      <c r="R192">
        <f>R147/SUM(R147,'Calculations 20to24'!R147,'Calculations 25to34'!R147,'Calculations 35to44'!R147,'Calculations 45to54'!R147,'Calculations 55to64'!R147,'Calculations 65plus'!R147)</f>
        <v>3.3216889801366235E-3</v>
      </c>
      <c r="S192">
        <f>S147/SUM(S147,'Calculations 20to24'!S147,'Calculations 25to34'!S147,'Calculations 35to44'!S147,'Calculations 45to54'!S147,'Calculations 55to64'!S147,'Calculations 65plus'!S147)</f>
        <v>3.2091564427683605E-3</v>
      </c>
      <c r="T192">
        <f>T147/SUM(T147,'Calculations 20to24'!T147,'Calculations 25to34'!T147,'Calculations 35to44'!T147,'Calculations 45to54'!T147,'Calculations 55to64'!T147,'Calculations 65plus'!T147)</f>
        <v>3.097483978766938E-3</v>
      </c>
      <c r="U192">
        <f>U147/SUM(U147,'Calculations 20to24'!U147,'Calculations 25to34'!U147,'Calculations 35to44'!U147,'Calculations 45to54'!U147,'Calculations 55to64'!U147,'Calculations 65plus'!U147)</f>
        <v>2.9866922999254798E-3</v>
      </c>
      <c r="V192">
        <f>V147/SUM(V147,'Calculations 20to24'!V147,'Calculations 25to34'!V147,'Calculations 35to44'!V147,'Calculations 45to54'!V147,'Calculations 55to64'!V147,'Calculations 65plus'!V147)</f>
        <v>2.8768011366714251E-3</v>
      </c>
      <c r="W192">
        <f>W147/SUM(W147,'Calculations 20to24'!W147,'Calculations 25to34'!W147,'Calculations 35to44'!W147,'Calculations 45to54'!W147,'Calculations 55to64'!W147,'Calculations 65plus'!W147)</f>
        <v>2.7678292330215238E-3</v>
      </c>
      <c r="X192">
        <f>X147/SUM(X147,'Calculations 20to24'!X147,'Calculations 25to34'!X147,'Calculations 35to44'!X147,'Calculations 45to54'!X147,'Calculations 55to64'!X147,'Calculations 65plus'!X147)</f>
        <v>2.6597943442381979E-3</v>
      </c>
      <c r="Y192">
        <f>Y147/SUM(Y147,'Calculations 20to24'!Y147,'Calculations 25to34'!Y147,'Calculations 35to44'!Y147,'Calculations 45to54'!Y147,'Calculations 55to64'!Y147,'Calculations 65plus'!Y147)</f>
        <v>2.552713237030658E-3</v>
      </c>
      <c r="Z192">
        <f>Z147/SUM(Z147,'Calculations 20to24'!Z147,'Calculations 25to34'!Z147,'Calculations 35to44'!Z147,'Calculations 45to54'!Z147,'Calculations 55to64'!Z147,'Calculations 65plus'!Z147)</f>
        <v>2.4466016921456789E-3</v>
      </c>
      <c r="AA192">
        <f>AA147/SUM(AA147,'Calculations 20to24'!AA147,'Calculations 25to34'!AA147,'Calculations 35to44'!AA147,'Calculations 45to54'!AA147,'Calculations 55to64'!AA147,'Calculations 65plus'!AA147)</f>
        <v>2.3414745091952594E-3</v>
      </c>
      <c r="AB192">
        <f>AB147/SUM(AB147,'Calculations 20to24'!AB147,'Calculations 25to34'!AB147,'Calculations 35to44'!AB147,'Calculations 45to54'!AB147,'Calculations 55to64'!AB147,'Calculations 65plus'!AB147)</f>
        <v>2.2373455135711764E-3</v>
      </c>
      <c r="AC192">
        <f>AC147/SUM(AC147,'Calculations 20to24'!AC147,'Calculations 25to34'!AC147,'Calculations 35to44'!AC147,'Calculations 45to54'!AC147,'Calculations 55to64'!AC147,'Calculations 65plus'!AC147)</f>
        <v>2.1342275652994078E-3</v>
      </c>
      <c r="AD192">
        <f>AD147/SUM(AD147,'Calculations 20to24'!AD147,'Calculations 25to34'!AD147,'Calculations 35to44'!AD147,'Calculations 45to54'!AD147,'Calculations 55to64'!AD147,'Calculations 65plus'!AD147)</f>
        <v>2.0321325696914362E-3</v>
      </c>
      <c r="AE192">
        <f>AE147/SUM(AE147,'Calculations 20to24'!AE147,'Calculations 25to34'!AE147,'Calculations 35to44'!AE147,'Calculations 45to54'!AE147,'Calculations 55to64'!AE147,'Calculations 65plus'!AE147)</f>
        <v>1.9310714896519031E-3</v>
      </c>
      <c r="AF192">
        <f>AF147/SUM(AF147,'Calculations 20to24'!AF147,'Calculations 25to34'!AF147,'Calculations 35to44'!AF147,'Calculations 45to54'!AF147,'Calculations 55to64'!AF147,'Calculations 65plus'!AF147)</f>
        <v>1.8310543595076007E-3</v>
      </c>
    </row>
    <row r="193" spans="1:32" x14ac:dyDescent="0.25">
      <c r="A193" t="s">
        <v>38</v>
      </c>
      <c r="B193">
        <f>B148/SUM(B148,'Calculations 20to24'!B148,'Calculations 25to34'!B148,'Calculations 35to44'!B148,'Calculations 45to54'!B148,'Calculations 55to64'!B148,'Calculations 65plus'!B148)</f>
        <v>6.1652281134402078E-3</v>
      </c>
      <c r="C193">
        <f>C148/SUM(C148,'Calculations 20to24'!C148,'Calculations 25to34'!C148,'Calculations 35to44'!C148,'Calculations 45to54'!C148,'Calculations 55to64'!C148,'Calculations 65plus'!C148)</f>
        <v>6.007046421211637E-3</v>
      </c>
      <c r="D193">
        <f>D148/SUM(D148,'Calculations 20to24'!D148,'Calculations 25to34'!D148,'Calculations 35to44'!D148,'Calculations 45to54'!D148,'Calculations 55to64'!D148,'Calculations 65plus'!D148)</f>
        <v>5.9173593239055826E-3</v>
      </c>
      <c r="E193">
        <f>E148/SUM(E148,'Calculations 20to24'!E148,'Calculations 25to34'!E148,'Calculations 35to44'!E148,'Calculations 45to54'!E148,'Calculations 55to64'!E148,'Calculations 65plus'!E148)</f>
        <v>5.8262881176312621E-3</v>
      </c>
      <c r="F193">
        <f>F148/SUM(F148,'Calculations 20to24'!F148,'Calculations 25to34'!F148,'Calculations 35to44'!F148,'Calculations 45to54'!F148,'Calculations 55to64'!F148,'Calculations 65plus'!F148)</f>
        <v>5.7120258807776356E-3</v>
      </c>
      <c r="G193">
        <f>G148/SUM(G148,'Calculations 20to24'!G148,'Calculations 25to34'!G148,'Calculations 35to44'!G148,'Calculations 45to54'!G148,'Calculations 55to64'!G148,'Calculations 65plus'!G148)</f>
        <v>5.5727392750411706E-3</v>
      </c>
      <c r="H193">
        <f>H148/SUM(H148,'Calculations 20to24'!H148,'Calculations 25to34'!H148,'Calculations 35to44'!H148,'Calculations 45to54'!H148,'Calculations 55to64'!H148,'Calculations 65plus'!H148)</f>
        <v>5.4291206314963309E-3</v>
      </c>
      <c r="I193">
        <f>I148/SUM(I148,'Calculations 20to24'!I148,'Calculations 25to34'!I148,'Calculations 35to44'!I148,'Calculations 45to54'!I148,'Calculations 55to64'!I148,'Calculations 65plus'!I148)</f>
        <v>5.232599412291262E-3</v>
      </c>
      <c r="J193">
        <f>J148/SUM(J148,'Calculations 20to24'!J148,'Calculations 25to34'!J148,'Calculations 35to44'!J148,'Calculations 45to54'!J148,'Calculations 55to64'!J148,'Calculations 65plus'!J148)</f>
        <v>5.0344403832189672E-3</v>
      </c>
      <c r="K193">
        <f>K148/SUM(K148,'Calculations 20to24'!K148,'Calculations 25to34'!K148,'Calculations 35to44'!K148,'Calculations 45to54'!K148,'Calculations 55to64'!K148,'Calculations 65plus'!K148)</f>
        <v>4.9040667329987809E-3</v>
      </c>
      <c r="L193">
        <f>L148/SUM(L148,'Calculations 20to24'!L148,'Calculations 25to34'!L148,'Calculations 35to44'!L148,'Calculations 45to54'!L148,'Calculations 55to64'!L148,'Calculations 65plus'!L148)</f>
        <v>4.8141236816325464E-3</v>
      </c>
      <c r="M193">
        <f>M148/SUM(M148,'Calculations 20to24'!M148,'Calculations 25to34'!M148,'Calculations 35to44'!M148,'Calculations 45to54'!M148,'Calculations 55to64'!M148,'Calculations 65plus'!M148)</f>
        <v>4.6762518766675252E-3</v>
      </c>
      <c r="N193">
        <f>N148/SUM(N148,'Calculations 20to24'!N148,'Calculations 25to34'!N148,'Calculations 35to44'!N148,'Calculations 45to54'!N148,'Calculations 55to64'!N148,'Calculations 65plus'!N148)</f>
        <v>4.5389585090576624E-3</v>
      </c>
      <c r="O193">
        <f>O148/SUM(O148,'Calculations 20to24'!O148,'Calculations 25to34'!O148,'Calculations 35to44'!O148,'Calculations 45to54'!O148,'Calculations 55to64'!O148,'Calculations 65plus'!O148)</f>
        <v>4.402285959695826E-3</v>
      </c>
      <c r="P193">
        <f>P148/SUM(P148,'Calculations 20to24'!P148,'Calculations 25to34'!P148,'Calculations 35to44'!P148,'Calculations 45to54'!P148,'Calculations 55to64'!P148,'Calculations 65plus'!P148)</f>
        <v>4.266275947102072E-3</v>
      </c>
      <c r="Q193">
        <f>Q148/SUM(Q148,'Calculations 20to24'!Q148,'Calculations 25to34'!Q148,'Calculations 35to44'!Q148,'Calculations 45to54'!Q148,'Calculations 55to64'!Q148,'Calculations 65plus'!Q148)</f>
        <v>4.1309694303203002E-3</v>
      </c>
      <c r="R193">
        <f>R148/SUM(R148,'Calculations 20to24'!R148,'Calculations 25to34'!R148,'Calculations 35to44'!R148,'Calculations 45to54'!R148,'Calculations 55to64'!R148,'Calculations 65plus'!R148)</f>
        <v>3.9964065190450657E-3</v>
      </c>
      <c r="S193">
        <f>S148/SUM(S148,'Calculations 20to24'!S148,'Calculations 25to34'!S148,'Calculations 35to44'!S148,'Calculations 45to54'!S148,'Calculations 55to64'!S148,'Calculations 65plus'!S148)</f>
        <v>3.8626263909087109E-3</v>
      </c>
      <c r="T193">
        <f>T148/SUM(T148,'Calculations 20to24'!T148,'Calculations 25to34'!T148,'Calculations 35to44'!T148,'Calculations 45to54'!T148,'Calculations 55to64'!T148,'Calculations 65plus'!T148)</f>
        <v>3.729667215835653E-3</v>
      </c>
      <c r="U193">
        <f>U148/SUM(U148,'Calculations 20to24'!U148,'Calculations 25to34'!U148,'Calculations 35to44'!U148,'Calculations 45to54'!U148,'Calculations 55to64'!U148,'Calculations 65plus'!U148)</f>
        <v>3.5975660873461095E-3</v>
      </c>
      <c r="V193">
        <f>V148/SUM(V148,'Calculations 20to24'!V148,'Calculations 25to34'!V148,'Calculations 35to44'!V148,'Calculations 45to54'!V148,'Calculations 55to64'!V148,'Calculations 65plus'!V148)</f>
        <v>3.4663589606709062E-3</v>
      </c>
      <c r="W193">
        <f>W148/SUM(W148,'Calculations 20to24'!W148,'Calculations 25to34'!W148,'Calculations 35to44'!W148,'Calculations 45to54'!W148,'Calculations 55to64'!W148,'Calculations 65plus'!W148)</f>
        <v>3.3360805975195845E-3</v>
      </c>
      <c r="X193">
        <f>X148/SUM(X148,'Calculations 20to24'!X148,'Calculations 25to34'!X148,'Calculations 35to44'!X148,'Calculations 45to54'!X148,'Calculations 55to64'!X148,'Calculations 65plus'!X148)</f>
        <v>3.2067645173249467E-3</v>
      </c>
      <c r="Y193">
        <f>Y148/SUM(Y148,'Calculations 20to24'!Y148,'Calculations 25to34'!Y148,'Calculations 35to44'!Y148,'Calculations 45to54'!Y148,'Calculations 55to64'!Y148,'Calculations 65plus'!Y148)</f>
        <v>3.0784429547721266E-3</v>
      </c>
      <c r="Z193">
        <f>Z148/SUM(Z148,'Calculations 20to24'!Z148,'Calculations 25to34'!Z148,'Calculations 35to44'!Z148,'Calculations 45to54'!Z148,'Calculations 55to64'!Z148,'Calculations 65plus'!Z148)</f>
        <v>2.9511468234051002E-3</v>
      </c>
      <c r="AA193">
        <f>AA148/SUM(AA148,'Calculations 20to24'!AA148,'Calculations 25to34'!AA148,'Calculations 35to44'!AA148,'Calculations 45to54'!AA148,'Calculations 55to64'!AA148,'Calculations 65plus'!AA148)</f>
        <v>2.8249056850912012E-3</v>
      </c>
      <c r="AB193">
        <f>AB148/SUM(AB148,'Calculations 20to24'!AB148,'Calculations 25to34'!AB148,'Calculations 35to44'!AB148,'Calculations 45to54'!AB148,'Calculations 55to64'!AB148,'Calculations 65plus'!AB148)</f>
        <v>2.6997477251132968E-3</v>
      </c>
      <c r="AC193">
        <f>AC148/SUM(AC148,'Calculations 20to24'!AC148,'Calculations 25to34'!AC148,'Calculations 35to44'!AC148,'Calculations 45to54'!AC148,'Calculations 55to64'!AC148,'Calculations 65plus'!AC148)</f>
        <v>2.5756997326502047E-3</v>
      </c>
      <c r="AD193">
        <f>AD148/SUM(AD148,'Calculations 20to24'!AD148,'Calculations 25to34'!AD148,'Calculations 35to44'!AD148,'Calculations 45to54'!AD148,'Calculations 55to64'!AD148,'Calculations 65plus'!AD148)</f>
        <v>2.4527870863985659E-3</v>
      </c>
      <c r="AE193">
        <f>AE148/SUM(AE148,'Calculations 20to24'!AE148,'Calculations 25to34'!AE148,'Calculations 35to44'!AE148,'Calculations 45to54'!AE148,'Calculations 55to64'!AE148,'Calculations 65plus'!AE148)</f>
        <v>2.3310337450831412E-3</v>
      </c>
      <c r="AF193">
        <f>AF148/SUM(AF148,'Calculations 20to24'!AF148,'Calculations 25to34'!AF148,'Calculations 35to44'!AF148,'Calculations 45to54'!AF148,'Calculations 55to64'!AF148,'Calculations 65plus'!AF148)</f>
        <v>2.2104622425989599E-3</v>
      </c>
    </row>
    <row r="194" spans="1:32" x14ac:dyDescent="0.25">
      <c r="A194" t="s">
        <v>40</v>
      </c>
      <c r="B194">
        <f>B149/SUM(B149,'Calculations 20to24'!B149,'Calculations 25to34'!B149,'Calculations 35to44'!B149,'Calculations 45to54'!B149,'Calculations 55to64'!B149,'Calculations 65plus'!B149)</f>
        <v>1.4992503748125934E-3</v>
      </c>
      <c r="C194">
        <f>C149/SUM(C149,'Calculations 20to24'!C149,'Calculations 25to34'!C149,'Calculations 35to44'!C149,'Calculations 45to54'!C149,'Calculations 55to64'!C149,'Calculations 65plus'!C149)</f>
        <v>1.4686045640306936E-3</v>
      </c>
      <c r="D194">
        <f>D149/SUM(D149,'Calculations 20to24'!D149,'Calculations 25to34'!D149,'Calculations 35to44'!D149,'Calculations 45to54'!D149,'Calculations 55to64'!D149,'Calculations 65plus'!D149)</f>
        <v>1.4499627241250093E-3</v>
      </c>
      <c r="E194">
        <f>E149/SUM(E149,'Calculations 20to24'!E149,'Calculations 25to34'!E149,'Calculations 35to44'!E149,'Calculations 45to54'!E149,'Calculations 55to64'!E149,'Calculations 65plus'!E149)</f>
        <v>1.4306638878715241E-3</v>
      </c>
      <c r="F194">
        <f>F149/SUM(F149,'Calculations 20to24'!F149,'Calculations 25to34'!F149,'Calculations 35to44'!F149,'Calculations 45to54'!F149,'Calculations 55to64'!F149,'Calculations 65plus'!F149)</f>
        <v>1.4068719488830026E-3</v>
      </c>
      <c r="G194">
        <f>G149/SUM(G149,'Calculations 20to24'!G149,'Calculations 25to34'!G149,'Calculations 35to44'!G149,'Calculations 45to54'!G149,'Calculations 55to64'!G149,'Calculations 65plus'!G149)</f>
        <v>1.3781006179545527E-3</v>
      </c>
      <c r="H194">
        <f>H149/SUM(H149,'Calculations 20to24'!H149,'Calculations 25to34'!H149,'Calculations 35to44'!H149,'Calculations 45to54'!H149,'Calculations 55to64'!H149,'Calculations 65plus'!H149)</f>
        <v>1.3485505640141997E-3</v>
      </c>
      <c r="I194">
        <f>I149/SUM(I149,'Calculations 20to24'!I149,'Calculations 25to34'!I149,'Calculations 35to44'!I149,'Calculations 45to54'!I149,'Calculations 55to64'!I149,'Calculations 65plus'!I149)</f>
        <v>1.3048421345262435E-3</v>
      </c>
      <c r="J194">
        <f>J149/SUM(J149,'Calculations 20to24'!J149,'Calculations 25to34'!J149,'Calculations 35to44'!J149,'Calculations 45to54'!J149,'Calculations 55to64'!J149,'Calculations 65plus'!J149)</f>
        <v>1.2584585012214661E-3</v>
      </c>
      <c r="K194">
        <f>K149/SUM(K149,'Calculations 20to24'!K149,'Calculations 25to34'!K149,'Calculations 35to44'!K149,'Calculations 45to54'!K149,'Calculations 55to64'!K149,'Calculations 65plus'!K149)</f>
        <v>1.2264690293054305E-3</v>
      </c>
      <c r="L194">
        <f>L149/SUM(L149,'Calculations 20to24'!L149,'Calculations 25to34'!L149,'Calculations 35to44'!L149,'Calculations 45to54'!L149,'Calculations 55to64'!L149,'Calculations 65plus'!L149)</f>
        <v>1.2111307489099661E-3</v>
      </c>
      <c r="M194">
        <f>M149/SUM(M149,'Calculations 20to24'!M149,'Calculations 25to34'!M149,'Calculations 35to44'!M149,'Calculations 45to54'!M149,'Calculations 55to64'!M149,'Calculations 65plus'!M149)</f>
        <v>1.1804213919507625E-3</v>
      </c>
      <c r="N194">
        <f>N149/SUM(N149,'Calculations 20to24'!N149,'Calculations 25to34'!N149,'Calculations 35to44'!N149,'Calculations 45to54'!N149,'Calculations 55to64'!N149,'Calculations 65plus'!N149)</f>
        <v>1.1496211170368611E-3</v>
      </c>
      <c r="O194">
        <f>O149/SUM(O149,'Calculations 20to24'!O149,'Calculations 25to34'!O149,'Calculations 35to44'!O149,'Calculations 45to54'!O149,'Calculations 55to64'!O149,'Calculations 65plus'!O149)</f>
        <v>1.1187427980225725E-3</v>
      </c>
      <c r="P194">
        <f>P149/SUM(P149,'Calculations 20to24'!P149,'Calculations 25to34'!P149,'Calculations 35to44'!P149,'Calculations 45to54'!P149,'Calculations 55to64'!P149,'Calculations 65plus'!P149)</f>
        <v>1.087799187274408E-3</v>
      </c>
      <c r="Q194">
        <f>Q149/SUM(Q149,'Calculations 20to24'!Q149,'Calculations 25to34'!Q149,'Calculations 35to44'!Q149,'Calculations 45to54'!Q149,'Calculations 55to64'!Q149,'Calculations 65plus'!Q149)</f>
        <v>1.0568028978927859E-3</v>
      </c>
      <c r="R194">
        <f>R149/SUM(R149,'Calculations 20to24'!R149,'Calculations 25to34'!R149,'Calculations 35to44'!R149,'Calculations 45to54'!R149,'Calculations 55to64'!R149,'Calculations 65plus'!R149)</f>
        <v>1.0257663869339369E-3</v>
      </c>
      <c r="S194">
        <f>S149/SUM(S149,'Calculations 20to24'!S149,'Calculations 25to34'!S149,'Calculations 35to44'!S149,'Calculations 45to54'!S149,'Calculations 55to64'!S149,'Calculations 65plus'!S149)</f>
        <v>9.9470193963314296E-4</v>
      </c>
      <c r="T194">
        <f>T149/SUM(T149,'Calculations 20to24'!T149,'Calculations 25to34'!T149,'Calculations 35to44'!T149,'Calculations 45to54'!T149,'Calculations 55to64'!T149,'Calculations 65plus'!T149)</f>
        <v>9.636216546269514E-4</v>
      </c>
      <c r="U194">
        <f>U149/SUM(U149,'Calculations 20to24'!U149,'Calculations 25to34'!U149,'Calculations 35to44'!U149,'Calculations 45to54'!U149,'Calculations 55to64'!U149,'Calculations 65plus'!U149)</f>
        <v>9.3253743016865373E-4</v>
      </c>
      <c r="V194">
        <f>V149/SUM(V149,'Calculations 20to24'!V149,'Calculations 25to34'!V149,'Calculations 35to44'!V149,'Calculations 45to54'!V149,'Calculations 55to64'!V149,'Calculations 65plus'!V149)</f>
        <v>9.0146095132889194E-4</v>
      </c>
      <c r="W194">
        <f>W149/SUM(W149,'Calculations 20to24'!W149,'Calculations 25to34'!W149,'Calculations 35to44'!W149,'Calculations 45to54'!W149,'Calculations 55to64'!W149,'Calculations 65plus'!W149)</f>
        <v>8.7040367817002812E-4</v>
      </c>
      <c r="X194">
        <f>X149/SUM(X149,'Calculations 20to24'!X149,'Calculations 25to34'!X149,'Calculations 35to44'!X149,'Calculations 45to54'!X149,'Calculations 55to64'!X149,'Calculations 65plus'!X149)</f>
        <v>8.3937683488058553E-4</v>
      </c>
      <c r="Y194">
        <f>Y149/SUM(Y149,'Calculations 20to24'!Y149,'Calculations 25to34'!Y149,'Calculations 35to44'!Y149,'Calculations 45to54'!Y149,'Calculations 55to64'!Y149,'Calculations 65plus'!Y149)</f>
        <v>8.0839139985356898E-4</v>
      </c>
      <c r="Z194">
        <f>Z149/SUM(Z149,'Calculations 20to24'!Z149,'Calculations 25to34'!Z149,'Calculations 35to44'!Z149,'Calculations 45to54'!Z149,'Calculations 55to64'!Z149,'Calculations 65plus'!Z149)</f>
        <v>7.774580966903058E-4</v>
      </c>
      <c r="AA194">
        <f>AA149/SUM(AA149,'Calculations 20to24'!AA149,'Calculations 25to34'!AA149,'Calculations 35to44'!AA149,'Calculations 45to54'!AA149,'Calculations 55to64'!AA149,'Calculations 65plus'!AA149)</f>
        <v>7.4658738610953513E-4</v>
      </c>
      <c r="AB194">
        <f>AB149/SUM(AB149,'Calculations 20to24'!AB149,'Calculations 25to34'!AB149,'Calculations 35to44'!AB149,'Calculations 45to54'!AB149,'Calculations 55to64'!AB149,'Calculations 65plus'!AB149)</f>
        <v>7.1578945873911537E-4</v>
      </c>
      <c r="AC194">
        <f>AC149/SUM(AC149,'Calculations 20to24'!AC149,'Calculations 25to34'!AC149,'Calculations 35to44'!AC149,'Calculations 45to54'!AC149,'Calculations 55to64'!AC149,'Calculations 65plus'!AC149)</f>
        <v>6.8507422876699995E-4</v>
      </c>
      <c r="AD194">
        <f>AD149/SUM(AD149,'Calculations 20to24'!AD149,'Calculations 25to34'!AD149,'Calculations 35to44'!AD149,'Calculations 45to54'!AD149,'Calculations 55to64'!AD149,'Calculations 65plus'!AD149)</f>
        <v>6.5445132842557473E-4</v>
      </c>
      <c r="AE194">
        <f>AE149/SUM(AE149,'Calculations 20to24'!AE149,'Calculations 25to34'!AE149,'Calculations 35to44'!AE149,'Calculations 45to54'!AE149,'Calculations 55to64'!AE149,'Calculations 65plus'!AE149)</f>
        <v>6.2393010328316357E-4</v>
      </c>
      <c r="AF194">
        <f>AF149/SUM(AF149,'Calculations 20to24'!AF149,'Calculations 25to34'!AF149,'Calculations 35to44'!AF149,'Calculations 45to54'!AF149,'Calculations 55to64'!AF149,'Calculations 65plus'!AF149)</f>
        <v>5.9351960831454016E-4</v>
      </c>
    </row>
    <row r="195" spans="1:32" x14ac:dyDescent="0.25">
      <c r="A195" t="s">
        <v>42</v>
      </c>
      <c r="B195">
        <f>B150/SUM(B150,'Calculations 20to24'!B150,'Calculations 25to34'!B150,'Calculations 35to44'!B150,'Calculations 45to54'!B150,'Calculations 55to64'!B150,'Calculations 65plus'!B150)</f>
        <v>1.0928961748633887E-2</v>
      </c>
      <c r="C195">
        <f>C150/SUM(C150,'Calculations 20to24'!C150,'Calculations 25to34'!C150,'Calculations 35to44'!C150,'Calculations 45to54'!C150,'Calculations 55to64'!C150,'Calculations 65plus'!C150)</f>
        <v>1.0605008133728116E-2</v>
      </c>
      <c r="D195">
        <f>D150/SUM(D150,'Calculations 20to24'!D150,'Calculations 25to34'!D150,'Calculations 35to44'!D150,'Calculations 45to54'!D150,'Calculations 55to64'!D150,'Calculations 65plus'!D150)</f>
        <v>1.0423101429509883E-2</v>
      </c>
      <c r="E195">
        <f>E150/SUM(E150,'Calculations 20to24'!E150,'Calculations 25to34'!E150,'Calculations 35to44'!E150,'Calculations 45to54'!E150,'Calculations 55to64'!E150,'Calculations 65plus'!E150)</f>
        <v>1.0241390437581039E-2</v>
      </c>
      <c r="F195">
        <f>F150/SUM(F150,'Calculations 20to24'!F150,'Calculations 25to34'!F150,'Calculations 35to44'!F150,'Calculations 45to54'!F150,'Calculations 55to64'!F150,'Calculations 65plus'!F150)</f>
        <v>1.0017127955433906E-2</v>
      </c>
      <c r="G195">
        <f>G150/SUM(G150,'Calculations 20to24'!G150,'Calculations 25to34'!G150,'Calculations 35to44'!G150,'Calculations 45to54'!G150,'Calculations 55to64'!G150,'Calculations 65plus'!G150)</f>
        <v>9.7498539798083379E-3</v>
      </c>
      <c r="H195">
        <f>H150/SUM(H150,'Calculations 20to24'!H150,'Calculations 25to34'!H150,'Calculations 35to44'!H150,'Calculations 45to54'!H150,'Calculations 55to64'!H150,'Calculations 65plus'!H150)</f>
        <v>9.4750721959785157E-3</v>
      </c>
      <c r="I195">
        <f>I150/SUM(I150,'Calculations 20to24'!I150,'Calculations 25to34'!I150,'Calculations 35to44'!I150,'Calculations 45to54'!I150,'Calculations 55to64'!I150,'Calculations 65plus'!I150)</f>
        <v>9.1076347220370914E-3</v>
      </c>
      <c r="J195">
        <f>J150/SUM(J150,'Calculations 20to24'!J150,'Calculations 25to34'!J150,'Calculations 35to44'!J150,'Calculations 45to54'!J150,'Calculations 55to64'!J150,'Calculations 65plus'!J150)</f>
        <v>8.7429804497786909E-3</v>
      </c>
      <c r="K195">
        <f>K150/SUM(K150,'Calculations 20to24'!K150,'Calculations 25to34'!K150,'Calculations 35to44'!K150,'Calculations 45to54'!K150,'Calculations 55to64'!K150,'Calculations 65plus'!K150)</f>
        <v>8.5076385332188333E-3</v>
      </c>
      <c r="L195">
        <f>L150/SUM(L150,'Calculations 20to24'!L150,'Calculations 25to34'!L150,'Calculations 35to44'!L150,'Calculations 45to54'!L150,'Calculations 55to64'!L150,'Calculations 65plus'!L150)</f>
        <v>8.3219752474973131E-3</v>
      </c>
      <c r="M195">
        <f>M150/SUM(M150,'Calculations 20to24'!M150,'Calculations 25to34'!M150,'Calculations 35to44'!M150,'Calculations 45to54'!M150,'Calculations 55to64'!M150,'Calculations 65plus'!M150)</f>
        <v>8.0651177430442669E-3</v>
      </c>
      <c r="N195">
        <f>N150/SUM(N150,'Calculations 20to24'!N150,'Calculations 25to34'!N150,'Calculations 35to44'!N150,'Calculations 45to54'!N150,'Calculations 55to64'!N150,'Calculations 65plus'!N150)</f>
        <v>7.8106794188520174E-3</v>
      </c>
      <c r="O195">
        <f>O150/SUM(O150,'Calculations 20to24'!O150,'Calculations 25to34'!O150,'Calculations 35to44'!O150,'Calculations 45to54'!O150,'Calculations 55to64'!O150,'Calculations 65plus'!O150)</f>
        <v>7.558687305770328E-3</v>
      </c>
      <c r="P195">
        <f>P150/SUM(P150,'Calculations 20to24'!P150,'Calculations 25to34'!P150,'Calculations 35to44'!P150,'Calculations 45to54'!P150,'Calculations 55to64'!P150,'Calculations 65plus'!P150)</f>
        <v>7.3091682045919011E-3</v>
      </c>
      <c r="Q195">
        <f>Q150/SUM(Q150,'Calculations 20to24'!Q150,'Calculations 25to34'!Q150,'Calculations 35to44'!Q150,'Calculations 45to54'!Q150,'Calculations 55to64'!Q150,'Calculations 65plus'!Q150)</f>
        <v>7.0621485181623003E-3</v>
      </c>
      <c r="R195">
        <f>R150/SUM(R150,'Calculations 20to24'!R150,'Calculations 25to34'!R150,'Calculations 35to44'!R150,'Calculations 45to54'!R150,'Calculations 55to64'!R150,'Calculations 65plus'!R150)</f>
        <v>6.8176540963123845E-3</v>
      </c>
      <c r="S195">
        <f>S150/SUM(S150,'Calculations 20to24'!S150,'Calculations 25to34'!S150,'Calculations 35to44'!S150,'Calculations 45to54'!S150,'Calculations 55to64'!S150,'Calculations 65plus'!S150)</f>
        <v>6.5757100932876053E-3</v>
      </c>
      <c r="T195">
        <f>T150/SUM(T150,'Calculations 20to24'!T150,'Calculations 25to34'!T150,'Calculations 35to44'!T150,'Calculations 45to54'!T150,'Calculations 55to64'!T150,'Calculations 65plus'!T150)</f>
        <v>6.3363408373317475E-3</v>
      </c>
      <c r="U195">
        <f>U150/SUM(U150,'Calculations 20to24'!U150,'Calculations 25to34'!U150,'Calculations 35to44'!U150,'Calculations 45to54'!U150,'Calculations 55to64'!U150,'Calculations 65plus'!U150)</f>
        <v>6.0995697120623553E-3</v>
      </c>
      <c r="V195">
        <f>V150/SUM(V150,'Calculations 20to24'!V150,'Calculations 25to34'!V150,'Calculations 35to44'!V150,'Calculations 45to54'!V150,'Calculations 55to64'!V150,'Calculations 65plus'!V150)</f>
        <v>5.8654190492597146E-3</v>
      </c>
      <c r="W195">
        <f>W150/SUM(W150,'Calculations 20to24'!W150,'Calculations 25to34'!W150,'Calculations 35to44'!W150,'Calculations 45to54'!W150,'Calculations 55to64'!W150,'Calculations 65plus'!W150)</f>
        <v>5.6339100326781716E-3</v>
      </c>
      <c r="X195">
        <f>X150/SUM(X150,'Calculations 20to24'!X150,'Calculations 25to34'!X150,'Calculations 35to44'!X150,'Calculations 45to54'!X150,'Calculations 55to64'!X150,'Calculations 65plus'!X150)</f>
        <v>5.4050626124745533E-3</v>
      </c>
      <c r="Y195">
        <f>Y150/SUM(Y150,'Calculations 20to24'!Y150,'Calculations 25to34'!Y150,'Calculations 35to44'!Y150,'Calculations 45to54'!Y150,'Calculations 55to64'!Y150,'Calculations 65plus'!Y150)</f>
        <v>5.1788954298392885E-3</v>
      </c>
      <c r="Z195">
        <f>Z150/SUM(Z150,'Calculations 20to24'!Z150,'Calculations 25to34'!Z150,'Calculations 35to44'!Z150,'Calculations 45to54'!Z150,'Calculations 55to64'!Z150,'Calculations 65plus'!Z150)</f>
        <v>4.9554257514063341E-3</v>
      </c>
      <c r="AA195">
        <f>AA150/SUM(AA150,'Calculations 20to24'!AA150,'Calculations 25to34'!AA150,'Calculations 35to44'!AA150,'Calculations 45to54'!AA150,'Calculations 55to64'!AA150,'Calculations 65plus'!AA150)</f>
        <v>4.7346694130126783E-3</v>
      </c>
      <c r="AB195">
        <f>AB150/SUM(AB150,'Calculations 20to24'!AB150,'Calculations 25to34'!AB150,'Calculations 35to44'!AB150,'Calculations 45to54'!AB150,'Calculations 55to64'!AB150,'Calculations 65plus'!AB150)</f>
        <v>4.5166407723713463E-3</v>
      </c>
      <c r="AC195">
        <f>AC150/SUM(AC150,'Calculations 20to24'!AC150,'Calculations 25to34'!AC150,'Calculations 35to44'!AC150,'Calculations 45to54'!AC150,'Calculations 55to64'!AC150,'Calculations 65plus'!AC150)</f>
        <v>4.3013526702210796E-3</v>
      </c>
      <c r="AD195">
        <f>AD150/SUM(AD150,'Calculations 20to24'!AD150,'Calculations 25to34'!AD150,'Calculations 35to44'!AD150,'Calculations 45to54'!AD150,'Calculations 55to64'!AD150,'Calculations 65plus'!AD150)</f>
        <v>4.0888163995135805E-3</v>
      </c>
      <c r="AE195">
        <f>AE150/SUM(AE150,'Calculations 20to24'!AE150,'Calculations 25to34'!AE150,'Calculations 35to44'!AE150,'Calculations 45to54'!AE150,'Calculations 55to64'!AE150,'Calculations 65plus'!AE150)</f>
        <v>3.8790416821984923E-3</v>
      </c>
      <c r="AF195">
        <f>AF150/SUM(AF150,'Calculations 20to24'!AF150,'Calculations 25to34'!AF150,'Calculations 35to44'!AF150,'Calculations 45to54'!AF150,'Calculations 55to64'!AF150,'Calculations 65plus'!AF150)</f>
        <v>3.6720366531710126E-3</v>
      </c>
    </row>
    <row r="196" spans="1:32" x14ac:dyDescent="0.25">
      <c r="A196" t="s">
        <v>44</v>
      </c>
      <c r="B196">
        <f>B151/SUM(B151,'Calculations 20to24'!B151,'Calculations 25to34'!B151,'Calculations 35to44'!B151,'Calculations 45to54'!B151,'Calculations 55to64'!B151,'Calculations 65plus'!B151)</f>
        <v>1.6260162601626025E-2</v>
      </c>
      <c r="C196">
        <f>C151/SUM(C151,'Calculations 20to24'!C151,'Calculations 25to34'!C151,'Calculations 35to44'!C151,'Calculations 45to54'!C151,'Calculations 55to64'!C151,'Calculations 65plus'!C151)</f>
        <v>1.5733381942224237E-2</v>
      </c>
      <c r="D196">
        <f>D151/SUM(D151,'Calculations 20to24'!D151,'Calculations 25to34'!D151,'Calculations 35to44'!D151,'Calculations 45to54'!D151,'Calculations 55to64'!D151,'Calculations 65plus'!D151)</f>
        <v>1.543005756095913E-2</v>
      </c>
      <c r="E196">
        <f>E151/SUM(E151,'Calculations 20to24'!E151,'Calculations 25to34'!E151,'Calculations 35to44'!E151,'Calculations 45to54'!E151,'Calculations 55to64'!E151,'Calculations 65plus'!E151)</f>
        <v>1.5119047910258943E-2</v>
      </c>
      <c r="F196">
        <f>F151/SUM(F151,'Calculations 20to24'!F151,'Calculations 25to34'!F151,'Calculations 35to44'!F151,'Calculations 45to54'!F151,'Calculations 55to64'!F151,'Calculations 65plus'!F151)</f>
        <v>1.4736642186089345E-2</v>
      </c>
      <c r="G196">
        <f>G151/SUM(G151,'Calculations 20to24'!G151,'Calculations 25to34'!G151,'Calculations 35to44'!G151,'Calculations 45to54'!G151,'Calculations 55to64'!G151,'Calculations 65plus'!G151)</f>
        <v>1.4285107134307026E-2</v>
      </c>
      <c r="H196">
        <f>H151/SUM(H151,'Calculations 20to24'!H151,'Calculations 25to34'!H151,'Calculations 35to44'!H151,'Calculations 45to54'!H151,'Calculations 55to64'!H151,'Calculations 65plus'!H151)</f>
        <v>1.3819489698109234E-2</v>
      </c>
      <c r="I196">
        <f>I151/SUM(I151,'Calculations 20to24'!I151,'Calculations 25to34'!I151,'Calculations 35to44'!I151,'Calculations 45to54'!I151,'Calculations 55to64'!I151,'Calculations 65plus'!I151)</f>
        <v>1.3199405540651913E-2</v>
      </c>
      <c r="J196">
        <f>J151/SUM(J151,'Calculations 20to24'!J151,'Calculations 25to34'!J151,'Calculations 35to44'!J151,'Calculations 45to54'!J151,'Calculations 55to64'!J151,'Calculations 65plus'!J151)</f>
        <v>1.2589575916860928E-2</v>
      </c>
      <c r="K196">
        <f>K151/SUM(K151,'Calculations 20to24'!K151,'Calculations 25to34'!K151,'Calculations 35to44'!K151,'Calculations 45to54'!K151,'Calculations 55to64'!K151,'Calculations 65plus'!K151)</f>
        <v>1.2191563276368887E-2</v>
      </c>
      <c r="L196">
        <f>L151/SUM(L151,'Calculations 20to24'!L151,'Calculations 25to34'!L151,'Calculations 35to44'!L151,'Calculations 45to54'!L151,'Calculations 55to64'!L151,'Calculations 65plus'!L151)</f>
        <v>1.1921500545902802E-2</v>
      </c>
      <c r="M196">
        <f>M151/SUM(M151,'Calculations 20to24'!M151,'Calculations 25to34'!M151,'Calculations 35to44'!M151,'Calculations 45to54'!M151,'Calculations 55to64'!M151,'Calculations 65plus'!M151)</f>
        <v>1.1509437663181623E-2</v>
      </c>
      <c r="N196">
        <f>N151/SUM(N151,'Calculations 20to24'!N151,'Calculations 25to34'!N151,'Calculations 35to44'!N151,'Calculations 45to54'!N151,'Calculations 55to64'!N151,'Calculations 65plus'!N151)</f>
        <v>1.1104114372380647E-2</v>
      </c>
      <c r="O196">
        <f>O151/SUM(O151,'Calculations 20to24'!O151,'Calculations 25to34'!O151,'Calculations 35to44'!O151,'Calculations 45to54'!O151,'Calculations 55to64'!O151,'Calculations 65plus'!O151)</f>
        <v>1.0705481748599331E-2</v>
      </c>
      <c r="P196">
        <f>P151/SUM(P151,'Calculations 20to24'!P151,'Calculations 25to34'!P151,'Calculations 35to44'!P151,'Calculations 45to54'!P151,'Calculations 55to64'!P151,'Calculations 65plus'!P151)</f>
        <v>1.0313490690364292E-2</v>
      </c>
      <c r="Q196">
        <f>Q151/SUM(Q151,'Calculations 20to24'!Q151,'Calculations 25to34'!Q151,'Calculations 35to44'!Q151,'Calculations 45to54'!Q151,'Calculations 55to64'!Q151,'Calculations 65plus'!Q151)</f>
        <v>9.9280917437668398E-3</v>
      </c>
      <c r="R196">
        <f>R151/SUM(R151,'Calculations 20to24'!R151,'Calculations 25to34'!R151,'Calculations 35to44'!R151,'Calculations 45to54'!R151,'Calculations 55to64'!R151,'Calculations 65plus'!R151)</f>
        <v>9.5492349474263147E-3</v>
      </c>
      <c r="S196">
        <f>S151/SUM(S151,'Calculations 20to24'!S151,'Calculations 25to34'!S151,'Calculations 35to44'!S151,'Calculations 45to54'!S151,'Calculations 55to64'!S151,'Calculations 65plus'!S151)</f>
        <v>9.1768696972125315E-3</v>
      </c>
      <c r="T196">
        <f>T151/SUM(T151,'Calculations 20to24'!T151,'Calculations 25to34'!T151,'Calculations 35to44'!T151,'Calculations 45to54'!T151,'Calculations 55to64'!T151,'Calculations 65plus'!T151)</f>
        <v>8.8109446296647832E-3</v>
      </c>
      <c r="U196">
        <f>U151/SUM(U151,'Calculations 20to24'!U151,'Calculations 25to34'!U151,'Calculations 35to44'!U151,'Calculations 45to54'!U151,'Calculations 55to64'!U151,'Calculations 65plus'!U151)</f>
        <v>8.4514075230453598E-3</v>
      </c>
      <c r="V196">
        <f>V151/SUM(V151,'Calculations 20to24'!V151,'Calculations 25to34'!V151,'Calculations 35to44'!V151,'Calculations 45to54'!V151,'Calculations 55to64'!V151,'Calculations 65plus'!V151)</f>
        <v>8.0982052149765546E-3</v>
      </c>
      <c r="W196">
        <f>W151/SUM(W151,'Calculations 20to24'!W151,'Calculations 25to34'!W151,'Calculations 35to44'!W151,'Calculations 45to54'!W151,'Calculations 55to64'!W151,'Calculations 65plus'!W151)</f>
        <v>7.7512835356219559E-3</v>
      </c>
      <c r="X196">
        <f>X151/SUM(X151,'Calculations 20to24'!X151,'Calculations 25to34'!X151,'Calculations 35to44'!X151,'Calculations 45to54'!X151,'Calculations 55to64'!X151,'Calculations 65plus'!X151)</f>
        <v>7.4105872553880073E-3</v>
      </c>
      <c r="Y196">
        <f>Y151/SUM(Y151,'Calculations 20to24'!Y151,'Calculations 25to34'!Y151,'Calculations 35to44'!Y151,'Calculations 45to54'!Y151,'Calculations 55to64'!Y151,'Calculations 65plus'!Y151)</f>
        <v>7.0760600461405683E-3</v>
      </c>
      <c r="Z196">
        <f>Z151/SUM(Z151,'Calculations 20to24'!Z151,'Calculations 25to34'!Z151,'Calculations 35to44'!Z151,'Calculations 45to54'!Z151,'Calculations 55to64'!Z151,'Calculations 65plus'!Z151)</f>
        <v>6.7476444549533126E-3</v>
      </c>
      <c r="AA196">
        <f>AA151/SUM(AA151,'Calculations 20to24'!AA151,'Calculations 25to34'!AA151,'Calculations 35to44'!AA151,'Calculations 45to54'!AA151,'Calculations 55to64'!AA151,'Calculations 65plus'!AA151)</f>
        <v>6.4252818894292244E-3</v>
      </c>
      <c r="AB196">
        <f>AB151/SUM(AB151,'Calculations 20to24'!AB151,'Calculations 25to34'!AB151,'Calculations 35to44'!AB151,'Calculations 45to54'!AB151,'Calculations 55to64'!AB151,'Calculations 65plus'!AB151)</f>
        <v>6.1089126136626799E-3</v>
      </c>
      <c r="AC196">
        <f>AC151/SUM(AC151,'Calculations 20to24'!AC151,'Calculations 25to34'!AC151,'Calculations 35to44'!AC151,'Calculations 45to54'!AC151,'Calculations 55to64'!AC151,'Calculations 65plus'!AC151)</f>
        <v>5.7984757539391099E-3</v>
      </c>
      <c r="AD196">
        <f>AD151/SUM(AD151,'Calculations 20to24'!AD151,'Calculations 25to34'!AD151,'Calculations 35to44'!AD151,'Calculations 45to54'!AD151,'Calculations 55to64'!AD151,'Calculations 65plus'!AD151)</f>
        <v>5.493909313300357E-3</v>
      </c>
      <c r="AE196">
        <f>AE151/SUM(AE151,'Calculations 20to24'!AE151,'Calculations 25to34'!AE151,'Calculations 35to44'!AE151,'Calculations 45to54'!AE151,'Calculations 55to64'!AE151,'Calculations 65plus'!AE151)</f>
        <v>5.1951501941343552E-3</v>
      </c>
      <c r="AF196">
        <f>AF151/SUM(AF151,'Calculations 20to24'!AF151,'Calculations 25to34'!AF151,'Calculations 35to44'!AF151,'Calculations 45to54'!AF151,'Calculations 55to64'!AF151,'Calculations 65plus'!AF151)</f>
        <v>4.9021342279843621E-3</v>
      </c>
    </row>
    <row r="197" spans="1:32" x14ac:dyDescent="0.25">
      <c r="A197" t="s">
        <v>46</v>
      </c>
      <c r="B197">
        <f>B152/SUM(B152,'Calculations 20to24'!B152,'Calculations 25to34'!B152,'Calculations 35to44'!B152,'Calculations 45to54'!B152,'Calculations 55to64'!B152,'Calculations 65plus'!B152)</f>
        <v>1.3937282229965159E-2</v>
      </c>
      <c r="C197">
        <f>C152/SUM(C152,'Calculations 20to24'!C152,'Calculations 25to34'!C152,'Calculations 35to44'!C152,'Calculations 45to54'!C152,'Calculations 55to64'!C152,'Calculations 65plus'!C152)</f>
        <v>1.3488830349588209E-2</v>
      </c>
      <c r="D197">
        <f>D152/SUM(D152,'Calculations 20to24'!D152,'Calculations 25to34'!D152,'Calculations 35to44'!D152,'Calculations 45to54'!D152,'Calculations 55to64'!D152,'Calculations 65plus'!D152)</f>
        <v>1.323642326890135E-2</v>
      </c>
      <c r="E197">
        <f>E152/SUM(E152,'Calculations 20to24'!E152,'Calculations 25to34'!E152,'Calculations 35to44'!E152,'Calculations 45to54'!E152,'Calculations 55to64'!E152,'Calculations 65plus'!E152)</f>
        <v>1.298118926253795E-2</v>
      </c>
      <c r="F197">
        <f>F152/SUM(F152,'Calculations 20to24'!F152,'Calculations 25to34'!F152,'Calculations 35to44'!F152,'Calculations 45to54'!F152,'Calculations 55to64'!F152,'Calculations 65plus'!F152)</f>
        <v>1.2666104766150885E-2</v>
      </c>
      <c r="G197">
        <f>G152/SUM(G152,'Calculations 20to24'!G152,'Calculations 25to34'!G152,'Calculations 35to44'!G152,'Calculations 45to54'!G152,'Calculations 55to64'!G152,'Calculations 65plus'!G152)</f>
        <v>1.2293817547689701E-2</v>
      </c>
      <c r="H197">
        <f>H152/SUM(H152,'Calculations 20to24'!H152,'Calculations 25to34'!H152,'Calculations 35to44'!H152,'Calculations 45to54'!H152,'Calculations 55to64'!H152,'Calculations 65plus'!H152)</f>
        <v>1.190860971215317E-2</v>
      </c>
      <c r="I197">
        <f>I152/SUM(I152,'Calculations 20to24'!I152,'Calculations 25to34'!I152,'Calculations 35to44'!I152,'Calculations 45to54'!I152,'Calculations 55to64'!I152,'Calculations 65plus'!I152)</f>
        <v>1.1405592320900455E-2</v>
      </c>
      <c r="J197">
        <f>J152/SUM(J152,'Calculations 20to24'!J152,'Calculations 25to34'!J152,'Calculations 35to44'!J152,'Calculations 45to54'!J152,'Calculations 55to64'!J152,'Calculations 65plus'!J152)</f>
        <v>1.0915624838315402E-2</v>
      </c>
      <c r="K197">
        <f>K152/SUM(K152,'Calculations 20to24'!K152,'Calculations 25to34'!K152,'Calculations 35to44'!K152,'Calculations 45to54'!K152,'Calculations 55to64'!K152,'Calculations 65plus'!K152)</f>
        <v>1.0600580448106829E-2</v>
      </c>
      <c r="L197">
        <f>L152/SUM(L152,'Calculations 20to24'!L152,'Calculations 25to34'!L152,'Calculations 35to44'!L152,'Calculations 45to54'!L152,'Calculations 55to64'!L152,'Calculations 65plus'!L152)</f>
        <v>1.0348198059583346E-2</v>
      </c>
      <c r="M197">
        <f>M152/SUM(M152,'Calculations 20to24'!M152,'Calculations 25to34'!M152,'Calculations 35to44'!M152,'Calculations 45to54'!M152,'Calculations 55to64'!M152,'Calculations 65plus'!M152)</f>
        <v>1.0003733209965131E-2</v>
      </c>
      <c r="N197">
        <f>N152/SUM(N152,'Calculations 20to24'!N152,'Calculations 25to34'!N152,'Calculations 35to44'!N152,'Calculations 45to54'!N152,'Calculations 55to64'!N152,'Calculations 65plus'!N152)</f>
        <v>9.6641123643190358E-3</v>
      </c>
      <c r="O197">
        <f>O152/SUM(O152,'Calculations 20to24'!O152,'Calculations 25to34'!O152,'Calculations 35to44'!O152,'Calculations 45to54'!O152,'Calculations 55to64'!O152,'Calculations 65plus'!O152)</f>
        <v>9.32932292430734E-3</v>
      </c>
      <c r="P197">
        <f>P152/SUM(P152,'Calculations 20to24'!P152,'Calculations 25to34'!P152,'Calculations 35to44'!P152,'Calculations 45to54'!P152,'Calculations 55to64'!P152,'Calculations 65plus'!P152)</f>
        <v>8.9993518764833677E-3</v>
      </c>
      <c r="Q197">
        <f>Q152/SUM(Q152,'Calculations 20to24'!Q152,'Calculations 25to34'!Q152,'Calculations 35to44'!Q152,'Calculations 45to54'!Q152,'Calculations 55to64'!Q152,'Calculations 65plus'!Q152)</f>
        <v>8.6741856226944455E-3</v>
      </c>
      <c r="R197">
        <f>R152/SUM(R152,'Calculations 20to24'!R152,'Calculations 25to34'!R152,'Calculations 35to44'!R152,'Calculations 45to54'!R152,'Calculations 55to64'!R152,'Calculations 65plus'!R152)</f>
        <v>8.3538098286829159E-3</v>
      </c>
      <c r="S197">
        <f>S152/SUM(S152,'Calculations 20to24'!S152,'Calculations 25to34'!S152,'Calculations 35to44'!S152,'Calculations 45to54'!S152,'Calculations 55to64'!S152,'Calculations 65plus'!S152)</f>
        <v>8.0382092900523894E-3</v>
      </c>
      <c r="T197">
        <f>T152/SUM(T152,'Calculations 20to24'!T152,'Calculations 25to34'!T152,'Calculations 35to44'!T152,'Calculations 45to54'!T152,'Calculations 55to64'!T152,'Calculations 65plus'!T152)</f>
        <v>7.7273678147620085E-3</v>
      </c>
      <c r="U197">
        <f>U152/SUM(U152,'Calculations 20to24'!U152,'Calculations 25to34'!U152,'Calculations 35to44'!U152,'Calculations 45to54'!U152,'Calculations 55to64'!U152,'Calculations 65plus'!U152)</f>
        <v>7.4212681213071154E-3</v>
      </c>
      <c r="V197">
        <f>V152/SUM(V152,'Calculations 20to24'!V152,'Calculations 25to34'!V152,'Calculations 35to44'!V152,'Calculations 45to54'!V152,'Calculations 55to64'!V152,'Calculations 65plus'!V152)</f>
        <v>7.1198917517467219E-3</v>
      </c>
      <c r="W197">
        <f>W152/SUM(W152,'Calculations 20to24'!W152,'Calculations 25to34'!W152,'Calculations 35to44'!W152,'Calculations 45to54'!W152,'Calculations 55to64'!W152,'Calculations 65plus'!W152)</f>
        <v>6.823218998742748E-3</v>
      </c>
      <c r="X197">
        <f>X152/SUM(X152,'Calculations 20to24'!X152,'Calculations 25to34'!X152,'Calculations 35to44'!X152,'Calculations 45to54'!X152,'Calculations 55to64'!X152,'Calculations 65plus'!X152)</f>
        <v>6.5312288457821874E-3</v>
      </c>
      <c r="Y197">
        <f>Y152/SUM(Y152,'Calculations 20to24'!Y152,'Calculations 25to34'!Y152,'Calculations 35to44'!Y152,'Calculations 45to54'!Y152,'Calculations 55to64'!Y152,'Calculations 65plus'!Y152)</f>
        <v>6.2438989197640309E-3</v>
      </c>
      <c r="Z197">
        <f>Z152/SUM(Z152,'Calculations 20to24'!Z152,'Calculations 25to34'!Z152,'Calculations 35to44'!Z152,'Calculations 45to54'!Z152,'Calculations 55to64'!Z152,'Calculations 65plus'!Z152)</f>
        <v>5.9612054551457239E-3</v>
      </c>
      <c r="AA197">
        <f>AA152/SUM(AA152,'Calculations 20to24'!AA152,'Calculations 25to34'!AA152,'Calculations 35to44'!AA152,'Calculations 45to54'!AA152,'Calculations 55to64'!AA152,'Calculations 65plus'!AA152)</f>
        <v>5.6831232688584208E-3</v>
      </c>
      <c r="AB197">
        <f>AB152/SUM(AB152,'Calculations 20to24'!AB152,'Calculations 25to34'!AB152,'Calculations 35to44'!AB152,'Calculations 45to54'!AB152,'Calculations 55to64'!AB152,'Calculations 65plus'!AB152)</f>
        <v>5.4096257452183223E-3</v>
      </c>
      <c r="AC197">
        <f>AC152/SUM(AC152,'Calculations 20to24'!AC152,'Calculations 25to34'!AC152,'Calculations 35to44'!AC152,'Calculations 45to54'!AC152,'Calculations 55to64'!AC152,'Calculations 65plus'!AC152)</f>
        <v>5.140684830080385E-3</v>
      </c>
      <c r="AD197">
        <f>AD152/SUM(AD152,'Calculations 20to24'!AD152,'Calculations 25to34'!AD152,'Calculations 35to44'!AD152,'Calculations 45to54'!AD152,'Calculations 55to64'!AD152,'Calculations 65plus'!AD152)</f>
        <v>4.8762710335027827E-3</v>
      </c>
      <c r="AE197">
        <f>AE152/SUM(AE152,'Calculations 20to24'!AE152,'Calculations 25to34'!AE152,'Calculations 35to44'!AE152,'Calculations 45to54'!AE152,'Calculations 55to64'!AE152,'Calculations 65plus'!AE152)</f>
        <v>4.6163534402113449E-3</v>
      </c>
      <c r="AF197">
        <f>AF152/SUM(AF152,'Calculations 20to24'!AF152,'Calculations 25to34'!AF152,'Calculations 35to44'!AF152,'Calculations 45to54'!AF152,'Calculations 55to64'!AF152,'Calculations 65plus'!AF152)</f>
        <v>4.360899727180078E-3</v>
      </c>
    </row>
    <row r="198" spans="1:32" x14ac:dyDescent="0.25">
      <c r="A198" t="s">
        <v>48</v>
      </c>
      <c r="B198">
        <f>B153/SUM(B153,'Calculations 20to24'!B153,'Calculations 25to34'!B153,'Calculations 35to44'!B153,'Calculations 45to54'!B153,'Calculations 55to64'!B153,'Calculations 65plus'!B153)</f>
        <v>7.8125000000000035E-3</v>
      </c>
      <c r="C198">
        <f>C153/SUM(C153,'Calculations 20to24'!C153,'Calculations 25to34'!C153,'Calculations 35to44'!C153,'Calculations 45to54'!C153,'Calculations 55to64'!C153,'Calculations 65plus'!C153)</f>
        <v>7.597642913254387E-3</v>
      </c>
      <c r="D198">
        <f>D153/SUM(D153,'Calculations 20to24'!D153,'Calculations 25to34'!D153,'Calculations 35to44'!D153,'Calculations 45to54'!D153,'Calculations 55to64'!D153,'Calculations 65plus'!D153)</f>
        <v>7.4824411393091894E-3</v>
      </c>
      <c r="E198">
        <f>E153/SUM(E153,'Calculations 20to24'!E153,'Calculations 25to34'!E153,'Calculations 35to44'!E153,'Calculations 45to54'!E153,'Calculations 55to64'!E153,'Calculations 65plus'!E153)</f>
        <v>7.3672652446103819E-3</v>
      </c>
      <c r="F198">
        <f>F153/SUM(F153,'Calculations 20to24'!F153,'Calculations 25to34'!F153,'Calculations 35to44'!F153,'Calculations 45to54'!F153,'Calculations 55to64'!F153,'Calculations 65plus'!F153)</f>
        <v>7.2208710087127165E-3</v>
      </c>
      <c r="G198">
        <f>G153/SUM(G153,'Calculations 20to24'!G153,'Calculations 25to34'!G153,'Calculations 35to44'!G153,'Calculations 45to54'!G153,'Calculations 55to64'!G153,'Calculations 65plus'!G153)</f>
        <v>7.0437571645421745E-3</v>
      </c>
      <c r="H198">
        <f>H153/SUM(H153,'Calculations 20to24'!H153,'Calculations 25to34'!H153,'Calculations 35to44'!H153,'Calculations 45to54'!H153,'Calculations 55to64'!H153,'Calculations 65plus'!H153)</f>
        <v>6.8590998950005984E-3</v>
      </c>
      <c r="I198">
        <f>I153/SUM(I153,'Calculations 20to24'!I153,'Calculations 25to34'!I153,'Calculations 35to44'!I153,'Calculations 45to54'!I153,'Calculations 55to64'!I153,'Calculations 65plus'!I153)</f>
        <v>6.6116630192476177E-3</v>
      </c>
      <c r="J198">
        <f>J153/SUM(J153,'Calculations 20to24'!J153,'Calculations 25to34'!J153,'Calculations 35to44'!J153,'Calculations 45to54'!J153,'Calculations 55to64'!J153,'Calculations 65plus'!J153)</f>
        <v>6.3683273278589215E-3</v>
      </c>
      <c r="K198">
        <f>K153/SUM(K153,'Calculations 20to24'!K153,'Calculations 25to34'!K153,'Calculations 35to44'!K153,'Calculations 45to54'!K153,'Calculations 55to64'!K153,'Calculations 65plus'!K153)</f>
        <v>6.215715603397628E-3</v>
      </c>
      <c r="L198">
        <f>L153/SUM(L153,'Calculations 20to24'!L153,'Calculations 25to34'!L153,'Calculations 35to44'!L153,'Calculations 45to54'!L153,'Calculations 55to64'!L153,'Calculations 65plus'!L153)</f>
        <v>6.0842113026427008E-3</v>
      </c>
      <c r="M198">
        <f>M153/SUM(M153,'Calculations 20to24'!M153,'Calculations 25to34'!M153,'Calculations 35to44'!M153,'Calculations 45to54'!M153,'Calculations 55to64'!M153,'Calculations 65plus'!M153)</f>
        <v>5.9090280836457554E-3</v>
      </c>
      <c r="N198">
        <f>N153/SUM(N153,'Calculations 20to24'!N153,'Calculations 25to34'!N153,'Calculations 35to44'!N153,'Calculations 45to54'!N153,'Calculations 55to64'!N153,'Calculations 65plus'!N153)</f>
        <v>5.7346808382891029E-3</v>
      </c>
      <c r="O198">
        <f>O153/SUM(O153,'Calculations 20to24'!O153,'Calculations 25to34'!O153,'Calculations 35to44'!O153,'Calculations 45to54'!O153,'Calculations 55to64'!O153,'Calculations 65plus'!O153)</f>
        <v>5.5612144718673205E-3</v>
      </c>
      <c r="P198">
        <f>P153/SUM(P153,'Calculations 20to24'!P153,'Calculations 25to34'!P153,'Calculations 35to44'!P153,'Calculations 45to54'!P153,'Calculations 55to64'!P153,'Calculations 65plus'!P153)</f>
        <v>5.3886736420905058E-3</v>
      </c>
      <c r="Q198">
        <f>Q153/SUM(Q153,'Calculations 20to24'!Q153,'Calculations 25to34'!Q153,'Calculations 35to44'!Q153,'Calculations 45to54'!Q153,'Calculations 55to64'!Q153,'Calculations 65plus'!Q153)</f>
        <v>5.2171026172642904E-3</v>
      </c>
      <c r="R198">
        <f>R153/SUM(R153,'Calculations 20to24'!R153,'Calculations 25to34'!R153,'Calculations 35to44'!R153,'Calculations 45to54'!R153,'Calculations 55to64'!R153,'Calculations 65plus'!R153)</f>
        <v>5.0465451431507677E-3</v>
      </c>
      <c r="S198">
        <f>S153/SUM(S153,'Calculations 20to24'!S153,'Calculations 25to34'!S153,'Calculations 35to44'!S153,'Calculations 45to54'!S153,'Calculations 55to64'!S153,'Calculations 65plus'!S153)</f>
        <v>4.8770443184911003E-3</v>
      </c>
      <c r="T198">
        <f>T153/SUM(T153,'Calculations 20to24'!T153,'Calculations 25to34'!T153,'Calculations 35to44'!T153,'Calculations 45to54'!T153,'Calculations 55to64'!T153,'Calculations 65plus'!T153)</f>
        <v>4.7086424791426265E-3</v>
      </c>
      <c r="U198">
        <f>U153/SUM(U153,'Calculations 20to24'!U153,'Calculations 25to34'!U153,'Calculations 35to44'!U153,'Calculations 45to54'!U153,'Calculations 55to64'!U153,'Calculations 65plus'!U153)</f>
        <v>4.541381090751551E-3</v>
      </c>
      <c r="V198">
        <f>V153/SUM(V153,'Calculations 20to24'!V153,'Calculations 25to34'!V153,'Calculations 35to44'!V153,'Calculations 45to54'!V153,'Calculations 55to64'!V153,'Calculations 65plus'!V153)</f>
        <v>4.3753006498569412E-3</v>
      </c>
      <c r="W198">
        <f>W153/SUM(W153,'Calculations 20to24'!W153,'Calculations 25to34'!W153,'Calculations 35to44'!W153,'Calculations 45to54'!W153,'Calculations 55to64'!W153,'Calculations 65plus'!W153)</f>
        <v>4.2104405932947789E-3</v>
      </c>
      <c r="X198">
        <f>X153/SUM(X153,'Calculations 20to24'!X153,'Calculations 25to34'!X153,'Calculations 35to44'!X153,'Calculations 45to54'!X153,'Calculations 55to64'!X153,'Calculations 65plus'!X153)</f>
        <v>4.0468392157472456E-3</v>
      </c>
      <c r="Y198">
        <f>Y153/SUM(Y153,'Calculations 20to24'!Y153,'Calculations 25to34'!Y153,'Calculations 35to44'!Y153,'Calculations 45to54'!Y153,'Calculations 55to64'!Y153,'Calculations 65plus'!Y153)</f>
        <v>3.8845335952596202E-3</v>
      </c>
      <c r="Z198">
        <f>Z153/SUM(Z153,'Calculations 20to24'!Z153,'Calculations 25to34'!Z153,'Calculations 35to44'!Z153,'Calculations 45to54'!Z153,'Calculations 55to64'!Z153,'Calculations 65plus'!Z153)</f>
        <v>3.723559526527372E-3</v>
      </c>
      <c r="AA198">
        <f>AA153/SUM(AA153,'Calculations 20to24'!AA153,'Calculations 25to34'!AA153,'Calculations 35to44'!AA153,'Calculations 45to54'!AA153,'Calculations 55to64'!AA153,'Calculations 65plus'!AA153)</f>
        <v>3.5639514617369938E-3</v>
      </c>
      <c r="AB198">
        <f>AB153/SUM(AB153,'Calculations 20to24'!AB153,'Calculations 25to34'!AB153,'Calculations 35to44'!AB153,'Calculations 45to54'!AB153,'Calculations 55to64'!AB153,'Calculations 65plus'!AB153)</f>
        <v>3.4057424587275969E-3</v>
      </c>
      <c r="AC198">
        <f>AC153/SUM(AC153,'Calculations 20to24'!AC153,'Calculations 25to34'!AC153,'Calculations 35to44'!AC153,'Calculations 45to54'!AC153,'Calculations 55to64'!AC153,'Calculations 65plus'!AC153)</f>
        <v>3.2489641362257933E-3</v>
      </c>
      <c r="AD198">
        <f>AD153/SUM(AD153,'Calculations 20to24'!AD153,'Calculations 25to34'!AD153,'Calculations 35to44'!AD153,'Calculations 45to54'!AD153,'Calculations 55to64'!AD153,'Calculations 65plus'!AD153)</f>
        <v>3.0936466358937034E-3</v>
      </c>
      <c r="AE198">
        <f>AE153/SUM(AE153,'Calculations 20to24'!AE153,'Calculations 25to34'!AE153,'Calculations 35to44'!AE153,'Calculations 45to54'!AE153,'Calculations 55to64'!AE153,'Calculations 65plus'!AE153)</f>
        <v>2.9398185909182482E-3</v>
      </c>
      <c r="AF198">
        <f>AF153/SUM(AF153,'Calculations 20to24'!AF153,'Calculations 25to34'!AF153,'Calculations 35to44'!AF153,'Calculations 45to54'!AF153,'Calculations 55to64'!AF153,'Calculations 65plus'!AF153)</f>
        <v>2.7875071008622021E-3</v>
      </c>
    </row>
    <row r="199" spans="1:32" x14ac:dyDescent="0.25">
      <c r="A199" t="s">
        <v>50</v>
      </c>
      <c r="B199">
        <f>B154/SUM(B154,'Calculations 20to24'!B154,'Calculations 25to34'!B154,'Calculations 35to44'!B154,'Calculations 45to54'!B154,'Calculations 55to64'!B154,'Calculations 65plus'!B154)</f>
        <v>1.4285714285714282E-2</v>
      </c>
      <c r="C199">
        <f>C154/SUM(C154,'Calculations 20to24'!C154,'Calculations 25to34'!C154,'Calculations 35to44'!C154,'Calculations 45to54'!C154,'Calculations 55to64'!C154,'Calculations 65plus'!C154)</f>
        <v>1.386916228202862E-2</v>
      </c>
      <c r="D199">
        <f>D154/SUM(D154,'Calculations 20to24'!D154,'Calculations 25to34'!D154,'Calculations 35to44'!D154,'Calculations 45to54'!D154,'Calculations 55to64'!D154,'Calculations 65plus'!D154)</f>
        <v>1.3632790417942839E-2</v>
      </c>
      <c r="E199">
        <f>E154/SUM(E154,'Calculations 20to24'!E154,'Calculations 25to34'!E154,'Calculations 35to44'!E154,'Calculations 45to54'!E154,'Calculations 55to64'!E154,'Calculations 65plus'!E154)</f>
        <v>1.33927511809086E-2</v>
      </c>
      <c r="F199">
        <f>F154/SUM(F154,'Calculations 20to24'!F154,'Calculations 25to34'!F154,'Calculations 35to44'!F154,'Calculations 45to54'!F154,'Calculations 55to64'!F154,'Calculations 65plus'!F154)</f>
        <v>1.3092582021369628E-2</v>
      </c>
      <c r="G199">
        <f>G154/SUM(G154,'Calculations 20to24'!G154,'Calculations 25to34'!G154,'Calculations 35to44'!G154,'Calculations 45to54'!G154,'Calculations 55to64'!G154,'Calculations 65plus'!G154)</f>
        <v>1.2726394565595911E-2</v>
      </c>
      <c r="H199">
        <f>H154/SUM(H154,'Calculations 20to24'!H154,'Calculations 25to34'!H154,'Calculations 35to44'!H154,'Calculations 45to54'!H154,'Calculations 55to64'!H154,'Calculations 65plus'!H154)</f>
        <v>1.2352396335825638E-2</v>
      </c>
      <c r="I199">
        <f>I154/SUM(I154,'Calculations 20to24'!I154,'Calculations 25to34'!I154,'Calculations 35to44'!I154,'Calculations 45to54'!I154,'Calculations 55to64'!I154,'Calculations 65plus'!I154)</f>
        <v>1.1840938575068646E-2</v>
      </c>
      <c r="J199">
        <f>J154/SUM(J154,'Calculations 20to24'!J154,'Calculations 25to34'!J154,'Calculations 35to44'!J154,'Calculations 45to54'!J154,'Calculations 55to64'!J154,'Calculations 65plus'!J154)</f>
        <v>1.1327794547241862E-2</v>
      </c>
      <c r="K199">
        <f>K154/SUM(K154,'Calculations 20to24'!K154,'Calculations 25to34'!K154,'Calculations 35to44'!K154,'Calculations 45to54'!K154,'Calculations 55to64'!K154,'Calculations 65plus'!K154)</f>
        <v>1.0990651666071613E-2</v>
      </c>
      <c r="L199">
        <f>L154/SUM(L154,'Calculations 20to24'!L154,'Calculations 25to34'!L154,'Calculations 35to44'!L154,'Calculations 45to54'!L154,'Calculations 55to64'!L154,'Calculations 65plus'!L154)</f>
        <v>1.0783877159050286E-2</v>
      </c>
      <c r="M199">
        <f>M154/SUM(M154,'Calculations 20to24'!M154,'Calculations 25to34'!M154,'Calculations 35to44'!M154,'Calculations 45to54'!M154,'Calculations 55to64'!M154,'Calculations 65plus'!M154)</f>
        <v>1.0441714172486285E-2</v>
      </c>
      <c r="N199">
        <f>N154/SUM(N154,'Calculations 20to24'!N154,'Calculations 25to34'!N154,'Calculations 35to44'!N154,'Calculations 45to54'!N154,'Calculations 55to64'!N154,'Calculations 65plus'!N154)</f>
        <v>1.0103523261639066E-2</v>
      </c>
      <c r="O199">
        <f>O154/SUM(O154,'Calculations 20to24'!O154,'Calculations 25to34'!O154,'Calculations 35to44'!O154,'Calculations 45to54'!O154,'Calculations 55to64'!O154,'Calculations 65plus'!O154)</f>
        <v>9.7692991107172951E-3</v>
      </c>
      <c r="P199">
        <f>P154/SUM(P154,'Calculations 20to24'!P154,'Calculations 25to34'!P154,'Calculations 35to44'!P154,'Calculations 45to54'!P154,'Calculations 55to64'!P154,'Calculations 65plus'!P154)</f>
        <v>9.4390375555621145E-3</v>
      </c>
      <c r="Q199">
        <f>Q154/SUM(Q154,'Calculations 20to24'!Q154,'Calculations 25to34'!Q154,'Calculations 35to44'!Q154,'Calculations 45to54'!Q154,'Calculations 55to64'!Q154,'Calculations 65plus'!Q154)</f>
        <v>9.1127353439037512E-3</v>
      </c>
      <c r="R199">
        <f>R154/SUM(R154,'Calculations 20to24'!R154,'Calculations 25to34'!R154,'Calculations 35to44'!R154,'Calculations 45to54'!R154,'Calculations 55to64'!R154,'Calculations 65plus'!R154)</f>
        <v>8.7903899113939525E-3</v>
      </c>
      <c r="S199">
        <f>S154/SUM(S154,'Calculations 20to24'!S154,'Calculations 25to34'!S154,'Calculations 35to44'!S154,'Calculations 45to54'!S154,'Calculations 55to64'!S154,'Calculations 65plus'!S154)</f>
        <v>8.4719991729521535E-3</v>
      </c>
      <c r="T199">
        <f>T154/SUM(T154,'Calculations 20to24'!T154,'Calculations 25to34'!T154,'Calculations 35to44'!T154,'Calculations 45to54'!T154,'Calculations 55to64'!T154,'Calculations 65plus'!T154)</f>
        <v>8.1575613289585798E-3</v>
      </c>
      <c r="U199">
        <f>U154/SUM(U154,'Calculations 20to24'!U154,'Calculations 25to34'!U154,'Calculations 35to44'!U154,'Calculations 45to54'!U154,'Calculations 55to64'!U154,'Calculations 65plus'!U154)</f>
        <v>7.847074685819579E-3</v>
      </c>
      <c r="V199">
        <f>V154/SUM(V154,'Calculations 20to24'!V154,'Calculations 25to34'!V154,'Calculations 35to44'!V154,'Calculations 45to54'!V154,'Calculations 55to64'!V154,'Calculations 65plus'!V154)</f>
        <v>7.5405374904256384E-3</v>
      </c>
      <c r="W199">
        <f>W154/SUM(W154,'Calculations 20to24'!W154,'Calculations 25to34'!W154,'Calculations 35to44'!W154,'Calculations 45to54'!W154,'Calculations 55to64'!W154,'Calculations 65plus'!W154)</f>
        <v>7.2379477780193761E-3</v>
      </c>
      <c r="X199">
        <f>X154/SUM(X154,'Calculations 20to24'!X154,'Calculations 25to34'!X154,'Calculations 35to44'!X154,'Calculations 45to54'!X154,'Calculations 55to64'!X154,'Calculations 65plus'!X154)</f>
        <v>6.9393032329854703E-3</v>
      </c>
      <c r="Y199">
        <f>Y154/SUM(Y154,'Calculations 20to24'!Y154,'Calculations 25to34'!Y154,'Calculations 35to44'!Y154,'Calculations 45to54'!Y154,'Calculations 55to64'!Y154,'Calculations 65plus'!Y154)</f>
        <v>6.6446010620726187E-3</v>
      </c>
      <c r="Z199">
        <f>Z154/SUM(Z154,'Calculations 20to24'!Z154,'Calculations 25to34'!Z154,'Calculations 35to44'!Z154,'Calculations 45to54'!Z154,'Calculations 55to64'!Z154,'Calculations 65plus'!Z154)</f>
        <v>6.3538378795559274E-3</v>
      </c>
      <c r="AA199">
        <f>AA154/SUM(AA154,'Calculations 20to24'!AA154,'Calculations 25to34'!AA154,'Calculations 35to44'!AA154,'Calculations 45to54'!AA154,'Calculations 55to64'!AA154,'Calculations 65plus'!AA154)</f>
        <v>6.0670096038473401E-3</v>
      </c>
      <c r="AB199">
        <f>AB154/SUM(AB154,'Calculations 20to24'!AB154,'Calculations 25to34'!AB154,'Calculations 35to44'!AB154,'Calculations 45to54'!AB154,'Calculations 55to64'!AB154,'Calculations 65plus'!AB154)</f>
        <v>5.7841113650612622E-3</v>
      </c>
      <c r="AC199">
        <f>AC154/SUM(AC154,'Calculations 20to24'!AC154,'Calculations 25to34'!AC154,'Calculations 35to44'!AC154,'Calculations 45to54'!AC154,'Calculations 55to64'!AC154,'Calculations 65plus'!AC154)</f>
        <v>5.505137423045133E-3</v>
      </c>
      <c r="AD199">
        <f>AD154/SUM(AD154,'Calculations 20to24'!AD154,'Calculations 25to34'!AD154,'Calculations 35to44'!AD154,'Calculations 45to54'!AD154,'Calculations 55to64'!AD154,'Calculations 65plus'!AD154)</f>
        <v>5.2300810953861878E-3</v>
      </c>
      <c r="AE199">
        <f>AE154/SUM(AE154,'Calculations 20to24'!AE154,'Calculations 25to34'!AE154,'Calculations 35to44'!AE154,'Calculations 45to54'!AE154,'Calculations 55to64'!AE154,'Calculations 65plus'!AE154)</f>
        <v>4.9589346949083816E-3</v>
      </c>
      <c r="AF199">
        <f>AF154/SUM(AF154,'Calculations 20to24'!AF154,'Calculations 25to34'!AF154,'Calculations 35to44'!AF154,'Calculations 45to54'!AF154,'Calculations 55to64'!AF154,'Calculations 65plus'!AF154)</f>
        <v>4.6916894761792087E-3</v>
      </c>
    </row>
    <row r="200" spans="1:32" x14ac:dyDescent="0.25">
      <c r="A200" t="s">
        <v>52</v>
      </c>
      <c r="B200">
        <f>B155/SUM(B155,'Calculations 20to24'!B155,'Calculations 25to34'!B155,'Calculations 35to44'!B155,'Calculations 45to54'!B155,'Calculations 55to64'!B155,'Calculations 65plus'!B155)</f>
        <v>1.4705882352941178E-2</v>
      </c>
      <c r="C200">
        <f>C155/SUM(C155,'Calculations 20to24'!C155,'Calculations 25to34'!C155,'Calculations 35to44'!C155,'Calculations 45to54'!C155,'Calculations 55to64'!C155,'Calculations 65plus'!C155)</f>
        <v>1.4232934621079194E-2</v>
      </c>
      <c r="D200">
        <f>D155/SUM(D155,'Calculations 20to24'!D155,'Calculations 25to34'!D155,'Calculations 35to44'!D155,'Calculations 45to54'!D155,'Calculations 55to64'!D155,'Calculations 65plus'!D155)</f>
        <v>1.3964670548934612E-2</v>
      </c>
      <c r="E200">
        <f>E155/SUM(E155,'Calculations 20to24'!E155,'Calculations 25to34'!E155,'Calculations 35to44'!E155,'Calculations 45to54'!E155,'Calculations 55to64'!E155,'Calculations 65plus'!E155)</f>
        <v>1.3697030484478191E-2</v>
      </c>
      <c r="F200">
        <f>F155/SUM(F155,'Calculations 20to24'!F155,'Calculations 25to34'!F155,'Calculations 35to44'!F155,'Calculations 45to54'!F155,'Calculations 55to64'!F155,'Calculations 65plus'!F155)</f>
        <v>1.3370505114592E-2</v>
      </c>
      <c r="G200">
        <f>G155/SUM(G155,'Calculations 20to24'!G155,'Calculations 25to34'!G155,'Calculations 35to44'!G155,'Calculations 45to54'!G155,'Calculations 55to64'!G155,'Calculations 65plus'!G155)</f>
        <v>1.2985166396857145E-2</v>
      </c>
      <c r="H200">
        <f>H155/SUM(H155,'Calculations 20to24'!H155,'Calculations 25to34'!H155,'Calculations 35to44'!H155,'Calculations 45to54'!H155,'Calculations 55to64'!H155,'Calculations 65plus'!H155)</f>
        <v>1.2590760333010497E-2</v>
      </c>
      <c r="I200">
        <f>I155/SUM(I155,'Calculations 20to24'!I155,'Calculations 25to34'!I155,'Calculations 35to44'!I155,'Calculations 45to54'!I155,'Calculations 55to64'!I155,'Calculations 65plus'!I155)</f>
        <v>1.2068533583433651E-2</v>
      </c>
      <c r="J200">
        <f>J155/SUM(J155,'Calculations 20to24'!J155,'Calculations 25to34'!J155,'Calculations 35to44'!J155,'Calculations 45to54'!J155,'Calculations 55to64'!J155,'Calculations 65plus'!J155)</f>
        <v>1.155323958094661E-2</v>
      </c>
      <c r="K200">
        <f>K155/SUM(K155,'Calculations 20to24'!K155,'Calculations 25to34'!K155,'Calculations 35to44'!K155,'Calculations 45to54'!K155,'Calculations 55to64'!K155,'Calculations 65plus'!K155)</f>
        <v>1.1220561207077448E-2</v>
      </c>
      <c r="L200">
        <f>L155/SUM(L155,'Calculations 20to24'!L155,'Calculations 25to34'!L155,'Calculations 35to44'!L155,'Calculations 45to54'!L155,'Calculations 55to64'!L155,'Calculations 65plus'!L155)</f>
        <v>1.09561313687762E-2</v>
      </c>
      <c r="M200">
        <f>M155/SUM(M155,'Calculations 20to24'!M155,'Calculations 25to34'!M155,'Calculations 35to44'!M155,'Calculations 45to54'!M155,'Calculations 55to64'!M155,'Calculations 65plus'!M155)</f>
        <v>1.0595312803581379E-2</v>
      </c>
      <c r="N200">
        <f>N155/SUM(N155,'Calculations 20to24'!N155,'Calculations 25to34'!N155,'Calculations 35to44'!N155,'Calculations 45to54'!N155,'Calculations 55to64'!N155,'Calculations 65plus'!N155)</f>
        <v>1.0239322938467884E-2</v>
      </c>
      <c r="O200">
        <f>O155/SUM(O155,'Calculations 20to24'!O155,'Calculations 25to34'!O155,'Calculations 35to44'!O155,'Calculations 45to54'!O155,'Calculations 55to64'!O155,'Calculations 65plus'!O155)</f>
        <v>9.8881536474245205E-3</v>
      </c>
      <c r="P200">
        <f>P155/SUM(P155,'Calculations 20to24'!P155,'Calculations 25to34'!P155,'Calculations 35to44'!P155,'Calculations 45to54'!P155,'Calculations 55to64'!P155,'Calculations 65plus'!P155)</f>
        <v>9.5417970253736453E-3</v>
      </c>
      <c r="Q200">
        <f>Q155/SUM(Q155,'Calculations 20to24'!Q155,'Calculations 25to34'!Q155,'Calculations 35to44'!Q155,'Calculations 45to54'!Q155,'Calculations 55to64'!Q155,'Calculations 65plus'!Q155)</f>
        <v>9.2002451507566859E-3</v>
      </c>
      <c r="R200">
        <f>R155/SUM(R155,'Calculations 20to24'!R155,'Calculations 25to34'!R155,'Calculations 35to44'!R155,'Calculations 45to54'!R155,'Calculations 55to64'!R155,'Calculations 65plus'!R155)</f>
        <v>8.8634898683285102E-3</v>
      </c>
      <c r="S200">
        <f>S155/SUM(S155,'Calculations 20to24'!S155,'Calculations 25to34'!S155,'Calculations 35to44'!S155,'Calculations 45to54'!S155,'Calculations 55to64'!S155,'Calculations 65plus'!S155)</f>
        <v>8.5315225914746919E-3</v>
      </c>
      <c r="T200">
        <f>T155/SUM(T155,'Calculations 20to24'!T155,'Calculations 25to34'!T155,'Calculations 35to44'!T155,'Calculations 45to54'!T155,'Calculations 55to64'!T155,'Calculations 65plus'!T155)</f>
        <v>8.2043341233474908E-3</v>
      </c>
      <c r="U200">
        <f>U155/SUM(U155,'Calculations 20to24'!U155,'Calculations 25to34'!U155,'Calculations 35to44'!U155,'Calculations 45to54'!U155,'Calculations 55to64'!U155,'Calculations 65plus'!U155)</f>
        <v>7.8819144960959008E-3</v>
      </c>
      <c r="V200">
        <f>V155/SUM(V155,'Calculations 20to24'!V155,'Calculations 25to34'!V155,'Calculations 35to44'!V155,'Calculations 45to54'!V155,'Calculations 55to64'!V155,'Calculations 65plus'!V155)</f>
        <v>7.5642528274522478E-3</v>
      </c>
      <c r="W200">
        <f>W155/SUM(W155,'Calculations 20to24'!W155,'Calculations 25to34'!W155,'Calculations 35to44'!W155,'Calculations 45to54'!W155,'Calculations 55to64'!W155,'Calculations 65plus'!W155)</f>
        <v>7.2513371939252847E-3</v>
      </c>
      <c r="X200">
        <f>X155/SUM(X155,'Calculations 20to24'!X155,'Calculations 25to34'!X155,'Calculations 35to44'!X155,'Calculations 45to54'!X155,'Calculations 55to64'!X155,'Calculations 65plus'!X155)</f>
        <v>6.943154519841478E-3</v>
      </c>
      <c r="Y200">
        <f>Y155/SUM(Y155,'Calculations 20to24'!Y155,'Calculations 25to34'!Y155,'Calculations 35to44'!Y155,'Calculations 45to54'!Y155,'Calculations 55to64'!Y155,'Calculations 65plus'!Y155)</f>
        <v>6.6396904814693047E-3</v>
      </c>
      <c r="Z200">
        <f>Z155/SUM(Z155,'Calculations 20to24'!Z155,'Calculations 25to34'!Z155,'Calculations 35to44'!Z155,'Calculations 45to54'!Z155,'Calculations 55to64'!Z155,'Calculations 65plus'!Z155)</f>
        <v>6.3409294254595672E-3</v>
      </c>
      <c r="AA200">
        <f>AA155/SUM(AA155,'Calculations 20to24'!AA155,'Calculations 25to34'!AA155,'Calculations 35to44'!AA155,'Calculations 45to54'!AA155,'Calculations 55to64'!AA155,'Calculations 65plus'!AA155)</f>
        <v>6.0468543008344562E-3</v>
      </c>
      <c r="AB200">
        <f>AB155/SUM(AB155,'Calculations 20to24'!AB155,'Calculations 25to34'!AB155,'Calculations 35to44'!AB155,'Calculations 45to54'!AB155,'Calculations 55to64'!AB155,'Calculations 65plus'!AB155)</f>
        <v>5.7574466037598401E-3</v>
      </c>
      <c r="AC200">
        <f>AC155/SUM(AC155,'Calculations 20to24'!AC155,'Calculations 25to34'!AC155,'Calculations 35to44'!AC155,'Calculations 45to54'!AC155,'Calculations 55to64'!AC155,'Calculations 65plus'!AC155)</f>
        <v>5.4726863343422683E-3</v>
      </c>
      <c r="AD200">
        <f>AD155/SUM(AD155,'Calculations 20to24'!AD155,'Calculations 25to34'!AD155,'Calculations 35to44'!AD155,'Calculations 45to54'!AD155,'Calculations 55to64'!AD155,'Calculations 65plus'!AD155)</f>
        <v>5.1925519646994741E-3</v>
      </c>
      <c r="AE200">
        <f>AE155/SUM(AE155,'Calculations 20to24'!AE155,'Calculations 25to34'!AE155,'Calculations 35to44'!AE155,'Calculations 45to54'!AE155,'Calculations 55to64'!AE155,'Calculations 65plus'!AE155)</f>
        <v>4.9170204175623495E-3</v>
      </c>
      <c r="AF200">
        <f>AF155/SUM(AF155,'Calculations 20to24'!AF155,'Calculations 25to34'!AF155,'Calculations 35to44'!AF155,'Calculations 45to54'!AF155,'Calculations 55to64'!AF155,'Calculations 65plus'!AF155)</f>
        <v>4.6460670546813795E-3</v>
      </c>
    </row>
    <row r="201" spans="1:32" x14ac:dyDescent="0.25">
      <c r="A201" t="s">
        <v>54</v>
      </c>
      <c r="B201">
        <f>B156/SUM(B156,'Calculations 20to24'!B156,'Calculations 25to34'!B156,'Calculations 35to44'!B156,'Calculations 45to54'!B156,'Calculations 55to64'!B156,'Calculations 65plus'!B156)</f>
        <v>9.6246390760346516E-3</v>
      </c>
      <c r="C201">
        <f>C156/SUM(C156,'Calculations 20to24'!C156,'Calculations 25to34'!C156,'Calculations 35to44'!C156,'Calculations 45to54'!C156,'Calculations 55to64'!C156,'Calculations 65plus'!C156)</f>
        <v>9.347883098758409E-3</v>
      </c>
      <c r="D201">
        <f>D156/SUM(D156,'Calculations 20to24'!D156,'Calculations 25to34'!D156,'Calculations 35to44'!D156,'Calculations 45to54'!D156,'Calculations 55to64'!D156,'Calculations 65plus'!D156)</f>
        <v>9.1872792586692193E-3</v>
      </c>
      <c r="E201">
        <f>E156/SUM(E156,'Calculations 20to24'!E156,'Calculations 25to34'!E156,'Calculations 35to44'!E156,'Calculations 45to54'!E156,'Calculations 55to64'!E156,'Calculations 65plus'!E156)</f>
        <v>9.0253609103088436E-3</v>
      </c>
      <c r="F201">
        <f>F156/SUM(F156,'Calculations 20to24'!F156,'Calculations 25to34'!F156,'Calculations 35to44'!F156,'Calculations 45to54'!F156,'Calculations 55to64'!F156,'Calculations 65plus'!F156)</f>
        <v>8.827340491856267E-3</v>
      </c>
      <c r="G201">
        <f>G156/SUM(G156,'Calculations 20to24'!G156,'Calculations 25to34'!G156,'Calculations 35to44'!G156,'Calculations 45to54'!G156,'Calculations 55to64'!G156,'Calculations 65plus'!G156)</f>
        <v>8.5913628302398907E-3</v>
      </c>
      <c r="H201">
        <f>H156/SUM(H156,'Calculations 20to24'!H156,'Calculations 25to34'!H156,'Calculations 35to44'!H156,'Calculations 45to54'!H156,'Calculations 55to64'!H156,'Calculations 65plus'!H156)</f>
        <v>8.3498392582690706E-3</v>
      </c>
      <c r="I201">
        <f>I156/SUM(I156,'Calculations 20to24'!I156,'Calculations 25to34'!I156,'Calculations 35to44'!I156,'Calculations 45to54'!I156,'Calculations 55to64'!I156,'Calculations 65plus'!I156)</f>
        <v>8.0243893748008603E-3</v>
      </c>
      <c r="J201">
        <f>J156/SUM(J156,'Calculations 20to24'!J156,'Calculations 25to34'!J156,'Calculations 35to44'!J156,'Calculations 45to54'!J156,'Calculations 55to64'!J156,'Calculations 65plus'!J156)</f>
        <v>7.6977020977050375E-3</v>
      </c>
      <c r="K201">
        <f>K156/SUM(K156,'Calculations 20to24'!K156,'Calculations 25to34'!K156,'Calculations 35to44'!K156,'Calculations 45to54'!K156,'Calculations 55to64'!K156,'Calculations 65plus'!K156)</f>
        <v>7.4815161208138543E-3</v>
      </c>
      <c r="L201">
        <f>L156/SUM(L156,'Calculations 20to24'!L156,'Calculations 25to34'!L156,'Calculations 35to44'!L156,'Calculations 45to54'!L156,'Calculations 55to64'!L156,'Calculations 65plus'!L156)</f>
        <v>7.3279682130416805E-3</v>
      </c>
      <c r="M201">
        <f>M156/SUM(M156,'Calculations 20to24'!M156,'Calculations 25to34'!M156,'Calculations 35to44'!M156,'Calculations 45to54'!M156,'Calculations 55to64'!M156,'Calculations 65plus'!M156)</f>
        <v>7.1012072013011884E-3</v>
      </c>
      <c r="N201">
        <f>N156/SUM(N156,'Calculations 20to24'!N156,'Calculations 25to34'!N156,'Calculations 35to44'!N156,'Calculations 45to54'!N156,'Calculations 55to64'!N156,'Calculations 65plus'!N156)</f>
        <v>6.8765640257657887E-3</v>
      </c>
      <c r="O201">
        <f>O156/SUM(O156,'Calculations 20to24'!O156,'Calculations 25to34'!O156,'Calculations 35to44'!O156,'Calculations 45to54'!O156,'Calculations 55to64'!O156,'Calculations 65plus'!O156)</f>
        <v>6.6540705331529591E-3</v>
      </c>
      <c r="P201">
        <f>P156/SUM(P156,'Calculations 20to24'!P156,'Calculations 25to34'!P156,'Calculations 35to44'!P156,'Calculations 45to54'!P156,'Calculations 55to64'!P156,'Calculations 65plus'!P156)</f>
        <v>6.4337576677662937E-3</v>
      </c>
      <c r="Q201">
        <f>Q156/SUM(Q156,'Calculations 20to24'!Q156,'Calculations 25to34'!Q156,'Calculations 35to44'!Q156,'Calculations 45to54'!Q156,'Calculations 55to64'!Q156,'Calculations 65plus'!Q156)</f>
        <v>6.2156553500038276E-3</v>
      </c>
      <c r="R201">
        <f>R156/SUM(R156,'Calculations 20to24'!R156,'Calculations 25to34'!R156,'Calculations 35to44'!R156,'Calculations 45to54'!R156,'Calculations 55to64'!R156,'Calculations 65plus'!R156)</f>
        <v>5.9997923663919397E-3</v>
      </c>
      <c r="S201">
        <f>S156/SUM(S156,'Calculations 20to24'!S156,'Calculations 25to34'!S156,'Calculations 35to44'!S156,'Calculations 45to54'!S156,'Calculations 55to64'!S156,'Calculations 65plus'!S156)</f>
        <v>5.7861962707892994E-3</v>
      </c>
      <c r="T201">
        <f>T156/SUM(T156,'Calculations 20to24'!T156,'Calculations 25to34'!T156,'Calculations 35to44'!T156,'Calculations 45to54'!T156,'Calculations 55to64'!T156,'Calculations 65plus'!T156)</f>
        <v>5.5748932963891225E-3</v>
      </c>
      <c r="U201">
        <f>U156/SUM(U156,'Calculations 20to24'!U156,'Calculations 25to34'!U156,'Calculations 35to44'!U156,'Calculations 45to54'!U156,'Calculations 55to64'!U156,'Calculations 65plus'!U156)</f>
        <v>5.3659082781302384E-3</v>
      </c>
      <c r="V201">
        <f>V156/SUM(V156,'Calculations 20to24'!V156,'Calculations 25to34'!V156,'Calculations 35to44'!V156,'Calculations 45to54'!V156,'Calculations 55to64'!V156,'Calculations 65plus'!V156)</f>
        <v>5.1592645851151068E-3</v>
      </c>
      <c r="W201">
        <f>W156/SUM(W156,'Calculations 20to24'!W156,'Calculations 25to34'!W156,'Calculations 35to44'!W156,'Calculations 45to54'!W156,'Calculations 55to64'!W156,'Calculations 65plus'!W156)</f>
        <v>4.954984062621493E-3</v>
      </c>
      <c r="X201">
        <f>X156/SUM(X156,'Calculations 20to24'!X156,'Calculations 25to34'!X156,'Calculations 35to44'!X156,'Calculations 45to54'!X156,'Calculations 55to64'!X156,'Calculations 65plus'!X156)</f>
        <v>4.7530869832848191E-3</v>
      </c>
      <c r="Y201">
        <f>Y156/SUM(Y156,'Calculations 20to24'!Y156,'Calculations 25to34'!Y156,'Calculations 35to44'!Y156,'Calculations 45to54'!Y156,'Calculations 55to64'!Y156,'Calculations 65plus'!Y156)</f>
        <v>4.5535920070213466E-3</v>
      </c>
      <c r="Z201">
        <f>Z156/SUM(Z156,'Calculations 20to24'!Z156,'Calculations 25to34'!Z156,'Calculations 35to44'!Z156,'Calculations 45to54'!Z156,'Calculations 55to64'!Z156,'Calculations 65plus'!Z156)</f>
        <v>4.3565161492572623E-3</v>
      </c>
      <c r="AA201">
        <f>AA156/SUM(AA156,'Calculations 20to24'!AA156,'Calculations 25to34'!AA156,'Calculations 35to44'!AA156,'Calculations 45to54'!AA156,'Calculations 55to64'!AA156,'Calculations 65plus'!AA156)</f>
        <v>4.1618747570258824E-3</v>
      </c>
      <c r="AB201">
        <f>AB156/SUM(AB156,'Calculations 20to24'!AB156,'Calculations 25to34'!AB156,'Calculations 35to44'!AB156,'Calculations 45to54'!AB156,'Calculations 55to64'!AB156,'Calculations 65plus'!AB156)</f>
        <v>3.9696814924937689E-3</v>
      </c>
      <c r="AC201">
        <f>AC156/SUM(AC156,'Calculations 20to24'!AC156,'Calculations 25to34'!AC156,'Calculations 35to44'!AC156,'Calculations 45to54'!AC156,'Calculations 55to64'!AC156,'Calculations 65plus'!AC156)</f>
        <v>3.7799483234778426E-3</v>
      </c>
      <c r="AD201">
        <f>AD156/SUM(AD156,'Calculations 20to24'!AD156,'Calculations 25to34'!AD156,'Calculations 35to44'!AD156,'Calculations 45to54'!AD156,'Calculations 55to64'!AD156,'Calculations 65plus'!AD156)</f>
        <v>3.5926855205180258E-3</v>
      </c>
      <c r="AE201">
        <f>AE156/SUM(AE156,'Calculations 20to24'!AE156,'Calculations 25to34'!AE156,'Calculations 35to44'!AE156,'Calculations 45to54'!AE156,'Calculations 55to64'!AE156,'Calculations 65plus'!AE156)</f>
        <v>3.4079016600734313E-3</v>
      </c>
      <c r="AF201">
        <f>AF156/SUM(AF156,'Calculations 20to24'!AF156,'Calculations 25to34'!AF156,'Calculations 35to44'!AF156,'Calculations 45to54'!AF156,'Calculations 55to64'!AF156,'Calculations 65plus'!AF156)</f>
        <v>3.2256036334172076E-3</v>
      </c>
    </row>
    <row r="202" spans="1:32" x14ac:dyDescent="0.25">
      <c r="A202" t="s">
        <v>56</v>
      </c>
      <c r="B202">
        <f>B157/SUM(B157,'Calculations 20to24'!B157,'Calculations 25to34'!B157,'Calculations 35to44'!B157,'Calculations 45to54'!B157,'Calculations 55to64'!B157,'Calculations 65plus'!B157)</f>
        <v>1.0666666666666668E-2</v>
      </c>
      <c r="C202">
        <f>C157/SUM(C157,'Calculations 20to24'!C157,'Calculations 25to34'!C157,'Calculations 35to44'!C157,'Calculations 45to54'!C157,'Calculations 55to64'!C157,'Calculations 65plus'!C157)</f>
        <v>1.0345838033313315E-2</v>
      </c>
      <c r="D202">
        <f>D157/SUM(D157,'Calculations 20to24'!D157,'Calculations 25to34'!D157,'Calculations 35to44'!D157,'Calculations 45to54'!D157,'Calculations 55to64'!D157,'Calculations 65plus'!D157)</f>
        <v>1.0157848739770846E-2</v>
      </c>
      <c r="E202">
        <f>E157/SUM(E157,'Calculations 20to24'!E157,'Calculations 25to34'!E157,'Calculations 35to44'!E157,'Calculations 45to54'!E157,'Calculations 55to64'!E157,'Calculations 65plus'!E157)</f>
        <v>9.9696114659914709E-3</v>
      </c>
      <c r="F202">
        <f>F157/SUM(F157,'Calculations 20to24'!F157,'Calculations 25to34'!F157,'Calculations 35to44'!F157,'Calculations 45to54'!F157,'Calculations 55to64'!F157,'Calculations 65plus'!F157)</f>
        <v>9.7442457268665222E-3</v>
      </c>
      <c r="G202">
        <f>G157/SUM(G157,'Calculations 20to24'!G157,'Calculations 25to34'!G157,'Calculations 35to44'!G157,'Calculations 45to54'!G157,'Calculations 55to64'!G157,'Calculations 65plus'!G157)</f>
        <v>9.4836422719435966E-3</v>
      </c>
      <c r="H202">
        <f>H157/SUM(H157,'Calculations 20to24'!H157,'Calculations 25to34'!H157,'Calculations 35to44'!H157,'Calculations 45to54'!H157,'Calculations 55to64'!H157,'Calculations 65plus'!H157)</f>
        <v>9.216844706614595E-3</v>
      </c>
      <c r="I202">
        <f>I157/SUM(I157,'Calculations 20to24'!I157,'Calculations 25to34'!I157,'Calculations 35to44'!I157,'Calculations 45to54'!I157,'Calculations 55to64'!I157,'Calculations 65plus'!I157)</f>
        <v>8.8537090490311034E-3</v>
      </c>
      <c r="J202">
        <f>J157/SUM(J157,'Calculations 20to24'!J157,'Calculations 25to34'!J157,'Calculations 35to44'!J157,'Calculations 45to54'!J157,'Calculations 55to64'!J157,'Calculations 65plus'!J157)</f>
        <v>8.487940344363093E-3</v>
      </c>
      <c r="K202">
        <f>K157/SUM(K157,'Calculations 20to24'!K157,'Calculations 25to34'!K157,'Calculations 35to44'!K157,'Calculations 45to54'!K157,'Calculations 55to64'!K157,'Calculations 65plus'!K157)</f>
        <v>8.2473045320388978E-3</v>
      </c>
      <c r="L202">
        <f>L157/SUM(L157,'Calculations 20to24'!L157,'Calculations 25to34'!L157,'Calculations 35to44'!L157,'Calculations 45to54'!L157,'Calculations 55to64'!L157,'Calculations 65plus'!L157)</f>
        <v>8.0688631397047312E-3</v>
      </c>
      <c r="M202">
        <f>M157/SUM(M157,'Calculations 20to24'!M157,'Calculations 25to34'!M157,'Calculations 35to44'!M157,'Calculations 45to54'!M157,'Calculations 55to64'!M157,'Calculations 65plus'!M157)</f>
        <v>7.8148498074268914E-3</v>
      </c>
      <c r="N202">
        <f>N157/SUM(N157,'Calculations 20to24'!N157,'Calculations 25to34'!N157,'Calculations 35to44'!N157,'Calculations 45to54'!N157,'Calculations 55to64'!N157,'Calculations 65plus'!N157)</f>
        <v>7.5634990672851883E-3</v>
      </c>
      <c r="O202">
        <f>O157/SUM(O157,'Calculations 20to24'!O157,'Calculations 25to34'!O157,'Calculations 35to44'!O157,'Calculations 45to54'!O157,'Calculations 55to64'!O157,'Calculations 65plus'!O157)</f>
        <v>7.3148361221422971E-3</v>
      </c>
      <c r="P202">
        <f>P157/SUM(P157,'Calculations 20to24'!P157,'Calculations 25to34'!P157,'Calculations 35to44'!P157,'Calculations 45to54'!P157,'Calculations 55to64'!P157,'Calculations 65plus'!P157)</f>
        <v>7.0688852194718474E-3</v>
      </c>
      <c r="Q202">
        <f>Q157/SUM(Q157,'Calculations 20to24'!Q157,'Calculations 25to34'!Q157,'Calculations 35to44'!Q157,'Calculations 45to54'!Q157,'Calculations 55to64'!Q157,'Calculations 65plus'!Q157)</f>
        <v>6.8256695339373947E-3</v>
      </c>
      <c r="R202">
        <f>R157/SUM(R157,'Calculations 20to24'!R157,'Calculations 25to34'!R157,'Calculations 35to44'!R157,'Calculations 45to54'!R157,'Calculations 55to64'!R157,'Calculations 65plus'!R157)</f>
        <v>6.585211061684298E-3</v>
      </c>
      <c r="S202">
        <f>S157/SUM(S157,'Calculations 20to24'!S157,'Calculations 25to34'!S157,'Calculations 35to44'!S157,'Calculations 45to54'!S157,'Calculations 55to64'!S157,'Calculations 65plus'!S157)</f>
        <v>6.3475305259472923E-3</v>
      </c>
      <c r="T202">
        <f>T157/SUM(T157,'Calculations 20to24'!T157,'Calculations 25to34'!T157,'Calculations 35to44'!T157,'Calculations 45to54'!T157,'Calculations 55to64'!T157,'Calculations 65plus'!T157)</f>
        <v>6.1126472935650157E-3</v>
      </c>
      <c r="U202">
        <f>U157/SUM(U157,'Calculations 20to24'!U157,'Calculations 25to34'!U157,'Calculations 35to44'!U157,'Calculations 45to54'!U157,'Calculations 55to64'!U157,'Calculations 65plus'!U157)</f>
        <v>5.8805793019780991E-3</v>
      </c>
      <c r="V202">
        <f>V157/SUM(V157,'Calculations 20to24'!V157,'Calculations 25to34'!V157,'Calculations 35to44'!V157,'Calculations 45to54'!V157,'Calculations 55to64'!V157,'Calculations 65plus'!V157)</f>
        <v>5.6513429962788443E-3</v>
      </c>
      <c r="W202">
        <f>W157/SUM(W157,'Calculations 20to24'!W157,'Calculations 25to34'!W157,'Calculations 35to44'!W157,'Calculations 45to54'!W157,'Calculations 55to64'!W157,'Calculations 65plus'!W157)</f>
        <v>5.4249532758726664E-3</v>
      </c>
      <c r="X202">
        <f>X157/SUM(X157,'Calculations 20to24'!X157,'Calculations 25to34'!X157,'Calculations 35to44'!X157,'Calculations 45to54'!X157,'Calculations 55to64'!X157,'Calculations 65plus'!X157)</f>
        <v>5.2014234503039271E-3</v>
      </c>
      <c r="Y202">
        <f>Y157/SUM(Y157,'Calculations 20to24'!Y157,'Calculations 25to34'!Y157,'Calculations 35to44'!Y157,'Calculations 45to54'!Y157,'Calculations 55to64'!Y157,'Calculations 65plus'!Y157)</f>
        <v>4.9807652037954569E-3</v>
      </c>
      <c r="Z202">
        <f>Z157/SUM(Z157,'Calculations 20to24'!Z157,'Calculations 25to34'!Z157,'Calculations 35to44'!Z157,'Calculations 45to54'!Z157,'Calculations 55to64'!Z157,'Calculations 65plus'!Z157)</f>
        <v>4.7629885680483767E-3</v>
      </c>
      <c r="AA202">
        <f>AA157/SUM(AA157,'Calculations 20to24'!AA157,'Calculations 25to34'!AA157,'Calculations 35to44'!AA157,'Calculations 45to54'!AA157,'Calculations 55to64'!AA157,'Calculations 65plus'!AA157)</f>
        <v>4.5481019028478656E-3</v>
      </c>
      <c r="AB202">
        <f>AB157/SUM(AB157,'Calculations 20to24'!AB157,'Calculations 25to34'!AB157,'Calculations 35to44'!AB157,'Calculations 45to54'!AB157,'Calculations 55to64'!AB157,'Calculations 65plus'!AB157)</f>
        <v>4.3361118840215904E-3</v>
      </c>
      <c r="AC202">
        <f>AC157/SUM(AC157,'Calculations 20to24'!AC157,'Calculations 25to34'!AC157,'Calculations 35to44'!AC157,'Calculations 45to54'!AC157,'Calculations 55to64'!AC157,'Calculations 65plus'!AC157)</f>
        <v>4.1270234983006642E-3</v>
      </c>
      <c r="AD202">
        <f>AD157/SUM(AD157,'Calculations 20to24'!AD157,'Calculations 25to34'!AD157,'Calculations 35to44'!AD157,'Calculations 45to54'!AD157,'Calculations 55to64'!AD157,'Calculations 65plus'!AD157)</f>
        <v>3.9208400446372341E-3</v>
      </c>
      <c r="AE202">
        <f>AE157/SUM(AE157,'Calculations 20to24'!AE157,'Calculations 25to34'!AE157,'Calculations 35to44'!AE157,'Calculations 45to54'!AE157,'Calculations 55to64'!AE157,'Calculations 65plus'!AE157)</f>
        <v>3.7175631415376476E-3</v>
      </c>
      <c r="AF202">
        <f>AF157/SUM(AF157,'Calculations 20to24'!AF157,'Calculations 25to34'!AF157,'Calculations 35to44'!AF157,'Calculations 45to54'!AF157,'Calculations 55to64'!AF157,'Calculations 65plus'!AF157)</f>
        <v>3.5171927399790153E-3</v>
      </c>
    </row>
    <row r="203" spans="1:32" x14ac:dyDescent="0.25">
      <c r="A203" t="s">
        <v>58</v>
      </c>
      <c r="B203">
        <f>B158/SUM(B158,'Calculations 20to24'!B158,'Calculations 25to34'!B158,'Calculations 35to44'!B158,'Calculations 45to54'!B158,'Calculations 55to64'!B158,'Calculations 65plus'!B158)</f>
        <v>8.0428954423592512E-3</v>
      </c>
      <c r="C203">
        <f>C158/SUM(C158,'Calculations 20to24'!C158,'Calculations 25to34'!C158,'Calculations 35to44'!C158,'Calculations 45to54'!C158,'Calculations 55to64'!C158,'Calculations 65plus'!C158)</f>
        <v>7.8228369968926757E-3</v>
      </c>
      <c r="D203">
        <f>D158/SUM(D158,'Calculations 20to24'!D158,'Calculations 25to34'!D158,'Calculations 35to44'!D158,'Calculations 45to54'!D158,'Calculations 55to64'!D158,'Calculations 65plus'!D158)</f>
        <v>7.6991230278609327E-3</v>
      </c>
      <c r="E203">
        <f>E158/SUM(E158,'Calculations 20to24'!E158,'Calculations 25to34'!E158,'Calculations 35to44'!E158,'Calculations 45to54'!E158,'Calculations 55to64'!E158,'Calculations 65plus'!E158)</f>
        <v>7.5732042832403288E-3</v>
      </c>
      <c r="F203">
        <f>F158/SUM(F158,'Calculations 20to24'!F158,'Calculations 25to34'!F158,'Calculations 35to44'!F158,'Calculations 45to54'!F158,'Calculations 55to64'!F158,'Calculations 65plus'!F158)</f>
        <v>7.4158243127689597E-3</v>
      </c>
      <c r="G203">
        <f>G158/SUM(G158,'Calculations 20to24'!G158,'Calculations 25to34'!G158,'Calculations 35to44'!G158,'Calculations 45to54'!G158,'Calculations 55to64'!G158,'Calculations 65plus'!G158)</f>
        <v>7.2272399834340242E-3</v>
      </c>
      <c r="H203">
        <f>H158/SUM(H158,'Calculations 20to24'!H158,'Calculations 25to34'!H158,'Calculations 35to44'!H158,'Calculations 45to54'!H158,'Calculations 55to64'!H158,'Calculations 65plus'!H158)</f>
        <v>7.0315218284366585E-3</v>
      </c>
      <c r="I203">
        <f>I158/SUM(I158,'Calculations 20to24'!I158,'Calculations 25to34'!I158,'Calculations 35to44'!I158,'Calculations 45to54'!I158,'Calculations 55to64'!I158,'Calculations 65plus'!I158)</f>
        <v>6.7646411001606125E-3</v>
      </c>
      <c r="J203">
        <f>J158/SUM(J158,'Calculations 20to24'!J158,'Calculations 25to34'!J158,'Calculations 35to44'!J158,'Calculations 45to54'!J158,'Calculations 55to64'!J158,'Calculations 65plus'!J158)</f>
        <v>6.4982716514221531E-3</v>
      </c>
      <c r="K203">
        <f>K158/SUM(K158,'Calculations 20to24'!K158,'Calculations 25to34'!K158,'Calculations 35to44'!K158,'Calculations 45to54'!K158,'Calculations 55to64'!K158,'Calculations 65plus'!K158)</f>
        <v>6.3256370204556895E-3</v>
      </c>
      <c r="L203">
        <f>L158/SUM(L158,'Calculations 20to24'!L158,'Calculations 25to34'!L158,'Calculations 35to44'!L158,'Calculations 45to54'!L158,'Calculations 55to64'!L158,'Calculations 65plus'!L158)</f>
        <v>6.2014609096690421E-3</v>
      </c>
      <c r="M203">
        <f>M158/SUM(M158,'Calculations 20to24'!M158,'Calculations 25to34'!M158,'Calculations 35to44'!M158,'Calculations 45to54'!M158,'Calculations 55to64'!M158,'Calculations 65plus'!M158)</f>
        <v>6.0165001648078307E-3</v>
      </c>
      <c r="N203">
        <f>N158/SUM(N158,'Calculations 20to24'!N158,'Calculations 25to34'!N158,'Calculations 35to44'!N158,'Calculations 45to54'!N158,'Calculations 55to64'!N158,'Calculations 65plus'!N158)</f>
        <v>5.8327904207070708E-3</v>
      </c>
      <c r="O203">
        <f>O158/SUM(O158,'Calculations 20to24'!O158,'Calculations 25to34'!O158,'Calculations 35to44'!O158,'Calculations 45to54'!O158,'Calculations 55to64'!O158,'Calculations 65plus'!O158)</f>
        <v>5.6503760323104125E-3</v>
      </c>
      <c r="P203">
        <f>P158/SUM(P158,'Calculations 20to24'!P158,'Calculations 25to34'!P158,'Calculations 35to44'!P158,'Calculations 45to54'!P158,'Calculations 55to64'!P158,'Calculations 65plus'!P158)</f>
        <v>5.469300380490546E-3</v>
      </c>
      <c r="Q203">
        <f>Q158/SUM(Q158,'Calculations 20to24'!Q158,'Calculations 25to34'!Q158,'Calculations 35to44'!Q158,'Calculations 45to54'!Q158,'Calculations 55to64'!Q158,'Calculations 65plus'!Q158)</f>
        <v>5.2896057591100762E-3</v>
      </c>
      <c r="R203">
        <f>R158/SUM(R158,'Calculations 20to24'!R158,'Calculations 25to34'!R158,'Calculations 35to44'!R158,'Calculations 45to54'!R158,'Calculations 55to64'!R158,'Calculations 65plus'!R158)</f>
        <v>5.1113332718550203E-3</v>
      </c>
      <c r="S203">
        <f>S158/SUM(S158,'Calculations 20to24'!S158,'Calculations 25to34'!S158,'Calculations 35to44'!S158,'Calculations 45to54'!S158,'Calculations 55to64'!S158,'Calculations 65plus'!S158)</f>
        <v>4.9345227386514388E-3</v>
      </c>
      <c r="T203">
        <f>T158/SUM(T158,'Calculations 20to24'!T158,'Calculations 25to34'!T158,'Calculations 35to44'!T158,'Calculations 45to54'!T158,'Calculations 55to64'!T158,'Calculations 65plus'!T158)</f>
        <v>4.7592126114499528E-3</v>
      </c>
      <c r="U203">
        <f>U158/SUM(U158,'Calculations 20to24'!U158,'Calculations 25to34'!U158,'Calculations 35to44'!U158,'Calculations 45to54'!U158,'Calculations 55to64'!U158,'Calculations 65plus'!U158)</f>
        <v>4.5854398991376838E-3</v>
      </c>
      <c r="V203">
        <f>V158/SUM(V158,'Calculations 20to24'!V158,'Calculations 25to34'!V158,'Calculations 35to44'!V158,'Calculations 45to54'!V158,'Calculations 55to64'!V158,'Calculations 65plus'!V158)</f>
        <v>4.4132401013153152E-3</v>
      </c>
      <c r="W203">
        <f>W158/SUM(W158,'Calculations 20to24'!W158,'Calculations 25to34'!W158,'Calculations 35to44'!W158,'Calculations 45to54'!W158,'Calculations 55to64'!W158,'Calculations 65plus'!W158)</f>
        <v>4.2426471506575103E-3</v>
      </c>
      <c r="X203">
        <f>X158/SUM(X158,'Calculations 20to24'!X158,'Calculations 25to34'!X158,'Calculations 35to44'!X158,'Calculations 45to54'!X158,'Calculations 55to64'!X158,'Calculations 65plus'!X158)</f>
        <v>4.0736933635564399E-3</v>
      </c>
      <c r="Y203">
        <f>Y158/SUM(Y158,'Calculations 20to24'!Y158,'Calculations 25to34'!Y158,'Calculations 35to44'!Y158,'Calculations 45to54'!Y158,'Calculations 55to64'!Y158,'Calculations 65plus'!Y158)</f>
        <v>3.9064093987333914E-3</v>
      </c>
      <c r="Z203">
        <f>Z158/SUM(Z158,'Calculations 20to24'!Z158,'Calculations 25to34'!Z158,'Calculations 35to44'!Z158,'Calculations 45to54'!Z158,'Calculations 55to64'!Z158,'Calculations 65plus'!Z158)</f>
        <v>3.7408242234902942E-3</v>
      </c>
      <c r="AA203">
        <f>AA158/SUM(AA158,'Calculations 20to24'!AA158,'Calculations 25to34'!AA158,'Calculations 35to44'!AA158,'Calculations 45to54'!AA158,'Calculations 55to64'!AA158,'Calculations 65plus'!AA158)</f>
        <v>3.5769650872618927E-3</v>
      </c>
      <c r="AB203">
        <f>AB158/SUM(AB158,'Calculations 20to24'!AB158,'Calculations 25to34'!AB158,'Calculations 35to44'!AB158,'Calculations 45to54'!AB158,'Calculations 55to64'!AB158,'Calculations 65plus'!AB158)</f>
        <v>3.4148575021206978E-3</v>
      </c>
      <c r="AC203">
        <f>AC158/SUM(AC158,'Calculations 20to24'!AC158,'Calculations 25to34'!AC158,'Calculations 35to44'!AC158,'Calculations 45to54'!AC158,'Calculations 55to64'!AC158,'Calculations 65plus'!AC158)</f>
        <v>3.2545252298805437E-3</v>
      </c>
      <c r="AD203">
        <f>AD158/SUM(AD158,'Calculations 20to24'!AD158,'Calculations 25to34'!AD158,'Calculations 35to44'!AD158,'Calculations 45to54'!AD158,'Calculations 55to64'!AD158,'Calculations 65plus'!AD158)</f>
        <v>3.095990275440027E-3</v>
      </c>
      <c r="AE203">
        <f>AE158/SUM(AE158,'Calculations 20to24'!AE158,'Calculations 25to34'!AE158,'Calculations 35to44'!AE158,'Calculations 45to54'!AE158,'Calculations 55to64'!AE158,'Calculations 65plus'!AE158)</f>
        <v>2.9392728860039631E-3</v>
      </c>
      <c r="AF203">
        <f>AF158/SUM(AF158,'Calculations 20to24'!AF158,'Calculations 25to34'!AF158,'Calculations 35to44'!AF158,'Calculations 45to54'!AF158,'Calculations 55to64'!AF158,'Calculations 65plus'!AF158)</f>
        <v>2.7843915558213752E-3</v>
      </c>
    </row>
    <row r="204" spans="1:32" x14ac:dyDescent="0.25">
      <c r="A204" t="s">
        <v>60</v>
      </c>
      <c r="B204">
        <f>B159/SUM(B159,'Calculations 20to24'!B159,'Calculations 25to34'!B159,'Calculations 35to44'!B159,'Calculations 45to54'!B159,'Calculations 55to64'!B159,'Calculations 65plus'!B159)</f>
        <v>9.493670886075941E-3</v>
      </c>
      <c r="C204">
        <f>C159/SUM(C159,'Calculations 20to24'!C159,'Calculations 25to34'!C159,'Calculations 35to44'!C159,'Calculations 45to54'!C159,'Calculations 55to64'!C159,'Calculations 65plus'!C159)</f>
        <v>9.2291620512736788E-3</v>
      </c>
      <c r="D204">
        <f>D159/SUM(D159,'Calculations 20to24'!D159,'Calculations 25to34'!D159,'Calculations 35to44'!D159,'Calculations 45to54'!D159,'Calculations 55to64'!D159,'Calculations 65plus'!D159)</f>
        <v>9.0738143902091527E-3</v>
      </c>
      <c r="E204">
        <f>E159/SUM(E159,'Calculations 20to24'!E159,'Calculations 25to34'!E159,'Calculations 35to44'!E159,'Calculations 45to54'!E159,'Calculations 55to64'!E159,'Calculations 65plus'!E159)</f>
        <v>8.9178322871857705E-3</v>
      </c>
      <c r="F204">
        <f>F159/SUM(F159,'Calculations 20to24'!F159,'Calculations 25to34'!F159,'Calculations 35to44'!F159,'Calculations 45to54'!F159,'Calculations 55to64'!F159,'Calculations 65plus'!F159)</f>
        <v>8.7301725224533597E-3</v>
      </c>
      <c r="G204">
        <f>G159/SUM(G159,'Calculations 20to24'!G159,'Calculations 25to34'!G159,'Calculations 35to44'!G159,'Calculations 45to54'!G159,'Calculations 55to64'!G159,'Calculations 65plus'!G159)</f>
        <v>8.5115662876591915E-3</v>
      </c>
      <c r="H204">
        <f>H159/SUM(H159,'Calculations 20to24'!H159,'Calculations 25to34'!H159,'Calculations 35to44'!H159,'Calculations 45to54'!H159,'Calculations 55to64'!H159,'Calculations 65plus'!H159)</f>
        <v>8.2882835269951268E-3</v>
      </c>
      <c r="I204">
        <f>I159/SUM(I159,'Calculations 20to24'!I159,'Calculations 25to34'!I159,'Calculations 35to44'!I159,'Calculations 45to54'!I159,'Calculations 55to64'!I159,'Calculations 65plus'!I159)</f>
        <v>7.9734662866783618E-3</v>
      </c>
      <c r="J204">
        <f>J159/SUM(J159,'Calculations 20to24'!J159,'Calculations 25to34'!J159,'Calculations 35to44'!J159,'Calculations 45to54'!J159,'Calculations 55to64'!J159,'Calculations 65plus'!J159)</f>
        <v>7.6505810102217194E-3</v>
      </c>
      <c r="K204">
        <f>K159/SUM(K159,'Calculations 20to24'!K159,'Calculations 25to34'!K159,'Calculations 35to44'!K159,'Calculations 45to54'!K159,'Calculations 55to64'!K159,'Calculations 65plus'!K159)</f>
        <v>7.4367752463365506E-3</v>
      </c>
      <c r="L204">
        <f>L159/SUM(L159,'Calculations 20to24'!L159,'Calculations 25to34'!L159,'Calculations 35to44'!L159,'Calculations 45to54'!L159,'Calculations 55to64'!L159,'Calculations 65plus'!L159)</f>
        <v>7.2976325380009529E-3</v>
      </c>
      <c r="M204">
        <f>M159/SUM(M159,'Calculations 20to24'!M159,'Calculations 25to34'!M159,'Calculations 35to44'!M159,'Calculations 45to54'!M159,'Calculations 55to64'!M159,'Calculations 65plus'!M159)</f>
        <v>7.079262282812312E-3</v>
      </c>
      <c r="N204">
        <f>N159/SUM(N159,'Calculations 20to24'!N159,'Calculations 25to34'!N159,'Calculations 35to44'!N159,'Calculations 45to54'!N159,'Calculations 55to64'!N159,'Calculations 65plus'!N159)</f>
        <v>6.8625889107833899E-3</v>
      </c>
      <c r="O204">
        <f>O159/SUM(O159,'Calculations 20to24'!O159,'Calculations 25to34'!O159,'Calculations 35to44'!O159,'Calculations 45to54'!O159,'Calculations 55to64'!O159,'Calculations 65plus'!O159)</f>
        <v>6.6476418590867047E-3</v>
      </c>
      <c r="P204">
        <f>P159/SUM(P159,'Calculations 20to24'!P159,'Calculations 25to34'!P159,'Calculations 35to44'!P159,'Calculations 45to54'!P159,'Calculations 55to64'!P159,'Calculations 65plus'!P159)</f>
        <v>6.4344502711334494E-3</v>
      </c>
      <c r="Q204">
        <f>Q159/SUM(Q159,'Calculations 20to24'!Q159,'Calculations 25to34'!Q159,'Calculations 35to44'!Q159,'Calculations 45to54'!Q159,'Calculations 55to64'!Q159,'Calculations 65plus'!Q159)</f>
        <v>6.2230428831540809E-3</v>
      </c>
      <c r="R204">
        <f>R159/SUM(R159,'Calculations 20to24'!R159,'Calculations 25to34'!R159,'Calculations 35to44'!R159,'Calculations 45to54'!R159,'Calculations 55to64'!R159,'Calculations 65plus'!R159)</f>
        <v>6.0134479187091026E-3</v>
      </c>
      <c r="S204">
        <f>S159/SUM(S159,'Calculations 20to24'!S159,'Calculations 25to34'!S159,'Calculations 35to44'!S159,'Calculations 45to54'!S159,'Calculations 55to64'!S159,'Calculations 65plus'!S159)</f>
        <v>5.805692990954632E-3</v>
      </c>
      <c r="T204">
        <f>T159/SUM(T159,'Calculations 20to24'!T159,'Calculations 25to34'!T159,'Calculations 35to44'!T159,'Calculations 45to54'!T159,'Calculations 55to64'!T159,'Calculations 65plus'!T159)</f>
        <v>5.5998050124783406E-3</v>
      </c>
      <c r="U204">
        <f>U159/SUM(U159,'Calculations 20to24'!U159,'Calculations 25to34'!U159,'Calculations 35to44'!U159,'Calculations 45to54'!U159,'Calculations 55to64'!U159,'Calculations 65plus'!U159)</f>
        <v>5.3958101125111688E-3</v>
      </c>
      <c r="V204">
        <f>V159/SUM(V159,'Calculations 20to24'!V159,'Calculations 25to34'!V159,'Calculations 35to44'!V159,'Calculations 45to54'!V159,'Calculations 55to64'!V159,'Calculations 65plus'!V159)</f>
        <v>5.1937335613126872E-3</v>
      </c>
      <c r="W204">
        <f>W159/SUM(W159,'Calculations 20to24'!W159,'Calculations 25to34'!W159,'Calculations 35to44'!W159,'Calculations 45to54'!W159,'Calculations 55to64'!W159,'Calculations 65plus'!W159)</f>
        <v>4.9935997015198852E-3</v>
      </c>
      <c r="X204">
        <f>X159/SUM(X159,'Calculations 20to24'!X159,'Calculations 25to34'!X159,'Calculations 35to44'!X159,'Calculations 45to54'!X159,'Calculations 55to64'!X159,'Calculations 65plus'!X159)</f>
        <v>4.795431886242158E-3</v>
      </c>
      <c r="Y204">
        <f>Y159/SUM(Y159,'Calculations 20to24'!Y159,'Calculations 25to34'!Y159,'Calculations 35to44'!Y159,'Calculations 45to54'!Y159,'Calculations 55to64'!Y159,'Calculations 65plus'!Y159)</f>
        <v>4.599252423678612E-3</v>
      </c>
      <c r="Z204">
        <f>Z159/SUM(Z159,'Calculations 20to24'!Z159,'Calculations 25to34'!Z159,'Calculations 35to44'!Z159,'Calculations 45to54'!Z159,'Calculations 55to64'!Z159,'Calculations 65plus'!Z159)</f>
        <v>4.4050825280289325E-3</v>
      </c>
      <c r="AA204">
        <f>AA159/SUM(AA159,'Calculations 20to24'!AA159,'Calculations 25to34'!AA159,'Calculations 35to44'!AA159,'Calculations 45to54'!AA159,'Calculations 55to64'!AA159,'Calculations 65plus'!AA159)</f>
        <v>4.2129422764635603E-3</v>
      </c>
      <c r="AB204">
        <f>AB159/SUM(AB159,'Calculations 20to24'!AB159,'Calculations 25to34'!AB159,'Calculations 35to44'!AB159,'Calculations 45to54'!AB159,'Calculations 55to64'!AB159,'Calculations 65plus'!AB159)</f>
        <v>4.0228505719153828E-3</v>
      </c>
      <c r="AC204">
        <f>AC159/SUM(AC159,'Calculations 20to24'!AC159,'Calculations 25to34'!AC159,'Calculations 35to44'!AC159,'Calculations 45to54'!AC159,'Calculations 55to64'!AC159,'Calculations 65plus'!AC159)</f>
        <v>3.8348251114519814E-3</v>
      </c>
      <c r="AD204">
        <f>AD159/SUM(AD159,'Calculations 20to24'!AD159,'Calculations 25to34'!AD159,'Calculations 35to44'!AD159,'Calculations 45to54'!AD159,'Calculations 55to64'!AD159,'Calculations 65plus'!AD159)</f>
        <v>3.648882359985308E-3</v>
      </c>
      <c r="AE204">
        <f>AE159/SUM(AE159,'Calculations 20to24'!AE159,'Calculations 25to34'!AE159,'Calculations 35to44'!AE159,'Calculations 45to54'!AE159,'Calculations 55to64'!AE159,'Calculations 65plus'!AE159)</f>
        <v>3.4650375290734194E-3</v>
      </c>
      <c r="AF204">
        <f>AF159/SUM(AF159,'Calculations 20to24'!AF159,'Calculations 25to34'!AF159,'Calculations 35to44'!AF159,'Calculations 45to54'!AF159,'Calculations 55to64'!AF159,'Calculations 65plus'!AF159)</f>
        <v>3.2833045605691865E-3</v>
      </c>
    </row>
    <row r="205" spans="1:32" x14ac:dyDescent="0.25">
      <c r="A205" t="s">
        <v>62</v>
      </c>
      <c r="B205">
        <f>B160/SUM(B160,'Calculations 20to24'!B160,'Calculations 25to34'!B160,'Calculations 35to44'!B160,'Calculations 45to54'!B160,'Calculations 55to64'!B160,'Calculations 65plus'!B160)</f>
        <v>2.8846153846153839E-3</v>
      </c>
      <c r="C205">
        <f>C160/SUM(C160,'Calculations 20to24'!C160,'Calculations 25to34'!C160,'Calculations 35to44'!C160,'Calculations 45to54'!C160,'Calculations 55to64'!C160,'Calculations 65plus'!C160)</f>
        <v>2.817483593456742E-3</v>
      </c>
      <c r="D205">
        <f>D160/SUM(D160,'Calculations 20to24'!D160,'Calculations 25to34'!D160,'Calculations 35to44'!D160,'Calculations 45to54'!D160,'Calculations 55to64'!D160,'Calculations 65plus'!D160)</f>
        <v>2.7798562297490074E-3</v>
      </c>
      <c r="E205">
        <f>E160/SUM(E160,'Calculations 20to24'!E160,'Calculations 25to34'!E160,'Calculations 35to44'!E160,'Calculations 45to54'!E160,'Calculations 55to64'!E160,'Calculations 65plus'!E160)</f>
        <v>2.7424039721445906E-3</v>
      </c>
      <c r="F205">
        <f>F160/SUM(F160,'Calculations 20to24'!F160,'Calculations 25to34'!F160,'Calculations 35to44'!F160,'Calculations 45to54'!F160,'Calculations 55to64'!F160,'Calculations 65plus'!F160)</f>
        <v>2.6956389183656151E-3</v>
      </c>
      <c r="G205">
        <f>G160/SUM(G160,'Calculations 20to24'!G160,'Calculations 25to34'!G160,'Calculations 35to44'!G160,'Calculations 45to54'!G160,'Calculations 55to64'!G160,'Calculations 65plus'!G160)</f>
        <v>2.6389431056197074E-3</v>
      </c>
      <c r="H205">
        <f>H160/SUM(H160,'Calculations 20to24'!H160,'Calculations 25to34'!H160,'Calculations 35to44'!H160,'Calculations 45to54'!H160,'Calculations 55to64'!H160,'Calculations 65plus'!H160)</f>
        <v>2.5805164157547901E-3</v>
      </c>
      <c r="I205">
        <f>I160/SUM(I160,'Calculations 20to24'!I160,'Calculations 25to34'!I160,'Calculations 35to44'!I160,'Calculations 45to54'!I160,'Calculations 55to64'!I160,'Calculations 65plus'!I160)</f>
        <v>2.498906000137763E-3</v>
      </c>
      <c r="J205">
        <f>J160/SUM(J160,'Calculations 20to24'!J160,'Calculations 25to34'!J160,'Calculations 35to44'!J160,'Calculations 45to54'!J160,'Calculations 55to64'!J160,'Calculations 65plus'!J160)</f>
        <v>2.4153198618284371E-3</v>
      </c>
      <c r="K205">
        <f>K160/SUM(K160,'Calculations 20to24'!K160,'Calculations 25to34'!K160,'Calculations 35to44'!K160,'Calculations 45to54'!K160,'Calculations 55to64'!K160,'Calculations 65plus'!K160)</f>
        <v>2.3606752119863729E-3</v>
      </c>
      <c r="L205">
        <f>L160/SUM(L160,'Calculations 20to24'!L160,'Calculations 25to34'!L160,'Calculations 35to44'!L160,'Calculations 45to54'!L160,'Calculations 55to64'!L160,'Calculations 65plus'!L160)</f>
        <v>2.3191856616490889E-3</v>
      </c>
      <c r="M205">
        <f>M160/SUM(M160,'Calculations 20to24'!M160,'Calculations 25to34'!M160,'Calculations 35to44'!M160,'Calculations 45to54'!M160,'Calculations 55to64'!M160,'Calculations 65plus'!M160)</f>
        <v>2.2594180365733754E-3</v>
      </c>
      <c r="N205">
        <f>N160/SUM(N160,'Calculations 20to24'!N160,'Calculations 25to34'!N160,'Calculations 35to44'!N160,'Calculations 45to54'!N160,'Calculations 55to64'!N160,'Calculations 65plus'!N160)</f>
        <v>2.1995073886357081E-3</v>
      </c>
      <c r="O205">
        <f>O160/SUM(O160,'Calculations 20to24'!O160,'Calculations 25to34'!O160,'Calculations 35to44'!O160,'Calculations 45to54'!O160,'Calculations 55to64'!O160,'Calculations 65plus'!O160)</f>
        <v>2.1394793861988061E-3</v>
      </c>
      <c r="P205">
        <f>P160/SUM(P160,'Calculations 20to24'!P160,'Calculations 25to34'!P160,'Calculations 35to44'!P160,'Calculations 45to54'!P160,'Calculations 55to64'!P160,'Calculations 65plus'!P160)</f>
        <v>2.0793596003226018E-3</v>
      </c>
      <c r="Q205">
        <f>Q160/SUM(Q160,'Calculations 20to24'!Q160,'Calculations 25to34'!Q160,'Calculations 35to44'!Q160,'Calculations 45to54'!Q160,'Calculations 55to64'!Q160,'Calculations 65plus'!Q160)</f>
        <v>2.0191734529331025E-3</v>
      </c>
      <c r="R205">
        <f>R160/SUM(R160,'Calculations 20to24'!R160,'Calculations 25to34'!R160,'Calculations 35to44'!R160,'Calculations 45to54'!R160,'Calculations 55to64'!R160,'Calculations 65plus'!R160)</f>
        <v>1.9589461674651013E-3</v>
      </c>
      <c r="S205">
        <f>S160/SUM(S160,'Calculations 20to24'!S160,'Calculations 25to34'!S160,'Calculations 35to44'!S160,'Calculations 45to54'!S160,'Calculations 55to64'!S160,'Calculations 65plus'!S160)</f>
        <v>1.8987027220278585E-3</v>
      </c>
      <c r="T205">
        <f>T160/SUM(T160,'Calculations 20to24'!T160,'Calculations 25to34'!T160,'Calculations 35to44'!T160,'Calculations 45to54'!T160,'Calculations 55to64'!T160,'Calculations 65plus'!T160)</f>
        <v>1.8384678051318111E-3</v>
      </c>
      <c r="U205">
        <f>U160/SUM(U160,'Calculations 20to24'!U160,'Calculations 25to34'!U160,'Calculations 35to44'!U160,'Calculations 45to54'!U160,'Calculations 55to64'!U160,'Calculations 65plus'!U160)</f>
        <v>1.7782657740017735E-3</v>
      </c>
      <c r="V205">
        <f>V160/SUM(V160,'Calculations 20to24'!V160,'Calculations 25to34'!V160,'Calculations 35to44'!V160,'Calculations 45to54'!V160,'Calculations 55to64'!V160,'Calculations 65plus'!V160)</f>
        <v>1.7181206154917386E-3</v>
      </c>
      <c r="W205">
        <f>W160/SUM(W160,'Calculations 20to24'!W160,'Calculations 25to34'!W160,'Calculations 35to44'!W160,'Calculations 45to54'!W160,'Calculations 55to64'!W160,'Calculations 65plus'!W160)</f>
        <v>1.6580559096052358E-3</v>
      </c>
      <c r="X205">
        <f>X160/SUM(X160,'Calculations 20to24'!X160,'Calculations 25to34'!X160,'Calculations 35to44'!X160,'Calculations 45to54'!X160,'Calculations 55to64'!X160,'Calculations 65plus'!X160)</f>
        <v>1.5980947956150916E-3</v>
      </c>
      <c r="Y205">
        <f>Y160/SUM(Y160,'Calculations 20to24'!Y160,'Calculations 25to34'!Y160,'Calculations 35to44'!Y160,'Calculations 45to54'!Y160,'Calculations 55to64'!Y160,'Calculations 65plus'!Y160)</f>
        <v>1.5382599407665666E-3</v>
      </c>
      <c r="Z205">
        <f>Z160/SUM(Z160,'Calculations 20to24'!Z160,'Calculations 25to34'!Z160,'Calculations 35to44'!Z160,'Calculations 45to54'!Z160,'Calculations 55to64'!Z160,'Calculations 65plus'!Z160)</f>
        <v>1.4785735115388852E-3</v>
      </c>
      <c r="AA205">
        <f>AA160/SUM(AA160,'Calculations 20to24'!AA160,'Calculations 25to34'!AA160,'Calculations 35to44'!AA160,'Calculations 45to54'!AA160,'Calculations 55to64'!AA160,'Calculations 65plus'!AA160)</f>
        <v>1.4190571474315442E-3</v>
      </c>
      <c r="AB205">
        <f>AB160/SUM(AB160,'Calculations 20to24'!AB160,'Calculations 25to34'!AB160,'Calculations 35to44'!AB160,'Calculations 45to54'!AB160,'Calculations 55to64'!AB160,'Calculations 65plus'!AB160)</f>
        <v>1.3597319372336113E-3</v>
      </c>
      <c r="AC205">
        <f>AC160/SUM(AC160,'Calculations 20to24'!AC160,'Calculations 25to34'!AC160,'Calculations 35to44'!AC160,'Calculations 45to54'!AC160,'Calculations 55to64'!AC160,'Calculations 65plus'!AC160)</f>
        <v>1.3006183977271599E-3</v>
      </c>
      <c r="AD205">
        <f>AD160/SUM(AD160,'Calculations 20to24'!AD160,'Calculations 25to34'!AD160,'Calculations 35to44'!AD160,'Calculations 45to54'!AD160,'Calculations 55to64'!AD160,'Calculations 65plus'!AD160)</f>
        <v>1.2417364547691939E-3</v>
      </c>
      <c r="AE205">
        <f>AE160/SUM(AE160,'Calculations 20to24'!AE160,'Calculations 25to34'!AE160,'Calculations 35to44'!AE160,'Calculations 45to54'!AE160,'Calculations 55to64'!AE160,'Calculations 65plus'!AE160)</f>
        <v>1.1831054266899989E-3</v>
      </c>
      <c r="AF205">
        <f>AF160/SUM(AF160,'Calculations 20to24'!AF160,'Calculations 25to34'!AF160,'Calculations 35to44'!AF160,'Calculations 45to54'!AF160,'Calculations 55to64'!AF160,'Calculations 65plus'!AF160)</f>
        <v>1.124744009941028E-3</v>
      </c>
    </row>
    <row r="206" spans="1:32" x14ac:dyDescent="0.25">
      <c r="A206" t="s">
        <v>64</v>
      </c>
      <c r="B206">
        <f>B161/SUM(B161,'Calculations 20to24'!B161,'Calculations 25to34'!B161,'Calculations 35to44'!B161,'Calculations 45to54'!B161,'Calculations 55to64'!B161,'Calculations 65plus'!B161)</f>
        <v>1.1818778726198293E-2</v>
      </c>
      <c r="C206">
        <f>C161/SUM(C161,'Calculations 20to24'!C161,'Calculations 25to34'!C161,'Calculations 35to44'!C161,'Calculations 45to54'!C161,'Calculations 55to64'!C161,'Calculations 65plus'!C161)</f>
        <v>1.1460679106075171E-2</v>
      </c>
      <c r="D206">
        <f>D161/SUM(D161,'Calculations 20to24'!D161,'Calculations 25to34'!D161,'Calculations 35to44'!D161,'Calculations 45to54'!D161,'Calculations 55to64'!D161,'Calculations 65plus'!D161)</f>
        <v>1.1252337335867078E-2</v>
      </c>
      <c r="E206">
        <f>E161/SUM(E161,'Calculations 20to24'!E161,'Calculations 25to34'!E161,'Calculations 35to44'!E161,'Calculations 45to54'!E161,'Calculations 55to64'!E161,'Calculations 65plus'!E161)</f>
        <v>1.1041814111837564E-2</v>
      </c>
      <c r="F206">
        <f>F161/SUM(F161,'Calculations 20to24'!F161,'Calculations 25to34'!F161,'Calculations 35to44'!F161,'Calculations 45to54'!F161,'Calculations 55to64'!F161,'Calculations 65plus'!F161)</f>
        <v>1.0786415708520777E-2</v>
      </c>
      <c r="G206">
        <f>G161/SUM(G161,'Calculations 20to24'!G161,'Calculations 25to34'!G161,'Calculations 35to44'!G161,'Calculations 45to54'!G161,'Calculations 55to64'!G161,'Calculations 65plus'!G161)</f>
        <v>1.0486988796094217E-2</v>
      </c>
      <c r="H206">
        <f>H161/SUM(H161,'Calculations 20to24'!H161,'Calculations 25to34'!H161,'Calculations 35to44'!H161,'Calculations 45to54'!H161,'Calculations 55to64'!H161,'Calculations 65plus'!H161)</f>
        <v>1.0179768297355377E-2</v>
      </c>
      <c r="I206">
        <f>I161/SUM(I161,'Calculations 20to24'!I161,'Calculations 25to34'!I161,'Calculations 35to44'!I161,'Calculations 45to54'!I161,'Calculations 55to64'!I161,'Calculations 65plus'!I161)</f>
        <v>9.764179587985887E-3</v>
      </c>
      <c r="J206">
        <f>J161/SUM(J161,'Calculations 20to24'!J161,'Calculations 25to34'!J161,'Calculations 35to44'!J161,'Calculations 45to54'!J161,'Calculations 55to64'!J161,'Calculations 65plus'!J161)</f>
        <v>9.3484097377515198E-3</v>
      </c>
      <c r="K206">
        <f>K161/SUM(K161,'Calculations 20to24'!K161,'Calculations 25to34'!K161,'Calculations 35to44'!K161,'Calculations 45to54'!K161,'Calculations 55to64'!K161,'Calculations 65plus'!K161)</f>
        <v>9.0750863994136666E-3</v>
      </c>
      <c r="L206">
        <f>L161/SUM(L161,'Calculations 20to24'!L161,'Calculations 25to34'!L161,'Calculations 35to44'!L161,'Calculations 45to54'!L161,'Calculations 55to64'!L161,'Calculations 65plus'!L161)</f>
        <v>8.8815659718561694E-3</v>
      </c>
      <c r="M206">
        <f>M161/SUM(M161,'Calculations 20to24'!M161,'Calculations 25to34'!M161,'Calculations 35to44'!M161,'Calculations 45to54'!M161,'Calculations 55to64'!M161,'Calculations 65plus'!M161)</f>
        <v>8.5958633151204753E-3</v>
      </c>
      <c r="N206">
        <f>N161/SUM(N161,'Calculations 20to24'!N161,'Calculations 25to34'!N161,'Calculations 35to44'!N161,'Calculations 45to54'!N161,'Calculations 55to64'!N161,'Calculations 65plus'!N161)</f>
        <v>8.3135325498863745E-3</v>
      </c>
      <c r="O206">
        <f>O161/SUM(O161,'Calculations 20to24'!O161,'Calculations 25to34'!O161,'Calculations 35to44'!O161,'Calculations 45to54'!O161,'Calculations 55to64'!O161,'Calculations 65plus'!O161)</f>
        <v>8.0345900658385736E-3</v>
      </c>
      <c r="P206">
        <f>P161/SUM(P161,'Calculations 20to24'!P161,'Calculations 25to34'!P161,'Calculations 35to44'!P161,'Calculations 45to54'!P161,'Calculations 55to64'!P161,'Calculations 65plus'!P161)</f>
        <v>7.7590512963463072E-3</v>
      </c>
      <c r="Q206">
        <f>Q161/SUM(Q161,'Calculations 20to24'!Q161,'Calculations 25to34'!Q161,'Calculations 35to44'!Q161,'Calculations 45to54'!Q161,'Calculations 55to64'!Q161,'Calculations 65plus'!Q161)</f>
        <v>7.4869305865185466E-3</v>
      </c>
      <c r="R206">
        <f>R161/SUM(R161,'Calculations 20to24'!R161,'Calculations 25to34'!R161,'Calculations 35to44'!R161,'Calculations 45to54'!R161,'Calculations 55to64'!R161,'Calculations 65plus'!R161)</f>
        <v>7.2182410752168417E-3</v>
      </c>
      <c r="S206">
        <f>S161/SUM(S161,'Calculations 20to24'!S161,'Calculations 25to34'!S161,'Calculations 35to44'!S161,'Calculations 45to54'!S161,'Calculations 55to64'!S161,'Calculations 65plus'!S161)</f>
        <v>6.952994590491186E-3</v>
      </c>
      <c r="T206">
        <f>T161/SUM(T161,'Calculations 20to24'!T161,'Calculations 25to34'!T161,'Calculations 35to44'!T161,'Calculations 45to54'!T161,'Calculations 55to64'!T161,'Calculations 65plus'!T161)</f>
        <v>6.6912015578938161E-3</v>
      </c>
      <c r="U206">
        <f>U161/SUM(U161,'Calculations 20to24'!U161,'Calculations 25to34'!U161,'Calculations 35to44'!U161,'Calculations 45to54'!U161,'Calculations 55to64'!U161,'Calculations 65plus'!U161)</f>
        <v>6.43287092111299E-3</v>
      </c>
      <c r="V206">
        <f>V161/SUM(V161,'Calculations 20to24'!V161,'Calculations 25to34'!V161,'Calculations 35to44'!V161,'Calculations 45to54'!V161,'Calculations 55to64'!V161,'Calculations 65plus'!V161)</f>
        <v>6.1780100743623863E-3</v>
      </c>
      <c r="W206">
        <f>W161/SUM(W161,'Calculations 20to24'!W161,'Calculations 25to34'!W161,'Calculations 35to44'!W161,'Calculations 45to54'!W161,'Calculations 55to64'!W161,'Calculations 65plus'!W161)</f>
        <v>5.9266248059559974E-3</v>
      </c>
      <c r="X206">
        <f>X161/SUM(X161,'Calculations 20to24'!X161,'Calculations 25to34'!X161,'Calculations 35to44'!X161,'Calculations 45to54'!X161,'Calculations 55to64'!X161,'Calculations 65plus'!X161)</f>
        <v>5.6787192524946177E-3</v>
      </c>
      <c r="Y206">
        <f>Y161/SUM(Y161,'Calculations 20to24'!Y161,'Calculations 25to34'!Y161,'Calculations 35to44'!Y161,'Calculations 45to54'!Y161,'Calculations 55to64'!Y161,'Calculations 65plus'!Y161)</f>
        <v>5.4342958630894424E-3</v>
      </c>
      <c r="Z206">
        <f>Z161/SUM(Z161,'Calculations 20to24'!Z161,'Calculations 25to34'!Z161,'Calculations 35to44'!Z161,'Calculations 45to54'!Z161,'Calculations 55to64'!Z161,'Calculations 65plus'!Z161)</f>
        <v>5.1933553730490224E-3</v>
      </c>
      <c r="AA206">
        <f>AA161/SUM(AA161,'Calculations 20to24'!AA161,'Calculations 25to34'!AA161,'Calculations 35to44'!AA161,'Calculations 45to54'!AA161,'Calculations 55to64'!AA161,'Calculations 65plus'!AA161)</f>
        <v>4.9558967864597962E-3</v>
      </c>
      <c r="AB206">
        <f>AB161/SUM(AB161,'Calculations 20to24'!AB161,'Calculations 25to34'!AB161,'Calculations 35to44'!AB161,'Calculations 45to54'!AB161,'Calculations 55to64'!AB161,'Calculations 65plus'!AB161)</f>
        <v>4.7219173670946229E-3</v>
      </c>
      <c r="AC206">
        <f>AC161/SUM(AC161,'Calculations 20to24'!AC161,'Calculations 25to34'!AC161,'Calculations 35to44'!AC161,'Calculations 45to54'!AC161,'Calculations 55to64'!AC161,'Calculations 65plus'!AC161)</f>
        <v>4.4914126370920919E-3</v>
      </c>
      <c r="AD206">
        <f>AD161/SUM(AD161,'Calculations 20to24'!AD161,'Calculations 25to34'!AD161,'Calculations 35to44'!AD161,'Calculations 45to54'!AD161,'Calculations 55to64'!AD161,'Calculations 65plus'!AD161)</f>
        <v>4.2643763828578958E-3</v>
      </c>
      <c r="AE206">
        <f>AE161/SUM(AE161,'Calculations 20to24'!AE161,'Calculations 25to34'!AE161,'Calculations 35to44'!AE161,'Calculations 45to54'!AE161,'Calculations 55to64'!AE161,'Calculations 65plus'!AE161)</f>
        <v>4.0408006676491909E-3</v>
      </c>
      <c r="AF206">
        <f>AF161/SUM(AF161,'Calculations 20to24'!AF161,'Calculations 25to34'!AF161,'Calculations 35to44'!AF161,'Calculations 45to54'!AF161,'Calculations 55to64'!AF161,'Calculations 65plus'!AF161)</f>
        <v>3.8206758503170958E-3</v>
      </c>
    </row>
    <row r="207" spans="1:32" x14ac:dyDescent="0.25">
      <c r="A207" t="s">
        <v>66</v>
      </c>
      <c r="B207">
        <f>B162/SUM(B162,'Calculations 20to24'!B162,'Calculations 25to34'!B162,'Calculations 35to44'!B162,'Calculations 45to54'!B162,'Calculations 55to64'!B162,'Calculations 65plus'!B162)</f>
        <v>4.0431266846361179E-3</v>
      </c>
      <c r="C207">
        <f>C162/SUM(C162,'Calculations 20to24'!C162,'Calculations 25to34'!C162,'Calculations 35to44'!C162,'Calculations 45to54'!C162,'Calculations 55to64'!C162,'Calculations 65plus'!C162)</f>
        <v>3.9458727309789358E-3</v>
      </c>
      <c r="D207">
        <f>D162/SUM(D162,'Calculations 20to24'!D162,'Calculations 25to34'!D162,'Calculations 35to44'!D162,'Calculations 45to54'!D162,'Calculations 55to64'!D162,'Calculations 65plus'!D162)</f>
        <v>3.891738201548475E-3</v>
      </c>
      <c r="E207">
        <f>E162/SUM(E162,'Calculations 20to24'!E162,'Calculations 25to34'!E162,'Calculations 35to44'!E162,'Calculations 45to54'!E162,'Calculations 55to64'!E162,'Calculations 65plus'!E162)</f>
        <v>3.83785473606761E-3</v>
      </c>
      <c r="F207">
        <f>F162/SUM(F162,'Calculations 20to24'!F162,'Calculations 25to34'!F162,'Calculations 35to44'!F162,'Calculations 45to54'!F162,'Calculations 55to64'!F162,'Calculations 65plus'!F162)</f>
        <v>3.7702721472039624E-3</v>
      </c>
      <c r="G207">
        <f>G162/SUM(G162,'Calculations 20to24'!G162,'Calculations 25to34'!G162,'Calculations 35to44'!G162,'Calculations 45to54'!G162,'Calculations 55to64'!G162,'Calculations 65plus'!G162)</f>
        <v>3.6879867269612896E-3</v>
      </c>
      <c r="H207">
        <f>H162/SUM(H162,'Calculations 20to24'!H162,'Calculations 25to34'!H162,'Calculations 35to44'!H162,'Calculations 45to54'!H162,'Calculations 55to64'!H162,'Calculations 65plus'!H162)</f>
        <v>3.6032243412878369E-3</v>
      </c>
      <c r="I207">
        <f>I162/SUM(I162,'Calculations 20to24'!I162,'Calculations 25to34'!I162,'Calculations 35to44'!I162,'Calculations 45to54'!I162,'Calculations 55to64'!I162,'Calculations 65plus'!I162)</f>
        <v>3.4858326681254321E-3</v>
      </c>
      <c r="J207">
        <f>J162/SUM(J162,'Calculations 20to24'!J162,'Calculations 25to34'!J162,'Calculations 35to44'!J162,'Calculations 45to54'!J162,'Calculations 55to64'!J162,'Calculations 65plus'!J162)</f>
        <v>3.3663273752677163E-3</v>
      </c>
      <c r="K207">
        <f>K162/SUM(K162,'Calculations 20to24'!K162,'Calculations 25to34'!K162,'Calculations 35to44'!K162,'Calculations 45to54'!K162,'Calculations 55to64'!K162,'Calculations 65plus'!K162)</f>
        <v>3.2884712250752964E-3</v>
      </c>
      <c r="L207">
        <f>L162/SUM(L162,'Calculations 20to24'!L162,'Calculations 25to34'!L162,'Calculations 35to44'!L162,'Calculations 45to54'!L162,'Calculations 55to64'!L162,'Calculations 65plus'!L162)</f>
        <v>3.2293760157206014E-3</v>
      </c>
      <c r="M207">
        <f>M162/SUM(M162,'Calculations 20to24'!M162,'Calculations 25to34'!M162,'Calculations 35to44'!M162,'Calculations 45to54'!M162,'Calculations 55to64'!M162,'Calculations 65plus'!M162)</f>
        <v>3.1442388579895346E-3</v>
      </c>
      <c r="N207">
        <f>N162/SUM(N162,'Calculations 20to24'!N162,'Calculations 25to34'!N162,'Calculations 35to44'!N162,'Calculations 45to54'!N162,'Calculations 55to64'!N162,'Calculations 65plus'!N162)</f>
        <v>3.0590462022944526E-3</v>
      </c>
      <c r="O207">
        <f>O162/SUM(O162,'Calculations 20to24'!O162,'Calculations 25to34'!O162,'Calculations 35to44'!O162,'Calculations 45to54'!O162,'Calculations 55to64'!O162,'Calculations 65plus'!O162)</f>
        <v>2.9738295226231543E-3</v>
      </c>
      <c r="P207">
        <f>P162/SUM(P162,'Calculations 20to24'!P162,'Calculations 25to34'!P162,'Calculations 35to44'!P162,'Calculations 45to54'!P162,'Calculations 55to64'!P162,'Calculations 65plus'!P162)</f>
        <v>2.8886201978247077E-3</v>
      </c>
      <c r="Q207">
        <f>Q162/SUM(Q162,'Calculations 20to24'!Q162,'Calculations 25to34'!Q162,'Calculations 35to44'!Q162,'Calculations 45to54'!Q162,'Calculations 55to64'!Q162,'Calculations 65plus'!Q162)</f>
        <v>2.8034494435719816E-3</v>
      </c>
      <c r="R207">
        <f>R162/SUM(R162,'Calculations 20to24'!R162,'Calculations 25to34'!R162,'Calculations 35to44'!R162,'Calculations 45to54'!R162,'Calculations 55to64'!R162,'Calculations 65plus'!R162)</f>
        <v>2.7183482476952712E-3</v>
      </c>
      <c r="S207">
        <f>S162/SUM(S162,'Calculations 20to24'!S162,'Calculations 25to34'!S162,'Calculations 35to44'!S162,'Calculations 45to54'!S162,'Calculations 55to64'!S162,'Calculations 65plus'!S162)</f>
        <v>2.6333473089252034E-3</v>
      </c>
      <c r="T207">
        <f>T162/SUM(T162,'Calculations 20to24'!T162,'Calculations 25to34'!T162,'Calculations 35to44'!T162,'Calculations 45to54'!T162,'Calculations 55to64'!T162,'Calculations 65plus'!T162)</f>
        <v>2.5484769790705109E-3</v>
      </c>
      <c r="U207">
        <f>U162/SUM(U162,'Calculations 20to24'!U162,'Calculations 25to34'!U162,'Calculations 35to44'!U162,'Calculations 45to54'!U162,'Calculations 55to64'!U162,'Calculations 65plus'!U162)</f>
        <v>2.463767208641813E-3</v>
      </c>
      <c r="V207">
        <f>V162/SUM(V162,'Calculations 20to24'!V162,'Calculations 25to34'!V162,'Calculations 35to44'!V162,'Calculations 45to54'!V162,'Calculations 55to64'!V162,'Calculations 65plus'!V162)</f>
        <v>2.3792474959207894E-3</v>
      </c>
      <c r="W207">
        <f>W162/SUM(W162,'Calculations 20to24'!W162,'Calculations 25to34'!W162,'Calculations 35to44'!W162,'Calculations 45to54'!W162,'Calculations 55to64'!W162,'Calculations 65plus'!W162)</f>
        <v>2.2949468394615554E-3</v>
      </c>
      <c r="X207">
        <f>X162/SUM(X162,'Calculations 20to24'!X162,'Calculations 25to34'!X162,'Calculations 35to44'!X162,'Calculations 45to54'!X162,'Calculations 55to64'!X162,'Calculations 65plus'!X162)</f>
        <v>2.2108936939997351E-3</v>
      </c>
      <c r="Y207">
        <f>Y162/SUM(Y162,'Calculations 20to24'!Y162,'Calculations 25to34'!Y162,'Calculations 35to44'!Y162,'Calculations 45to54'!Y162,'Calculations 55to64'!Y162,'Calculations 65plus'!Y162)</f>
        <v>2.1271159297338266E-3</v>
      </c>
      <c r="Z207">
        <f>Z162/SUM(Z162,'Calculations 20to24'!Z162,'Calculations 25to34'!Z162,'Calculations 35to44'!Z162,'Calculations 45to54'!Z162,'Calculations 55to64'!Z162,'Calculations 65plus'!Z162)</f>
        <v>2.0436407949332184E-3</v>
      </c>
      <c r="AA207">
        <f>AA162/SUM(AA162,'Calculations 20to24'!AA162,'Calculations 25to34'!AA162,'Calculations 35to44'!AA162,'Calculations 45to54'!AA162,'Calculations 55to64'!AA162,'Calculations 65plus'!AA162)</f>
        <v>1.9604948818180952E-3</v>
      </c>
      <c r="AB207">
        <f>AB162/SUM(AB162,'Calculations 20to24'!AB162,'Calculations 25to34'!AB162,'Calculations 35to44'!AB162,'Calculations 45to54'!AB162,'Calculations 55to64'!AB162,'Calculations 65plus'!AB162)</f>
        <v>1.877704095646994E-3</v>
      </c>
      <c r="AC207">
        <f>AC162/SUM(AC162,'Calculations 20to24'!AC162,'Calculations 25to34'!AC162,'Calculations 35to44'!AC162,'Calculations 45to54'!AC162,'Calculations 55to64'!AC162,'Calculations 65plus'!AC162)</f>
        <v>1.7952936269406733E-3</v>
      </c>
      <c r="AD207">
        <f>AD162/SUM(AD162,'Calculations 20to24'!AD162,'Calculations 25to34'!AD162,'Calculations 35to44'!AD162,'Calculations 45to54'!AD162,'Calculations 55to64'!AD162,'Calculations 65plus'!AD162)</f>
        <v>1.7132879267631343E-3</v>
      </c>
      <c r="AE207">
        <f>AE162/SUM(AE162,'Calculations 20to24'!AE162,'Calculations 25to34'!AE162,'Calculations 35to44'!AE162,'Calculations 45to54'!AE162,'Calculations 55to64'!AE162,'Calculations 65plus'!AE162)</f>
        <v>1.6317106849738695E-3</v>
      </c>
      <c r="AF207">
        <f>AF162/SUM(AF162,'Calculations 20to24'!AF162,'Calculations 25to34'!AF162,'Calculations 35to44'!AF162,'Calculations 45to54'!AF162,'Calculations 55to64'!AF162,'Calculations 65plus'!AF162)</f>
        <v>1.55058481136019E-3</v>
      </c>
    </row>
    <row r="208" spans="1:32" x14ac:dyDescent="0.25">
      <c r="A208" t="s">
        <v>68</v>
      </c>
      <c r="B208">
        <f>B163/SUM(B163,'Calculations 20to24'!B163,'Calculations 25to34'!B163,'Calculations 35to44'!B163,'Calculations 45to54'!B163,'Calculations 55to64'!B163,'Calculations 65plus'!B163)</f>
        <v>0</v>
      </c>
      <c r="C208">
        <f>C163/SUM(C163,'Calculations 20to24'!C163,'Calculations 25to34'!C163,'Calculations 35to44'!C163,'Calculations 45to54'!C163,'Calculations 55to64'!C163,'Calculations 65plus'!C163)</f>
        <v>0</v>
      </c>
      <c r="D208">
        <f>D163/SUM(D163,'Calculations 20to24'!D163,'Calculations 25to34'!D163,'Calculations 35to44'!D163,'Calculations 45to54'!D163,'Calculations 55to64'!D163,'Calculations 65plus'!D163)</f>
        <v>0</v>
      </c>
      <c r="E208">
        <f>E163/SUM(E163,'Calculations 20to24'!E163,'Calculations 25to34'!E163,'Calculations 35to44'!E163,'Calculations 45to54'!E163,'Calculations 55to64'!E163,'Calculations 65plus'!E163)</f>
        <v>0</v>
      </c>
      <c r="F208">
        <f>F163/SUM(F163,'Calculations 20to24'!F163,'Calculations 25to34'!F163,'Calculations 35to44'!F163,'Calculations 45to54'!F163,'Calculations 55to64'!F163,'Calculations 65plus'!F163)</f>
        <v>0</v>
      </c>
      <c r="G208">
        <f>G163/SUM(G163,'Calculations 20to24'!G163,'Calculations 25to34'!G163,'Calculations 35to44'!G163,'Calculations 45to54'!G163,'Calculations 55to64'!G163,'Calculations 65plus'!G163)</f>
        <v>0</v>
      </c>
      <c r="H208">
        <f>H163/SUM(H163,'Calculations 20to24'!H163,'Calculations 25to34'!H163,'Calculations 35to44'!H163,'Calculations 45to54'!H163,'Calculations 55to64'!H163,'Calculations 65plus'!H163)</f>
        <v>0</v>
      </c>
      <c r="I208">
        <f>I163/SUM(I163,'Calculations 20to24'!I163,'Calculations 25to34'!I163,'Calculations 35to44'!I163,'Calculations 45to54'!I163,'Calculations 55to64'!I163,'Calculations 65plus'!I163)</f>
        <v>0</v>
      </c>
      <c r="J208">
        <f>J163/SUM(J163,'Calculations 20to24'!J163,'Calculations 25to34'!J163,'Calculations 35to44'!J163,'Calculations 45to54'!J163,'Calculations 55to64'!J163,'Calculations 65plus'!J163)</f>
        <v>0</v>
      </c>
      <c r="K208">
        <f>K163/SUM(K163,'Calculations 20to24'!K163,'Calculations 25to34'!K163,'Calculations 35to44'!K163,'Calculations 45to54'!K163,'Calculations 55to64'!K163,'Calculations 65plus'!K163)</f>
        <v>0</v>
      </c>
      <c r="L208">
        <f>L163/SUM(L163,'Calculations 20to24'!L163,'Calculations 25to34'!L163,'Calculations 35to44'!L163,'Calculations 45to54'!L163,'Calculations 55to64'!L163,'Calculations 65plus'!L163)</f>
        <v>0</v>
      </c>
      <c r="M208">
        <f>M163/SUM(M163,'Calculations 20to24'!M163,'Calculations 25to34'!M163,'Calculations 35to44'!M163,'Calculations 45to54'!M163,'Calculations 55to64'!M163,'Calculations 65plus'!M163)</f>
        <v>0</v>
      </c>
      <c r="N208">
        <f>N163/SUM(N163,'Calculations 20to24'!N163,'Calculations 25to34'!N163,'Calculations 35to44'!N163,'Calculations 45to54'!N163,'Calculations 55to64'!N163,'Calculations 65plus'!N163)</f>
        <v>0</v>
      </c>
      <c r="O208">
        <f>O163/SUM(O163,'Calculations 20to24'!O163,'Calculations 25to34'!O163,'Calculations 35to44'!O163,'Calculations 45to54'!O163,'Calculations 55to64'!O163,'Calculations 65plus'!O163)</f>
        <v>0</v>
      </c>
      <c r="P208">
        <f>P163/SUM(P163,'Calculations 20to24'!P163,'Calculations 25to34'!P163,'Calculations 35to44'!P163,'Calculations 45to54'!P163,'Calculations 55to64'!P163,'Calculations 65plus'!P163)</f>
        <v>0</v>
      </c>
      <c r="Q208">
        <f>Q163/SUM(Q163,'Calculations 20to24'!Q163,'Calculations 25to34'!Q163,'Calculations 35to44'!Q163,'Calculations 45to54'!Q163,'Calculations 55to64'!Q163,'Calculations 65plus'!Q163)</f>
        <v>0</v>
      </c>
      <c r="R208">
        <f>R163/SUM(R163,'Calculations 20to24'!R163,'Calculations 25to34'!R163,'Calculations 35to44'!R163,'Calculations 45to54'!R163,'Calculations 55to64'!R163,'Calculations 65plus'!R163)</f>
        <v>0</v>
      </c>
      <c r="S208">
        <f>S163/SUM(S163,'Calculations 20to24'!S163,'Calculations 25to34'!S163,'Calculations 35to44'!S163,'Calculations 45to54'!S163,'Calculations 55to64'!S163,'Calculations 65plus'!S163)</f>
        <v>0</v>
      </c>
      <c r="T208">
        <f>T163/SUM(T163,'Calculations 20to24'!T163,'Calculations 25to34'!T163,'Calculations 35to44'!T163,'Calculations 45to54'!T163,'Calculations 55to64'!T163,'Calculations 65plus'!T163)</f>
        <v>0</v>
      </c>
      <c r="U208">
        <f>U163/SUM(U163,'Calculations 20to24'!U163,'Calculations 25to34'!U163,'Calculations 35to44'!U163,'Calculations 45to54'!U163,'Calculations 55to64'!U163,'Calculations 65plus'!U163)</f>
        <v>0</v>
      </c>
      <c r="V208">
        <f>V163/SUM(V163,'Calculations 20to24'!V163,'Calculations 25to34'!V163,'Calculations 35to44'!V163,'Calculations 45to54'!V163,'Calculations 55to64'!V163,'Calculations 65plus'!V163)</f>
        <v>0</v>
      </c>
      <c r="W208">
        <f>W163/SUM(W163,'Calculations 20to24'!W163,'Calculations 25to34'!W163,'Calculations 35to44'!W163,'Calculations 45to54'!W163,'Calculations 55to64'!W163,'Calculations 65plus'!W163)</f>
        <v>0</v>
      </c>
      <c r="X208">
        <f>X163/SUM(X163,'Calculations 20to24'!X163,'Calculations 25to34'!X163,'Calculations 35to44'!X163,'Calculations 45to54'!X163,'Calculations 55to64'!X163,'Calculations 65plus'!X163)</f>
        <v>0</v>
      </c>
      <c r="Y208">
        <f>Y163/SUM(Y163,'Calculations 20to24'!Y163,'Calculations 25to34'!Y163,'Calculations 35to44'!Y163,'Calculations 45to54'!Y163,'Calculations 55to64'!Y163,'Calculations 65plus'!Y163)</f>
        <v>0</v>
      </c>
      <c r="Z208">
        <f>Z163/SUM(Z163,'Calculations 20to24'!Z163,'Calculations 25to34'!Z163,'Calculations 35to44'!Z163,'Calculations 45to54'!Z163,'Calculations 55to64'!Z163,'Calculations 65plus'!Z163)</f>
        <v>0</v>
      </c>
      <c r="AA208">
        <f>AA163/SUM(AA163,'Calculations 20to24'!AA163,'Calculations 25to34'!AA163,'Calculations 35to44'!AA163,'Calculations 45to54'!AA163,'Calculations 55to64'!AA163,'Calculations 65plus'!AA163)</f>
        <v>0</v>
      </c>
      <c r="AB208">
        <f>AB163/SUM(AB163,'Calculations 20to24'!AB163,'Calculations 25to34'!AB163,'Calculations 35to44'!AB163,'Calculations 45to54'!AB163,'Calculations 55to64'!AB163,'Calculations 65plus'!AB163)</f>
        <v>0</v>
      </c>
      <c r="AC208">
        <f>AC163/SUM(AC163,'Calculations 20to24'!AC163,'Calculations 25to34'!AC163,'Calculations 35to44'!AC163,'Calculations 45to54'!AC163,'Calculations 55to64'!AC163,'Calculations 65plus'!AC163)</f>
        <v>0</v>
      </c>
      <c r="AD208">
        <f>AD163/SUM(AD163,'Calculations 20to24'!AD163,'Calculations 25to34'!AD163,'Calculations 35to44'!AD163,'Calculations 45to54'!AD163,'Calculations 55to64'!AD163,'Calculations 65plus'!AD163)</f>
        <v>0</v>
      </c>
      <c r="AE208">
        <f>AE163/SUM(AE163,'Calculations 20to24'!AE163,'Calculations 25to34'!AE163,'Calculations 35to44'!AE163,'Calculations 45to54'!AE163,'Calculations 55to64'!AE163,'Calculations 65plus'!AE163)</f>
        <v>0</v>
      </c>
      <c r="AF208">
        <f>AF163/SUM(AF163,'Calculations 20to24'!AF163,'Calculations 25to34'!AF163,'Calculations 35to44'!AF163,'Calculations 45to54'!AF163,'Calculations 55to64'!AF163,'Calculations 65plus'!AF163)</f>
        <v>0</v>
      </c>
    </row>
    <row r="209" spans="1:32" x14ac:dyDescent="0.25">
      <c r="A209" t="s">
        <v>70</v>
      </c>
      <c r="B209">
        <f>B164/SUM(B164,'Calculations 20to24'!B164,'Calculations 25to34'!B164,'Calculations 35to44'!B164,'Calculations 45to54'!B164,'Calculations 55to64'!B164,'Calculations 65plus'!B164)</f>
        <v>8.4134615384615381E-3</v>
      </c>
      <c r="C209">
        <f>C164/SUM(C164,'Calculations 20to24'!C164,'Calculations 25to34'!C164,'Calculations 35to44'!C164,'Calculations 45to54'!C164,'Calculations 55to64'!C164,'Calculations 65plus'!C164)</f>
        <v>8.1839393101320428E-3</v>
      </c>
      <c r="D209">
        <f>D164/SUM(D164,'Calculations 20to24'!D164,'Calculations 25to34'!D164,'Calculations 35to44'!D164,'Calculations 45to54'!D164,'Calculations 55to64'!D164,'Calculations 65plus'!D164)</f>
        <v>8.0523469895629803E-3</v>
      </c>
      <c r="E209">
        <f>E164/SUM(E164,'Calculations 20to24'!E164,'Calculations 25to34'!E164,'Calculations 35to44'!E164,'Calculations 45to54'!E164,'Calculations 55to64'!E164,'Calculations 65plus'!E164)</f>
        <v>7.9196691410541916E-3</v>
      </c>
      <c r="F209">
        <f>F164/SUM(F164,'Calculations 20to24'!F164,'Calculations 25to34'!F164,'Calculations 35to44'!F164,'Calculations 45to54'!F164,'Calculations 55to64'!F164,'Calculations 65plus'!F164)</f>
        <v>7.755203968295224E-3</v>
      </c>
      <c r="G209">
        <f>G164/SUM(G164,'Calculations 20to24'!G164,'Calculations 25to34'!G164,'Calculations 35to44'!G164,'Calculations 45to54'!G164,'Calculations 55to64'!G164,'Calculations 65plus'!G164)</f>
        <v>7.5557463229898331E-3</v>
      </c>
      <c r="H209">
        <f>H164/SUM(H164,'Calculations 20to24'!H164,'Calculations 25to34'!H164,'Calculations 35to44'!H164,'Calculations 45to54'!H164,'Calculations 55to64'!H164,'Calculations 65plus'!H164)</f>
        <v>7.3517072056282539E-3</v>
      </c>
      <c r="I209">
        <f>I164/SUM(I164,'Calculations 20to24'!I164,'Calculations 25to34'!I164,'Calculations 35to44'!I164,'Calculations 45to54'!I164,'Calculations 55to64'!I164,'Calculations 65plus'!I164)</f>
        <v>7.074764868646723E-3</v>
      </c>
      <c r="J209">
        <f>J164/SUM(J164,'Calculations 20to24'!J164,'Calculations 25to34'!J164,'Calculations 35to44'!J164,'Calculations 45to54'!J164,'Calculations 55to64'!J164,'Calculations 65plus'!J164)</f>
        <v>6.7956862997855935E-3</v>
      </c>
      <c r="K209">
        <f>K164/SUM(K164,'Calculations 20to24'!K164,'Calculations 25to34'!K164,'Calculations 35to44'!K164,'Calculations 45to54'!K164,'Calculations 55to64'!K164,'Calculations 65plus'!K164)</f>
        <v>6.6111910974011633E-3</v>
      </c>
      <c r="L209">
        <f>L164/SUM(L164,'Calculations 20to24'!L164,'Calculations 25to34'!L164,'Calculations 35to44'!L164,'Calculations 45to54'!L164,'Calculations 55to64'!L164,'Calculations 65plus'!L164)</f>
        <v>6.4834692440196105E-3</v>
      </c>
      <c r="M209">
        <f>M164/SUM(M164,'Calculations 20to24'!M164,'Calculations 25to34'!M164,'Calculations 35to44'!M164,'Calculations 45to54'!M164,'Calculations 55to64'!M164,'Calculations 65plus'!M164)</f>
        <v>6.2900224437178994E-3</v>
      </c>
      <c r="N209">
        <f>N164/SUM(N164,'Calculations 20to24'!N164,'Calculations 25to34'!N164,'Calculations 35to44'!N164,'Calculations 45to54'!N164,'Calculations 55to64'!N164,'Calculations 65plus'!N164)</f>
        <v>6.0979313011575711E-3</v>
      </c>
      <c r="O209">
        <f>O164/SUM(O164,'Calculations 20to24'!O164,'Calculations 25to34'!O164,'Calculations 35to44'!O164,'Calculations 45to54'!O164,'Calculations 55to64'!O164,'Calculations 65plus'!O164)</f>
        <v>5.9072357633009357E-3</v>
      </c>
      <c r="P209">
        <f>P164/SUM(P164,'Calculations 20to24'!P164,'Calculations 25to34'!P164,'Calculations 35to44'!P164,'Calculations 45to54'!P164,'Calculations 55to64'!P164,'Calculations 65plus'!P164)</f>
        <v>5.7179751715256914E-3</v>
      </c>
      <c r="Q209">
        <f>Q164/SUM(Q164,'Calculations 20to24'!Q164,'Calculations 25to34'!Q164,'Calculations 35to44'!Q164,'Calculations 45to54'!Q164,'Calculations 55to64'!Q164,'Calculations 65plus'!Q164)</f>
        <v>5.5301881315000306E-3</v>
      </c>
      <c r="R209">
        <f>R164/SUM(R164,'Calculations 20to24'!R164,'Calculations 25to34'!R164,'Calculations 35to44'!R164,'Calculations 45to54'!R164,'Calculations 55to64'!R164,'Calculations 65plus'!R164)</f>
        <v>5.3439123930307461E-3</v>
      </c>
      <c r="S209">
        <f>S164/SUM(S164,'Calculations 20to24'!S164,'Calculations 25to34'!S164,'Calculations 35to44'!S164,'Calculations 45to54'!S164,'Calculations 55to64'!S164,'Calculations 65plus'!S164)</f>
        <v>5.1591847397096146E-3</v>
      </c>
      <c r="T209">
        <f>T164/SUM(T164,'Calculations 20to24'!T164,'Calculations 25to34'!T164,'Calculations 35to44'!T164,'Calculations 45to54'!T164,'Calculations 55to64'!T164,'Calculations 65plus'!T164)</f>
        <v>4.9760408881598921E-3</v>
      </c>
      <c r="U209">
        <f>U164/SUM(U164,'Calculations 20to24'!U164,'Calculations 25to34'!U164,'Calculations 35to44'!U164,'Calculations 45to54'!U164,'Calculations 55to64'!U164,'Calculations 65plus'!U164)</f>
        <v>4.7945153966600634E-3</v>
      </c>
      <c r="V209">
        <f>V164/SUM(V164,'Calculations 20to24'!V164,'Calculations 25to34'!V164,'Calculations 35to44'!V164,'Calculations 45to54'!V164,'Calculations 55to64'!V164,'Calculations 65plus'!V164)</f>
        <v>4.6146415829020106E-3</v>
      </c>
      <c r="W209">
        <f>W164/SUM(W164,'Calculations 20to24'!W164,'Calculations 25to34'!W164,'Calculations 35to44'!W164,'Calculations 45to54'!W164,'Calculations 55to64'!W164,'Calculations 65plus'!W164)</f>
        <v>4.436451450621084E-3</v>
      </c>
      <c r="X209">
        <f>X164/SUM(X164,'Calculations 20to24'!X164,'Calculations 25to34'!X164,'Calculations 35to44'!X164,'Calculations 45to54'!X164,'Calculations 55to64'!X164,'Calculations 65plus'!X164)</f>
        <v>4.2599756248179041E-3</v>
      </c>
      <c r="Y209">
        <f>Y164/SUM(Y164,'Calculations 20to24'!Y164,'Calculations 25to34'!Y164,'Calculations 35to44'!Y164,'Calculations 45to54'!Y164,'Calculations 55to64'!Y164,'Calculations 65plus'!Y164)</f>
        <v>4.0852432952764818E-3</v>
      </c>
      <c r="Z209">
        <f>Z164/SUM(Z164,'Calculations 20to24'!Z164,'Calculations 25to34'!Z164,'Calculations 35to44'!Z164,'Calculations 45to54'!Z164,'Calculations 55to64'!Z164,'Calculations 65plus'!Z164)</f>
        <v>3.9122821680698111E-3</v>
      </c>
      <c r="AA209">
        <f>AA164/SUM(AA164,'Calculations 20to24'!AA164,'Calculations 25to34'!AA164,'Calculations 35to44'!AA164,'Calculations 45to54'!AA164,'Calculations 55to64'!AA164,'Calculations 65plus'!AA164)</f>
        <v>3.7411184247326049E-3</v>
      </c>
      <c r="AB209">
        <f>AB164/SUM(AB164,'Calculations 20to24'!AB164,'Calculations 25to34'!AB164,'Calculations 35to44'!AB164,'Calculations 45to54'!AB164,'Calculations 55to64'!AB164,'Calculations 65plus'!AB164)</f>
        <v>3.5717766887707961E-3</v>
      </c>
      <c r="AC209">
        <f>AC164/SUM(AC164,'Calculations 20to24'!AC164,'Calculations 25to34'!AC164,'Calculations 35to44'!AC164,'Calculations 45to54'!AC164,'Calculations 55to64'!AC164,'Calculations 65plus'!AC164)</f>
        <v>3.4042799991704691E-3</v>
      </c>
      <c r="AD209">
        <f>AD164/SUM(AD164,'Calculations 20to24'!AD164,'Calculations 25to34'!AD164,'Calculations 35to44'!AD164,'Calculations 45to54'!AD164,'Calculations 55to64'!AD164,'Calculations 65plus'!AD164)</f>
        <v>3.2386497905631021E-3</v>
      </c>
      <c r="AE209">
        <f>AE164/SUM(AE164,'Calculations 20to24'!AE164,'Calculations 25to34'!AE164,'Calculations 35to44'!AE164,'Calculations 45to54'!AE164,'Calculations 55to64'!AE164,'Calculations 65plus'!AE164)</f>
        <v>3.0749058796990044E-3</v>
      </c>
      <c r="AF209">
        <f>AF164/SUM(AF164,'Calculations 20to24'!AF164,'Calculations 25to34'!AF164,'Calculations 35to44'!AF164,'Calculations 45to54'!AF164,'Calculations 55to64'!AF164,'Calculations 65plus'!AF164)</f>
        <v>2.913066457879978E-3</v>
      </c>
    </row>
    <row r="210" spans="1:32" x14ac:dyDescent="0.25">
      <c r="A210" t="s">
        <v>72</v>
      </c>
      <c r="B210">
        <f>B165/SUM(B165,'Calculations 20to24'!B165,'Calculations 25to34'!B165,'Calculations 35to44'!B165,'Calculations 45to54'!B165,'Calculations 55to64'!B165,'Calculations 65plus'!B165)</f>
        <v>1.8448132010753682E-2</v>
      </c>
      <c r="C210">
        <f>C165/SUM(C165,'Calculations 20to24'!C165,'Calculations 25to34'!C165,'Calculations 35to44'!C165,'Calculations 45to54'!C165,'Calculations 55to64'!C165,'Calculations 65plus'!C165)</f>
        <v>1.7799597825656575E-2</v>
      </c>
      <c r="D210">
        <f>D165/SUM(D165,'Calculations 20to24'!D165,'Calculations 25to34'!D165,'Calculations 35to44'!D165,'Calculations 45to54'!D165,'Calculations 55to64'!D165,'Calculations 65plus'!D165)</f>
        <v>1.7415290254710183E-2</v>
      </c>
      <c r="E210">
        <f>E165/SUM(E165,'Calculations 20to24'!E165,'Calculations 25to34'!E165,'Calculations 35to44'!E165,'Calculations 45to54'!E165,'Calculations 55to64'!E165,'Calculations 65plus'!E165)</f>
        <v>1.7029396568208805E-2</v>
      </c>
      <c r="F210">
        <f>F165/SUM(F165,'Calculations 20to24'!F165,'Calculations 25to34'!F165,'Calculations 35to44'!F165,'Calculations 45to54'!F165,'Calculations 55to64'!F165,'Calculations 65plus'!F165)</f>
        <v>1.657442364472626E-2</v>
      </c>
      <c r="G210">
        <f>G165/SUM(G165,'Calculations 20to24'!G165,'Calculations 25to34'!G165,'Calculations 35to44'!G165,'Calculations 45to54'!G165,'Calculations 55to64'!G165,'Calculations 65plus'!G165)</f>
        <v>1.6059861799601699E-2</v>
      </c>
      <c r="H210">
        <f>H165/SUM(H165,'Calculations 20to24'!H165,'Calculations 25to34'!H165,'Calculations 35to44'!H165,'Calculations 45to54'!H165,'Calculations 55to64'!H165,'Calculations 65plus'!H165)</f>
        <v>1.5533667735739927E-2</v>
      </c>
      <c r="I210">
        <f>I165/SUM(I165,'Calculations 20to24'!I165,'Calculations 25to34'!I165,'Calculations 35to44'!I165,'Calculations 45to54'!I165,'Calculations 55to64'!I165,'Calculations 65plus'!I165)</f>
        <v>1.4832718883350228E-2</v>
      </c>
      <c r="J210">
        <f>J165/SUM(J165,'Calculations 20to24'!J165,'Calculations 25to34'!J165,'Calculations 35to44'!J165,'Calculations 45to54'!J165,'Calculations 55to64'!J165,'Calculations 65plus'!J165)</f>
        <v>1.4138021069552035E-2</v>
      </c>
      <c r="K210">
        <f>K165/SUM(K165,'Calculations 20to24'!K165,'Calculations 25to34'!K165,'Calculations 35to44'!K165,'Calculations 45to54'!K165,'Calculations 55to64'!K165,'Calculations 65plus'!K165)</f>
        <v>1.3682453321487853E-2</v>
      </c>
      <c r="L210">
        <f>L165/SUM(L165,'Calculations 20to24'!L165,'Calculations 25to34'!L165,'Calculations 35to44'!L165,'Calculations 45to54'!L165,'Calculations 55to64'!L165,'Calculations 65plus'!L165)</f>
        <v>1.3341524726621385E-2</v>
      </c>
      <c r="M210">
        <f>M165/SUM(M165,'Calculations 20to24'!M165,'Calculations 25to34'!M165,'Calculations 35to44'!M165,'Calculations 45to54'!M165,'Calculations 55to64'!M165,'Calculations 65plus'!M165)</f>
        <v>1.2865849256933968E-2</v>
      </c>
      <c r="N210">
        <f>N165/SUM(N165,'Calculations 20to24'!N165,'Calculations 25to34'!N165,'Calculations 35to44'!N165,'Calculations 45to54'!N165,'Calculations 55to64'!N165,'Calculations 65plus'!N165)</f>
        <v>1.2399004472066402E-2</v>
      </c>
      <c r="O210">
        <f>O165/SUM(O165,'Calculations 20to24'!O165,'Calculations 25to34'!O165,'Calculations 35to44'!O165,'Calculations 45to54'!O165,'Calculations 55to64'!O165,'Calculations 65plus'!O165)</f>
        <v>1.194087973441136E-2</v>
      </c>
      <c r="P210">
        <f>P165/SUM(P165,'Calculations 20to24'!P165,'Calculations 25to34'!P165,'Calculations 35to44'!P165,'Calculations 45to54'!P165,'Calculations 55to64'!P165,'Calculations 65plus'!P165)</f>
        <v>1.1491365470770985E-2</v>
      </c>
      <c r="Q210">
        <f>Q165/SUM(Q165,'Calculations 20to24'!Q165,'Calculations 25to34'!Q165,'Calculations 35to44'!Q165,'Calculations 45to54'!Q165,'Calculations 55to64'!Q165,'Calculations 65plus'!Q165)</f>
        <v>1.1050353012794835E-2</v>
      </c>
      <c r="R210">
        <f>R165/SUM(R165,'Calculations 20to24'!R165,'Calculations 25to34'!R165,'Calculations 35to44'!R165,'Calculations 45to54'!R165,'Calculations 55to64'!R165,'Calculations 65plus'!R165)</f>
        <v>1.0617734455599243E-2</v>
      </c>
      <c r="S210">
        <f>S165/SUM(S165,'Calculations 20to24'!S165,'Calculations 25to34'!S165,'Calculations 35to44'!S165,'Calculations 45to54'!S165,'Calculations 55to64'!S165,'Calculations 65plus'!S165)</f>
        <v>1.019340253350859E-2</v>
      </c>
      <c r="T210">
        <f>T165/SUM(T165,'Calculations 20to24'!T165,'Calculations 25to34'!T165,'Calculations 35to44'!T165,'Calculations 45to54'!T165,'Calculations 55to64'!T165,'Calculations 65plus'!T165)</f>
        <v>9.7772505118788877E-3</v>
      </c>
      <c r="U210">
        <f>U165/SUM(U165,'Calculations 20to24'!U165,'Calculations 25to34'!U165,'Calculations 35to44'!U165,'Calculations 45to54'!U165,'Calculations 55to64'!U165,'Calculations 65plus'!U165)</f>
        <v>9.3691720939821678E-3</v>
      </c>
      <c r="V210">
        <f>V165/SUM(V165,'Calculations 20to24'!V165,'Calculations 25to34'!V165,'Calculations 35to44'!V165,'Calculations 45to54'!V165,'Calculations 55to64'!V165,'Calculations 65plus'!V165)</f>
        <v>8.9690613419556656E-3</v>
      </c>
      <c r="W210">
        <f>W165/SUM(W165,'Calculations 20to24'!W165,'Calculations 25to34'!W165,'Calculations 35to44'!W165,'Calculations 45to54'!W165,'Calculations 55to64'!W165,'Calculations 65plus'!W165)</f>
        <v>8.5768126108446852E-3</v>
      </c>
      <c r="X210">
        <f>X165/SUM(X165,'Calculations 20to24'!X165,'Calculations 25to34'!X165,'Calculations 35to44'!X165,'Calculations 45to54'!X165,'Calculations 55to64'!X165,'Calculations 65plus'!X165)</f>
        <v>8.1923204947948487E-3</v>
      </c>
      <c r="Y210">
        <f>Y165/SUM(Y165,'Calculations 20to24'!Y165,'Calculations 25to34'!Y165,'Calculations 35to44'!Y165,'Calculations 45to54'!Y165,'Calculations 55to64'!Y165,'Calculations 65plus'!Y165)</f>
        <v>7.8154797844792769E-3</v>
      </c>
      <c r="Z210">
        <f>Z165/SUM(Z165,'Calculations 20to24'!Z165,'Calculations 25to34'!Z165,'Calculations 35to44'!Z165,'Calculations 45to54'!Z165,'Calculations 55to64'!Z165,'Calculations 65plus'!Z165)</f>
        <v>7.4461854348759496E-3</v>
      </c>
      <c r="AA210">
        <f>AA165/SUM(AA165,'Calculations 20to24'!AA165,'Calculations 25to34'!AA165,'Calculations 35to44'!AA165,'Calculations 45to54'!AA165,'Calculations 55to64'!AA165,'Calculations 65plus'!AA165)</f>
        <v>7.0843325425433076E-3</v>
      </c>
      <c r="AB210">
        <f>AB165/SUM(AB165,'Calculations 20to24'!AB165,'Calculations 25to34'!AB165,'Calculations 35to44'!AB165,'Calculations 45to54'!AB165,'Calculations 55to64'!AB165,'Calculations 65plus'!AB165)</f>
        <v>6.7298163315736639E-3</v>
      </c>
      <c r="AC210">
        <f>AC165/SUM(AC165,'Calculations 20to24'!AC165,'Calculations 25to34'!AC165,'Calculations 35to44'!AC165,'Calculations 45to54'!AC165,'Calculations 55to64'!AC165,'Calculations 65plus'!AC165)</f>
        <v>6.3825321474387494E-3</v>
      </c>
      <c r="AD210">
        <f>AD165/SUM(AD165,'Calculations 20to24'!AD165,'Calculations 25to34'!AD165,'Calculations 35to44'!AD165,'Calculations 45to54'!AD165,'Calculations 55to64'!AD165,'Calculations 65plus'!AD165)</f>
        <v>6.0423754579760651E-3</v>
      </c>
      <c r="AE210">
        <f>AE165/SUM(AE165,'Calculations 20to24'!AE165,'Calculations 25to34'!AE165,'Calculations 35to44'!AE165,'Calculations 45to54'!AE165,'Calculations 55to64'!AE165,'Calculations 65plus'!AE165)</f>
        <v>5.7092418607973539E-3</v>
      </c>
      <c r="AF210">
        <f>AF165/SUM(AF165,'Calculations 20to24'!AF165,'Calculations 25to34'!AF165,'Calculations 35to44'!AF165,'Calculations 45to54'!AF165,'Calculations 55to64'!AF165,'Calculations 65plus'!AF165)</f>
        <v>5.3830270964386005E-3</v>
      </c>
    </row>
    <row r="211" spans="1:32" x14ac:dyDescent="0.25">
      <c r="A211" t="s">
        <v>74</v>
      </c>
      <c r="B211">
        <f>B166/SUM(B166,'Calculations 20to24'!B166,'Calculations 25to34'!B166,'Calculations 35to44'!B166,'Calculations 45to54'!B166,'Calculations 55to64'!B166,'Calculations 65plus'!B166)</f>
        <v>6.3033175355450236E-2</v>
      </c>
      <c r="C211">
        <f>C166/SUM(C166,'Calculations 20to24'!C166,'Calculations 25to34'!C166,'Calculations 35to44'!C166,'Calculations 45to54'!C166,'Calculations 55to64'!C166,'Calculations 65plus'!C166)</f>
        <v>5.9953352274861364E-2</v>
      </c>
      <c r="D211">
        <f>D166/SUM(D166,'Calculations 20to24'!D166,'Calculations 25to34'!D166,'Calculations 35to44'!D166,'Calculations 45to54'!D166,'Calculations 55to64'!D166,'Calculations 65plus'!D166)</f>
        <v>5.816263876015218E-2</v>
      </c>
      <c r="E211">
        <f>E166/SUM(E166,'Calculations 20to24'!E166,'Calculations 25to34'!E166,'Calculations 35to44'!E166,'Calculations 45to54'!E166,'Calculations 55to64'!E166,'Calculations 65plus'!E166)</f>
        <v>5.6390692389835358E-2</v>
      </c>
      <c r="F211">
        <f>F166/SUM(F166,'Calculations 20to24'!F166,'Calculations 25to34'!F166,'Calculations 35to44'!F166,'Calculations 45to54'!F166,'Calculations 55to64'!F166,'Calculations 65plus'!F166)</f>
        <v>5.4352041689439093E-2</v>
      </c>
      <c r="G211">
        <f>G166/SUM(G166,'Calculations 20to24'!G166,'Calculations 25to34'!G166,'Calculations 35to44'!G166,'Calculations 45to54'!G166,'Calculations 55to64'!G166,'Calculations 65plus'!G166)</f>
        <v>5.2143986174909097E-2</v>
      </c>
      <c r="H211">
        <f>H166/SUM(H166,'Calculations 20to24'!H166,'Calculations 25to34'!H166,'Calculations 35to44'!H166,'Calculations 45to54'!H166,'Calculations 55to64'!H166,'Calculations 65plus'!H166)</f>
        <v>4.9896724572401921E-2</v>
      </c>
      <c r="I211">
        <f>I166/SUM(I166,'Calculations 20to24'!I166,'Calculations 25to34'!I166,'Calculations 35to44'!I166,'Calculations 45to54'!I166,'Calculations 55to64'!I166,'Calculations 65plus'!I166)</f>
        <v>4.6980629596933152E-2</v>
      </c>
      <c r="J211">
        <f>J166/SUM(J166,'Calculations 20to24'!J166,'Calculations 25to34'!J166,'Calculations 35to44'!J166,'Calculations 45to54'!J166,'Calculations 55to64'!J166,'Calculations 65plus'!J166)</f>
        <v>4.4184670876231881E-2</v>
      </c>
      <c r="K211">
        <f>K166/SUM(K166,'Calculations 20to24'!K166,'Calculations 25to34'!K166,'Calculations 35to44'!K166,'Calculations 45to54'!K166,'Calculations 55to64'!K166,'Calculations 65plus'!K166)</f>
        <v>4.2429267342220148E-2</v>
      </c>
      <c r="L211">
        <f>L166/SUM(L166,'Calculations 20to24'!L166,'Calculations 25to34'!L166,'Calculations 35to44'!L166,'Calculations 45to54'!L166,'Calculations 55to64'!L166,'Calculations 65plus'!L166)</f>
        <v>4.0920804687853266E-2</v>
      </c>
      <c r="M211">
        <f>M166/SUM(M166,'Calculations 20to24'!M166,'Calculations 25to34'!M166,'Calculations 35to44'!M166,'Calculations 45to54'!M166,'Calculations 55to64'!M166,'Calculations 65plus'!M166)</f>
        <v>3.904145096230046E-2</v>
      </c>
      <c r="N211">
        <f>N166/SUM(N166,'Calculations 20to24'!N166,'Calculations 25to34'!N166,'Calculations 35to44'!N166,'Calculations 45to54'!N166,'Calculations 55to64'!N166,'Calculations 65plus'!N166)</f>
        <v>3.7226297441613529E-2</v>
      </c>
      <c r="O211">
        <f>O166/SUM(O166,'Calculations 20to24'!O166,'Calculations 25to34'!O166,'Calculations 35to44'!O166,'Calculations 45to54'!O166,'Calculations 55to64'!O166,'Calculations 65plus'!O166)</f>
        <v>3.5473426676411825E-2</v>
      </c>
      <c r="P211">
        <f>P166/SUM(P166,'Calculations 20to24'!P166,'Calculations 25to34'!P166,'Calculations 35to44'!P166,'Calculations 45to54'!P166,'Calculations 55to64'!P166,'Calculations 65plus'!P166)</f>
        <v>3.3780952426967707E-2</v>
      </c>
      <c r="Q211">
        <f>Q166/SUM(Q166,'Calculations 20to24'!Q166,'Calculations 25to34'!Q166,'Calculations 35to44'!Q166,'Calculations 45to54'!Q166,'Calculations 55to64'!Q166,'Calculations 65plus'!Q166)</f>
        <v>3.2147022139183801E-2</v>
      </c>
      <c r="R211">
        <f>R166/SUM(R166,'Calculations 20to24'!R166,'Calculations 25to34'!R166,'Calculations 35to44'!R166,'Calculations 45to54'!R166,'Calculations 55to64'!R166,'Calculations 65plus'!R166)</f>
        <v>3.0569818993168314E-2</v>
      </c>
      <c r="S211">
        <f>S166/SUM(S166,'Calculations 20to24'!S166,'Calculations 25to34'!S166,'Calculations 35to44'!S166,'Calculations 45to54'!S166,'Calculations 55to64'!S166,'Calculations 65plus'!S166)</f>
        <v>2.9047563569843244E-2</v>
      </c>
      <c r="T211">
        <f>T166/SUM(T166,'Calculations 20to24'!T166,'Calculations 25to34'!T166,'Calculations 35to44'!T166,'Calculations 45to54'!T166,'Calculations 55to64'!T166,'Calculations 65plus'!T166)</f>
        <v>2.7578515177147014E-2</v>
      </c>
      <c r="U211">
        <f>U166/SUM(U166,'Calculations 20to24'!U166,'Calculations 25to34'!U166,'Calculations 35to44'!U166,'Calculations 45to54'!U166,'Calculations 55to64'!U166,'Calculations 65plus'!U166)</f>
        <v>2.6160972873723147E-2</v>
      </c>
      <c r="V211">
        <f>V166/SUM(V166,'Calculations 20to24'!V166,'Calculations 25to34'!V166,'Calculations 35to44'!V166,'Calculations 45to54'!V166,'Calculations 55to64'!V166,'Calculations 65plus'!V166)</f>
        <v>2.4793276224566098E-2</v>
      </c>
      <c r="W211">
        <f>W166/SUM(W166,'Calculations 20to24'!W166,'Calculations 25to34'!W166,'Calculations 35to44'!W166,'Calculations 45to54'!W166,'Calculations 55to64'!W166,'Calculations 65plus'!W166)</f>
        <v>2.3473805819899773E-2</v>
      </c>
      <c r="X211">
        <f>X166/SUM(X166,'Calculations 20to24'!X166,'Calculations 25to34'!X166,'Calculations 35to44'!X166,'Calculations 45to54'!X166,'Calculations 55to64'!X166,'Calculations 65plus'!X166)</f>
        <v>2.2200983585592998E-2</v>
      </c>
      <c r="Y211">
        <f>Y166/SUM(Y166,'Calculations 20to24'!Y166,'Calculations 25to34'!Y166,'Calculations 35to44'!Y166,'Calculations 45to54'!Y166,'Calculations 55to64'!Y166,'Calculations 65plus'!Y166)</f>
        <v>2.0973272910677101E-2</v>
      </c>
      <c r="Z211">
        <f>Z166/SUM(Z166,'Calculations 20to24'!Z166,'Calculations 25to34'!Z166,'Calculations 35to44'!Z166,'Calculations 45to54'!Z166,'Calculations 55to64'!Z166,'Calculations 65plus'!Z166)</f>
        <v>1.9789178615002324E-2</v>
      </c>
      <c r="AA211">
        <f>AA166/SUM(AA166,'Calculations 20to24'!AA166,'Calculations 25to34'!AA166,'Calculations 35to44'!AA166,'Calculations 45to54'!AA166,'Calculations 55to64'!AA166,'Calculations 65plus'!AA166)</f>
        <v>1.8647246777752133E-2</v>
      </c>
      <c r="AB211">
        <f>AB166/SUM(AB166,'Calculations 20to24'!AB166,'Calculations 25to34'!AB166,'Calculations 35to44'!AB166,'Calculations 45to54'!AB166,'Calculations 55to64'!AB166,'Calculations 65plus'!AB166)</f>
        <v>1.754606444540752E-2</v>
      </c>
      <c r="AC211">
        <f>AC166/SUM(AC166,'Calculations 20to24'!AC166,'Calculations 25to34'!AC166,'Calculations 35to44'!AC166,'Calculations 45to54'!AC166,'Calculations 55to64'!AC166,'Calculations 65plus'!AC166)</f>
        <v>1.6484259235819625E-2</v>
      </c>
      <c r="AD211">
        <f>AD166/SUM(AD166,'Calculations 20to24'!AD166,'Calculations 25to34'!AD166,'Calculations 35to44'!AD166,'Calculations 45to54'!AD166,'Calculations 55to64'!AD166,'Calculations 65plus'!AD166)</f>
        <v>1.5460498853282786E-2</v>
      </c>
      <c r="AE211">
        <f>AE166/SUM(AE166,'Calculations 20to24'!AE166,'Calculations 25to34'!AE166,'Calculations 35to44'!AE166,'Calculations 45to54'!AE166,'Calculations 55to64'!AE166,'Calculations 65plus'!AE166)</f>
        <v>1.4473490527892834E-2</v>
      </c>
      <c r="AF211">
        <f>AF166/SUM(AF166,'Calculations 20to24'!AF166,'Calculations 25to34'!AF166,'Calculations 35to44'!AF166,'Calculations 45to54'!AF166,'Calculations 55to64'!AF166,'Calculations 65plus'!AF166)</f>
        <v>1.3521980391030955E-2</v>
      </c>
    </row>
    <row r="212" spans="1:32" x14ac:dyDescent="0.25">
      <c r="A212" t="s">
        <v>76</v>
      </c>
      <c r="B212">
        <f>B167/SUM(B167,'Calculations 20to24'!B167,'Calculations 25to34'!B167,'Calculations 35to44'!B167,'Calculations 45to54'!B167,'Calculations 55to64'!B167,'Calculations 65plus'!B167)</f>
        <v>1.8268023985497147E-2</v>
      </c>
      <c r="C212">
        <f>C167/SUM(C167,'Calculations 20to24'!C167,'Calculations 25to34'!C167,'Calculations 35to44'!C167,'Calculations 45to54'!C167,'Calculations 55to64'!C167,'Calculations 65plus'!C167)</f>
        <v>1.7639447584402015E-2</v>
      </c>
      <c r="D212">
        <f>D167/SUM(D167,'Calculations 20to24'!D167,'Calculations 25to34'!D167,'Calculations 35to44'!D167,'Calculations 45to54'!D167,'Calculations 55to64'!D167,'Calculations 65plus'!D167)</f>
        <v>1.7274862306516321E-2</v>
      </c>
      <c r="E212">
        <f>E167/SUM(E167,'Calculations 20to24'!E167,'Calculations 25to34'!E167,'Calculations 35to44'!E167,'Calculations 45to54'!E167,'Calculations 55to64'!E167,'Calculations 65plus'!E167)</f>
        <v>1.6909389842262659E-2</v>
      </c>
      <c r="F212">
        <f>F167/SUM(F167,'Calculations 20to24'!F167,'Calculations 25to34'!F167,'Calculations 35to44'!F167,'Calculations 45to54'!F167,'Calculations 55to64'!F167,'Calculations 65plus'!F167)</f>
        <v>1.6473019637864506E-2</v>
      </c>
      <c r="G212">
        <f>G167/SUM(G167,'Calculations 20to24'!G167,'Calculations 25to34'!G167,'Calculations 35to44'!G167,'Calculations 45to54'!G167,'Calculations 55to64'!G167,'Calculations 65plus'!G167)</f>
        <v>1.5973947024316804E-2</v>
      </c>
      <c r="H212">
        <f>H167/SUM(H167,'Calculations 20to24'!H167,'Calculations 25to34'!H167,'Calculations 35to44'!H167,'Calculations 45to54'!H167,'Calculations 55to64'!H167,'Calculations 65plus'!H167)</f>
        <v>1.5462542386365578E-2</v>
      </c>
      <c r="I212">
        <f>I167/SUM(I167,'Calculations 20to24'!I167,'Calculations 25to34'!I167,'Calculations 35to44'!I167,'Calculations 45to54'!I167,'Calculations 55to64'!I167,'Calculations 65plus'!I167)</f>
        <v>1.4777430345975964E-2</v>
      </c>
      <c r="J212">
        <f>J167/SUM(J167,'Calculations 20to24'!J167,'Calculations 25to34'!J167,'Calculations 35to44'!J167,'Calculations 45to54'!J167,'Calculations 55to64'!J167,'Calculations 65plus'!J167)</f>
        <v>1.4099579939785991E-2</v>
      </c>
      <c r="K212">
        <f>K167/SUM(K167,'Calculations 20to24'!K167,'Calculations 25to34'!K167,'Calculations 35to44'!K167,'Calculations 45to54'!K167,'Calculations 55to64'!K167,'Calculations 65plus'!K167)</f>
        <v>1.3660716933958233E-2</v>
      </c>
      <c r="L212">
        <f>L167/SUM(L167,'Calculations 20to24'!L167,'Calculations 25to34'!L167,'Calculations 35to44'!L167,'Calculations 45to54'!L167,'Calculations 55to64'!L167,'Calculations 65plus'!L167)</f>
        <v>1.3326913323065803E-2</v>
      </c>
      <c r="M212">
        <f>M167/SUM(M167,'Calculations 20to24'!M167,'Calculations 25to34'!M167,'Calculations 35to44'!M167,'Calculations 45to54'!M167,'Calculations 55to64'!M167,'Calculations 65plus'!M167)</f>
        <v>1.2862106886811473E-2</v>
      </c>
      <c r="N212">
        <f>N167/SUM(N167,'Calculations 20to24'!N167,'Calculations 25to34'!N167,'Calculations 35to44'!N167,'Calculations 45to54'!N167,'Calculations 55to64'!N167,'Calculations 65plus'!N167)</f>
        <v>1.2405229702660739E-2</v>
      </c>
      <c r="O212">
        <f>O167/SUM(O167,'Calculations 20to24'!O167,'Calculations 25to34'!O167,'Calculations 35to44'!O167,'Calculations 45to54'!O167,'Calculations 55to64'!O167,'Calculations 65plus'!O167)</f>
        <v>1.1956204715291642E-2</v>
      </c>
      <c r="P212">
        <f>P167/SUM(P167,'Calculations 20to24'!P167,'Calculations 25to34'!P167,'Calculations 35to44'!P167,'Calculations 45to54'!P167,'Calculations 55to64'!P167,'Calculations 65plus'!P167)</f>
        <v>1.1514955731821021E-2</v>
      </c>
      <c r="Q212">
        <f>Q167/SUM(Q167,'Calculations 20to24'!Q167,'Calculations 25to34'!Q167,'Calculations 35to44'!Q167,'Calculations 45to54'!Q167,'Calculations 55to64'!Q167,'Calculations 65plus'!Q167)</f>
        <v>1.1081407201031169E-2</v>
      </c>
      <c r="R212">
        <f>R167/SUM(R167,'Calculations 20to24'!R167,'Calculations 25to34'!R167,'Calculations 35to44'!R167,'Calculations 45to54'!R167,'Calculations 55to64'!R167,'Calculations 65plus'!R167)</f>
        <v>1.0655484014252809E-2</v>
      </c>
      <c r="S212">
        <f>S167/SUM(S167,'Calculations 20to24'!S167,'Calculations 25to34'!S167,'Calculations 35to44'!S167,'Calculations 45to54'!S167,'Calculations 55to64'!S167,'Calculations 65plus'!S167)</f>
        <v>1.0237111326904476E-2</v>
      </c>
      <c r="T212">
        <f>T167/SUM(T167,'Calculations 20to24'!T167,'Calculations 25to34'!T167,'Calculations 35to44'!T167,'Calculations 45to54'!T167,'Calculations 55to64'!T167,'Calculations 65plus'!T167)</f>
        <v>9.8262143996900014E-3</v>
      </c>
      <c r="U212">
        <f>U167/SUM(U167,'Calculations 20to24'!U167,'Calculations 25to34'!U167,'Calculations 35to44'!U167,'Calculations 45to54'!U167,'Calculations 55to64'!U167,'Calculations 65plus'!U167)</f>
        <v>9.4227184584530933E-3</v>
      </c>
      <c r="V212">
        <f>V167/SUM(V167,'Calculations 20to24'!V167,'Calculations 25to34'!V167,'Calculations 35to44'!V167,'Calculations 45to54'!V167,'Calculations 55to64'!V167,'Calculations 65plus'!V167)</f>
        <v>9.0265485716955925E-3</v>
      </c>
      <c r="W212">
        <f>W167/SUM(W167,'Calculations 20to24'!W167,'Calculations 25to34'!W167,'Calculations 35to44'!W167,'Calculations 45to54'!W167,'Calculations 55to64'!W167,'Calculations 65plus'!W167)</f>
        <v>8.6376295447730365E-3</v>
      </c>
      <c r="X212">
        <f>X167/SUM(X167,'Calculations 20to24'!X167,'Calculations 25to34'!X167,'Calculations 35to44'!X167,'Calculations 45to54'!X167,'Calculations 55to64'!X167,'Calculations 65plus'!X167)</f>
        <v>8.2558858297914258E-3</v>
      </c>
      <c r="Y212">
        <f>Y167/SUM(Y167,'Calculations 20to24'!Y167,'Calculations 25to34'!Y167,'Calculations 35to44'!Y167,'Calculations 45to54'!Y167,'Calculations 55to64'!Y167,'Calculations 65plus'!Y167)</f>
        <v>7.8812414502429148E-3</v>
      </c>
      <c r="Z212">
        <f>Z167/SUM(Z167,'Calculations 20to24'!Z167,'Calculations 25to34'!Z167,'Calculations 35to44'!Z167,'Calculations 45to54'!Z167,'Calculations 55to64'!Z167,'Calculations 65plus'!Z167)</f>
        <v>7.5136199394344062E-3</v>
      </c>
      <c r="AA212">
        <f>AA167/SUM(AA167,'Calculations 20to24'!AA167,'Calculations 25to34'!AA167,'Calculations 35to44'!AA167,'Calculations 45to54'!AA167,'Calculations 55to64'!AA167,'Calculations 65plus'!AA167)</f>
        <v>7.1529442917813374E-3</v>
      </c>
      <c r="AB212">
        <f>AB167/SUM(AB167,'Calculations 20to24'!AB167,'Calculations 25to34'!AB167,'Calculations 35to44'!AB167,'Calculations 45to54'!AB167,'Calculations 55to64'!AB167,'Calculations 65plus'!AB167)</f>
        <v>6.7991369260598416E-3</v>
      </c>
      <c r="AC212">
        <f>AC167/SUM(AC167,'Calculations 20to24'!AC167,'Calculations 25to34'!AC167,'Calculations 35to44'!AC167,'Calculations 45to54'!AC167,'Calculations 55to64'!AC167,'Calculations 65plus'!AC167)</f>
        <v>6.4521196597334364E-3</v>
      </c>
      <c r="AD212">
        <f>AD167/SUM(AD167,'Calculations 20to24'!AD167,'Calculations 25to34'!AD167,'Calculations 35to44'!AD167,'Calculations 45to54'!AD167,'Calculations 55to64'!AD167,'Calculations 65plus'!AD167)</f>
        <v>6.1118136934957936E-3</v>
      </c>
      <c r="AE212">
        <f>AE167/SUM(AE167,'Calculations 20to24'!AE167,'Calculations 25to34'!AE167,'Calculations 35to44'!AE167,'Calculations 45to54'!AE167,'Calculations 55to64'!AE167,'Calculations 65plus'!AE167)</f>
        <v>5.7781396051956434E-3</v>
      </c>
      <c r="AF212">
        <f>AF167/SUM(AF167,'Calculations 20to24'!AF167,'Calculations 25to34'!AF167,'Calculations 35to44'!AF167,'Calculations 45to54'!AF167,'Calculations 55to64'!AF167,'Calculations 65plus'!AF167)</f>
        <v>5.4510173523406149E-3</v>
      </c>
    </row>
    <row r="213" spans="1:32" x14ac:dyDescent="0.25">
      <c r="A213" t="s">
        <v>78</v>
      </c>
      <c r="B213">
        <f>B168/SUM(B168,'Calculations 20to24'!B168,'Calculations 25to34'!B168,'Calculations 35to44'!B168,'Calculations 45to54'!B168,'Calculations 55to64'!B168,'Calculations 65plus'!B168)</f>
        <v>0.18763374253857415</v>
      </c>
      <c r="C213">
        <f>C168/SUM(C168,'Calculations 20to24'!C168,'Calculations 25to34'!C168,'Calculations 35to44'!C168,'Calculations 45to54'!C168,'Calculations 55to64'!C168,'Calculations 65plus'!C168)</f>
        <v>0.1775421725654899</v>
      </c>
      <c r="D213">
        <f>D168/SUM(D168,'Calculations 20to24'!D168,'Calculations 25to34'!D168,'Calculations 35to44'!D168,'Calculations 45to54'!D168,'Calculations 55to64'!D168,'Calculations 65plus'!D168)</f>
        <v>0.17162046400260847</v>
      </c>
      <c r="E213">
        <f>E168/SUM(E168,'Calculations 20to24'!E168,'Calculations 25to34'!E168,'Calculations 35to44'!E168,'Calculations 45to54'!E168,'Calculations 55to64'!E168,'Calculations 65plus'!E168)</f>
        <v>0.16569488384378386</v>
      </c>
      <c r="F213">
        <f>F168/SUM(F168,'Calculations 20to24'!F168,'Calculations 25to34'!F168,'Calculations 35to44'!F168,'Calculations 45to54'!F168,'Calculations 55to64'!F168,'Calculations 65plus'!F168)</f>
        <v>0.15890769681802308</v>
      </c>
      <c r="G213">
        <f>G168/SUM(G168,'Calculations 20to24'!G168,'Calculations 25to34'!G168,'Calculations 35to44'!G168,'Calculations 45to54'!G168,'Calculations 55to64'!G168,'Calculations 65plus'!G168)</f>
        <v>0.1517659550476024</v>
      </c>
      <c r="H213">
        <f>H168/SUM(H168,'Calculations 20to24'!H168,'Calculations 25to34'!H168,'Calculations 35to44'!H168,'Calculations 45to54'!H168,'Calculations 55to64'!H168,'Calculations 65plus'!H168)</f>
        <v>0.14436891072349506</v>
      </c>
      <c r="I213">
        <f>I168/SUM(I168,'Calculations 20to24'!I168,'Calculations 25to34'!I168,'Calculations 35to44'!I168,'Calculations 45to54'!I168,'Calculations 55to64'!I168,'Calculations 65plus'!I168)</f>
        <v>0.13462560954061525</v>
      </c>
      <c r="J213">
        <f>J168/SUM(J168,'Calculations 20to24'!J168,'Calculations 25to34'!J168,'Calculations 35to44'!J168,'Calculations 45to54'!J168,'Calculations 55to64'!J168,'Calculations 65plus'!J168)</f>
        <v>0.12532028266240436</v>
      </c>
      <c r="K213">
        <f>K168/SUM(K168,'Calculations 20to24'!K168,'Calculations 25to34'!K168,'Calculations 35to44'!K168,'Calculations 45to54'!K168,'Calculations 55to64'!K168,'Calculations 65plus'!K168)</f>
        <v>0.11958761890301929</v>
      </c>
      <c r="L213">
        <f>L168/SUM(L168,'Calculations 20to24'!L168,'Calculations 25to34'!L168,'Calculations 35to44'!L168,'Calculations 45to54'!L168,'Calculations 55to64'!L168,'Calculations 65plus'!L168)</f>
        <v>0.11449897444564668</v>
      </c>
      <c r="M213">
        <f>M168/SUM(M168,'Calculations 20to24'!M168,'Calculations 25to34'!M168,'Calculations 35to44'!M168,'Calculations 45to54'!M168,'Calculations 55to64'!M168,'Calculations 65plus'!M168)</f>
        <v>0.10830440883810413</v>
      </c>
      <c r="N213">
        <f>N168/SUM(N168,'Calculations 20to24'!N168,'Calculations 25to34'!N168,'Calculations 35to44'!N168,'Calculations 45to54'!N168,'Calculations 55to64'!N168,'Calculations 65plus'!N168)</f>
        <v>0.10235363813734906</v>
      </c>
      <c r="O213">
        <f>O168/SUM(O168,'Calculations 20to24'!O168,'Calculations 25to34'!O168,'Calculations 35to44'!O168,'Calculations 45to54'!O168,'Calculations 55to64'!O168,'Calculations 65plus'!O168)</f>
        <v>9.6643782432498493E-2</v>
      </c>
      <c r="P213">
        <f>P168/SUM(P168,'Calculations 20to24'!P168,'Calculations 25to34'!P168,'Calculations 35to44'!P168,'Calculations 45to54'!P168,'Calculations 55to64'!P168,'Calculations 65plus'!P168)</f>
        <v>9.1171066433318224E-2</v>
      </c>
      <c r="Q213">
        <f>Q168/SUM(Q168,'Calculations 20to24'!Q168,'Calculations 25to34'!Q168,'Calculations 35to44'!Q168,'Calculations 45to54'!Q168,'Calculations 55to64'!Q168,'Calculations 65plus'!Q168)</f>
        <v>8.5930949593829214E-2</v>
      </c>
      <c r="R213">
        <f>R168/SUM(R168,'Calculations 20to24'!R168,'Calculations 25to34'!R168,'Calculations 35to44'!R168,'Calculations 45to54'!R168,'Calculations 55to64'!R168,'Calculations 65plus'!R168)</f>
        <v>8.0918247633854259E-2</v>
      </c>
      <c r="S213">
        <f>S168/SUM(S168,'Calculations 20to24'!S168,'Calculations 25to34'!S168,'Calculations 35to44'!S168,'Calculations 45to54'!S168,'Calculations 55to64'!S168,'Calculations 65plus'!S168)</f>
        <v>7.6127244893851739E-2</v>
      </c>
      <c r="T213">
        <f>T168/SUM(T168,'Calculations 20to24'!T168,'Calculations 25to34'!T168,'Calculations 35to44'!T168,'Calculations 45to54'!T168,'Calculations 55to64'!T168,'Calculations 65plus'!T168)</f>
        <v>7.1551797241407575E-2</v>
      </c>
      <c r="U213">
        <f>U168/SUM(U168,'Calculations 20to24'!U168,'Calculations 25to34'!U168,'Calculations 35to44'!U168,'Calculations 45to54'!U168,'Calculations 55to64'!U168,'Calculations 65plus'!U168)</f>
        <v>6.7185425482964634E-2</v>
      </c>
      <c r="V213">
        <f>V168/SUM(V168,'Calculations 20to24'!V168,'Calculations 25to34'!V168,'Calculations 35to44'!V168,'Calculations 45to54'!V168,'Calculations 55to64'!V168,'Calculations 65plus'!V168)</f>
        <v>6.3021399424849009E-2</v>
      </c>
      <c r="W213">
        <f>W168/SUM(W168,'Calculations 20to24'!W168,'Calculations 25to34'!W168,'Calculations 35to44'!W168,'Calculations 45to54'!W168,'Calculations 55to64'!W168,'Calculations 65plus'!W168)</f>
        <v>5.9052812877215123E-2</v>
      </c>
      <c r="X213">
        <f>X168/SUM(X168,'Calculations 20to24'!X168,'Calculations 25to34'!X168,'Calculations 35to44'!X168,'Calculations 45to54'!X168,'Calculations 55to64'!X168,'Calculations 65plus'!X168)</f>
        <v>5.5272650007641783E-2</v>
      </c>
      <c r="Y213">
        <f>Y168/SUM(Y168,'Calculations 20to24'!Y168,'Calculations 25to34'!Y168,'Calculations 35to44'!Y168,'Calculations 45to54'!Y168,'Calculations 55to64'!Y168,'Calculations 65plus'!Y168)</f>
        <v>5.167384353248463E-2</v>
      </c>
      <c r="Z213">
        <f>Z168/SUM(Z168,'Calculations 20to24'!Z168,'Calculations 25to34'!Z168,'Calculations 35to44'!Z168,'Calculations 45to54'!Z168,'Calculations 55to64'!Z168,'Calculations 65plus'!Z168)</f>
        <v>4.8249325288346433E-2</v>
      </c>
      <c r="AA213">
        <f>AA168/SUM(AA168,'Calculations 20to24'!AA168,'Calculations 25to34'!AA168,'Calculations 35to44'!AA168,'Calculations 45to54'!AA168,'Calculations 55to64'!AA168,'Calculations 65plus'!AA168)</f>
        <v>4.4992069757640127E-2</v>
      </c>
      <c r="AB213">
        <f>AB168/SUM(AB168,'Calculations 20to24'!AB168,'Calculations 25to34'!AB168,'Calculations 35to44'!AB168,'Calculations 45to54'!AB168,'Calculations 55to64'!AB168,'Calculations 65plus'!AB168)</f>
        <v>4.1895131135297317E-2</v>
      </c>
      <c r="AC213">
        <f>AC168/SUM(AC168,'Calculations 20to24'!AC168,'Calculations 25to34'!AC168,'Calculations 35to44'!AC168,'Calculations 45to54'!AC168,'Calculations 55to64'!AC168,'Calculations 65plus'!AC168)</f>
        <v>3.8951674521979229E-2</v>
      </c>
      <c r="AD213">
        <f>AD168/SUM(AD168,'Calculations 20to24'!AD168,'Calculations 25to34'!AD168,'Calculations 35to44'!AD168,'Calculations 45to54'!AD168,'Calculations 55to64'!AD168,'Calculations 65plus'!AD168)</f>
        <v>3.6155001815939725E-2</v>
      </c>
      <c r="AE213">
        <f>AE168/SUM(AE168,'Calculations 20to24'!AE168,'Calculations 25to34'!AE168,'Calculations 35to44'!AE168,'Calculations 45to54'!AE168,'Calculations 55to64'!AE168,'Calculations 65plus'!AE168)</f>
        <v>3.3498572853832558E-2</v>
      </c>
      <c r="AF213">
        <f>AF168/SUM(AF168,'Calculations 20to24'!AF168,'Calculations 25to34'!AF168,'Calculations 35to44'!AF168,'Calculations 45to54'!AF168,'Calculations 55to64'!AF168,'Calculations 65plus'!AF168)</f>
        <v>3.0976022322714476E-2</v>
      </c>
    </row>
    <row r="214" spans="1:32" x14ac:dyDescent="0.25">
      <c r="A214" t="s">
        <v>80</v>
      </c>
      <c r="B214">
        <f>B169/SUM(B169,'Calculations 20to24'!B169,'Calculations 25to34'!B169,'Calculations 35to44'!B169,'Calculations 45to54'!B169,'Calculations 55to64'!B169,'Calculations 65plus'!B169)</f>
        <v>2.0966271649954422E-2</v>
      </c>
      <c r="C214">
        <f>C169/SUM(C169,'Calculations 20to24'!C169,'Calculations 25to34'!C169,'Calculations 35to44'!C169,'Calculations 45to54'!C169,'Calculations 55to64'!C169,'Calculations 65plus'!C169)</f>
        <v>2.0188917846962015E-2</v>
      </c>
      <c r="D214">
        <f>D169/SUM(D169,'Calculations 20to24'!D169,'Calculations 25to34'!D169,'Calculations 35to44'!D169,'Calculations 45to54'!D169,'Calculations 55to64'!D169,'Calculations 65plus'!D169)</f>
        <v>1.9718559683541106E-2</v>
      </c>
      <c r="E214">
        <f>E169/SUM(E169,'Calculations 20to24'!E169,'Calculations 25to34'!E169,'Calculations 35to44'!E169,'Calculations 45to54'!E169,'Calculations 55to64'!E169,'Calculations 65plus'!E169)</f>
        <v>1.9251986166751691E-2</v>
      </c>
      <c r="F214">
        <f>F169/SUM(F169,'Calculations 20to24'!F169,'Calculations 25to34'!F169,'Calculations 35to44'!F169,'Calculations 45to54'!F169,'Calculations 55to64'!F169,'Calculations 65plus'!F169)</f>
        <v>1.8715469799358259E-2</v>
      </c>
      <c r="G214">
        <f>G169/SUM(G169,'Calculations 20to24'!G169,'Calculations 25to34'!G169,'Calculations 35to44'!G169,'Calculations 45to54'!G169,'Calculations 55to64'!G169,'Calculations 65plus'!G169)</f>
        <v>1.8120828544204808E-2</v>
      </c>
      <c r="H214">
        <f>H169/SUM(H169,'Calculations 20to24'!H169,'Calculations 25to34'!H169,'Calculations 35to44'!H169,'Calculations 45to54'!H169,'Calculations 55to64'!H169,'Calculations 65plus'!H169)</f>
        <v>1.7519170630305933E-2</v>
      </c>
      <c r="I214">
        <f>I169/SUM(I169,'Calculations 20to24'!I169,'Calculations 25to34'!I169,'Calculations 35to44'!I169,'Calculations 45to54'!I169,'Calculations 55to64'!I169,'Calculations 65plus'!I169)</f>
        <v>1.6716175000893917E-2</v>
      </c>
      <c r="J214">
        <f>J169/SUM(J169,'Calculations 20to24'!J169,'Calculations 25to34'!J169,'Calculations 35to44'!J169,'Calculations 45to54'!J169,'Calculations 55to64'!J169,'Calculations 65plus'!J169)</f>
        <v>1.5914022603628737E-2</v>
      </c>
      <c r="K214">
        <f>K169/SUM(K169,'Calculations 20to24'!K169,'Calculations 25to34'!K169,'Calculations 35to44'!K169,'Calculations 45to54'!K169,'Calculations 55to64'!K169,'Calculations 65plus'!K169)</f>
        <v>1.5383831595101292E-2</v>
      </c>
      <c r="L214">
        <f>L169/SUM(L169,'Calculations 20to24'!L169,'Calculations 25to34'!L169,'Calculations 35to44'!L169,'Calculations 45to54'!L169,'Calculations 55to64'!L169,'Calculations 65plus'!L169)</f>
        <v>1.4976638683418954E-2</v>
      </c>
      <c r="M214">
        <f>M169/SUM(M169,'Calculations 20to24'!M169,'Calculations 25to34'!M169,'Calculations 35to44'!M169,'Calculations 45to54'!M169,'Calculations 55to64'!M169,'Calculations 65plus'!M169)</f>
        <v>1.4426788850469644E-2</v>
      </c>
      <c r="N214">
        <f>N169/SUM(N169,'Calculations 20to24'!N169,'Calculations 25to34'!N169,'Calculations 35to44'!N169,'Calculations 45to54'!N169,'Calculations 55to64'!N169,'Calculations 65plus'!N169)</f>
        <v>1.3888207851525286E-2</v>
      </c>
      <c r="O214">
        <f>O169/SUM(O169,'Calculations 20to24'!O169,'Calculations 25to34'!O169,'Calculations 35to44'!O169,'Calculations 45to54'!O169,'Calculations 55to64'!O169,'Calculations 65plus'!O169)</f>
        <v>1.3360713260947038E-2</v>
      </c>
      <c r="P214">
        <f>P169/SUM(P169,'Calculations 20to24'!P169,'Calculations 25to34'!P169,'Calculations 35to44'!P169,'Calculations 45to54'!P169,'Calculations 55to64'!P169,'Calculations 65plus'!P169)</f>
        <v>1.2844125790924178E-2</v>
      </c>
      <c r="Q214">
        <f>Q169/SUM(Q169,'Calculations 20to24'!Q169,'Calculations 25to34'!Q169,'Calculations 35to44'!Q169,'Calculations 45to54'!Q169,'Calculations 55to64'!Q169,'Calculations 65plus'!Q169)</f>
        <v>1.2338269060399249E-2</v>
      </c>
      <c r="R214">
        <f>R169/SUM(R169,'Calculations 20to24'!R169,'Calculations 25to34'!R169,'Calculations 35to44'!R169,'Calculations 45to54'!R169,'Calculations 55to64'!R169,'Calculations 65plus'!R169)</f>
        <v>1.1842969385083519E-2</v>
      </c>
      <c r="S214">
        <f>S169/SUM(S169,'Calculations 20to24'!S169,'Calculations 25to34'!S169,'Calculations 35to44'!S169,'Calculations 45to54'!S169,'Calculations 55to64'!S169,'Calculations 65plus'!S169)</f>
        <v>1.1358055587462274E-2</v>
      </c>
      <c r="T214">
        <f>T169/SUM(T169,'Calculations 20to24'!T169,'Calculations 25to34'!T169,'Calculations 35to44'!T169,'Calculations 45to54'!T169,'Calculations 55to64'!T169,'Calculations 65plus'!T169)</f>
        <v>1.0883358825696613E-2</v>
      </c>
      <c r="U214">
        <f>U169/SUM(U169,'Calculations 20to24'!U169,'Calculations 25to34'!U169,'Calculations 35to44'!U169,'Calculations 45to54'!U169,'Calculations 55to64'!U169,'Calculations 65plus'!U169)</f>
        <v>1.0418712440333872E-2</v>
      </c>
      <c r="V214">
        <f>V169/SUM(V169,'Calculations 20to24'!V169,'Calculations 25to34'!V169,'Calculations 35to44'!V169,'Calculations 45to54'!V169,'Calculations 55to64'!V169,'Calculations 65plus'!V169)</f>
        <v>9.9639518177541495E-3</v>
      </c>
      <c r="W214">
        <f>W169/SUM(W169,'Calculations 20to24'!W169,'Calculations 25to34'!W169,'Calculations 35to44'!W169,'Calculations 45to54'!W169,'Calculations 55to64'!W169,'Calculations 65plus'!W169)</f>
        <v>9.5189142692984167E-3</v>
      </c>
      <c r="X214">
        <f>X169/SUM(X169,'Calculations 20to24'!X169,'Calculations 25to34'!X169,'Calculations 35to44'!X169,'Calculations 45to54'!X169,'Calculations 55to64'!X169,'Calculations 65plus'!X169)</f>
        <v>9.0834389250430882E-3</v>
      </c>
      <c r="Y214">
        <f>Y169/SUM(Y169,'Calculations 20to24'!Y169,'Calculations 25to34'!Y169,'Calculations 35to44'!Y169,'Calculations 45to54'!Y169,'Calculations 55to64'!Y169,'Calculations 65plus'!Y169)</f>
        <v>8.6573666412110353E-3</v>
      </c>
      <c r="Z214">
        <f>Z169/SUM(Z169,'Calculations 20to24'!Z169,'Calculations 25to34'!Z169,'Calculations 35to44'!Z169,'Calculations 45to54'!Z169,'Calculations 55to64'!Z169,'Calculations 65plus'!Z169)</f>
        <v>8.2405399202356965E-3</v>
      </c>
      <c r="AA214">
        <f>AA169/SUM(AA169,'Calculations 20to24'!AA169,'Calculations 25to34'!AA169,'Calculations 35to44'!AA169,'Calculations 45to54'!AA169,'Calculations 55to64'!AA169,'Calculations 65plus'!AA169)</f>
        <v>7.8328028425244545E-3</v>
      </c>
      <c r="AB214">
        <f>AB169/SUM(AB169,'Calculations 20to24'!AB169,'Calculations 25to34'!AB169,'Calculations 35to44'!AB169,'Calculations 45to54'!AB169,'Calculations 55to64'!AB169,'Calculations 65plus'!AB169)</f>
        <v>7.4340010089982188E-3</v>
      </c>
      <c r="AC214">
        <f>AC169/SUM(AC169,'Calculations 20to24'!AC169,'Calculations 25to34'!AC169,'Calculations 35to44'!AC169,'Calculations 45to54'!AC169,'Calculations 55to64'!AC169,'Calculations 65plus'!AC169)</f>
        <v>7.043981493518283E-3</v>
      </c>
      <c r="AD214">
        <f>AD169/SUM(AD169,'Calculations 20to24'!AD169,'Calculations 25to34'!AD169,'Calculations 35to44'!AD169,'Calculations 45to54'!AD169,'Calculations 55to64'!AD169,'Calculations 65plus'!AD169)</f>
        <v>6.662592804346187E-3</v>
      </c>
      <c r="AE214">
        <f>AE169/SUM(AE169,'Calculations 20to24'!AE169,'Calculations 25to34'!AE169,'Calculations 35to44'!AE169,'Calculations 45to54'!AE169,'Calculations 55to64'!AE169,'Calculations 65plus'!AE169)</f>
        <v>6.2896848538161144E-3</v>
      </c>
      <c r="AF214">
        <f>AF169/SUM(AF169,'Calculations 20to24'!AF169,'Calculations 25to34'!AF169,'Calculations 35to44'!AF169,'Calculations 45to54'!AF169,'Calculations 55to64'!AF169,'Calculations 65plus'!AF169)</f>
        <v>5.9251089354393841E-3</v>
      </c>
    </row>
    <row r="215" spans="1:32" x14ac:dyDescent="0.25">
      <c r="A215" t="s">
        <v>82</v>
      </c>
      <c r="B215">
        <f>B170/SUM(B170,'Calculations 20to24'!B170,'Calculations 25to34'!B170,'Calculations 35to44'!B170,'Calculations 45to54'!B170,'Calculations 55to64'!B170,'Calculations 65plus'!B170)</f>
        <v>6.134969325153377E-3</v>
      </c>
      <c r="C215">
        <f>C170/SUM(C170,'Calculations 20to24'!C170,'Calculations 25to34'!C170,'Calculations 35to44'!C170,'Calculations 45to54'!C170,'Calculations 55to64'!C170,'Calculations 65plus'!C170)</f>
        <v>5.9823510572491415E-3</v>
      </c>
      <c r="D215">
        <f>D170/SUM(D170,'Calculations 20to24'!D170,'Calculations 25to34'!D170,'Calculations 35to44'!D170,'Calculations 45to54'!D170,'Calculations 55to64'!D170,'Calculations 65plus'!D170)</f>
        <v>5.8907611941245077E-3</v>
      </c>
      <c r="E215">
        <f>E170/SUM(E170,'Calculations 20to24'!E170,'Calculations 25to34'!E170,'Calculations 35to44'!E170,'Calculations 45to54'!E170,'Calculations 55to64'!E170,'Calculations 65plus'!E170)</f>
        <v>5.7962436539387204E-3</v>
      </c>
      <c r="F215">
        <f>F170/SUM(F170,'Calculations 20to24'!F170,'Calculations 25to34'!F170,'Calculations 35to44'!F170,'Calculations 45to54'!F170,'Calculations 55to64'!F170,'Calculations 65plus'!F170)</f>
        <v>5.6803663345359641E-3</v>
      </c>
      <c r="G215">
        <f>G170/SUM(G170,'Calculations 20to24'!G170,'Calculations 25to34'!G170,'Calculations 35to44'!G170,'Calculations 45to54'!G170,'Calculations 55to64'!G170,'Calculations 65plus'!G170)</f>
        <v>5.5419922409662235E-3</v>
      </c>
      <c r="H215">
        <f>H170/SUM(H170,'Calculations 20to24'!H170,'Calculations 25to34'!H170,'Calculations 35to44'!H170,'Calculations 45to54'!H170,'Calculations 55to64'!H170,'Calculations 65plus'!H170)</f>
        <v>5.3998108709542225E-3</v>
      </c>
      <c r="I215">
        <f>I170/SUM(I170,'Calculations 20to24'!I170,'Calculations 25to34'!I170,'Calculations 35to44'!I170,'Calculations 45to54'!I170,'Calculations 55to64'!I170,'Calculations 65plus'!I170)</f>
        <v>5.198478263412608E-3</v>
      </c>
      <c r="J215">
        <f>J170/SUM(J170,'Calculations 20to24'!J170,'Calculations 25to34'!J170,'Calculations 35to44'!J170,'Calculations 45to54'!J170,'Calculations 55to64'!J170,'Calculations 65plus'!J170)</f>
        <v>4.9907892644747865E-3</v>
      </c>
      <c r="K215">
        <f>K170/SUM(K170,'Calculations 20to24'!K170,'Calculations 25to34'!K170,'Calculations 35to44'!K170,'Calculations 45to54'!K170,'Calculations 55to64'!K170,'Calculations 65plus'!K170)</f>
        <v>4.8497712736189072E-3</v>
      </c>
      <c r="L215">
        <f>L170/SUM(L170,'Calculations 20to24'!L170,'Calculations 25to34'!L170,'Calculations 35to44'!L170,'Calculations 45to54'!L170,'Calculations 55to64'!L170,'Calculations 65plus'!L170)</f>
        <v>4.77375861901423E-3</v>
      </c>
      <c r="M215">
        <f>M170/SUM(M170,'Calculations 20to24'!M170,'Calculations 25to34'!M170,'Calculations 35to44'!M170,'Calculations 45to54'!M170,'Calculations 55to64'!M170,'Calculations 65plus'!M170)</f>
        <v>4.6358300466796754E-3</v>
      </c>
      <c r="N215">
        <f>N170/SUM(N170,'Calculations 20to24'!N170,'Calculations 25to34'!N170,'Calculations 35to44'!N170,'Calculations 45to54'!N170,'Calculations 55to64'!N170,'Calculations 65plus'!N170)</f>
        <v>4.4986511196420942E-3</v>
      </c>
      <c r="O215">
        <f>O170/SUM(O170,'Calculations 20to24'!O170,'Calculations 25to34'!O170,'Calculations 35to44'!O170,'Calculations 45to54'!O170,'Calculations 55to64'!O170,'Calculations 65plus'!O170)</f>
        <v>4.3622534690898745E-3</v>
      </c>
      <c r="P215">
        <f>P170/SUM(P170,'Calculations 20to24'!P170,'Calculations 25to34'!P170,'Calculations 35to44'!P170,'Calculations 45to54'!P170,'Calculations 55to64'!P170,'Calculations 65plus'!P170)</f>
        <v>4.2266680068554306E-3</v>
      </c>
      <c r="Q215">
        <f>Q170/SUM(Q170,'Calculations 20to24'!Q170,'Calculations 25to34'!Q170,'Calculations 35to44'!Q170,'Calculations 45to54'!Q170,'Calculations 55to64'!Q170,'Calculations 65plus'!Q170)</f>
        <v>4.0919248738023484E-3</v>
      </c>
      <c r="R215">
        <f>R170/SUM(R170,'Calculations 20to24'!R170,'Calculations 25to34'!R170,'Calculations 35to44'!R170,'Calculations 45to54'!R170,'Calculations 55to64'!R170,'Calculations 65plus'!R170)</f>
        <v>3.9580533929341813E-3</v>
      </c>
      <c r="S215">
        <f>S170/SUM(S170,'Calculations 20to24'!S170,'Calculations 25to34'!S170,'Calculations 35to44'!S170,'Calculations 45to54'!S170,'Calculations 55to64'!S170,'Calculations 65plus'!S170)</f>
        <v>3.8250820270877145E-3</v>
      </c>
      <c r="T215">
        <f>T170/SUM(T170,'Calculations 20to24'!T170,'Calculations 25to34'!T170,'Calculations 35to44'!T170,'Calculations 45to54'!T170,'Calculations 55to64'!T170,'Calculations 65plus'!T170)</f>
        <v>3.693038341068591E-3</v>
      </c>
      <c r="U215">
        <f>U170/SUM(U170,'Calculations 20to24'!U170,'Calculations 25to34'!U170,'Calculations 35to44'!U170,'Calculations 45to54'!U170,'Calculations 55to64'!U170,'Calculations 65plus'!U170)</f>
        <v>3.5619489680810646E-3</v>
      </c>
      <c r="V215">
        <f>V170/SUM(V170,'Calculations 20to24'!V170,'Calculations 25to34'!V170,'Calculations 35to44'!V170,'Calculations 45to54'!V170,'Calculations 55to64'!V170,'Calculations 65plus'!V170)</f>
        <v>3.4318395803006581E-3</v>
      </c>
      <c r="W215">
        <f>W170/SUM(W170,'Calculations 20to24'!W170,'Calculations 25to34'!W170,'Calculations 35to44'!W170,'Calculations 45to54'!W170,'Calculations 55to64'!W170,'Calculations 65plus'!W170)</f>
        <v>3.3027348634340485E-3</v>
      </c>
      <c r="X215">
        <f>X170/SUM(X170,'Calculations 20to24'!X170,'Calculations 25to34'!X170,'Calculations 35to44'!X170,'Calculations 45to54'!X170,'Calculations 55to64'!X170,'Calculations 65plus'!X170)</f>
        <v>3.1746584951084576E-3</v>
      </c>
      <c r="Y215">
        <f>Y170/SUM(Y170,'Calculations 20to24'!Y170,'Calculations 25to34'!Y170,'Calculations 35to44'!Y170,'Calculations 45to54'!Y170,'Calculations 55to64'!Y170,'Calculations 65plus'!Y170)</f>
        <v>3.047633126929487E-3</v>
      </c>
      <c r="Z215">
        <f>Z170/SUM(Z170,'Calculations 20to24'!Z170,'Calculations 25to34'!Z170,'Calculations 35to44'!Z170,'Calculations 45to54'!Z170,'Calculations 55to64'!Z170,'Calculations 65plus'!Z170)</f>
        <v>2.9216803700460258E-3</v>
      </c>
      <c r="AA215">
        <f>AA170/SUM(AA170,'Calculations 20to24'!AA170,'Calculations 25to34'!AA170,'Calculations 35to44'!AA170,'Calculations 45to54'!AA170,'Calculations 55to64'!AA170,'Calculations 65plus'!AA170)</f>
        <v>2.7968207840587391E-3</v>
      </c>
      <c r="AB215">
        <f>AB170/SUM(AB170,'Calculations 20to24'!AB170,'Calculations 25to34'!AB170,'Calculations 35to44'!AB170,'Calculations 45to54'!AB170,'Calculations 55to64'!AB170,'Calculations 65plus'!AB170)</f>
        <v>2.6730738691088172E-3</v>
      </c>
      <c r="AC215">
        <f>AC170/SUM(AC170,'Calculations 20to24'!AC170,'Calculations 25to34'!AC170,'Calculations 35to44'!AC170,'Calculations 45to54'!AC170,'Calculations 55to64'!AC170,'Calculations 65plus'!AC170)</f>
        <v>2.55045806098373E-3</v>
      </c>
      <c r="AD215">
        <f>AD170/SUM(AD170,'Calculations 20to24'!AD170,'Calculations 25to34'!AD170,'Calculations 35to44'!AD170,'Calculations 45to54'!AD170,'Calculations 55to64'!AD170,'Calculations 65plus'!AD170)</f>
        <v>2.4289907290775126E-3</v>
      </c>
      <c r="AE215">
        <f>AE170/SUM(AE170,'Calculations 20to24'!AE170,'Calculations 25to34'!AE170,'Calculations 35to44'!AE170,'Calculations 45to54'!AE170,'Calculations 55to64'!AE170,'Calculations 65plus'!AE170)</f>
        <v>2.3086881770436225E-3</v>
      </c>
      <c r="AF215">
        <f>AF170/SUM(AF170,'Calculations 20to24'!AF170,'Calculations 25to34'!AF170,'Calculations 35to44'!AF170,'Calculations 45to54'!AF170,'Calculations 55to64'!AF170,'Calculations 65plus'!AF170)</f>
        <v>2.1895656459811376E-3</v>
      </c>
    </row>
    <row r="216" spans="1:32" x14ac:dyDescent="0.25">
      <c r="A216" t="s">
        <v>84</v>
      </c>
      <c r="B216">
        <f>B171/SUM(B171,'Calculations 20to24'!B171,'Calculations 25to34'!B171,'Calculations 35to44'!B171,'Calculations 45to54'!B171,'Calculations 55to64'!B171,'Calculations 65plus'!B171)</f>
        <v>1.3008130081300811E-2</v>
      </c>
      <c r="C216">
        <f>C171/SUM(C171,'Calculations 20to24'!C171,'Calculations 25to34'!C171,'Calculations 35to44'!C171,'Calculations 45to54'!C171,'Calculations 55to64'!C171,'Calculations 65plus'!C171)</f>
        <v>1.2573407252562684E-2</v>
      </c>
      <c r="D216">
        <f>D171/SUM(D171,'Calculations 20to24'!D171,'Calculations 25to34'!D171,'Calculations 35to44'!D171,'Calculations 45to54'!D171,'Calculations 55to64'!D171,'Calculations 65plus'!D171)</f>
        <v>1.230501729121266E-2</v>
      </c>
      <c r="E216">
        <f>E171/SUM(E171,'Calculations 20to24'!E171,'Calculations 25to34'!E171,'Calculations 35to44'!E171,'Calculations 45to54'!E171,'Calculations 55to64'!E171,'Calculations 65plus'!E171)</f>
        <v>1.2043765854521099E-2</v>
      </c>
      <c r="F216">
        <f>F171/SUM(F171,'Calculations 20to24'!F171,'Calculations 25to34'!F171,'Calculations 35to44'!F171,'Calculations 45to54'!F171,'Calculations 55to64'!F171,'Calculations 65plus'!F171)</f>
        <v>1.1751097179853551E-2</v>
      </c>
      <c r="G216">
        <f>G171/SUM(G171,'Calculations 20to24'!G171,'Calculations 25to34'!G171,'Calculations 35to44'!G171,'Calculations 45to54'!G171,'Calculations 55to64'!G171,'Calculations 65plus'!G171)</f>
        <v>1.1433957468223068E-2</v>
      </c>
      <c r="H216">
        <f>H171/SUM(H171,'Calculations 20to24'!H171,'Calculations 25to34'!H171,'Calculations 35to44'!H171,'Calculations 45to54'!H171,'Calculations 55to64'!H171,'Calculations 65plus'!H171)</f>
        <v>1.1116539859815748E-2</v>
      </c>
      <c r="I216">
        <f>I171/SUM(I171,'Calculations 20to24'!I171,'Calculations 25to34'!I171,'Calculations 35to44'!I171,'Calculations 45to54'!I171,'Calculations 55to64'!I171,'Calculations 65plus'!I171)</f>
        <v>1.067776604789018E-2</v>
      </c>
      <c r="J216">
        <f>J171/SUM(J171,'Calculations 20to24'!J171,'Calculations 25to34'!J171,'Calculations 35to44'!J171,'Calculations 45to54'!J171,'Calculations 55to64'!J171,'Calculations 65plus'!J171)</f>
        <v>1.0225254640567644E-2</v>
      </c>
      <c r="K216">
        <f>K171/SUM(K171,'Calculations 20to24'!K171,'Calculations 25to34'!K171,'Calculations 35to44'!K171,'Calculations 45to54'!K171,'Calculations 55to64'!K171,'Calculations 65plus'!K171)</f>
        <v>9.9229643017669129E-3</v>
      </c>
      <c r="L216">
        <f>L171/SUM(L171,'Calculations 20to24'!L171,'Calculations 25to34'!L171,'Calculations 35to44'!L171,'Calculations 45to54'!L171,'Calculations 55to64'!L171,'Calculations 65plus'!L171)</f>
        <v>9.6790158394617527E-3</v>
      </c>
      <c r="M216">
        <f>M171/SUM(M171,'Calculations 20to24'!M171,'Calculations 25to34'!M171,'Calculations 35to44'!M171,'Calculations 45to54'!M171,'Calculations 55to64'!M171,'Calculations 65plus'!M171)</f>
        <v>9.3622549463836819E-3</v>
      </c>
      <c r="N216">
        <f>N171/SUM(N171,'Calculations 20to24'!N171,'Calculations 25to34'!N171,'Calculations 35to44'!N171,'Calculations 45to54'!N171,'Calculations 55to64'!N171,'Calculations 65plus'!N171)</f>
        <v>9.0497462116672645E-3</v>
      </c>
      <c r="O216">
        <f>O171/SUM(O171,'Calculations 20to24'!O171,'Calculations 25to34'!O171,'Calculations 35to44'!O171,'Calculations 45to54'!O171,'Calculations 55to64'!O171,'Calculations 65plus'!O171)</f>
        <v>8.7414703504847726E-3</v>
      </c>
      <c r="P216">
        <f>P171/SUM(P171,'Calculations 20to24'!P171,'Calculations 25to34'!P171,'Calculations 35to44'!P171,'Calculations 45to54'!P171,'Calculations 55to64'!P171,'Calculations 65plus'!P171)</f>
        <v>8.4374088393714894E-3</v>
      </c>
      <c r="Q216">
        <f>Q171/SUM(Q171,'Calculations 20to24'!Q171,'Calculations 25to34'!Q171,'Calculations 35to44'!Q171,'Calculations 45to54'!Q171,'Calculations 55to64'!Q171,'Calculations 65plus'!Q171)</f>
        <v>8.1375437250939993E-3</v>
      </c>
      <c r="R216">
        <f>R171/SUM(R171,'Calculations 20to24'!R171,'Calculations 25to34'!R171,'Calculations 35to44'!R171,'Calculations 45to54'!R171,'Calculations 55to64'!R171,'Calculations 65plus'!R171)</f>
        <v>7.8418574470471986E-3</v>
      </c>
      <c r="S216">
        <f>S171/SUM(S171,'Calculations 20to24'!S171,'Calculations 25to34'!S171,'Calculations 35to44'!S171,'Calculations 45to54'!S171,'Calculations 55to64'!S171,'Calculations 65plus'!S171)</f>
        <v>7.5503326728674552E-3</v>
      </c>
      <c r="T216">
        <f>T171/SUM(T171,'Calculations 20to24'!T171,'Calculations 25to34'!T171,'Calculations 35to44'!T171,'Calculations 45to54'!T171,'Calculations 55to64'!T171,'Calculations 65plus'!T171)</f>
        <v>7.2629521469272061E-3</v>
      </c>
      <c r="U216">
        <f>U171/SUM(U171,'Calculations 20to24'!U171,'Calculations 25to34'!U171,'Calculations 35to44'!U171,'Calculations 45to54'!U171,'Calculations 55to64'!U171,'Calculations 65plus'!U171)</f>
        <v>6.9796985513506295E-3</v>
      </c>
      <c r="V216">
        <f>V171/SUM(V171,'Calculations 20to24'!V171,'Calculations 25to34'!V171,'Calculations 35to44'!V171,'Calculations 45to54'!V171,'Calculations 55to64'!V171,'Calculations 65plus'!V171)</f>
        <v>6.7005543791715718E-3</v>
      </c>
      <c r="W216">
        <f>W171/SUM(W171,'Calculations 20to24'!W171,'Calculations 25to34'!W171,'Calculations 35to44'!W171,'Calculations 45to54'!W171,'Calculations 55to64'!W171,'Calculations 65plus'!W171)</f>
        <v>6.4255018192364453E-3</v>
      </c>
      <c r="X216">
        <f>X171/SUM(X171,'Calculations 20to24'!X171,'Calculations 25to34'!X171,'Calculations 35to44'!X171,'Calculations 45to54'!X171,'Calculations 55to64'!X171,'Calculations 65plus'!X171)</f>
        <v>6.1545226524381165E-3</v>
      </c>
      <c r="Y216">
        <f>Y171/SUM(Y171,'Calculations 20to24'!Y171,'Calculations 25to34'!Y171,'Calculations 35to44'!Y171,'Calculations 45to54'!Y171,'Calculations 55to64'!Y171,'Calculations 65plus'!Y171)</f>
        <v>5.8875981588529169E-3</v>
      </c>
      <c r="Z216">
        <f>Z171/SUM(Z171,'Calculations 20to24'!Z171,'Calculations 25to34'!Z171,'Calculations 35to44'!Z171,'Calculations 45to54'!Z171,'Calculations 55to64'!Z171,'Calculations 65plus'!Z171)</f>
        <v>5.6247090353419302E-3</v>
      </c>
      <c r="AA216">
        <f>AA171/SUM(AA171,'Calculations 20to24'!AA171,'Calculations 25to34'!AA171,'Calculations 35to44'!AA171,'Calculations 45to54'!AA171,'Calculations 55to64'!AA171,'Calculations 65plus'!AA171)</f>
        <v>5.3658353231673681E-3</v>
      </c>
      <c r="AB216">
        <f>AB171/SUM(AB171,'Calculations 20to24'!AB171,'Calculations 25to34'!AB171,'Calculations 35to44'!AB171,'Calculations 45to54'!AB171,'Calculations 55to64'!AB171,'Calculations 65plus'!AB171)</f>
        <v>5.1109563451680754E-3</v>
      </c>
      <c r="AC216">
        <f>AC171/SUM(AC171,'Calculations 20to24'!AC171,'Calculations 25to34'!AC171,'Calculations 35to44'!AC171,'Calculations 45to54'!AC171,'Calculations 55to64'!AC171,'Calculations 65plus'!AC171)</f>
        <v>4.8600506520327796E-3</v>
      </c>
      <c r="AD216">
        <f>AD171/SUM(AD171,'Calculations 20to24'!AD171,'Calculations 25to34'!AD171,'Calculations 35to44'!AD171,'Calculations 45to54'!AD171,'Calculations 55to64'!AD171,'Calculations 65plus'!AD171)</f>
        <v>4.6130959772073135E-3</v>
      </c>
      <c r="AE216">
        <f>AE171/SUM(AE171,'Calculations 20to24'!AE171,'Calculations 25to34'!AE171,'Calculations 35to44'!AE171,'Calculations 45to54'!AE171,'Calculations 55to64'!AE171,'Calculations 65plus'!AE171)</f>
        <v>4.370069199969402E-3</v>
      </c>
      <c r="AF216">
        <f>AF171/SUM(AF171,'Calculations 20to24'!AF171,'Calculations 25to34'!AF171,'Calculations 35to44'!AF171,'Calculations 45to54'!AF171,'Calculations 55to64'!AF171,'Calculations 65plus'!AF171)</f>
        <v>4.1309463162072287E-3</v>
      </c>
    </row>
    <row r="217" spans="1:32" x14ac:dyDescent="0.25">
      <c r="A217" t="s">
        <v>86</v>
      </c>
      <c r="B217">
        <f>B172/SUM(B172,'Calculations 20to24'!B172,'Calculations 25to34'!B172,'Calculations 35to44'!B172,'Calculations 45to54'!B172,'Calculations 55to64'!B172,'Calculations 65plus'!B172)</f>
        <v>5.5219563502497959E-3</v>
      </c>
      <c r="C217">
        <f>C172/SUM(C172,'Calculations 20to24'!C172,'Calculations 25to34'!C172,'Calculations 35to44'!C172,'Calculations 45to54'!C172,'Calculations 55to64'!C172,'Calculations 65plus'!C172)</f>
        <v>5.3754477560231575E-3</v>
      </c>
      <c r="D217">
        <f>D172/SUM(D172,'Calculations 20to24'!D172,'Calculations 25to34'!D172,'Calculations 35to44'!D172,'Calculations 45to54'!D172,'Calculations 55to64'!D172,'Calculations 65plus'!D172)</f>
        <v>5.2892344439009033E-3</v>
      </c>
      <c r="E217">
        <f>E172/SUM(E172,'Calculations 20to24'!E172,'Calculations 25to34'!E172,'Calculations 35to44'!E172,'Calculations 45to54'!E172,'Calculations 55to64'!E172,'Calculations 65plus'!E172)</f>
        <v>5.202848792655485E-3</v>
      </c>
      <c r="F217">
        <f>F172/SUM(F172,'Calculations 20to24'!F172,'Calculations 25to34'!F172,'Calculations 35to44'!F172,'Calculations 45to54'!F172,'Calculations 55to64'!F172,'Calculations 65plus'!F172)</f>
        <v>5.0989953296991762E-3</v>
      </c>
      <c r="G217">
        <f>G172/SUM(G172,'Calculations 20to24'!G172,'Calculations 25to34'!G172,'Calculations 35to44'!G172,'Calculations 45to54'!G172,'Calculations 55to64'!G172,'Calculations 65plus'!G172)</f>
        <v>4.9781686046510799E-3</v>
      </c>
      <c r="H217">
        <f>H172/SUM(H172,'Calculations 20to24'!H172,'Calculations 25to34'!H172,'Calculations 35to44'!H172,'Calculations 45to54'!H172,'Calculations 55to64'!H172,'Calculations 65plus'!H172)</f>
        <v>4.8540774436694103E-3</v>
      </c>
      <c r="I217">
        <f>I172/SUM(I172,'Calculations 20to24'!I172,'Calculations 25to34'!I172,'Calculations 35to44'!I172,'Calculations 45to54'!I172,'Calculations 55to64'!I172,'Calculations 65plus'!I172)</f>
        <v>4.682484228279651E-3</v>
      </c>
      <c r="J217">
        <f>J172/SUM(J172,'Calculations 20to24'!J172,'Calculations 25to34'!J172,'Calculations 35to44'!J172,'Calculations 45to54'!J172,'Calculations 55to64'!J172,'Calculations 65plus'!J172)</f>
        <v>4.5072599889430815E-3</v>
      </c>
      <c r="K217">
        <f>K172/SUM(K172,'Calculations 20to24'!K172,'Calculations 25to34'!K172,'Calculations 35to44'!K172,'Calculations 45to54'!K172,'Calculations 55to64'!K172,'Calculations 65plus'!K172)</f>
        <v>4.3909549470343093E-3</v>
      </c>
      <c r="L217">
        <f>L172/SUM(L172,'Calculations 20to24'!L172,'Calculations 25to34'!L172,'Calculations 35to44'!L172,'Calculations 45to54'!L172,'Calculations 55to64'!L172,'Calculations 65plus'!L172)</f>
        <v>4.3052945553832562E-3</v>
      </c>
      <c r="M217">
        <f>M172/SUM(M172,'Calculations 20to24'!M172,'Calculations 25to34'!M172,'Calculations 35to44'!M172,'Calculations 45to54'!M172,'Calculations 55to64'!M172,'Calculations 65plus'!M172)</f>
        <v>4.1819606624032583E-3</v>
      </c>
      <c r="N217">
        <f>N172/SUM(N172,'Calculations 20to24'!N172,'Calculations 25to34'!N172,'Calculations 35to44'!N172,'Calculations 45to54'!N172,'Calculations 55to64'!N172,'Calculations 65plus'!N172)</f>
        <v>4.0591654541835874E-3</v>
      </c>
      <c r="O217">
        <f>O172/SUM(O172,'Calculations 20to24'!O172,'Calculations 25to34'!O172,'Calculations 35to44'!O172,'Calculations 45to54'!O172,'Calculations 55to64'!O172,'Calculations 65plus'!O172)</f>
        <v>3.9369460284573252E-3</v>
      </c>
      <c r="P217">
        <f>P172/SUM(P172,'Calculations 20to24'!P172,'Calculations 25to34'!P172,'Calculations 35to44'!P172,'Calculations 45to54'!P172,'Calculations 55to64'!P172,'Calculations 65plus'!P172)</f>
        <v>3.8153386895868344E-3</v>
      </c>
      <c r="Q217">
        <f>Q172/SUM(Q172,'Calculations 20to24'!Q172,'Calculations 25to34'!Q172,'Calculations 35to44'!Q172,'Calculations 45to54'!Q172,'Calculations 55to64'!Q172,'Calculations 65plus'!Q172)</f>
        <v>3.6943788844100134E-3</v>
      </c>
      <c r="R217">
        <f>R172/SUM(R172,'Calculations 20to24'!R172,'Calculations 25to34'!R172,'Calculations 35to44'!R172,'Calculations 45to54'!R172,'Calculations 55to64'!R172,'Calculations 65plus'!R172)</f>
        <v>3.5741011436745897E-3</v>
      </c>
      <c r="S217">
        <f>S172/SUM(S172,'Calculations 20to24'!S172,'Calculations 25to34'!S172,'Calculations 35to44'!S172,'Calculations 45to54'!S172,'Calculations 55to64'!S172,'Calculations 65plus'!S172)</f>
        <v>3.4545390289565004E-3</v>
      </c>
      <c r="T217">
        <f>T172/SUM(T172,'Calculations 20to24'!T172,'Calculations 25to34'!T172,'Calculations 35to44'!T172,'Calculations 45to54'!T172,'Calculations 55to64'!T172,'Calculations 65plus'!T172)</f>
        <v>3.3357250849452521E-3</v>
      </c>
      <c r="U217">
        <f>U172/SUM(U172,'Calculations 20to24'!U172,'Calculations 25to34'!U172,'Calculations 35to44'!U172,'Calculations 45to54'!U172,'Calculations 55to64'!U172,'Calculations 65plus'!U172)</f>
        <v>3.2176907969637875E-3</v>
      </c>
      <c r="V217">
        <f>V172/SUM(V172,'Calculations 20to24'!V172,'Calculations 25to34'!V172,'Calculations 35to44'!V172,'Calculations 45to54'!V172,'Calculations 55to64'!V172,'Calculations 65plus'!V172)</f>
        <v>3.1004665535788681E-3</v>
      </c>
      <c r="W217">
        <f>W172/SUM(W172,'Calculations 20to24'!W172,'Calculations 25to34'!W172,'Calculations 35to44'!W172,'Calculations 45to54'!W172,'Calculations 55to64'!W172,'Calculations 65plus'!W172)</f>
        <v>2.984081614146916E-3</v>
      </c>
      <c r="X217">
        <f>X172/SUM(X172,'Calculations 20to24'!X172,'Calculations 25to34'!X172,'Calculations 35to44'!X172,'Calculations 45to54'!X172,'Calculations 55to64'!X172,'Calculations 65plus'!X172)</f>
        <v>2.8685640811295767E-3</v>
      </c>
      <c r="Y217">
        <f>Y172/SUM(Y172,'Calculations 20to24'!Y172,'Calculations 25to34'!Y172,'Calculations 35to44'!Y172,'Calculations 45to54'!Y172,'Calculations 55to64'!Y172,'Calculations 65plus'!Y172)</f>
        <v>2.7539408770054911E-3</v>
      </c>
      <c r="Z217">
        <f>Z172/SUM(Z172,'Calculations 20to24'!Z172,'Calculations 25to34'!Z172,'Calculations 35to44'!Z172,'Calculations 45to54'!Z172,'Calculations 55to64'!Z172,'Calculations 65plus'!Z172)</f>
        <v>2.6402377255966662E-3</v>
      </c>
      <c r="AA217">
        <f>AA172/SUM(AA172,'Calculations 20to24'!AA172,'Calculations 25to34'!AA172,'Calculations 35to44'!AA172,'Calculations 45to54'!AA172,'Calculations 55to64'!AA172,'Calculations 65plus'!AA172)</f>
        <v>2.5274791376221246E-3</v>
      </c>
      <c r="AB217">
        <f>AB172/SUM(AB172,'Calculations 20to24'!AB172,'Calculations 25to34'!AB172,'Calculations 35to44'!AB172,'Calculations 45to54'!AB172,'Calculations 55to64'!AB172,'Calculations 65plus'!AB172)</f>
        <v>2.4156884002860877E-3</v>
      </c>
      <c r="AC217">
        <f>AC172/SUM(AC172,'Calculations 20to24'!AC172,'Calculations 25to34'!AC172,'Calculations 35to44'!AC172,'Calculations 45to54'!AC172,'Calculations 55to64'!AC172,'Calculations 65plus'!AC172)</f>
        <v>2.3048875707045559E-3</v>
      </c>
      <c r="AD217">
        <f>AD172/SUM(AD172,'Calculations 20to24'!AD172,'Calculations 25to34'!AD172,'Calculations 35to44'!AD172,'Calculations 45to54'!AD172,'Calculations 55to64'!AD172,'Calculations 65plus'!AD172)</f>
        <v>2.1950974729711549E-3</v>
      </c>
      <c r="AE217">
        <f>AE172/SUM(AE172,'Calculations 20to24'!AE172,'Calculations 25to34'!AE172,'Calculations 35to44'!AE172,'Calculations 45to54'!AE172,'Calculations 55to64'!AE172,'Calculations 65plus'!AE172)</f>
        <v>2.0863376986612506E-3</v>
      </c>
      <c r="AF217">
        <f>AF172/SUM(AF172,'Calculations 20to24'!AF172,'Calculations 25to34'!AF172,'Calculations 35to44'!AF172,'Calculations 45to54'!AF172,'Calculations 55to64'!AF172,'Calculations 65plus'!AF172)</f>
        <v>1.9786266105730854E-3</v>
      </c>
    </row>
    <row r="218" spans="1:32" x14ac:dyDescent="0.25">
      <c r="A218" t="s">
        <v>88</v>
      </c>
      <c r="B218">
        <f>B173/SUM(B173,'Calculations 20to24'!B173,'Calculations 25to34'!B173,'Calculations 35to44'!B173,'Calculations 45to54'!B173,'Calculations 55to64'!B173,'Calculations 65plus'!B173)</f>
        <v>5.4804530507855361E-3</v>
      </c>
      <c r="C218">
        <f>C173/SUM(C173,'Calculations 20to24'!C173,'Calculations 25to34'!C173,'Calculations 35to44'!C173,'Calculations 45to54'!C173,'Calculations 55to64'!C173,'Calculations 65plus'!C173)</f>
        <v>5.3281798517905129E-3</v>
      </c>
      <c r="D218">
        <f>D173/SUM(D173,'Calculations 20to24'!D173,'Calculations 25to34'!D173,'Calculations 35to44'!D173,'Calculations 45to54'!D173,'Calculations 55to64'!D173,'Calculations 65plus'!D173)</f>
        <v>5.2384671910123623E-3</v>
      </c>
      <c r="E218">
        <f>E173/SUM(E173,'Calculations 20to24'!E173,'Calculations 25to34'!E173,'Calculations 35to44'!E173,'Calculations 45to54'!E173,'Calculations 55to64'!E173,'Calculations 65plus'!E173)</f>
        <v>5.1470252399365033E-3</v>
      </c>
      <c r="F218">
        <f>F173/SUM(F173,'Calculations 20to24'!F173,'Calculations 25to34'!F173,'Calculations 35to44'!F173,'Calculations 45to54'!F173,'Calculations 55to64'!F173,'Calculations 65plus'!F173)</f>
        <v>5.034902920210505E-3</v>
      </c>
      <c r="G218">
        <f>G173/SUM(G173,'Calculations 20to24'!G173,'Calculations 25to34'!G173,'Calculations 35to44'!G173,'Calculations 45to54'!G173,'Calculations 55to64'!G173,'Calculations 65plus'!G173)</f>
        <v>4.9005564254977693E-3</v>
      </c>
      <c r="H218">
        <f>H173/SUM(H173,'Calculations 20to24'!H173,'Calculations 25to34'!H173,'Calculations 35to44'!H173,'Calculations 45to54'!H173,'Calculations 55to64'!H173,'Calculations 65plus'!H173)</f>
        <v>4.7622187713987924E-3</v>
      </c>
      <c r="I218">
        <f>I173/SUM(I173,'Calculations 20to24'!I173,'Calculations 25to34'!I173,'Calculations 35to44'!I173,'Calculations 45to54'!I173,'Calculations 55to64'!I173,'Calculations 65plus'!I173)</f>
        <v>4.5822768943616348E-3</v>
      </c>
      <c r="J218">
        <f>J173/SUM(J173,'Calculations 20to24'!J173,'Calculations 25to34'!J173,'Calculations 35to44'!J173,'Calculations 45to54'!J173,'Calculations 55to64'!J173,'Calculations 65plus'!J173)</f>
        <v>4.404012587967937E-3</v>
      </c>
      <c r="K218">
        <f>K173/SUM(K173,'Calculations 20to24'!K173,'Calculations 25to34'!K173,'Calculations 35to44'!K173,'Calculations 45to54'!K173,'Calculations 55to64'!K173,'Calculations 65plus'!K173)</f>
        <v>4.2846950747794888E-3</v>
      </c>
      <c r="L218">
        <f>L173/SUM(L173,'Calculations 20to24'!L173,'Calculations 25to34'!L173,'Calculations 35to44'!L173,'Calculations 45to54'!L173,'Calculations 55to64'!L173,'Calculations 65plus'!L173)</f>
        <v>4.1927465611090314E-3</v>
      </c>
      <c r="M218">
        <f>M173/SUM(M173,'Calculations 20to24'!M173,'Calculations 25to34'!M173,'Calculations 35to44'!M173,'Calculations 45to54'!M173,'Calculations 55to64'!M173,'Calculations 65plus'!M173)</f>
        <v>4.0645207832618463E-3</v>
      </c>
      <c r="N218">
        <f>N173/SUM(N173,'Calculations 20to24'!N173,'Calculations 25to34'!N173,'Calculations 35to44'!N173,'Calculations 45to54'!N173,'Calculations 55to64'!N173,'Calculations 65plus'!N173)</f>
        <v>3.9373347250537772E-3</v>
      </c>
      <c r="O218">
        <f>O173/SUM(O173,'Calculations 20to24'!O173,'Calculations 25to34'!O173,'Calculations 35to44'!O173,'Calculations 45to54'!O173,'Calculations 55to64'!O173,'Calculations 65plus'!O173)</f>
        <v>3.8112220749839118E-3</v>
      </c>
      <c r="P218">
        <f>P173/SUM(P173,'Calculations 20to24'!P173,'Calculations 25to34'!P173,'Calculations 35to44'!P173,'Calculations 45to54'!P173,'Calculations 55to64'!P173,'Calculations 65plus'!P173)</f>
        <v>3.6862148301935408E-3</v>
      </c>
      <c r="Q218">
        <f>Q173/SUM(Q173,'Calculations 20to24'!Q173,'Calculations 25to34'!Q173,'Calculations 35to44'!Q173,'Calculations 45to54'!Q173,'Calculations 55to64'!Q173,'Calculations 65plus'!Q173)</f>
        <v>3.5623432681165918E-3</v>
      </c>
      <c r="R218">
        <f>R173/SUM(R173,'Calculations 20to24'!R173,'Calculations 25to34'!R173,'Calculations 35to44'!R173,'Calculations 45to54'!R173,'Calculations 55to64'!R173,'Calculations 65plus'!R173)</f>
        <v>3.4396359262493167E-3</v>
      </c>
      <c r="S218">
        <f>S173/SUM(S173,'Calculations 20to24'!S173,'Calculations 25to34'!S173,'Calculations 35to44'!S173,'Calculations 45to54'!S173,'Calculations 55to64'!S173,'Calculations 65plus'!S173)</f>
        <v>3.318119589577684E-3</v>
      </c>
      <c r="T218">
        <f>T173/SUM(T173,'Calculations 20to24'!T173,'Calculations 25to34'!T173,'Calculations 35to44'!T173,'Calculations 45to54'!T173,'Calculations 55to64'!T173,'Calculations 65plus'!T173)</f>
        <v>3.1978192851944416E-3</v>
      </c>
      <c r="U218">
        <f>U173/SUM(U173,'Calculations 20to24'!U173,'Calculations 25to34'!U173,'Calculations 35to44'!U173,'Calculations 45to54'!U173,'Calculations 55to64'!U173,'Calculations 65plus'!U173)</f>
        <v>3.0787582836333985E-3</v>
      </c>
      <c r="V218">
        <f>V173/SUM(V173,'Calculations 20to24'!V173,'Calculations 25to34'!V173,'Calculations 35to44'!V173,'Calculations 45to54'!V173,'Calculations 55to64'!V173,'Calculations 65plus'!V173)</f>
        <v>2.9609581064476264E-3</v>
      </c>
      <c r="W218">
        <f>W173/SUM(W173,'Calculations 20to24'!W173,'Calculations 25to34'!W173,'Calculations 35to44'!W173,'Calculations 45to54'!W173,'Calculations 55to64'!W173,'Calculations 65plus'!W173)</f>
        <v>2.8444385395621778E-3</v>
      </c>
      <c r="X218">
        <f>X173/SUM(X173,'Calculations 20to24'!X173,'Calculations 25to34'!X173,'Calculations 35to44'!X173,'Calculations 45to54'!X173,'Calculations 55to64'!X173,'Calculations 65plus'!X173)</f>
        <v>2.7292176519357536E-3</v>
      </c>
      <c r="Y218">
        <f>Y173/SUM(Y173,'Calculations 20to24'!Y173,'Calculations 25to34'!Y173,'Calculations 35to44'!Y173,'Calculations 45to54'!Y173,'Calculations 55to64'!Y173,'Calculations 65plus'!Y173)</f>
        <v>2.6153118190747056E-3</v>
      </c>
      <c r="Z218">
        <f>Z173/SUM(Z173,'Calculations 20to24'!Z173,'Calculations 25to34'!Z173,'Calculations 35to44'!Z173,'Calculations 45to54'!Z173,'Calculations 55to64'!Z173,'Calculations 65plus'!Z173)</f>
        <v>2.502735750952534E-3</v>
      </c>
      <c r="AA218">
        <f>AA173/SUM(AA173,'Calculations 20to24'!AA173,'Calculations 25to34'!AA173,'Calculations 35to44'!AA173,'Calculations 45to54'!AA173,'Calculations 55to64'!AA173,'Calculations 65plus'!AA173)</f>
        <v>2.3915025239003092E-3</v>
      </c>
      <c r="AB218">
        <f>AB173/SUM(AB173,'Calculations 20to24'!AB173,'Calculations 25to34'!AB173,'Calculations 35to44'!AB173,'Calculations 45to54'!AB173,'Calculations 55to64'!AB173,'Calculations 65plus'!AB173)</f>
        <v>2.2816236160470619E-3</v>
      </c>
      <c r="AC218">
        <f>AC173/SUM(AC173,'Calculations 20to24'!AC173,'Calculations 25to34'!AC173,'Calculations 35to44'!AC173,'Calculations 45to54'!AC173,'Calculations 55to64'!AC173,'Calculations 65plus'!AC173)</f>
        <v>2.1731089459046671E-3</v>
      </c>
      <c r="AD218">
        <f>AD173/SUM(AD173,'Calculations 20to24'!AD173,'Calculations 25to34'!AD173,'Calculations 35to44'!AD173,'Calculations 45to54'!AD173,'Calculations 55to64'!AD173,'Calculations 65plus'!AD173)</f>
        <v>2.0659669137085518E-3</v>
      </c>
      <c r="AE218">
        <f>AE173/SUM(AE173,'Calculations 20to24'!AE173,'Calculations 25to34'!AE173,'Calculations 35to44'!AE173,'Calculations 45to54'!AE173,'Calculations 55to64'!AE173,'Calculations 65plus'!AE173)</f>
        <v>1.9602044451420141E-3</v>
      </c>
      <c r="AF218">
        <f>AF173/SUM(AF173,'Calculations 20to24'!AF173,'Calculations 25to34'!AF173,'Calculations 35to44'!AF173,'Calculations 45to54'!AF173,'Calculations 55to64'!AF173,'Calculations 65plus'!AF173)</f>
        <v>1.8558270370912764E-3</v>
      </c>
    </row>
    <row r="219" spans="1:32" x14ac:dyDescent="0.25">
      <c r="A219" t="s">
        <v>90</v>
      </c>
      <c r="B219">
        <f>B174/SUM(B174,'Calculations 20to24'!B174,'Calculations 25to34'!B174,'Calculations 35to44'!B174,'Calculations 45to54'!B174,'Calculations 55to64'!B174,'Calculations 65plus'!B174)</f>
        <v>1.1957272678960514E-2</v>
      </c>
      <c r="C219">
        <f>C174/SUM(C174,'Calculations 20to24'!C174,'Calculations 25to34'!C174,'Calculations 35to44'!C174,'Calculations 45to54'!C174,'Calculations 55to64'!C174,'Calculations 65plus'!C174)</f>
        <v>1.1569760171185401E-2</v>
      </c>
      <c r="D219">
        <f>D174/SUM(D174,'Calculations 20to24'!D174,'Calculations 25to34'!D174,'Calculations 35to44'!D174,'Calculations 45to54'!D174,'Calculations 55to64'!D174,'Calculations 65plus'!D174)</f>
        <v>1.133756866963012E-2</v>
      </c>
      <c r="E219">
        <f>E174/SUM(E174,'Calculations 20to24'!E174,'Calculations 25to34'!E174,'Calculations 35to44'!E174,'Calculations 45to54'!E174,'Calculations 55to64'!E174,'Calculations 65plus'!E174)</f>
        <v>1.1107480774210615E-2</v>
      </c>
      <c r="F219">
        <f>F174/SUM(F174,'Calculations 20to24'!F174,'Calculations 25to34'!F174,'Calculations 35to44'!F174,'Calculations 45to54'!F174,'Calculations 55to64'!F174,'Calculations 65plus'!F174)</f>
        <v>1.0839369860362465E-2</v>
      </c>
      <c r="G219">
        <f>G174/SUM(G174,'Calculations 20to24'!G174,'Calculations 25to34'!G174,'Calculations 35to44'!G174,'Calculations 45to54'!G174,'Calculations 55to64'!G174,'Calculations 65plus'!G174)</f>
        <v>1.0537154579162031E-2</v>
      </c>
      <c r="H219">
        <f>H174/SUM(H174,'Calculations 20to24'!H174,'Calculations 25to34'!H174,'Calculations 35to44'!H174,'Calculations 45to54'!H174,'Calculations 55to64'!H174,'Calculations 65plus'!H174)</f>
        <v>1.0229867121911403E-2</v>
      </c>
      <c r="I219">
        <f>I174/SUM(I174,'Calculations 20to24'!I174,'Calculations 25to34'!I174,'Calculations 35to44'!I174,'Calculations 45to54'!I174,'Calculations 55to64'!I174,'Calculations 65plus'!I174)</f>
        <v>9.8173951130978206E-3</v>
      </c>
      <c r="J219">
        <f>J174/SUM(J174,'Calculations 20to24'!J174,'Calculations 25to34'!J174,'Calculations 35to44'!J174,'Calculations 45to54'!J174,'Calculations 55to64'!J174,'Calculations 65plus'!J174)</f>
        <v>9.4022107773178917E-3</v>
      </c>
      <c r="K219">
        <f>K174/SUM(K174,'Calculations 20to24'!K174,'Calculations 25to34'!K174,'Calculations 35to44'!K174,'Calculations 45to54'!K174,'Calculations 55to64'!K174,'Calculations 65plus'!K174)</f>
        <v>9.1273656110555275E-3</v>
      </c>
      <c r="L219">
        <f>L174/SUM(L174,'Calculations 20to24'!L174,'Calculations 25to34'!L174,'Calculations 35to44'!L174,'Calculations 45to54'!L174,'Calculations 55to64'!L174,'Calculations 65plus'!L174)</f>
        <v>8.9072248444272174E-3</v>
      </c>
      <c r="M219">
        <f>M174/SUM(M174,'Calculations 20to24'!M174,'Calculations 25to34'!M174,'Calculations 35to44'!M174,'Calculations 45to54'!M174,'Calculations 55to64'!M174,'Calculations 65plus'!M174)</f>
        <v>8.614680388122983E-3</v>
      </c>
      <c r="N219">
        <f>N174/SUM(N174,'Calculations 20to24'!N174,'Calculations 25to34'!N174,'Calculations 35to44'!N174,'Calculations 45to54'!N174,'Calculations 55to64'!N174,'Calculations 65plus'!N174)</f>
        <v>8.3259776212423007E-3</v>
      </c>
      <c r="O219">
        <f>O174/SUM(O174,'Calculations 20to24'!O174,'Calculations 25to34'!O174,'Calculations 35to44'!O174,'Calculations 45to54'!O174,'Calculations 55to64'!O174,'Calculations 65plus'!O174)</f>
        <v>8.04112051605467E-3</v>
      </c>
      <c r="P219">
        <f>P174/SUM(P174,'Calculations 20to24'!P174,'Calculations 25to34'!P174,'Calculations 35to44'!P174,'Calculations 45to54'!P174,'Calculations 55to64'!P174,'Calculations 65plus'!P174)</f>
        <v>7.760111964798139E-3</v>
      </c>
      <c r="Q219">
        <f>Q174/SUM(Q174,'Calculations 20to24'!Q174,'Calculations 25to34'!Q174,'Calculations 35to44'!Q174,'Calculations 45to54'!Q174,'Calculations 55to64'!Q174,'Calculations 65plus'!Q174)</f>
        <v>7.4829536720274186E-3</v>
      </c>
      <c r="R219">
        <f>R174/SUM(R174,'Calculations 20to24'!R174,'Calculations 25to34'!R174,'Calculations 35to44'!R174,'Calculations 45to54'!R174,'Calculations 55to64'!R174,'Calculations 65plus'!R174)</f>
        <v>7.2096460605248639E-3</v>
      </c>
      <c r="S219">
        <f>S174/SUM(S174,'Calculations 20to24'!S174,'Calculations 25to34'!S174,'Calculations 35to44'!S174,'Calculations 45to54'!S174,'Calculations 55to64'!S174,'Calculations 65plus'!S174)</f>
        <v>6.9401881901644605E-3</v>
      </c>
      <c r="T219">
        <f>T174/SUM(T174,'Calculations 20to24'!T174,'Calculations 25to34'!T174,'Calculations 35to44'!T174,'Calculations 45to54'!T174,'Calculations 55to64'!T174,'Calculations 65plus'!T174)</f>
        <v>6.6745776891130324E-3</v>
      </c>
      <c r="U219">
        <f>U174/SUM(U174,'Calculations 20to24'!U174,'Calculations 25to34'!U174,'Calculations 35to44'!U174,'Calculations 45to54'!U174,'Calculations 55to64'!U174,'Calculations 65plus'!U174)</f>
        <v>6.4128106967449514E-3</v>
      </c>
      <c r="V219">
        <f>V174/SUM(V174,'Calculations 20to24'!V174,'Calculations 25to34'!V174,'Calculations 35to44'!V174,'Calculations 45to54'!V174,'Calculations 55to64'!V174,'Calculations 65plus'!V174)</f>
        <v>6.154881817645232E-3</v>
      </c>
      <c r="W219">
        <f>W174/SUM(W174,'Calculations 20to24'!W174,'Calculations 25to34'!W174,'Calculations 35to44'!W174,'Calculations 45to54'!W174,'Calculations 55to64'!W174,'Calculations 65plus'!W174)</f>
        <v>5.9007840860755651E-3</v>
      </c>
      <c r="X219">
        <f>X174/SUM(X174,'Calculations 20to24'!X174,'Calculations 25to34'!X174,'Calculations 35to44'!X174,'Calculations 45to54'!X174,'Calculations 55to64'!X174,'Calculations 65plus'!X174)</f>
        <v>5.6505089402797744E-3</v>
      </c>
      <c r="Y219">
        <f>Y174/SUM(Y174,'Calculations 20to24'!Y174,'Calculations 25to34'!Y174,'Calculations 35to44'!Y174,'Calculations 45to54'!Y174,'Calculations 55to64'!Y174,'Calculations 65plus'!Y174)</f>
        <v>5.4040462060098247E-3</v>
      </c>
      <c r="Z219">
        <f>Z174/SUM(Z174,'Calculations 20to24'!Z174,'Calculations 25to34'!Z174,'Calculations 35to44'!Z174,'Calculations 45to54'!Z174,'Calculations 55to64'!Z174,'Calculations 65plus'!Z174)</f>
        <v>5.1613840886604034E-3</v>
      </c>
      <c r="AA219">
        <f>AA174/SUM(AA174,'Calculations 20to24'!AA174,'Calculations 25to34'!AA174,'Calculations 35to44'!AA174,'Calculations 45to54'!AA174,'Calculations 55to64'!AA174,'Calculations 65plus'!AA174)</f>
        <v>4.9225091734092534E-3</v>
      </c>
      <c r="AB219">
        <f>AB174/SUM(AB174,'Calculations 20to24'!AB174,'Calculations 25to34'!AB174,'Calculations 35to44'!AB174,'Calculations 45to54'!AB174,'Calculations 55to64'!AB174,'Calculations 65plus'!AB174)</f>
        <v>4.6874064327707523E-3</v>
      </c>
      <c r="AC219">
        <f>AC174/SUM(AC174,'Calculations 20to24'!AC174,'Calculations 25to34'!AC174,'Calculations 35to44'!AC174,'Calculations 45to54'!AC174,'Calculations 55to64'!AC174,'Calculations 65plus'!AC174)</f>
        <v>4.4560592409836073E-3</v>
      </c>
      <c r="AD219">
        <f>AD174/SUM(AD174,'Calculations 20to24'!AD174,'Calculations 25to34'!AD174,'Calculations 35to44'!AD174,'Calculations 45to54'!AD174,'Calculations 55to64'!AD174,'Calculations 65plus'!AD174)</f>
        <v>4.2284493946680244E-3</v>
      </c>
      <c r="AE219">
        <f>AE174/SUM(AE174,'Calculations 20to24'!AE174,'Calculations 25to34'!AE174,'Calculations 35to44'!AE174,'Calculations 45to54'!AE174,'Calculations 55to64'!AE174,'Calculations 65plus'!AE174)</f>
        <v>4.0045571392019613E-3</v>
      </c>
      <c r="AF219">
        <f>AF174/SUM(AF174,'Calculations 20to24'!AF174,'Calculations 25to34'!AF174,'Calculations 35to44'!AF174,'Calculations 45to54'!AF174,'Calculations 55to64'!AF174,'Calculations 65plus'!AF174)</f>
        <v>3.7843612002858703E-3</v>
      </c>
    </row>
    <row r="220" spans="1:32" x14ac:dyDescent="0.25">
      <c r="A220" t="s">
        <v>92</v>
      </c>
      <c r="B220">
        <f>B175/SUM(B175,'Calculations 20to24'!B175,'Calculations 25to34'!B175,'Calculations 35to44'!B175,'Calculations 45to54'!B175,'Calculations 55to64'!B175,'Calculations 65plus'!B175)</f>
        <v>3.9989336177019535E-3</v>
      </c>
      <c r="C220">
        <f>C175/SUM(C175,'Calculations 20to24'!C175,'Calculations 25to34'!C175,'Calculations 35to44'!C175,'Calculations 45to54'!C175,'Calculations 55to64'!C175,'Calculations 65plus'!C175)</f>
        <v>3.9012966600262887E-3</v>
      </c>
      <c r="D220">
        <f>D175/SUM(D175,'Calculations 20to24'!D175,'Calculations 25to34'!D175,'Calculations 35to44'!D175,'Calculations 45to54'!D175,'Calculations 55to64'!D175,'Calculations 65plus'!D175)</f>
        <v>3.8440223914324965E-3</v>
      </c>
      <c r="E220">
        <f>E175/SUM(E175,'Calculations 20to24'!E175,'Calculations 25to34'!E175,'Calculations 35to44'!E175,'Calculations 45to54'!E175,'Calculations 55to64'!E175,'Calculations 65plus'!E175)</f>
        <v>3.7855542401264495E-3</v>
      </c>
      <c r="F220">
        <f>F175/SUM(F175,'Calculations 20to24'!F175,'Calculations 25to34'!F175,'Calculations 35to44'!F175,'Calculations 45to54'!F175,'Calculations 55to64'!F175,'Calculations 65plus'!F175)</f>
        <v>3.7131652510380415E-3</v>
      </c>
      <c r="G220">
        <f>G175/SUM(G175,'Calculations 20to24'!G175,'Calculations 25to34'!G175,'Calculations 35to44'!G175,'Calculations 45to54'!G175,'Calculations 55to64'!G175,'Calculations 65plus'!G175)</f>
        <v>3.625639151410065E-3</v>
      </c>
      <c r="H220">
        <f>H175/SUM(H175,'Calculations 20to24'!H175,'Calculations 25to34'!H175,'Calculations 35to44'!H175,'Calculations 45to54'!H175,'Calculations 55to64'!H175,'Calculations 65plus'!H175)</f>
        <v>3.5354906331528722E-3</v>
      </c>
      <c r="I220">
        <f>I175/SUM(I175,'Calculations 20to24'!I175,'Calculations 25to34'!I175,'Calculations 35to44'!I175,'Calculations 45to54'!I175,'Calculations 55to64'!I175,'Calculations 65plus'!I175)</f>
        <v>3.4117786288164072E-3</v>
      </c>
      <c r="J220">
        <f>J175/SUM(J175,'Calculations 20to24'!J175,'Calculations 25to34'!J175,'Calculations 35to44'!J175,'Calculations 45to54'!J175,'Calculations 55to64'!J175,'Calculations 65plus'!J175)</f>
        <v>3.2856946026194136E-3</v>
      </c>
      <c r="K220">
        <f>K175/SUM(K175,'Calculations 20to24'!K175,'Calculations 25to34'!K175,'Calculations 35to44'!K175,'Calculations 45to54'!K175,'Calculations 55to64'!K175,'Calculations 65plus'!K175)</f>
        <v>3.2008069316872855E-3</v>
      </c>
      <c r="L220">
        <f>L175/SUM(L175,'Calculations 20to24'!L175,'Calculations 25to34'!L175,'Calculations 35to44'!L175,'Calculations 45to54'!L175,'Calculations 55to64'!L175,'Calculations 65plus'!L175)</f>
        <v>3.1450029286426259E-3</v>
      </c>
      <c r="M220">
        <f>M175/SUM(M175,'Calculations 20to24'!M175,'Calculations 25to34'!M175,'Calculations 35to44'!M175,'Calculations 45to54'!M175,'Calculations 55to64'!M175,'Calculations 65plus'!M175)</f>
        <v>3.0571391773129885E-3</v>
      </c>
      <c r="N220">
        <f>N175/SUM(N175,'Calculations 20to24'!N175,'Calculations 25to34'!N175,'Calculations 35to44'!N175,'Calculations 45to54'!N175,'Calculations 55to64'!N175,'Calculations 65plus'!N175)</f>
        <v>2.9695123259096835E-3</v>
      </c>
      <c r="O220">
        <f>O175/SUM(O175,'Calculations 20to24'!O175,'Calculations 25to34'!O175,'Calculations 35to44'!O175,'Calculations 45to54'!O175,'Calculations 55to64'!O175,'Calculations 65plus'!O175)</f>
        <v>2.8821536031214262E-3</v>
      </c>
      <c r="P220">
        <f>P175/SUM(P175,'Calculations 20to24'!P175,'Calculations 25to34'!P175,'Calculations 35to44'!P175,'Calculations 45to54'!P175,'Calculations 55to64'!P175,'Calculations 65plus'!P175)</f>
        <v>2.7950935832057699E-3</v>
      </c>
      <c r="Q220">
        <f>Q175/SUM(Q175,'Calculations 20to24'!Q175,'Calculations 25to34'!Q175,'Calculations 35to44'!Q175,'Calculations 45to54'!Q175,'Calculations 55to64'!Q175,'Calculations 65plus'!Q175)</f>
        <v>2.7083621382686393E-3</v>
      </c>
      <c r="R220">
        <f>R175/SUM(R175,'Calculations 20to24'!R175,'Calculations 25to34'!R175,'Calculations 35to44'!R175,'Calculations 45to54'!R175,'Calculations 55to64'!R175,'Calculations 65plus'!R175)</f>
        <v>2.6219883948590066E-3</v>
      </c>
      <c r="S220">
        <f>S175/SUM(S175,'Calculations 20to24'!S175,'Calculations 25to34'!S175,'Calculations 35to44'!S175,'Calculations 45to54'!S175,'Calculations 55to64'!S175,'Calculations 65plus'!S175)</f>
        <v>2.5360006947918179E-3</v>
      </c>
      <c r="T220">
        <f>T175/SUM(T175,'Calculations 20to24'!T175,'Calculations 25to34'!T175,'Calculations 35to44'!T175,'Calculations 45to54'!T175,'Calculations 55to64'!T175,'Calculations 65plus'!T175)</f>
        <v>2.4504265601008831E-3</v>
      </c>
      <c r="U220">
        <f>U175/SUM(U175,'Calculations 20to24'!U175,'Calculations 25to34'!U175,'Calculations 35to44'!U175,'Calculations 45to54'!U175,'Calculations 55to64'!U175,'Calculations 65plus'!U175)</f>
        <v>2.365292662012069E-3</v>
      </c>
      <c r="V220">
        <f>V175/SUM(V175,'Calculations 20to24'!V175,'Calculations 25to34'!V175,'Calculations 35to44'!V175,'Calculations 45to54'!V175,'Calculations 55to64'!V175,'Calculations 65plus'!V175)</f>
        <v>2.2806247938181473E-3</v>
      </c>
      <c r="W220">
        <f>W175/SUM(W175,'Calculations 20to24'!W175,'Calculations 25to34'!W175,'Calculations 35to44'!W175,'Calculations 45to54'!W175,'Calculations 55to64'!W175,'Calculations 65plus'!W175)</f>
        <v>2.1964478475273619E-3</v>
      </c>
      <c r="X220">
        <f>X175/SUM(X175,'Calculations 20to24'!X175,'Calculations 25to34'!X175,'Calculations 35to44'!X175,'Calculations 45to54'!X175,'Calculations 55to64'!X175,'Calculations 65plus'!X175)</f>
        <v>2.1127857941510442E-3</v>
      </c>
      <c r="Y220">
        <f>Y175/SUM(Y175,'Calculations 20to24'!Y175,'Calculations 25to34'!Y175,'Calculations 35to44'!Y175,'Calculations 45to54'!Y175,'Calculations 55to64'!Y175,'Calculations 65plus'!Y175)</f>
        <v>2.0296616674890379E-3</v>
      </c>
      <c r="Z220">
        <f>Z175/SUM(Z175,'Calculations 20to24'!Z175,'Calculations 25to34'!Z175,'Calculations 35to44'!Z175,'Calculations 45to54'!Z175,'Calculations 55to64'!Z175,'Calculations 65plus'!Z175)</f>
        <v>1.9470975512660611E-3</v>
      </c>
      <c r="AA220">
        <f>AA175/SUM(AA175,'Calculations 20to24'!AA175,'Calculations 25to34'!AA175,'Calculations 35to44'!AA175,'Calculations 45to54'!AA175,'Calculations 55to64'!AA175,'Calculations 65plus'!AA175)</f>
        <v>1.8651145694685591E-3</v>
      </c>
      <c r="AB220">
        <f>AB175/SUM(AB175,'Calculations 20to24'!AB175,'Calculations 25to34'!AB175,'Calculations 35to44'!AB175,'Calculations 45to54'!AB175,'Calculations 55to64'!AB175,'Calculations 65plus'!AB175)</f>
        <v>1.7837328797277907E-3</v>
      </c>
      <c r="AC220">
        <f>AC175/SUM(AC175,'Calculations 20to24'!AC175,'Calculations 25to34'!AC175,'Calculations 35to44'!AC175,'Calculations 45to54'!AC175,'Calculations 55to64'!AC175,'Calculations 65plus'!AC175)</f>
        <v>1.7029716695927573E-3</v>
      </c>
      <c r="AD220">
        <f>AD175/SUM(AD175,'Calculations 20to24'!AD175,'Calculations 25to34'!AD175,'Calculations 35to44'!AD175,'Calculations 45to54'!AD175,'Calculations 55to64'!AD175,'Calculations 65plus'!AD175)</f>
        <v>1.6228491555353071E-3</v>
      </c>
      <c r="AE220">
        <f>AE175/SUM(AE175,'Calculations 20to24'!AE175,'Calculations 25to34'!AE175,'Calculations 35to44'!AE175,'Calculations 45to54'!AE175,'Calculations 55to64'!AE175,'Calculations 65plus'!AE175)</f>
        <v>1.5433825845287128E-3</v>
      </c>
      <c r="AF220">
        <f>AF175/SUM(AF175,'Calculations 20to24'!AF175,'Calculations 25to34'!AF175,'Calculations 35to44'!AF175,'Calculations 45to54'!AF175,'Calculations 55to64'!AF175,'Calculations 65plus'!AF175)</f>
        <v>1.4645882380416887E-3</v>
      </c>
    </row>
    <row r="221" spans="1:32" x14ac:dyDescent="0.25">
      <c r="A221" t="s">
        <v>94</v>
      </c>
      <c r="B221">
        <f>B176/SUM(B176,'Calculations 20to24'!B176,'Calculations 25to34'!B176,'Calculations 35to44'!B176,'Calculations 45to54'!B176,'Calculations 55to64'!B176,'Calculations 65plus'!B176)</f>
        <v>1.3163799551234102E-2</v>
      </c>
      <c r="C221">
        <f>C176/SUM(C176,'Calculations 20to24'!C176,'Calculations 25to34'!C176,'Calculations 35to44'!C176,'Calculations 45to54'!C176,'Calculations 55to64'!C176,'Calculations 65plus'!C176)</f>
        <v>1.2744528122831262E-2</v>
      </c>
      <c r="D221">
        <f>D176/SUM(D176,'Calculations 20to24'!D176,'Calculations 25to34'!D176,'Calculations 35to44'!D176,'Calculations 45to54'!D176,'Calculations 55to64'!D176,'Calculations 65plus'!D176)</f>
        <v>1.2496322525863503E-2</v>
      </c>
      <c r="E221">
        <f>E176/SUM(E176,'Calculations 20to24'!E176,'Calculations 25to34'!E176,'Calculations 35to44'!E176,'Calculations 45to54'!E176,'Calculations 55to64'!E176,'Calculations 65plus'!E176)</f>
        <v>1.2245590803768693E-2</v>
      </c>
      <c r="F221">
        <f>F176/SUM(F176,'Calculations 20to24'!F176,'Calculations 25to34'!F176,'Calculations 35to44'!F176,'Calculations 45to54'!F176,'Calculations 55to64'!F176,'Calculations 65plus'!F176)</f>
        <v>1.1946168939331762E-2</v>
      </c>
      <c r="G221">
        <f>G176/SUM(G176,'Calculations 20to24'!G176,'Calculations 25to34'!G176,'Calculations 35to44'!G176,'Calculations 45to54'!G176,'Calculations 55to64'!G176,'Calculations 65plus'!G176)</f>
        <v>1.1601514007591556E-2</v>
      </c>
      <c r="H221">
        <f>H176/SUM(H176,'Calculations 20to24'!H176,'Calculations 25to34'!H176,'Calculations 35to44'!H176,'Calculations 45to54'!H176,'Calculations 55to64'!H176,'Calculations 65plus'!H176)</f>
        <v>1.1248218623690963E-2</v>
      </c>
      <c r="I221">
        <f>I176/SUM(I176,'Calculations 20to24'!I176,'Calculations 25to34'!I176,'Calculations 35to44'!I176,'Calculations 45to54'!I176,'Calculations 55to64'!I176,'Calculations 65plus'!I176)</f>
        <v>1.0773055384011517E-2</v>
      </c>
      <c r="J221">
        <f>J176/SUM(J176,'Calculations 20to24'!J176,'Calculations 25to34'!J176,'Calculations 35to44'!J176,'Calculations 45to54'!J176,'Calculations 55to64'!J176,'Calculations 65plus'!J176)</f>
        <v>1.029841850822096E-2</v>
      </c>
      <c r="K221">
        <f>K176/SUM(K176,'Calculations 20to24'!K176,'Calculations 25to34'!K176,'Calculations 35to44'!K176,'Calculations 45to54'!K176,'Calculations 55to64'!K176,'Calculations 65plus'!K176)</f>
        <v>9.98483338509327E-3</v>
      </c>
      <c r="L221">
        <f>L176/SUM(L176,'Calculations 20to24'!L176,'Calculations 25to34'!L176,'Calculations 35to44'!L176,'Calculations 45to54'!L176,'Calculations 55to64'!L176,'Calculations 65plus'!L176)</f>
        <v>9.7601884162444273E-3</v>
      </c>
      <c r="M221">
        <f>M176/SUM(M176,'Calculations 20to24'!M176,'Calculations 25to34'!M176,'Calculations 35to44'!M176,'Calculations 45to54'!M176,'Calculations 55to64'!M176,'Calculations 65plus'!M176)</f>
        <v>9.4342795549542981E-3</v>
      </c>
      <c r="N221">
        <f>N176/SUM(N176,'Calculations 20to24'!N176,'Calculations 25to34'!N176,'Calculations 35to44'!N176,'Calculations 45to54'!N176,'Calculations 55to64'!N176,'Calculations 65plus'!N176)</f>
        <v>9.1130051441882468E-3</v>
      </c>
      <c r="O221">
        <f>O176/SUM(O176,'Calculations 20to24'!O176,'Calculations 25to34'!O176,'Calculations 35to44'!O176,'Calculations 45to54'!O176,'Calculations 55to64'!O176,'Calculations 65plus'!O176)</f>
        <v>8.7963553996396378E-3</v>
      </c>
      <c r="P221">
        <f>P176/SUM(P176,'Calculations 20to24'!P176,'Calculations 25to34'!P176,'Calculations 35to44'!P176,'Calculations 45to54'!P176,'Calculations 55to64'!P176,'Calculations 65plus'!P176)</f>
        <v>8.4843194962226764E-3</v>
      </c>
      <c r="Q221">
        <f>Q176/SUM(Q176,'Calculations 20to24'!Q176,'Calculations 25to34'!Q176,'Calculations 35to44'!Q176,'Calculations 45to54'!Q176,'Calculations 55to64'!Q176,'Calculations 65plus'!Q176)</f>
        <v>8.1768854658187413E-3</v>
      </c>
      <c r="R221">
        <f>R176/SUM(R176,'Calculations 20to24'!R176,'Calculations 25to34'!R176,'Calculations 35to44'!R176,'Calculations 45to54'!R176,'Calculations 55to64'!R176,'Calculations 65plus'!R176)</f>
        <v>7.8740401091765659E-3</v>
      </c>
      <c r="S221">
        <f>S176/SUM(S176,'Calculations 20to24'!S176,'Calculations 25to34'!S176,'Calculations 35to44'!S176,'Calculations 45to54'!S176,'Calculations 55to64'!S176,'Calculations 65plus'!S176)</f>
        <v>7.5757689212294305E-3</v>
      </c>
      <c r="T221">
        <f>T176/SUM(T176,'Calculations 20to24'!T176,'Calculations 25to34'!T176,'Calculations 35to44'!T176,'Calculations 45to54'!T176,'Calculations 55to64'!T176,'Calculations 65plus'!T176)</f>
        <v>7.2820560290977956E-3</v>
      </c>
      <c r="U221">
        <f>U176/SUM(U176,'Calculations 20to24'!U176,'Calculations 25to34'!U176,'Calculations 35to44'!U176,'Calculations 45to54'!U176,'Calculations 55to64'!U176,'Calculations 65plus'!U176)</f>
        <v>6.9928841420486268E-3</v>
      </c>
      <c r="V221">
        <f>V176/SUM(V176,'Calculations 20to24'!V176,'Calculations 25to34'!V176,'Calculations 35to44'!V176,'Calculations 45to54'!V176,'Calculations 55to64'!V176,'Calculations 65plus'!V176)</f>
        <v>6.7082345126907982E-3</v>
      </c>
      <c r="W221">
        <f>W176/SUM(W176,'Calculations 20to24'!W176,'Calculations 25to34'!W176,'Calculations 35to44'!W176,'Calculations 45to54'!W176,'Calculations 55to64'!W176,'Calculations 65plus'!W176)</f>
        <v>6.4280869086965602E-3</v>
      </c>
      <c r="X221">
        <f>X176/SUM(X176,'Calculations 20to24'!X176,'Calculations 25to34'!X176,'Calculations 35to44'!X176,'Calculations 45to54'!X176,'Calculations 55to64'!X176,'Calculations 65plus'!X176)</f>
        <v>6.1524195943489981E-3</v>
      </c>
      <c r="Y221">
        <f>Y176/SUM(Y176,'Calculations 20to24'!Y176,'Calculations 25to34'!Y176,'Calculations 35to44'!Y176,'Calculations 45to54'!Y176,'Calculations 55to64'!Y176,'Calculations 65plus'!Y176)</f>
        <v>5.8812093212300002E-3</v>
      </c>
      <c r="Z221">
        <f>Z176/SUM(Z176,'Calculations 20to24'!Z176,'Calculations 25to34'!Z176,'Calculations 35to44'!Z176,'Calculations 45to54'!Z176,'Calculations 55to64'!Z176,'Calculations 65plus'!Z176)</f>
        <v>5.6144313273775795E-3</v>
      </c>
      <c r="AA221">
        <f>AA176/SUM(AA176,'Calculations 20to24'!AA176,'Calculations 25to34'!AA176,'Calculations 35to44'!AA176,'Calculations 45to54'!AA176,'Calculations 55to64'!AA176,'Calculations 65plus'!AA176)</f>
        <v>5.3520593442592749E-3</v>
      </c>
      <c r="AB221">
        <f>AB176/SUM(AB176,'Calculations 20to24'!AB176,'Calculations 25to34'!AB176,'Calculations 35to44'!AB176,'Calculations 45to54'!AB176,'Calculations 55to64'!AB176,'Calculations 65plus'!AB176)</f>
        <v>5.0940656109251725E-3</v>
      </c>
      <c r="AC221">
        <f>AC176/SUM(AC176,'Calculations 20to24'!AC176,'Calculations 25to34'!AC176,'Calculations 35to44'!AC176,'Calculations 45to54'!AC176,'Calculations 55to64'!AC176,'Calculations 65plus'!AC176)</f>
        <v>4.8404208947246379E-3</v>
      </c>
      <c r="AD221">
        <f>AD176/SUM(AD176,'Calculations 20to24'!AD176,'Calculations 25to34'!AD176,'Calculations 35to44'!AD176,'Calculations 45to54'!AD176,'Calculations 55to64'!AD176,'Calculations 65plus'!AD176)</f>
        <v>4.5910945179920368E-3</v>
      </c>
      <c r="AE221">
        <f>AE176/SUM(AE176,'Calculations 20to24'!AE176,'Calculations 25to34'!AE176,'Calculations 35to44'!AE176,'Calculations 45to54'!AE176,'Calculations 55to64'!AE176,'Calculations 65plus'!AE176)</f>
        <v>4.3460543901257878E-3</v>
      </c>
      <c r="AF221">
        <f>AF176/SUM(AF176,'Calculations 20to24'!AF176,'Calculations 25to34'!AF176,'Calculations 35to44'!AF176,'Calculations 45to54'!AF176,'Calculations 55to64'!AF176,'Calculations 65plus'!AF176)</f>
        <v>4.1052670445111379E-3</v>
      </c>
    </row>
    <row r="222" spans="1:32" x14ac:dyDescent="0.25">
      <c r="A222" t="s">
        <v>96</v>
      </c>
      <c r="B222">
        <f>B177/SUM(B177,'Calculations 20to24'!B177,'Calculations 25to34'!B177,'Calculations 35to44'!B177,'Calculations 45to54'!B177,'Calculations 55to64'!B177,'Calculations 65plus'!B177)</f>
        <v>1.4516517964793817E-2</v>
      </c>
      <c r="C222">
        <f>C177/SUM(C177,'Calculations 20to24'!C177,'Calculations 25to34'!C177,'Calculations 35to44'!C177,'Calculations 45to54'!C177,'Calculations 55to64'!C177,'Calculations 65plus'!C177)</f>
        <v>1.4031037793832872E-2</v>
      </c>
      <c r="D222">
        <f>D177/SUM(D177,'Calculations 20to24'!D177,'Calculations 25to34'!D177,'Calculations 35to44'!D177,'Calculations 45to54'!D177,'Calculations 55to64'!D177,'Calculations 65plus'!D177)</f>
        <v>1.3743891188590098E-2</v>
      </c>
      <c r="E222">
        <f>E177/SUM(E177,'Calculations 20to24'!E177,'Calculations 25to34'!E177,'Calculations 35to44'!E177,'Calculations 45to54'!E177,'Calculations 55to64'!E177,'Calculations 65plus'!E177)</f>
        <v>1.345860702128493E-2</v>
      </c>
      <c r="F222">
        <f>F177/SUM(F177,'Calculations 20to24'!F177,'Calculations 25to34'!F177,'Calculations 35to44'!F177,'Calculations 45to54'!F177,'Calculations 55to64'!F177,'Calculations 65plus'!F177)</f>
        <v>1.3123779690836664E-2</v>
      </c>
      <c r="G222">
        <f>G177/SUM(G177,'Calculations 20to24'!G177,'Calculations 25to34'!G177,'Calculations 35to44'!G177,'Calculations 45to54'!G177,'Calculations 55to64'!G177,'Calculations 65plus'!G177)</f>
        <v>1.2745395390877726E-2</v>
      </c>
      <c r="H222">
        <f>H177/SUM(H177,'Calculations 20to24'!H177,'Calculations 25to34'!H177,'Calculations 35to44'!H177,'Calculations 45to54'!H177,'Calculations 55to64'!H177,'Calculations 65plus'!H177)</f>
        <v>1.2359606312766815E-2</v>
      </c>
      <c r="I222">
        <f>I177/SUM(I177,'Calculations 20to24'!I177,'Calculations 25to34'!I177,'Calculations 35to44'!I177,'Calculations 45to54'!I177,'Calculations 55to64'!I177,'Calculations 65plus'!I177)</f>
        <v>1.1842064359553066E-2</v>
      </c>
      <c r="J222">
        <f>J177/SUM(J177,'Calculations 20to24'!J177,'Calculations 25to34'!J177,'Calculations 35to44'!J177,'Calculations 45to54'!J177,'Calculations 55to64'!J177,'Calculations 65plus'!J177)</f>
        <v>1.1324656505524536E-2</v>
      </c>
      <c r="K222">
        <f>K177/SUM(K177,'Calculations 20to24'!K177,'Calculations 25to34'!K177,'Calculations 35to44'!K177,'Calculations 45to54'!K177,'Calculations 55to64'!K177,'Calculations 65plus'!K177)</f>
        <v>1.0985637486252007E-2</v>
      </c>
      <c r="L222">
        <f>L177/SUM(L177,'Calculations 20to24'!L177,'Calculations 25to34'!L177,'Calculations 35to44'!L177,'Calculations 45to54'!L177,'Calculations 55to64'!L177,'Calculations 65plus'!L177)</f>
        <v>1.0716251684765036E-2</v>
      </c>
      <c r="M222">
        <f>M177/SUM(M177,'Calculations 20to24'!M177,'Calculations 25to34'!M177,'Calculations 35to44'!M177,'Calculations 45to54'!M177,'Calculations 55to64'!M177,'Calculations 65plus'!M177)</f>
        <v>1.0355049808857774E-2</v>
      </c>
      <c r="N222">
        <f>N177/SUM(N177,'Calculations 20to24'!N177,'Calculations 25to34'!N177,'Calculations 35to44'!N177,'Calculations 45to54'!N177,'Calculations 55to64'!N177,'Calculations 65plus'!N177)</f>
        <v>9.9992063715900505E-3</v>
      </c>
      <c r="O222">
        <f>O177/SUM(O177,'Calculations 20to24'!O177,'Calculations 25to34'!O177,'Calculations 35to44'!O177,'Calculations 45to54'!O177,'Calculations 55to64'!O177,'Calculations 65plus'!O177)</f>
        <v>9.6486986185073051E-3</v>
      </c>
      <c r="P222">
        <f>P177/SUM(P177,'Calculations 20to24'!P177,'Calculations 25to34'!P177,'Calculations 35to44'!P177,'Calculations 45to54'!P177,'Calculations 55to64'!P177,'Calculations 65plus'!P177)</f>
        <v>9.3035033166566968E-3</v>
      </c>
      <c r="Q222">
        <f>Q177/SUM(Q177,'Calculations 20to24'!Q177,'Calculations 25to34'!Q177,'Calculations 35to44'!Q177,'Calculations 45to54'!Q177,'Calculations 55to64'!Q177,'Calculations 65plus'!Q177)</f>
        <v>8.9635966052564724E-3</v>
      </c>
      <c r="R222">
        <f>R177/SUM(R177,'Calculations 20to24'!R177,'Calculations 25to34'!R177,'Calculations 35to44'!R177,'Calculations 45to54'!R177,'Calculations 55to64'!R177,'Calculations 65plus'!R177)</f>
        <v>8.6289538631256889E-3</v>
      </c>
      <c r="S222">
        <f>S177/SUM(S177,'Calculations 20to24'!S177,'Calculations 25to34'!S177,'Calculations 35to44'!S177,'Calculations 45to54'!S177,'Calculations 55to64'!S177,'Calculations 65plus'!S177)</f>
        <v>8.2995495921061313E-3</v>
      </c>
      <c r="T222">
        <f>T177/SUM(T177,'Calculations 20to24'!T177,'Calculations 25to34'!T177,'Calculations 35to44'!T177,'Calculations 45to54'!T177,'Calculations 55to64'!T177,'Calculations 65plus'!T177)</f>
        <v>7.9753573157066437E-3</v>
      </c>
      <c r="U222">
        <f>U177/SUM(U177,'Calculations 20to24'!U177,'Calculations 25to34'!U177,'Calculations 35to44'!U177,'Calculations 45to54'!U177,'Calculations 55to64'!U177,'Calculations 65plus'!U177)</f>
        <v>7.656349492194515E-3</v>
      </c>
      <c r="V222">
        <f>V177/SUM(V177,'Calculations 20to24'!V177,'Calculations 25to34'!V177,'Calculations 35to44'!V177,'Calculations 45to54'!V177,'Calculations 55to64'!V177,'Calculations 65plus'!V177)</f>
        <v>7.3424974413620466E-3</v>
      </c>
      <c r="W222">
        <f>W177/SUM(W177,'Calculations 20to24'!W177,'Calculations 25to34'!W177,'Calculations 35to44'!W177,'Calculations 45to54'!W177,'Calculations 55to64'!W177,'Calculations 65plus'!W177)</f>
        <v>7.0337712841990786E-3</v>
      </c>
      <c r="X222">
        <f>X177/SUM(X177,'Calculations 20to24'!X177,'Calculations 25to34'!X177,'Calculations 35to44'!X177,'Calculations 45to54'!X177,'Calculations 55to64'!X177,'Calculations 65plus'!X177)</f>
        <v>6.7301398947079193E-3</v>
      </c>
      <c r="Y222">
        <f>Y177/SUM(Y177,'Calculations 20to24'!Y177,'Calculations 25to34'!Y177,'Calculations 35to44'!Y177,'Calculations 45to54'!Y177,'Calculations 55to64'!Y177,'Calculations 65plus'!Y177)</f>
        <v>6.4315708631059653E-3</v>
      </c>
      <c r="Z222">
        <f>Z177/SUM(Z177,'Calculations 20to24'!Z177,'Calculations 25to34'!Z177,'Calculations 35to44'!Z177,'Calculations 45to54'!Z177,'Calculations 55to64'!Z177,'Calculations 65plus'!Z177)</f>
        <v>6.1380304696715222E-3</v>
      </c>
      <c r="AA222">
        <f>AA177/SUM(AA177,'Calculations 20to24'!AA177,'Calculations 25to34'!AA177,'Calculations 35to44'!AA177,'Calculations 45to54'!AA177,'Calculations 55to64'!AA177,'Calculations 65plus'!AA177)</f>
        <v>5.8494836685018068E-3</v>
      </c>
      <c r="AB222">
        <f>AB177/SUM(AB177,'Calculations 20to24'!AB177,'Calculations 25to34'!AB177,'Calculations 35to44'!AB177,'Calculations 45to54'!AB177,'Calculations 55to64'!AB177,'Calculations 65plus'!AB177)</f>
        <v>5.565894080465982E-3</v>
      </c>
      <c r="AC222">
        <f>AC177/SUM(AC177,'Calculations 20to24'!AC177,'Calculations 25to34'!AC177,'Calculations 35to44'!AC177,'Calculations 45to54'!AC177,'Calculations 55to64'!AC177,'Calculations 65plus'!AC177)</f>
        <v>5.2872239946540594E-3</v>
      </c>
      <c r="AD222">
        <f>AD177/SUM(AD177,'Calculations 20to24'!AD177,'Calculations 25to34'!AD177,'Calculations 35to44'!AD177,'Calculations 45to54'!AD177,'Calculations 55to64'!AD177,'Calculations 65plus'!AD177)</f>
        <v>5.013434377640325E-3</v>
      </c>
      <c r="AE222">
        <f>AE177/SUM(AE177,'Calculations 20to24'!AE177,'Calculations 25to34'!AE177,'Calculations 35to44'!AE177,'Calculations 45to54'!AE177,'Calculations 55to64'!AE177,'Calculations 65plus'!AE177)</f>
        <v>4.7444848898988345E-3</v>
      </c>
      <c r="AF222">
        <f>AF177/SUM(AF177,'Calculations 20to24'!AF177,'Calculations 25to34'!AF177,'Calculations 35to44'!AF177,'Calculations 45to54'!AF177,'Calculations 55to64'!AF177,'Calculations 65plus'!AF177)</f>
        <v>4.4803339087323459E-3</v>
      </c>
    </row>
    <row r="223" spans="1:32" x14ac:dyDescent="0.25">
      <c r="A223" t="s">
        <v>98</v>
      </c>
      <c r="B223">
        <f>B178/SUM(B178,'Calculations 20to24'!B178,'Calculations 25to34'!B178,'Calculations 35to44'!B178,'Calculations 45to54'!B178,'Calculations 55to64'!B178,'Calculations 65plus'!B178)</f>
        <v>7.8016910069177547E-2</v>
      </c>
      <c r="C223">
        <f>C178/SUM(C178,'Calculations 20to24'!C178,'Calculations 25to34'!C178,'Calculations 35to44'!C178,'Calculations 45to54'!C178,'Calculations 55to64'!C178,'Calculations 65plus'!C178)</f>
        <v>7.3960123134811775E-2</v>
      </c>
      <c r="D223">
        <f>D178/SUM(D178,'Calculations 20to24'!D178,'Calculations 25to34'!D178,'Calculations 35to44'!D178,'Calculations 45to54'!D178,'Calculations 55to64'!D178,'Calculations 65plus'!D178)</f>
        <v>7.1568800608452637E-2</v>
      </c>
      <c r="E223">
        <f>E178/SUM(E178,'Calculations 20to24'!E178,'Calculations 25to34'!E178,'Calculations 35to44'!E178,'Calculations 45to54'!E178,'Calculations 55to64'!E178,'Calculations 65plus'!E178)</f>
        <v>6.9210218880264476E-2</v>
      </c>
      <c r="F223">
        <f>F178/SUM(F178,'Calculations 20to24'!F178,'Calculations 25to34'!F178,'Calculations 35to44'!F178,'Calculations 45to54'!F178,'Calculations 55to64'!F178,'Calculations 65plus'!F178)</f>
        <v>6.65296219707531E-2</v>
      </c>
      <c r="G223">
        <f>G178/SUM(G178,'Calculations 20to24'!G178,'Calculations 25to34'!G178,'Calculations 35to44'!G178,'Calculations 45to54'!G178,'Calculations 55to64'!G178,'Calculations 65plus'!G178)</f>
        <v>6.3653007289618299E-2</v>
      </c>
      <c r="H223">
        <f>H178/SUM(H178,'Calculations 20to24'!H178,'Calculations 25to34'!H178,'Calculations 35to44'!H178,'Calculations 45to54'!H178,'Calculations 55to64'!H178,'Calculations 65plus'!H178)</f>
        <v>6.0740073987532839E-2</v>
      </c>
      <c r="I223">
        <f>I178/SUM(I178,'Calculations 20to24'!I178,'Calculations 25to34'!I178,'Calculations 35to44'!I178,'Calculations 45to54'!I178,'Calculations 55to64'!I178,'Calculations 65plus'!I178)</f>
        <v>5.7009003706048257E-2</v>
      </c>
      <c r="J223">
        <f>J178/SUM(J178,'Calculations 20to24'!J178,'Calculations 25to34'!J178,'Calculations 35to44'!J178,'Calculations 45to54'!J178,'Calculations 55to64'!J178,'Calculations 65plus'!J178)</f>
        <v>5.3443730897333307E-2</v>
      </c>
      <c r="K223">
        <f>K178/SUM(K178,'Calculations 20to24'!K178,'Calculations 25to34'!K178,'Calculations 35to44'!K178,'Calculations 45to54'!K178,'Calculations 55to64'!K178,'Calculations 65plus'!K178)</f>
        <v>5.1190977429214503E-2</v>
      </c>
      <c r="L223">
        <f>L178/SUM(L178,'Calculations 20to24'!L178,'Calculations 25to34'!L178,'Calculations 35to44'!L178,'Calculations 45to54'!L178,'Calculations 55to64'!L178,'Calculations 65plus'!L178)</f>
        <v>4.9211917537510065E-2</v>
      </c>
      <c r="M223">
        <f>M178/SUM(M178,'Calculations 20to24'!M178,'Calculations 25to34'!M178,'Calculations 35to44'!M178,'Calculations 45to54'!M178,'Calculations 55to64'!M178,'Calculations 65plus'!M178)</f>
        <v>4.6810625493471231E-2</v>
      </c>
      <c r="N223">
        <f>N178/SUM(N178,'Calculations 20to24'!N178,'Calculations 25to34'!N178,'Calculations 35to44'!N178,'Calculations 45to54'!N178,'Calculations 55to64'!N178,'Calculations 65plus'!N178)</f>
        <v>4.4499732322982224E-2</v>
      </c>
      <c r="O223">
        <f>O178/SUM(O178,'Calculations 20to24'!O178,'Calculations 25to34'!O178,'Calculations 35to44'!O178,'Calculations 45to54'!O178,'Calculations 55to64'!O178,'Calculations 65plus'!O178)</f>
        <v>4.2276396217466664E-2</v>
      </c>
      <c r="P223">
        <f>P178/SUM(P178,'Calculations 20to24'!P178,'Calculations 25to34'!P178,'Calculations 35to44'!P178,'Calculations 45to54'!P178,'Calculations 55to64'!P178,'Calculations 65plus'!P178)</f>
        <v>4.0137802352064302E-2</v>
      </c>
      <c r="Q223">
        <f>Q178/SUM(Q178,'Calculations 20to24'!Q178,'Calculations 25to34'!Q178,'Calculations 35to44'!Q178,'Calculations 45to54'!Q178,'Calculations 55to64'!Q178,'Calculations 65plus'!Q178)</f>
        <v>3.8081170546980986E-2</v>
      </c>
      <c r="R223">
        <f>R178/SUM(R178,'Calculations 20to24'!R178,'Calculations 25to34'!R178,'Calculations 35to44'!R178,'Calculations 45to54'!R178,'Calculations 55to64'!R178,'Calculations 65plus'!R178)</f>
        <v>3.6103761832558832E-2</v>
      </c>
      <c r="S223">
        <f>S178/SUM(S178,'Calculations 20to24'!S178,'Calculations 25to34'!S178,'Calculations 35to44'!S178,'Calculations 45to54'!S178,'Calculations 55to64'!S178,'Calculations 65plus'!S178)</f>
        <v>3.4202884021431859E-2</v>
      </c>
      <c r="T223">
        <f>T178/SUM(T178,'Calculations 20to24'!T178,'Calculations 25to34'!T178,'Calculations 35to44'!T178,'Calculations 45to54'!T178,'Calculations 55to64'!T178,'Calculations 65plus'!T178)</f>
        <v>3.2375896384508031E-2</v>
      </c>
      <c r="U223">
        <f>U178/SUM(U178,'Calculations 20to24'!U178,'Calculations 25to34'!U178,'Calculations 35to44'!U178,'Calculations 45to54'!U178,'Calculations 55to64'!U178,'Calculations 65plus'!U178)</f>
        <v>3.0620213520834522E-2</v>
      </c>
      <c r="V223">
        <f>V178/SUM(V178,'Calculations 20to24'!V178,'Calculations 25to34'!V178,'Calculations 35to44'!V178,'Calculations 45to54'!V178,'Calculations 55to64'!V178,'Calculations 65plus'!V178)</f>
        <v>2.893330850482426E-2</v>
      </c>
      <c r="W223">
        <f>W178/SUM(W178,'Calculations 20to24'!W178,'Calculations 25to34'!W178,'Calculations 35to44'!W178,'Calculations 45to54'!W178,'Calculations 55to64'!W178,'Calculations 65plus'!W178)</f>
        <v>2.7312715387892348E-2</v>
      </c>
      <c r="X223">
        <f>X178/SUM(X178,'Calculations 20to24'!X178,'Calculations 25to34'!X178,'Calculations 35to44'!X178,'Calculations 45to54'!X178,'Calculations 55to64'!X178,'Calculations 65plus'!X178)</f>
        <v>2.5756031125346829E-2</v>
      </c>
      <c r="Y223">
        <f>Y178/SUM(Y178,'Calculations 20to24'!Y178,'Calculations 25to34'!Y178,'Calculations 35to44'!Y178,'Calculations 45to54'!Y178,'Calculations 55to64'!Y178,'Calculations 65plus'!Y178)</f>
        <v>2.4260916993448813E-2</v>
      </c>
      <c r="Z223">
        <f>Z178/SUM(Z178,'Calculations 20to24'!Z178,'Calculations 25to34'!Z178,'Calculations 35to44'!Z178,'Calculations 45to54'!Z178,'Calculations 55to64'!Z178,'Calculations 65plus'!Z178)</f>
        <v>2.2825099555929096E-2</v>
      </c>
      <c r="AA223">
        <f>AA178/SUM(AA178,'Calculations 20to24'!AA178,'Calculations 25to34'!AA178,'Calculations 35to44'!AA178,'Calculations 45to54'!AA178,'Calculations 55to64'!AA178,'Calculations 65plus'!AA178)</f>
        <v>2.1446371233945001E-2</v>
      </c>
      <c r="AB223">
        <f>AB178/SUM(AB178,'Calculations 20to24'!AB178,'Calculations 25to34'!AB178,'Calculations 35to44'!AB178,'Calculations 45to54'!AB178,'Calculations 55to64'!AB178,'Calculations 65plus'!AB178)</f>
        <v>2.0122590528486205E-2</v>
      </c>
      <c r="AC223">
        <f>AC178/SUM(AC178,'Calculations 20to24'!AC178,'Calculations 25to34'!AC178,'Calculations 35to44'!AC178,'Calculations 45to54'!AC178,'Calculations 55to64'!AC178,'Calculations 65plus'!AC178)</f>
        <v>1.8851681939607432E-2</v>
      </c>
      <c r="AD223">
        <f>AD178/SUM(AD178,'Calculations 20to24'!AD178,'Calculations 25to34'!AD178,'Calculations 35to44'!AD178,'Calculations 45to54'!AD178,'Calculations 55to64'!AD178,'Calculations 65plus'!AD178)</f>
        <v>1.7631635622563067E-2</v>
      </c>
      <c r="AE223">
        <f>AE178/SUM(AE178,'Calculations 20to24'!AE178,'Calculations 25to34'!AE178,'Calculations 35to44'!AE178,'Calculations 45to54'!AE178,'Calculations 55to64'!AE178,'Calculations 65plus'!AE178)</f>
        <v>1.6460506816934985E-2</v>
      </c>
      <c r="AF223">
        <f>AF178/SUM(AF178,'Calculations 20to24'!AF178,'Calculations 25to34'!AF178,'Calculations 35to44'!AF178,'Calculations 45to54'!AF178,'Calculations 55to64'!AF178,'Calculations 65plus'!AF178)</f>
        <v>1.5336415081193945E-2</v>
      </c>
    </row>
    <row r="224" spans="1:32" x14ac:dyDescent="0.25">
      <c r="A224" t="s">
        <v>100</v>
      </c>
      <c r="B224">
        <f>B179/SUM(B179,'Calculations 20to24'!B179,'Calculations 25to34'!B179,'Calculations 35to44'!B179,'Calculations 45to54'!B179,'Calculations 55to64'!B179,'Calculations 65plus'!B179)</f>
        <v>5.3435114503816807E-2</v>
      </c>
      <c r="C224">
        <f>C179/SUM(C179,'Calculations 20to24'!C179,'Calculations 25to34'!C179,'Calculations 35to44'!C179,'Calculations 45to54'!C179,'Calculations 55to64'!C179,'Calculations 65plus'!C179)</f>
        <v>5.0977092758247723E-2</v>
      </c>
      <c r="D224">
        <f>D179/SUM(D179,'Calculations 20to24'!D179,'Calculations 25to34'!D179,'Calculations 35to44'!D179,'Calculations 45to54'!D179,'Calculations 55to64'!D179,'Calculations 65plus'!D179)</f>
        <v>4.9597684499297683E-2</v>
      </c>
      <c r="E224">
        <f>E179/SUM(E179,'Calculations 20to24'!E179,'Calculations 25to34'!E179,'Calculations 35to44'!E179,'Calculations 45to54'!E179,'Calculations 55to64'!E179,'Calculations 65plus'!E179)</f>
        <v>4.8209037982118036E-2</v>
      </c>
      <c r="F224">
        <f>F179/SUM(F179,'Calculations 20to24'!F179,'Calculations 25to34'!F179,'Calculations 35to44'!F179,'Calculations 45to54'!F179,'Calculations 55to64'!F179,'Calculations 65plus'!F179)</f>
        <v>4.6556041433715313E-2</v>
      </c>
      <c r="G224">
        <f>G179/SUM(G179,'Calculations 20to24'!G179,'Calculations 25to34'!G179,'Calculations 35to44'!G179,'Calculations 45to54'!G179,'Calculations 55to64'!G179,'Calculations 65plus'!G179)</f>
        <v>4.4726059663929195E-2</v>
      </c>
      <c r="H224">
        <f>H179/SUM(H179,'Calculations 20to24'!H179,'Calculations 25to34'!H179,'Calculations 35to44'!H179,'Calculations 45to54'!H179,'Calculations 55to64'!H179,'Calculations 65plus'!H179)</f>
        <v>4.2832752055414459E-2</v>
      </c>
      <c r="I224">
        <f>I179/SUM(I179,'Calculations 20to24'!I179,'Calculations 25to34'!I179,'Calculations 35to44'!I179,'Calculations 45to54'!I179,'Calculations 55to64'!I179,'Calculations 65plus'!I179)</f>
        <v>4.0370407922297277E-2</v>
      </c>
      <c r="J224">
        <f>J179/SUM(J179,'Calculations 20to24'!J179,'Calculations 25to34'!J179,'Calculations 35to44'!J179,'Calculations 45to54'!J179,'Calculations 55to64'!J179,'Calculations 65plus'!J179)</f>
        <v>3.803930481198476E-2</v>
      </c>
      <c r="K224">
        <f>K179/SUM(K179,'Calculations 20to24'!K179,'Calculations 25to34'!K179,'Calculations 35to44'!K179,'Calculations 45to54'!K179,'Calculations 55to64'!K179,'Calculations 65plus'!K179)</f>
        <v>3.6605740079456307E-2</v>
      </c>
      <c r="L224">
        <f>L179/SUM(L179,'Calculations 20to24'!L179,'Calculations 25to34'!L179,'Calculations 35to44'!L179,'Calculations 45to54'!L179,'Calculations 55to64'!L179,'Calculations 65plus'!L179)</f>
        <v>3.5399700677407775E-2</v>
      </c>
      <c r="M224">
        <f>M179/SUM(M179,'Calculations 20to24'!M179,'Calculations 25to34'!M179,'Calculations 35to44'!M179,'Calculations 45to54'!M179,'Calculations 55to64'!M179,'Calculations 65plus'!M179)</f>
        <v>3.383858878032607E-2</v>
      </c>
      <c r="N224">
        <f>N179/SUM(N179,'Calculations 20to24'!N179,'Calculations 25to34'!N179,'Calculations 35to44'!N179,'Calculations 45to54'!N179,'Calculations 55to64'!N179,'Calculations 65plus'!N179)</f>
        <v>3.2326798510365427E-2</v>
      </c>
      <c r="O224">
        <f>O179/SUM(O179,'Calculations 20to24'!O179,'Calculations 25to34'!O179,'Calculations 35to44'!O179,'Calculations 45to54'!O179,'Calculations 55to64'!O179,'Calculations 65plus'!O179)</f>
        <v>3.0862963447061638E-2</v>
      </c>
      <c r="P224">
        <f>P179/SUM(P179,'Calculations 20to24'!P179,'Calculations 25to34'!P179,'Calculations 35to44'!P179,'Calculations 45to54'!P179,'Calculations 55to64'!P179,'Calculations 65plus'!P179)</f>
        <v>2.9445741649577757E-2</v>
      </c>
      <c r="Q224">
        <f>Q179/SUM(Q179,'Calculations 20to24'!Q179,'Calculations 25to34'!Q179,'Calculations 35to44'!Q179,'Calculations 45to54'!Q179,'Calculations 55to64'!Q179,'Calculations 65plus'!Q179)</f>
        <v>2.8073816500321286E-2</v>
      </c>
      <c r="R224">
        <f>R179/SUM(R179,'Calculations 20to24'!R179,'Calculations 25to34'!R179,'Calculations 35to44'!R179,'Calculations 45to54'!R179,'Calculations 55to64'!R179,'Calculations 65plus'!R179)</f>
        <v>2.674589737091802E-2</v>
      </c>
      <c r="S224">
        <f>S179/SUM(S179,'Calculations 20to24'!S179,'Calculations 25to34'!S179,'Calculations 35to44'!S179,'Calculations 45to54'!S179,'Calculations 55to64'!S179,'Calculations 65plus'!S179)</f>
        <v>2.5460720131193916E-2</v>
      </c>
      <c r="T224">
        <f>T179/SUM(T179,'Calculations 20to24'!T179,'Calculations 25to34'!T179,'Calculations 35to44'!T179,'Calculations 45to54'!T179,'Calculations 55to64'!T179,'Calculations 65plus'!T179)</f>
        <v>2.4217047519755383E-2</v>
      </c>
      <c r="U224">
        <f>U179/SUM(U179,'Calculations 20to24'!U179,'Calculations 25to34'!U179,'Calculations 35to44'!U179,'Calculations 45to54'!U179,'Calculations 55to64'!U179,'Calculations 65plus'!U179)</f>
        <v>2.3013669392848379E-2</v>
      </c>
      <c r="V224">
        <f>V179/SUM(V179,'Calculations 20to24'!V179,'Calculations 25to34'!V179,'Calculations 35to44'!V179,'Calculations 45to54'!V179,'Calculations 55to64'!V179,'Calculations 65plus'!V179)</f>
        <v>2.1849402866445076E-2</v>
      </c>
      <c r="W224">
        <f>W179/SUM(W179,'Calculations 20to24'!W179,'Calculations 25to34'!W179,'Calculations 35to44'!W179,'Calculations 45to54'!W179,'Calculations 55to64'!W179,'Calculations 65plus'!W179)</f>
        <v>2.0723092364925057E-2</v>
      </c>
      <c r="X224">
        <f>X179/SUM(X179,'Calculations 20to24'!X179,'Calculations 25to34'!X179,'Calculations 35to44'!X179,'Calculations 45to54'!X179,'Calculations 55to64'!X179,'Calculations 65plus'!X179)</f>
        <v>1.9633609588276153E-2</v>
      </c>
      <c r="Y224">
        <f>Y179/SUM(Y179,'Calculations 20to24'!Y179,'Calculations 25to34'!Y179,'Calculations 35to44'!Y179,'Calculations 45to54'!Y179,'Calculations 55to64'!Y179,'Calculations 65plus'!Y179)</f>
        <v>1.8579853408438748E-2</v>
      </c>
      <c r="Z224">
        <f>Z179/SUM(Z179,'Calculations 20to24'!Z179,'Calculations 25to34'!Z179,'Calculations 35to44'!Z179,'Calculations 45to54'!Z179,'Calculations 55to64'!Z179,'Calculations 65plus'!Z179)</f>
        <v>1.7560749704239608E-2</v>
      </c>
      <c r="AA224">
        <f>AA179/SUM(AA179,'Calculations 20to24'!AA179,'Calculations 25to34'!AA179,'Calculations 35to44'!AA179,'Calculations 45to54'!AA179,'Calculations 55to64'!AA179,'Calculations 65plus'!AA179)</f>
        <v>1.6575251143300038E-2</v>
      </c>
      <c r="AB224">
        <f>AB179/SUM(AB179,'Calculations 20to24'!AB179,'Calculations 25to34'!AB179,'Calculations 35to44'!AB179,'Calculations 45to54'!AB179,'Calculations 55to64'!AB179,'Calculations 65plus'!AB179)</f>
        <v>1.562233691834802E-2</v>
      </c>
      <c r="AC224">
        <f>AC179/SUM(AC179,'Calculations 20to24'!AC179,'Calculations 25to34'!AC179,'Calculations 35to44'!AC179,'Calculations 45to54'!AC179,'Calculations 55to64'!AC179,'Calculations 65plus'!AC179)</f>
        <v>1.4701012444509536E-2</v>
      </c>
      <c r="AD224">
        <f>AD179/SUM(AD179,'Calculations 20to24'!AD179,'Calculations 25to34'!AD179,'Calculations 35to44'!AD179,'Calculations 45to54'!AD179,'Calculations 55to64'!AD179,'Calculations 65plus'!AD179)</f>
        <v>1.3810309023389564E-2</v>
      </c>
      <c r="AE224">
        <f>AE179/SUM(AE179,'Calculations 20to24'!AE179,'Calculations 25to34'!AE179,'Calculations 35to44'!AE179,'Calculations 45to54'!AE179,'Calculations 55to64'!AE179,'Calculations 65plus'!AE179)</f>
        <v>1.29492834790636E-2</v>
      </c>
      <c r="AF224">
        <f>AF179/SUM(AF179,'Calculations 20to24'!AF179,'Calculations 25to34'!AF179,'Calculations 35to44'!AF179,'Calculations 45to54'!AF179,'Calculations 55to64'!AF179,'Calculations 65plus'!AF179)</f>
        <v>1.2117017770499533E-2</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F224"/>
  <sheetViews>
    <sheetView workbookViewId="0"/>
  </sheetViews>
  <sheetFormatPr defaultRowHeight="15" x14ac:dyDescent="0.25"/>
  <sheetData>
    <row r="1" spans="1:2" x14ac:dyDescent="0.25">
      <c r="A1" t="s">
        <v>523</v>
      </c>
    </row>
    <row r="2" spans="1:2" x14ac:dyDescent="0.25">
      <c r="B2">
        <v>2020</v>
      </c>
    </row>
    <row r="3" spans="1:2" x14ac:dyDescent="0.25">
      <c r="A3" t="s">
        <v>18</v>
      </c>
      <c r="B3">
        <f>INDEX('BLS CPS T18b'!D:D,MATCH($A3,'BLS CPS T18b'!K:K,0))/INDEX('BLS CPS T18b'!B:B,MATCH($A3,'BLS CPS T18b'!K:K,0))</f>
        <v>6.8539804171988086E-2</v>
      </c>
    </row>
    <row r="4" spans="1:2" x14ac:dyDescent="0.25">
      <c r="A4" t="s">
        <v>20</v>
      </c>
      <c r="B4">
        <f>INDEX('BLS CPS T18b'!D:D,MATCH($A4,'BLS CPS T18b'!K:K,0))/INDEX('BLS CPS T18b'!B:B,MATCH($A4,'BLS CPS T18b'!K:K,0))</f>
        <v>3.9215686274509803E-2</v>
      </c>
    </row>
    <row r="5" spans="1:2" x14ac:dyDescent="0.25">
      <c r="A5" t="s">
        <v>22</v>
      </c>
      <c r="B5">
        <f>INDEX('BLS CPS T18b'!D:D,MATCH($A5,'BLS CPS T18b'!K:K,0))/INDEX('BLS CPS T18b'!B:B,MATCH($A5,'BLS CPS T18b'!K:K,0))</f>
        <v>3.0927835051546393E-2</v>
      </c>
    </row>
    <row r="6" spans="1:2" x14ac:dyDescent="0.25">
      <c r="A6" t="s">
        <v>24</v>
      </c>
      <c r="B6">
        <f>INDEX('BLS CPS T18b'!D:D,MATCH($A6,'BLS CPS T18b'!K:K,0))/INDEX('BLS CPS T18b'!B:B,MATCH($A6,'BLS CPS T18b'!K:K,0))</f>
        <v>0.10843373493975904</v>
      </c>
    </row>
    <row r="7" spans="1:2" x14ac:dyDescent="0.25">
      <c r="A7" t="s">
        <v>26</v>
      </c>
      <c r="B7">
        <f>INDEX('BLS CPS T18b'!D:D,MATCH($A7,'BLS CPS T18b'!K:K,0))/INDEX('BLS CPS T18b'!B:B,MATCH($A7,'BLS CPS T18b'!K:K,0))</f>
        <v>6.4748201438848921E-2</v>
      </c>
    </row>
    <row r="8" spans="1:2" x14ac:dyDescent="0.25">
      <c r="A8" t="s">
        <v>28</v>
      </c>
      <c r="B8">
        <f>INDEX('BLS CPS T18b'!D:D,MATCH($A8,'BLS CPS T18b'!K:K,0))/INDEX('BLS CPS T18b'!B:B,MATCH($A8,'BLS CPS T18b'!K:K,0))</f>
        <v>8.1757792539601429E-2</v>
      </c>
    </row>
    <row r="9" spans="1:2" x14ac:dyDescent="0.25">
      <c r="A9" t="s">
        <v>30</v>
      </c>
      <c r="B9">
        <f>INDEX('BLS CPS T18b'!D:D,MATCH($A9,'BLS CPS T18b'!K:K,0))/INDEX('BLS CPS T18b'!B:B,MATCH($A9,'BLS CPS T18b'!K:K,0))</f>
        <v>7.2072072072072071E-2</v>
      </c>
    </row>
    <row r="10" spans="1:2" x14ac:dyDescent="0.25">
      <c r="A10" t="s">
        <v>32</v>
      </c>
      <c r="B10">
        <f>INDEX('BLS CPS T18b'!D:D,MATCH($A10,'BLS CPS T18b'!K:K,0))/INDEX('BLS CPS T18b'!B:B,MATCH($A10,'BLS CPS T18b'!K:K,0))</f>
        <v>8.1395348837209308E-2</v>
      </c>
    </row>
    <row r="11" spans="1:2" x14ac:dyDescent="0.25">
      <c r="A11" t="s">
        <v>34</v>
      </c>
      <c r="B11">
        <f>INDEX('BLS CPS T18b'!D:D,MATCH($A11,'BLS CPS T18b'!K:K,0))/INDEX('BLS CPS T18b'!B:B,MATCH($A11,'BLS CPS T18b'!K:K,0))</f>
        <v>4.8689138576779027E-2</v>
      </c>
    </row>
    <row r="12" spans="1:2" x14ac:dyDescent="0.25">
      <c r="A12" t="s">
        <v>36</v>
      </c>
      <c r="B12">
        <f>INDEX('BLS CPS T18b'!D:D,MATCH($A12,'BLS CPS T18b'!K:K,0))/INDEX('BLS CPS T18b'!B:B,MATCH($A12,'BLS CPS T18b'!K:K,0))</f>
        <v>5.1546391752577317E-2</v>
      </c>
    </row>
    <row r="13" spans="1:2" x14ac:dyDescent="0.25">
      <c r="A13" t="s">
        <v>38</v>
      </c>
      <c r="B13">
        <f>INDEX('BLS CPS T18b'!D:D,MATCH($A13,'BLS CPS T18b'!K:K,0))/INDEX('BLS CPS T18b'!B:B,MATCH($A13,'BLS CPS T18b'!K:K,0))</f>
        <v>5.4320987654320987E-2</v>
      </c>
    </row>
    <row r="14" spans="1:2" x14ac:dyDescent="0.25">
      <c r="A14" t="s">
        <v>40</v>
      </c>
      <c r="B14">
        <f>INDEX('BLS CPS T18b'!D:D,MATCH($A14,'BLS CPS T18b'!K:K,0))/INDEX('BLS CPS T18b'!B:B,MATCH($A14,'BLS CPS T18b'!K:K,0))</f>
        <v>4.7832585949177879E-2</v>
      </c>
    </row>
    <row r="15" spans="1:2" x14ac:dyDescent="0.25">
      <c r="A15" t="s">
        <v>42</v>
      </c>
      <c r="B15">
        <f>INDEX('BLS CPS T18b'!D:D,MATCH($A15,'BLS CPS T18b'!K:K,0))/INDEX('BLS CPS T18b'!B:B,MATCH($A15,'BLS CPS T18b'!K:K,0))</f>
        <v>5.6569343065693431E-2</v>
      </c>
    </row>
    <row r="16" spans="1:2" x14ac:dyDescent="0.25">
      <c r="A16" t="s">
        <v>44</v>
      </c>
      <c r="B16">
        <f>INDEX('BLS CPS T18b'!D:D,MATCH($A16,'BLS CPS T18b'!K:K,0))/INDEX('BLS CPS T18b'!B:B,MATCH($A16,'BLS CPS T18b'!K:K,0))</f>
        <v>7.3170731707317069E-2</v>
      </c>
    </row>
    <row r="17" spans="1:2" x14ac:dyDescent="0.25">
      <c r="A17" t="s">
        <v>46</v>
      </c>
      <c r="B17">
        <f>INDEX('BLS CPS T18b'!D:D,MATCH($A17,'BLS CPS T18b'!K:K,0))/INDEX('BLS CPS T18b'!B:B,MATCH($A17,'BLS CPS T18b'!K:K,0))</f>
        <v>6.6202090592334492E-2</v>
      </c>
    </row>
    <row r="18" spans="1:2" x14ac:dyDescent="0.25">
      <c r="A18" t="s">
        <v>48</v>
      </c>
      <c r="B18">
        <f>INDEX('BLS CPS T18b'!D:D,MATCH($A18,'BLS CPS T18b'!K:K,0))/INDEX('BLS CPS T18b'!B:B,MATCH($A18,'BLS CPS T18b'!K:K,0))</f>
        <v>7.421875E-2</v>
      </c>
    </row>
    <row r="19" spans="1:2" x14ac:dyDescent="0.25">
      <c r="A19" t="s">
        <v>50</v>
      </c>
      <c r="B19">
        <f>INDEX('BLS CPS T18b'!D:D,MATCH($A19,'BLS CPS T18b'!K:K,0))/INDEX('BLS CPS T18b'!B:B,MATCH($A19,'BLS CPS T18b'!K:K,0))</f>
        <v>4.2253521126760563E-2</v>
      </c>
    </row>
    <row r="20" spans="1:2" x14ac:dyDescent="0.25">
      <c r="A20" t="s">
        <v>52</v>
      </c>
      <c r="B20">
        <f>INDEX('BLS CPS T18b'!D:D,MATCH($A20,'BLS CPS T18b'!K:K,0))/INDEX('BLS CPS T18b'!B:B,MATCH($A20,'BLS CPS T18b'!K:K,0))</f>
        <v>5.8765915768854066E-2</v>
      </c>
    </row>
    <row r="21" spans="1:2" x14ac:dyDescent="0.25">
      <c r="A21" t="s">
        <v>54</v>
      </c>
      <c r="B21">
        <f>INDEX('BLS CPS T18b'!D:D,MATCH($A21,'BLS CPS T18b'!K:K,0))/INDEX('BLS CPS T18b'!B:B,MATCH($A21,'BLS CPS T18b'!K:K,0))</f>
        <v>4.7160731472569779E-2</v>
      </c>
    </row>
    <row r="22" spans="1:2" x14ac:dyDescent="0.25">
      <c r="A22" t="s">
        <v>56</v>
      </c>
      <c r="B22">
        <f>INDEX('BLS CPS T18b'!D:D,MATCH($A22,'BLS CPS T18b'!K:K,0))/INDEX('BLS CPS T18b'!B:B,MATCH($A22,'BLS CPS T18b'!K:K,0))</f>
        <v>6.6489361702127658E-2</v>
      </c>
    </row>
    <row r="23" spans="1:2" x14ac:dyDescent="0.25">
      <c r="A23" t="s">
        <v>58</v>
      </c>
      <c r="B23">
        <f>INDEX('BLS CPS T18b'!D:D,MATCH($A23,'BLS CPS T18b'!K:K,0))/INDEX('BLS CPS T18b'!B:B,MATCH($A23,'BLS CPS T18b'!K:K,0))</f>
        <v>7.5067024128686322E-2</v>
      </c>
    </row>
    <row r="24" spans="1:2" x14ac:dyDescent="0.25">
      <c r="A24" t="s">
        <v>60</v>
      </c>
      <c r="B24">
        <f>INDEX('BLS CPS T18b'!D:D,MATCH($A24,'BLS CPS T18b'!K:K,0))/INDEX('BLS CPS T18b'!B:B,MATCH($A24,'BLS CPS T18b'!K:K,0))</f>
        <v>6.4770932069510262E-2</v>
      </c>
    </row>
    <row r="25" spans="1:2" x14ac:dyDescent="0.25">
      <c r="A25" t="s">
        <v>62</v>
      </c>
      <c r="B25">
        <f>INDEX('BLS CPS T18b'!D:D,MATCH($A25,'BLS CPS T18b'!K:K,0))/INDEX('BLS CPS T18b'!B:B,MATCH($A25,'BLS CPS T18b'!K:K,0))</f>
        <v>5.4913294797687862E-2</v>
      </c>
    </row>
    <row r="26" spans="1:2" x14ac:dyDescent="0.25">
      <c r="A26" t="s">
        <v>64</v>
      </c>
      <c r="B26">
        <f>INDEX('BLS CPS T18b'!D:D,MATCH($A26,'BLS CPS T18b'!K:K,0))/INDEX('BLS CPS T18b'!B:B,MATCH($A26,'BLS CPS T18b'!K:K,0))</f>
        <v>6.5045992115637316E-2</v>
      </c>
    </row>
    <row r="27" spans="1:2" x14ac:dyDescent="0.25">
      <c r="A27" t="s">
        <v>66</v>
      </c>
      <c r="B27">
        <f>INDEX('BLS CPS T18b'!D:D,MATCH($A27,'BLS CPS T18b'!K:K,0))/INDEX('BLS CPS T18b'!B:B,MATCH($A27,'BLS CPS T18b'!K:K,0))</f>
        <v>4.9932523616734142E-2</v>
      </c>
    </row>
    <row r="28" spans="1:2" x14ac:dyDescent="0.25">
      <c r="A28" t="s">
        <v>68</v>
      </c>
      <c r="B28">
        <f>INDEX('BLS CPS T18b'!D:D,MATCH($A28,'BLS CPS T18b'!K:K,0))/INDEX('BLS CPS T18b'!B:B,MATCH($A28,'BLS CPS T18b'!K:K,0))</f>
        <v>0.05</v>
      </c>
    </row>
    <row r="29" spans="1:2" x14ac:dyDescent="0.25">
      <c r="A29" t="s">
        <v>70</v>
      </c>
      <c r="B29">
        <f>INDEX('BLS CPS T18b'!D:D,MATCH($A29,'BLS CPS T18b'!K:K,0))/INDEX('BLS CPS T18b'!B:B,MATCH($A29,'BLS CPS T18b'!K:K,0))</f>
        <v>4.2016806722689079E-2</v>
      </c>
    </row>
    <row r="30" spans="1:2" x14ac:dyDescent="0.25">
      <c r="A30" t="s">
        <v>72</v>
      </c>
      <c r="B30">
        <f>INDEX('BLS CPS T18b'!D:D,MATCH($A30,'BLS CPS T18b'!K:K,0))/INDEX('BLS CPS T18b'!B:B,MATCH($A30,'BLS CPS T18b'!K:K,0))</f>
        <v>7.5746337845355088E-2</v>
      </c>
    </row>
    <row r="31" spans="1:2" x14ac:dyDescent="0.25">
      <c r="A31" t="s">
        <v>74</v>
      </c>
      <c r="B31">
        <f>INDEX('BLS CPS T18b'!D:D,MATCH($A31,'BLS CPS T18b'!K:K,0))/INDEX('BLS CPS T18b'!B:B,MATCH($A31,'BLS CPS T18b'!K:K,0))</f>
        <v>0.13186581705197747</v>
      </c>
    </row>
    <row r="32" spans="1:2" x14ac:dyDescent="0.25">
      <c r="A32" t="s">
        <v>76</v>
      </c>
      <c r="B32">
        <f>INDEX('BLS CPS T18b'!D:D,MATCH($A32,'BLS CPS T18b'!K:K,0))/INDEX('BLS CPS T18b'!B:B,MATCH($A32,'BLS CPS T18b'!K:K,0))</f>
        <v>8.2426778242677828E-2</v>
      </c>
    </row>
    <row r="33" spans="1:2" x14ac:dyDescent="0.25">
      <c r="A33" t="s">
        <v>78</v>
      </c>
      <c r="B33">
        <f>INDEX('BLS CPS T18b'!D:D,MATCH($A33,'BLS CPS T18b'!K:K,0))/INDEX('BLS CPS T18b'!B:B,MATCH($A33,'BLS CPS T18b'!K:K,0))</f>
        <v>0.19405338439013403</v>
      </c>
    </row>
    <row r="34" spans="1:2" x14ac:dyDescent="0.25">
      <c r="A34" t="s">
        <v>80</v>
      </c>
      <c r="B34">
        <f>INDEX('BLS CPS T18b'!D:D,MATCH($A34,'BLS CPS T18b'!K:K,0))/INDEX('BLS CPS T18b'!B:B,MATCH($A34,'BLS CPS T18b'!K:K,0))</f>
        <v>7.1167883211678828E-2</v>
      </c>
    </row>
    <row r="35" spans="1:2" x14ac:dyDescent="0.25">
      <c r="A35" t="s">
        <v>82</v>
      </c>
      <c r="B35">
        <f>INDEX('BLS CPS T18b'!D:D,MATCH($A35,'BLS CPS T18b'!K:K,0))/INDEX('BLS CPS T18b'!B:B,MATCH($A35,'BLS CPS T18b'!K:K,0))</f>
        <v>5.030674846625767E-2</v>
      </c>
    </row>
    <row r="36" spans="1:2" x14ac:dyDescent="0.25">
      <c r="A36" t="s">
        <v>84</v>
      </c>
      <c r="B36">
        <f>INDEX('BLS CPS T18b'!D:D,MATCH($A36,'BLS CPS T18b'!K:K,0))/INDEX('BLS CPS T18b'!B:B,MATCH($A36,'BLS CPS T18b'!K:K,0))</f>
        <v>6.7961165048543687E-2</v>
      </c>
    </row>
    <row r="37" spans="1:2" x14ac:dyDescent="0.25">
      <c r="A37" t="s">
        <v>86</v>
      </c>
      <c r="B37">
        <f>INDEX('BLS CPS T18b'!D:D,MATCH($A37,'BLS CPS T18b'!K:K,0))/INDEX('BLS CPS T18b'!B:B,MATCH($A37,'BLS CPS T18b'!K:K,0))</f>
        <v>6.2984878369493749E-2</v>
      </c>
    </row>
    <row r="38" spans="1:2" x14ac:dyDescent="0.25">
      <c r="A38" t="s">
        <v>88</v>
      </c>
      <c r="B38">
        <f>INDEX('BLS CPS T18b'!D:D,MATCH($A38,'BLS CPS T18b'!K:K,0))/INDEX('BLS CPS T18b'!B:B,MATCH($A38,'BLS CPS T18b'!K:K,0))</f>
        <v>4.2731921110299491E-2</v>
      </c>
    </row>
    <row r="39" spans="1:2" x14ac:dyDescent="0.25">
      <c r="A39" t="s">
        <v>90</v>
      </c>
      <c r="B39">
        <f>INDEX('BLS CPS T18b'!D:D,MATCH($A39,'BLS CPS T18b'!K:K,0))/INDEX('BLS CPS T18b'!B:B,MATCH($A39,'BLS CPS T18b'!K:K,0))</f>
        <v>6.4466411564625847E-2</v>
      </c>
    </row>
    <row r="40" spans="1:2" x14ac:dyDescent="0.25">
      <c r="A40" t="s">
        <v>92</v>
      </c>
      <c r="B40">
        <f>INDEX('BLS CPS T18b'!D:D,MATCH($A40,'BLS CPS T18b'!K:K,0))/INDEX('BLS CPS T18b'!B:B,MATCH($A40,'BLS CPS T18b'!K:K,0))</f>
        <v>4.2927609652046395E-2</v>
      </c>
    </row>
    <row r="41" spans="1:2" x14ac:dyDescent="0.25">
      <c r="A41" t="s">
        <v>94</v>
      </c>
      <c r="B41">
        <f>INDEX('BLS CPS T18b'!D:D,MATCH($A41,'BLS CPS T18b'!K:K,0))/INDEX('BLS CPS T18b'!B:B,MATCH($A41,'BLS CPS T18b'!K:K,0))</f>
        <v>6.851671777993866E-2</v>
      </c>
    </row>
    <row r="42" spans="1:2" x14ac:dyDescent="0.25">
      <c r="A42" t="s">
        <v>96</v>
      </c>
      <c r="B42">
        <f>INDEX('BLS CPS T18b'!D:D,MATCH($A42,'BLS CPS T18b'!K:K,0))/INDEX('BLS CPS T18b'!B:B,MATCH($A42,'BLS CPS T18b'!K:K,0))</f>
        <v>7.2820216049382713E-2</v>
      </c>
    </row>
    <row r="43" spans="1:2" x14ac:dyDescent="0.25">
      <c r="A43" t="s">
        <v>98</v>
      </c>
      <c r="B43">
        <f>INDEX('BLS CPS T18b'!D:D,MATCH($A43,'BLS CPS T18b'!K:K,0))/INDEX('BLS CPS T18b'!B:B,MATCH($A43,'BLS CPS T18b'!K:K,0))</f>
        <v>0.12725874663590928</v>
      </c>
    </row>
    <row r="44" spans="1:2" x14ac:dyDescent="0.25">
      <c r="A44" t="s">
        <v>100</v>
      </c>
      <c r="B44">
        <f>INDEX('BLS CPS T18b'!D:D,MATCH($A44,'BLS CPS T18b'!K:K,0))/INDEX('BLS CPS T18b'!B:B,MATCH($A44,'BLS CPS T18b'!K:K,0))</f>
        <v>0.15596330275229359</v>
      </c>
    </row>
    <row r="46" spans="1:2" x14ac:dyDescent="0.25">
      <c r="A46" t="s">
        <v>524</v>
      </c>
    </row>
    <row r="47" spans="1:2" x14ac:dyDescent="0.25">
      <c r="B47">
        <v>2020</v>
      </c>
    </row>
    <row r="48" spans="1:2" x14ac:dyDescent="0.25">
      <c r="A48" t="s">
        <v>18</v>
      </c>
      <c r="B48">
        <f>('S Curve Equation'!$B$11-(LN(1/((B3/'S Curve Equation'!$B$14)-'S Curve Equation'!$B$13)-1)/'S Curve Equation'!$B$10))/'S Curve Equation'!$B$12</f>
        <v>0.22560565132831262</v>
      </c>
    </row>
    <row r="49" spans="1:2" x14ac:dyDescent="0.25">
      <c r="A49" t="s">
        <v>20</v>
      </c>
      <c r="B49">
        <f>('S Curve Equation'!$B$11-(LN(1/((B4/'S Curve Equation'!$B$14)-'S Curve Equation'!$B$13)-1)/'S Curve Equation'!$B$10))/'S Curve Equation'!$B$12</f>
        <v>0.17128866521494968</v>
      </c>
    </row>
    <row r="50" spans="1:2" x14ac:dyDescent="0.25">
      <c r="A50" t="s">
        <v>22</v>
      </c>
      <c r="B50">
        <f>('S Curve Equation'!$B$11-(LN(1/((B5/'S Curve Equation'!$B$14)-'S Curve Equation'!$B$13)-1)/'S Curve Equation'!$B$10))/'S Curve Equation'!$B$12</f>
        <v>0.15040508753666193</v>
      </c>
    </row>
    <row r="51" spans="1:2" x14ac:dyDescent="0.25">
      <c r="A51" t="s">
        <v>24</v>
      </c>
      <c r="B51">
        <f>('S Curve Equation'!$B$11-(LN(1/((B6/'S Curve Equation'!$B$14)-'S Curve Equation'!$B$13)-1)/'S Curve Equation'!$B$10))/'S Curve Equation'!$B$12</f>
        <v>0.27546846507234923</v>
      </c>
    </row>
    <row r="52" spans="1:2" x14ac:dyDescent="0.25">
      <c r="A52" t="s">
        <v>26</v>
      </c>
      <c r="B52">
        <f>('S Curve Equation'!$B$11-(LN(1/((B7/'S Curve Equation'!$B$14)-'S Curve Equation'!$B$13)-1)/'S Curve Equation'!$B$10))/'S Curve Equation'!$B$12</f>
        <v>0.21974896062959659</v>
      </c>
    </row>
    <row r="53" spans="1:2" x14ac:dyDescent="0.25">
      <c r="A53" t="s">
        <v>28</v>
      </c>
      <c r="B53">
        <f>('S Curve Equation'!$B$11-(LN(1/((B8/'S Curve Equation'!$B$14)-'S Curve Equation'!$B$13)-1)/'S Curve Equation'!$B$10))/'S Curve Equation'!$B$12</f>
        <v>0.2442097801246465</v>
      </c>
    </row>
    <row r="54" spans="1:2" x14ac:dyDescent="0.25">
      <c r="A54" t="s">
        <v>30</v>
      </c>
      <c r="B54">
        <f>('S Curve Equation'!$B$11-(LN(1/((B9/'S Curve Equation'!$B$14)-'S Curve Equation'!$B$13)-1)/'S Curve Equation'!$B$10))/'S Curve Equation'!$B$12</f>
        <v>0.23083680681431851</v>
      </c>
    </row>
    <row r="55" spans="1:2" x14ac:dyDescent="0.25">
      <c r="A55" t="s">
        <v>32</v>
      </c>
      <c r="B55">
        <f>('S Curve Equation'!$B$11-(LN(1/((B10/'S Curve Equation'!$B$14)-'S Curve Equation'!$B$13)-1)/'S Curve Equation'!$B$10))/'S Curve Equation'!$B$12</f>
        <v>0.24373254897920354</v>
      </c>
    </row>
    <row r="56" spans="1:2" x14ac:dyDescent="0.25">
      <c r="A56" t="s">
        <v>34</v>
      </c>
      <c r="B56">
        <f>('S Curve Equation'!$B$11-(LN(1/((B11/'S Curve Equation'!$B$14)-'S Curve Equation'!$B$13)-1)/'S Curve Equation'!$B$10))/'S Curve Equation'!$B$12</f>
        <v>0.19149764432341443</v>
      </c>
    </row>
    <row r="57" spans="1:2" x14ac:dyDescent="0.25">
      <c r="A57" t="s">
        <v>36</v>
      </c>
      <c r="B57">
        <f>('S Curve Equation'!$B$11-(LN(1/((B12/'S Curve Equation'!$B$14)-'S Curve Equation'!$B$13)-1)/'S Curve Equation'!$B$10))/'S Curve Equation'!$B$12</f>
        <v>0.19700354245592971</v>
      </c>
    </row>
    <row r="58" spans="1:2" x14ac:dyDescent="0.25">
      <c r="A58" t="s">
        <v>38</v>
      </c>
      <c r="B58">
        <f>('S Curve Equation'!$B$11-(LN(1/((B13/'S Curve Equation'!$B$14)-'S Curve Equation'!$B$13)-1)/'S Curve Equation'!$B$10))/'S Curve Equation'!$B$12</f>
        <v>0.20213042888093008</v>
      </c>
    </row>
    <row r="59" spans="1:2" x14ac:dyDescent="0.25">
      <c r="A59" t="s">
        <v>40</v>
      </c>
      <c r="B59">
        <f>('S Curve Equation'!$B$11-(LN(1/((B14/'S Curve Equation'!$B$14)-'S Curve Equation'!$B$13)-1)/'S Curve Equation'!$B$10))/'S Curve Equation'!$B$12</f>
        <v>0.18979910295519237</v>
      </c>
    </row>
    <row r="60" spans="1:2" x14ac:dyDescent="0.25">
      <c r="A60" t="s">
        <v>42</v>
      </c>
      <c r="B60">
        <f>('S Curve Equation'!$B$11-(LN(1/((B15/'S Curve Equation'!$B$14)-'S Curve Equation'!$B$13)-1)/'S Curve Equation'!$B$10))/'S Curve Equation'!$B$12</f>
        <v>0.20613872522700727</v>
      </c>
    </row>
    <row r="61" spans="1:2" x14ac:dyDescent="0.25">
      <c r="A61" t="s">
        <v>44</v>
      </c>
      <c r="B61">
        <f>('S Curve Equation'!$B$11-(LN(1/((B16/'S Curve Equation'!$B$14)-'S Curve Equation'!$B$13)-1)/'S Curve Equation'!$B$10))/'S Curve Equation'!$B$12</f>
        <v>0.23242264788488415</v>
      </c>
    </row>
    <row r="62" spans="1:2" x14ac:dyDescent="0.25">
      <c r="A62" t="s">
        <v>46</v>
      </c>
      <c r="B62">
        <f>('S Curve Equation'!$B$11-(LN(1/((B17/'S Curve Equation'!$B$14)-'S Curve Equation'!$B$13)-1)/'S Curve Equation'!$B$10))/'S Curve Equation'!$B$12</f>
        <v>0.22202575638723698</v>
      </c>
    </row>
    <row r="63" spans="1:2" x14ac:dyDescent="0.25">
      <c r="A63" t="s">
        <v>48</v>
      </c>
      <c r="B63">
        <f>('S Curve Equation'!$B$11-(LN(1/((B18/'S Curve Equation'!$B$14)-'S Curve Equation'!$B$13)-1)/'S Curve Equation'!$B$10))/'S Curve Equation'!$B$12</f>
        <v>0.23391798105663314</v>
      </c>
    </row>
    <row r="64" spans="1:2" x14ac:dyDescent="0.25">
      <c r="A64" t="s">
        <v>50</v>
      </c>
      <c r="B64">
        <f>('S Curve Equation'!$B$11-(LN(1/((B19/'S Curve Equation'!$B$14)-'S Curve Equation'!$B$13)-1)/'S Curve Equation'!$B$10))/'S Curve Equation'!$B$12</f>
        <v>0.17813336099821514</v>
      </c>
    </row>
    <row r="65" spans="1:2" x14ac:dyDescent="0.25">
      <c r="A65" t="s">
        <v>52</v>
      </c>
      <c r="B65">
        <f>('S Curve Equation'!$B$11-(LN(1/((B20/'S Curve Equation'!$B$14)-'S Curve Equation'!$B$13)-1)/'S Curve Equation'!$B$10))/'S Curve Equation'!$B$12</f>
        <v>0.20993718843527159</v>
      </c>
    </row>
    <row r="66" spans="1:2" x14ac:dyDescent="0.25">
      <c r="A66" t="s">
        <v>54</v>
      </c>
      <c r="B66">
        <f>('S Curve Equation'!$B$11-(LN(1/((B21/'S Curve Equation'!$B$14)-'S Curve Equation'!$B$13)-1)/'S Curve Equation'!$B$10))/'S Curve Equation'!$B$12</f>
        <v>0.1884505599906714</v>
      </c>
    </row>
    <row r="67" spans="1:2" x14ac:dyDescent="0.25">
      <c r="A67" t="s">
        <v>56</v>
      </c>
      <c r="B67">
        <f>('S Curve Equation'!$B$11-(LN(1/((B22/'S Curve Equation'!$B$14)-'S Curve Equation'!$B$13)-1)/'S Curve Equation'!$B$10))/'S Curve Equation'!$B$12</f>
        <v>0.22247097365945206</v>
      </c>
    </row>
    <row r="68" spans="1:2" x14ac:dyDescent="0.25">
      <c r="A68" t="s">
        <v>58</v>
      </c>
      <c r="B68">
        <f>('S Curve Equation'!$B$11-(LN(1/((B23/'S Curve Equation'!$B$14)-'S Curve Equation'!$B$13)-1)/'S Curve Equation'!$B$10))/'S Curve Equation'!$B$12</f>
        <v>0.23511615898931465</v>
      </c>
    </row>
    <row r="69" spans="1:2" x14ac:dyDescent="0.25">
      <c r="A69" t="s">
        <v>60</v>
      </c>
      <c r="B69">
        <f>('S Curve Equation'!$B$11-(LN(1/((B24/'S Curve Equation'!$B$14)-'S Curve Equation'!$B$13)-1)/'S Curve Equation'!$B$10))/'S Curve Equation'!$B$12</f>
        <v>0.21978486390677471</v>
      </c>
    </row>
    <row r="70" spans="1:2" x14ac:dyDescent="0.25">
      <c r="A70" t="s">
        <v>62</v>
      </c>
      <c r="B70">
        <f>('S Curve Equation'!$B$11-(LN(1/((B25/'S Curve Equation'!$B$14)-'S Curve Equation'!$B$13)-1)/'S Curve Equation'!$B$10))/'S Curve Equation'!$B$12</f>
        <v>0.2031986394610269</v>
      </c>
    </row>
    <row r="71" spans="1:2" x14ac:dyDescent="0.25">
      <c r="A71" t="s">
        <v>64</v>
      </c>
      <c r="B71">
        <f>('S Curve Equation'!$B$11-(LN(1/((B26/'S Curve Equation'!$B$14)-'S Curve Equation'!$B$13)-1)/'S Curve Equation'!$B$10))/'S Curve Equation'!$B$12</f>
        <v>0.2202185433029501</v>
      </c>
    </row>
    <row r="72" spans="1:2" x14ac:dyDescent="0.25">
      <c r="A72" t="s">
        <v>66</v>
      </c>
      <c r="B72">
        <f>('S Curve Equation'!$B$11-(LN(1/((B27/'S Curve Equation'!$B$14)-'S Curve Equation'!$B$13)-1)/'S Curve Equation'!$B$10))/'S Curve Equation'!$B$12</f>
        <v>0.19392319953460563</v>
      </c>
    </row>
    <row r="73" spans="1:2" x14ac:dyDescent="0.25">
      <c r="A73" t="s">
        <v>68</v>
      </c>
      <c r="B73">
        <f>('S Curve Equation'!$B$11-(LN(1/((B28/'S Curve Equation'!$B$14)-'S Curve Equation'!$B$13)-1)/'S Curve Equation'!$B$10))/'S Curve Equation'!$B$12</f>
        <v>0.19405350504895558</v>
      </c>
    </row>
    <row r="74" spans="1:2" x14ac:dyDescent="0.25">
      <c r="A74" t="s">
        <v>70</v>
      </c>
      <c r="B74">
        <f>('S Curve Equation'!$B$11-(LN(1/((B29/'S Curve Equation'!$B$14)-'S Curve Equation'!$B$13)-1)/'S Curve Equation'!$B$10))/'S Curve Equation'!$B$12</f>
        <v>0.17761339408606092</v>
      </c>
    </row>
    <row r="75" spans="1:2" x14ac:dyDescent="0.25">
      <c r="A75" t="s">
        <v>72</v>
      </c>
      <c r="B75">
        <f>('S Curve Equation'!$B$11-(LN(1/((B30/'S Curve Equation'!$B$14)-'S Curve Equation'!$B$13)-1)/'S Curve Equation'!$B$10))/'S Curve Equation'!$B$12</f>
        <v>0.23606799694811015</v>
      </c>
    </row>
    <row r="76" spans="1:2" x14ac:dyDescent="0.25">
      <c r="A76" t="s">
        <v>74</v>
      </c>
      <c r="B76">
        <f>('S Curve Equation'!$B$11-(LN(1/((B31/'S Curve Equation'!$B$14)-'S Curve Equation'!$B$13)-1)/'S Curve Equation'!$B$10))/'S Curve Equation'!$B$12</f>
        <v>0.29825972439197401</v>
      </c>
    </row>
    <row r="77" spans="1:2" x14ac:dyDescent="0.25">
      <c r="A77" t="s">
        <v>76</v>
      </c>
      <c r="B77">
        <f>('S Curve Equation'!$B$11-(LN(1/((B32/'S Curve Equation'!$B$14)-'S Curve Equation'!$B$13)-1)/'S Curve Equation'!$B$10))/'S Curve Equation'!$B$12</f>
        <v>0.24508625746009427</v>
      </c>
    </row>
    <row r="78" spans="1:2" x14ac:dyDescent="0.25">
      <c r="A78" t="s">
        <v>78</v>
      </c>
      <c r="B78">
        <f>('S Curve Equation'!$B$11-(LN(1/((B33/'S Curve Equation'!$B$14)-'S Curve Equation'!$B$13)-1)/'S Curve Equation'!$B$10))/'S Curve Equation'!$B$12</f>
        <v>0.34650555269104322</v>
      </c>
    </row>
    <row r="79" spans="1:2" x14ac:dyDescent="0.25">
      <c r="A79" t="s">
        <v>80</v>
      </c>
      <c r="B79">
        <f>('S Curve Equation'!$B$11-(LN(1/((B34/'S Curve Equation'!$B$14)-'S Curve Equation'!$B$13)-1)/'S Curve Equation'!$B$10))/'S Curve Equation'!$B$12</f>
        <v>0.22951730957634903</v>
      </c>
    </row>
    <row r="80" spans="1:2" x14ac:dyDescent="0.25">
      <c r="A80" t="s">
        <v>82</v>
      </c>
      <c r="B80">
        <f>('S Curve Equation'!$B$11-(LN(1/((B35/'S Curve Equation'!$B$14)-'S Curve Equation'!$B$13)-1)/'S Curve Equation'!$B$10))/'S Curve Equation'!$B$12</f>
        <v>0.19464418600517136</v>
      </c>
    </row>
    <row r="81" spans="1:32" x14ac:dyDescent="0.25">
      <c r="A81" t="s">
        <v>84</v>
      </c>
      <c r="B81">
        <f>('S Curve Equation'!$B$11-(LN(1/((B36/'S Curve Equation'!$B$14)-'S Curve Equation'!$B$13)-1)/'S Curve Equation'!$B$10))/'S Curve Equation'!$B$12</f>
        <v>0.22472858716064392</v>
      </c>
    </row>
    <row r="82" spans="1:32" x14ac:dyDescent="0.25">
      <c r="A82" t="s">
        <v>86</v>
      </c>
      <c r="B82">
        <f>('S Curve Equation'!$B$11-(LN(1/((B37/'S Curve Equation'!$B$14)-'S Curve Equation'!$B$13)-1)/'S Curve Equation'!$B$10))/'S Curve Equation'!$B$12</f>
        <v>0.21693319050725601</v>
      </c>
    </row>
    <row r="83" spans="1:32" x14ac:dyDescent="0.25">
      <c r="A83" t="s">
        <v>88</v>
      </c>
      <c r="B83">
        <f>('S Curve Equation'!$B$11-(LN(1/((B38/'S Curve Equation'!$B$14)-'S Curve Equation'!$B$13)-1)/'S Curve Equation'!$B$10))/'S Curve Equation'!$B$12</f>
        <v>0.17917761113426273</v>
      </c>
    </row>
    <row r="84" spans="1:32" x14ac:dyDescent="0.25">
      <c r="A84" t="s">
        <v>90</v>
      </c>
      <c r="B84">
        <f>('S Curve Equation'!$B$11-(LN(1/((B39/'S Curve Equation'!$B$14)-'S Curve Equation'!$B$13)-1)/'S Curve Equation'!$B$10))/'S Curve Equation'!$B$12</f>
        <v>0.21930304816246743</v>
      </c>
    </row>
    <row r="85" spans="1:32" x14ac:dyDescent="0.25">
      <c r="A85" t="s">
        <v>92</v>
      </c>
      <c r="B85">
        <f>('S Curve Equation'!$B$11-(LN(1/((B40/'S Curve Equation'!$B$14)-'S Curve Equation'!$B$13)-1)/'S Curve Equation'!$B$10))/'S Curve Equation'!$B$12</f>
        <v>0.17960224211231229</v>
      </c>
    </row>
    <row r="86" spans="1:32" x14ac:dyDescent="0.25">
      <c r="A86" t="s">
        <v>94</v>
      </c>
      <c r="B86">
        <f>('S Curve Equation'!$B$11-(LN(1/((B41/'S Curve Equation'!$B$14)-'S Curve Equation'!$B$13)-1)/'S Curve Equation'!$B$10))/'S Curve Equation'!$B$12</f>
        <v>0.22557077018386607</v>
      </c>
    </row>
    <row r="87" spans="1:32" x14ac:dyDescent="0.25">
      <c r="A87" t="s">
        <v>96</v>
      </c>
      <c r="B87">
        <f>('S Curve Equation'!$B$11-(LN(1/((B42/'S Curve Equation'!$B$14)-'S Curve Equation'!$B$13)-1)/'S Curve Equation'!$B$10))/'S Curve Equation'!$B$12</f>
        <v>0.23191875427280456</v>
      </c>
    </row>
    <row r="88" spans="1:32" x14ac:dyDescent="0.25">
      <c r="A88" t="s">
        <v>98</v>
      </c>
      <c r="B88">
        <f>('S Curve Equation'!$B$11-(LN(1/((B43/'S Curve Equation'!$B$14)-'S Curve Equation'!$B$13)-1)/'S Curve Equation'!$B$10))/'S Curve Equation'!$B$12</f>
        <v>0.29404306919732515</v>
      </c>
    </row>
    <row r="89" spans="1:32" x14ac:dyDescent="0.25">
      <c r="A89" t="s">
        <v>100</v>
      </c>
      <c r="B89">
        <f>('S Curve Equation'!$B$11-(LN(1/((B44/'S Curve Equation'!$B$14)-'S Curve Equation'!$B$13)-1)/'S Curve Equation'!$B$10))/'S Curve Equation'!$B$12</f>
        <v>0.31863950526647034</v>
      </c>
    </row>
    <row r="91" spans="1:32" x14ac:dyDescent="0.25">
      <c r="A91" t="s">
        <v>525</v>
      </c>
    </row>
    <row r="92" spans="1:32" x14ac:dyDescent="0.25">
      <c r="B92">
        <v>2020</v>
      </c>
      <c r="C92">
        <v>2021</v>
      </c>
      <c r="D92">
        <v>2022</v>
      </c>
      <c r="E92">
        <v>2023</v>
      </c>
      <c r="F92">
        <v>2024</v>
      </c>
      <c r="G92">
        <v>2025</v>
      </c>
      <c r="H92">
        <v>2026</v>
      </c>
      <c r="I92">
        <v>2027</v>
      </c>
      <c r="J92">
        <v>2028</v>
      </c>
      <c r="K92">
        <v>2029</v>
      </c>
      <c r="L92">
        <v>2030</v>
      </c>
      <c r="M92">
        <v>2031</v>
      </c>
      <c r="N92">
        <v>2032</v>
      </c>
      <c r="O92">
        <v>2033</v>
      </c>
      <c r="P92">
        <v>2034</v>
      </c>
      <c r="Q92">
        <v>2035</v>
      </c>
      <c r="R92">
        <v>2036</v>
      </c>
      <c r="S92">
        <v>2037</v>
      </c>
      <c r="T92">
        <v>2038</v>
      </c>
      <c r="U92">
        <v>2039</v>
      </c>
      <c r="V92">
        <v>2040</v>
      </c>
      <c r="W92">
        <v>2041</v>
      </c>
      <c r="X92">
        <v>2042</v>
      </c>
      <c r="Y92">
        <v>2043</v>
      </c>
      <c r="Z92">
        <v>2044</v>
      </c>
      <c r="AA92">
        <v>2045</v>
      </c>
      <c r="AB92">
        <v>2046</v>
      </c>
      <c r="AC92">
        <v>2047</v>
      </c>
      <c r="AD92">
        <v>2048</v>
      </c>
      <c r="AE92">
        <v>2049</v>
      </c>
      <c r="AF92">
        <v>2050</v>
      </c>
    </row>
    <row r="93" spans="1:32" x14ac:dyDescent="0.25">
      <c r="A93" t="s">
        <v>18</v>
      </c>
      <c r="B93">
        <f t="shared" ref="B93:B134" si="0">B48</f>
        <v>0.22560565132831262</v>
      </c>
      <c r="C93">
        <f>IF('LF Projected Ratios'!D$50&gt;=0,$B93+(1-$B93)*'LF Projected Ratios'!D$50,$B93*(1+'LF Projected Ratios'!D$50))</f>
        <v>0.22410988619571146</v>
      </c>
      <c r="D93">
        <f>IF('LF Projected Ratios'!E$50&gt;=0,$B93+(1-$B93)*'LF Projected Ratios'!E$50,$B93*(1+'LF Projected Ratios'!E$50))</f>
        <v>0.22193889310544215</v>
      </c>
      <c r="E93">
        <f>IF('LF Projected Ratios'!F$50&gt;=0,$B93+(1-$B93)*'LF Projected Ratios'!F$50,$B93*(1+'LF Projected Ratios'!F$50))</f>
        <v>0.21994251765289247</v>
      </c>
      <c r="F93">
        <f>IF('LF Projected Ratios'!G$50&gt;=0,$B93+(1-$B93)*'LF Projected Ratios'!G$50,$B93*(1+'LF Projected Ratios'!G$50))</f>
        <v>0.21820842694554807</v>
      </c>
      <c r="G93">
        <f>IF('LF Projected Ratios'!H$50&gt;=0,$B93+(1-$B93)*'LF Projected Ratios'!H$50,$B93*(1+'LF Projected Ratios'!H$50))</f>
        <v>0.21577292041791066</v>
      </c>
      <c r="H93">
        <f>IF('LF Projected Ratios'!I$50&gt;=0,$B93+(1-$B93)*'LF Projected Ratios'!I$50,$B93*(1+'LF Projected Ratios'!I$50))</f>
        <v>0.21401245507813105</v>
      </c>
      <c r="I93">
        <f>IF('LF Projected Ratios'!J$50&gt;=0,$B93+(1-$B93)*'LF Projected Ratios'!J$50,$B93*(1+'LF Projected Ratios'!J$50))</f>
        <v>0.21356344988279641</v>
      </c>
      <c r="J93">
        <f>IF('LF Projected Ratios'!K$50&gt;=0,$B93+(1-$B93)*'LF Projected Ratios'!K$50,$B93*(1+'LF Projected Ratios'!K$50))</f>
        <v>0.21272698861140008</v>
      </c>
      <c r="K93">
        <f>IF('LF Projected Ratios'!L$50&gt;=0,$B93+(1-$B93)*'LF Projected Ratios'!L$50,$B93*(1+'LF Projected Ratios'!L$50))</f>
        <v>0.21038340566863417</v>
      </c>
      <c r="L93">
        <f>IF('LF Projected Ratios'!M$50&gt;=0,$B93+(1-$B93)*'LF Projected Ratios'!M$50,$B93*(1+'LF Projected Ratios'!M$50))</f>
        <v>0.20848699857628464</v>
      </c>
      <c r="M93">
        <f>IF('LF Projected Ratios'!N$50&gt;=0,$B93+(1-$B93)*'LF Projected Ratios'!N$50,$B93*(1+'LF Projected Ratios'!N$50))</f>
        <v>0.20688478686012929</v>
      </c>
      <c r="N93">
        <f>IF('LF Projected Ratios'!O$50&gt;=0,$B93+(1-$B93)*'LF Projected Ratios'!O$50,$B93*(1+'LF Projected Ratios'!O$50))</f>
        <v>0.20529725527472842</v>
      </c>
      <c r="O93">
        <f>IF('LF Projected Ratios'!P$50&gt;=0,$B93+(1-$B93)*'LF Projected Ratios'!P$50,$B93*(1+'LF Projected Ratios'!P$50))</f>
        <v>0.20372420298195923</v>
      </c>
      <c r="P93">
        <f>IF('LF Projected Ratios'!Q$50&gt;=0,$B93+(1-$B93)*'LF Projected Ratios'!Q$50,$B93*(1+'LF Projected Ratios'!Q$50))</f>
        <v>0.20216543279060906</v>
      </c>
      <c r="Q93">
        <f>IF('LF Projected Ratios'!R$50&gt;=0,$B93+(1-$B93)*'LF Projected Ratios'!R$50,$B93*(1+'LF Projected Ratios'!R$50))</f>
        <v>0.20062075107397251</v>
      </c>
      <c r="R93">
        <f>IF('LF Projected Ratios'!S$50&gt;=0,$B93+(1-$B93)*'LF Projected Ratios'!S$50,$B93*(1+'LF Projected Ratios'!S$50))</f>
        <v>0.19908996768967091</v>
      </c>
      <c r="S93">
        <f>IF('LF Projected Ratios'!T$50&gt;=0,$B93+(1-$B93)*'LF Projected Ratios'!T$50,$B93*(1+'LF Projected Ratios'!T$50))</f>
        <v>0.19757289590162849</v>
      </c>
      <c r="T93">
        <f>IF('LF Projected Ratios'!U$50&gt;=0,$B93+(1-$B93)*'LF Projected Ratios'!U$50,$B93*(1+'LF Projected Ratios'!U$50))</f>
        <v>0.19606935230413361</v>
      </c>
      <c r="U93">
        <f>IF('LF Projected Ratios'!V$50&gt;=0,$B93+(1-$B93)*'LF Projected Ratios'!V$50,$B93*(1+'LF Projected Ratios'!V$50))</f>
        <v>0.19457915674792489</v>
      </c>
      <c r="V93">
        <f>IF('LF Projected Ratios'!W$50&gt;=0,$B93+(1-$B93)*'LF Projected Ratios'!W$50,$B93*(1+'LF Projected Ratios'!W$50))</f>
        <v>0.19310213226823505</v>
      </c>
      <c r="W93">
        <f>IF('LF Projected Ratios'!X$50&gt;=0,$B93+(1-$B93)*'LF Projected Ratios'!X$50,$B93*(1+'LF Projected Ratios'!X$50))</f>
        <v>0.19163810501473566</v>
      </c>
      <c r="X93">
        <f>IF('LF Projected Ratios'!Y$50&gt;=0,$B93+(1-$B93)*'LF Projected Ratios'!Y$50,$B93*(1+'LF Projected Ratios'!Y$50))</f>
        <v>0.19018690418332246</v>
      </c>
      <c r="Y93">
        <f>IF('LF Projected Ratios'!Z$50&gt;=0,$B93+(1-$B93)*'LF Projected Ratios'!Z$50,$B93*(1+'LF Projected Ratios'!Z$50))</f>
        <v>0.18874836194968581</v>
      </c>
      <c r="Z93">
        <f>IF('LF Projected Ratios'!AA$50&gt;=0,$B93+(1-$B93)*'LF Projected Ratios'!AA$50,$B93*(1+'LF Projected Ratios'!AA$50))</f>
        <v>0.18732231340461339</v>
      </c>
      <c r="AA93">
        <f>IF('LF Projected Ratios'!AB$50&gt;=0,$B93+(1-$B93)*'LF Projected Ratios'!AB$50,$B93*(1+'LF Projected Ratios'!AB$50))</f>
        <v>0.18590859649096811</v>
      </c>
      <c r="AB93">
        <f>IF('LF Projected Ratios'!AC$50&gt;=0,$B93+(1-$B93)*'LF Projected Ratios'!AC$50,$B93*(1+'LF Projected Ratios'!AC$50))</f>
        <v>0.18450705194229802</v>
      </c>
      <c r="AC93">
        <f>IF('LF Projected Ratios'!AD$50&gt;=0,$B93+(1-$B93)*'LF Projected Ratios'!AD$50,$B93*(1+'LF Projected Ratios'!AD$50))</f>
        <v>0.18311752322302083</v>
      </c>
      <c r="AD93">
        <f>IF('LF Projected Ratios'!AE$50&gt;=0,$B93+(1-$B93)*'LF Projected Ratios'!AE$50,$B93*(1+'LF Projected Ratios'!AE$50))</f>
        <v>0.1817398564701446</v>
      </c>
      <c r="AE93">
        <f>IF('LF Projected Ratios'!AF$50&gt;=0,$B93+(1-$B93)*'LF Projected Ratios'!AF$50,$B93*(1+'LF Projected Ratios'!AF$50))</f>
        <v>0.18037390043647078</v>
      </c>
      <c r="AF93">
        <f>IF('LF Projected Ratios'!AG$50&gt;=0,$B93+(1-$B93)*'LF Projected Ratios'!AG$50,$B93*(1+'LF Projected Ratios'!AG$50))</f>
        <v>0.179019506435242</v>
      </c>
    </row>
    <row r="94" spans="1:32" x14ac:dyDescent="0.25">
      <c r="A94" t="s">
        <v>20</v>
      </c>
      <c r="B94">
        <f t="shared" si="0"/>
        <v>0.17128866521494968</v>
      </c>
      <c r="C94">
        <f>IF('LF Projected Ratios'!D$50&gt;=0,$B94+(1-$B94)*'LF Projected Ratios'!D$50,$B94*(1+'LF Projected Ratios'!D$50))</f>
        <v>0.17015302161945539</v>
      </c>
      <c r="D94">
        <f>IF('LF Projected Ratios'!E$50&gt;=0,$B94+(1-$B94)*'LF Projected Ratios'!E$50,$B94*(1+'LF Projected Ratios'!E$50))</f>
        <v>0.16850471845668599</v>
      </c>
      <c r="E94">
        <f>IF('LF Projected Ratios'!F$50&gt;=0,$B94+(1-$B94)*'LF Projected Ratios'!F$50,$B94*(1+'LF Projected Ratios'!F$50))</f>
        <v>0.16698899185798702</v>
      </c>
      <c r="F94">
        <f>IF('LF Projected Ratios'!G$50&gt;=0,$B94+(1-$B94)*'LF Projected Ratios'!G$50,$B94*(1+'LF Projected Ratios'!G$50))</f>
        <v>0.16567240213218085</v>
      </c>
      <c r="G94">
        <f>IF('LF Projected Ratios'!H$50&gt;=0,$B94+(1-$B94)*'LF Projected Ratios'!H$50,$B94*(1+'LF Projected Ratios'!H$50))</f>
        <v>0.16382326998595542</v>
      </c>
      <c r="H94">
        <f>IF('LF Projected Ratios'!I$50&gt;=0,$B94+(1-$B94)*'LF Projected Ratios'!I$50,$B94*(1+'LF Projected Ratios'!I$50))</f>
        <v>0.16248665560403461</v>
      </c>
      <c r="I94">
        <f>IF('LF Projected Ratios'!J$50&gt;=0,$B94+(1-$B94)*'LF Projected Ratios'!J$50,$B94*(1+'LF Projected Ratios'!J$50))</f>
        <v>0.16214575323687039</v>
      </c>
      <c r="J94">
        <f>IF('LF Projected Ratios'!K$50&gt;=0,$B94+(1-$B94)*'LF Projected Ratios'!K$50,$B94*(1+'LF Projected Ratios'!K$50))</f>
        <v>0.16151067900961633</v>
      </c>
      <c r="K94">
        <f>IF('LF Projected Ratios'!L$50&gt;=0,$B94+(1-$B94)*'LF Projected Ratios'!L$50,$B94*(1+'LF Projected Ratios'!L$50))</f>
        <v>0.15973133885690571</v>
      </c>
      <c r="L94">
        <f>IF('LF Projected Ratios'!M$50&gt;=0,$B94+(1-$B94)*'LF Projected Ratios'!M$50,$B94*(1+'LF Projected Ratios'!M$50))</f>
        <v>0.15829151216089798</v>
      </c>
      <c r="M94">
        <f>IF('LF Projected Ratios'!N$50&gt;=0,$B94+(1-$B94)*'LF Projected Ratios'!N$50,$B94*(1+'LF Projected Ratios'!N$50))</f>
        <v>0.15707505014128029</v>
      </c>
      <c r="N94">
        <f>IF('LF Projected Ratios'!O$50&gt;=0,$B94+(1-$B94)*'LF Projected Ratios'!O$50,$B94*(1+'LF Projected Ratios'!O$50))</f>
        <v>0.15586973385310735</v>
      </c>
      <c r="O94">
        <f>IF('LF Projected Ratios'!P$50&gt;=0,$B94+(1-$B94)*'LF Projected Ratios'!P$50,$B94*(1+'LF Projected Ratios'!P$50))</f>
        <v>0.1546754108121936</v>
      </c>
      <c r="P94">
        <f>IF('LF Projected Ratios'!Q$50&gt;=0,$B94+(1-$B94)*'LF Projected Ratios'!Q$50,$B94*(1+'LF Projected Ratios'!Q$50))</f>
        <v>0.15349193130323099</v>
      </c>
      <c r="Q94">
        <f>IF('LF Projected Ratios'!R$50&gt;=0,$B94+(1-$B94)*'LF Projected Ratios'!R$50,$B94*(1+'LF Projected Ratios'!R$50))</f>
        <v>0.15231914831722515</v>
      </c>
      <c r="R94">
        <f>IF('LF Projected Ratios'!S$50&gt;=0,$B94+(1-$B94)*'LF Projected Ratios'!S$50,$B94*(1+'LF Projected Ratios'!S$50))</f>
        <v>0.15115691749061935</v>
      </c>
      <c r="S94">
        <f>IF('LF Projected Ratios'!T$50&gt;=0,$B94+(1-$B94)*'LF Projected Ratios'!T$50,$B94*(1+'LF Projected Ratios'!T$50))</f>
        <v>0.15000509704605572</v>
      </c>
      <c r="T94">
        <f>IF('LF Projected Ratios'!U$50&gt;=0,$B94+(1-$B94)*'LF Projected Ratios'!U$50,$B94*(1+'LF Projected Ratios'!U$50))</f>
        <v>0.14886354773471958</v>
      </c>
      <c r="U94">
        <f>IF('LF Projected Ratios'!V$50&gt;=0,$B94+(1-$B94)*'LF Projected Ratios'!V$50,$B94*(1+'LF Projected Ratios'!V$50))</f>
        <v>0.14773213278022099</v>
      </c>
      <c r="V94">
        <f>IF('LF Projected Ratios'!W$50&gt;=0,$B94+(1-$B94)*'LF Projected Ratios'!W$50,$B94*(1+'LF Projected Ratios'!W$50))</f>
        <v>0.14661071782396309</v>
      </c>
      <c r="W94">
        <f>IF('LF Projected Ratios'!X$50&gt;=0,$B94+(1-$B94)*'LF Projected Ratios'!X$50,$B94*(1+'LF Projected Ratios'!X$50))</f>
        <v>0.14549917087195308</v>
      </c>
      <c r="X94">
        <f>IF('LF Projected Ratios'!Y$50&gt;=0,$B94+(1-$B94)*'LF Projected Ratios'!Y$50,$B94*(1+'LF Projected Ratios'!Y$50))</f>
        <v>0.14439736224301117</v>
      </c>
      <c r="Y94">
        <f>IF('LF Projected Ratios'!Z$50&gt;=0,$B94+(1-$B94)*'LF Projected Ratios'!Z$50,$B94*(1+'LF Projected Ratios'!Z$50))</f>
        <v>0.14330516451833464</v>
      </c>
      <c r="Z94">
        <f>IF('LF Projected Ratios'!AA$50&gt;=0,$B94+(1-$B94)*'LF Projected Ratios'!AA$50,$B94*(1+'LF Projected Ratios'!AA$50))</f>
        <v>0.14222245249237694</v>
      </c>
      <c r="AA94">
        <f>IF('LF Projected Ratios'!AB$50&gt;=0,$B94+(1-$B94)*'LF Projected Ratios'!AB$50,$B94*(1+'LF Projected Ratios'!AB$50))</f>
        <v>0.14114910312499918</v>
      </c>
      <c r="AB94">
        <f>IF('LF Projected Ratios'!AC$50&gt;=0,$B94+(1-$B94)*'LF Projected Ratios'!AC$50,$B94*(1+'LF Projected Ratios'!AC$50))</f>
        <v>0.14008499549485995</v>
      </c>
      <c r="AC94">
        <f>IF('LF Projected Ratios'!AD$50&gt;=0,$B94+(1-$B94)*'LF Projected Ratios'!AD$50,$B94*(1+'LF Projected Ratios'!AD$50))</f>
        <v>0.13903001075400137</v>
      </c>
      <c r="AD94">
        <f>IF('LF Projected Ratios'!AE$50&gt;=0,$B94+(1-$B94)*'LF Projected Ratios'!AE$50,$B94*(1+'LF Projected Ratios'!AE$50))</f>
        <v>0.13798403208360108</v>
      </c>
      <c r="AE94">
        <f>IF('LF Projected Ratios'!AF$50&gt;=0,$B94+(1-$B94)*'LF Projected Ratios'!AF$50,$B94*(1+'LF Projected Ratios'!AF$50))</f>
        <v>0.13694694465084964</v>
      </c>
      <c r="AF94">
        <f>IF('LF Projected Ratios'!AG$50&gt;=0,$B94+(1-$B94)*'LF Projected Ratios'!AG$50,$B94*(1+'LF Projected Ratios'!AG$50))</f>
        <v>0.1359186355669251</v>
      </c>
    </row>
    <row r="95" spans="1:32" x14ac:dyDescent="0.25">
      <c r="A95" t="s">
        <v>22</v>
      </c>
      <c r="B95">
        <f t="shared" si="0"/>
        <v>0.15040508753666193</v>
      </c>
      <c r="C95">
        <f>IF('LF Projected Ratios'!D$50&gt;=0,$B95+(1-$B95)*'LF Projected Ratios'!D$50,$B95*(1+'LF Projected Ratios'!D$50))</f>
        <v>0.14940790203009952</v>
      </c>
      <c r="D95">
        <f>IF('LF Projected Ratios'!E$50&gt;=0,$B95+(1-$B95)*'LF Projected Ratios'!E$50,$B95*(1+'LF Projected Ratios'!E$50))</f>
        <v>0.14796056060110196</v>
      </c>
      <c r="E95">
        <f>IF('LF Projected Ratios'!F$50&gt;=0,$B95+(1-$B95)*'LF Projected Ratios'!F$50,$B95*(1+'LF Projected Ratios'!F$50))</f>
        <v>0.14662963195224549</v>
      </c>
      <c r="F95">
        <f>IF('LF Projected Ratios'!G$50&gt;=0,$B95+(1-$B95)*'LF Projected Ratios'!G$50,$B95*(1+'LF Projected Ratios'!G$50))</f>
        <v>0.14547356133478082</v>
      </c>
      <c r="G95">
        <f>IF('LF Projected Ratios'!H$50&gt;=0,$B95+(1-$B95)*'LF Projected Ratios'!H$50,$B95*(1+'LF Projected Ratios'!H$50))</f>
        <v>0.14384987606657651</v>
      </c>
      <c r="H95">
        <f>IF('LF Projected Ratios'!I$50&gt;=0,$B95+(1-$B95)*'LF Projected Ratios'!I$50,$B95*(1+'LF Projected Ratios'!I$50))</f>
        <v>0.14267622220650769</v>
      </c>
      <c r="I95">
        <f>IF('LF Projected Ratios'!J$50&gt;=0,$B95+(1-$B95)*'LF Projected Ratios'!J$50,$B95*(1+'LF Projected Ratios'!J$50))</f>
        <v>0.14237688278255661</v>
      </c>
      <c r="J95">
        <f>IF('LF Projected Ratios'!K$50&gt;=0,$B95+(1-$B95)*'LF Projected Ratios'!K$50,$B95*(1+'LF Projected Ratios'!K$50))</f>
        <v>0.14181923704095104</v>
      </c>
      <c r="K95">
        <f>IF('LF Projected Ratios'!L$50&gt;=0,$B95+(1-$B95)*'LF Projected Ratios'!L$50,$B95*(1+'LF Projected Ratios'!L$50))</f>
        <v>0.14025683470049202</v>
      </c>
      <c r="L95">
        <f>IF('LF Projected Ratios'!M$50&gt;=0,$B95+(1-$B95)*'LF Projected Ratios'!M$50,$B95*(1+'LF Projected Ratios'!M$50))</f>
        <v>0.13899255221000201</v>
      </c>
      <c r="M95">
        <f>IF('LF Projected Ratios'!N$50&gt;=0,$B95+(1-$B95)*'LF Projected Ratios'!N$50,$B95*(1+'LF Projected Ratios'!N$50))</f>
        <v>0.13792440169160067</v>
      </c>
      <c r="N95">
        <f>IF('LF Projected Ratios'!O$50&gt;=0,$B95+(1-$B95)*'LF Projected Ratios'!O$50,$B95*(1+'LF Projected Ratios'!O$50))</f>
        <v>0.13686603801292688</v>
      </c>
      <c r="O95">
        <f>IF('LF Projected Ratios'!P$50&gt;=0,$B95+(1-$B95)*'LF Projected Ratios'!P$50,$B95*(1+'LF Projected Ratios'!P$50))</f>
        <v>0.13581732728072365</v>
      </c>
      <c r="P95">
        <f>IF('LF Projected Ratios'!Q$50&gt;=0,$B95+(1-$B95)*'LF Projected Ratios'!Q$50,$B95*(1+'LF Projected Ratios'!Q$50))</f>
        <v>0.13477813803302888</v>
      </c>
      <c r="Q95">
        <f>IF('LF Projected Ratios'!R$50&gt;=0,$B95+(1-$B95)*'LF Projected Ratios'!R$50,$B95*(1+'LF Projected Ratios'!R$50))</f>
        <v>0.13374834118423937</v>
      </c>
      <c r="R95">
        <f>IF('LF Projected Ratios'!S$50&gt;=0,$B95+(1-$B95)*'LF Projected Ratios'!S$50,$B95*(1+'LF Projected Ratios'!S$50))</f>
        <v>0.13272780997165684</v>
      </c>
      <c r="S95">
        <f>IF('LF Projected Ratios'!T$50&gt;=0,$B95+(1-$B95)*'LF Projected Ratios'!T$50,$B95*(1+'LF Projected Ratios'!T$50))</f>
        <v>0.13171641990347158</v>
      </c>
      <c r="T95">
        <f>IF('LF Projected Ratios'!U$50&gt;=0,$B95+(1-$B95)*'LF Projected Ratios'!U$50,$B95*(1+'LF Projected Ratios'!U$50))</f>
        <v>0.1307140487081361</v>
      </c>
      <c r="U95">
        <f>IF('LF Projected Ratios'!V$50&gt;=0,$B95+(1-$B95)*'LF Projected Ratios'!V$50,$B95*(1+'LF Projected Ratios'!V$50))</f>
        <v>0.12972057628508873</v>
      </c>
      <c r="V95">
        <f>IF('LF Projected Ratios'!W$50&gt;=0,$B95+(1-$B95)*'LF Projected Ratios'!W$50,$B95*(1+'LF Projected Ratios'!W$50))</f>
        <v>0.1287358846567826</v>
      </c>
      <c r="W95">
        <f>IF('LF Projected Ratios'!X$50&gt;=0,$B95+(1-$B95)*'LF Projected Ratios'!X$50,$B95*(1+'LF Projected Ratios'!X$50))</f>
        <v>0.12775985792198155</v>
      </c>
      <c r="X95">
        <f>IF('LF Projected Ratios'!Y$50&gt;=0,$B95+(1-$B95)*'LF Projected Ratios'!Y$50,$B95*(1+'LF Projected Ratios'!Y$50))</f>
        <v>0.12679238221028341</v>
      </c>
      <c r="Y95">
        <f>IF('LF Projected Ratios'!Z$50&gt;=0,$B95+(1-$B95)*'LF Projected Ratios'!Z$50,$B95*(1+'LF Projected Ratios'!Z$50))</f>
        <v>0.12583334563783319</v>
      </c>
      <c r="Z95">
        <f>IF('LF Projected Ratios'!AA$50&gt;=0,$B95+(1-$B95)*'LF Projected Ratios'!AA$50,$B95*(1+'LF Projected Ratios'!AA$50))</f>
        <v>0.12488263826419113</v>
      </c>
      <c r="AA95">
        <f>IF('LF Projected Ratios'!AB$50&gt;=0,$B95+(1-$B95)*'LF Projected Ratios'!AB$50,$B95*(1+'LF Projected Ratios'!AB$50))</f>
        <v>0.12394015205031768</v>
      </c>
      <c r="AB95">
        <f>IF('LF Projected Ratios'!AC$50&gt;=0,$B95+(1-$B95)*'LF Projected Ratios'!AC$50,$B95*(1+'LF Projected Ratios'!AC$50))</f>
        <v>0.12300578081764635</v>
      </c>
      <c r="AC95">
        <f>IF('LF Projected Ratios'!AD$50&gt;=0,$B95+(1-$B95)*'LF Projected Ratios'!AD$50,$B95*(1+'LF Projected Ratios'!AD$50))</f>
        <v>0.12207942020820638</v>
      </c>
      <c r="AD95">
        <f>IF('LF Projected Ratios'!AE$50&gt;=0,$B95+(1-$B95)*'LF Projected Ratios'!AE$50,$B95*(1+'LF Projected Ratios'!AE$50))</f>
        <v>0.12116096764576965</v>
      </c>
      <c r="AE95">
        <f>IF('LF Projected Ratios'!AF$50&gt;=0,$B95+(1-$B95)*'LF Projected Ratios'!AF$50,$B95*(1+'LF Projected Ratios'!AF$50))</f>
        <v>0.12025032229798549</v>
      </c>
      <c r="AF95">
        <f>IF('LF Projected Ratios'!AG$50&gt;=0,$B95+(1-$B95)*'LF Projected Ratios'!AG$50,$B95*(1+'LF Projected Ratios'!AG$50))</f>
        <v>0.11934738503947906</v>
      </c>
    </row>
    <row r="96" spans="1:32" x14ac:dyDescent="0.25">
      <c r="A96" t="s">
        <v>24</v>
      </c>
      <c r="B96">
        <f t="shared" si="0"/>
        <v>0.27546846507234923</v>
      </c>
      <c r="C96">
        <f>IF('LF Projected Ratios'!D$50&gt;=0,$B96+(1-$B96)*'LF Projected Ratios'!D$50,$B96*(1+'LF Projected Ratios'!D$50))</f>
        <v>0.27364210955882196</v>
      </c>
      <c r="D96">
        <f>IF('LF Projected Ratios'!E$50&gt;=0,$B96+(1-$B96)*'LF Projected Ratios'!E$50,$B96*(1+'LF Projected Ratios'!E$50))</f>
        <v>0.27099128884250545</v>
      </c>
      <c r="E96">
        <f>IF('LF Projected Ratios'!F$50&gt;=0,$B96+(1-$B96)*'LF Projected Ratios'!F$50,$B96*(1+'LF Projected Ratios'!F$50))</f>
        <v>0.26855367933058022</v>
      </c>
      <c r="F96">
        <f>IF('LF Projected Ratios'!G$50&gt;=0,$B96+(1-$B96)*'LF Projected Ratios'!G$50,$B96*(1+'LF Projected Ratios'!G$50))</f>
        <v>0.26643632410195067</v>
      </c>
      <c r="G96">
        <f>IF('LF Projected Ratios'!H$50&gt;=0,$B96+(1-$B96)*'LF Projected Ratios'!H$50,$B96*(1+'LF Projected Ratios'!H$50))</f>
        <v>0.26346252783004065</v>
      </c>
      <c r="H96">
        <f>IF('LF Projected Ratios'!I$50&gt;=0,$B96+(1-$B96)*'LF Projected Ratios'!I$50,$B96*(1+'LF Projected Ratios'!I$50))</f>
        <v>0.26131296871169912</v>
      </c>
      <c r="I96">
        <f>IF('LF Projected Ratios'!J$50&gt;=0,$B96+(1-$B96)*'LF Projected Ratios'!J$50,$B96*(1+'LF Projected Ratios'!J$50))</f>
        <v>0.26076472547736473</v>
      </c>
      <c r="J96">
        <f>IF('LF Projected Ratios'!K$50&gt;=0,$B96+(1-$B96)*'LF Projected Ratios'!K$50,$B96*(1+'LF Projected Ratios'!K$50))</f>
        <v>0.25974339156499437</v>
      </c>
      <c r="K96">
        <f>IF('LF Projected Ratios'!L$50&gt;=0,$B96+(1-$B96)*'LF Projected Ratios'!L$50,$B96*(1+'LF Projected Ratios'!L$50))</f>
        <v>0.25688183560568029</v>
      </c>
      <c r="L96">
        <f>IF('LF Projected Ratios'!M$50&gt;=0,$B96+(1-$B96)*'LF Projected Ratios'!M$50,$B96*(1+'LF Projected Ratios'!M$50))</f>
        <v>0.25456628921840641</v>
      </c>
      <c r="M96">
        <f>IF('LF Projected Ratios'!N$50&gt;=0,$B96+(1-$B96)*'LF Projected Ratios'!N$50,$B96*(1+'LF Projected Ratios'!N$50))</f>
        <v>0.25260996055566398</v>
      </c>
      <c r="N96">
        <f>IF('LF Projected Ratios'!O$50&gt;=0,$B96+(1-$B96)*'LF Projected Ratios'!O$50,$B96*(1+'LF Projected Ratios'!O$50))</f>
        <v>0.25067155659056189</v>
      </c>
      <c r="O96">
        <f>IF('LF Projected Ratios'!P$50&gt;=0,$B96+(1-$B96)*'LF Projected Ratios'!P$50,$B96*(1+'LF Projected Ratios'!P$50))</f>
        <v>0.24875083209622256</v>
      </c>
      <c r="P96">
        <f>IF('LF Projected Ratios'!Q$50&gt;=0,$B96+(1-$B96)*'LF Projected Ratios'!Q$50,$B96*(1+'LF Projected Ratios'!Q$50))</f>
        <v>0.24684754629870995</v>
      </c>
      <c r="Q96">
        <f>IF('LF Projected Ratios'!R$50&gt;=0,$B96+(1-$B96)*'LF Projected Ratios'!R$50,$B96*(1+'LF Projected Ratios'!R$50))</f>
        <v>0.24496146277641392</v>
      </c>
      <c r="R96">
        <f>IF('LF Projected Ratios'!S$50&gt;=0,$B96+(1-$B96)*'LF Projected Ratios'!S$50,$B96*(1+'LF Projected Ratios'!S$50))</f>
        <v>0.24309234936214857</v>
      </c>
      <c r="S96">
        <f>IF('LF Projected Ratios'!T$50&gt;=0,$B96+(1-$B96)*'LF Projected Ratios'!T$50,$B96*(1+'LF Projected Ratios'!T$50))</f>
        <v>0.24123997804788369</v>
      </c>
      <c r="T96">
        <f>IF('LF Projected Ratios'!U$50&gt;=0,$B96+(1-$B96)*'LF Projected Ratios'!U$50,$B96*(1+'LF Projected Ratios'!U$50))</f>
        <v>0.2394041248920222</v>
      </c>
      <c r="U96">
        <f>IF('LF Projected Ratios'!V$50&gt;=0,$B96+(1-$B96)*'LF Projected Ratios'!V$50,$B96*(1+'LF Projected Ratios'!V$50))</f>
        <v>0.23758456992914997</v>
      </c>
      <c r="V96">
        <f>IF('LF Projected Ratios'!W$50&gt;=0,$B96+(1-$B96)*'LF Projected Ratios'!W$50,$B96*(1+'LF Projected Ratios'!W$50))</f>
        <v>0.23578109708217618</v>
      </c>
      <c r="W96">
        <f>IF('LF Projected Ratios'!X$50&gt;=0,$B96+(1-$B96)*'LF Projected Ratios'!X$50,$B96*(1+'LF Projected Ratios'!X$50))</f>
        <v>0.23399349407679459</v>
      </c>
      <c r="X96">
        <f>IF('LF Projected Ratios'!Y$50&gt;=0,$B96+(1-$B96)*'LF Projected Ratios'!Y$50,$B96*(1+'LF Projected Ratios'!Y$50))</f>
        <v>0.23222155235819214</v>
      </c>
      <c r="Y96">
        <f>IF('LF Projected Ratios'!Z$50&gt;=0,$B96+(1-$B96)*'LF Projected Ratios'!Z$50,$B96*(1+'LF Projected Ratios'!Z$50))</f>
        <v>0.23046506700993749</v>
      </c>
      <c r="Z96">
        <f>IF('LF Projected Ratios'!AA$50&gt;=0,$B96+(1-$B96)*'LF Projected Ratios'!AA$50,$B96*(1+'LF Projected Ratios'!AA$50))</f>
        <v>0.22872383667498417</v>
      </c>
      <c r="AA96">
        <f>IF('LF Projected Ratios'!AB$50&gt;=0,$B96+(1-$B96)*'LF Projected Ratios'!AB$50,$B96*(1+'LF Projected Ratios'!AB$50))</f>
        <v>0.22699766347871989</v>
      </c>
      <c r="AB96">
        <f>IF('LF Projected Ratios'!AC$50&gt;=0,$B96+(1-$B96)*'LF Projected Ratios'!AC$50,$B96*(1+'LF Projected Ratios'!AC$50))</f>
        <v>0.22528635295400778</v>
      </c>
      <c r="AC96">
        <f>IF('LF Projected Ratios'!AD$50&gt;=0,$B96+(1-$B96)*'LF Projected Ratios'!AD$50,$B96*(1+'LF Projected Ratios'!AD$50))</f>
        <v>0.22358971396815094</v>
      </c>
      <c r="AD96">
        <f>IF('LF Projected Ratios'!AE$50&gt;=0,$B96+(1-$B96)*'LF Projected Ratios'!AE$50,$B96*(1+'LF Projected Ratios'!AE$50))</f>
        <v>0.22190755865173226</v>
      </c>
      <c r="AE96">
        <f>IF('LF Projected Ratios'!AF$50&gt;=0,$B96+(1-$B96)*'LF Projected Ratios'!AF$50,$B96*(1+'LF Projected Ratios'!AF$50))</f>
        <v>0.22023970232926424</v>
      </c>
      <c r="AF96">
        <f>IF('LF Projected Ratios'!AG$50&gt;=0,$B96+(1-$B96)*'LF Projected Ratios'!AG$50,$B96*(1+'LF Projected Ratios'!AG$50))</f>
        <v>0.21858596345160311</v>
      </c>
    </row>
    <row r="97" spans="1:32" x14ac:dyDescent="0.25">
      <c r="A97" t="s">
        <v>26</v>
      </c>
      <c r="B97">
        <f t="shared" si="0"/>
        <v>0.21974896062959659</v>
      </c>
      <c r="C97">
        <f>IF('LF Projected Ratios'!D$50&gt;=0,$B97+(1-$B97)*'LF Projected Ratios'!D$50,$B97*(1+'LF Projected Ratios'!D$50))</f>
        <v>0.21829202534761305</v>
      </c>
      <c r="D97">
        <f>IF('LF Projected Ratios'!E$50&gt;=0,$B97+(1-$B97)*'LF Projected Ratios'!E$50,$B97*(1+'LF Projected Ratios'!E$50))</f>
        <v>0.21617739092993857</v>
      </c>
      <c r="E97">
        <f>IF('LF Projected Ratios'!F$50&gt;=0,$B97+(1-$B97)*'LF Projected Ratios'!F$50,$B97*(1+'LF Projected Ratios'!F$50))</f>
        <v>0.21423284110088392</v>
      </c>
      <c r="F97">
        <f>IF('LF Projected Ratios'!G$50&gt;=0,$B97+(1-$B97)*'LF Projected Ratios'!G$50,$B97*(1+'LF Projected Ratios'!G$50))</f>
        <v>0.21254376714226297</v>
      </c>
      <c r="G97">
        <f>IF('LF Projected Ratios'!H$50&gt;=0,$B97+(1-$B97)*'LF Projected Ratios'!H$50,$B97*(1+'LF Projected Ratios'!H$50))</f>
        <v>0.21017148601852431</v>
      </c>
      <c r="H97">
        <f>IF('LF Projected Ratios'!I$50&gt;=0,$B97+(1-$B97)*'LF Projected Ratios'!I$50,$B97*(1+'LF Projected Ratios'!I$50))</f>
        <v>0.20845672210918403</v>
      </c>
      <c r="I97">
        <f>IF('LF Projected Ratios'!J$50&gt;=0,$B97+(1-$B97)*'LF Projected Ratios'!J$50,$B97*(1+'LF Projected Ratios'!J$50))</f>
        <v>0.20801937302501375</v>
      </c>
      <c r="J97">
        <f>IF('LF Projected Ratios'!K$50&gt;=0,$B97+(1-$B97)*'LF Projected Ratios'!K$50,$B97*(1+'LF Projected Ratios'!K$50))</f>
        <v>0.20720462616954266</v>
      </c>
      <c r="K97">
        <f>IF('LF Projected Ratios'!L$50&gt;=0,$B97+(1-$B97)*'LF Projected Ratios'!L$50,$B97*(1+'LF Projected Ratios'!L$50))</f>
        <v>0.2049218823074547</v>
      </c>
      <c r="L97">
        <f>IF('LF Projected Ratios'!M$50&gt;=0,$B97+(1-$B97)*'LF Projected Ratios'!M$50,$B97*(1+'LF Projected Ratios'!M$50))</f>
        <v>0.20307470567415328</v>
      </c>
      <c r="M97">
        <f>IF('LF Projected Ratios'!N$50&gt;=0,$B97+(1-$B97)*'LF Projected Ratios'!N$50,$B97*(1+'LF Projected Ratios'!N$50))</f>
        <v>0.20151408714682156</v>
      </c>
      <c r="N97">
        <f>IF('LF Projected Ratios'!O$50&gt;=0,$B97+(1-$B97)*'LF Projected Ratios'!O$50,$B97*(1+'LF Projected Ratios'!O$50))</f>
        <v>0.19996776765613286</v>
      </c>
      <c r="O97">
        <f>IF('LF Projected Ratios'!P$50&gt;=0,$B97+(1-$B97)*'LF Projected Ratios'!P$50,$B97*(1+'LF Projected Ratios'!P$50))</f>
        <v>0.19843555157769344</v>
      </c>
      <c r="P97">
        <f>IF('LF Projected Ratios'!Q$50&gt;=0,$B97+(1-$B97)*'LF Projected Ratios'!Q$50,$B97*(1+'LF Projected Ratios'!Q$50))</f>
        <v>0.19691724683934664</v>
      </c>
      <c r="Q97">
        <f>IF('LF Projected Ratios'!R$50&gt;=0,$B97+(1-$B97)*'LF Projected Ratios'!R$50,$B97*(1+'LF Projected Ratios'!R$50))</f>
        <v>0.1954126648409088</v>
      </c>
      <c r="R97">
        <f>IF('LF Projected Ratios'!S$50&gt;=0,$B97+(1-$B97)*'LF Projected Ratios'!S$50,$B97*(1+'LF Projected Ratios'!S$50))</f>
        <v>0.19392162037607044</v>
      </c>
      <c r="S97">
        <f>IF('LF Projected Ratios'!T$50&gt;=0,$B97+(1-$B97)*'LF Projected Ratios'!T$50,$B97*(1+'LF Projected Ratios'!T$50))</f>
        <v>0.19244393155639783</v>
      </c>
      <c r="T97">
        <f>IF('LF Projected Ratios'!U$50&gt;=0,$B97+(1-$B97)*'LF Projected Ratios'!U$50,$B97*(1+'LF Projected Ratios'!U$50))</f>
        <v>0.19097941973736557</v>
      </c>
      <c r="U97">
        <f>IF('LF Projected Ratios'!V$50&gt;=0,$B97+(1-$B97)*'LF Projected Ratios'!V$50,$B97*(1+'LF Projected Ratios'!V$50))</f>
        <v>0.18952790944636155</v>
      </c>
      <c r="V97">
        <f>IF('LF Projected Ratios'!W$50&gt;=0,$B97+(1-$B97)*'LF Projected Ratios'!W$50,$B97*(1+'LF Projected Ratios'!W$50))</f>
        <v>0.18808922831259875</v>
      </c>
      <c r="W97">
        <f>IF('LF Projected Ratios'!X$50&gt;=0,$B97+(1-$B97)*'LF Projected Ratios'!X$50,$B97*(1+'LF Projected Ratios'!X$50))</f>
        <v>0.18666320699887859</v>
      </c>
      <c r="X97">
        <f>IF('LF Projected Ratios'!Y$50&gt;=0,$B97+(1-$B97)*'LF Projected Ratios'!Y$50,$B97*(1+'LF Projected Ratios'!Y$50))</f>
        <v>0.18524967913514709</v>
      </c>
      <c r="Y97">
        <f>IF('LF Projected Ratios'!Z$50&gt;=0,$B97+(1-$B97)*'LF Projected Ratios'!Z$50,$B97*(1+'LF Projected Ratios'!Z$50))</f>
        <v>0.18384848125378994</v>
      </c>
      <c r="Z97">
        <f>IF('LF Projected Ratios'!AA$50&gt;=0,$B97+(1-$B97)*'LF Projected Ratios'!AA$50,$B97*(1+'LF Projected Ratios'!AA$50))</f>
        <v>0.18245945272661454</v>
      </c>
      <c r="AA97">
        <f>IF('LF Projected Ratios'!AB$50&gt;=0,$B97+(1-$B97)*'LF Projected Ratios'!AB$50,$B97*(1+'LF Projected Ratios'!AB$50))</f>
        <v>0.18108243570346411</v>
      </c>
      <c r="AB97">
        <f>IF('LF Projected Ratios'!AC$50&gt;=0,$B97+(1-$B97)*'LF Projected Ratios'!AC$50,$B97*(1+'LF Projected Ratios'!AC$50))</f>
        <v>0.17971727505242116</v>
      </c>
      <c r="AC97">
        <f>IF('LF Projected Ratios'!AD$50&gt;=0,$B97+(1-$B97)*'LF Projected Ratios'!AD$50,$B97*(1+'LF Projected Ratios'!AD$50))</f>
        <v>0.17836381830154488</v>
      </c>
      <c r="AD97">
        <f>IF('LF Projected Ratios'!AE$50&gt;=0,$B97+(1-$B97)*'LF Projected Ratios'!AE$50,$B97*(1+'LF Projected Ratios'!AE$50))</f>
        <v>0.17702191558210487</v>
      </c>
      <c r="AE97">
        <f>IF('LF Projected Ratios'!AF$50&gt;=0,$B97+(1-$B97)*'LF Projected Ratios'!AF$50,$B97*(1+'LF Projected Ratios'!AF$50))</f>
        <v>0.17569141957325832</v>
      </c>
      <c r="AF97">
        <f>IF('LF Projected Ratios'!AG$50&gt;=0,$B97+(1-$B97)*'LF Projected Ratios'!AG$50,$B97*(1+'LF Projected Ratios'!AG$50))</f>
        <v>0.17437218544813499</v>
      </c>
    </row>
    <row r="98" spans="1:32" x14ac:dyDescent="0.25">
      <c r="A98" t="s">
        <v>28</v>
      </c>
      <c r="B98">
        <f t="shared" si="0"/>
        <v>0.2442097801246465</v>
      </c>
      <c r="C98">
        <f>IF('LF Projected Ratios'!D$50&gt;=0,$B98+(1-$B98)*'LF Projected Ratios'!D$50,$B98*(1+'LF Projected Ratios'!D$50))</f>
        <v>0.24259066964580894</v>
      </c>
      <c r="D98">
        <f>IF('LF Projected Ratios'!E$50&gt;=0,$B98+(1-$B98)*'LF Projected Ratios'!E$50,$B98*(1+'LF Projected Ratios'!E$50))</f>
        <v>0.24024064985638774</v>
      </c>
      <c r="E98">
        <f>IF('LF Projected Ratios'!F$50&gt;=0,$B98+(1-$B98)*'LF Projected Ratios'!F$50,$B98*(1+'LF Projected Ratios'!F$50))</f>
        <v>0.23807964720666283</v>
      </c>
      <c r="F98">
        <f>IF('LF Projected Ratios'!G$50&gt;=0,$B98+(1-$B98)*'LF Projected Ratios'!G$50,$B98*(1+'LF Projected Ratios'!G$50))</f>
        <v>0.23620255810067897</v>
      </c>
      <c r="G98">
        <f>IF('LF Projected Ratios'!H$50&gt;=0,$B98+(1-$B98)*'LF Projected Ratios'!H$50,$B98*(1+'LF Projected Ratios'!H$50))</f>
        <v>0.23356621229061358</v>
      </c>
      <c r="H98">
        <f>IF('LF Projected Ratios'!I$50&gt;=0,$B98+(1-$B98)*'LF Projected Ratios'!I$50,$B98*(1+'LF Projected Ratios'!I$50))</f>
        <v>0.23166057361971434</v>
      </c>
      <c r="I98">
        <f>IF('LF Projected Ratios'!J$50&gt;=0,$B98+(1-$B98)*'LF Projected Ratios'!J$50,$B98*(1+'LF Projected Ratios'!J$50))</f>
        <v>0.23117454208911262</v>
      </c>
      <c r="J98">
        <f>IF('LF Projected Ratios'!K$50&gt;=0,$B98+(1-$B98)*'LF Projected Ratios'!K$50,$B98*(1+'LF Projected Ratios'!K$50))</f>
        <v>0.23026910367492498</v>
      </c>
      <c r="K98">
        <f>IF('LF Projected Ratios'!L$50&gt;=0,$B98+(1-$B98)*'LF Projected Ratios'!L$50,$B98*(1+'LF Projected Ratios'!L$50))</f>
        <v>0.22773226174837297</v>
      </c>
      <c r="L98">
        <f>IF('LF Projected Ratios'!M$50&gt;=0,$B98+(1-$B98)*'LF Projected Ratios'!M$50,$B98*(1+'LF Projected Ratios'!M$50))</f>
        <v>0.2256794711541536</v>
      </c>
      <c r="M98">
        <f>IF('LF Projected Ratios'!N$50&gt;=0,$B98+(1-$B98)*'LF Projected Ratios'!N$50,$B98*(1+'LF Projected Ratios'!N$50))</f>
        <v>0.22394513618243769</v>
      </c>
      <c r="N98">
        <f>IF('LF Projected Ratios'!O$50&gt;=0,$B98+(1-$B98)*'LF Projected Ratios'!O$50,$B98*(1+'LF Projected Ratios'!O$50))</f>
        <v>0.22222669190974753</v>
      </c>
      <c r="O98">
        <f>IF('LF Projected Ratios'!P$50&gt;=0,$B98+(1-$B98)*'LF Projected Ratios'!P$50,$B98*(1+'LF Projected Ratios'!P$50))</f>
        <v>0.22052392093623724</v>
      </c>
      <c r="P98">
        <f>IF('LF Projected Ratios'!Q$50&gt;=0,$B98+(1-$B98)*'LF Projected Ratios'!Q$50,$B98*(1+'LF Projected Ratios'!Q$50))</f>
        <v>0.21883660980970648</v>
      </c>
      <c r="Q98">
        <f>IF('LF Projected Ratios'!R$50&gt;=0,$B98+(1-$B98)*'LF Projected Ratios'!R$50,$B98*(1+'LF Projected Ratios'!R$50))</f>
        <v>0.21716454893640233</v>
      </c>
      <c r="R98">
        <f>IF('LF Projected Ratios'!S$50&gt;=0,$B98+(1-$B98)*'LF Projected Ratios'!S$50,$B98*(1+'LF Projected Ratios'!S$50))</f>
        <v>0.21550753249422669</v>
      </c>
      <c r="S98">
        <f>IF('LF Projected Ratios'!T$50&gt;=0,$B98+(1-$B98)*'LF Projected Ratios'!T$50,$B98*(1+'LF Projected Ratios'!T$50))</f>
        <v>0.21386535834827855</v>
      </c>
      <c r="T98">
        <f>IF('LF Projected Ratios'!U$50&gt;=0,$B98+(1-$B98)*'LF Projected Ratios'!U$50,$B98*(1+'LF Projected Ratios'!U$50))</f>
        <v>0.21223782796865301</v>
      </c>
      <c r="U98">
        <f>IF('LF Projected Ratios'!V$50&gt;=0,$B98+(1-$B98)*'LF Projected Ratios'!V$50,$B98*(1+'LF Projected Ratios'!V$50))</f>
        <v>0.21062474635043207</v>
      </c>
      <c r="V98">
        <f>IF('LF Projected Ratios'!W$50&gt;=0,$B98+(1-$B98)*'LF Projected Ratios'!W$50,$B98*(1+'LF Projected Ratios'!W$50))</f>
        <v>0.20902592193579511</v>
      </c>
      <c r="W98">
        <f>IF('LF Projected Ratios'!X$50&gt;=0,$B98+(1-$B98)*'LF Projected Ratios'!X$50,$B98*(1+'LF Projected Ratios'!X$50))</f>
        <v>0.20744116653818642</v>
      </c>
      <c r="X98">
        <f>IF('LF Projected Ratios'!Y$50&gt;=0,$B98+(1-$B98)*'LF Projected Ratios'!Y$50,$B98*(1+'LF Projected Ratios'!Y$50))</f>
        <v>0.20587029526847522</v>
      </c>
      <c r="Y98">
        <f>IF('LF Projected Ratios'!Z$50&gt;=0,$B98+(1-$B98)*'LF Projected Ratios'!Z$50,$B98*(1+'LF Projected Ratios'!Z$50))</f>
        <v>0.20431312646304853</v>
      </c>
      <c r="Z98">
        <f>IF('LF Projected Ratios'!AA$50&gt;=0,$B98+(1-$B98)*'LF Projected Ratios'!AA$50,$B98*(1+'LF Projected Ratios'!AA$50))</f>
        <v>0.20276948161377828</v>
      </c>
      <c r="AA98">
        <f>IF('LF Projected Ratios'!AB$50&gt;=0,$B98+(1-$B98)*'LF Projected Ratios'!AB$50,$B98*(1+'LF Projected Ratios'!AB$50))</f>
        <v>0.20123918529980256</v>
      </c>
      <c r="AB98">
        <f>IF('LF Projected Ratios'!AC$50&gt;=0,$B98+(1-$B98)*'LF Projected Ratios'!AC$50,$B98*(1+'LF Projected Ratios'!AC$50))</f>
        <v>0.19972206512107296</v>
      </c>
      <c r="AC98">
        <f>IF('LF Projected Ratios'!AD$50&gt;=0,$B98+(1-$B98)*'LF Projected Ratios'!AD$50,$B98*(1+'LF Projected Ratios'!AD$50))</f>
        <v>0.1982179516336065</v>
      </c>
      <c r="AD98">
        <f>IF('LF Projected Ratios'!AE$50&gt;=0,$B98+(1-$B98)*'LF Projected Ratios'!AE$50,$B98*(1+'LF Projected Ratios'!AE$50))</f>
        <v>0.19672667828640061</v>
      </c>
      <c r="AE98">
        <f>IF('LF Projected Ratios'!AF$50&gt;=0,$B98+(1-$B98)*'LF Projected Ratios'!AF$50,$B98*(1+'LF Projected Ratios'!AF$50))</f>
        <v>0.19524808135995228</v>
      </c>
      <c r="AF98">
        <f>IF('LF Projected Ratios'!AG$50&gt;=0,$B98+(1-$B98)*'LF Projected Ratios'!AG$50,$B98*(1+'LF Projected Ratios'!AG$50))</f>
        <v>0.19378199990634148</v>
      </c>
    </row>
    <row r="99" spans="1:32" x14ac:dyDescent="0.25">
      <c r="A99" t="s">
        <v>30</v>
      </c>
      <c r="B99">
        <f t="shared" si="0"/>
        <v>0.23083680681431851</v>
      </c>
      <c r="C99">
        <f>IF('LF Projected Ratios'!D$50&gt;=0,$B99+(1-$B99)*'LF Projected Ratios'!D$50,$B99*(1+'LF Projected Ratios'!D$50))</f>
        <v>0.22930635912862918</v>
      </c>
      <c r="D99">
        <f>IF('LF Projected Ratios'!E$50&gt;=0,$B99+(1-$B99)*'LF Projected Ratios'!E$50,$B99*(1+'LF Projected Ratios'!E$50))</f>
        <v>0.22708502686313364</v>
      </c>
      <c r="E99">
        <f>IF('LF Projected Ratios'!F$50&gt;=0,$B99+(1-$B99)*'LF Projected Ratios'!F$50,$B99*(1+'LF Projected Ratios'!F$50))</f>
        <v>0.22504236112335382</v>
      </c>
      <c r="F99">
        <f>IF('LF Projected Ratios'!G$50&gt;=0,$B99+(1-$B99)*'LF Projected Ratios'!G$50,$B99*(1+'LF Projected Ratios'!G$50))</f>
        <v>0.22326806176847092</v>
      </c>
      <c r="G99">
        <f>IF('LF Projected Ratios'!H$50&gt;=0,$B99+(1-$B99)*'LF Projected Ratios'!H$50,$B99*(1+'LF Projected Ratios'!H$50))</f>
        <v>0.22077608274886248</v>
      </c>
      <c r="H99">
        <f>IF('LF Projected Ratios'!I$50&gt;=0,$B99+(1-$B99)*'LF Projected Ratios'!I$50,$B99*(1+'LF Projected Ratios'!I$50))</f>
        <v>0.21897479720858751</v>
      </c>
      <c r="I99">
        <f>IF('LF Projected Ratios'!J$50&gt;=0,$B99+(1-$B99)*'LF Projected Ratios'!J$50,$B99*(1+'LF Projected Ratios'!J$50))</f>
        <v>0.21851538085565556</v>
      </c>
      <c r="J99">
        <f>IF('LF Projected Ratios'!K$50&gt;=0,$B99+(1-$B99)*'LF Projected Ratios'!K$50,$B99*(1+'LF Projected Ratios'!K$50))</f>
        <v>0.2176595244186553</v>
      </c>
      <c r="K99">
        <f>IF('LF Projected Ratios'!L$50&gt;=0,$B99+(1-$B99)*'LF Projected Ratios'!L$50,$B99*(1+'LF Projected Ratios'!L$50))</f>
        <v>0.21526160043125783</v>
      </c>
      <c r="L99">
        <f>IF('LF Projected Ratios'!M$50&gt;=0,$B99+(1-$B99)*'LF Projected Ratios'!M$50,$B99*(1+'LF Projected Ratios'!M$50))</f>
        <v>0.21332122103455142</v>
      </c>
      <c r="M99">
        <f>IF('LF Projected Ratios'!N$50&gt;=0,$B99+(1-$B99)*'LF Projected Ratios'!N$50,$B99*(1+'LF Projected Ratios'!N$50))</f>
        <v>0.21168185857080016</v>
      </c>
      <c r="N99">
        <f>IF('LF Projected Ratios'!O$50&gt;=0,$B99+(1-$B99)*'LF Projected Ratios'!O$50,$B99*(1+'LF Projected Ratios'!O$50))</f>
        <v>0.21005751662841896</v>
      </c>
      <c r="O99">
        <f>IF('LF Projected Ratios'!P$50&gt;=0,$B99+(1-$B99)*'LF Projected Ratios'!P$50,$B99*(1+'LF Projected Ratios'!P$50))</f>
        <v>0.20844798971241826</v>
      </c>
      <c r="P99">
        <f>IF('LF Projected Ratios'!Q$50&gt;=0,$B99+(1-$B99)*'LF Projected Ratios'!Q$50,$B99*(1+'LF Projected Ratios'!Q$50))</f>
        <v>0.20685307605928027</v>
      </c>
      <c r="Q99">
        <f>IF('LF Projected Ratios'!R$50&gt;=0,$B99+(1-$B99)*'LF Projected Ratios'!R$50,$B99*(1+'LF Projected Ratios'!R$50))</f>
        <v>0.20527257755264516</v>
      </c>
      <c r="R99">
        <f>IF('LF Projected Ratios'!S$50&gt;=0,$B99+(1-$B99)*'LF Projected Ratios'!S$50,$B99*(1+'LF Projected Ratios'!S$50))</f>
        <v>0.20370629964127154</v>
      </c>
      <c r="S99">
        <f>IF('LF Projected Ratios'!T$50&gt;=0,$B99+(1-$B99)*'LF Projected Ratios'!T$50,$B99*(1+'LF Projected Ratios'!T$50))</f>
        <v>0.20215405125920338</v>
      </c>
      <c r="T99">
        <f>IF('LF Projected Ratios'!U$50&gt;=0,$B99+(1-$B99)*'LF Projected Ratios'!U$50,$B99*(1+'LF Projected Ratios'!U$50))</f>
        <v>0.20061564474807062</v>
      </c>
      <c r="U99">
        <f>IF('LF Projected Ratios'!V$50&gt;=0,$B99+(1-$B99)*'LF Projected Ratios'!V$50,$B99*(1+'LF Projected Ratios'!V$50))</f>
        <v>0.19909089578146108</v>
      </c>
      <c r="V99">
        <f>IF('LF Projected Ratios'!W$50&gt;=0,$B99+(1-$B99)*'LF Projected Ratios'!W$50,$B99*(1+'LF Projected Ratios'!W$50))</f>
        <v>0.19757962329129633</v>
      </c>
      <c r="W99">
        <f>IF('LF Projected Ratios'!X$50&gt;=0,$B99+(1-$B99)*'LF Projected Ratios'!X$50,$B99*(1+'LF Projected Ratios'!X$50))</f>
        <v>0.19608164939615161</v>
      </c>
      <c r="X99">
        <f>IF('LF Projected Ratios'!Y$50&gt;=0,$B99+(1-$B99)*'LF Projected Ratios'!Y$50,$B99*(1+'LF Projected Ratios'!Y$50))</f>
        <v>0.19459679933145968</v>
      </c>
      <c r="Y99">
        <f>IF('LF Projected Ratios'!Z$50&gt;=0,$B99+(1-$B99)*'LF Projected Ratios'!Z$50,$B99*(1+'LF Projected Ratios'!Z$50))</f>
        <v>0.19312490138154095</v>
      </c>
      <c r="Z99">
        <f>IF('LF Projected Ratios'!AA$50&gt;=0,$B99+(1-$B99)*'LF Projected Ratios'!AA$50,$B99*(1+'LF Projected Ratios'!AA$50))</f>
        <v>0.19166578681340596</v>
      </c>
      <c r="AA99">
        <f>IF('LF Projected Ratios'!AB$50&gt;=0,$B99+(1-$B99)*'LF Projected Ratios'!AB$50,$B99*(1+'LF Projected Ratios'!AB$50))</f>
        <v>0.19021928981227207</v>
      </c>
      <c r="AB99">
        <f>IF('LF Projected Ratios'!AC$50&gt;=0,$B99+(1-$B99)*'LF Projected Ratios'!AC$50,$B99*(1+'LF Projected Ratios'!AC$50))</f>
        <v>0.18878524741874975</v>
      </c>
      <c r="AC99">
        <f>IF('LF Projected Ratios'!AD$50&gt;=0,$B99+(1-$B99)*'LF Projected Ratios'!AD$50,$B99*(1+'LF Projected Ratios'!AD$50))</f>
        <v>0.18736349946764028</v>
      </c>
      <c r="AD99">
        <f>IF('LF Projected Ratios'!AE$50&gt;=0,$B99+(1-$B99)*'LF Projected Ratios'!AE$50,$B99*(1+'LF Projected Ratios'!AE$50))</f>
        <v>0.18595388852830524</v>
      </c>
      <c r="AE99">
        <f>IF('LF Projected Ratios'!AF$50&gt;=0,$B99+(1-$B99)*'LF Projected Ratios'!AF$50,$B99*(1+'LF Projected Ratios'!AF$50))</f>
        <v>0.18455625984655225</v>
      </c>
      <c r="AF99">
        <f>IF('LF Projected Ratios'!AG$50&gt;=0,$B99+(1-$B99)*'LF Projected Ratios'!AG$50,$B99*(1+'LF Projected Ratios'!AG$50))</f>
        <v>0.18317046128799952</v>
      </c>
    </row>
    <row r="100" spans="1:32" x14ac:dyDescent="0.25">
      <c r="A100" t="s">
        <v>32</v>
      </c>
      <c r="B100">
        <f t="shared" si="0"/>
        <v>0.24373254897920354</v>
      </c>
      <c r="C100">
        <f>IF('LF Projected Ratios'!D$50&gt;=0,$B100+(1-$B100)*'LF Projected Ratios'!D$50,$B100*(1+'LF Projected Ratios'!D$50))</f>
        <v>0.24211660254215014</v>
      </c>
      <c r="D100">
        <f>IF('LF Projected Ratios'!E$50&gt;=0,$B100+(1-$B100)*'LF Projected Ratios'!E$50,$B100*(1+'LF Projected Ratios'!E$50))</f>
        <v>0.23977117512669263</v>
      </c>
      <c r="E100">
        <f>IF('LF Projected Ratios'!F$50&gt;=0,$B100+(1-$B100)*'LF Projected Ratios'!F$50,$B100*(1+'LF Projected Ratios'!F$50))</f>
        <v>0.23761439547642868</v>
      </c>
      <c r="F100">
        <f>IF('LF Projected Ratios'!G$50&gt;=0,$B100+(1-$B100)*'LF Projected Ratios'!G$50,$B100*(1+'LF Projected Ratios'!G$50))</f>
        <v>0.23574097455025192</v>
      </c>
      <c r="G100">
        <f>IF('LF Projected Ratios'!H$50&gt;=0,$B100+(1-$B100)*'LF Projected Ratios'!H$50,$B100*(1+'LF Projected Ratios'!H$50))</f>
        <v>0.23310978064823082</v>
      </c>
      <c r="H100">
        <f>IF('LF Projected Ratios'!I$50&gt;=0,$B100+(1-$B100)*'LF Projected Ratios'!I$50,$B100*(1+'LF Projected Ratios'!I$50))</f>
        <v>0.23120786594827678</v>
      </c>
      <c r="I100">
        <f>IF('LF Projected Ratios'!J$50&gt;=0,$B100+(1-$B100)*'LF Projected Ratios'!J$50,$B100*(1+'LF Projected Ratios'!J$50))</f>
        <v>0.23072278421331366</v>
      </c>
      <c r="J100">
        <f>IF('LF Projected Ratios'!K$50&gt;=0,$B100+(1-$B100)*'LF Projected Ratios'!K$50,$B100*(1+'LF Projected Ratios'!K$50))</f>
        <v>0.22981911519350209</v>
      </c>
      <c r="K100">
        <f>IF('LF Projected Ratios'!L$50&gt;=0,$B100+(1-$B100)*'LF Projected Ratios'!L$50,$B100*(1+'LF Projected Ratios'!L$50))</f>
        <v>0.22728723072597484</v>
      </c>
      <c r="L100">
        <f>IF('LF Projected Ratios'!M$50&gt;=0,$B100+(1-$B100)*'LF Projected Ratios'!M$50,$B100*(1+'LF Projected Ratios'!M$50))</f>
        <v>0.22523845166481582</v>
      </c>
      <c r="M100">
        <f>IF('LF Projected Ratios'!N$50&gt;=0,$B100+(1-$B100)*'LF Projected Ratios'!N$50,$B100*(1+'LF Projected Ratios'!N$50))</f>
        <v>0.22350750590488627</v>
      </c>
      <c r="N100">
        <f>IF('LF Projected Ratios'!O$50&gt;=0,$B100+(1-$B100)*'LF Projected Ratios'!O$50,$B100*(1+'LF Projected Ratios'!O$50))</f>
        <v>0.22179241979061309</v>
      </c>
      <c r="O100">
        <f>IF('LF Projected Ratios'!P$50&gt;=0,$B100+(1-$B100)*'LF Projected Ratios'!P$50,$B100*(1+'LF Projected Ratios'!P$50))</f>
        <v>0.22009297634698999</v>
      </c>
      <c r="P100">
        <f>IF('LF Projected Ratios'!Q$50&gt;=0,$B100+(1-$B100)*'LF Projected Ratios'!Q$50,$B100*(1+'LF Projected Ratios'!Q$50))</f>
        <v>0.21840896253894185</v>
      </c>
      <c r="Q100">
        <f>IF('LF Projected Ratios'!R$50&gt;=0,$B100+(1-$B100)*'LF Projected Ratios'!R$50,$B100*(1+'LF Projected Ratios'!R$50))</f>
        <v>0.21674016918230066</v>
      </c>
      <c r="R100">
        <f>IF('LF Projected Ratios'!S$50&gt;=0,$B100+(1-$B100)*'LF Projected Ratios'!S$50,$B100*(1+'LF Projected Ratios'!S$50))</f>
        <v>0.21508639085718287</v>
      </c>
      <c r="S100">
        <f>IF('LF Projected Ratios'!T$50&gt;=0,$B100+(1-$B100)*'LF Projected Ratios'!T$50,$B100*(1+'LF Projected Ratios'!T$50))</f>
        <v>0.21344742582369652</v>
      </c>
      <c r="T100">
        <f>IF('LF Projected Ratios'!U$50&gt;=0,$B100+(1-$B100)*'LF Projected Ratios'!U$50,$B100*(1+'LF Projected Ratios'!U$50))</f>
        <v>0.21182307593990088</v>
      </c>
      <c r="U100">
        <f>IF('LF Projected Ratios'!V$50&gt;=0,$B100+(1-$B100)*'LF Projected Ratios'!V$50,$B100*(1+'LF Projected Ratios'!V$50))</f>
        <v>0.21021314658195372</v>
      </c>
      <c r="V100">
        <f>IF('LF Projected Ratios'!W$50&gt;=0,$B100+(1-$B100)*'LF Projected Ratios'!W$50,$B100*(1+'LF Projected Ratios'!W$50))</f>
        <v>0.2086174465663739</v>
      </c>
      <c r="W100">
        <f>IF('LF Projected Ratios'!X$50&gt;=0,$B100+(1-$B100)*'LF Projected Ratios'!X$50,$B100*(1+'LF Projected Ratios'!X$50))</f>
        <v>0.20703578807435702</v>
      </c>
      <c r="X100">
        <f>IF('LF Projected Ratios'!Y$50&gt;=0,$B100+(1-$B100)*'LF Projected Ratios'!Y$50,$B100*(1+'LF Projected Ratios'!Y$50))</f>
        <v>0.20546798657807999</v>
      </c>
      <c r="Y100">
        <f>IF('LF Projected Ratios'!Z$50&gt;=0,$B100+(1-$B100)*'LF Projected Ratios'!Z$50,$B100*(1+'LF Projected Ratios'!Z$50))</f>
        <v>0.20391386076893411</v>
      </c>
      <c r="Z100">
        <f>IF('LF Projected Ratios'!AA$50&gt;=0,$B100+(1-$B100)*'LF Projected Ratios'!AA$50,$B100*(1+'LF Projected Ratios'!AA$50))</f>
        <v>0.20237323248762931</v>
      </c>
      <c r="AA100">
        <f>IF('LF Projected Ratios'!AB$50&gt;=0,$B100+(1-$B100)*'LF Projected Ratios'!AB$50,$B100*(1+'LF Projected Ratios'!AB$50))</f>
        <v>0.20084592665610856</v>
      </c>
      <c r="AB100">
        <f>IF('LF Projected Ratios'!AC$50&gt;=0,$B100+(1-$B100)*'LF Projected Ratios'!AC$50,$B100*(1+'LF Projected Ratios'!AC$50))</f>
        <v>0.199331771211225</v>
      </c>
      <c r="AC100">
        <f>IF('LF Projected Ratios'!AD$50&gt;=0,$B100+(1-$B100)*'LF Projected Ratios'!AD$50,$B100*(1+'LF Projected Ratios'!AD$50))</f>
        <v>0.1978305970401206</v>
      </c>
      <c r="AD100">
        <f>IF('LF Projected Ratios'!AE$50&gt;=0,$B100+(1-$B100)*'LF Projected Ratios'!AE$50,$B100*(1+'LF Projected Ratios'!AE$50))</f>
        <v>0.19634223791726435</v>
      </c>
      <c r="AE100">
        <f>IF('LF Projected Ratios'!AF$50&gt;=0,$B100+(1-$B100)*'LF Projected Ratios'!AF$50,$B100*(1+'LF Projected Ratios'!AF$50))</f>
        <v>0.19486653044309141</v>
      </c>
      <c r="AF100">
        <f>IF('LF Projected Ratios'!AG$50&gt;=0,$B100+(1-$B100)*'LF Projected Ratios'!AG$50,$B100*(1+'LF Projected Ratios'!AG$50))</f>
        <v>0.19340331398420385</v>
      </c>
    </row>
    <row r="101" spans="1:32" x14ac:dyDescent="0.25">
      <c r="A101" t="s">
        <v>34</v>
      </c>
      <c r="B101">
        <f t="shared" si="0"/>
        <v>0.19149764432341443</v>
      </c>
      <c r="C101">
        <f>IF('LF Projected Ratios'!D$50&gt;=0,$B101+(1-$B101)*'LF Projected Ratios'!D$50,$B101*(1+'LF Projected Ratios'!D$50))</f>
        <v>0.19022801522650237</v>
      </c>
      <c r="D101">
        <f>IF('LF Projected Ratios'!E$50&gt;=0,$B101+(1-$B101)*'LF Projected Ratios'!E$50,$B101*(1+'LF Projected Ratios'!E$50))</f>
        <v>0.18838524196182038</v>
      </c>
      <c r="E101">
        <f>IF('LF Projected Ratios'!F$50&gt;=0,$B101+(1-$B101)*'LF Projected Ratios'!F$50,$B101*(1+'LF Projected Ratios'!F$50))</f>
        <v>0.1866906869092432</v>
      </c>
      <c r="F101">
        <f>IF('LF Projected Ratios'!G$50&gt;=0,$B101+(1-$B101)*'LF Projected Ratios'!G$50,$B101*(1+'LF Projected Ratios'!G$50))</f>
        <v>0.1852187632958745</v>
      </c>
      <c r="G101">
        <f>IF('LF Projected Ratios'!H$50&gt;=0,$B101+(1-$B101)*'LF Projected Ratios'!H$50,$B101*(1+'LF Projected Ratios'!H$50))</f>
        <v>0.1831514668428342</v>
      </c>
      <c r="H101">
        <f>IF('LF Projected Ratios'!I$50&gt;=0,$B101+(1-$B101)*'LF Projected Ratios'!I$50,$B101*(1+'LF Projected Ratios'!I$50))</f>
        <v>0.18165715602439547</v>
      </c>
      <c r="I101">
        <f>IF('LF Projected Ratios'!J$50&gt;=0,$B101+(1-$B101)*'LF Projected Ratios'!J$50,$B101*(1+'LF Projected Ratios'!J$50))</f>
        <v>0.18127603331452846</v>
      </c>
      <c r="J101">
        <f>IF('LF Projected Ratios'!K$50&gt;=0,$B101+(1-$B101)*'LF Projected Ratios'!K$50,$B101*(1+'LF Projected Ratios'!K$50))</f>
        <v>0.1805660317605024</v>
      </c>
      <c r="K101">
        <f>IF('LF Projected Ratios'!L$50&gt;=0,$B101+(1-$B101)*'LF Projected Ratios'!L$50,$B101*(1+'LF Projected Ratios'!L$50))</f>
        <v>0.178576761499878</v>
      </c>
      <c r="L101">
        <f>IF('LF Projected Ratios'!M$50&gt;=0,$B101+(1-$B101)*'LF Projected Ratios'!M$50,$B101*(1+'LF Projected Ratios'!M$50))</f>
        <v>0.17696706117222677</v>
      </c>
      <c r="M101">
        <f>IF('LF Projected Ratios'!N$50&gt;=0,$B101+(1-$B101)*'LF Projected Ratios'!N$50,$B101*(1+'LF Projected Ratios'!N$50))</f>
        <v>0.17560707853196647</v>
      </c>
      <c r="N101">
        <f>IF('LF Projected Ratios'!O$50&gt;=0,$B101+(1-$B101)*'LF Projected Ratios'!O$50,$B101*(1+'LF Projected Ratios'!O$50))</f>
        <v>0.17425955661882578</v>
      </c>
      <c r="O101">
        <f>IF('LF Projected Ratios'!P$50&gt;=0,$B101+(1-$B101)*'LF Projected Ratios'!P$50,$B101*(1+'LF Projected Ratios'!P$50))</f>
        <v>0.17292432495823021</v>
      </c>
      <c r="P101">
        <f>IF('LF Projected Ratios'!Q$50&gt;=0,$B101+(1-$B101)*'LF Projected Ratios'!Q$50,$B101*(1+'LF Projected Ratios'!Q$50))</f>
        <v>0.17160121617116034</v>
      </c>
      <c r="Q101">
        <f>IF('LF Projected Ratios'!R$50&gt;=0,$B101+(1-$B101)*'LF Projected Ratios'!R$50,$B101*(1+'LF Projected Ratios'!R$50))</f>
        <v>0.17029006590420678</v>
      </c>
      <c r="R101">
        <f>IF('LF Projected Ratios'!S$50&gt;=0,$B101+(1-$B101)*'LF Projected Ratios'!S$50,$B101*(1+'LF Projected Ratios'!S$50))</f>
        <v>0.16899071276151184</v>
      </c>
      <c r="S101">
        <f>IF('LF Projected Ratios'!T$50&gt;=0,$B101+(1-$B101)*'LF Projected Ratios'!T$50,$B101*(1+'LF Projected Ratios'!T$50))</f>
        <v>0.16770299823854157</v>
      </c>
      <c r="T101">
        <f>IF('LF Projected Ratios'!U$50&gt;=0,$B101+(1-$B101)*'LF Projected Ratios'!U$50,$B101*(1+'LF Projected Ratios'!U$50))</f>
        <v>0.16642676665762779</v>
      </c>
      <c r="U101">
        <f>IF('LF Projected Ratios'!V$50&gt;=0,$B101+(1-$B101)*'LF Projected Ratios'!V$50,$B101*(1+'LF Projected Ratios'!V$50))</f>
        <v>0.16516186510522868</v>
      </c>
      <c r="V101">
        <f>IF('LF Projected Ratios'!W$50&gt;=0,$B101+(1-$B101)*'LF Projected Ratios'!W$50,$B101*(1+'LF Projected Ratios'!W$50))</f>
        <v>0.16390814337085152</v>
      </c>
      <c r="W101">
        <f>IF('LF Projected Ratios'!X$50&gt;=0,$B101+(1-$B101)*'LF Projected Ratios'!X$50,$B101*(1+'LF Projected Ratios'!X$50))</f>
        <v>0.16266545388758846</v>
      </c>
      <c r="X101">
        <f>IF('LF Projected Ratios'!Y$50&gt;=0,$B101+(1-$B101)*'LF Projected Ratios'!Y$50,$B101*(1+'LF Projected Ratios'!Y$50))</f>
        <v>0.16143365167421483</v>
      </c>
      <c r="Y101">
        <f>IF('LF Projected Ratios'!Z$50&gt;=0,$B101+(1-$B101)*'LF Projected Ratios'!Z$50,$B101*(1+'LF Projected Ratios'!Z$50))</f>
        <v>0.16021259427880291</v>
      </c>
      <c r="Z101">
        <f>IF('LF Projected Ratios'!AA$50&gt;=0,$B101+(1-$B101)*'LF Projected Ratios'!AA$50,$B101*(1+'LF Projected Ratios'!AA$50))</f>
        <v>0.15900214172380553</v>
      </c>
      <c r="AA101">
        <f>IF('LF Projected Ratios'!AB$50&gt;=0,$B101+(1-$B101)*'LF Projected Ratios'!AB$50,$B101*(1+'LF Projected Ratios'!AB$50))</f>
        <v>0.15780215645256221</v>
      </c>
      <c r="AB101">
        <f>IF('LF Projected Ratios'!AC$50&gt;=0,$B101+(1-$B101)*'LF Projected Ratios'!AC$50,$B101*(1+'LF Projected Ratios'!AC$50))</f>
        <v>0.15661250327718998</v>
      </c>
      <c r="AC101">
        <f>IF('LF Projected Ratios'!AD$50&gt;=0,$B101+(1-$B101)*'LF Projected Ratios'!AD$50,$B101*(1+'LF Projected Ratios'!AD$50))</f>
        <v>0.15543304932781135</v>
      </c>
      <c r="AD101">
        <f>IF('LF Projected Ratios'!AE$50&gt;=0,$B101+(1-$B101)*'LF Projected Ratios'!AE$50,$B101*(1+'LF Projected Ratios'!AE$50))</f>
        <v>0.15426366400308578</v>
      </c>
      <c r="AE101">
        <f>IF('LF Projected Ratios'!AF$50&gt;=0,$B101+(1-$B101)*'LF Projected Ratios'!AF$50,$B101*(1+'LF Projected Ratios'!AF$50))</f>
        <v>0.15310421892199944</v>
      </c>
      <c r="AF101">
        <f>IF('LF Projected Ratios'!AG$50&gt;=0,$B101+(1-$B101)*'LF Projected Ratios'!AG$50,$B101*(1+'LF Projected Ratios'!AG$50))</f>
        <v>0.15195458787688151</v>
      </c>
    </row>
    <row r="102" spans="1:32" x14ac:dyDescent="0.25">
      <c r="A102" t="s">
        <v>36</v>
      </c>
      <c r="B102">
        <f t="shared" si="0"/>
        <v>0.19700354245592971</v>
      </c>
      <c r="C102">
        <f>IF('LF Projected Ratios'!D$50&gt;=0,$B102+(1-$B102)*'LF Projected Ratios'!D$50,$B102*(1+'LF Projected Ratios'!D$50))</f>
        <v>0.19569740926259196</v>
      </c>
      <c r="D102">
        <f>IF('LF Projected Ratios'!E$50&gt;=0,$B102+(1-$B102)*'LF Projected Ratios'!E$50,$B102*(1+'LF Projected Ratios'!E$50))</f>
        <v>0.19380165298648699</v>
      </c>
      <c r="E102">
        <f>IF('LF Projected Ratios'!F$50&gt;=0,$B102+(1-$B102)*'LF Projected Ratios'!F$50,$B102*(1+'LF Projected Ratios'!F$50))</f>
        <v>0.19205837645990739</v>
      </c>
      <c r="F102">
        <f>IF('LF Projected Ratios'!G$50&gt;=0,$B102+(1-$B102)*'LF Projected Ratios'!G$50,$B102*(1+'LF Projected Ratios'!G$50))</f>
        <v>0.19054413242268864</v>
      </c>
      <c r="G102">
        <f>IF('LF Projected Ratios'!H$50&gt;=0,$B102+(1-$B102)*'LF Projected Ratios'!H$50,$B102*(1+'LF Projected Ratios'!H$50))</f>
        <v>0.18841739751691769</v>
      </c>
      <c r="H102">
        <f>IF('LF Projected Ratios'!I$50&gt;=0,$B102+(1-$B102)*'LF Projected Ratios'!I$50,$B102*(1+'LF Projected Ratios'!I$50))</f>
        <v>0.18688012260263479</v>
      </c>
      <c r="I102">
        <f>IF('LF Projected Ratios'!J$50&gt;=0,$B102+(1-$B102)*'LF Projected Ratios'!J$50,$B102*(1+'LF Projected Ratios'!J$50))</f>
        <v>0.18648804193647578</v>
      </c>
      <c r="J102">
        <f>IF('LF Projected Ratios'!K$50&gt;=0,$B102+(1-$B102)*'LF Projected Ratios'!K$50,$B102*(1+'LF Projected Ratios'!K$50))</f>
        <v>0.18575762657399686</v>
      </c>
      <c r="K102">
        <f>IF('LF Projected Ratios'!L$50&gt;=0,$B102+(1-$B102)*'LF Projected Ratios'!L$50,$B102*(1+'LF Projected Ratios'!L$50))</f>
        <v>0.18371116125255729</v>
      </c>
      <c r="L102">
        <f>IF('LF Projected Ratios'!M$50&gt;=0,$B102+(1-$B102)*'LF Projected Ratios'!M$50,$B102*(1+'LF Projected Ratios'!M$50))</f>
        <v>0.18205517917528333</v>
      </c>
      <c r="M102">
        <f>IF('LF Projected Ratios'!N$50&gt;=0,$B102+(1-$B102)*'LF Projected Ratios'!N$50,$B102*(1+'LF Projected Ratios'!N$50))</f>
        <v>0.18065609461340032</v>
      </c>
      <c r="N102">
        <f>IF('LF Projected Ratios'!O$50&gt;=0,$B102+(1-$B102)*'LF Projected Ratios'!O$50,$B102*(1+'LF Projected Ratios'!O$50))</f>
        <v>0.17926982904672126</v>
      </c>
      <c r="O102">
        <f>IF('LF Projected Ratios'!P$50&gt;=0,$B102+(1-$B102)*'LF Projected Ratios'!P$50,$B102*(1+'LF Projected Ratios'!P$50))</f>
        <v>0.1778962070992241</v>
      </c>
      <c r="P102">
        <f>IF('LF Projected Ratios'!Q$50&gt;=0,$B102+(1-$B102)*'LF Projected Ratios'!Q$50,$B102*(1+'LF Projected Ratios'!Q$50))</f>
        <v>0.17653505657944477</v>
      </c>
      <c r="Q102">
        <f>IF('LF Projected Ratios'!R$50&gt;=0,$B102+(1-$B102)*'LF Projected Ratios'!R$50,$B102*(1+'LF Projected Ratios'!R$50))</f>
        <v>0.17518620840852081</v>
      </c>
      <c r="R102">
        <f>IF('LF Projected Ratios'!S$50&gt;=0,$B102+(1-$B102)*'LF Projected Ratios'!S$50,$B102*(1+'LF Projected Ratios'!S$50))</f>
        <v>0.17384949655017629</v>
      </c>
      <c r="S102">
        <f>IF('LF Projected Ratios'!T$50&gt;=0,$B102+(1-$B102)*'LF Projected Ratios'!T$50,$B102*(1+'LF Projected Ratios'!T$50))</f>
        <v>0.17252475794258981</v>
      </c>
      <c r="T102">
        <f>IF('LF Projected Ratios'!U$50&gt;=0,$B102+(1-$B102)*'LF Projected Ratios'!U$50,$B102*(1+'LF Projected Ratios'!U$50))</f>
        <v>0.1712118324320831</v>
      </c>
      <c r="U102">
        <f>IF('LF Projected Ratios'!V$50&gt;=0,$B102+(1-$B102)*'LF Projected Ratios'!V$50,$B102*(1+'LF Projected Ratios'!V$50))</f>
        <v>0.16991056270857791</v>
      </c>
      <c r="V102">
        <f>IF('LF Projected Ratios'!W$50&gt;=0,$B102+(1-$B102)*'LF Projected Ratios'!W$50,$B102*(1+'LF Projected Ratios'!W$50))</f>
        <v>0.16862079424276241</v>
      </c>
      <c r="W102">
        <f>IF('LF Projected Ratios'!X$50&gt;=0,$B102+(1-$B102)*'LF Projected Ratios'!X$50,$B102*(1+'LF Projected Ratios'!X$50))</f>
        <v>0.16734237522491749</v>
      </c>
      <c r="X102">
        <f>IF('LF Projected Ratios'!Y$50&gt;=0,$B102+(1-$B102)*'LF Projected Ratios'!Y$50,$B102*(1+'LF Projected Ratios'!Y$50))</f>
        <v>0.16607515650535026</v>
      </c>
      <c r="Y102">
        <f>IF('LF Projected Ratios'!Z$50&gt;=0,$B102+(1-$B102)*'LF Projected Ratios'!Z$50,$B102*(1+'LF Projected Ratios'!Z$50))</f>
        <v>0.16481899153638649</v>
      </c>
      <c r="Z102">
        <f>IF('LF Projected Ratios'!AA$50&gt;=0,$B102+(1-$B102)*'LF Projected Ratios'!AA$50,$B102*(1+'LF Projected Ratios'!AA$50))</f>
        <v>0.16357373631587535</v>
      </c>
      <c r="AA102">
        <f>IF('LF Projected Ratios'!AB$50&gt;=0,$B102+(1-$B102)*'LF Projected Ratios'!AB$50,$B102*(1+'LF Projected Ratios'!AB$50))</f>
        <v>0.16233924933215754</v>
      </c>
      <c r="AB102">
        <f>IF('LF Projected Ratios'!AC$50&gt;=0,$B102+(1-$B102)*'LF Projected Ratios'!AC$50,$B102*(1+'LF Projected Ratios'!AC$50))</f>
        <v>0.16111539151045789</v>
      </c>
      <c r="AC102">
        <f>IF('LF Projected Ratios'!AD$50&gt;=0,$B102+(1-$B102)*'LF Projected Ratios'!AD$50,$B102*(1+'LF Projected Ratios'!AD$50))</f>
        <v>0.15990202616065333</v>
      </c>
      <c r="AD102">
        <f>IF('LF Projected Ratios'!AE$50&gt;=0,$B102+(1-$B102)*'LF Projected Ratios'!AE$50,$B102*(1+'LF Projected Ratios'!AE$50))</f>
        <v>0.15869901892638236</v>
      </c>
      <c r="AE102">
        <f>IF('LF Projected Ratios'!AF$50&gt;=0,$B102+(1-$B102)*'LF Projected Ratios'!AF$50,$B102*(1+'LF Projected Ratios'!AF$50))</f>
        <v>0.1575062377354485</v>
      </c>
      <c r="AF102">
        <f>IF('LF Projected Ratios'!AG$50&gt;=0,$B102+(1-$B102)*'LF Projected Ratios'!AG$50,$B102*(1+'LF Projected Ratios'!AG$50))</f>
        <v>0.15632355275148574</v>
      </c>
    </row>
    <row r="103" spans="1:32" x14ac:dyDescent="0.25">
      <c r="A103" t="s">
        <v>38</v>
      </c>
      <c r="B103">
        <f t="shared" si="0"/>
        <v>0.20213042888093008</v>
      </c>
      <c r="C103">
        <f>IF('LF Projected Ratios'!D$50&gt;=0,$B103+(1-$B103)*'LF Projected Ratios'!D$50,$B103*(1+'LF Projected Ratios'!D$50))</f>
        <v>0.20079030443822349</v>
      </c>
      <c r="D103">
        <f>IF('LF Projected Ratios'!E$50&gt;=0,$B103+(1-$B103)*'LF Projected Ratios'!E$50,$B103*(1+'LF Projected Ratios'!E$50))</f>
        <v>0.19884521236340186</v>
      </c>
      <c r="E103">
        <f>IF('LF Projected Ratios'!F$50&gt;=0,$B103+(1-$B103)*'LF Projected Ratios'!F$50,$B103*(1+'LF Projected Ratios'!F$50))</f>
        <v>0.19705656822237369</v>
      </c>
      <c r="F103">
        <f>IF('LF Projected Ratios'!G$50&gt;=0,$B103+(1-$B103)*'LF Projected Ratios'!G$50,$B103*(1+'LF Projected Ratios'!G$50))</f>
        <v>0.19550291698921432</v>
      </c>
      <c r="G103">
        <f>IF('LF Projected Ratios'!H$50&gt;=0,$B103+(1-$B103)*'LF Projected Ratios'!H$50,$B103*(1+'LF Projected Ratios'!H$50))</f>
        <v>0.19332083521920915</v>
      </c>
      <c r="H103">
        <f>IF('LF Projected Ratios'!I$50&gt;=0,$B103+(1-$B103)*'LF Projected Ratios'!I$50,$B103*(1+'LF Projected Ratios'!I$50))</f>
        <v>0.19174355374569754</v>
      </c>
      <c r="I103">
        <f>IF('LF Projected Ratios'!J$50&gt;=0,$B103+(1-$B103)*'LF Projected Ratios'!J$50,$B103*(1+'LF Projected Ratios'!J$50))</f>
        <v>0.19134126944045785</v>
      </c>
      <c r="J103">
        <f>IF('LF Projected Ratios'!K$50&gt;=0,$B103+(1-$B103)*'LF Projected Ratios'!K$50,$B103*(1+'LF Projected Ratios'!K$50))</f>
        <v>0.19059184550300701</v>
      </c>
      <c r="K103">
        <f>IF('LF Projected Ratios'!L$50&gt;=0,$B103+(1-$B103)*'LF Projected Ratios'!L$50,$B103*(1+'LF Projected Ratios'!L$50))</f>
        <v>0.18849212227998394</v>
      </c>
      <c r="L103">
        <f>IF('LF Projected Ratios'!M$50&gt;=0,$B103+(1-$B103)*'LF Projected Ratios'!M$50,$B103*(1+'LF Projected Ratios'!M$50))</f>
        <v>0.18679304436836008</v>
      </c>
      <c r="M103">
        <f>IF('LF Projected Ratios'!N$50&gt;=0,$B103+(1-$B103)*'LF Projected Ratios'!N$50,$B103*(1+'LF Projected Ratios'!N$50))</f>
        <v>0.18535754955944131</v>
      </c>
      <c r="N103">
        <f>IF('LF Projected Ratios'!O$50&gt;=0,$B103+(1-$B103)*'LF Projected Ratios'!O$50,$B103*(1+'LF Projected Ratios'!O$50))</f>
        <v>0.1839352073515676</v>
      </c>
      <c r="O103">
        <f>IF('LF Projected Ratios'!P$50&gt;=0,$B103+(1-$B103)*'LF Projected Ratios'!P$50,$B103*(1+'LF Projected Ratios'!P$50))</f>
        <v>0.18252583780467244</v>
      </c>
      <c r="P103">
        <f>IF('LF Projected Ratios'!Q$50&gt;=0,$B103+(1-$B103)*'LF Projected Ratios'!Q$50,$B103*(1+'LF Projected Ratios'!Q$50))</f>
        <v>0.18112926424612313</v>
      </c>
      <c r="Q103">
        <f>IF('LF Projected Ratios'!R$50&gt;=0,$B103+(1-$B103)*'LF Projected Ratios'!R$50,$B103*(1+'LF Projected Ratios'!R$50))</f>
        <v>0.17974531319689205</v>
      </c>
      <c r="R103">
        <f>IF('LF Projected Ratios'!S$50&gt;=0,$B103+(1-$B103)*'LF Projected Ratios'!S$50,$B103*(1+'LF Projected Ratios'!S$50))</f>
        <v>0.17837381429971946</v>
      </c>
      <c r="S103">
        <f>IF('LF Projected Ratios'!T$50&gt;=0,$B103+(1-$B103)*'LF Projected Ratios'!T$50,$B103*(1+'LF Projected Ratios'!T$50))</f>
        <v>0.17701460024920826</v>
      </c>
      <c r="T103">
        <f>IF('LF Projected Ratios'!U$50&gt;=0,$B103+(1-$B103)*'LF Projected Ratios'!U$50,$B103*(1+'LF Projected Ratios'!U$50))</f>
        <v>0.175667506723787</v>
      </c>
      <c r="U103">
        <f>IF('LF Projected Ratios'!V$50&gt;=0,$B103+(1-$B103)*'LF Projected Ratios'!V$50,$B103*(1+'LF Projected Ratios'!V$50))</f>
        <v>0.17433237231948706</v>
      </c>
      <c r="V103">
        <f>IF('LF Projected Ratios'!W$50&gt;=0,$B103+(1-$B103)*'LF Projected Ratios'!W$50,$B103*(1+'LF Projected Ratios'!W$50))</f>
        <v>0.17300903848547386</v>
      </c>
      <c r="W103">
        <f>IF('LF Projected Ratios'!X$50&gt;=0,$B103+(1-$B103)*'LF Projected Ratios'!X$50,$B103*(1+'LF Projected Ratios'!X$50))</f>
        <v>0.17169734946128115</v>
      </c>
      <c r="X103">
        <f>IF('LF Projected Ratios'!Y$50&gt;=0,$B103+(1-$B103)*'LF Projected Ratios'!Y$50,$B103*(1+'LF Projected Ratios'!Y$50))</f>
        <v>0.17039715221569424</v>
      </c>
      <c r="Y103">
        <f>IF('LF Projected Ratios'!Z$50&gt;=0,$B103+(1-$B103)*'LF Projected Ratios'!Z$50,$B103*(1+'LF Projected Ratios'!Z$50))</f>
        <v>0.1691082963872329</v>
      </c>
      <c r="Z103">
        <f>IF('LF Projected Ratios'!AA$50&gt;=0,$B103+(1-$B103)*'LF Projected Ratios'!AA$50,$B103*(1+'LF Projected Ratios'!AA$50))</f>
        <v>0.16783063422618605</v>
      </c>
      <c r="AA103">
        <f>IF('LF Projected Ratios'!AB$50&gt;=0,$B103+(1-$B103)*'LF Projected Ratios'!AB$50,$B103*(1+'LF Projected Ratios'!AB$50))</f>
        <v>0.16656402053814728</v>
      </c>
      <c r="AB103">
        <f>IF('LF Projected Ratios'!AC$50&gt;=0,$B103+(1-$B103)*'LF Projected Ratios'!AC$50,$B103*(1+'LF Projected Ratios'!AC$50))</f>
        <v>0.16530831262901274</v>
      </c>
      <c r="AC103">
        <f>IF('LF Projected Ratios'!AD$50&gt;=0,$B103+(1-$B103)*'LF Projected Ratios'!AD$50,$B103*(1+'LF Projected Ratios'!AD$50))</f>
        <v>0.16406337025138965</v>
      </c>
      <c r="AD103">
        <f>IF('LF Projected Ratios'!AE$50&gt;=0,$B103+(1-$B103)*'LF Projected Ratios'!AE$50,$B103*(1+'LF Projected Ratios'!AE$50))</f>
        <v>0.16282905555238139</v>
      </c>
      <c r="AE103">
        <f>IF('LF Projected Ratios'!AF$50&gt;=0,$B103+(1-$B103)*'LF Projected Ratios'!AF$50,$B103*(1+'LF Projected Ratios'!AF$50))</f>
        <v>0.16160523302270022</v>
      </c>
      <c r="AF103">
        <f>IF('LF Projected Ratios'!AG$50&gt;=0,$B103+(1-$B103)*'LF Projected Ratios'!AG$50,$B103*(1+'LF Projected Ratios'!AG$50))</f>
        <v>0.16039176944707489</v>
      </c>
    </row>
    <row r="104" spans="1:32" x14ac:dyDescent="0.25">
      <c r="A104" t="s">
        <v>40</v>
      </c>
      <c r="B104">
        <f t="shared" si="0"/>
        <v>0.18979910295519237</v>
      </c>
      <c r="C104">
        <f>IF('LF Projected Ratios'!D$50&gt;=0,$B104+(1-$B104)*'LF Projected Ratios'!D$50,$B104*(1+'LF Projected Ratios'!D$50))</f>
        <v>0.18854073518502415</v>
      </c>
      <c r="D104">
        <f>IF('LF Projected Ratios'!E$50&gt;=0,$B104+(1-$B104)*'LF Projected Ratios'!E$50,$B104*(1+'LF Projected Ratios'!E$50))</f>
        <v>0.18671430690794436</v>
      </c>
      <c r="E104">
        <f>IF('LF Projected Ratios'!F$50&gt;=0,$B104+(1-$B104)*'LF Projected Ratios'!F$50,$B104*(1+'LF Projected Ratios'!F$50))</f>
        <v>0.18503478218050617</v>
      </c>
      <c r="F104">
        <f>IF('LF Projected Ratios'!G$50&gt;=0,$B104+(1-$B104)*'LF Projected Ratios'!G$50,$B104*(1+'LF Projected Ratios'!G$50))</f>
        <v>0.18357591420109581</v>
      </c>
      <c r="G104">
        <f>IF('LF Projected Ratios'!H$50&gt;=0,$B104+(1-$B104)*'LF Projected Ratios'!H$50,$B104*(1+'LF Projected Ratios'!H$50))</f>
        <v>0.18152695420623113</v>
      </c>
      <c r="H104">
        <f>IF('LF Projected Ratios'!I$50&gt;=0,$B104+(1-$B104)*'LF Projected Ratios'!I$50,$B104*(1+'LF Projected Ratios'!I$50))</f>
        <v>0.18004589759126352</v>
      </c>
      <c r="I104">
        <f>IF('LF Projected Ratios'!J$50&gt;=0,$B104+(1-$B104)*'LF Projected Ratios'!J$50,$B104*(1+'LF Projected Ratios'!J$50))</f>
        <v>0.17966815535477706</v>
      </c>
      <c r="J104">
        <f>IF('LF Projected Ratios'!K$50&gt;=0,$B104+(1-$B104)*'LF Projected Ratios'!K$50,$B104*(1+'LF Projected Ratios'!K$50))</f>
        <v>0.17896445135608272</v>
      </c>
      <c r="K104">
        <f>IF('LF Projected Ratios'!L$50&gt;=0,$B104+(1-$B104)*'LF Projected Ratios'!L$50,$B104*(1+'LF Projected Ratios'!L$50))</f>
        <v>0.17699282547872047</v>
      </c>
      <c r="L104">
        <f>IF('LF Projected Ratios'!M$50&gt;=0,$B104+(1-$B104)*'LF Projected Ratios'!M$50,$B104*(1+'LF Projected Ratios'!M$50))</f>
        <v>0.17539740283373537</v>
      </c>
      <c r="M104">
        <f>IF('LF Projected Ratios'!N$50&gt;=0,$B104+(1-$B104)*'LF Projected Ratios'!N$50,$B104*(1+'LF Projected Ratios'!N$50))</f>
        <v>0.17404948293598402</v>
      </c>
      <c r="N104">
        <f>IF('LF Projected Ratios'!O$50&gt;=0,$B104+(1-$B104)*'LF Projected Ratios'!O$50,$B104*(1+'LF Projected Ratios'!O$50))</f>
        <v>0.17271391324148364</v>
      </c>
      <c r="O104">
        <f>IF('LF Projected Ratios'!P$50&gt;=0,$B104+(1-$B104)*'LF Projected Ratios'!P$50,$B104*(1+'LF Projected Ratios'!P$50))</f>
        <v>0.17139052478773112</v>
      </c>
      <c r="P104">
        <f>IF('LF Projected Ratios'!Q$50&gt;=0,$B104+(1-$B104)*'LF Projected Ratios'!Q$50,$B104*(1+'LF Projected Ratios'!Q$50))</f>
        <v>0.17007915168032162</v>
      </c>
      <c r="Q104">
        <f>IF('LF Projected Ratios'!R$50&gt;=0,$B104+(1-$B104)*'LF Projected Ratios'!R$50,$B104*(1+'LF Projected Ratios'!R$50))</f>
        <v>0.16877963102362381</v>
      </c>
      <c r="R104">
        <f>IF('LF Projected Ratios'!S$50&gt;=0,$B104+(1-$B104)*'LF Projected Ratios'!S$50,$B104*(1+'LF Projected Ratios'!S$50))</f>
        <v>0.16749180285332524</v>
      </c>
      <c r="S104">
        <f>IF('LF Projected Ratios'!T$50&gt;=0,$B104+(1-$B104)*'LF Projected Ratios'!T$50,$B104*(1+'LF Projected Ratios'!T$50))</f>
        <v>0.1662155100707918</v>
      </c>
      <c r="T104">
        <f>IF('LF Projected Ratios'!U$50&gt;=0,$B104+(1-$B104)*'LF Projected Ratios'!U$50,$B104*(1+'LF Projected Ratios'!U$50))</f>
        <v>0.16495059837918147</v>
      </c>
      <c r="U104">
        <f>IF('LF Projected Ratios'!V$50&gt;=0,$B104+(1-$B104)*'LF Projected Ratios'!V$50,$B104*(1+'LF Projected Ratios'!V$50))</f>
        <v>0.16369691622126142</v>
      </c>
      <c r="V104">
        <f>IF('LF Projected Ratios'!W$50&gt;=0,$B104+(1-$B104)*'LF Projected Ratios'!W$50,$B104*(1+'LF Projected Ratios'!W$50))</f>
        <v>0.16245431471887251</v>
      </c>
      <c r="W104">
        <f>IF('LF Projected Ratios'!X$50&gt;=0,$B104+(1-$B104)*'LF Projected Ratios'!X$50,$B104*(1+'LF Projected Ratios'!X$50))</f>
        <v>0.16122264761399241</v>
      </c>
      <c r="X104">
        <f>IF('LF Projected Ratios'!Y$50&gt;=0,$B104+(1-$B104)*'LF Projected Ratios'!Y$50,$B104*(1+'LF Projected Ratios'!Y$50))</f>
        <v>0.16000177121134757</v>
      </c>
      <c r="Y104">
        <f>IF('LF Projected Ratios'!Z$50&gt;=0,$B104+(1-$B104)*'LF Projected Ratios'!Z$50,$B104*(1+'LF Projected Ratios'!Z$50))</f>
        <v>0.15879154432252701</v>
      </c>
      <c r="Z104">
        <f>IF('LF Projected Ratios'!AA$50&gt;=0,$B104+(1-$B104)*'LF Projected Ratios'!AA$50,$B104*(1+'LF Projected Ratios'!AA$50))</f>
        <v>0.15759182821155326</v>
      </c>
      <c r="AA104">
        <f>IF('LF Projected Ratios'!AB$50&gt;=0,$B104+(1-$B104)*'LF Projected Ratios'!AB$50,$B104*(1+'LF Projected Ratios'!AB$50))</f>
        <v>0.15640248654186265</v>
      </c>
      <c r="AB104">
        <f>IF('LF Projected Ratios'!AC$50&gt;=0,$B104+(1-$B104)*'LF Projected Ratios'!AC$50,$B104*(1+'LF Projected Ratios'!AC$50))</f>
        <v>0.15522338532465862</v>
      </c>
      <c r="AC104">
        <f>IF('LF Projected Ratios'!AD$50&gt;=0,$B104+(1-$B104)*'LF Projected Ratios'!AD$50,$B104*(1+'LF Projected Ratios'!AD$50))</f>
        <v>0.1540543928685898</v>
      </c>
      <c r="AD104">
        <f>IF('LF Projected Ratios'!AE$50&gt;=0,$B104+(1-$B104)*'LF Projected Ratios'!AE$50,$B104*(1+'LF Projected Ratios'!AE$50))</f>
        <v>0.15289537973072037</v>
      </c>
      <c r="AE104">
        <f>IF('LF Projected Ratios'!AF$50&gt;=0,$B104+(1-$B104)*'LF Projected Ratios'!AF$50,$B104*(1+'LF Projected Ratios'!AF$50))</f>
        <v>0.15174621866874752</v>
      </c>
      <c r="AF104">
        <f>IF('LF Projected Ratios'!AG$50&gt;=0,$B104+(1-$B104)*'LF Projected Ratios'!AG$50,$B104*(1+'LF Projected Ratios'!AG$50))</f>
        <v>0.15060678459443425</v>
      </c>
    </row>
    <row r="105" spans="1:32" x14ac:dyDescent="0.25">
      <c r="A105" t="s">
        <v>42</v>
      </c>
      <c r="B105">
        <f t="shared" si="0"/>
        <v>0.20613872522700727</v>
      </c>
      <c r="C105">
        <f>IF('LF Projected Ratios'!D$50&gt;=0,$B105+(1-$B105)*'LF Projected Ratios'!D$50,$B105*(1+'LF Projected Ratios'!D$50))</f>
        <v>0.20477202578549061</v>
      </c>
      <c r="D105">
        <f>IF('LF Projected Ratios'!E$50&gt;=0,$B105+(1-$B105)*'LF Projected Ratios'!E$50,$B105*(1+'LF Projected Ratios'!E$50))</f>
        <v>0.20278836205424172</v>
      </c>
      <c r="E105">
        <f>IF('LF Projected Ratios'!F$50&gt;=0,$B105+(1-$B105)*'LF Projected Ratios'!F$50,$B105*(1+'LF Projected Ratios'!F$50))</f>
        <v>0.20096424865796778</v>
      </c>
      <c r="F105">
        <f>IF('LF Projected Ratios'!G$50&gt;=0,$B105+(1-$B105)*'LF Projected Ratios'!G$50,$B105*(1+'LF Projected Ratios'!G$50))</f>
        <v>0.19937978813698654</v>
      </c>
      <c r="G105">
        <f>IF('LF Projected Ratios'!H$50&gt;=0,$B105+(1-$B105)*'LF Projected Ratios'!H$50,$B105*(1+'LF Projected Ratios'!H$50))</f>
        <v>0.19715443514634437</v>
      </c>
      <c r="H105">
        <f>IF('LF Projected Ratios'!I$50&gt;=0,$B105+(1-$B105)*'LF Projected Ratios'!I$50,$B105*(1+'LF Projected Ratios'!I$50))</f>
        <v>0.19554587579150629</v>
      </c>
      <c r="I105">
        <f>IF('LF Projected Ratios'!J$50&gt;=0,$B105+(1-$B105)*'LF Projected Ratios'!J$50,$B105*(1+'LF Projected Ratios'!J$50))</f>
        <v>0.1951356140890993</v>
      </c>
      <c r="J105">
        <f>IF('LF Projected Ratios'!K$50&gt;=0,$B105+(1-$B105)*'LF Projected Ratios'!K$50,$B105*(1+'LF Projected Ratios'!K$50))</f>
        <v>0.19437132888980493</v>
      </c>
      <c r="K105">
        <f>IF('LF Projected Ratios'!L$50&gt;=0,$B105+(1-$B105)*'LF Projected Ratios'!L$50,$B105*(1+'LF Projected Ratios'!L$50))</f>
        <v>0.19222996763648026</v>
      </c>
      <c r="L105">
        <f>IF('LF Projected Ratios'!M$50&gt;=0,$B105+(1-$B105)*'LF Projected Ratios'!M$50,$B105*(1+'LF Projected Ratios'!M$50))</f>
        <v>0.19049719659006928</v>
      </c>
      <c r="M105">
        <f>IF('LF Projected Ratios'!N$50&gt;=0,$B105+(1-$B105)*'LF Projected Ratios'!N$50,$B105*(1+'LF Projected Ratios'!N$50))</f>
        <v>0.18903323556441481</v>
      </c>
      <c r="N105">
        <f>IF('LF Projected Ratios'!O$50&gt;=0,$B105+(1-$B105)*'LF Projected Ratios'!O$50,$B105*(1+'LF Projected Ratios'!O$50))</f>
        <v>0.18758268795913383</v>
      </c>
      <c r="O105">
        <f>IF('LF Projected Ratios'!P$50&gt;=0,$B105+(1-$B105)*'LF Projected Ratios'!P$50,$B105*(1+'LF Projected Ratios'!P$50))</f>
        <v>0.18614537026590383</v>
      </c>
      <c r="P105">
        <f>IF('LF Projected Ratios'!Q$50&gt;=0,$B105+(1-$B105)*'LF Projected Ratios'!Q$50,$B105*(1+'LF Projected Ratios'!Q$50))</f>
        <v>0.18472110230863012</v>
      </c>
      <c r="Q105">
        <f>IF('LF Projected Ratios'!R$50&gt;=0,$B105+(1-$B105)*'LF Projected Ratios'!R$50,$B105*(1+'LF Projected Ratios'!R$50))</f>
        <v>0.18330970716815315</v>
      </c>
      <c r="R105">
        <f>IF('LF Projected Ratios'!S$50&gt;=0,$B105+(1-$B105)*'LF Projected Ratios'!S$50,$B105*(1+'LF Projected Ratios'!S$50))</f>
        <v>0.18191101110898658</v>
      </c>
      <c r="S105">
        <f>IF('LF Projected Ratios'!T$50&gt;=0,$B105+(1-$B105)*'LF Projected Ratios'!T$50,$B105*(1+'LF Projected Ratios'!T$50))</f>
        <v>0.18052484350802597</v>
      </c>
      <c r="T105">
        <f>IF('LF Projected Ratios'!U$50&gt;=0,$B105+(1-$B105)*'LF Projected Ratios'!U$50,$B105*(1+'LF Projected Ratios'!U$50))</f>
        <v>0.17915103678516253</v>
      </c>
      <c r="U105">
        <f>IF('LF Projected Ratios'!V$50&gt;=0,$B105+(1-$B105)*'LF Projected Ratios'!V$50,$B105*(1+'LF Projected Ratios'!V$50))</f>
        <v>0.17778942633574704</v>
      </c>
      <c r="V105">
        <f>IF('LF Projected Ratios'!W$50&gt;=0,$B105+(1-$B105)*'LF Projected Ratios'!W$50,$B105*(1+'LF Projected Ratios'!W$50))</f>
        <v>0.1764398504648427</v>
      </c>
      <c r="W105">
        <f>IF('LF Projected Ratios'!X$50&gt;=0,$B105+(1-$B105)*'LF Projected Ratios'!X$50,$B105*(1+'LF Projected Ratios'!X$50))</f>
        <v>0.17510215032321472</v>
      </c>
      <c r="X105">
        <f>IF('LF Projected Ratios'!Y$50&gt;=0,$B105+(1-$B105)*'LF Projected Ratios'!Y$50,$B105*(1+'LF Projected Ratios'!Y$50))</f>
        <v>0.1737761698450016</v>
      </c>
      <c r="Y105">
        <f>IF('LF Projected Ratios'!Z$50&gt;=0,$B105+(1-$B105)*'LF Projected Ratios'!Z$50,$B105*(1+'LF Projected Ratios'!Z$50))</f>
        <v>0.17246175568701791</v>
      </c>
      <c r="Z105">
        <f>IF('LF Projected Ratios'!AA$50&gt;=0,$B105+(1-$B105)*'LF Projected Ratios'!AA$50,$B105*(1+'LF Projected Ratios'!AA$50))</f>
        <v>0.17115875716963916</v>
      </c>
      <c r="AA105">
        <f>IF('LF Projected Ratios'!AB$50&gt;=0,$B105+(1-$B105)*'LF Projected Ratios'!AB$50,$B105*(1+'LF Projected Ratios'!AB$50))</f>
        <v>0.16986702621921806</v>
      </c>
      <c r="AB105">
        <f>IF('LF Projected Ratios'!AC$50&gt;=0,$B105+(1-$B105)*'LF Projected Ratios'!AC$50,$B105*(1+'LF Projected Ratios'!AC$50))</f>
        <v>0.16858641731199137</v>
      </c>
      <c r="AC105">
        <f>IF('LF Projected Ratios'!AD$50&gt;=0,$B105+(1-$B105)*'LF Projected Ratios'!AD$50,$B105*(1+'LF Projected Ratios'!AD$50))</f>
        <v>0.16731678741942593</v>
      </c>
      <c r="AD105">
        <f>IF('LF Projected Ratios'!AE$50&gt;=0,$B105+(1-$B105)*'LF Projected Ratios'!AE$50,$B105*(1+'LF Projected Ratios'!AE$50))</f>
        <v>0.16605799595496809</v>
      </c>
      <c r="AE105">
        <f>IF('LF Projected Ratios'!AF$50&gt;=0,$B105+(1-$B105)*'LF Projected Ratios'!AF$50,$B105*(1+'LF Projected Ratios'!AF$50))</f>
        <v>0.16480990472214743</v>
      </c>
      <c r="AF105">
        <f>IF('LF Projected Ratios'!AG$50&gt;=0,$B105+(1-$B105)*'LF Projected Ratios'!AG$50,$B105*(1+'LF Projected Ratios'!AG$50))</f>
        <v>0.163572377864001</v>
      </c>
    </row>
    <row r="106" spans="1:32" x14ac:dyDescent="0.25">
      <c r="A106" t="s">
        <v>44</v>
      </c>
      <c r="B106">
        <f t="shared" si="0"/>
        <v>0.23242264788488415</v>
      </c>
      <c r="C106">
        <f>IF('LF Projected Ratios'!D$50&gt;=0,$B106+(1-$B106)*'LF Projected Ratios'!D$50,$B106*(1+'LF Projected Ratios'!D$50))</f>
        <v>0.23088168607525675</v>
      </c>
      <c r="D106">
        <f>IF('LF Projected Ratios'!E$50&gt;=0,$B106+(1-$B106)*'LF Projected Ratios'!E$50,$B106*(1+'LF Projected Ratios'!E$50))</f>
        <v>0.22864509333208172</v>
      </c>
      <c r="E106">
        <f>IF('LF Projected Ratios'!F$50&gt;=0,$B106+(1-$B106)*'LF Projected Ratios'!F$50,$B106*(1+'LF Projected Ratios'!F$50))</f>
        <v>0.22658839454762289</v>
      </c>
      <c r="F106">
        <f>IF('LF Projected Ratios'!G$50&gt;=0,$B106+(1-$B106)*'LF Projected Ratios'!G$50,$B106*(1+'LF Projected Ratios'!G$50))</f>
        <v>0.22480190581606613</v>
      </c>
      <c r="G106">
        <f>IF('LF Projected Ratios'!H$50&gt;=0,$B106+(1-$B106)*'LF Projected Ratios'!H$50,$B106*(1+'LF Projected Ratios'!H$50))</f>
        <v>0.22229280698471354</v>
      </c>
      <c r="H106">
        <f>IF('LF Projected Ratios'!I$50&gt;=0,$B106+(1-$B106)*'LF Projected Ratios'!I$50,$B106*(1+'LF Projected Ratios'!I$50))</f>
        <v>0.22047914667358201</v>
      </c>
      <c r="I106">
        <f>IF('LF Projected Ratios'!J$50&gt;=0,$B106+(1-$B106)*'LF Projected Ratios'!J$50,$B106*(1+'LF Projected Ratios'!J$50))</f>
        <v>0.22001657414581371</v>
      </c>
      <c r="J106">
        <f>IF('LF Projected Ratios'!K$50&gt;=0,$B106+(1-$B106)*'LF Projected Ratios'!K$50,$B106*(1+'LF Projected Ratios'!K$50))</f>
        <v>0.21915483800398203</v>
      </c>
      <c r="K106">
        <f>IF('LF Projected Ratios'!L$50&gt;=0,$B106+(1-$B106)*'LF Projected Ratios'!L$50,$B106*(1+'LF Projected Ratios'!L$50))</f>
        <v>0.21674044035973672</v>
      </c>
      <c r="L106">
        <f>IF('LF Projected Ratios'!M$50&gt;=0,$B106+(1-$B106)*'LF Projected Ratios'!M$50,$B106*(1+'LF Projected Ratios'!M$50))</f>
        <v>0.2147867306220754</v>
      </c>
      <c r="M106">
        <f>IF('LF Projected Ratios'!N$50&gt;=0,$B106+(1-$B106)*'LF Projected Ratios'!N$50,$B106*(1+'LF Projected Ratios'!N$50))</f>
        <v>0.21313610579353734</v>
      </c>
      <c r="N106">
        <f>IF('LF Projected Ratios'!O$50&gt;=0,$B106+(1-$B106)*'LF Projected Ratios'!O$50,$B106*(1+'LF Projected Ratios'!O$50))</f>
        <v>0.21150060467684412</v>
      </c>
      <c r="O106">
        <f>IF('LF Projected Ratios'!P$50&gt;=0,$B106+(1-$B106)*'LF Projected Ratios'!P$50,$B106*(1+'LF Projected Ratios'!P$50))</f>
        <v>0.20988002036526254</v>
      </c>
      <c r="P106">
        <f>IF('LF Projected Ratios'!Q$50&gt;=0,$B106+(1-$B106)*'LF Projected Ratios'!Q$50,$B106*(1+'LF Projected Ratios'!Q$50))</f>
        <v>0.20827414970916625</v>
      </c>
      <c r="Q106">
        <f>IF('LF Projected Ratios'!R$50&gt;=0,$B106+(1-$B106)*'LF Projected Ratios'!R$50,$B106*(1+'LF Projected Ratios'!R$50))</f>
        <v>0.20668279323114269</v>
      </c>
      <c r="R106">
        <f>IF('LF Projected Ratios'!S$50&gt;=0,$B106+(1-$B106)*'LF Projected Ratios'!S$50,$B106*(1+'LF Projected Ratios'!S$50))</f>
        <v>0.20510575504339001</v>
      </c>
      <c r="S106">
        <f>IF('LF Projected Ratios'!T$50&gt;=0,$B106+(1-$B106)*'LF Projected Ratios'!T$50,$B106*(1+'LF Projected Ratios'!T$50))</f>
        <v>0.20354284276733559</v>
      </c>
      <c r="T106">
        <f>IF('LF Projected Ratios'!U$50&gt;=0,$B106+(1-$B106)*'LF Projected Ratios'!U$50,$B106*(1+'LF Projected Ratios'!U$50))</f>
        <v>0.20199386745540257</v>
      </c>
      <c r="U106">
        <f>IF('LF Projected Ratios'!V$50&gt;=0,$B106+(1-$B106)*'LF Projected Ratios'!V$50,$B106*(1+'LF Projected Ratios'!V$50))</f>
        <v>0.20045864351486267</v>
      </c>
      <c r="V106">
        <f>IF('LF Projected Ratios'!W$50&gt;=0,$B106+(1-$B106)*'LF Projected Ratios'!W$50,$B106*(1+'LF Projected Ratios'!W$50))</f>
        <v>0.19893698863370579</v>
      </c>
      <c r="W106">
        <f>IF('LF Projected Ratios'!X$50&gt;=0,$B106+(1-$B106)*'LF Projected Ratios'!X$50,$B106*(1+'LF Projected Ratios'!X$50))</f>
        <v>0.19742872370846784</v>
      </c>
      <c r="X106">
        <f>IF('LF Projected Ratios'!Y$50&gt;=0,$B106+(1-$B106)*'LF Projected Ratios'!Y$50,$B106*(1+'LF Projected Ratios'!Y$50))</f>
        <v>0.19593367277395485</v>
      </c>
      <c r="Y106">
        <f>IF('LF Projected Ratios'!Z$50&gt;=0,$B106+(1-$B106)*'LF Projected Ratios'!Z$50,$B106*(1+'LF Projected Ratios'!Z$50))</f>
        <v>0.19445166293480634</v>
      </c>
      <c r="Z106">
        <f>IF('LF Projected Ratios'!AA$50&gt;=0,$B106+(1-$B106)*'LF Projected Ratios'!AA$50,$B106*(1+'LF Projected Ratios'!AA$50))</f>
        <v>0.19298252429884291</v>
      </c>
      <c r="AA106">
        <f>IF('LF Projected Ratios'!AB$50&gt;=0,$B106+(1-$B106)*'LF Projected Ratios'!AB$50,$B106*(1+'LF Projected Ratios'!AB$50))</f>
        <v>0.19152608991213993</v>
      </c>
      <c r="AB106">
        <f>IF('LF Projected Ratios'!AC$50&gt;=0,$B106+(1-$B106)*'LF Projected Ratios'!AC$50,$B106*(1+'LF Projected Ratios'!AC$50))</f>
        <v>0.19008219569578239</v>
      </c>
      <c r="AC106">
        <f>IF('LF Projected Ratios'!AD$50&gt;=0,$B106+(1-$B106)*'LF Projected Ratios'!AD$50,$B106*(1+'LF Projected Ratios'!AD$50))</f>
        <v>0.18865068038424207</v>
      </c>
      <c r="AD106">
        <f>IF('LF Projected Ratios'!AE$50&gt;=0,$B106+(1-$B106)*'LF Projected Ratios'!AE$50,$B106*(1+'LF Projected Ratios'!AE$50))</f>
        <v>0.18723138546533738</v>
      </c>
      <c r="AE106">
        <f>IF('LF Projected Ratios'!AF$50&gt;=0,$B106+(1-$B106)*'LF Projected Ratios'!AF$50,$B106*(1+'LF Projected Ratios'!AF$50))</f>
        <v>0.18582415512171982</v>
      </c>
      <c r="AF106">
        <f>IF('LF Projected Ratios'!AG$50&gt;=0,$B106+(1-$B106)*'LF Projected Ratios'!AG$50,$B106*(1+'LF Projected Ratios'!AG$50))</f>
        <v>0.18442883617384959</v>
      </c>
    </row>
    <row r="107" spans="1:32" x14ac:dyDescent="0.25">
      <c r="A107" t="s">
        <v>46</v>
      </c>
      <c r="B107">
        <f t="shared" si="0"/>
        <v>0.22202575638723698</v>
      </c>
      <c r="C107">
        <f>IF('LF Projected Ratios'!D$50&gt;=0,$B107+(1-$B107)*'LF Projected Ratios'!D$50,$B107*(1+'LF Projected Ratios'!D$50))</f>
        <v>0.2205537259527682</v>
      </c>
      <c r="D107">
        <f>IF('LF Projected Ratios'!E$50&gt;=0,$B107+(1-$B107)*'LF Projected Ratios'!E$50,$B107*(1+'LF Projected Ratios'!E$50))</f>
        <v>0.21841718203137037</v>
      </c>
      <c r="E107">
        <f>IF('LF Projected Ratios'!F$50&gt;=0,$B107+(1-$B107)*'LF Projected Ratios'!F$50,$B107*(1+'LF Projected Ratios'!F$50))</f>
        <v>0.2164524849270402</v>
      </c>
      <c r="F107">
        <f>IF('LF Projected Ratios'!G$50&gt;=0,$B107+(1-$B107)*'LF Projected Ratios'!G$50,$B107*(1+'LF Projected Ratios'!G$50))</f>
        <v>0.21474591065163817</v>
      </c>
      <c r="G107">
        <f>IF('LF Projected Ratios'!H$50&gt;=0,$B107+(1-$B107)*'LF Projected Ratios'!H$50,$B107*(1+'LF Projected Ratios'!H$50))</f>
        <v>0.21234905057388315</v>
      </c>
      <c r="H107">
        <f>IF('LF Projected Ratios'!I$50&gt;=0,$B107+(1-$B107)*'LF Projected Ratios'!I$50,$B107*(1+'LF Projected Ratios'!I$50))</f>
        <v>0.21061652017689733</v>
      </c>
      <c r="I107">
        <f>IF('LF Projected Ratios'!J$50&gt;=0,$B107+(1-$B107)*'LF Projected Ratios'!J$50,$B107*(1+'LF Projected Ratios'!J$50))</f>
        <v>0.21017463976508577</v>
      </c>
      <c r="J107">
        <f>IF('LF Projected Ratios'!K$50&gt;=0,$B107+(1-$B107)*'LF Projected Ratios'!K$50,$B107*(1+'LF Projected Ratios'!K$50))</f>
        <v>0.20935145140354897</v>
      </c>
      <c r="K107">
        <f>IF('LF Projected Ratios'!L$50&gt;=0,$B107+(1-$B107)*'LF Projected Ratios'!L$50,$B107*(1+'LF Projected Ratios'!L$50))</f>
        <v>0.20704505627355016</v>
      </c>
      <c r="L107">
        <f>IF('LF Projected Ratios'!M$50&gt;=0,$B107+(1-$B107)*'LF Projected Ratios'!M$50,$B107*(1+'LF Projected Ratios'!M$50))</f>
        <v>0.20517874123836385</v>
      </c>
      <c r="M107">
        <f>IF('LF Projected Ratios'!N$50&gt;=0,$B107+(1-$B107)*'LF Projected Ratios'!N$50,$B107*(1+'LF Projected Ratios'!N$50))</f>
        <v>0.2036019533073993</v>
      </c>
      <c r="N107">
        <f>IF('LF Projected Ratios'!O$50&gt;=0,$B107+(1-$B107)*'LF Projected Ratios'!O$50,$B107*(1+'LF Projected Ratios'!O$50))</f>
        <v>0.20203961256388522</v>
      </c>
      <c r="O107">
        <f>IF('LF Projected Ratios'!P$50&gt;=0,$B107+(1-$B107)*'LF Projected Ratios'!P$50,$B107*(1+'LF Projected Ratios'!P$50))</f>
        <v>0.2004915213565843</v>
      </c>
      <c r="P107">
        <f>IF('LF Projected Ratios'!Q$50&gt;=0,$B107+(1-$B107)*'LF Projected Ratios'!Q$50,$B107*(1+'LF Projected Ratios'!Q$50))</f>
        <v>0.19895748562330048</v>
      </c>
      <c r="Q107">
        <f>IF('LF Projected Ratios'!R$50&gt;=0,$B107+(1-$B107)*'LF Projected Ratios'!R$50,$B107*(1+'LF Projected Ratios'!R$50))</f>
        <v>0.1974373148097836</v>
      </c>
      <c r="R107">
        <f>IF('LF Projected Ratios'!S$50&gt;=0,$B107+(1-$B107)*'LF Projected Ratios'!S$50,$B107*(1+'LF Projected Ratios'!S$50))</f>
        <v>0.19593082179082116</v>
      </c>
      <c r="S107">
        <f>IF('LF Projected Ratios'!T$50&gt;=0,$B107+(1-$B107)*'LF Projected Ratios'!T$50,$B107*(1+'LF Projected Ratios'!T$50))</f>
        <v>0.19443782279345259</v>
      </c>
      <c r="T107">
        <f>IF('LF Projected Ratios'!U$50&gt;=0,$B107+(1-$B107)*'LF Projected Ratios'!U$50,$B107*(1+'LF Projected Ratios'!U$50))</f>
        <v>0.19295813732223543</v>
      </c>
      <c r="U107">
        <f>IF('LF Projected Ratios'!V$50&gt;=0,$B107+(1-$B107)*'LF Projected Ratios'!V$50,$B107*(1+'LF Projected Ratios'!V$50))</f>
        <v>0.19149158808650438</v>
      </c>
      <c r="V107">
        <f>IF('LF Projected Ratios'!W$50&gt;=0,$B107+(1-$B107)*'LF Projected Ratios'!W$50,$B107*(1+'LF Projected Ratios'!W$50))</f>
        <v>0.19003800092955692</v>
      </c>
      <c r="W107">
        <f>IF('LF Projected Ratios'!X$50&gt;=0,$B107+(1-$B107)*'LF Projected Ratios'!X$50,$B107*(1+'LF Projected Ratios'!X$50))</f>
        <v>0.18859720475970967</v>
      </c>
      <c r="X107">
        <f>IF('LF Projected Ratios'!Y$50&gt;=0,$B107+(1-$B107)*'LF Projected Ratios'!Y$50,$B107*(1+'LF Projected Ratios'!Y$50))</f>
        <v>0.18716903148316608</v>
      </c>
      <c r="Y107">
        <f>IF('LF Projected Ratios'!Z$50&gt;=0,$B107+(1-$B107)*'LF Projected Ratios'!Z$50,$B107*(1+'LF Projected Ratios'!Z$50))</f>
        <v>0.18575331593864117</v>
      </c>
      <c r="Z107">
        <f>IF('LF Projected Ratios'!AA$50&gt;=0,$B107+(1-$B107)*'LF Projected Ratios'!AA$50,$B107*(1+'LF Projected Ratios'!AA$50))</f>
        <v>0.18434989583369057</v>
      </c>
      <c r="AA107">
        <f>IF('LF Projected Ratios'!AB$50&gt;=0,$B107+(1-$B107)*'LF Projected Ratios'!AB$50,$B107*(1+'LF Projected Ratios'!AB$50))</f>
        <v>0.18295861168268879</v>
      </c>
      <c r="AB107">
        <f>IF('LF Projected Ratios'!AC$50&gt;=0,$B107+(1-$B107)*'LF Projected Ratios'!AC$50,$B107*(1+'LF Projected Ratios'!AC$50))</f>
        <v>0.18157930674641287</v>
      </c>
      <c r="AC107">
        <f>IF('LF Projected Ratios'!AD$50&gt;=0,$B107+(1-$B107)*'LF Projected Ratios'!AD$50,$B107*(1+'LF Projected Ratios'!AD$50))</f>
        <v>0.18021182697317636</v>
      </c>
      <c r="AD107">
        <f>IF('LF Projected Ratios'!AE$50&gt;=0,$B107+(1-$B107)*'LF Projected Ratios'!AE$50,$B107*(1+'LF Projected Ratios'!AE$50))</f>
        <v>0.17885602094147479</v>
      </c>
      <c r="AE107">
        <f>IF('LF Projected Ratios'!AF$50&gt;=0,$B107+(1-$B107)*'LF Projected Ratios'!AF$50,$B107*(1+'LF Projected Ratios'!AF$50))</f>
        <v>0.17751173980408963</v>
      </c>
      <c r="AF107">
        <f>IF('LF Projected Ratios'!AG$50&gt;=0,$B107+(1-$B107)*'LF Projected Ratios'!AG$50,$B107*(1+'LF Projected Ratios'!AG$50))</f>
        <v>0.1761788372336148</v>
      </c>
    </row>
    <row r="108" spans="1:32" x14ac:dyDescent="0.25">
      <c r="A108" t="s">
        <v>48</v>
      </c>
      <c r="B108">
        <f t="shared" si="0"/>
        <v>0.23391798105663314</v>
      </c>
      <c r="C108">
        <f>IF('LF Projected Ratios'!D$50&gt;=0,$B108+(1-$B108)*'LF Projected Ratios'!D$50,$B108*(1+'LF Projected Ratios'!D$50))</f>
        <v>0.23236710519030213</v>
      </c>
      <c r="D108">
        <f>IF('LF Projected Ratios'!E$50&gt;=0,$B108+(1-$B108)*'LF Projected Ratios'!E$50,$B108*(1+'LF Projected Ratios'!E$50))</f>
        <v>0.23011612292290903</v>
      </c>
      <c r="E108">
        <f>IF('LF Projected Ratios'!F$50&gt;=0,$B108+(1-$B108)*'LF Projected Ratios'!F$50,$B108*(1+'LF Projected Ratios'!F$50))</f>
        <v>0.2280461919945749</v>
      </c>
      <c r="F108">
        <f>IF('LF Projected Ratios'!G$50&gt;=0,$B108+(1-$B108)*'LF Projected Ratios'!G$50,$B108*(1+'LF Projected Ratios'!G$50))</f>
        <v>0.22624820956442393</v>
      </c>
      <c r="G108">
        <f>IF('LF Projected Ratios'!H$50&gt;=0,$B108+(1-$B108)*'LF Projected Ratios'!H$50,$B108*(1+'LF Projected Ratios'!H$50))</f>
        <v>0.22372296799161367</v>
      </c>
      <c r="H108">
        <f>IF('LF Projected Ratios'!I$50&gt;=0,$B108+(1-$B108)*'LF Projected Ratios'!I$50,$B108*(1+'LF Projected Ratios'!I$50))</f>
        <v>0.22189763916861291</v>
      </c>
      <c r="I108">
        <f>IF('LF Projected Ratios'!J$50&gt;=0,$B108+(1-$B108)*'LF Projected Ratios'!J$50,$B108*(1+'LF Projected Ratios'!J$50))</f>
        <v>0.22143209059676541</v>
      </c>
      <c r="J108">
        <f>IF('LF Projected Ratios'!K$50&gt;=0,$B108+(1-$B108)*'LF Projected Ratios'!K$50,$B108*(1+'LF Projected Ratios'!K$50))</f>
        <v>0.22056481031949812</v>
      </c>
      <c r="K108">
        <f>IF('LF Projected Ratios'!L$50&gt;=0,$B108+(1-$B108)*'LF Projected Ratios'!L$50,$B108*(1+'LF Projected Ratios'!L$50))</f>
        <v>0.21813487921102251</v>
      </c>
      <c r="L108">
        <f>IF('LF Projected Ratios'!M$50&gt;=0,$B108+(1-$B108)*'LF Projected Ratios'!M$50,$B108*(1+'LF Projected Ratios'!M$50))</f>
        <v>0.21616859992815859</v>
      </c>
      <c r="M108">
        <f>IF('LF Projected Ratios'!N$50&gt;=0,$B108+(1-$B108)*'LF Projected Ratios'!N$50,$B108*(1+'LF Projected Ratios'!N$50))</f>
        <v>0.21450735550603667</v>
      </c>
      <c r="N108">
        <f>IF('LF Projected Ratios'!O$50&gt;=0,$B108+(1-$B108)*'LF Projected Ratios'!O$50,$B108*(1+'LF Projected Ratios'!O$50))</f>
        <v>0.212861332096897</v>
      </c>
      <c r="O108">
        <f>IF('LF Projected Ratios'!P$50&gt;=0,$B108+(1-$B108)*'LF Projected Ratios'!P$50,$B108*(1+'LF Projected Ratios'!P$50))</f>
        <v>0.21123032146283446</v>
      </c>
      <c r="P108">
        <f>IF('LF Projected Ratios'!Q$50&gt;=0,$B108+(1-$B108)*'LF Projected Ratios'!Q$50,$B108*(1+'LF Projected Ratios'!Q$50))</f>
        <v>0.20961411914722283</v>
      </c>
      <c r="Q108">
        <f>IF('LF Projected Ratios'!R$50&gt;=0,$B108+(1-$B108)*'LF Projected Ratios'!R$50,$B108*(1+'LF Projected Ratios'!R$50))</f>
        <v>0.2080125243892755</v>
      </c>
      <c r="R108">
        <f>IF('LF Projected Ratios'!S$50&gt;=0,$B108+(1-$B108)*'LF Projected Ratios'!S$50,$B108*(1+'LF Projected Ratios'!S$50))</f>
        <v>0.20642534004091104</v>
      </c>
      <c r="S108">
        <f>IF('LF Projected Ratios'!T$50&gt;=0,$B108+(1-$B108)*'LF Projected Ratios'!T$50,$B108*(1+'LF Projected Ratios'!T$50))</f>
        <v>0.20485237248585439</v>
      </c>
      <c r="T108">
        <f>IF('LF Projected Ratios'!U$50&gt;=0,$B108+(1-$B108)*'LF Projected Ratios'!U$50,$B108*(1+'LF Projected Ratios'!U$50))</f>
        <v>0.2032934315609003</v>
      </c>
      <c r="U108">
        <f>IF('LF Projected Ratios'!V$50&gt;=0,$B108+(1-$B108)*'LF Projected Ratios'!V$50,$B108*(1+'LF Projected Ratios'!V$50))</f>
        <v>0.20174833047927607</v>
      </c>
      <c r="V108">
        <f>IF('LF Projected Ratios'!W$50&gt;=0,$B108+(1-$B108)*'LF Projected Ratios'!W$50,$B108*(1+'LF Projected Ratios'!W$50))</f>
        <v>0.20021688575603427</v>
      </c>
      <c r="W108">
        <f>IF('LF Projected Ratios'!X$50&gt;=0,$B108+(1-$B108)*'LF Projected Ratios'!X$50,$B108*(1+'LF Projected Ratios'!X$50))</f>
        <v>0.19869891713541629</v>
      </c>
      <c r="X108">
        <f>IF('LF Projected Ratios'!Y$50&gt;=0,$B108+(1-$B108)*'LF Projected Ratios'!Y$50,$B108*(1+'LF Projected Ratios'!Y$50))</f>
        <v>0.19719424752012424</v>
      </c>
      <c r="Y108">
        <f>IF('LF Projected Ratios'!Z$50&gt;=0,$B108+(1-$B108)*'LF Projected Ratios'!Z$50,$B108*(1+'LF Projected Ratios'!Z$50))</f>
        <v>0.19570270290244404</v>
      </c>
      <c r="Z108">
        <f>IF('LF Projected Ratios'!AA$50&gt;=0,$B108+(1-$B108)*'LF Projected Ratios'!AA$50,$B108*(1+'LF Projected Ratios'!AA$50))</f>
        <v>0.19422411229716413</v>
      </c>
      <c r="AA108">
        <f>IF('LF Projected Ratios'!AB$50&gt;=0,$B108+(1-$B108)*'LF Projected Ratios'!AB$50,$B108*(1+'LF Projected Ratios'!AB$50))</f>
        <v>0.1927583076762317</v>
      </c>
      <c r="AB108">
        <f>IF('LF Projected Ratios'!AC$50&gt;=0,$B108+(1-$B108)*'LF Projected Ratios'!AC$50,$B108*(1+'LF Projected Ratios'!AC$50))</f>
        <v>0.19130512390510029</v>
      </c>
      <c r="AC108">
        <f>IF('LF Projected Ratios'!AD$50&gt;=0,$B108+(1-$B108)*'LF Projected Ratios'!AD$50,$B108*(1+'LF Projected Ratios'!AD$50))</f>
        <v>0.18986439868071073</v>
      </c>
      <c r="AD108">
        <f>IF('LF Projected Ratios'!AE$50&gt;=0,$B108+(1-$B108)*'LF Projected Ratios'!AE$50,$B108*(1+'LF Projected Ratios'!AE$50))</f>
        <v>0.18843597247106458</v>
      </c>
      <c r="AE108">
        <f>IF('LF Projected Ratios'!AF$50&gt;=0,$B108+(1-$B108)*'LF Projected Ratios'!AF$50,$B108*(1+'LF Projected Ratios'!AF$50))</f>
        <v>0.18701968845633427</v>
      </c>
      <c r="AF108">
        <f>IF('LF Projected Ratios'!AG$50&gt;=0,$B108+(1-$B108)*'LF Projected Ratios'!AG$50,$B108*(1+'LF Projected Ratios'!AG$50))</f>
        <v>0.18561539247147171</v>
      </c>
    </row>
    <row r="109" spans="1:32" x14ac:dyDescent="0.25">
      <c r="A109" t="s">
        <v>50</v>
      </c>
      <c r="B109">
        <f t="shared" si="0"/>
        <v>0.17813336099821514</v>
      </c>
      <c r="C109">
        <f>IF('LF Projected Ratios'!D$50&gt;=0,$B109+(1-$B109)*'LF Projected Ratios'!D$50,$B109*(1+'LF Projected Ratios'!D$50))</f>
        <v>0.17695233707986285</v>
      </c>
      <c r="D109">
        <f>IF('LF Projected Ratios'!E$50&gt;=0,$B109+(1-$B109)*'LF Projected Ratios'!E$50,$B109*(1+'LF Projected Ratios'!E$50))</f>
        <v>0.17523816771576836</v>
      </c>
      <c r="E109">
        <f>IF('LF Projected Ratios'!F$50&gt;=0,$B109+(1-$B109)*'LF Projected Ratios'!F$50,$B109*(1+'LF Projected Ratios'!F$50))</f>
        <v>0.17366187267580285</v>
      </c>
      <c r="F109">
        <f>IF('LF Projected Ratios'!G$50&gt;=0,$B109+(1-$B109)*'LF Projected Ratios'!G$50,$B109*(1+'LF Projected Ratios'!G$50))</f>
        <v>0.17229267201900947</v>
      </c>
      <c r="G109">
        <f>IF('LF Projected Ratios'!H$50&gt;=0,$B109+(1-$B109)*'LF Projected Ratios'!H$50,$B109*(1+'LF Projected Ratios'!H$50))</f>
        <v>0.17036964854443437</v>
      </c>
      <c r="H109">
        <f>IF('LF Projected Ratios'!I$50&gt;=0,$B109+(1-$B109)*'LF Projected Ratios'!I$50,$B109*(1+'LF Projected Ratios'!I$50))</f>
        <v>0.16897962304618369</v>
      </c>
      <c r="I109">
        <f>IF('LF Projected Ratios'!J$50&gt;=0,$B109+(1-$B109)*'LF Projected Ratios'!J$50,$B109*(1+'LF Projected Ratios'!J$50))</f>
        <v>0.16862509821899208</v>
      </c>
      <c r="J109">
        <f>IF('LF Projected Ratios'!K$50&gt;=0,$B109+(1-$B109)*'LF Projected Ratios'!K$50,$B109*(1+'LF Projected Ratios'!K$50))</f>
        <v>0.16796464642294276</v>
      </c>
      <c r="K109">
        <f>IF('LF Projected Ratios'!L$50&gt;=0,$B109+(1-$B109)*'LF Projected Ratios'!L$50,$B109*(1+'LF Projected Ratios'!L$50))</f>
        <v>0.16611420383023723</v>
      </c>
      <c r="L109">
        <f>IF('LF Projected Ratios'!M$50&gt;=0,$B109+(1-$B109)*'LF Projected Ratios'!M$50,$B109*(1+'LF Projected Ratios'!M$50))</f>
        <v>0.1646168416533941</v>
      </c>
      <c r="M109">
        <f>IF('LF Projected Ratios'!N$50&gt;=0,$B109+(1-$B109)*'LF Projected Ratios'!N$50,$B109*(1+'LF Projected Ratios'!N$50))</f>
        <v>0.16335176980635011</v>
      </c>
      <c r="N109">
        <f>IF('LF Projected Ratios'!O$50&gt;=0,$B109+(1-$B109)*'LF Projected Ratios'!O$50,$B109*(1+'LF Projected Ratios'!O$50))</f>
        <v>0.1620982890742263</v>
      </c>
      <c r="O109">
        <f>IF('LF Projected Ratios'!P$50&gt;=0,$B109+(1-$B109)*'LF Projected Ratios'!P$50,$B109*(1+'LF Projected Ratios'!P$50))</f>
        <v>0.16085624087956851</v>
      </c>
      <c r="P109">
        <f>IF('LF Projected Ratios'!Q$50&gt;=0,$B109+(1-$B109)*'LF Projected Ratios'!Q$50,$B109*(1+'LF Projected Ratios'!Q$50))</f>
        <v>0.15962546952444426</v>
      </c>
      <c r="Q109">
        <f>IF('LF Projected Ratios'!R$50&gt;=0,$B109+(1-$B109)*'LF Projected Ratios'!R$50,$B109*(1+'LF Projected Ratios'!R$50))</f>
        <v>0.15840582212537918</v>
      </c>
      <c r="R109">
        <f>IF('LF Projected Ratios'!S$50&gt;=0,$B109+(1-$B109)*'LF Projected Ratios'!S$50,$B109*(1+'LF Projected Ratios'!S$50))</f>
        <v>0.15719714855004821</v>
      </c>
      <c r="S109">
        <f>IF('LF Projected Ratios'!T$50&gt;=0,$B109+(1-$B109)*'LF Projected Ratios'!T$50,$B109*(1+'LF Projected Ratios'!T$50))</f>
        <v>0.15599930135566964</v>
      </c>
      <c r="T109">
        <f>IF('LF Projected Ratios'!U$50&gt;=0,$B109+(1-$B109)*'LF Projected Ratios'!U$50,$B109*(1+'LF Projected Ratios'!U$50))</f>
        <v>0.15481213572904556</v>
      </c>
      <c r="U109">
        <f>IF('LF Projected Ratios'!V$50&gt;=0,$B109+(1-$B109)*'LF Projected Ratios'!V$50,$B109*(1+'LF Projected Ratios'!V$50))</f>
        <v>0.15363550942820098</v>
      </c>
      <c r="V109">
        <f>IF('LF Projected Ratios'!W$50&gt;=0,$B109+(1-$B109)*'LF Projected Ratios'!W$50,$B109*(1+'LF Projected Ratios'!W$50))</f>
        <v>0.15246928272556884</v>
      </c>
      <c r="W109">
        <f>IF('LF Projected Ratios'!X$50&gt;=0,$B109+(1-$B109)*'LF Projected Ratios'!X$50,$B109*(1+'LF Projected Ratios'!X$50))</f>
        <v>0.15131331835267592</v>
      </c>
      <c r="X109">
        <f>IF('LF Projected Ratios'!Y$50&gt;=0,$B109+(1-$B109)*'LF Projected Ratios'!Y$50,$B109*(1+'LF Projected Ratios'!Y$50))</f>
        <v>0.15016748144628192</v>
      </c>
      <c r="Y109">
        <f>IF('LF Projected Ratios'!Z$50&gt;=0,$B109+(1-$B109)*'LF Projected Ratios'!Z$50,$B109*(1+'LF Projected Ratios'!Z$50))</f>
        <v>0.14903163949592818</v>
      </c>
      <c r="Z109">
        <f>IF('LF Projected Ratios'!AA$50&gt;=0,$B109+(1-$B109)*'LF Projected Ratios'!AA$50,$B109*(1+'LF Projected Ratios'!AA$50))</f>
        <v>0.14790566229285407</v>
      </c>
      <c r="AA109">
        <f>IF('LF Projected Ratios'!AB$50&gt;=0,$B109+(1-$B109)*'LF Projected Ratios'!AB$50,$B109*(1+'LF Projected Ratios'!AB$50))</f>
        <v>0.14678942188023614</v>
      </c>
      <c r="AB109">
        <f>IF('LF Projected Ratios'!AC$50&gt;=0,$B109+(1-$B109)*'LF Projected Ratios'!AC$50,$B109*(1+'LF Projected Ratios'!AC$50))</f>
        <v>0.14568279250471572</v>
      </c>
      <c r="AC109">
        <f>IF('LF Projected Ratios'!AD$50&gt;=0,$B109+(1-$B109)*'LF Projected Ratios'!AD$50,$B109*(1+'LF Projected Ratios'!AD$50))</f>
        <v>0.14458565056917</v>
      </c>
      <c r="AD109">
        <f>IF('LF Projected Ratios'!AE$50&gt;=0,$B109+(1-$B109)*'LF Projected Ratios'!AE$50,$B109*(1+'LF Projected Ratios'!AE$50))</f>
        <v>0.14349787458669602</v>
      </c>
      <c r="AE109">
        <f>IF('LF Projected Ratios'!AF$50&gt;=0,$B109+(1-$B109)*'LF Projected Ratios'!AF$50,$B109*(1+'LF Projected Ratios'!AF$50))</f>
        <v>0.14241934513576479</v>
      </c>
      <c r="AF109">
        <f>IF('LF Projected Ratios'!AG$50&gt;=0,$B109+(1-$B109)*'LF Projected Ratios'!AG$50,$B109*(1+'LF Projected Ratios'!AG$50))</f>
        <v>0.14134994481651655</v>
      </c>
    </row>
    <row r="110" spans="1:32" x14ac:dyDescent="0.25">
      <c r="A110" t="s">
        <v>52</v>
      </c>
      <c r="B110">
        <f t="shared" si="0"/>
        <v>0.20993718843527159</v>
      </c>
      <c r="C110">
        <f>IF('LF Projected Ratios'!D$50&gt;=0,$B110+(1-$B110)*'LF Projected Ratios'!D$50,$B110*(1+'LF Projected Ratios'!D$50))</f>
        <v>0.20854530518833631</v>
      </c>
      <c r="D110">
        <f>IF('LF Projected Ratios'!E$50&gt;=0,$B110+(1-$B110)*'LF Projected Ratios'!E$50,$B110*(1+'LF Projected Ratios'!E$50))</f>
        <v>0.20652508901555847</v>
      </c>
      <c r="E110">
        <f>IF('LF Projected Ratios'!F$50&gt;=0,$B110+(1-$B110)*'LF Projected Ratios'!F$50,$B110*(1+'LF Projected Ratios'!F$50))</f>
        <v>0.20466736316914533</v>
      </c>
      <c r="F110">
        <f>IF('LF Projected Ratios'!G$50&gt;=0,$B110+(1-$B110)*'LF Projected Ratios'!G$50,$B110*(1+'LF Projected Ratios'!G$50))</f>
        <v>0.20305370621752125</v>
      </c>
      <c r="G110">
        <f>IF('LF Projected Ratios'!H$50&gt;=0,$B110+(1-$B110)*'LF Projected Ratios'!H$50,$B110*(1+'LF Projected Ratios'!H$50))</f>
        <v>0.20078734724194808</v>
      </c>
      <c r="H110">
        <f>IF('LF Projected Ratios'!I$50&gt;=0,$B110+(1-$B110)*'LF Projected Ratios'!I$50,$B110*(1+'LF Projected Ratios'!I$50))</f>
        <v>0.19914914739369502</v>
      </c>
      <c r="I110">
        <f>IF('LF Projected Ratios'!J$50&gt;=0,$B110+(1-$B110)*'LF Projected Ratios'!J$50,$B110*(1+'LF Projected Ratios'!J$50))</f>
        <v>0.19873132590852216</v>
      </c>
      <c r="J110">
        <f>IF('LF Projected Ratios'!K$50&gt;=0,$B110+(1-$B110)*'LF Projected Ratios'!K$50,$B110*(1+'LF Projected Ratios'!K$50))</f>
        <v>0.19795295743008193</v>
      </c>
      <c r="K110">
        <f>IF('LF Projected Ratios'!L$50&gt;=0,$B110+(1-$B110)*'LF Projected Ratios'!L$50,$B110*(1+'LF Projected Ratios'!L$50))</f>
        <v>0.19577213788512671</v>
      </c>
      <c r="L110">
        <f>IF('LF Projected Ratios'!M$50&gt;=0,$B110+(1-$B110)*'LF Projected Ratios'!M$50,$B110*(1+'LF Projected Ratios'!M$50))</f>
        <v>0.19400743752965025</v>
      </c>
      <c r="M110">
        <f>IF('LF Projected Ratios'!N$50&gt;=0,$B110+(1-$B110)*'LF Projected Ratios'!N$50,$B110*(1+'LF Projected Ratios'!N$50))</f>
        <v>0.19251650048535515</v>
      </c>
      <c r="N110">
        <f>IF('LF Projected Ratios'!O$50&gt;=0,$B110+(1-$B110)*'LF Projected Ratios'!O$50,$B110*(1+'LF Projected Ratios'!O$50))</f>
        <v>0.19103922402694659</v>
      </c>
      <c r="O110">
        <f>IF('LF Projected Ratios'!P$50&gt;=0,$B110+(1-$B110)*'LF Projected Ratios'!P$50,$B110*(1+'LF Projected Ratios'!P$50))</f>
        <v>0.18957542126464327</v>
      </c>
      <c r="P110">
        <f>IF('LF Projected Ratios'!Q$50&gt;=0,$B110+(1-$B110)*'LF Projected Ratios'!Q$50,$B110*(1+'LF Projected Ratios'!Q$50))</f>
        <v>0.18812490870229376</v>
      </c>
      <c r="Q110">
        <f>IF('LF Projected Ratios'!R$50&gt;=0,$B110+(1-$B110)*'LF Projected Ratios'!R$50,$B110*(1+'LF Projected Ratios'!R$50))</f>
        <v>0.1866875061606964</v>
      </c>
      <c r="R110">
        <f>IF('LF Projected Ratios'!S$50&gt;=0,$B110+(1-$B110)*'LF Projected Ratios'!S$50,$B110*(1+'LF Projected Ratios'!S$50))</f>
        <v>0.18526303670298747</v>
      </c>
      <c r="S110">
        <f>IF('LF Projected Ratios'!T$50&gt;=0,$B110+(1-$B110)*'LF Projected Ratios'!T$50,$B110*(1+'LF Projected Ratios'!T$50))</f>
        <v>0.1838513265620362</v>
      </c>
      <c r="T110">
        <f>IF('LF Projected Ratios'!U$50&gt;=0,$B110+(1-$B110)*'LF Projected Ratios'!U$50,$B110*(1+'LF Projected Ratios'!U$50))</f>
        <v>0.18245220506977988</v>
      </c>
      <c r="U110">
        <f>IF('LF Projected Ratios'!V$50&gt;=0,$B110+(1-$B110)*'LF Projected Ratios'!V$50,$B110*(1+'LF Projected Ratios'!V$50))</f>
        <v>0.18106550458844342</v>
      </c>
      <c r="V110">
        <f>IF('LF Projected Ratios'!W$50&gt;=0,$B110+(1-$B110)*'LF Projected Ratios'!W$50,$B110*(1+'LF Projected Ratios'!W$50))</f>
        <v>0.17969106044358063</v>
      </c>
      <c r="W110">
        <f>IF('LF Projected Ratios'!X$50&gt;=0,$B110+(1-$B110)*'LF Projected Ratios'!X$50,$B110*(1+'LF Projected Ratios'!X$50))</f>
        <v>0.1783287108588843</v>
      </c>
      <c r="X110">
        <f>IF('LF Projected Ratios'!Y$50&gt;=0,$B110+(1-$B110)*'LF Projected Ratios'!Y$50,$B110*(1+'LF Projected Ratios'!Y$50))</f>
        <v>0.17697829689270905</v>
      </c>
      <c r="Y110">
        <f>IF('LF Projected Ratios'!Z$50&gt;=0,$B110+(1-$B110)*'LF Projected Ratios'!Z$50,$B110*(1+'LF Projected Ratios'!Z$50))</f>
        <v>0.17563966237625547</v>
      </c>
      <c r="Z110">
        <f>IF('LF Projected Ratios'!AA$50&gt;=0,$B110+(1-$B110)*'LF Projected Ratios'!AA$50,$B110*(1+'LF Projected Ratios'!AA$50))</f>
        <v>0.17431265385336592</v>
      </c>
      <c r="AA110">
        <f>IF('LF Projected Ratios'!AB$50&gt;=0,$B110+(1-$B110)*'LF Projected Ratios'!AB$50,$B110*(1+'LF Projected Ratios'!AB$50))</f>
        <v>0.1729971205218796</v>
      </c>
      <c r="AB110">
        <f>IF('LF Projected Ratios'!AC$50&gt;=0,$B110+(1-$B110)*'LF Projected Ratios'!AC$50,$B110*(1+'LF Projected Ratios'!AC$50))</f>
        <v>0.17169291417650578</v>
      </c>
      <c r="AC110">
        <f>IF('LF Projected Ratios'!AD$50&gt;=0,$B110+(1-$B110)*'LF Projected Ratios'!AD$50,$B110*(1+'LF Projected Ratios'!AD$50))</f>
        <v>0.1703998891531627</v>
      </c>
      <c r="AD110">
        <f>IF('LF Projected Ratios'!AE$50&gt;=0,$B110+(1-$B110)*'LF Projected Ratios'!AE$50,$B110*(1+'LF Projected Ratios'!AE$50))</f>
        <v>0.16911790227474585</v>
      </c>
      <c r="AE110">
        <f>IF('LF Projected Ratios'!AF$50&gt;=0,$B110+(1-$B110)*'LF Projected Ratios'!AF$50,$B110*(1+'LF Projected Ratios'!AF$50))</f>
        <v>0.1678468127982754</v>
      </c>
      <c r="AF110">
        <f>IF('LF Projected Ratios'!AG$50&gt;=0,$B110+(1-$B110)*'LF Projected Ratios'!AG$50,$B110*(1+'LF Projected Ratios'!AG$50))</f>
        <v>0.16658648236338844</v>
      </c>
    </row>
    <row r="111" spans="1:32" x14ac:dyDescent="0.25">
      <c r="A111" t="s">
        <v>54</v>
      </c>
      <c r="B111">
        <f t="shared" si="0"/>
        <v>0.1884505599906714</v>
      </c>
      <c r="C111">
        <f>IF('LF Projected Ratios'!D$50&gt;=0,$B111+(1-$B111)*'LF Projected Ratios'!D$50,$B111*(1+'LF Projected Ratios'!D$50))</f>
        <v>0.18720113305835132</v>
      </c>
      <c r="D111">
        <f>IF('LF Projected Ratios'!E$50&gt;=0,$B111+(1-$B111)*'LF Projected Ratios'!E$50,$B111*(1+'LF Projected Ratios'!E$50))</f>
        <v>0.18538768174989206</v>
      </c>
      <c r="E111">
        <f>IF('LF Projected Ratios'!F$50&gt;=0,$B111+(1-$B111)*'LF Projected Ratios'!F$50,$B111*(1+'LF Projected Ratios'!F$50))</f>
        <v>0.1837200902256127</v>
      </c>
      <c r="F111">
        <f>IF('LF Projected Ratios'!G$50&gt;=0,$B111+(1-$B111)*'LF Projected Ratios'!G$50,$B111*(1+'LF Projected Ratios'!G$50))</f>
        <v>0.18227158765952181</v>
      </c>
      <c r="G111">
        <f>IF('LF Projected Ratios'!H$50&gt;=0,$B111+(1-$B111)*'LF Projected Ratios'!H$50,$B111*(1+'LF Projected Ratios'!H$50))</f>
        <v>0.18023718574497807</v>
      </c>
      <c r="H111">
        <f>IF('LF Projected Ratios'!I$50&gt;=0,$B111+(1-$B111)*'LF Projected Ratios'!I$50,$B111*(1+'LF Projected Ratios'!I$50))</f>
        <v>0.17876665219596319</v>
      </c>
      <c r="I111">
        <f>IF('LF Projected Ratios'!J$50&gt;=0,$B111+(1-$B111)*'LF Projected Ratios'!J$50,$B111*(1+'LF Projected Ratios'!J$50))</f>
        <v>0.17839159385854414</v>
      </c>
      <c r="J111">
        <f>IF('LF Projected Ratios'!K$50&gt;=0,$B111+(1-$B111)*'LF Projected Ratios'!K$50,$B111*(1+'LF Projected Ratios'!K$50))</f>
        <v>0.17769288975216629</v>
      </c>
      <c r="K111">
        <f>IF('LF Projected Ratios'!L$50&gt;=0,$B111+(1-$B111)*'LF Projected Ratios'!L$50,$B111*(1+'LF Projected Ratios'!L$50))</f>
        <v>0.17573527248793333</v>
      </c>
      <c r="L111">
        <f>IF('LF Projected Ratios'!M$50&gt;=0,$B111+(1-$B111)*'LF Projected Ratios'!M$50,$B111*(1+'LF Projected Ratios'!M$50))</f>
        <v>0.17415118549179923</v>
      </c>
      <c r="M111">
        <f>IF('LF Projected Ratios'!N$50&gt;=0,$B111+(1-$B111)*'LF Projected Ratios'!N$50,$B111*(1+'LF Projected Ratios'!N$50))</f>
        <v>0.17281284270935846</v>
      </c>
      <c r="N111">
        <f>IF('LF Projected Ratios'!O$50&gt;=0,$B111+(1-$B111)*'LF Projected Ratios'!O$50,$B111*(1+'LF Projected Ratios'!O$50))</f>
        <v>0.17148676238065119</v>
      </c>
      <c r="O111">
        <f>IF('LF Projected Ratios'!P$50&gt;=0,$B111+(1-$B111)*'LF Projected Ratios'!P$50,$B111*(1+'LF Projected Ratios'!P$50))</f>
        <v>0.17017277674367098</v>
      </c>
      <c r="P111">
        <f>IF('LF Projected Ratios'!Q$50&gt;=0,$B111+(1-$B111)*'LF Projected Ratios'!Q$50,$B111*(1+'LF Projected Ratios'!Q$50))</f>
        <v>0.16887072108271051</v>
      </c>
      <c r="Q111">
        <f>IF('LF Projected Ratios'!R$50&gt;=0,$B111+(1-$B111)*'LF Projected Ratios'!R$50,$B111*(1+'LF Projected Ratios'!R$50))</f>
        <v>0.16758043365952938</v>
      </c>
      <c r="R111">
        <f>IF('LF Projected Ratios'!S$50&gt;=0,$B111+(1-$B111)*'LF Projected Ratios'!S$50,$B111*(1+'LF Projected Ratios'!S$50))</f>
        <v>0.1663017556463787</v>
      </c>
      <c r="S111">
        <f>IF('LF Projected Ratios'!T$50&gt;=0,$B111+(1-$B111)*'LF Projected Ratios'!T$50,$B111*(1+'LF Projected Ratios'!T$50))</f>
        <v>0.16503453106082699</v>
      </c>
      <c r="T111">
        <f>IF('LF Projected Ratios'!U$50&gt;=0,$B111+(1-$B111)*'LF Projected Ratios'!U$50,$B111*(1+'LF Projected Ratios'!U$50))</f>
        <v>0.16377860670232783</v>
      </c>
      <c r="U111">
        <f>IF('LF Projected Ratios'!V$50&gt;=0,$B111+(1-$B111)*'LF Projected Ratios'!V$50,$B111*(1+'LF Projected Ratios'!V$50))</f>
        <v>0.16253383209047881</v>
      </c>
      <c r="V111">
        <f>IF('LF Projected Ratios'!W$50&gt;=0,$B111+(1-$B111)*'LF Projected Ratios'!W$50,$B111*(1+'LF Projected Ratios'!W$50))</f>
        <v>0.16130005940491599</v>
      </c>
      <c r="W111">
        <f>IF('LF Projected Ratios'!X$50&gt;=0,$B111+(1-$B111)*'LF Projected Ratios'!X$50,$B111*(1+'LF Projected Ratios'!X$50))</f>
        <v>0.16007714342679599</v>
      </c>
      <c r="X111">
        <f>IF('LF Projected Ratios'!Y$50&gt;=0,$B111+(1-$B111)*'LF Projected Ratios'!Y$50,$B111*(1+'LF Projected Ratios'!Y$50))</f>
        <v>0.15886494148181562</v>
      </c>
      <c r="Y111">
        <f>IF('LF Projected Ratios'!Z$50&gt;=0,$B111+(1-$B111)*'LF Projected Ratios'!Z$50,$B111*(1+'LF Projected Ratios'!Z$50))</f>
        <v>0.15766331338472267</v>
      </c>
      <c r="Z111">
        <f>IF('LF Projected Ratios'!AA$50&gt;=0,$B111+(1-$B111)*'LF Projected Ratios'!AA$50,$B111*(1+'LF Projected Ratios'!AA$50))</f>
        <v>0.15647212138527358</v>
      </c>
      <c r="AA111">
        <f>IF('LF Projected Ratios'!AB$50&gt;=0,$B111+(1-$B111)*'LF Projected Ratios'!AB$50,$B111*(1+'LF Projected Ratios'!AB$50))</f>
        <v>0.15529123011559068</v>
      </c>
      <c r="AB111">
        <f>IF('LF Projected Ratios'!AC$50&gt;=0,$B111+(1-$B111)*'LF Projected Ratios'!AC$50,$B111*(1+'LF Projected Ratios'!AC$50))</f>
        <v>0.1541205065388821</v>
      </c>
      <c r="AC111">
        <f>IF('LF Projected Ratios'!AD$50&gt;=0,$B111+(1-$B111)*'LF Projected Ratios'!AD$50,$B111*(1+'LF Projected Ratios'!AD$50))</f>
        <v>0.15295981989947766</v>
      </c>
      <c r="AD111">
        <f>IF('LF Projected Ratios'!AE$50&gt;=0,$B111+(1-$B111)*'LF Projected Ratios'!AE$50,$B111*(1+'LF Projected Ratios'!AE$50))</f>
        <v>0.15180904167414747</v>
      </c>
      <c r="AE111">
        <f>IF('LF Projected Ratios'!AF$50&gt;=0,$B111+(1-$B111)*'LF Projected Ratios'!AF$50,$B111*(1+'LF Projected Ratios'!AF$50))</f>
        <v>0.1506680455246589</v>
      </c>
      <c r="AF111">
        <f>IF('LF Projected Ratios'!AG$50&gt;=0,$B111+(1-$B111)*'LF Projected Ratios'!AG$50,$B111*(1+'LF Projected Ratios'!AG$50))</f>
        <v>0.14953670725154028</v>
      </c>
    </row>
    <row r="112" spans="1:32" x14ac:dyDescent="0.25">
      <c r="A112" t="s">
        <v>56</v>
      </c>
      <c r="B112">
        <f t="shared" si="0"/>
        <v>0.22247097365945206</v>
      </c>
      <c r="C112">
        <f>IF('LF Projected Ratios'!D$50&gt;=0,$B112+(1-$B112)*'LF Projected Ratios'!D$50,$B112*(1+'LF Projected Ratios'!D$50))</f>
        <v>0.22099599143513099</v>
      </c>
      <c r="D112">
        <f>IF('LF Projected Ratios'!E$50&gt;=0,$B112+(1-$B112)*'LF Projected Ratios'!E$50,$B112*(1+'LF Projected Ratios'!E$50))</f>
        <v>0.2188551632078394</v>
      </c>
      <c r="E112">
        <f>IF('LF Projected Ratios'!F$50&gt;=0,$B112+(1-$B112)*'LF Projected Ratios'!F$50,$B112*(1+'LF Projected Ratios'!F$50))</f>
        <v>0.21688652639354156</v>
      </c>
      <c r="F112">
        <f>IF('LF Projected Ratios'!G$50&gt;=0,$B112+(1-$B112)*'LF Projected Ratios'!G$50,$B112*(1+'LF Projected Ratios'!G$50))</f>
        <v>0.21517653000911899</v>
      </c>
      <c r="G112">
        <f>IF('LF Projected Ratios'!H$50&gt;=0,$B112+(1-$B112)*'LF Projected Ratios'!H$50,$B112*(1+'LF Projected Ratios'!H$50))</f>
        <v>0.21277486362635206</v>
      </c>
      <c r="H112">
        <f>IF('LF Projected Ratios'!I$50&gt;=0,$B112+(1-$B112)*'LF Projected Ratios'!I$50,$B112*(1+'LF Projected Ratios'!I$50))</f>
        <v>0.21103885907181838</v>
      </c>
      <c r="I112">
        <f>IF('LF Projected Ratios'!J$50&gt;=0,$B112+(1-$B112)*'LF Projected Ratios'!J$50,$B112*(1+'LF Projected Ratios'!J$50))</f>
        <v>0.21059609257906378</v>
      </c>
      <c r="J112">
        <f>IF('LF Projected Ratios'!K$50&gt;=0,$B112+(1-$B112)*'LF Projected Ratios'!K$50,$B112*(1+'LF Projected Ratios'!K$50))</f>
        <v>0.20977125351860446</v>
      </c>
      <c r="K112">
        <f>IF('LF Projected Ratios'!L$50&gt;=0,$B112+(1-$B112)*'LF Projected Ratios'!L$50,$B112*(1+'LF Projected Ratios'!L$50))</f>
        <v>0.20746023348848083</v>
      </c>
      <c r="L112">
        <f>IF('LF Projected Ratios'!M$50&gt;=0,$B112+(1-$B112)*'LF Projected Ratios'!M$50,$B112*(1+'LF Projected Ratios'!M$50))</f>
        <v>0.20559017602402604</v>
      </c>
      <c r="M112">
        <f>IF('LF Projected Ratios'!N$50&gt;=0,$B112+(1-$B112)*'LF Projected Ratios'!N$50,$B112*(1+'LF Projected Ratios'!N$50))</f>
        <v>0.20401022623818071</v>
      </c>
      <c r="N112">
        <f>IF('LF Projected Ratios'!O$50&gt;=0,$B112+(1-$B112)*'LF Projected Ratios'!O$50,$B112*(1+'LF Projected Ratios'!O$50))</f>
        <v>0.20244475261001663</v>
      </c>
      <c r="O112">
        <f>IF('LF Projected Ratios'!P$50&gt;=0,$B112+(1-$B112)*'LF Projected Ratios'!P$50,$B112*(1+'LF Projected Ratios'!P$50))</f>
        <v>0.20089355709195611</v>
      </c>
      <c r="P112">
        <f>IF('LF Projected Ratios'!Q$50&gt;=0,$B112+(1-$B112)*'LF Projected Ratios'!Q$50,$B112*(1+'LF Projected Ratios'!Q$50))</f>
        <v>0.19935644523265988</v>
      </c>
      <c r="Q112">
        <f>IF('LF Projected Ratios'!R$50&gt;=0,$B112+(1-$B112)*'LF Projected Ratios'!R$50,$B112*(1+'LF Projected Ratios'!R$50))</f>
        <v>0.1978332260957687</v>
      </c>
      <c r="R112">
        <f>IF('LF Projected Ratios'!S$50&gt;=0,$B112+(1-$B112)*'LF Projected Ratios'!S$50,$B112*(1+'LF Projected Ratios'!S$50))</f>
        <v>0.19632371218083713</v>
      </c>
      <c r="S112">
        <f>IF('LF Projected Ratios'!T$50&gt;=0,$B112+(1-$B112)*'LF Projected Ratios'!T$50,$B112*(1+'LF Projected Ratios'!T$50))</f>
        <v>0.19482771934639376</v>
      </c>
      <c r="T112">
        <f>IF('LF Projected Ratios'!U$50&gt;=0,$B112+(1-$B112)*'LF Projected Ratios'!U$50,$B112*(1+'LF Projected Ratios'!U$50))</f>
        <v>0.19334506673505758</v>
      </c>
      <c r="U112">
        <f>IF('LF Projected Ratios'!V$50&gt;=0,$B112+(1-$B112)*'LF Projected Ratios'!V$50,$B112*(1+'LF Projected Ratios'!V$50))</f>
        <v>0.19187557670065108</v>
      </c>
      <c r="V112">
        <f>IF('LF Projected Ratios'!W$50&gt;=0,$B112+(1-$B112)*'LF Projected Ratios'!W$50,$B112*(1+'LF Projected Ratios'!W$50))</f>
        <v>0.1904190747372439</v>
      </c>
      <c r="W112">
        <f>IF('LF Projected Ratios'!X$50&gt;=0,$B112+(1-$B112)*'LF Projected Ratios'!X$50,$B112*(1+'LF Projected Ratios'!X$50))</f>
        <v>0.18897538941007094</v>
      </c>
      <c r="X112">
        <f>IF('LF Projected Ratios'!Y$50&gt;=0,$B112+(1-$B112)*'LF Projected Ratios'!Y$50,$B112*(1+'LF Projected Ratios'!Y$50))</f>
        <v>0.18754435228826555</v>
      </c>
      <c r="Y112">
        <f>IF('LF Projected Ratios'!Z$50&gt;=0,$B112+(1-$B112)*'LF Projected Ratios'!Z$50,$B112*(1+'LF Projected Ratios'!Z$50))</f>
        <v>0.18612579787935291</v>
      </c>
      <c r="Z112">
        <f>IF('LF Projected Ratios'!AA$50&gt;=0,$B112+(1-$B112)*'LF Projected Ratios'!AA$50,$B112*(1+'LF Projected Ratios'!AA$50))</f>
        <v>0.18471956356545166</v>
      </c>
      <c r="AA112">
        <f>IF('LF Projected Ratios'!AB$50&gt;=0,$B112+(1-$B112)*'LF Projected Ratios'!AB$50,$B112*(1+'LF Projected Ratios'!AB$50))</f>
        <v>0.18332548954112768</v>
      </c>
      <c r="AB112">
        <f>IF('LF Projected Ratios'!AC$50&gt;=0,$B112+(1-$B112)*'LF Projected Ratios'!AC$50,$B112*(1+'LF Projected Ratios'!AC$50))</f>
        <v>0.18194341875285661</v>
      </c>
      <c r="AC112">
        <f>IF('LF Projected Ratios'!AD$50&gt;=0,$B112+(1-$B112)*'LF Projected Ratios'!AD$50,$B112*(1+'LF Projected Ratios'!AD$50))</f>
        <v>0.18057319684003972</v>
      </c>
      <c r="AD112">
        <f>IF('LF Projected Ratios'!AE$50&gt;=0,$B112+(1-$B112)*'LF Projected Ratios'!AE$50,$B112*(1+'LF Projected Ratios'!AE$50))</f>
        <v>0.17921467207753453</v>
      </c>
      <c r="AE112">
        <f>IF('LF Projected Ratios'!AF$50&gt;=0,$B112+(1-$B112)*'LF Projected Ratios'!AF$50,$B112*(1+'LF Projected Ratios'!AF$50))</f>
        <v>0.17786769531964655</v>
      </c>
      <c r="AF112">
        <f>IF('LF Projected Ratios'!AG$50&gt;=0,$B112+(1-$B112)*'LF Projected Ratios'!AG$50,$B112*(1+'LF Projected Ratios'!AG$50))</f>
        <v>0.17653211994554652</v>
      </c>
    </row>
    <row r="113" spans="1:32" x14ac:dyDescent="0.25">
      <c r="A113" t="s">
        <v>58</v>
      </c>
      <c r="B113">
        <f t="shared" si="0"/>
        <v>0.23511615898931465</v>
      </c>
      <c r="C113">
        <f>IF('LF Projected Ratios'!D$50&gt;=0,$B113+(1-$B113)*'LF Projected Ratios'!D$50,$B113*(1+'LF Projected Ratios'!D$50))</f>
        <v>0.23355733920507285</v>
      </c>
      <c r="D113">
        <f>IF('LF Projected Ratios'!E$50&gt;=0,$B113+(1-$B113)*'LF Projected Ratios'!E$50,$B113*(1+'LF Projected Ratios'!E$50))</f>
        <v>0.23129482692503406</v>
      </c>
      <c r="E113">
        <f>IF('LF Projected Ratios'!F$50&gt;=0,$B113+(1-$B113)*'LF Projected Ratios'!F$50,$B113*(1+'LF Projected Ratios'!F$50))</f>
        <v>0.22921429336773866</v>
      </c>
      <c r="F113">
        <f>IF('LF Projected Ratios'!G$50&gt;=0,$B113+(1-$B113)*'LF Projected Ratios'!G$50,$B113*(1+'LF Projected Ratios'!G$50))</f>
        <v>0.22740710128700239</v>
      </c>
      <c r="G113">
        <f>IF('LF Projected Ratios'!H$50&gt;=0,$B113+(1-$B113)*'LF Projected Ratios'!H$50,$B113*(1+'LF Projected Ratios'!H$50))</f>
        <v>0.22486892488672156</v>
      </c>
      <c r="H113">
        <f>IF('LF Projected Ratios'!I$50&gt;=0,$B113+(1-$B113)*'LF Projected Ratios'!I$50,$B113*(1+'LF Projected Ratios'!I$50))</f>
        <v>0.22303424633906205</v>
      </c>
      <c r="I113">
        <f>IF('LF Projected Ratios'!J$50&gt;=0,$B113+(1-$B113)*'LF Projected Ratios'!J$50,$B113*(1+'LF Projected Ratios'!J$50))</f>
        <v>0.22256631312785138</v>
      </c>
      <c r="J113">
        <f>IF('LF Projected Ratios'!K$50&gt;=0,$B113+(1-$B113)*'LF Projected Ratios'!K$50,$B113*(1+'LF Projected Ratios'!K$50))</f>
        <v>0.22169459045549766</v>
      </c>
      <c r="K113">
        <f>IF('LF Projected Ratios'!L$50&gt;=0,$B113+(1-$B113)*'LF Projected Ratios'!L$50,$B113*(1+'LF Projected Ratios'!L$50))</f>
        <v>0.21925221272013617</v>
      </c>
      <c r="L113">
        <f>IF('LF Projected Ratios'!M$50&gt;=0,$B113+(1-$B113)*'LF Projected Ratios'!M$50,$B113*(1+'LF Projected Ratios'!M$50))</f>
        <v>0.21727586173420962</v>
      </c>
      <c r="M113">
        <f>IF('LF Projected Ratios'!N$50&gt;=0,$B113+(1-$B113)*'LF Projected Ratios'!N$50,$B113*(1+'LF Projected Ratios'!N$50))</f>
        <v>0.21560610806282696</v>
      </c>
      <c r="N113">
        <f>IF('LF Projected Ratios'!O$50&gt;=0,$B113+(1-$B113)*'LF Projected Ratios'!O$50,$B113*(1+'LF Projected Ratios'!O$50))</f>
        <v>0.21395165336971075</v>
      </c>
      <c r="O113">
        <f>IF('LF Projected Ratios'!P$50&gt;=0,$B113+(1-$B113)*'LF Projected Ratios'!P$50,$B113*(1+'LF Projected Ratios'!P$50))</f>
        <v>0.21231228835031676</v>
      </c>
      <c r="P113">
        <f>IF('LF Projected Ratios'!Q$50&gt;=0,$B113+(1-$B113)*'LF Projected Ratios'!Q$50,$B113*(1+'LF Projected Ratios'!Q$50))</f>
        <v>0.2106878075007482</v>
      </c>
      <c r="Q113">
        <f>IF('LF Projected Ratios'!R$50&gt;=0,$B113+(1-$B113)*'LF Projected Ratios'!R$50,$B113*(1+'LF Projected Ratios'!R$50))</f>
        <v>0.20907800903187879</v>
      </c>
      <c r="R113">
        <f>IF('LF Projected Ratios'!S$50&gt;=0,$B113+(1-$B113)*'LF Projected Ratios'!S$50,$B113*(1+'LF Projected Ratios'!S$50))</f>
        <v>0.2074826947857924</v>
      </c>
      <c r="S113">
        <f>IF('LF Projected Ratios'!T$50&gt;=0,$B113+(1-$B113)*'LF Projected Ratios'!T$50,$B113*(1+'LF Projected Ratios'!T$50))</f>
        <v>0.20590167015447003</v>
      </c>
      <c r="T113">
        <f>IF('LF Projected Ratios'!U$50&gt;=0,$B113+(1-$B113)*'LF Projected Ratios'!U$50,$B113*(1+'LF Projected Ratios'!U$50))</f>
        <v>0.20433474400064985</v>
      </c>
      <c r="U113">
        <f>IF('LF Projected Ratios'!V$50&gt;=0,$B113+(1-$B113)*'LF Projected Ratios'!V$50,$B113*(1+'LF Projected Ratios'!V$50))</f>
        <v>0.20278172858079732</v>
      </c>
      <c r="V113">
        <f>IF('LF Projected Ratios'!W$50&gt;=0,$B113+(1-$B113)*'LF Projected Ratios'!W$50,$B113*(1+'LF Projected Ratios'!W$50))</f>
        <v>0.20124243947011586</v>
      </c>
      <c r="W113">
        <f>IF('LF Projected Ratios'!X$50&gt;=0,$B113+(1-$B113)*'LF Projected Ratios'!X$50,$B113*(1+'LF Projected Ratios'!X$50))</f>
        <v>0.19971669548953833</v>
      </c>
      <c r="X113">
        <f>IF('LF Projected Ratios'!Y$50&gt;=0,$B113+(1-$B113)*'LF Projected Ratios'!Y$50,$B113*(1+'LF Projected Ratios'!Y$50))</f>
        <v>0.19820431863463658</v>
      </c>
      <c r="Y113">
        <f>IF('LF Projected Ratios'!Z$50&gt;=0,$B113+(1-$B113)*'LF Projected Ratios'!Z$50,$B113*(1+'LF Projected Ratios'!Z$50))</f>
        <v>0.19670513400639181</v>
      </c>
      <c r="Z113">
        <f>IF('LF Projected Ratios'!AA$50&gt;=0,$B113+(1-$B113)*'LF Projected Ratios'!AA$50,$B113*(1+'LF Projected Ratios'!AA$50))</f>
        <v>0.19521896974376965</v>
      </c>
      <c r="AA113">
        <f>IF('LF Projected Ratios'!AB$50&gt;=0,$B113+(1-$B113)*'LF Projected Ratios'!AB$50,$B113*(1+'LF Projected Ratios'!AB$50))</f>
        <v>0.19374565695804163</v>
      </c>
      <c r="AB113">
        <f>IF('LF Projected Ratios'!AC$50&gt;=0,$B113+(1-$B113)*'LF Projected Ratios'!AC$50,$B113*(1+'LF Projected Ratios'!AC$50))</f>
        <v>0.19228502966880684</v>
      </c>
      <c r="AC113">
        <f>IF('LF Projected Ratios'!AD$50&gt;=0,$B113+(1-$B113)*'LF Projected Ratios'!AD$50,$B113*(1+'LF Projected Ratios'!AD$50))</f>
        <v>0.19083692474165512</v>
      </c>
      <c r="AD113">
        <f>IF('LF Projected Ratios'!AE$50&gt;=0,$B113+(1-$B113)*'LF Projected Ratios'!AE$50,$B113*(1+'LF Projected Ratios'!AE$50))</f>
        <v>0.18940118182743101</v>
      </c>
      <c r="AE113">
        <f>IF('LF Projected Ratios'!AF$50&gt;=0,$B113+(1-$B113)*'LF Projected Ratios'!AF$50,$B113*(1+'LF Projected Ratios'!AF$50))</f>
        <v>0.18797764330304229</v>
      </c>
      <c r="AF113">
        <f>IF('LF Projected Ratios'!AG$50&gt;=0,$B113+(1-$B113)*'LF Projected Ratios'!AG$50,$B113*(1+'LF Projected Ratios'!AG$50))</f>
        <v>0.18656615421377443</v>
      </c>
    </row>
    <row r="114" spans="1:32" x14ac:dyDescent="0.25">
      <c r="A114" t="s">
        <v>60</v>
      </c>
      <c r="B114">
        <f t="shared" si="0"/>
        <v>0.21978486390677471</v>
      </c>
      <c r="C114">
        <f>IF('LF Projected Ratios'!D$50&gt;=0,$B114+(1-$B114)*'LF Projected Ratios'!D$50,$B114*(1+'LF Projected Ratios'!D$50))</f>
        <v>0.2183276905861169</v>
      </c>
      <c r="D114">
        <f>IF('LF Projected Ratios'!E$50&gt;=0,$B114+(1-$B114)*'LF Projected Ratios'!E$50,$B114*(1+'LF Projected Ratios'!E$50))</f>
        <v>0.21621271067281228</v>
      </c>
      <c r="E114">
        <f>IF('LF Projected Ratios'!F$50&gt;=0,$B114+(1-$B114)*'LF Projected Ratios'!F$50,$B114*(1+'LF Projected Ratios'!F$50))</f>
        <v>0.21426784313708316</v>
      </c>
      <c r="F114">
        <f>IF('LF Projected Ratios'!G$50&gt;=0,$B114+(1-$B114)*'LF Projected Ratios'!G$50,$B114*(1+'LF Projected Ratios'!G$50))</f>
        <v>0.21257849321223996</v>
      </c>
      <c r="G114">
        <f>IF('LF Projected Ratios'!H$50&gt;=0,$B114+(1-$B114)*'LF Projected Ratios'!H$50,$B114*(1+'LF Projected Ratios'!H$50))</f>
        <v>0.21020582449774097</v>
      </c>
      <c r="H114">
        <f>IF('LF Projected Ratios'!I$50&gt;=0,$B114+(1-$B114)*'LF Projected Ratios'!I$50,$B114*(1+'LF Projected Ratios'!I$50))</f>
        <v>0.20849078042487337</v>
      </c>
      <c r="I114">
        <f>IF('LF Projected Ratios'!J$50&gt;=0,$B114+(1-$B114)*'LF Projected Ratios'!J$50,$B114*(1+'LF Projected Ratios'!J$50))</f>
        <v>0.20805335988523249</v>
      </c>
      <c r="J114">
        <f>IF('LF Projected Ratios'!K$50&gt;=0,$B114+(1-$B114)*'LF Projected Ratios'!K$50,$B114*(1+'LF Projected Ratios'!K$50))</f>
        <v>0.20723847991385452</v>
      </c>
      <c r="K114">
        <f>IF('LF Projected Ratios'!L$50&gt;=0,$B114+(1-$B114)*'LF Projected Ratios'!L$50,$B114*(1+'LF Projected Ratios'!L$50))</f>
        <v>0.20495536308988599</v>
      </c>
      <c r="L114">
        <f>IF('LF Projected Ratios'!M$50&gt;=0,$B114+(1-$B114)*'LF Projected Ratios'!M$50,$B114*(1+'LF Projected Ratios'!M$50))</f>
        <v>0.20310788465904947</v>
      </c>
      <c r="M114">
        <f>IF('LF Projected Ratios'!N$50&gt;=0,$B114+(1-$B114)*'LF Projected Ratios'!N$50,$B114*(1+'LF Projected Ratios'!N$50))</f>
        <v>0.20154701115294837</v>
      </c>
      <c r="N114">
        <f>IF('LF Projected Ratios'!O$50&gt;=0,$B114+(1-$B114)*'LF Projected Ratios'!O$50,$B114*(1+'LF Projected Ratios'!O$50))</f>
        <v>0.2000004390197119</v>
      </c>
      <c r="O114">
        <f>IF('LF Projected Ratios'!P$50&gt;=0,$B114+(1-$B114)*'LF Projected Ratios'!P$50,$B114*(1+'LF Projected Ratios'!P$50))</f>
        <v>0.19846797260298465</v>
      </c>
      <c r="P114">
        <f>IF('LF Projected Ratios'!Q$50&gt;=0,$B114+(1-$B114)*'LF Projected Ratios'!Q$50,$B114*(1+'LF Projected Ratios'!Q$50))</f>
        <v>0.19694941979922853</v>
      </c>
      <c r="Q114">
        <f>IF('LF Projected Ratios'!R$50&gt;=0,$B114+(1-$B114)*'LF Projected Ratios'!R$50,$B114*(1+'LF Projected Ratios'!R$50))</f>
        <v>0.19544459197744585</v>
      </c>
      <c r="R114">
        <f>IF('LF Projected Ratios'!S$50&gt;=0,$B114+(1-$B114)*'LF Projected Ratios'!S$50,$B114*(1+'LF Projected Ratios'!S$50))</f>
        <v>0.19395330390106752</v>
      </c>
      <c r="S114">
        <f>IF('LF Projected Ratios'!T$50&gt;=0,$B114+(1-$B114)*'LF Projected Ratios'!T$50,$B114*(1+'LF Projected Ratios'!T$50))</f>
        <v>0.19247537365194231</v>
      </c>
      <c r="T114">
        <f>IF('LF Projected Ratios'!U$50&gt;=0,$B114+(1-$B114)*'LF Projected Ratios'!U$50,$B114*(1+'LF Projected Ratios'!U$50))</f>
        <v>0.19101062255635731</v>
      </c>
      <c r="U114">
        <f>IF('LF Projected Ratios'!V$50&gt;=0,$B114+(1-$B114)*'LF Projected Ratios'!V$50,$B114*(1+'LF Projected Ratios'!V$50))</f>
        <v>0.18955887511303113</v>
      </c>
      <c r="V114">
        <f>IF('LF Projected Ratios'!W$50&gt;=0,$B114+(1-$B114)*'LF Projected Ratios'!W$50,$B114*(1+'LF Projected Ratios'!W$50))</f>
        <v>0.18811995892301425</v>
      </c>
      <c r="W114">
        <f>IF('LF Projected Ratios'!X$50&gt;=0,$B114+(1-$B114)*'LF Projected Ratios'!X$50,$B114*(1+'LF Projected Ratios'!X$50))</f>
        <v>0.18669370462144133</v>
      </c>
      <c r="X114">
        <f>IF('LF Projected Ratios'!Y$50&gt;=0,$B114+(1-$B114)*'LF Projected Ratios'!Y$50,$B114*(1+'LF Projected Ratios'!Y$50))</f>
        <v>0.18527994581107626</v>
      </c>
      <c r="Y114">
        <f>IF('LF Projected Ratios'!Z$50&gt;=0,$B114+(1-$B114)*'LF Projected Ratios'!Z$50,$B114*(1+'LF Projected Ratios'!Z$50))</f>
        <v>0.18387851899759688</v>
      </c>
      <c r="Z114">
        <f>IF('LF Projected Ratios'!AA$50&gt;=0,$B114+(1-$B114)*'LF Projected Ratios'!AA$50,$B114*(1+'LF Projected Ratios'!AA$50))</f>
        <v>0.18248926352656664</v>
      </c>
      <c r="AA114">
        <f>IF('LF Projected Ratios'!AB$50&gt;=0,$B114+(1-$B114)*'LF Projected Ratios'!AB$50,$B114*(1+'LF Projected Ratios'!AB$50))</f>
        <v>0.18111202152203873</v>
      </c>
      <c r="AB114">
        <f>IF('LF Projected Ratios'!AC$50&gt;=0,$B114+(1-$B114)*'LF Projected Ratios'!AC$50,$B114*(1+'LF Projected Ratios'!AC$50))</f>
        <v>0.17974663782674971</v>
      </c>
      <c r="AC114">
        <f>IF('LF Projected Ratios'!AD$50&gt;=0,$B114+(1-$B114)*'LF Projected Ratios'!AD$50,$B114*(1+'LF Projected Ratios'!AD$50))</f>
        <v>0.17839295994384746</v>
      </c>
      <c r="AD114">
        <f>IF('LF Projected Ratios'!AE$50&gt;=0,$B114+(1-$B114)*'LF Projected Ratios'!AE$50,$B114*(1+'LF Projected Ratios'!AE$50))</f>
        <v>0.17705083798011548</v>
      </c>
      <c r="AE114">
        <f>IF('LF Projected Ratios'!AF$50&gt;=0,$B114+(1-$B114)*'LF Projected Ratios'!AF$50,$B114*(1+'LF Projected Ratios'!AF$50))</f>
        <v>0.17572012459064124</v>
      </c>
      <c r="AF114">
        <f>IF('LF Projected Ratios'!AG$50&gt;=0,$B114+(1-$B114)*'LF Projected Ratios'!AG$50,$B114*(1+'LF Projected Ratios'!AG$50))</f>
        <v>0.17440067492489228</v>
      </c>
    </row>
    <row r="115" spans="1:32" x14ac:dyDescent="0.25">
      <c r="A115" t="s">
        <v>62</v>
      </c>
      <c r="B115">
        <f t="shared" si="0"/>
        <v>0.2031986394610269</v>
      </c>
      <c r="C115">
        <f>IF('LF Projected Ratios'!D$50&gt;=0,$B115+(1-$B115)*'LF Projected Ratios'!D$50,$B115*(1+'LF Projected Ratios'!D$50))</f>
        <v>0.20185143278376377</v>
      </c>
      <c r="D115">
        <f>IF('LF Projected Ratios'!E$50&gt;=0,$B115+(1-$B115)*'LF Projected Ratios'!E$50,$B115*(1+'LF Projected Ratios'!E$50))</f>
        <v>0.19989606136631627</v>
      </c>
      <c r="E115">
        <f>IF('LF Projected Ratios'!F$50&gt;=0,$B115+(1-$B115)*'LF Projected Ratios'!F$50,$B115*(1+'LF Projected Ratios'!F$50))</f>
        <v>0.19809796467227045</v>
      </c>
      <c r="F115">
        <f>IF('LF Projected Ratios'!G$50&gt;=0,$B115+(1-$B115)*'LF Projected Ratios'!G$50,$B115*(1+'LF Projected Ratios'!G$50))</f>
        <v>0.19653610276695138</v>
      </c>
      <c r="G115">
        <f>IF('LF Projected Ratios'!H$50&gt;=0,$B115+(1-$B115)*'LF Projected Ratios'!H$50,$B115*(1+'LF Projected Ratios'!H$50))</f>
        <v>0.19434248922092287</v>
      </c>
      <c r="H115">
        <f>IF('LF Projected Ratios'!I$50&gt;=0,$B115+(1-$B115)*'LF Projected Ratios'!I$50,$B115*(1+'LF Projected Ratios'!I$50))</f>
        <v>0.19275687219512888</v>
      </c>
      <c r="I115">
        <f>IF('LF Projected Ratios'!J$50&gt;=0,$B115+(1-$B115)*'LF Projected Ratios'!J$50,$B115*(1+'LF Projected Ratios'!J$50))</f>
        <v>0.1923524619143325</v>
      </c>
      <c r="J115">
        <f>IF('LF Projected Ratios'!K$50&gt;=0,$B115+(1-$B115)*'LF Projected Ratios'!K$50,$B115*(1+'LF Projected Ratios'!K$50))</f>
        <v>0.19159907745206908</v>
      </c>
      <c r="K115">
        <f>IF('LF Projected Ratios'!L$50&gt;=0,$B115+(1-$B115)*'LF Projected Ratios'!L$50,$B115*(1+'LF Projected Ratios'!L$50))</f>
        <v>0.18948825769808564</v>
      </c>
      <c r="L115">
        <f>IF('LF Projected Ratios'!M$50&gt;=0,$B115+(1-$B115)*'LF Projected Ratios'!M$50,$B115*(1+'LF Projected Ratios'!M$50))</f>
        <v>0.18778020056937084</v>
      </c>
      <c r="M115">
        <f>IF('LF Projected Ratios'!N$50&gt;=0,$B115+(1-$B115)*'LF Projected Ratios'!N$50,$B115*(1+'LF Projected Ratios'!N$50))</f>
        <v>0.18633711951650528</v>
      </c>
      <c r="N115">
        <f>IF('LF Projected Ratios'!O$50&gt;=0,$B115+(1-$B115)*'LF Projected Ratios'!O$50,$B115*(1+'LF Projected Ratios'!O$50))</f>
        <v>0.18490726057301002</v>
      </c>
      <c r="O115">
        <f>IF('LF Projected Ratios'!P$50&gt;=0,$B115+(1-$B115)*'LF Projected Ratios'!P$50,$B115*(1+'LF Projected Ratios'!P$50))</f>
        <v>0.18349044284787869</v>
      </c>
      <c r="P115">
        <f>IF('LF Projected Ratios'!Q$50&gt;=0,$B115+(1-$B115)*'LF Projected Ratios'!Q$50,$B115*(1+'LF Projected Ratios'!Q$50))</f>
        <v>0.18208648873480632</v>
      </c>
      <c r="Q115">
        <f>IF('LF Projected Ratios'!R$50&gt;=0,$B115+(1-$B115)*'LF Projected Ratios'!R$50,$B115*(1+'LF Projected Ratios'!R$50))</f>
        <v>0.18069522383797046</v>
      </c>
      <c r="R115">
        <f>IF('LF Projected Ratios'!S$50&gt;=0,$B115+(1-$B115)*'LF Projected Ratios'!S$50,$B115*(1+'LF Projected Ratios'!S$50))</f>
        <v>0.17931647689981434</v>
      </c>
      <c r="S115">
        <f>IF('LF Projected Ratios'!T$50&gt;=0,$B115+(1-$B115)*'LF Projected Ratios'!T$50,$B115*(1+'LF Projected Ratios'!T$50))</f>
        <v>0.17795007973077212</v>
      </c>
      <c r="T115">
        <f>IF('LF Projected Ratios'!U$50&gt;=0,$B115+(1-$B115)*'LF Projected Ratios'!U$50,$B115*(1+'LF Projected Ratios'!U$50))</f>
        <v>0.17659586714087255</v>
      </c>
      <c r="U115">
        <f>IF('LF Projected Ratios'!V$50&gt;=0,$B115+(1-$B115)*'LF Projected Ratios'!V$50,$B115*(1+'LF Projected Ratios'!V$50))</f>
        <v>0.1752536768731659</v>
      </c>
      <c r="V115">
        <f>IF('LF Projected Ratios'!W$50&gt;=0,$B115+(1-$B115)*'LF Projected Ratios'!W$50,$B115*(1+'LF Projected Ratios'!W$50))</f>
        <v>0.17392334953891467</v>
      </c>
      <c r="W115">
        <f>IF('LF Projected Ratios'!X$50&gt;=0,$B115+(1-$B115)*'LF Projected Ratios'!X$50,$B115*(1+'LF Projected Ratios'!X$50))</f>
        <v>0.17260472855449607</v>
      </c>
      <c r="X115">
        <f>IF('LF Projected Ratios'!Y$50&gt;=0,$B115+(1-$B115)*'LF Projected Ratios'!Y$50,$B115*(1+'LF Projected Ratios'!Y$50))</f>
        <v>0.17129766007996239</v>
      </c>
      <c r="Y115">
        <f>IF('LF Projected Ratios'!Z$50&gt;=0,$B115+(1-$B115)*'LF Projected Ratios'!Z$50,$B115*(1+'LF Projected Ratios'!Z$50))</f>
        <v>0.17000199295920923</v>
      </c>
      <c r="Z115">
        <f>IF('LF Projected Ratios'!AA$50&gt;=0,$B115+(1-$B115)*'LF Projected Ratios'!AA$50,$B115*(1+'LF Projected Ratios'!AA$50))</f>
        <v>0.16871757866170387</v>
      </c>
      <c r="AA115">
        <f>IF('LF Projected Ratios'!AB$50&gt;=0,$B115+(1-$B115)*'LF Projected Ratios'!AB$50,$B115*(1+'LF Projected Ratios'!AB$50))</f>
        <v>0.1674442712257225</v>
      </c>
      <c r="AB115">
        <f>IF('LF Projected Ratios'!AC$50&gt;=0,$B115+(1-$B115)*'LF Projected Ratios'!AC$50,$B115*(1+'LF Projected Ratios'!AC$50))</f>
        <v>0.16618192720305733</v>
      </c>
      <c r="AC115">
        <f>IF('LF Projected Ratios'!AD$50&gt;=0,$B115+(1-$B115)*'LF Projected Ratios'!AD$50,$B115*(1+'LF Projected Ratios'!AD$50))</f>
        <v>0.16493040560514194</v>
      </c>
      <c r="AD115">
        <f>IF('LF Projected Ratios'!AE$50&gt;=0,$B115+(1-$B115)*'LF Projected Ratios'!AE$50,$B115*(1+'LF Projected Ratios'!AE$50))</f>
        <v>0.16368956785056035</v>
      </c>
      <c r="AE115">
        <f>IF('LF Projected Ratios'!AF$50&gt;=0,$B115+(1-$B115)*'LF Projected Ratios'!AF$50,$B115*(1+'LF Projected Ratios'!AF$50))</f>
        <v>0.16245927771389093</v>
      </c>
      <c r="AF115">
        <f>IF('LF Projected Ratios'!AG$50&gt;=0,$B115+(1-$B115)*'LF Projected Ratios'!AG$50,$B115*(1+'LF Projected Ratios'!AG$50))</f>
        <v>0.16123940127585187</v>
      </c>
    </row>
    <row r="116" spans="1:32" x14ac:dyDescent="0.25">
      <c r="A116" t="s">
        <v>64</v>
      </c>
      <c r="B116">
        <f t="shared" si="0"/>
        <v>0.2202185433029501</v>
      </c>
      <c r="C116">
        <f>IF('LF Projected Ratios'!D$50&gt;=0,$B116+(1-$B116)*'LF Projected Ratios'!D$50,$B116*(1+'LF Projected Ratios'!D$50))</f>
        <v>0.21875849468854097</v>
      </c>
      <c r="D116">
        <f>IF('LF Projected Ratios'!E$50&gt;=0,$B116+(1-$B116)*'LF Projected Ratios'!E$50,$B116*(1+'LF Projected Ratios'!E$50))</f>
        <v>0.21663934149780759</v>
      </c>
      <c r="E116">
        <f>IF('LF Projected Ratios'!F$50&gt;=0,$B116+(1-$B116)*'LF Projected Ratios'!F$50,$B116*(1+'LF Projected Ratios'!F$50))</f>
        <v>0.21469063635031785</v>
      </c>
      <c r="F116">
        <f>IF('LF Projected Ratios'!G$50&gt;=0,$B116+(1-$B116)*'LF Projected Ratios'!G$50,$B116*(1+'LF Projected Ratios'!G$50))</f>
        <v>0.2129979530009507</v>
      </c>
      <c r="G116">
        <f>IF('LF Projected Ratios'!H$50&gt;=0,$B116+(1-$B116)*'LF Projected Ratios'!H$50,$B116*(1+'LF Projected Ratios'!H$50))</f>
        <v>0.21062060253759451</v>
      </c>
      <c r="H116">
        <f>IF('LF Projected Ratios'!I$50&gt;=0,$B116+(1-$B116)*'LF Projected Ratios'!I$50,$B116*(1+'LF Projected Ratios'!I$50))</f>
        <v>0.20890217434052147</v>
      </c>
      <c r="I116">
        <f>IF('LF Projected Ratios'!J$50&gt;=0,$B116+(1-$B116)*'LF Projected Ratios'!J$50,$B116*(1+'LF Projected Ratios'!J$50))</f>
        <v>0.20846389068286542</v>
      </c>
      <c r="J116">
        <f>IF('LF Projected Ratios'!K$50&gt;=0,$B116+(1-$B116)*'LF Projected Ratios'!K$50,$B116*(1+'LF Projected Ratios'!K$50))</f>
        <v>0.20764740279068861</v>
      </c>
      <c r="K116">
        <f>IF('LF Projected Ratios'!L$50&gt;=0,$B116+(1-$B116)*'LF Projected Ratios'!L$50,$B116*(1+'LF Projected Ratios'!L$50))</f>
        <v>0.20535978092161364</v>
      </c>
      <c r="L116">
        <f>IF('LF Projected Ratios'!M$50&gt;=0,$B116+(1-$B116)*'LF Projected Ratios'!M$50,$B116*(1+'LF Projected Ratios'!M$50))</f>
        <v>0.20350865704715515</v>
      </c>
      <c r="M116">
        <f>IF('LF Projected Ratios'!N$50&gt;=0,$B116+(1-$B116)*'LF Projected Ratios'!N$50,$B116*(1+'LF Projected Ratios'!N$50))</f>
        <v>0.20194470362614272</v>
      </c>
      <c r="N116">
        <f>IF('LF Projected Ratios'!O$50&gt;=0,$B116+(1-$B116)*'LF Projected Ratios'!O$50,$B116*(1+'LF Projected Ratios'!O$50))</f>
        <v>0.20039507979745752</v>
      </c>
      <c r="O116">
        <f>IF('LF Projected Ratios'!P$50&gt;=0,$B116+(1-$B116)*'LF Projected Ratios'!P$50,$B116*(1+'LF Projected Ratios'!P$50))</f>
        <v>0.19885958951867511</v>
      </c>
      <c r="P116">
        <f>IF('LF Projected Ratios'!Q$50&gt;=0,$B116+(1-$B116)*'LF Projected Ratios'!Q$50,$B116*(1+'LF Projected Ratios'!Q$50))</f>
        <v>0.19733804030719879</v>
      </c>
      <c r="Q116">
        <f>IF('LF Projected Ratios'!R$50&gt;=0,$B116+(1-$B116)*'LF Projected Ratios'!R$50,$B116*(1+'LF Projected Ratios'!R$50))</f>
        <v>0.19583024315982425</v>
      </c>
      <c r="R116">
        <f>IF('LF Projected Ratios'!S$50&gt;=0,$B116+(1-$B116)*'LF Projected Ratios'!S$50,$B116*(1+'LF Projected Ratios'!S$50))</f>
        <v>0.19433601247447371</v>
      </c>
      <c r="S116">
        <f>IF('LF Projected Ratios'!T$50&gt;=0,$B116+(1-$B116)*'LF Projected Ratios'!T$50,$B116*(1+'LF Projected Ratios'!T$50))</f>
        <v>0.19285516597403513</v>
      </c>
      <c r="T116">
        <f>IF('LF Projected Ratios'!U$50&gt;=0,$B116+(1-$B116)*'LF Projected Ratios'!U$50,$B116*(1+'LF Projected Ratios'!U$50))</f>
        <v>0.19138752463223666</v>
      </c>
      <c r="U116">
        <f>IF('LF Projected Ratios'!V$50&gt;=0,$B116+(1-$B116)*'LF Projected Ratios'!V$50,$B116*(1+'LF Projected Ratios'!V$50))</f>
        <v>0.18993291260149792</v>
      </c>
      <c r="V116">
        <f>IF('LF Projected Ratios'!W$50&gt;=0,$B116+(1-$B116)*'LF Projected Ratios'!W$50,$B116*(1+'LF Projected Ratios'!W$50))</f>
        <v>0.18849115714269182</v>
      </c>
      <c r="W116">
        <f>IF('LF Projected Ratios'!X$50&gt;=0,$B116+(1-$B116)*'LF Projected Ratios'!X$50,$B116*(1+'LF Projected Ratios'!X$50))</f>
        <v>0.18706208855676235</v>
      </c>
      <c r="X116">
        <f>IF('LF Projected Ratios'!Y$50&gt;=0,$B116+(1-$B116)*'LF Projected Ratios'!Y$50,$B116*(1+'LF Projected Ratios'!Y$50))</f>
        <v>0.18564554011813847</v>
      </c>
      <c r="Y116">
        <f>IF('LF Projected Ratios'!Z$50&gt;=0,$B116+(1-$B116)*'LF Projected Ratios'!Z$50,$B116*(1+'LF Projected Ratios'!Z$50))</f>
        <v>0.18424134800989106</v>
      </c>
      <c r="Z116">
        <f>IF('LF Projected Ratios'!AA$50&gt;=0,$B116+(1-$B116)*'LF Projected Ratios'!AA$50,$B116*(1+'LF Projected Ratios'!AA$50))</f>
        <v>0.1828493512605803</v>
      </c>
      <c r="AA116">
        <f>IF('LF Projected Ratios'!AB$50&gt;=0,$B116+(1-$B116)*'LF Projected Ratios'!AB$50,$B116*(1+'LF Projected Ratios'!AB$50))</f>
        <v>0.18146939168273871</v>
      </c>
      <c r="AB116">
        <f>IF('LF Projected Ratios'!AC$50&gt;=0,$B116+(1-$B116)*'LF Projected Ratios'!AC$50,$B116*(1+'LF Projected Ratios'!AC$50))</f>
        <v>0.1801013138129465</v>
      </c>
      <c r="AC116">
        <f>IF('LF Projected Ratios'!AD$50&gt;=0,$B116+(1-$B116)*'LF Projected Ratios'!AD$50,$B116*(1+'LF Projected Ratios'!AD$50))</f>
        <v>0.17874496485344488</v>
      </c>
      <c r="AD116">
        <f>IF('LF Projected Ratios'!AE$50&gt;=0,$B116+(1-$B116)*'LF Projected Ratios'!AE$50,$B116*(1+'LF Projected Ratios'!AE$50))</f>
        <v>0.17740019461524814</v>
      </c>
      <c r="AE116">
        <f>IF('LF Projected Ratios'!AF$50&gt;=0,$B116+(1-$B116)*'LF Projected Ratios'!AF$50,$B116*(1+'LF Projected Ratios'!AF$50))</f>
        <v>0.17606685546270284</v>
      </c>
      <c r="AF116">
        <f>IF('LF Projected Ratios'!AG$50&gt;=0,$B116+(1-$B116)*'LF Projected Ratios'!AG$50,$B116*(1+'LF Projected Ratios'!AG$50))</f>
        <v>0.17474480225945746</v>
      </c>
    </row>
    <row r="117" spans="1:32" x14ac:dyDescent="0.25">
      <c r="A117" t="s">
        <v>66</v>
      </c>
      <c r="B117">
        <f t="shared" si="0"/>
        <v>0.19392319953460563</v>
      </c>
      <c r="C117">
        <f>IF('LF Projected Ratios'!D$50&gt;=0,$B117+(1-$B117)*'LF Projected Ratios'!D$50,$B117*(1+'LF Projected Ratios'!D$50))</f>
        <v>0.19263748901025265</v>
      </c>
      <c r="D117">
        <f>IF('LF Projected Ratios'!E$50&gt;=0,$B117+(1-$B117)*'LF Projected Ratios'!E$50,$B117*(1+'LF Projected Ratios'!E$50))</f>
        <v>0.1907713747362805</v>
      </c>
      <c r="E117">
        <f>IF('LF Projected Ratios'!F$50&gt;=0,$B117+(1-$B117)*'LF Projected Ratios'!F$50,$B117*(1+'LF Projected Ratios'!F$50))</f>
        <v>0.18905535604192877</v>
      </c>
      <c r="F117">
        <f>IF('LF Projected Ratios'!G$50&gt;=0,$B117+(1-$B117)*'LF Projected Ratios'!G$50,$B117*(1+'LF Projected Ratios'!G$50))</f>
        <v>0.18756478869012927</v>
      </c>
      <c r="G117">
        <f>IF('LF Projected Ratios'!H$50&gt;=0,$B117+(1-$B117)*'LF Projected Ratios'!H$50,$B117*(1+'LF Projected Ratios'!H$50))</f>
        <v>0.18547130736310546</v>
      </c>
      <c r="H117">
        <f>IF('LF Projected Ratios'!I$50&gt;=0,$B117+(1-$B117)*'LF Projected Ratios'!I$50,$B117*(1+'LF Projected Ratios'!I$50))</f>
        <v>0.18395806924451319</v>
      </c>
      <c r="I117">
        <f>IF('LF Projected Ratios'!J$50&gt;=0,$B117+(1-$B117)*'LF Projected Ratios'!J$50,$B117*(1+'LF Projected Ratios'!J$50))</f>
        <v>0.1835721191427569</v>
      </c>
      <c r="J117">
        <f>IF('LF Projected Ratios'!K$50&gt;=0,$B117+(1-$B117)*'LF Projected Ratios'!K$50,$B117*(1+'LF Projected Ratios'!K$50))</f>
        <v>0.18285312453831809</v>
      </c>
      <c r="K117">
        <f>IF('LF Projected Ratios'!L$50&gt;=0,$B117+(1-$B117)*'LF Projected Ratios'!L$50,$B117*(1+'LF Projected Ratios'!L$50))</f>
        <v>0.18083865770222576</v>
      </c>
      <c r="L117">
        <f>IF('LF Projected Ratios'!M$50&gt;=0,$B117+(1-$B117)*'LF Projected Ratios'!M$50,$B117*(1+'LF Projected Ratios'!M$50))</f>
        <v>0.17920856852315037</v>
      </c>
      <c r="M117">
        <f>IF('LF Projected Ratios'!N$50&gt;=0,$B117+(1-$B117)*'LF Projected Ratios'!N$50,$B117*(1+'LF Projected Ratios'!N$50))</f>
        <v>0.17783136001574237</v>
      </c>
      <c r="N117">
        <f>IF('LF Projected Ratios'!O$50&gt;=0,$B117+(1-$B117)*'LF Projected Ratios'!O$50,$B117*(1+'LF Projected Ratios'!O$50))</f>
        <v>0.17646677006602002</v>
      </c>
      <c r="O117">
        <f>IF('LF Projected Ratios'!P$50&gt;=0,$B117+(1-$B117)*'LF Projected Ratios'!P$50,$B117*(1+'LF Projected Ratios'!P$50))</f>
        <v>0.17511462604013689</v>
      </c>
      <c r="P117">
        <f>IF('LF Projected Ratios'!Q$50&gt;=0,$B117+(1-$B117)*'LF Projected Ratios'!Q$50,$B117*(1+'LF Projected Ratios'!Q$50))</f>
        <v>0.17377475843901063</v>
      </c>
      <c r="Q117">
        <f>IF('LF Projected Ratios'!R$50&gt;=0,$B117+(1-$B117)*'LF Projected Ratios'!R$50,$B117*(1+'LF Projected Ratios'!R$50))</f>
        <v>0.17244700082749209</v>
      </c>
      <c r="R117">
        <f>IF('LF Projected Ratios'!S$50&gt;=0,$B117+(1-$B117)*'LF Projected Ratios'!S$50,$B117*(1+'LF Projected Ratios'!S$50))</f>
        <v>0.17113118976544481</v>
      </c>
      <c r="S117">
        <f>IF('LF Projected Ratios'!T$50&gt;=0,$B117+(1-$B117)*'LF Projected Ratios'!T$50,$B117*(1+'LF Projected Ratios'!T$50))</f>
        <v>0.16982716474067827</v>
      </c>
      <c r="T117">
        <f>IF('LF Projected Ratios'!U$50&gt;=0,$B117+(1-$B117)*'LF Projected Ratios'!U$50,$B117*(1+'LF Projected Ratios'!U$50))</f>
        <v>0.16853476810367352</v>
      </c>
      <c r="U117">
        <f>IF('LF Projected Ratios'!V$50&gt;=0,$B117+(1-$B117)*'LF Projected Ratios'!V$50,$B117*(1+'LF Projected Ratios'!V$50))</f>
        <v>0.16725384500404911</v>
      </c>
      <c r="V117">
        <f>IF('LF Projected Ratios'!W$50&gt;=0,$B117+(1-$B117)*'LF Projected Ratios'!W$50,$B117*(1+'LF Projected Ratios'!W$50))</f>
        <v>0.16598424332871003</v>
      </c>
      <c r="W117">
        <f>IF('LF Projected Ratios'!X$50&gt;=0,$B117+(1-$B117)*'LF Projected Ratios'!X$50,$B117*(1+'LF Projected Ratios'!X$50))</f>
        <v>0.1647258136416305</v>
      </c>
      <c r="X117">
        <f>IF('LF Projected Ratios'!Y$50&gt;=0,$B117+(1-$B117)*'LF Projected Ratios'!Y$50,$B117*(1+'LF Projected Ratios'!Y$50))</f>
        <v>0.16347840912521885</v>
      </c>
      <c r="Y117">
        <f>IF('LF Projected Ratios'!Z$50&gt;=0,$B117+(1-$B117)*'LF Projected Ratios'!Z$50,$B117*(1+'LF Projected Ratios'!Z$50))</f>
        <v>0.16224188552321692</v>
      </c>
      <c r="Z117">
        <f>IF('LF Projected Ratios'!AA$50&gt;=0,$B117+(1-$B117)*'LF Projected Ratios'!AA$50,$B117*(1+'LF Projected Ratios'!AA$50))</f>
        <v>0.16101610108508829</v>
      </c>
      <c r="AA117">
        <f>IF('LF Projected Ratios'!AB$50&gt;=0,$B117+(1-$B117)*'LF Projected Ratios'!AB$50,$B117*(1+'LF Projected Ratios'!AB$50))</f>
        <v>0.15980091651184675</v>
      </c>
      <c r="AB117">
        <f>IF('LF Projected Ratios'!AC$50&gt;=0,$B117+(1-$B117)*'LF Projected Ratios'!AC$50,$B117*(1+'LF Projected Ratios'!AC$50))</f>
        <v>0.15859619490328714</v>
      </c>
      <c r="AC117">
        <f>IF('LF Projected Ratios'!AD$50&gt;=0,$B117+(1-$B117)*'LF Projected Ratios'!AD$50,$B117*(1+'LF Projected Ratios'!AD$50))</f>
        <v>0.15740180170657006</v>
      </c>
      <c r="AD117">
        <f>IF('LF Projected Ratios'!AE$50&gt;=0,$B117+(1-$B117)*'LF Projected Ratios'!AE$50,$B117*(1+'LF Projected Ratios'!AE$50))</f>
        <v>0.15621760466612702</v>
      </c>
      <c r="AE117">
        <f>IF('LF Projected Ratios'!AF$50&gt;=0,$B117+(1-$B117)*'LF Projected Ratios'!AF$50,$B117*(1+'LF Projected Ratios'!AF$50))</f>
        <v>0.15504347377483946</v>
      </c>
      <c r="AF117">
        <f>IF('LF Projected Ratios'!AG$50&gt;=0,$B117+(1-$B117)*'LF Projected Ratios'!AG$50,$B117*(1+'LF Projected Ratios'!AG$50))</f>
        <v>0.1538792812264598</v>
      </c>
    </row>
    <row r="118" spans="1:32" x14ac:dyDescent="0.25">
      <c r="A118" t="s">
        <v>68</v>
      </c>
      <c r="B118">
        <f t="shared" si="0"/>
        <v>0.19405350504895558</v>
      </c>
      <c r="C118">
        <f>IF('LF Projected Ratios'!D$50&gt;=0,$B118+(1-$B118)*'LF Projected Ratios'!D$50,$B118*(1+'LF Projected Ratios'!D$50))</f>
        <v>0.19276693059923636</v>
      </c>
      <c r="D118">
        <f>IF('LF Projected Ratios'!E$50&gt;=0,$B118+(1-$B118)*'LF Projected Ratios'!E$50,$B118*(1+'LF Projected Ratios'!E$50))</f>
        <v>0.19089956240112885</v>
      </c>
      <c r="E118">
        <f>IF('LF Projected Ratios'!F$50&gt;=0,$B118+(1-$B118)*'LF Projected Ratios'!F$50,$B118*(1+'LF Projected Ratios'!F$50))</f>
        <v>0.18918239063845349</v>
      </c>
      <c r="F118">
        <f>IF('LF Projected Ratios'!G$50&gt;=0,$B118+(1-$B118)*'LF Projected Ratios'!G$50,$B118*(1+'LF Projected Ratios'!G$50))</f>
        <v>0.1876908217089886</v>
      </c>
      <c r="G118">
        <f>IF('LF Projected Ratios'!H$50&gt;=0,$B118+(1-$B118)*'LF Projected Ratios'!H$50,$B118*(1+'LF Projected Ratios'!H$50))</f>
        <v>0.18559593367992111</v>
      </c>
      <c r="H118">
        <f>IF('LF Projected Ratios'!I$50&gt;=0,$B118+(1-$B118)*'LF Projected Ratios'!I$50,$B118*(1+'LF Projected Ratios'!I$50))</f>
        <v>0.18408167875017964</v>
      </c>
      <c r="I118">
        <f>IF('LF Projected Ratios'!J$50&gt;=0,$B118+(1-$B118)*'LF Projected Ratios'!J$50,$B118*(1+'LF Projected Ratios'!J$50))</f>
        <v>0.18369546931160011</v>
      </c>
      <c r="J118">
        <f>IF('LF Projected Ratios'!K$50&gt;=0,$B118+(1-$B118)*'LF Projected Ratios'!K$50,$B118*(1+'LF Projected Ratios'!K$50))</f>
        <v>0.18297599158311029</v>
      </c>
      <c r="K118">
        <f>IF('LF Projected Ratios'!L$50&gt;=0,$B118+(1-$B118)*'LF Projected Ratios'!L$50,$B118*(1+'LF Projected Ratios'!L$50))</f>
        <v>0.18096017113828083</v>
      </c>
      <c r="L118">
        <f>IF('LF Projected Ratios'!M$50&gt;=0,$B118+(1-$B118)*'LF Projected Ratios'!M$50,$B118*(1+'LF Projected Ratios'!M$50))</f>
        <v>0.17932898663069693</v>
      </c>
      <c r="M118">
        <f>IF('LF Projected Ratios'!N$50&gt;=0,$B118+(1-$B118)*'LF Projected Ratios'!N$50,$B118*(1+'LF Projected Ratios'!N$50))</f>
        <v>0.17795085271640951</v>
      </c>
      <c r="N118">
        <f>IF('LF Projected Ratios'!O$50&gt;=0,$B118+(1-$B118)*'LF Projected Ratios'!O$50,$B118*(1+'LF Projected Ratios'!O$50))</f>
        <v>0.17658534583877086</v>
      </c>
      <c r="O118">
        <f>IF('LF Projected Ratios'!P$50&gt;=0,$B118+(1-$B118)*'LF Projected Ratios'!P$50,$B118*(1+'LF Projected Ratios'!P$50))</f>
        <v>0.17523229324793421</v>
      </c>
      <c r="P118">
        <f>IF('LF Projected Ratios'!Q$50&gt;=0,$B118+(1-$B118)*'LF Projected Ratios'!Q$50,$B118*(1+'LF Projected Ratios'!Q$50))</f>
        <v>0.17389152533092339</v>
      </c>
      <c r="Q118">
        <f>IF('LF Projected Ratios'!R$50&gt;=0,$B118+(1-$B118)*'LF Projected Ratios'!R$50,$B118*(1+'LF Projected Ratios'!R$50))</f>
        <v>0.17256287554075414</v>
      </c>
      <c r="R118">
        <f>IF('LF Projected Ratios'!S$50&gt;=0,$B118+(1-$B118)*'LF Projected Ratios'!S$50,$B118*(1+'LF Projected Ratios'!S$50))</f>
        <v>0.17124618032746741</v>
      </c>
      <c r="S118">
        <f>IF('LF Projected Ratios'!T$50&gt;=0,$B118+(1-$B118)*'LF Projected Ratios'!T$50,$B118*(1+'LF Projected Ratios'!T$50))</f>
        <v>0.16994127907101747</v>
      </c>
      <c r="T118">
        <f>IF('LF Projected Ratios'!U$50&gt;=0,$B118+(1-$B118)*'LF Projected Ratios'!U$50,$B118*(1+'LF Projected Ratios'!U$50))</f>
        <v>0.16864801401595375</v>
      </c>
      <c r="U118">
        <f>IF('LF Projected Ratios'!V$50&gt;=0,$B118+(1-$B118)*'LF Projected Ratios'!V$50,$B118*(1+'LF Projected Ratios'!V$50))</f>
        <v>0.16736623020784402</v>
      </c>
      <c r="V118">
        <f>IF('LF Projected Ratios'!W$50&gt;=0,$B118+(1-$B118)*'LF Projected Ratios'!W$50,$B118*(1+'LF Projected Ratios'!W$50))</f>
        <v>0.16609577543138179</v>
      </c>
      <c r="W118">
        <f>IF('LF Projected Ratios'!X$50&gt;=0,$B118+(1-$B118)*'LF Projected Ratios'!X$50,$B118*(1+'LF Projected Ratios'!X$50))</f>
        <v>0.16483650015012871</v>
      </c>
      <c r="X118">
        <f>IF('LF Projected Ratios'!Y$50&gt;=0,$B118+(1-$B118)*'LF Projected Ratios'!Y$50,$B118*(1+'LF Projected Ratios'!Y$50))</f>
        <v>0.16358825744783984</v>
      </c>
      <c r="Y118">
        <f>IF('LF Projected Ratios'!Z$50&gt;=0,$B118+(1-$B118)*'LF Projected Ratios'!Z$50,$B118*(1+'LF Projected Ratios'!Z$50))</f>
        <v>0.16235090297132496</v>
      </c>
      <c r="Z118">
        <f>IF('LF Projected Ratios'!AA$50&gt;=0,$B118+(1-$B118)*'LF Projected Ratios'!AA$50,$B118*(1+'LF Projected Ratios'!AA$50))</f>
        <v>0.16112429487479923</v>
      </c>
      <c r="AA118">
        <f>IF('LF Projected Ratios'!AB$50&gt;=0,$B118+(1-$B118)*'LF Projected Ratios'!AB$50,$B118*(1+'LF Projected Ratios'!AB$50))</f>
        <v>0.15990829376567531</v>
      </c>
      <c r="AB118">
        <f>IF('LF Projected Ratios'!AC$50&gt;=0,$B118+(1-$B118)*'LF Projected Ratios'!AC$50,$B118*(1+'LF Projected Ratios'!AC$50))</f>
        <v>0.15870276265175876</v>
      </c>
      <c r="AC118">
        <f>IF('LF Projected Ratios'!AD$50&gt;=0,$B118+(1-$B118)*'LF Projected Ratios'!AD$50,$B118*(1+'LF Projected Ratios'!AD$50))</f>
        <v>0.15750756688979828</v>
      </c>
      <c r="AD118">
        <f>IF('LF Projected Ratios'!AE$50&gt;=0,$B118+(1-$B118)*'LF Projected Ratios'!AE$50,$B118*(1+'LF Projected Ratios'!AE$50))</f>
        <v>0.15632257413535708</v>
      </c>
      <c r="AE118">
        <f>IF('LF Projected Ratios'!AF$50&gt;=0,$B118+(1-$B118)*'LF Projected Ratios'!AF$50,$B118*(1+'LF Projected Ratios'!AF$50))</f>
        <v>0.15514765429395896</v>
      </c>
      <c r="AF118">
        <f>IF('LF Projected Ratios'!AG$50&gt;=0,$B118+(1-$B118)*'LF Projected Ratios'!AG$50,$B118*(1+'LF Projected Ratios'!AG$50))</f>
        <v>0.15398267947347785</v>
      </c>
    </row>
    <row r="119" spans="1:32" x14ac:dyDescent="0.25">
      <c r="A119" t="s">
        <v>70</v>
      </c>
      <c r="B119">
        <f t="shared" si="0"/>
        <v>0.17761339408606092</v>
      </c>
      <c r="C119">
        <f>IF('LF Projected Ratios'!D$50&gt;=0,$B119+(1-$B119)*'LF Projected Ratios'!D$50,$B119*(1+'LF Projected Ratios'!D$50))</f>
        <v>0.17643581754756249</v>
      </c>
      <c r="D119">
        <f>IF('LF Projected Ratios'!E$50&gt;=0,$B119+(1-$B119)*'LF Projected Ratios'!E$50,$B119*(1+'LF Projected Ratios'!E$50))</f>
        <v>0.17472665180180297</v>
      </c>
      <c r="E119">
        <f>IF('LF Projected Ratios'!F$50&gt;=0,$B119+(1-$B119)*'LF Projected Ratios'!F$50,$B119*(1+'LF Projected Ratios'!F$50))</f>
        <v>0.17315495792840155</v>
      </c>
      <c r="F119">
        <f>IF('LF Projected Ratios'!G$50&gt;=0,$B119+(1-$B119)*'LF Projected Ratios'!G$50,$B119*(1+'LF Projected Ratios'!G$50))</f>
        <v>0.1717897539347466</v>
      </c>
      <c r="G119">
        <f>IF('LF Projected Ratios'!H$50&gt;=0,$B119+(1-$B119)*'LF Projected Ratios'!H$50,$B119*(1+'LF Projected Ratios'!H$50))</f>
        <v>0.16987234371853296</v>
      </c>
      <c r="H119">
        <f>IF('LF Projected Ratios'!I$50&gt;=0,$B119+(1-$B119)*'LF Projected Ratios'!I$50,$B119*(1+'LF Projected Ratios'!I$50))</f>
        <v>0.16848637567062225</v>
      </c>
      <c r="I119">
        <f>IF('LF Projected Ratios'!J$50&gt;=0,$B119+(1-$B119)*'LF Projected Ratios'!J$50,$B119*(1+'LF Projected Ratios'!J$50))</f>
        <v>0.16813288569270674</v>
      </c>
      <c r="J119">
        <f>IF('LF Projected Ratios'!K$50&gt;=0,$B119+(1-$B119)*'LF Projected Ratios'!K$50,$B119*(1+'LF Projected Ratios'!K$50))</f>
        <v>0.16747436173925292</v>
      </c>
      <c r="K119">
        <f>IF('LF Projected Ratios'!L$50&gt;=0,$B119+(1-$B119)*'LF Projected Ratios'!L$50,$B119*(1+'LF Projected Ratios'!L$50))</f>
        <v>0.16562932054309468</v>
      </c>
      <c r="L119">
        <f>IF('LF Projected Ratios'!M$50&gt;=0,$B119+(1-$B119)*'LF Projected Ratios'!M$50,$B119*(1+'LF Projected Ratios'!M$50))</f>
        <v>0.16413632912972395</v>
      </c>
      <c r="M119">
        <f>IF('LF Projected Ratios'!N$50&gt;=0,$B119+(1-$B119)*'LF Projected Ratios'!N$50,$B119*(1+'LF Projected Ratios'!N$50))</f>
        <v>0.16287494999637644</v>
      </c>
      <c r="N119">
        <f>IF('LF Projected Ratios'!O$50&gt;=0,$B119+(1-$B119)*'LF Projected Ratios'!O$50,$B119*(1+'LF Projected Ratios'!O$50))</f>
        <v>0.16162512814376898</v>
      </c>
      <c r="O119">
        <f>IF('LF Projected Ratios'!P$50&gt;=0,$B119+(1-$B119)*'LF Projected Ratios'!P$50,$B119*(1+'LF Projected Ratios'!P$50))</f>
        <v>0.160386705457331</v>
      </c>
      <c r="P119">
        <f>IF('LF Projected Ratios'!Q$50&gt;=0,$B119+(1-$B119)*'LF Projected Ratios'!Q$50,$B119*(1+'LF Projected Ratios'!Q$50))</f>
        <v>0.15915952669360853</v>
      </c>
      <c r="Q119">
        <f>IF('LF Projected Ratios'!R$50&gt;=0,$B119+(1-$B119)*'LF Projected Ratios'!R$50,$B119*(1+'LF Projected Ratios'!R$50))</f>
        <v>0.1579434394153903</v>
      </c>
      <c r="R119">
        <f>IF('LF Projected Ratios'!S$50&gt;=0,$B119+(1-$B119)*'LF Projected Ratios'!S$50,$B119*(1+'LF Projected Ratios'!S$50))</f>
        <v>0.15673829392858379</v>
      </c>
      <c r="S119">
        <f>IF('LF Projected Ratios'!T$50&gt;=0,$B119+(1-$B119)*'LF Projected Ratios'!T$50,$B119*(1+'LF Projected Ratios'!T$50))</f>
        <v>0.15554394322078924</v>
      </c>
      <c r="T119">
        <f>IF('LF Projected Ratios'!U$50&gt;=0,$B119+(1-$B119)*'LF Projected Ratios'!U$50,$B119*(1+'LF Projected Ratios'!U$50))</f>
        <v>0.15436024290151484</v>
      </c>
      <c r="U119">
        <f>IF('LF Projected Ratios'!V$50&gt;=0,$B119+(1-$B119)*'LF Projected Ratios'!V$50,$B119*(1+'LF Projected Ratios'!V$50))</f>
        <v>0.15318705114398645</v>
      </c>
      <c r="V119">
        <f>IF('LF Projected Ratios'!W$50&gt;=0,$B119+(1-$B119)*'LF Projected Ratios'!W$50,$B119*(1+'LF Projected Ratios'!W$50))</f>
        <v>0.1520242286284984</v>
      </c>
      <c r="W119">
        <f>IF('LF Projected Ratios'!X$50&gt;=0,$B119+(1-$B119)*'LF Projected Ratios'!X$50,$B119*(1+'LF Projected Ratios'!X$50))</f>
        <v>0.15087163848726073</v>
      </c>
      <c r="X119">
        <f>IF('LF Projected Ratios'!Y$50&gt;=0,$B119+(1-$B119)*'LF Projected Ratios'!Y$50,$B119*(1+'LF Projected Ratios'!Y$50))</f>
        <v>0.14972914625069561</v>
      </c>
      <c r="Y119">
        <f>IF('LF Projected Ratios'!Z$50&gt;=0,$B119+(1-$B119)*'LF Projected Ratios'!Z$50,$B119*(1+'LF Projected Ratios'!Z$50))</f>
        <v>0.14859661979513919</v>
      </c>
      <c r="Z119">
        <f>IF('LF Projected Ratios'!AA$50&gt;=0,$B119+(1-$B119)*'LF Projected Ratios'!AA$50,$B119*(1+'LF Projected Ratios'!AA$50))</f>
        <v>0.14747392929190703</v>
      </c>
      <c r="AA119">
        <f>IF('LF Projected Ratios'!AB$50&gt;=0,$B119+(1-$B119)*'LF Projected Ratios'!AB$50,$B119*(1+'LF Projected Ratios'!AB$50))</f>
        <v>0.1463609471576785</v>
      </c>
      <c r="AB119">
        <f>IF('LF Projected Ratios'!AC$50&gt;=0,$B119+(1-$B119)*'LF Projected Ratios'!AC$50,$B119*(1+'LF Projected Ratios'!AC$50))</f>
        <v>0.14525754800616589</v>
      </c>
      <c r="AC119">
        <f>IF('LF Projected Ratios'!AD$50&gt;=0,$B119+(1-$B119)*'LF Projected Ratios'!AD$50,$B119*(1+'LF Projected Ratios'!AD$50))</f>
        <v>0.14416360860102337</v>
      </c>
      <c r="AD119">
        <f>IF('LF Projected Ratios'!AE$50&gt;=0,$B119+(1-$B119)*'LF Projected Ratios'!AE$50,$B119*(1+'LF Projected Ratios'!AE$50))</f>
        <v>0.14307900780996527</v>
      </c>
      <c r="AE119">
        <f>IF('LF Projected Ratios'!AF$50&gt;=0,$B119+(1-$B119)*'LF Projected Ratios'!AF$50,$B119*(1+'LF Projected Ratios'!AF$50))</f>
        <v>0.14200362656005108</v>
      </c>
      <c r="AF119">
        <f>IF('LF Projected Ratios'!AG$50&gt;=0,$B119+(1-$B119)*'LF Projected Ratios'!AG$50,$B119*(1+'LF Projected Ratios'!AG$50))</f>
        <v>0.14093734779410841</v>
      </c>
    </row>
    <row r="120" spans="1:32" x14ac:dyDescent="0.25">
      <c r="A120" t="s">
        <v>72</v>
      </c>
      <c r="B120">
        <f t="shared" si="0"/>
        <v>0.23606799694811015</v>
      </c>
      <c r="C120">
        <f>IF('LF Projected Ratios'!D$50&gt;=0,$B120+(1-$B120)*'LF Projected Ratios'!D$50,$B120*(1+'LF Projected Ratios'!D$50))</f>
        <v>0.23450286647961791</v>
      </c>
      <c r="D120">
        <f>IF('LF Projected Ratios'!E$50&gt;=0,$B120+(1-$B120)*'LF Projected Ratios'!E$50,$B120*(1+'LF Projected Ratios'!E$50))</f>
        <v>0.23223119470548204</v>
      </c>
      <c r="E120">
        <f>IF('LF Projected Ratios'!F$50&gt;=0,$B120+(1-$B120)*'LF Projected Ratios'!F$50,$B120*(1+'LF Projected Ratios'!F$50))</f>
        <v>0.23014223837187517</v>
      </c>
      <c r="F120">
        <f>IF('LF Projected Ratios'!G$50&gt;=0,$B120+(1-$B120)*'LF Projected Ratios'!G$50,$B120*(1+'LF Projected Ratios'!G$50))</f>
        <v>0.22832773010313773</v>
      </c>
      <c r="G120">
        <f>IF('LF Projected Ratios'!H$50&gt;=0,$B120+(1-$B120)*'LF Projected Ratios'!H$50,$B120*(1+'LF Projected Ratios'!H$50))</f>
        <v>0.22577927821752108</v>
      </c>
      <c r="H120">
        <f>IF('LF Projected Ratios'!I$50&gt;=0,$B120+(1-$B120)*'LF Projected Ratios'!I$50,$B120*(1+'LF Projected Ratios'!I$50))</f>
        <v>0.22393717220638415</v>
      </c>
      <c r="I120">
        <f>IF('LF Projected Ratios'!J$50&gt;=0,$B120+(1-$B120)*'LF Projected Ratios'!J$50,$B120*(1+'LF Projected Ratios'!J$50))</f>
        <v>0.22346734462689813</v>
      </c>
      <c r="J120">
        <f>IF('LF Projected Ratios'!K$50&gt;=0,$B120+(1-$B120)*'LF Projected Ratios'!K$50,$B120*(1+'LF Projected Ratios'!K$50))</f>
        <v>0.22259209289583293</v>
      </c>
      <c r="K120">
        <f>IF('LF Projected Ratios'!L$50&gt;=0,$B120+(1-$B120)*'LF Projected Ratios'!L$50,$B120*(1+'LF Projected Ratios'!L$50))</f>
        <v>0.22013982750388406</v>
      </c>
      <c r="L120">
        <f>IF('LF Projected Ratios'!M$50&gt;=0,$B120+(1-$B120)*'LF Projected Ratios'!M$50,$B120*(1+'LF Projected Ratios'!M$50))</f>
        <v>0.21815547551157666</v>
      </c>
      <c r="M120">
        <f>IF('LF Projected Ratios'!N$50&gt;=0,$B120+(1-$B120)*'LF Projected Ratios'!N$50,$B120*(1+'LF Projected Ratios'!N$50))</f>
        <v>0.216478962054167</v>
      </c>
      <c r="N120">
        <f>IF('LF Projected Ratios'!O$50&gt;=0,$B120+(1-$B120)*'LF Projected Ratios'!O$50,$B120*(1+'LF Projected Ratios'!O$50))</f>
        <v>0.21481780951099749</v>
      </c>
      <c r="O120">
        <f>IF('LF Projected Ratios'!P$50&gt;=0,$B120+(1-$B120)*'LF Projected Ratios'!P$50,$B120*(1+'LF Projected Ratios'!P$50))</f>
        <v>0.21317180773018105</v>
      </c>
      <c r="P120">
        <f>IF('LF Projected Ratios'!Q$50&gt;=0,$B120+(1-$B120)*'LF Projected Ratios'!Q$50,$B120*(1+'LF Projected Ratios'!Q$50))</f>
        <v>0.21154075037586434</v>
      </c>
      <c r="Q120">
        <f>IF('LF Projected Ratios'!R$50&gt;=0,$B120+(1-$B120)*'LF Projected Ratios'!R$50,$B120*(1+'LF Projected Ratios'!R$50))</f>
        <v>0.20992443484200343</v>
      </c>
      <c r="R120">
        <f>IF('LF Projected Ratios'!S$50&gt;=0,$B120+(1-$B120)*'LF Projected Ratios'!S$50,$B120*(1+'LF Projected Ratios'!S$50))</f>
        <v>0.20832266216846501</v>
      </c>
      <c r="S120">
        <f>IF('LF Projected Ratios'!T$50&gt;=0,$B120+(1-$B120)*'LF Projected Ratios'!T$50,$B120*(1+'LF Projected Ratios'!T$50))</f>
        <v>0.2067352369593842</v>
      </c>
      <c r="T120">
        <f>IF('LF Projected Ratios'!U$50&gt;=0,$B120+(1-$B120)*'LF Projected Ratios'!U$50,$B120*(1+'LF Projected Ratios'!U$50))</f>
        <v>0.20516196730370415</v>
      </c>
      <c r="U120">
        <f>IF('LF Projected Ratios'!V$50&gt;=0,$B120+(1-$B120)*'LF Projected Ratios'!V$50,$B120*(1+'LF Projected Ratios'!V$50))</f>
        <v>0.20360266469783442</v>
      </c>
      <c r="V120">
        <f>IF('LF Projected Ratios'!W$50&gt;=0,$B120+(1-$B120)*'LF Projected Ratios'!W$50,$B120*(1+'LF Projected Ratios'!W$50))</f>
        <v>0.20205714397035809</v>
      </c>
      <c r="W120">
        <f>IF('LF Projected Ratios'!X$50&gt;=0,$B120+(1-$B120)*'LF Projected Ratios'!X$50,$B120*(1+'LF Projected Ratios'!X$50))</f>
        <v>0.20052522320872748</v>
      </c>
      <c r="X120">
        <f>IF('LF Projected Ratios'!Y$50&gt;=0,$B120+(1-$B120)*'LF Projected Ratios'!Y$50,$B120*(1+'LF Projected Ratios'!Y$50))</f>
        <v>0.19900672368788611</v>
      </c>
      <c r="Y120">
        <f>IF('LF Projected Ratios'!Z$50&gt;=0,$B120+(1-$B120)*'LF Projected Ratios'!Z$50,$B120*(1+'LF Projected Ratios'!Z$50))</f>
        <v>0.19750146980075864</v>
      </c>
      <c r="Z120">
        <f>IF('LF Projected Ratios'!AA$50&gt;=0,$B120+(1-$B120)*'LF Projected Ratios'!AA$50,$B120*(1+'LF Projected Ratios'!AA$50))</f>
        <v>0.19600928899055317</v>
      </c>
      <c r="AA120">
        <f>IF('LF Projected Ratios'!AB$50&gt;=0,$B120+(1-$B120)*'LF Projected Ratios'!AB$50,$B120*(1+'LF Projected Ratios'!AB$50))</f>
        <v>0.19453001168481657</v>
      </c>
      <c r="AB120">
        <f>IF('LF Projected Ratios'!AC$50&gt;=0,$B120+(1-$B120)*'LF Projected Ratios'!AC$50,$B120*(1+'LF Projected Ratios'!AC$50))</f>
        <v>0.1930634712311973</v>
      </c>
      <c r="AC120">
        <f>IF('LF Projected Ratios'!AD$50&gt;=0,$B120+(1-$B120)*'LF Projected Ratios'!AD$50,$B120*(1+'LF Projected Ratios'!AD$50))</f>
        <v>0.19160950383485628</v>
      </c>
      <c r="AD120">
        <f>IF('LF Projected Ratios'!AE$50&gt;=0,$B120+(1-$B120)*'LF Projected Ratios'!AE$50,$B120*(1+'LF Projected Ratios'!AE$50))</f>
        <v>0.19016794849748481</v>
      </c>
      <c r="AE120">
        <f>IF('LF Projected Ratios'!AF$50&gt;=0,$B120+(1-$B120)*'LF Projected Ratios'!AF$50,$B120*(1+'LF Projected Ratios'!AF$50))</f>
        <v>0.18873864695787354</v>
      </c>
      <c r="AF120">
        <f>IF('LF Projected Ratios'!AG$50&gt;=0,$B120+(1-$B120)*'LF Projected Ratios'!AG$50,$B120*(1+'LF Projected Ratios'!AG$50))</f>
        <v>0.18732144363399345</v>
      </c>
    </row>
    <row r="121" spans="1:32" x14ac:dyDescent="0.25">
      <c r="A121" t="s">
        <v>74</v>
      </c>
      <c r="B121">
        <f t="shared" si="0"/>
        <v>0.29825972439197401</v>
      </c>
      <c r="C121">
        <f>IF('LF Projected Ratios'!D$50&gt;=0,$B121+(1-$B121)*'LF Projected Ratios'!D$50,$B121*(1+'LF Projected Ratios'!D$50))</f>
        <v>0.29628226286307141</v>
      </c>
      <c r="D121">
        <f>IF('LF Projected Ratios'!E$50&gt;=0,$B121+(1-$B121)*'LF Projected Ratios'!E$50,$B121*(1+'LF Projected Ratios'!E$50))</f>
        <v>0.29341212287788859</v>
      </c>
      <c r="E121">
        <f>IF('LF Projected Ratios'!F$50&gt;=0,$B121+(1-$B121)*'LF Projected Ratios'!F$50,$B121*(1+'LF Projected Ratios'!F$50))</f>
        <v>0.29077283441700758</v>
      </c>
      <c r="F121">
        <f>IF('LF Projected Ratios'!G$50&gt;=0,$B121+(1-$B121)*'LF Projected Ratios'!G$50,$B121*(1+'LF Projected Ratios'!G$50))</f>
        <v>0.28848029691452032</v>
      </c>
      <c r="G121">
        <f>IF('LF Projected Ratios'!H$50&gt;=0,$B121+(1-$B121)*'LF Projected Ratios'!H$50,$B121*(1+'LF Projected Ratios'!H$50))</f>
        <v>0.28526045955046919</v>
      </c>
      <c r="H121">
        <f>IF('LF Projected Ratios'!I$50&gt;=0,$B121+(1-$B121)*'LF Projected Ratios'!I$50,$B121*(1+'LF Projected Ratios'!I$50))</f>
        <v>0.28293305372551414</v>
      </c>
      <c r="I121">
        <f>IF('LF Projected Ratios'!J$50&gt;=0,$B121+(1-$B121)*'LF Projected Ratios'!J$50,$B121*(1+'LF Projected Ratios'!J$50))</f>
        <v>0.28233945083913881</v>
      </c>
      <c r="J121">
        <f>IF('LF Projected Ratios'!K$50&gt;=0,$B121+(1-$B121)*'LF Projected Ratios'!K$50,$B121*(1+'LF Projected Ratios'!K$50))</f>
        <v>0.28123361547197345</v>
      </c>
      <c r="K121">
        <f>IF('LF Projected Ratios'!L$50&gt;=0,$B121+(1-$B121)*'LF Projected Ratios'!L$50,$B121*(1+'LF Projected Ratios'!L$50))</f>
        <v>0.27813530477592674</v>
      </c>
      <c r="L121">
        <f>IF('LF Projected Ratios'!M$50&gt;=0,$B121+(1-$B121)*'LF Projected Ratios'!M$50,$B121*(1+'LF Projected Ratios'!M$50))</f>
        <v>0.27562817849886362</v>
      </c>
      <c r="M121">
        <f>IF('LF Projected Ratios'!N$50&gt;=0,$B121+(1-$B121)*'LF Projected Ratios'!N$50,$B121*(1+'LF Projected Ratios'!N$50))</f>
        <v>0.27350999031490425</v>
      </c>
      <c r="N121">
        <f>IF('LF Projected Ratios'!O$50&gt;=0,$B121+(1-$B121)*'LF Projected Ratios'!O$50,$B121*(1+'LF Projected Ratios'!O$50))</f>
        <v>0.27141120985290174</v>
      </c>
      <c r="O121">
        <f>IF('LF Projected Ratios'!P$50&gt;=0,$B121+(1-$B121)*'LF Projected Ratios'!P$50,$B121*(1+'LF Projected Ratios'!P$50))</f>
        <v>0.26933157159679821</v>
      </c>
      <c r="P121">
        <f>IF('LF Projected Ratios'!Q$50&gt;=0,$B121+(1-$B121)*'LF Projected Ratios'!Q$50,$B121*(1+'LF Projected Ratios'!Q$50))</f>
        <v>0.26727081485189758</v>
      </c>
      <c r="Q121">
        <f>IF('LF Projected Ratios'!R$50&gt;=0,$B121+(1-$B121)*'LF Projected Ratios'!R$50,$B121*(1+'LF Projected Ratios'!R$50))</f>
        <v>0.26522868363592517</v>
      </c>
      <c r="R121">
        <f>IF('LF Projected Ratios'!S$50&gt;=0,$B121+(1-$B121)*'LF Projected Ratios'!S$50,$B121*(1+'LF Projected Ratios'!S$50))</f>
        <v>0.26320492657302613</v>
      </c>
      <c r="S121">
        <f>IF('LF Projected Ratios'!T$50&gt;=0,$B121+(1-$B121)*'LF Projected Ratios'!T$50,$B121*(1+'LF Projected Ratios'!T$50))</f>
        <v>0.26119929679061477</v>
      </c>
      <c r="T121">
        <f>IF('LF Projected Ratios'!U$50&gt;=0,$B121+(1-$B121)*'LF Projected Ratios'!U$50,$B121*(1+'LF Projected Ratios'!U$50))</f>
        <v>0.25921155181898048</v>
      </c>
      <c r="U121">
        <f>IF('LF Projected Ratios'!V$50&gt;=0,$B121+(1-$B121)*'LF Projected Ratios'!V$50,$B121*(1+'LF Projected Ratios'!V$50))</f>
        <v>0.25724145349357042</v>
      </c>
      <c r="V121">
        <f>IF('LF Projected Ratios'!W$50&gt;=0,$B121+(1-$B121)*'LF Projected Ratios'!W$50,$B121*(1+'LF Projected Ratios'!W$50))</f>
        <v>0.25528876785986082</v>
      </c>
      <c r="W121">
        <f>IF('LF Projected Ratios'!X$50&gt;=0,$B121+(1-$B121)*'LF Projected Ratios'!X$50,$B121*(1+'LF Projected Ratios'!X$50))</f>
        <v>0.25335326508074107</v>
      </c>
      <c r="X121">
        <f>IF('LF Projected Ratios'!Y$50&gt;=0,$B121+(1-$B121)*'LF Projected Ratios'!Y$50,$B121*(1+'LF Projected Ratios'!Y$50))</f>
        <v>0.25143471934633116</v>
      </c>
      <c r="Y121">
        <f>IF('LF Projected Ratios'!Z$50&gt;=0,$B121+(1-$B121)*'LF Projected Ratios'!Z$50,$B121*(1+'LF Projected Ratios'!Z$50))</f>
        <v>0.24953290878615911</v>
      </c>
      <c r="Z121">
        <f>IF('LF Projected Ratios'!AA$50&gt;=0,$B121+(1-$B121)*'LF Projected Ratios'!AA$50,$B121*(1+'LF Projected Ratios'!AA$50))</f>
        <v>0.24764761538362853</v>
      </c>
      <c r="AA121">
        <f>IF('LF Projected Ratios'!AB$50&gt;=0,$B121+(1-$B121)*'LF Projected Ratios'!AB$50,$B121*(1+'LF Projected Ratios'!AB$50))</f>
        <v>0.24577862489270108</v>
      </c>
      <c r="AB121">
        <f>IF('LF Projected Ratios'!AC$50&gt;=0,$B121+(1-$B121)*'LF Projected Ratios'!AC$50,$B121*(1+'LF Projected Ratios'!AC$50))</f>
        <v>0.24392572675673604</v>
      </c>
      <c r="AC121">
        <f>IF('LF Projected Ratios'!AD$50&gt;=0,$B121+(1-$B121)*'LF Projected Ratios'!AD$50,$B121*(1+'LF Projected Ratios'!AD$50))</f>
        <v>0.24208871402941193</v>
      </c>
      <c r="AD121">
        <f>IF('LF Projected Ratios'!AE$50&gt;=0,$B121+(1-$B121)*'LF Projected Ratios'!AE$50,$B121*(1+'LF Projected Ratios'!AE$50))</f>
        <v>0.24026738329767913</v>
      </c>
      <c r="AE121">
        <f>IF('LF Projected Ratios'!AF$50&gt;=0,$B121+(1-$B121)*'LF Projected Ratios'!AF$50,$B121*(1+'LF Projected Ratios'!AF$50))</f>
        <v>0.23846153460667174</v>
      </c>
      <c r="AF121">
        <f>IF('LF Projected Ratios'!AG$50&gt;=0,$B121+(1-$B121)*'LF Projected Ratios'!AG$50,$B121*(1+'LF Projected Ratios'!AG$50))</f>
        <v>0.23667097138652979</v>
      </c>
    </row>
    <row r="122" spans="1:32" x14ac:dyDescent="0.25">
      <c r="A122" t="s">
        <v>76</v>
      </c>
      <c r="B122">
        <f t="shared" si="0"/>
        <v>0.24508625746009427</v>
      </c>
      <c r="C122">
        <f>IF('LF Projected Ratios'!D$50&gt;=0,$B122+(1-$B122)*'LF Projected Ratios'!D$50,$B122*(1+'LF Projected Ratios'!D$50))</f>
        <v>0.2434613359378269</v>
      </c>
      <c r="D122">
        <f>IF('LF Projected Ratios'!E$50&gt;=0,$B122+(1-$B122)*'LF Projected Ratios'!E$50,$B122*(1+'LF Projected Ratios'!E$50))</f>
        <v>0.24110288184621589</v>
      </c>
      <c r="E122">
        <f>IF('LF Projected Ratios'!F$50&gt;=0,$B122+(1-$B122)*'LF Projected Ratios'!F$50,$B122*(1+'LF Projected Ratios'!F$50))</f>
        <v>0.23893412328334385</v>
      </c>
      <c r="F122">
        <f>IF('LF Projected Ratios'!G$50&gt;=0,$B122+(1-$B122)*'LF Projected Ratios'!G$50,$B122*(1+'LF Projected Ratios'!G$50))</f>
        <v>0.23705029723972723</v>
      </c>
      <c r="G122">
        <f>IF('LF Projected Ratios'!H$50&gt;=0,$B122+(1-$B122)*'LF Projected Ratios'!H$50,$B122*(1+'LF Projected Ratios'!H$50))</f>
        <v>0.23440448949349471</v>
      </c>
      <c r="H122">
        <f>IF('LF Projected Ratios'!I$50&gt;=0,$B122+(1-$B122)*'LF Projected Ratios'!I$50,$B122*(1+'LF Projected Ratios'!I$50))</f>
        <v>0.23249201141958817</v>
      </c>
      <c r="I122">
        <f>IF('LF Projected Ratios'!J$50&gt;=0,$B122+(1-$B122)*'LF Projected Ratios'!J$50,$B122*(1+'LF Projected Ratios'!J$50))</f>
        <v>0.23200423550503643</v>
      </c>
      <c r="J122">
        <f>IF('LF Projected Ratios'!K$50&gt;=0,$B122+(1-$B122)*'LF Projected Ratios'!K$50,$B122*(1+'LF Projected Ratios'!K$50))</f>
        <v>0.23109554744110802</v>
      </c>
      <c r="K122">
        <f>IF('LF Projected Ratios'!L$50&gt;=0,$B122+(1-$B122)*'LF Projected Ratios'!L$50,$B122*(1+'LF Projected Ratios'!L$50))</f>
        <v>0.22854960070126351</v>
      </c>
      <c r="L122">
        <f>IF('LF Projected Ratios'!M$50&gt;=0,$B122+(1-$B122)*'LF Projected Ratios'!M$50,$B122*(1+'LF Projected Ratios'!M$50))</f>
        <v>0.22648944257070167</v>
      </c>
      <c r="M122">
        <f>IF('LF Projected Ratios'!N$50&gt;=0,$B122+(1-$B122)*'LF Projected Ratios'!N$50,$B122*(1+'LF Projected Ratios'!N$50))</f>
        <v>0.22474888301087137</v>
      </c>
      <c r="N122">
        <f>IF('LF Projected Ratios'!O$50&gt;=0,$B122+(1-$B122)*'LF Projected Ratios'!O$50,$B122*(1+'LF Projected Ratios'!O$50))</f>
        <v>0.22302427118233448</v>
      </c>
      <c r="O122">
        <f>IF('LF Projected Ratios'!P$50&gt;=0,$B122+(1-$B122)*'LF Projected Ratios'!P$50,$B122*(1+'LF Projected Ratios'!P$50))</f>
        <v>0.22131538890498947</v>
      </c>
      <c r="P122">
        <f>IF('LF Projected Ratios'!Q$50&gt;=0,$B122+(1-$B122)*'LF Projected Ratios'!Q$50,$B122*(1+'LF Projected Ratios'!Q$50))</f>
        <v>0.21962202196054884</v>
      </c>
      <c r="Q122">
        <f>IF('LF Projected Ratios'!R$50&gt;=0,$B122+(1-$B122)*'LF Projected Ratios'!R$50,$B122*(1+'LF Projected Ratios'!R$50))</f>
        <v>0.21794396000302033</v>
      </c>
      <c r="R122">
        <f>IF('LF Projected Ratios'!S$50&gt;=0,$B122+(1-$B122)*'LF Projected Ratios'!S$50,$B122*(1+'LF Projected Ratios'!S$50))</f>
        <v>0.21628099647160326</v>
      </c>
      <c r="S122">
        <f>IF('LF Projected Ratios'!T$50&gt;=0,$B122+(1-$B122)*'LF Projected Ratios'!T$50,$B122*(1+'LF Projected Ratios'!T$50))</f>
        <v>0.21463292850592747</v>
      </c>
      <c r="T122">
        <f>IF('LF Projected Ratios'!U$50&gt;=0,$B122+(1-$B122)*'LF Projected Ratios'!U$50,$B122*(1+'LF Projected Ratios'!U$50))</f>
        <v>0.21299955686355737</v>
      </c>
      <c r="U122">
        <f>IF('LF Projected Ratios'!V$50&gt;=0,$B122+(1-$B122)*'LF Projected Ratios'!V$50,$B122*(1+'LF Projected Ratios'!V$50))</f>
        <v>0.21138068583969563</v>
      </c>
      <c r="V122">
        <f>IF('LF Projected Ratios'!W$50&gt;=0,$B122+(1-$B122)*'LF Projected Ratios'!W$50,$B122*(1+'LF Projected Ratios'!W$50))</f>
        <v>0.20977612318901392</v>
      </c>
      <c r="W122">
        <f>IF('LF Projected Ratios'!X$50&gt;=0,$B122+(1-$B122)*'LF Projected Ratios'!X$50,$B122*(1+'LF Projected Ratios'!X$50))</f>
        <v>0.20818568004954852</v>
      </c>
      <c r="X122">
        <f>IF('LF Projected Ratios'!Y$50&gt;=0,$B122+(1-$B122)*'LF Projected Ratios'!Y$50,$B122*(1+'LF Projected Ratios'!Y$50))</f>
        <v>0.20660917086859518</v>
      </c>
      <c r="Y122">
        <f>IF('LF Projected Ratios'!Z$50&gt;=0,$B122+(1-$B122)*'LF Projected Ratios'!Z$50,$B122*(1+'LF Projected Ratios'!Z$50))</f>
        <v>0.20504641333054388</v>
      </c>
      <c r="Z122">
        <f>IF('LF Projected Ratios'!AA$50&gt;=0,$B122+(1-$B122)*'LF Projected Ratios'!AA$50,$B122*(1+'LF Projected Ratios'!AA$50))</f>
        <v>0.20349722828659481</v>
      </c>
      <c r="AA122">
        <f>IF('LF Projected Ratios'!AB$50&gt;=0,$B122+(1-$B122)*'LF Projected Ratios'!AB$50,$B122*(1+'LF Projected Ratios'!AB$50))</f>
        <v>0.20196143968629449</v>
      </c>
      <c r="AB122">
        <f>IF('LF Projected Ratios'!AC$50&gt;=0,$B122+(1-$B122)*'LF Projected Ratios'!AC$50,$B122*(1+'LF Projected Ratios'!AC$50))</f>
        <v>0.20043887451084472</v>
      </c>
      <c r="AC122">
        <f>IF('LF Projected Ratios'!AD$50&gt;=0,$B122+(1-$B122)*'LF Projected Ratios'!AD$50,$B122*(1+'LF Projected Ratios'!AD$50))</f>
        <v>0.19892936270812228</v>
      </c>
      <c r="AD122">
        <f>IF('LF Projected Ratios'!AE$50&gt;=0,$B122+(1-$B122)*'LF Projected Ratios'!AE$50,$B122*(1+'LF Projected Ratios'!AE$50))</f>
        <v>0.19743273712936729</v>
      </c>
      <c r="AE122">
        <f>IF('LF Projected Ratios'!AF$50&gt;=0,$B122+(1-$B122)*'LF Projected Ratios'!AF$50,$B122*(1+'LF Projected Ratios'!AF$50))</f>
        <v>0.19594883346748176</v>
      </c>
      <c r="AF122">
        <f>IF('LF Projected Ratios'!AG$50&gt;=0,$B122+(1-$B122)*'LF Projected Ratios'!AG$50,$B122*(1+'LF Projected Ratios'!AG$50))</f>
        <v>0.19447749019689808</v>
      </c>
    </row>
    <row r="123" spans="1:32" x14ac:dyDescent="0.25">
      <c r="A123" t="s">
        <v>78</v>
      </c>
      <c r="B123">
        <f t="shared" si="0"/>
        <v>0.34650555269104322</v>
      </c>
      <c r="C123">
        <f>IF('LF Projected Ratios'!D$50&gt;=0,$B123+(1-$B123)*'LF Projected Ratios'!D$50,$B123*(1+'LF Projected Ratios'!D$50))</f>
        <v>0.34420822139230856</v>
      </c>
      <c r="D123">
        <f>IF('LF Projected Ratios'!E$50&gt;=0,$B123+(1-$B123)*'LF Projected Ratios'!E$50,$B123*(1+'LF Projected Ratios'!E$50))</f>
        <v>0.34087381395967969</v>
      </c>
      <c r="E123">
        <f>IF('LF Projected Ratios'!F$50&gt;=0,$B123+(1-$B123)*'LF Projected Ratios'!F$50,$B123*(1+'LF Projected Ratios'!F$50))</f>
        <v>0.33780760007943478</v>
      </c>
      <c r="F123">
        <f>IF('LF Projected Ratios'!G$50&gt;=0,$B123+(1-$B123)*'LF Projected Ratios'!G$50,$B123*(1+'LF Projected Ratios'!G$50))</f>
        <v>0.33514422681982459</v>
      </c>
      <c r="G123">
        <f>IF('LF Projected Ratios'!H$50&gt;=0,$B123+(1-$B123)*'LF Projected Ratios'!H$50,$B123*(1+'LF Projected Ratios'!H$50))</f>
        <v>0.33140355573967717</v>
      </c>
      <c r="H123">
        <f>IF('LF Projected Ratios'!I$50&gt;=0,$B123+(1-$B123)*'LF Projected Ratios'!I$50,$B123*(1+'LF Projected Ratios'!I$50))</f>
        <v>0.32869967393546629</v>
      </c>
      <c r="I123">
        <f>IF('LF Projected Ratios'!J$50&gt;=0,$B123+(1-$B123)*'LF Projected Ratios'!J$50,$B123*(1+'LF Projected Ratios'!J$50))</f>
        <v>0.32801005116912801</v>
      </c>
      <c r="J123">
        <f>IF('LF Projected Ratios'!K$50&gt;=0,$B123+(1-$B123)*'LF Projected Ratios'!K$50,$B123*(1+'LF Projected Ratios'!K$50))</f>
        <v>0.32672533833749756</v>
      </c>
      <c r="K123">
        <f>IF('LF Projected Ratios'!L$50&gt;=0,$B123+(1-$B123)*'LF Projected Ratios'!L$50,$B123*(1+'LF Projected Ratios'!L$50))</f>
        <v>0.32312585180832964</v>
      </c>
      <c r="L123">
        <f>IF('LF Projected Ratios'!M$50&gt;=0,$B123+(1-$B123)*'LF Projected Ratios'!M$50,$B123*(1+'LF Projected Ratios'!M$50))</f>
        <v>0.32021317837221291</v>
      </c>
      <c r="M123">
        <f>IF('LF Projected Ratios'!N$50&gt;=0,$B123+(1-$B123)*'LF Projected Ratios'!N$50,$B123*(1+'LF Projected Ratios'!N$50))</f>
        <v>0.31775235678833091</v>
      </c>
      <c r="N123">
        <f>IF('LF Projected Ratios'!O$50&gt;=0,$B123+(1-$B123)*'LF Projected Ratios'!O$50,$B123*(1+'LF Projected Ratios'!O$50))</f>
        <v>0.31531408227625635</v>
      </c>
      <c r="O123">
        <f>IF('LF Projected Ratios'!P$50&gt;=0,$B123+(1-$B123)*'LF Projected Ratios'!P$50,$B123*(1+'LF Projected Ratios'!P$50))</f>
        <v>0.31289804637064556</v>
      </c>
      <c r="P123">
        <f>IF('LF Projected Ratios'!Q$50&gt;=0,$B123+(1-$B123)*'LF Projected Ratios'!Q$50,$B123*(1+'LF Projected Ratios'!Q$50))</f>
        <v>0.3105039462074094</v>
      </c>
      <c r="Q123">
        <f>IF('LF Projected Ratios'!R$50&gt;=0,$B123+(1-$B123)*'LF Projected Ratios'!R$50,$B123*(1+'LF Projected Ratios'!R$50))</f>
        <v>0.30813148439715099</v>
      </c>
      <c r="R123">
        <f>IF('LF Projected Ratios'!S$50&gt;=0,$B123+(1-$B123)*'LF Projected Ratios'!S$50,$B123*(1+'LF Projected Ratios'!S$50))</f>
        <v>0.30578036890201749</v>
      </c>
      <c r="S123">
        <f>IF('LF Projected Ratios'!T$50&gt;=0,$B123+(1-$B123)*'LF Projected Ratios'!T$50,$B123*(1+'LF Projected Ratios'!T$50))</f>
        <v>0.30345031291586377</v>
      </c>
      <c r="T123">
        <f>IF('LF Projected Ratios'!U$50&gt;=0,$B123+(1-$B123)*'LF Projected Ratios'!U$50,$B123*(1+'LF Projected Ratios'!U$50))</f>
        <v>0.30114103474761938</v>
      </c>
      <c r="U123">
        <f>IF('LF Projected Ratios'!V$50&gt;=0,$B123+(1-$B123)*'LF Projected Ratios'!V$50,$B123*(1+'LF Projected Ratios'!V$50))</f>
        <v>0.29885225770776408</v>
      </c>
      <c r="V123">
        <f>IF('LF Projected Ratios'!W$50&gt;=0,$B123+(1-$B123)*'LF Projected Ratios'!W$50,$B123*(1+'LF Projected Ratios'!W$50))</f>
        <v>0.29658370999781181</v>
      </c>
      <c r="W123">
        <f>IF('LF Projected Ratios'!X$50&gt;=0,$B123+(1-$B123)*'LF Projected Ratios'!X$50,$B123*(1+'LF Projected Ratios'!X$50))</f>
        <v>0.29433512460271322</v>
      </c>
      <c r="X123">
        <f>IF('LF Projected Ratios'!Y$50&gt;=0,$B123+(1-$B123)*'LF Projected Ratios'!Y$50,$B123*(1+'LF Projected Ratios'!Y$50))</f>
        <v>0.29210623918608519</v>
      </c>
      <c r="Y123">
        <f>IF('LF Projected Ratios'!Z$50&gt;=0,$B123+(1-$B123)*'LF Projected Ratios'!Z$50,$B123*(1+'LF Projected Ratios'!Z$50))</f>
        <v>0.28989679598818285</v>
      </c>
      <c r="Z123">
        <f>IF('LF Projected Ratios'!AA$50&gt;=0,$B123+(1-$B123)*'LF Projected Ratios'!AA$50,$B123*(1+'LF Projected Ratios'!AA$50))</f>
        <v>0.28770654172653098</v>
      </c>
      <c r="AA123">
        <f>IF('LF Projected Ratios'!AB$50&gt;=0,$B123+(1-$B123)*'LF Projected Ratios'!AB$50,$B123*(1+'LF Projected Ratios'!AB$50))</f>
        <v>0.28553522749912957</v>
      </c>
      <c r="AB123">
        <f>IF('LF Projected Ratios'!AC$50&gt;=0,$B123+(1-$B123)*'LF Projected Ratios'!AC$50,$B123*(1+'LF Projected Ratios'!AC$50))</f>
        <v>0.28338260869016491</v>
      </c>
      <c r="AC123">
        <f>IF('LF Projected Ratios'!AD$50&gt;=0,$B123+(1-$B123)*'LF Projected Ratios'!AD$50,$B123*(1+'LF Projected Ratios'!AD$50))</f>
        <v>0.28124844487813982</v>
      </c>
      <c r="AD123">
        <f>IF('LF Projected Ratios'!AE$50&gt;=0,$B123+(1-$B123)*'LF Projected Ratios'!AE$50,$B123*(1+'LF Projected Ratios'!AE$50))</f>
        <v>0.27913249974636317</v>
      </c>
      <c r="AE123">
        <f>IF('LF Projected Ratios'!AF$50&gt;=0,$B123+(1-$B123)*'LF Projected Ratios'!AF$50,$B123*(1+'LF Projected Ratios'!AF$50))</f>
        <v>0.27703454099571545</v>
      </c>
      <c r="AF123">
        <f>IF('LF Projected Ratios'!AG$50&gt;=0,$B123+(1-$B123)*'LF Projected Ratios'!AG$50,$B123*(1+'LF Projected Ratios'!AG$50))</f>
        <v>0.27495434025963433</v>
      </c>
    </row>
    <row r="124" spans="1:32" x14ac:dyDescent="0.25">
      <c r="A124" t="s">
        <v>80</v>
      </c>
      <c r="B124">
        <f t="shared" si="0"/>
        <v>0.22951730957634903</v>
      </c>
      <c r="C124">
        <f>IF('LF Projected Ratios'!D$50&gt;=0,$B124+(1-$B124)*'LF Projected Ratios'!D$50,$B124*(1+'LF Projected Ratios'!D$50))</f>
        <v>0.227995610155384</v>
      </c>
      <c r="D124">
        <f>IF('LF Projected Ratios'!E$50&gt;=0,$B124+(1-$B124)*'LF Projected Ratios'!E$50,$B124*(1+'LF Projected Ratios'!E$50))</f>
        <v>0.22578697535278178</v>
      </c>
      <c r="E124">
        <f>IF('LF Projected Ratios'!F$50&gt;=0,$B124+(1-$B124)*'LF Projected Ratios'!F$50,$B124*(1+'LF Projected Ratios'!F$50))</f>
        <v>0.22375598579167955</v>
      </c>
      <c r="F124">
        <f>IF('LF Projected Ratios'!G$50&gt;=0,$B124+(1-$B124)*'LF Projected Ratios'!G$50,$B124*(1+'LF Projected Ratios'!G$50))</f>
        <v>0.22199182859363209</v>
      </c>
      <c r="G124">
        <f>IF('LF Projected Ratios'!H$50&gt;=0,$B124+(1-$B124)*'LF Projected Ratios'!H$50,$B124*(1+'LF Projected Ratios'!H$50))</f>
        <v>0.21951409409368597</v>
      </c>
      <c r="H124">
        <f>IF('LF Projected Ratios'!I$50&gt;=0,$B124+(1-$B124)*'LF Projected Ratios'!I$50,$B124*(1+'LF Projected Ratios'!I$50))</f>
        <v>0.21772310496726277</v>
      </c>
      <c r="I124">
        <f>IF('LF Projected Ratios'!J$50&gt;=0,$B124+(1-$B124)*'LF Projected Ratios'!J$50,$B124*(1+'LF Projected Ratios'!J$50))</f>
        <v>0.21726631470597166</v>
      </c>
      <c r="J124">
        <f>IF('LF Projected Ratios'!K$50&gt;=0,$B124+(1-$B124)*'LF Projected Ratios'!K$50,$B124*(1+'LF Projected Ratios'!K$50))</f>
        <v>0.21641535047061075</v>
      </c>
      <c r="K124">
        <f>IF('LF Projected Ratios'!L$50&gt;=0,$B124+(1-$B124)*'LF Projected Ratios'!L$50,$B124*(1+'LF Projected Ratios'!L$50))</f>
        <v>0.21403113337043764</v>
      </c>
      <c r="L124">
        <f>IF('LF Projected Ratios'!M$50&gt;=0,$B124+(1-$B124)*'LF Projected Ratios'!M$50,$B124*(1+'LF Projected Ratios'!M$50))</f>
        <v>0.21210184546858379</v>
      </c>
      <c r="M124">
        <f>IF('LF Projected Ratios'!N$50&gt;=0,$B124+(1-$B124)*'LF Projected Ratios'!N$50,$B124*(1+'LF Projected Ratios'!N$50))</f>
        <v>0.21047185384249401</v>
      </c>
      <c r="N124">
        <f>IF('LF Projected Ratios'!O$50&gt;=0,$B124+(1-$B124)*'LF Projected Ratios'!O$50,$B124*(1+'LF Projected Ratios'!O$50))</f>
        <v>0.2088567968782585</v>
      </c>
      <c r="O124">
        <f>IF('LF Projected Ratios'!P$50&gt;=0,$B124+(1-$B124)*'LF Projected Ratios'!P$50,$B124*(1+'LF Projected Ratios'!P$50))</f>
        <v>0.20725647025552738</v>
      </c>
      <c r="P124">
        <f>IF('LF Projected Ratios'!Q$50&gt;=0,$B124+(1-$B124)*'LF Projected Ratios'!Q$50,$B124*(1+'LF Projected Ratios'!Q$50))</f>
        <v>0.20567067336409284</v>
      </c>
      <c r="Q124">
        <f>IF('LF Projected Ratios'!R$50&gt;=0,$B124+(1-$B124)*'LF Projected Ratios'!R$50,$B124*(1+'LF Projected Ratios'!R$50))</f>
        <v>0.20409920922005745</v>
      </c>
      <c r="R124">
        <f>IF('LF Projected Ratios'!S$50&gt;=0,$B124+(1-$B124)*'LF Projected Ratios'!S$50,$B124*(1+'LF Projected Ratios'!S$50))</f>
        <v>0.20254188438426335</v>
      </c>
      <c r="S124">
        <f>IF('LF Projected Ratios'!T$50&gt;=0,$B124+(1-$B124)*'LF Projected Ratios'!T$50,$B124*(1+'LF Projected Ratios'!T$50))</f>
        <v>0.20099850888291579</v>
      </c>
      <c r="T124">
        <f>IF('LF Projected Ratios'!U$50&gt;=0,$B124+(1-$B124)*'LF Projected Ratios'!U$50,$B124*(1+'LF Projected Ratios'!U$50))</f>
        <v>0.19946889613032753</v>
      </c>
      <c r="U124">
        <f>IF('LF Projected Ratios'!V$50&gt;=0,$B124+(1-$B124)*'LF Projected Ratios'!V$50,$B124*(1+'LF Projected Ratios'!V$50))</f>
        <v>0.19795286285372346</v>
      </c>
      <c r="V124">
        <f>IF('LF Projected Ratios'!W$50&gt;=0,$B124+(1-$B124)*'LF Projected Ratios'!W$50,$B124*(1+'LF Projected Ratios'!W$50))</f>
        <v>0.19645022902003687</v>
      </c>
      <c r="W124">
        <f>IF('LF Projected Ratios'!X$50&gt;=0,$B124+(1-$B124)*'LF Projected Ratios'!X$50,$B124*(1+'LF Projected Ratios'!X$50))</f>
        <v>0.19496081776463958</v>
      </c>
      <c r="X124">
        <f>IF('LF Projected Ratios'!Y$50&gt;=0,$B124+(1-$B124)*'LF Projected Ratios'!Y$50,$B124*(1+'LF Projected Ratios'!Y$50))</f>
        <v>0.1934844553219443</v>
      </c>
      <c r="Y124">
        <f>IF('LF Projected Ratios'!Z$50&gt;=0,$B124+(1-$B124)*'LF Projected Ratios'!Z$50,$B124*(1+'LF Projected Ratios'!Z$50))</f>
        <v>0.19202097095782369</v>
      </c>
      <c r="Z124">
        <f>IF('LF Projected Ratios'!AA$50&gt;=0,$B124+(1-$B124)*'LF Projected Ratios'!AA$50,$B124*(1+'LF Projected Ratios'!AA$50))</f>
        <v>0.19057019690379087</v>
      </c>
      <c r="AA124">
        <f>IF('LF Projected Ratios'!AB$50&gt;=0,$B124+(1-$B124)*'LF Projected Ratios'!AB$50,$B124*(1+'LF Projected Ratios'!AB$50))</f>
        <v>0.18913196829288498</v>
      </c>
      <c r="AB124">
        <f>IF('LF Projected Ratios'!AC$50&gt;=0,$B124+(1-$B124)*'LF Projected Ratios'!AC$50,$B124*(1+'LF Projected Ratios'!AC$50))</f>
        <v>0.18770612309721638</v>
      </c>
      <c r="AC124">
        <f>IF('LF Projected Ratios'!AD$50&gt;=0,$B124+(1-$B124)*'LF Projected Ratios'!AD$50,$B124*(1+'LF Projected Ratios'!AD$50))</f>
        <v>0.18629250206711431</v>
      </c>
      <c r="AD124">
        <f>IF('LF Projected Ratios'!AE$50&gt;=0,$B124+(1-$B124)*'LF Projected Ratios'!AE$50,$B124*(1+'LF Projected Ratios'!AE$50))</f>
        <v>0.18489094867183706</v>
      </c>
      <c r="AE124">
        <f>IF('LF Projected Ratios'!AF$50&gt;=0,$B124+(1-$B124)*'LF Projected Ratios'!AF$50,$B124*(1+'LF Projected Ratios'!AF$50))</f>
        <v>0.18350130904179002</v>
      </c>
      <c r="AF124">
        <f>IF('LF Projected Ratios'!AG$50&gt;=0,$B124+(1-$B124)*'LF Projected Ratios'!AG$50,$B124*(1+'LF Projected Ratios'!AG$50))</f>
        <v>0.18212343191221403</v>
      </c>
    </row>
    <row r="125" spans="1:32" x14ac:dyDescent="0.25">
      <c r="A125" t="s">
        <v>82</v>
      </c>
      <c r="B125">
        <f t="shared" si="0"/>
        <v>0.19464418600517136</v>
      </c>
      <c r="C125">
        <f>IF('LF Projected Ratios'!D$50&gt;=0,$B125+(1-$B125)*'LF Projected Ratios'!D$50,$B125*(1+'LF Projected Ratios'!D$50))</f>
        <v>0.19335369534159136</v>
      </c>
      <c r="D125">
        <f>IF('LF Projected Ratios'!E$50&gt;=0,$B125+(1-$B125)*'LF Projected Ratios'!E$50,$B125*(1+'LF Projected Ratios'!E$50))</f>
        <v>0.1914806430470663</v>
      </c>
      <c r="E125">
        <f>IF('LF Projected Ratios'!F$50&gt;=0,$B125+(1-$B125)*'LF Projected Ratios'!F$50,$B125*(1+'LF Projected Ratios'!F$50))</f>
        <v>0.18975824437205813</v>
      </c>
      <c r="F125">
        <f>IF('LF Projected Ratios'!G$50&gt;=0,$B125+(1-$B125)*'LF Projected Ratios'!G$50,$B125*(1+'LF Projected Ratios'!G$50))</f>
        <v>0.18826213524445926</v>
      </c>
      <c r="G125">
        <f>IF('LF Projected Ratios'!H$50&gt;=0,$B125+(1-$B125)*'LF Projected Ratios'!H$50,$B125*(1+'LF Projected Ratios'!H$50))</f>
        <v>0.1861608705696112</v>
      </c>
      <c r="H125">
        <f>IF('LF Projected Ratios'!I$50&gt;=0,$B125+(1-$B125)*'LF Projected Ratios'!I$50,$B125*(1+'LF Projected Ratios'!I$50))</f>
        <v>0.18464200638764505</v>
      </c>
      <c r="I125">
        <f>IF('LF Projected Ratios'!J$50&gt;=0,$B125+(1-$B125)*'LF Projected Ratios'!J$50,$B125*(1+'LF Projected Ratios'!J$50))</f>
        <v>0.1842546213631856</v>
      </c>
      <c r="J125">
        <f>IF('LF Projected Ratios'!K$50&gt;=0,$B125+(1-$B125)*'LF Projected Ratios'!K$50,$B125*(1+'LF Projected Ratios'!K$50))</f>
        <v>0.18353295361090555</v>
      </c>
      <c r="K125">
        <f>IF('LF Projected Ratios'!L$50&gt;=0,$B125+(1-$B125)*'LF Projected Ratios'!L$50,$B125*(1+'LF Projected Ratios'!L$50))</f>
        <v>0.18151099719472319</v>
      </c>
      <c r="L125">
        <f>IF('LF Projected Ratios'!M$50&gt;=0,$B125+(1-$B125)*'LF Projected Ratios'!M$50,$B125*(1+'LF Projected Ratios'!M$50))</f>
        <v>0.17987484751207344</v>
      </c>
      <c r="M125">
        <f>IF('LF Projected Ratios'!N$50&gt;=0,$B125+(1-$B125)*'LF Projected Ratios'!N$50,$B125*(1+'LF Projected Ratios'!N$50))</f>
        <v>0.178492518685367</v>
      </c>
      <c r="N125">
        <f>IF('LF Projected Ratios'!O$50&gt;=0,$B125+(1-$B125)*'LF Projected Ratios'!O$50,$B125*(1+'LF Projected Ratios'!O$50))</f>
        <v>0.17712285533084329</v>
      </c>
      <c r="O125">
        <f>IF('LF Projected Ratios'!P$50&gt;=0,$B125+(1-$B125)*'LF Projected Ratios'!P$50,$B125*(1+'LF Projected Ratios'!P$50))</f>
        <v>0.17576568417282096</v>
      </c>
      <c r="P125">
        <f>IF('LF Projected Ratios'!Q$50&gt;=0,$B125+(1-$B125)*'LF Projected Ratios'!Q$50,$B125*(1+'LF Projected Ratios'!Q$50))</f>
        <v>0.17442083508203754</v>
      </c>
      <c r="Q125">
        <f>IF('LF Projected Ratios'!R$50&gt;=0,$B125+(1-$B125)*'LF Projected Ratios'!R$50,$B125*(1+'LF Projected Ratios'!R$50))</f>
        <v>0.17308814100455519</v>
      </c>
      <c r="R125">
        <f>IF('LF Projected Ratios'!S$50&gt;=0,$B125+(1-$B125)*'LF Projected Ratios'!S$50,$B125*(1+'LF Projected Ratios'!S$50))</f>
        <v>0.17176743789258384</v>
      </c>
      <c r="S125">
        <f>IF('LF Projected Ratios'!T$50&gt;=0,$B125+(1-$B125)*'LF Projected Ratios'!T$50,$B125*(1+'LF Projected Ratios'!T$50))</f>
        <v>0.17045856463716522</v>
      </c>
      <c r="T125">
        <f>IF('LF Projected Ratios'!U$50&gt;=0,$B125+(1-$B125)*'LF Projected Ratios'!U$50,$B125*(1+'LF Projected Ratios'!U$50))</f>
        <v>0.16916136300265566</v>
      </c>
      <c r="U125">
        <f>IF('LF Projected Ratios'!V$50&gt;=0,$B125+(1-$B125)*'LF Projected Ratios'!V$50,$B125*(1+'LF Projected Ratios'!V$50))</f>
        <v>0.16787567756295602</v>
      </c>
      <c r="V125">
        <f>IF('LF Projected Ratios'!W$50&gt;=0,$B125+(1-$B125)*'LF Projected Ratios'!W$50,$B125*(1+'LF Projected Ratios'!W$50))</f>
        <v>0.1666013556394304</v>
      </c>
      <c r="W125">
        <f>IF('LF Projected Ratios'!X$50&gt;=0,$B125+(1-$B125)*'LF Projected Ratios'!X$50,$B125*(1+'LF Projected Ratios'!X$50))</f>
        <v>0.16533824724046536</v>
      </c>
      <c r="X125">
        <f>IF('LF Projected Ratios'!Y$50&gt;=0,$B125+(1-$B125)*'LF Projected Ratios'!Y$50,$B125*(1+'LF Projected Ratios'!Y$50))</f>
        <v>0.16408620500261648</v>
      </c>
      <c r="Y125">
        <f>IF('LF Projected Ratios'!Z$50&gt;=0,$B125+(1-$B125)*'LF Projected Ratios'!Z$50,$B125*(1+'LF Projected Ratios'!Z$50))</f>
        <v>0.16284508413329574</v>
      </c>
      <c r="Z125">
        <f>IF('LF Projected Ratios'!AA$50&gt;=0,$B125+(1-$B125)*'LF Projected Ratios'!AA$50,$B125*(1+'LF Projected Ratios'!AA$50))</f>
        <v>0.16161474235495285</v>
      </c>
      <c r="AA125">
        <f>IF('LF Projected Ratios'!AB$50&gt;=0,$B125+(1-$B125)*'LF Projected Ratios'!AB$50,$B125*(1+'LF Projected Ratios'!AB$50))</f>
        <v>0.16039503985070228</v>
      </c>
      <c r="AB125">
        <f>IF('LF Projected Ratios'!AC$50&gt;=0,$B125+(1-$B125)*'LF Projected Ratios'!AC$50,$B125*(1+'LF Projected Ratios'!AC$50))</f>
        <v>0.15918583921135801</v>
      </c>
      <c r="AC125">
        <f>IF('LF Projected Ratios'!AD$50&gt;=0,$B125+(1-$B125)*'LF Projected Ratios'!AD$50,$B125*(1+'LF Projected Ratios'!AD$50))</f>
        <v>0.15798700538382712</v>
      </c>
      <c r="AD125">
        <f>IF('LF Projected Ratios'!AE$50&gt;=0,$B125+(1-$B125)*'LF Projected Ratios'!AE$50,$B125*(1+'LF Projected Ratios'!AE$50))</f>
        <v>0.1567984056208285</v>
      </c>
      <c r="AE125">
        <f>IF('LF Projected Ratios'!AF$50&gt;=0,$B125+(1-$B125)*'LF Projected Ratios'!AF$50,$B125*(1+'LF Projected Ratios'!AF$50))</f>
        <v>0.1556199094318905</v>
      </c>
      <c r="AF125">
        <f>IF('LF Projected Ratios'!AG$50&gt;=0,$B125+(1-$B125)*'LF Projected Ratios'!AG$50,$B125*(1+'LF Projected Ratios'!AG$50))</f>
        <v>0.15445138853559512</v>
      </c>
    </row>
    <row r="126" spans="1:32" x14ac:dyDescent="0.25">
      <c r="A126" t="s">
        <v>84</v>
      </c>
      <c r="B126">
        <f t="shared" si="0"/>
        <v>0.22472858716064392</v>
      </c>
      <c r="C126">
        <f>IF('LF Projected Ratios'!D$50&gt;=0,$B126+(1-$B126)*'LF Projected Ratios'!D$50,$B126*(1+'LF Projected Ratios'!D$50))</f>
        <v>0.22323863696216931</v>
      </c>
      <c r="D126">
        <f>IF('LF Projected Ratios'!E$50&gt;=0,$B126+(1-$B126)*'LF Projected Ratios'!E$50,$B126*(1+'LF Projected Ratios'!E$50))</f>
        <v>0.22107608382115004</v>
      </c>
      <c r="E126">
        <f>IF('LF Projected Ratios'!F$50&gt;=0,$B126+(1-$B126)*'LF Projected Ratios'!F$50,$B126*(1+'LF Projected Ratios'!F$50))</f>
        <v>0.2190874694746025</v>
      </c>
      <c r="F126">
        <f>IF('LF Projected Ratios'!G$50&gt;=0,$B126+(1-$B126)*'LF Projected Ratios'!G$50,$B126*(1+'LF Projected Ratios'!G$50))</f>
        <v>0.21736012021550619</v>
      </c>
      <c r="G126">
        <f>IF('LF Projected Ratios'!H$50&gt;=0,$B126+(1-$B126)*'LF Projected Ratios'!H$50,$B126*(1+'LF Projected Ratios'!H$50))</f>
        <v>0.21493408195913297</v>
      </c>
      <c r="H126">
        <f>IF('LF Projected Ratios'!I$50&gt;=0,$B126+(1-$B126)*'LF Projected Ratios'!I$50,$B126*(1+'LF Projected Ratios'!I$50))</f>
        <v>0.21318046060158011</v>
      </c>
      <c r="I126">
        <f>IF('LF Projected Ratios'!J$50&gt;=0,$B126+(1-$B126)*'LF Projected Ratios'!J$50,$B126*(1+'LF Projected Ratios'!J$50))</f>
        <v>0.21273320095812151</v>
      </c>
      <c r="J126">
        <f>IF('LF Projected Ratios'!K$50&gt;=0,$B126+(1-$B126)*'LF Projected Ratios'!K$50,$B126*(1+'LF Projected Ratios'!K$50))</f>
        <v>0.21189999151222011</v>
      </c>
      <c r="K126">
        <f>IF('LF Projected Ratios'!L$50&gt;=0,$B126+(1-$B126)*'LF Projected Ratios'!L$50,$B126*(1+'LF Projected Ratios'!L$50))</f>
        <v>0.2095655194787375</v>
      </c>
      <c r="L126">
        <f>IF('LF Projected Ratios'!M$50&gt;=0,$B126+(1-$B126)*'LF Projected Ratios'!M$50,$B126*(1+'LF Projected Ratios'!M$50))</f>
        <v>0.20767648485555362</v>
      </c>
      <c r="M126">
        <f>IF('LF Projected Ratios'!N$50&gt;=0,$B126+(1-$B126)*'LF Projected Ratios'!N$50,$B126*(1+'LF Projected Ratios'!N$50))</f>
        <v>0.20608050189509206</v>
      </c>
      <c r="N126">
        <f>IF('LF Projected Ratios'!O$50&gt;=0,$B126+(1-$B126)*'LF Projected Ratios'!O$50,$B126*(1+'LF Projected Ratios'!O$50))</f>
        <v>0.20449914199493224</v>
      </c>
      <c r="O126">
        <f>IF('LF Projected Ratios'!P$50&gt;=0,$B126+(1-$B126)*'LF Projected Ratios'!P$50,$B126*(1+'LF Projected Ratios'!P$50))</f>
        <v>0.2029322050977293</v>
      </c>
      <c r="P126">
        <f>IF('LF Projected Ratios'!Q$50&gt;=0,$B126+(1-$B126)*'LF Projected Ratios'!Q$50,$B126*(1+'LF Projected Ratios'!Q$50))</f>
        <v>0.20137949477887085</v>
      </c>
      <c r="Q126">
        <f>IF('LF Projected Ratios'!R$50&gt;=0,$B126+(1-$B126)*'LF Projected Ratios'!R$50,$B126*(1+'LF Projected Ratios'!R$50))</f>
        <v>0.19984081816439439</v>
      </c>
      <c r="R126">
        <f>IF('LF Projected Ratios'!S$50&gt;=0,$B126+(1-$B126)*'LF Projected Ratios'!S$50,$B126*(1+'LF Projected Ratios'!S$50))</f>
        <v>0.1983159858511184</v>
      </c>
      <c r="S126">
        <f>IF('LF Projected Ratios'!T$50&gt;=0,$B126+(1-$B126)*'LF Projected Ratios'!T$50,$B126*(1+'LF Projected Ratios'!T$50))</f>
        <v>0.19680481182892198</v>
      </c>
      <c r="T126">
        <f>IF('LF Projected Ratios'!U$50&gt;=0,$B126+(1-$B126)*'LF Projected Ratios'!U$50,$B126*(1+'LF Projected Ratios'!U$50))</f>
        <v>0.19530711340510129</v>
      </c>
      <c r="U126">
        <f>IF('LF Projected Ratios'!V$50&gt;=0,$B126+(1-$B126)*'LF Projected Ratios'!V$50,$B126*(1+'LF Projected Ratios'!V$50))</f>
        <v>0.19382271113074287</v>
      </c>
      <c r="V126">
        <f>IF('LF Projected Ratios'!W$50&gt;=0,$B126+(1-$B126)*'LF Projected Ratios'!W$50,$B126*(1+'LF Projected Ratios'!W$50))</f>
        <v>0.19235142872904742</v>
      </c>
      <c r="W126">
        <f>IF('LF Projected Ratios'!X$50&gt;=0,$B126+(1-$B126)*'LF Projected Ratios'!X$50,$B126*(1+'LF Projected Ratios'!X$50))</f>
        <v>0.1908930930255468</v>
      </c>
      <c r="X126">
        <f>IF('LF Projected Ratios'!Y$50&gt;=0,$B126+(1-$B126)*'LF Projected Ratios'!Y$50,$B126*(1+'LF Projected Ratios'!Y$50))</f>
        <v>0.18944753388015445</v>
      </c>
      <c r="Y126">
        <f>IF('LF Projected Ratios'!Z$50&gt;=0,$B126+(1-$B126)*'LF Projected Ratios'!Z$50,$B126*(1+'LF Projected Ratios'!Z$50))</f>
        <v>0.18801458412099428</v>
      </c>
      <c r="Z126">
        <f>IF('LF Projected Ratios'!AA$50&gt;=0,$B126+(1-$B126)*'LF Projected Ratios'!AA$50,$B126*(1+'LF Projected Ratios'!AA$50))</f>
        <v>0.18659407947995471</v>
      </c>
      <c r="AA126">
        <f>IF('LF Projected Ratios'!AB$50&gt;=0,$B126+(1-$B126)*'LF Projected Ratios'!AB$50,$B126*(1+'LF Projected Ratios'!AB$50))</f>
        <v>0.18518585852991182</v>
      </c>
      <c r="AB126">
        <f>IF('LF Projected Ratios'!AC$50&gt;=0,$B126+(1-$B126)*'LF Projected Ratios'!AC$50,$B126*(1+'LF Projected Ratios'!AC$50))</f>
        <v>0.18378976262357755</v>
      </c>
      <c r="AC126">
        <f>IF('LF Projected Ratios'!AD$50&gt;=0,$B126+(1-$B126)*'LF Projected Ratios'!AD$50,$B126*(1+'LF Projected Ratios'!AD$50))</f>
        <v>0.18240563583391711</v>
      </c>
      <c r="AD126">
        <f>IF('LF Projected Ratios'!AE$50&gt;=0,$B126+(1-$B126)*'LF Projected Ratios'!AE$50,$B126*(1+'LF Projected Ratios'!AE$50))</f>
        <v>0.18103332489609616</v>
      </c>
      <c r="AE126">
        <f>IF('LF Projected Ratios'!AF$50&gt;=0,$B126+(1-$B126)*'LF Projected Ratios'!AF$50,$B126*(1+'LF Projected Ratios'!AF$50))</f>
        <v>0.17967267915090446</v>
      </c>
      <c r="AF126">
        <f>IF('LF Projected Ratios'!AG$50&gt;=0,$B126+(1-$B126)*'LF Projected Ratios'!AG$50,$B126*(1+'LF Projected Ratios'!AG$50))</f>
        <v>0.17832355048961901</v>
      </c>
    </row>
    <row r="127" spans="1:32" x14ac:dyDescent="0.25">
      <c r="A127" t="s">
        <v>86</v>
      </c>
      <c r="B127">
        <f t="shared" si="0"/>
        <v>0.21693319050725601</v>
      </c>
      <c r="C127">
        <f>IF('LF Projected Ratios'!D$50&gt;=0,$B127+(1-$B127)*'LF Projected Ratios'!D$50,$B127*(1+'LF Projected Ratios'!D$50))</f>
        <v>0.21549492377699367</v>
      </c>
      <c r="D127">
        <f>IF('LF Projected Ratios'!E$50&gt;=0,$B127+(1-$B127)*'LF Projected Ratios'!E$50,$B127*(1+'LF Projected Ratios'!E$50))</f>
        <v>0.21340738538924309</v>
      </c>
      <c r="E127">
        <f>IF('LF Projected Ratios'!F$50&gt;=0,$B127+(1-$B127)*'LF Projected Ratios'!F$50,$B127*(1+'LF Projected Ratios'!F$50))</f>
        <v>0.21148775219822105</v>
      </c>
      <c r="F127">
        <f>IF('LF Projected Ratios'!G$50&gt;=0,$B127+(1-$B127)*'LF Projected Ratios'!G$50,$B127*(1+'LF Projected Ratios'!G$50))</f>
        <v>0.20982032131801778</v>
      </c>
      <c r="G127">
        <f>IF('LF Projected Ratios'!H$50&gt;=0,$B127+(1-$B127)*'LF Projected Ratios'!H$50,$B127*(1+'LF Projected Ratios'!H$50))</f>
        <v>0.20747843759998644</v>
      </c>
      <c r="H127">
        <f>IF('LF Projected Ratios'!I$50&gt;=0,$B127+(1-$B127)*'LF Projected Ratios'!I$50,$B127*(1+'LF Projected Ratios'!I$50))</f>
        <v>0.20578564594921317</v>
      </c>
      <c r="I127">
        <f>IF('LF Projected Ratios'!J$50&gt;=0,$B127+(1-$B127)*'LF Projected Ratios'!J$50,$B127*(1+'LF Projected Ratios'!J$50))</f>
        <v>0.20535390087099908</v>
      </c>
      <c r="J127">
        <f>IF('LF Projected Ratios'!K$50&gt;=0,$B127+(1-$B127)*'LF Projected Ratios'!K$50,$B127*(1+'LF Projected Ratios'!K$50))</f>
        <v>0.20454959383670546</v>
      </c>
      <c r="K127">
        <f>IF('LF Projected Ratios'!L$50&gt;=0,$B127+(1-$B127)*'LF Projected Ratios'!L$50,$B127*(1+'LF Projected Ratios'!L$50))</f>
        <v>0.20229610008777119</v>
      </c>
      <c r="L127">
        <f>IF('LF Projected Ratios'!M$50&gt;=0,$B127+(1-$B127)*'LF Projected Ratios'!M$50,$B127*(1+'LF Projected Ratios'!M$50))</f>
        <v>0.20047259239360757</v>
      </c>
      <c r="M127">
        <f>IF('LF Projected Ratios'!N$50&gt;=0,$B127+(1-$B127)*'LF Projected Ratios'!N$50,$B127*(1+'LF Projected Ratios'!N$50))</f>
        <v>0.19893197097119525</v>
      </c>
      <c r="N127">
        <f>IF('LF Projected Ratios'!O$50&gt;=0,$B127+(1-$B127)*'LF Projected Ratios'!O$50,$B127*(1+'LF Projected Ratios'!O$50))</f>
        <v>0.19740546536362569</v>
      </c>
      <c r="O127">
        <f>IF('LF Projected Ratios'!P$50&gt;=0,$B127+(1-$B127)*'LF Projected Ratios'!P$50,$B127*(1+'LF Projected Ratios'!P$50))</f>
        <v>0.19589288245315339</v>
      </c>
      <c r="P127">
        <f>IF('LF Projected Ratios'!Q$50&gt;=0,$B127+(1-$B127)*'LF Projected Ratios'!Q$50,$B127*(1+'LF Projected Ratios'!Q$50))</f>
        <v>0.19439403262875293</v>
      </c>
      <c r="Q127">
        <f>IF('LF Projected Ratios'!R$50&gt;=0,$B127+(1-$B127)*'LF Projected Ratios'!R$50,$B127*(1+'LF Projected Ratios'!R$50))</f>
        <v>0.19290872970688352</v>
      </c>
      <c r="R127">
        <f>IF('LF Projected Ratios'!S$50&gt;=0,$B127+(1-$B127)*'LF Projected Ratios'!S$50,$B127*(1+'LF Projected Ratios'!S$50))</f>
        <v>0.19143679085439091</v>
      </c>
      <c r="S127">
        <f>IF('LF Projected Ratios'!T$50&gt;=0,$B127+(1-$B127)*'LF Projected Ratios'!T$50,$B127*(1+'LF Projected Ratios'!T$50))</f>
        <v>0.18997803651348275</v>
      </c>
      <c r="T127">
        <f>IF('LF Projected Ratios'!U$50&gt;=0,$B127+(1-$B127)*'LF Projected Ratios'!U$50,$B127*(1+'LF Projected Ratios'!U$50))</f>
        <v>0.18853229032870894</v>
      </c>
      <c r="U127">
        <f>IF('LF Projected Ratios'!V$50&gt;=0,$B127+(1-$B127)*'LF Projected Ratios'!V$50,$B127*(1+'LF Projected Ratios'!V$50))</f>
        <v>0.18709937907588906</v>
      </c>
      <c r="V127">
        <f>IF('LF Projected Ratios'!W$50&gt;=0,$B127+(1-$B127)*'LF Projected Ratios'!W$50,$B127*(1+'LF Projected Ratios'!W$50))</f>
        <v>0.18567913259292243</v>
      </c>
      <c r="W127">
        <f>IF('LF Projected Ratios'!X$50&gt;=0,$B127+(1-$B127)*'LF Projected Ratios'!X$50,$B127*(1+'LF Projected Ratios'!X$50))</f>
        <v>0.18427138371242557</v>
      </c>
      <c r="X127">
        <f>IF('LF Projected Ratios'!Y$50&gt;=0,$B127+(1-$B127)*'LF Projected Ratios'!Y$50,$B127*(1+'LF Projected Ratios'!Y$50))</f>
        <v>0.18287596819613994</v>
      </c>
      <c r="Y127">
        <f>IF('LF Projected Ratios'!Z$50&gt;=0,$B127+(1-$B127)*'LF Projected Ratios'!Z$50,$B127*(1+'LF Projected Ratios'!Z$50))</f>
        <v>0.18149272467105601</v>
      </c>
      <c r="Z127">
        <f>IF('LF Projected Ratios'!AA$50&gt;=0,$B127+(1-$B127)*'LF Projected Ratios'!AA$50,$B127*(1+'LF Projected Ratios'!AA$50))</f>
        <v>0.18012149456720281</v>
      </c>
      <c r="AA127">
        <f>IF('LF Projected Ratios'!AB$50&gt;=0,$B127+(1-$B127)*'LF Projected Ratios'!AB$50,$B127*(1+'LF Projected Ratios'!AB$50))</f>
        <v>0.17876212205704861</v>
      </c>
      <c r="AB127">
        <f>IF('LF Projected Ratios'!AC$50&gt;=0,$B127+(1-$B127)*'LF Projected Ratios'!AC$50,$B127*(1+'LF Projected Ratios'!AC$50))</f>
        <v>0.17741445399647066</v>
      </c>
      <c r="AC127">
        <f>IF('LF Projected Ratios'!AD$50&gt;=0,$B127+(1-$B127)*'LF Projected Ratios'!AD$50,$B127*(1+'LF Projected Ratios'!AD$50))</f>
        <v>0.176078339867239</v>
      </c>
      <c r="AD127">
        <f>IF('LF Projected Ratios'!AE$50&gt;=0,$B127+(1-$B127)*'LF Projected Ratios'!AE$50,$B127*(1+'LF Projected Ratios'!AE$50))</f>
        <v>0.17475363172097769</v>
      </c>
      <c r="AE127">
        <f>IF('LF Projected Ratios'!AF$50&gt;=0,$B127+(1-$B127)*'LF Projected Ratios'!AF$50,$B127*(1+'LF Projected Ratios'!AF$50))</f>
        <v>0.17344018412455078</v>
      </c>
      <c r="AF127">
        <f>IF('LF Projected Ratios'!AG$50&gt;=0,$B127+(1-$B127)*'LF Projected Ratios'!AG$50,$B127*(1+'LF Projected Ratios'!AG$50))</f>
        <v>0.17213785410683824</v>
      </c>
    </row>
    <row r="128" spans="1:32" x14ac:dyDescent="0.25">
      <c r="A128" t="s">
        <v>88</v>
      </c>
      <c r="B128">
        <f t="shared" si="0"/>
        <v>0.17917761113426273</v>
      </c>
      <c r="C128">
        <f>IF('LF Projected Ratios'!D$50&gt;=0,$B128+(1-$B128)*'LF Projected Ratios'!D$50,$B128*(1+'LF Projected Ratios'!D$50))</f>
        <v>0.17798966383906228</v>
      </c>
      <c r="D128">
        <f>IF('LF Projected Ratios'!E$50&gt;=0,$B128+(1-$B128)*'LF Projected Ratios'!E$50,$B128*(1+'LF Projected Ratios'!E$50))</f>
        <v>0.17626544570262315</v>
      </c>
      <c r="E128">
        <f>IF('LF Projected Ratios'!F$50&gt;=0,$B128+(1-$B128)*'LF Projected Ratios'!F$50,$B128*(1+'LF Projected Ratios'!F$50))</f>
        <v>0.1746799101346582</v>
      </c>
      <c r="F128">
        <f>IF('LF Projected Ratios'!G$50&gt;=0,$B128+(1-$B128)*'LF Projected Ratios'!G$50,$B128*(1+'LF Projected Ratios'!G$50))</f>
        <v>0.17330268297477677</v>
      </c>
      <c r="G128">
        <f>IF('LF Projected Ratios'!H$50&gt;=0,$B128+(1-$B128)*'LF Projected Ratios'!H$50,$B128*(1+'LF Projected Ratios'!H$50))</f>
        <v>0.17136838638710433</v>
      </c>
      <c r="H128">
        <f>IF('LF Projected Ratios'!I$50&gt;=0,$B128+(1-$B128)*'LF Projected Ratios'!I$50,$B128*(1+'LF Projected Ratios'!I$50))</f>
        <v>0.16997021230676029</v>
      </c>
      <c r="I128">
        <f>IF('LF Projected Ratios'!J$50&gt;=0,$B128+(1-$B128)*'LF Projected Ratios'!J$50,$B128*(1+'LF Projected Ratios'!J$50))</f>
        <v>0.16961360919060051</v>
      </c>
      <c r="J128">
        <f>IF('LF Projected Ratios'!K$50&gt;=0,$B128+(1-$B128)*'LF Projected Ratios'!K$50,$B128*(1+'LF Projected Ratios'!K$50))</f>
        <v>0.16894928570609252</v>
      </c>
      <c r="K128">
        <f>IF('LF Projected Ratios'!L$50&gt;=0,$B128+(1-$B128)*'LF Projected Ratios'!L$50,$B128*(1+'LF Projected Ratios'!L$50))</f>
        <v>0.16708799548260997</v>
      </c>
      <c r="L128">
        <f>IF('LF Projected Ratios'!M$50&gt;=0,$B128+(1-$B128)*'LF Projected Ratios'!M$50,$B128*(1+'LF Projected Ratios'!M$50))</f>
        <v>0.16558185549655627</v>
      </c>
      <c r="M128">
        <f>IF('LF Projected Ratios'!N$50&gt;=0,$B128+(1-$B128)*'LF Projected Ratios'!N$50,$B128*(1+'LF Projected Ratios'!N$50))</f>
        <v>0.16430936756843131</v>
      </c>
      <c r="N128">
        <f>IF('LF Projected Ratios'!O$50&gt;=0,$B128+(1-$B128)*'LF Projected Ratios'!O$50,$B128*(1+'LF Projected Ratios'!O$50))</f>
        <v>0.1630485387044488</v>
      </c>
      <c r="O128">
        <f>IF('LF Projected Ratios'!P$50&gt;=0,$B128+(1-$B128)*'LF Projected Ratios'!P$50,$B128*(1+'LF Projected Ratios'!P$50))</f>
        <v>0.16179920939754464</v>
      </c>
      <c r="P128">
        <f>IF('LF Projected Ratios'!Q$50&gt;=0,$B128+(1-$B128)*'LF Projected Ratios'!Q$50,$B128*(1+'LF Projected Ratios'!Q$50))</f>
        <v>0.16056122303705683</v>
      </c>
      <c r="Q128">
        <f>IF('LF Projected Ratios'!R$50&gt;=0,$B128+(1-$B128)*'LF Projected Ratios'!R$50,$B128*(1+'LF Projected Ratios'!R$50))</f>
        <v>0.15933442584328025</v>
      </c>
      <c r="R128">
        <f>IF('LF Projected Ratios'!S$50&gt;=0,$B128+(1-$B128)*'LF Projected Ratios'!S$50,$B128*(1+'LF Projected Ratios'!S$50))</f>
        <v>0.15811866680378689</v>
      </c>
      <c r="S128">
        <f>IF('LF Projected Ratios'!T$50&gt;=0,$B128+(1-$B128)*'LF Projected Ratios'!T$50,$B128*(1+'LF Projected Ratios'!T$50))</f>
        <v>0.15691379761145868</v>
      </c>
      <c r="T128">
        <f>IF('LF Projected Ratios'!U$50&gt;=0,$B128+(1-$B128)*'LF Projected Ratios'!U$50,$B128*(1+'LF Projected Ratios'!U$50))</f>
        <v>0.15571967260417638</v>
      </c>
      <c r="U128">
        <f>IF('LF Projected Ratios'!V$50&gt;=0,$B128+(1-$B128)*'LF Projected Ratios'!V$50,$B128*(1+'LF Projected Ratios'!V$50))</f>
        <v>0.15453614870611673</v>
      </c>
      <c r="V128">
        <f>IF('LF Projected Ratios'!W$50&gt;=0,$B128+(1-$B128)*'LF Projected Ratios'!W$50,$B128*(1+'LF Projected Ratios'!W$50))</f>
        <v>0.15336308537060425</v>
      </c>
      <c r="W128">
        <f>IF('LF Projected Ratios'!X$50&gt;=0,$B128+(1-$B128)*'LF Projected Ratios'!X$50,$B128*(1+'LF Projected Ratios'!X$50))</f>
        <v>0.15220034452447301</v>
      </c>
      <c r="X128">
        <f>IF('LF Projected Ratios'!Y$50&gt;=0,$B128+(1-$B128)*'LF Projected Ratios'!Y$50,$B128*(1+'LF Projected Ratios'!Y$50))</f>
        <v>0.15104779051388983</v>
      </c>
      <c r="Y128">
        <f>IF('LF Projected Ratios'!Z$50&gt;=0,$B128+(1-$B128)*'LF Projected Ratios'!Z$50,$B128*(1+'LF Projected Ratios'!Z$50))</f>
        <v>0.14990529005159572</v>
      </c>
      <c r="Z128">
        <f>IF('LF Projected Ratios'!AA$50&gt;=0,$B128+(1-$B128)*'LF Projected Ratios'!AA$50,$B128*(1+'LF Projected Ratios'!AA$50))</f>
        <v>0.1487727121655226</v>
      </c>
      <c r="AA128">
        <f>IF('LF Projected Ratios'!AB$50&gt;=0,$B128+(1-$B128)*'LF Projected Ratios'!AB$50,$B128*(1+'LF Projected Ratios'!AB$50))</f>
        <v>0.14764992814874089</v>
      </c>
      <c r="AB128">
        <f>IF('LF Projected Ratios'!AC$50&gt;=0,$B128+(1-$B128)*'LF Projected Ratios'!AC$50,$B128*(1+'LF Projected Ratios'!AC$50))</f>
        <v>0.14653681151070283</v>
      </c>
      <c r="AC128">
        <f>IF('LF Projected Ratios'!AD$50&gt;=0,$B128+(1-$B128)*'LF Projected Ratios'!AD$50,$B128*(1+'LF Projected Ratios'!AD$50))</f>
        <v>0.14543323792973689</v>
      </c>
      <c r="AD128">
        <f>IF('LF Projected Ratios'!AE$50&gt;=0,$B128+(1-$B128)*'LF Projected Ratios'!AE$50,$B128*(1+'LF Projected Ratios'!AE$50))</f>
        <v>0.14433908520676172</v>
      </c>
      <c r="AE128">
        <f>IF('LF Projected Ratios'!AF$50&gt;=0,$B128+(1-$B128)*'LF Projected Ratios'!AF$50,$B128*(1+'LF Projected Ratios'!AF$50))</f>
        <v>0.14325423322017766</v>
      </c>
      <c r="AF128">
        <f>IF('LF Projected Ratios'!AG$50&gt;=0,$B128+(1-$B128)*'LF Projected Ratios'!AG$50,$B128*(1+'LF Projected Ratios'!AG$50))</f>
        <v>0.14217856388190567</v>
      </c>
    </row>
    <row r="129" spans="1:32" x14ac:dyDescent="0.25">
      <c r="A129" t="s">
        <v>90</v>
      </c>
      <c r="B129">
        <f t="shared" si="0"/>
        <v>0.21930304816246743</v>
      </c>
      <c r="C129">
        <f>IF('LF Projected Ratios'!D$50&gt;=0,$B129+(1-$B129)*'LF Projected Ratios'!D$50,$B129*(1+'LF Projected Ratios'!D$50))</f>
        <v>0.21784906927947742</v>
      </c>
      <c r="D129">
        <f>IF('LF Projected Ratios'!E$50&gt;=0,$B129+(1-$B129)*'LF Projected Ratios'!E$50,$B129*(1+'LF Projected Ratios'!E$50))</f>
        <v>0.21573872585752626</v>
      </c>
      <c r="E129">
        <f>IF('LF Projected Ratios'!F$50&gt;=0,$B129+(1-$B129)*'LF Projected Ratios'!F$50,$B129*(1+'LF Projected Ratios'!F$50))</f>
        <v>0.21379812189019148</v>
      </c>
      <c r="F129">
        <f>IF('LF Projected Ratios'!G$50&gt;=0,$B129+(1-$B129)*'LF Projected Ratios'!G$50,$B129*(1+'LF Projected Ratios'!G$50))</f>
        <v>0.21211247538412317</v>
      </c>
      <c r="G129">
        <f>IF('LF Projected Ratios'!H$50&gt;=0,$B129+(1-$B129)*'LF Projected Ratios'!H$50,$B129*(1+'LF Projected Ratios'!H$50))</f>
        <v>0.20974500807031374</v>
      </c>
      <c r="H129">
        <f>IF('LF Projected Ratios'!I$50&gt;=0,$B129+(1-$B129)*'LF Projected Ratios'!I$50,$B129*(1+'LF Projected Ratios'!I$50))</f>
        <v>0.20803372374332579</v>
      </c>
      <c r="I129">
        <f>IF('LF Projected Ratios'!J$50&gt;=0,$B129+(1-$B129)*'LF Projected Ratios'!J$50,$B129*(1+'LF Projected Ratios'!J$50))</f>
        <v>0.20759726212369031</v>
      </c>
      <c r="J129">
        <f>IF('LF Projected Ratios'!K$50&gt;=0,$B129+(1-$B129)*'LF Projected Ratios'!K$50,$B129*(1+'LF Projected Ratios'!K$50))</f>
        <v>0.20678416854466417</v>
      </c>
      <c r="K129">
        <f>IF('LF Projected Ratios'!L$50&gt;=0,$B129+(1-$B129)*'LF Projected Ratios'!L$50,$B129*(1+'LF Projected Ratios'!L$50))</f>
        <v>0.2045060568043594</v>
      </c>
      <c r="L129">
        <f>IF('LF Projected Ratios'!M$50&gt;=0,$B129+(1-$B129)*'LF Projected Ratios'!M$50,$B129*(1+'LF Projected Ratios'!M$50))</f>
        <v>0.2026626284440301</v>
      </c>
      <c r="M129">
        <f>IF('LF Projected Ratios'!N$50&gt;=0,$B129+(1-$B129)*'LF Projected Ratios'!N$50,$B129*(1+'LF Projected Ratios'!N$50))</f>
        <v>0.20110517670873135</v>
      </c>
      <c r="N129">
        <f>IF('LF Projected Ratios'!O$50&gt;=0,$B129+(1-$B129)*'LF Projected Ratios'!O$50,$B129*(1+'LF Projected Ratios'!O$50))</f>
        <v>0.19956199499460861</v>
      </c>
      <c r="O129">
        <f>IF('LF Projected Ratios'!P$50&gt;=0,$B129+(1-$B129)*'LF Projected Ratios'!P$50,$B129*(1+'LF Projected Ratios'!P$50))</f>
        <v>0.19803288807422736</v>
      </c>
      <c r="P129">
        <f>IF('LF Projected Ratios'!Q$50&gt;=0,$B129+(1-$B129)*'LF Projected Ratios'!Q$50,$B129*(1+'LF Projected Ratios'!Q$50))</f>
        <v>0.19651766426518183</v>
      </c>
      <c r="Q129">
        <f>IF('LF Projected Ratios'!R$50&gt;=0,$B129+(1-$B129)*'LF Projected Ratios'!R$50,$B129*(1+'LF Projected Ratios'!R$50))</f>
        <v>0.19501613534999407</v>
      </c>
      <c r="R129">
        <f>IF('LF Projected Ratios'!S$50&gt;=0,$B129+(1-$B129)*'LF Projected Ratios'!S$50,$B129*(1+'LF Projected Ratios'!S$50))</f>
        <v>0.19352811649817345</v>
      </c>
      <c r="S129">
        <f>IF('LF Projected Ratios'!T$50&gt;=0,$B129+(1-$B129)*'LF Projected Ratios'!T$50,$B129*(1+'LF Projected Ratios'!T$50))</f>
        <v>0.19205342619037247</v>
      </c>
      <c r="T129">
        <f>IF('LF Projected Ratios'!U$50&gt;=0,$B129+(1-$B129)*'LF Projected Ratios'!U$50,$B129*(1+'LF Projected Ratios'!U$50))</f>
        <v>0.19059188614456954</v>
      </c>
      <c r="U129">
        <f>IF('LF Projected Ratios'!V$50&gt;=0,$B129+(1-$B129)*'LF Projected Ratios'!V$50,$B129*(1+'LF Projected Ratios'!V$50))</f>
        <v>0.18914332124421976</v>
      </c>
      <c r="V129">
        <f>IF('LF Projected Ratios'!W$50&gt;=0,$B129+(1-$B129)*'LF Projected Ratios'!W$50,$B129*(1+'LF Projected Ratios'!W$50))</f>
        <v>0.18770755946830936</v>
      </c>
      <c r="W129">
        <f>IF('LF Projected Ratios'!X$50&gt;=0,$B129+(1-$B129)*'LF Projected Ratios'!X$50,$B129*(1+'LF Projected Ratios'!X$50))</f>
        <v>0.1862844318232571</v>
      </c>
      <c r="X129">
        <f>IF('LF Projected Ratios'!Y$50&gt;=0,$B129+(1-$B129)*'LF Projected Ratios'!Y$50,$B129*(1+'LF Projected Ratios'!Y$50))</f>
        <v>0.18487377227660556</v>
      </c>
      <c r="Y129">
        <f>IF('LF Projected Ratios'!Z$50&gt;=0,$B129+(1-$B129)*'LF Projected Ratios'!Z$50,$B129*(1+'LF Projected Ratios'!Z$50))</f>
        <v>0.1834754176924473</v>
      </c>
      <c r="Z129">
        <f>IF('LF Projected Ratios'!AA$50&gt;=0,$B129+(1-$B129)*'LF Projected Ratios'!AA$50,$B129*(1+'LF Projected Ratios'!AA$50))</f>
        <v>0.18208920776853485</v>
      </c>
      <c r="AA129">
        <f>IF('LF Projected Ratios'!AB$50&gt;=0,$B129+(1-$B129)*'LF Projected Ratios'!AB$50,$B129*(1+'LF Projected Ratios'!AB$50))</f>
        <v>0.1807149849750195</v>
      </c>
      <c r="AB129">
        <f>IF('LF Projected Ratios'!AC$50&gt;=0,$B129+(1-$B129)*'LF Projected Ratios'!AC$50,$B129*(1+'LF Projected Ratios'!AC$50))</f>
        <v>0.17935259449477595</v>
      </c>
      <c r="AC129">
        <f>IF('LF Projected Ratios'!AD$50&gt;=0,$B129+(1-$B129)*'LF Projected Ratios'!AD$50,$B129*(1+'LF Projected Ratios'!AD$50))</f>
        <v>0.17800188416525797</v>
      </c>
      <c r="AD129">
        <f>IF('LF Projected Ratios'!AE$50&gt;=0,$B129+(1-$B129)*'LF Projected Ratios'!AE$50,$B129*(1+'LF Projected Ratios'!AE$50))</f>
        <v>0.17666270442184731</v>
      </c>
      <c r="AE129">
        <f>IF('LF Projected Ratios'!AF$50&gt;=0,$B129+(1-$B129)*'LF Projected Ratios'!AF$50,$B129*(1+'LF Projected Ratios'!AF$50))</f>
        <v>0.17533490824264322</v>
      </c>
      <c r="AF129">
        <f>IF('LF Projected Ratios'!AG$50&gt;=0,$B129+(1-$B129)*'LF Projected Ratios'!AG$50,$B129*(1+'LF Projected Ratios'!AG$50))</f>
        <v>0.17401835109465677</v>
      </c>
    </row>
    <row r="130" spans="1:32" x14ac:dyDescent="0.25">
      <c r="A130" t="s">
        <v>92</v>
      </c>
      <c r="B130">
        <f t="shared" si="0"/>
        <v>0.17960224211231229</v>
      </c>
      <c r="C130">
        <f>IF('LF Projected Ratios'!D$50&gt;=0,$B130+(1-$B130)*'LF Projected Ratios'!D$50,$B130*(1+'LF Projected Ratios'!D$50))</f>
        <v>0.17841147951435926</v>
      </c>
      <c r="D130">
        <f>IF('LF Projected Ratios'!E$50&gt;=0,$B130+(1-$B130)*'LF Projected Ratios'!E$50,$B130*(1+'LF Projected Ratios'!E$50))</f>
        <v>0.17668317517301418</v>
      </c>
      <c r="E130">
        <f>IF('LF Projected Ratios'!F$50&gt;=0,$B130+(1-$B130)*'LF Projected Ratios'!F$50,$B130*(1+'LF Projected Ratios'!F$50))</f>
        <v>0.17509388206238141</v>
      </c>
      <c r="F130">
        <f>IF('LF Projected Ratios'!G$50&gt;=0,$B130+(1-$B130)*'LF Projected Ratios'!G$50,$B130*(1+'LF Projected Ratios'!G$50))</f>
        <v>0.17371339102755382</v>
      </c>
      <c r="G130">
        <f>IF('LF Projected Ratios'!H$50&gt;=0,$B130+(1-$B130)*'LF Projected Ratios'!H$50,$B130*(1+'LF Projected Ratios'!H$50))</f>
        <v>0.1717745103724487</v>
      </c>
      <c r="H130">
        <f>IF('LF Projected Ratios'!I$50&gt;=0,$B130+(1-$B130)*'LF Projected Ratios'!I$50,$B130*(1+'LF Projected Ratios'!I$50))</f>
        <v>0.17037302277529048</v>
      </c>
      <c r="I130">
        <f>IF('LF Projected Ratios'!J$50&gt;=0,$B130+(1-$B130)*'LF Projected Ratios'!J$50,$B130*(1+'LF Projected Ratios'!J$50))</f>
        <v>0.17001557454947089</v>
      </c>
      <c r="J130">
        <f>IF('LF Projected Ratios'!K$50&gt;=0,$B130+(1-$B130)*'LF Projected Ratios'!K$50,$B130*(1+'LF Projected Ratios'!K$50))</f>
        <v>0.16934967669231007</v>
      </c>
      <c r="K130">
        <f>IF('LF Projected Ratios'!L$50&gt;=0,$B130+(1-$B130)*'LF Projected Ratios'!L$50,$B130*(1+'LF Projected Ratios'!L$50))</f>
        <v>0.16748397541834512</v>
      </c>
      <c r="L130">
        <f>IF('LF Projected Ratios'!M$50&gt;=0,$B130+(1-$B130)*'LF Projected Ratios'!M$50,$B130*(1+'LF Projected Ratios'!M$50))</f>
        <v>0.16597426604830806</v>
      </c>
      <c r="M130">
        <f>IF('LF Projected Ratios'!N$50&gt;=0,$B130+(1-$B130)*'LF Projected Ratios'!N$50,$B130*(1+'LF Projected Ratios'!N$50))</f>
        <v>0.16469876246554827</v>
      </c>
      <c r="N130">
        <f>IF('LF Projected Ratios'!O$50&gt;=0,$B130+(1-$B130)*'LF Projected Ratios'!O$50,$B130*(1+'LF Projected Ratios'!O$50))</f>
        <v>0.16343494557761412</v>
      </c>
      <c r="O130">
        <f>IF('LF Projected Ratios'!P$50&gt;=0,$B130+(1-$B130)*'LF Projected Ratios'!P$50,$B130*(1+'LF Projected Ratios'!P$50))</f>
        <v>0.16218265549942756</v>
      </c>
      <c r="P130">
        <f>IF('LF Projected Ratios'!Q$50&gt;=0,$B130+(1-$B130)*'LF Projected Ratios'!Q$50,$B130*(1+'LF Projected Ratios'!Q$50))</f>
        <v>0.16094173524917674</v>
      </c>
      <c r="Q130">
        <f>IF('LF Projected Ratios'!R$50&gt;=0,$B130+(1-$B130)*'LF Projected Ratios'!R$50,$B130*(1+'LF Projected Ratios'!R$50))</f>
        <v>0.15971203068271581</v>
      </c>
      <c r="R130">
        <f>IF('LF Projected Ratios'!S$50&gt;=0,$B130+(1-$B130)*'LF Projected Ratios'!S$50,$B130*(1+'LF Projected Ratios'!S$50))</f>
        <v>0.15849339042973409</v>
      </c>
      <c r="S130">
        <f>IF('LF Projected Ratios'!T$50&gt;=0,$B130+(1-$B130)*'LF Projected Ratios'!T$50,$B130*(1+'LF Projected Ratios'!T$50))</f>
        <v>0.15728566583164216</v>
      </c>
      <c r="T130">
        <f>IF('LF Projected Ratios'!U$50&gt;=0,$B130+(1-$B130)*'LF Projected Ratios'!U$50,$B130*(1+'LF Projected Ratios'!U$50))</f>
        <v>0.15608871088111781</v>
      </c>
      <c r="U130">
        <f>IF('LF Projected Ratios'!V$50&gt;=0,$B130+(1-$B130)*'LF Projected Ratios'!V$50,$B130*(1+'LF Projected Ratios'!V$50))</f>
        <v>0.15490238216326399</v>
      </c>
      <c r="V130">
        <f>IF('LF Projected Ratios'!W$50&gt;=0,$B130+(1-$B130)*'LF Projected Ratios'!W$50,$B130*(1+'LF Projected Ratios'!W$50))</f>
        <v>0.15372653879832532</v>
      </c>
      <c r="W130">
        <f>IF('LF Projected Ratios'!X$50&gt;=0,$B130+(1-$B130)*'LF Projected Ratios'!X$50,$B130*(1+'LF Projected Ratios'!X$50))</f>
        <v>0.15256104238591775</v>
      </c>
      <c r="X130">
        <f>IF('LF Projected Ratios'!Y$50&gt;=0,$B130+(1-$B130)*'LF Projected Ratios'!Y$50,$B130*(1+'LF Projected Ratios'!Y$50))</f>
        <v>0.15140575695072372</v>
      </c>
      <c r="Y130">
        <f>IF('LF Projected Ratios'!Z$50&gt;=0,$B130+(1-$B130)*'LF Projected Ratios'!Z$50,$B130*(1+'LF Projected Ratios'!Z$50))</f>
        <v>0.15026054888960821</v>
      </c>
      <c r="Z130">
        <f>IF('LF Projected Ratios'!AA$50&gt;=0,$B130+(1-$B130)*'LF Projected Ratios'!AA$50,$B130*(1+'LF Projected Ratios'!AA$50))</f>
        <v>0.14912528692011398</v>
      </c>
      <c r="AA130">
        <f>IF('LF Projected Ratios'!AB$50&gt;=0,$B130+(1-$B130)*'LF Projected Ratios'!AB$50,$B130*(1+'LF Projected Ratios'!AB$50))</f>
        <v>0.14799984203029035</v>
      </c>
      <c r="AB130">
        <f>IF('LF Projected Ratios'!AC$50&gt;=0,$B130+(1-$B130)*'LF Projected Ratios'!AC$50,$B130*(1+'LF Projected Ratios'!AC$50))</f>
        <v>0.14688408742982104</v>
      </c>
      <c r="AC130">
        <f>IF('LF Projected Ratios'!AD$50&gt;=0,$B130+(1-$B130)*'LF Projected Ratios'!AD$50,$B130*(1+'LF Projected Ratios'!AD$50))</f>
        <v>0.14577789850240599</v>
      </c>
      <c r="AD130">
        <f>IF('LF Projected Ratios'!AE$50&gt;=0,$B130+(1-$B130)*'LF Projected Ratios'!AE$50,$B130*(1+'LF Projected Ratios'!AE$50))</f>
        <v>0.14468115275936572</v>
      </c>
      <c r="AE130">
        <f>IF('LF Projected Ratios'!AF$50&gt;=0,$B130+(1-$B130)*'LF Projected Ratios'!AF$50,$B130*(1+'LF Projected Ratios'!AF$50))</f>
        <v>0.1435937297944257</v>
      </c>
      <c r="AF130">
        <f>IF('LF Projected Ratios'!AG$50&gt;=0,$B130+(1-$B130)*'LF Projected Ratios'!AG$50,$B130*(1+'LF Projected Ratios'!AG$50))</f>
        <v>0.14251551123965125</v>
      </c>
    </row>
    <row r="131" spans="1:32" x14ac:dyDescent="0.25">
      <c r="A131" t="s">
        <v>94</v>
      </c>
      <c r="B131">
        <f t="shared" si="0"/>
        <v>0.22557077018386607</v>
      </c>
      <c r="C131">
        <f>IF('LF Projected Ratios'!D$50&gt;=0,$B131+(1-$B131)*'LF Projected Ratios'!D$50,$B131*(1+'LF Projected Ratios'!D$50))</f>
        <v>0.22407523631320067</v>
      </c>
      <c r="D131">
        <f>IF('LF Projected Ratios'!E$50&gt;=0,$B131+(1-$B131)*'LF Projected Ratios'!E$50,$B131*(1+'LF Projected Ratios'!E$50))</f>
        <v>0.22190457888262397</v>
      </c>
      <c r="E131">
        <f>IF('LF Projected Ratios'!F$50&gt;=0,$B131+(1-$B131)*'LF Projected Ratios'!F$50,$B131*(1+'LF Projected Ratios'!F$50))</f>
        <v>0.21990851209193679</v>
      </c>
      <c r="F131">
        <f>IF('LF Projected Ratios'!G$50&gt;=0,$B131+(1-$B131)*'LF Projected Ratios'!G$50,$B131*(1+'LF Projected Ratios'!G$50))</f>
        <v>0.21817468949431434</v>
      </c>
      <c r="G131">
        <f>IF('LF Projected Ratios'!H$50&gt;=0,$B131+(1-$B131)*'LF Projected Ratios'!H$50,$B131*(1+'LF Projected Ratios'!H$50))</f>
        <v>0.21573955952309071</v>
      </c>
      <c r="H131">
        <f>IF('LF Projected Ratios'!I$50&gt;=0,$B131+(1-$B131)*'LF Projected Ratios'!I$50,$B131*(1+'LF Projected Ratios'!I$50))</f>
        <v>0.21397936637084472</v>
      </c>
      <c r="I131">
        <f>IF('LF Projected Ratios'!J$50&gt;=0,$B131+(1-$B131)*'LF Projected Ratios'!J$50,$B131*(1+'LF Projected Ratios'!J$50))</f>
        <v>0.21353043059671023</v>
      </c>
      <c r="J131">
        <f>IF('LF Projected Ratios'!K$50&gt;=0,$B131+(1-$B131)*'LF Projected Ratios'!K$50,$B131*(1+'LF Projected Ratios'!K$50))</f>
        <v>0.21269409865153541</v>
      </c>
      <c r="K131">
        <f>IF('LF Projected Ratios'!L$50&gt;=0,$B131+(1-$B131)*'LF Projected Ratios'!L$50,$B131*(1+'LF Projected Ratios'!L$50))</f>
        <v>0.21035087805277403</v>
      </c>
      <c r="L131">
        <f>IF('LF Projected Ratios'!M$50&gt;=0,$B131+(1-$B131)*'LF Projected Ratios'!M$50,$B131*(1+'LF Projected Ratios'!M$50))</f>
        <v>0.20845476416606595</v>
      </c>
      <c r="M131">
        <f>IF('LF Projected Ratios'!N$50&gt;=0,$B131+(1-$B131)*'LF Projected Ratios'!N$50,$B131*(1+'LF Projected Ratios'!N$50))</f>
        <v>0.20685280016967283</v>
      </c>
      <c r="N131">
        <f>IF('LF Projected Ratios'!O$50&gt;=0,$B131+(1-$B131)*'LF Projected Ratios'!O$50,$B131*(1+'LF Projected Ratios'!O$50))</f>
        <v>0.20526551403432264</v>
      </c>
      <c r="O131">
        <f>IF('LF Projected Ratios'!P$50&gt;=0,$B131+(1-$B131)*'LF Projected Ratios'!P$50,$B131*(1+'LF Projected Ratios'!P$50))</f>
        <v>0.20369270495294428</v>
      </c>
      <c r="P131">
        <f>IF('LF Projected Ratios'!Q$50&gt;=0,$B131+(1-$B131)*'LF Projected Ratios'!Q$50,$B131*(1+'LF Projected Ratios'!Q$50))</f>
        <v>0.20213417576481316</v>
      </c>
      <c r="Q131">
        <f>IF('LF Projected Ratios'!R$50&gt;=0,$B131+(1-$B131)*'LF Projected Ratios'!R$50,$B131*(1+'LF Projected Ratios'!R$50))</f>
        <v>0.20058973287316068</v>
      </c>
      <c r="R131">
        <f>IF('LF Projected Ratios'!S$50&gt;=0,$B131+(1-$B131)*'LF Projected Ratios'!S$50,$B131*(1+'LF Projected Ratios'!S$50))</f>
        <v>0.19905918616500629</v>
      </c>
      <c r="S131">
        <f>IF('LF Projected Ratios'!T$50&gt;=0,$B131+(1-$B131)*'LF Projected Ratios'!T$50,$B131*(1+'LF Projected Ratios'!T$50))</f>
        <v>0.19754234893314568</v>
      </c>
      <c r="T131">
        <f>IF('LF Projected Ratios'!U$50&gt;=0,$B131+(1-$B131)*'LF Projected Ratios'!U$50,$B131*(1+'LF Projected Ratios'!U$50))</f>
        <v>0.19603903780022383</v>
      </c>
      <c r="U131">
        <f>IF('LF Projected Ratios'!V$50&gt;=0,$B131+(1-$B131)*'LF Projected Ratios'!V$50,$B131*(1+'LF Projected Ratios'!V$50))</f>
        <v>0.19454907264483237</v>
      </c>
      <c r="V131">
        <f>IF('LF Projected Ratios'!W$50&gt;=0,$B131+(1-$B131)*'LF Projected Ratios'!W$50,$B131*(1+'LF Projected Ratios'!W$50))</f>
        <v>0.19307227652956482</v>
      </c>
      <c r="W131">
        <f>IF('LF Projected Ratios'!X$50&gt;=0,$B131+(1-$B131)*'LF Projected Ratios'!X$50,$B131*(1+'LF Projected Ratios'!X$50))</f>
        <v>0.19160847563097189</v>
      </c>
      <c r="X131">
        <f>IF('LF Projected Ratios'!Y$50&gt;=0,$B131+(1-$B131)*'LF Projected Ratios'!Y$50,$B131*(1+'LF Projected Ratios'!Y$50))</f>
        <v>0.19015749917135755</v>
      </c>
      <c r="Y131">
        <f>IF('LF Projected Ratios'!Z$50&gt;=0,$B131+(1-$B131)*'LF Projected Ratios'!Z$50,$B131*(1+'LF Projected Ratios'!Z$50))</f>
        <v>0.18871917935235966</v>
      </c>
      <c r="Z131">
        <f>IF('LF Projected Ratios'!AA$50&gt;=0,$B131+(1-$B131)*'LF Projected Ratios'!AA$50,$B131*(1+'LF Projected Ratios'!AA$50))</f>
        <v>0.1872933512902627</v>
      </c>
      <c r="AA131">
        <f>IF('LF Projected Ratios'!AB$50&gt;=0,$B131+(1-$B131)*'LF Projected Ratios'!AB$50,$B131*(1+'LF Projected Ratios'!AB$50))</f>
        <v>0.18587985295298545</v>
      </c>
      <c r="AB131">
        <f>IF('LF Projected Ratios'!AC$50&gt;=0,$B131+(1-$B131)*'LF Projected Ratios'!AC$50,$B131*(1+'LF Projected Ratios'!AC$50))</f>
        <v>0.1844785250987003</v>
      </c>
      <c r="AC131">
        <f>IF('LF Projected Ratios'!AD$50&gt;=0,$B131+(1-$B131)*'LF Projected Ratios'!AD$50,$B131*(1+'LF Projected Ratios'!AD$50))</f>
        <v>0.18308921121602706</v>
      </c>
      <c r="AD131">
        <f>IF('LF Projected Ratios'!AE$50&gt;=0,$B131+(1-$B131)*'LF Projected Ratios'!AE$50,$B131*(1+'LF Projected Ratios'!AE$50))</f>
        <v>0.18171175746576282</v>
      </c>
      <c r="AE131">
        <f>IF('LF Projected Ratios'!AF$50&gt;=0,$B131+(1-$B131)*'LF Projected Ratios'!AF$50,$B131*(1+'LF Projected Ratios'!AF$50))</f>
        <v>0.18034601262409344</v>
      </c>
      <c r="AF131">
        <f>IF('LF Projected Ratios'!AG$50&gt;=0,$B131+(1-$B131)*'LF Projected Ratios'!AG$50,$B131*(1+'LF Projected Ratios'!AG$50))</f>
        <v>0.17899182802725019</v>
      </c>
    </row>
    <row r="132" spans="1:32" x14ac:dyDescent="0.25">
      <c r="A132" t="s">
        <v>96</v>
      </c>
      <c r="B132">
        <f t="shared" si="0"/>
        <v>0.23191875427280456</v>
      </c>
      <c r="C132">
        <f>IF('LF Projected Ratios'!D$50&gt;=0,$B132+(1-$B132)*'LF Projected Ratios'!D$50,$B132*(1+'LF Projected Ratios'!D$50))</f>
        <v>0.23038113327707543</v>
      </c>
      <c r="D132">
        <f>IF('LF Projected Ratios'!E$50&gt;=0,$B132+(1-$B132)*'LF Projected Ratios'!E$50,$B132*(1+'LF Projected Ratios'!E$50))</f>
        <v>0.22814938947958779</v>
      </c>
      <c r="E132">
        <f>IF('LF Projected Ratios'!F$50&gt;=0,$B132+(1-$B132)*'LF Projected Ratios'!F$50,$B132*(1+'LF Projected Ratios'!F$50))</f>
        <v>0.22609714962969876</v>
      </c>
      <c r="F132">
        <f>IF('LF Projected Ratios'!G$50&gt;=0,$B132+(1-$B132)*'LF Projected Ratios'!G$50,$B132*(1+'LF Projected Ratios'!G$50))</f>
        <v>0.22431453401579243</v>
      </c>
      <c r="G132">
        <f>IF('LF Projected Ratios'!H$50&gt;=0,$B132+(1-$B132)*'LF Projected Ratios'!H$50,$B132*(1+'LF Projected Ratios'!H$50))</f>
        <v>0.22181087492486404</v>
      </c>
      <c r="H132">
        <f>IF('LF Projected Ratios'!I$50&gt;=0,$B132+(1-$B132)*'LF Projected Ratios'!I$50,$B132*(1+'LF Projected Ratios'!I$50))</f>
        <v>0.22000114663952078</v>
      </c>
      <c r="I132">
        <f>IF('LF Projected Ratios'!J$50&gt;=0,$B132+(1-$B132)*'LF Projected Ratios'!J$50,$B132*(1+'LF Projected Ratios'!J$50))</f>
        <v>0.21953957697160278</v>
      </c>
      <c r="J132">
        <f>IF('LF Projected Ratios'!K$50&gt;=0,$B132+(1-$B132)*'LF Projected Ratios'!K$50,$B132*(1+'LF Projected Ratios'!K$50))</f>
        <v>0.218679709078589</v>
      </c>
      <c r="K132">
        <f>IF('LF Projected Ratios'!L$50&gt;=0,$B132+(1-$B132)*'LF Projected Ratios'!L$50,$B132*(1+'LF Projected Ratios'!L$50))</f>
        <v>0.21627054586205988</v>
      </c>
      <c r="L132">
        <f>IF('LF Projected Ratios'!M$50&gt;=0,$B132+(1-$B132)*'LF Projected Ratios'!M$50,$B132*(1+'LF Projected Ratios'!M$50))</f>
        <v>0.21432107177813378</v>
      </c>
      <c r="M132">
        <f>IF('LF Projected Ratios'!N$50&gt;=0,$B132+(1-$B132)*'LF Projected Ratios'!N$50,$B132*(1+'LF Projected Ratios'!N$50))</f>
        <v>0.21267402551353778</v>
      </c>
      <c r="N132">
        <f>IF('LF Projected Ratios'!O$50&gt;=0,$B132+(1-$B132)*'LF Projected Ratios'!O$50,$B132*(1+'LF Projected Ratios'!O$50))</f>
        <v>0.21104207017249405</v>
      </c>
      <c r="O132">
        <f>IF('LF Projected Ratios'!P$50&gt;=0,$B132+(1-$B132)*'LF Projected Ratios'!P$50,$B132*(1+'LF Projected Ratios'!P$50))</f>
        <v>0.20942499929684424</v>
      </c>
      <c r="P132">
        <f>IF('LF Projected Ratios'!Q$50&gt;=0,$B132+(1-$B132)*'LF Projected Ratios'!Q$50,$B132*(1+'LF Projected Ratios'!Q$50))</f>
        <v>0.20782261017739162</v>
      </c>
      <c r="Q132">
        <f>IF('LF Projected Ratios'!R$50&gt;=0,$B132+(1-$B132)*'LF Projected Ratios'!R$50,$B132*(1+'LF Projected Ratios'!R$50))</f>
        <v>0.20623470376919179</v>
      </c>
      <c r="R132">
        <f>IF('LF Projected Ratios'!S$50&gt;=0,$B132+(1-$B132)*'LF Projected Ratios'!S$50,$B132*(1+'LF Projected Ratios'!S$50))</f>
        <v>0.20466108460912874</v>
      </c>
      <c r="S132">
        <f>IF('LF Projected Ratios'!T$50&gt;=0,$B132+(1-$B132)*'LF Projected Ratios'!T$50,$B132*(1+'LF Projected Ratios'!T$50))</f>
        <v>0.20310156073570768</v>
      </c>
      <c r="T132">
        <f>IF('LF Projected Ratios'!U$50&gt;=0,$B132+(1-$B132)*'LF Projected Ratios'!U$50,$B132*(1+'LF Projected Ratios'!U$50))</f>
        <v>0.20155594361099116</v>
      </c>
      <c r="U132">
        <f>IF('LF Projected Ratios'!V$50&gt;=0,$B132+(1-$B132)*'LF Projected Ratios'!V$50,$B132*(1+'LF Projected Ratios'!V$50))</f>
        <v>0.20002404804461699</v>
      </c>
      <c r="V132">
        <f>IF('LF Projected Ratios'!W$50&gt;=0,$B132+(1-$B132)*'LF Projected Ratios'!W$50,$B132*(1+'LF Projected Ratios'!W$50))</f>
        <v>0.19850569211982852</v>
      </c>
      <c r="W132">
        <f>IF('LF Projected Ratios'!X$50&gt;=0,$B132+(1-$B132)*'LF Projected Ratios'!X$50,$B132*(1+'LF Projected Ratios'!X$50))</f>
        <v>0.19700069712145898</v>
      </c>
      <c r="X132">
        <f>IF('LF Projected Ratios'!Y$50&gt;=0,$B132+(1-$B132)*'LF Projected Ratios'!Y$50,$B132*(1+'LF Projected Ratios'!Y$50))</f>
        <v>0.195508887465808</v>
      </c>
      <c r="Y132">
        <f>IF('LF Projected Ratios'!Z$50&gt;=0,$B132+(1-$B132)*'LF Projected Ratios'!Z$50,$B132*(1+'LF Projected Ratios'!Z$50))</f>
        <v>0.19403009063235313</v>
      </c>
      <c r="Z132">
        <f>IF('LF Projected Ratios'!AA$50&gt;=0,$B132+(1-$B132)*'LF Projected Ratios'!AA$50,$B132*(1+'LF Projected Ratios'!AA$50))</f>
        <v>0.19256413709724221</v>
      </c>
      <c r="AA132">
        <f>IF('LF Projected Ratios'!AB$50&gt;=0,$B132+(1-$B132)*'LF Projected Ratios'!AB$50,$B132*(1+'LF Projected Ratios'!AB$50))</f>
        <v>0.19111086026850765</v>
      </c>
      <c r="AB132">
        <f>IF('LF Projected Ratios'!AC$50&gt;=0,$B132+(1-$B132)*'LF Projected Ratios'!AC$50,$B132*(1+'LF Projected Ratios'!AC$50))</f>
        <v>0.18967009642295848</v>
      </c>
      <c r="AC132">
        <f>IF('LF Projected Ratios'!AD$50&gt;=0,$B132+(1-$B132)*'LF Projected Ratios'!AD$50,$B132*(1+'LF Projected Ratios'!AD$50))</f>
        <v>0.18824168464469104</v>
      </c>
      <c r="AD132">
        <f>IF('LF Projected Ratios'!AE$50&gt;=0,$B132+(1-$B132)*'LF Projected Ratios'!AE$50,$B132*(1+'LF Projected Ratios'!AE$50))</f>
        <v>0.18682546676517903</v>
      </c>
      <c r="AE132">
        <f>IF('LF Projected Ratios'!AF$50&gt;=0,$B132+(1-$B132)*'LF Projected Ratios'!AF$50,$B132*(1+'LF Projected Ratios'!AF$50))</f>
        <v>0.18542128730488686</v>
      </c>
      <c r="AF132">
        <f>IF('LF Projected Ratios'!AG$50&gt;=0,$B132+(1-$B132)*'LF Projected Ratios'!AG$50,$B132*(1+'LF Projected Ratios'!AG$50))</f>
        <v>0.18402899341636883</v>
      </c>
    </row>
    <row r="133" spans="1:32" x14ac:dyDescent="0.25">
      <c r="A133" t="s">
        <v>98</v>
      </c>
      <c r="B133">
        <f t="shared" si="0"/>
        <v>0.29404306919732515</v>
      </c>
      <c r="C133">
        <f>IF('LF Projected Ratios'!D$50&gt;=0,$B133+(1-$B133)*'LF Projected Ratios'!D$50,$B133*(1+'LF Projected Ratios'!D$50))</f>
        <v>0.29209356408608861</v>
      </c>
      <c r="D133">
        <f>IF('LF Projected Ratios'!E$50&gt;=0,$B133+(1-$B133)*'LF Projected Ratios'!E$50,$B133*(1+'LF Projected Ratios'!E$50))</f>
        <v>0.28926400078521197</v>
      </c>
      <c r="E133">
        <f>IF('LF Projected Ratios'!F$50&gt;=0,$B133+(1-$B133)*'LF Projected Ratios'!F$50,$B133*(1+'LF Projected Ratios'!F$50))</f>
        <v>0.28666202533875629</v>
      </c>
      <c r="F133">
        <f>IF('LF Projected Ratios'!G$50&gt;=0,$B133+(1-$B133)*'LF Projected Ratios'!G$50,$B133*(1+'LF Projected Ratios'!G$50))</f>
        <v>0.28440189864932297</v>
      </c>
      <c r="G133">
        <f>IF('LF Projected Ratios'!H$50&gt;=0,$B133+(1-$B133)*'LF Projected Ratios'!H$50,$B133*(1+'LF Projected Ratios'!H$50))</f>
        <v>0.28122758182605129</v>
      </c>
      <c r="H133">
        <f>IF('LF Projected Ratios'!I$50&gt;=0,$B133+(1-$B133)*'LF Projected Ratios'!I$50,$B133*(1+'LF Projected Ratios'!I$50))</f>
        <v>0.27893307976603421</v>
      </c>
      <c r="I133">
        <f>IF('LF Projected Ratios'!J$50&gt;=0,$B133+(1-$B133)*'LF Projected Ratios'!J$50,$B133*(1+'LF Projected Ratios'!J$50))</f>
        <v>0.27834786895706554</v>
      </c>
      <c r="J133">
        <f>IF('LF Projected Ratios'!K$50&gt;=0,$B133+(1-$B133)*'LF Projected Ratios'!K$50,$B133*(1+'LF Projected Ratios'!K$50))</f>
        <v>0.27725766736832902</v>
      </c>
      <c r="K133">
        <f>IF('LF Projected Ratios'!L$50&gt;=0,$B133+(1-$B133)*'LF Projected Ratios'!L$50,$B133*(1+'LF Projected Ratios'!L$50))</f>
        <v>0.27420315912639426</v>
      </c>
      <c r="L133">
        <f>IF('LF Projected Ratios'!M$50&gt;=0,$B133+(1-$B133)*'LF Projected Ratios'!M$50,$B133*(1+'LF Projected Ratios'!M$50))</f>
        <v>0.27173147741718678</v>
      </c>
      <c r="M133">
        <f>IF('LF Projected Ratios'!N$50&gt;=0,$B133+(1-$B133)*'LF Projected Ratios'!N$50,$B133*(1+'LF Projected Ratios'!N$50))</f>
        <v>0.26964323517791483</v>
      </c>
      <c r="N133">
        <f>IF('LF Projected Ratios'!O$50&gt;=0,$B133+(1-$B133)*'LF Projected Ratios'!O$50,$B133*(1+'LF Projected Ratios'!O$50))</f>
        <v>0.26757412628338789</v>
      </c>
      <c r="O133">
        <f>IF('LF Projected Ratios'!P$50&gt;=0,$B133+(1-$B133)*'LF Projected Ratios'!P$50,$B133*(1+'LF Projected Ratios'!P$50))</f>
        <v>0.2655238889712887</v>
      </c>
      <c r="P133">
        <f>IF('LF Projected Ratios'!Q$50&gt;=0,$B133+(1-$B133)*'LF Projected Ratios'!Q$50,$B133*(1+'LF Projected Ratios'!Q$50))</f>
        <v>0.26349226623249972</v>
      </c>
      <c r="Q133">
        <f>IF('LF Projected Ratios'!R$50&gt;=0,$B133+(1-$B133)*'LF Projected Ratios'!R$50,$B133*(1+'LF Projected Ratios'!R$50))</f>
        <v>0.2614790057037028</v>
      </c>
      <c r="R133">
        <f>IF('LF Projected Ratios'!S$50&gt;=0,$B133+(1-$B133)*'LF Projected Ratios'!S$50,$B133*(1+'LF Projected Ratios'!S$50))</f>
        <v>0.2594838595628764</v>
      </c>
      <c r="S133">
        <f>IF('LF Projected Ratios'!T$50&gt;=0,$B133+(1-$B133)*'LF Projected Ratios'!T$50,$B133*(1+'LF Projected Ratios'!T$50))</f>
        <v>0.25750658442760282</v>
      </c>
      <c r="T133">
        <f>IF('LF Projected Ratios'!U$50&gt;=0,$B133+(1-$B133)*'LF Projected Ratios'!U$50,$B133*(1+'LF Projected Ratios'!U$50))</f>
        <v>0.25554694125609378</v>
      </c>
      <c r="U133">
        <f>IF('LF Projected Ratios'!V$50&gt;=0,$B133+(1-$B133)*'LF Projected Ratios'!V$50,$B133*(1+'LF Projected Ratios'!V$50))</f>
        <v>0.25360469525085449</v>
      </c>
      <c r="V133">
        <f>IF('LF Projected Ratios'!W$50&gt;=0,$B133+(1-$B133)*'LF Projected Ratios'!W$50,$B133*(1+'LF Projected Ratios'!W$50))</f>
        <v>0.25167961576489978</v>
      </c>
      <c r="W133">
        <f>IF('LF Projected Ratios'!X$50&gt;=0,$B133+(1-$B133)*'LF Projected Ratios'!X$50,$B133*(1+'LF Projected Ratios'!X$50))</f>
        <v>0.24977147621044765</v>
      </c>
      <c r="X133">
        <f>IF('LF Projected Ratios'!Y$50&gt;=0,$B133+(1-$B133)*'LF Projected Ratios'!Y$50,$B133*(1+'LF Projected Ratios'!Y$50))</f>
        <v>0.2478800539700115</v>
      </c>
      <c r="Y133">
        <f>IF('LF Projected Ratios'!Z$50&gt;=0,$B133+(1-$B133)*'LF Projected Ratios'!Z$50,$B133*(1+'LF Projected Ratios'!Z$50))</f>
        <v>0.24600513030981946</v>
      </c>
      <c r="Z133">
        <f>IF('LF Projected Ratios'!AA$50&gt;=0,$B133+(1-$B133)*'LF Projected Ratios'!AA$50,$B133*(1+'LF Projected Ratios'!AA$50))</f>
        <v>0.24414649029549082</v>
      </c>
      <c r="AA133">
        <f>IF('LF Projected Ratios'!AB$50&gt;=0,$B133+(1-$B133)*'LF Projected Ratios'!AB$50,$B133*(1+'LF Projected Ratios'!AB$50))</f>
        <v>0.24230392270989659</v>
      </c>
      <c r="AB133">
        <f>IF('LF Projected Ratios'!AC$50&gt;=0,$B133+(1-$B133)*'LF Projected Ratios'!AC$50,$B133*(1+'LF Projected Ratios'!AC$50))</f>
        <v>0.24047721997314642</v>
      </c>
      <c r="AC133">
        <f>IF('LF Projected Ratios'!AD$50&gt;=0,$B133+(1-$B133)*'LF Projected Ratios'!AD$50,$B133*(1+'LF Projected Ratios'!AD$50))</f>
        <v>0.23866617806462831</v>
      </c>
      <c r="AD133">
        <f>IF('LF Projected Ratios'!AE$50&gt;=0,$B133+(1-$B133)*'LF Projected Ratios'!AE$50,$B133*(1+'LF Projected Ratios'!AE$50))</f>
        <v>0.23687059644705027</v>
      </c>
      <c r="AE133">
        <f>IF('LF Projected Ratios'!AF$50&gt;=0,$B133+(1-$B133)*'LF Projected Ratios'!AF$50,$B133*(1+'LF Projected Ratios'!AF$50))</f>
        <v>0.23509027799241389</v>
      </c>
      <c r="AF133">
        <f>IF('LF Projected Ratios'!AG$50&gt;=0,$B133+(1-$B133)*'LF Projected Ratios'!AG$50,$B133*(1+'LF Projected Ratios'!AG$50))</f>
        <v>0.23332502890987117</v>
      </c>
    </row>
    <row r="134" spans="1:32" x14ac:dyDescent="0.25">
      <c r="A134" t="s">
        <v>100</v>
      </c>
      <c r="B134">
        <f t="shared" si="0"/>
        <v>0.31863950526647034</v>
      </c>
      <c r="C134">
        <f>IF('LF Projected Ratios'!D$50&gt;=0,$B134+(1-$B134)*'LF Projected Ratios'!D$50,$B134*(1+'LF Projected Ratios'!D$50))</f>
        <v>0.31652692582069536</v>
      </c>
      <c r="D134">
        <f>IF('LF Projected Ratios'!E$50&gt;=0,$B134+(1-$B134)*'LF Projected Ratios'!E$50,$B134*(1+'LF Projected Ratios'!E$50))</f>
        <v>0.31346067211584622</v>
      </c>
      <c r="E134">
        <f>IF('LF Projected Ratios'!F$50&gt;=0,$B134+(1-$B134)*'LF Projected Ratios'!F$50,$B134*(1+'LF Projected Ratios'!F$50))</f>
        <v>0.31064104378303981</v>
      </c>
      <c r="F134">
        <f>IF('LF Projected Ratios'!G$50&gt;=0,$B134+(1-$B134)*'LF Projected Ratios'!G$50,$B134*(1+'LF Projected Ratios'!G$50))</f>
        <v>0.30819185954575623</v>
      </c>
      <c r="G134">
        <f>IF('LF Projected Ratios'!H$50&gt;=0,$B134+(1-$B134)*'LF Projected Ratios'!H$50,$B134*(1+'LF Projected Ratios'!H$50))</f>
        <v>0.30475201399902258</v>
      </c>
      <c r="H134">
        <f>IF('LF Projected Ratios'!I$50&gt;=0,$B134+(1-$B134)*'LF Projected Ratios'!I$50,$B134*(1+'LF Projected Ratios'!I$50))</f>
        <v>0.30226557892258105</v>
      </c>
      <c r="I134">
        <f>IF('LF Projected Ratios'!J$50&gt;=0,$B134+(1-$B134)*'LF Projected Ratios'!J$50,$B134*(1+'LF Projected Ratios'!J$50))</f>
        <v>0.30163141576017294</v>
      </c>
      <c r="J134">
        <f>IF('LF Projected Ratios'!K$50&gt;=0,$B134+(1-$B134)*'LF Projected Ratios'!K$50,$B134*(1+'LF Projected Ratios'!K$50))</f>
        <v>0.30045001979724817</v>
      </c>
      <c r="K134">
        <f>IF('LF Projected Ratios'!L$50&gt;=0,$B134+(1-$B134)*'LF Projected Ratios'!L$50,$B134*(1+'LF Projected Ratios'!L$50))</f>
        <v>0.2971400047110252</v>
      </c>
      <c r="L134">
        <f>IF('LF Projected Ratios'!M$50&gt;=0,$B134+(1-$B134)*'LF Projected Ratios'!M$50,$B134*(1+'LF Projected Ratios'!M$50))</f>
        <v>0.29446156906842369</v>
      </c>
      <c r="M134">
        <f>IF('LF Projected Ratios'!N$50&gt;=0,$B134+(1-$B134)*'LF Projected Ratios'!N$50,$B134*(1+'LF Projected Ratios'!N$50))</f>
        <v>0.29219864725967459</v>
      </c>
      <c r="N134">
        <f>IF('LF Projected Ratios'!O$50&gt;=0,$B134+(1-$B134)*'LF Projected Ratios'!O$50,$B134*(1+'LF Projected Ratios'!O$50))</f>
        <v>0.28995645928260622</v>
      </c>
      <c r="O134">
        <f>IF('LF Projected Ratios'!P$50&gt;=0,$B134+(1-$B134)*'LF Projected Ratios'!P$50,$B134*(1+'LF Projected Ratios'!P$50))</f>
        <v>0.28773472147872098</v>
      </c>
      <c r="P134">
        <f>IF('LF Projected Ratios'!Q$50&gt;=0,$B134+(1-$B134)*'LF Projected Ratios'!Q$50,$B134*(1+'LF Projected Ratios'!Q$50))</f>
        <v>0.28553315534032164</v>
      </c>
      <c r="Q134">
        <f>IF('LF Projected Ratios'!R$50&gt;=0,$B134+(1-$B134)*'LF Projected Ratios'!R$50,$B134*(1+'LF Projected Ratios'!R$50))</f>
        <v>0.28335148739412752</v>
      </c>
      <c r="R134">
        <f>IF('LF Projected Ratios'!S$50&gt;=0,$B134+(1-$B134)*'LF Projected Ratios'!S$50,$B134*(1+'LF Projected Ratios'!S$50))</f>
        <v>0.28118944908802956</v>
      </c>
      <c r="S134">
        <f>IF('LF Projected Ratios'!T$50&gt;=0,$B134+(1-$B134)*'LF Projected Ratios'!T$50,$B134*(1+'LF Projected Ratios'!T$50))</f>
        <v>0.27904677668089162</v>
      </c>
      <c r="T134">
        <f>IF('LF Projected Ratios'!U$50&gt;=0,$B134+(1-$B134)*'LF Projected Ratios'!U$50,$B134*(1+'LF Projected Ratios'!U$50))</f>
        <v>0.27692321113529655</v>
      </c>
      <c r="U134">
        <f>IF('LF Projected Ratios'!V$50&gt;=0,$B134+(1-$B134)*'LF Projected Ratios'!V$50,$B134*(1+'LF Projected Ratios'!V$50))</f>
        <v>0.27481849801315211</v>
      </c>
      <c r="V134">
        <f>IF('LF Projected Ratios'!W$50&gt;=0,$B134+(1-$B134)*'LF Projected Ratios'!W$50,$B134*(1+'LF Projected Ratios'!W$50))</f>
        <v>0.27273238737406202</v>
      </c>
      <c r="W134">
        <f>IF('LF Projected Ratios'!X$50&gt;=0,$B134+(1-$B134)*'LF Projected Ratios'!X$50,$B134*(1+'LF Projected Ratios'!X$50))</f>
        <v>0.27066463367638183</v>
      </c>
      <c r="X134">
        <f>IF('LF Projected Ratios'!Y$50&gt;=0,$B134+(1-$B134)*'LF Projected Ratios'!Y$50,$B134*(1+'LF Projected Ratios'!Y$50))</f>
        <v>0.26861499568087405</v>
      </c>
      <c r="Y134">
        <f>IF('LF Projected Ratios'!Z$50&gt;=0,$B134+(1-$B134)*'LF Projected Ratios'!Z$50,$B134*(1+'LF Projected Ratios'!Z$50))</f>
        <v>0.26658323635688508</v>
      </c>
      <c r="Z134">
        <f>IF('LF Projected Ratios'!AA$50&gt;=0,$B134+(1-$B134)*'LF Projected Ratios'!AA$50,$B134*(1+'LF Projected Ratios'!AA$50))</f>
        <v>0.26456912279096828</v>
      </c>
      <c r="AA134">
        <f>IF('LF Projected Ratios'!AB$50&gt;=0,$B134+(1-$B134)*'LF Projected Ratios'!AB$50,$B134*(1+'LF Projected Ratios'!AB$50))</f>
        <v>0.26257242609787335</v>
      </c>
      <c r="AB134">
        <f>IF('LF Projected Ratios'!AC$50&gt;=0,$B134+(1-$B134)*'LF Projected Ratios'!AC$50,$B134*(1+'LF Projected Ratios'!AC$50))</f>
        <v>0.26059292133384038</v>
      </c>
      <c r="AC134">
        <f>IF('LF Projected Ratios'!AD$50&gt;=0,$B134+(1-$B134)*'LF Projected Ratios'!AD$50,$B134*(1+'LF Projected Ratios'!AD$50))</f>
        <v>0.25863038741211819</v>
      </c>
      <c r="AD134">
        <f>IF('LF Projected Ratios'!AE$50&gt;=0,$B134+(1-$B134)*'LF Projected Ratios'!AE$50,$B134*(1+'LF Projected Ratios'!AE$50))</f>
        <v>0.25668460702065221</v>
      </c>
      <c r="AE134">
        <f>IF('LF Projected Ratios'!AF$50&gt;=0,$B134+(1-$B134)*'LF Projected Ratios'!AF$50,$B134*(1+'LF Projected Ratios'!AF$50))</f>
        <v>0.2547553665418657</v>
      </c>
      <c r="AF134">
        <f>IF('LF Projected Ratios'!AG$50&gt;=0,$B134+(1-$B134)*'LF Projected Ratios'!AG$50,$B134*(1+'LF Projected Ratios'!AG$50))</f>
        <v>0.25284245597448196</v>
      </c>
    </row>
    <row r="136" spans="1:32" x14ac:dyDescent="0.25">
      <c r="A136" t="s">
        <v>526</v>
      </c>
    </row>
    <row r="137" spans="1:32" x14ac:dyDescent="0.25">
      <c r="B137">
        <v>2020</v>
      </c>
      <c r="C137">
        <v>2021</v>
      </c>
      <c r="D137">
        <v>2022</v>
      </c>
      <c r="E137">
        <v>2023</v>
      </c>
      <c r="F137">
        <v>2024</v>
      </c>
      <c r="G137">
        <v>2025</v>
      </c>
      <c r="H137">
        <v>2026</v>
      </c>
      <c r="I137">
        <v>2027</v>
      </c>
      <c r="J137">
        <v>2028</v>
      </c>
      <c r="K137">
        <v>2029</v>
      </c>
      <c r="L137">
        <v>2030</v>
      </c>
      <c r="M137">
        <v>2031</v>
      </c>
      <c r="N137">
        <v>2032</v>
      </c>
      <c r="O137">
        <v>2033</v>
      </c>
      <c r="P137">
        <v>2034</v>
      </c>
      <c r="Q137">
        <v>2035</v>
      </c>
      <c r="R137">
        <v>2036</v>
      </c>
      <c r="S137">
        <v>2037</v>
      </c>
      <c r="T137">
        <v>2038</v>
      </c>
      <c r="U137">
        <v>2039</v>
      </c>
      <c r="V137">
        <v>2040</v>
      </c>
      <c r="W137">
        <v>2041</v>
      </c>
      <c r="X137">
        <v>2042</v>
      </c>
      <c r="Y137">
        <v>2043</v>
      </c>
      <c r="Z137">
        <v>2044</v>
      </c>
      <c r="AA137">
        <v>2045</v>
      </c>
      <c r="AB137">
        <v>2046</v>
      </c>
      <c r="AC137">
        <v>2047</v>
      </c>
      <c r="AD137">
        <v>2048</v>
      </c>
      <c r="AE137">
        <v>2049</v>
      </c>
      <c r="AF137">
        <v>2050</v>
      </c>
    </row>
    <row r="138" spans="1:32" x14ac:dyDescent="0.25">
      <c r="A138" t="s">
        <v>18</v>
      </c>
      <c r="B138">
        <f>(1/(1+EXP(('S Curve Equation'!$B$11-B93*'S Curve Equation'!$B$12)*'S Curve Equation'!$B$10))+'S Curve Equation'!$B$13)*'S Curve Equation'!$B$14</f>
        <v>6.8539804171988086E-2</v>
      </c>
      <c r="C138">
        <f>(1/(1+EXP(('S Curve Equation'!$B$11-C93*'S Curve Equation'!$B$12)*'S Curve Equation'!$B$10))+'S Curve Equation'!$B$13)*'S Curve Equation'!$B$14</f>
        <v>6.7555295224625472E-2</v>
      </c>
      <c r="D138">
        <f>(1/(1+EXP(('S Curve Equation'!$B$11-D93*'S Curve Equation'!$B$12)*'S Curve Equation'!$B$10))+'S Curve Equation'!$B$13)*'S Curve Equation'!$B$14</f>
        <v>6.6146156862000885E-2</v>
      </c>
      <c r="E138">
        <f>(1/(1+EXP(('S Curve Equation'!$B$11-E93*'S Curve Equation'!$B$12)*'S Curve Equation'!$B$10))+'S Curve Equation'!$B$13)*'S Curve Equation'!$B$14</f>
        <v>6.4870817864390057E-2</v>
      </c>
      <c r="F138">
        <f>(1/(1+EXP(('S Curve Equation'!$B$11-F93*'S Curve Equation'!$B$12)*'S Curve Equation'!$B$10))+'S Curve Equation'!$B$13)*'S Curve Equation'!$B$14</f>
        <v>6.3778749612043134E-2</v>
      </c>
      <c r="G138">
        <f>(1/(1+EXP(('S Curve Equation'!$B$11-G93*'S Curve Equation'!$B$12)*'S Curve Equation'!$B$10))+'S Curve Equation'!$B$13)*'S Curve Equation'!$B$14</f>
        <v>6.2269312502201787E-2</v>
      </c>
      <c r="H138">
        <f>(1/(1+EXP(('S Curve Equation'!$B$11-H93*'S Curve Equation'!$B$12)*'S Curve Equation'!$B$10))+'S Curve Equation'!$B$13)*'S Curve Equation'!$B$14</f>
        <v>6.1195740571880895E-2</v>
      </c>
      <c r="I138">
        <f>(1/(1+EXP(('S Curve Equation'!$B$11-I93*'S Curve Equation'!$B$12)*'S Curve Equation'!$B$10))+'S Curve Equation'!$B$13)*'S Curve Equation'!$B$14</f>
        <v>6.0924254286546346E-2</v>
      </c>
      <c r="J138">
        <f>(1/(1+EXP(('S Curve Equation'!$B$11-J93*'S Curve Equation'!$B$12)*'S Curve Equation'!$B$10))+'S Curve Equation'!$B$13)*'S Curve Equation'!$B$14</f>
        <v>6.0421003002429148E-2</v>
      </c>
      <c r="K138">
        <f>(1/(1+EXP(('S Curve Equation'!$B$11-K93*'S Curve Equation'!$B$12)*'S Curve Equation'!$B$10))+'S Curve Equation'!$B$13)*'S Curve Equation'!$B$14</f>
        <v>5.902824010725502E-2</v>
      </c>
      <c r="L138">
        <f>(1/(1+EXP(('S Curve Equation'!$B$11-L93*'S Curve Equation'!$B$12)*'S Curve Equation'!$B$10))+'S Curve Equation'!$B$13)*'S Curve Equation'!$B$14</f>
        <v>5.791962609330524E-2</v>
      </c>
      <c r="M138">
        <f>(1/(1+EXP(('S Curve Equation'!$B$11-M93*'S Curve Equation'!$B$12)*'S Curve Equation'!$B$10))+'S Curve Equation'!$B$13)*'S Curve Equation'!$B$14</f>
        <v>5.6995660483913066E-2</v>
      </c>
      <c r="N138">
        <f>(1/(1+EXP(('S Curve Equation'!$B$11-N93*'S Curve Equation'!$B$12)*'S Curve Equation'!$B$10))+'S Curve Equation'!$B$13)*'S Curve Equation'!$B$14</f>
        <v>5.6091477242812063E-2</v>
      </c>
      <c r="O138">
        <f>(1/(1+EXP(('S Curve Equation'!$B$11-O93*'S Curve Equation'!$B$12)*'S Curve Equation'!$B$10))+'S Curve Equation'!$B$13)*'S Curve Equation'!$B$14</f>
        <v>5.5206537154649939E-2</v>
      </c>
      <c r="P138">
        <f>(1/(1+EXP(('S Curve Equation'!$B$11-P93*'S Curve Equation'!$B$12)*'S Curve Equation'!$B$10))+'S Curve Equation'!$B$13)*'S Curve Equation'!$B$14</f>
        <v>5.4340318278860565E-2</v>
      </c>
      <c r="Q138">
        <f>(1/(1+EXP(('S Curve Equation'!$B$11-Q93*'S Curve Equation'!$B$12)*'S Curve Equation'!$B$10))+'S Curve Equation'!$B$13)*'S Curve Equation'!$B$14</f>
        <v>5.3492315332562886E-2</v>
      </c>
      <c r="R138">
        <f>(1/(1+EXP(('S Curve Equation'!$B$11-R93*'S Curve Equation'!$B$12)*'S Curve Equation'!$B$10))+'S Curve Equation'!$B$13)*'S Curve Equation'!$B$14</f>
        <v>5.2662039096892536E-2</v>
      </c>
      <c r="S138">
        <f>(1/(1+EXP(('S Curve Equation'!$B$11-S93*'S Curve Equation'!$B$12)*'S Curve Equation'!$B$10))+'S Curve Equation'!$B$13)*'S Curve Equation'!$B$14</f>
        <v>5.1849015845881044E-2</v>
      </c>
      <c r="T138">
        <f>(1/(1+EXP(('S Curve Equation'!$B$11-T93*'S Curve Equation'!$B$12)*'S Curve Equation'!$B$10))+'S Curve Equation'!$B$13)*'S Curve Equation'!$B$14</f>
        <v>5.1052786797021334E-2</v>
      </c>
      <c r="U138">
        <f>(1/(1+EXP(('S Curve Equation'!$B$11-U93*'S Curve Equation'!$B$12)*'S Curve Equation'!$B$10))+'S Curve Equation'!$B$13)*'S Curve Equation'!$B$14</f>
        <v>5.0272907582692462E-2</v>
      </c>
      <c r="V138">
        <f>(1/(1+EXP(('S Curve Equation'!$B$11-V93*'S Curve Equation'!$B$12)*'S Curve Equation'!$B$10))+'S Curve Equation'!$B$13)*'S Curve Equation'!$B$14</f>
        <v>4.9508947741638658E-2</v>
      </c>
      <c r="W138">
        <f>(1/(1+EXP(('S Curve Equation'!$B$11-W93*'S Curve Equation'!$B$12)*'S Curve Equation'!$B$10))+'S Curve Equation'!$B$13)*'S Curve Equation'!$B$14</f>
        <v>4.8760490229732611E-2</v>
      </c>
      <c r="X138">
        <f>(1/(1+EXP(('S Curve Equation'!$B$11-X93*'S Curve Equation'!$B$12)*'S Curve Equation'!$B$10))+'S Curve Equation'!$B$13)*'S Curve Equation'!$B$14</f>
        <v>4.8027130949273973E-2</v>
      </c>
      <c r="Y138">
        <f>(1/(1+EXP(('S Curve Equation'!$B$11-Y93*'S Curve Equation'!$B$12)*'S Curve Equation'!$B$10))+'S Curve Equation'!$B$13)*'S Curve Equation'!$B$14</f>
        <v>4.7308478296105419E-2</v>
      </c>
      <c r="Z138">
        <f>(1/(1+EXP(('S Curve Equation'!$B$11-Z93*'S Curve Equation'!$B$12)*'S Curve Equation'!$B$10))+'S Curve Equation'!$B$13)*'S Curve Equation'!$B$14</f>
        <v>4.6604152723853064E-2</v>
      </c>
      <c r="AA138">
        <f>(1/(1+EXP(('S Curve Equation'!$B$11-AA93*'S Curve Equation'!$B$12)*'S Curve Equation'!$B$10))+'S Curve Equation'!$B$13)*'S Curve Equation'!$B$14</f>
        <v>4.5913786324621203E-2</v>
      </c>
      <c r="AB138">
        <f>(1/(1+EXP(('S Curve Equation'!$B$11-AB93*'S Curve Equation'!$B$12)*'S Curve Equation'!$B$10))+'S Curve Equation'!$B$13)*'S Curve Equation'!$B$14</f>
        <v>4.5237022425502142E-2</v>
      </c>
      <c r="AC138">
        <f>(1/(1+EXP(('S Curve Equation'!$B$11-AC93*'S Curve Equation'!$B$12)*'S Curve Equation'!$B$10))+'S Curve Equation'!$B$13)*'S Curve Equation'!$B$14</f>
        <v>4.4573515200278586E-2</v>
      </c>
      <c r="AD138">
        <f>(1/(1+EXP(('S Curve Equation'!$B$11-AD93*'S Curve Equation'!$B$12)*'S Curve Equation'!$B$10))+'S Curve Equation'!$B$13)*'S Curve Equation'!$B$14</f>
        <v>4.3922929295726401E-2</v>
      </c>
      <c r="AE138">
        <f>(1/(1+EXP(('S Curve Equation'!$B$11-AE93*'S Curve Equation'!$B$12)*'S Curve Equation'!$B$10))+'S Curve Equation'!$B$13)*'S Curve Equation'!$B$14</f>
        <v>4.3284939471942327E-2</v>
      </c>
      <c r="AF138">
        <f>(1/(1+EXP(('S Curve Equation'!$B$11-AF93*'S Curve Equation'!$B$12)*'S Curve Equation'!$B$10))+'S Curve Equation'!$B$13)*'S Curve Equation'!$B$14</f>
        <v>4.2659230256148116E-2</v>
      </c>
    </row>
    <row r="139" spans="1:32" x14ac:dyDescent="0.25">
      <c r="A139" t="s">
        <v>20</v>
      </c>
      <c r="B139">
        <f>(1/(1+EXP(('S Curve Equation'!$B$11-B94*'S Curve Equation'!$B$12)*'S Curve Equation'!$B$10))+'S Curve Equation'!$B$13)*'S Curve Equation'!$B$14</f>
        <v>3.9215686274509755E-2</v>
      </c>
      <c r="C139">
        <f>(1/(1+EXP(('S Curve Equation'!$B$11-C94*'S Curve Equation'!$B$12)*'S Curve Equation'!$B$10))+'S Curve Equation'!$B$13)*'S Curve Equation'!$B$14</f>
        <v>3.8727746202699094E-2</v>
      </c>
      <c r="D139">
        <f>(1/(1+EXP(('S Curve Equation'!$B$11-D94*'S Curve Equation'!$B$12)*'S Curve Equation'!$B$10))+'S Curve Equation'!$B$13)*'S Curve Equation'!$B$14</f>
        <v>3.8027495695866644E-2</v>
      </c>
      <c r="E139">
        <f>(1/(1+EXP(('S Curve Equation'!$B$11-E94*'S Curve Equation'!$B$12)*'S Curve Equation'!$B$10))+'S Curve Equation'!$B$13)*'S Curve Equation'!$B$14</f>
        <v>3.7391800043280472E-2</v>
      </c>
      <c r="F139">
        <f>(1/(1+EXP(('S Curve Equation'!$B$11-F94*'S Curve Equation'!$B$12)*'S Curve Equation'!$B$10))+'S Curve Equation'!$B$13)*'S Curve Equation'!$B$14</f>
        <v>3.6845954609358113E-2</v>
      </c>
      <c r="G139">
        <f>(1/(1+EXP(('S Curve Equation'!$B$11-G94*'S Curve Equation'!$B$12)*'S Curve Equation'!$B$10))+'S Curve Equation'!$B$13)*'S Curve Equation'!$B$14</f>
        <v>3.6089150762434512E-2</v>
      </c>
      <c r="H139">
        <f>(1/(1+EXP(('S Curve Equation'!$B$11-H94*'S Curve Equation'!$B$12)*'S Curve Equation'!$B$10))+'S Curve Equation'!$B$13)*'S Curve Equation'!$B$14</f>
        <v>3.554917938961133E-2</v>
      </c>
      <c r="I139">
        <f>(1/(1+EXP(('S Curve Equation'!$B$11-I94*'S Curve Equation'!$B$12)*'S Curve Equation'!$B$10))+'S Curve Equation'!$B$13)*'S Curve Equation'!$B$14</f>
        <v>3.5412401765151418E-2</v>
      </c>
      <c r="J139">
        <f>(1/(1+EXP(('S Curve Equation'!$B$11-J94*'S Curve Equation'!$B$12)*'S Curve Equation'!$B$10))+'S Curve Equation'!$B$13)*'S Curve Equation'!$B$14</f>
        <v>3.5158610665390701E-2</v>
      </c>
      <c r="K139">
        <f>(1/(1+EXP(('S Curve Equation'!$B$11-K94*'S Curve Equation'!$B$12)*'S Curve Equation'!$B$10))+'S Curve Equation'!$B$13)*'S Curve Equation'!$B$14</f>
        <v>3.4454529909996603E-2</v>
      </c>
      <c r="L139">
        <f>(1/(1+EXP(('S Curve Equation'!$B$11-L94*'S Curve Equation'!$B$12)*'S Curve Equation'!$B$10))+'S Curve Equation'!$B$13)*'S Curve Equation'!$B$14</f>
        <v>3.3892261221365537E-2</v>
      </c>
      <c r="M139">
        <f>(1/(1+EXP(('S Curve Equation'!$B$11-M94*'S Curve Equation'!$B$12)*'S Curve Equation'!$B$10))+'S Curve Equation'!$B$13)*'S Curve Equation'!$B$14</f>
        <v>3.3422368425920383E-2</v>
      </c>
      <c r="N139">
        <f>(1/(1+EXP(('S Curve Equation'!$B$11-N94*'S Curve Equation'!$B$12)*'S Curve Equation'!$B$10))+'S Curve Equation'!$B$13)*'S Curve Equation'!$B$14</f>
        <v>3.2961388807085344E-2</v>
      </c>
      <c r="O139">
        <f>(1/(1+EXP(('S Curve Equation'!$B$11-O94*'S Curve Equation'!$B$12)*'S Curve Equation'!$B$10))+'S Curve Equation'!$B$13)*'S Curve Equation'!$B$14</f>
        <v>3.2509097505914616E-2</v>
      </c>
      <c r="P139">
        <f>(1/(1+EXP(('S Curve Equation'!$B$11-P94*'S Curve Equation'!$B$12)*'S Curve Equation'!$B$10))+'S Curve Equation'!$B$13)*'S Curve Equation'!$B$14</f>
        <v>3.2065276587087688E-2</v>
      </c>
      <c r="Q139">
        <f>(1/(1+EXP(('S Curve Equation'!$B$11-Q94*'S Curve Equation'!$B$12)*'S Curve Equation'!$B$10))+'S Curve Equation'!$B$13)*'S Curve Equation'!$B$14</f>
        <v>3.1629714791069401E-2</v>
      </c>
      <c r="R139">
        <f>(1/(1+EXP(('S Curve Equation'!$B$11-R94*'S Curve Equation'!$B$12)*'S Curve Equation'!$B$10))+'S Curve Equation'!$B$13)*'S Curve Equation'!$B$14</f>
        <v>3.120220729624798E-2</v>
      </c>
      <c r="S139">
        <f>(1/(1+EXP(('S Curve Equation'!$B$11-S94*'S Curve Equation'!$B$12)*'S Curve Equation'!$B$10))+'S Curve Equation'!$B$13)*'S Curve Equation'!$B$14</f>
        <v>3.0782555490612346E-2</v>
      </c>
      <c r="T139">
        <f>(1/(1+EXP(('S Curve Equation'!$B$11-T94*'S Curve Equation'!$B$12)*'S Curve Equation'!$B$10))+'S Curve Equation'!$B$13)*'S Curve Equation'!$B$14</f>
        <v>3.0370566752547491E-2</v>
      </c>
      <c r="U139">
        <f>(1/(1+EXP(('S Curve Equation'!$B$11-U94*'S Curve Equation'!$B$12)*'S Curve Equation'!$B$10))+'S Curve Equation'!$B$13)*'S Curve Equation'!$B$14</f>
        <v>2.9966054240349746E-2</v>
      </c>
      <c r="V139">
        <f>(1/(1+EXP(('S Curve Equation'!$B$11-V94*'S Curve Equation'!$B$12)*'S Curve Equation'!$B$10))+'S Curve Equation'!$B$13)*'S Curve Equation'!$B$14</f>
        <v>2.956883669007921E-2</v>
      </c>
      <c r="W139">
        <f>(1/(1+EXP(('S Curve Equation'!$B$11-W94*'S Curve Equation'!$B$12)*'S Curve Equation'!$B$10))+'S Curve Equation'!$B$13)*'S Curve Equation'!$B$14</f>
        <v>2.917873822138782E-2</v>
      </c>
      <c r="X139">
        <f>(1/(1+EXP(('S Curve Equation'!$B$11-X94*'S Curve Equation'!$B$12)*'S Curve Equation'!$B$10))+'S Curve Equation'!$B$13)*'S Curve Equation'!$B$14</f>
        <v>2.8795588150975656E-2</v>
      </c>
      <c r="Y139">
        <f>(1/(1+EXP(('S Curve Equation'!$B$11-Y94*'S Curve Equation'!$B$12)*'S Curve Equation'!$B$10))+'S Curve Equation'!$B$13)*'S Curve Equation'!$B$14</f>
        <v>2.8419220813346493E-2</v>
      </c>
      <c r="Z139">
        <f>(1/(1+EXP(('S Curve Equation'!$B$11-Z94*'S Curve Equation'!$B$12)*'S Curve Equation'!$B$10))+'S Curve Equation'!$B$13)*'S Curve Equation'!$B$14</f>
        <v>2.8049475388547726E-2</v>
      </c>
      <c r="AA139">
        <f>(1/(1+EXP(('S Curve Equation'!$B$11-AA94*'S Curve Equation'!$B$12)*'S Curve Equation'!$B$10))+'S Curve Equation'!$B$13)*'S Curve Equation'!$B$14</f>
        <v>2.7686195736594019E-2</v>
      </c>
      <c r="AB139">
        <f>(1/(1+EXP(('S Curve Equation'!$B$11-AB94*'S Curve Equation'!$B$12)*'S Curve Equation'!$B$10))+'S Curve Equation'!$B$13)*'S Curve Equation'!$B$14</f>
        <v>2.7329230238290269E-2</v>
      </c>
      <c r="AC139">
        <f>(1/(1+EXP(('S Curve Equation'!$B$11-AC94*'S Curve Equation'!$B$12)*'S Curve Equation'!$B$10))+'S Curve Equation'!$B$13)*'S Curve Equation'!$B$14</f>
        <v>2.69784316421788E-2</v>
      </c>
      <c r="AD139">
        <f>(1/(1+EXP(('S Curve Equation'!$B$11-AD94*'S Curve Equation'!$B$12)*'S Curve Equation'!$B$10))+'S Curve Equation'!$B$13)*'S Curve Equation'!$B$14</f>
        <v>2.663365691735313E-2</v>
      </c>
      <c r="AE139">
        <f>(1/(1+EXP(('S Curve Equation'!$B$11-AE94*'S Curve Equation'!$B$12)*'S Curve Equation'!$B$10))+'S Curve Equation'!$B$13)*'S Curve Equation'!$B$14</f>
        <v>2.6294767111887274E-2</v>
      </c>
      <c r="AF139">
        <f>(1/(1+EXP(('S Curve Equation'!$B$11-AF94*'S Curve Equation'!$B$12)*'S Curve Equation'!$B$10))+'S Curve Equation'!$B$13)*'S Curve Equation'!$B$14</f>
        <v>2.5961627216646153E-2</v>
      </c>
    </row>
    <row r="140" spans="1:32" x14ac:dyDescent="0.25">
      <c r="A140" t="s">
        <v>22</v>
      </c>
      <c r="B140">
        <f>(1/(1+EXP(('S Curve Equation'!$B$11-B95*'S Curve Equation'!$B$12)*'S Curve Equation'!$B$10))+'S Curve Equation'!$B$13)*'S Curve Equation'!$B$14</f>
        <v>3.09278350515464E-2</v>
      </c>
      <c r="C140">
        <f>(1/(1+EXP(('S Curve Equation'!$B$11-C95*'S Curve Equation'!$B$12)*'S Curve Equation'!$B$10))+'S Curve Equation'!$B$13)*'S Curve Equation'!$B$14</f>
        <v>3.0566541181277194E-2</v>
      </c>
      <c r="D140">
        <f>(1/(1+EXP(('S Curve Equation'!$B$11-D95*'S Curve Equation'!$B$12)*'S Curve Equation'!$B$10))+'S Curve Equation'!$B$13)*'S Curve Equation'!$B$14</f>
        <v>3.0047418854106167E-2</v>
      </c>
      <c r="E140">
        <f>(1/(1+EXP(('S Curve Equation'!$B$11-E95*'S Curve Equation'!$B$12)*'S Curve Equation'!$B$10))+'S Curve Equation'!$B$13)*'S Curve Equation'!$B$14</f>
        <v>2.9575505751906223E-2</v>
      </c>
      <c r="F140">
        <f>(1/(1+EXP(('S Curve Equation'!$B$11-F95*'S Curve Equation'!$B$12)*'S Curve Equation'!$B$10))+'S Curve Equation'!$B$13)*'S Curve Equation'!$B$14</f>
        <v>2.9169792806598677E-2</v>
      </c>
      <c r="G140">
        <f>(1/(1+EXP(('S Curve Equation'!$B$11-G95*'S Curve Equation'!$B$12)*'S Curve Equation'!$B$10))+'S Curve Equation'!$B$13)*'S Curve Equation'!$B$14</f>
        <v>2.8606500012007676E-2</v>
      </c>
      <c r="H140">
        <f>(1/(1+EXP(('S Curve Equation'!$B$11-H95*'S Curve Equation'!$B$12)*'S Curve Equation'!$B$10))+'S Curve Equation'!$B$13)*'S Curve Equation'!$B$14</f>
        <v>2.8204032808397936E-2</v>
      </c>
      <c r="I140">
        <f>(1/(1+EXP(('S Curve Equation'!$B$11-I95*'S Curve Equation'!$B$12)*'S Curve Equation'!$B$10))+'S Curve Equation'!$B$13)*'S Curve Equation'!$B$14</f>
        <v>2.810201013458654E-2</v>
      </c>
      <c r="J140">
        <f>(1/(1+EXP(('S Curve Equation'!$B$11-J95*'S Curve Equation'!$B$12)*'S Curve Equation'!$B$10))+'S Curve Equation'!$B$13)*'S Curve Equation'!$B$14</f>
        <v>2.7912625215787343E-2</v>
      </c>
      <c r="K140">
        <f>(1/(1+EXP(('S Curve Equation'!$B$11-K95*'S Curve Equation'!$B$12)*'S Curve Equation'!$B$10))+'S Curve Equation'!$B$13)*'S Curve Equation'!$B$14</f>
        <v>2.7386661688692554E-2</v>
      </c>
      <c r="L140">
        <f>(1/(1+EXP(('S Curve Equation'!$B$11-L95*'S Curve Equation'!$B$12)*'S Curve Equation'!$B$10))+'S Curve Equation'!$B$13)*'S Curve Equation'!$B$14</f>
        <v>2.6966032654518163E-2</v>
      </c>
      <c r="M140">
        <f>(1/(1+EXP(('S Curve Equation'!$B$11-M95*'S Curve Equation'!$B$12)*'S Curve Equation'!$B$10))+'S Curve Equation'!$B$13)*'S Curve Equation'!$B$14</f>
        <v>2.6614091970593348E-2</v>
      </c>
      <c r="N140">
        <f>(1/(1+EXP(('S Curve Equation'!$B$11-N95*'S Curve Equation'!$B$12)*'S Curve Equation'!$B$10))+'S Curve Equation'!$B$13)*'S Curve Equation'!$B$14</f>
        <v>2.6268452204022963E-2</v>
      </c>
      <c r="O140">
        <f>(1/(1+EXP(('S Curve Equation'!$B$11-O95*'S Curve Equation'!$B$12)*'S Curve Equation'!$B$10))+'S Curve Equation'!$B$13)*'S Curve Equation'!$B$14</f>
        <v>2.5928960910075686E-2</v>
      </c>
      <c r="P140">
        <f>(1/(1+EXP(('S Curve Equation'!$B$11-P95*'S Curve Equation'!$B$12)*'S Curve Equation'!$B$10))+'S Curve Equation'!$B$13)*'S Curve Equation'!$B$14</f>
        <v>2.5595470199342933E-2</v>
      </c>
      <c r="Q140">
        <f>(1/(1+EXP(('S Curve Equation'!$B$11-Q95*'S Curve Equation'!$B$12)*'S Curve Equation'!$B$10))+'S Curve Equation'!$B$13)*'S Curve Equation'!$B$14</f>
        <v>2.5267836577784111E-2</v>
      </c>
      <c r="R140">
        <f>(1/(1+EXP(('S Curve Equation'!$B$11-R95*'S Curve Equation'!$B$12)*'S Curve Equation'!$B$10))+'S Curve Equation'!$B$13)*'S Curve Equation'!$B$14</f>
        <v>2.4945920793159829E-2</v>
      </c>
      <c r="S140">
        <f>(1/(1+EXP(('S Curve Equation'!$B$11-S95*'S Curve Equation'!$B$12)*'S Curve Equation'!$B$10))+'S Curve Equation'!$B$13)*'S Curve Equation'!$B$14</f>
        <v>2.462958768757122E-2</v>
      </c>
      <c r="T140">
        <f>(1/(1+EXP(('S Curve Equation'!$B$11-T95*'S Curve Equation'!$B$12)*'S Curve Equation'!$B$10))+'S Curve Equation'!$B$13)*'S Curve Equation'!$B$14</f>
        <v>2.4318706055834048E-2</v>
      </c>
      <c r="U140">
        <f>(1/(1+EXP(('S Curve Equation'!$B$11-U95*'S Curve Equation'!$B$12)*'S Curve Equation'!$B$10))+'S Curve Equation'!$B$13)*'S Curve Equation'!$B$14</f>
        <v>2.4013148509432338E-2</v>
      </c>
      <c r="V140">
        <f>(1/(1+EXP(('S Curve Equation'!$B$11-V95*'S Curve Equation'!$B$12)*'S Curve Equation'!$B$10))+'S Curve Equation'!$B$13)*'S Curve Equation'!$B$14</f>
        <v>2.3712791345805874E-2</v>
      </c>
      <c r="W140">
        <f>(1/(1+EXP(('S Curve Equation'!$B$11-W95*'S Curve Equation'!$B$12)*'S Curve Equation'!$B$10))+'S Curve Equation'!$B$13)*'S Curve Equation'!$B$14</f>
        <v>2.3417514422739722E-2</v>
      </c>
      <c r="X140">
        <f>(1/(1+EXP(('S Curve Equation'!$B$11-X95*'S Curve Equation'!$B$12)*'S Curve Equation'!$B$10))+'S Curve Equation'!$B$13)*'S Curve Equation'!$B$14</f>
        <v>2.3127201037633788E-2</v>
      </c>
      <c r="Y140">
        <f>(1/(1+EXP(('S Curve Equation'!$B$11-Y95*'S Curve Equation'!$B$12)*'S Curve Equation'!$B$10))+'S Curve Equation'!$B$13)*'S Curve Equation'!$B$14</f>
        <v>2.2841737811441099E-2</v>
      </c>
      <c r="Z140">
        <f>(1/(1+EXP(('S Curve Equation'!$B$11-Z95*'S Curve Equation'!$B$12)*'S Curve Equation'!$B$10))+'S Curve Equation'!$B$13)*'S Curve Equation'!$B$14</f>
        <v>2.2561014577074451E-2</v>
      </c>
      <c r="AA140">
        <f>(1/(1+EXP(('S Curve Equation'!$B$11-AA95*'S Curve Equation'!$B$12)*'S Curve Equation'!$B$10))+'S Curve Equation'!$B$13)*'S Curve Equation'!$B$14</f>
        <v>2.2284924272088443E-2</v>
      </c>
      <c r="AB140">
        <f>(1/(1+EXP(('S Curve Equation'!$B$11-AB95*'S Curve Equation'!$B$12)*'S Curve Equation'!$B$10))+'S Curve Equation'!$B$13)*'S Curve Equation'!$B$14</f>
        <v>2.2013362835455786E-2</v>
      </c>
      <c r="AC140">
        <f>(1/(1+EXP(('S Curve Equation'!$B$11-AC95*'S Curve Equation'!$B$12)*'S Curve Equation'!$B$10))+'S Curve Equation'!$B$13)*'S Curve Equation'!$B$14</f>
        <v>2.174622910826229E-2</v>
      </c>
      <c r="AD140">
        <f>(1/(1+EXP(('S Curve Equation'!$B$11-AD95*'S Curve Equation'!$B$12)*'S Curve Equation'!$B$10))+'S Curve Equation'!$B$13)*'S Curve Equation'!$B$14</f>
        <v>2.1483424738155905E-2</v>
      </c>
      <c r="AE140">
        <f>(1/(1+EXP(('S Curve Equation'!$B$11-AE95*'S Curve Equation'!$B$12)*'S Curve Equation'!$B$10))+'S Curve Equation'!$B$13)*'S Curve Equation'!$B$14</f>
        <v>2.1224854087390103E-2</v>
      </c>
      <c r="AF140">
        <f>(1/(1+EXP(('S Curve Equation'!$B$11-AF95*'S Curve Equation'!$B$12)*'S Curve Equation'!$B$10))+'S Curve Equation'!$B$13)*'S Curve Equation'!$B$14</f>
        <v>2.0970424144311779E-2</v>
      </c>
    </row>
    <row r="141" spans="1:32" x14ac:dyDescent="0.25">
      <c r="A141" t="s">
        <v>24</v>
      </c>
      <c r="B141">
        <f>(1/(1+EXP(('S Curve Equation'!$B$11-B96*'S Curve Equation'!$B$12)*'S Curve Equation'!$B$10))+'S Curve Equation'!$B$13)*'S Curve Equation'!$B$14</f>
        <v>0.10843373493975897</v>
      </c>
      <c r="C141">
        <f>(1/(1+EXP(('S Curve Equation'!$B$11-C96*'S Curve Equation'!$B$12)*'S Curve Equation'!$B$10))+'S Curve Equation'!$B$13)*'S Curve Equation'!$B$14</f>
        <v>0.10670785245236891</v>
      </c>
      <c r="D141">
        <f>(1/(1+EXP(('S Curve Equation'!$B$11-D96*'S Curve Equation'!$B$12)*'S Curve Equation'!$B$10))+'S Curve Equation'!$B$13)*'S Curve Equation'!$B$14</f>
        <v>0.10424139357209615</v>
      </c>
      <c r="E141">
        <f>(1/(1+EXP(('S Curve Equation'!$B$11-E96*'S Curve Equation'!$B$12)*'S Curve Equation'!$B$10))+'S Curve Equation'!$B$13)*'S Curve Equation'!$B$14</f>
        <v>0.10201316429490664</v>
      </c>
      <c r="F141">
        <f>(1/(1+EXP(('S Curve Equation'!$B$11-F96*'S Curve Equation'!$B$12)*'S Curve Equation'!$B$10))+'S Curve Equation'!$B$13)*'S Curve Equation'!$B$14</f>
        <v>0.10010831777980776</v>
      </c>
      <c r="G141">
        <f>(1/(1+EXP(('S Curve Equation'!$B$11-G96*'S Curve Equation'!$B$12)*'S Curve Equation'!$B$10))+'S Curve Equation'!$B$13)*'S Curve Equation'!$B$14</f>
        <v>9.7480508933017226E-2</v>
      </c>
      <c r="H141">
        <f>(1/(1+EXP(('S Curve Equation'!$B$11-H96*'S Curve Equation'!$B$12)*'S Curve Equation'!$B$10))+'S Curve Equation'!$B$13)*'S Curve Equation'!$B$14</f>
        <v>9.5615205582693596E-2</v>
      </c>
      <c r="I141">
        <f>(1/(1+EXP(('S Curve Equation'!$B$11-I96*'S Curve Equation'!$B$12)*'S Curve Equation'!$B$10))+'S Curve Equation'!$B$13)*'S Curve Equation'!$B$14</f>
        <v>9.5144007263837135E-2</v>
      </c>
      <c r="J141">
        <f>(1/(1+EXP(('S Curve Equation'!$B$11-J96*'S Curve Equation'!$B$12)*'S Curve Equation'!$B$10))+'S Curve Equation'!$B$13)*'S Curve Equation'!$B$14</f>
        <v>9.4271098417069446E-2</v>
      </c>
      <c r="K141">
        <f>(1/(1+EXP(('S Curve Equation'!$B$11-K96*'S Curve Equation'!$B$12)*'S Curve Equation'!$B$10))+'S Curve Equation'!$B$13)*'S Curve Equation'!$B$14</f>
        <v>9.1859083766149457E-2</v>
      </c>
      <c r="L141">
        <f>(1/(1+EXP(('S Curve Equation'!$B$11-L96*'S Curve Equation'!$B$12)*'S Curve Equation'!$B$10))+'S Curve Equation'!$B$13)*'S Curve Equation'!$B$14</f>
        <v>8.9943265817971838E-2</v>
      </c>
      <c r="M141">
        <f>(1/(1+EXP(('S Curve Equation'!$B$11-M96*'S Curve Equation'!$B$12)*'S Curve Equation'!$B$10))+'S Curve Equation'!$B$13)*'S Curve Equation'!$B$14</f>
        <v>8.8349419558694825E-2</v>
      </c>
      <c r="N141">
        <f>(1/(1+EXP(('S Curve Equation'!$B$11-N96*'S Curve Equation'!$B$12)*'S Curve Equation'!$B$10))+'S Curve Equation'!$B$13)*'S Curve Equation'!$B$14</f>
        <v>8.6792306868762922E-2</v>
      </c>
      <c r="O141">
        <f>(1/(1+EXP(('S Curve Equation'!$B$11-O96*'S Curve Equation'!$B$12)*'S Curve Equation'!$B$10))+'S Curve Equation'!$B$13)*'S Curve Equation'!$B$14</f>
        <v>8.5270901208677155E-2</v>
      </c>
      <c r="P141">
        <f>(1/(1+EXP(('S Curve Equation'!$B$11-P96*'S Curve Equation'!$B$12)*'S Curve Equation'!$B$10))+'S Curve Equation'!$B$13)*'S Curve Equation'!$B$14</f>
        <v>8.3784207900595167E-2</v>
      </c>
      <c r="Q141">
        <f>(1/(1+EXP(('S Curve Equation'!$B$11-Q96*'S Curve Equation'!$B$12)*'S Curve Equation'!$B$10))+'S Curve Equation'!$B$13)*'S Curve Equation'!$B$14</f>
        <v>8.233126312279726E-2</v>
      </c>
      <c r="R141">
        <f>(1/(1+EXP(('S Curve Equation'!$B$11-R96*'S Curve Equation'!$B$12)*'S Curve Equation'!$B$10))+'S Curve Equation'!$B$13)*'S Curve Equation'!$B$14</f>
        <v>8.0911132931138177E-2</v>
      </c>
      <c r="S141">
        <f>(1/(1+EXP(('S Curve Equation'!$B$11-S96*'S Curve Equation'!$B$12)*'S Curve Equation'!$B$10))+'S Curve Equation'!$B$13)*'S Curve Equation'!$B$14</f>
        <v>7.9522912307376736E-2</v>
      </c>
      <c r="T141">
        <f>(1/(1+EXP(('S Curve Equation'!$B$11-T96*'S Curve Equation'!$B$12)*'S Curve Equation'!$B$10))+'S Curve Equation'!$B$13)*'S Curve Equation'!$B$14</f>
        <v>7.8165724234191922E-2</v>
      </c>
      <c r="U141">
        <f>(1/(1+EXP(('S Curve Equation'!$B$11-U96*'S Curve Equation'!$B$12)*'S Curve Equation'!$B$10))+'S Curve Equation'!$B$13)*'S Curve Equation'!$B$14</f>
        <v>7.6838718796635605E-2</v>
      </c>
      <c r="V141">
        <f>(1/(1+EXP(('S Curve Equation'!$B$11-V96*'S Curve Equation'!$B$12)*'S Curve Equation'!$B$10))+'S Curve Equation'!$B$13)*'S Curve Equation'!$B$14</f>
        <v>7.5541072309705484E-2</v>
      </c>
      <c r="W141">
        <f>(1/(1+EXP(('S Curve Equation'!$B$11-W96*'S Curve Equation'!$B$12)*'S Curve Equation'!$B$10))+'S Curve Equation'!$B$13)*'S Curve Equation'!$B$14</f>
        <v>7.4271986471678431E-2</v>
      </c>
      <c r="X141">
        <f>(1/(1+EXP(('S Curve Equation'!$B$11-X96*'S Curve Equation'!$B$12)*'S Curve Equation'!$B$10))+'S Curve Equation'!$B$13)*'S Curve Equation'!$B$14</f>
        <v>7.3030687542798831E-2</v>
      </c>
      <c r="Y141">
        <f>(1/(1+EXP(('S Curve Equation'!$B$11-Y96*'S Curve Equation'!$B$12)*'S Curve Equation'!$B$10))+'S Curve Equation'!$B$13)*'S Curve Equation'!$B$14</f>
        <v>7.1816425548881763E-2</v>
      </c>
      <c r="Z141">
        <f>(1/(1+EXP(('S Curve Equation'!$B$11-Z96*'S Curve Equation'!$B$12)*'S Curve Equation'!$B$10))+'S Curve Equation'!$B$13)*'S Curve Equation'!$B$14</f>
        <v>7.0628473509361508E-2</v>
      </c>
      <c r="AA141">
        <f>(1/(1+EXP(('S Curve Equation'!$B$11-AA96*'S Curve Equation'!$B$12)*'S Curve Equation'!$B$10))+'S Curve Equation'!$B$13)*'S Curve Equation'!$B$14</f>
        <v>6.9466126689287908E-2</v>
      </c>
      <c r="AB141">
        <f>(1/(1+EXP(('S Curve Equation'!$B$11-AB96*'S Curve Equation'!$B$12)*'S Curve Equation'!$B$10))+'S Curve Equation'!$B$13)*'S Curve Equation'!$B$14</f>
        <v>6.8328701874759548E-2</v>
      </c>
      <c r="AC141">
        <f>(1/(1+EXP(('S Curve Equation'!$B$11-AC96*'S Curve Equation'!$B$12)*'S Curve Equation'!$B$10))+'S Curve Equation'!$B$13)*'S Curve Equation'!$B$14</f>
        <v>6.721553667125818E-2</v>
      </c>
      <c r="AD141">
        <f>(1/(1+EXP(('S Curve Equation'!$B$11-AD96*'S Curve Equation'!$B$12)*'S Curve Equation'!$B$10))+'S Curve Equation'!$B$13)*'S Curve Equation'!$B$14</f>
        <v>6.6125988824348211E-2</v>
      </c>
      <c r="AE141">
        <f>(1/(1+EXP(('S Curve Equation'!$B$11-AE96*'S Curve Equation'!$B$12)*'S Curve Equation'!$B$10))+'S Curve Equation'!$B$13)*'S Curve Equation'!$B$14</f>
        <v>6.5059435562183132E-2</v>
      </c>
      <c r="AF141">
        <f>(1/(1+EXP(('S Curve Equation'!$B$11-AF96*'S Curve Equation'!$B$12)*'S Curve Equation'!$B$10))+'S Curve Equation'!$B$13)*'S Curve Equation'!$B$14</f>
        <v>6.4015272959267996E-2</v>
      </c>
    </row>
    <row r="142" spans="1:32" x14ac:dyDescent="0.25">
      <c r="A142" t="s">
        <v>26</v>
      </c>
      <c r="B142">
        <f>(1/(1+EXP(('S Curve Equation'!$B$11-B97*'S Curve Equation'!$B$12)*'S Curve Equation'!$B$10))+'S Curve Equation'!$B$13)*'S Curve Equation'!$B$14</f>
        <v>6.4748201438848921E-2</v>
      </c>
      <c r="C142">
        <f>(1/(1+EXP(('S Curve Equation'!$B$11-C97*'S Curve Equation'!$B$12)*'S Curve Equation'!$B$10))+'S Curve Equation'!$B$13)*'S Curve Equation'!$B$14</f>
        <v>6.3831064203912241E-2</v>
      </c>
      <c r="D142">
        <f>(1/(1+EXP(('S Curve Equation'!$B$11-D97*'S Curve Equation'!$B$12)*'S Curve Equation'!$B$10))+'S Curve Equation'!$B$13)*'S Curve Equation'!$B$14</f>
        <v>6.2518033432587231E-2</v>
      </c>
      <c r="E142">
        <f>(1/(1+EXP(('S Curve Equation'!$B$11-E97*'S Curve Equation'!$B$12)*'S Curve Equation'!$B$10))+'S Curve Equation'!$B$13)*'S Curve Equation'!$B$14</f>
        <v>6.1329339629737453E-2</v>
      </c>
      <c r="F142">
        <f>(1/(1+EXP(('S Curve Equation'!$B$11-F97*'S Curve Equation'!$B$12)*'S Curve Equation'!$B$10))+'S Curve Equation'!$B$13)*'S Curve Equation'!$B$14</f>
        <v>6.03112031584008E-2</v>
      </c>
      <c r="G142">
        <f>(1/(1+EXP(('S Curve Equation'!$B$11-G97*'S Curve Equation'!$B$12)*'S Curve Equation'!$B$10))+'S Curve Equation'!$B$13)*'S Curve Equation'!$B$14</f>
        <v>5.8903542423921221E-2</v>
      </c>
      <c r="H142">
        <f>(1/(1+EXP(('S Curve Equation'!$B$11-H97*'S Curve Equation'!$B$12)*'S Curve Equation'!$B$10))+'S Curve Equation'!$B$13)*'S Curve Equation'!$B$14</f>
        <v>5.7902059130004908E-2</v>
      </c>
      <c r="I142">
        <f>(1/(1+EXP(('S Curve Equation'!$B$11-I97*'S Curve Equation'!$B$12)*'S Curve Equation'!$B$10))+'S Curve Equation'!$B$13)*'S Curve Equation'!$B$14</f>
        <v>5.7648762458387133E-2</v>
      </c>
      <c r="J142">
        <f>(1/(1+EXP(('S Curve Equation'!$B$11-J97*'S Curve Equation'!$B$12)*'S Curve Equation'!$B$10))+'S Curve Equation'!$B$13)*'S Curve Equation'!$B$14</f>
        <v>5.7179185446223843E-2</v>
      </c>
      <c r="K142">
        <f>(1/(1+EXP(('S Curve Equation'!$B$11-K97*'S Curve Equation'!$B$12)*'S Curve Equation'!$B$10))+'S Curve Equation'!$B$13)*'S Curve Equation'!$B$14</f>
        <v>5.5879316412669619E-2</v>
      </c>
      <c r="L142">
        <f>(1/(1+EXP(('S Curve Equation'!$B$11-L97*'S Curve Equation'!$B$12)*'S Curve Equation'!$B$10))+'S Curve Equation'!$B$13)*'S Curve Equation'!$B$14</f>
        <v>5.484432070287118E-2</v>
      </c>
      <c r="M142">
        <f>(1/(1+EXP(('S Curve Equation'!$B$11-M97*'S Curve Equation'!$B$12)*'S Curve Equation'!$B$10))+'S Curve Equation'!$B$13)*'S Curve Equation'!$B$14</f>
        <v>5.3981486426528828E-2</v>
      </c>
      <c r="N142">
        <f>(1/(1+EXP(('S Curve Equation'!$B$11-N97*'S Curve Equation'!$B$12)*'S Curve Equation'!$B$10))+'S Curve Equation'!$B$13)*'S Curve Equation'!$B$14</f>
        <v>5.3136922625362855E-2</v>
      </c>
      <c r="O142">
        <f>(1/(1+EXP(('S Curve Equation'!$B$11-O97*'S Curve Equation'!$B$12)*'S Curve Equation'!$B$10))+'S Curve Equation'!$B$13)*'S Curve Equation'!$B$14</f>
        <v>5.2310134296142022E-2</v>
      </c>
      <c r="P142">
        <f>(1/(1+EXP(('S Curve Equation'!$B$11-P97*'S Curve Equation'!$B$12)*'S Curve Equation'!$B$10))+'S Curve Equation'!$B$13)*'S Curve Equation'!$B$14</f>
        <v>5.1500642274743977E-2</v>
      </c>
      <c r="Q142">
        <f>(1/(1+EXP(('S Curve Equation'!$B$11-Q97*'S Curve Equation'!$B$12)*'S Curve Equation'!$B$10))+'S Curve Equation'!$B$13)*'S Curve Equation'!$B$14</f>
        <v>5.0707982667565737E-2</v>
      </c>
      <c r="R142">
        <f>(1/(1+EXP(('S Curve Equation'!$B$11-R97*'S Curve Equation'!$B$12)*'S Curve Equation'!$B$10))+'S Curve Equation'!$B$13)*'S Curve Equation'!$B$14</f>
        <v>4.993170630484272E-2</v>
      </c>
      <c r="S142">
        <f>(1/(1+EXP(('S Curve Equation'!$B$11-S97*'S Curve Equation'!$B$12)*'S Curve Equation'!$B$10))+'S Curve Equation'!$B$13)*'S Curve Equation'!$B$14</f>
        <v>4.9171378215017651E-2</v>
      </c>
      <c r="T142">
        <f>(1/(1+EXP(('S Curve Equation'!$B$11-T97*'S Curve Equation'!$B$12)*'S Curve Equation'!$B$10))+'S Curve Equation'!$B$13)*'S Curve Equation'!$B$14</f>
        <v>4.8426577119330246E-2</v>
      </c>
      <c r="U142">
        <f>(1/(1+EXP(('S Curve Equation'!$B$11-U97*'S Curve Equation'!$B$12)*'S Curve Equation'!$B$10))+'S Curve Equation'!$B$13)*'S Curve Equation'!$B$14</f>
        <v>4.7696894945832034E-2</v>
      </c>
      <c r="V142">
        <f>(1/(1+EXP(('S Curve Equation'!$B$11-V97*'S Curve Equation'!$B$12)*'S Curve Equation'!$B$10))+'S Curve Equation'!$B$13)*'S Curve Equation'!$B$14</f>
        <v>4.6981936362055124E-2</v>
      </c>
      <c r="W142">
        <f>(1/(1+EXP(('S Curve Equation'!$B$11-W97*'S Curve Equation'!$B$12)*'S Curve Equation'!$B$10))+'S Curve Equation'!$B$13)*'S Curve Equation'!$B$14</f>
        <v>4.6281318325598765E-2</v>
      </c>
      <c r="X142">
        <f>(1/(1+EXP(('S Curve Equation'!$B$11-X97*'S Curve Equation'!$B$12)*'S Curve Equation'!$B$10))+'S Curve Equation'!$B$13)*'S Curve Equation'!$B$14</f>
        <v>4.5594669651919828E-2</v>
      </c>
      <c r="Y142">
        <f>(1/(1+EXP(('S Curve Equation'!$B$11-Y97*'S Curve Equation'!$B$12)*'S Curve Equation'!$B$10))+'S Curve Equation'!$B$13)*'S Curve Equation'!$B$14</f>
        <v>4.4921630598644437E-2</v>
      </c>
      <c r="Z142">
        <f>(1/(1+EXP(('S Curve Equation'!$B$11-Z97*'S Curve Equation'!$B$12)*'S Curve Equation'!$B$10))+'S Curve Equation'!$B$13)*'S Curve Equation'!$B$14</f>
        <v>4.4261852465742969E-2</v>
      </c>
      <c r="AA142">
        <f>(1/(1+EXP(('S Curve Equation'!$B$11-AA97*'S Curve Equation'!$B$12)*'S Curve Equation'!$B$10))+'S Curve Equation'!$B$13)*'S Curve Equation'!$B$14</f>
        <v>4.3614997210934404E-2</v>
      </c>
      <c r="AB142">
        <f>(1/(1+EXP(('S Curve Equation'!$B$11-AB97*'S Curve Equation'!$B$12)*'S Curve Equation'!$B$10))+'S Curve Equation'!$B$13)*'S Curve Equation'!$B$14</f>
        <v>4.2980737079716003E-2</v>
      </c>
      <c r="AC142">
        <f>(1/(1+EXP(('S Curve Equation'!$B$11-AC97*'S Curve Equation'!$B$12)*'S Curve Equation'!$B$10))+'S Curve Equation'!$B$13)*'S Curve Equation'!$B$14</f>
        <v>4.2358754249430176E-2</v>
      </c>
      <c r="AD142">
        <f>(1/(1+EXP(('S Curve Equation'!$B$11-AD97*'S Curve Equation'!$B$12)*'S Curve Equation'!$B$10))+'S Curve Equation'!$B$13)*'S Curve Equation'!$B$14</f>
        <v>4.1748740486813145E-2</v>
      </c>
      <c r="AE142">
        <f>(1/(1+EXP(('S Curve Equation'!$B$11-AE97*'S Curve Equation'!$B$12)*'S Curve Equation'!$B$10))+'S Curve Equation'!$B$13)*'S Curve Equation'!$B$14</f>
        <v>4.1150396818482288E-2</v>
      </c>
      <c r="AF142">
        <f>(1/(1+EXP(('S Curve Equation'!$B$11-AF97*'S Curve Equation'!$B$12)*'S Curve Equation'!$B$10))+'S Curve Equation'!$B$13)*'S Curve Equation'!$B$14</f>
        <v>4.0563433213849684E-2</v>
      </c>
    </row>
    <row r="143" spans="1:32" x14ac:dyDescent="0.25">
      <c r="A143" t="s">
        <v>28</v>
      </c>
      <c r="B143">
        <f>(1/(1+EXP(('S Curve Equation'!$B$11-B98*'S Curve Equation'!$B$12)*'S Curve Equation'!$B$10))+'S Curve Equation'!$B$13)*'S Curve Equation'!$B$14</f>
        <v>8.1757792539601415E-2</v>
      </c>
      <c r="C143">
        <f>(1/(1+EXP(('S Curve Equation'!$B$11-C98*'S Curve Equation'!$B$12)*'S Curve Equation'!$B$10))+'S Curve Equation'!$B$13)*'S Curve Equation'!$B$14</f>
        <v>8.0533281733828135E-2</v>
      </c>
      <c r="D143">
        <f>(1/(1+EXP(('S Curve Equation'!$B$11-D98*'S Curve Equation'!$B$12)*'S Curve Equation'!$B$10))+'S Curve Equation'!$B$13)*'S Curve Equation'!$B$14</f>
        <v>7.8781849990864614E-2</v>
      </c>
      <c r="E143">
        <f>(1/(1+EXP(('S Curve Equation'!$B$11-E98*'S Curve Equation'!$B$12)*'S Curve Equation'!$B$10))+'S Curve Equation'!$B$13)*'S Curve Equation'!$B$14</f>
        <v>7.719800269522667E-2</v>
      </c>
      <c r="F143">
        <f>(1/(1+EXP(('S Curve Equation'!$B$11-F98*'S Curve Equation'!$B$12)*'S Curve Equation'!$B$10))+'S Curve Equation'!$B$13)*'S Curve Equation'!$B$14</f>
        <v>7.5842762683357226E-2</v>
      </c>
      <c r="G143">
        <f>(1/(1+EXP(('S Curve Equation'!$B$11-G98*'S Curve Equation'!$B$12)*'S Curve Equation'!$B$10))+'S Curve Equation'!$B$13)*'S Curve Equation'!$B$14</f>
        <v>7.397115079623208E-2</v>
      </c>
      <c r="H143">
        <f>(1/(1+EXP(('S Curve Equation'!$B$11-H98*'S Curve Equation'!$B$12)*'S Curve Equation'!$B$10))+'S Curve Equation'!$B$13)*'S Curve Equation'!$B$14</f>
        <v>7.2641135768218068E-2</v>
      </c>
      <c r="I143">
        <f>(1/(1+EXP(('S Curve Equation'!$B$11-I98*'S Curve Equation'!$B$12)*'S Curve Equation'!$B$10))+'S Curve Equation'!$B$13)*'S Curve Equation'!$B$14</f>
        <v>7.2304955105970806E-2</v>
      </c>
      <c r="J143">
        <f>(1/(1+EXP(('S Curve Equation'!$B$11-J98*'S Curve Equation'!$B$12)*'S Curve Equation'!$B$10))+'S Curve Equation'!$B$13)*'S Curve Equation'!$B$14</f>
        <v>7.168194905113473E-2</v>
      </c>
      <c r="K143">
        <f>(1/(1+EXP(('S Curve Equation'!$B$11-K98*'S Curve Equation'!$B$12)*'S Curve Equation'!$B$10))+'S Curve Equation'!$B$13)*'S Curve Equation'!$B$14</f>
        <v>6.9958924603206782E-2</v>
      </c>
      <c r="L143">
        <f>(1/(1+EXP(('S Curve Equation'!$B$11-L98*'S Curve Equation'!$B$12)*'S Curve Equation'!$B$10))+'S Curve Equation'!$B$13)*'S Curve Equation'!$B$14</f>
        <v>6.8588682646820359E-2</v>
      </c>
      <c r="M143">
        <f>(1/(1+EXP(('S Curve Equation'!$B$11-M98*'S Curve Equation'!$B$12)*'S Curve Equation'!$B$10))+'S Curve Equation'!$B$13)*'S Curve Equation'!$B$14</f>
        <v>6.7447540529243011E-2</v>
      </c>
      <c r="N143">
        <f>(1/(1+EXP(('S Curve Equation'!$B$11-N98*'S Curve Equation'!$B$12)*'S Curve Equation'!$B$10))+'S Curve Equation'!$B$13)*'S Curve Equation'!$B$14</f>
        <v>6.6331620941898678E-2</v>
      </c>
      <c r="O143">
        <f>(1/(1+EXP(('S Curve Equation'!$B$11-O98*'S Curve Equation'!$B$12)*'S Curve Equation'!$B$10))+'S Curve Equation'!$B$13)*'S Curve Equation'!$B$14</f>
        <v>6.5240225899964907E-2</v>
      </c>
      <c r="P143">
        <f>(1/(1+EXP(('S Curve Equation'!$B$11-P98*'S Curve Equation'!$B$12)*'S Curve Equation'!$B$10))+'S Curve Equation'!$B$13)*'S Curve Equation'!$B$14</f>
        <v>6.4172679731098706E-2</v>
      </c>
      <c r="Q143">
        <f>(1/(1+EXP(('S Curve Equation'!$B$11-Q98*'S Curve Equation'!$B$12)*'S Curve Equation'!$B$10))+'S Curve Equation'!$B$13)*'S Curve Equation'!$B$14</f>
        <v>6.3128328298968486E-2</v>
      </c>
      <c r="R143">
        <f>(1/(1+EXP(('S Curve Equation'!$B$11-R98*'S Curve Equation'!$B$12)*'S Curve Equation'!$B$10))+'S Curve Equation'!$B$13)*'S Curve Equation'!$B$14</f>
        <v>6.2106538254293499E-2</v>
      </c>
      <c r="S143">
        <f>(1/(1+EXP(('S Curve Equation'!$B$11-S98*'S Curve Equation'!$B$12)*'S Curve Equation'!$B$10))+'S Curve Equation'!$B$13)*'S Curve Equation'!$B$14</f>
        <v>6.1106696312523801E-2</v>
      </c>
      <c r="T143">
        <f>(1/(1+EXP(('S Curve Equation'!$B$11-T98*'S Curve Equation'!$B$12)*'S Curve Equation'!$B$10))+'S Curve Equation'!$B$13)*'S Curve Equation'!$B$14</f>
        <v>6.0128208557297891E-2</v>
      </c>
      <c r="U143">
        <f>(1/(1+EXP(('S Curve Equation'!$B$11-U98*'S Curve Equation'!$B$12)*'S Curve Equation'!$B$10))+'S Curve Equation'!$B$13)*'S Curve Equation'!$B$14</f>
        <v>5.9170499768838529E-2</v>
      </c>
      <c r="V143">
        <f>(1/(1+EXP(('S Curve Equation'!$B$11-V98*'S Curve Equation'!$B$12)*'S Curve Equation'!$B$10))+'S Curve Equation'!$B$13)*'S Curve Equation'!$B$14</f>
        <v>5.8233012776454644E-2</v>
      </c>
      <c r="W143">
        <f>(1/(1+EXP(('S Curve Equation'!$B$11-W98*'S Curve Equation'!$B$12)*'S Curve Equation'!$B$10))+'S Curve Equation'!$B$13)*'S Curve Equation'!$B$14</f>
        <v>5.7315207834341408E-2</v>
      </c>
      <c r="X143">
        <f>(1/(1+EXP(('S Curve Equation'!$B$11-X98*'S Curve Equation'!$B$12)*'S Curve Equation'!$B$10))+'S Curve Equation'!$B$13)*'S Curve Equation'!$B$14</f>
        <v>5.6416562019883432E-2</v>
      </c>
      <c r="Y143">
        <f>(1/(1+EXP(('S Curve Equation'!$B$11-Y98*'S Curve Equation'!$B$12)*'S Curve Equation'!$B$10))+'S Curve Equation'!$B$13)*'S Curve Equation'!$B$14</f>
        <v>5.5536568653688299E-2</v>
      </c>
      <c r="Z143">
        <f>(1/(1+EXP(('S Curve Equation'!$B$11-Z98*'S Curve Equation'!$B$12)*'S Curve Equation'!$B$10))+'S Curve Equation'!$B$13)*'S Curve Equation'!$B$14</f>
        <v>5.4674736740595399E-2</v>
      </c>
      <c r="AA143">
        <f>(1/(1+EXP(('S Curve Equation'!$B$11-AA98*'S Curve Equation'!$B$12)*'S Curve Equation'!$B$10))+'S Curve Equation'!$B$13)*'S Curve Equation'!$B$14</f>
        <v>5.3830590430923191E-2</v>
      </c>
      <c r="AB143">
        <f>(1/(1+EXP(('S Curve Equation'!$B$11-AB98*'S Curve Equation'!$B$12)*'S Curve Equation'!$B$10))+'S Curve Equation'!$B$13)*'S Curve Equation'!$B$14</f>
        <v>5.3003668501243474E-2</v>
      </c>
      <c r="AC143">
        <f>(1/(1+EXP(('S Curve Equation'!$B$11-AC98*'S Curve Equation'!$B$12)*'S Curve Equation'!$B$10))+'S Curve Equation'!$B$13)*'S Curve Equation'!$B$14</f>
        <v>5.219352385398341E-2</v>
      </c>
      <c r="AD143">
        <f>(1/(1+EXP(('S Curve Equation'!$B$11-AD98*'S Curve Equation'!$B$12)*'S Curve Equation'!$B$10))+'S Curve Equation'!$B$13)*'S Curve Equation'!$B$14</f>
        <v>5.1399723035185745E-2</v>
      </c>
      <c r="AE143">
        <f>(1/(1+EXP(('S Curve Equation'!$B$11-AE98*'S Curve Equation'!$B$12)*'S Curve Equation'!$B$10))+'S Curve Equation'!$B$13)*'S Curve Equation'!$B$14</f>
        <v>5.0621845769768026E-2</v>
      </c>
      <c r="AF143">
        <f>(1/(1+EXP(('S Curve Equation'!$B$11-AF98*'S Curve Equation'!$B$12)*'S Curve Equation'!$B$10))+'S Curve Equation'!$B$13)*'S Curve Equation'!$B$14</f>
        <v>4.9859484513650687E-2</v>
      </c>
    </row>
    <row r="144" spans="1:32" x14ac:dyDescent="0.25">
      <c r="A144" t="s">
        <v>30</v>
      </c>
      <c r="B144">
        <f>(1/(1+EXP(('S Curve Equation'!$B$11-B99*'S Curve Equation'!$B$12)*'S Curve Equation'!$B$10))+'S Curve Equation'!$B$13)*'S Curve Equation'!$B$14</f>
        <v>7.2072072072072058E-2</v>
      </c>
      <c r="C144">
        <f>(1/(1+EXP(('S Curve Equation'!$B$11-C99*'S Curve Equation'!$B$12)*'S Curve Equation'!$B$10))+'S Curve Equation'!$B$13)*'S Curve Equation'!$B$14</f>
        <v>7.102416164199081E-2</v>
      </c>
      <c r="D144">
        <f>(1/(1+EXP(('S Curve Equation'!$B$11-D99*'S Curve Equation'!$B$12)*'S Curve Equation'!$B$10))+'S Curve Equation'!$B$13)*'S Curve Equation'!$B$14</f>
        <v>6.9524589955373972E-2</v>
      </c>
      <c r="E144">
        <f>(1/(1+EXP(('S Curve Equation'!$B$11-E99*'S Curve Equation'!$B$12)*'S Curve Equation'!$B$10))+'S Curve Equation'!$B$13)*'S Curve Equation'!$B$14</f>
        <v>6.8167732965712408E-2</v>
      </c>
      <c r="F144">
        <f>(1/(1+EXP(('S Curve Equation'!$B$11-F99*'S Curve Equation'!$B$12)*'S Curve Equation'!$B$10))+'S Curve Equation'!$B$13)*'S Curve Equation'!$B$14</f>
        <v>6.7006117235091506E-2</v>
      </c>
      <c r="G144">
        <f>(1/(1+EXP(('S Curve Equation'!$B$11-G99*'S Curve Equation'!$B$12)*'S Curve Equation'!$B$10))+'S Curve Equation'!$B$13)*'S Curve Equation'!$B$14</f>
        <v>6.5400954617025636E-2</v>
      </c>
      <c r="H144">
        <f>(1/(1+EXP(('S Curve Equation'!$B$11-H99*'S Curve Equation'!$B$12)*'S Curve Equation'!$B$10))+'S Curve Equation'!$B$13)*'S Curve Equation'!$B$14</f>
        <v>6.4259591435356436E-2</v>
      </c>
      <c r="I144">
        <f>(1/(1+EXP(('S Curve Equation'!$B$11-I99*'S Curve Equation'!$B$12)*'S Curve Equation'!$B$10))+'S Curve Equation'!$B$13)*'S Curve Equation'!$B$14</f>
        <v>6.3971001458538748E-2</v>
      </c>
      <c r="J144">
        <f>(1/(1+EXP(('S Curve Equation'!$B$11-J99*'S Curve Equation'!$B$12)*'S Curve Equation'!$B$10))+'S Curve Equation'!$B$13)*'S Curve Equation'!$B$14</f>
        <v>6.3436088014157926E-2</v>
      </c>
      <c r="K144">
        <f>(1/(1+EXP(('S Curve Equation'!$B$11-K99*'S Curve Equation'!$B$12)*'S Curve Equation'!$B$10))+'S Curve Equation'!$B$13)*'S Curve Equation'!$B$14</f>
        <v>6.1955994147174863E-2</v>
      </c>
      <c r="L144">
        <f>(1/(1+EXP(('S Curve Equation'!$B$11-L99*'S Curve Equation'!$B$12)*'S Curve Equation'!$B$10))+'S Curve Equation'!$B$13)*'S Curve Equation'!$B$14</f>
        <v>6.0778183918008523E-2</v>
      </c>
      <c r="M144">
        <f>(1/(1+EXP(('S Curve Equation'!$B$11-M99*'S Curve Equation'!$B$12)*'S Curve Equation'!$B$10))+'S Curve Equation'!$B$13)*'S Curve Equation'!$B$14</f>
        <v>5.9796768630428446E-2</v>
      </c>
      <c r="N144">
        <f>(1/(1+EXP(('S Curve Equation'!$B$11-N99*'S Curve Equation'!$B$12)*'S Curve Equation'!$B$10))+'S Curve Equation'!$B$13)*'S Curve Equation'!$B$14</f>
        <v>5.8836565398795053E-2</v>
      </c>
      <c r="O144">
        <f>(1/(1+EXP(('S Curve Equation'!$B$11-O99*'S Curve Equation'!$B$12)*'S Curve Equation'!$B$10))+'S Curve Equation'!$B$13)*'S Curve Equation'!$B$14</f>
        <v>5.7896993201799911E-2</v>
      </c>
      <c r="P144">
        <f>(1/(1+EXP(('S Curve Equation'!$B$11-P99*'S Curve Equation'!$B$12)*'S Curve Equation'!$B$10))+'S Curve Equation'!$B$13)*'S Curve Equation'!$B$14</f>
        <v>5.6977489638776552E-2</v>
      </c>
      <c r="Q144">
        <f>(1/(1+EXP(('S Curve Equation'!$B$11-Q99*'S Curve Equation'!$B$12)*'S Curve Equation'!$B$10))+'S Curve Equation'!$B$13)*'S Curve Equation'!$B$14</f>
        <v>5.6077510268248414E-2</v>
      </c>
      <c r="R144">
        <f>(1/(1+EXP(('S Curve Equation'!$B$11-R99*'S Curve Equation'!$B$12)*'S Curve Equation'!$B$10))+'S Curve Equation'!$B$13)*'S Curve Equation'!$B$14</f>
        <v>5.5196527971206236E-2</v>
      </c>
      <c r="S144">
        <f>(1/(1+EXP(('S Curve Equation'!$B$11-S99*'S Curve Equation'!$B$12)*'S Curve Equation'!$B$10))+'S Curve Equation'!$B$13)*'S Curve Equation'!$B$14</f>
        <v>5.4334032338214419E-2</v>
      </c>
      <c r="T144">
        <f>(1/(1+EXP(('S Curve Equation'!$B$11-T99*'S Curve Equation'!$B$12)*'S Curve Equation'!$B$10))+'S Curve Equation'!$B$13)*'S Curve Equation'!$B$14</f>
        <v>5.3489529079467558E-2</v>
      </c>
      <c r="U144">
        <f>(1/(1+EXP(('S Curve Equation'!$B$11-U99*'S Curve Equation'!$B$12)*'S Curve Equation'!$B$10))+'S Curve Equation'!$B$13)*'S Curve Equation'!$B$14</f>
        <v>5.2662539456950715E-2</v>
      </c>
      <c r="V144">
        <f>(1/(1+EXP(('S Curve Equation'!$B$11-V99*'S Curve Equation'!$B$12)*'S Curve Equation'!$B$10))+'S Curve Equation'!$B$13)*'S Curve Equation'!$B$14</f>
        <v>5.1852599737877085E-2</v>
      </c>
      <c r="W144">
        <f>(1/(1+EXP(('S Curve Equation'!$B$11-W99*'S Curve Equation'!$B$12)*'S Curve Equation'!$B$10))+'S Curve Equation'!$B$13)*'S Curve Equation'!$B$14</f>
        <v>5.1059260668608768E-2</v>
      </c>
      <c r="X144">
        <f>(1/(1+EXP(('S Curve Equation'!$B$11-X99*'S Curve Equation'!$B$12)*'S Curve Equation'!$B$10))+'S Curve Equation'!$B$13)*'S Curve Equation'!$B$14</f>
        <v>5.0282086968288023E-2</v>
      </c>
      <c r="Y144">
        <f>(1/(1+EXP(('S Curve Equation'!$B$11-Y99*'S Curve Equation'!$B$12)*'S Curve Equation'!$B$10))+'S Curve Equation'!$B$13)*'S Curve Equation'!$B$14</f>
        <v>4.952065684143464E-2</v>
      </c>
      <c r="Z144">
        <f>(1/(1+EXP(('S Curve Equation'!$B$11-Z99*'S Curve Equation'!$B$12)*'S Curve Equation'!$B$10))+'S Curve Equation'!$B$13)*'S Curve Equation'!$B$14</f>
        <v>4.8774561508790226E-2</v>
      </c>
      <c r="AA144">
        <f>(1/(1+EXP(('S Curve Equation'!$B$11-AA99*'S Curve Equation'!$B$12)*'S Curve Equation'!$B$10))+'S Curve Equation'!$B$13)*'S Curve Equation'!$B$14</f>
        <v>4.8043404755711817E-2</v>
      </c>
      <c r="AB144">
        <f>(1/(1+EXP(('S Curve Equation'!$B$11-AB99*'S Curve Equation'!$B$12)*'S Curve Equation'!$B$10))+'S Curve Equation'!$B$13)*'S Curve Equation'!$B$14</f>
        <v>4.7326802497448042E-2</v>
      </c>
      <c r="AC144">
        <f>(1/(1+EXP(('S Curve Equation'!$B$11-AC99*'S Curve Equation'!$B$12)*'S Curve Equation'!$B$10))+'S Curve Equation'!$B$13)*'S Curve Equation'!$B$14</f>
        <v>4.6624382360646727E-2</v>
      </c>
      <c r="AD144">
        <f>(1/(1+EXP(('S Curve Equation'!$B$11-AD99*'S Curve Equation'!$B$12)*'S Curve Equation'!$B$10))+'S Curve Equation'!$B$13)*'S Curve Equation'!$B$14</f>
        <v>4.5935783280474811E-2</v>
      </c>
      <c r="AE144">
        <f>(1/(1+EXP(('S Curve Equation'!$B$11-AE99*'S Curve Equation'!$B$12)*'S Curve Equation'!$B$10))+'S Curve Equation'!$B$13)*'S Curve Equation'!$B$14</f>
        <v>4.5260655112745157E-2</v>
      </c>
      <c r="AF144">
        <f>(1/(1+EXP(('S Curve Equation'!$B$11-AF99*'S Curve Equation'!$B$12)*'S Curve Equation'!$B$10))+'S Curve Equation'!$B$13)*'S Curve Equation'!$B$14</f>
        <v>4.4598658260475522E-2</v>
      </c>
    </row>
    <row r="145" spans="1:32" x14ac:dyDescent="0.25">
      <c r="A145" t="s">
        <v>32</v>
      </c>
      <c r="B145">
        <f>(1/(1+EXP(('S Curve Equation'!$B$11-B100*'S Curve Equation'!$B$12)*'S Curve Equation'!$B$10))+'S Curve Equation'!$B$13)*'S Curve Equation'!$B$14</f>
        <v>8.1395348837209336E-2</v>
      </c>
      <c r="C145">
        <f>(1/(1+EXP(('S Curve Equation'!$B$11-C100*'S Curve Equation'!$B$12)*'S Curve Equation'!$B$10))+'S Curve Equation'!$B$13)*'S Curve Equation'!$B$14</f>
        <v>8.017751163084573E-2</v>
      </c>
      <c r="D145">
        <f>(1/(1+EXP(('S Curve Equation'!$B$11-D100*'S Curve Equation'!$B$12)*'S Curve Equation'!$B$10))+'S Curve Equation'!$B$13)*'S Curve Equation'!$B$14</f>
        <v>7.8435596881509237E-2</v>
      </c>
      <c r="E145">
        <f>(1/(1+EXP(('S Curve Equation'!$B$11-E100*'S Curve Equation'!$B$12)*'S Curve Equation'!$B$10))+'S Curve Equation'!$B$13)*'S Curve Equation'!$B$14</f>
        <v>7.6860326099058143E-2</v>
      </c>
      <c r="F145">
        <f>(1/(1+EXP(('S Curve Equation'!$B$11-F100*'S Curve Equation'!$B$12)*'S Curve Equation'!$B$10))+'S Curve Equation'!$B$13)*'S Curve Equation'!$B$14</f>
        <v>7.551240127367162E-2</v>
      </c>
      <c r="G145">
        <f>(1/(1+EXP(('S Curve Equation'!$B$11-G100*'S Curve Equation'!$B$12)*'S Curve Equation'!$B$10))+'S Curve Equation'!$B$13)*'S Curve Equation'!$B$14</f>
        <v>7.3650854819890685E-2</v>
      </c>
      <c r="H145">
        <f>(1/(1+EXP(('S Curve Equation'!$B$11-H100*'S Curve Equation'!$B$12)*'S Curve Equation'!$B$10))+'S Curve Equation'!$B$13)*'S Curve Equation'!$B$14</f>
        <v>7.2327965463887228E-2</v>
      </c>
      <c r="I145">
        <f>(1/(1+EXP(('S Curve Equation'!$B$11-I100*'S Curve Equation'!$B$12)*'S Curve Equation'!$B$10))+'S Curve Equation'!$B$13)*'S Curve Equation'!$B$14</f>
        <v>7.199358225077114E-2</v>
      </c>
      <c r="J145">
        <f>(1/(1+EXP(('S Curve Equation'!$B$11-J100*'S Curve Equation'!$B$12)*'S Curve Equation'!$B$10))+'S Curve Equation'!$B$13)*'S Curve Equation'!$B$14</f>
        <v>7.137390321944799E-2</v>
      </c>
      <c r="K145">
        <f>(1/(1+EXP(('S Curve Equation'!$B$11-K100*'S Curve Equation'!$B$12)*'S Curve Equation'!$B$10))+'S Curve Equation'!$B$13)*'S Curve Equation'!$B$14</f>
        <v>6.9660052612851533E-2</v>
      </c>
      <c r="L145">
        <f>(1/(1+EXP(('S Curve Equation'!$B$11-L100*'S Curve Equation'!$B$12)*'S Curve Equation'!$B$10))+'S Curve Equation'!$B$13)*'S Curve Equation'!$B$14</f>
        <v>6.8297076368277546E-2</v>
      </c>
      <c r="M145">
        <f>(1/(1+EXP(('S Curve Equation'!$B$11-M100*'S Curve Equation'!$B$12)*'S Curve Equation'!$B$10))+'S Curve Equation'!$B$13)*'S Curve Equation'!$B$14</f>
        <v>6.7161964283978609E-2</v>
      </c>
      <c r="N145">
        <f>(1/(1+EXP(('S Curve Equation'!$B$11-N100*'S Curve Equation'!$B$12)*'S Curve Equation'!$B$10))+'S Curve Equation'!$B$13)*'S Curve Equation'!$B$14</f>
        <v>6.6051922548551759E-2</v>
      </c>
      <c r="O145">
        <f>(1/(1+EXP(('S Curve Equation'!$B$11-O100*'S Curve Equation'!$B$12)*'S Curve Equation'!$B$10))+'S Curve Equation'!$B$13)*'S Curve Equation'!$B$14</f>
        <v>6.4966257601747568E-2</v>
      </c>
      <c r="P145">
        <f>(1/(1+EXP(('S Curve Equation'!$B$11-P100*'S Curve Equation'!$B$12)*'S Curve Equation'!$B$10))+'S Curve Equation'!$B$13)*'S Curve Equation'!$B$14</f>
        <v>6.3904298058370765E-2</v>
      </c>
      <c r="Q145">
        <f>(1/(1+EXP(('S Curve Equation'!$B$11-Q100*'S Curve Equation'!$B$12)*'S Curve Equation'!$B$10))+'S Curve Equation'!$B$13)*'S Curve Equation'!$B$14</f>
        <v>6.2865393935895353E-2</v>
      </c>
      <c r="R145">
        <f>(1/(1+EXP(('S Curve Equation'!$B$11-R100*'S Curve Equation'!$B$12)*'S Curve Equation'!$B$10))+'S Curve Equation'!$B$13)*'S Curve Equation'!$B$14</f>
        <v>6.1848915909507786E-2</v>
      </c>
      <c r="S145">
        <f>(1/(1+EXP(('S Curve Equation'!$B$11-S100*'S Curve Equation'!$B$12)*'S Curve Equation'!$B$10))+'S Curve Equation'!$B$13)*'S Curve Equation'!$B$14</f>
        <v>6.0854254593705963E-2</v>
      </c>
      <c r="T145">
        <f>(1/(1+EXP(('S Curve Equation'!$B$11-T100*'S Curve Equation'!$B$12)*'S Curve Equation'!$B$10))+'S Curve Equation'!$B$13)*'S Curve Equation'!$B$14</f>
        <v>5.9880819849589755E-2</v>
      </c>
      <c r="U145">
        <f>(1/(1+EXP(('S Curve Equation'!$B$11-U100*'S Curve Equation'!$B$12)*'S Curve Equation'!$B$10))+'S Curve Equation'!$B$13)*'S Curve Equation'!$B$14</f>
        <v>5.8928040117001368E-2</v>
      </c>
      <c r="V145">
        <f>(1/(1+EXP(('S Curve Equation'!$B$11-V100*'S Curve Equation'!$B$12)*'S Curve Equation'!$B$10))+'S Curve Equation'!$B$13)*'S Curve Equation'!$B$14</f>
        <v>5.7995361770682187E-2</v>
      </c>
      <c r="W145">
        <f>(1/(1+EXP(('S Curve Equation'!$B$11-W100*'S Curve Equation'!$B$12)*'S Curve Equation'!$B$10))+'S Curve Equation'!$B$13)*'S Curve Equation'!$B$14</f>
        <v>5.7082248499636272E-2</v>
      </c>
      <c r="X145">
        <f>(1/(1+EXP(('S Curve Equation'!$B$11-X100*'S Curve Equation'!$B$12)*'S Curve Equation'!$B$10))+'S Curve Equation'!$B$13)*'S Curve Equation'!$B$14</f>
        <v>5.6188180708906847E-2</v>
      </c>
      <c r="Y145">
        <f>(1/(1+EXP(('S Curve Equation'!$B$11-Y100*'S Curve Equation'!$B$12)*'S Curve Equation'!$B$10))+'S Curve Equation'!$B$13)*'S Curve Equation'!$B$14</f>
        <v>5.5312654942990827E-2</v>
      </c>
      <c r="Z145">
        <f>(1/(1+EXP(('S Curve Equation'!$B$11-Z100*'S Curve Equation'!$B$12)*'S Curve Equation'!$B$10))+'S Curve Equation'!$B$13)*'S Curve Equation'!$B$14</f>
        <v>5.4455183330137803E-2</v>
      </c>
      <c r="AA145">
        <f>(1/(1+EXP(('S Curve Equation'!$B$11-AA100*'S Curve Equation'!$B$12)*'S Curve Equation'!$B$10))+'S Curve Equation'!$B$13)*'S Curve Equation'!$B$14</f>
        <v>5.3615293046796984E-2</v>
      </c>
      <c r="AB145">
        <f>(1/(1+EXP(('S Curve Equation'!$B$11-AB100*'S Curve Equation'!$B$12)*'S Curve Equation'!$B$10))+'S Curve Equation'!$B$13)*'S Curve Equation'!$B$14</f>
        <v>5.2792525801500581E-2</v>
      </c>
      <c r="AC145">
        <f>(1/(1+EXP(('S Curve Equation'!$B$11-AC100*'S Curve Equation'!$B$12)*'S Curve Equation'!$B$10))+'S Curve Equation'!$B$13)*'S Curve Equation'!$B$14</f>
        <v>5.1986437337486258E-2</v>
      </c>
      <c r="AD145">
        <f>(1/(1+EXP(('S Curve Equation'!$B$11-AD100*'S Curve Equation'!$B$12)*'S Curve Equation'!$B$10))+'S Curve Equation'!$B$13)*'S Curve Equation'!$B$14</f>
        <v>5.119659695338994E-2</v>
      </c>
      <c r="AE145">
        <f>(1/(1+EXP(('S Curve Equation'!$B$11-AE100*'S Curve Equation'!$B$12)*'S Curve Equation'!$B$10))+'S Curve Equation'!$B$13)*'S Curve Equation'!$B$14</f>
        <v>5.042258704135056E-2</v>
      </c>
      <c r="AF145">
        <f>(1/(1+EXP(('S Curve Equation'!$B$11-AF100*'S Curve Equation'!$B$12)*'S Curve Equation'!$B$10))+'S Curve Equation'!$B$13)*'S Curve Equation'!$B$14</f>
        <v>4.9664002641898554E-2</v>
      </c>
    </row>
    <row r="146" spans="1:32" x14ac:dyDescent="0.25">
      <c r="A146" t="s">
        <v>34</v>
      </c>
      <c r="B146">
        <f>(1/(1+EXP(('S Curve Equation'!$B$11-B101*'S Curve Equation'!$B$12)*'S Curve Equation'!$B$10))+'S Curve Equation'!$B$13)*'S Curve Equation'!$B$14</f>
        <v>4.8689138576779041E-2</v>
      </c>
      <c r="C146">
        <f>(1/(1+EXP(('S Curve Equation'!$B$11-C101*'S Curve Equation'!$B$12)*'S Curve Equation'!$B$10))+'S Curve Equation'!$B$13)*'S Curve Equation'!$B$14</f>
        <v>4.8047790001016256E-2</v>
      </c>
      <c r="D146">
        <f>(1/(1+EXP(('S Curve Equation'!$B$11-D101*'S Curve Equation'!$B$12)*'S Curve Equation'!$B$10))+'S Curve Equation'!$B$13)*'S Curve Equation'!$B$14</f>
        <v>4.712837247696982E-2</v>
      </c>
      <c r="E146">
        <f>(1/(1+EXP(('S Curve Equation'!$B$11-E101*'S Curve Equation'!$B$12)*'S Curve Equation'!$B$10))+'S Curve Equation'!$B$13)*'S Curve Equation'!$B$14</f>
        <v>4.6294744238401027E-2</v>
      </c>
      <c r="F146">
        <f>(1/(1+EXP(('S Curve Equation'!$B$11-F101*'S Curve Equation'!$B$12)*'S Curve Equation'!$B$10))+'S Curve Equation'!$B$13)*'S Curve Equation'!$B$14</f>
        <v>4.5579738233809224E-2</v>
      </c>
      <c r="G146">
        <f>(1/(1+EXP(('S Curve Equation'!$B$11-G101*'S Curve Equation'!$B$12)*'S Curve Equation'!$B$10))+'S Curve Equation'!$B$13)*'S Curve Equation'!$B$14</f>
        <v>4.4589635575893488E-2</v>
      </c>
      <c r="H146">
        <f>(1/(1+EXP(('S Curve Equation'!$B$11-H101*'S Curve Equation'!$B$12)*'S Curve Equation'!$B$10))+'S Curve Equation'!$B$13)*'S Curve Equation'!$B$14</f>
        <v>4.3884103430572328E-2</v>
      </c>
      <c r="I146">
        <f>(1/(1+EXP(('S Curve Equation'!$B$11-I101*'S Curve Equation'!$B$12)*'S Curve Equation'!$B$10))+'S Curve Equation'!$B$13)*'S Curve Equation'!$B$14</f>
        <v>4.3705508360876444E-2</v>
      </c>
      <c r="J146">
        <f>(1/(1+EXP(('S Curve Equation'!$B$11-J101*'S Curve Equation'!$B$12)*'S Curve Equation'!$B$10))+'S Curve Equation'!$B$13)*'S Curve Equation'!$B$14</f>
        <v>4.3374254545379472E-2</v>
      </c>
      <c r="K146">
        <f>(1/(1+EXP(('S Curve Equation'!$B$11-K101*'S Curve Equation'!$B$12)*'S Curve Equation'!$B$10))+'S Curve Equation'!$B$13)*'S Curve Equation'!$B$14</f>
        <v>4.2456163781863031E-2</v>
      </c>
      <c r="L146">
        <f>(1/(1+EXP(('S Curve Equation'!$B$11-L101*'S Curve Equation'!$B$12)*'S Curve Equation'!$B$10))+'S Curve Equation'!$B$13)*'S Curve Equation'!$B$14</f>
        <v>4.1723944451117781E-2</v>
      </c>
      <c r="M146">
        <f>(1/(1+EXP(('S Curve Equation'!$B$11-M101*'S Curve Equation'!$B$12)*'S Curve Equation'!$B$10))+'S Curve Equation'!$B$13)*'S Curve Equation'!$B$14</f>
        <v>4.1112683627235552E-2</v>
      </c>
      <c r="N146">
        <f>(1/(1+EXP(('S Curve Equation'!$B$11-N101*'S Curve Equation'!$B$12)*'S Curve Equation'!$B$10))+'S Curve Equation'!$B$13)*'S Curve Equation'!$B$14</f>
        <v>4.0513611002946204E-2</v>
      </c>
      <c r="O146">
        <f>(1/(1+EXP(('S Curve Equation'!$B$11-O101*'S Curve Equation'!$B$12)*'S Curve Equation'!$B$10))+'S Curve Equation'!$B$13)*'S Curve Equation'!$B$14</f>
        <v>3.9926408397118307E-2</v>
      </c>
      <c r="P146">
        <f>(1/(1+EXP(('S Curve Equation'!$B$11-P101*'S Curve Equation'!$B$12)*'S Curve Equation'!$B$10))+'S Curve Equation'!$B$13)*'S Curve Equation'!$B$14</f>
        <v>3.9350767640629537E-2</v>
      </c>
      <c r="Q146">
        <f>(1/(1+EXP(('S Curve Equation'!$B$11-Q101*'S Curve Equation'!$B$12)*'S Curve Equation'!$B$10))+'S Curve Equation'!$B$13)*'S Curve Equation'!$B$14</f>
        <v>3.8786390214634106E-2</v>
      </c>
      <c r="R146">
        <f>(1/(1+EXP(('S Curve Equation'!$B$11-R101*'S Curve Equation'!$B$12)*'S Curve Equation'!$B$10))+'S Curve Equation'!$B$13)*'S Curve Equation'!$B$14</f>
        <v>3.8232986903317431E-2</v>
      </c>
      <c r="S146">
        <f>(1/(1+EXP(('S Curve Equation'!$B$11-S101*'S Curve Equation'!$B$12)*'S Curve Equation'!$B$10))+'S Curve Equation'!$B$13)*'S Curve Equation'!$B$14</f>
        <v>3.769027746051587E-2</v>
      </c>
      <c r="T146">
        <f>(1/(1+EXP(('S Curve Equation'!$B$11-T101*'S Curve Equation'!$B$12)*'S Curve Equation'!$B$10))+'S Curve Equation'!$B$13)*'S Curve Equation'!$B$14</f>
        <v>3.7157990289603877E-2</v>
      </c>
      <c r="U146">
        <f>(1/(1+EXP(('S Curve Equation'!$B$11-U101*'S Curve Equation'!$B$12)*'S Curve Equation'!$B$10))+'S Curve Equation'!$B$13)*'S Curve Equation'!$B$14</f>
        <v>3.6635862136081304E-2</v>
      </c>
      <c r="V146">
        <f>(1/(1+EXP(('S Curve Equation'!$B$11-V101*'S Curve Equation'!$B$12)*'S Curve Equation'!$B$10))+'S Curve Equation'!$B$13)*'S Curve Equation'!$B$14</f>
        <v>3.6123637792315658E-2</v>
      </c>
      <c r="W146">
        <f>(1/(1+EXP(('S Curve Equation'!$B$11-W101*'S Curve Equation'!$B$12)*'S Curve Equation'!$B$10))+'S Curve Equation'!$B$13)*'S Curve Equation'!$B$14</f>
        <v>3.5621069813921082E-2</v>
      </c>
      <c r="X146">
        <f>(1/(1+EXP(('S Curve Equation'!$B$11-X101*'S Curve Equation'!$B$12)*'S Curve Equation'!$B$10))+'S Curve Equation'!$B$13)*'S Curve Equation'!$B$14</f>
        <v>3.5127918247277255E-2</v>
      </c>
      <c r="Y146">
        <f>(1/(1+EXP(('S Curve Equation'!$B$11-Y101*'S Curve Equation'!$B$12)*'S Curve Equation'!$B$10))+'S Curve Equation'!$B$13)*'S Curve Equation'!$B$14</f>
        <v>3.464395036771474E-2</v>
      </c>
      <c r="Z146">
        <f>(1/(1+EXP(('S Curve Equation'!$B$11-Z101*'S Curve Equation'!$B$12)*'S Curve Equation'!$B$10))+'S Curve Equation'!$B$13)*'S Curve Equation'!$B$14</f>
        <v>3.4168940427914345E-2</v>
      </c>
      <c r="AA146">
        <f>(1/(1+EXP(('S Curve Equation'!$B$11-AA101*'S Curve Equation'!$B$12)*'S Curve Equation'!$B$10))+'S Curve Equation'!$B$13)*'S Curve Equation'!$B$14</f>
        <v>3.3702669416086753E-2</v>
      </c>
      <c r="AB146">
        <f>(1/(1+EXP(('S Curve Equation'!$B$11-AB101*'S Curve Equation'!$B$12)*'S Curve Equation'!$B$10))+'S Curve Equation'!$B$13)*'S Curve Equation'!$B$14</f>
        <v>3.32449248235216E-2</v>
      </c>
      <c r="AC146">
        <f>(1/(1+EXP(('S Curve Equation'!$B$11-AC101*'S Curve Equation'!$B$12)*'S Curve Equation'!$B$10))+'S Curve Equation'!$B$13)*'S Curve Equation'!$B$14</f>
        <v>3.2795500421108473E-2</v>
      </c>
      <c r="AD146">
        <f>(1/(1+EXP(('S Curve Equation'!$B$11-AD101*'S Curve Equation'!$B$12)*'S Curve Equation'!$B$10))+'S Curve Equation'!$B$13)*'S Curve Equation'!$B$14</f>
        <v>3.2354196044455948E-2</v>
      </c>
      <c r="AE146">
        <f>(1/(1+EXP(('S Curve Equation'!$B$11-AE101*'S Curve Equation'!$B$12)*'S Curve Equation'!$B$10))+'S Curve Equation'!$B$13)*'S Curve Equation'!$B$14</f>
        <v>3.1920817387245046E-2</v>
      </c>
      <c r="AF146">
        <f>(1/(1+EXP(('S Curve Equation'!$B$11-AF101*'S Curve Equation'!$B$12)*'S Curve Equation'!$B$10))+'S Curve Equation'!$B$13)*'S Curve Equation'!$B$14</f>
        <v>3.1495175802475739E-2</v>
      </c>
    </row>
    <row r="147" spans="1:32" x14ac:dyDescent="0.25">
      <c r="A147" t="s">
        <v>36</v>
      </c>
      <c r="B147">
        <f>(1/(1+EXP(('S Curve Equation'!$B$11-B102*'S Curve Equation'!$B$12)*'S Curve Equation'!$B$10))+'S Curve Equation'!$B$13)*'S Curve Equation'!$B$14</f>
        <v>5.1546391752577317E-2</v>
      </c>
      <c r="C147">
        <f>(1/(1+EXP(('S Curve Equation'!$B$11-C102*'S Curve Equation'!$B$12)*'S Curve Equation'!$B$10))+'S Curve Equation'!$B$13)*'S Curve Equation'!$B$14</f>
        <v>5.0857272410446547E-2</v>
      </c>
      <c r="D147">
        <f>(1/(1+EXP(('S Curve Equation'!$B$11-D102*'S Curve Equation'!$B$12)*'S Curve Equation'!$B$10))+'S Curve Equation'!$B$13)*'S Curve Equation'!$B$14</f>
        <v>4.9869645674801226E-2</v>
      </c>
      <c r="E147">
        <f>(1/(1+EXP(('S Curve Equation'!$B$11-E102*'S Curve Equation'!$B$12)*'S Curve Equation'!$B$10))+'S Curve Equation'!$B$13)*'S Curve Equation'!$B$14</f>
        <v>4.8974457058585961E-2</v>
      </c>
      <c r="F147">
        <f>(1/(1+EXP(('S Curve Equation'!$B$11-F102*'S Curve Equation'!$B$12)*'S Curve Equation'!$B$10))+'S Curve Equation'!$B$13)*'S Curve Equation'!$B$14</f>
        <v>4.8206870609132375E-2</v>
      </c>
      <c r="G147">
        <f>(1/(1+EXP(('S Curve Equation'!$B$11-G102*'S Curve Equation'!$B$12)*'S Curve Equation'!$B$10))+'S Curve Equation'!$B$13)*'S Curve Equation'!$B$14</f>
        <v>4.7144300451796323E-2</v>
      </c>
      <c r="H147">
        <f>(1/(1+EXP(('S Curve Equation'!$B$11-H102*'S Curve Equation'!$B$12)*'S Curve Equation'!$B$10))+'S Curve Equation'!$B$13)*'S Curve Equation'!$B$14</f>
        <v>4.63873774158165E-2</v>
      </c>
      <c r="I147">
        <f>(1/(1+EXP(('S Curve Equation'!$B$11-I102*'S Curve Equation'!$B$12)*'S Curve Equation'!$B$10))+'S Curve Equation'!$B$13)*'S Curve Equation'!$B$14</f>
        <v>4.6195806823525171E-2</v>
      </c>
      <c r="J147">
        <f>(1/(1+EXP(('S Curve Equation'!$B$11-J102*'S Curve Equation'!$B$12)*'S Curve Equation'!$B$10))+'S Curve Equation'!$B$13)*'S Curve Equation'!$B$14</f>
        <v>4.5840522350979858E-2</v>
      </c>
      <c r="K147">
        <f>(1/(1+EXP(('S Curve Equation'!$B$11-K102*'S Curve Equation'!$B$12)*'S Curve Equation'!$B$10))+'S Curve Equation'!$B$13)*'S Curve Equation'!$B$14</f>
        <v>4.4856076925537246E-2</v>
      </c>
      <c r="L147">
        <f>(1/(1+EXP(('S Curve Equation'!$B$11-L102*'S Curve Equation'!$B$12)*'S Curve Equation'!$B$10))+'S Curve Equation'!$B$13)*'S Curve Equation'!$B$14</f>
        <v>4.4071202451436191E-2</v>
      </c>
      <c r="M147">
        <f>(1/(1+EXP(('S Curve Equation'!$B$11-M102*'S Curve Equation'!$B$12)*'S Curve Equation'!$B$10))+'S Curve Equation'!$B$13)*'S Curve Equation'!$B$14</f>
        <v>4.3416169100162244E-2</v>
      </c>
      <c r="N147">
        <f>(1/(1+EXP(('S Curve Equation'!$B$11-N102*'S Curve Equation'!$B$12)*'S Curve Equation'!$B$10))+'S Curve Equation'!$B$13)*'S Curve Equation'!$B$14</f>
        <v>4.2774362328606243E-2</v>
      </c>
      <c r="O147">
        <f>(1/(1+EXP(('S Curve Equation'!$B$11-O102*'S Curve Equation'!$B$12)*'S Curve Equation'!$B$10))+'S Curve Equation'!$B$13)*'S Curve Equation'!$B$14</f>
        <v>4.2145433992879282E-2</v>
      </c>
      <c r="P147">
        <f>(1/(1+EXP(('S Curve Equation'!$B$11-P102*'S Curve Equation'!$B$12)*'S Curve Equation'!$B$10))+'S Curve Equation'!$B$13)*'S Curve Equation'!$B$14</f>
        <v>4.1529046954171096E-2</v>
      </c>
      <c r="Q147">
        <f>(1/(1+EXP(('S Curve Equation'!$B$11-Q102*'S Curve Equation'!$B$12)*'S Curve Equation'!$B$10))+'S Curve Equation'!$B$13)*'S Curve Equation'!$B$14</f>
        <v>4.0924874680860465E-2</v>
      </c>
      <c r="R147">
        <f>(1/(1+EXP(('S Curve Equation'!$B$11-R102*'S Curve Equation'!$B$12)*'S Curve Equation'!$B$10))+'S Curve Equation'!$B$13)*'S Curve Equation'!$B$14</f>
        <v>4.0332600866494234E-2</v>
      </c>
      <c r="S147">
        <f>(1/(1+EXP(('S Curve Equation'!$B$11-S102*'S Curve Equation'!$B$12)*'S Curve Equation'!$B$10))+'S Curve Equation'!$B$13)*'S Curve Equation'!$B$14</f>
        <v>3.9751919062960717E-2</v>
      </c>
      <c r="T147">
        <f>(1/(1+EXP(('S Curve Equation'!$B$11-T102*'S Curve Equation'!$B$12)*'S Curve Equation'!$B$10))+'S Curve Equation'!$B$13)*'S Curve Equation'!$B$14</f>
        <v>3.9182532328209806E-2</v>
      </c>
      <c r="U147">
        <f>(1/(1+EXP(('S Curve Equation'!$B$11-U102*'S Curve Equation'!$B$12)*'S Curve Equation'!$B$10))+'S Curve Equation'!$B$13)*'S Curve Equation'!$B$14</f>
        <v>3.862415288790419E-2</v>
      </c>
      <c r="V147">
        <f>(1/(1+EXP(('S Curve Equation'!$B$11-V102*'S Curve Equation'!$B$12)*'S Curve Equation'!$B$10))+'S Curve Equation'!$B$13)*'S Curve Equation'!$B$14</f>
        <v>3.8076501810409662E-2</v>
      </c>
      <c r="W147">
        <f>(1/(1+EXP(('S Curve Equation'!$B$11-W102*'S Curve Equation'!$B$12)*'S Curve Equation'!$B$10))+'S Curve Equation'!$B$13)*'S Curve Equation'!$B$14</f>
        <v>3.7539308694560382E-2</v>
      </c>
      <c r="X147">
        <f>(1/(1+EXP(('S Curve Equation'!$B$11-X102*'S Curve Equation'!$B$12)*'S Curve Equation'!$B$10))+'S Curve Equation'!$B$13)*'S Curve Equation'!$B$14</f>
        <v>3.7012311369659587E-2</v>
      </c>
      <c r="Y147">
        <f>(1/(1+EXP(('S Curve Equation'!$B$11-Y102*'S Curve Equation'!$B$12)*'S Curve Equation'!$B$10))+'S Curve Equation'!$B$13)*'S Curve Equation'!$B$14</f>
        <v>3.6495255607198594E-2</v>
      </c>
      <c r="Z147">
        <f>(1/(1+EXP(('S Curve Equation'!$B$11-Z102*'S Curve Equation'!$B$12)*'S Curve Equation'!$B$10))+'S Curve Equation'!$B$13)*'S Curve Equation'!$B$14</f>
        <v>3.5987894843802146E-2</v>
      </c>
      <c r="AA147">
        <f>(1/(1+EXP(('S Curve Equation'!$B$11-AA102*'S Curve Equation'!$B$12)*'S Curve Equation'!$B$10))+'S Curve Equation'!$B$13)*'S Curve Equation'!$B$14</f>
        <v>3.5489989914926037E-2</v>
      </c>
      <c r="AB147">
        <f>(1/(1+EXP(('S Curve Equation'!$B$11-AB102*'S Curve Equation'!$B$12)*'S Curve Equation'!$B$10))+'S Curve Equation'!$B$13)*'S Curve Equation'!$B$14</f>
        <v>3.5001308798858828E-2</v>
      </c>
      <c r="AC147">
        <f>(1/(1+EXP(('S Curve Equation'!$B$11-AC102*'S Curve Equation'!$B$12)*'S Curve Equation'!$B$10))+'S Curve Equation'!$B$13)*'S Curve Equation'!$B$14</f>
        <v>3.4521626370593181E-2</v>
      </c>
      <c r="AD147">
        <f>(1/(1+EXP(('S Curve Equation'!$B$11-AD102*'S Curve Equation'!$B$12)*'S Curve Equation'!$B$10))+'S Curve Equation'!$B$13)*'S Curve Equation'!$B$14</f>
        <v>3.4050724165158155E-2</v>
      </c>
      <c r="AE147">
        <f>(1/(1+EXP(('S Curve Equation'!$B$11-AE102*'S Curve Equation'!$B$12)*'S Curve Equation'!$B$10))+'S Curve Equation'!$B$13)*'S Curve Equation'!$B$14</f>
        <v>3.3588390150014358E-2</v>
      </c>
      <c r="AF147">
        <f>(1/(1+EXP(('S Curve Equation'!$B$11-AF102*'S Curve Equation'!$B$12)*'S Curve Equation'!$B$10))+'S Curve Equation'!$B$13)*'S Curve Equation'!$B$14</f>
        <v>3.3134418506138921E-2</v>
      </c>
    </row>
    <row r="148" spans="1:32" x14ac:dyDescent="0.25">
      <c r="A148" t="s">
        <v>38</v>
      </c>
      <c r="B148">
        <f>(1/(1+EXP(('S Curve Equation'!$B$11-B103*'S Curve Equation'!$B$12)*'S Curve Equation'!$B$10))+'S Curve Equation'!$B$13)*'S Curve Equation'!$B$14</f>
        <v>5.4320987654320967E-2</v>
      </c>
      <c r="C148">
        <f>(1/(1+EXP(('S Curve Equation'!$B$11-C103*'S Curve Equation'!$B$12)*'S Curve Equation'!$B$10))+'S Curve Equation'!$B$13)*'S Curve Equation'!$B$14</f>
        <v>5.3584895206147447E-2</v>
      </c>
      <c r="D148">
        <f>(1/(1+EXP(('S Curve Equation'!$B$11-D103*'S Curve Equation'!$B$12)*'S Curve Equation'!$B$10))+'S Curve Equation'!$B$13)*'S Curve Equation'!$B$14</f>
        <v>5.2530212285968825E-2</v>
      </c>
      <c r="E148">
        <f>(1/(1+EXP(('S Curve Equation'!$B$11-E103*'S Curve Equation'!$B$12)*'S Curve Equation'!$B$10))+'S Curve Equation'!$B$13)*'S Curve Equation'!$B$14</f>
        <v>5.1574518738833272E-2</v>
      </c>
      <c r="F148">
        <f>(1/(1+EXP(('S Curve Equation'!$B$11-F103*'S Curve Equation'!$B$12)*'S Curve Equation'!$B$10))+'S Curve Equation'!$B$13)*'S Curve Equation'!$B$14</f>
        <v>5.0755264925984818E-2</v>
      </c>
      <c r="G148">
        <f>(1/(1+EXP(('S Curve Equation'!$B$11-G103*'S Curve Equation'!$B$12)*'S Curve Equation'!$B$10))+'S Curve Equation'!$B$13)*'S Curve Equation'!$B$14</f>
        <v>4.9621503955678888E-2</v>
      </c>
      <c r="H148">
        <f>(1/(1+EXP(('S Curve Equation'!$B$11-H103*'S Curve Equation'!$B$12)*'S Curve Equation'!$B$10))+'S Curve Equation'!$B$13)*'S Curve Equation'!$B$14</f>
        <v>4.88141087444404E-2</v>
      </c>
      <c r="I148">
        <f>(1/(1+EXP(('S Curve Equation'!$B$11-I103*'S Curve Equation'!$B$12)*'S Curve Equation'!$B$10))+'S Curve Equation'!$B$13)*'S Curve Equation'!$B$14</f>
        <v>4.8609796398380638E-2</v>
      </c>
      <c r="J148">
        <f>(1/(1+EXP(('S Curve Equation'!$B$11-J103*'S Curve Equation'!$B$12)*'S Curve Equation'!$B$10))+'S Curve Equation'!$B$13)*'S Curve Equation'!$B$14</f>
        <v>4.8230916169229338E-2</v>
      </c>
      <c r="K148">
        <f>(1/(1+EXP(('S Curve Equation'!$B$11-K103*'S Curve Equation'!$B$12)*'S Curve Equation'!$B$10))+'S Curve Equation'!$B$13)*'S Curve Equation'!$B$14</f>
        <v>4.718133048704095E-2</v>
      </c>
      <c r="L148">
        <f>(1/(1+EXP(('S Curve Equation'!$B$11-L103*'S Curve Equation'!$B$12)*'S Curve Equation'!$B$10))+'S Curve Equation'!$B$13)*'S Curve Equation'!$B$14</f>
        <v>4.6344779157633707E-2</v>
      </c>
      <c r="M148">
        <f>(1/(1+EXP(('S Curve Equation'!$B$11-M103*'S Curve Equation'!$B$12)*'S Curve Equation'!$B$10))+'S Curve Equation'!$B$13)*'S Curve Equation'!$B$14</f>
        <v>4.5646796743241042E-2</v>
      </c>
      <c r="N148">
        <f>(1/(1+EXP(('S Curve Equation'!$B$11-N103*'S Curve Equation'!$B$12)*'S Curve Equation'!$B$10))+'S Curve Equation'!$B$13)*'S Curve Equation'!$B$14</f>
        <v>4.4963068981180354E-2</v>
      </c>
      <c r="O148">
        <f>(1/(1+EXP(('S Curve Equation'!$B$11-O103*'S Curve Equation'!$B$12)*'S Curve Equation'!$B$10))+'S Curve Equation'!$B$13)*'S Curve Equation'!$B$14</f>
        <v>4.4293217940431458E-2</v>
      </c>
      <c r="P148">
        <f>(1/(1+EXP(('S Curve Equation'!$B$11-P103*'S Curve Equation'!$B$12)*'S Curve Equation'!$B$10))+'S Curve Equation'!$B$13)*'S Curve Equation'!$B$14</f>
        <v>4.3636877681110624E-2</v>
      </c>
      <c r="Q148">
        <f>(1/(1+EXP(('S Curve Equation'!$B$11-Q103*'S Curve Equation'!$B$12)*'S Curve Equation'!$B$10))+'S Curve Equation'!$B$13)*'S Curve Equation'!$B$14</f>
        <v>4.299369382099013E-2</v>
      </c>
      <c r="R148">
        <f>(1/(1+EXP(('S Curve Equation'!$B$11-R103*'S Curve Equation'!$B$12)*'S Curve Equation'!$B$10))+'S Curve Equation'!$B$13)*'S Curve Equation'!$B$14</f>
        <v>4.23633231192155E-2</v>
      </c>
      <c r="S148">
        <f>(1/(1+EXP(('S Curve Equation'!$B$11-S103*'S Curve Equation'!$B$12)*'S Curve Equation'!$B$10))+'S Curve Equation'!$B$13)*'S Curve Equation'!$B$14</f>
        <v>4.1745433076499937E-2</v>
      </c>
      <c r="T148">
        <f>(1/(1+EXP(('S Curve Equation'!$B$11-T103*'S Curve Equation'!$B$12)*'S Curve Equation'!$B$10))+'S Curve Equation'!$B$13)*'S Curve Equation'!$B$14</f>
        <v>4.1139701551102317E-2</v>
      </c>
      <c r="U148">
        <f>(1/(1+EXP(('S Curve Equation'!$B$11-U103*'S Curve Equation'!$B$12)*'S Curve Equation'!$B$10))+'S Curve Equation'!$B$13)*'S Curve Equation'!$B$14</f>
        <v>4.054581638992856E-2</v>
      </c>
      <c r="V148">
        <f>(1/(1+EXP(('S Curve Equation'!$B$11-V103*'S Curve Equation'!$B$12)*'S Curve Equation'!$B$10))+'S Curve Equation'!$B$13)*'S Curve Equation'!$B$14</f>
        <v>3.9963475074120569E-2</v>
      </c>
      <c r="W148">
        <f>(1/(1+EXP(('S Curve Equation'!$B$11-W103*'S Curve Equation'!$B$12)*'S Curve Equation'!$B$10))+'S Curve Equation'!$B$13)*'S Curve Equation'!$B$14</f>
        <v>3.9392384378526935E-2</v>
      </c>
      <c r="X148">
        <f>(1/(1+EXP(('S Curve Equation'!$B$11-X103*'S Curve Equation'!$B$12)*'S Curve Equation'!$B$10))+'S Curve Equation'!$B$13)*'S Curve Equation'!$B$14</f>
        <v>3.883226004447432E-2</v>
      </c>
      <c r="Y148">
        <f>(1/(1+EXP(('S Curve Equation'!$B$11-Y103*'S Curve Equation'!$B$12)*'S Curve Equation'!$B$10))+'S Curve Equation'!$B$13)*'S Curve Equation'!$B$14</f>
        <v>3.8282826465283637E-2</v>
      </c>
      <c r="Z148">
        <f>(1/(1+EXP(('S Curve Equation'!$B$11-Z103*'S Curve Equation'!$B$12)*'S Curve Equation'!$B$10))+'S Curve Equation'!$B$13)*'S Curve Equation'!$B$14</f>
        <v>3.7743816383999679E-2</v>
      </c>
      <c r="AA148">
        <f>(1/(1+EXP(('S Curve Equation'!$B$11-AA103*'S Curve Equation'!$B$12)*'S Curve Equation'!$B$10))+'S Curve Equation'!$B$13)*'S Curve Equation'!$B$14</f>
        <v>3.721497060282361E-2</v>
      </c>
      <c r="AB148">
        <f>(1/(1+EXP(('S Curve Equation'!$B$11-AB103*'S Curve Equation'!$B$12)*'S Curve Equation'!$B$10))+'S Curve Equation'!$B$13)*'S Curve Equation'!$B$14</f>
        <v>3.6696037703763895E-2</v>
      </c>
      <c r="AC148">
        <f>(1/(1+EXP(('S Curve Equation'!$B$11-AC103*'S Curve Equation'!$B$12)*'S Curve Equation'!$B$10))+'S Curve Equation'!$B$13)*'S Curve Equation'!$B$14</f>
        <v>3.6186773780036603E-2</v>
      </c>
      <c r="AD148">
        <f>(1/(1+EXP(('S Curve Equation'!$B$11-AD103*'S Curve Equation'!$B$12)*'S Curve Equation'!$B$10))+'S Curve Equation'!$B$13)*'S Curve Equation'!$B$14</f>
        <v>3.5686942177772817E-2</v>
      </c>
      <c r="AE148">
        <f>(1/(1+EXP(('S Curve Equation'!$B$11-AE103*'S Curve Equation'!$B$12)*'S Curve Equation'!$B$10))+'S Curve Equation'!$B$13)*'S Curve Equation'!$B$14</f>
        <v>3.5196313247602737E-2</v>
      </c>
      <c r="AF148">
        <f>(1/(1+EXP(('S Curve Equation'!$B$11-AF103*'S Curve Equation'!$B$12)*'S Curve Equation'!$B$10))+'S Curve Equation'!$B$13)*'S Curve Equation'!$B$14</f>
        <v>3.4714664105711647E-2</v>
      </c>
    </row>
    <row r="149" spans="1:32" x14ac:dyDescent="0.25">
      <c r="A149" t="s">
        <v>40</v>
      </c>
      <c r="B149">
        <f>(1/(1+EXP(('S Curve Equation'!$B$11-B104*'S Curve Equation'!$B$12)*'S Curve Equation'!$B$10))+'S Curve Equation'!$B$13)*'S Curve Equation'!$B$14</f>
        <v>4.7832585949177886E-2</v>
      </c>
      <c r="C149">
        <f>(1/(1+EXP(('S Curve Equation'!$B$11-C104*'S Curve Equation'!$B$12)*'S Curve Equation'!$B$10))+'S Curve Equation'!$B$13)*'S Curve Equation'!$B$14</f>
        <v>4.7205432574135994E-2</v>
      </c>
      <c r="D149">
        <f>(1/(1+EXP(('S Curve Equation'!$B$11-D104*'S Curve Equation'!$B$12)*'S Curve Equation'!$B$10))+'S Curve Equation'!$B$13)*'S Curve Equation'!$B$14</f>
        <v>4.6306286661979175E-2</v>
      </c>
      <c r="E149">
        <f>(1/(1+EXP(('S Curve Equation'!$B$11-E104*'S Curve Equation'!$B$12)*'S Curve Equation'!$B$10))+'S Curve Equation'!$B$13)*'S Curve Equation'!$B$14</f>
        <v>4.5490957245549274E-2</v>
      </c>
      <c r="F149">
        <f>(1/(1+EXP(('S Curve Equation'!$B$11-F104*'S Curve Equation'!$B$12)*'S Curve Equation'!$B$10))+'S Curve Equation'!$B$13)*'S Curve Equation'!$B$14</f>
        <v>4.4791583299263991E-2</v>
      </c>
      <c r="G149">
        <f>(1/(1+EXP(('S Curve Equation'!$B$11-G104*'S Curve Equation'!$B$12)*'S Curve Equation'!$B$10))+'S Curve Equation'!$B$13)*'S Curve Equation'!$B$14</f>
        <v>4.3823029042415404E-2</v>
      </c>
      <c r="H149">
        <f>(1/(1+EXP(('S Curve Equation'!$B$11-H104*'S Curve Equation'!$B$12)*'S Curve Equation'!$B$10))+'S Curve Equation'!$B$13)*'S Curve Equation'!$B$14</f>
        <v>4.3132781003955539E-2</v>
      </c>
      <c r="I149">
        <f>(1/(1+EXP(('S Curve Equation'!$B$11-I104*'S Curve Equation'!$B$12)*'S Curve Equation'!$B$10))+'S Curve Equation'!$B$13)*'S Curve Equation'!$B$14</f>
        <v>4.2958045360414095E-2</v>
      </c>
      <c r="J149">
        <f>(1/(1+EXP(('S Curve Equation'!$B$11-J104*'S Curve Equation'!$B$12)*'S Curve Equation'!$B$10))+'S Curve Equation'!$B$13)*'S Curve Equation'!$B$14</f>
        <v>4.2633939622853959E-2</v>
      </c>
      <c r="K149">
        <f>(1/(1+EXP(('S Curve Equation'!$B$11-K104*'S Curve Equation'!$B$12)*'S Curve Equation'!$B$10))+'S Curve Equation'!$B$13)*'S Curve Equation'!$B$14</f>
        <v>4.1735589416416301E-2</v>
      </c>
      <c r="L149">
        <f>(1/(1+EXP(('S Curve Equation'!$B$11-L104*'S Curve Equation'!$B$12)*'S Curve Equation'!$B$10))+'S Curve Equation'!$B$13)*'S Curve Equation'!$B$14</f>
        <v>4.1019038178267062E-2</v>
      </c>
      <c r="M149">
        <f>(1/(1+EXP(('S Curve Equation'!$B$11-M104*'S Curve Equation'!$B$12)*'S Curve Equation'!$B$10))+'S Curve Equation'!$B$13)*'S Curve Equation'!$B$14</f>
        <v>4.0420804530549276E-2</v>
      </c>
      <c r="N149">
        <f>(1/(1+EXP(('S Curve Equation'!$B$11-N104*'S Curve Equation'!$B$12)*'S Curve Equation'!$B$10))+'S Curve Equation'!$B$13)*'S Curve Equation'!$B$14</f>
        <v>3.9834452035444196E-2</v>
      </c>
      <c r="O149">
        <f>(1/(1+EXP(('S Curve Equation'!$B$11-O104*'S Curve Equation'!$B$12)*'S Curve Equation'!$B$10))+'S Curve Equation'!$B$13)*'S Curve Equation'!$B$14</f>
        <v>3.9259671343792428E-2</v>
      </c>
      <c r="P149">
        <f>(1/(1+EXP(('S Curve Equation'!$B$11-P104*'S Curve Equation'!$B$12)*'S Curve Equation'!$B$10))+'S Curve Equation'!$B$13)*'S Curve Equation'!$B$14</f>
        <v>3.8696162825639834E-2</v>
      </c>
      <c r="Q149">
        <f>(1/(1+EXP(('S Curve Equation'!$B$11-Q104*'S Curve Equation'!$B$12)*'S Curve Equation'!$B$10))+'S Curve Equation'!$B$13)*'S Curve Equation'!$B$14</f>
        <v>3.8143636219218097E-2</v>
      </c>
      <c r="R149">
        <f>(1/(1+EXP(('S Curve Equation'!$B$11-R104*'S Curve Equation'!$B$12)*'S Curve Equation'!$B$10))+'S Curve Equation'!$B$13)*'S Curve Equation'!$B$14</f>
        <v>3.760181029399879E-2</v>
      </c>
      <c r="S149">
        <f>(1/(1+EXP(('S Curve Equation'!$B$11-S104*'S Curve Equation'!$B$12)*'S Curve Equation'!$B$10))+'S Curve Equation'!$B$13)*'S Curve Equation'!$B$14</f>
        <v>3.7070412527213471E-2</v>
      </c>
      <c r="T149">
        <f>(1/(1+EXP(('S Curve Equation'!$B$11-T104*'S Curve Equation'!$B$12)*'S Curve Equation'!$B$10))+'S Curve Equation'!$B$13)*'S Curve Equation'!$B$14</f>
        <v>3.6549178793258238E-2</v>
      </c>
      <c r="U149">
        <f>(1/(1+EXP(('S Curve Equation'!$B$11-U104*'S Curve Equation'!$B$12)*'S Curve Equation'!$B$10))+'S Curve Equation'!$B$13)*'S Curve Equation'!$B$14</f>
        <v>3.6037853065430558E-2</v>
      </c>
      <c r="V149">
        <f>(1/(1+EXP(('S Curve Equation'!$B$11-V104*'S Curve Equation'!$B$12)*'S Curve Equation'!$B$10))+'S Curve Equation'!$B$13)*'S Curve Equation'!$B$14</f>
        <v>3.5536187129466781E-2</v>
      </c>
      <c r="W149">
        <f>(1/(1+EXP(('S Curve Equation'!$B$11-W104*'S Curve Equation'!$B$12)*'S Curve Equation'!$B$10))+'S Curve Equation'!$B$13)*'S Curve Equation'!$B$14</f>
        <v>3.5043940308376577E-2</v>
      </c>
      <c r="X149">
        <f>(1/(1+EXP(('S Curve Equation'!$B$11-X104*'S Curve Equation'!$B$12)*'S Curve Equation'!$B$10))+'S Curve Equation'!$B$13)*'S Curve Equation'!$B$14</f>
        <v>3.4560879198090977E-2</v>
      </c>
      <c r="Y149">
        <f>(1/(1+EXP(('S Curve Equation'!$B$11-Y104*'S Curve Equation'!$B$12)*'S Curve Equation'!$B$10))+'S Curve Equation'!$B$13)*'S Curve Equation'!$B$14</f>
        <v>3.4086777413462804E-2</v>
      </c>
      <c r="Z149">
        <f>(1/(1+EXP(('S Curve Equation'!$B$11-Z104*'S Curve Equation'!$B$12)*'S Curve Equation'!$B$10))+'S Curve Equation'!$B$13)*'S Curve Equation'!$B$14</f>
        <v>3.3621415344180304E-2</v>
      </c>
      <c r="AA149">
        <f>(1/(1+EXP(('S Curve Equation'!$B$11-AA104*'S Curve Equation'!$B$12)*'S Curve Equation'!$B$10))+'S Curve Equation'!$B$13)*'S Curve Equation'!$B$14</f>
        <v>3.3164579920171286E-2</v>
      </c>
      <c r="AB149">
        <f>(1/(1+EXP(('S Curve Equation'!$B$11-AB104*'S Curve Equation'!$B$12)*'S Curve Equation'!$B$10))+'S Curve Equation'!$B$13)*'S Curve Equation'!$B$14</f>
        <v>3.2716064386099253E-2</v>
      </c>
      <c r="AC149">
        <f>(1/(1+EXP(('S Curve Equation'!$B$11-AC104*'S Curve Equation'!$B$12)*'S Curve Equation'!$B$10))+'S Curve Equation'!$B$13)*'S Curve Equation'!$B$14</f>
        <v>3.2275668084564453E-2</v>
      </c>
      <c r="AD149">
        <f>(1/(1+EXP(('S Curve Equation'!$B$11-AD104*'S Curve Equation'!$B$12)*'S Curve Equation'!$B$10))+'S Curve Equation'!$B$13)*'S Curve Equation'!$B$14</f>
        <v>3.184319624764697E-2</v>
      </c>
      <c r="AE149">
        <f>(1/(1+EXP(('S Curve Equation'!$B$11-AE104*'S Curve Equation'!$B$12)*'S Curve Equation'!$B$10))+'S Curve Equation'!$B$13)*'S Curve Equation'!$B$14</f>
        <v>3.1418459796438321E-2</v>
      </c>
      <c r="AF149">
        <f>(1/(1+EXP(('S Curve Equation'!$B$11-AF104*'S Curve Equation'!$B$12)*'S Curve Equation'!$B$10))+'S Curve Equation'!$B$13)*'S Curve Equation'!$B$14</f>
        <v>3.1001275148229961E-2</v>
      </c>
    </row>
    <row r="150" spans="1:32" x14ac:dyDescent="0.25">
      <c r="A150" t="s">
        <v>42</v>
      </c>
      <c r="B150">
        <f>(1/(1+EXP(('S Curve Equation'!$B$11-B105*'S Curve Equation'!$B$12)*'S Curve Equation'!$B$10))+'S Curve Equation'!$B$13)*'S Curve Equation'!$B$14</f>
        <v>5.6569343065693459E-2</v>
      </c>
      <c r="C150">
        <f>(1/(1+EXP(('S Curve Equation'!$B$11-C105*'S Curve Equation'!$B$12)*'S Curve Equation'!$B$10))+'S Curve Equation'!$B$13)*'S Curve Equation'!$B$14</f>
        <v>5.5794791233882014E-2</v>
      </c>
      <c r="D150">
        <f>(1/(1+EXP(('S Curve Equation'!$B$11-D105*'S Curve Equation'!$B$12)*'S Curve Equation'!$B$10))+'S Curve Equation'!$B$13)*'S Curve Equation'!$B$14</f>
        <v>5.468521503589311E-2</v>
      </c>
      <c r="E150">
        <f>(1/(1+EXP(('S Curve Equation'!$B$11-E105*'S Curve Equation'!$B$12)*'S Curve Equation'!$B$10))+'S Curve Equation'!$B$13)*'S Curve Equation'!$B$14</f>
        <v>5.3680000866650576E-2</v>
      </c>
      <c r="F150">
        <f>(1/(1+EXP(('S Curve Equation'!$B$11-F105*'S Curve Equation'!$B$12)*'S Curve Equation'!$B$10))+'S Curve Equation'!$B$13)*'S Curve Equation'!$B$14</f>
        <v>5.2818467203063602E-2</v>
      </c>
      <c r="G150">
        <f>(1/(1+EXP(('S Curve Equation'!$B$11-G105*'S Curve Equation'!$B$12)*'S Curve Equation'!$B$10))+'S Curve Equation'!$B$13)*'S Curve Equation'!$B$14</f>
        <v>5.1626462196036921E-2</v>
      </c>
      <c r="H150">
        <f>(1/(1+EXP(('S Curve Equation'!$B$11-H105*'S Curve Equation'!$B$12)*'S Curve Equation'!$B$10))+'S Curve Equation'!$B$13)*'S Curve Equation'!$B$14</f>
        <v>5.0777782499854353E-2</v>
      </c>
      <c r="I150">
        <f>(1/(1+EXP(('S Curve Equation'!$B$11-I105*'S Curve Equation'!$B$12)*'S Curve Equation'!$B$10))+'S Curve Equation'!$B$13)*'S Curve Equation'!$B$14</f>
        <v>5.0563049036544183E-2</v>
      </c>
      <c r="J150">
        <f>(1/(1+EXP(('S Curve Equation'!$B$11-J105*'S Curve Equation'!$B$12)*'S Curve Equation'!$B$10))+'S Curve Equation'!$B$13)*'S Curve Equation'!$B$14</f>
        <v>5.0164871809513546E-2</v>
      </c>
      <c r="K150">
        <f>(1/(1+EXP(('S Curve Equation'!$B$11-K105*'S Curve Equation'!$B$12)*'S Curve Equation'!$B$10))+'S Curve Equation'!$B$13)*'S Curve Equation'!$B$14</f>
        <v>4.9062022333252041E-2</v>
      </c>
      <c r="L150">
        <f>(1/(1+EXP(('S Curve Equation'!$B$11-L105*'S Curve Equation'!$B$12)*'S Curve Equation'!$B$10))+'S Curve Equation'!$B$13)*'S Curve Equation'!$B$14</f>
        <v>4.8183225653635781E-2</v>
      </c>
      <c r="M150">
        <f>(1/(1+EXP(('S Curve Equation'!$B$11-M105*'S Curve Equation'!$B$12)*'S Curve Equation'!$B$10))+'S Curve Equation'!$B$13)*'S Curve Equation'!$B$14</f>
        <v>4.7450139576659223E-2</v>
      </c>
      <c r="N150">
        <f>(1/(1+EXP(('S Curve Equation'!$B$11-N105*'S Curve Equation'!$B$12)*'S Curve Equation'!$B$10))+'S Curve Equation'!$B$13)*'S Curve Equation'!$B$14</f>
        <v>4.6732154584679879E-2</v>
      </c>
      <c r="O150">
        <f>(1/(1+EXP(('S Curve Equation'!$B$11-O105*'S Curve Equation'!$B$12)*'S Curve Equation'!$B$10))+'S Curve Equation'!$B$13)*'S Curve Equation'!$B$14</f>
        <v>4.6028868149501113E-2</v>
      </c>
      <c r="P150">
        <f>(1/(1+EXP(('S Curve Equation'!$B$11-P105*'S Curve Equation'!$B$12)*'S Curve Equation'!$B$10))+'S Curve Equation'!$B$13)*'S Curve Equation'!$B$14</f>
        <v>4.5339890546778734E-2</v>
      </c>
      <c r="Q150">
        <f>(1/(1+EXP(('S Curve Equation'!$B$11-Q105*'S Curve Equation'!$B$12)*'S Curve Equation'!$B$10))+'S Curve Equation'!$B$13)*'S Curve Equation'!$B$14</f>
        <v>4.4664844393470043E-2</v>
      </c>
      <c r="R150">
        <f>(1/(1+EXP(('S Curve Equation'!$B$11-R105*'S Curve Equation'!$B$12)*'S Curve Equation'!$B$10))+'S Curve Equation'!$B$13)*'S Curve Equation'!$B$14</f>
        <v>4.400336420354236E-2</v>
      </c>
      <c r="S150">
        <f>(1/(1+EXP(('S Curve Equation'!$B$11-S105*'S Curve Equation'!$B$12)*'S Curve Equation'!$B$10))+'S Curve Equation'!$B$13)*'S Curve Equation'!$B$14</f>
        <v>4.3355095961184982E-2</v>
      </c>
      <c r="T150">
        <f>(1/(1+EXP(('S Curve Equation'!$B$11-T105*'S Curve Equation'!$B$12)*'S Curve Equation'!$B$10))+'S Curve Equation'!$B$13)*'S Curve Equation'!$B$14</f>
        <v>4.2719696710796111E-2</v>
      </c>
      <c r="U150">
        <f>(1/(1+EXP(('S Curve Equation'!$B$11-U105*'S Curve Equation'!$B$12)*'S Curve Equation'!$B$10))+'S Curve Equation'!$B$13)*'S Curve Equation'!$B$14</f>
        <v>4.2096834163051253E-2</v>
      </c>
      <c r="V150">
        <f>(1/(1+EXP(('S Curve Equation'!$B$11-V105*'S Curve Equation'!$B$12)*'S Curve Equation'!$B$10))+'S Curve Equation'!$B$13)*'S Curve Equation'!$B$14</f>
        <v>4.1486186316382866E-2</v>
      </c>
      <c r="W150">
        <f>(1/(1+EXP(('S Curve Equation'!$B$11-W105*'S Curve Equation'!$B$12)*'S Curve Equation'!$B$10))+'S Curve Equation'!$B$13)*'S Curve Equation'!$B$14</f>
        <v>4.0887441093234368E-2</v>
      </c>
      <c r="X150">
        <f>(1/(1+EXP(('S Curve Equation'!$B$11-X105*'S Curve Equation'!$B$12)*'S Curve Equation'!$B$10))+'S Curve Equation'!$B$13)*'S Curve Equation'!$B$14</f>
        <v>4.030029599047466E-2</v>
      </c>
      <c r="Y150">
        <f>(1/(1+EXP(('S Curve Equation'!$B$11-Y105*'S Curve Equation'!$B$12)*'S Curve Equation'!$B$10))+'S Curve Equation'!$B$13)*'S Curve Equation'!$B$14</f>
        <v>3.9724457743387287E-2</v>
      </c>
      <c r="Z150">
        <f>(1/(1+EXP(('S Curve Equation'!$B$11-Z105*'S Curve Equation'!$B$12)*'S Curve Equation'!$B$10))+'S Curve Equation'!$B$13)*'S Curve Equation'!$B$14</f>
        <v>3.9159642002672364E-2</v>
      </c>
      <c r="AA150">
        <f>(1/(1+EXP(('S Curve Equation'!$B$11-AA105*'S Curve Equation'!$B$12)*'S Curve Equation'!$B$10))+'S Curve Equation'!$B$13)*'S Curve Equation'!$B$14</f>
        <v>3.8605573023922202E-2</v>
      </c>
      <c r="AB150">
        <f>(1/(1+EXP(('S Curve Equation'!$B$11-AB105*'S Curve Equation'!$B$12)*'S Curve Equation'!$B$10))+'S Curve Equation'!$B$13)*'S Curve Equation'!$B$14</f>
        <v>3.8061983369057285E-2</v>
      </c>
      <c r="AC150">
        <f>(1/(1+EXP(('S Curve Equation'!$B$11-AC105*'S Curve Equation'!$B$12)*'S Curve Equation'!$B$10))+'S Curve Equation'!$B$13)*'S Curve Equation'!$B$14</f>
        <v>3.7528613619226998E-2</v>
      </c>
      <c r="AD150">
        <f>(1/(1+EXP(('S Curve Equation'!$B$11-AD105*'S Curve Equation'!$B$12)*'S Curve Equation'!$B$10))+'S Curve Equation'!$B$13)*'S Curve Equation'!$B$14</f>
        <v>3.700521209870565E-2</v>
      </c>
      <c r="AE150">
        <f>(1/(1+EXP(('S Curve Equation'!$B$11-AE105*'S Curve Equation'!$B$12)*'S Curve Equation'!$B$10))+'S Curve Equation'!$B$13)*'S Curve Equation'!$B$14</f>
        <v>3.6491534609328219E-2</v>
      </c>
      <c r="AF150">
        <f>(1/(1+EXP(('S Curve Equation'!$B$11-AF105*'S Curve Equation'!$B$12)*'S Curve Equation'!$B$10))+'S Curve Equation'!$B$13)*'S Curve Equation'!$B$14</f>
        <v>3.5987344175036212E-2</v>
      </c>
    </row>
    <row r="151" spans="1:32" x14ac:dyDescent="0.25">
      <c r="A151" t="s">
        <v>44</v>
      </c>
      <c r="B151">
        <f>(1/(1+EXP(('S Curve Equation'!$B$11-B106*'S Curve Equation'!$B$12)*'S Curve Equation'!$B$10))+'S Curve Equation'!$B$13)*'S Curve Equation'!$B$14</f>
        <v>7.3170731707317083E-2</v>
      </c>
      <c r="C151">
        <f>(1/(1+EXP(('S Curve Equation'!$B$11-C106*'S Curve Equation'!$B$12)*'S Curve Equation'!$B$10))+'S Curve Equation'!$B$13)*'S Curve Equation'!$B$14</f>
        <v>7.2102984138198142E-2</v>
      </c>
      <c r="D151">
        <f>(1/(1+EXP(('S Curve Equation'!$B$11-D106*'S Curve Equation'!$B$12)*'S Curve Equation'!$B$10))+'S Curve Equation'!$B$13)*'S Curve Equation'!$B$14</f>
        <v>7.0575119291829372E-2</v>
      </c>
      <c r="E151">
        <f>(1/(1+EXP(('S Curve Equation'!$B$11-E106*'S Curve Equation'!$B$12)*'S Curve Equation'!$B$10))+'S Curve Equation'!$B$13)*'S Curve Equation'!$B$14</f>
        <v>6.9192760335891168E-2</v>
      </c>
      <c r="F151">
        <f>(1/(1+EXP(('S Curve Equation'!$B$11-F106*'S Curve Equation'!$B$12)*'S Curve Equation'!$B$10))+'S Curve Equation'!$B$13)*'S Curve Equation'!$B$14</f>
        <v>6.8009389057242714E-2</v>
      </c>
      <c r="G151">
        <f>(1/(1+EXP(('S Curve Equation'!$B$11-G106*'S Curve Equation'!$B$12)*'S Curve Equation'!$B$10))+'S Curve Equation'!$B$13)*'S Curve Equation'!$B$14</f>
        <v>6.6374284593359922E-2</v>
      </c>
      <c r="H151">
        <f>(1/(1+EXP(('S Curve Equation'!$B$11-H106*'S Curve Equation'!$B$12)*'S Curve Equation'!$B$10))+'S Curve Equation'!$B$13)*'S Curve Equation'!$B$14</f>
        <v>6.5211719059512577E-2</v>
      </c>
      <c r="I151">
        <f>(1/(1+EXP(('S Curve Equation'!$B$11-I106*'S Curve Equation'!$B$12)*'S Curve Equation'!$B$10))+'S Curve Equation'!$B$13)*'S Curve Equation'!$B$14</f>
        <v>6.4917780017211102E-2</v>
      </c>
      <c r="J151">
        <f>(1/(1+EXP(('S Curve Equation'!$B$11-J106*'S Curve Equation'!$B$12)*'S Curve Equation'!$B$10))+'S Curve Equation'!$B$13)*'S Curve Equation'!$B$14</f>
        <v>6.4372964747170219E-2</v>
      </c>
      <c r="K151">
        <f>(1/(1+EXP(('S Curve Equation'!$B$11-K106*'S Curve Equation'!$B$12)*'S Curve Equation'!$B$10))+'S Curve Equation'!$B$13)*'S Curve Equation'!$B$14</f>
        <v>6.2865561676219955E-2</v>
      </c>
      <c r="L151">
        <f>(1/(1+EXP(('S Curve Equation'!$B$11-L106*'S Curve Equation'!$B$12)*'S Curve Equation'!$B$10))+'S Curve Equation'!$B$13)*'S Curve Equation'!$B$14</f>
        <v>6.1666115513327367E-2</v>
      </c>
      <c r="M151">
        <f>(1/(1+EXP(('S Curve Equation'!$B$11-M106*'S Curve Equation'!$B$12)*'S Curve Equation'!$B$10))+'S Curve Equation'!$B$13)*'S Curve Equation'!$B$14</f>
        <v>6.0666738837582231E-2</v>
      </c>
      <c r="N151">
        <f>(1/(1+EXP(('S Curve Equation'!$B$11-N106*'S Curve Equation'!$B$12)*'S Curve Equation'!$B$10))+'S Curve Equation'!$B$13)*'S Curve Equation'!$B$14</f>
        <v>5.9689022768773713E-2</v>
      </c>
      <c r="O151">
        <f>(1/(1+EXP(('S Curve Equation'!$B$11-O106*'S Curve Equation'!$B$12)*'S Curve Equation'!$B$10))+'S Curve Equation'!$B$13)*'S Curve Equation'!$B$14</f>
        <v>5.8732373175738289E-2</v>
      </c>
      <c r="P151">
        <f>(1/(1+EXP(('S Curve Equation'!$B$11-P106*'S Curve Equation'!$B$12)*'S Curve Equation'!$B$10))+'S Curve Equation'!$B$13)*'S Curve Equation'!$B$14</f>
        <v>5.7796214967402663E-2</v>
      </c>
      <c r="Q151">
        <f>(1/(1+EXP(('S Curve Equation'!$B$11-Q106*'S Curve Equation'!$B$12)*'S Curve Equation'!$B$10))+'S Curve Equation'!$B$13)*'S Curve Equation'!$B$14</f>
        <v>5.6879991417752171E-2</v>
      </c>
      <c r="R151">
        <f>(1/(1+EXP(('S Curve Equation'!$B$11-R106*'S Curve Equation'!$B$12)*'S Curve Equation'!$B$10))+'S Curve Equation'!$B$13)*'S Curve Equation'!$B$14</f>
        <v>5.5983163515903551E-2</v>
      </c>
      <c r="S151">
        <f>(1/(1+EXP(('S Curve Equation'!$B$11-S106*'S Curve Equation'!$B$12)*'S Curve Equation'!$B$10))+'S Curve Equation'!$B$13)*'S Curve Equation'!$B$14</f>
        <v>5.5105209340380275E-2</v>
      </c>
      <c r="T151">
        <f>(1/(1+EXP(('S Curve Equation'!$B$11-T106*'S Curve Equation'!$B$12)*'S Curve Equation'!$B$10))+'S Curve Equation'!$B$13)*'S Curve Equation'!$B$14</f>
        <v>5.4245623456708546E-2</v>
      </c>
      <c r="U151">
        <f>(1/(1+EXP(('S Curve Equation'!$B$11-U106*'S Curve Equation'!$B$12)*'S Curve Equation'!$B$10))+'S Curve Equation'!$B$13)*'S Curve Equation'!$B$14</f>
        <v>5.3403916337483301E-2</v>
      </c>
      <c r="V151">
        <f>(1/(1+EXP(('S Curve Equation'!$B$11-V106*'S Curve Equation'!$B$12)*'S Curve Equation'!$B$10))+'S Curve Equation'!$B$13)*'S Curve Equation'!$B$14</f>
        <v>5.2579613804074089E-2</v>
      </c>
      <c r="W151">
        <f>(1/(1+EXP(('S Curve Equation'!$B$11-W106*'S Curve Equation'!$B$12)*'S Curve Equation'!$B$10))+'S Curve Equation'!$B$13)*'S Curve Equation'!$B$14</f>
        <v>5.1772256489169464E-2</v>
      </c>
      <c r="X151">
        <f>(1/(1+EXP(('S Curve Equation'!$B$11-X106*'S Curve Equation'!$B$12)*'S Curve Equation'!$B$10))+'S Curve Equation'!$B$13)*'S Curve Equation'!$B$14</f>
        <v>5.0981399319383044E-2</v>
      </c>
      <c r="Y151">
        <f>(1/(1+EXP(('S Curve Equation'!$B$11-Y106*'S Curve Equation'!$B$12)*'S Curve Equation'!$B$10))+'S Curve Equation'!$B$13)*'S Curve Equation'!$B$14</f>
        <v>5.0206611017169465E-2</v>
      </c>
      <c r="Z151">
        <f>(1/(1+EXP(('S Curve Equation'!$B$11-Z106*'S Curve Equation'!$B$12)*'S Curve Equation'!$B$10))+'S Curve Equation'!$B$13)*'S Curve Equation'!$B$14</f>
        <v>4.9447473621323769E-2</v>
      </c>
      <c r="AA151">
        <f>(1/(1+EXP(('S Curve Equation'!$B$11-AA106*'S Curve Equation'!$B$12)*'S Curve Equation'!$B$10))+'S Curve Equation'!$B$13)*'S Curve Equation'!$B$14</f>
        <v>4.870358202536048E-2</v>
      </c>
      <c r="AB151">
        <f>(1/(1+EXP(('S Curve Equation'!$B$11-AB106*'S Curve Equation'!$B$12)*'S Curve Equation'!$B$10))+'S Curve Equation'!$B$13)*'S Curve Equation'!$B$14</f>
        <v>4.7974543533097019E-2</v>
      </c>
      <c r="AC151">
        <f>(1/(1+EXP(('S Curve Equation'!$B$11-AC106*'S Curve Equation'!$B$12)*'S Curve Equation'!$B$10))+'S Curve Equation'!$B$13)*'S Curve Equation'!$B$14</f>
        <v>4.7259977430783723E-2</v>
      </c>
      <c r="AD151">
        <f>(1/(1+EXP(('S Curve Equation'!$B$11-AD106*'S Curve Equation'!$B$12)*'S Curve Equation'!$B$10))+'S Curve Equation'!$B$13)*'S Curve Equation'!$B$14</f>
        <v>4.6559514575152644E-2</v>
      </c>
      <c r="AE151">
        <f>(1/(1+EXP(('S Curve Equation'!$B$11-AE106*'S Curve Equation'!$B$12)*'S Curve Equation'!$B$10))+'S Curve Equation'!$B$13)*'S Curve Equation'!$B$14</f>
        <v>4.5872796996772172E-2</v>
      </c>
      <c r="AF151">
        <f>(1/(1+EXP(('S Curve Equation'!$B$11-AF106*'S Curve Equation'!$B$12)*'S Curve Equation'!$B$10))+'S Curve Equation'!$B$13)*'S Curve Equation'!$B$14</f>
        <v>4.5199477518124982E-2</v>
      </c>
    </row>
    <row r="152" spans="1:32" x14ac:dyDescent="0.25">
      <c r="A152" t="s">
        <v>46</v>
      </c>
      <c r="B152">
        <f>(1/(1+EXP(('S Curve Equation'!$B$11-B107*'S Curve Equation'!$B$12)*'S Curve Equation'!$B$10))+'S Curve Equation'!$B$13)*'S Curve Equation'!$B$14</f>
        <v>6.6202090592334478E-2</v>
      </c>
      <c r="C152">
        <f>(1/(1+EXP(('S Curve Equation'!$B$11-C107*'S Curve Equation'!$B$12)*'S Curve Equation'!$B$10))+'S Curve Equation'!$B$13)*'S Curve Equation'!$B$14</f>
        <v>6.5259207549855897E-2</v>
      </c>
      <c r="D152">
        <f>(1/(1+EXP(('S Curve Equation'!$B$11-D107*'S Curve Equation'!$B$12)*'S Curve Equation'!$B$10))+'S Curve Equation'!$B$13)*'S Curve Equation'!$B$14</f>
        <v>6.3909448125354804E-2</v>
      </c>
      <c r="E152">
        <f>(1/(1+EXP(('S Curve Equation'!$B$11-E107*'S Curve Equation'!$B$12)*'S Curve Equation'!$B$10))+'S Curve Equation'!$B$13)*'S Curve Equation'!$B$14</f>
        <v>6.2687640151749685E-2</v>
      </c>
      <c r="F152">
        <f>(1/(1+EXP(('S Curve Equation'!$B$11-F107*'S Curve Equation'!$B$12)*'S Curve Equation'!$B$10))+'S Curve Equation'!$B$13)*'S Curve Equation'!$B$14</f>
        <v>6.1641246981194095E-2</v>
      </c>
      <c r="G152">
        <f>(1/(1+EXP(('S Curve Equation'!$B$11-G107*'S Curve Equation'!$B$12)*'S Curve Equation'!$B$10))+'S Curve Equation'!$B$13)*'S Curve Equation'!$B$14</f>
        <v>6.0194685158094202E-2</v>
      </c>
      <c r="H152">
        <f>(1/(1+EXP(('S Curve Equation'!$B$11-H107*'S Curve Equation'!$B$12)*'S Curve Equation'!$B$10))+'S Curve Equation'!$B$13)*'S Curve Equation'!$B$14</f>
        <v>5.916564641534227E-2</v>
      </c>
      <c r="I152">
        <f>(1/(1+EXP(('S Curve Equation'!$B$11-I107*'S Curve Equation'!$B$12)*'S Curve Equation'!$B$10))+'S Curve Equation'!$B$13)*'S Curve Equation'!$B$14</f>
        <v>5.8905396646687459E-2</v>
      </c>
      <c r="J152">
        <f>(1/(1+EXP(('S Curve Equation'!$B$11-J107*'S Curve Equation'!$B$12)*'S Curve Equation'!$B$10))+'S Curve Equation'!$B$13)*'S Curve Equation'!$B$14</f>
        <v>5.8422947178665523E-2</v>
      </c>
      <c r="K152">
        <f>(1/(1+EXP(('S Curve Equation'!$B$11-K107*'S Curve Equation'!$B$12)*'S Curve Equation'!$B$10))+'S Curve Equation'!$B$13)*'S Curve Equation'!$B$14</f>
        <v>5.708756644733453E-2</v>
      </c>
      <c r="L152">
        <f>(1/(1+EXP(('S Curve Equation'!$B$11-L107*'S Curve Equation'!$B$12)*'S Curve Equation'!$B$10))+'S Curve Equation'!$B$13)*'S Curve Equation'!$B$14</f>
        <v>5.6024425845629763E-2</v>
      </c>
      <c r="M152">
        <f>(1/(1+EXP(('S Curve Equation'!$B$11-M107*'S Curve Equation'!$B$12)*'S Curve Equation'!$B$10))+'S Curve Equation'!$B$13)*'S Curve Equation'!$B$14</f>
        <v>5.5138219198360712E-2</v>
      </c>
      <c r="N152">
        <f>(1/(1+EXP(('S Curve Equation'!$B$11-N107*'S Curve Equation'!$B$12)*'S Curve Equation'!$B$10))+'S Curve Equation'!$B$13)*'S Curve Equation'!$B$14</f>
        <v>5.4270859829891251E-2</v>
      </c>
      <c r="O152">
        <f>(1/(1+EXP(('S Curve Equation'!$B$11-O107*'S Curve Equation'!$B$12)*'S Curve Equation'!$B$10))+'S Curve Equation'!$B$13)*'S Curve Equation'!$B$14</f>
        <v>5.3421835872086015E-2</v>
      </c>
      <c r="P152">
        <f>(1/(1+EXP(('S Curve Equation'!$B$11-P107*'S Curve Equation'!$B$12)*'S Curve Equation'!$B$10))+'S Curve Equation'!$B$13)*'S Curve Equation'!$B$14</f>
        <v>5.2590651844945414E-2</v>
      </c>
      <c r="Q152">
        <f>(1/(1+EXP(('S Curve Equation'!$B$11-Q107*'S Curve Equation'!$B$12)*'S Curve Equation'!$B$10))+'S Curve Equation'!$B$13)*'S Curve Equation'!$B$14</f>
        <v>5.1776828069326548E-2</v>
      </c>
      <c r="R152">
        <f>(1/(1+EXP(('S Curve Equation'!$B$11-R107*'S Curve Equation'!$B$12)*'S Curve Equation'!$B$10))+'S Curve Equation'!$B$13)*'S Curve Equation'!$B$14</f>
        <v>5.0979900102172217E-2</v>
      </c>
      <c r="S152">
        <f>(1/(1+EXP(('S Curve Equation'!$B$11-S107*'S Curve Equation'!$B$12)*'S Curve Equation'!$B$10))+'S Curve Equation'!$B$13)*'S Curve Equation'!$B$14</f>
        <v>5.0199418193377345E-2</v>
      </c>
      <c r="T152">
        <f>(1/(1+EXP(('S Curve Equation'!$B$11-T107*'S Curve Equation'!$B$12)*'S Curve Equation'!$B$10))+'S Curve Equation'!$B$13)*'S Curve Equation'!$B$14</f>
        <v>4.943494676345047E-2</v>
      </c>
      <c r="U152">
        <f>(1/(1+EXP(('S Curve Equation'!$B$11-U107*'S Curve Equation'!$B$12)*'S Curve Equation'!$B$10))+'S Curve Equation'!$B$13)*'S Curve Equation'!$B$14</f>
        <v>4.8686063901160578E-2</v>
      </c>
      <c r="V152">
        <f>(1/(1+EXP(('S Curve Equation'!$B$11-V107*'S Curve Equation'!$B$12)*'S Curve Equation'!$B$10))+'S Curve Equation'!$B$13)*'S Curve Equation'!$B$14</f>
        <v>4.7952360880385313E-2</v>
      </c>
      <c r="W152">
        <f>(1/(1+EXP(('S Curve Equation'!$B$11-W107*'S Curve Equation'!$B$12)*'S Curve Equation'!$B$10))+'S Curve Equation'!$B$13)*'S Curve Equation'!$B$14</f>
        <v>4.7233441695408517E-2</v>
      </c>
      <c r="X152">
        <f>(1/(1+EXP(('S Curve Equation'!$B$11-X107*'S Curve Equation'!$B$12)*'S Curve Equation'!$B$10))+'S Curve Equation'!$B$13)*'S Curve Equation'!$B$14</f>
        <v>4.6528922613940663E-2</v>
      </c>
      <c r="Y152">
        <f>(1/(1+EXP(('S Curve Equation'!$B$11-Y107*'S Curve Equation'!$B$12)*'S Curve Equation'!$B$10))+'S Curve Equation'!$B$13)*'S Curve Equation'!$B$14</f>
        <v>4.5838431747163802E-2</v>
      </c>
      <c r="Z152">
        <f>(1/(1+EXP(('S Curve Equation'!$B$11-Z107*'S Curve Equation'!$B$12)*'S Curve Equation'!$B$10))+'S Curve Equation'!$B$13)*'S Curve Equation'!$B$14</f>
        <v>4.5161608636129724E-2</v>
      </c>
      <c r="AA152">
        <f>(1/(1+EXP(('S Curve Equation'!$B$11-AA107*'S Curve Equation'!$B$12)*'S Curve Equation'!$B$10))+'S Curve Equation'!$B$13)*'S Curve Equation'!$B$14</f>
        <v>4.449810385386245E-2</v>
      </c>
      <c r="AB152">
        <f>(1/(1+EXP(('S Curve Equation'!$B$11-AB107*'S Curve Equation'!$B$12)*'S Curve Equation'!$B$10))+'S Curve Equation'!$B$13)*'S Curve Equation'!$B$14</f>
        <v>4.3847578622546513E-2</v>
      </c>
      <c r="AC152">
        <f>(1/(1+EXP(('S Curve Equation'!$B$11-AC107*'S Curve Equation'!$B$12)*'S Curve Equation'!$B$10))+'S Curve Equation'!$B$13)*'S Curve Equation'!$B$14</f>
        <v>4.3209704445200121E-2</v>
      </c>
      <c r="AD152">
        <f>(1/(1+EXP(('S Curve Equation'!$B$11-AD107*'S Curve Equation'!$B$12)*'S Curve Equation'!$B$10))+'S Curve Equation'!$B$13)*'S Curve Equation'!$B$14</f>
        <v>4.2584162751262207E-2</v>
      </c>
      <c r="AE152">
        <f>(1/(1+EXP(('S Curve Equation'!$B$11-AE107*'S Curve Equation'!$B$12)*'S Curve Equation'!$B$10))+'S Curve Equation'!$B$13)*'S Curve Equation'!$B$14</f>
        <v>4.1970644555537895E-2</v>
      </c>
      <c r="AF152">
        <f>(1/(1+EXP(('S Curve Equation'!$B$11-AF107*'S Curve Equation'!$B$12)*'S Curve Equation'!$B$10))+'S Curve Equation'!$B$13)*'S Curve Equation'!$B$14</f>
        <v>4.1368850129975432E-2</v>
      </c>
    </row>
    <row r="153" spans="1:32" x14ac:dyDescent="0.25">
      <c r="A153" t="s">
        <v>48</v>
      </c>
      <c r="B153">
        <f>(1/(1+EXP(('S Curve Equation'!$B$11-B108*'S Curve Equation'!$B$12)*'S Curve Equation'!$B$10))+'S Curve Equation'!$B$13)*'S Curve Equation'!$B$14</f>
        <v>7.4218750000000014E-2</v>
      </c>
      <c r="C153">
        <f>(1/(1+EXP(('S Curve Equation'!$B$11-C108*'S Curve Equation'!$B$12)*'S Curve Equation'!$B$10))+'S Curve Equation'!$B$13)*'S Curve Equation'!$B$14</f>
        <v>7.3132030274770013E-2</v>
      </c>
      <c r="D153">
        <f>(1/(1+EXP(('S Curve Equation'!$B$11-D108*'S Curve Equation'!$B$12)*'S Curve Equation'!$B$10))+'S Curve Equation'!$B$13)*'S Curve Equation'!$B$14</f>
        <v>7.1577106637417329E-2</v>
      </c>
      <c r="E153">
        <f>(1/(1+EXP(('S Curve Equation'!$B$11-E108*'S Curve Equation'!$B$12)*'S Curve Equation'!$B$10))+'S Curve Equation'!$B$13)*'S Curve Equation'!$B$14</f>
        <v>7.0170359059121362E-2</v>
      </c>
      <c r="F153">
        <f>(1/(1+EXP(('S Curve Equation'!$B$11-F108*'S Curve Equation'!$B$12)*'S Curve Equation'!$B$10))+'S Curve Equation'!$B$13)*'S Curve Equation'!$B$14</f>
        <v>6.8966182640304755E-2</v>
      </c>
      <c r="G153">
        <f>(1/(1+EXP(('S Curve Equation'!$B$11-G108*'S Curve Equation'!$B$12)*'S Curve Equation'!$B$10))+'S Curve Equation'!$B$13)*'S Curve Equation'!$B$14</f>
        <v>6.7302445397266736E-2</v>
      </c>
      <c r="H153">
        <f>(1/(1+EXP(('S Curve Equation'!$B$11-H108*'S Curve Equation'!$B$12)*'S Curve Equation'!$B$10))+'S Curve Equation'!$B$13)*'S Curve Equation'!$B$14</f>
        <v>6.6119605276253796E-2</v>
      </c>
      <c r="I153">
        <f>(1/(1+EXP(('S Curve Equation'!$B$11-I108*'S Curve Equation'!$B$12)*'S Curve Equation'!$B$10))+'S Curve Equation'!$B$13)*'S Curve Equation'!$B$14</f>
        <v>6.5820551341729552E-2</v>
      </c>
      <c r="J153">
        <f>(1/(1+EXP(('S Curve Equation'!$B$11-J108*'S Curve Equation'!$B$12)*'S Curve Equation'!$B$10))+'S Curve Equation'!$B$13)*'S Curve Equation'!$B$14</f>
        <v>6.5266267854359683E-2</v>
      </c>
      <c r="K153">
        <f>(1/(1+EXP(('S Curve Equation'!$B$11-K108*'S Curve Equation'!$B$12)*'S Curve Equation'!$B$10))+'S Curve Equation'!$B$13)*'S Curve Equation'!$B$14</f>
        <v>6.3732752336112544E-2</v>
      </c>
      <c r="L153">
        <f>(1/(1+EXP(('S Curve Equation'!$B$11-L108*'S Curve Equation'!$B$12)*'S Curve Equation'!$B$10))+'S Curve Equation'!$B$13)*'S Curve Equation'!$B$14</f>
        <v>6.2512619341979533E-2</v>
      </c>
      <c r="M153">
        <f>(1/(1+EXP(('S Curve Equation'!$B$11-M108*'S Curve Equation'!$B$12)*'S Curve Equation'!$B$10))+'S Curve Equation'!$B$13)*'S Curve Equation'!$B$14</f>
        <v>6.1496069883194927E-2</v>
      </c>
      <c r="N153">
        <f>(1/(1+EXP(('S Curve Equation'!$B$11-N108*'S Curve Equation'!$B$12)*'S Curve Equation'!$B$10))+'S Curve Equation'!$B$13)*'S Curve Equation'!$B$14</f>
        <v>6.0501610531176482E-2</v>
      </c>
      <c r="O153">
        <f>(1/(1+EXP(('S Curve Equation'!$B$11-O108*'S Curve Equation'!$B$12)*'S Curve Equation'!$B$10))+'S Curve Equation'!$B$13)*'S Curve Equation'!$B$14</f>
        <v>5.952863460625011E-2</v>
      </c>
      <c r="P153">
        <f>(1/(1+EXP(('S Curve Equation'!$B$11-P108*'S Curve Equation'!$B$12)*'S Curve Equation'!$B$10))+'S Curve Equation'!$B$13)*'S Curve Equation'!$B$14</f>
        <v>5.8576554869083704E-2</v>
      </c>
      <c r="Q153">
        <f>(1/(1+EXP(('S Curve Equation'!$B$11-Q108*'S Curve Equation'!$B$12)*'S Curve Equation'!$B$10))+'S Curve Equation'!$B$13)*'S Curve Equation'!$B$14</f>
        <v>5.7644802832810933E-2</v>
      </c>
      <c r="R153">
        <f>(1/(1+EXP(('S Curve Equation'!$B$11-R108*'S Curve Equation'!$B$12)*'S Curve Equation'!$B$10))+'S Curve Equation'!$B$13)*'S Curve Equation'!$B$14</f>
        <v>5.6732828100603892E-2</v>
      </c>
      <c r="S153">
        <f>(1/(1+EXP(('S Curve Equation'!$B$11-S108*'S Curve Equation'!$B$12)*'S Curve Equation'!$B$10))+'S Curve Equation'!$B$13)*'S Curve Equation'!$B$14</f>
        <v>5.5840097727792679E-2</v>
      </c>
      <c r="T153">
        <f>(1/(1+EXP(('S Curve Equation'!$B$11-T108*'S Curve Equation'!$B$12)*'S Curve Equation'!$B$10))+'S Curve Equation'!$B$13)*'S Curve Equation'!$B$14</f>
        <v>5.496609560764848E-2</v>
      </c>
      <c r="U153">
        <f>(1/(1+EXP(('S Curve Equation'!$B$11-U108*'S Curve Equation'!$B$12)*'S Curve Equation'!$B$10))+'S Curve Equation'!$B$13)*'S Curve Equation'!$B$14</f>
        <v>5.4110321879976282E-2</v>
      </c>
      <c r="V153">
        <f>(1/(1+EXP(('S Curve Equation'!$B$11-V108*'S Curve Equation'!$B$12)*'S Curve Equation'!$B$10))+'S Curve Equation'!$B$13)*'S Curve Equation'!$B$14</f>
        <v>5.3272292361683356E-2</v>
      </c>
      <c r="W153">
        <f>(1/(1+EXP(('S Curve Equation'!$B$11-W108*'S Curve Equation'!$B$12)*'S Curve Equation'!$B$10))+'S Curve Equation'!$B$13)*'S Curve Equation'!$B$14</f>
        <v>5.2451537998519294E-2</v>
      </c>
      <c r="X153">
        <f>(1/(1+EXP(('S Curve Equation'!$B$11-X108*'S Curve Equation'!$B$12)*'S Curve Equation'!$B$10))+'S Curve Equation'!$B$13)*'S Curve Equation'!$B$14</f>
        <v>5.1647604337203175E-2</v>
      </c>
      <c r="Y153">
        <f>(1/(1+EXP(('S Curve Equation'!$B$11-Y108*'S Curve Equation'!$B$12)*'S Curve Equation'!$B$10))+'S Curve Equation'!$B$13)*'S Curve Equation'!$B$14</f>
        <v>5.0860051017183459E-2</v>
      </c>
      <c r="Z153">
        <f>(1/(1+EXP(('S Curve Equation'!$B$11-Z108*'S Curve Equation'!$B$12)*'S Curve Equation'!$B$10))+'S Curve Equation'!$B$13)*'S Curve Equation'!$B$14</f>
        <v>5.0088451281296222E-2</v>
      </c>
      <c r="AA153">
        <f>(1/(1+EXP(('S Curve Equation'!$B$11-AA108*'S Curve Equation'!$B$12)*'S Curve Equation'!$B$10))+'S Curve Equation'!$B$13)*'S Curve Equation'!$B$14</f>
        <v>4.933239150461257E-2</v>
      </c>
      <c r="AB153">
        <f>(1/(1+EXP(('S Curve Equation'!$B$11-AB108*'S Curve Equation'!$B$12)*'S Curve Equation'!$B$10))+'S Curve Equation'!$B$13)*'S Curve Equation'!$B$14</f>
        <v>4.8591470740793223E-2</v>
      </c>
      <c r="AC153">
        <f>(1/(1+EXP(('S Curve Equation'!$B$11-AC108*'S Curve Equation'!$B$12)*'S Curve Equation'!$B$10))+'S Curve Equation'!$B$13)*'S Curve Equation'!$B$14</f>
        <v>4.7865300285285135E-2</v>
      </c>
      <c r="AD153">
        <f>(1/(1+EXP(('S Curve Equation'!$B$11-AD108*'S Curve Equation'!$B$12)*'S Curve Equation'!$B$10))+'S Curve Equation'!$B$13)*'S Curve Equation'!$B$14</f>
        <v>4.7153503254726427E-2</v>
      </c>
      <c r="AE153">
        <f>(1/(1+EXP(('S Curve Equation'!$B$11-AE108*'S Curve Equation'!$B$12)*'S Curve Equation'!$B$10))+'S Curve Equation'!$B$13)*'S Curve Equation'!$B$14</f>
        <v>4.6455714181938418E-2</v>
      </c>
      <c r="AF153">
        <f>(1/(1+EXP(('S Curve Equation'!$B$11-AF108*'S Curve Equation'!$B$12)*'S Curve Equation'!$B$10))+'S Curve Equation'!$B$13)*'S Curve Equation'!$B$14</f>
        <v>4.5771578625915681E-2</v>
      </c>
    </row>
    <row r="154" spans="1:32" x14ac:dyDescent="0.25">
      <c r="A154" t="s">
        <v>50</v>
      </c>
      <c r="B154">
        <f>(1/(1+EXP(('S Curve Equation'!$B$11-B109*'S Curve Equation'!$B$12)*'S Curve Equation'!$B$10))+'S Curve Equation'!$B$13)*'S Curve Equation'!$B$14</f>
        <v>4.2253521126760563E-2</v>
      </c>
      <c r="C154">
        <f>(1/(1+EXP(('S Curve Equation'!$B$11-C109*'S Curve Equation'!$B$12)*'S Curve Equation'!$B$10))+'S Curve Equation'!$B$13)*'S Curve Equation'!$B$14</f>
        <v>4.1717290534660882E-2</v>
      </c>
      <c r="D154">
        <f>(1/(1+EXP(('S Curve Equation'!$B$11-D109*'S Curve Equation'!$B$12)*'S Curve Equation'!$B$10))+'S Curve Equation'!$B$13)*'S Curve Equation'!$B$14</f>
        <v>4.0948026440748152E-2</v>
      </c>
      <c r="E154">
        <f>(1/(1+EXP(('S Curve Equation'!$B$11-E109*'S Curve Equation'!$B$12)*'S Curve Equation'!$B$10))+'S Curve Equation'!$B$13)*'S Curve Equation'!$B$14</f>
        <v>4.0249979346006534E-2</v>
      </c>
      <c r="F154">
        <f>(1/(1+EXP(('S Curve Equation'!$B$11-F109*'S Curve Equation'!$B$12)*'S Curve Equation'!$B$10))+'S Curve Equation'!$B$13)*'S Curve Equation'!$B$14</f>
        <v>3.9650827095906407E-2</v>
      </c>
      <c r="G154">
        <f>(1/(1+EXP(('S Curve Equation'!$B$11-G109*'S Curve Equation'!$B$12)*'S Curve Equation'!$B$10))+'S Curve Equation'!$B$13)*'S Curve Equation'!$B$14</f>
        <v>3.8820475192558782E-2</v>
      </c>
      <c r="H154">
        <f>(1/(1+EXP(('S Curve Equation'!$B$11-H109*'S Curve Equation'!$B$12)*'S Curve Equation'!$B$10))+'S Curve Equation'!$B$13)*'S Curve Equation'!$B$14</f>
        <v>3.8228288821014846E-2</v>
      </c>
      <c r="I154">
        <f>(1/(1+EXP(('S Curve Equation'!$B$11-I109*'S Curve Equation'!$B$12)*'S Curve Equation'!$B$10))+'S Curve Equation'!$B$13)*'S Curve Equation'!$B$14</f>
        <v>3.8078319798618004E-2</v>
      </c>
      <c r="J154">
        <f>(1/(1+EXP(('S Curve Equation'!$B$11-J109*'S Curve Equation'!$B$12)*'S Curve Equation'!$B$10))+'S Curve Equation'!$B$13)*'S Curve Equation'!$B$14</f>
        <v>3.7800089786617544E-2</v>
      </c>
      <c r="K154">
        <f>(1/(1+EXP(('S Curve Equation'!$B$11-K109*'S Curve Equation'!$B$12)*'S Curve Equation'!$B$10))+'S Curve Equation'!$B$13)*'S Curve Equation'!$B$14</f>
        <v>3.7028468837788209E-2</v>
      </c>
      <c r="L154">
        <f>(1/(1+EXP(('S Curve Equation'!$B$11-L109*'S Curve Equation'!$B$12)*'S Curve Equation'!$B$10))+'S Curve Equation'!$B$13)*'S Curve Equation'!$B$14</f>
        <v>3.6412541571425809E-2</v>
      </c>
      <c r="M154">
        <f>(1/(1+EXP(('S Curve Equation'!$B$11-M109*'S Curve Equation'!$B$12)*'S Curve Equation'!$B$10))+'S Curve Equation'!$B$13)*'S Curve Equation'!$B$14</f>
        <v>3.5897998432059854E-2</v>
      </c>
      <c r="N154">
        <f>(1/(1+EXP(('S Curve Equation'!$B$11-N109*'S Curve Equation'!$B$12)*'S Curve Equation'!$B$10))+'S Curve Equation'!$B$13)*'S Curve Equation'!$B$14</f>
        <v>3.5393388310132654E-2</v>
      </c>
      <c r="O154">
        <f>(1/(1+EXP(('S Curve Equation'!$B$11-O109*'S Curve Equation'!$B$12)*'S Curve Equation'!$B$10))+'S Curve Equation'!$B$13)*'S Curve Equation'!$B$14</f>
        <v>3.4898457521972168E-2</v>
      </c>
      <c r="P154">
        <f>(1/(1+EXP(('S Curve Equation'!$B$11-P109*'S Curve Equation'!$B$12)*'S Curve Equation'!$B$10))+'S Curve Equation'!$B$13)*'S Curve Equation'!$B$14</f>
        <v>3.4412960259256213E-2</v>
      </c>
      <c r="Q154">
        <f>(1/(1+EXP(('S Curve Equation'!$B$11-Q109*'S Curve Equation'!$B$12)*'S Curve Equation'!$B$10))+'S Curve Equation'!$B$13)*'S Curve Equation'!$B$14</f>
        <v>3.3936658305903381E-2</v>
      </c>
      <c r="R154">
        <f>(1/(1+EXP(('S Curve Equation'!$B$11-R109*'S Curve Equation'!$B$12)*'S Curve Equation'!$B$10))+'S Curve Equation'!$B$13)*'S Curve Equation'!$B$14</f>
        <v>3.3469320766359889E-2</v>
      </c>
      <c r="S154">
        <f>(1/(1+EXP(('S Curve Equation'!$B$11-S109*'S Curve Equation'!$B$12)*'S Curve Equation'!$B$10))+'S Curve Equation'!$B$13)*'S Curve Equation'!$B$14</f>
        <v>3.3010723804784453E-2</v>
      </c>
      <c r="T154">
        <f>(1/(1+EXP(('S Curve Equation'!$B$11-T109*'S Curve Equation'!$B$12)*'S Curve Equation'!$B$10))+'S Curve Equation'!$B$13)*'S Curve Equation'!$B$14</f>
        <v>3.2560650394652377E-2</v>
      </c>
      <c r="U154">
        <f>(1/(1+EXP(('S Curve Equation'!$B$11-U109*'S Curve Equation'!$B$12)*'S Curve Equation'!$B$10))+'S Curve Equation'!$B$13)*'S Curve Equation'!$B$14</f>
        <v>3.2118890078326204E-2</v>
      </c>
      <c r="V154">
        <f>(1/(1+EXP(('S Curve Equation'!$B$11-V109*'S Curve Equation'!$B$12)*'S Curve Equation'!$B$10))+'S Curve Equation'!$B$13)*'S Curve Equation'!$B$14</f>
        <v>3.1685238736157521E-2</v>
      </c>
      <c r="W154">
        <f>(1/(1+EXP(('S Curve Equation'!$B$11-W109*'S Curve Equation'!$B$12)*'S Curve Equation'!$B$10))+'S Curve Equation'!$B$13)*'S Curve Equation'!$B$14</f>
        <v>3.1259498364708274E-2</v>
      </c>
      <c r="X154">
        <f>(1/(1+EXP(('S Curve Equation'!$B$11-X109*'S Curve Equation'!$B$12)*'S Curve Equation'!$B$10))+'S Curve Equation'!$B$13)*'S Curve Equation'!$B$14</f>
        <v>3.0841476863695986E-2</v>
      </c>
      <c r="Y154">
        <f>(1/(1+EXP(('S Curve Equation'!$B$11-Y109*'S Curve Equation'!$B$12)*'S Curve Equation'!$B$10))+'S Curve Equation'!$B$13)*'S Curve Equation'!$B$14</f>
        <v>3.0430987831287941E-2</v>
      </c>
      <c r="Z154">
        <f>(1/(1+EXP(('S Curve Equation'!$B$11-Z109*'S Curve Equation'!$B$12)*'S Curve Equation'!$B$10))+'S Curve Equation'!$B$13)*'S Curve Equation'!$B$14</f>
        <v>3.00278503673852E-2</v>
      </c>
      <c r="AA154">
        <f>(1/(1+EXP(('S Curve Equation'!$B$11-AA109*'S Curve Equation'!$B$12)*'S Curve Equation'!$B$10))+'S Curve Equation'!$B$13)*'S Curve Equation'!$B$14</f>
        <v>2.9631888884553842E-2</v>
      </c>
      <c r="AB154">
        <f>(1/(1+EXP(('S Curve Equation'!$B$11-AB109*'S Curve Equation'!$B$12)*'S Curve Equation'!$B$10))+'S Curve Equation'!$B$13)*'S Curve Equation'!$B$14</f>
        <v>2.9242932926278227E-2</v>
      </c>
      <c r="AC154">
        <f>(1/(1+EXP(('S Curve Equation'!$B$11-AC109*'S Curve Equation'!$B$12)*'S Curve Equation'!$B$10))+'S Curve Equation'!$B$13)*'S Curve Equation'!$B$14</f>
        <v>2.8860816992223006E-2</v>
      </c>
      <c r="AD154">
        <f>(1/(1+EXP(('S Curve Equation'!$B$11-AD109*'S Curve Equation'!$B$12)*'S Curve Equation'!$B$10))+'S Curve Equation'!$B$13)*'S Curve Equation'!$B$14</f>
        <v>2.8485380370209038E-2</v>
      </c>
      <c r="AE154">
        <f>(1/(1+EXP(('S Curve Equation'!$B$11-AE109*'S Curve Equation'!$B$12)*'S Curve Equation'!$B$10))+'S Curve Equation'!$B$13)*'S Curve Equation'!$B$14</f>
        <v>2.8116466974616571E-2</v>
      </c>
      <c r="AF154">
        <f>(1/(1+EXP(('S Curve Equation'!$B$11-AF109*'S Curve Equation'!$B$12)*'S Curve Equation'!$B$10))+'S Curve Equation'!$B$13)*'S Curve Equation'!$B$14</f>
        <v>2.7753925190947749E-2</v>
      </c>
    </row>
    <row r="155" spans="1:32" x14ac:dyDescent="0.25">
      <c r="A155" t="s">
        <v>52</v>
      </c>
      <c r="B155">
        <f>(1/(1+EXP(('S Curve Equation'!$B$11-B110*'S Curve Equation'!$B$12)*'S Curve Equation'!$B$10))+'S Curve Equation'!$B$13)*'S Curve Equation'!$B$14</f>
        <v>5.8765915768854052E-2</v>
      </c>
      <c r="C155">
        <f>(1/(1+EXP(('S Curve Equation'!$B$11-C110*'S Curve Equation'!$B$12)*'S Curve Equation'!$B$10))+'S Curve Equation'!$B$13)*'S Curve Equation'!$B$14</f>
        <v>5.7953468326037545E-2</v>
      </c>
      <c r="D155">
        <f>(1/(1+EXP(('S Curve Equation'!$B$11-D110*'S Curve Equation'!$B$12)*'S Curve Equation'!$B$10))+'S Curve Equation'!$B$13)*'S Curve Equation'!$B$14</f>
        <v>5.6789810729200842E-2</v>
      </c>
      <c r="E155">
        <f>(1/(1+EXP(('S Curve Equation'!$B$11-E110*'S Curve Equation'!$B$12)*'S Curve Equation'!$B$10))+'S Curve Equation'!$B$13)*'S Curve Equation'!$B$14</f>
        <v>5.5735815977823046E-2</v>
      </c>
      <c r="F155">
        <f>(1/(1+EXP(('S Curve Equation'!$B$11-F110*'S Curve Equation'!$B$12)*'S Curve Equation'!$B$10))+'S Curve Equation'!$B$13)*'S Curve Equation'!$B$14</f>
        <v>5.4832640303166869E-2</v>
      </c>
      <c r="G155">
        <f>(1/(1+EXP(('S Curve Equation'!$B$11-G110*'S Curve Equation'!$B$12)*'S Curve Equation'!$B$10))+'S Curve Equation'!$B$13)*'S Curve Equation'!$B$14</f>
        <v>5.3583279454478258E-2</v>
      </c>
      <c r="H155">
        <f>(1/(1+EXP(('S Curve Equation'!$B$11-H110*'S Curve Equation'!$B$12)*'S Curve Equation'!$B$10))+'S Curve Equation'!$B$13)*'S Curve Equation'!$B$14</f>
        <v>5.269395183791329E-2</v>
      </c>
      <c r="I155">
        <f>(1/(1+EXP(('S Curve Equation'!$B$11-I110*'S Curve Equation'!$B$12)*'S Curve Equation'!$B$10))+'S Curve Equation'!$B$13)*'S Curve Equation'!$B$14</f>
        <v>5.2468958890764146E-2</v>
      </c>
      <c r="J155">
        <f>(1/(1+EXP(('S Curve Equation'!$B$11-J110*'S Curve Equation'!$B$12)*'S Curve Equation'!$B$10))+'S Curve Equation'!$B$13)*'S Curve Equation'!$B$14</f>
        <v>5.2051785000754393E-2</v>
      </c>
      <c r="K155">
        <f>(1/(1+EXP(('S Curve Equation'!$B$11-K110*'S Curve Equation'!$B$12)*'S Curve Equation'!$B$10))+'S Curve Equation'!$B$13)*'S Curve Equation'!$B$14</f>
        <v>5.0896507883239607E-2</v>
      </c>
      <c r="L155">
        <f>(1/(1+EXP(('S Curve Equation'!$B$11-L110*'S Curve Equation'!$B$12)*'S Curve Equation'!$B$10))+'S Curve Equation'!$B$13)*'S Curve Equation'!$B$14</f>
        <v>4.9976136797272135E-2</v>
      </c>
      <c r="M155">
        <f>(1/(1+EXP(('S Curve Equation'!$B$11-M110*'S Curve Equation'!$B$12)*'S Curve Equation'!$B$10))+'S Curve Equation'!$B$13)*'S Curve Equation'!$B$14</f>
        <v>4.9208510024058821E-2</v>
      </c>
      <c r="N155">
        <f>(1/(1+EXP(('S Curve Equation'!$B$11-N110*'S Curve Equation'!$B$12)*'S Curve Equation'!$B$10))+'S Curve Equation'!$B$13)*'S Curve Equation'!$B$14</f>
        <v>4.8456822134962857E-2</v>
      </c>
      <c r="O155">
        <f>(1/(1+EXP(('S Curve Equation'!$B$11-O110*'S Curve Equation'!$B$12)*'S Curve Equation'!$B$10))+'S Curve Equation'!$B$13)*'S Curve Equation'!$B$14</f>
        <v>4.7720646204106314E-2</v>
      </c>
      <c r="P155">
        <f>(1/(1+EXP(('S Curve Equation'!$B$11-P110*'S Curve Equation'!$B$12)*'S Curve Equation'!$B$10))+'S Curve Equation'!$B$13)*'S Curve Equation'!$B$14</f>
        <v>4.6999568913730763E-2</v>
      </c>
      <c r="Q155">
        <f>(1/(1+EXP(('S Curve Equation'!$B$11-Q110*'S Curve Equation'!$B$12)*'S Curve Equation'!$B$10))+'S Curve Equation'!$B$13)*'S Curve Equation'!$B$14</f>
        <v>4.6293190063138437E-2</v>
      </c>
      <c r="R155">
        <f>(1/(1+EXP(('S Curve Equation'!$B$11-R110*'S Curve Equation'!$B$12)*'S Curve Equation'!$B$10))+'S Curve Equation'!$B$13)*'S Curve Equation'!$B$14</f>
        <v>4.5601122096910522E-2</v>
      </c>
      <c r="S155">
        <f>(1/(1+EXP(('S Curve Equation'!$B$11-S110*'S Curve Equation'!$B$12)*'S Curve Equation'!$B$10))+'S Curve Equation'!$B$13)*'S Curve Equation'!$B$14</f>
        <v>4.4922989651614662E-2</v>
      </c>
      <c r="T155">
        <f>(1/(1+EXP(('S Curve Equation'!$B$11-T110*'S Curve Equation'!$B$12)*'S Curve Equation'!$B$10))+'S Curve Equation'!$B$13)*'S Curve Equation'!$B$14</f>
        <v>4.4258429120242006E-2</v>
      </c>
      <c r="U155">
        <f>(1/(1+EXP(('S Curve Equation'!$B$11-U110*'S Curve Equation'!$B$12)*'S Curve Equation'!$B$10))+'S Curve Equation'!$B$13)*'S Curve Equation'!$B$14</f>
        <v>4.3607088233648679E-2</v>
      </c>
      <c r="V155">
        <f>(1/(1+EXP(('S Curve Equation'!$B$11-V110*'S Curve Equation'!$B$12)*'S Curve Equation'!$B$10))+'S Curve Equation'!$B$13)*'S Curve Equation'!$B$14</f>
        <v>4.2968625658302277E-2</v>
      </c>
      <c r="W155">
        <f>(1/(1+EXP(('S Curve Equation'!$B$11-W110*'S Curve Equation'!$B$12)*'S Curve Equation'!$B$10))+'S Curve Equation'!$B$13)*'S Curve Equation'!$B$14</f>
        <v>4.2342710609664984E-2</v>
      </c>
      <c r="X155">
        <f>(1/(1+EXP(('S Curve Equation'!$B$11-X110*'S Curve Equation'!$B$12)*'S Curve Equation'!$B$10))+'S Curve Equation'!$B$13)*'S Curve Equation'!$B$14</f>
        <v>4.1729022480571858E-2</v>
      </c>
      <c r="Y155">
        <f>(1/(1+EXP(('S Curve Equation'!$B$11-Y110*'S Curve Equation'!$B$12)*'S Curve Equation'!$B$10))+'S Curve Equation'!$B$13)*'S Curve Equation'!$B$14</f>
        <v>4.1127250483988208E-2</v>
      </c>
      <c r="Z155">
        <f>(1/(1+EXP(('S Curve Equation'!$B$11-Z110*'S Curve Equation'!$B$12)*'S Curve Equation'!$B$10))+'S Curve Equation'!$B$13)*'S Curve Equation'!$B$14</f>
        <v>4.0537093309557563E-2</v>
      </c>
      <c r="AA155">
        <f>(1/(1+EXP(('S Curve Equation'!$B$11-AA110*'S Curve Equation'!$B$12)*'S Curve Equation'!$B$10))+'S Curve Equation'!$B$13)*'S Curve Equation'!$B$14</f>
        <v>3.9958258793372933E-2</v>
      </c>
      <c r="AB155">
        <f>(1/(1+EXP(('S Curve Equation'!$B$11-AB110*'S Curve Equation'!$B$12)*'S Curve Equation'!$B$10))+'S Curve Equation'!$B$13)*'S Curve Equation'!$B$14</f>
        <v>3.9390463600432038E-2</v>
      </c>
      <c r="AC155">
        <f>(1/(1+EXP(('S Curve Equation'!$B$11-AC110*'S Curve Equation'!$B$12)*'S Curve Equation'!$B$10))+'S Curve Equation'!$B$13)*'S Curve Equation'!$B$14</f>
        <v>3.8833432919254902E-2</v>
      </c>
      <c r="AD155">
        <f>(1/(1+EXP(('S Curve Equation'!$B$11-AD110*'S Curve Equation'!$B$12)*'S Curve Equation'!$B$10))+'S Curve Equation'!$B$13)*'S Curve Equation'!$B$14</f>
        <v>3.8286900168169005E-2</v>
      </c>
      <c r="AE155">
        <f>(1/(1+EXP(('S Curve Equation'!$B$11-AE110*'S Curve Equation'!$B$12)*'S Curve Equation'!$B$10))+'S Curve Equation'!$B$13)*'S Curve Equation'!$B$14</f>
        <v>3.7750606712782825E-2</v>
      </c>
      <c r="AF155">
        <f>(1/(1+EXP(('S Curve Equation'!$B$11-AF110*'S Curve Equation'!$B$12)*'S Curve Equation'!$B$10))+'S Curve Equation'!$B$13)*'S Curve Equation'!$B$14</f>
        <v>3.7224301594193626E-2</v>
      </c>
    </row>
    <row r="156" spans="1:32" x14ac:dyDescent="0.25">
      <c r="A156" t="s">
        <v>54</v>
      </c>
      <c r="B156">
        <f>(1/(1+EXP(('S Curve Equation'!$B$11-B111*'S Curve Equation'!$B$12)*'S Curve Equation'!$B$10))+'S Curve Equation'!$B$13)*'S Curve Equation'!$B$14</f>
        <v>4.7160731472569772E-2</v>
      </c>
      <c r="C156">
        <f>(1/(1+EXP(('S Curve Equation'!$B$11-C111*'S Curve Equation'!$B$12)*'S Curve Equation'!$B$10))+'S Curve Equation'!$B$13)*'S Curve Equation'!$B$14</f>
        <v>4.6544670310009438E-2</v>
      </c>
      <c r="D156">
        <f>(1/(1+EXP(('S Curve Equation'!$B$11-D111*'S Curve Equation'!$B$12)*'S Curve Equation'!$B$10))+'S Curve Equation'!$B$13)*'S Curve Equation'!$B$14</f>
        <v>4.5661365802090868E-2</v>
      </c>
      <c r="E156">
        <f>(1/(1+EXP(('S Curve Equation'!$B$11-E111*'S Curve Equation'!$B$12)*'S Curve Equation'!$B$10))+'S Curve Equation'!$B$13)*'S Curve Equation'!$B$14</f>
        <v>4.4860337236954845E-2</v>
      </c>
      <c r="F156">
        <f>(1/(1+EXP(('S Curve Equation'!$B$11-F111*'S Curve Equation'!$B$12)*'S Curve Equation'!$B$10))+'S Curve Equation'!$B$13)*'S Curve Equation'!$B$14</f>
        <v>4.417318087604527E-2</v>
      </c>
      <c r="G156">
        <f>(1/(1+EXP(('S Curve Equation'!$B$11-G111*'S Curve Equation'!$B$12)*'S Curve Equation'!$B$10))+'S Curve Equation'!$B$13)*'S Curve Equation'!$B$14</f>
        <v>4.3221469599752566E-2</v>
      </c>
      <c r="H156">
        <f>(1/(1+EXP(('S Curve Equation'!$B$11-H111*'S Curve Equation'!$B$12)*'S Curve Equation'!$B$10))+'S Curve Equation'!$B$13)*'S Curve Equation'!$B$14</f>
        <v>4.2543169131415384E-2</v>
      </c>
      <c r="I156">
        <f>(1/(1+EXP(('S Curve Equation'!$B$11-I111*'S Curve Equation'!$B$12)*'S Curve Equation'!$B$10))+'S Curve Equation'!$B$13)*'S Curve Equation'!$B$14</f>
        <v>4.2371450529507103E-2</v>
      </c>
      <c r="J156">
        <f>(1/(1+EXP(('S Curve Equation'!$B$11-J111*'S Curve Equation'!$B$12)*'S Curve Equation'!$B$10))+'S Curve Equation'!$B$13)*'S Curve Equation'!$B$14</f>
        <v>4.2052932825426464E-2</v>
      </c>
      <c r="K156">
        <f>(1/(1+EXP(('S Curve Equation'!$B$11-K111*'S Curve Equation'!$B$12)*'S Curve Equation'!$B$10))+'S Curve Equation'!$B$13)*'S Curve Equation'!$B$14</f>
        <v>4.1170015853718211E-2</v>
      </c>
      <c r="L156">
        <f>(1/(1+EXP(('S Curve Equation'!$B$11-L111*'S Curve Equation'!$B$12)*'S Curve Equation'!$B$10))+'S Curve Equation'!$B$13)*'S Curve Equation'!$B$14</f>
        <v>4.0465715049040341E-2</v>
      </c>
      <c r="M156">
        <f>(1/(1+EXP(('S Curve Equation'!$B$11-M111*'S Curve Equation'!$B$12)*'S Curve Equation'!$B$10))+'S Curve Equation'!$B$13)*'S Curve Equation'!$B$14</f>
        <v>3.987766772056494E-2</v>
      </c>
      <c r="N156">
        <f>(1/(1+EXP(('S Curve Equation'!$B$11-N111*'S Curve Equation'!$B$12)*'S Curve Equation'!$B$10))+'S Curve Equation'!$B$13)*'S Curve Equation'!$B$14</f>
        <v>3.9301262126157692E-2</v>
      </c>
      <c r="O156">
        <f>(1/(1+EXP(('S Curve Equation'!$B$11-O111*'S Curve Equation'!$B$12)*'S Curve Equation'!$B$10))+'S Curve Equation'!$B$13)*'S Curve Equation'!$B$14</f>
        <v>3.8736195793508336E-2</v>
      </c>
      <c r="P156">
        <f>(1/(1+EXP(('S Curve Equation'!$B$11-P111*'S Curve Equation'!$B$12)*'S Curve Equation'!$B$10))+'S Curve Equation'!$B$13)*'S Curve Equation'!$B$14</f>
        <v>3.8182175741532827E-2</v>
      </c>
      <c r="Q156">
        <f>(1/(1+EXP(('S Curve Equation'!$B$11-Q111*'S Curve Equation'!$B$12)*'S Curve Equation'!$B$10))+'S Curve Equation'!$B$13)*'S Curve Equation'!$B$14</f>
        <v>3.7638918137711301E-2</v>
      </c>
      <c r="R156">
        <f>(1/(1+EXP(('S Curve Equation'!$B$11-R111*'S Curve Equation'!$B$12)*'S Curve Equation'!$B$10))+'S Curve Equation'!$B$13)*'S Curve Equation'!$B$14</f>
        <v>3.7106147969173782E-2</v>
      </c>
      <c r="S156">
        <f>(1/(1+EXP(('S Curve Equation'!$B$11-S111*'S Curve Equation'!$B$12)*'S Curve Equation'!$B$10))+'S Curve Equation'!$B$13)*'S Curve Equation'!$B$14</f>
        <v>3.6583598726939816E-2</v>
      </c>
      <c r="T156">
        <f>(1/(1+EXP(('S Curve Equation'!$B$11-T111*'S Curve Equation'!$B$12)*'S Curve Equation'!$B$10))+'S Curve Equation'!$B$13)*'S Curve Equation'!$B$14</f>
        <v>3.6071012102743098E-2</v>
      </c>
      <c r="U156">
        <f>(1/(1+EXP(('S Curve Equation'!$B$11-U111*'S Curve Equation'!$B$12)*'S Curve Equation'!$B$10))+'S Curve Equation'!$B$13)*'S Curve Equation'!$B$14</f>
        <v>3.5568137697899238E-2</v>
      </c>
      <c r="V156">
        <f>(1/(1+EXP(('S Curve Equation'!$B$11-V111*'S Curve Equation'!$B$12)*'S Curve Equation'!$B$10))+'S Curve Equation'!$B$13)*'S Curve Equation'!$B$14</f>
        <v>3.507473274369808E-2</v>
      </c>
      <c r="W156">
        <f>(1/(1+EXP(('S Curve Equation'!$B$11-W111*'S Curve Equation'!$B$12)*'S Curve Equation'!$B$10))+'S Curve Equation'!$B$13)*'S Curve Equation'!$B$14</f>
        <v>3.4590561832826883E-2</v>
      </c>
      <c r="X156">
        <f>(1/(1+EXP(('S Curve Equation'!$B$11-X111*'S Curve Equation'!$B$12)*'S Curve Equation'!$B$10))+'S Curve Equation'!$B$13)*'S Curve Equation'!$B$14</f>
        <v>3.4115396661351424E-2</v>
      </c>
      <c r="Y156">
        <f>(1/(1+EXP(('S Curve Equation'!$B$11-Y111*'S Curve Equation'!$B$12)*'S Curve Equation'!$B$10))+'S Curve Equation'!$B$13)*'S Curve Equation'!$B$14</f>
        <v>3.3649015780804897E-2</v>
      </c>
      <c r="Z156">
        <f>(1/(1+EXP(('S Curve Equation'!$B$11-Z111*'S Curve Equation'!$B$12)*'S Curve Equation'!$B$10))+'S Curve Equation'!$B$13)*'S Curve Equation'!$B$14</f>
        <v>3.3191204359953881E-2</v>
      </c>
      <c r="AA156">
        <f>(1/(1+EXP(('S Curve Equation'!$B$11-AA111*'S Curve Equation'!$B$12)*'S Curve Equation'!$B$10))+'S Curve Equation'!$B$13)*'S Curve Equation'!$B$14</f>
        <v>3.2741753955829601E-2</v>
      </c>
      <c r="AB156">
        <f>(1/(1+EXP(('S Curve Equation'!$B$11-AB111*'S Curve Equation'!$B$12)*'S Curve Equation'!$B$10))+'S Curve Equation'!$B$13)*'S Curve Equation'!$B$14</f>
        <v>3.230046229363339E-2</v>
      </c>
      <c r="AC156">
        <f>(1/(1+EXP(('S Curve Equation'!$B$11-AC111*'S Curve Equation'!$B$12)*'S Curve Equation'!$B$10))+'S Curve Equation'!$B$13)*'S Curve Equation'!$B$14</f>
        <v>3.1867133055139538E-2</v>
      </c>
      <c r="AD156">
        <f>(1/(1+EXP(('S Curve Equation'!$B$11-AD111*'S Curve Equation'!$B$12)*'S Curve Equation'!$B$10))+'S Curve Equation'!$B$13)*'S Curve Equation'!$B$14</f>
        <v>3.1441575675239627E-2</v>
      </c>
      <c r="AE156">
        <f>(1/(1+EXP(('S Curve Equation'!$B$11-AE111*'S Curve Equation'!$B$12)*'S Curve Equation'!$B$10))+'S Curve Equation'!$B$13)*'S Curve Equation'!$B$14</f>
        <v>3.1023605146284015E-2</v>
      </c>
      <c r="AF156">
        <f>(1/(1+EXP(('S Curve Equation'!$B$11-AF111*'S Curve Equation'!$B$12)*'S Curve Equation'!$B$10))+'S Curve Equation'!$B$13)*'S Curve Equation'!$B$14</f>
        <v>3.0613041829895462E-2</v>
      </c>
    </row>
    <row r="157" spans="1:32" x14ac:dyDescent="0.25">
      <c r="A157" t="s">
        <v>56</v>
      </c>
      <c r="B157">
        <f>(1/(1+EXP(('S Curve Equation'!$B$11-B112*'S Curve Equation'!$B$12)*'S Curve Equation'!$B$10))+'S Curve Equation'!$B$13)*'S Curve Equation'!$B$14</f>
        <v>6.6489361702127658E-2</v>
      </c>
      <c r="C157">
        <f>(1/(1+EXP(('S Curve Equation'!$B$11-C112*'S Curve Equation'!$B$12)*'S Curve Equation'!$B$10))+'S Curve Equation'!$B$13)*'S Curve Equation'!$B$14</f>
        <v>6.5541378450217957E-2</v>
      </c>
      <c r="D157">
        <f>(1/(1+EXP(('S Curve Equation'!$B$11-D112*'S Curve Equation'!$B$12)*'S Curve Equation'!$B$10))+'S Curve Equation'!$B$13)*'S Curve Equation'!$B$14</f>
        <v>6.4184343367301305E-2</v>
      </c>
      <c r="E157">
        <f>(1/(1+EXP(('S Curve Equation'!$B$11-E112*'S Curve Equation'!$B$12)*'S Curve Equation'!$B$10))+'S Curve Equation'!$B$13)*'S Curve Equation'!$B$14</f>
        <v>6.2955975993023036E-2</v>
      </c>
      <c r="F157">
        <f>(1/(1+EXP(('S Curve Equation'!$B$11-F112*'S Curve Equation'!$B$12)*'S Curve Equation'!$B$10))+'S Curve Equation'!$B$13)*'S Curve Equation'!$B$14</f>
        <v>6.1903985817826537E-2</v>
      </c>
      <c r="G157">
        <f>(1/(1+EXP(('S Curve Equation'!$B$11-G112*'S Curve Equation'!$B$12)*'S Curve Equation'!$B$10))+'S Curve Equation'!$B$13)*'S Curve Equation'!$B$14</f>
        <v>6.0449718914216306E-2</v>
      </c>
      <c r="H157">
        <f>(1/(1+EXP(('S Curve Equation'!$B$11-H112*'S Curve Equation'!$B$12)*'S Curve Equation'!$B$10))+'S Curve Equation'!$B$13)*'S Curve Equation'!$B$14</f>
        <v>5.9415222554268114E-2</v>
      </c>
      <c r="I157">
        <f>(1/(1+EXP(('S Curve Equation'!$B$11-I112*'S Curve Equation'!$B$12)*'S Curve Equation'!$B$10))+'S Curve Equation'!$B$13)*'S Curve Equation'!$B$14</f>
        <v>5.9153595693297097E-2</v>
      </c>
      <c r="J157">
        <f>(1/(1+EXP(('S Curve Equation'!$B$11-J112*'S Curve Equation'!$B$12)*'S Curve Equation'!$B$10))+'S Curve Equation'!$B$13)*'S Curve Equation'!$B$14</f>
        <v>5.8668596814797004E-2</v>
      </c>
      <c r="K157">
        <f>(1/(1+EXP(('S Curve Equation'!$B$11-K112*'S Curve Equation'!$B$12)*'S Curve Equation'!$B$10))+'S Curve Equation'!$B$13)*'S Curve Equation'!$B$14</f>
        <v>5.732618319749043E-2</v>
      </c>
      <c r="L157">
        <f>(1/(1+EXP(('S Curve Equation'!$B$11-L112*'S Curve Equation'!$B$12)*'S Curve Equation'!$B$10))+'S Curve Equation'!$B$13)*'S Curve Equation'!$B$14</f>
        <v>5.6257468950594913E-2</v>
      </c>
      <c r="M157">
        <f>(1/(1+EXP(('S Curve Equation'!$B$11-M112*'S Curve Equation'!$B$12)*'S Curve Equation'!$B$10))+'S Curve Equation'!$B$13)*'S Curve Equation'!$B$14</f>
        <v>5.5366633983666529E-2</v>
      </c>
      <c r="N157">
        <f>(1/(1+EXP(('S Curve Equation'!$B$11-N112*'S Curve Equation'!$B$12)*'S Curve Equation'!$B$10))+'S Curve Equation'!$B$13)*'S Curve Equation'!$B$14</f>
        <v>5.4494760704144544E-2</v>
      </c>
      <c r="O157">
        <f>(1/(1+EXP(('S Curve Equation'!$B$11-O112*'S Curve Equation'!$B$12)*'S Curve Equation'!$B$10))+'S Curve Equation'!$B$13)*'S Curve Equation'!$B$14</f>
        <v>5.3641333898236748E-2</v>
      </c>
      <c r="P157">
        <f>(1/(1+EXP(('S Curve Equation'!$B$11-P112*'S Curve Equation'!$B$12)*'S Curve Equation'!$B$10))+'S Curve Equation'!$B$13)*'S Curve Equation'!$B$14</f>
        <v>5.2805854849006031E-2</v>
      </c>
      <c r="Q157">
        <f>(1/(1+EXP(('S Curve Equation'!$B$11-Q112*'S Curve Equation'!$B$12)*'S Curve Equation'!$B$10))+'S Curve Equation'!$B$13)*'S Curve Equation'!$B$14</f>
        <v>5.1987840745410359E-2</v>
      </c>
      <c r="R157">
        <f>(1/(1+EXP(('S Curve Equation'!$B$11-R112*'S Curve Equation'!$B$12)*'S Curve Equation'!$B$10))+'S Curve Equation'!$B$13)*'S Curve Equation'!$B$14</f>
        <v>5.1186824113966745E-2</v>
      </c>
      <c r="S157">
        <f>(1/(1+EXP(('S Curve Equation'!$B$11-S112*'S Curve Equation'!$B$12)*'S Curve Equation'!$B$10))+'S Curve Equation'!$B$13)*'S Curve Equation'!$B$14</f>
        <v>5.040235227216748E-2</v>
      </c>
      <c r="T157">
        <f>(1/(1+EXP(('S Curve Equation'!$B$11-T112*'S Curve Equation'!$B$12)*'S Curve Equation'!$B$10))+'S Curve Equation'!$B$13)*'S Curve Equation'!$B$14</f>
        <v>4.9633986802802378E-2</v>
      </c>
      <c r="U157">
        <f>(1/(1+EXP(('S Curve Equation'!$B$11-U112*'S Curve Equation'!$B$12)*'S Curve Equation'!$B$10))+'S Curve Equation'!$B$13)*'S Curve Equation'!$B$14</f>
        <v>4.8881303048376262E-2</v>
      </c>
      <c r="V157">
        <f>(1/(1+EXP(('S Curve Equation'!$B$11-V112*'S Curve Equation'!$B$12)*'S Curve Equation'!$B$10))+'S Curve Equation'!$B$13)*'S Curve Equation'!$B$14</f>
        <v>4.8143889624833985E-2</v>
      </c>
      <c r="W157">
        <f>(1/(1+EXP(('S Curve Equation'!$B$11-W112*'S Curve Equation'!$B$12)*'S Curve Equation'!$B$10))+'S Curve Equation'!$B$13)*'S Curve Equation'!$B$14</f>
        <v>4.742134795383926E-2</v>
      </c>
      <c r="X157">
        <f>(1/(1+EXP(('S Curve Equation'!$B$11-X112*'S Curve Equation'!$B$12)*'S Curve Equation'!$B$10))+'S Curve Equation'!$B$13)*'S Curve Equation'!$B$14</f>
        <v>4.671329181287727E-2</v>
      </c>
      <c r="Y157">
        <f>(1/(1+EXP(('S Curve Equation'!$B$11-Y112*'S Curve Equation'!$B$12)*'S Curve Equation'!$B$10))+'S Curve Equation'!$B$13)*'S Curve Equation'!$B$14</f>
        <v>4.6019346902480766E-2</v>
      </c>
      <c r="Z157">
        <f>(1/(1+EXP(('S Curve Equation'!$B$11-Z112*'S Curve Equation'!$B$12)*'S Curve Equation'!$B$10))+'S Curve Equation'!$B$13)*'S Curve Equation'!$B$14</f>
        <v>4.533915042990487E-2</v>
      </c>
      <c r="AA157">
        <f>(1/(1+EXP(('S Curve Equation'!$B$11-AA112*'S Curve Equation'!$B$12)*'S Curve Equation'!$B$10))+'S Curve Equation'!$B$13)*'S Curve Equation'!$B$14</f>
        <v>4.4672350708599651E-2</v>
      </c>
      <c r="AB157">
        <f>(1/(1+EXP(('S Curve Equation'!$B$11-AB112*'S Curve Equation'!$B$12)*'S Curve Equation'!$B$10))+'S Curve Equation'!$B$13)*'S Curve Equation'!$B$14</f>
        <v>4.4018606772858834E-2</v>
      </c>
      <c r="AC157">
        <f>(1/(1+EXP(('S Curve Equation'!$B$11-AC112*'S Curve Equation'!$B$12)*'S Curve Equation'!$B$10))+'S Curve Equation'!$B$13)*'S Curve Equation'!$B$14</f>
        <v>4.3377588007041078E-2</v>
      </c>
      <c r="AD157">
        <f>(1/(1+EXP(('S Curve Equation'!$B$11-AD112*'S Curve Equation'!$B$12)*'S Curve Equation'!$B$10))+'S Curve Equation'!$B$13)*'S Curve Equation'!$B$14</f>
        <v>4.2748973788790258E-2</v>
      </c>
      <c r="AE157">
        <f>(1/(1+EXP(('S Curve Equation'!$B$11-AE112*'S Curve Equation'!$B$12)*'S Curve Equation'!$B$10))+'S Curve Equation'!$B$13)*'S Curve Equation'!$B$14</f>
        <v>4.2132453145696316E-2</v>
      </c>
      <c r="AF157">
        <f>(1/(1+EXP(('S Curve Equation'!$B$11-AF112*'S Curve Equation'!$B$12)*'S Curve Equation'!$B$10))+'S Curve Equation'!$B$13)*'S Curve Equation'!$B$14</f>
        <v>4.1527724424867803E-2</v>
      </c>
    </row>
    <row r="158" spans="1:32" x14ac:dyDescent="0.25">
      <c r="A158" t="s">
        <v>58</v>
      </c>
      <c r="B158">
        <f>(1/(1+EXP(('S Curve Equation'!$B$11-B113*'S Curve Equation'!$B$12)*'S Curve Equation'!$B$10))+'S Curve Equation'!$B$13)*'S Curve Equation'!$B$14</f>
        <v>7.5067024128686335E-2</v>
      </c>
      <c r="C158">
        <f>(1/(1+EXP(('S Curve Equation'!$B$11-C113*'S Curve Equation'!$B$12)*'S Curve Equation'!$B$10))+'S Curve Equation'!$B$13)*'S Curve Equation'!$B$14</f>
        <v>7.3964913745479879E-2</v>
      </c>
      <c r="D158">
        <f>(1/(1+EXP(('S Curve Equation'!$B$11-D113*'S Curve Equation'!$B$12)*'S Curve Equation'!$B$10))+'S Curve Equation'!$B$13)*'S Curve Equation'!$B$14</f>
        <v>7.2388039822954817E-2</v>
      </c>
      <c r="E158">
        <f>(1/(1+EXP(('S Curve Equation'!$B$11-E113*'S Curve Equation'!$B$12)*'S Curve Equation'!$B$10))+'S Curve Equation'!$B$13)*'S Curve Equation'!$B$14</f>
        <v>7.0961508517603689E-2</v>
      </c>
      <c r="F158">
        <f>(1/(1+EXP(('S Curve Equation'!$B$11-F113*'S Curve Equation'!$B$12)*'S Curve Equation'!$B$10))+'S Curve Equation'!$B$13)*'S Curve Equation'!$B$14</f>
        <v>6.9740455661612591E-2</v>
      </c>
      <c r="G158">
        <f>(1/(1+EXP(('S Curve Equation'!$B$11-G113*'S Curve Equation'!$B$12)*'S Curve Equation'!$B$10))+'S Curve Equation'!$B$13)*'S Curve Equation'!$B$14</f>
        <v>6.8053493157982509E-2</v>
      </c>
      <c r="H158">
        <f>(1/(1+EXP(('S Curve Equation'!$B$11-H113*'S Curve Equation'!$B$12)*'S Curve Equation'!$B$10))+'S Curve Equation'!$B$13)*'S Curve Equation'!$B$14</f>
        <v>6.6854207996096121E-2</v>
      </c>
      <c r="I158">
        <f>(1/(1+EXP(('S Curve Equation'!$B$11-I113*'S Curve Equation'!$B$12)*'S Curve Equation'!$B$10))+'S Curve Equation'!$B$13)*'S Curve Equation'!$B$14</f>
        <v>6.6551005366169966E-2</v>
      </c>
      <c r="J158">
        <f>(1/(1+EXP(('S Curve Equation'!$B$11-J113*'S Curve Equation'!$B$12)*'S Curve Equation'!$B$10))+'S Curve Equation'!$B$13)*'S Curve Equation'!$B$14</f>
        <v>6.5989042279553975E-2</v>
      </c>
      <c r="K158">
        <f>(1/(1+EXP(('S Curve Equation'!$B$11-K113*'S Curve Equation'!$B$12)*'S Curve Equation'!$B$10))+'S Curve Equation'!$B$13)*'S Curve Equation'!$B$14</f>
        <v>6.4434347744143569E-2</v>
      </c>
      <c r="L158">
        <f>(1/(1+EXP(('S Curve Equation'!$B$11-L113*'S Curve Equation'!$B$12)*'S Curve Equation'!$B$10))+'S Curve Equation'!$B$13)*'S Curve Equation'!$B$14</f>
        <v>6.3197436944243582E-2</v>
      </c>
      <c r="M158">
        <f>(1/(1+EXP(('S Curve Equation'!$B$11-M113*'S Curve Equation'!$B$12)*'S Curve Equation'!$B$10))+'S Curve Equation'!$B$13)*'S Curve Equation'!$B$14</f>
        <v>6.2166960181882336E-2</v>
      </c>
      <c r="N158">
        <f>(1/(1+EXP(('S Curve Equation'!$B$11-N113*'S Curve Equation'!$B$12)*'S Curve Equation'!$B$10))+'S Curve Equation'!$B$13)*'S Curve Equation'!$B$14</f>
        <v>6.1158922296649598E-2</v>
      </c>
      <c r="O158">
        <f>(1/(1+EXP(('S Curve Equation'!$B$11-O113*'S Curve Equation'!$B$12)*'S Curve Equation'!$B$10))+'S Curve Equation'!$B$13)*'S Curve Equation'!$B$14</f>
        <v>6.0172706422877822E-2</v>
      </c>
      <c r="P158">
        <f>(1/(1+EXP(('S Curve Equation'!$B$11-P113*'S Curve Equation'!$B$12)*'S Curve Equation'!$B$10))+'S Curve Equation'!$B$13)*'S Curve Equation'!$B$14</f>
        <v>5.9207715459220121E-2</v>
      </c>
      <c r="Q158">
        <f>(1/(1+EXP(('S Curve Equation'!$B$11-Q113*'S Curve Equation'!$B$12)*'S Curve Equation'!$B$10))+'S Curve Equation'!$B$13)*'S Curve Equation'!$B$14</f>
        <v>5.8263371370460143E-2</v>
      </c>
      <c r="R158">
        <f>(1/(1+EXP(('S Curve Equation'!$B$11-R113*'S Curve Equation'!$B$12)*'S Curve Equation'!$B$10))+'S Curve Equation'!$B$13)*'S Curve Equation'!$B$14</f>
        <v>5.7339114515040944E-2</v>
      </c>
      <c r="S158">
        <f>(1/(1+EXP(('S Curve Equation'!$B$11-S113*'S Curve Equation'!$B$12)*'S Curve Equation'!$B$10))+'S Curve Equation'!$B$13)*'S Curve Equation'!$B$14</f>
        <v>5.6434402997410198E-2</v>
      </c>
      <c r="T158">
        <f>(1/(1+EXP(('S Curve Equation'!$B$11-T113*'S Curve Equation'!$B$12)*'S Curve Equation'!$B$10))+'S Curve Equation'!$B$13)*'S Curve Equation'!$B$14</f>
        <v>5.554871204429819E-2</v>
      </c>
      <c r="U158">
        <f>(1/(1+EXP(('S Curve Equation'!$B$11-U113*'S Curve Equation'!$B$12)*'S Curve Equation'!$B$10))+'S Curve Equation'!$B$13)*'S Curve Equation'!$B$14</f>
        <v>5.4681533404073265E-2</v>
      </c>
      <c r="V158">
        <f>(1/(1+EXP(('S Curve Equation'!$B$11-V113*'S Curve Equation'!$B$12)*'S Curve Equation'!$B$10))+'S Curve Equation'!$B$13)*'S Curve Equation'!$B$14</f>
        <v>5.3832374768338784E-2</v>
      </c>
      <c r="W158">
        <f>(1/(1+EXP(('S Curve Equation'!$B$11-W113*'S Curve Equation'!$B$12)*'S Curve Equation'!$B$10))+'S Curve Equation'!$B$13)*'S Curve Equation'!$B$14</f>
        <v>5.3000759214963764E-2</v>
      </c>
      <c r="X158">
        <f>(1/(1+EXP(('S Curve Equation'!$B$11-X113*'S Curve Equation'!$B$12)*'S Curve Equation'!$B$10))+'S Curve Equation'!$B$13)*'S Curve Equation'!$B$14</f>
        <v>5.2186224671761032E-2</v>
      </c>
      <c r="Y158">
        <f>(1/(1+EXP(('S Curve Equation'!$B$11-Y113*'S Curve Equation'!$B$12)*'S Curve Equation'!$B$10))+'S Curve Equation'!$B$13)*'S Curve Equation'!$B$14</f>
        <v>5.138832340005188E-2</v>
      </c>
      <c r="Z158">
        <f>(1/(1+EXP(('S Curve Equation'!$B$11-Z113*'S Curve Equation'!$B$12)*'S Curve Equation'!$B$10))+'S Curve Equation'!$B$13)*'S Curve Equation'!$B$14</f>
        <v>5.0606621497381689E-2</v>
      </c>
      <c r="AA158">
        <f>(1/(1+EXP(('S Curve Equation'!$B$11-AA113*'S Curve Equation'!$B$12)*'S Curve Equation'!$B$10))+'S Curve Equation'!$B$13)*'S Curve Equation'!$B$14</f>
        <v>4.984069841867006E-2</v>
      </c>
      <c r="AB158">
        <f>(1/(1+EXP(('S Curve Equation'!$B$11-AB113*'S Curve Equation'!$B$12)*'S Curve Equation'!$B$10))+'S Curve Equation'!$B$13)*'S Curve Equation'!$B$14</f>
        <v>4.9090146515109907E-2</v>
      </c>
      <c r="AC158">
        <f>(1/(1+EXP(('S Curve Equation'!$B$11-AC113*'S Curve Equation'!$B$12)*'S Curve Equation'!$B$10))+'S Curve Equation'!$B$13)*'S Curve Equation'!$B$14</f>
        <v>4.8354570590145259E-2</v>
      </c>
      <c r="AD158">
        <f>(1/(1+EXP(('S Curve Equation'!$B$11-AD113*'S Curve Equation'!$B$12)*'S Curve Equation'!$B$10))+'S Curve Equation'!$B$13)*'S Curve Equation'!$B$14</f>
        <v>4.7633587471887534E-2</v>
      </c>
      <c r="AE158">
        <f>(1/(1+EXP(('S Curve Equation'!$B$11-AE113*'S Curve Equation'!$B$12)*'S Curve Equation'!$B$10))+'S Curve Equation'!$B$13)*'S Curve Equation'!$B$14</f>
        <v>4.6926825601345368E-2</v>
      </c>
      <c r="AF158">
        <f>(1/(1+EXP(('S Curve Equation'!$B$11-AF113*'S Curve Equation'!$B$12)*'S Curve Equation'!$B$10))+'S Curve Equation'!$B$13)*'S Curve Equation'!$B$14</f>
        <v>4.6233924635871428E-2</v>
      </c>
    </row>
    <row r="159" spans="1:32" x14ac:dyDescent="0.25">
      <c r="A159" t="s">
        <v>60</v>
      </c>
      <c r="B159">
        <f>(1/(1+EXP(('S Curve Equation'!$B$11-B114*'S Curve Equation'!$B$12)*'S Curve Equation'!$B$10))+'S Curve Equation'!$B$13)*'S Curve Equation'!$B$14</f>
        <v>6.4770932069510248E-2</v>
      </c>
      <c r="C159">
        <f>(1/(1+EXP(('S Curve Equation'!$B$11-C114*'S Curve Equation'!$B$12)*'S Curve Equation'!$B$10))+'S Curve Equation'!$B$13)*'S Curve Equation'!$B$14</f>
        <v>6.3853393182281892E-2</v>
      </c>
      <c r="D159">
        <f>(1/(1+EXP(('S Curve Equation'!$B$11-D114*'S Curve Equation'!$B$12)*'S Curve Equation'!$B$10))+'S Curve Equation'!$B$13)*'S Curve Equation'!$B$14</f>
        <v>6.2539789402803914E-2</v>
      </c>
      <c r="E159">
        <f>(1/(1+EXP(('S Curve Equation'!$B$11-E114*'S Curve Equation'!$B$12)*'S Curve Equation'!$B$10))+'S Curve Equation'!$B$13)*'S Curve Equation'!$B$14</f>
        <v>6.135057896459515E-2</v>
      </c>
      <c r="F159">
        <f>(1/(1+EXP(('S Curve Equation'!$B$11-F114*'S Curve Equation'!$B$12)*'S Curve Equation'!$B$10))+'S Curve Equation'!$B$13)*'S Curve Equation'!$B$14</f>
        <v>6.0332001628629069E-2</v>
      </c>
      <c r="G159">
        <f>(1/(1+EXP(('S Curve Equation'!$B$11-G114*'S Curve Equation'!$B$12)*'S Curve Equation'!$B$10))+'S Curve Equation'!$B$13)*'S Curve Equation'!$B$14</f>
        <v>5.8923733932162443E-2</v>
      </c>
      <c r="H159">
        <f>(1/(1+EXP(('S Curve Equation'!$B$11-H114*'S Curve Equation'!$B$12)*'S Curve Equation'!$B$10))+'S Curve Equation'!$B$13)*'S Curve Equation'!$B$14</f>
        <v>5.7921820682272744E-2</v>
      </c>
      <c r="I159">
        <f>(1/(1+EXP(('S Curve Equation'!$B$11-I114*'S Curve Equation'!$B$12)*'S Curve Equation'!$B$10))+'S Curve Equation'!$B$13)*'S Curve Equation'!$B$14</f>
        <v>5.766841551710656E-2</v>
      </c>
      <c r="J159">
        <f>(1/(1+EXP(('S Curve Equation'!$B$11-J114*'S Curve Equation'!$B$12)*'S Curve Equation'!$B$10))+'S Curve Equation'!$B$13)*'S Curve Equation'!$B$14</f>
        <v>5.7198637645414878E-2</v>
      </c>
      <c r="K159">
        <f>(1/(1+EXP(('S Curve Equation'!$B$11-K114*'S Curve Equation'!$B$12)*'S Curve Equation'!$B$10))+'S Curve Equation'!$B$13)*'S Curve Equation'!$B$14</f>
        <v>5.5898214476166386E-2</v>
      </c>
      <c r="L159">
        <f>(1/(1+EXP(('S Curve Equation'!$B$11-L114*'S Curve Equation'!$B$12)*'S Curve Equation'!$B$10))+'S Curve Equation'!$B$13)*'S Curve Equation'!$B$14</f>
        <v>5.4862779565553112E-2</v>
      </c>
      <c r="M159">
        <f>(1/(1+EXP(('S Curve Equation'!$B$11-M114*'S Curve Equation'!$B$12)*'S Curve Equation'!$B$10))+'S Curve Equation'!$B$13)*'S Curve Equation'!$B$14</f>
        <v>5.3999580550016954E-2</v>
      </c>
      <c r="N159">
        <f>(1/(1+EXP(('S Curve Equation'!$B$11-N114*'S Curve Equation'!$B$12)*'S Curve Equation'!$B$10))+'S Curve Equation'!$B$13)*'S Curve Equation'!$B$14</f>
        <v>5.3154660998627409E-2</v>
      </c>
      <c r="O159">
        <f>(1/(1+EXP(('S Curve Equation'!$B$11-O114*'S Curve Equation'!$B$12)*'S Curve Equation'!$B$10))+'S Curve Equation'!$B$13)*'S Curve Equation'!$B$14</f>
        <v>5.2327525645370333E-2</v>
      </c>
      <c r="P159">
        <f>(1/(1+EXP(('S Curve Equation'!$B$11-P114*'S Curve Equation'!$B$12)*'S Curve Equation'!$B$10))+'S Curve Equation'!$B$13)*'S Curve Equation'!$B$14</f>
        <v>5.1517695071907156E-2</v>
      </c>
      <c r="Q159">
        <f>(1/(1+EXP(('S Curve Equation'!$B$11-Q114*'S Curve Equation'!$B$12)*'S Curve Equation'!$B$10))+'S Curve Equation'!$B$13)*'S Curve Equation'!$B$14</f>
        <v>5.0724705138693302E-2</v>
      </c>
      <c r="R159">
        <f>(1/(1+EXP(('S Curve Equation'!$B$11-R114*'S Curve Equation'!$B$12)*'S Curve Equation'!$B$10))+'S Curve Equation'!$B$13)*'S Curve Equation'!$B$14</f>
        <v>4.9948106438013028E-2</v>
      </c>
      <c r="S159">
        <f>(1/(1+EXP(('S Curve Equation'!$B$11-S114*'S Curve Equation'!$B$12)*'S Curve Equation'!$B$10))+'S Curve Equation'!$B$13)*'S Curve Equation'!$B$14</f>
        <v>4.9187463768074875E-2</v>
      </c>
      <c r="T159">
        <f>(1/(1+EXP(('S Curve Equation'!$B$11-T114*'S Curve Equation'!$B$12)*'S Curve Equation'!$B$10))+'S Curve Equation'!$B$13)*'S Curve Equation'!$B$14</f>
        <v>4.8442355627336009E-2</v>
      </c>
      <c r="U159">
        <f>(1/(1+EXP(('S Curve Equation'!$B$11-U114*'S Curve Equation'!$B$12)*'S Curve Equation'!$B$10))+'S Curve Equation'!$B$13)*'S Curve Equation'!$B$14</f>
        <v>4.7712373728260885E-2</v>
      </c>
      <c r="V159">
        <f>(1/(1+EXP(('S Curve Equation'!$B$11-V114*'S Curve Equation'!$B$12)*'S Curve Equation'!$B$10))+'S Curve Equation'!$B$13)*'S Curve Equation'!$B$14</f>
        <v>4.6997122529742807E-2</v>
      </c>
      <c r="W159">
        <f>(1/(1+EXP(('S Curve Equation'!$B$11-W114*'S Curve Equation'!$B$12)*'S Curve Equation'!$B$10))+'S Curve Equation'!$B$13)*'S Curve Equation'!$B$14</f>
        <v>4.6296218787451139E-2</v>
      </c>
      <c r="X159">
        <f>(1/(1+EXP(('S Curve Equation'!$B$11-X114*'S Curve Equation'!$B$12)*'S Curve Equation'!$B$10))+'S Curve Equation'!$B$13)*'S Curve Equation'!$B$14</f>
        <v>4.5609291121390914E-2</v>
      </c>
      <c r="Y159">
        <f>(1/(1+EXP(('S Curve Equation'!$B$11-Y114*'S Curve Equation'!$B$12)*'S Curve Equation'!$B$10))+'S Curve Equation'!$B$13)*'S Curve Equation'!$B$14</f>
        <v>4.4935979599991377E-2</v>
      </c>
      <c r="Z159">
        <f>(1/(1+EXP(('S Curve Equation'!$B$11-Z114*'S Curve Equation'!$B$12)*'S Curve Equation'!$B$10))+'S Curve Equation'!$B$13)*'S Curve Equation'!$B$14</f>
        <v>4.4275935340065832E-2</v>
      </c>
      <c r="AA159">
        <f>(1/(1+EXP(('S Curve Equation'!$B$11-AA114*'S Curve Equation'!$B$12)*'S Curve Equation'!$B$10))+'S Curve Equation'!$B$13)*'S Curve Equation'!$B$14</f>
        <v>4.3628820122008208E-2</v>
      </c>
      <c r="AB159">
        <f>(1/(1+EXP(('S Curve Equation'!$B$11-AB114*'S Curve Equation'!$B$12)*'S Curve Equation'!$B$10))+'S Curve Equation'!$B$13)*'S Curve Equation'!$B$14</f>
        <v>4.29943060196218E-2</v>
      </c>
      <c r="AC159">
        <f>(1/(1+EXP(('S Curve Equation'!$B$11-AC114*'S Curve Equation'!$B$12)*'S Curve Equation'!$B$10))+'S Curve Equation'!$B$13)*'S Curve Equation'!$B$14</f>
        <v>4.2372075043993207E-2</v>
      </c>
      <c r="AD159">
        <f>(1/(1+EXP(('S Curve Equation'!$B$11-AD114*'S Curve Equation'!$B$12)*'S Curve Equation'!$B$10))+'S Curve Equation'!$B$13)*'S Curve Equation'!$B$14</f>
        <v>4.1761818800853577E-2</v>
      </c>
      <c r="AE159">
        <f>(1/(1+EXP(('S Curve Equation'!$B$11-AE114*'S Curve Equation'!$B$12)*'S Curve Equation'!$B$10))+'S Curve Equation'!$B$13)*'S Curve Equation'!$B$14</f>
        <v>4.1163238160886302E-2</v>
      </c>
      <c r="AF159">
        <f>(1/(1+EXP(('S Curve Equation'!$B$11-AF114*'S Curve Equation'!$B$12)*'S Curve Equation'!$B$10))+'S Curve Equation'!$B$13)*'S Curve Equation'!$B$14</f>
        <v>4.0576042942466396E-2</v>
      </c>
    </row>
    <row r="160" spans="1:32" x14ac:dyDescent="0.25">
      <c r="A160" t="s">
        <v>62</v>
      </c>
      <c r="B160">
        <f>(1/(1+EXP(('S Curve Equation'!$B$11-B115*'S Curve Equation'!$B$12)*'S Curve Equation'!$B$10))+'S Curve Equation'!$B$13)*'S Curve Equation'!$B$14</f>
        <v>5.4913294797687862E-2</v>
      </c>
      <c r="C160">
        <f>(1/(1+EXP(('S Curve Equation'!$B$11-C115*'S Curve Equation'!$B$12)*'S Curve Equation'!$B$10))+'S Curve Equation'!$B$13)*'S Curve Equation'!$B$14</f>
        <v>5.4167103989418826E-2</v>
      </c>
      <c r="D160">
        <f>(1/(1+EXP(('S Curve Equation'!$B$11-D115*'S Curve Equation'!$B$12)*'S Curve Equation'!$B$10))+'S Curve Equation'!$B$13)*'S Curve Equation'!$B$14</f>
        <v>5.3098006868681338E-2</v>
      </c>
      <c r="E160">
        <f>(1/(1+EXP(('S Curve Equation'!$B$11-E115*'S Curve Equation'!$B$12)*'S Curve Equation'!$B$10))+'S Curve Equation'!$B$13)*'S Curve Equation'!$B$14</f>
        <v>5.2129309103054793E-2</v>
      </c>
      <c r="F160">
        <f>(1/(1+EXP(('S Curve Equation'!$B$11-F115*'S Curve Equation'!$B$12)*'S Curve Equation'!$B$10))+'S Curve Equation'!$B$13)*'S Curve Equation'!$B$14</f>
        <v>5.1298951882946475E-2</v>
      </c>
      <c r="G160">
        <f>(1/(1+EXP(('S Curve Equation'!$B$11-G115*'S Curve Equation'!$B$12)*'S Curve Equation'!$B$10))+'S Curve Equation'!$B$13)*'S Curve Equation'!$B$14</f>
        <v>5.0149894041628458E-2</v>
      </c>
      <c r="H160">
        <f>(1/(1+EXP(('S Curve Equation'!$B$11-H115*'S Curve Equation'!$B$12)*'S Curve Equation'!$B$10))+'S Curve Equation'!$B$13)*'S Curve Equation'!$B$14</f>
        <v>4.9331655384408632E-2</v>
      </c>
      <c r="I160">
        <f>(1/(1+EXP(('S Curve Equation'!$B$11-I115*'S Curve Equation'!$B$12)*'S Curve Equation'!$B$10))+'S Curve Equation'!$B$13)*'S Curve Equation'!$B$14</f>
        <v>4.9124605813387033E-2</v>
      </c>
      <c r="J160">
        <f>(1/(1+EXP(('S Curve Equation'!$B$11-J115*'S Curve Equation'!$B$12)*'S Curve Equation'!$B$10))+'S Curve Equation'!$B$13)*'S Curve Equation'!$B$14</f>
        <v>4.8740656900192324E-2</v>
      </c>
      <c r="K160">
        <f>(1/(1+EXP(('S Curve Equation'!$B$11-K115*'S Curve Equation'!$B$12)*'S Curve Equation'!$B$10))+'S Curve Equation'!$B$13)*'S Curve Equation'!$B$14</f>
        <v>4.767707983064743E-2</v>
      </c>
      <c r="L160">
        <f>(1/(1+EXP(('S Curve Equation'!$B$11-L115*'S Curve Equation'!$B$12)*'S Curve Equation'!$B$10))+'S Curve Equation'!$B$13)*'S Curve Equation'!$B$14</f>
        <v>4.6829430640621894E-2</v>
      </c>
      <c r="M160">
        <f>(1/(1+EXP(('S Curve Equation'!$B$11-M115*'S Curve Equation'!$B$12)*'S Curve Equation'!$B$10))+'S Curve Equation'!$B$13)*'S Curve Equation'!$B$14</f>
        <v>4.6122225920853459E-2</v>
      </c>
      <c r="N160">
        <f>(1/(1+EXP(('S Curve Equation'!$B$11-N115*'S Curve Equation'!$B$12)*'S Curve Equation'!$B$10))+'S Curve Equation'!$B$13)*'S Curve Equation'!$B$14</f>
        <v>4.5429497710982619E-2</v>
      </c>
      <c r="O160">
        <f>(1/(1+EXP(('S Curve Equation'!$B$11-O115*'S Curve Equation'!$B$12)*'S Curve Equation'!$B$10))+'S Curve Equation'!$B$13)*'S Curve Equation'!$B$14</f>
        <v>4.4750861638578922E-2</v>
      </c>
      <c r="P160">
        <f>(1/(1+EXP(('S Curve Equation'!$B$11-P115*'S Curve Equation'!$B$12)*'S Curve Equation'!$B$10))+'S Curve Equation'!$B$13)*'S Curve Equation'!$B$14</f>
        <v>4.4085945535336166E-2</v>
      </c>
      <c r="Q160">
        <f>(1/(1+EXP(('S Curve Equation'!$B$11-Q115*'S Curve Equation'!$B$12)*'S Curve Equation'!$B$10))+'S Curve Equation'!$B$13)*'S Curve Equation'!$B$14</f>
        <v>4.3434388995949057E-2</v>
      </c>
      <c r="R160">
        <f>(1/(1+EXP(('S Curve Equation'!$B$11-R115*'S Curve Equation'!$B$12)*'S Curve Equation'!$B$10))+'S Curve Equation'!$B$13)*'S Curve Equation'!$B$14</f>
        <v>4.2795842954469331E-2</v>
      </c>
      <c r="S160">
        <f>(1/(1+EXP(('S Curve Equation'!$B$11-S115*'S Curve Equation'!$B$12)*'S Curve Equation'!$B$10))+'S Curve Equation'!$B$13)*'S Curve Equation'!$B$14</f>
        <v>4.2169969277410325E-2</v>
      </c>
      <c r="T160">
        <f>(1/(1+EXP(('S Curve Equation'!$B$11-T115*'S Curve Equation'!$B$12)*'S Curve Equation'!$B$10))+'S Curve Equation'!$B$13)*'S Curve Equation'!$B$14</f>
        <v>4.1556440372897997E-2</v>
      </c>
      <c r="U160">
        <f>(1/(1+EXP(('S Curve Equation'!$B$11-U115*'S Curve Equation'!$B$12)*'S Curve Equation'!$B$10))+'S Curve Equation'!$B$13)*'S Curve Equation'!$B$14</f>
        <v>4.0954938815198245E-2</v>
      </c>
      <c r="V160">
        <f>(1/(1+EXP(('S Curve Equation'!$B$11-V115*'S Curve Equation'!$B$12)*'S Curve Equation'!$B$10))+'S Curve Equation'!$B$13)*'S Curve Equation'!$B$14</f>
        <v>4.0365156983975969E-2</v>
      </c>
      <c r="W160">
        <f>(1/(1+EXP(('S Curve Equation'!$B$11-W115*'S Curve Equation'!$B$12)*'S Curve Equation'!$B$10))+'S Curve Equation'!$B$13)*'S Curve Equation'!$B$14</f>
        <v>3.9786796717672025E-2</v>
      </c>
      <c r="X160">
        <f>(1/(1+EXP(('S Curve Equation'!$B$11-X115*'S Curve Equation'!$B$12)*'S Curve Equation'!$B$10))+'S Curve Equation'!$B$13)*'S Curve Equation'!$B$14</f>
        <v>3.9219568980407279E-2</v>
      </c>
      <c r="Y160">
        <f>(1/(1+EXP(('S Curve Equation'!$B$11-Y115*'S Curve Equation'!$B$12)*'S Curve Equation'!$B$10))+'S Curve Equation'!$B$13)*'S Curve Equation'!$B$14</f>
        <v>3.8663193541850806E-2</v>
      </c>
      <c r="Z160">
        <f>(1/(1+EXP(('S Curve Equation'!$B$11-Z115*'S Curve Equation'!$B$12)*'S Curve Equation'!$B$10))+'S Curve Equation'!$B$13)*'S Curve Equation'!$B$14</f>
        <v>3.8117398669512213E-2</v>
      </c>
      <c r="AA160">
        <f>(1/(1+EXP(('S Curve Equation'!$B$11-AA115*'S Curve Equation'!$B$12)*'S Curve Equation'!$B$10))+'S Curve Equation'!$B$13)*'S Curve Equation'!$B$14</f>
        <v>3.7581920832939888E-2</v>
      </c>
      <c r="AB160">
        <f>(1/(1+EXP(('S Curve Equation'!$B$11-AB115*'S Curve Equation'!$B$12)*'S Curve Equation'!$B$10))+'S Curve Equation'!$B$13)*'S Curve Equation'!$B$14</f>
        <v>3.7056504419333468E-2</v>
      </c>
      <c r="AC160">
        <f>(1/(1+EXP(('S Curve Equation'!$B$11-AC115*'S Curve Equation'!$B$12)*'S Curve Equation'!$B$10))+'S Curve Equation'!$B$13)*'S Curve Equation'!$B$14</f>
        <v>3.6540901460093617E-2</v>
      </c>
      <c r="AD160">
        <f>(1/(1+EXP(('S Curve Equation'!$B$11-AD115*'S Curve Equation'!$B$12)*'S Curve Equation'!$B$10))+'S Curve Equation'!$B$13)*'S Curve Equation'!$B$14</f>
        <v>3.6034871367860516E-2</v>
      </c>
      <c r="AE160">
        <f>(1/(1+EXP(('S Curve Equation'!$B$11-AE115*'S Curve Equation'!$B$12)*'S Curve Equation'!$B$10))+'S Curve Equation'!$B$13)*'S Curve Equation'!$B$14</f>
        <v>3.5538180683603385E-2</v>
      </c>
      <c r="AF160">
        <f>(1/(1+EXP(('S Curve Equation'!$B$11-AF115*'S Curve Equation'!$B$12)*'S Curve Equation'!$B$10))+'S Curve Equation'!$B$13)*'S Curve Equation'!$B$14</f>
        <v>3.5050602833349674E-2</v>
      </c>
    </row>
    <row r="161" spans="1:32" x14ac:dyDescent="0.25">
      <c r="A161" t="s">
        <v>64</v>
      </c>
      <c r="B161">
        <f>(1/(1+EXP(('S Curve Equation'!$B$11-B116*'S Curve Equation'!$B$12)*'S Curve Equation'!$B$10))+'S Curve Equation'!$B$13)*'S Curve Equation'!$B$14</f>
        <v>6.504599211563733E-2</v>
      </c>
      <c r="C161">
        <f>(1/(1+EXP(('S Curve Equation'!$B$11-C116*'S Curve Equation'!$B$12)*'S Curve Equation'!$B$10))+'S Curve Equation'!$B$13)*'S Curve Equation'!$B$14</f>
        <v>6.4123590689014159E-2</v>
      </c>
      <c r="D161">
        <f>(1/(1+EXP(('S Curve Equation'!$B$11-D116*'S Curve Equation'!$B$12)*'S Curve Equation'!$B$10))+'S Curve Equation'!$B$13)*'S Curve Equation'!$B$14</f>
        <v>6.2803049918694093E-2</v>
      </c>
      <c r="E161">
        <f>(1/(1+EXP(('S Curve Equation'!$B$11-E116*'S Curve Equation'!$B$12)*'S Curve Equation'!$B$10))+'S Curve Equation'!$B$13)*'S Curve Equation'!$B$14</f>
        <v>6.1607584997994388E-2</v>
      </c>
      <c r="F161">
        <f>(1/(1+EXP(('S Curve Equation'!$B$11-F116*'S Curve Equation'!$B$12)*'S Curve Equation'!$B$10))+'S Curve Equation'!$B$13)*'S Curve Equation'!$B$14</f>
        <v>6.0583670509287493E-2</v>
      </c>
      <c r="G161">
        <f>(1/(1+EXP(('S Curve Equation'!$B$11-G116*'S Curve Equation'!$B$12)*'S Curve Equation'!$B$10))+'S Curve Equation'!$B$13)*'S Curve Equation'!$B$14</f>
        <v>5.916805492531331E-2</v>
      </c>
      <c r="H161">
        <f>(1/(1+EXP(('S Curve Equation'!$B$11-H116*'S Curve Equation'!$B$12)*'S Curve Equation'!$B$10))+'S Curve Equation'!$B$13)*'S Curve Equation'!$B$14</f>
        <v>5.8160936666872658E-2</v>
      </c>
      <c r="I161">
        <f>(1/(1+EXP(('S Curve Equation'!$B$11-I116*'S Curve Equation'!$B$12)*'S Curve Equation'!$B$10))+'S Curve Equation'!$B$13)*'S Curve Equation'!$B$14</f>
        <v>5.790621809434976E-2</v>
      </c>
      <c r="J161">
        <f>(1/(1+EXP(('S Curve Equation'!$B$11-J116*'S Curve Equation'!$B$12)*'S Curve Equation'!$B$10))+'S Curve Equation'!$B$13)*'S Curve Equation'!$B$14</f>
        <v>5.7434008652373275E-2</v>
      </c>
      <c r="K161">
        <f>(1/(1+EXP(('S Curve Equation'!$B$11-K116*'S Curve Equation'!$B$12)*'S Curve Equation'!$B$10))+'S Curve Equation'!$B$13)*'S Curve Equation'!$B$14</f>
        <v>5.6126877258008946E-2</v>
      </c>
      <c r="L161">
        <f>(1/(1+EXP(('S Curve Equation'!$B$11-L116*'S Curve Equation'!$B$12)*'S Curve Equation'!$B$10))+'S Curve Equation'!$B$13)*'S Curve Equation'!$B$14</f>
        <v>5.5086125543316308E-2</v>
      </c>
      <c r="M161">
        <f>(1/(1+EXP(('S Curve Equation'!$B$11-M116*'S Curve Equation'!$B$12)*'S Curve Equation'!$B$10))+'S Curve Equation'!$B$13)*'S Curve Equation'!$B$14</f>
        <v>5.4218511163355375E-2</v>
      </c>
      <c r="N161">
        <f>(1/(1+EXP(('S Curve Equation'!$B$11-N116*'S Curve Equation'!$B$12)*'S Curve Equation'!$B$10))+'S Curve Equation'!$B$13)*'S Curve Equation'!$B$14</f>
        <v>5.3369285095476254E-2</v>
      </c>
      <c r="O161">
        <f>(1/(1+EXP(('S Curve Equation'!$B$11-O116*'S Curve Equation'!$B$12)*'S Curve Equation'!$B$10))+'S Curve Equation'!$B$13)*'S Curve Equation'!$B$14</f>
        <v>5.2537948891491895E-2</v>
      </c>
      <c r="P161">
        <f>(1/(1+EXP(('S Curve Equation'!$B$11-P116*'S Curve Equation'!$B$12)*'S Curve Equation'!$B$10))+'S Curve Equation'!$B$13)*'S Curve Equation'!$B$14</f>
        <v>5.1724020054603657E-2</v>
      </c>
      <c r="Q161">
        <f>(1/(1+EXP(('S Curve Equation'!$B$11-Q116*'S Curve Equation'!$B$12)*'S Curve Equation'!$B$10))+'S Curve Equation'!$B$13)*'S Curve Equation'!$B$14</f>
        <v>5.0927031466976788E-2</v>
      </c>
      <c r="R161">
        <f>(1/(1+EXP(('S Curve Equation'!$B$11-R116*'S Curve Equation'!$B$12)*'S Curve Equation'!$B$10))+'S Curve Equation'!$B$13)*'S Curve Equation'!$B$14</f>
        <v>5.0146530839347829E-2</v>
      </c>
      <c r="S161">
        <f>(1/(1+EXP(('S Curve Equation'!$B$11-S116*'S Curve Equation'!$B$12)*'S Curve Equation'!$B$10))+'S Curve Equation'!$B$13)*'S Curve Equation'!$B$14</f>
        <v>4.938208018180381E-2</v>
      </c>
      <c r="T161">
        <f>(1/(1+EXP(('S Curve Equation'!$B$11-T116*'S Curve Equation'!$B$12)*'S Curve Equation'!$B$10))+'S Curve Equation'!$B$13)*'S Curve Equation'!$B$14</f>
        <v>4.863325529490127E-2</v>
      </c>
      <c r="U161">
        <f>(1/(1+EXP(('S Curve Equation'!$B$11-U116*'S Curve Equation'!$B$12)*'S Curve Equation'!$B$10))+'S Curve Equation'!$B$13)*'S Curve Equation'!$B$14</f>
        <v>4.789964528032567E-2</v>
      </c>
      <c r="V161">
        <f>(1/(1+EXP(('S Curve Equation'!$B$11-V116*'S Curve Equation'!$B$12)*'S Curve Equation'!$B$10))+'S Curve Equation'!$B$13)*'S Curve Equation'!$B$14</f>
        <v>4.7180852070318108E-2</v>
      </c>
      <c r="W161">
        <f>(1/(1+EXP(('S Curve Equation'!$B$11-W116*'S Curve Equation'!$B$12)*'S Curve Equation'!$B$10))+'S Curve Equation'!$B$13)*'S Curve Equation'!$B$14</f>
        <v>4.6476489975129577E-2</v>
      </c>
      <c r="X161">
        <f>(1/(1+EXP(('S Curve Equation'!$B$11-X116*'S Curve Equation'!$B$12)*'S Curve Equation'!$B$10))+'S Curve Equation'!$B$13)*'S Curve Equation'!$B$14</f>
        <v>4.5786185247785757E-2</v>
      </c>
      <c r="Y161">
        <f>(1/(1+EXP(('S Curve Equation'!$B$11-Y116*'S Curve Equation'!$B$12)*'S Curve Equation'!$B$10))+'S Curve Equation'!$B$13)*'S Curve Equation'!$B$14</f>
        <v>4.5109575665477013E-2</v>
      </c>
      <c r="Z161">
        <f>(1/(1+EXP(('S Curve Equation'!$B$11-Z116*'S Curve Equation'!$B$12)*'S Curve Equation'!$B$10))+'S Curve Equation'!$B$13)*'S Curve Equation'!$B$14</f>
        <v>4.4446310126912712E-2</v>
      </c>
      <c r="AA161">
        <f>(1/(1+EXP(('S Curve Equation'!$B$11-AA116*'S Curve Equation'!$B$12)*'S Curve Equation'!$B$10))+'S Curve Equation'!$B$13)*'S Curve Equation'!$B$14</f>
        <v>4.3796048265002462E-2</v>
      </c>
      <c r="AB161">
        <f>(1/(1+EXP(('S Curve Equation'!$B$11-AB116*'S Curve Equation'!$B$12)*'S Curve Equation'!$B$10))+'S Curve Equation'!$B$13)*'S Curve Equation'!$B$14</f>
        <v>4.3158460074257325E-2</v>
      </c>
      <c r="AC161">
        <f>(1/(1+EXP(('S Curve Equation'!$B$11-AC116*'S Curve Equation'!$B$12)*'S Curve Equation'!$B$10))+'S Curve Equation'!$B$13)*'S Curve Equation'!$B$14</f>
        <v>4.2533225552320725E-2</v>
      </c>
      <c r="AD161">
        <f>(1/(1+EXP(('S Curve Equation'!$B$11-AD116*'S Curve Equation'!$B$12)*'S Curve Equation'!$B$10))+'S Curve Equation'!$B$13)*'S Curve Equation'!$B$14</f>
        <v>4.1920034355069392E-2</v>
      </c>
      <c r="AE161">
        <f>(1/(1+EXP(('S Curve Equation'!$B$11-AE116*'S Curve Equation'!$B$12)*'S Curve Equation'!$B$10))+'S Curve Equation'!$B$13)*'S Curve Equation'!$B$14</f>
        <v>4.1318585464739863E-2</v>
      </c>
      <c r="AF161">
        <f>(1/(1+EXP(('S Curve Equation'!$B$11-AF116*'S Curve Equation'!$B$12)*'S Curve Equation'!$B$10))+'S Curve Equation'!$B$13)*'S Curve Equation'!$B$14</f>
        <v>4.0728586870563653E-2</v>
      </c>
    </row>
    <row r="162" spans="1:32" x14ac:dyDescent="0.25">
      <c r="A162" t="s">
        <v>66</v>
      </c>
      <c r="B162">
        <f>(1/(1+EXP(('S Curve Equation'!$B$11-B117*'S Curve Equation'!$B$12)*'S Curve Equation'!$B$10))+'S Curve Equation'!$B$13)*'S Curve Equation'!$B$14</f>
        <v>4.9932523616734142E-2</v>
      </c>
      <c r="C162">
        <f>(1/(1+EXP(('S Curve Equation'!$B$11-C117*'S Curve Equation'!$B$12)*'S Curve Equation'!$B$10))+'S Curve Equation'!$B$13)*'S Curve Equation'!$B$14</f>
        <v>4.9270464563490469E-2</v>
      </c>
      <c r="D162">
        <f>(1/(1+EXP(('S Curve Equation'!$B$11-D117*'S Curve Equation'!$B$12)*'S Curve Equation'!$B$10))+'S Curve Equation'!$B$13)*'S Curve Equation'!$B$14</f>
        <v>4.8321473806398944E-2</v>
      </c>
      <c r="E162">
        <f>(1/(1+EXP(('S Curve Equation'!$B$11-E117*'S Curve Equation'!$B$12)*'S Curve Equation'!$B$10))+'S Curve Equation'!$B$13)*'S Curve Equation'!$B$14</f>
        <v>4.7461153054697863E-2</v>
      </c>
      <c r="F162">
        <f>(1/(1+EXP(('S Curve Equation'!$B$11-F117*'S Curve Equation'!$B$12)*'S Curve Equation'!$B$10))+'S Curve Equation'!$B$13)*'S Curve Equation'!$B$14</f>
        <v>4.6723346669001305E-2</v>
      </c>
      <c r="G162">
        <f>(1/(1+EXP(('S Curve Equation'!$B$11-G117*'S Curve Equation'!$B$12)*'S Curve Equation'!$B$10))+'S Curve Equation'!$B$13)*'S Curve Equation'!$B$14</f>
        <v>4.5701817587093442E-2</v>
      </c>
      <c r="H162">
        <f>(1/(1+EXP(('S Curve Equation'!$B$11-H117*'S Curve Equation'!$B$12)*'S Curve Equation'!$B$10))+'S Curve Equation'!$B$13)*'S Curve Equation'!$B$14</f>
        <v>4.4973997361496793E-2</v>
      </c>
      <c r="I162">
        <f>(1/(1+EXP(('S Curve Equation'!$B$11-I117*'S Curve Equation'!$B$12)*'S Curve Equation'!$B$10))+'S Curve Equation'!$B$13)*'S Curve Equation'!$B$14</f>
        <v>4.4789774603662159E-2</v>
      </c>
      <c r="J162">
        <f>(1/(1+EXP(('S Curve Equation'!$B$11-J117*'S Curve Equation'!$B$12)*'S Curve Equation'!$B$10))+'S Curve Equation'!$B$13)*'S Curve Equation'!$B$14</f>
        <v>4.4448098052140894E-2</v>
      </c>
      <c r="K162">
        <f>(1/(1+EXP(('S Curve Equation'!$B$11-K117*'S Curve Equation'!$B$12)*'S Curve Equation'!$B$10))+'S Curve Equation'!$B$13)*'S Curve Equation'!$B$14</f>
        <v>4.350122569488097E-2</v>
      </c>
      <c r="L162">
        <f>(1/(1+EXP(('S Curve Equation'!$B$11-L117*'S Curve Equation'!$B$12)*'S Curve Equation'!$B$10))+'S Curve Equation'!$B$13)*'S Curve Equation'!$B$14</f>
        <v>4.2746165038919801E-2</v>
      </c>
      <c r="M162">
        <f>(1/(1+EXP(('S Curve Equation'!$B$11-M117*'S Curve Equation'!$B$12)*'S Curve Equation'!$B$10))+'S Curve Equation'!$B$13)*'S Curve Equation'!$B$14</f>
        <v>4.2115914726088825E-2</v>
      </c>
      <c r="N162">
        <f>(1/(1+EXP(('S Curve Equation'!$B$11-N117*'S Curve Equation'!$B$12)*'S Curve Equation'!$B$10))+'S Curve Equation'!$B$13)*'S Curve Equation'!$B$14</f>
        <v>4.1498301854602265E-2</v>
      </c>
      <c r="O162">
        <f>(1/(1+EXP(('S Curve Equation'!$B$11-O117*'S Curve Equation'!$B$12)*'S Curve Equation'!$B$10))+'S Curve Equation'!$B$13)*'S Curve Equation'!$B$14</f>
        <v>4.0892995297318914E-2</v>
      </c>
      <c r="P162">
        <f>(1/(1+EXP(('S Curve Equation'!$B$11-P117*'S Curve Equation'!$B$12)*'S Curve Equation'!$B$10))+'S Curve Equation'!$B$13)*'S Curve Equation'!$B$14</f>
        <v>4.0299674368266411E-2</v>
      </c>
      <c r="Q162">
        <f>(1/(1+EXP(('S Curve Equation'!$B$11-Q117*'S Curve Equation'!$B$12)*'S Curve Equation'!$B$10))+'S Curve Equation'!$B$13)*'S Curve Equation'!$B$14</f>
        <v>3.9718028445248098E-2</v>
      </c>
      <c r="R162">
        <f>(1/(1+EXP(('S Curve Equation'!$B$11-R117*'S Curve Equation'!$B$12)*'S Curve Equation'!$B$10))+'S Curve Equation'!$B$13)*'S Curve Equation'!$B$14</f>
        <v>3.9147756607538636E-2</v>
      </c>
      <c r="S162">
        <f>(1/(1+EXP(('S Curve Equation'!$B$11-S117*'S Curve Equation'!$B$12)*'S Curve Equation'!$B$10))+'S Curve Equation'!$B$13)*'S Curve Equation'!$B$14</f>
        <v>3.8588567288023151E-2</v>
      </c>
      <c r="T162">
        <f>(1/(1+EXP(('S Curve Equation'!$B$11-T117*'S Curve Equation'!$B$12)*'S Curve Equation'!$B$10))+'S Curve Equation'!$B$13)*'S Curve Equation'!$B$14</f>
        <v>3.8040177939161347E-2</v>
      </c>
      <c r="U162">
        <f>(1/(1+EXP(('S Curve Equation'!$B$11-U117*'S Curve Equation'!$B$12)*'S Curve Equation'!$B$10))+'S Curve Equation'!$B$13)*'S Curve Equation'!$B$14</f>
        <v>3.7502314712186575E-2</v>
      </c>
      <c r="V162">
        <f>(1/(1+EXP(('S Curve Equation'!$B$11-V117*'S Curve Equation'!$B$12)*'S Curve Equation'!$B$10))+'S Curve Equation'!$B$13)*'S Curve Equation'!$B$14</f>
        <v>3.697471214897486E-2</v>
      </c>
      <c r="W162">
        <f>(1/(1+EXP(('S Curve Equation'!$B$11-W117*'S Curve Equation'!$B$12)*'S Curve Equation'!$B$10))+'S Curve Equation'!$B$13)*'S Curve Equation'!$B$14</f>
        <v>3.6457112886045591E-2</v>
      </c>
      <c r="X162">
        <f>(1/(1+EXP(('S Curve Equation'!$B$11-X117*'S Curve Equation'!$B$12)*'S Curve Equation'!$B$10))+'S Curve Equation'!$B$13)*'S Curve Equation'!$B$14</f>
        <v>3.5949267370177673E-2</v>
      </c>
      <c r="Y162">
        <f>(1/(1+EXP(('S Curve Equation'!$B$11-Y117*'S Curve Equation'!$B$12)*'S Curve Equation'!$B$10))+'S Curve Equation'!$B$13)*'S Curve Equation'!$B$14</f>
        <v>3.5450933585149322E-2</v>
      </c>
      <c r="Z162">
        <f>(1/(1+EXP(('S Curve Equation'!$B$11-Z117*'S Curve Equation'!$B$12)*'S Curve Equation'!$B$10))+'S Curve Equation'!$B$13)*'S Curve Equation'!$B$14</f>
        <v>3.4961876789130805E-2</v>
      </c>
      <c r="AA162">
        <f>(1/(1+EXP(('S Curve Equation'!$B$11-AA117*'S Curve Equation'!$B$12)*'S Curve Equation'!$B$10))+'S Curve Equation'!$B$13)*'S Curve Equation'!$B$14</f>
        <v>3.4481869262279842E-2</v>
      </c>
      <c r="AB162">
        <f>(1/(1+EXP(('S Curve Equation'!$B$11-AB117*'S Curve Equation'!$B$12)*'S Curve Equation'!$B$10))+'S Curve Equation'!$B$13)*'S Curve Equation'!$B$14</f>
        <v>3.4010690064111414E-2</v>
      </c>
      <c r="AC162">
        <f>(1/(1+EXP(('S Curve Equation'!$B$11-AC117*'S Curve Equation'!$B$12)*'S Curve Equation'!$B$10))+'S Curve Equation'!$B$13)*'S Curve Equation'!$B$14</f>
        <v>3.3548124800229048E-2</v>
      </c>
      <c r="AD162">
        <f>(1/(1+EXP(('S Curve Equation'!$B$11-AD117*'S Curve Equation'!$B$12)*'S Curve Equation'!$B$10))+'S Curve Equation'!$B$13)*'S Curve Equation'!$B$14</f>
        <v>3.3093965398028072E-2</v>
      </c>
      <c r="AE162">
        <f>(1/(1+EXP(('S Curve Equation'!$B$11-AE117*'S Curve Equation'!$B$12)*'S Curve Equation'!$B$10))+'S Curve Equation'!$B$13)*'S Curve Equation'!$B$14</f>
        <v>3.264800989099275E-2</v>
      </c>
      <c r="AF162">
        <f>(1/(1+EXP(('S Curve Equation'!$B$11-AF117*'S Curve Equation'!$B$12)*'S Curve Equation'!$B$10))+'S Curve Equation'!$B$13)*'S Curve Equation'!$B$14</f>
        <v>3.2210062211230982E-2</v>
      </c>
    </row>
    <row r="163" spans="1:32" x14ac:dyDescent="0.25">
      <c r="A163" t="s">
        <v>68</v>
      </c>
      <c r="B163">
        <f>(1/(1+EXP(('S Curve Equation'!$B$11-B118*'S Curve Equation'!$B$12)*'S Curve Equation'!$B$10))+'S Curve Equation'!$B$13)*'S Curve Equation'!$B$14</f>
        <v>4.9999999999999989E-2</v>
      </c>
      <c r="C163">
        <f>(1/(1+EXP(('S Curve Equation'!$B$11-C118*'S Curve Equation'!$B$12)*'S Curve Equation'!$B$10))+'S Curve Equation'!$B$13)*'S Curve Equation'!$B$14</f>
        <v>4.9336813548972895E-2</v>
      </c>
      <c r="D163">
        <f>(1/(1+EXP(('S Curve Equation'!$B$11-D118*'S Curve Equation'!$B$12)*'S Curve Equation'!$B$10))+'S Curve Equation'!$B$13)*'S Curve Equation'!$B$14</f>
        <v>4.838621302554702E-2</v>
      </c>
      <c r="E163">
        <f>(1/(1+EXP(('S Curve Equation'!$B$11-E118*'S Curve Equation'!$B$12)*'S Curve Equation'!$B$10))+'S Curve Equation'!$B$13)*'S Curve Equation'!$B$14</f>
        <v>4.7524439403929836E-2</v>
      </c>
      <c r="F163">
        <f>(1/(1+EXP(('S Curve Equation'!$B$11-F118*'S Curve Equation'!$B$12)*'S Curve Equation'!$B$10))+'S Curve Equation'!$B$13)*'S Curve Equation'!$B$14</f>
        <v>4.6785392066503194E-2</v>
      </c>
      <c r="G163">
        <f>(1/(1+EXP(('S Curve Equation'!$B$11-G118*'S Curve Equation'!$B$12)*'S Curve Equation'!$B$10))+'S Curve Equation'!$B$13)*'S Curve Equation'!$B$14</f>
        <v>4.5762152654933726E-2</v>
      </c>
      <c r="H163">
        <f>(1/(1+EXP(('S Curve Equation'!$B$11-H118*'S Curve Equation'!$B$12)*'S Curve Equation'!$B$10))+'S Curve Equation'!$B$13)*'S Curve Equation'!$B$14</f>
        <v>4.503311951871241E-2</v>
      </c>
      <c r="I163">
        <f>(1/(1+EXP(('S Curve Equation'!$B$11-I118*'S Curve Equation'!$B$12)*'S Curve Equation'!$B$10))+'S Curve Equation'!$B$13)*'S Curve Equation'!$B$14</f>
        <v>4.4848590514622831E-2</v>
      </c>
      <c r="J163">
        <f>(1/(1+EXP(('S Curve Equation'!$B$11-J118*'S Curve Equation'!$B$12)*'S Curve Equation'!$B$10))+'S Curve Equation'!$B$13)*'S Curve Equation'!$B$14</f>
        <v>4.4506346792785312E-2</v>
      </c>
      <c r="K163">
        <f>(1/(1+EXP(('S Curve Equation'!$B$11-K118*'S Curve Equation'!$B$12)*'S Curve Equation'!$B$10))+'S Curve Equation'!$B$13)*'S Curve Equation'!$B$14</f>
        <v>4.3557908318937223E-2</v>
      </c>
      <c r="L163">
        <f>(1/(1+EXP(('S Curve Equation'!$B$11-L118*'S Curve Equation'!$B$12)*'S Curve Equation'!$B$10))+'S Curve Equation'!$B$13)*'S Curve Equation'!$B$14</f>
        <v>4.2801604866594518E-2</v>
      </c>
      <c r="M163">
        <f>(1/(1+EXP(('S Curve Equation'!$B$11-M118*'S Curve Equation'!$B$12)*'S Curve Equation'!$B$10))+'S Curve Equation'!$B$13)*'S Curve Equation'!$B$14</f>
        <v>4.2170321396824514E-2</v>
      </c>
      <c r="N163">
        <f>(1/(1+EXP(('S Curve Equation'!$B$11-N118*'S Curve Equation'!$B$12)*'S Curve Equation'!$B$10))+'S Curve Equation'!$B$13)*'S Curve Equation'!$B$14</f>
        <v>4.1551699865325621E-2</v>
      </c>
      <c r="O163">
        <f>(1/(1+EXP(('S Curve Equation'!$B$11-O118*'S Curve Equation'!$B$12)*'S Curve Equation'!$B$10))+'S Curve Equation'!$B$13)*'S Curve Equation'!$B$14</f>
        <v>4.0945408438242945E-2</v>
      </c>
      <c r="P163">
        <f>(1/(1+EXP(('S Curve Equation'!$B$11-P118*'S Curve Equation'!$B$12)*'S Curve Equation'!$B$10))+'S Curve Equation'!$B$13)*'S Curve Equation'!$B$14</f>
        <v>4.0351125746315213E-2</v>
      </c>
      <c r="Q163">
        <f>(1/(1+EXP(('S Curve Equation'!$B$11-Q118*'S Curve Equation'!$B$12)*'S Curve Equation'!$B$10))+'S Curve Equation'!$B$13)*'S Curve Equation'!$B$14</f>
        <v>3.9768540506628508E-2</v>
      </c>
      <c r="R163">
        <f>(1/(1+EXP(('S Curve Equation'!$B$11-R118*'S Curve Equation'!$B$12)*'S Curve Equation'!$B$10))+'S Curve Equation'!$B$13)*'S Curve Equation'!$B$14</f>
        <v>3.9197351159491002E-2</v>
      </c>
      <c r="S163">
        <f>(1/(1+EXP(('S Curve Equation'!$B$11-S118*'S Curve Equation'!$B$12)*'S Curve Equation'!$B$10))+'S Curve Equation'!$B$13)*'S Curve Equation'!$B$14</f>
        <v>3.8637265519783054E-2</v>
      </c>
      <c r="T163">
        <f>(1/(1+EXP(('S Curve Equation'!$B$11-T118*'S Curve Equation'!$B$12)*'S Curve Equation'!$B$10))+'S Curve Equation'!$B$13)*'S Curve Equation'!$B$14</f>
        <v>3.8088000442162075E-2</v>
      </c>
      <c r="U163">
        <f>(1/(1+EXP(('S Curve Equation'!$B$11-U118*'S Curve Equation'!$B$12)*'S Curve Equation'!$B$10))+'S Curve Equation'!$B$13)*'S Curve Equation'!$B$14</f>
        <v>3.7549281499531753E-2</v>
      </c>
      <c r="V163">
        <f>(1/(1+EXP(('S Curve Equation'!$B$11-V118*'S Curve Equation'!$B$12)*'S Curve Equation'!$B$10))+'S Curve Equation'!$B$13)*'S Curve Equation'!$B$14</f>
        <v>3.7020842674209041E-2</v>
      </c>
      <c r="W163">
        <f>(1/(1+EXP(('S Curve Equation'!$B$11-W118*'S Curve Equation'!$B$12)*'S Curve Equation'!$B$10))+'S Curve Equation'!$B$13)*'S Curve Equation'!$B$14</f>
        <v>3.6502426061249899E-2</v>
      </c>
      <c r="X163">
        <f>(1/(1+EXP(('S Curve Equation'!$B$11-X118*'S Curve Equation'!$B$12)*'S Curve Equation'!$B$10))+'S Curve Equation'!$B$13)*'S Curve Equation'!$B$14</f>
        <v>3.5993781583415811E-2</v>
      </c>
      <c r="Y163">
        <f>(1/(1+EXP(('S Curve Equation'!$B$11-Y118*'S Curve Equation'!$B$12)*'S Curve Equation'!$B$10))+'S Curve Equation'!$B$13)*'S Curve Equation'!$B$14</f>
        <v>3.5494666717289541E-2</v>
      </c>
      <c r="Z163">
        <f>(1/(1+EXP(('S Curve Equation'!$B$11-Z118*'S Curve Equation'!$B$12)*'S Curve Equation'!$B$10))+'S Curve Equation'!$B$13)*'S Curve Equation'!$B$14</f>
        <v>3.5004846230067339E-2</v>
      </c>
      <c r="AA163">
        <f>(1/(1+EXP(('S Curve Equation'!$B$11-AA118*'S Curve Equation'!$B$12)*'S Curve Equation'!$B$10))+'S Curve Equation'!$B$13)*'S Curve Equation'!$B$14</f>
        <v>3.4524091926576531E-2</v>
      </c>
      <c r="AB163">
        <f>(1/(1+EXP(('S Curve Equation'!$B$11-AB118*'S Curve Equation'!$B$12)*'S Curve Equation'!$B$10))+'S Curve Equation'!$B$13)*'S Curve Equation'!$B$14</f>
        <v>3.4052182406090051E-2</v>
      </c>
      <c r="AC163">
        <f>(1/(1+EXP(('S Curve Equation'!$B$11-AC118*'S Curve Equation'!$B$12)*'S Curve Equation'!$B$10))+'S Curve Equation'!$B$13)*'S Curve Equation'!$B$14</f>
        <v>3.3588902828523497E-2</v>
      </c>
      <c r="AD163">
        <f>(1/(1+EXP(('S Curve Equation'!$B$11-AD118*'S Curve Equation'!$B$12)*'S Curve Equation'!$B$10))+'S Curve Equation'!$B$13)*'S Curve Equation'!$B$14</f>
        <v>3.3134044689624283E-2</v>
      </c>
      <c r="AE163">
        <f>(1/(1+EXP(('S Curve Equation'!$B$11-AE118*'S Curve Equation'!$B$12)*'S Curve Equation'!$B$10))+'S Curve Equation'!$B$13)*'S Curve Equation'!$B$14</f>
        <v>3.2687405604774296E-2</v>
      </c>
      <c r="AF163">
        <f>(1/(1+EXP(('S Curve Equation'!$B$11-AF118*'S Curve Equation'!$B$12)*'S Curve Equation'!$B$10))+'S Curve Equation'!$B$13)*'S Curve Equation'!$B$14</f>
        <v>3.2248789101049544E-2</v>
      </c>
    </row>
    <row r="164" spans="1:32" x14ac:dyDescent="0.25">
      <c r="A164" t="s">
        <v>70</v>
      </c>
      <c r="B164">
        <f>(1/(1+EXP(('S Curve Equation'!$B$11-B119*'S Curve Equation'!$B$12)*'S Curve Equation'!$B$10))+'S Curve Equation'!$B$13)*'S Curve Equation'!$B$14</f>
        <v>4.2016806722689079E-2</v>
      </c>
      <c r="C164">
        <f>(1/(1+EXP(('S Curve Equation'!$B$11-C119*'S Curve Equation'!$B$12)*'S Curve Equation'!$B$10))+'S Curve Equation'!$B$13)*'S Curve Equation'!$B$14</f>
        <v>4.148437147300494E-2</v>
      </c>
      <c r="D164">
        <f>(1/(1+EXP(('S Curve Equation'!$B$11-D119*'S Curve Equation'!$B$12)*'S Curve Equation'!$B$10))+'S Curve Equation'!$B$13)*'S Curve Equation'!$B$14</f>
        <v>4.0720530571590433E-2</v>
      </c>
      <c r="E164">
        <f>(1/(1+EXP(('S Curve Equation'!$B$11-E119*'S Curve Equation'!$B$12)*'S Curve Equation'!$B$10))+'S Curve Equation'!$B$13)*'S Curve Equation'!$B$14</f>
        <v>4.0027382254110712E-2</v>
      </c>
      <c r="F164">
        <f>(1/(1+EXP(('S Curve Equation'!$B$11-F119*'S Curve Equation'!$B$12)*'S Curve Equation'!$B$10))+'S Curve Equation'!$B$13)*'S Curve Equation'!$B$14</f>
        <v>3.9432417476690441E-2</v>
      </c>
      <c r="G164">
        <f>(1/(1+EXP(('S Curve Equation'!$B$11-G119*'S Curve Equation'!$B$12)*'S Curve Equation'!$B$10))+'S Curve Equation'!$B$13)*'S Curve Equation'!$B$14</f>
        <v>3.8607841996018591E-2</v>
      </c>
      <c r="H164">
        <f>(1/(1+EXP(('S Curve Equation'!$B$11-H119*'S Curve Equation'!$B$12)*'S Curve Equation'!$B$10))+'S Curve Equation'!$B$13)*'S Curve Equation'!$B$14</f>
        <v>3.8019755774565699E-2</v>
      </c>
      <c r="I164">
        <f>(1/(1+EXP(('S Curve Equation'!$B$11-I119*'S Curve Equation'!$B$12)*'S Curve Equation'!$B$10))+'S Curve Equation'!$B$13)*'S Curve Equation'!$B$14</f>
        <v>3.7870822492649593E-2</v>
      </c>
      <c r="J164">
        <f>(1/(1+EXP(('S Curve Equation'!$B$11-J119*'S Curve Equation'!$B$12)*'S Curve Equation'!$B$10))+'S Curve Equation'!$B$13)*'S Curve Equation'!$B$14</f>
        <v>3.7594511220450211E-2</v>
      </c>
      <c r="K164">
        <f>(1/(1+EXP(('S Curve Equation'!$B$11-K119*'S Curve Equation'!$B$12)*'S Curve Equation'!$B$10))+'S Curve Equation'!$B$13)*'S Curve Equation'!$B$14</f>
        <v>3.6828192177287854E-2</v>
      </c>
      <c r="L164">
        <f>(1/(1+EXP(('S Curve Equation'!$B$11-L119*'S Curve Equation'!$B$12)*'S Curve Equation'!$B$10))+'S Curve Equation'!$B$13)*'S Curve Equation'!$B$14</f>
        <v>3.6216476263928557E-2</v>
      </c>
      <c r="M164">
        <f>(1/(1+EXP(('S Curve Equation'!$B$11-M119*'S Curve Equation'!$B$12)*'S Curve Equation'!$B$10))+'S Curve Equation'!$B$13)*'S Curve Equation'!$B$14</f>
        <v>3.5705436885492221E-2</v>
      </c>
      <c r="N164">
        <f>(1/(1+EXP(('S Curve Equation'!$B$11-N119*'S Curve Equation'!$B$12)*'S Curve Equation'!$B$10))+'S Curve Equation'!$B$13)*'S Curve Equation'!$B$14</f>
        <v>3.5204249967748097E-2</v>
      </c>
      <c r="O164">
        <f>(1/(1+EXP(('S Curve Equation'!$B$11-O119*'S Curve Equation'!$B$12)*'S Curve Equation'!$B$10))+'S Curve Equation'!$B$13)*'S Curve Equation'!$B$14</f>
        <v>3.4712664112802452E-2</v>
      </c>
      <c r="P164">
        <f>(1/(1+EXP(('S Curve Equation'!$B$11-P119*'S Curve Equation'!$B$12)*'S Curve Equation'!$B$10))+'S Curve Equation'!$B$13)*'S Curve Equation'!$B$14</f>
        <v>3.4230435722530622E-2</v>
      </c>
      <c r="Q164">
        <f>(1/(1+EXP(('S Curve Equation'!$B$11-Q119*'S Curve Equation'!$B$12)*'S Curve Equation'!$B$10))+'S Curve Equation'!$B$13)*'S Curve Equation'!$B$14</f>
        <v>3.37573287182645E-2</v>
      </c>
      <c r="R164">
        <f>(1/(1+EXP(('S Curve Equation'!$B$11-R119*'S Curve Equation'!$B$12)*'S Curve Equation'!$B$10))+'S Curve Equation'!$B$13)*'S Curve Equation'!$B$14</f>
        <v>3.3293114271764651E-2</v>
      </c>
      <c r="S164">
        <f>(1/(1+EXP(('S Curve Equation'!$B$11-S119*'S Curve Equation'!$B$12)*'S Curve Equation'!$B$10))+'S Curve Equation'!$B$13)*'S Curve Equation'!$B$14</f>
        <v>3.2837570546982831E-2</v>
      </c>
      <c r="T164">
        <f>(1/(1+EXP(('S Curve Equation'!$B$11-T119*'S Curve Equation'!$B$12)*'S Curve Equation'!$B$10))+'S Curve Equation'!$B$13)*'S Curve Equation'!$B$14</f>
        <v>3.2390482452141371E-2</v>
      </c>
      <c r="U164">
        <f>(1/(1+EXP(('S Curve Equation'!$B$11-U119*'S Curve Equation'!$B$12)*'S Curve Equation'!$B$10))+'S Curve Equation'!$B$13)*'S Curve Equation'!$B$14</f>
        <v>3.1951641401680282E-2</v>
      </c>
      <c r="V164">
        <f>(1/(1+EXP(('S Curve Equation'!$B$11-V119*'S Curve Equation'!$B$12)*'S Curve Equation'!$B$10))+'S Curve Equation'!$B$13)*'S Curve Equation'!$B$14</f>
        <v>3.152084508764158E-2</v>
      </c>
      <c r="W164">
        <f>(1/(1+EXP(('S Curve Equation'!$B$11-W119*'S Curve Equation'!$B$12)*'S Curve Equation'!$B$10))+'S Curve Equation'!$B$13)*'S Curve Equation'!$B$14</f>
        <v>3.1097897260082233E-2</v>
      </c>
      <c r="X164">
        <f>(1/(1+EXP(('S Curve Equation'!$B$11-X119*'S Curve Equation'!$B$12)*'S Curve Equation'!$B$10))+'S Curve Equation'!$B$13)*'S Curve Equation'!$B$14</f>
        <v>3.0682607516124821E-2</v>
      </c>
      <c r="Y164">
        <f>(1/(1+EXP(('S Curve Equation'!$B$11-Y119*'S Curve Equation'!$B$12)*'S Curve Equation'!$B$10))+'S Curve Equation'!$B$13)*'S Curve Equation'!$B$14</f>
        <v>3.0274791097273605E-2</v>
      </c>
      <c r="Z164">
        <f>(1/(1+EXP(('S Curve Equation'!$B$11-Z119*'S Curve Equation'!$B$12)*'S Curve Equation'!$B$10))+'S Curve Equation'!$B$13)*'S Curve Equation'!$B$14</f>
        <v>2.9874268694641506E-2</v>
      </c>
      <c r="AA164">
        <f>(1/(1+EXP(('S Curve Equation'!$B$11-AA119*'S Curve Equation'!$B$12)*'S Curve Equation'!$B$10))+'S Curve Equation'!$B$13)*'S Curve Equation'!$B$14</f>
        <v>2.9480866261747073E-2</v>
      </c>
      <c r="AB164">
        <f>(1/(1+EXP(('S Curve Equation'!$B$11-AB119*'S Curve Equation'!$B$12)*'S Curve Equation'!$B$10))+'S Curve Equation'!$B$13)*'S Curve Equation'!$B$14</f>
        <v>2.9094414834561405E-2</v>
      </c>
      <c r="AC164">
        <f>(1/(1+EXP(('S Curve Equation'!$B$11-AC119*'S Curve Equation'!$B$12)*'S Curve Equation'!$B$10))+'S Curve Equation'!$B$13)*'S Curve Equation'!$B$14</f>
        <v>2.8714750358493128E-2</v>
      </c>
      <c r="AD164">
        <f>(1/(1+EXP(('S Curve Equation'!$B$11-AD119*'S Curve Equation'!$B$12)*'S Curve Equation'!$B$10))+'S Curve Equation'!$B$13)*'S Curve Equation'!$B$14</f>
        <v>2.8341713522019973E-2</v>
      </c>
      <c r="AE164">
        <f>(1/(1+EXP(('S Curve Equation'!$B$11-AE119*'S Curve Equation'!$B$12)*'S Curve Equation'!$B$10))+'S Curve Equation'!$B$13)*'S Curve Equation'!$B$14</f>
        <v>2.7975149596683985E-2</v>
      </c>
      <c r="AF164">
        <f>(1/(1+EXP(('S Curve Equation'!$B$11-AF119*'S Curve Equation'!$B$12)*'S Curve Equation'!$B$10))+'S Curve Equation'!$B$13)*'S Curve Equation'!$B$14</f>
        <v>2.7614908283183661E-2</v>
      </c>
    </row>
    <row r="165" spans="1:32" x14ac:dyDescent="0.25">
      <c r="A165" t="s">
        <v>72</v>
      </c>
      <c r="B165">
        <f>(1/(1+EXP(('S Curve Equation'!$B$11-B120*'S Curve Equation'!$B$12)*'S Curve Equation'!$B$10))+'S Curve Equation'!$B$13)*'S Curve Equation'!$B$14</f>
        <v>7.5746337845355088E-2</v>
      </c>
      <c r="C165">
        <f>(1/(1+EXP(('S Curve Equation'!$B$11-C120*'S Curve Equation'!$B$12)*'S Curve Equation'!$B$10))+'S Curve Equation'!$B$13)*'S Curve Equation'!$B$14</f>
        <v>7.4631880583233959E-2</v>
      </c>
      <c r="D165">
        <f>(1/(1+EXP(('S Curve Equation'!$B$11-D120*'S Curve Equation'!$B$12)*'S Curve Equation'!$B$10))+'S Curve Equation'!$B$13)*'S Curve Equation'!$B$14</f>
        <v>7.3037397702875623E-2</v>
      </c>
      <c r="E165">
        <f>(1/(1+EXP(('S Curve Equation'!$B$11-E120*'S Curve Equation'!$B$12)*'S Curve Equation'!$B$10))+'S Curve Equation'!$B$13)*'S Curve Equation'!$B$14</f>
        <v>7.1594995796969513E-2</v>
      </c>
      <c r="F165">
        <f>(1/(1+EXP(('S Curve Equation'!$B$11-F120*'S Curve Equation'!$B$12)*'S Curve Equation'!$B$10))+'S Curve Equation'!$B$13)*'S Curve Equation'!$B$14</f>
        <v>7.0360404835702495E-2</v>
      </c>
      <c r="G165">
        <f>(1/(1+EXP(('S Curve Equation'!$B$11-G120*'S Curve Equation'!$B$12)*'S Curve Equation'!$B$10))+'S Curve Equation'!$B$13)*'S Curve Equation'!$B$14</f>
        <v>6.8654811691783516E-2</v>
      </c>
      <c r="H165">
        <f>(1/(1+EXP(('S Curve Equation'!$B$11-H120*'S Curve Equation'!$B$12)*'S Curve Equation'!$B$10))+'S Curve Equation'!$B$13)*'S Curve Equation'!$B$14</f>
        <v>6.7442335117415403E-2</v>
      </c>
      <c r="I165">
        <f>(1/(1+EXP(('S Curve Equation'!$B$11-I120*'S Curve Equation'!$B$12)*'S Curve Equation'!$B$10))+'S Curve Equation'!$B$13)*'S Curve Equation'!$B$14</f>
        <v>6.7135804652043787E-2</v>
      </c>
      <c r="J165">
        <f>(1/(1+EXP(('S Curve Equation'!$B$11-J120*'S Curve Equation'!$B$12)*'S Curve Equation'!$B$10))+'S Curve Equation'!$B$13)*'S Curve Equation'!$B$14</f>
        <v>6.6567681501564044E-2</v>
      </c>
      <c r="K165">
        <f>(1/(1+EXP(('S Curve Equation'!$B$11-K120*'S Curve Equation'!$B$12)*'S Curve Equation'!$B$10))+'S Curve Equation'!$B$13)*'S Curve Equation'!$B$14</f>
        <v>6.4995998932307245E-2</v>
      </c>
      <c r="L165">
        <f>(1/(1+EXP(('S Curve Equation'!$B$11-L120*'S Curve Equation'!$B$12)*'S Curve Equation'!$B$10))+'S Curve Equation'!$B$13)*'S Curve Equation'!$B$14</f>
        <v>6.3745630789858412E-2</v>
      </c>
      <c r="M165">
        <f>(1/(1+EXP(('S Curve Equation'!$B$11-M120*'S Curve Equation'!$B$12)*'S Curve Equation'!$B$10))+'S Curve Equation'!$B$13)*'S Curve Equation'!$B$14</f>
        <v>6.2703983345437406E-2</v>
      </c>
      <c r="N165">
        <f>(1/(1+EXP(('S Curve Equation'!$B$11-N120*'S Curve Equation'!$B$12)*'S Curve Equation'!$B$10))+'S Curve Equation'!$B$13)*'S Curve Equation'!$B$14</f>
        <v>6.1685054791682341E-2</v>
      </c>
      <c r="O165">
        <f>(1/(1+EXP(('S Curve Equation'!$B$11-O120*'S Curve Equation'!$B$12)*'S Curve Equation'!$B$10))+'S Curve Equation'!$B$13)*'S Curve Equation'!$B$14</f>
        <v>6.068822008785886E-2</v>
      </c>
      <c r="P165">
        <f>(1/(1+EXP(('S Curve Equation'!$B$11-P120*'S Curve Equation'!$B$12)*'S Curve Equation'!$B$10))+'S Curve Equation'!$B$13)*'S Curve Equation'!$B$14</f>
        <v>5.9712874216960844E-2</v>
      </c>
      <c r="Q165">
        <f>(1/(1+EXP(('S Curve Equation'!$B$11-Q120*'S Curve Equation'!$B$12)*'S Curve Equation'!$B$10))+'S Curve Equation'!$B$13)*'S Curve Equation'!$B$14</f>
        <v>5.8758431479317884E-2</v>
      </c>
      <c r="R165">
        <f>(1/(1+EXP(('S Curve Equation'!$B$11-R120*'S Curve Equation'!$B$12)*'S Curve Equation'!$B$10))+'S Curve Equation'!$B$13)*'S Curve Equation'!$B$14</f>
        <v>5.782432481213081E-2</v>
      </c>
      <c r="S165">
        <f>(1/(1+EXP(('S Curve Equation'!$B$11-S120*'S Curve Equation'!$B$12)*'S Curve Equation'!$B$10))+'S Curve Equation'!$B$13)*'S Curve Equation'!$B$14</f>
        <v>5.6910005134033548E-2</v>
      </c>
      <c r="T165">
        <f>(1/(1+EXP(('S Curve Equation'!$B$11-T120*'S Curve Equation'!$B$12)*'S Curve Equation'!$B$10))+'S Curve Equation'!$B$13)*'S Curve Equation'!$B$14</f>
        <v>5.6014940713798173E-2</v>
      </c>
      <c r="U165">
        <f>(1/(1+EXP(('S Curve Equation'!$B$11-U120*'S Curve Equation'!$B$12)*'S Curve Equation'!$B$10))+'S Curve Equation'!$B$13)*'S Curve Equation'!$B$14</f>
        <v>5.5138616562327131E-2</v>
      </c>
      <c r="V165">
        <f>(1/(1+EXP(('S Curve Equation'!$B$11-V120*'S Curve Equation'!$B$12)*'S Curve Equation'!$B$10))+'S Curve Equation'!$B$13)*'S Curve Equation'!$B$14</f>
        <v>5.4280533847095136E-2</v>
      </c>
      <c r="W165">
        <f>(1/(1+EXP(('S Curve Equation'!$B$11-W120*'S Curve Equation'!$B$12)*'S Curve Equation'!$B$10))+'S Curve Equation'!$B$13)*'S Curve Equation'!$B$14</f>
        <v>5.3440209328230771E-2</v>
      </c>
      <c r="X165">
        <f>(1/(1+EXP(('S Curve Equation'!$B$11-X120*'S Curve Equation'!$B$12)*'S Curve Equation'!$B$10))+'S Curve Equation'!$B$13)*'S Curve Equation'!$B$14</f>
        <v>5.2617174815450425E-2</v>
      </c>
      <c r="Y165">
        <f>(1/(1+EXP(('S Curve Equation'!$B$11-Y120*'S Curve Equation'!$B$12)*'S Curve Equation'!$B$10))+'S Curve Equation'!$B$13)*'S Curve Equation'!$B$14</f>
        <v>5.1810976645079256E-2</v>
      </c>
      <c r="Z165">
        <f>(1/(1+EXP(('S Curve Equation'!$B$11-Z120*'S Curve Equation'!$B$12)*'S Curve Equation'!$B$10))+'S Curve Equation'!$B$13)*'S Curve Equation'!$B$14</f>
        <v>5.1021175176421456E-2</v>
      </c>
      <c r="AA165">
        <f>(1/(1+EXP(('S Curve Equation'!$B$11-AA120*'S Curve Equation'!$B$12)*'S Curve Equation'!$B$10))+'S Curve Equation'!$B$13)*'S Curve Equation'!$B$14</f>
        <v>5.0247344306759791E-2</v>
      </c>
      <c r="AB165">
        <f>(1/(1+EXP(('S Curve Equation'!$B$11-AB120*'S Curve Equation'!$B$12)*'S Curve Equation'!$B$10))+'S Curve Equation'!$B$13)*'S Curve Equation'!$B$14</f>
        <v>4.9489071004295157E-2</v>
      </c>
      <c r="AC165">
        <f>(1/(1+EXP(('S Curve Equation'!$B$11-AC120*'S Curve Equation'!$B$12)*'S Curve Equation'!$B$10))+'S Curve Equation'!$B$13)*'S Curve Equation'!$B$14</f>
        <v>4.8745954858351502E-2</v>
      </c>
      <c r="AD165">
        <f>(1/(1+EXP(('S Curve Equation'!$B$11-AD120*'S Curve Equation'!$B$12)*'S Curve Equation'!$B$10))+'S Curve Equation'!$B$13)*'S Curve Equation'!$B$14</f>
        <v>4.8017607646202665E-2</v>
      </c>
      <c r="AE165">
        <f>(1/(1+EXP(('S Curve Equation'!$B$11-AE120*'S Curve Equation'!$B$12)*'S Curve Equation'!$B$10))+'S Curve Equation'!$B$13)*'S Curve Equation'!$B$14</f>
        <v>4.7303652915891503E-2</v>
      </c>
      <c r="AF165">
        <f>(1/(1+EXP(('S Curve Equation'!$B$11-AF120*'S Curve Equation'!$B$12)*'S Curve Equation'!$B$10))+'S Curve Equation'!$B$13)*'S Curve Equation'!$B$14</f>
        <v>4.660372558444046E-2</v>
      </c>
    </row>
    <row r="166" spans="1:32" x14ac:dyDescent="0.25">
      <c r="A166" t="s">
        <v>74</v>
      </c>
      <c r="B166">
        <f>(1/(1+EXP(('S Curve Equation'!$B$11-B121*'S Curve Equation'!$B$12)*'S Curve Equation'!$B$10))+'S Curve Equation'!$B$13)*'S Curve Equation'!$B$14</f>
        <v>0.13186581705197745</v>
      </c>
      <c r="C166">
        <f>(1/(1+EXP(('S Curve Equation'!$B$11-C121*'S Curve Equation'!$B$12)*'S Curve Equation'!$B$10))+'S Curve Equation'!$B$13)*'S Curve Equation'!$B$14</f>
        <v>0.12968948716401857</v>
      </c>
      <c r="D166">
        <f>(1/(1+EXP(('S Curve Equation'!$B$11-D121*'S Curve Equation'!$B$12)*'S Curve Equation'!$B$10))+'S Curve Equation'!$B$13)*'S Curve Equation'!$B$14</f>
        <v>0.12658024252347813</v>
      </c>
      <c r="E166">
        <f>(1/(1+EXP(('S Curve Equation'!$B$11-E121*'S Curve Equation'!$B$12)*'S Curve Equation'!$B$10))+'S Curve Equation'!$B$13)*'S Curve Equation'!$B$14</f>
        <v>0.12377238590553097</v>
      </c>
      <c r="F166">
        <f>(1/(1+EXP(('S Curve Equation'!$B$11-F121*'S Curve Equation'!$B$12)*'S Curve Equation'!$B$10))+'S Curve Equation'!$B$13)*'S Curve Equation'!$B$14</f>
        <v>0.12137293151334171</v>
      </c>
      <c r="G166">
        <f>(1/(1+EXP(('S Curve Equation'!$B$11-G121*'S Curve Equation'!$B$12)*'S Curve Equation'!$B$10))+'S Curve Equation'!$B$13)*'S Curve Equation'!$B$14</f>
        <v>0.11806429610983667</v>
      </c>
      <c r="H166">
        <f>(1/(1+EXP(('S Curve Equation'!$B$11-H121*'S Curve Equation'!$B$12)*'S Curve Equation'!$B$10))+'S Curve Equation'!$B$13)*'S Curve Equation'!$B$14</f>
        <v>0.11571687823015962</v>
      </c>
      <c r="I166">
        <f>(1/(1+EXP(('S Curve Equation'!$B$11-I121*'S Curve Equation'!$B$12)*'S Curve Equation'!$B$10))+'S Curve Equation'!$B$13)*'S Curve Equation'!$B$14</f>
        <v>0.1151240544921016</v>
      </c>
      <c r="J166">
        <f>(1/(1+EXP(('S Curve Equation'!$B$11-J121*'S Curve Equation'!$B$12)*'S Curve Equation'!$B$10))+'S Curve Equation'!$B$13)*'S Curve Equation'!$B$14</f>
        <v>0.11402601157160229</v>
      </c>
      <c r="K166">
        <f>(1/(1+EXP(('S Curve Equation'!$B$11-K121*'S Curve Equation'!$B$12)*'S Curve Equation'!$B$10))+'S Curve Equation'!$B$13)*'S Curve Equation'!$B$14</f>
        <v>0.11099318750762269</v>
      </c>
      <c r="L166">
        <f>(1/(1+EXP(('S Curve Equation'!$B$11-L121*'S Curve Equation'!$B$12)*'S Curve Equation'!$B$10))+'S Curve Equation'!$B$13)*'S Curve Equation'!$B$14</f>
        <v>0.1085856991596518</v>
      </c>
      <c r="M166">
        <f>(1/(1+EXP(('S Curve Equation'!$B$11-M121*'S Curve Equation'!$B$12)*'S Curve Equation'!$B$10))+'S Curve Equation'!$B$13)*'S Curve Equation'!$B$14</f>
        <v>0.10658384476569926</v>
      </c>
      <c r="N166">
        <f>(1/(1+EXP(('S Curve Equation'!$B$11-N121*'S Curve Equation'!$B$12)*'S Curve Equation'!$B$10))+'S Curve Equation'!$B$13)*'S Curve Equation'!$B$14</f>
        <v>0.1046290867211421</v>
      </c>
      <c r="O166">
        <f>(1/(1+EXP(('S Curve Equation'!$B$11-O121*'S Curve Equation'!$B$12)*'S Curve Equation'!$B$10))+'S Curve Equation'!$B$13)*'S Curve Equation'!$B$14</f>
        <v>0.10272011896066319</v>
      </c>
      <c r="P166">
        <f>(1/(1+EXP(('S Curve Equation'!$B$11-P121*'S Curve Equation'!$B$12)*'S Curve Equation'!$B$10))+'S Curve Equation'!$B$13)*'S Curve Equation'!$B$14</f>
        <v>0.10085567396738865</v>
      </c>
      <c r="Q166">
        <f>(1/(1+EXP(('S Curve Equation'!$B$11-Q121*'S Curve Equation'!$B$12)*'S Curve Equation'!$B$10))+'S Curve Equation'!$B$13)*'S Curve Equation'!$B$14</f>
        <v>9.903452172716036E-2</v>
      </c>
      <c r="R166">
        <f>(1/(1+EXP(('S Curve Equation'!$B$11-R121*'S Curve Equation'!$B$12)*'S Curve Equation'!$B$10))+'S Curve Equation'!$B$13)*'S Curve Equation'!$B$14</f>
        <v>9.7255468696452962E-2</v>
      </c>
      <c r="S166">
        <f>(1/(1+EXP(('S Curve Equation'!$B$11-S121*'S Curve Equation'!$B$12)*'S Curve Equation'!$B$10))+'S Curve Equation'!$B$13)*'S Curve Equation'!$B$14</f>
        <v>9.5517356785438517E-2</v>
      </c>
      <c r="T166">
        <f>(1/(1+EXP(('S Curve Equation'!$B$11-T121*'S Curve Equation'!$B$12)*'S Curve Equation'!$B$10))+'S Curve Equation'!$B$13)*'S Curve Equation'!$B$14</f>
        <v>9.381906235747467E-2</v>
      </c>
      <c r="U166">
        <f>(1/(1+EXP(('S Curve Equation'!$B$11-U121*'S Curve Equation'!$B$12)*'S Curve Equation'!$B$10))+'S Curve Equation'!$B$13)*'S Curve Equation'!$B$14</f>
        <v>9.2159495246105019E-2</v>
      </c>
      <c r="V166">
        <f>(1/(1+EXP(('S Curve Equation'!$B$11-V121*'S Curve Equation'!$B$12)*'S Curve Equation'!$B$10))+'S Curve Equation'!$B$13)*'S Curve Equation'!$B$14</f>
        <v>9.0537597790472837E-2</v>
      </c>
      <c r="W166">
        <f>(1/(1+EXP(('S Curve Equation'!$B$11-W121*'S Curve Equation'!$B$12)*'S Curve Equation'!$B$10))+'S Curve Equation'!$B$13)*'S Curve Equation'!$B$14</f>
        <v>8.8952343889895411E-2</v>
      </c>
      <c r="X166">
        <f>(1/(1+EXP(('S Curve Equation'!$B$11-X121*'S Curve Equation'!$B$12)*'S Curve Equation'!$B$10))+'S Curve Equation'!$B$13)*'S Curve Equation'!$B$14</f>
        <v>8.7402738078196651E-2</v>
      </c>
      <c r="Y166">
        <f>(1/(1+EXP(('S Curve Equation'!$B$11-Y121*'S Curve Equation'!$B$12)*'S Curve Equation'!$B$10))+'S Curve Equation'!$B$13)*'S Curve Equation'!$B$14</f>
        <v>8.5887814618267957E-2</v>
      </c>
      <c r="Z166">
        <f>(1/(1+EXP(('S Curve Equation'!$B$11-Z121*'S Curve Equation'!$B$12)*'S Curve Equation'!$B$10))+'S Curve Equation'!$B$13)*'S Curve Equation'!$B$14</f>
        <v>8.4406636617211289E-2</v>
      </c>
      <c r="AA166">
        <f>(1/(1+EXP(('S Curve Equation'!$B$11-AA121*'S Curve Equation'!$B$12)*'S Curve Equation'!$B$10))+'S Curve Equation'!$B$13)*'S Curve Equation'!$B$14</f>
        <v>8.2958295162307516E-2</v>
      </c>
      <c r="AB166">
        <f>(1/(1+EXP(('S Curve Equation'!$B$11-AB121*'S Curve Equation'!$B$12)*'S Curve Equation'!$B$10))+'S Curve Equation'!$B$13)*'S Curve Equation'!$B$14</f>
        <v>8.1541908477973282E-2</v>
      </c>
      <c r="AC166">
        <f>(1/(1+EXP(('S Curve Equation'!$B$11-AC121*'S Curve Equation'!$B$12)*'S Curve Equation'!$B$10))+'S Curve Equation'!$B$13)*'S Curve Equation'!$B$14</f>
        <v>8.0156621103768311E-2</v>
      </c>
      <c r="AD166">
        <f>(1/(1+EXP(('S Curve Equation'!$B$11-AD121*'S Curve Equation'!$B$12)*'S Curve Equation'!$B$10))+'S Curve Equation'!$B$13)*'S Curve Equation'!$B$14</f>
        <v>7.8801603093462402E-2</v>
      </c>
      <c r="AE166">
        <f>(1/(1+EXP(('S Curve Equation'!$B$11-AE121*'S Curve Equation'!$B$12)*'S Curve Equation'!$B$10))+'S Curve Equation'!$B$13)*'S Curve Equation'!$B$14</f>
        <v>7.7476049235084998E-2</v>
      </c>
      <c r="AF166">
        <f>(1/(1+EXP(('S Curve Equation'!$B$11-AF121*'S Curve Equation'!$B$12)*'S Curve Equation'!$B$10))+'S Curve Equation'!$B$13)*'S Curve Equation'!$B$14</f>
        <v>7.6179178291842398E-2</v>
      </c>
    </row>
    <row r="167" spans="1:32" x14ac:dyDescent="0.25">
      <c r="A167" t="s">
        <v>76</v>
      </c>
      <c r="B167">
        <f>(1/(1+EXP(('S Curve Equation'!$B$11-B122*'S Curve Equation'!$B$12)*'S Curve Equation'!$B$10))+'S Curve Equation'!$B$13)*'S Curve Equation'!$B$14</f>
        <v>8.2426778242677842E-2</v>
      </c>
      <c r="C167">
        <f>(1/(1+EXP(('S Curve Equation'!$B$11-C122*'S Curve Equation'!$B$12)*'S Curve Equation'!$B$10))+'S Curve Equation'!$B$13)*'S Curve Equation'!$B$14</f>
        <v>8.118993737889664E-2</v>
      </c>
      <c r="D167">
        <f>(1/(1+EXP(('S Curve Equation'!$B$11-D122*'S Curve Equation'!$B$12)*'S Curve Equation'!$B$10))+'S Curve Equation'!$B$13)*'S Curve Equation'!$B$14</f>
        <v>7.9420922233794697E-2</v>
      </c>
      <c r="E167">
        <f>(1/(1+EXP(('S Curve Equation'!$B$11-E122*'S Curve Equation'!$B$12)*'S Curve Equation'!$B$10))+'S Curve Equation'!$B$13)*'S Curve Equation'!$B$14</f>
        <v>7.7821229246766835E-2</v>
      </c>
      <c r="F167">
        <f>(1/(1+EXP(('S Curve Equation'!$B$11-F122*'S Curve Equation'!$B$12)*'S Curve Equation'!$B$10))+'S Curve Equation'!$B$13)*'S Curve Equation'!$B$14</f>
        <v>7.645247402219417E-2</v>
      </c>
      <c r="G167">
        <f>(1/(1+EXP(('S Curve Equation'!$B$11-G122*'S Curve Equation'!$B$12)*'S Curve Equation'!$B$10))+'S Curve Equation'!$B$13)*'S Curve Equation'!$B$14</f>
        <v>7.4562265855982926E-2</v>
      </c>
      <c r="H167">
        <f>(1/(1+EXP(('S Curve Equation'!$B$11-H122*'S Curve Equation'!$B$12)*'S Curve Equation'!$B$10))+'S Curve Equation'!$B$13)*'S Curve Equation'!$B$14</f>
        <v>7.3219086009205944E-2</v>
      </c>
      <c r="I167">
        <f>(1/(1+EXP(('S Curve Equation'!$B$11-I122*'S Curve Equation'!$B$12)*'S Curve Equation'!$B$10))+'S Curve Equation'!$B$13)*'S Curve Equation'!$B$14</f>
        <v>7.2879584544484732E-2</v>
      </c>
      <c r="J167">
        <f>(1/(1+EXP(('S Curve Equation'!$B$11-J122*'S Curve Equation'!$B$12)*'S Curve Equation'!$B$10))+'S Curve Equation'!$B$13)*'S Curve Equation'!$B$14</f>
        <v>7.225043180834774E-2</v>
      </c>
      <c r="K167">
        <f>(1/(1+EXP(('S Curve Equation'!$B$11-K122*'S Curve Equation'!$B$12)*'S Curve Equation'!$B$10))+'S Curve Equation'!$B$13)*'S Curve Equation'!$B$14</f>
        <v>7.051045883895464E-2</v>
      </c>
      <c r="L167">
        <f>(1/(1+EXP(('S Curve Equation'!$B$11-L122*'S Curve Equation'!$B$12)*'S Curve Equation'!$B$10))+'S Curve Equation'!$B$13)*'S Curve Equation'!$B$14</f>
        <v>6.9126793788840402E-2</v>
      </c>
      <c r="M167">
        <f>(1/(1+EXP(('S Curve Equation'!$B$11-M122*'S Curve Equation'!$B$12)*'S Curve Equation'!$B$10))+'S Curve Equation'!$B$13)*'S Curve Equation'!$B$14</f>
        <v>6.7974511582443609E-2</v>
      </c>
      <c r="N167">
        <f>(1/(1+EXP(('S Curve Equation'!$B$11-N122*'S Curve Equation'!$B$12)*'S Curve Equation'!$B$10))+'S Curve Equation'!$B$13)*'S Curve Equation'!$B$14</f>
        <v>6.6847733185550512E-2</v>
      </c>
      <c r="O167">
        <f>(1/(1+EXP(('S Curve Equation'!$B$11-O122*'S Curve Equation'!$B$12)*'S Curve Equation'!$B$10))+'S Curve Equation'!$B$13)*'S Curve Equation'!$B$14</f>
        <v>6.5745752439019617E-2</v>
      </c>
      <c r="P167">
        <f>(1/(1+EXP(('S Curve Equation'!$B$11-P122*'S Curve Equation'!$B$12)*'S Curve Equation'!$B$10))+'S Curve Equation'!$B$13)*'S Curve Equation'!$B$14</f>
        <v>6.4667885749576423E-2</v>
      </c>
      <c r="Q167">
        <f>(1/(1+EXP(('S Curve Equation'!$B$11-Q122*'S Curve Equation'!$B$12)*'S Curve Equation'!$B$10))+'S Curve Equation'!$B$13)*'S Curve Equation'!$B$14</f>
        <v>6.3613471305859232E-2</v>
      </c>
      <c r="R167">
        <f>(1/(1+EXP(('S Curve Equation'!$B$11-R122*'S Curve Equation'!$B$12)*'S Curve Equation'!$B$10))+'S Curve Equation'!$B$13)*'S Curve Equation'!$B$14</f>
        <v>6.2581868322116735E-2</v>
      </c>
      <c r="S167">
        <f>(1/(1+EXP(('S Curve Equation'!$B$11-S122*'S Curve Equation'!$B$12)*'S Curve Equation'!$B$10))+'S Curve Equation'!$B$13)*'S Curve Equation'!$B$14</f>
        <v>6.1572456308695789E-2</v>
      </c>
      <c r="T167">
        <f>(1/(1+EXP(('S Curve Equation'!$B$11-T122*'S Curve Equation'!$B$12)*'S Curve Equation'!$B$10))+'S Curve Equation'!$B$13)*'S Curve Equation'!$B$14</f>
        <v>6.0584634368462786E-2</v>
      </c>
      <c r="U167">
        <f>(1/(1+EXP(('S Curve Equation'!$B$11-U122*'S Curve Equation'!$B$12)*'S Curve Equation'!$B$10))+'S Curve Equation'!$B$13)*'S Curve Equation'!$B$14</f>
        <v>5.9617820518321374E-2</v>
      </c>
      <c r="V167">
        <f>(1/(1+EXP(('S Curve Equation'!$B$11-V122*'S Curve Equation'!$B$12)*'S Curve Equation'!$B$10))+'S Curve Equation'!$B$13)*'S Curve Equation'!$B$14</f>
        <v>5.8671451034999468E-2</v>
      </c>
      <c r="W167">
        <f>(1/(1+EXP(('S Curve Equation'!$B$11-W122*'S Curve Equation'!$B$12)*'S Curve Equation'!$B$10))+'S Curve Equation'!$B$13)*'S Curve Equation'!$B$14</f>
        <v>5.7744979824297389E-2</v>
      </c>
      <c r="X167">
        <f>(1/(1+EXP(('S Curve Equation'!$B$11-X122*'S Curve Equation'!$B$12)*'S Curve Equation'!$B$10))+'S Curve Equation'!$B$13)*'S Curve Equation'!$B$14</f>
        <v>5.6837877813005734E-2</v>
      </c>
      <c r="Y167">
        <f>(1/(1+EXP(('S Curve Equation'!$B$11-Y122*'S Curve Equation'!$B$12)*'S Curve Equation'!$B$10))+'S Curve Equation'!$B$13)*'S Curve Equation'!$B$14</f>
        <v>5.5949632362718452E-2</v>
      </c>
      <c r="Z167">
        <f>(1/(1+EXP(('S Curve Equation'!$B$11-Z122*'S Curve Equation'!$B$12)*'S Curve Equation'!$B$10))+'S Curve Equation'!$B$13)*'S Curve Equation'!$B$14</f>
        <v>5.5079746704787907E-2</v>
      </c>
      <c r="AA167">
        <f>(1/(1+EXP(('S Curve Equation'!$B$11-AA122*'S Curve Equation'!$B$12)*'S Curve Equation'!$B$10))+'S Curve Equation'!$B$13)*'S Curve Equation'!$B$14</f>
        <v>5.4227739395682859E-2</v>
      </c>
      <c r="AB167">
        <f>(1/(1+EXP(('S Curve Equation'!$B$11-AB122*'S Curve Equation'!$B$12)*'S Curve Equation'!$B$10))+'S Curve Equation'!$B$13)*'S Curve Equation'!$B$14</f>
        <v>5.3393143792037918E-2</v>
      </c>
      <c r="AC167">
        <f>(1/(1+EXP(('S Curve Equation'!$B$11-AC122*'S Curve Equation'!$B$12)*'S Curve Equation'!$B$10))+'S Curve Equation'!$B$13)*'S Curve Equation'!$B$14</f>
        <v>5.2575507544693256E-2</v>
      </c>
      <c r="AD167">
        <f>(1/(1+EXP(('S Curve Equation'!$B$11-AD122*'S Curve Equation'!$B$12)*'S Curve Equation'!$B$10))+'S Curve Equation'!$B$13)*'S Curve Equation'!$B$14</f>
        <v>5.1774392111053037E-2</v>
      </c>
      <c r="AE167">
        <f>(1/(1+EXP(('S Curve Equation'!$B$11-AE122*'S Curve Equation'!$B$12)*'S Curve Equation'!$B$10))+'S Curve Equation'!$B$13)*'S Curve Equation'!$B$14</f>
        <v>5.0989372285101302E-2</v>
      </c>
      <c r="AF167">
        <f>(1/(1+EXP(('S Curve Equation'!$B$11-AF122*'S Curve Equation'!$B$12)*'S Curve Equation'!$B$10))+'S Curve Equation'!$B$13)*'S Curve Equation'!$B$14</f>
        <v>5.0220035744442761E-2</v>
      </c>
    </row>
    <row r="168" spans="1:32" x14ac:dyDescent="0.25">
      <c r="A168" t="s">
        <v>78</v>
      </c>
      <c r="B168">
        <f>(1/(1+EXP(('S Curve Equation'!$B$11-B123*'S Curve Equation'!$B$12)*'S Curve Equation'!$B$10))+'S Curve Equation'!$B$13)*'S Curve Equation'!$B$14</f>
        <v>0.19405338439013403</v>
      </c>
      <c r="C168">
        <f>(1/(1+EXP(('S Curve Equation'!$B$11-C123*'S Curve Equation'!$B$12)*'S Curve Equation'!$B$10))+'S Curve Equation'!$B$13)*'S Curve Equation'!$B$14</f>
        <v>0.1906820456524923</v>
      </c>
      <c r="D168">
        <f>(1/(1+EXP(('S Curve Equation'!$B$11-D123*'S Curve Equation'!$B$12)*'S Curve Equation'!$B$10))+'S Curve Equation'!$B$13)*'S Curve Equation'!$B$14</f>
        <v>0.18586333652160647</v>
      </c>
      <c r="E168">
        <f>(1/(1+EXP(('S Curve Equation'!$B$11-E123*'S Curve Equation'!$B$12)*'S Curve Equation'!$B$10))+'S Curve Equation'!$B$13)*'S Curve Equation'!$B$14</f>
        <v>0.18150991525691137</v>
      </c>
      <c r="F168">
        <f>(1/(1+EXP(('S Curve Equation'!$B$11-F123*'S Curve Equation'!$B$12)*'S Curve Equation'!$B$10))+'S Curve Equation'!$B$13)*'S Curve Equation'!$B$14</f>
        <v>0.17778867670816564</v>
      </c>
      <c r="G168">
        <f>(1/(1+EXP(('S Curve Equation'!$B$11-G123*'S Curve Equation'!$B$12)*'S Curve Equation'!$B$10))+'S Curve Equation'!$B$13)*'S Curve Equation'!$B$14</f>
        <v>0.1726564116092662</v>
      </c>
      <c r="H168">
        <f>(1/(1+EXP(('S Curve Equation'!$B$11-H123*'S Curve Equation'!$B$12)*'S Curve Equation'!$B$10))+'S Curve Equation'!$B$13)*'S Curve Equation'!$B$14</f>
        <v>0.16901482427995601</v>
      </c>
      <c r="I168">
        <f>(1/(1+EXP(('S Curve Equation'!$B$11-I123*'S Curve Equation'!$B$12)*'S Curve Equation'!$B$10))+'S Curve Equation'!$B$13)*'S Curve Equation'!$B$14</f>
        <v>0.16809516188127802</v>
      </c>
      <c r="J168">
        <f>(1/(1+EXP(('S Curve Equation'!$B$11-J123*'S Curve Equation'!$B$12)*'S Curve Equation'!$B$10))+'S Curve Equation'!$B$13)*'S Curve Equation'!$B$14</f>
        <v>0.16639176195688965</v>
      </c>
      <c r="K168">
        <f>(1/(1+EXP(('S Curve Equation'!$B$11-K123*'S Curve Equation'!$B$12)*'S Curve Equation'!$B$10))+'S Curve Equation'!$B$13)*'S Curve Equation'!$B$14</f>
        <v>0.16168729374709612</v>
      </c>
      <c r="L168">
        <f>(1/(1+EXP(('S Curve Equation'!$B$11-L123*'S Curve Equation'!$B$12)*'S Curve Equation'!$B$10))+'S Curve Equation'!$B$13)*'S Curve Equation'!$B$14</f>
        <v>0.15795354985681134</v>
      </c>
      <c r="M168">
        <f>(1/(1+EXP(('S Curve Equation'!$B$11-M123*'S Curve Equation'!$B$12)*'S Curve Equation'!$B$10))+'S Curve Equation'!$B$13)*'S Curve Equation'!$B$14</f>
        <v>0.15484963921469741</v>
      </c>
      <c r="N168">
        <f>(1/(1+EXP(('S Curve Equation'!$B$11-N123*'S Curve Equation'!$B$12)*'S Curve Equation'!$B$10))+'S Curve Equation'!$B$13)*'S Curve Equation'!$B$14</f>
        <v>0.15181960227413635</v>
      </c>
      <c r="O168">
        <f>(1/(1+EXP(('S Curve Equation'!$B$11-O123*'S Curve Equation'!$B$12)*'S Curve Equation'!$B$10))+'S Curve Equation'!$B$13)*'S Curve Equation'!$B$14</f>
        <v>0.14886153666134039</v>
      </c>
      <c r="P168">
        <f>(1/(1+EXP(('S Curve Equation'!$B$11-P123*'S Curve Equation'!$B$12)*'S Curve Equation'!$B$10))+'S Curve Equation'!$B$13)*'S Curve Equation'!$B$14</f>
        <v>0.14597358298736421</v>
      </c>
      <c r="Q168">
        <f>(1/(1+EXP(('S Curve Equation'!$B$11-Q123*'S Curve Equation'!$B$12)*'S Curve Equation'!$B$10))+'S Curve Equation'!$B$13)*'S Curve Equation'!$B$14</f>
        <v>0.14315392468756283</v>
      </c>
      <c r="R168">
        <f>(1/(1+EXP(('S Curve Equation'!$B$11-R123*'S Curve Equation'!$B$12)*'S Curve Equation'!$B$10))+'S Curve Equation'!$B$13)*'S Curve Equation'!$B$14</f>
        <v>0.14040078777450196</v>
      </c>
      <c r="S168">
        <f>(1/(1+EXP(('S Curve Equation'!$B$11-S123*'S Curve Equation'!$B$12)*'S Curve Equation'!$B$10))+'S Curve Equation'!$B$13)*'S Curve Equation'!$B$14</f>
        <v>0.13771244051360679</v>
      </c>
      <c r="T168">
        <f>(1/(1+EXP(('S Curve Equation'!$B$11-T123*'S Curve Equation'!$B$12)*'S Curve Equation'!$B$10))+'S Curve Equation'!$B$13)*'S Curve Equation'!$B$14</f>
        <v>0.13508719303012204</v>
      </c>
      <c r="U168">
        <f>(1/(1+EXP(('S Curve Equation'!$B$11-U123*'S Curve Equation'!$B$12)*'S Curve Equation'!$B$10))+'S Curve Equation'!$B$13)*'S Curve Equation'!$B$14</f>
        <v>0.13252339685531359</v>
      </c>
      <c r="V168">
        <f>(1/(1+EXP(('S Curve Equation'!$B$11-V123*'S Curve Equation'!$B$12)*'S Curve Equation'!$B$10))+'S Curve Equation'!$B$13)*'S Curve Equation'!$B$14</f>
        <v>0.13001944441920929</v>
      </c>
      <c r="W168">
        <f>(1/(1+EXP(('S Curve Equation'!$B$11-W123*'S Curve Equation'!$B$12)*'S Curve Equation'!$B$10))+'S Curve Equation'!$B$13)*'S Curve Equation'!$B$14</f>
        <v>0.12757376849660426</v>
      </c>
      <c r="X168">
        <f>(1/(1+EXP(('S Curve Equation'!$B$11-X123*'S Curve Equation'!$B$12)*'S Curve Equation'!$B$10))+'S Curve Equation'!$B$13)*'S Curve Equation'!$B$14</f>
        <v>0.12518484161250246</v>
      </c>
      <c r="Y168">
        <f>(1/(1+EXP(('S Curve Equation'!$B$11-Y123*'S Curve Equation'!$B$12)*'S Curve Equation'!$B$10))+'S Curve Equation'!$B$13)*'S Curve Equation'!$B$14</f>
        <v>0.12285117541266181</v>
      </c>
      <c r="Z168">
        <f>(1/(1+EXP(('S Curve Equation'!$B$11-Z123*'S Curve Equation'!$B$12)*'S Curve Equation'!$B$10))+'S Curve Equation'!$B$13)*'S Curve Equation'!$B$14</f>
        <v>0.12057132000442826</v>
      </c>
      <c r="AA168">
        <f>(1/(1+EXP(('S Curve Equation'!$B$11-AA123*'S Curve Equation'!$B$12)*'S Curve Equation'!$B$10))+'S Curve Equation'!$B$13)*'S Curve Equation'!$B$14</f>
        <v>0.118343863272594</v>
      </c>
      <c r="AB168">
        <f>(1/(1+EXP(('S Curve Equation'!$B$11-AB123*'S Curve Equation'!$B$12)*'S Curve Equation'!$B$10))+'S Curve Equation'!$B$13)*'S Curve Equation'!$B$14</f>
        <v>0.11616743017461391</v>
      </c>
      <c r="AC168">
        <f>(1/(1+EXP(('S Curve Equation'!$B$11-AC123*'S Curve Equation'!$B$12)*'S Curve Equation'!$B$10))+'S Curve Equation'!$B$13)*'S Curve Equation'!$B$14</f>
        <v>0.11404068201910665</v>
      </c>
      <c r="AD168">
        <f>(1/(1+EXP(('S Curve Equation'!$B$11-AD123*'S Curve Equation'!$B$12)*'S Curve Equation'!$B$10))+'S Curve Equation'!$B$13)*'S Curve Equation'!$B$14</f>
        <v>0.1119623157312314</v>
      </c>
      <c r="AE168">
        <f>(1/(1+EXP(('S Curve Equation'!$B$11-AE123*'S Curve Equation'!$B$12)*'S Curve Equation'!$B$10))+'S Curve Equation'!$B$13)*'S Curve Equation'!$B$14</f>
        <v>0.10993106310817248</v>
      </c>
      <c r="AF168">
        <f>(1/(1+EXP(('S Curve Equation'!$B$11-AF123*'S Curve Equation'!$B$12)*'S Curve Equation'!$B$10))+'S Curve Equation'!$B$13)*'S Curve Equation'!$B$14</f>
        <v>0.10794569006767982</v>
      </c>
    </row>
    <row r="169" spans="1:32" x14ac:dyDescent="0.25">
      <c r="A169" t="s">
        <v>80</v>
      </c>
      <c r="B169">
        <f>(1/(1+EXP(('S Curve Equation'!$B$11-B124*'S Curve Equation'!$B$12)*'S Curve Equation'!$B$10))+'S Curve Equation'!$B$13)*'S Curve Equation'!$B$14</f>
        <v>7.1167883211678828E-2</v>
      </c>
      <c r="C169">
        <f>(1/(1+EXP(('S Curve Equation'!$B$11-C124*'S Curve Equation'!$B$12)*'S Curve Equation'!$B$10))+'S Curve Equation'!$B$13)*'S Curve Equation'!$B$14</f>
        <v>7.0136257838949875E-2</v>
      </c>
      <c r="D169">
        <f>(1/(1+EXP(('S Curve Equation'!$B$11-D124*'S Curve Equation'!$B$12)*'S Curve Equation'!$B$10))+'S Curve Equation'!$B$13)*'S Curve Equation'!$B$14</f>
        <v>6.8659913655391952E-2</v>
      </c>
      <c r="E169">
        <f>(1/(1+EXP(('S Curve Equation'!$B$11-E124*'S Curve Equation'!$B$12)*'S Curve Equation'!$B$10))+'S Curve Equation'!$B$13)*'S Curve Equation'!$B$14</f>
        <v>6.7323993359845374E-2</v>
      </c>
      <c r="F169">
        <f>(1/(1+EXP(('S Curve Equation'!$B$11-F124*'S Curve Equation'!$B$12)*'S Curve Equation'!$B$10))+'S Curve Equation'!$B$13)*'S Curve Equation'!$B$14</f>
        <v>6.6180239107656608E-2</v>
      </c>
      <c r="G169">
        <f>(1/(1+EXP(('S Curve Equation'!$B$11-G124*'S Curve Equation'!$B$12)*'S Curve Equation'!$B$10))+'S Curve Equation'!$B$13)*'S Curve Equation'!$B$14</f>
        <v>6.4599659863501052E-2</v>
      </c>
      <c r="H169">
        <f>(1/(1+EXP(('S Curve Equation'!$B$11-H124*'S Curve Equation'!$B$12)*'S Curve Equation'!$B$10))+'S Curve Equation'!$B$13)*'S Curve Equation'!$B$14</f>
        <v>6.3475705275574862E-2</v>
      </c>
      <c r="I169">
        <f>(1/(1+EXP(('S Curve Equation'!$B$11-I124*'S Curve Equation'!$B$12)*'S Curve Equation'!$B$10))+'S Curve Equation'!$B$13)*'S Curve Equation'!$B$14</f>
        <v>6.3191507344043329E-2</v>
      </c>
      <c r="J169">
        <f>(1/(1+EXP(('S Curve Equation'!$B$11-J124*'S Curve Equation'!$B$12)*'S Curve Equation'!$B$10))+'S Curve Equation'!$B$13)*'S Curve Equation'!$B$14</f>
        <v>6.2664724258195276E-2</v>
      </c>
      <c r="K169">
        <f>(1/(1+EXP(('S Curve Equation'!$B$11-K124*'S Curve Equation'!$B$12)*'S Curve Equation'!$B$10))+'S Curve Equation'!$B$13)*'S Curve Equation'!$B$14</f>
        <v>6.1207054623281514E-2</v>
      </c>
      <c r="L169">
        <f>(1/(1+EXP(('S Curve Equation'!$B$11-L124*'S Curve Equation'!$B$12)*'S Curve Equation'!$B$10))+'S Curve Equation'!$B$13)*'S Curve Equation'!$B$14</f>
        <v>6.0047010977911978E-2</v>
      </c>
      <c r="M169">
        <f>(1/(1+EXP(('S Curve Equation'!$B$11-M124*'S Curve Equation'!$B$12)*'S Curve Equation'!$B$10))+'S Curve Equation'!$B$13)*'S Curve Equation'!$B$14</f>
        <v>5.908034546164033E-2</v>
      </c>
      <c r="N169">
        <f>(1/(1+EXP(('S Curve Equation'!$B$11-N124*'S Curve Equation'!$B$12)*'S Curve Equation'!$B$10))+'S Curve Equation'!$B$13)*'S Curve Equation'!$B$14</f>
        <v>5.8134524191305624E-2</v>
      </c>
      <c r="O169">
        <f>(1/(1+EXP(('S Curve Equation'!$B$11-O124*'S Curve Equation'!$B$12)*'S Curve Equation'!$B$10))+'S Curve Equation'!$B$13)*'S Curve Equation'!$B$14</f>
        <v>5.7208976898527879E-2</v>
      </c>
      <c r="P169">
        <f>(1/(1+EXP(('S Curve Equation'!$B$11-P124*'S Curve Equation'!$B$12)*'S Curve Equation'!$B$10))+'S Curve Equation'!$B$13)*'S Curve Equation'!$B$14</f>
        <v>5.6303151590576819E-2</v>
      </c>
      <c r="Q169">
        <f>(1/(1+EXP(('S Curve Equation'!$B$11-Q124*'S Curve Equation'!$B$12)*'S Curve Equation'!$B$10))+'S Curve Equation'!$B$13)*'S Curve Equation'!$B$14</f>
        <v>5.5416513900178099E-2</v>
      </c>
      <c r="R169">
        <f>(1/(1+EXP(('S Curve Equation'!$B$11-R124*'S Curve Equation'!$B$12)*'S Curve Equation'!$B$10))+'S Curve Equation'!$B$13)*'S Curve Equation'!$B$14</f>
        <v>5.4548546459729154E-2</v>
      </c>
      <c r="S169">
        <f>(1/(1+EXP(('S Curve Equation'!$B$11-S124*'S Curve Equation'!$B$12)*'S Curve Equation'!$B$10))+'S Curve Equation'!$B$13)*'S Curve Equation'!$B$14</f>
        <v>5.3698748299027765E-2</v>
      </c>
      <c r="T169">
        <f>(1/(1+EXP(('S Curve Equation'!$B$11-T124*'S Curve Equation'!$B$12)*'S Curve Equation'!$B$10))+'S Curve Equation'!$B$13)*'S Curve Equation'!$B$14</f>
        <v>5.2866634265637445E-2</v>
      </c>
      <c r="U169">
        <f>(1/(1+EXP(('S Curve Equation'!$B$11-U124*'S Curve Equation'!$B$12)*'S Curve Equation'!$B$10))+'S Curve Equation'!$B$13)*'S Curve Equation'!$B$14</f>
        <v>5.205173446704725E-2</v>
      </c>
      <c r="V169">
        <f>(1/(1+EXP(('S Curve Equation'!$B$11-V124*'S Curve Equation'!$B$12)*'S Curve Equation'!$B$10))+'S Curve Equation'!$B$13)*'S Curve Equation'!$B$14</f>
        <v>5.1253593733804552E-2</v>
      </c>
      <c r="W169">
        <f>(1/(1+EXP(('S Curve Equation'!$B$11-W124*'S Curve Equation'!$B$12)*'S Curve Equation'!$B$10))+'S Curve Equation'!$B$13)*'S Curve Equation'!$B$14</f>
        <v>5.0471771102831263E-2</v>
      </c>
      <c r="X169">
        <f>(1/(1+EXP(('S Curve Equation'!$B$11-X124*'S Curve Equation'!$B$12)*'S Curve Equation'!$B$10))+'S Curve Equation'!$B$13)*'S Curve Equation'!$B$14</f>
        <v>4.9705839320156396E-2</v>
      </c>
      <c r="Y169">
        <f>(1/(1+EXP(('S Curve Equation'!$B$11-Y124*'S Curve Equation'!$B$12)*'S Curve Equation'!$B$10))+'S Curve Equation'!$B$13)*'S Curve Equation'!$B$14</f>
        <v>4.8955384362327471E-2</v>
      </c>
      <c r="Z169">
        <f>(1/(1+EXP(('S Curve Equation'!$B$11-Z124*'S Curve Equation'!$B$12)*'S Curve Equation'!$B$10))+'S Curve Equation'!$B$13)*'S Curve Equation'!$B$14</f>
        <v>4.8220004975786109E-2</v>
      </c>
      <c r="AA169">
        <f>(1/(1+EXP(('S Curve Equation'!$B$11-AA124*'S Curve Equation'!$B$12)*'S Curve Equation'!$B$10))+'S Curve Equation'!$B$13)*'S Curve Equation'!$B$14</f>
        <v>4.7499312233518061E-2</v>
      </c>
      <c r="AB169">
        <f>(1/(1+EXP(('S Curve Equation'!$B$11-AB124*'S Curve Equation'!$B$12)*'S Curve Equation'!$B$10))+'S Curve Equation'!$B$13)*'S Curve Equation'!$B$14</f>
        <v>4.6792929108316568E-2</v>
      </c>
      <c r="AC169">
        <f>(1/(1+EXP(('S Curve Equation'!$B$11-AC124*'S Curve Equation'!$B$12)*'S Curve Equation'!$B$10))+'S Curve Equation'!$B$13)*'S Curve Equation'!$B$14</f>
        <v>4.6100490062015553E-2</v>
      </c>
      <c r="AD169">
        <f>(1/(1+EXP(('S Curve Equation'!$B$11-AD124*'S Curve Equation'!$B$12)*'S Curve Equation'!$B$10))+'S Curve Equation'!$B$13)*'S Curve Equation'!$B$14</f>
        <v>4.5421640650078816E-2</v>
      </c>
      <c r="AE169">
        <f>(1/(1+EXP(('S Curve Equation'!$B$11-AE124*'S Curve Equation'!$B$12)*'S Curve Equation'!$B$10))+'S Curve Equation'!$B$13)*'S Curve Equation'!$B$14</f>
        <v>4.4756037140948453E-2</v>
      </c>
      <c r="AF169">
        <f>(1/(1+EXP(('S Curve Equation'!$B$11-AF124*'S Curve Equation'!$B$12)*'S Curve Equation'!$B$10))+'S Curve Equation'!$B$13)*'S Curve Equation'!$B$14</f>
        <v>4.4103346149583222E-2</v>
      </c>
    </row>
    <row r="170" spans="1:32" x14ac:dyDescent="0.25">
      <c r="A170" t="s">
        <v>82</v>
      </c>
      <c r="B170">
        <f>(1/(1+EXP(('S Curve Equation'!$B$11-B125*'S Curve Equation'!$B$12)*'S Curve Equation'!$B$10))+'S Curve Equation'!$B$13)*'S Curve Equation'!$B$14</f>
        <v>5.030674846625767E-2</v>
      </c>
      <c r="C170">
        <f>(1/(1+EXP(('S Curve Equation'!$B$11-C125*'S Curve Equation'!$B$12)*'S Curve Equation'!$B$10))+'S Curve Equation'!$B$13)*'S Curve Equation'!$B$14</f>
        <v>4.9638432402019761E-2</v>
      </c>
      <c r="D170">
        <f>(1/(1+EXP(('S Curve Equation'!$B$11-D125*'S Curve Equation'!$B$12)*'S Curve Equation'!$B$10))+'S Curve Equation'!$B$13)*'S Curve Equation'!$B$14</f>
        <v>4.8680507617012869E-2</v>
      </c>
      <c r="E170">
        <f>(1/(1+EXP(('S Curve Equation'!$B$11-E125*'S Curve Equation'!$B$12)*'S Curve Equation'!$B$10))+'S Curve Equation'!$B$13)*'S Curve Equation'!$B$14</f>
        <v>4.7812123709381683E-2</v>
      </c>
      <c r="F170">
        <f>(1/(1+EXP(('S Curve Equation'!$B$11-F125*'S Curve Equation'!$B$12)*'S Curve Equation'!$B$10))+'S Curve Equation'!$B$13)*'S Curve Equation'!$B$14</f>
        <v>4.7067430363059937E-2</v>
      </c>
      <c r="G170">
        <f>(1/(1+EXP(('S Curve Equation'!$B$11-G125*'S Curve Equation'!$B$12)*'S Curve Equation'!$B$10))+'S Curve Equation'!$B$13)*'S Curve Equation'!$B$14</f>
        <v>4.6036409534658249E-2</v>
      </c>
      <c r="H170">
        <f>(1/(1+EXP(('S Curve Equation'!$B$11-H125*'S Curve Equation'!$B$12)*'S Curve Equation'!$B$10))+'S Curve Equation'!$B$13)*'S Curve Equation'!$B$14</f>
        <v>4.5301858170863629E-2</v>
      </c>
      <c r="I170">
        <f>(1/(1+EXP(('S Curve Equation'!$B$11-I125*'S Curve Equation'!$B$12)*'S Curve Equation'!$B$10))+'S Curve Equation'!$B$13)*'S Curve Equation'!$B$14</f>
        <v>4.5115935890359525E-2</v>
      </c>
      <c r="J170">
        <f>(1/(1+EXP(('S Curve Equation'!$B$11-J125*'S Curve Equation'!$B$12)*'S Curve Equation'!$B$10))+'S Curve Equation'!$B$13)*'S Curve Equation'!$B$14</f>
        <v>4.4771111825357868E-2</v>
      </c>
      <c r="K170">
        <f>(1/(1+EXP(('S Curve Equation'!$B$11-K125*'S Curve Equation'!$B$12)*'S Curve Equation'!$B$10))+'S Curve Equation'!$B$13)*'S Curve Equation'!$B$14</f>
        <v>4.3815548402593198E-2</v>
      </c>
      <c r="L170">
        <f>(1/(1+EXP(('S Curve Equation'!$B$11-L125*'S Curve Equation'!$B$12)*'S Curve Equation'!$B$10))+'S Curve Equation'!$B$13)*'S Curve Equation'!$B$14</f>
        <v>4.3053591037881464E-2</v>
      </c>
      <c r="M170">
        <f>(1/(1+EXP(('S Curve Equation'!$B$11-M125*'S Curve Equation'!$B$12)*'S Curve Equation'!$B$10))+'S Curve Equation'!$B$13)*'S Curve Equation'!$B$14</f>
        <v>4.2417607456293409E-2</v>
      </c>
      <c r="N170">
        <f>(1/(1+EXP(('S Curve Equation'!$B$11-N125*'S Curve Equation'!$B$12)*'S Curve Equation'!$B$10))+'S Curve Equation'!$B$13)*'S Curve Equation'!$B$14</f>
        <v>4.1794397326537405E-2</v>
      </c>
      <c r="O170">
        <f>(1/(1+EXP(('S Curve Equation'!$B$11-O125*'S Curve Equation'!$B$12)*'S Curve Equation'!$B$10))+'S Curve Equation'!$B$13)*'S Curve Equation'!$B$14</f>
        <v>4.1183625596723575E-2</v>
      </c>
      <c r="P170">
        <f>(1/(1+EXP(('S Curve Equation'!$B$11-P125*'S Curve Equation'!$B$12)*'S Curve Equation'!$B$10))+'S Curve Equation'!$B$13)*'S Curve Equation'!$B$14</f>
        <v>4.0584967786216508E-2</v>
      </c>
      <c r="Q170">
        <f>(1/(1+EXP(('S Curve Equation'!$B$11-Q125*'S Curve Equation'!$B$12)*'S Curve Equation'!$B$10))+'S Curve Equation'!$B$13)*'S Curve Equation'!$B$14</f>
        <v>3.9998109603505257E-2</v>
      </c>
      <c r="R170">
        <f>(1/(1+EXP(('S Curve Equation'!$B$11-R125*'S Curve Equation'!$B$12)*'S Curve Equation'!$B$10))+'S Curve Equation'!$B$13)*'S Curve Equation'!$B$14</f>
        <v>3.9422746579343415E-2</v>
      </c>
      <c r="S170">
        <f>(1/(1+EXP(('S Curve Equation'!$B$11-S125*'S Curve Equation'!$B$12)*'S Curve Equation'!$B$10))+'S Curve Equation'!$B$13)*'S Curve Equation'!$B$14</f>
        <v>3.8858583714506678E-2</v>
      </c>
      <c r="T170">
        <f>(1/(1+EXP(('S Curve Equation'!$B$11-T125*'S Curve Equation'!$B$12)*'S Curve Equation'!$B$10))+'S Curve Equation'!$B$13)*'S Curve Equation'!$B$14</f>
        <v>3.8305335141542898E-2</v>
      </c>
      <c r="U170">
        <f>(1/(1+EXP(('S Curve Equation'!$B$11-U125*'S Curve Equation'!$B$12)*'S Curve Equation'!$B$10))+'S Curve Equation'!$B$13)*'S Curve Equation'!$B$14</f>
        <v>3.7762723799918817E-2</v>
      </c>
      <c r="V170">
        <f>(1/(1+EXP(('S Curve Equation'!$B$11-V125*'S Curve Equation'!$B$12)*'S Curve Equation'!$B$10))+'S Curve Equation'!$B$13)*'S Curve Equation'!$B$14</f>
        <v>3.7230481123991341E-2</v>
      </c>
      <c r="W170">
        <f>(1/(1+EXP(('S Curve Equation'!$B$11-W125*'S Curve Equation'!$B$12)*'S Curve Equation'!$B$10))+'S Curve Equation'!$B$13)*'S Curve Equation'!$B$14</f>
        <v>3.6708346743259984E-2</v>
      </c>
      <c r="X170">
        <f>(1/(1+EXP(('S Curve Equation'!$B$11-X125*'S Curve Equation'!$B$12)*'S Curve Equation'!$B$10))+'S Curve Equation'!$B$13)*'S Curve Equation'!$B$14</f>
        <v>3.6196068194378102E-2</v>
      </c>
      <c r="Y170">
        <f>(1/(1+EXP(('S Curve Equation'!$B$11-Y125*'S Curve Equation'!$B$12)*'S Curve Equation'!$B$10))+'S Curve Equation'!$B$13)*'S Curve Equation'!$B$14</f>
        <v>3.5693400644425617E-2</v>
      </c>
      <c r="Z170">
        <f>(1/(1+EXP(('S Curve Equation'!$B$11-Z125*'S Curve Equation'!$B$12)*'S Curve Equation'!$B$10))+'S Curve Equation'!$B$13)*'S Curve Equation'!$B$14</f>
        <v>3.5200106624967552E-2</v>
      </c>
      <c r="AA170">
        <f>(1/(1+EXP(('S Curve Equation'!$B$11-AA125*'S Curve Equation'!$B$12)*'S Curve Equation'!$B$10))+'S Curve Equation'!$B$13)*'S Curve Equation'!$B$14</f>
        <v>3.4715955776442056E-2</v>
      </c>
      <c r="AB170">
        <f>(1/(1+EXP(('S Curve Equation'!$B$11-AB125*'S Curve Equation'!$B$12)*'S Curve Equation'!$B$10))+'S Curve Equation'!$B$13)*'S Curve Equation'!$B$14</f>
        <v>3.424072460244585E-2</v>
      </c>
      <c r="AC170">
        <f>(1/(1+EXP(('S Curve Equation'!$B$11-AC125*'S Curve Equation'!$B$12)*'S Curve Equation'!$B$10))+'S Curve Equation'!$B$13)*'S Curve Equation'!$B$14</f>
        <v>3.3774196233498338E-2</v>
      </c>
      <c r="AD170">
        <f>(1/(1+EXP(('S Curve Equation'!$B$11-AD125*'S Curve Equation'!$B$12)*'S Curve Equation'!$B$10))+'S Curve Equation'!$B$13)*'S Curve Equation'!$B$14</f>
        <v>3.3316160199890921E-2</v>
      </c>
      <c r="AE170">
        <f>(1/(1+EXP(('S Curve Equation'!$B$11-AE125*'S Curve Equation'!$B$12)*'S Curve Equation'!$B$10))+'S Curve Equation'!$B$13)*'S Curve Equation'!$B$14</f>
        <v>3.2866412213238716E-2</v>
      </c>
      <c r="AF170">
        <f>(1/(1+EXP(('S Curve Equation'!$B$11-AF125*'S Curve Equation'!$B$12)*'S Curve Equation'!$B$10))+'S Curve Equation'!$B$13)*'S Curve Equation'!$B$14</f>
        <v>3.2424753956374223E-2</v>
      </c>
    </row>
    <row r="171" spans="1:32" x14ac:dyDescent="0.25">
      <c r="A171" t="s">
        <v>84</v>
      </c>
      <c r="B171">
        <f>(1/(1+EXP(('S Curve Equation'!$B$11-B126*'S Curve Equation'!$B$12)*'S Curve Equation'!$B$10))+'S Curve Equation'!$B$13)*'S Curve Equation'!$B$14</f>
        <v>6.7961165048543673E-2</v>
      </c>
      <c r="C171">
        <f>(1/(1+EXP(('S Curve Equation'!$B$11-C126*'S Curve Equation'!$B$12)*'S Curve Equation'!$B$10))+'S Curve Equation'!$B$13)*'S Curve Equation'!$B$14</f>
        <v>6.6986985122147805E-2</v>
      </c>
      <c r="D171">
        <f>(1/(1+EXP(('S Curve Equation'!$B$11-D126*'S Curve Equation'!$B$12)*'S Curve Equation'!$B$10))+'S Curve Equation'!$B$13)*'S Curve Equation'!$B$14</f>
        <v>6.55925805666428E-2</v>
      </c>
      <c r="E171">
        <f>(1/(1+EXP(('S Curve Equation'!$B$11-E126*'S Curve Equation'!$B$12)*'S Curve Equation'!$B$10))+'S Curve Equation'!$B$13)*'S Curve Equation'!$B$14</f>
        <v>6.4330523845405496E-2</v>
      </c>
      <c r="F171">
        <f>(1/(1+EXP(('S Curve Equation'!$B$11-F126*'S Curve Equation'!$B$12)*'S Curve Equation'!$B$10))+'S Curve Equation'!$B$13)*'S Curve Equation'!$B$14</f>
        <v>6.324978824414694E-2</v>
      </c>
      <c r="G171">
        <f>(1/(1+EXP(('S Curve Equation'!$B$11-G126*'S Curve Equation'!$B$12)*'S Curve Equation'!$B$10))+'S Curve Equation'!$B$13)*'S Curve Equation'!$B$14</f>
        <v>6.1755950780021947E-2</v>
      </c>
      <c r="H171">
        <f>(1/(1+EXP(('S Curve Equation'!$B$11-H126*'S Curve Equation'!$B$12)*'S Curve Equation'!$B$10))+'S Curve Equation'!$B$13)*'S Curve Equation'!$B$14</f>
        <v>6.069342726698617E-2</v>
      </c>
      <c r="I171">
        <f>(1/(1+EXP(('S Curve Equation'!$B$11-I126*'S Curve Equation'!$B$12)*'S Curve Equation'!$B$10))+'S Curve Equation'!$B$13)*'S Curve Equation'!$B$14</f>
        <v>6.0424728629353171E-2</v>
      </c>
      <c r="J171">
        <f>(1/(1+EXP(('S Curve Equation'!$B$11-J126*'S Curve Equation'!$B$12)*'S Curve Equation'!$B$10))+'S Curve Equation'!$B$13)*'S Curve Equation'!$B$14</f>
        <v>5.9926637960021158E-2</v>
      </c>
      <c r="K171">
        <f>(1/(1+EXP(('S Curve Equation'!$B$11-K126*'S Curve Equation'!$B$12)*'S Curve Equation'!$B$10))+'S Curve Equation'!$B$13)*'S Curve Equation'!$B$14</f>
        <v>5.8548110210189734E-2</v>
      </c>
      <c r="L171">
        <f>(1/(1+EXP(('S Curve Equation'!$B$11-L126*'S Curve Equation'!$B$12)*'S Curve Equation'!$B$10))+'S Curve Equation'!$B$13)*'S Curve Equation'!$B$14</f>
        <v>5.7450776517166256E-2</v>
      </c>
      <c r="M171">
        <f>(1/(1+EXP(('S Curve Equation'!$B$11-M126*'S Curve Equation'!$B$12)*'S Curve Equation'!$B$10))+'S Curve Equation'!$B$13)*'S Curve Equation'!$B$14</f>
        <v>5.6536177160817651E-2</v>
      </c>
      <c r="N171">
        <f>(1/(1+EXP(('S Curve Equation'!$B$11-N126*'S Curve Equation'!$B$12)*'S Curve Equation'!$B$10))+'S Curve Equation'!$B$13)*'S Curve Equation'!$B$14</f>
        <v>5.5641127862574621E-2</v>
      </c>
      <c r="O171">
        <f>(1/(1+EXP(('S Curve Equation'!$B$11-O126*'S Curve Equation'!$B$12)*'S Curve Equation'!$B$10))+'S Curve Equation'!$B$13)*'S Curve Equation'!$B$14</f>
        <v>5.4765096201411963E-2</v>
      </c>
      <c r="P171">
        <f>(1/(1+EXP(('S Curve Equation'!$B$11-P126*'S Curve Equation'!$B$12)*'S Curve Equation'!$B$10))+'S Curve Equation'!$B$13)*'S Curve Equation'!$B$14</f>
        <v>5.3907566811243271E-2</v>
      </c>
      <c r="Q171">
        <f>(1/(1+EXP(('S Curve Equation'!$B$11-Q126*'S Curve Equation'!$B$12)*'S Curve Equation'!$B$10))+'S Curve Equation'!$B$13)*'S Curve Equation'!$B$14</f>
        <v>5.3068040771170985E-2</v>
      </c>
      <c r="R171">
        <f>(1/(1+EXP(('S Curve Equation'!$B$11-R126*'S Curve Equation'!$B$12)*'S Curve Equation'!$B$10))+'S Curve Equation'!$B$13)*'S Curve Equation'!$B$14</f>
        <v>5.2246035018945765E-2</v>
      </c>
      <c r="S171">
        <f>(1/(1+EXP(('S Curve Equation'!$B$11-S126*'S Curve Equation'!$B$12)*'S Curve Equation'!$B$10))+'S Curve Equation'!$B$13)*'S Curve Equation'!$B$14</f>
        <v>5.1441081786751858E-2</v>
      </c>
      <c r="T171">
        <f>(1/(1+EXP(('S Curve Equation'!$B$11-T126*'S Curve Equation'!$B$12)*'S Curve Equation'!$B$10))+'S Curve Equation'!$B$13)*'S Curve Equation'!$B$14</f>
        <v>5.0652728058462597E-2</v>
      </c>
      <c r="U171">
        <f>(1/(1+EXP(('S Curve Equation'!$B$11-U126*'S Curve Equation'!$B$12)*'S Curve Equation'!$B$10))+'S Curve Equation'!$B$13)*'S Curve Equation'!$B$14</f>
        <v>4.9880535047541079E-2</v>
      </c>
      <c r="V171">
        <f>(1/(1+EXP(('S Curve Equation'!$B$11-V126*'S Curve Equation'!$B$12)*'S Curve Equation'!$B$10))+'S Curve Equation'!$B$13)*'S Curve Equation'!$B$14</f>
        <v>4.9124077694788791E-2</v>
      </c>
      <c r="W171">
        <f>(1/(1+EXP(('S Curve Equation'!$B$11-W126*'S Curve Equation'!$B$12)*'S Curve Equation'!$B$10))+'S Curve Equation'!$B$13)*'S Curve Equation'!$B$14</f>
        <v>4.8382944185172992E-2</v>
      </c>
      <c r="X171">
        <f>(1/(1+EXP(('S Curve Equation'!$B$11-X126*'S Curve Equation'!$B$12)*'S Curve Equation'!$B$10))+'S Curve Equation'!$B$13)*'S Curve Equation'!$B$14</f>
        <v>4.7656735482991625E-2</v>
      </c>
      <c r="Y171">
        <f>(1/(1+EXP(('S Curve Equation'!$B$11-Y126*'S Curve Equation'!$B$12)*'S Curve Equation'!$B$10))+'S Curve Equation'!$B$13)*'S Curve Equation'!$B$14</f>
        <v>4.6945064884661346E-2</v>
      </c>
      <c r="Z171">
        <f>(1/(1+EXP(('S Curve Equation'!$B$11-Z126*'S Curve Equation'!$B$12)*'S Curve Equation'!$B$10))+'S Curve Equation'!$B$13)*'S Curve Equation'!$B$14</f>
        <v>4.624755758844111E-2</v>
      </c>
      <c r="AA171">
        <f>(1/(1+EXP(('S Curve Equation'!$B$11-AA126*'S Curve Equation'!$B$12)*'S Curve Equation'!$B$10))+'S Curve Equation'!$B$13)*'S Curve Equation'!$B$14</f>
        <v>4.5563850280425977E-2</v>
      </c>
      <c r="AB171">
        <f>(1/(1+EXP(('S Curve Equation'!$B$11-AB126*'S Curve Equation'!$B$12)*'S Curve Equation'!$B$10))+'S Curve Equation'!$B$13)*'S Curve Equation'!$B$14</f>
        <v>4.48935907361772E-2</v>
      </c>
      <c r="AC171">
        <f>(1/(1+EXP(('S Curve Equation'!$B$11-AC126*'S Curve Equation'!$B$12)*'S Curve Equation'!$B$10))+'S Curve Equation'!$B$13)*'S Curve Equation'!$B$14</f>
        <v>4.4236437437370851E-2</v>
      </c>
      <c r="AD171">
        <f>(1/(1+EXP(('S Curve Equation'!$B$11-AD126*'S Curve Equation'!$B$12)*'S Curve Equation'!$B$10))+'S Curve Equation'!$B$13)*'S Curve Equation'!$B$14</f>
        <v>4.3592059202878355E-2</v>
      </c>
      <c r="AE171">
        <f>(1/(1+EXP(('S Curve Equation'!$B$11-AE126*'S Curve Equation'!$B$12)*'S Curve Equation'!$B$10))+'S Curve Equation'!$B$13)*'S Curve Equation'!$B$14</f>
        <v>4.2960134833707642E-2</v>
      </c>
      <c r="AF171">
        <f>(1/(1+EXP(('S Curve Equation'!$B$11-AF126*'S Curve Equation'!$B$12)*'S Curve Equation'!$B$10))+'S Curve Equation'!$B$13)*'S Curve Equation'!$B$14</f>
        <v>4.2340352771262156E-2</v>
      </c>
    </row>
    <row r="172" spans="1:32" x14ac:dyDescent="0.25">
      <c r="A172" t="s">
        <v>86</v>
      </c>
      <c r="B172">
        <f>(1/(1+EXP(('S Curve Equation'!$B$11-B127*'S Curve Equation'!$B$12)*'S Curve Equation'!$B$10))+'S Curve Equation'!$B$13)*'S Curve Equation'!$B$14</f>
        <v>6.2984878369493777E-2</v>
      </c>
      <c r="C172">
        <f>(1/(1+EXP(('S Curve Equation'!$B$11-C127*'S Curve Equation'!$B$12)*'S Curve Equation'!$B$10))+'S Curve Equation'!$B$13)*'S Curve Equation'!$B$14</f>
        <v>6.2098813048290104E-2</v>
      </c>
      <c r="D172">
        <f>(1/(1+EXP(('S Curve Equation'!$B$11-D127*'S Curve Equation'!$B$12)*'S Curve Equation'!$B$10))+'S Curve Equation'!$B$13)*'S Curve Equation'!$B$14</f>
        <v>6.0830111947880079E-2</v>
      </c>
      <c r="E172">
        <f>(1/(1+EXP(('S Curve Equation'!$B$11-E127*'S Curve Equation'!$B$12)*'S Curve Equation'!$B$10))+'S Curve Equation'!$B$13)*'S Curve Equation'!$B$14</f>
        <v>5.9681388395123061E-2</v>
      </c>
      <c r="F172">
        <f>(1/(1+EXP(('S Curve Equation'!$B$11-F127*'S Curve Equation'!$B$12)*'S Curve Equation'!$B$10))+'S Curve Equation'!$B$13)*'S Curve Equation'!$B$14</f>
        <v>5.8697361462316716E-2</v>
      </c>
      <c r="G172">
        <f>(1/(1+EXP(('S Curve Equation'!$B$11-G127*'S Curve Equation'!$B$12)*'S Curve Equation'!$B$10))+'S Curve Equation'!$B$13)*'S Curve Equation'!$B$14</f>
        <v>5.7336663413233124E-2</v>
      </c>
      <c r="H172">
        <f>(1/(1+EXP(('S Curve Equation'!$B$11-H127*'S Curve Equation'!$B$12)*'S Curve Equation'!$B$10))+'S Curve Equation'!$B$13)*'S Curve Equation'!$B$14</f>
        <v>5.6368448933388896E-2</v>
      </c>
      <c r="I172">
        <f>(1/(1+EXP(('S Curve Equation'!$B$11-I127*'S Curve Equation'!$B$12)*'S Curve Equation'!$B$10))+'S Curve Equation'!$B$13)*'S Curve Equation'!$B$14</f>
        <v>5.6123547425145116E-2</v>
      </c>
      <c r="J172">
        <f>(1/(1+EXP(('S Curve Equation'!$B$11-J127*'S Curve Equation'!$B$12)*'S Curve Equation'!$B$10))+'S Curve Equation'!$B$13)*'S Curve Equation'!$B$14</f>
        <v>5.5669513050560025E-2</v>
      </c>
      <c r="K172">
        <f>(1/(1+EXP(('S Curve Equation'!$B$11-K127*'S Curve Equation'!$B$12)*'S Curve Equation'!$B$10))+'S Curve Equation'!$B$13)*'S Curve Equation'!$B$14</f>
        <v>5.4412525144127477E-2</v>
      </c>
      <c r="L172">
        <f>(1/(1+EXP(('S Curve Equation'!$B$11-L127*'S Curve Equation'!$B$12)*'S Curve Equation'!$B$10))+'S Curve Equation'!$B$13)*'S Curve Equation'!$B$14</f>
        <v>5.3411518381998695E-2</v>
      </c>
      <c r="M172">
        <f>(1/(1+EXP(('S Curve Equation'!$B$11-M127*'S Curve Equation'!$B$12)*'S Curve Equation'!$B$10))+'S Curve Equation'!$B$13)*'S Curve Equation'!$B$14</f>
        <v>5.2576911963468177E-2</v>
      </c>
      <c r="N172">
        <f>(1/(1+EXP(('S Curve Equation'!$B$11-N127*'S Curve Equation'!$B$12)*'S Curve Equation'!$B$10))+'S Curve Equation'!$B$13)*'S Curve Equation'!$B$14</f>
        <v>5.1759881588239035E-2</v>
      </c>
      <c r="O172">
        <f>(1/(1+EXP(('S Curve Equation'!$B$11-O127*'S Curve Equation'!$B$12)*'S Curve Equation'!$B$10))+'S Curve Equation'!$B$13)*'S Curve Equation'!$B$14</f>
        <v>5.0959952548595054E-2</v>
      </c>
      <c r="P172">
        <f>(1/(1+EXP(('S Curve Equation'!$B$11-P127*'S Curve Equation'!$B$12)*'S Curve Equation'!$B$10))+'S Curve Equation'!$B$13)*'S Curve Equation'!$B$14</f>
        <v>5.0176665313147649E-2</v>
      </c>
      <c r="Q172">
        <f>(1/(1+EXP(('S Curve Equation'!$B$11-Q127*'S Curve Equation'!$B$12)*'S Curve Equation'!$B$10))+'S Curve Equation'!$B$13)*'S Curve Equation'!$B$14</f>
        <v>4.9409574981023566E-2</v>
      </c>
      <c r="R172">
        <f>(1/(1+EXP(('S Curve Equation'!$B$11-R127*'S Curve Equation'!$B$12)*'S Curve Equation'!$B$10))+'S Curve Equation'!$B$13)*'S Curve Equation'!$B$14</f>
        <v>4.8658250757209913E-2</v>
      </c>
      <c r="S172">
        <f>(1/(1+EXP(('S Curve Equation'!$B$11-S127*'S Curve Equation'!$B$12)*'S Curve Equation'!$B$10))+'S Curve Equation'!$B$13)*'S Curve Equation'!$B$14</f>
        <v>4.7922275448217547E-2</v>
      </c>
      <c r="T172">
        <f>(1/(1+EXP(('S Curve Equation'!$B$11-T127*'S Curve Equation'!$B$12)*'S Curve Equation'!$B$10))+'S Curve Equation'!$B$13)*'S Curve Equation'!$B$14</f>
        <v>4.7201244977249854E-2</v>
      </c>
      <c r="U172">
        <f>(1/(1+EXP(('S Curve Equation'!$B$11-U127*'S Curve Equation'!$B$12)*'S Curve Equation'!$B$10))+'S Curve Equation'!$B$13)*'S Curve Equation'!$B$14</f>
        <v>4.6494767918101303E-2</v>
      </c>
      <c r="V172">
        <f>(1/(1+EXP(('S Curve Equation'!$B$11-V127*'S Curve Equation'!$B$12)*'S Curve Equation'!$B$10))+'S Curve Equation'!$B$13)*'S Curve Equation'!$B$14</f>
        <v>4.5802465047032954E-2</v>
      </c>
      <c r="W172">
        <f>(1/(1+EXP(('S Curve Equation'!$B$11-W127*'S Curve Equation'!$B$12)*'S Curve Equation'!$B$10))+'S Curve Equation'!$B$13)*'S Curve Equation'!$B$14</f>
        <v>4.5123968911906162E-2</v>
      </c>
      <c r="X172">
        <f>(1/(1+EXP(('S Curve Equation'!$B$11-X127*'S Curve Equation'!$B$12)*'S Curve Equation'!$B$10))+'S Curve Equation'!$B$13)*'S Curve Equation'!$B$14</f>
        <v>4.4458923417881858E-2</v>
      </c>
      <c r="Y172">
        <f>(1/(1+EXP(('S Curve Equation'!$B$11-Y127*'S Curve Equation'!$B$12)*'S Curve Equation'!$B$10))+'S Curve Equation'!$B$13)*'S Curve Equation'!$B$14</f>
        <v>4.38069834290193E-2</v>
      </c>
      <c r="Z172">
        <f>(1/(1+EXP(('S Curve Equation'!$B$11-Z127*'S Curve Equation'!$B$12)*'S Curve Equation'!$B$10))+'S Curve Equation'!$B$13)*'S Curve Equation'!$B$14</f>
        <v>4.3167814385135936E-2</v>
      </c>
      <c r="AA172">
        <f>(1/(1+EXP(('S Curve Equation'!$B$11-AA127*'S Curve Equation'!$B$12)*'S Curve Equation'!$B$10))+'S Curve Equation'!$B$13)*'S Curve Equation'!$B$14</f>
        <v>4.2541091933313332E-2</v>
      </c>
      <c r="AB172">
        <f>(1/(1+EXP(('S Curve Equation'!$B$11-AB127*'S Curve Equation'!$B$12)*'S Curve Equation'!$B$10))+'S Curve Equation'!$B$13)*'S Curve Equation'!$B$14</f>
        <v>4.1926501573462248E-2</v>
      </c>
      <c r="AC172">
        <f>(1/(1+EXP(('S Curve Equation'!$B$11-AC127*'S Curve Equation'!$B$12)*'S Curve Equation'!$B$10))+'S Curve Equation'!$B$13)*'S Curve Equation'!$B$14</f>
        <v>4.1323738317377796E-2</v>
      </c>
      <c r="AD172">
        <f>(1/(1+EXP(('S Curve Equation'!$B$11-AD127*'S Curve Equation'!$B$12)*'S Curve Equation'!$B$10))+'S Curve Equation'!$B$13)*'S Curve Equation'!$B$14</f>
        <v>4.0732506360746379E-2</v>
      </c>
      <c r="AE172">
        <f>(1/(1+EXP(('S Curve Equation'!$B$11-AE127*'S Curve Equation'!$B$12)*'S Curve Equation'!$B$10))+'S Curve Equation'!$B$13)*'S Curve Equation'!$B$14</f>
        <v>4.0152518767578443E-2</v>
      </c>
      <c r="AF172">
        <f>(1/(1+EXP(('S Curve Equation'!$B$11-AF127*'S Curve Equation'!$B$12)*'S Curve Equation'!$B$10))+'S Curve Equation'!$B$13)*'S Curve Equation'!$B$14</f>
        <v>3.9583497166572397E-2</v>
      </c>
    </row>
    <row r="173" spans="1:32" x14ac:dyDescent="0.25">
      <c r="A173" t="s">
        <v>88</v>
      </c>
      <c r="B173">
        <f>(1/(1+EXP(('S Curve Equation'!$B$11-B128*'S Curve Equation'!$B$12)*'S Curve Equation'!$B$10))+'S Curve Equation'!$B$13)*'S Curve Equation'!$B$14</f>
        <v>4.2731921110299491E-2</v>
      </c>
      <c r="C173">
        <f>(1/(1+EXP(('S Curve Equation'!$B$11-C128*'S Curve Equation'!$B$12)*'S Curve Equation'!$B$10))+'S Curve Equation'!$B$13)*'S Curve Equation'!$B$14</f>
        <v>4.2188003911674349E-2</v>
      </c>
      <c r="D173">
        <f>(1/(1+EXP(('S Curve Equation'!$B$11-D128*'S Curve Equation'!$B$12)*'S Curve Equation'!$B$10))+'S Curve Equation'!$B$13)*'S Curve Equation'!$B$14</f>
        <v>4.1407756794265227E-2</v>
      </c>
      <c r="E173">
        <f>(1/(1+EXP(('S Curve Equation'!$B$11-E128*'S Curve Equation'!$B$12)*'S Curve Equation'!$B$10))+'S Curve Equation'!$B$13)*'S Curve Equation'!$B$14</f>
        <v>4.0699789162272022E-2</v>
      </c>
      <c r="F173">
        <f>(1/(1+EXP(('S Curve Equation'!$B$11-F128*'S Curve Equation'!$B$12)*'S Curve Equation'!$B$10))+'S Curve Equation'!$B$13)*'S Curve Equation'!$B$14</f>
        <v>4.0092157185370583E-2</v>
      </c>
      <c r="G173">
        <f>(1/(1+EXP(('S Curve Equation'!$B$11-G128*'S Curve Equation'!$B$12)*'S Curve Equation'!$B$10))+'S Curve Equation'!$B$13)*'S Curve Equation'!$B$14</f>
        <v>3.9250108433559916E-2</v>
      </c>
      <c r="H173">
        <f>(1/(1+EXP(('S Curve Equation'!$B$11-H128*'S Curve Equation'!$B$12)*'S Curve Equation'!$B$10))+'S Curve Equation'!$B$13)*'S Curve Equation'!$B$14</f>
        <v>3.8649619937862874E-2</v>
      </c>
      <c r="I173">
        <f>(1/(1+EXP(('S Curve Equation'!$B$11-I128*'S Curve Equation'!$B$12)*'S Curve Equation'!$B$10))+'S Curve Equation'!$B$13)*'S Curve Equation'!$B$14</f>
        <v>3.8497553765283916E-2</v>
      </c>
      <c r="J173">
        <f>(1/(1+EXP(('S Curve Equation'!$B$11-J128*'S Curve Equation'!$B$12)*'S Curve Equation'!$B$10))+'S Curve Equation'!$B$13)*'S Curve Equation'!$B$14</f>
        <v>3.8215438777614297E-2</v>
      </c>
      <c r="K173">
        <f>(1/(1+EXP(('S Curve Equation'!$B$11-K128*'S Curve Equation'!$B$12)*'S Curve Equation'!$B$10))+'S Curve Equation'!$B$13)*'S Curve Equation'!$B$14</f>
        <v>3.7433083166918957E-2</v>
      </c>
      <c r="L173">
        <f>(1/(1+EXP(('S Curve Equation'!$B$11-L128*'S Curve Equation'!$B$12)*'S Curve Equation'!$B$10))+'S Curve Equation'!$B$13)*'S Curve Equation'!$B$14</f>
        <v>3.6808629679500451E-2</v>
      </c>
      <c r="M173">
        <f>(1/(1+EXP(('S Curve Equation'!$B$11-M128*'S Curve Equation'!$B$12)*'S Curve Equation'!$B$10))+'S Curve Equation'!$B$13)*'S Curve Equation'!$B$14</f>
        <v>3.628699318833617E-2</v>
      </c>
      <c r="N173">
        <f>(1/(1+EXP(('S Curve Equation'!$B$11-N128*'S Curve Equation'!$B$12)*'S Curve Equation'!$B$10))+'S Curve Equation'!$B$13)*'S Curve Equation'!$B$14</f>
        <v>3.577545306475384E-2</v>
      </c>
      <c r="O173">
        <f>(1/(1+EXP(('S Curve Equation'!$B$11-O128*'S Curve Equation'!$B$12)*'S Curve Equation'!$B$10))+'S Curve Equation'!$B$13)*'S Curve Equation'!$B$14</f>
        <v>3.5273750985700965E-2</v>
      </c>
      <c r="P173">
        <f>(1/(1+EXP(('S Curve Equation'!$B$11-P128*'S Curve Equation'!$B$12)*'S Curve Equation'!$B$10))+'S Curve Equation'!$B$13)*'S Curve Equation'!$B$14</f>
        <v>3.4781636656926733E-2</v>
      </c>
      <c r="Q173">
        <f>(1/(1+EXP(('S Curve Equation'!$B$11-Q128*'S Curve Equation'!$B$12)*'S Curve Equation'!$B$10))+'S Curve Equation'!$B$13)*'S Curve Equation'!$B$14</f>
        <v>3.4298867524196794E-2</v>
      </c>
      <c r="R173">
        <f>(1/(1+EXP(('S Curve Equation'!$B$11-R128*'S Curve Equation'!$B$12)*'S Curve Equation'!$B$10))+'S Curve Equation'!$B$13)*'S Curve Equation'!$B$14</f>
        <v>3.3825208496130917E-2</v>
      </c>
      <c r="S173">
        <f>(1/(1+EXP(('S Curve Equation'!$B$11-S128*'S Curve Equation'!$B$12)*'S Curve Equation'!$B$10))+'S Curve Equation'!$B$13)*'S Curve Equation'!$B$14</f>
        <v>3.336043167815575E-2</v>
      </c>
      <c r="T173">
        <f>(1/(1+EXP(('S Curve Equation'!$B$11-T128*'S Curve Equation'!$B$12)*'S Curve Equation'!$B$10))+'S Curve Equation'!$B$13)*'S Curve Equation'!$B$14</f>
        <v>3.2904316117085081E-2</v>
      </c>
      <c r="U173">
        <f>(1/(1+EXP(('S Curve Equation'!$B$11-U128*'S Curve Equation'!$B$12)*'S Curve Equation'!$B$10))+'S Curve Equation'!$B$13)*'S Curve Equation'!$B$14</f>
        <v>3.2456647555866185E-2</v>
      </c>
      <c r="V173">
        <f>(1/(1+EXP(('S Curve Equation'!$B$11-V128*'S Curve Equation'!$B$12)*'S Curve Equation'!$B$10))+'S Curve Equation'!$B$13)*'S Curve Equation'!$B$14</f>
        <v>3.2017218198048689E-2</v>
      </c>
      <c r="W173">
        <f>(1/(1+EXP(('S Curve Equation'!$B$11-W128*'S Curve Equation'!$B$12)*'S Curve Equation'!$B$10))+'S Curve Equation'!$B$13)*'S Curve Equation'!$B$14</f>
        <v>3.1585826481556258E-2</v>
      </c>
      <c r="X173">
        <f>(1/(1+EXP(('S Curve Equation'!$B$11-X128*'S Curve Equation'!$B$12)*'S Curve Equation'!$B$10))+'S Curve Equation'!$B$13)*'S Curve Equation'!$B$14</f>
        <v>3.1162276861358043E-2</v>
      </c>
      <c r="Y173">
        <f>(1/(1+EXP(('S Curve Equation'!$B$11-Y128*'S Curve Equation'!$B$12)*'S Curve Equation'!$B$10))+'S Curve Equation'!$B$13)*'S Curve Equation'!$B$14</f>
        <v>3.0746379600657171E-2</v>
      </c>
      <c r="Z173">
        <f>(1/(1+EXP(('S Curve Equation'!$B$11-Z128*'S Curve Equation'!$B$12)*'S Curve Equation'!$B$10))+'S Curve Equation'!$B$13)*'S Curve Equation'!$B$14</f>
        <v>3.0337950570231066E-2</v>
      </c>
      <c r="AA173">
        <f>(1/(1+EXP(('S Curve Equation'!$B$11-AA128*'S Curve Equation'!$B$12)*'S Curve Equation'!$B$10))+'S Curve Equation'!$B$13)*'S Curve Equation'!$B$14</f>
        <v>2.9936811055573106E-2</v>
      </c>
      <c r="AB173">
        <f>(1/(1+EXP(('S Curve Equation'!$B$11-AB128*'S Curve Equation'!$B$12)*'S Curve Equation'!$B$10))+'S Curve Equation'!$B$13)*'S Curve Equation'!$B$14</f>
        <v>2.9542787571505087E-2</v>
      </c>
      <c r="AC173">
        <f>(1/(1+EXP(('S Curve Equation'!$B$11-AC128*'S Curve Equation'!$B$12)*'S Curve Equation'!$B$10))+'S Curve Equation'!$B$13)*'S Curve Equation'!$B$14</f>
        <v>2.9155711683940475E-2</v>
      </c>
      <c r="AD173">
        <f>(1/(1+EXP(('S Curve Equation'!$B$11-AD128*'S Curve Equation'!$B$12)*'S Curve Equation'!$B$10))+'S Curve Equation'!$B$13)*'S Curve Equation'!$B$14</f>
        <v>2.8775419838497577E-2</v>
      </c>
      <c r="AE173">
        <f>(1/(1+EXP(('S Curve Equation'!$B$11-AE128*'S Curve Equation'!$B$12)*'S Curve Equation'!$B$10))+'S Curve Equation'!$B$13)*'S Curve Equation'!$B$14</f>
        <v>2.8401753195671047E-2</v>
      </c>
      <c r="AF173">
        <f>(1/(1+EXP(('S Curve Equation'!$B$11-AF128*'S Curve Equation'!$B$12)*'S Curve Equation'!$B$10))+'S Curve Equation'!$B$13)*'S Curve Equation'!$B$14</f>
        <v>2.8034557472287544E-2</v>
      </c>
    </row>
    <row r="174" spans="1:32" x14ac:dyDescent="0.25">
      <c r="A174" t="s">
        <v>90</v>
      </c>
      <c r="B174">
        <f>(1/(1+EXP(('S Curve Equation'!$B$11-B129*'S Curve Equation'!$B$12)*'S Curve Equation'!$B$10))+'S Curve Equation'!$B$13)*'S Curve Equation'!$B$14</f>
        <v>6.4466411564625861E-2</v>
      </c>
      <c r="C174">
        <f>(1/(1+EXP(('S Curve Equation'!$B$11-C129*'S Curve Equation'!$B$12)*'S Curve Equation'!$B$10))+'S Curve Equation'!$B$13)*'S Curve Equation'!$B$14</f>
        <v>6.3554251262711761E-2</v>
      </c>
      <c r="D174">
        <f>(1/(1+EXP(('S Curve Equation'!$B$11-D129*'S Curve Equation'!$B$12)*'S Curve Equation'!$B$10))+'S Curve Equation'!$B$13)*'S Curve Equation'!$B$14</f>
        <v>6.2248320763572826E-2</v>
      </c>
      <c r="E174">
        <f>(1/(1+EXP(('S Curve Equation'!$B$11-E129*'S Curve Equation'!$B$12)*'S Curve Equation'!$B$10))+'S Curve Equation'!$B$13)*'S Curve Equation'!$B$14</f>
        <v>6.1066028751670796E-2</v>
      </c>
      <c r="F174">
        <f>(1/(1+EXP(('S Curve Equation'!$B$11-F129*'S Curve Equation'!$B$12)*'S Curve Equation'!$B$10))+'S Curve Equation'!$B$13)*'S Curve Equation'!$B$14</f>
        <v>6.0053355209769468E-2</v>
      </c>
      <c r="G174">
        <f>(1/(1+EXP(('S Curve Equation'!$B$11-G129*'S Curve Equation'!$B$12)*'S Curve Equation'!$B$10))+'S Curve Equation'!$B$13)*'S Curve Equation'!$B$14</f>
        <v>5.8653215643507686E-2</v>
      </c>
      <c r="H174">
        <f>(1/(1+EXP(('S Curve Equation'!$B$11-H129*'S Curve Equation'!$B$12)*'S Curve Equation'!$B$10))+'S Curve Equation'!$B$13)*'S Curve Equation'!$B$14</f>
        <v>5.7657060193008536E-2</v>
      </c>
      <c r="I174">
        <f>(1/(1+EXP(('S Curve Equation'!$B$11-I129*'S Curve Equation'!$B$12)*'S Curve Equation'!$B$10))+'S Curve Equation'!$B$13)*'S Curve Equation'!$B$14</f>
        <v>5.740510793644913E-2</v>
      </c>
      <c r="J174">
        <f>(1/(1+EXP(('S Curve Equation'!$B$11-J129*'S Curve Equation'!$B$12)*'S Curve Equation'!$B$10))+'S Curve Equation'!$B$13)*'S Curve Equation'!$B$14</f>
        <v>5.6938019913819686E-2</v>
      </c>
      <c r="K174">
        <f>(1/(1+EXP(('S Curve Equation'!$B$11-K129*'S Curve Equation'!$B$12)*'S Curve Equation'!$B$10))+'S Curve Equation'!$B$13)*'S Curve Equation'!$B$14</f>
        <v>5.5645017606477734E-2</v>
      </c>
      <c r="L174">
        <f>(1/(1+EXP(('S Curve Equation'!$B$11-L129*'S Curve Equation'!$B$12)*'S Curve Equation'!$B$10))+'S Curve Equation'!$B$13)*'S Curve Equation'!$B$14</f>
        <v>5.4615464426853812E-2</v>
      </c>
      <c r="M174">
        <f>(1/(1+EXP(('S Curve Equation'!$B$11-M129*'S Curve Equation'!$B$12)*'S Curve Equation'!$B$10))+'S Curve Equation'!$B$13)*'S Curve Equation'!$B$14</f>
        <v>5.3757149996569442E-2</v>
      </c>
      <c r="N174">
        <f>(1/(1+EXP(('S Curve Equation'!$B$11-N129*'S Curve Equation'!$B$12)*'S Curve Equation'!$B$10))+'S Curve Equation'!$B$13)*'S Curve Equation'!$B$14</f>
        <v>5.291699468350438E-2</v>
      </c>
      <c r="O174">
        <f>(1/(1+EXP(('S Curve Equation'!$B$11-O129*'S Curve Equation'!$B$12)*'S Curve Equation'!$B$10))+'S Curve Equation'!$B$13)*'S Curve Equation'!$B$14</f>
        <v>5.2094506739729325E-2</v>
      </c>
      <c r="P174">
        <f>(1/(1+EXP(('S Curve Equation'!$B$11-P129*'S Curve Equation'!$B$12)*'S Curve Equation'!$B$10))+'S Curve Equation'!$B$13)*'S Curve Equation'!$B$14</f>
        <v>5.1289210150264719E-2</v>
      </c>
      <c r="Q174">
        <f>(1/(1+EXP(('S Curve Equation'!$B$11-Q129*'S Curve Equation'!$B$12)*'S Curve Equation'!$B$10))+'S Curve Equation'!$B$13)*'S Curve Equation'!$B$14</f>
        <v>5.0500644068124725E-2</v>
      </c>
      <c r="R174">
        <f>(1/(1+EXP(('S Curve Equation'!$B$11-R129*'S Curve Equation'!$B$12)*'S Curve Equation'!$B$10))+'S Curve Equation'!$B$13)*'S Curve Equation'!$B$14</f>
        <v>4.972836227114983E-2</v>
      </c>
      <c r="S174">
        <f>(1/(1+EXP(('S Curve Equation'!$B$11-S129*'S Curve Equation'!$B$12)*'S Curve Equation'!$B$10))+'S Curve Equation'!$B$13)*'S Curve Equation'!$B$14</f>
        <v>4.8971932639775111E-2</v>
      </c>
      <c r="T174">
        <f>(1/(1+EXP(('S Curve Equation'!$B$11-T129*'S Curve Equation'!$B$12)*'S Curve Equation'!$B$10))+'S Curve Equation'!$B$13)*'S Curve Equation'!$B$14</f>
        <v>4.8230936654905784E-2</v>
      </c>
      <c r="U174">
        <f>(1/(1+EXP(('S Curve Equation'!$B$11-U129*'S Curve Equation'!$B$12)*'S Curve Equation'!$B$10))+'S Curve Equation'!$B$13)*'S Curve Equation'!$B$14</f>
        <v>4.7504968915107214E-2</v>
      </c>
      <c r="V174">
        <f>(1/(1+EXP(('S Curve Equation'!$B$11-V129*'S Curve Equation'!$B$12)*'S Curve Equation'!$B$10))+'S Curve Equation'!$B$13)*'S Curve Equation'!$B$14</f>
        <v>4.6793636672343333E-2</v>
      </c>
      <c r="W174">
        <f>(1/(1+EXP(('S Curve Equation'!$B$11-W129*'S Curve Equation'!$B$12)*'S Curve Equation'!$B$10))+'S Curve Equation'!$B$13)*'S Curve Equation'!$B$14</f>
        <v>4.6096559385526356E-2</v>
      </c>
      <c r="X174">
        <f>(1/(1+EXP(('S Curve Equation'!$B$11-X129*'S Curve Equation'!$B$12)*'S Curve Equation'!$B$10))+'S Curve Equation'!$B$13)*'S Curve Equation'!$B$14</f>
        <v>4.5413368291170791E-2</v>
      </c>
      <c r="Y174">
        <f>(1/(1+EXP(('S Curve Equation'!$B$11-Y129*'S Curve Equation'!$B$12)*'S Curve Equation'!$B$10))+'S Curve Equation'!$B$13)*'S Curve Equation'!$B$14</f>
        <v>4.4743705990469076E-2</v>
      </c>
      <c r="Z174">
        <f>(1/(1+EXP(('S Curve Equation'!$B$11-Z129*'S Curve Equation'!$B$12)*'S Curve Equation'!$B$10))+'S Curve Equation'!$B$13)*'S Curve Equation'!$B$14</f>
        <v>4.4087226052135137E-2</v>
      </c>
      <c r="AA174">
        <f>(1/(1+EXP(('S Curve Equation'!$B$11-AA129*'S Curve Equation'!$B$12)*'S Curve Equation'!$B$10))+'S Curve Equation'!$B$13)*'S Curve Equation'!$B$14</f>
        <v>4.3443592630384838E-2</v>
      </c>
      <c r="AB174">
        <f>(1/(1+EXP(('S Curve Equation'!$B$11-AB129*'S Curve Equation'!$B$12)*'S Curve Equation'!$B$10))+'S Curve Equation'!$B$13)*'S Curve Equation'!$B$14</f>
        <v>4.2812480097451353E-2</v>
      </c>
      <c r="AC174">
        <f>(1/(1+EXP(('S Curve Equation'!$B$11-AC129*'S Curve Equation'!$B$12)*'S Curve Equation'!$B$10))+'S Curve Equation'!$B$13)*'S Curve Equation'!$B$14</f>
        <v>4.2193572690051105E-2</v>
      </c>
      <c r="AD174">
        <f>(1/(1+EXP(('S Curve Equation'!$B$11-AD129*'S Curve Equation'!$B$12)*'S Curve Equation'!$B$10))+'S Curve Equation'!$B$13)*'S Curve Equation'!$B$14</f>
        <v>4.158656416924654E-2</v>
      </c>
      <c r="AE174">
        <f>(1/(1+EXP(('S Curve Equation'!$B$11-AE129*'S Curve Equation'!$B$12)*'S Curve Equation'!$B$10))+'S Curve Equation'!$B$13)*'S Curve Equation'!$B$14</f>
        <v>4.0991157493166772E-2</v>
      </c>
      <c r="AF174">
        <f>(1/(1+EXP(('S Curve Equation'!$B$11-AF129*'S Curve Equation'!$B$12)*'S Curve Equation'!$B$10))+'S Curve Equation'!$B$13)*'S Curve Equation'!$B$14</f>
        <v>4.0407064502074638E-2</v>
      </c>
    </row>
    <row r="175" spans="1:32" x14ac:dyDescent="0.25">
      <c r="A175" t="s">
        <v>92</v>
      </c>
      <c r="B175">
        <f>(1/(1+EXP(('S Curve Equation'!$B$11-B130*'S Curve Equation'!$B$12)*'S Curve Equation'!$B$10))+'S Curve Equation'!$B$13)*'S Curve Equation'!$B$14</f>
        <v>4.2927609652046395E-2</v>
      </c>
      <c r="C175">
        <f>(1/(1+EXP(('S Curve Equation'!$B$11-C130*'S Curve Equation'!$B$12)*'S Curve Equation'!$B$10))+'S Curve Equation'!$B$13)*'S Curve Equation'!$B$14</f>
        <v>4.2380542060305101E-2</v>
      </c>
      <c r="D175">
        <f>(1/(1+EXP(('S Curve Equation'!$B$11-D130*'S Curve Equation'!$B$12)*'S Curve Equation'!$B$10))+'S Curve Equation'!$B$13)*'S Curve Equation'!$B$14</f>
        <v>4.1595793659272878E-2</v>
      </c>
      <c r="E175">
        <f>(1/(1+EXP(('S Curve Equation'!$B$11-E130*'S Curve Equation'!$B$12)*'S Curve Equation'!$B$10))+'S Curve Equation'!$B$13)*'S Curve Equation'!$B$14</f>
        <v>4.0883760362201677E-2</v>
      </c>
      <c r="F175">
        <f>(1/(1+EXP(('S Curve Equation'!$B$11-F130*'S Curve Equation'!$B$12)*'S Curve Equation'!$B$10))+'S Curve Equation'!$B$13)*'S Curve Equation'!$B$14</f>
        <v>4.0272653328943891E-2</v>
      </c>
      <c r="G175">
        <f>(1/(1+EXP(('S Curve Equation'!$B$11-G130*'S Curve Equation'!$B$12)*'S Curve Equation'!$B$10))+'S Curve Equation'!$B$13)*'S Curve Equation'!$B$14</f>
        <v>3.9425811325299008E-2</v>
      </c>
      <c r="H175">
        <f>(1/(1+EXP(('S Curve Equation'!$B$11-H130*'S Curve Equation'!$B$12)*'S Curve Equation'!$B$10))+'S Curve Equation'!$B$13)*'S Curve Equation'!$B$14</f>
        <v>3.8821920851057401E-2</v>
      </c>
      <c r="I175">
        <f>(1/(1+EXP(('S Curve Equation'!$B$11-I130*'S Curve Equation'!$B$12)*'S Curve Equation'!$B$10))+'S Curve Equation'!$B$13)*'S Curve Equation'!$B$14</f>
        <v>3.8668995344996925E-2</v>
      </c>
      <c r="J175">
        <f>(1/(1+EXP(('S Curve Equation'!$B$11-J130*'S Curve Equation'!$B$12)*'S Curve Equation'!$B$10))+'S Curve Equation'!$B$13)*'S Curve Equation'!$B$14</f>
        <v>3.8385288461760654E-2</v>
      </c>
      <c r="K175">
        <f>(1/(1+EXP(('S Curve Equation'!$B$11-K130*'S Curve Equation'!$B$12)*'S Curve Equation'!$B$10))+'S Curve Equation'!$B$13)*'S Curve Equation'!$B$14</f>
        <v>3.7598534398952187E-2</v>
      </c>
      <c r="L175">
        <f>(1/(1+EXP(('S Curve Equation'!$B$11-L130*'S Curve Equation'!$B$12)*'S Curve Equation'!$B$10))+'S Curve Equation'!$B$13)*'S Curve Equation'!$B$14</f>
        <v>3.6970587513210938E-2</v>
      </c>
      <c r="M175">
        <f>(1/(1+EXP(('S Curve Equation'!$B$11-M130*'S Curve Equation'!$B$12)*'S Curve Equation'!$B$10))+'S Curve Equation'!$B$13)*'S Curve Equation'!$B$14</f>
        <v>3.6446044816549839E-2</v>
      </c>
      <c r="N175">
        <f>(1/(1+EXP(('S Curve Equation'!$B$11-N130*'S Curve Equation'!$B$12)*'S Curve Equation'!$B$10))+'S Curve Equation'!$B$13)*'S Curve Equation'!$B$14</f>
        <v>3.5931665513988117E-2</v>
      </c>
      <c r="O175">
        <f>(1/(1+EXP(('S Curve Equation'!$B$11-O130*'S Curve Equation'!$B$12)*'S Curve Equation'!$B$10))+'S Curve Equation'!$B$13)*'S Curve Equation'!$B$14</f>
        <v>3.5427189377166622E-2</v>
      </c>
      <c r="P175">
        <f>(1/(1+EXP(('S Curve Equation'!$B$11-P130*'S Curve Equation'!$B$12)*'S Curve Equation'!$B$10))+'S Curve Equation'!$B$13)*'S Curve Equation'!$B$14</f>
        <v>3.493236426956485E-2</v>
      </c>
      <c r="Q175">
        <f>(1/(1+EXP(('S Curve Equation'!$B$11-Q130*'S Curve Equation'!$B$12)*'S Curve Equation'!$B$10))+'S Curve Equation'!$B$13)*'S Curve Equation'!$B$14</f>
        <v>3.4446945855384936E-2</v>
      </c>
      <c r="R175">
        <f>(1/(1+EXP(('S Curve Equation'!$B$11-R130*'S Curve Equation'!$B$12)*'S Curve Equation'!$B$10))+'S Curve Equation'!$B$13)*'S Curve Equation'!$B$14</f>
        <v>3.3970697320152003E-2</v>
      </c>
      <c r="S175">
        <f>(1/(1+EXP(('S Curve Equation'!$B$11-S130*'S Curve Equation'!$B$12)*'S Curve Equation'!$B$10))+'S Curve Equation'!$B$13)*'S Curve Equation'!$B$14</f>
        <v>3.3503389102518003E-2</v>
      </c>
      <c r="T175">
        <f>(1/(1+EXP(('S Curve Equation'!$B$11-T130*'S Curve Equation'!$B$12)*'S Curve Equation'!$B$10))+'S Curve Equation'!$B$13)*'S Curve Equation'!$B$14</f>
        <v>3.3044798636778915E-2</v>
      </c>
      <c r="U175">
        <f>(1/(1+EXP(('S Curve Equation'!$B$11-U130*'S Curve Equation'!$B$12)*'S Curve Equation'!$B$10))+'S Curve Equation'!$B$13)*'S Curve Equation'!$B$14</f>
        <v>3.2594710105639753E-2</v>
      </c>
      <c r="V175">
        <f>(1/(1+EXP(('S Curve Equation'!$B$11-V130*'S Curve Equation'!$B$12)*'S Curve Equation'!$B$10))+'S Curve Equation'!$B$13)*'S Curve Equation'!$B$14</f>
        <v>3.2152914202780582E-2</v>
      </c>
      <c r="W175">
        <f>(1/(1+EXP(('S Curve Equation'!$B$11-W130*'S Curve Equation'!$B$12)*'S Curve Equation'!$B$10))+'S Curve Equation'!$B$13)*'S Curve Equation'!$B$14</f>
        <v>3.1719207904800456E-2</v>
      </c>
      <c r="X175">
        <f>(1/(1+EXP(('S Curve Equation'!$B$11-X130*'S Curve Equation'!$B$12)*'S Curve Equation'!$B$10))+'S Curve Equation'!$B$13)*'S Curve Equation'!$B$14</f>
        <v>3.1293394252133393E-2</v>
      </c>
      <c r="Y175">
        <f>(1/(1+EXP(('S Curve Equation'!$B$11-Y130*'S Curve Equation'!$B$12)*'S Curve Equation'!$B$10))+'S Curve Equation'!$B$13)*'S Curve Equation'!$B$14</f>
        <v>3.0875282138550439E-2</v>
      </c>
      <c r="Z175">
        <f>(1/(1+EXP(('S Curve Equation'!$B$11-Z130*'S Curve Equation'!$B$12)*'S Curve Equation'!$B$10))+'S Curve Equation'!$B$13)*'S Curve Equation'!$B$14</f>
        <v>3.0464686108879813E-2</v>
      </c>
      <c r="AA175">
        <f>(1/(1+EXP(('S Curve Equation'!$B$11-AA130*'S Curve Equation'!$B$12)*'S Curve Equation'!$B$10))+'S Curve Equation'!$B$13)*'S Curve Equation'!$B$14</f>
        <v>3.0061426164591912E-2</v>
      </c>
      <c r="AB175">
        <f>(1/(1+EXP(('S Curve Equation'!$B$11-AB130*'S Curve Equation'!$B$12)*'S Curve Equation'!$B$10))+'S Curve Equation'!$B$13)*'S Curve Equation'!$B$14</f>
        <v>2.9665327576915937E-2</v>
      </c>
      <c r="AC175">
        <f>(1/(1+EXP(('S Curve Equation'!$B$11-AC130*'S Curve Equation'!$B$12)*'S Curve Equation'!$B$10))+'S Curve Equation'!$B$13)*'S Curve Equation'!$B$14</f>
        <v>2.9276220707165769E-2</v>
      </c>
      <c r="AD175">
        <f>(1/(1+EXP(('S Curve Equation'!$B$11-AD130*'S Curve Equation'!$B$12)*'S Curve Equation'!$B$10))+'S Curve Equation'!$B$13)*'S Curve Equation'!$B$14</f>
        <v>2.8893940833971683E-2</v>
      </c>
      <c r="AE175">
        <f>(1/(1+EXP(('S Curve Equation'!$B$11-AE130*'S Curve Equation'!$B$12)*'S Curve Equation'!$B$10))+'S Curve Equation'!$B$13)*'S Curve Equation'!$B$14</f>
        <v>2.8518327987123854E-2</v>
      </c>
      <c r="AF175">
        <f>(1/(1+EXP(('S Curve Equation'!$B$11-AF130*'S Curve Equation'!$B$12)*'S Curve Equation'!$B$10))+'S Curve Equation'!$B$13)*'S Curve Equation'!$B$14</f>
        <v>2.81492267877517E-2</v>
      </c>
    </row>
    <row r="176" spans="1:32" x14ac:dyDescent="0.25">
      <c r="A176" t="s">
        <v>94</v>
      </c>
      <c r="B176">
        <f>(1/(1+EXP(('S Curve Equation'!$B$11-B131*'S Curve Equation'!$B$12)*'S Curve Equation'!$B$10))+'S Curve Equation'!$B$13)*'S Curve Equation'!$B$14</f>
        <v>6.8516717779938688E-2</v>
      </c>
      <c r="C176">
        <f>(1/(1+EXP(('S Curve Equation'!$B$11-C131*'S Curve Equation'!$B$12)*'S Curve Equation'!$B$10))+'S Curve Equation'!$B$13)*'S Curve Equation'!$B$14</f>
        <v>6.7532621254040817E-2</v>
      </c>
      <c r="D176">
        <f>(1/(1+EXP(('S Curve Equation'!$B$11-D131*'S Curve Equation'!$B$12)*'S Curve Equation'!$B$10))+'S Curve Equation'!$B$13)*'S Curve Equation'!$B$14</f>
        <v>6.6124071183749328E-2</v>
      </c>
      <c r="E176">
        <f>(1/(1+EXP(('S Curve Equation'!$B$11-E131*'S Curve Equation'!$B$12)*'S Curve Equation'!$B$10))+'S Curve Equation'!$B$13)*'S Curve Equation'!$B$14</f>
        <v>6.4849262515908862E-2</v>
      </c>
      <c r="F176">
        <f>(1/(1+EXP(('S Curve Equation'!$B$11-F131*'S Curve Equation'!$B$12)*'S Curve Equation'!$B$10))+'S Curve Equation'!$B$13)*'S Curve Equation'!$B$14</f>
        <v>6.3757646744753968E-2</v>
      </c>
      <c r="G176">
        <f>(1/(1+EXP(('S Curve Equation'!$B$11-G131*'S Curve Equation'!$B$12)*'S Curve Equation'!$B$10))+'S Curve Equation'!$B$13)*'S Curve Equation'!$B$14</f>
        <v>6.2248832477716849E-2</v>
      </c>
      <c r="H176">
        <f>(1/(1+EXP(('S Curve Equation'!$B$11-H131*'S Curve Equation'!$B$12)*'S Curve Equation'!$B$10))+'S Curve Equation'!$B$13)*'S Curve Equation'!$B$14</f>
        <v>6.117570166882691E-2</v>
      </c>
      <c r="I176">
        <f>(1/(1+EXP(('S Curve Equation'!$B$11-I131*'S Curve Equation'!$B$12)*'S Curve Equation'!$B$10))+'S Curve Equation'!$B$13)*'S Curve Equation'!$B$14</f>
        <v>6.0904326682910626E-2</v>
      </c>
      <c r="J176">
        <f>(1/(1+EXP(('S Curve Equation'!$B$11-J131*'S Curve Equation'!$B$12)*'S Curve Equation'!$B$10))+'S Curve Equation'!$B$13)*'S Curve Equation'!$B$14</f>
        <v>6.040128144025296E-2</v>
      </c>
      <c r="K176">
        <f>(1/(1+EXP(('S Curve Equation'!$B$11-K131*'S Curve Equation'!$B$12)*'S Curve Equation'!$B$10))+'S Curve Equation'!$B$13)*'S Curve Equation'!$B$14</f>
        <v>5.9009086887969367E-2</v>
      </c>
      <c r="L176">
        <f>(1/(1+EXP(('S Curve Equation'!$B$11-L131*'S Curve Equation'!$B$12)*'S Curve Equation'!$B$10))+'S Curve Equation'!$B$13)*'S Curve Equation'!$B$14</f>
        <v>5.7900923237876059E-2</v>
      </c>
      <c r="M176">
        <f>(1/(1+EXP(('S Curve Equation'!$B$11-M131*'S Curve Equation'!$B$12)*'S Curve Equation'!$B$10))+'S Curve Equation'!$B$13)*'S Curve Equation'!$B$14</f>
        <v>5.697733156891021E-2</v>
      </c>
      <c r="N176">
        <f>(1/(1+EXP(('S Curve Equation'!$B$11-N131*'S Curve Equation'!$B$12)*'S Curve Equation'!$B$10))+'S Curve Equation'!$B$13)*'S Curve Equation'!$B$14</f>
        <v>5.6073512989046788E-2</v>
      </c>
      <c r="O176">
        <f>(1/(1+EXP(('S Curve Equation'!$B$11-O131*'S Curve Equation'!$B$12)*'S Curve Equation'!$B$10))+'S Curve Equation'!$B$13)*'S Curve Equation'!$B$14</f>
        <v>5.5188928554319318E-2</v>
      </c>
      <c r="P176">
        <f>(1/(1+EXP(('S Curve Equation'!$B$11-P131*'S Curve Equation'!$B$12)*'S Curve Equation'!$B$10))+'S Curve Equation'!$B$13)*'S Curve Equation'!$B$14</f>
        <v>5.4323056586772091E-2</v>
      </c>
      <c r="Q176">
        <f>(1/(1+EXP(('S Curve Equation'!$B$11-Q131*'S Curve Equation'!$B$12)*'S Curve Equation'!$B$10))+'S Curve Equation'!$B$13)*'S Curve Equation'!$B$14</f>
        <v>5.347539205765138E-2</v>
      </c>
      <c r="R176">
        <f>(1/(1+EXP(('S Curve Equation'!$B$11-R131*'S Curve Equation'!$B$12)*'S Curve Equation'!$B$10))+'S Curve Equation'!$B$13)*'S Curve Equation'!$B$14</f>
        <v>5.264544599402167E-2</v>
      </c>
      <c r="S176">
        <f>(1/(1+EXP(('S Curve Equation'!$B$11-S131*'S Curve Equation'!$B$12)*'S Curve Equation'!$B$10))+'S Curve Equation'!$B$13)*'S Curve Equation'!$B$14</f>
        <v>5.1832744907919781E-2</v>
      </c>
      <c r="T176">
        <f>(1/(1+EXP(('S Curve Equation'!$B$11-T131*'S Curve Equation'!$B$12)*'S Curve Equation'!$B$10))+'S Curve Equation'!$B$13)*'S Curve Equation'!$B$14</f>
        <v>5.1036830247187116E-2</v>
      </c>
      <c r="U176">
        <f>(1/(1+EXP(('S Curve Equation'!$B$11-U131*'S Curve Equation'!$B$12)*'S Curve Equation'!$B$10))+'S Curve Equation'!$B$13)*'S Curve Equation'!$B$14</f>
        <v>5.0257257867152502E-2</v>
      </c>
      <c r="V176">
        <f>(1/(1+EXP(('S Curve Equation'!$B$11-V131*'S Curve Equation'!$B$12)*'S Curve Equation'!$B$10))+'S Curve Equation'!$B$13)*'S Curve Equation'!$B$14</f>
        <v>4.9493597522361529E-2</v>
      </c>
      <c r="W176">
        <f>(1/(1+EXP(('S Curve Equation'!$B$11-W131*'S Curve Equation'!$B$12)*'S Curve Equation'!$B$10))+'S Curve Equation'!$B$13)*'S Curve Equation'!$B$14</f>
        <v>4.8745432377580986E-2</v>
      </c>
      <c r="X176">
        <f>(1/(1+EXP(('S Curve Equation'!$B$11-X131*'S Curve Equation'!$B$12)*'S Curve Equation'!$B$10))+'S Curve Equation'!$B$13)*'S Curve Equation'!$B$14</f>
        <v>4.8012358537332114E-2</v>
      </c>
      <c r="Y176">
        <f>(1/(1+EXP(('S Curve Equation'!$B$11-Y131*'S Curve Equation'!$B$12)*'S Curve Equation'!$B$10))+'S Curve Equation'!$B$13)*'S Curve Equation'!$B$14</f>
        <v>4.7293984593232356E-2</v>
      </c>
      <c r="Z176">
        <f>(1/(1+EXP(('S Curve Equation'!$B$11-Z131*'S Curve Equation'!$B$12)*'S Curve Equation'!$B$10))+'S Curve Equation'!$B$13)*'S Curve Equation'!$B$14</f>
        <v>4.6589931188454753E-2</v>
      </c>
      <c r="AA176">
        <f>(1/(1+EXP(('S Curve Equation'!$B$11-AA131*'S Curve Equation'!$B$12)*'S Curve Equation'!$B$10))+'S Curve Equation'!$B$13)*'S Curve Equation'!$B$14</f>
        <v>4.5899830598633978E-2</v>
      </c>
      <c r="AB176">
        <f>(1/(1+EXP(('S Curve Equation'!$B$11-AB131*'S Curve Equation'!$B$12)*'S Curve Equation'!$B$10))+'S Curve Equation'!$B$13)*'S Curve Equation'!$B$14</f>
        <v>4.5223326328580588E-2</v>
      </c>
      <c r="AC176">
        <f>(1/(1+EXP(('S Curve Equation'!$B$11-AC131*'S Curve Equation'!$B$12)*'S Curve Equation'!$B$10))+'S Curve Equation'!$B$13)*'S Curve Equation'!$B$14</f>
        <v>4.4560072724180479E-2</v>
      </c>
      <c r="AD176">
        <f>(1/(1+EXP(('S Curve Equation'!$B$11-AD131*'S Curve Equation'!$B$12)*'S Curve Equation'!$B$10))+'S Curve Equation'!$B$13)*'S Curve Equation'!$B$14</f>
        <v>4.3909734598888812E-2</v>
      </c>
      <c r="AE176">
        <f>(1/(1+EXP(('S Curve Equation'!$B$11-AE131*'S Curve Equation'!$B$12)*'S Curve Equation'!$B$10))+'S Curve Equation'!$B$13)*'S Curve Equation'!$B$14</f>
        <v>4.3271986874241289E-2</v>
      </c>
      <c r="AF176">
        <f>(1/(1+EXP(('S Curve Equation'!$B$11-AF131*'S Curve Equation'!$B$12)*'S Curve Equation'!$B$10))+'S Curve Equation'!$B$13)*'S Curve Equation'!$B$14</f>
        <v>4.2646514233836537E-2</v>
      </c>
    </row>
    <row r="177" spans="1:32" x14ac:dyDescent="0.25">
      <c r="A177" t="s">
        <v>96</v>
      </c>
      <c r="B177">
        <f>(1/(1+EXP(('S Curve Equation'!$B$11-B132*'S Curve Equation'!$B$12)*'S Curve Equation'!$B$10))+'S Curve Equation'!$B$13)*'S Curve Equation'!$B$14</f>
        <v>7.2820216049382699E-2</v>
      </c>
      <c r="C177">
        <f>(1/(1+EXP(('S Curve Equation'!$B$11-C132*'S Curve Equation'!$B$12)*'S Curve Equation'!$B$10))+'S Curve Equation'!$B$13)*'S Curve Equation'!$B$14</f>
        <v>7.1758803131148394E-2</v>
      </c>
      <c r="D177">
        <f>(1/(1+EXP(('S Curve Equation'!$B$11-D132*'S Curve Equation'!$B$12)*'S Curve Equation'!$B$10))+'S Curve Equation'!$B$13)*'S Curve Equation'!$B$14</f>
        <v>7.023997314062759E-2</v>
      </c>
      <c r="E177">
        <f>(1/(1+EXP(('S Curve Equation'!$B$11-E132*'S Curve Equation'!$B$12)*'S Curve Equation'!$B$10))+'S Curve Equation'!$B$13)*'S Curve Equation'!$B$14</f>
        <v>6.8865757638578551E-2</v>
      </c>
      <c r="F177">
        <f>(1/(1+EXP(('S Curve Equation'!$B$11-F132*'S Curve Equation'!$B$12)*'S Curve Equation'!$B$10))+'S Curve Equation'!$B$13)*'S Curve Equation'!$B$14</f>
        <v>6.7689333408587044E-2</v>
      </c>
      <c r="G177">
        <f>(1/(1+EXP(('S Curve Equation'!$B$11-G132*'S Curve Equation'!$B$12)*'S Curve Equation'!$B$10))+'S Curve Equation'!$B$13)*'S Curve Equation'!$B$14</f>
        <v>6.6063789943545254E-2</v>
      </c>
      <c r="H177">
        <f>(1/(1+EXP(('S Curve Equation'!$B$11-H132*'S Curve Equation'!$B$12)*'S Curve Equation'!$B$10))+'S Curve Equation'!$B$13)*'S Curve Equation'!$B$14</f>
        <v>6.490799462810494E-2</v>
      </c>
      <c r="I177">
        <f>(1/(1+EXP(('S Curve Equation'!$B$11-I132*'S Curve Equation'!$B$12)*'S Curve Equation'!$B$10))+'S Curve Equation'!$B$13)*'S Curve Equation'!$B$14</f>
        <v>6.4615763606755861E-2</v>
      </c>
      <c r="J177">
        <f>(1/(1+EXP(('S Curve Equation'!$B$11-J132*'S Curve Equation'!$B$12)*'S Curve Equation'!$B$10))+'S Curve Equation'!$B$13)*'S Curve Equation'!$B$14</f>
        <v>6.4074110094141004E-2</v>
      </c>
      <c r="K177">
        <f>(1/(1+EXP(('S Curve Equation'!$B$11-K132*'S Curve Equation'!$B$12)*'S Curve Equation'!$B$10))+'S Curve Equation'!$B$13)*'S Curve Equation'!$B$14</f>
        <v>6.2575427037151535E-2</v>
      </c>
      <c r="L177">
        <f>(1/(1+EXP(('S Curve Equation'!$B$11-L132*'S Curve Equation'!$B$12)*'S Curve Equation'!$B$10))+'S Curve Equation'!$B$13)*'S Curve Equation'!$B$14</f>
        <v>6.1382889260196034E-2</v>
      </c>
      <c r="M177">
        <f>(1/(1+EXP(('S Curve Equation'!$B$11-M132*'S Curve Equation'!$B$12)*'S Curve Equation'!$B$10))+'S Curve Equation'!$B$13)*'S Curve Equation'!$B$14</f>
        <v>6.0389247600162101E-2</v>
      </c>
      <c r="N177">
        <f>(1/(1+EXP(('S Curve Equation'!$B$11-N132*'S Curve Equation'!$B$12)*'S Curve Equation'!$B$10))+'S Curve Equation'!$B$13)*'S Curve Equation'!$B$14</f>
        <v>5.9417123249903503E-2</v>
      </c>
      <c r="O177">
        <f>(1/(1+EXP(('S Curve Equation'!$B$11-O132*'S Curve Equation'!$B$12)*'S Curve Equation'!$B$10))+'S Curve Equation'!$B$13)*'S Curve Equation'!$B$14</f>
        <v>5.846592626594159E-2</v>
      </c>
      <c r="P177">
        <f>(1/(1+EXP(('S Curve Equation'!$B$11-P132*'S Curve Equation'!$B$12)*'S Curve Equation'!$B$10))+'S Curve Equation'!$B$13)*'S Curve Equation'!$B$14</f>
        <v>5.7535085611044937E-2</v>
      </c>
      <c r="Q177">
        <f>(1/(1+EXP(('S Curve Equation'!$B$11-Q132*'S Curve Equation'!$B$12)*'S Curve Equation'!$B$10))+'S Curve Equation'!$B$13)*'S Curve Equation'!$B$14</f>
        <v>5.6624048483517569E-2</v>
      </c>
      <c r="R177">
        <f>(1/(1+EXP(('S Curve Equation'!$B$11-R132*'S Curve Equation'!$B$12)*'S Curve Equation'!$B$10))+'S Curve Equation'!$B$13)*'S Curve Equation'!$B$14</f>
        <v>5.5732279671473962E-2</v>
      </c>
      <c r="S177">
        <f>(1/(1+EXP(('S Curve Equation'!$B$11-S132*'S Curve Equation'!$B$12)*'S Curve Equation'!$B$10))+'S Curve Equation'!$B$13)*'S Curve Equation'!$B$14</f>
        <v>5.4859260931198355E-2</v>
      </c>
      <c r="T177">
        <f>(1/(1+EXP(('S Curve Equation'!$B$11-T132*'S Curve Equation'!$B$12)*'S Curve Equation'!$B$10))+'S Curve Equation'!$B$13)*'S Curve Equation'!$B$14</f>
        <v>5.4004490388708005E-2</v>
      </c>
      <c r="U177">
        <f>(1/(1+EXP(('S Curve Equation'!$B$11-U132*'S Curve Equation'!$B$12)*'S Curve Equation'!$B$10))+'S Curve Equation'!$B$13)*'S Curve Equation'!$B$14</f>
        <v>5.3167481963670847E-2</v>
      </c>
      <c r="V177">
        <f>(1/(1+EXP(('S Curve Equation'!$B$11-V132*'S Curve Equation'!$B$12)*'S Curve Equation'!$B$10))+'S Curve Equation'!$B$13)*'S Curve Equation'!$B$14</f>
        <v>5.2347764814847889E-2</v>
      </c>
      <c r="W177">
        <f>(1/(1+EXP(('S Curve Equation'!$B$11-W132*'S Curve Equation'!$B$12)*'S Curve Equation'!$B$10))+'S Curve Equation'!$B$13)*'S Curve Equation'!$B$14</f>
        <v>5.1544882806262272E-2</v>
      </c>
      <c r="X177">
        <f>(1/(1+EXP(('S Curve Equation'!$B$11-X132*'S Curve Equation'!$B$12)*'S Curve Equation'!$B$10))+'S Curve Equation'!$B$13)*'S Curve Equation'!$B$14</f>
        <v>5.0758393993318371E-2</v>
      </c>
      <c r="Y177">
        <f>(1/(1+EXP(('S Curve Equation'!$B$11-Y132*'S Curve Equation'!$B$12)*'S Curve Equation'!$B$10))+'S Curve Equation'!$B$13)*'S Curve Equation'!$B$14</f>
        <v>4.9987870128121933E-2</v>
      </c>
      <c r="Z177">
        <f>(1/(1+EXP(('S Curve Equation'!$B$11-Z132*'S Curve Equation'!$B$12)*'S Curve Equation'!$B$10))+'S Curve Equation'!$B$13)*'S Curve Equation'!$B$14</f>
        <v>4.9232896183277079E-2</v>
      </c>
      <c r="AA177">
        <f>(1/(1+EXP(('S Curve Equation'!$B$11-AA132*'S Curve Equation'!$B$12)*'S Curve Equation'!$B$10))+'S Curve Equation'!$B$13)*'S Curve Equation'!$B$14</f>
        <v>4.8493069893457988E-2</v>
      </c>
      <c r="AB177">
        <f>(1/(1+EXP(('S Curve Equation'!$B$11-AB132*'S Curve Equation'!$B$12)*'S Curve Equation'!$B$10))+'S Curve Equation'!$B$13)*'S Curve Equation'!$B$14</f>
        <v>4.7768001314083125E-2</v>
      </c>
      <c r="AC177">
        <f>(1/(1+EXP(('S Curve Equation'!$B$11-AC132*'S Curve Equation'!$B$12)*'S Curve Equation'!$B$10))+'S Curve Equation'!$B$13)*'S Curve Equation'!$B$14</f>
        <v>4.7057312396435631E-2</v>
      </c>
      <c r="AD177">
        <f>(1/(1+EXP(('S Curve Equation'!$B$11-AD132*'S Curve Equation'!$B$12)*'S Curve Equation'!$B$10))+'S Curve Equation'!$B$13)*'S Curve Equation'!$B$14</f>
        <v>4.6360636578605396E-2</v>
      </c>
      <c r="AE177">
        <f>(1/(1+EXP(('S Curve Equation'!$B$11-AE132*'S Curve Equation'!$B$12)*'S Curve Equation'!$B$10))+'S Curve Equation'!$B$13)*'S Curve Equation'!$B$14</f>
        <v>4.5677618391641861E-2</v>
      </c>
      <c r="AF177">
        <f>(1/(1+EXP(('S Curve Equation'!$B$11-AF132*'S Curve Equation'!$B$12)*'S Curve Equation'!$B$10))+'S Curve Equation'!$B$13)*'S Curve Equation'!$B$14</f>
        <v>4.5007913080337636E-2</v>
      </c>
    </row>
    <row r="178" spans="1:32" x14ac:dyDescent="0.25">
      <c r="A178" t="s">
        <v>98</v>
      </c>
      <c r="B178">
        <f>(1/(1+EXP(('S Curve Equation'!$B$11-B133*'S Curve Equation'!$B$12)*'S Curve Equation'!$B$10))+'S Curve Equation'!$B$13)*'S Curve Equation'!$B$14</f>
        <v>0.1272587466359093</v>
      </c>
      <c r="C178">
        <f>(1/(1+EXP(('S Curve Equation'!$B$11-C133*'S Curve Equation'!$B$12)*'S Curve Equation'!$B$10))+'S Curve Equation'!$B$13)*'S Curve Equation'!$B$14</f>
        <v>0.12517135640582636</v>
      </c>
      <c r="D178">
        <f>(1/(1+EXP(('S Curve Equation'!$B$11-D133*'S Curve Equation'!$B$12)*'S Curve Equation'!$B$10))+'S Curve Equation'!$B$13)*'S Curve Equation'!$B$14</f>
        <v>0.12218907518508088</v>
      </c>
      <c r="E178">
        <f>(1/(1+EXP(('S Curve Equation'!$B$11-E133*'S Curve Equation'!$B$12)*'S Curve Equation'!$B$10))+'S Curve Equation'!$B$13)*'S Curve Equation'!$B$14</f>
        <v>0.11949575158030669</v>
      </c>
      <c r="F178">
        <f>(1/(1+EXP(('S Curve Equation'!$B$11-F133*'S Curve Equation'!$B$12)*'S Curve Equation'!$B$10))+'S Curve Equation'!$B$13)*'S Curve Equation'!$B$14</f>
        <v>0.11719406187286863</v>
      </c>
      <c r="G178">
        <f>(1/(1+EXP(('S Curve Equation'!$B$11-G133*'S Curve Equation'!$B$12)*'S Curve Equation'!$B$10))+'S Curve Equation'!$B$13)*'S Curve Equation'!$B$14</f>
        <v>0.11402004302431876</v>
      </c>
      <c r="H178">
        <f>(1/(1+EXP(('S Curve Equation'!$B$11-H133*'S Curve Equation'!$B$12)*'S Curve Equation'!$B$10))+'S Curve Equation'!$B$13)*'S Curve Equation'!$B$14</f>
        <v>0.1117679795755766</v>
      </c>
      <c r="I178">
        <f>(1/(1+EXP(('S Curve Equation'!$B$11-I133*'S Curve Equation'!$B$12)*'S Curve Equation'!$B$10))+'S Curve Equation'!$B$13)*'S Curve Equation'!$B$14</f>
        <v>0.11119921482473734</v>
      </c>
      <c r="J178">
        <f>(1/(1+EXP(('S Curve Equation'!$B$11-J133*'S Curve Equation'!$B$12)*'S Curve Equation'!$B$10))+'S Curve Equation'!$B$13)*'S Curve Equation'!$B$14</f>
        <v>0.11014570966003084</v>
      </c>
      <c r="K178">
        <f>(1/(1+EXP(('S Curve Equation'!$B$11-K133*'S Curve Equation'!$B$12)*'S Curve Equation'!$B$10))+'S Curve Equation'!$B$13)*'S Curve Equation'!$B$14</f>
        <v>0.10723572103272402</v>
      </c>
      <c r="L178">
        <f>(1/(1+EXP(('S Curve Equation'!$B$11-L133*'S Curve Equation'!$B$12)*'S Curve Equation'!$B$10))+'S Curve Equation'!$B$13)*'S Curve Equation'!$B$14</f>
        <v>0.10492553724914633</v>
      </c>
      <c r="M178">
        <f>(1/(1+EXP(('S Curve Equation'!$B$11-M133*'S Curve Equation'!$B$12)*'S Curve Equation'!$B$10))+'S Curve Equation'!$B$13)*'S Curve Equation'!$B$14</f>
        <v>0.10300444263412495</v>
      </c>
      <c r="N178">
        <f>(1/(1+EXP(('S Curve Equation'!$B$11-N133*'S Curve Equation'!$B$12)*'S Curve Equation'!$B$10))+'S Curve Equation'!$B$13)*'S Curve Equation'!$B$14</f>
        <v>0.10112840284961921</v>
      </c>
      <c r="O178">
        <f>(1/(1+EXP(('S Curve Equation'!$B$11-O133*'S Curve Equation'!$B$12)*'S Curve Equation'!$B$10))+'S Curve Equation'!$B$13)*'S Curve Equation'!$B$14</f>
        <v>9.9296165311156079E-2</v>
      </c>
      <c r="P178">
        <f>(1/(1+EXP(('S Curve Equation'!$B$11-P133*'S Curve Equation'!$B$12)*'S Curve Equation'!$B$10))+'S Curve Equation'!$B$13)*'S Curve Equation'!$B$14</f>
        <v>9.7506514838855002E-2</v>
      </c>
      <c r="Q178">
        <f>(1/(1+EXP(('S Curve Equation'!$B$11-Q133*'S Curve Equation'!$B$12)*'S Curve Equation'!$B$10))+'S Curve Equation'!$B$13)*'S Curve Equation'!$B$14</f>
        <v>9.5758272605272587E-2</v>
      </c>
      <c r="R178">
        <f>(1/(1+EXP(('S Curve Equation'!$B$11-R133*'S Curve Equation'!$B$12)*'S Curve Equation'!$B$10))+'S Curve Equation'!$B$13)*'S Curve Equation'!$B$14</f>
        <v>9.4050295100575568E-2</v>
      </c>
      <c r="S178">
        <f>(1/(1+EXP(('S Curve Equation'!$B$11-S133*'S Curve Equation'!$B$12)*'S Curve Equation'!$B$10))+'S Curve Equation'!$B$13)*'S Curve Equation'!$B$14</f>
        <v>9.2381473116155896E-2</v>
      </c>
      <c r="T178">
        <f>(1/(1+EXP(('S Curve Equation'!$B$11-T133*'S Curve Equation'!$B$12)*'S Curve Equation'!$B$10))+'S Curve Equation'!$B$13)*'S Curve Equation'!$B$14</f>
        <v>9.0750730747610281E-2</v>
      </c>
      <c r="U178">
        <f>(1/(1+EXP(('S Curve Equation'!$B$11-U133*'S Curve Equation'!$B$12)*'S Curve Equation'!$B$10))+'S Curve Equation'!$B$13)*'S Curve Equation'!$B$14</f>
        <v>8.9157024417846203E-2</v>
      </c>
      <c r="V178">
        <f>(1/(1+EXP(('S Curve Equation'!$B$11-V133*'S Curve Equation'!$B$12)*'S Curve Equation'!$B$10))+'S Curve Equation'!$B$13)*'S Curve Equation'!$B$14</f>
        <v>8.7599341920916243E-2</v>
      </c>
      <c r="W178">
        <f>(1/(1+EXP(('S Curve Equation'!$B$11-W133*'S Curve Equation'!$B$12)*'S Curve Equation'!$B$10))+'S Curve Equation'!$B$13)*'S Curve Equation'!$B$14</f>
        <v>8.6076701487055637E-2</v>
      </c>
      <c r="X178">
        <f>(1/(1+EXP(('S Curve Equation'!$B$11-X133*'S Curve Equation'!$B$12)*'S Curve Equation'!$B$10))+'S Curve Equation'!$B$13)*'S Curve Equation'!$B$14</f>
        <v>8.4588150869270892E-2</v>
      </c>
      <c r="Y178">
        <f>(1/(1+EXP(('S Curve Equation'!$B$11-Y133*'S Curve Equation'!$B$12)*'S Curve Equation'!$B$10))+'S Curve Equation'!$B$13)*'S Curve Equation'!$B$14</f>
        <v>8.3132766451721546E-2</v>
      </c>
      <c r="Z178">
        <f>(1/(1+EXP(('S Curve Equation'!$B$11-Z133*'S Curve Equation'!$B$12)*'S Curve Equation'!$B$10))+'S Curve Equation'!$B$13)*'S Curve Equation'!$B$14</f>
        <v>8.1709652380041284E-2</v>
      </c>
      <c r="AA178">
        <f>(1/(1+EXP(('S Curve Equation'!$B$11-AA133*'S Curve Equation'!$B$12)*'S Curve Equation'!$B$10))+'S Curve Equation'!$B$13)*'S Curve Equation'!$B$14</f>
        <v>8.0317939713653211E-2</v>
      </c>
      <c r="AB178">
        <f>(1/(1+EXP(('S Curve Equation'!$B$11-AB133*'S Curve Equation'!$B$12)*'S Curve Equation'!$B$10))+'S Curve Equation'!$B$13)*'S Curve Equation'!$B$14</f>
        <v>7.895678560006951E-2</v>
      </c>
      <c r="AC178">
        <f>(1/(1+EXP(('S Curve Equation'!$B$11-AC133*'S Curve Equation'!$B$12)*'S Curve Equation'!$B$10))+'S Curve Equation'!$B$13)*'S Curve Equation'!$B$14</f>
        <v>7.7625372471082699E-2</v>
      </c>
      <c r="AD178">
        <f>(1/(1+EXP(('S Curve Equation'!$B$11-AD133*'S Curve Equation'!$B$12)*'S Curve Equation'!$B$10))+'S Curve Equation'!$B$13)*'S Curve Equation'!$B$14</f>
        <v>7.6322907260715431E-2</v>
      </c>
      <c r="AE178">
        <f>(1/(1+EXP(('S Curve Equation'!$B$11-AE133*'S Curve Equation'!$B$12)*'S Curve Equation'!$B$10))+'S Curve Equation'!$B$13)*'S Curve Equation'!$B$14</f>
        <v>7.5048620644725061E-2</v>
      </c>
      <c r="AF178">
        <f>(1/(1+EXP(('S Curve Equation'!$B$11-AF133*'S Curve Equation'!$B$12)*'S Curve Equation'!$B$10))+'S Curve Equation'!$B$13)*'S Curve Equation'!$B$14</f>
        <v>7.3801766301430941E-2</v>
      </c>
    </row>
    <row r="179" spans="1:32" x14ac:dyDescent="0.25">
      <c r="A179" t="s">
        <v>100</v>
      </c>
      <c r="B179">
        <f>(1/(1+EXP(('S Curve Equation'!$B$11-B134*'S Curve Equation'!$B$12)*'S Curve Equation'!$B$10))+'S Curve Equation'!$B$13)*'S Curve Equation'!$B$14</f>
        <v>0.15596330275229361</v>
      </c>
      <c r="C179">
        <f>(1/(1+EXP(('S Curve Equation'!$B$11-C134*'S Curve Equation'!$B$12)*'S Curve Equation'!$B$10))+'S Curve Equation'!$B$13)*'S Curve Equation'!$B$14</f>
        <v>0.1533211636727923</v>
      </c>
      <c r="D179">
        <f>(1/(1+EXP(('S Curve Equation'!$B$11-D134*'S Curve Equation'!$B$12)*'S Curve Equation'!$B$10))+'S Curve Equation'!$B$13)*'S Curve Equation'!$B$14</f>
        <v>0.14954645840064643</v>
      </c>
      <c r="E179">
        <f>(1/(1+EXP(('S Curve Equation'!$B$11-E134*'S Curve Equation'!$B$12)*'S Curve Equation'!$B$10))+'S Curve Equation'!$B$13)*'S Curve Equation'!$B$14</f>
        <v>0.14613780369260213</v>
      </c>
      <c r="F179">
        <f>(1/(1+EXP(('S Curve Equation'!$B$11-F134*'S Curve Equation'!$B$12)*'S Curve Equation'!$B$10))+'S Curve Equation'!$B$13)*'S Curve Equation'!$B$14</f>
        <v>0.14322516174324604</v>
      </c>
      <c r="G179">
        <f>(1/(1+EXP(('S Curve Equation'!$B$11-G134*'S Curve Equation'!$B$12)*'S Curve Equation'!$B$10))+'S Curve Equation'!$B$13)*'S Curve Equation'!$B$14</f>
        <v>0.13920939576378935</v>
      </c>
      <c r="H179">
        <f>(1/(1+EXP(('S Curve Equation'!$B$11-H134*'S Curve Equation'!$B$12)*'S Curve Equation'!$B$10))+'S Curve Equation'!$B$13)*'S Curve Equation'!$B$14</f>
        <v>0.13636075683943052</v>
      </c>
      <c r="I179">
        <f>(1/(1+EXP(('S Curve Equation'!$B$11-I134*'S Curve Equation'!$B$12)*'S Curve Equation'!$B$10))+'S Curve Equation'!$B$13)*'S Curve Equation'!$B$14</f>
        <v>0.13564142797797729</v>
      </c>
      <c r="J179">
        <f>(1/(1+EXP(('S Curve Equation'!$B$11-J134*'S Curve Equation'!$B$12)*'S Curve Equation'!$B$10))+'S Curve Equation'!$B$13)*'S Curve Equation'!$B$14</f>
        <v>0.13430915732942209</v>
      </c>
      <c r="K179">
        <f>(1/(1+EXP(('S Curve Equation'!$B$11-K134*'S Curve Equation'!$B$12)*'S Curve Equation'!$B$10))+'S Curve Equation'!$B$13)*'S Curve Equation'!$B$14</f>
        <v>0.13063005519101453</v>
      </c>
      <c r="L179">
        <f>(1/(1+EXP(('S Curve Equation'!$B$11-L134*'S Curve Equation'!$B$12)*'S Curve Equation'!$B$10))+'S Curve Equation'!$B$13)*'S Curve Equation'!$B$14</f>
        <v>0.12771034347097598</v>
      </c>
      <c r="M179">
        <f>(1/(1+EXP(('S Curve Equation'!$B$11-M134*'S Curve Equation'!$B$12)*'S Curve Equation'!$B$10))+'S Curve Equation'!$B$13)*'S Curve Equation'!$B$14</f>
        <v>0.12528318987479484</v>
      </c>
      <c r="N179">
        <f>(1/(1+EXP(('S Curve Equation'!$B$11-N134*'S Curve Equation'!$B$12)*'S Curve Equation'!$B$10))+'S Curve Equation'!$B$13)*'S Curve Equation'!$B$14</f>
        <v>0.1229137454412981</v>
      </c>
      <c r="O179">
        <f>(1/(1+EXP(('S Curve Equation'!$B$11-O134*'S Curve Equation'!$B$12)*'S Curve Equation'!$B$10))+'S Curve Equation'!$B$13)*'S Curve Equation'!$B$14</f>
        <v>0.12060044168370512</v>
      </c>
      <c r="P179">
        <f>(1/(1+EXP(('S Curve Equation'!$B$11-P134*'S Curve Equation'!$B$12)*'S Curve Equation'!$B$10))+'S Curve Equation'!$B$13)*'S Curve Equation'!$B$14</f>
        <v>0.11834175298805157</v>
      </c>
      <c r="Q179">
        <f>(1/(1+EXP(('S Curve Equation'!$B$11-Q134*'S Curve Equation'!$B$12)*'S Curve Equation'!$B$10))+'S Curve Equation'!$B$13)*'S Curve Equation'!$B$14</f>
        <v>0.11613619572888417</v>
      </c>
      <c r="R179">
        <f>(1/(1+EXP(('S Curve Equation'!$B$11-R134*'S Curve Equation'!$B$12)*'S Curve Equation'!$B$10))+'S Curve Equation'!$B$13)*'S Curve Equation'!$B$14</f>
        <v>0.1139823273706142</v>
      </c>
      <c r="S179">
        <f>(1/(1+EXP(('S Curve Equation'!$B$11-S134*'S Curve Equation'!$B$12)*'S Curve Equation'!$B$10))+'S Curve Equation'!$B$13)*'S Curve Equation'!$B$14</f>
        <v>0.11187874555857348</v>
      </c>
      <c r="T179">
        <f>(1/(1+EXP(('S Curve Equation'!$B$11-T134*'S Curve Equation'!$B$12)*'S Curve Equation'!$B$10))+'S Curve Equation'!$B$13)*'S Curve Equation'!$B$14</f>
        <v>0.10982408720340023</v>
      </c>
      <c r="U179">
        <f>(1/(1+EXP(('S Curve Equation'!$B$11-U134*'S Curve Equation'!$B$12)*'S Curve Equation'!$B$10))+'S Curve Equation'!$B$13)*'S Curve Equation'!$B$14</f>
        <v>0.10781702756202047</v>
      </c>
      <c r="V179">
        <f>(1/(1+EXP(('S Curve Equation'!$B$11-V134*'S Curve Equation'!$B$12)*'S Curve Equation'!$B$10))+'S Curve Equation'!$B$13)*'S Curve Equation'!$B$14</f>
        <v>0.10585627931813581</v>
      </c>
      <c r="W179">
        <f>(1/(1+EXP(('S Curve Equation'!$B$11-W134*'S Curve Equation'!$B$12)*'S Curve Equation'!$B$10))+'S Curve Equation'!$B$13)*'S Curve Equation'!$B$14</f>
        <v>0.10394059166482339</v>
      </c>
      <c r="X179">
        <f>(1/(1+EXP(('S Curve Equation'!$B$11-X134*'S Curve Equation'!$B$12)*'S Curve Equation'!$B$10))+'S Curve Equation'!$B$13)*'S Curve Equation'!$B$14</f>
        <v>0.10206874939155608</v>
      </c>
      <c r="Y179">
        <f>(1/(1+EXP(('S Curve Equation'!$B$11-Y134*'S Curve Equation'!$B$12)*'S Curve Equation'!$B$10))+'S Curve Equation'!$B$13)*'S Curve Equation'!$B$14</f>
        <v>0.10023957197769001</v>
      </c>
      <c r="Z179">
        <f>(1/(1+EXP(('S Curve Equation'!$B$11-Z134*'S Curve Equation'!$B$12)*'S Curve Equation'!$B$10))+'S Curve Equation'!$B$13)*'S Curve Equation'!$B$14</f>
        <v>9.8451912694224777E-2</v>
      </c>
      <c r="AA179">
        <f>(1/(1+EXP(('S Curve Equation'!$B$11-AA134*'S Curve Equation'!$B$12)*'S Curve Equation'!$B$10))+'S Curve Equation'!$B$13)*'S Curve Equation'!$B$14</f>
        <v>9.6704657715410591E-2</v>
      </c>
      <c r="AB179">
        <f>(1/(1+EXP(('S Curve Equation'!$B$11-AB134*'S Curve Equation'!$B$12)*'S Curve Equation'!$B$10))+'S Curve Equation'!$B$13)*'S Curve Equation'!$B$14</f>
        <v>9.4996725241590682E-2</v>
      </c>
      <c r="AC179">
        <f>(1/(1+EXP(('S Curve Equation'!$B$11-AC134*'S Curve Equation'!$B$12)*'S Curve Equation'!$B$10))+'S Curve Equation'!$B$13)*'S Curve Equation'!$B$14</f>
        <v>9.3327064634462317E-2</v>
      </c>
      <c r="AD179">
        <f>(1/(1+EXP(('S Curve Equation'!$B$11-AD134*'S Curve Equation'!$B$12)*'S Curve Equation'!$B$10))+'S Curve Equation'!$B$13)*'S Curve Equation'!$B$14</f>
        <v>9.1694655565792607E-2</v>
      </c>
      <c r="AE179">
        <f>(1/(1+EXP(('S Curve Equation'!$B$11-AE134*'S Curve Equation'!$B$12)*'S Curve Equation'!$B$10))+'S Curve Equation'!$B$13)*'S Curve Equation'!$B$14</f>
        <v>9.0098507180452647E-2</v>
      </c>
      <c r="AF179">
        <f>(1/(1+EXP(('S Curve Equation'!$B$11-AF134*'S Curve Equation'!$B$12)*'S Curve Equation'!$B$10))+'S Curve Equation'!$B$13)*'S Curve Equation'!$B$14</f>
        <v>8.8537657274512876E-2</v>
      </c>
    </row>
    <row r="181" spans="1:32" x14ac:dyDescent="0.25">
      <c r="A181" t="s">
        <v>527</v>
      </c>
    </row>
    <row r="182" spans="1:32" x14ac:dyDescent="0.25">
      <c r="B182">
        <v>2020</v>
      </c>
      <c r="C182">
        <v>2021</v>
      </c>
      <c r="D182">
        <v>2022</v>
      </c>
      <c r="E182">
        <v>2023</v>
      </c>
      <c r="F182">
        <v>2024</v>
      </c>
      <c r="G182">
        <v>2025</v>
      </c>
      <c r="H182">
        <v>2026</v>
      </c>
      <c r="I182">
        <v>2027</v>
      </c>
      <c r="J182">
        <v>2028</v>
      </c>
      <c r="K182">
        <v>2029</v>
      </c>
      <c r="L182">
        <v>2030</v>
      </c>
      <c r="M182">
        <v>2031</v>
      </c>
      <c r="N182">
        <v>2032</v>
      </c>
      <c r="O182">
        <v>2033</v>
      </c>
      <c r="P182">
        <v>2034</v>
      </c>
      <c r="Q182">
        <v>2035</v>
      </c>
      <c r="R182">
        <v>2036</v>
      </c>
      <c r="S182">
        <v>2037</v>
      </c>
      <c r="T182">
        <v>2038</v>
      </c>
      <c r="U182">
        <v>2039</v>
      </c>
      <c r="V182">
        <v>2040</v>
      </c>
      <c r="W182">
        <v>2041</v>
      </c>
      <c r="X182">
        <v>2042</v>
      </c>
      <c r="Y182">
        <v>2043</v>
      </c>
      <c r="Z182">
        <v>2044</v>
      </c>
      <c r="AA182">
        <v>2045</v>
      </c>
      <c r="AB182">
        <v>2046</v>
      </c>
      <c r="AC182">
        <v>2047</v>
      </c>
      <c r="AD182">
        <v>2048</v>
      </c>
      <c r="AE182">
        <v>2049</v>
      </c>
      <c r="AF182">
        <v>2050</v>
      </c>
    </row>
    <row r="183" spans="1:32" x14ac:dyDescent="0.25">
      <c r="A183" t="s">
        <v>18</v>
      </c>
      <c r="B183">
        <f>B138/SUM(B138,'Calculations 16to19'!B138,'Calculations 25to34'!B138,'Calculations 35to44'!B138,'Calculations 45to54'!B138,'Calculations 55to64'!B138,'Calculations 65plus'!B138)</f>
        <v>6.85398041719881E-2</v>
      </c>
      <c r="C183">
        <f>C138/SUM(C138,'Calculations 16to19'!C138,'Calculations 25to34'!C138,'Calculations 35to44'!C138,'Calculations 45to54'!C138,'Calculations 55to64'!C138,'Calculations 65plus'!C138)</f>
        <v>6.7993923913242091E-2</v>
      </c>
      <c r="D183">
        <f>D138/SUM(D138,'Calculations 16to19'!D138,'Calculations 25to34'!D138,'Calculations 35to44'!D138,'Calculations 45to54'!D138,'Calculations 55to64'!D138,'Calculations 65plus'!D138)</f>
        <v>6.6965441478901516E-2</v>
      </c>
      <c r="E183">
        <f>E138/SUM(E138,'Calculations 16to19'!E138,'Calculations 25to34'!E138,'Calculations 35to44'!E138,'Calculations 45to54'!E138,'Calculations 55to64'!E138,'Calculations 65plus'!E138)</f>
        <v>6.6067371069134434E-2</v>
      </c>
      <c r="F183">
        <f>F138/SUM(F138,'Calculations 16to19'!F138,'Calculations 25to34'!F138,'Calculations 35to44'!F138,'Calculations 45to54'!F138,'Calculations 55to64'!F138,'Calculations 65plus'!F138)</f>
        <v>6.5312085023273389E-2</v>
      </c>
      <c r="G183">
        <f>G138/SUM(G138,'Calculations 16to19'!G138,'Calculations 25to34'!G138,'Calculations 35to44'!G138,'Calculations 45to54'!G138,'Calculations 55to64'!G138,'Calculations 65plus'!G138)</f>
        <v>6.4047295142789701E-2</v>
      </c>
      <c r="H183">
        <f>H138/SUM(H138,'Calculations 16to19'!H138,'Calculations 25to34'!H138,'Calculations 35to44'!H138,'Calculations 45to54'!H138,'Calculations 55to64'!H138,'Calculations 65plus'!H138)</f>
        <v>6.3221039022579001E-2</v>
      </c>
      <c r="I183">
        <f>I138/SUM(I138,'Calculations 16to19'!I138,'Calculations 25to34'!I138,'Calculations 35to44'!I138,'Calculations 45to54'!I138,'Calculations 55to64'!I138,'Calculations 65plus'!I138)</f>
        <v>6.3195008744427905E-2</v>
      </c>
      <c r="J183">
        <f>J138/SUM(J138,'Calculations 16to19'!J138,'Calculations 25to34'!J138,'Calculations 35to44'!J138,'Calculations 45to54'!J138,'Calculations 55to64'!J138,'Calculations 65plus'!J138)</f>
        <v>6.2906750356445301E-2</v>
      </c>
      <c r="K183">
        <f>K138/SUM(K138,'Calculations 16to19'!K138,'Calculations 25to34'!K138,'Calculations 35to44'!K138,'Calculations 45to54'!K138,'Calculations 55to64'!K138,'Calculations 65plus'!K138)</f>
        <v>6.1668694169011308E-2</v>
      </c>
      <c r="L183">
        <f>L138/SUM(L138,'Calculations 16to19'!L138,'Calculations 25to34'!L138,'Calculations 35to44'!L138,'Calculations 45to54'!L138,'Calculations 55to64'!L138,'Calculations 65plus'!L138)</f>
        <v>6.0801905682024607E-2</v>
      </c>
      <c r="M183">
        <f>M138/SUM(M138,'Calculations 16to19'!M138,'Calculations 25to34'!M138,'Calculations 35to44'!M138,'Calculations 45to54'!M138,'Calculations 55to64'!M138,'Calculations 65plus'!M138)</f>
        <v>6.0043566589459529E-2</v>
      </c>
      <c r="N183">
        <f>N138/SUM(N138,'Calculations 16to19'!N138,'Calculations 25to34'!N138,'Calculations 35to44'!N138,'Calculations 45to54'!N138,'Calculations 55to64'!N138,'Calculations 65plus'!N138)</f>
        <v>5.9287901745394819E-2</v>
      </c>
      <c r="O183">
        <f>O138/SUM(O138,'Calculations 16to19'!O138,'Calculations 25to34'!O138,'Calculations 35to44'!O138,'Calculations 45to54'!O138,'Calculations 55to64'!O138,'Calculations 65plus'!O138)</f>
        <v>5.8535283577120935E-2</v>
      </c>
      <c r="P183">
        <f>P138/SUM(P138,'Calculations 16to19'!P138,'Calculations 25to34'!P138,'Calculations 35to44'!P138,'Calculations 45to54'!P138,'Calculations 55to64'!P138,'Calculations 65plus'!P138)</f>
        <v>5.7786068319540321E-2</v>
      </c>
      <c r="Q183">
        <f>Q138/SUM(Q138,'Calculations 16to19'!Q138,'Calculations 25to34'!Q138,'Calculations 35to44'!Q138,'Calculations 45to54'!Q138,'Calculations 55to64'!Q138,'Calculations 65plus'!Q138)</f>
        <v>5.7040595928629687E-2</v>
      </c>
      <c r="R183">
        <f>R138/SUM(R138,'Calculations 16to19'!R138,'Calculations 25to34'!R138,'Calculations 35to44'!R138,'Calculations 45to54'!R138,'Calculations 55to64'!R138,'Calculations 65plus'!R138)</f>
        <v>5.6299190055382586E-2</v>
      </c>
      <c r="S183">
        <f>S138/SUM(S138,'Calculations 16to19'!S138,'Calculations 25to34'!S138,'Calculations 35to44'!S138,'Calculations 45to54'!S138,'Calculations 55to64'!S138,'Calculations 65plus'!S138)</f>
        <v>5.5562158076123136E-2</v>
      </c>
      <c r="T183">
        <f>T138/SUM(T138,'Calculations 16to19'!T138,'Calculations 25to34'!T138,'Calculations 35to44'!T138,'Calculations 45to54'!T138,'Calculations 55to64'!T138,'Calculations 65plus'!T138)</f>
        <v>5.4829791175093109E-2</v>
      </c>
      <c r="U183">
        <f>U138/SUM(U138,'Calculations 16to19'!U138,'Calculations 25to34'!U138,'Calculations 35to44'!U138,'Calculations 45to54'!U138,'Calculations 55to64'!U138,'Calculations 65plus'!U138)</f>
        <v>5.4102364475257549E-2</v>
      </c>
      <c r="V183">
        <f>V138/SUM(V138,'Calculations 16to19'!V138,'Calculations 25to34'!V138,'Calculations 35to44'!V138,'Calculations 45to54'!V138,'Calculations 55to64'!V138,'Calculations 65plus'!V138)</f>
        <v>5.3380137213329841E-2</v>
      </c>
      <c r="W183">
        <f>W138/SUM(W138,'Calculations 16to19'!W138,'Calculations 25to34'!W138,'Calculations 35to44'!W138,'Calculations 45to54'!W138,'Calculations 55to64'!W138,'Calculations 65plus'!W138)</f>
        <v>5.2663352955104915E-2</v>
      </c>
      <c r="X183">
        <f>X138/SUM(X138,'Calculations 16to19'!X138,'Calculations 25to34'!X138,'Calculations 35to44'!X138,'Calculations 45to54'!X138,'Calculations 55to64'!X138,'Calculations 65plus'!X138)</f>
        <v>5.1952239847280236E-2</v>
      </c>
      <c r="Y183">
        <f>Y138/SUM(Y138,'Calculations 16to19'!Y138,'Calculations 25to34'!Y138,'Calculations 35to44'!Y138,'Calculations 45to54'!Y138,'Calculations 55to64'!Y138,'Calculations 65plus'!Y138)</f>
        <v>5.1247010902064301E-2</v>
      </c>
      <c r="Z183">
        <f>Z138/SUM(Z138,'Calculations 16to19'!Z138,'Calculations 25to34'!Z138,'Calculations 35to44'!Z138,'Calculations 45to54'!Z138,'Calculations 55to64'!Z138,'Calculations 65plus'!Z138)</f>
        <v>5.054786431099681E-2</v>
      </c>
      <c r="AA183">
        <f>AA138/SUM(AA138,'Calculations 16to19'!AA138,'Calculations 25to34'!AA138,'Calculations 35to44'!AA138,'Calculations 45to54'!AA138,'Calculations 55to64'!AA138,'Calculations 65plus'!AA138)</f>
        <v>4.9854983784541861E-2</v>
      </c>
      <c r="AB183">
        <f>AB138/SUM(AB138,'Calculations 16to19'!AB138,'Calculations 25to34'!AB138,'Calculations 35to44'!AB138,'Calculations 45to54'!AB138,'Calculations 55to64'!AB138,'Calculations 65plus'!AB138)</f>
        <v>4.9168538914169807E-2</v>
      </c>
      <c r="AC183">
        <f>AC138/SUM(AC138,'Calculations 16to19'!AC138,'Calculations 25to34'!AC138,'Calculations 35to44'!AC138,'Calculations 45to54'!AC138,'Calculations 55to64'!AC138,'Calculations 65plus'!AC138)</f>
        <v>4.8488685553790586E-2</v>
      </c>
      <c r="AD183">
        <f>AD138/SUM(AD138,'Calculations 16to19'!AD138,'Calculations 25to34'!AD138,'Calculations 35to44'!AD138,'Calculations 45to54'!AD138,'Calculations 55to64'!AD138,'Calculations 65plus'!AD138)</f>
        <v>4.7815566217571243E-2</v>
      </c>
      <c r="AE183">
        <f>AE138/SUM(AE138,'Calculations 16to19'!AE138,'Calculations 25to34'!AE138,'Calculations 35to44'!AE138,'Calculations 45to54'!AE138,'Calculations 55to64'!AE138,'Calculations 65plus'!AE138)</f>
        <v>4.7149310491327506E-2</v>
      </c>
      <c r="AF183">
        <f>AF138/SUM(AF138,'Calculations 16to19'!AF138,'Calculations 25to34'!AF138,'Calculations 35to44'!AF138,'Calculations 45to54'!AF138,'Calculations 55to64'!AF138,'Calculations 65plus'!AF138)</f>
        <v>4.6490035454853647E-2</v>
      </c>
    </row>
    <row r="184" spans="1:32" x14ac:dyDescent="0.25">
      <c r="A184" t="s">
        <v>20</v>
      </c>
      <c r="B184">
        <f>B139/SUM(B139,'Calculations 16to19'!B139,'Calculations 25to34'!B139,'Calculations 35to44'!B139,'Calculations 45to54'!B139,'Calculations 55to64'!B139,'Calculations 65plus'!B139)</f>
        <v>3.9215686274509769E-2</v>
      </c>
      <c r="C184">
        <f>C139/SUM(C139,'Calculations 16to19'!C139,'Calculations 25to34'!C139,'Calculations 35to44'!C139,'Calculations 45to54'!C139,'Calculations 55to64'!C139,'Calculations 65plus'!C139)</f>
        <v>3.9040673062662609E-2</v>
      </c>
      <c r="D184">
        <f>D139/SUM(D139,'Calculations 16to19'!D139,'Calculations 25to34'!D139,'Calculations 35to44'!D139,'Calculations 45to54'!D139,'Calculations 55to64'!D139,'Calculations 65plus'!D139)</f>
        <v>3.860120721392462E-2</v>
      </c>
      <c r="E184">
        <f>E139/SUM(E139,'Calculations 16to19'!E139,'Calculations 25to34'!E139,'Calculations 35to44'!E139,'Calculations 45to54'!E139,'Calculations 55to64'!E139,'Calculations 65plus'!E139)</f>
        <v>3.8227192068921181E-2</v>
      </c>
      <c r="F184">
        <f>F139/SUM(F139,'Calculations 16to19'!F139,'Calculations 25to34'!F139,'Calculations 35to44'!F139,'Calculations 45to54'!F139,'Calculations 55to64'!F139,'Calculations 65plus'!F139)</f>
        <v>3.7921867671828945E-2</v>
      </c>
      <c r="G184">
        <f>G139/SUM(G139,'Calculations 16to19'!G139,'Calculations 25to34'!G139,'Calculations 35to44'!G139,'Calculations 45to54'!G139,'Calculations 55to64'!G139,'Calculations 65plus'!G139)</f>
        <v>3.7346732057105175E-2</v>
      </c>
      <c r="H184">
        <f>H139/SUM(H139,'Calculations 16to19'!H139,'Calculations 25to34'!H139,'Calculations 35to44'!H139,'Calculations 45to54'!H139,'Calculations 55to64'!H139,'Calculations 65plus'!H139)</f>
        <v>3.7001488713846696E-2</v>
      </c>
      <c r="I184">
        <f>I139/SUM(I139,'Calculations 16to19'!I139,'Calculations 25to34'!I139,'Calculations 35to44'!I139,'Calculations 45to54'!I139,'Calculations 55to64'!I139,'Calculations 65plus'!I139)</f>
        <v>3.7020165566315877E-2</v>
      </c>
      <c r="J184">
        <f>J139/SUM(J139,'Calculations 16to19'!J139,'Calculations 25to34'!J139,'Calculations 35to44'!J139,'Calculations 45to54'!J139,'Calculations 55to64'!J139,'Calculations 65plus'!J139)</f>
        <v>3.6869995939482633E-2</v>
      </c>
      <c r="K184">
        <f>K139/SUM(K139,'Calculations 16to19'!K139,'Calculations 25to34'!K139,'Calculations 35to44'!K139,'Calculations 45to54'!K139,'Calculations 55to64'!K139,'Calculations 65plus'!K139)</f>
        <v>3.6229586040510291E-2</v>
      </c>
      <c r="L184">
        <f>L139/SUM(L139,'Calculations 16to19'!L139,'Calculations 25to34'!L139,'Calculations 35to44'!L139,'Calculations 45to54'!L139,'Calculations 55to64'!L139,'Calculations 65plus'!L139)</f>
        <v>3.5959464133674394E-2</v>
      </c>
      <c r="M184">
        <f>M139/SUM(M139,'Calculations 16to19'!M139,'Calculations 25to34'!M139,'Calculations 35to44'!M139,'Calculations 45to54'!M139,'Calculations 55to64'!M139,'Calculations 65plus'!M139)</f>
        <v>3.5634528942665139E-2</v>
      </c>
      <c r="N184">
        <f>N139/SUM(N139,'Calculations 16to19'!N139,'Calculations 25to34'!N139,'Calculations 35to44'!N139,'Calculations 45to54'!N139,'Calculations 55to64'!N139,'Calculations 65plus'!N139)</f>
        <v>3.5309803802055825E-2</v>
      </c>
      <c r="O184">
        <f>O139/SUM(O139,'Calculations 16to19'!O139,'Calculations 25to34'!O139,'Calculations 35to44'!O139,'Calculations 45to54'!O139,'Calculations 55to64'!O139,'Calculations 65plus'!O139)</f>
        <v>3.498536691819313E-2</v>
      </c>
      <c r="P184">
        <f>P139/SUM(P139,'Calculations 16to19'!P139,'Calculations 25to34'!P139,'Calculations 35to44'!P139,'Calculations 45to54'!P139,'Calculations 55to64'!P139,'Calculations 65plus'!P139)</f>
        <v>3.466129637431252E-2</v>
      </c>
      <c r="Q184">
        <f>Q139/SUM(Q139,'Calculations 16to19'!Q139,'Calculations 25to34'!Q139,'Calculations 35to44'!Q139,'Calculations 45to54'!Q139,'Calculations 55to64'!Q139,'Calculations 65plus'!Q139)</f>
        <v>3.4337669933276228E-2</v>
      </c>
      <c r="R184">
        <f>R139/SUM(R139,'Calculations 16to19'!R139,'Calculations 25to34'!R139,'Calculations 35to44'!R139,'Calculations 45to54'!R139,'Calculations 55to64'!R139,'Calculations 65plus'!R139)</f>
        <v>3.4014564853744753E-2</v>
      </c>
      <c r="S184">
        <f>S139/SUM(S139,'Calculations 16to19'!S139,'Calculations 25to34'!S139,'Calculations 35to44'!S139,'Calculations 45to54'!S139,'Calculations 55to64'!S139,'Calculations 65plus'!S139)</f>
        <v>3.3692057719395173E-2</v>
      </c>
      <c r="T184">
        <f>T139/SUM(T139,'Calculations 16to19'!T139,'Calculations 25to34'!T139,'Calculations 35to44'!T139,'Calculations 45to54'!T139,'Calculations 55to64'!T139,'Calculations 65plus'!T139)</f>
        <v>3.3370224280783581E-2</v>
      </c>
      <c r="U184">
        <f>U139/SUM(U139,'Calculations 16to19'!U139,'Calculations 25to34'!U139,'Calculations 35to44'!U139,'Calculations 45to54'!U139,'Calculations 55to64'!U139,'Calculations 65plus'!U139)</f>
        <v>3.3049139309439757E-2</v>
      </c>
      <c r="V184">
        <f>V139/SUM(V139,'Calculations 16to19'!V139,'Calculations 25to34'!V139,'Calculations 35to44'!V139,'Calculations 45to54'!V139,'Calculations 55to64'!V139,'Calculations 65plus'!V139)</f>
        <v>3.2728876463769374E-2</v>
      </c>
      <c r="W184">
        <f>W139/SUM(W139,'Calculations 16to19'!W139,'Calculations 25to34'!W139,'Calculations 35to44'!W139,'Calculations 45to54'!W139,'Calculations 55to64'!W139,'Calculations 65plus'!W139)</f>
        <v>3.2409508166335067E-2</v>
      </c>
      <c r="X184">
        <f>X139/SUM(X139,'Calculations 16to19'!X139,'Calculations 25to34'!X139,'Calculations 35to44'!X139,'Calculations 45to54'!X139,'Calculations 55to64'!X139,'Calculations 65plus'!X139)</f>
        <v>3.209110549207933E-2</v>
      </c>
      <c r="Y184">
        <f>Y139/SUM(Y139,'Calculations 16to19'!Y139,'Calculations 25to34'!Y139,'Calculations 35to44'!Y139,'Calculations 45to54'!Y139,'Calculations 55to64'!Y139,'Calculations 65plus'!Y139)</f>
        <v>3.1773738067051416E-2</v>
      </c>
      <c r="Z184">
        <f>Z139/SUM(Z139,'Calculations 16to19'!Z139,'Calculations 25to34'!Z139,'Calculations 35to44'!Z139,'Calculations 45to54'!Z139,'Calculations 55to64'!Z139,'Calculations 65plus'!Z139)</f>
        <v>3.1457473977196927E-2</v>
      </c>
      <c r="AA184">
        <f>AA139/SUM(AA139,'Calculations 16to19'!AA139,'Calculations 25to34'!AA139,'Calculations 35to44'!AA139,'Calculations 45to54'!AA139,'Calculations 55to64'!AA139,'Calculations 65plus'!AA139)</f>
        <v>3.1142379686768973E-2</v>
      </c>
      <c r="AB184">
        <f>AB139/SUM(AB139,'Calculations 16to19'!AB139,'Calculations 25to34'!AB139,'Calculations 35to44'!AB139,'Calculations 45to54'!AB139,'Calculations 55to64'!AB139,'Calculations 65plus'!AB139)</f>
        <v>3.0828519965923725E-2</v>
      </c>
      <c r="AC184">
        <f>AC139/SUM(AC139,'Calculations 16to19'!AC139,'Calculations 25to34'!AC139,'Calculations 35to44'!AC139,'Calculations 45to54'!AC139,'Calculations 55to64'!AC139,'Calculations 65plus'!AC139)</f>
        <v>3.0515957827061815E-2</v>
      </c>
      <c r="AD184">
        <f>AD139/SUM(AD139,'Calculations 16to19'!AD139,'Calculations 25to34'!AD139,'Calculations 35to44'!AD139,'Calculations 45to54'!AD139,'Calculations 55to64'!AD139,'Calculations 65plus'!AD139)</f>
        <v>3.0204754469487363E-2</v>
      </c>
      <c r="AE184">
        <f>AE139/SUM(AE139,'Calculations 16to19'!AE139,'Calculations 25to34'!AE139,'Calculations 35to44'!AE139,'Calculations 45to54'!AE139,'Calculations 55to64'!AE139,'Calculations 65plus'!AE139)</f>
        <v>2.9894969231955192E-2</v>
      </c>
      <c r="AF184">
        <f>AF139/SUM(AF139,'Calculations 16to19'!AF139,'Calculations 25to34'!AF139,'Calculations 35to44'!AF139,'Calculations 45to54'!AF139,'Calculations 55to64'!AF139,'Calculations 65plus'!AF139)</f>
        <v>2.9586659552690443E-2</v>
      </c>
    </row>
    <row r="185" spans="1:32" x14ac:dyDescent="0.25">
      <c r="A185" t="s">
        <v>22</v>
      </c>
      <c r="B185">
        <f>B140/SUM(B140,'Calculations 16to19'!B140,'Calculations 25to34'!B140,'Calculations 35to44'!B140,'Calculations 45to54'!B140,'Calculations 55to64'!B140,'Calculations 65plus'!B140)</f>
        <v>3.0612244897959186E-2</v>
      </c>
      <c r="C185">
        <f>C140/SUM(C140,'Calculations 16to19'!C140,'Calculations 25to34'!C140,'Calculations 35to44'!C140,'Calculations 45to54'!C140,'Calculations 55to64'!C140,'Calculations 65plus'!C140)</f>
        <v>3.0436943633676113E-2</v>
      </c>
      <c r="D185">
        <f>D140/SUM(D140,'Calculations 16to19'!D140,'Calculations 25to34'!D140,'Calculations 35to44'!D140,'Calculations 45to54'!D140,'Calculations 55to64'!D140,'Calculations 65plus'!D140)</f>
        <v>3.0045208548341362E-2</v>
      </c>
      <c r="E185">
        <f>E140/SUM(E140,'Calculations 16to19'!E140,'Calculations 25to34'!E140,'Calculations 35to44'!E140,'Calculations 45to54'!E140,'Calculations 55to64'!E140,'Calculations 65plus'!E140)</f>
        <v>2.9704284697133241E-2</v>
      </c>
      <c r="F185">
        <f>F140/SUM(F140,'Calculations 16to19'!F140,'Calculations 25to34'!F140,'Calculations 35to44'!F140,'Calculations 45to54'!F140,'Calculations 55to64'!F140,'Calculations 65plus'!F140)</f>
        <v>2.9434263992016544E-2</v>
      </c>
      <c r="G185">
        <f>G140/SUM(G140,'Calculations 16to19'!G140,'Calculations 25to34'!G140,'Calculations 35to44'!G140,'Calculations 45to54'!G140,'Calculations 55to64'!G140,'Calculations 65plus'!G140)</f>
        <v>2.8988769152085953E-2</v>
      </c>
      <c r="H185">
        <f>H140/SUM(H140,'Calculations 16to19'!H140,'Calculations 25to34'!H140,'Calculations 35to44'!H140,'Calculations 45to54'!H140,'Calculations 55to64'!H140,'Calculations 65plus'!H140)</f>
        <v>2.8723743577361668E-2</v>
      </c>
      <c r="I185">
        <f>I140/SUM(I140,'Calculations 16to19'!I140,'Calculations 25to34'!I140,'Calculations 35to44'!I140,'Calculations 45to54'!I140,'Calculations 55to64'!I140,'Calculations 65plus'!I140)</f>
        <v>2.8708366384324956E-2</v>
      </c>
      <c r="J185">
        <f>J140/SUM(J140,'Calculations 16to19'!J140,'Calculations 25to34'!J140,'Calculations 35to44'!J140,'Calculations 45to54'!J140,'Calculations 55to64'!J140,'Calculations 65plus'!J140)</f>
        <v>2.8540233670754162E-2</v>
      </c>
      <c r="K185">
        <f>K140/SUM(K140,'Calculations 16to19'!K140,'Calculations 25to34'!K140,'Calculations 35to44'!K140,'Calculations 45to54'!K140,'Calculations 55to64'!K140,'Calculations 65plus'!K140)</f>
        <v>2.8002200375728151E-2</v>
      </c>
      <c r="L185">
        <f>L140/SUM(L140,'Calculations 16to19'!L140,'Calculations 25to34'!L140,'Calculations 35to44'!L140,'Calculations 45to54'!L140,'Calculations 55to64'!L140,'Calculations 65plus'!L140)</f>
        <v>2.7777248872283593E-2</v>
      </c>
      <c r="M185">
        <f>M140/SUM(M140,'Calculations 16to19'!M140,'Calculations 25to34'!M140,'Calculations 35to44'!M140,'Calculations 45to54'!M140,'Calculations 55to64'!M140,'Calculations 65plus'!M140)</f>
        <v>2.7498561522096742E-2</v>
      </c>
      <c r="N185">
        <f>N140/SUM(N140,'Calculations 16to19'!N140,'Calculations 25to34'!N140,'Calculations 35to44'!N140,'Calculations 45to54'!N140,'Calculations 55to64'!N140,'Calculations 65plus'!N140)</f>
        <v>2.722050292769326E-2</v>
      </c>
      <c r="O185">
        <f>O140/SUM(O140,'Calculations 16to19'!O140,'Calculations 25to34'!O140,'Calculations 35to44'!O140,'Calculations 45to54'!O140,'Calculations 55to64'!O140,'Calculations 65plus'!O140)</f>
        <v>2.694315161297791E-2</v>
      </c>
      <c r="P185">
        <f>P140/SUM(P140,'Calculations 16to19'!P140,'Calculations 25to34'!P140,'Calculations 35to44'!P140,'Calculations 45to54'!P140,'Calculations 55to64'!P140,'Calculations 65plus'!P140)</f>
        <v>2.6666584700903762E-2</v>
      </c>
      <c r="Q185">
        <f>Q140/SUM(Q140,'Calculations 16to19'!Q140,'Calculations 25to34'!Q140,'Calculations 35to44'!Q140,'Calculations 45to54'!Q140,'Calculations 55to64'!Q140,'Calculations 65plus'!Q140)</f>
        <v>2.6390877781302242E-2</v>
      </c>
      <c r="R185">
        <f>R140/SUM(R140,'Calculations 16to19'!R140,'Calculations 25to34'!R140,'Calculations 35to44'!R140,'Calculations 45to54'!R140,'Calculations 55to64'!R140,'Calculations 65plus'!R140)</f>
        <v>2.6116104790758324E-2</v>
      </c>
      <c r="S185">
        <f>S140/SUM(S140,'Calculations 16to19'!S140,'Calculations 25to34'!S140,'Calculations 35to44'!S140,'Calculations 45to54'!S140,'Calculations 55to64'!S140,'Calculations 65plus'!S140)</f>
        <v>2.5842337904160146E-2</v>
      </c>
      <c r="T185">
        <f>T140/SUM(T140,'Calculations 16to19'!T140,'Calculations 25to34'!T140,'Calculations 35to44'!T140,'Calculations 45to54'!T140,'Calculations 55to64'!T140,'Calculations 65plus'!T140)</f>
        <v>2.5569647437530769E-2</v>
      </c>
      <c r="U185">
        <f>U140/SUM(U140,'Calculations 16to19'!U140,'Calculations 25to34'!U140,'Calculations 35to44'!U140,'Calculations 45to54'!U140,'Calculations 55to64'!U140,'Calculations 65plus'!U140)</f>
        <v>2.5298101761736535E-2</v>
      </c>
      <c r="V185">
        <f>V140/SUM(V140,'Calculations 16to19'!V140,'Calculations 25to34'!V140,'Calculations 35to44'!V140,'Calculations 45to54'!V140,'Calculations 55to64'!V140,'Calculations 65plus'!V140)</f>
        <v>2.5027767226650656E-2</v>
      </c>
      <c r="W185">
        <f>W140/SUM(W140,'Calculations 16to19'!W140,'Calculations 25to34'!W140,'Calculations 35to44'!W140,'Calculations 45to54'!W140,'Calculations 55to64'!W140,'Calculations 65plus'!W140)</f>
        <v>2.4758708095341978E-2</v>
      </c>
      <c r="X185">
        <f>X140/SUM(X140,'Calculations 16to19'!X140,'Calculations 25to34'!X140,'Calculations 35to44'!X140,'Calculations 45to54'!X140,'Calculations 55to64'!X140,'Calculations 65plus'!X140)</f>
        <v>2.4490986487849604E-2</v>
      </c>
      <c r="Y185">
        <f>Y140/SUM(Y140,'Calculations 16to19'!Y140,'Calculations 25to34'!Y140,'Calculations 35to44'!Y140,'Calculations 45to54'!Y140,'Calculations 55to64'!Y140,'Calculations 65plus'!Y140)</f>
        <v>2.4224662334098802E-2</v>
      </c>
      <c r="Z185">
        <f>Z140/SUM(Z140,'Calculations 16to19'!Z140,'Calculations 25to34'!Z140,'Calculations 35to44'!Z140,'Calculations 45to54'!Z140,'Calculations 55to64'!Z140,'Calculations 65plus'!Z140)</f>
        <v>2.3959793335510654E-2</v>
      </c>
      <c r="AA185">
        <f>AA140/SUM(AA140,'Calculations 16to19'!AA140,'Calculations 25to34'!AA140,'Calculations 35to44'!AA140,'Calculations 45to54'!AA140,'Calculations 55to64'!AA140,'Calculations 65plus'!AA140)</f>
        <v>2.3696434934855189E-2</v>
      </c>
      <c r="AB185">
        <f>AB140/SUM(AB140,'Calculations 16to19'!AB140,'Calculations 25to34'!AB140,'Calculations 35to44'!AB140,'Calculations 45to54'!AB140,'Calculations 55to64'!AB140,'Calculations 65plus'!AB140)</f>
        <v>2.343464029390125E-2</v>
      </c>
      <c r="AC185">
        <f>AC140/SUM(AC140,'Calculations 16to19'!AC140,'Calculations 25to34'!AC140,'Calculations 35to44'!AC140,'Calculations 45to54'!AC140,'Calculations 55to64'!AC140,'Calculations 65plus'!AC140)</f>
        <v>2.3174460278415545E-2</v>
      </c>
      <c r="AD185">
        <f>AD140/SUM(AD140,'Calculations 16to19'!AD140,'Calculations 25to34'!AD140,'Calculations 35to44'!AD140,'Calculations 45to54'!AD140,'Calculations 55to64'!AD140,'Calculations 65plus'!AD140)</f>
        <v>2.2915943450071748E-2</v>
      </c>
      <c r="AE185">
        <f>AE140/SUM(AE140,'Calculations 16to19'!AE140,'Calculations 25to34'!AE140,'Calculations 35to44'!AE140,'Calculations 45to54'!AE140,'Calculations 55to64'!AE140,'Calculations 65plus'!AE140)</f>
        <v>2.2659136064832028E-2</v>
      </c>
      <c r="AF185">
        <f>AF140/SUM(AF140,'Calculations 16to19'!AF140,'Calculations 25to34'!AF140,'Calculations 35to44'!AF140,'Calculations 45to54'!AF140,'Calculations 55to64'!AF140,'Calculations 65plus'!AF140)</f>
        <v>2.2404082077375268E-2</v>
      </c>
    </row>
    <row r="186" spans="1:32" x14ac:dyDescent="0.25">
      <c r="A186" t="s">
        <v>24</v>
      </c>
      <c r="B186">
        <f>B141/SUM(B141,'Calculations 16to19'!B141,'Calculations 25to34'!B141,'Calculations 35to44'!B141,'Calculations 45to54'!B141,'Calculations 55to64'!B141,'Calculations 65plus'!B141)</f>
        <v>0.10975609756097558</v>
      </c>
      <c r="C186">
        <f>C141/SUM(C141,'Calculations 16to19'!C141,'Calculations 25to34'!C141,'Calculations 35to44'!C141,'Calculations 45to54'!C141,'Calculations 55to64'!C141,'Calculations 65plus'!C141)</f>
        <v>0.10874298730590792</v>
      </c>
      <c r="D186">
        <f>D141/SUM(D141,'Calculations 16to19'!D141,'Calculations 25to34'!D141,'Calculations 35to44'!D141,'Calculations 45to54'!D141,'Calculations 55to64'!D141,'Calculations 65plus'!D141)</f>
        <v>0.10707528300830567</v>
      </c>
      <c r="E186">
        <f>E141/SUM(E141,'Calculations 16to19'!E141,'Calculations 25to34'!E141,'Calculations 35to44'!E141,'Calculations 45to54'!E141,'Calculations 55to64'!E141,'Calculations 65plus'!E141)</f>
        <v>0.10563084067876392</v>
      </c>
      <c r="F186">
        <f>F141/SUM(F141,'Calculations 16to19'!F141,'Calculations 25to34'!F141,'Calculations 35to44'!F141,'Calculations 45to54'!F141,'Calculations 55to64'!F141,'Calculations 65plus'!F141)</f>
        <v>0.10435709393217636</v>
      </c>
      <c r="G186">
        <f>G141/SUM(G141,'Calculations 16to19'!G141,'Calculations 25to34'!G141,'Calculations 35to44'!G141,'Calculations 45to54'!G141,'Calculations 55to64'!G141,'Calculations 65plus'!G141)</f>
        <v>0.10215534052970052</v>
      </c>
      <c r="H186">
        <f>H141/SUM(H141,'Calculations 16to19'!H141,'Calculations 25to34'!H141,'Calculations 35to44'!H141,'Calculations 45to54'!H141,'Calculations 55to64'!H141,'Calculations 65plus'!H141)</f>
        <v>0.10066259301014957</v>
      </c>
      <c r="I186">
        <f>I141/SUM(I141,'Calculations 16to19'!I141,'Calculations 25to34'!I141,'Calculations 35to44'!I141,'Calculations 45to54'!I141,'Calculations 55to64'!I141,'Calculations 65plus'!I141)</f>
        <v>0.10056563882512425</v>
      </c>
      <c r="J186">
        <f>J141/SUM(J141,'Calculations 16to19'!J141,'Calculations 25to34'!J141,'Calculations 35to44'!J141,'Calculations 45to54'!J141,'Calculations 55to64'!J141,'Calculations 65plus'!J141)</f>
        <v>0.10012642622762936</v>
      </c>
      <c r="K186">
        <f>K141/SUM(K141,'Calculations 16to19'!K141,'Calculations 25to34'!K141,'Calculations 35to44'!K141,'Calculations 45to54'!K141,'Calculations 55to64'!K141,'Calculations 65plus'!K141)</f>
        <v>9.8162608666496468E-2</v>
      </c>
      <c r="L186">
        <f>L141/SUM(L141,'Calculations 16to19'!L141,'Calculations 25to34'!L141,'Calculations 35to44'!L141,'Calculations 45to54'!L141,'Calculations 55to64'!L141,'Calculations 65plus'!L141)</f>
        <v>9.6630132911620231E-2</v>
      </c>
      <c r="M186">
        <f>M141/SUM(M141,'Calculations 16to19'!M141,'Calculations 25to34'!M141,'Calculations 35to44'!M141,'Calculations 45to54'!M141,'Calculations 55to64'!M141,'Calculations 65plus'!M141)</f>
        <v>9.5362873178237842E-2</v>
      </c>
      <c r="N186">
        <f>N141/SUM(N141,'Calculations 16to19'!N141,'Calculations 25to34'!N141,'Calculations 35to44'!N141,'Calculations 45to54'!N141,'Calculations 55to64'!N141,'Calculations 65plus'!N141)</f>
        <v>9.410347802387721E-2</v>
      </c>
      <c r="O186">
        <f>O141/SUM(O141,'Calculations 16to19'!O141,'Calculations 25to34'!O141,'Calculations 35to44'!O141,'Calculations 45to54'!O141,'Calculations 55to64'!O141,'Calculations 65plus'!O141)</f>
        <v>9.2852240637754754E-2</v>
      </c>
      <c r="P186">
        <f>P141/SUM(P141,'Calculations 16to19'!P141,'Calculations 25to34'!P141,'Calculations 35to44'!P141,'Calculations 45to54'!P141,'Calculations 55to64'!P141,'Calculations 65plus'!P141)</f>
        <v>9.1609447668824909E-2</v>
      </c>
      <c r="Q186">
        <f>Q141/SUM(Q141,'Calculations 16to19'!Q141,'Calculations 25to34'!Q141,'Calculations 35to44'!Q141,'Calculations 45to54'!Q141,'Calculations 55to64'!Q141,'Calculations 65plus'!Q141)</f>
        <v>9.0375378451511612E-2</v>
      </c>
      <c r="R186">
        <f>R141/SUM(R141,'Calculations 16to19'!R141,'Calculations 25to34'!R141,'Calculations 35to44'!R141,'Calculations 45to54'!R141,'Calculations 55to64'!R141,'Calculations 65plus'!R141)</f>
        <v>8.9150304300287198E-2</v>
      </c>
      <c r="S186">
        <f>S141/SUM(S141,'Calculations 16to19'!S141,'Calculations 25to34'!S141,'Calculations 35to44'!S141,'Calculations 45to54'!S141,'Calculations 55to64'!S141,'Calculations 65plus'!S141)</f>
        <v>8.7934487872221273E-2</v>
      </c>
      <c r="T186">
        <f>T141/SUM(T141,'Calculations 16to19'!T141,'Calculations 25to34'!T141,'Calculations 35to44'!T141,'Calculations 45to54'!T141,'Calculations 55to64'!T141,'Calculations 65plus'!T141)</f>
        <v>8.6728182596296069E-2</v>
      </c>
      <c r="U186">
        <f>U141/SUM(U141,'Calculations 16to19'!U141,'Calculations 25to34'!U141,'Calculations 35to44'!U141,'Calculations 45to54'!U141,'Calculations 55to64'!U141,'Calculations 65plus'!U141)</f>
        <v>8.5531632168000388E-2</v>
      </c>
      <c r="V186">
        <f>V141/SUM(V141,'Calculations 16to19'!V141,'Calculations 25to34'!V141,'Calculations 35to44'!V141,'Calculations 45to54'!V141,'Calculations 55to64'!V141,'Calculations 65plus'!V141)</f>
        <v>8.4345070107445783E-2</v>
      </c>
      <c r="W186">
        <f>W141/SUM(W141,'Calculations 16to19'!W141,'Calculations 25to34'!W141,'Calculations 35to44'!W141,'Calculations 45to54'!W141,'Calculations 55to64'!W141,'Calculations 65plus'!W141)</f>
        <v>8.3168719379028144E-2</v>
      </c>
      <c r="X186">
        <f>X141/SUM(X141,'Calculations 16to19'!X141,'Calculations 25to34'!X141,'Calculations 35to44'!X141,'Calculations 45to54'!X141,'Calculations 55to64'!X141,'Calculations 65plus'!X141)</f>
        <v>8.2002792070454453E-2</v>
      </c>
      <c r="Y186">
        <f>Y141/SUM(Y141,'Calculations 16to19'!Y141,'Calculations 25to34'!Y141,'Calculations 35to44'!Y141,'Calculations 45to54'!Y141,'Calculations 55to64'!Y141,'Calculations 65plus'!Y141)</f>
        <v>8.0847489128787725E-2</v>
      </c>
      <c r="Z186">
        <f>Z141/SUM(Z141,'Calculations 16to19'!Z141,'Calculations 25to34'!Z141,'Calculations 35to44'!Z141,'Calculations 45to54'!Z141,'Calculations 55to64'!Z141,'Calculations 65plus'!Z141)</f>
        <v>7.9703000151023079E-2</v>
      </c>
      <c r="AA186">
        <f>AA141/SUM(AA141,'Calculations 16to19'!AA141,'Calculations 25to34'!AA141,'Calculations 35to44'!AA141,'Calculations 45to54'!AA141,'Calculations 55to64'!AA141,'Calculations 65plus'!AA141)</f>
        <v>7.8569503226589746E-2</v>
      </c>
      <c r="AB186">
        <f>AB141/SUM(AB141,'Calculations 16to19'!AB141,'Calculations 25to34'!AB141,'Calculations 35to44'!AB141,'Calculations 45to54'!AB141,'Calculations 55to64'!AB141,'Calculations 65plus'!AB141)</f>
        <v>7.7447164829093681E-2</v>
      </c>
      <c r="AC186">
        <f>AC141/SUM(AC141,'Calculations 16to19'!AC141,'Calculations 25to34'!AC141,'Calculations 35to44'!AC141,'Calculations 45to54'!AC141,'Calculations 55to64'!AC141,'Calculations 65plus'!AC141)</f>
        <v>7.6336139754540386E-2</v>
      </c>
      <c r="AD186">
        <f>AD141/SUM(AD141,'Calculations 16to19'!AD141,'Calculations 25to34'!AD141,'Calculations 35to44'!AD141,'Calculations 45to54'!AD141,'Calculations 55to64'!AD141,'Calculations 65plus'!AD141)</f>
        <v>7.5236571103249841E-2</v>
      </c>
      <c r="AE186">
        <f>AE141/SUM(AE141,'Calculations 16to19'!AE141,'Calculations 25to34'!AE141,'Calculations 35to44'!AE141,'Calculations 45to54'!AE141,'Calculations 55to64'!AE141,'Calculations 65plus'!AE141)</f>
        <v>7.4148590302638026E-2</v>
      </c>
      <c r="AF186">
        <f>AF141/SUM(AF141,'Calculations 16to19'!AF141,'Calculations 25to34'!AF141,'Calculations 35to44'!AF141,'Calculations 45to54'!AF141,'Calculations 55to64'!AF141,'Calculations 65plus'!AF141)</f>
        <v>7.3072317168055179E-2</v>
      </c>
    </row>
    <row r="187" spans="1:32" x14ac:dyDescent="0.25">
      <c r="A187" t="s">
        <v>26</v>
      </c>
      <c r="B187">
        <f>B142/SUM(B142,'Calculations 16to19'!B142,'Calculations 25to34'!B142,'Calculations 35to44'!B142,'Calculations 45to54'!B142,'Calculations 55to64'!B142,'Calculations 65plus'!B142)</f>
        <v>6.4593301435406703E-2</v>
      </c>
      <c r="C187">
        <f>C142/SUM(C142,'Calculations 16to19'!C142,'Calculations 25to34'!C142,'Calculations 35to44'!C142,'Calculations 45to54'!C142,'Calculations 55to64'!C142,'Calculations 65plus'!C142)</f>
        <v>6.4125391250699923E-2</v>
      </c>
      <c r="D187">
        <f>D142/SUM(D142,'Calculations 16to19'!D142,'Calculations 25to34'!D142,'Calculations 35to44'!D142,'Calculations 45to54'!D142,'Calculations 55to64'!D142,'Calculations 65plus'!D142)</f>
        <v>6.3156191644460985E-2</v>
      </c>
      <c r="E187">
        <f>E142/SUM(E142,'Calculations 16to19'!E142,'Calculations 25to34'!E142,'Calculations 35to44'!E142,'Calculations 45to54'!E142,'Calculations 55to64'!E142,'Calculations 65plus'!E142)</f>
        <v>6.2311686653513929E-2</v>
      </c>
      <c r="F187">
        <f>F142/SUM(F142,'Calculations 16to19'!F142,'Calculations 25to34'!F142,'Calculations 35to44'!F142,'Calculations 45to54'!F142,'Calculations 55to64'!F142,'Calculations 65plus'!F142)</f>
        <v>6.163442748077215E-2</v>
      </c>
      <c r="G187">
        <f>G142/SUM(G142,'Calculations 16to19'!G142,'Calculations 25to34'!G142,'Calculations 35to44'!G142,'Calculations 45to54'!G142,'Calculations 55to64'!G142,'Calculations 65plus'!G142)</f>
        <v>6.0536412260896268E-2</v>
      </c>
      <c r="H187">
        <f>H142/SUM(H142,'Calculations 16to19'!H142,'Calculations 25to34'!H142,'Calculations 35to44'!H142,'Calculations 45to54'!H142,'Calculations 55to64'!H142,'Calculations 65plus'!H142)</f>
        <v>5.9864992058949656E-2</v>
      </c>
      <c r="I187">
        <f>I142/SUM(I142,'Calculations 16to19'!I142,'Calculations 25to34'!I142,'Calculations 35to44'!I142,'Calculations 45to54'!I142,'Calculations 55to64'!I142,'Calculations 65plus'!I142)</f>
        <v>5.9839364314766566E-2</v>
      </c>
      <c r="J187">
        <f>J142/SUM(J142,'Calculations 16to19'!J142,'Calculations 25to34'!J142,'Calculations 35to44'!J142,'Calculations 45to54'!J142,'Calculations 55to64'!J142,'Calculations 65plus'!J142)</f>
        <v>5.948215608383995E-2</v>
      </c>
      <c r="K187">
        <f>K142/SUM(K142,'Calculations 16to19'!K142,'Calculations 25to34'!K142,'Calculations 35to44'!K142,'Calculations 45to54'!K142,'Calculations 55to64'!K142,'Calculations 65plus'!K142)</f>
        <v>5.8233781078068016E-2</v>
      </c>
      <c r="L187">
        <f>L142/SUM(L142,'Calculations 16to19'!L142,'Calculations 25to34'!L142,'Calculations 35to44'!L142,'Calculations 45to54'!L142,'Calculations 55to64'!L142,'Calculations 65plus'!L142)</f>
        <v>5.7623817353217803E-2</v>
      </c>
      <c r="M187">
        <f>M142/SUM(M142,'Calculations 16to19'!M142,'Calculations 25to34'!M142,'Calculations 35to44'!M142,'Calculations 45to54'!M142,'Calculations 55to64'!M142,'Calculations 65plus'!M142)</f>
        <v>5.6956768326560409E-2</v>
      </c>
      <c r="N187">
        <f>N142/SUM(N142,'Calculations 16to19'!N142,'Calculations 25to34'!N142,'Calculations 35to44'!N142,'Calculations 45to54'!N142,'Calculations 55to64'!N142,'Calculations 65plus'!N142)</f>
        <v>5.629388571065972E-2</v>
      </c>
      <c r="O187">
        <f>O142/SUM(O142,'Calculations 16to19'!O142,'Calculations 25to34'!O142,'Calculations 35to44'!O142,'Calculations 45to54'!O142,'Calculations 55to64'!O142,'Calculations 65plus'!O142)</f>
        <v>5.5635266240826674E-2</v>
      </c>
      <c r="P187">
        <f>P142/SUM(P142,'Calculations 16to19'!P142,'Calculations 25to34'!P142,'Calculations 35to44'!P142,'Calculations 45to54'!P142,'Calculations 55to64'!P142,'Calculations 65plus'!P142)</f>
        <v>5.4981004018598879E-2</v>
      </c>
      <c r="Q187">
        <f>Q142/SUM(Q142,'Calculations 16to19'!Q142,'Calculations 25to34'!Q142,'Calculations 35to44'!Q142,'Calculations 45to54'!Q142,'Calculations 55to64'!Q142,'Calculations 65plus'!Q142)</f>
        <v>5.433119033706952E-2</v>
      </c>
      <c r="R187">
        <f>R142/SUM(R142,'Calculations 16to19'!R142,'Calculations 25to34'!R142,'Calculations 35to44'!R142,'Calculations 45to54'!R142,'Calculations 55to64'!R142,'Calculations 65plus'!R142)</f>
        <v>5.3685913524528762E-2</v>
      </c>
      <c r="S187">
        <f>S142/SUM(S142,'Calculations 16to19'!S142,'Calculations 25to34'!S142,'Calculations 35to44'!S142,'Calculations 45to54'!S142,'Calculations 55to64'!S142,'Calculations 65plus'!S142)</f>
        <v>5.3045258805721793E-2</v>
      </c>
      <c r="T187">
        <f>T142/SUM(T142,'Calculations 16to19'!T142,'Calculations 25to34'!T142,'Calculations 35to44'!T142,'Calculations 45to54'!T142,'Calculations 55to64'!T142,'Calculations 65plus'!T142)</f>
        <v>5.2409308180013617E-2</v>
      </c>
      <c r="U187">
        <f>U142/SUM(U142,'Calculations 16to19'!U142,'Calculations 25to34'!U142,'Calculations 35to44'!U142,'Calculations 45to54'!U142,'Calculations 55to64'!U142,'Calculations 65plus'!U142)</f>
        <v>5.177814031574348E-2</v>
      </c>
      <c r="V187">
        <f>V142/SUM(V142,'Calculations 16to19'!V142,'Calculations 25to34'!V142,'Calculations 35to44'!V142,'Calculations 45to54'!V142,'Calculations 55to64'!V142,'Calculations 65plus'!V142)</f>
        <v>5.1151830460041174E-2</v>
      </c>
      <c r="W187">
        <f>W142/SUM(W142,'Calculations 16to19'!W142,'Calculations 25to34'!W142,'Calculations 35to44'!W142,'Calculations 45to54'!W142,'Calculations 55to64'!W142,'Calculations 65plus'!W142)</f>
        <v>5.053045036337972E-2</v>
      </c>
      <c r="X187">
        <f>X142/SUM(X142,'Calculations 16to19'!X142,'Calculations 25to34'!X142,'Calculations 35to44'!X142,'Calculations 45to54'!X142,'Calculations 55to64'!X142,'Calculations 65plus'!X142)</f>
        <v>4.9914068218133698E-2</v>
      </c>
      <c r="Y187">
        <f>Y142/SUM(Y142,'Calculations 16to19'!Y142,'Calculations 25to34'!Y142,'Calculations 35to44'!Y142,'Calculations 45to54'!Y142,'Calculations 55to64'!Y142,'Calculations 65plus'!Y142)</f>
        <v>4.9302748610418654E-2</v>
      </c>
      <c r="Z187">
        <f>Z142/SUM(Z142,'Calculations 16to19'!Z142,'Calculations 25to34'!Z142,'Calculations 35to44'!Z142,'Calculations 45to54'!Z142,'Calculations 55to64'!Z142,'Calculations 65plus'!Z142)</f>
        <v>4.8696552484490632E-2</v>
      </c>
      <c r="AA187">
        <f>AA142/SUM(AA142,'Calculations 16to19'!AA142,'Calculations 25to34'!AA142,'Calculations 35to44'!AA142,'Calculations 45to54'!AA142,'Calculations 55to64'!AA142,'Calculations 65plus'!AA142)</f>
        <v>4.809553711899054E-2</v>
      </c>
      <c r="AB187">
        <f>AB142/SUM(AB142,'Calculations 16to19'!AB142,'Calculations 25to34'!AB142,'Calculations 35to44'!AB142,'Calculations 45to54'!AB142,'Calculations 55to64'!AB142,'Calculations 65plus'!AB142)</f>
        <v>4.7499756114333616E-2</v>
      </c>
      <c r="AC187">
        <f>AC142/SUM(AC142,'Calculations 16to19'!AC142,'Calculations 25to34'!AC142,'Calculations 35to44'!AC142,'Calculations 45to54'!AC142,'Calculations 55to64'!AC142,'Calculations 65plus'!AC142)</f>
        <v>4.6909259390546527E-2</v>
      </c>
      <c r="AD187">
        <f>AD142/SUM(AD142,'Calculations 16to19'!AD142,'Calculations 25to34'!AD142,'Calculations 35to44'!AD142,'Calculations 45to54'!AD142,'Calculations 55to64'!AD142,'Calculations 65plus'!AD142)</f>
        <v>4.6324093194879595E-2</v>
      </c>
      <c r="AE187">
        <f>AE142/SUM(AE142,'Calculations 16to19'!AE142,'Calculations 25to34'!AE142,'Calculations 35to44'!AE142,'Calculations 45to54'!AE142,'Calculations 55to64'!AE142,'Calculations 65plus'!AE142)</f>
        <v>4.5744300118524116E-2</v>
      </c>
      <c r="AF187">
        <f>AF142/SUM(AF142,'Calculations 16to19'!AF142,'Calculations 25to34'!AF142,'Calculations 35to44'!AF142,'Calculations 45to54'!AF142,'Calculations 55to64'!AF142,'Calculations 65plus'!AF142)</f>
        <v>4.516991912179321E-2</v>
      </c>
    </row>
    <row r="188" spans="1:32" x14ac:dyDescent="0.25">
      <c r="A188" t="s">
        <v>28</v>
      </c>
      <c r="B188">
        <f>B143/SUM(B143,'Calculations 16to19'!B143,'Calculations 25to34'!B143,'Calculations 35to44'!B143,'Calculations 45to54'!B143,'Calculations 55to64'!B143,'Calculations 65plus'!B143)</f>
        <v>8.1799591002044994E-2</v>
      </c>
      <c r="C188">
        <f>C143/SUM(C143,'Calculations 16to19'!C143,'Calculations 25to34'!C143,'Calculations 35to44'!C143,'Calculations 45to54'!C143,'Calculations 55to64'!C143,'Calculations 65plus'!C143)</f>
        <v>8.1248706111694907E-2</v>
      </c>
      <c r="D188">
        <f>D143/SUM(D143,'Calculations 16to19'!D143,'Calculations 25to34'!D143,'Calculations 35to44'!D143,'Calculations 45to54'!D143,'Calculations 55to64'!D143,'Calculations 65plus'!D143)</f>
        <v>8.0045639685288772E-2</v>
      </c>
      <c r="E188">
        <f>E143/SUM(E143,'Calculations 16to19'!E143,'Calculations 25to34'!E143,'Calculations 35to44'!E143,'Calculations 45to54'!E143,'Calculations 55to64'!E143,'Calculations 65plus'!E143)</f>
        <v>7.9026308316437241E-2</v>
      </c>
      <c r="F188">
        <f>F143/SUM(F143,'Calculations 16to19'!F143,'Calculations 25to34'!F143,'Calculations 35to44'!F143,'Calculations 45to54'!F143,'Calculations 55to64'!F143,'Calculations 65plus'!F143)</f>
        <v>7.8235669605042288E-2</v>
      </c>
      <c r="G188">
        <f>G143/SUM(G143,'Calculations 16to19'!G143,'Calculations 25to34'!G143,'Calculations 35to44'!G143,'Calculations 45to54'!G143,'Calculations 55to64'!G143,'Calculations 65plus'!G143)</f>
        <v>7.688651490429374E-2</v>
      </c>
      <c r="H188">
        <f>H143/SUM(H143,'Calculations 16to19'!H143,'Calculations 25to34'!H143,'Calculations 35to44'!H143,'Calculations 45to54'!H143,'Calculations 55to64'!H143,'Calculations 65plus'!H143)</f>
        <v>7.6112687430315809E-2</v>
      </c>
      <c r="I188">
        <f>I143/SUM(I143,'Calculations 16to19'!I143,'Calculations 25to34'!I143,'Calculations 35to44'!I143,'Calculations 45to54'!I143,'Calculations 55to64'!I143,'Calculations 65plus'!I143)</f>
        <v>7.6233049784755064E-2</v>
      </c>
      <c r="J188">
        <f>J143/SUM(J143,'Calculations 16to19'!J143,'Calculations 25to34'!J143,'Calculations 35to44'!J143,'Calculations 45to54'!J143,'Calculations 55to64'!J143,'Calculations 65plus'!J143)</f>
        <v>7.5923090463383802E-2</v>
      </c>
      <c r="K188">
        <f>K143/SUM(K143,'Calculations 16to19'!K143,'Calculations 25to34'!K143,'Calculations 35to44'!K143,'Calculations 45to54'!K143,'Calculations 55to64'!K143,'Calculations 65plus'!K143)</f>
        <v>7.4408881338708918E-2</v>
      </c>
      <c r="L188">
        <f>L143/SUM(L143,'Calculations 16to19'!L143,'Calculations 25to34'!L143,'Calculations 35to44'!L143,'Calculations 45to54'!L143,'Calculations 55to64'!L143,'Calculations 65plus'!L143)</f>
        <v>7.3579407323376492E-2</v>
      </c>
      <c r="M188">
        <f>M143/SUM(M143,'Calculations 16to19'!M143,'Calculations 25to34'!M143,'Calculations 35to44'!M143,'Calculations 45to54'!M143,'Calculations 55to64'!M143,'Calculations 65plus'!M143)</f>
        <v>7.2779459925302756E-2</v>
      </c>
      <c r="N188">
        <f>N143/SUM(N143,'Calculations 16to19'!N143,'Calculations 25to34'!N143,'Calculations 35to44'!N143,'Calculations 45to54'!N143,'Calculations 55to64'!N143,'Calculations 65plus'!N143)</f>
        <v>7.1981413283528417E-2</v>
      </c>
      <c r="O188">
        <f>O143/SUM(O143,'Calculations 16to19'!O143,'Calculations 25to34'!O143,'Calculations 35to44'!O143,'Calculations 45to54'!O143,'Calculations 55to64'!O143,'Calculations 65plus'!O143)</f>
        <v>7.1185483310079276E-2</v>
      </c>
      <c r="P188">
        <f>P143/SUM(P143,'Calculations 16to19'!P143,'Calculations 25to34'!P143,'Calculations 35to44'!P143,'Calculations 45to54'!P143,'Calculations 55to64'!P143,'Calculations 65plus'!P143)</f>
        <v>7.0391883711314801E-2</v>
      </c>
      <c r="Q188">
        <f>Q143/SUM(Q143,'Calculations 16to19'!Q143,'Calculations 25to34'!Q143,'Calculations 35to44'!Q143,'Calculations 45to54'!Q143,'Calculations 55to64'!Q143,'Calculations 65plus'!Q143)</f>
        <v>6.960082556375842E-2</v>
      </c>
      <c r="R188">
        <f>R143/SUM(R143,'Calculations 16to19'!R143,'Calculations 25to34'!R143,'Calculations 35to44'!R143,'Calculations 45to54'!R143,'Calculations 55to64'!R143,'Calculations 65plus'!R143)</f>
        <v>6.8812516914438945E-2</v>
      </c>
      <c r="S188">
        <f>S143/SUM(S143,'Calculations 16to19'!S143,'Calculations 25to34'!S143,'Calculations 35to44'!S143,'Calculations 45to54'!S143,'Calculations 55to64'!S143,'Calculations 65plus'!S143)</f>
        <v>6.8027162405958908E-2</v>
      </c>
      <c r="T188">
        <f>T143/SUM(T143,'Calculations 16to19'!T143,'Calculations 25to34'!T143,'Calculations 35to44'!T143,'Calculations 45to54'!T143,'Calculations 55to64'!T143,'Calculations 65plus'!T143)</f>
        <v>6.7244962926387639E-2</v>
      </c>
      <c r="U188">
        <f>U143/SUM(U143,'Calculations 16to19'!U143,'Calculations 25to34'!U143,'Calculations 35to44'!U143,'Calculations 45to54'!U143,'Calculations 55to64'!U143,'Calculations 65plus'!U143)</f>
        <v>6.6466115283979901E-2</v>
      </c>
      <c r="V188">
        <f>V143/SUM(V143,'Calculations 16to19'!V143,'Calculations 25to34'!V143,'Calculations 35to44'!V143,'Calculations 45to54'!V143,'Calculations 55to64'!V143,'Calculations 65plus'!V143)</f>
        <v>6.5690811906612953E-2</v>
      </c>
      <c r="W188">
        <f>W143/SUM(W143,'Calculations 16to19'!W143,'Calculations 25to34'!W143,'Calculations 35to44'!W143,'Calculations 45to54'!W143,'Calculations 55to64'!W143,'Calculations 65plus'!W143)</f>
        <v>6.4919240565748063E-2</v>
      </c>
      <c r="X188">
        <f>X143/SUM(X143,'Calculations 16to19'!X143,'Calculations 25to34'!X143,'Calculations 35to44'!X143,'Calculations 45to54'!X143,'Calculations 55to64'!X143,'Calculations 65plus'!X143)</f>
        <v>6.4151584124628375E-2</v>
      </c>
      <c r="Y188">
        <f>Y143/SUM(Y143,'Calculations 16to19'!Y143,'Calculations 25to34'!Y143,'Calculations 35to44'!Y143,'Calculations 45to54'!Y143,'Calculations 55to64'!Y143,'Calculations 65plus'!Y143)</f>
        <v>6.338802031034875E-2</v>
      </c>
      <c r="Z188">
        <f>Z143/SUM(Z143,'Calculations 16to19'!Z143,'Calculations 25to34'!Z143,'Calculations 35to44'!Z143,'Calculations 45to54'!Z143,'Calculations 55to64'!Z143,'Calculations 65plus'!Z143)</f>
        <v>6.2628721509353349E-2</v>
      </c>
      <c r="AA188">
        <f>AA143/SUM(AA143,'Calculations 16to19'!AA143,'Calculations 25to34'!AA143,'Calculations 35to44'!AA143,'Calculations 45to54'!AA143,'Calculations 55to64'!AA143,'Calculations 65plus'!AA143)</f>
        <v>6.1873854585847522E-2</v>
      </c>
      <c r="AB188">
        <f>AB143/SUM(AB143,'Calculations 16to19'!AB143,'Calculations 25to34'!AB143,'Calculations 35to44'!AB143,'Calculations 45to54'!AB143,'Calculations 55to64'!AB143,'Calculations 65plus'!AB143)</f>
        <v>6.1123580722553812E-2</v>
      </c>
      <c r="AC188">
        <f>AC143/SUM(AC143,'Calculations 16to19'!AC143,'Calculations 25to34'!AC143,'Calculations 35to44'!AC143,'Calculations 45to54'!AC143,'Calculations 55to64'!AC143,'Calculations 65plus'!AC143)</f>
        <v>6.0378055283174796E-2</v>
      </c>
      <c r="AD188">
        <f>AD143/SUM(AD143,'Calculations 16to19'!AD143,'Calculations 25to34'!AD143,'Calculations 35to44'!AD143,'Calculations 45to54'!AD143,'Calculations 55to64'!AD143,'Calculations 65plus'!AD143)</f>
        <v>5.9637427695888395E-2</v>
      </c>
      <c r="AE188">
        <f>AE143/SUM(AE143,'Calculations 16to19'!AE143,'Calculations 25to34'!AE143,'Calculations 35to44'!AE143,'Calculations 45to54'!AE143,'Calculations 55to64'!AE143,'Calculations 65plus'!AE143)</f>
        <v>5.8901841357143686E-2</v>
      </c>
      <c r="AF188">
        <f>AF143/SUM(AF143,'Calculations 16to19'!AF143,'Calculations 25to34'!AF143,'Calculations 35to44'!AF143,'Calculations 45to54'!AF143,'Calculations 55to64'!AF143,'Calculations 65plus'!AF143)</f>
        <v>5.8171433555000221E-2</v>
      </c>
    </row>
    <row r="189" spans="1:32" x14ac:dyDescent="0.25">
      <c r="A189" t="s">
        <v>30</v>
      </c>
      <c r="B189">
        <f>B144/SUM(B144,'Calculations 16to19'!B144,'Calculations 25to34'!B144,'Calculations 35to44'!B144,'Calculations 45to54'!B144,'Calculations 55to64'!B144,'Calculations 65plus'!B144)</f>
        <v>7.2234762979683967E-2</v>
      </c>
      <c r="C189">
        <f>C144/SUM(C144,'Calculations 16to19'!C144,'Calculations 25to34'!C144,'Calculations 35to44'!C144,'Calculations 45to54'!C144,'Calculations 55to64'!C144,'Calculations 65plus'!C144)</f>
        <v>7.1709309237945662E-2</v>
      </c>
      <c r="D189">
        <f>D144/SUM(D144,'Calculations 16to19'!D144,'Calculations 25to34'!D144,'Calculations 35to44'!D144,'Calculations 45to54'!D144,'Calculations 55to64'!D144,'Calculations 65plus'!D144)</f>
        <v>7.0668159819103959E-2</v>
      </c>
      <c r="E189">
        <f>E144/SUM(E144,'Calculations 16to19'!E144,'Calculations 25to34'!E144,'Calculations 35to44'!E144,'Calculations 45to54'!E144,'Calculations 55to64'!E144,'Calculations 65plus'!E144)</f>
        <v>6.9781424066215209E-2</v>
      </c>
      <c r="F189">
        <f>F144/SUM(F144,'Calculations 16to19'!F144,'Calculations 25to34'!F144,'Calculations 35to44'!F144,'Calculations 45to54'!F144,'Calculations 55to64'!F144,'Calculations 65plus'!F144)</f>
        <v>6.9061982533815389E-2</v>
      </c>
      <c r="G189">
        <f>G144/SUM(G144,'Calculations 16to19'!G144,'Calculations 25to34'!G144,'Calculations 35to44'!G144,'Calculations 45to54'!G144,'Calculations 55to64'!G144,'Calculations 65plus'!G144)</f>
        <v>6.7816829492087852E-2</v>
      </c>
      <c r="H189">
        <f>H144/SUM(H144,'Calculations 16to19'!H144,'Calculations 25to34'!H144,'Calculations 35to44'!H144,'Calculations 45to54'!H144,'Calculations 55to64'!H144,'Calculations 65plus'!H144)</f>
        <v>6.7057362263054449E-2</v>
      </c>
      <c r="I189">
        <f>I144/SUM(I144,'Calculations 16to19'!I144,'Calculations 25to34'!I144,'Calculations 35to44'!I144,'Calculations 45to54'!I144,'Calculations 55to64'!I144,'Calculations 65plus'!I144)</f>
        <v>6.7099309616065486E-2</v>
      </c>
      <c r="J189">
        <f>J144/SUM(J144,'Calculations 16to19'!J144,'Calculations 25to34'!J144,'Calculations 35to44'!J144,'Calculations 45to54'!J144,'Calculations 55to64'!J144,'Calculations 65plus'!J144)</f>
        <v>6.681466337430042E-2</v>
      </c>
      <c r="K189">
        <f>K144/SUM(K144,'Calculations 16to19'!K144,'Calculations 25to34'!K144,'Calculations 35to44'!K144,'Calculations 45to54'!K144,'Calculations 55to64'!K144,'Calculations 65plus'!K144)</f>
        <v>6.5517128133152941E-2</v>
      </c>
      <c r="L189">
        <f>L144/SUM(L144,'Calculations 16to19'!L144,'Calculations 25to34'!L144,'Calculations 35to44'!L144,'Calculations 45to54'!L144,'Calculations 55to64'!L144,'Calculations 65plus'!L144)</f>
        <v>6.4725468038254033E-2</v>
      </c>
      <c r="M189">
        <f>M144/SUM(M144,'Calculations 16to19'!M144,'Calculations 25to34'!M144,'Calculations 35to44'!M144,'Calculations 45to54'!M144,'Calculations 55to64'!M144,'Calculations 65plus'!M144)</f>
        <v>6.3992549722201808E-2</v>
      </c>
      <c r="N189">
        <f>N144/SUM(N144,'Calculations 16to19'!N144,'Calculations 25to34'!N144,'Calculations 35to44'!N144,'Calculations 45to54'!N144,'Calculations 55to64'!N144,'Calculations 65plus'!N144)</f>
        <v>6.3261832006379054E-2</v>
      </c>
      <c r="O189">
        <f>O144/SUM(O144,'Calculations 16to19'!O144,'Calculations 25to34'!O144,'Calculations 35to44'!O144,'Calculations 45to54'!O144,'Calculations 55to64'!O144,'Calculations 65plus'!O144)</f>
        <v>6.2533523369968716E-2</v>
      </c>
      <c r="P189">
        <f>P144/SUM(P144,'Calculations 16to19'!P144,'Calculations 25to34'!P144,'Calculations 35to44'!P144,'Calculations 45to54'!P144,'Calculations 55to64'!P144,'Calculations 65plus'!P144)</f>
        <v>6.1807830045609566E-2</v>
      </c>
      <c r="Q189">
        <f>Q144/SUM(Q144,'Calculations 16to19'!Q144,'Calculations 25to34'!Q144,'Calculations 35to44'!Q144,'Calculations 45to54'!Q144,'Calculations 55to64'!Q144,'Calculations 65plus'!Q144)</f>
        <v>6.1084955494003536E-2</v>
      </c>
      <c r="R189">
        <f>R144/SUM(R144,'Calculations 16to19'!R144,'Calculations 25to34'!R144,'Calculations 35to44'!R144,'Calculations 45to54'!R144,'Calculations 55to64'!R144,'Calculations 65plus'!R144)</f>
        <v>6.036509991520355E-2</v>
      </c>
      <c r="S189">
        <f>S144/SUM(S144,'Calculations 16to19'!S144,'Calculations 25to34'!S144,'Calculations 35to44'!S144,'Calculations 45to54'!S144,'Calculations 55to64'!S144,'Calculations 65plus'!S144)</f>
        <v>5.9648459796327116E-2</v>
      </c>
      <c r="T189">
        <f>T144/SUM(T144,'Calculations 16to19'!T144,'Calculations 25to34'!T144,'Calculations 35to44'!T144,'Calculations 45to54'!T144,'Calculations 55to64'!T144,'Calculations 65plus'!T144)</f>
        <v>5.8935227495295346E-2</v>
      </c>
      <c r="U189">
        <f>U144/SUM(U144,'Calculations 16to19'!U144,'Calculations 25to34'!U144,'Calculations 35to44'!U144,'Calculations 45to54'!U144,'Calculations 55to64'!U144,'Calculations 65plus'!U144)</f>
        <v>5.8225590860070488E-2</v>
      </c>
      <c r="V189">
        <f>V144/SUM(V144,'Calculations 16to19'!V144,'Calculations 25to34'!V144,'Calculations 35to44'!V144,'Calculations 45to54'!V144,'Calculations 55to64'!V144,'Calculations 65plus'!V144)</f>
        <v>5.7519732882735632E-2</v>
      </c>
      <c r="W189">
        <f>W144/SUM(W144,'Calculations 16to19'!W144,'Calculations 25to34'!W144,'Calculations 35to44'!W144,'Calculations 45to54'!W144,'Calculations 55to64'!W144,'Calculations 65plus'!W144)</f>
        <v>5.6817831387655587E-2</v>
      </c>
      <c r="X189">
        <f>X144/SUM(X144,'Calculations 16to19'!X144,'Calculations 25to34'!X144,'Calculations 35to44'!X144,'Calculations 45to54'!X144,'Calculations 55to64'!X144,'Calculations 65plus'!X144)</f>
        <v>5.6120058752850421E-2</v>
      </c>
      <c r="Y189">
        <f>Y144/SUM(Y144,'Calculations 16to19'!Y144,'Calculations 25to34'!Y144,'Calculations 35to44'!Y144,'Calculations 45to54'!Y144,'Calculations 55to64'!Y144,'Calculations 65plus'!Y144)</f>
        <v>5.5426581663626899E-2</v>
      </c>
      <c r="Z189">
        <f>Z144/SUM(Z144,'Calculations 16to19'!Z144,'Calculations 25to34'!Z144,'Calculations 35to44'!Z144,'Calculations 45to54'!Z144,'Calculations 55to64'!Z144,'Calculations 65plus'!Z144)</f>
        <v>5.473756089743044E-2</v>
      </c>
      <c r="AA189">
        <f>AA144/SUM(AA144,'Calculations 16to19'!AA144,'Calculations 25to34'!AA144,'Calculations 35to44'!AA144,'Calculations 45to54'!AA144,'Calculations 55to64'!AA144,'Calculations 65plus'!AA144)</f>
        <v>5.4053151138808805E-2</v>
      </c>
      <c r="AB189">
        <f>AB144/SUM(AB144,'Calculations 16to19'!AB144,'Calculations 25to34'!AB144,'Calculations 35to44'!AB144,'Calculations 45to54'!AB144,'Calculations 55to64'!AB144,'Calculations 65plus'!AB144)</f>
        <v>5.3373500823324399E-2</v>
      </c>
      <c r="AC189">
        <f>AC144/SUM(AC144,'Calculations 16to19'!AC144,'Calculations 25to34'!AC144,'Calculations 35to44'!AC144,'Calculations 45to54'!AC144,'Calculations 55to64'!AC144,'Calculations 65plus'!AC144)</f>
        <v>5.2698752009194154E-2</v>
      </c>
      <c r="AD189">
        <f>AD144/SUM(AD144,'Calculations 16to19'!AD144,'Calculations 25to34'!AD144,'Calculations 35to44'!AD144,'Calculations 45to54'!AD144,'Calculations 55to64'!AD144,'Calculations 65plus'!AD144)</f>
        <v>5.2029040275404934E-2</v>
      </c>
      <c r="AE189">
        <f>AE144/SUM(AE144,'Calculations 16to19'!AE144,'Calculations 25to34'!AE144,'Calculations 35to44'!AE144,'Calculations 45to54'!AE144,'Calculations 55to64'!AE144,'Calculations 65plus'!AE144)</f>
        <v>5.1364494645011104E-2</v>
      </c>
      <c r="AF189">
        <f>AF144/SUM(AF144,'Calculations 16to19'!AF144,'Calculations 25to34'!AF144,'Calculations 35to44'!AF144,'Calculations 45to54'!AF144,'Calculations 55to64'!AF144,'Calculations 65plus'!AF144)</f>
        <v>5.0705237532308906E-2</v>
      </c>
    </row>
    <row r="190" spans="1:32" x14ac:dyDescent="0.25">
      <c r="A190" t="s">
        <v>32</v>
      </c>
      <c r="B190">
        <f>B145/SUM(B145,'Calculations 16to19'!B145,'Calculations 25to34'!B145,'Calculations 35to44'!B145,'Calculations 45to54'!B145,'Calculations 55to64'!B145,'Calculations 65plus'!B145)</f>
        <v>8.1395348837209336E-2</v>
      </c>
      <c r="C190">
        <f>C145/SUM(C145,'Calculations 16to19'!C145,'Calculations 25to34'!C145,'Calculations 35to44'!C145,'Calculations 45to54'!C145,'Calculations 55to64'!C145,'Calculations 65plus'!C145)</f>
        <v>8.0833423460299716E-2</v>
      </c>
      <c r="D190">
        <f>D145/SUM(D145,'Calculations 16to19'!D145,'Calculations 25to34'!D145,'Calculations 35to44'!D145,'Calculations 45to54'!D145,'Calculations 55to64'!D145,'Calculations 65plus'!D145)</f>
        <v>7.96323106657289E-2</v>
      </c>
      <c r="E190">
        <f>E145/SUM(E145,'Calculations 16to19'!E145,'Calculations 25to34'!E145,'Calculations 35to44'!E145,'Calculations 45to54'!E145,'Calculations 55to64'!E145,'Calculations 65plus'!E145)</f>
        <v>7.8602580432454439E-2</v>
      </c>
      <c r="F190">
        <f>F145/SUM(F145,'Calculations 16to19'!F145,'Calculations 25to34'!F145,'Calculations 35to44'!F145,'Calculations 45to54'!F145,'Calculations 55to64'!F145,'Calculations 65plus'!F145)</f>
        <v>7.7781750837288957E-2</v>
      </c>
      <c r="G190">
        <f>G145/SUM(G145,'Calculations 16to19'!G145,'Calculations 25to34'!G145,'Calculations 35to44'!G145,'Calculations 45to54'!G145,'Calculations 55to64'!G145,'Calculations 65plus'!G145)</f>
        <v>7.6382580141170262E-2</v>
      </c>
      <c r="H190">
        <f>H145/SUM(H145,'Calculations 16to19'!H145,'Calculations 25to34'!H145,'Calculations 35to44'!H145,'Calculations 45to54'!H145,'Calculations 55to64'!H145,'Calculations 65plus'!H145)</f>
        <v>7.5545383719730547E-2</v>
      </c>
      <c r="I190">
        <f>I145/SUM(I145,'Calculations 16to19'!I145,'Calculations 25to34'!I145,'Calculations 35to44'!I145,'Calculations 45to54'!I145,'Calculations 55to64'!I145,'Calculations 65plus'!I145)</f>
        <v>7.5591097978742874E-2</v>
      </c>
      <c r="J190">
        <f>J145/SUM(J145,'Calculations 16to19'!J145,'Calculations 25to34'!J145,'Calculations 35to44'!J145,'Calculations 45to54'!J145,'Calculations 55to64'!J145,'Calculations 65plus'!J145)</f>
        <v>7.5225093301405602E-2</v>
      </c>
      <c r="K190">
        <f>K145/SUM(K145,'Calculations 16to19'!K145,'Calculations 25to34'!K145,'Calculations 35to44'!K145,'Calculations 45to54'!K145,'Calculations 55to64'!K145,'Calculations 65plus'!K145)</f>
        <v>7.368333767267346E-2</v>
      </c>
      <c r="L190">
        <f>L145/SUM(L145,'Calculations 16to19'!L145,'Calculations 25to34'!L145,'Calculations 35to44'!L145,'Calculations 45to54'!L145,'Calculations 55to64'!L145,'Calculations 65plus'!L145)</f>
        <v>7.2862429489063199E-2</v>
      </c>
      <c r="M190">
        <f>M145/SUM(M145,'Calculations 16to19'!M145,'Calculations 25to34'!M145,'Calculations 35to44'!M145,'Calculations 45to54'!M145,'Calculations 55to64'!M145,'Calculations 65plus'!M145)</f>
        <v>7.203260510185848E-2</v>
      </c>
      <c r="N190">
        <f>N145/SUM(N145,'Calculations 16to19'!N145,'Calculations 25to34'!N145,'Calculations 35to44'!N145,'Calculations 45to54'!N145,'Calculations 55to64'!N145,'Calculations 65plus'!N145)</f>
        <v>7.1205674845710401E-2</v>
      </c>
      <c r="O190">
        <f>O145/SUM(O145,'Calculations 16to19'!O145,'Calculations 25to34'!O145,'Calculations 35to44'!O145,'Calculations 45to54'!O145,'Calculations 55to64'!O145,'Calculations 65plus'!O145)</f>
        <v>7.0381855339630914E-2</v>
      </c>
      <c r="P190">
        <f>P145/SUM(P145,'Calculations 16to19'!P145,'Calculations 25to34'!P145,'Calculations 35to44'!P145,'Calculations 45to54'!P145,'Calculations 55to64'!P145,'Calculations 65plus'!P145)</f>
        <v>6.9561359972464668E-2</v>
      </c>
      <c r="Q190">
        <f>Q145/SUM(Q145,'Calculations 16to19'!Q145,'Calculations 25to34'!Q145,'Calculations 35to44'!Q145,'Calculations 45to54'!Q145,'Calculations 55to64'!Q145,'Calculations 65plus'!Q145)</f>
        <v>6.8744398472872614E-2</v>
      </c>
      <c r="R190">
        <f>R145/SUM(R145,'Calculations 16to19'!R145,'Calculations 25to34'!R145,'Calculations 35to44'!R145,'Calculations 45to54'!R145,'Calculations 55to64'!R145,'Calculations 65plus'!R145)</f>
        <v>6.7931176509615818E-2</v>
      </c>
      <c r="S190">
        <f>S145/SUM(S145,'Calculations 16to19'!S145,'Calculations 25to34'!S145,'Calculations 35to44'!S145,'Calculations 45to54'!S145,'Calculations 55to64'!S145,'Calculations 65plus'!S145)</f>
        <v>6.7121895321985148E-2</v>
      </c>
      <c r="T190">
        <f>T145/SUM(T145,'Calculations 16to19'!T145,'Calculations 25to34'!T145,'Calculations 35to44'!T145,'Calculations 45to54'!T145,'Calculations 55to64'!T145,'Calculations 65plus'!T145)</f>
        <v>6.6316751380101985E-2</v>
      </c>
      <c r="U190">
        <f>U145/SUM(U145,'Calculations 16to19'!U145,'Calculations 25to34'!U145,'Calculations 35to44'!U145,'Calculations 45to54'!U145,'Calculations 55to64'!U145,'Calculations 65plus'!U145)</f>
        <v>6.551593607471605E-2</v>
      </c>
      <c r="V190">
        <f>V145/SUM(V145,'Calculations 16to19'!V145,'Calculations 25to34'!V145,'Calculations 35to44'!V145,'Calculations 45to54'!V145,'Calculations 55to64'!V145,'Calculations 65plus'!V145)</f>
        <v>6.4719635436017595E-2</v>
      </c>
      <c r="W190">
        <f>W145/SUM(W145,'Calculations 16to19'!W145,'Calculations 25to34'!W145,'Calculations 35to44'!W145,'Calculations 45to54'!W145,'Calculations 55to64'!W145,'Calculations 65plus'!W145)</f>
        <v>6.3928029880895812E-2</v>
      </c>
      <c r="X190">
        <f>X145/SUM(X145,'Calculations 16to19'!X145,'Calculations 25to34'!X145,'Calculations 35to44'!X145,'Calculations 45to54'!X145,'Calculations 55to64'!X145,'Calculations 65plus'!X145)</f>
        <v>6.3141293987988886E-2</v>
      </c>
      <c r="Y190">
        <f>Y145/SUM(Y145,'Calculations 16to19'!Y145,'Calculations 25to34'!Y145,'Calculations 35to44'!Y145,'Calculations 45to54'!Y145,'Calculations 55to64'!Y145,'Calculations 65plus'!Y145)</f>
        <v>6.2359596299795324E-2</v>
      </c>
      <c r="Z190">
        <f>Z145/SUM(Z145,'Calculations 16to19'!Z145,'Calculations 25to34'!Z145,'Calculations 35to44'!Z145,'Calculations 45to54'!Z145,'Calculations 55to64'!Z145,'Calculations 65plus'!Z145)</f>
        <v>6.1583099151048842E-2</v>
      </c>
      <c r="AA190">
        <f>AA145/SUM(AA145,'Calculations 16to19'!AA145,'Calculations 25to34'!AA145,'Calculations 35to44'!AA145,'Calculations 45to54'!AA145,'Calculations 55to64'!AA145,'Calculations 65plus'!AA145)</f>
        <v>6.0811958522496913E-2</v>
      </c>
      <c r="AB190">
        <f>AB145/SUM(AB145,'Calculations 16to19'!AB145,'Calculations 25to34'!AB145,'Calculations 35to44'!AB145,'Calculations 45to54'!AB145,'Calculations 55to64'!AB145,'Calculations 65plus'!AB145)</f>
        <v>6.0046323919175679E-2</v>
      </c>
      <c r="AC190">
        <f>AC145/SUM(AC145,'Calculations 16to19'!AC145,'Calculations 25to34'!AC145,'Calculations 35to44'!AC145,'Calculations 45to54'!AC145,'Calculations 55to64'!AC145,'Calculations 65plus'!AC145)</f>
        <v>5.9286338272221926E-2</v>
      </c>
      <c r="AD190">
        <f>AD145/SUM(AD145,'Calculations 16to19'!AD145,'Calculations 25to34'!AD145,'Calculations 35to44'!AD145,'Calculations 45to54'!AD145,'Calculations 55to64'!AD145,'Calculations 65plus'!AD145)</f>
        <v>5.8532137863235488E-2</v>
      </c>
      <c r="AE190">
        <f>AE145/SUM(AE145,'Calculations 16to19'!AE145,'Calculations 25to34'!AE145,'Calculations 35to44'!AE145,'Calculations 45to54'!AE145,'Calculations 55to64'!AE145,'Calculations 65plus'!AE145)</f>
        <v>5.7783852270162701E-2</v>
      </c>
      <c r="AF190">
        <f>AF145/SUM(AF145,'Calculations 16to19'!AF145,'Calculations 25to34'!AF145,'Calculations 35to44'!AF145,'Calculations 45to54'!AF145,'Calculations 55to64'!AF145,'Calculations 65plus'!AF145)</f>
        <v>5.7041604333661268E-2</v>
      </c>
    </row>
    <row r="191" spans="1:32" x14ac:dyDescent="0.25">
      <c r="A191" t="s">
        <v>34</v>
      </c>
      <c r="B191">
        <f>B146/SUM(B146,'Calculations 16to19'!B146,'Calculations 25to34'!B146,'Calculations 35to44'!B146,'Calculations 45to54'!B146,'Calculations 55to64'!B146,'Calculations 65plus'!B146)</f>
        <v>4.8689138576779041E-2</v>
      </c>
      <c r="C191">
        <f>C146/SUM(C146,'Calculations 16to19'!C146,'Calculations 25to34'!C146,'Calculations 35to44'!C146,'Calculations 45to54'!C146,'Calculations 55to64'!C146,'Calculations 65plus'!C146)</f>
        <v>4.8479464966290527E-2</v>
      </c>
      <c r="D191">
        <f>D146/SUM(D146,'Calculations 16to19'!D146,'Calculations 25to34'!D146,'Calculations 35to44'!D146,'Calculations 45to54'!D146,'Calculations 55to64'!D146,'Calculations 65plus'!D146)</f>
        <v>4.7921197332521683E-2</v>
      </c>
      <c r="E191">
        <f>E146/SUM(E146,'Calculations 16to19'!E146,'Calculations 25to34'!E146,'Calculations 35to44'!E146,'Calculations 45to54'!E146,'Calculations 55to64'!E146,'Calculations 65plus'!E146)</f>
        <v>4.7450059479642016E-2</v>
      </c>
      <c r="F191">
        <f>F146/SUM(F146,'Calculations 16to19'!F146,'Calculations 25to34'!F146,'Calculations 35to44'!F146,'Calculations 45to54'!F146,'Calculations 55to64'!F146,'Calculations 65plus'!F146)</f>
        <v>4.7066514201515676E-2</v>
      </c>
      <c r="G191">
        <f>G146/SUM(G146,'Calculations 16to19'!G146,'Calculations 25to34'!G146,'Calculations 35to44'!G146,'Calculations 45to54'!G146,'Calculations 55to64'!G146,'Calculations 65plus'!G146)</f>
        <v>4.6315432078882265E-2</v>
      </c>
      <c r="H191">
        <f>H146/SUM(H146,'Calculations 16to19'!H146,'Calculations 25to34'!H146,'Calculations 35to44'!H146,'Calculations 45to54'!H146,'Calculations 55to64'!H146,'Calculations 65plus'!H146)</f>
        <v>4.5870518908141221E-2</v>
      </c>
      <c r="I191">
        <f>I146/SUM(I146,'Calculations 16to19'!I146,'Calculations 25to34'!I146,'Calculations 35to44'!I146,'Calculations 45to54'!I146,'Calculations 55to64'!I146,'Calculations 65plus'!I146)</f>
        <v>4.5899626568593435E-2</v>
      </c>
      <c r="J191">
        <f>J146/SUM(J146,'Calculations 16to19'!J146,'Calculations 25to34'!J146,'Calculations 35to44'!J146,'Calculations 45to54'!J146,'Calculations 55to64'!J146,'Calculations 65plus'!J146)</f>
        <v>4.5708133419064718E-2</v>
      </c>
      <c r="K191">
        <f>K146/SUM(K146,'Calculations 16to19'!K146,'Calculations 25to34'!K146,'Calculations 35to44'!K146,'Calculations 45to54'!K146,'Calculations 55to64'!K146,'Calculations 65plus'!K146)</f>
        <v>4.4880084079841127E-2</v>
      </c>
      <c r="L191">
        <f>L146/SUM(L146,'Calculations 16to19'!L146,'Calculations 25to34'!L146,'Calculations 35to44'!L146,'Calculations 45to54'!L146,'Calculations 55to64'!L146,'Calculations 65plus'!L146)</f>
        <v>4.4534835514392572E-2</v>
      </c>
      <c r="M191">
        <f>M146/SUM(M146,'Calculations 16to19'!M146,'Calculations 25to34'!M146,'Calculations 35to44'!M146,'Calculations 45to54'!M146,'Calculations 55to64'!M146,'Calculations 65plus'!M146)</f>
        <v>4.4114807628502936E-2</v>
      </c>
      <c r="N191">
        <f>N146/SUM(N146,'Calculations 16to19'!N146,'Calculations 25to34'!N146,'Calculations 35to44'!N146,'Calculations 45to54'!N146,'Calculations 55to64'!N146,'Calculations 65plus'!N146)</f>
        <v>4.3694310501365914E-2</v>
      </c>
      <c r="O191">
        <f>O146/SUM(O146,'Calculations 16to19'!O146,'Calculations 25to34'!O146,'Calculations 35to44'!O146,'Calculations 45to54'!O146,'Calculations 55to64'!O146,'Calculations 65plus'!O146)</f>
        <v>4.3273473833829762E-2</v>
      </c>
      <c r="P191">
        <f>P146/SUM(P146,'Calculations 16to19'!P146,'Calculations 25to34'!P146,'Calculations 35to44'!P146,'Calculations 45to54'!P146,'Calculations 55to64'!P146,'Calculations 65plus'!P146)</f>
        <v>4.2852428725771288E-2</v>
      </c>
      <c r="Q191">
        <f>Q146/SUM(Q146,'Calculations 16to19'!Q146,'Calculations 25to34'!Q146,'Calculations 35to44'!Q146,'Calculations 45to54'!Q146,'Calculations 55to64'!Q146,'Calculations 65plus'!Q146)</f>
        <v>4.2431307238709234E-2</v>
      </c>
      <c r="R191">
        <f>R146/SUM(R146,'Calculations 16to19'!R146,'Calculations 25to34'!R146,'Calculations 35to44'!R146,'Calculations 45to54'!R146,'Calculations 55to64'!R146,'Calculations 65plus'!R146)</f>
        <v>4.201024197910707E-2</v>
      </c>
      <c r="S191">
        <f>S146/SUM(S146,'Calculations 16to19'!S146,'Calculations 25to34'!S146,'Calculations 35to44'!S146,'Calculations 45to54'!S146,'Calculations 55to64'!S146,'Calculations 65plus'!S146)</f>
        <v>4.1589365702577707E-2</v>
      </c>
      <c r="T191">
        <f>T146/SUM(T146,'Calculations 16to19'!T146,'Calculations 25to34'!T146,'Calculations 35to44'!T146,'Calculations 45to54'!T146,'Calculations 55to64'!T146,'Calculations 65plus'!T146)</f>
        <v>4.1168810939115508E-2</v>
      </c>
      <c r="U191">
        <f>U146/SUM(U146,'Calculations 16to19'!U146,'Calculations 25to34'!U146,'Calculations 35to44'!U146,'Calculations 45to54'!U146,'Calculations 55to64'!U146,'Calculations 65plus'!U146)</f>
        <v>4.0748709639401567E-2</v>
      </c>
      <c r="V191">
        <f>V146/SUM(V146,'Calculations 16to19'!V146,'Calculations 25to34'!V146,'Calculations 35to44'!V146,'Calculations 45to54'!V146,'Calculations 55to64'!V146,'Calculations 65plus'!V146)</f>
        <v>4.0329192842146637E-2</v>
      </c>
      <c r="W191">
        <f>W146/SUM(W146,'Calculations 16to19'!W146,'Calculations 25to34'!W146,'Calculations 35to44'!W146,'Calculations 45to54'!W146,'Calculations 55to64'!W146,'Calculations 65plus'!W146)</f>
        <v>3.9910390362363213E-2</v>
      </c>
      <c r="X191">
        <f>X146/SUM(X146,'Calculations 16to19'!X146,'Calculations 25to34'!X146,'Calculations 35to44'!X146,'Calculations 45to54'!X146,'Calculations 55to64'!X146,'Calculations 65plus'!X146)</f>
        <v>3.9492430500385575E-2</v>
      </c>
      <c r="Y191">
        <f>Y146/SUM(Y146,'Calculations 16to19'!Y146,'Calculations 25to34'!Y146,'Calculations 35to44'!Y146,'Calculations 45to54'!Y146,'Calculations 55to64'!Y146,'Calculations 65plus'!Y146)</f>
        <v>3.9075439771390767E-2</v>
      </c>
      <c r="Z191">
        <f>Z146/SUM(Z146,'Calculations 16to19'!Z146,'Calculations 25to34'!Z146,'Calculations 35to44'!Z146,'Calculations 45to54'!Z146,'Calculations 55to64'!Z146,'Calculations 65plus'!Z146)</f>
        <v>3.8659542655111026E-2</v>
      </c>
      <c r="AA191">
        <f>AA146/SUM(AA146,'Calculations 16to19'!AA146,'Calculations 25to34'!AA146,'Calculations 35to44'!AA146,'Calculations 45to54'!AA146,'Calculations 55to64'!AA146,'Calculations 65plus'!AA146)</f>
        <v>3.8244861365368636E-2</v>
      </c>
      <c r="AB191">
        <f>AB146/SUM(AB146,'Calculations 16to19'!AB146,'Calculations 25to34'!AB146,'Calculations 35to44'!AB146,'Calculations 45to54'!AB146,'Calculations 55to64'!AB146,'Calculations 65plus'!AB146)</f>
        <v>3.7831515639015406E-2</v>
      </c>
      <c r="AC191">
        <f>AC146/SUM(AC146,'Calculations 16to19'!AC146,'Calculations 25to34'!AC146,'Calculations 35to44'!AC146,'Calculations 45to54'!AC146,'Calculations 55to64'!AC146,'Calculations 65plus'!AC146)</f>
        <v>3.7419622543804612E-2</v>
      </c>
      <c r="AD191">
        <f>AD146/SUM(AD146,'Calculations 16to19'!AD146,'Calculations 25to34'!AD146,'Calculations 35to44'!AD146,'Calculations 45to54'!AD146,'Calculations 55to64'!AD146,'Calculations 65plus'!AD146)</f>
        <v>3.7009296304687467E-2</v>
      </c>
      <c r="AE191">
        <f>AE146/SUM(AE146,'Calculations 16to19'!AE146,'Calculations 25to34'!AE146,'Calculations 35to44'!AE146,'Calculations 45to54'!AE146,'Calculations 55to64'!AE146,'Calculations 65plus'!AE146)</f>
        <v>3.6600648147979156E-2</v>
      </c>
      <c r="AF191">
        <f>AF146/SUM(AF146,'Calculations 16to19'!AF146,'Calculations 25to34'!AF146,'Calculations 35to44'!AF146,'Calculations 45to54'!AF146,'Calculations 55to64'!AF146,'Calculations 65plus'!AF146)</f>
        <v>3.6193786162814059E-2</v>
      </c>
    </row>
    <row r="192" spans="1:32" x14ac:dyDescent="0.25">
      <c r="A192" t="s">
        <v>36</v>
      </c>
      <c r="B192">
        <f>B147/SUM(B147,'Calculations 16to19'!B147,'Calculations 25to34'!B147,'Calculations 35to44'!B147,'Calculations 45to54'!B147,'Calculations 55to64'!B147,'Calculations 65plus'!B147)</f>
        <v>5.181347150259067E-2</v>
      </c>
      <c r="C192">
        <f>C147/SUM(C147,'Calculations 16to19'!C147,'Calculations 25to34'!C147,'Calculations 35to44'!C147,'Calculations 45to54'!C147,'Calculations 55to64'!C147,'Calculations 65plus'!C147)</f>
        <v>5.1500077526442346E-2</v>
      </c>
      <c r="D192">
        <f>D147/SUM(D147,'Calculations 16to19'!D147,'Calculations 25to34'!D147,'Calculations 35to44'!D147,'Calculations 45to54'!D147,'Calculations 55to64'!D147,'Calculations 65plus'!D147)</f>
        <v>5.0789272620168538E-2</v>
      </c>
      <c r="E192">
        <f>E147/SUM(E147,'Calculations 16to19'!E147,'Calculations 25to34'!E147,'Calculations 35to44'!E147,'Calculations 45to54'!E147,'Calculations 55to64'!E147,'Calculations 65plus'!E147)</f>
        <v>5.0170388611508646E-2</v>
      </c>
      <c r="F192">
        <f>F147/SUM(F147,'Calculations 16to19'!F147,'Calculations 25to34'!F147,'Calculations 35to44'!F147,'Calculations 45to54'!F147,'Calculations 55to64'!F147,'Calculations 65plus'!F147)</f>
        <v>4.9674515125077784E-2</v>
      </c>
      <c r="G192">
        <f>G147/SUM(G147,'Calculations 16to19'!G147,'Calculations 25to34'!G147,'Calculations 35to44'!G147,'Calculations 45to54'!G147,'Calculations 55to64'!G147,'Calculations 65plus'!G147)</f>
        <v>4.8842036955625036E-2</v>
      </c>
      <c r="H192">
        <f>H147/SUM(H147,'Calculations 16to19'!H147,'Calculations 25to34'!H147,'Calculations 35to44'!H147,'Calculations 45to54'!H147,'Calculations 55to64'!H147,'Calculations 65plus'!H147)</f>
        <v>4.8339114171384284E-2</v>
      </c>
      <c r="I192">
        <f>I147/SUM(I147,'Calculations 16to19'!I147,'Calculations 25to34'!I147,'Calculations 35to44'!I147,'Calculations 45to54'!I147,'Calculations 55to64'!I147,'Calculations 65plus'!I147)</f>
        <v>4.8317897739677436E-2</v>
      </c>
      <c r="J192">
        <f>J147/SUM(J147,'Calculations 16to19'!J147,'Calculations 25to34'!J147,'Calculations 35to44'!J147,'Calculations 45to54'!J147,'Calculations 55to64'!J147,'Calculations 65plus'!J147)</f>
        <v>4.8031422652866522E-2</v>
      </c>
      <c r="K192">
        <f>K147/SUM(K147,'Calculations 16to19'!K147,'Calculations 25to34'!K147,'Calculations 35to44'!K147,'Calculations 45to54'!K147,'Calculations 55to64'!K147,'Calculations 65plus'!K147)</f>
        <v>4.7058175577159717E-2</v>
      </c>
      <c r="L192">
        <f>L147/SUM(L147,'Calculations 16to19'!L147,'Calculations 25to34'!L147,'Calculations 35to44'!L147,'Calculations 45to54'!L147,'Calculations 55to64'!L147,'Calculations 65plus'!L147)</f>
        <v>4.6649750511920565E-2</v>
      </c>
      <c r="M192">
        <f>M147/SUM(M147,'Calculations 16to19'!M147,'Calculations 25to34'!M147,'Calculations 35to44'!M147,'Calculations 45to54'!M147,'Calculations 55to64'!M147,'Calculations 65plus'!M147)</f>
        <v>4.6148918276533307E-2</v>
      </c>
      <c r="N192">
        <f>N147/SUM(N147,'Calculations 16to19'!N147,'Calculations 25to34'!N147,'Calculations 35to44'!N147,'Calculations 45to54'!N147,'Calculations 55to64'!N147,'Calculations 65plus'!N147)</f>
        <v>4.5650398407879586E-2</v>
      </c>
      <c r="O192">
        <f>O147/SUM(O147,'Calculations 16to19'!O147,'Calculations 25to34'!O147,'Calculations 35to44'!O147,'Calculations 45to54'!O147,'Calculations 55to64'!O147,'Calculations 65plus'!O147)</f>
        <v>4.5154279051604206E-2</v>
      </c>
      <c r="P192">
        <f>P147/SUM(P147,'Calculations 16to19'!P147,'Calculations 25to34'!P147,'Calculations 35to44'!P147,'Calculations 45to54'!P147,'Calculations 55to64'!P147,'Calculations 65plus'!P147)</f>
        <v>4.4660646810898055E-2</v>
      </c>
      <c r="Q192">
        <f>Q147/SUM(Q147,'Calculations 16to19'!Q147,'Calculations 25to34'!Q147,'Calculations 35to44'!Q147,'Calculations 45to54'!Q147,'Calculations 55to64'!Q147,'Calculations 65plus'!Q147)</f>
        <v>4.416958656865768E-2</v>
      </c>
      <c r="R192">
        <f>R147/SUM(R147,'Calculations 16to19'!R147,'Calculations 25to34'!R147,'Calculations 35to44'!R147,'Calculations 45to54'!R147,'Calculations 55to64'!R147,'Calculations 65plus'!R147)</f>
        <v>4.368118132527804E-2</v>
      </c>
      <c r="S192">
        <f>S147/SUM(S147,'Calculations 16to19'!S147,'Calculations 25to34'!S147,'Calculations 35to44'!S147,'Calculations 45to54'!S147,'Calculations 55to64'!S147,'Calculations 65plus'!S147)</f>
        <v>4.3195512051523388E-2</v>
      </c>
      <c r="T192">
        <f>T147/SUM(T147,'Calculations 16to19'!T147,'Calculations 25to34'!T147,'Calculations 35to44'!T147,'Calculations 45to54'!T147,'Calculations 55to64'!T147,'Calculations 65plus'!T147)</f>
        <v>4.271265755590959E-2</v>
      </c>
      <c r="U192">
        <f>U147/SUM(U147,'Calculations 16to19'!U147,'Calculations 25to34'!U147,'Calculations 35to44'!U147,'Calculations 45to54'!U147,'Calculations 55to64'!U147,'Calculations 65plus'!U147)</f>
        <v>4.2232694366027924E-2</v>
      </c>
      <c r="V192">
        <f>V147/SUM(V147,'Calculations 16to19'!V147,'Calculations 25to34'!V147,'Calculations 35to44'!V147,'Calculations 45to54'!V147,'Calculations 55to64'!V147,'Calculations 65plus'!V147)</f>
        <v>4.1755696623232169E-2</v>
      </c>
      <c r="W192">
        <f>W147/SUM(W147,'Calculations 16to19'!W147,'Calculations 25to34'!W147,'Calculations 35to44'!W147,'Calculations 45to54'!W147,'Calculations 55to64'!W147,'Calculations 65plus'!W147)</f>
        <v>4.12817359901098E-2</v>
      </c>
      <c r="X192">
        <f>X147/SUM(X147,'Calculations 16to19'!X147,'Calculations 25to34'!X147,'Calculations 35to44'!X147,'Calculations 45to54'!X147,'Calculations 55to64'!X147,'Calculations 65plus'!X147)</f>
        <v>4.0810881570158206E-2</v>
      </c>
      <c r="Y192">
        <f>Y147/SUM(Y147,'Calculations 16to19'!Y147,'Calculations 25to34'!Y147,'Calculations 35to44'!Y147,'Calculations 45to54'!Y147,'Calculations 55to64'!Y147,'Calculations 65plus'!Y147)</f>
        <v>4.0343199839086623E-2</v>
      </c>
      <c r="Z192">
        <f>Z147/SUM(Z147,'Calculations 16to19'!Z147,'Calculations 25to34'!Z147,'Calculations 35to44'!Z147,'Calculations 45to54'!Z147,'Calculations 55to64'!Z147,'Calculations 65plus'!Z147)</f>
        <v>3.9878754587169982E-2</v>
      </c>
      <c r="AA192">
        <f>AA147/SUM(AA147,'Calculations 16to19'!AA147,'Calculations 25to34'!AA147,'Calculations 35to44'!AA147,'Calculations 45to54'!AA147,'Calculations 55to64'!AA147,'Calculations 65plus'!AA147)</f>
        <v>3.9417606872082699E-2</v>
      </c>
      <c r="AB192">
        <f>AB147/SUM(AB147,'Calculations 16to19'!AB147,'Calculations 25to34'!AB147,'Calculations 35to44'!AB147,'Calculations 45to54'!AB147,'Calculations 55to64'!AB147,'Calculations 65plus'!AB147)</f>
        <v>3.8959814981652206E-2</v>
      </c>
      <c r="AC192">
        <f>AC147/SUM(AC147,'Calculations 16to19'!AC147,'Calculations 25to34'!AC147,'Calculations 35to44'!AC147,'Calculations 45to54'!AC147,'Calculations 55to64'!AC147,'Calculations 65plus'!AC147)</f>
        <v>3.8505434405973031E-2</v>
      </c>
      <c r="AD192">
        <f>AD147/SUM(AD147,'Calculations 16to19'!AD147,'Calculations 25to34'!AD147,'Calculations 35to44'!AD147,'Calculations 45to54'!AD147,'Calculations 55to64'!AD147,'Calculations 65plus'!AD147)</f>
        <v>3.8054517818340496E-2</v>
      </c>
      <c r="AE192">
        <f>AE147/SUM(AE147,'Calculations 16to19'!AE147,'Calculations 25to34'!AE147,'Calculations 35to44'!AE147,'Calculations 45to54'!AE147,'Calculations 55to64'!AE147,'Calculations 65plus'!AE147)</f>
        <v>3.7607115064463549E-2</v>
      </c>
      <c r="AF192">
        <f>AF147/SUM(AF147,'Calculations 16to19'!AF147,'Calculations 25to34'!AF147,'Calculations 35to44'!AF147,'Calculations 45to54'!AF147,'Calculations 55to64'!AF147,'Calculations 65plus'!AF147)</f>
        <v>3.7163273159438751E-2</v>
      </c>
    </row>
    <row r="193" spans="1:32" x14ac:dyDescent="0.25">
      <c r="A193" t="s">
        <v>38</v>
      </c>
      <c r="B193">
        <f>B148/SUM(B148,'Calculations 16to19'!B148,'Calculations 25to34'!B148,'Calculations 35to44'!B148,'Calculations 45to54'!B148,'Calculations 55to64'!B148,'Calculations 65plus'!B148)</f>
        <v>5.4254007398273733E-2</v>
      </c>
      <c r="C193">
        <f>C148/SUM(C148,'Calculations 16to19'!C148,'Calculations 25to34'!C148,'Calculations 35to44'!C148,'Calculations 45to54'!C148,'Calculations 55to64'!C148,'Calculations 65plus'!C148)</f>
        <v>5.4000075002248404E-2</v>
      </c>
      <c r="D193">
        <f>D148/SUM(D148,'Calculations 16to19'!D148,'Calculations 25to34'!D148,'Calculations 35to44'!D148,'Calculations 45to54'!D148,'Calculations 55to64'!D148,'Calculations 65plus'!D148)</f>
        <v>5.3359849836565207E-2</v>
      </c>
      <c r="E193">
        <f>E148/SUM(E148,'Calculations 16to19'!E148,'Calculations 25to34'!E148,'Calculations 35to44'!E148,'Calculations 45to54'!E148,'Calculations 55to64'!E148,'Calculations 65plus'!E148)</f>
        <v>5.2821194116786818E-2</v>
      </c>
      <c r="F193">
        <f>F148/SUM(F148,'Calculations 16to19'!F148,'Calculations 25to34'!F148,'Calculations 35to44'!F148,'Calculations 45to54'!F148,'Calculations 55to64'!F148,'Calculations 65plus'!F148)</f>
        <v>5.2381576018923945E-2</v>
      </c>
      <c r="G193">
        <f>G148/SUM(G148,'Calculations 16to19'!G148,'Calculations 25to34'!G148,'Calculations 35to44'!G148,'Calculations 45to54'!G148,'Calculations 55to64'!G148,'Calculations 65plus'!G148)</f>
        <v>5.1524716714489355E-2</v>
      </c>
      <c r="H193">
        <f>H148/SUM(H148,'Calculations 16to19'!H148,'Calculations 25to34'!H148,'Calculations 35to44'!H148,'Calculations 45to54'!H148,'Calculations 55to64'!H148,'Calculations 65plus'!H148)</f>
        <v>5.1014983115370151E-2</v>
      </c>
      <c r="I193">
        <f>I148/SUM(I148,'Calculations 16to19'!I148,'Calculations 25to34'!I148,'Calculations 35to44'!I148,'Calculations 45to54'!I148,'Calculations 55to64'!I148,'Calculations 65plus'!I148)</f>
        <v>5.1055181127270303E-2</v>
      </c>
      <c r="J193">
        <f>J148/SUM(J148,'Calculations 16to19'!J148,'Calculations 25to34'!J148,'Calculations 35to44'!J148,'Calculations 45to54'!J148,'Calculations 55to64'!J148,'Calculations 65plus'!J148)</f>
        <v>5.0853303528952398E-2</v>
      </c>
      <c r="K193">
        <f>K148/SUM(K148,'Calculations 16to19'!K148,'Calculations 25to34'!K148,'Calculations 35to44'!K148,'Calculations 45to54'!K148,'Calculations 55to64'!K148,'Calculations 65plus'!K148)</f>
        <v>4.992902353423475E-2</v>
      </c>
      <c r="L193">
        <f>L148/SUM(L148,'Calculations 16to19'!L148,'Calculations 25to34'!L148,'Calculations 35to44'!L148,'Calculations 45to54'!L148,'Calculations 55to64'!L148,'Calculations 65plus'!L148)</f>
        <v>4.9509777429413003E-2</v>
      </c>
      <c r="M193">
        <f>M148/SUM(M148,'Calculations 16to19'!M148,'Calculations 25to34'!M148,'Calculations 35to44'!M148,'Calculations 45to54'!M148,'Calculations 55to64'!M148,'Calculations 65plus'!M148)</f>
        <v>4.9032520480303314E-2</v>
      </c>
      <c r="N193">
        <f>N148/SUM(N148,'Calculations 16to19'!N148,'Calculations 25to34'!N148,'Calculations 35to44'!N148,'Calculations 45to54'!N148,'Calculations 55to64'!N148,'Calculations 65plus'!N148)</f>
        <v>4.8554997605555206E-2</v>
      </c>
      <c r="O193">
        <f>O148/SUM(O148,'Calculations 16to19'!O148,'Calculations 25to34'!O148,'Calculations 35to44'!O148,'Calculations 45to54'!O148,'Calculations 55to64'!O148,'Calculations 65plus'!O148)</f>
        <v>4.8077346633554667E-2</v>
      </c>
      <c r="P193">
        <f>P148/SUM(P148,'Calculations 16to19'!P148,'Calculations 25to34'!P148,'Calculations 35to44'!P148,'Calculations 45to54'!P148,'Calculations 55to64'!P148,'Calculations 65plus'!P148)</f>
        <v>4.759970722774768E-2</v>
      </c>
      <c r="Q193">
        <f>Q148/SUM(Q148,'Calculations 16to19'!Q148,'Calculations 25to34'!Q148,'Calculations 35to44'!Q148,'Calculations 45to54'!Q148,'Calculations 55to64'!Q148,'Calculations 65plus'!Q148)</f>
        <v>4.712222038978197E-2</v>
      </c>
      <c r="R193">
        <f>R148/SUM(R148,'Calculations 16to19'!R148,'Calculations 25to34'!R148,'Calculations 35to44'!R148,'Calculations 45to54'!R148,'Calculations 55to64'!R148,'Calculations 65plus'!R148)</f>
        <v>4.6645027985457013E-2</v>
      </c>
      <c r="S193">
        <f>S148/SUM(S148,'Calculations 16to19'!S148,'Calculations 25to34'!S148,'Calculations 35to44'!S148,'Calculations 45to54'!S148,'Calculations 55to64'!S148,'Calculations 65plus'!S148)</f>
        <v>4.6168272293776388E-2</v>
      </c>
      <c r="T193">
        <f>T148/SUM(T148,'Calculations 16to19'!T148,'Calculations 25to34'!T148,'Calculations 35to44'!T148,'Calculations 45to54'!T148,'Calculations 55to64'!T148,'Calculations 65plus'!T148)</f>
        <v>4.5692095579296592E-2</v>
      </c>
      <c r="U193">
        <f>U148/SUM(U148,'Calculations 16to19'!U148,'Calculations 25to34'!U148,'Calculations 35to44'!U148,'Calculations 45to54'!U148,'Calculations 55to64'!U148,'Calculations 65plus'!U148)</f>
        <v>4.5216639687876349E-2</v>
      </c>
      <c r="V193">
        <f>V148/SUM(V148,'Calculations 16to19'!V148,'Calculations 25to34'!V148,'Calculations 35to44'!V148,'Calculations 45to54'!V148,'Calculations 55to64'!V148,'Calculations 65plus'!V148)</f>
        <v>4.4742045665835443E-2</v>
      </c>
      <c r="W193">
        <f>W148/SUM(W148,'Calculations 16to19'!W148,'Calculations 25to34'!W148,'Calculations 35to44'!W148,'Calculations 45to54'!W148,'Calculations 55to64'!W148,'Calculations 65plus'!W148)</f>
        <v>4.4268453402449393E-2</v>
      </c>
      <c r="X193">
        <f>X148/SUM(X148,'Calculations 16to19'!X148,'Calculations 25to34'!X148,'Calculations 35to44'!X148,'Calculations 45to54'!X148,'Calculations 55to64'!X148,'Calculations 65plus'!X148)</f>
        <v>4.3796001295622146E-2</v>
      </c>
      <c r="Y193">
        <f>Y148/SUM(Y148,'Calculations 16to19'!Y148,'Calculations 25to34'!Y148,'Calculations 35to44'!Y148,'Calculations 45to54'!Y148,'Calculations 55to64'!Y148,'Calculations 65plus'!Y148)</f>
        <v>4.3324825940501958E-2</v>
      </c>
      <c r="Z193">
        <f>Z148/SUM(Z148,'Calculations 16to19'!Z148,'Calculations 25to34'!Z148,'Calculations 35to44'!Z148,'Calculations 45to54'!Z148,'Calculations 55to64'!Z148,'Calculations 65plus'!Z148)</f>
        <v>4.2855061840733948E-2</v>
      </c>
      <c r="AA193">
        <f>AA148/SUM(AA148,'Calculations 16to19'!AA148,'Calculations 25to34'!AA148,'Calculations 35to44'!AA148,'Calculations 45to54'!AA148,'Calculations 55to64'!AA148,'Calculations 65plus'!AA148)</f>
        <v>4.238684114197213E-2</v>
      </c>
      <c r="AB193">
        <f>AB148/SUM(AB148,'Calculations 16to19'!AB148,'Calculations 25to34'!AB148,'Calculations 35to44'!AB148,'Calculations 45to54'!AB148,'Calculations 55to64'!AB148,'Calculations 65plus'!AB148)</f>
        <v>4.1920293387217471E-2</v>
      </c>
      <c r="AC193">
        <f>AC148/SUM(AC148,'Calculations 16to19'!AC148,'Calculations 25to34'!AC148,'Calculations 35to44'!AC148,'Calculations 45to54'!AC148,'Calculations 55to64'!AC148,'Calculations 65plus'!AC148)</f>
        <v>4.1455545293483755E-2</v>
      </c>
      <c r="AD193">
        <f>AD148/SUM(AD148,'Calculations 16to19'!AD148,'Calculations 25to34'!AD148,'Calculations 35to44'!AD148,'Calculations 45to54'!AD148,'Calculations 55to64'!AD148,'Calculations 65plus'!AD148)</f>
        <v>4.0992720549251051E-2</v>
      </c>
      <c r="AE193">
        <f>AE148/SUM(AE148,'Calculations 16to19'!AE148,'Calculations 25to34'!AE148,'Calculations 35to44'!AE148,'Calculations 45to54'!AE148,'Calculations 55to64'!AE148,'Calculations 65plus'!AE148)</f>
        <v>4.053193963210968E-2</v>
      </c>
      <c r="AF193">
        <f>AF148/SUM(AF148,'Calculations 16to19'!AF148,'Calculations 25to34'!AF148,'Calculations 35to44'!AF148,'Calculations 45to54'!AF148,'Calculations 55to64'!AF148,'Calculations 65plus'!AF148)</f>
        <v>4.0073319645968004E-2</v>
      </c>
    </row>
    <row r="194" spans="1:32" x14ac:dyDescent="0.25">
      <c r="A194" t="s">
        <v>40</v>
      </c>
      <c r="B194">
        <f>B149/SUM(B149,'Calculations 16to19'!B149,'Calculations 25to34'!B149,'Calculations 35to44'!B149,'Calculations 45to54'!B149,'Calculations 55to64'!B149,'Calculations 65plus'!B149)</f>
        <v>4.7976011994003018E-2</v>
      </c>
      <c r="C194">
        <f>C149/SUM(C149,'Calculations 16to19'!C149,'Calculations 25to34'!C149,'Calculations 35to44'!C149,'Calculations 45to54'!C149,'Calculations 55to64'!C149,'Calculations 65plus'!C149)</f>
        <v>4.7802926453053632E-2</v>
      </c>
      <c r="D194">
        <f>D149/SUM(D149,'Calculations 16to19'!D149,'Calculations 25to34'!D149,'Calculations 35to44'!D149,'Calculations 45to54'!D149,'Calculations 55to64'!D149,'Calculations 65plus'!D149)</f>
        <v>4.723056840468428E-2</v>
      </c>
      <c r="E194">
        <f>E149/SUM(E149,'Calculations 16to19'!E149,'Calculations 25to34'!E149,'Calculations 35to44'!E149,'Calculations 45to54'!E149,'Calculations 55to64'!E149,'Calculations 65plus'!E149)</f>
        <v>4.6736449727850835E-2</v>
      </c>
      <c r="F194">
        <f>F149/SUM(F149,'Calculations 16to19'!F149,'Calculations 25to34'!F149,'Calculations 35to44'!F149,'Calculations 45to54'!F149,'Calculations 55to64'!F149,'Calculations 65plus'!F149)</f>
        <v>4.6350155869870666E-2</v>
      </c>
      <c r="G194">
        <f>G149/SUM(G149,'Calculations 16to19'!G149,'Calculations 25to34'!G149,'Calculations 35to44'!G149,'Calculations 45to54'!G149,'Calculations 55to64'!G149,'Calculations 65plus'!G149)</f>
        <v>4.5633746477136111E-2</v>
      </c>
      <c r="H194">
        <f>H149/SUM(H149,'Calculations 16to19'!H149,'Calculations 25to34'!H149,'Calculations 35to44'!H149,'Calculations 45to54'!H149,'Calculations 55to64'!H149,'Calculations 65plus'!H149)</f>
        <v>4.5227249331779532E-2</v>
      </c>
      <c r="I194">
        <f>I149/SUM(I149,'Calculations 16to19'!I149,'Calculations 25to34'!I149,'Calculations 35to44'!I149,'Calculations 45to54'!I149,'Calculations 55to64'!I149,'Calculations 65plus'!I149)</f>
        <v>4.52219947380667E-2</v>
      </c>
      <c r="J194">
        <f>J149/SUM(J149,'Calculations 16to19'!J149,'Calculations 25to34'!J149,'Calculations 35to44'!J149,'Calculations 45to54'!J149,'Calculations 55to64'!J149,'Calculations 65plus'!J149)</f>
        <v>4.4943591806800097E-2</v>
      </c>
      <c r="K194">
        <f>K149/SUM(K149,'Calculations 16to19'!K149,'Calculations 25to34'!K149,'Calculations 35to44'!K149,'Calculations 45to54'!K149,'Calculations 55to64'!K149,'Calculations 65plus'!K149)</f>
        <v>4.4032163044395917E-2</v>
      </c>
      <c r="L194">
        <f>L149/SUM(L149,'Calculations 16to19'!L149,'Calculations 25to34'!L149,'Calculations 35to44'!L149,'Calculations 45to54'!L149,'Calculations 55to64'!L149,'Calculations 65plus'!L149)</f>
        <v>4.3812935858383785E-2</v>
      </c>
      <c r="M194">
        <f>M149/SUM(M149,'Calculations 16to19'!M149,'Calculations 25to34'!M149,'Calculations 35to44'!M149,'Calculations 45to54'!M149,'Calculations 55to64'!M149,'Calculations 65plus'!M149)</f>
        <v>4.3398046419493443E-2</v>
      </c>
      <c r="N194">
        <f>N149/SUM(N149,'Calculations 16to19'!N149,'Calculations 25to34'!N149,'Calculations 35to44'!N149,'Calculations 45to54'!N149,'Calculations 55to64'!N149,'Calculations 65plus'!N149)</f>
        <v>4.29837181948661E-2</v>
      </c>
      <c r="O194">
        <f>O149/SUM(O149,'Calculations 16to19'!O149,'Calculations 25to34'!O149,'Calculations 35to44'!O149,'Calculations 45to54'!O149,'Calculations 55to64'!O149,'Calculations 65plus'!O149)</f>
        <v>4.2570038833247129E-2</v>
      </c>
      <c r="P194">
        <f>P149/SUM(P149,'Calculations 16to19'!P149,'Calculations 25to34'!P149,'Calculations 35to44'!P149,'Calculations 45to54'!P149,'Calculations 55to64'!P149,'Calculations 65plus'!P149)</f>
        <v>4.2157096394135112E-2</v>
      </c>
      <c r="Q194">
        <f>Q149/SUM(Q149,'Calculations 16to19'!Q149,'Calculations 25to34'!Q149,'Calculations 35to44'!Q149,'Calculations 45to54'!Q149,'Calculations 55to64'!Q149,'Calculations 65plus'!Q149)</f>
        <v>4.1744979099630354E-2</v>
      </c>
      <c r="R194">
        <f>R149/SUM(R149,'Calculations 16to19'!R149,'Calculations 25to34'!R149,'Calculations 35to44'!R149,'Calculations 45to54'!R149,'Calculations 55to64'!R149,'Calculations 65plus'!R149)</f>
        <v>4.1333775099791706E-2</v>
      </c>
      <c r="S194">
        <f>S149/SUM(S149,'Calculations 16to19'!S149,'Calculations 25to34'!S149,'Calculations 35to44'!S149,'Calculations 45to54'!S149,'Calculations 55to64'!S149,'Calculations 65plus'!S149)</f>
        <v>4.092357225131045E-2</v>
      </c>
      <c r="T194">
        <f>T149/SUM(T149,'Calculations 16to19'!T149,'Calculations 25to34'!T149,'Calculations 35to44'!T149,'Calculations 45to54'!T149,'Calculations 55to64'!T149,'Calculations 65plus'!T149)</f>
        <v>4.0514457909287441E-2</v>
      </c>
      <c r="U194">
        <f>U149/SUM(U149,'Calculations 16to19'!U149,'Calculations 25to34'!U149,'Calculations 35to44'!U149,'Calculations 45to54'!U149,'Calculations 55to64'!U149,'Calculations 65plus'!U149)</f>
        <v>4.0106518731882312E-2</v>
      </c>
      <c r="V194">
        <f>V149/SUM(V149,'Calculations 16to19'!V149,'Calculations 25to34'!V149,'Calculations 35to44'!V149,'Calculations 45to54'!V149,'Calculations 55to64'!V149,'Calculations 65plus'!V149)</f>
        <v>3.9699840497579651E-2</v>
      </c>
      <c r="W194">
        <f>W149/SUM(W149,'Calculations 16to19'!W149,'Calculations 25to34'!W149,'Calculations 35to44'!W149,'Calculations 45to54'!W149,'Calculations 55to64'!W149,'Calculations 65plus'!W149)</f>
        <v>3.9294507934802943E-2</v>
      </c>
      <c r="X194">
        <f>X149/SUM(X149,'Calculations 16to19'!X149,'Calculations 25to34'!X149,'Calculations 35to44'!X149,'Calculations 45to54'!X149,'Calculations 55to64'!X149,'Calculations 65plus'!X149)</f>
        <v>3.8890604563588796E-2</v>
      </c>
      <c r="Y194">
        <f>Y149/SUM(Y149,'Calculations 16to19'!Y149,'Calculations 25to34'!Y149,'Calculations 35to44'!Y149,'Calculations 45to54'!Y149,'Calculations 55to64'!Y149,'Calculations 65plus'!Y149)</f>
        <v>3.8488212549018581E-2</v>
      </c>
      <c r="Z194">
        <f>Z149/SUM(Z149,'Calculations 16to19'!Z149,'Calculations 25to34'!Z149,'Calculations 35to44'!Z149,'Calculations 45to54'!Z149,'Calculations 55to64'!Z149,'Calculations 65plus'!Z149)</f>
        <v>3.8087412566092507E-2</v>
      </c>
      <c r="AA194">
        <f>AA149/SUM(AA149,'Calculations 16to19'!AA149,'Calculations 25to34'!AA149,'Calculations 35to44'!AA149,'Calculations 45to54'!AA149,'Calculations 55to64'!AA149,'Calculations 65plus'!AA149)</f>
        <v>3.7688283675715147E-2</v>
      </c>
      <c r="AB194">
        <f>AB149/SUM(AB149,'Calculations 16to19'!AB149,'Calculations 25to34'!AB149,'Calculations 35to44'!AB149,'Calculations 45to54'!AB149,'Calculations 55to64'!AB149,'Calculations 65plus'!AB149)</f>
        <v>3.7290903211457095E-2</v>
      </c>
      <c r="AC194">
        <f>AC149/SUM(AC149,'Calculations 16to19'!AC149,'Calculations 25to34'!AC149,'Calculations 35to44'!AC149,'Calculations 45to54'!AC149,'Calculations 55to64'!AC149,'Calculations 65plus'!AC149)</f>
        <v>3.6895346676739882E-2</v>
      </c>
      <c r="AD194">
        <f>AD149/SUM(AD149,'Calculations 16to19'!AD149,'Calculations 25to34'!AD149,'Calculations 35to44'!AD149,'Calculations 45to54'!AD149,'Calculations 55to64'!AD149,'Calculations 65plus'!AD149)</f>
        <v>3.6501687652092267E-2</v>
      </c>
      <c r="AE194">
        <f>AE149/SUM(AE149,'Calculations 16to19'!AE149,'Calculations 25to34'!AE149,'Calculations 35to44'!AE149,'Calculations 45to54'!AE149,'Calculations 55to64'!AE149,'Calculations 65plus'!AE149)</f>
        <v>3.6109997712110486E-2</v>
      </c>
      <c r="AF194">
        <f>AF149/SUM(AF149,'Calculations 16to19'!AF149,'Calculations 25to34'!AF149,'Calculations 35to44'!AF149,'Calculations 45to54'!AF149,'Calculations 55to64'!AF149,'Calculations 65plus'!AF149)</f>
        <v>3.5720346351758518E-2</v>
      </c>
    </row>
    <row r="195" spans="1:32" x14ac:dyDescent="0.25">
      <c r="A195" t="s">
        <v>42</v>
      </c>
      <c r="B195">
        <f>B150/SUM(B150,'Calculations 16to19'!B150,'Calculations 25to34'!B150,'Calculations 35to44'!B150,'Calculations 45to54'!B150,'Calculations 55to64'!B150,'Calculations 65plus'!B150)</f>
        <v>5.6466302367941749E-2</v>
      </c>
      <c r="C195">
        <f>C150/SUM(C150,'Calculations 16to19'!C150,'Calculations 25to34'!C150,'Calculations 35to44'!C150,'Calculations 45to54'!C150,'Calculations 55to64'!C150,'Calculations 65plus'!C150)</f>
        <v>5.6183054472142877E-2</v>
      </c>
      <c r="D195">
        <f>D150/SUM(D150,'Calculations 16to19'!D150,'Calculations 25to34'!D150,'Calculations 35to44'!D150,'Calculations 45to54'!D150,'Calculations 55to64'!D150,'Calculations 65plus'!D150)</f>
        <v>5.5519526054083043E-2</v>
      </c>
      <c r="E195">
        <f>E150/SUM(E150,'Calculations 16to19'!E150,'Calculations 25to34'!E150,'Calculations 35to44'!E150,'Calculations 45to54'!E150,'Calculations 55to64'!E150,'Calculations 65plus'!E150)</f>
        <v>5.4974400909461388E-2</v>
      </c>
      <c r="F195">
        <f>F150/SUM(F150,'Calculations 16to19'!F150,'Calculations 25to34'!F150,'Calculations 35to44'!F150,'Calculations 45to54'!F150,'Calculations 55to64'!F150,'Calculations 65plus'!F150)</f>
        <v>5.4538168509459507E-2</v>
      </c>
      <c r="G195">
        <f>G150/SUM(G150,'Calculations 16to19'!G150,'Calculations 25to34'!G150,'Calculations 35to44'!G150,'Calculations 45to54'!G150,'Calculations 55to64'!G150,'Calculations 65plus'!G150)</f>
        <v>5.3677087413433154E-2</v>
      </c>
      <c r="H195">
        <f>H150/SUM(H150,'Calculations 16to19'!H150,'Calculations 25to34'!H150,'Calculations 35to44'!H150,'Calculations 45to54'!H150,'Calculations 55to64'!H150,'Calculations 65plus'!H150)</f>
        <v>5.3179313916706578E-2</v>
      </c>
      <c r="I195">
        <f>I150/SUM(I150,'Calculations 16to19'!I150,'Calculations 25to34'!I150,'Calculations 35to44'!I150,'Calculations 45to54'!I150,'Calculations 55to64'!I150,'Calculations 65plus'!I150)</f>
        <v>5.3293727103366918E-2</v>
      </c>
      <c r="J195">
        <f>J150/SUM(J150,'Calculations 16to19'!J150,'Calculations 25to34'!J150,'Calculations 35to44'!J150,'Calculations 45to54'!J150,'Calculations 55to64'!J150,'Calculations 65plus'!J150)</f>
        <v>5.3172015240385562E-2</v>
      </c>
      <c r="K195">
        <f>K150/SUM(K150,'Calculations 16to19'!K150,'Calculations 25to34'!K150,'Calculations 35to44'!K150,'Calculations 45to54'!K150,'Calculations 55to64'!K150,'Calculations 65plus'!K150)</f>
        <v>5.2282296342127436E-2</v>
      </c>
      <c r="L195">
        <f>L150/SUM(L150,'Calculations 16to19'!L150,'Calculations 25to34'!L150,'Calculations 35to44'!L150,'Calculations 45to54'!L150,'Calculations 55to64'!L150,'Calculations 65plus'!L150)</f>
        <v>5.1779606736714688E-2</v>
      </c>
      <c r="M195">
        <f>M150/SUM(M150,'Calculations 16to19'!M150,'Calculations 25to34'!M150,'Calculations 35to44'!M150,'Calculations 45to54'!M150,'Calculations 55to64'!M150,'Calculations 65plus'!M150)</f>
        <v>5.1309842084982016E-2</v>
      </c>
      <c r="N195">
        <f>N150/SUM(N150,'Calculations 16to19'!N150,'Calculations 25to34'!N150,'Calculations 35to44'!N150,'Calculations 45to54'!N150,'Calculations 55to64'!N150,'Calculations 65plus'!N150)</f>
        <v>5.0839354189902757E-2</v>
      </c>
      <c r="O195">
        <f>O150/SUM(O150,'Calculations 16to19'!O150,'Calculations 25to34'!O150,'Calculations 35to44'!O150,'Calculations 45to54'!O150,'Calculations 55to64'!O150,'Calculations 65plus'!O150)</f>
        <v>5.0368265009684339E-2</v>
      </c>
      <c r="P195">
        <f>P150/SUM(P150,'Calculations 16to19'!P150,'Calculations 25to34'!P150,'Calculations 35to44'!P150,'Calculations 45to54'!P150,'Calculations 55to64'!P150,'Calculations 65plus'!P150)</f>
        <v>4.9896699570101288E-2</v>
      </c>
      <c r="Q195">
        <f>Q150/SUM(Q150,'Calculations 16to19'!Q150,'Calculations 25to34'!Q150,'Calculations 35to44'!Q150,'Calculations 45to54'!Q150,'Calculations 55to64'!Q150,'Calculations 65plus'!Q150)</f>
        <v>4.9424785471244133E-2</v>
      </c>
      <c r="R195">
        <f>R150/SUM(R150,'Calculations 16to19'!R150,'Calculations 25to34'!R150,'Calculations 35to44'!R150,'Calculations 45to54'!R150,'Calculations 55to64'!R150,'Calculations 65plus'!R150)</f>
        <v>4.8952652413242967E-2</v>
      </c>
      <c r="S195">
        <f>S150/SUM(S150,'Calculations 16to19'!S150,'Calculations 25to34'!S150,'Calculations 35to44'!S150,'Calculations 45to54'!S150,'Calculations 55to64'!S150,'Calculations 65plus'!S150)</f>
        <v>4.8480431741367666E-2</v>
      </c>
      <c r="T195">
        <f>T150/SUM(T150,'Calculations 16to19'!T150,'Calculations 25to34'!T150,'Calculations 35to44'!T150,'Calculations 45to54'!T150,'Calculations 55to64'!T150,'Calculations 65plus'!T150)</f>
        <v>4.8008256010823258E-2</v>
      </c>
      <c r="U195">
        <f>U150/SUM(U150,'Calculations 16to19'!U150,'Calculations 25to34'!U150,'Calculations 35to44'!U150,'Calculations 45to54'!U150,'Calculations 55to64'!U150,'Calculations 65plus'!U150)</f>
        <v>4.7536258571483081E-2</v>
      </c>
      <c r="V195">
        <f>V150/SUM(V150,'Calculations 16to19'!V150,'Calculations 25to34'!V150,'Calculations 35to44'!V150,'Calculations 45to54'!V150,'Calculations 55to64'!V150,'Calculations 65plus'!V150)</f>
        <v>4.7064573172718567E-2</v>
      </c>
      <c r="W195">
        <f>W150/SUM(W150,'Calculations 16to19'!W150,'Calculations 25to34'!W150,'Calculations 35to44'!W150,'Calculations 45to54'!W150,'Calculations 55to64'!W150,'Calculations 65plus'!W150)</f>
        <v>4.6593333588416198E-2</v>
      </c>
      <c r="X195">
        <f>X150/SUM(X150,'Calculations 16to19'!X150,'Calculations 25to34'!X150,'Calculations 35to44'!X150,'Calculations 45to54'!X150,'Calculations 55to64'!X150,'Calculations 65plus'!X150)</f>
        <v>4.6122673262195032E-2</v>
      </c>
      <c r="Y195">
        <f>Y150/SUM(Y150,'Calculations 16to19'!Y150,'Calculations 25to34'!Y150,'Calculations 35to44'!Y150,'Calculations 45to54'!Y150,'Calculations 55to64'!Y150,'Calculations 65plus'!Y150)</f>
        <v>4.5652724972772833E-2</v>
      </c>
      <c r="Z195">
        <f>Z150/SUM(Z150,'Calculations 16to19'!Z150,'Calculations 25to34'!Z150,'Calculations 35to44'!Z150,'Calculations 45to54'!Z150,'Calculations 55to64'!Z150,'Calculations 65plus'!Z150)</f>
        <v>4.5183620519361589E-2</v>
      </c>
      <c r="AA195">
        <f>AA150/SUM(AA150,'Calculations 16to19'!AA150,'Calculations 25to34'!AA150,'Calculations 35to44'!AA150,'Calculations 45to54'!AA150,'Calculations 55to64'!AA150,'Calculations 65plus'!AA150)</f>
        <v>4.471549042691126E-2</v>
      </c>
      <c r="AB195">
        <f>AB150/SUM(AB150,'Calculations 16to19'!AB150,'Calculations 25to34'!AB150,'Calculations 35to44'!AB150,'Calculations 45to54'!AB150,'Calculations 55to64'!AB150,'Calculations 65plus'!AB150)</f>
        <v>4.4248463670965445E-2</v>
      </c>
      <c r="AC195">
        <f>AC150/SUM(AC150,'Calculations 16to19'!AC150,'Calculations 25to34'!AC150,'Calculations 35to44'!AC150,'Calculations 45to54'!AC150,'Calculations 55to64'!AC150,'Calculations 65plus'!AC150)</f>
        <v>4.3782667421833954E-2</v>
      </c>
      <c r="AD195">
        <f>AD150/SUM(AD150,'Calculations 16to19'!AD150,'Calculations 25to34'!AD150,'Calculations 35to44'!AD150,'Calculations 45to54'!AD150,'Calculations 55to64'!AD150,'Calculations 65plus'!AD150)</f>
        <v>4.3318226807743963E-2</v>
      </c>
      <c r="AE195">
        <f>AE150/SUM(AE150,'Calculations 16to19'!AE150,'Calculations 25to34'!AE150,'Calculations 35to44'!AE150,'Calculations 45to54'!AE150,'Calculations 55to64'!AE150,'Calculations 65plus'!AE150)</f>
        <v>4.2855264696576571E-2</v>
      </c>
      <c r="AF195">
        <f>AF150/SUM(AF150,'Calculations 16to19'!AF150,'Calculations 25to34'!AF150,'Calculations 35to44'!AF150,'Calculations 45to54'!AF150,'Calculations 55to64'!AF150,'Calculations 65plus'!AF150)</f>
        <v>4.2393901495764108E-2</v>
      </c>
    </row>
    <row r="196" spans="1:32" x14ac:dyDescent="0.25">
      <c r="A196" t="s">
        <v>44</v>
      </c>
      <c r="B196">
        <f>B151/SUM(B151,'Calculations 16to19'!B151,'Calculations 25to34'!B151,'Calculations 35to44'!B151,'Calculations 45to54'!B151,'Calculations 55to64'!B151,'Calculations 65plus'!B151)</f>
        <v>7.3170731707317083E-2</v>
      </c>
      <c r="C196">
        <f>C151/SUM(C151,'Calculations 16to19'!C151,'Calculations 25to34'!C151,'Calculations 35to44'!C151,'Calculations 45to54'!C151,'Calculations 55to64'!C151,'Calculations 65plus'!C151)</f>
        <v>7.2793803416717248E-2</v>
      </c>
      <c r="D196">
        <f>D151/SUM(D151,'Calculations 16to19'!D151,'Calculations 25to34'!D151,'Calculations 35to44'!D151,'Calculations 45to54'!D151,'Calculations 55to64'!D151,'Calculations 65plus'!D151)</f>
        <v>7.1850326241796852E-2</v>
      </c>
      <c r="E196">
        <f>E151/SUM(E151,'Calculations 16to19'!E151,'Calculations 25to34'!E151,'Calculations 35to44'!E151,'Calculations 45to54'!E151,'Calculations 55to64'!E151,'Calculations 65plus'!E151)</f>
        <v>7.1028201975454008E-2</v>
      </c>
      <c r="F196">
        <f>F151/SUM(F151,'Calculations 16to19'!F151,'Calculations 25to34'!F151,'Calculations 35to44'!F151,'Calculations 45to54'!F151,'Calculations 55to64'!F151,'Calculations 65plus'!F151)</f>
        <v>7.0333122498746861E-2</v>
      </c>
      <c r="G196">
        <f>G151/SUM(G151,'Calculations 16to19'!G151,'Calculations 25to34'!G151,'Calculations 35to44'!G151,'Calculations 45to54'!G151,'Calculations 55to64'!G151,'Calculations 65plus'!G151)</f>
        <v>6.9039680418332264E-2</v>
      </c>
      <c r="H196">
        <f>H151/SUM(H151,'Calculations 16to19'!H151,'Calculations 25to34'!H151,'Calculations 35to44'!H151,'Calculations 45to54'!H151,'Calculations 55to64'!H151,'Calculations 65plus'!H151)</f>
        <v>6.822099443604758E-2</v>
      </c>
      <c r="I196">
        <f>I151/SUM(I151,'Calculations 16to19'!I151,'Calculations 25to34'!I151,'Calculations 35to44'!I151,'Calculations 45to54'!I151,'Calculations 55to64'!I151,'Calculations 65plus'!I151)</f>
        <v>6.8172972967948983E-2</v>
      </c>
      <c r="J196">
        <f>J151/SUM(J151,'Calculations 16to19'!J151,'Calculations 25to34'!J151,'Calculations 35to44'!J151,'Calculations 45to54'!J151,'Calculations 55to64'!J151,'Calculations 65plus'!J151)</f>
        <v>6.7796540154738558E-2</v>
      </c>
      <c r="K196">
        <f>K151/SUM(K151,'Calculations 16to19'!K151,'Calculations 25to34'!K151,'Calculations 35to44'!K151,'Calculations 45to54'!K151,'Calculations 55to64'!K151,'Calculations 65plus'!K151)</f>
        <v>6.6411539559965413E-2</v>
      </c>
      <c r="L196">
        <f>L151/SUM(L151,'Calculations 16to19'!L151,'Calculations 25to34'!L151,'Calculations 35to44'!L151,'Calculations 45to54'!L151,'Calculations 55to64'!L151,'Calculations 65plus'!L151)</f>
        <v>6.5825204866948067E-2</v>
      </c>
      <c r="M196">
        <f>M151/SUM(M151,'Calculations 16to19'!M151,'Calculations 25to34'!M151,'Calculations 35to44'!M151,'Calculations 45to54'!M151,'Calculations 55to64'!M151,'Calculations 65plus'!M151)</f>
        <v>6.5095052578549709E-2</v>
      </c>
      <c r="N196">
        <f>N151/SUM(N151,'Calculations 16to19'!N151,'Calculations 25to34'!N151,'Calculations 35to44'!N151,'Calculations 45to54'!N151,'Calculations 55to64'!N151,'Calculations 65plus'!N151)</f>
        <v>6.4366782093025765E-2</v>
      </c>
      <c r="O196">
        <f>O151/SUM(O151,'Calculations 16to19'!O151,'Calculations 25to34'!O151,'Calculations 35to44'!O151,'Calculations 45to54'!O151,'Calculations 55to64'!O151,'Calculations 65plus'!O151)</f>
        <v>6.3640598794913364E-2</v>
      </c>
      <c r="P196">
        <f>P151/SUM(P151,'Calculations 16to19'!P151,'Calculations 25to34'!P151,'Calculations 35to44'!P151,'Calculations 45to54'!P151,'Calculations 55to64'!P151,'Calculations 65plus'!P151)</f>
        <v>6.291670645482364E-2</v>
      </c>
      <c r="Q196">
        <f>Q151/SUM(Q151,'Calculations 16to19'!Q151,'Calculations 25to34'!Q151,'Calculations 35to44'!Q151,'Calculations 45to54'!Q151,'Calculations 55to64'!Q151,'Calculations 65plus'!Q151)</f>
        <v>6.2195306699182128E-2</v>
      </c>
      <c r="R196">
        <f>R151/SUM(R151,'Calculations 16to19'!R151,'Calculations 25to34'!R151,'Calculations 35to44'!R151,'Calculations 45to54'!R151,'Calculations 55to64'!R151,'Calculations 65plus'!R151)</f>
        <v>6.1476598514096301E-2</v>
      </c>
      <c r="S196">
        <f>S151/SUM(S151,'Calculations 16to19'!S151,'Calculations 25to34'!S151,'Calculations 35to44'!S151,'Calculations 45to54'!S151,'Calculations 55to64'!S151,'Calculations 65plus'!S151)</f>
        <v>6.0760777783276369E-2</v>
      </c>
      <c r="T196">
        <f>T151/SUM(T151,'Calculations 16to19'!T151,'Calculations 25to34'!T151,'Calculations 35to44'!T151,'Calculations 45to54'!T151,'Calculations 55to64'!T151,'Calculations 65plus'!T151)</f>
        <v>6.0048036859789072E-2</v>
      </c>
      <c r="U196">
        <f>U151/SUM(U151,'Calculations 16to19'!U151,'Calculations 25to34'!U151,'Calculations 35to44'!U151,'Calculations 45to54'!U151,'Calculations 55to64'!U151,'Calculations 65plus'!U151)</f>
        <v>5.9338564171296321E-2</v>
      </c>
      <c r="V196">
        <f>V151/SUM(V151,'Calculations 16to19'!V151,'Calculations 25to34'!V151,'Calculations 35to44'!V151,'Calculations 45to54'!V151,'Calculations 55to64'!V151,'Calculations 65plus'!V151)</f>
        <v>5.8632543858301737E-2</v>
      </c>
      <c r="W196">
        <f>W151/SUM(W151,'Calculations 16to19'!W151,'Calculations 25to34'!W151,'Calculations 35to44'!W151,'Calculations 45to54'!W151,'Calculations 55to64'!W151,'Calculations 65plus'!W151)</f>
        <v>5.7930155444817964E-2</v>
      </c>
      <c r="X196">
        <f>X151/SUM(X151,'Calculations 16to19'!X151,'Calculations 25to34'!X151,'Calculations 35to44'!X151,'Calculations 45to54'!X151,'Calculations 55to64'!X151,'Calculations 65plus'!X151)</f>
        <v>5.7231573540763102E-2</v>
      </c>
      <c r="Y196">
        <f>Y151/SUM(Y151,'Calculations 16to19'!Y151,'Calculations 25to34'!Y151,'Calculations 35to44'!Y151,'Calculations 45to54'!Y151,'Calculations 55to64'!Y151,'Calculations 65plus'!Y151)</f>
        <v>5.6536967575300127E-2</v>
      </c>
      <c r="Z196">
        <f>Z151/SUM(Z151,'Calculations 16to19'!Z151,'Calculations 25to34'!Z151,'Calculations 35to44'!Z151,'Calculations 45to54'!Z151,'Calculations 55to64'!Z151,'Calculations 65plus'!Z151)</f>
        <v>5.58465015602502E-2</v>
      </c>
      <c r="AA196">
        <f>AA151/SUM(AA151,'Calculations 16to19'!AA151,'Calculations 25to34'!AA151,'Calculations 35to44'!AA151,'Calculations 45to54'!AA151,'Calculations 55to64'!AA151,'Calculations 65plus'!AA151)</f>
        <v>5.516033388263402E-2</v>
      </c>
      <c r="AB196">
        <f>AB151/SUM(AB151,'Calculations 16to19'!AB151,'Calculations 25to34'!AB151,'Calculations 35to44'!AB151,'Calculations 45to54'!AB151,'Calculations 55to64'!AB151,'Calculations 65plus'!AB151)</f>
        <v>5.4478617125336706E-2</v>
      </c>
      <c r="AC196">
        <f>AC151/SUM(AC151,'Calculations 16to19'!AC151,'Calculations 25to34'!AC151,'Calculations 35to44'!AC151,'Calculations 45to54'!AC151,'Calculations 55to64'!AC151,'Calculations 65plus'!AC151)</f>
        <v>5.3801497914828078E-2</v>
      </c>
      <c r="AD196">
        <f>AD151/SUM(AD151,'Calculations 16to19'!AD151,'Calculations 25to34'!AD151,'Calculations 35to44'!AD151,'Calculations 45to54'!AD151,'Calculations 55to64'!AD151,'Calculations 65plus'!AD151)</f>
        <v>5.3129116794833772E-2</v>
      </c>
      <c r="AE196">
        <f>AE151/SUM(AE151,'Calculations 16to19'!AE151,'Calculations 25to34'!AE151,'Calculations 35to44'!AE151,'Calculations 45to54'!AE151,'Calculations 55to64'!AE151,'Calculations 65plus'!AE151)</f>
        <v>5.2461608124804264E-2</v>
      </c>
      <c r="AF196">
        <f>AF151/SUM(AF151,'Calculations 16to19'!AF151,'Calculations 25to34'!AF151,'Calculations 35to44'!AF151,'Calculations 45to54'!AF151,'Calculations 55to64'!AF151,'Calculations 65plus'!AF151)</f>
        <v>5.1799100002011655E-2</v>
      </c>
    </row>
    <row r="197" spans="1:32" x14ac:dyDescent="0.25">
      <c r="A197" t="s">
        <v>46</v>
      </c>
      <c r="B197">
        <f>B152/SUM(B152,'Calculations 16to19'!B152,'Calculations 25to34'!B152,'Calculations 35to44'!B152,'Calculations 45to54'!B152,'Calculations 55to64'!B152,'Calculations 65plus'!B152)</f>
        <v>6.6202090592334478E-2</v>
      </c>
      <c r="C197">
        <f>C152/SUM(C152,'Calculations 16to19'!C152,'Calculations 25to34'!C152,'Calculations 35to44'!C152,'Calculations 45to54'!C152,'Calculations 55to64'!C152,'Calculations 65plus'!C152)</f>
        <v>6.5800289043409552E-2</v>
      </c>
      <c r="D197">
        <f>D152/SUM(D152,'Calculations 16to19'!D152,'Calculations 25to34'!D152,'Calculations 35to44'!D152,'Calculations 45to54'!D152,'Calculations 55to64'!D152,'Calculations 65plus'!D152)</f>
        <v>6.4955632439590016E-2</v>
      </c>
      <c r="E197">
        <f>E152/SUM(E152,'Calculations 16to19'!E152,'Calculations 25to34'!E152,'Calculations 35to44'!E152,'Calculations 45to54'!E152,'Calculations 55to64'!E152,'Calculations 65plus'!E152)</f>
        <v>6.4237241176999679E-2</v>
      </c>
      <c r="F197">
        <f>F152/SUM(F152,'Calculations 16to19'!F152,'Calculations 25to34'!F152,'Calculations 35to44'!F152,'Calculations 45to54'!F152,'Calculations 55to64'!F152,'Calculations 65plus'!F152)</f>
        <v>6.3630805044583225E-2</v>
      </c>
      <c r="G197">
        <f>G152/SUM(G152,'Calculations 16to19'!G152,'Calculations 25to34'!G152,'Calculations 35to44'!G152,'Calculations 45to54'!G152,'Calculations 55to64'!G152,'Calculations 65plus'!G152)</f>
        <v>6.250143677121929E-2</v>
      </c>
      <c r="H197">
        <f>H152/SUM(H152,'Calculations 16to19'!H152,'Calculations 25to34'!H152,'Calculations 35to44'!H152,'Calculations 45to54'!H152,'Calculations 55to64'!H152,'Calculations 65plus'!H152)</f>
        <v>6.1789254261036465E-2</v>
      </c>
      <c r="I197">
        <f>I152/SUM(I152,'Calculations 16to19'!I152,'Calculations 25to34'!I152,'Calculations 35to44'!I152,'Calculations 45to54'!I152,'Calculations 55to64'!I152,'Calculations 65plus'!I152)</f>
        <v>6.1825216419140155E-2</v>
      </c>
      <c r="J197">
        <f>J152/SUM(J152,'Calculations 16to19'!J152,'Calculations 25to34'!J152,'Calculations 35to44'!J152,'Calculations 45to54'!J152,'Calculations 55to64'!J152,'Calculations 65plus'!J152)</f>
        <v>6.1610265245594979E-2</v>
      </c>
      <c r="K197">
        <f>K152/SUM(K152,'Calculations 16to19'!K152,'Calculations 25to34'!K152,'Calculations 35to44'!K152,'Calculations 45to54'!K152,'Calculations 55to64'!K152,'Calculations 65plus'!K152)</f>
        <v>6.049399978421665E-2</v>
      </c>
      <c r="L197">
        <f>L152/SUM(L152,'Calculations 16to19'!L152,'Calculations 25to34'!L152,'Calculations 35to44'!L152,'Calculations 45to54'!L152,'Calculations 55to64'!L152,'Calculations 65plus'!L152)</f>
        <v>5.9828466874822281E-2</v>
      </c>
      <c r="M197">
        <f>M152/SUM(M152,'Calculations 16to19'!M152,'Calculations 25to34'!M152,'Calculations 35to44'!M152,'Calculations 45to54'!M152,'Calculations 55to64'!M152,'Calculations 65plus'!M152)</f>
        <v>5.9197717755581844E-2</v>
      </c>
      <c r="N197">
        <f>N152/SUM(N152,'Calculations 16to19'!N152,'Calculations 25to34'!N152,'Calculations 35to44'!N152,'Calculations 45to54'!N152,'Calculations 55to64'!N152,'Calculations 65plus'!N152)</f>
        <v>5.8568116544932103E-2</v>
      </c>
      <c r="O197">
        <f>O152/SUM(O152,'Calculations 16to19'!O152,'Calculations 25to34'!O152,'Calculations 35to44'!O152,'Calculations 45to54'!O152,'Calculations 55to64'!O152,'Calculations 65plus'!O152)</f>
        <v>5.7939829457659478E-2</v>
      </c>
      <c r="P197">
        <f>P152/SUM(P152,'Calculations 16to19'!P152,'Calculations 25to34'!P152,'Calculations 35to44'!P152,'Calculations 45to54'!P152,'Calculations 55to64'!P152,'Calculations 65plus'!P152)</f>
        <v>5.7313022941116232E-2</v>
      </c>
      <c r="Q197">
        <f>Q152/SUM(Q152,'Calculations 16to19'!Q152,'Calculations 25to34'!Q152,'Calculations 35to44'!Q152,'Calculations 45to54'!Q152,'Calculations 55to64'!Q152,'Calculations 65plus'!Q152)</f>
        <v>5.6687863149354915E-2</v>
      </c>
      <c r="R197">
        <f>R152/SUM(R152,'Calculations 16to19'!R152,'Calculations 25to34'!R152,'Calculations 35to44'!R152,'Calculations 45to54'!R152,'Calculations 55to64'!R152,'Calculations 65plus'!R152)</f>
        <v>5.6064515447554308E-2</v>
      </c>
      <c r="S197">
        <f>S152/SUM(S152,'Calculations 16to19'!S152,'Calculations 25to34'!S152,'Calculations 35to44'!S152,'Calculations 45to54'!S152,'Calculations 55to64'!S152,'Calculations 65plus'!S152)</f>
        <v>5.5443143946714575E-2</v>
      </c>
      <c r="T197">
        <f>T152/SUM(T152,'Calculations 16to19'!T152,'Calculations 25to34'!T152,'Calculations 35to44'!T152,'Calculations 45to54'!T152,'Calculations 55to64'!T152,'Calculations 65plus'!T152)</f>
        <v>5.4823911068475208E-2</v>
      </c>
      <c r="U197">
        <f>U152/SUM(U152,'Calculations 16to19'!U152,'Calculations 25to34'!U152,'Calculations 35to44'!U152,'Calculations 45to54'!U152,'Calculations 55to64'!U152,'Calculations 65plus'!U152)</f>
        <v>5.4206977139796303E-2</v>
      </c>
      <c r="V197">
        <f>V152/SUM(V152,'Calculations 16to19'!V152,'Calculations 25to34'!V152,'Calculations 35to44'!V152,'Calculations 45to54'!V152,'Calculations 55to64'!V152,'Calculations 65plus'!V152)</f>
        <v>5.3592500017132998E-2</v>
      </c>
      <c r="W197">
        <f>W152/SUM(W152,'Calculations 16to19'!W152,'Calculations 25to34'!W152,'Calculations 35to44'!W152,'Calculations 45to54'!W152,'Calculations 55to64'!W152,'Calculations 65plus'!W152)</f>
        <v>5.2980634739638745E-2</v>
      </c>
      <c r="X197">
        <f>X152/SUM(X152,'Calculations 16to19'!X152,'Calculations 25to34'!X152,'Calculations 35to44'!X152,'Calculations 45to54'!X152,'Calculations 55to64'!X152,'Calculations 65plus'!X152)</f>
        <v>5.2371533210839566E-2</v>
      </c>
      <c r="Y197">
        <f>Y152/SUM(Y152,'Calculations 16to19'!Y152,'Calculations 25to34'!Y152,'Calculations 35to44'!Y152,'Calculations 45to54'!Y152,'Calculations 55to64'!Y152,'Calculations 65plus'!Y152)</f>
        <v>5.1765343908142032E-2</v>
      </c>
      <c r="Z197">
        <f>Z152/SUM(Z152,'Calculations 16to19'!Z152,'Calculations 25to34'!Z152,'Calculations 35to44'!Z152,'Calculations 45to54'!Z152,'Calculations 55to64'!Z152,'Calculations 65plus'!Z152)</f>
        <v>5.1162211619464631E-2</v>
      </c>
      <c r="AA197">
        <f>AA152/SUM(AA152,'Calculations 16to19'!AA152,'Calculations 25to34'!AA152,'Calculations 35to44'!AA152,'Calculations 45to54'!AA152,'Calculations 55to64'!AA152,'Calculations 65plus'!AA152)</f>
        <v>5.0562277206213792E-2</v>
      </c>
      <c r="AB197">
        <f>AB152/SUM(AB152,'Calculations 16to19'!AB152,'Calculations 25to34'!AB152,'Calculations 35to44'!AB152,'Calculations 45to54'!AB152,'Calculations 55to64'!AB152,'Calculations 65plus'!AB152)</f>
        <v>4.9965677391775647E-2</v>
      </c>
      <c r="AC197">
        <f>AC152/SUM(AC152,'Calculations 16to19'!AC152,'Calculations 25to34'!AC152,'Calculations 35to44'!AC152,'Calculations 45to54'!AC152,'Calculations 55to64'!AC152,'Calculations 65plus'!AC152)</f>
        <v>4.937254457463796E-2</v>
      </c>
      <c r="AD197">
        <f>AD152/SUM(AD152,'Calculations 16to19'!AD152,'Calculations 25to34'!AD152,'Calculations 35to44'!AD152,'Calculations 45to54'!AD152,'Calculations 55to64'!AD152,'Calculations 65plus'!AD152)</f>
        <v>4.8783006665223033E-2</v>
      </c>
      <c r="AE197">
        <f>AE152/SUM(AE152,'Calculations 16to19'!AE152,'Calculations 25to34'!AE152,'Calculations 35to44'!AE152,'Calculations 45to54'!AE152,'Calculations 55to64'!AE152,'Calculations 65plus'!AE152)</f>
        <v>4.8197186945470136E-2</v>
      </c>
      <c r="AF197">
        <f>AF152/SUM(AF152,'Calculations 16to19'!AF152,'Calculations 25to34'!AF152,'Calculations 35to44'!AF152,'Calculations 45to54'!AF152,'Calculations 55to64'!AF152,'Calculations 65plus'!AF152)</f>
        <v>4.7615203950187278E-2</v>
      </c>
    </row>
    <row r="198" spans="1:32" x14ac:dyDescent="0.25">
      <c r="A198" t="s">
        <v>48</v>
      </c>
      <c r="B198">
        <f>B153/SUM(B153,'Calculations 16to19'!B153,'Calculations 25to34'!B153,'Calculations 35to44'!B153,'Calculations 45to54'!B153,'Calculations 55to64'!B153,'Calculations 65plus'!B153)</f>
        <v>7.4218750000000014E-2</v>
      </c>
      <c r="C198">
        <f>C153/SUM(C153,'Calculations 16to19'!C153,'Calculations 25to34'!C153,'Calculations 35to44'!C153,'Calculations 45to54'!C153,'Calculations 55to64'!C153,'Calculations 65plus'!C153)</f>
        <v>7.3754947270526575E-2</v>
      </c>
      <c r="D198">
        <f>D153/SUM(D153,'Calculations 16to19'!D153,'Calculations 25to34'!D153,'Calculations 35to44'!D153,'Calculations 45to54'!D153,'Calculations 55to64'!D153,'Calculations 65plus'!D153)</f>
        <v>7.2812688521388447E-2</v>
      </c>
      <c r="E198">
        <f>E153/SUM(E153,'Calculations 16to19'!E153,'Calculations 25to34'!E153,'Calculations 35to44'!E153,'Calculations 45to54'!E153,'Calculations 55to64'!E153,'Calculations 65plus'!E153)</f>
        <v>7.2037259474933987E-2</v>
      </c>
      <c r="F198">
        <f>F153/SUM(F153,'Calculations 16to19'!F153,'Calculations 25to34'!F153,'Calculations 35to44'!F153,'Calculations 45to54'!F153,'Calculations 55to64'!F153,'Calculations 65plus'!F153)</f>
        <v>7.1401585951439361E-2</v>
      </c>
      <c r="G198">
        <f>G153/SUM(G153,'Calculations 16to19'!G153,'Calculations 25to34'!G153,'Calculations 35to44'!G153,'Calculations 45to54'!G153,'Calculations 55to64'!G153,'Calculations 65plus'!G153)</f>
        <v>7.0176215895196556E-2</v>
      </c>
      <c r="H198">
        <f>H153/SUM(H153,'Calculations 16to19'!H153,'Calculations 25to34'!H153,'Calculations 35to44'!H153,'Calculations 45to54'!H153,'Calculations 55to64'!H153,'Calculations 65plus'!H153)</f>
        <v>6.9441244083264381E-2</v>
      </c>
      <c r="I198">
        <f>I153/SUM(I153,'Calculations 16to19'!I153,'Calculations 25to34'!I153,'Calculations 35to44'!I153,'Calculations 45to54'!I153,'Calculations 55to64'!I153,'Calculations 65plus'!I153)</f>
        <v>6.9585151496387332E-2</v>
      </c>
      <c r="J198">
        <f>J153/SUM(J153,'Calculations 16to19'!J153,'Calculations 25to34'!J153,'Calculations 35to44'!J153,'Calculations 45to54'!J153,'Calculations 55to64'!J153,'Calculations 65plus'!J153)</f>
        <v>6.9444747451629402E-2</v>
      </c>
      <c r="K198">
        <f>K153/SUM(K153,'Calculations 16to19'!K153,'Calculations 25to34'!K153,'Calculations 35to44'!K153,'Calculations 45to54'!K153,'Calculations 55to64'!K153,'Calculations 65plus'!K153)</f>
        <v>6.8265140369539665E-2</v>
      </c>
      <c r="L198">
        <f>L153/SUM(L153,'Calculations 16to19'!L153,'Calculations 25to34'!L153,'Calculations 35to44'!L153,'Calculations 45to54'!L153,'Calculations 55to64'!L153,'Calculations 65plus'!L153)</f>
        <v>6.7462449710499917E-2</v>
      </c>
      <c r="M198">
        <f>M153/SUM(M153,'Calculations 16to19'!M153,'Calculations 25to34'!M153,'Calculations 35to44'!M153,'Calculations 45to54'!M153,'Calculations 55to64'!M153,'Calculations 65plus'!M153)</f>
        <v>6.6793909357530282E-2</v>
      </c>
      <c r="N198">
        <f>N153/SUM(N153,'Calculations 16to19'!N153,'Calculations 25to34'!N153,'Calculations 35to44'!N153,'Calculations 45to54'!N153,'Calculations 55to64'!N153,'Calculations 65plus'!N153)</f>
        <v>6.6125655624251892E-2</v>
      </c>
      <c r="O198">
        <f>O153/SUM(O153,'Calculations 16to19'!O153,'Calculations 25to34'!O153,'Calculations 35to44'!O153,'Calculations 45to54'!O153,'Calculations 55to64'!O153,'Calculations 65plus'!O153)</f>
        <v>6.545783758535445E-2</v>
      </c>
      <c r="P198">
        <f>P153/SUM(P153,'Calculations 16to19'!P153,'Calculations 25to34'!P153,'Calculations 35to44'!P153,'Calculations 45to54'!P153,'Calculations 55to64'!P153,'Calculations 65plus'!P153)</f>
        <v>6.4790608571308098E-2</v>
      </c>
      <c r="Q198">
        <f>Q153/SUM(Q153,'Calculations 16to19'!Q153,'Calculations 25to34'!Q153,'Calculations 35to44'!Q153,'Calculations 45to54'!Q153,'Calculations 55to64'!Q153,'Calculations 65plus'!Q153)</f>
        <v>6.4124125479228217E-2</v>
      </c>
      <c r="R198">
        <f>R153/SUM(R153,'Calculations 16to19'!R153,'Calculations 25to34'!R153,'Calculations 35to44'!R153,'Calculations 45to54'!R153,'Calculations 55to64'!R153,'Calculations 65plus'!R153)</f>
        <v>6.3458548110024549E-2</v>
      </c>
      <c r="S198">
        <f>S153/SUM(S153,'Calculations 16to19'!S153,'Calculations 25to34'!S153,'Calculations 35to44'!S153,'Calculations 45to54'!S153,'Calculations 55to64'!S153,'Calculations 65plus'!S153)</f>
        <v>6.2794038532568847E-2</v>
      </c>
      <c r="T198">
        <f>T153/SUM(T153,'Calculations 16to19'!T153,'Calculations 25to34'!T153,'Calculations 35to44'!T153,'Calculations 45to54'!T153,'Calculations 55to64'!T153,'Calculations 65plus'!T153)</f>
        <v>6.2130760475476964E-2</v>
      </c>
      <c r="U198">
        <f>U153/SUM(U153,'Calculations 16to19'!U153,'Calculations 25to34'!U153,'Calculations 35to44'!U153,'Calculations 45to54'!U153,'Calculations 55to64'!U153,'Calculations 65plus'!U153)</f>
        <v>6.1468878746975257E-2</v>
      </c>
      <c r="V198">
        <f>V153/SUM(V153,'Calculations 16to19'!V153,'Calculations 25to34'!V153,'Calculations 35to44'!V153,'Calculations 45to54'!V153,'Calculations 55to64'!V153,'Calculations 65plus'!V153)</f>
        <v>6.0808558683188893E-2</v>
      </c>
      <c r="W198">
        <f>W153/SUM(W153,'Calculations 16to19'!W153,'Calculations 25to34'!W153,'Calculations 35to44'!W153,'Calculations 45to54'!W153,'Calculations 55to64'!W153,'Calculations 65plus'!W153)</f>
        <v>6.0149965625073805E-2</v>
      </c>
      <c r="X198">
        <f>X153/SUM(X153,'Calculations 16to19'!X153,'Calculations 25to34'!X153,'Calculations 35to44'!X153,'Calculations 45to54'!X153,'Calculations 55to64'!X153,'Calculations 65plus'!X153)</f>
        <v>5.9493264424090302E-2</v>
      </c>
      <c r="Y198">
        <f>Y153/SUM(Y153,'Calculations 16to19'!Y153,'Calculations 25to34'!Y153,'Calculations 35to44'!Y153,'Calculations 45to54'!Y153,'Calculations 55to64'!Y153,'Calculations 65plus'!Y153)</f>
        <v>5.8838618976611252E-2</v>
      </c>
      <c r="Z198">
        <f>Z153/SUM(Z153,'Calculations 16to19'!Z153,'Calculations 25to34'!Z153,'Calculations 35to44'!Z153,'Calculations 45to54'!Z153,'Calculations 55to64'!Z153,'Calculations 65plus'!Z153)</f>
        <v>5.8186191786946451E-2</v>
      </c>
      <c r="AA198">
        <f>AA153/SUM(AA153,'Calculations 16to19'!AA153,'Calculations 25to34'!AA153,'Calculations 35to44'!AA153,'Calculations 45to54'!AA153,'Calculations 55to64'!AA153,'Calculations 65plus'!AA153)</f>
        <v>5.7536143558765886E-2</v>
      </c>
      <c r="AB198">
        <f>AB153/SUM(AB153,'Calculations 16to19'!AB153,'Calculations 25to34'!AB153,'Calculations 35to44'!AB153,'Calculations 45to54'!AB153,'Calculations 55to64'!AB153,'Calculations 65plus'!AB153)</f>
        <v>5.6888632814615238E-2</v>
      </c>
      <c r="AC198">
        <f>AC153/SUM(AC153,'Calculations 16to19'!AC153,'Calculations 25to34'!AC153,'Calculations 35to44'!AC153,'Calculations 45to54'!AC153,'Calculations 55to64'!AC153,'Calculations 65plus'!AC153)</f>
        <v>5.6243815543121904E-2</v>
      </c>
      <c r="AD198">
        <f>AD153/SUM(AD153,'Calculations 16to19'!AD153,'Calculations 25to34'!AD153,'Calculations 35to44'!AD153,'Calculations 45to54'!AD153,'Calculations 55to64'!AD153,'Calculations 65plus'!AD153)</f>
        <v>5.56018448734193E-2</v>
      </c>
      <c r="AE198">
        <f>AE153/SUM(AE153,'Calculations 16to19'!AE153,'Calculations 25to34'!AE153,'Calculations 35to44'!AE153,'Calculations 45to54'!AE153,'Calculations 55to64'!AE153,'Calculations 65plus'!AE153)</f>
        <v>5.4962870776231354E-2</v>
      </c>
      <c r="AF198">
        <f>AF153/SUM(AF153,'Calculations 16to19'!AF153,'Calculations 25to34'!AF153,'Calculations 35to44'!AF153,'Calculations 45to54'!AF153,'Calculations 55to64'!AF153,'Calculations 65plus'!AF153)</f>
        <v>5.4327039791005234E-2</v>
      </c>
    </row>
    <row r="199" spans="1:32" x14ac:dyDescent="0.25">
      <c r="A199" t="s">
        <v>50</v>
      </c>
      <c r="B199">
        <f>B154/SUM(B154,'Calculations 16to19'!B154,'Calculations 25to34'!B154,'Calculations 35to44'!B154,'Calculations 45to54'!B154,'Calculations 55to64'!B154,'Calculations 65plus'!B154)</f>
        <v>4.2857142857142851E-2</v>
      </c>
      <c r="C199">
        <f>C154/SUM(C154,'Calculations 16to19'!C154,'Calculations 25to34'!C154,'Calculations 35to44'!C154,'Calculations 45to54'!C154,'Calculations 55to64'!C154,'Calculations 65plus'!C154)</f>
        <v>4.2801342324206661E-2</v>
      </c>
      <c r="D199">
        <f>D154/SUM(D154,'Calculations 16to19'!D154,'Calculations 25to34'!D154,'Calculations 35to44'!D154,'Calculations 45to54'!D154,'Calculations 55to64'!D154,'Calculations 65plus'!D154)</f>
        <v>4.2423432914908084E-2</v>
      </c>
      <c r="E199">
        <f>E154/SUM(E154,'Calculations 16to19'!E154,'Calculations 25to34'!E154,'Calculations 35to44'!E154,'Calculations 45to54'!E154,'Calculations 55to64'!E154,'Calculations 65plus'!E154)</f>
        <v>4.2117337202620037E-2</v>
      </c>
      <c r="F199">
        <f>F154/SUM(F154,'Calculations 16to19'!F154,'Calculations 25to34'!F154,'Calculations 35to44'!F154,'Calculations 45to54'!F154,'Calculations 55to64'!F154,'Calculations 65plus'!F154)</f>
        <v>4.187908778399204E-2</v>
      </c>
      <c r="G199">
        <f>G154/SUM(G154,'Calculations 16to19'!G154,'Calculations 25to34'!G154,'Calculations 35to44'!G154,'Calculations 45to54'!G154,'Calculations 55to64'!G154,'Calculations 65plus'!G154)</f>
        <v>4.1305974020161194E-2</v>
      </c>
      <c r="H199">
        <f>H154/SUM(H154,'Calculations 16to19'!H154,'Calculations 25to34'!H154,'Calculations 35to44'!H154,'Calculations 45to54'!H154,'Calculations 55to64'!H154,'Calculations 65plus'!H154)</f>
        <v>4.0997354250545778E-2</v>
      </c>
      <c r="I199">
        <f>I154/SUM(I154,'Calculations 16to19'!I154,'Calculations 25to34'!I154,'Calculations 35to44'!I154,'Calculations 45to54'!I154,'Calculations 55to64'!I154,'Calculations 65plus'!I154)</f>
        <v>4.1080802828087105E-2</v>
      </c>
      <c r="J199">
        <f>J154/SUM(J154,'Calculations 16to19'!J154,'Calculations 25to34'!J154,'Calculations 35to44'!J154,'Calculations 45to54'!J154,'Calculations 55to64'!J154,'Calculations 65plus'!J154)</f>
        <v>4.0962408879084596E-2</v>
      </c>
      <c r="K199">
        <f>K154/SUM(K154,'Calculations 16to19'!K154,'Calculations 25to34'!K154,'Calculations 35to44'!K154,'Calculations 45to54'!K154,'Calculations 55to64'!K154,'Calculations 65plus'!K154)</f>
        <v>4.0286233357083673E-2</v>
      </c>
      <c r="L199">
        <f>L154/SUM(L154,'Calculations 16to19'!L154,'Calculations 25to34'!L154,'Calculations 35to44'!L154,'Calculations 45to54'!L154,'Calculations 55to64'!L154,'Calculations 65plus'!L154)</f>
        <v>4.0130582679559379E-2</v>
      </c>
      <c r="M199">
        <f>M154/SUM(M154,'Calculations 16to19'!M154,'Calculations 25to34'!M154,'Calculations 35to44'!M154,'Calculations 45to54'!M154,'Calculations 55to64'!M154,'Calculations 65plus'!M154)</f>
        <v>3.984272625588979E-2</v>
      </c>
      <c r="N199">
        <f>N154/SUM(N154,'Calculations 16to19'!N154,'Calculations 25to34'!N154,'Calculations 35to44'!N154,'Calculations 45to54'!N154,'Calculations 55to64'!N154,'Calculations 65plus'!N154)</f>
        <v>3.9552788883657097E-2</v>
      </c>
      <c r="O199">
        <f>O154/SUM(O154,'Calculations 16to19'!O154,'Calculations 25to34'!O154,'Calculations 35to44'!O154,'Calculations 45to54'!O154,'Calculations 55to64'!O154,'Calculations 65plus'!O154)</f>
        <v>3.9260850032812246E-2</v>
      </c>
      <c r="P199">
        <f>P154/SUM(P154,'Calculations 16to19'!P154,'Calculations 25to34'!P154,'Calculations 35to44'!P154,'Calculations 45to54'!P154,'Calculations 55to64'!P154,'Calculations 65plus'!P154)</f>
        <v>3.8966992893512777E-2</v>
      </c>
      <c r="Q199">
        <f>Q154/SUM(Q154,'Calculations 16to19'!Q154,'Calculations 25to34'!Q154,'Calculations 35to44'!Q154,'Calculations 45to54'!Q154,'Calculations 55to64'!Q154,'Calculations 65plus'!Q154)</f>
        <v>3.8671304035373444E-2</v>
      </c>
      <c r="R199">
        <f>R154/SUM(R154,'Calculations 16to19'!R154,'Calculations 25to34'!R154,'Calculations 35to44'!R154,'Calculations 45to54'!R154,'Calculations 55to64'!R154,'Calculations 65plus'!R154)</f>
        <v>3.8373873074513537E-2</v>
      </c>
      <c r="S199">
        <f>S154/SUM(S154,'Calculations 16to19'!S154,'Calculations 25to34'!S154,'Calculations 35to44'!S154,'Calculations 45to54'!S154,'Calculations 55to64'!S154,'Calculations 65plus'!S154)</f>
        <v>3.8074792348872163E-2</v>
      </c>
      <c r="T199">
        <f>T154/SUM(T154,'Calculations 16to19'!T154,'Calculations 25to34'!T154,'Calculations 35to44'!T154,'Calculations 45to54'!T154,'Calculations 55to64'!T154,'Calculations 65plus'!T154)</f>
        <v>3.7774156602220312E-2</v>
      </c>
      <c r="U199">
        <f>U154/SUM(U154,'Calculations 16to19'!U154,'Calculations 25to34'!U154,'Calculations 35to44'!U154,'Calculations 45to54'!U154,'Calculations 55to64'!U154,'Calculations 65plus'!U154)</f>
        <v>3.7472062677262427E-2</v>
      </c>
      <c r="V199">
        <f>V154/SUM(V154,'Calculations 16to19'!V154,'Calculations 25to34'!V154,'Calculations 35to44'!V154,'Calculations 45to54'!V154,'Calculations 55to64'!V154,'Calculations 65plus'!V154)</f>
        <v>3.7168609218176836E-2</v>
      </c>
      <c r="W199">
        <f>W154/SUM(W154,'Calculations 16to19'!W154,'Calculations 25to34'!W154,'Calculations 35to44'!W154,'Calculations 45to54'!W154,'Calculations 55to64'!W154,'Calculations 65plus'!W154)</f>
        <v>3.6863896382907865E-2</v>
      </c>
      <c r="X199">
        <f>X154/SUM(X154,'Calculations 16to19'!X154,'Calculations 25to34'!X154,'Calculations 35to44'!X154,'Calculations 45to54'!X154,'Calculations 55to64'!X154,'Calculations 65plus'!X154)</f>
        <v>3.6558025565479609E-2</v>
      </c>
      <c r="Y199">
        <f>Y154/SUM(Y154,'Calculations 16to19'!Y154,'Calculations 25to34'!Y154,'Calculations 35to44'!Y154,'Calculations 45to54'!Y154,'Calculations 55to64'!Y154,'Calculations 65plus'!Y154)</f>
        <v>3.6251099128564751E-2</v>
      </c>
      <c r="Z199">
        <f>Z154/SUM(Z154,'Calculations 16to19'!Z154,'Calculations 25to34'!Z154,'Calculations 35to44'!Z154,'Calculations 45to54'!Z154,'Calculations 55to64'!Z154,'Calculations 65plus'!Z154)</f>
        <v>3.5943220146500858E-2</v>
      </c>
      <c r="AA199">
        <f>AA154/SUM(AA154,'Calculations 16to19'!AA154,'Calculations 25to34'!AA154,'Calculations 35to44'!AA154,'Calculations 45to54'!AA154,'Calculations 55to64'!AA154,'Calculations 65plus'!AA154)</f>
        <v>3.5634492158908446E-2</v>
      </c>
      <c r="AB199">
        <f>AB154/SUM(AB154,'Calculations 16to19'!AB154,'Calculations 25to34'!AB154,'Calculations 35to44'!AB154,'Calculations 45to54'!AB154,'Calculations 55to64'!AB154,'Calculations 65plus'!AB154)</f>
        <v>3.5325018935029769E-2</v>
      </c>
      <c r="AC199">
        <f>AC154/SUM(AC154,'Calculations 16to19'!AC154,'Calculations 25to34'!AC154,'Calculations 35to44'!AC154,'Calculations 45to54'!AC154,'Calculations 55to64'!AC154,'Calculations 65plus'!AC154)</f>
        <v>3.501490424886735E-2</v>
      </c>
      <c r="AD199">
        <f>AD154/SUM(AD154,'Calculations 16to19'!AD154,'Calculations 25to34'!AD154,'Calculations 35to44'!AD154,'Calculations 45to54'!AD154,'Calculations 55to64'!AD154,'Calculations 65plus'!AD154)</f>
        <v>3.4704251665170952E-2</v>
      </c>
      <c r="AE199">
        <f>AE154/SUM(AE154,'Calculations 16to19'!AE154,'Calculations 25to34'!AE154,'Calculations 35to44'!AE154,'Calculations 45to54'!AE154,'Calculations 55to64'!AE154,'Calculations 65plus'!AE154)</f>
        <v>3.4393164336280951E-2</v>
      </c>
      <c r="AF199">
        <f>AF154/SUM(AF154,'Calculations 16to19'!AF154,'Calculations 25to34'!AF154,'Calculations 35to44'!AF154,'Calculations 45to54'!AF154,'Calculations 55to64'!AF154,'Calculations 65plus'!AF154)</f>
        <v>3.4081744809811389E-2</v>
      </c>
    </row>
    <row r="200" spans="1:32" x14ac:dyDescent="0.25">
      <c r="A200" t="s">
        <v>52</v>
      </c>
      <c r="B200">
        <f>B155/SUM(B155,'Calculations 16to19'!B155,'Calculations 25to34'!B155,'Calculations 35to44'!B155,'Calculations 45to54'!B155,'Calculations 55to64'!B155,'Calculations 65plus'!B155)</f>
        <v>5.8823529411764684E-2</v>
      </c>
      <c r="C200">
        <f>C155/SUM(C155,'Calculations 16to19'!C155,'Calculations 25to34'!C155,'Calculations 35to44'!C155,'Calculations 45to54'!C155,'Calculations 55to64'!C155,'Calculations 65plus'!C155)</f>
        <v>5.8521554614372306E-2</v>
      </c>
      <c r="D200">
        <f>D155/SUM(D155,'Calculations 16to19'!D155,'Calculations 25to34'!D155,'Calculations 35to44'!D155,'Calculations 45to54'!D155,'Calculations 55to64'!D155,'Calculations 65plus'!D155)</f>
        <v>5.7816606028191893E-2</v>
      </c>
      <c r="E200">
        <f>E155/SUM(E155,'Calculations 16to19'!E155,'Calculations 25to34'!E155,'Calculations 35to44'!E155,'Calculations 45to54'!E155,'Calculations 55to64'!E155,'Calculations 65plus'!E155)</f>
        <v>5.7235258053936262E-2</v>
      </c>
      <c r="F200">
        <f>F155/SUM(F155,'Calculations 16to19'!F155,'Calculations 25to34'!F155,'Calculations 35to44'!F155,'Calculations 45to54'!F155,'Calculations 55to64'!F155,'Calculations 65plus'!F155)</f>
        <v>5.6769286224228187E-2</v>
      </c>
      <c r="G200">
        <f>G155/SUM(G155,'Calculations 16to19'!G155,'Calculations 25to34'!G155,'Calculations 35to44'!G155,'Calculations 45to54'!G155,'Calculations 55to64'!G155,'Calculations 65plus'!G155)</f>
        <v>5.5856284373999636E-2</v>
      </c>
      <c r="H200">
        <f>H155/SUM(H155,'Calculations 16to19'!H155,'Calculations 25to34'!H155,'Calculations 35to44'!H155,'Calculations 45to54'!H155,'Calculations 55to64'!H155,'Calculations 65plus'!H155)</f>
        <v>5.5325764000461172E-2</v>
      </c>
      <c r="I200">
        <f>I155/SUM(I155,'Calculations 16to19'!I155,'Calculations 25to34'!I155,'Calculations 35to44'!I155,'Calculations 45to54'!I155,'Calculations 55to64'!I155,'Calculations 65plus'!I155)</f>
        <v>5.5438244771930954E-2</v>
      </c>
      <c r="J200">
        <f>J155/SUM(J155,'Calculations 16to19'!J155,'Calculations 25to34'!J155,'Calculations 35to44'!J155,'Calculations 45to54'!J155,'Calculations 55to64'!J155,'Calculations 65plus'!J155)</f>
        <v>5.5302315207557767E-2</v>
      </c>
      <c r="K200">
        <f>K155/SUM(K155,'Calculations 16to19'!K155,'Calculations 25to34'!K155,'Calculations 35to44'!K155,'Calculations 45to54'!K155,'Calculations 55to64'!K155,'Calculations 65plus'!K155)</f>
        <v>5.4359955592952758E-2</v>
      </c>
      <c r="L200">
        <f>L155/SUM(L155,'Calculations 16to19'!L155,'Calculations 25to34'!L155,'Calculations 35to44'!L155,'Calculations 45to54'!L155,'Calculations 55to64'!L155,'Calculations 65plus'!L155)</f>
        <v>5.3822069631995581E-2</v>
      </c>
      <c r="M200">
        <f>M155/SUM(M155,'Calculations 16to19'!M155,'Calculations 25to34'!M155,'Calculations 35to44'!M155,'Calculations 45to54'!M155,'Calculations 55to64'!M155,'Calculations 65plus'!M155)</f>
        <v>5.3319570675343798E-2</v>
      </c>
      <c r="N200">
        <f>N155/SUM(N155,'Calculations 16to19'!N155,'Calculations 25to34'!N155,'Calculations 35to44'!N155,'Calculations 45to54'!N155,'Calculations 55to64'!N155,'Calculations 65plus'!N155)</f>
        <v>5.2816171024296615E-2</v>
      </c>
      <c r="O200">
        <f>O155/SUM(O155,'Calculations 16to19'!O155,'Calculations 25to34'!O155,'Calculations 35to44'!O155,'Calculations 45to54'!O155,'Calculations 55to64'!O155,'Calculations 65plus'!O155)</f>
        <v>5.2312021521982076E-2</v>
      </c>
      <c r="P200">
        <f>P155/SUM(P155,'Calculations 16to19'!P155,'Calculations 25to34'!P155,'Calculations 35to44'!P155,'Calculations 45to54'!P155,'Calculations 55to64'!P155,'Calculations 65plus'!P155)</f>
        <v>5.1807275879788242E-2</v>
      </c>
      <c r="Q200">
        <f>Q155/SUM(Q155,'Calculations 16to19'!Q155,'Calculations 25to34'!Q155,'Calculations 35to44'!Q155,'Calculations 45to54'!Q155,'Calculations 55to64'!Q155,'Calculations 65plus'!Q155)</f>
        <v>5.1302090118513527E-2</v>
      </c>
      <c r="R200">
        <f>R155/SUM(R155,'Calculations 16to19'!R155,'Calculations 25to34'!R155,'Calculations 35to44'!R155,'Calculations 45to54'!R155,'Calculations 55to64'!R155,'Calculations 65plus'!R155)</f>
        <v>5.079662203080617E-2</v>
      </c>
      <c r="S200">
        <f>S155/SUM(S155,'Calculations 16to19'!S155,'Calculations 25to34'!S155,'Calculations 35to44'!S155,'Calculations 45to54'!S155,'Calculations 55to64'!S155,'Calculations 65plus'!S155)</f>
        <v>5.0291030665563563E-2</v>
      </c>
      <c r="T200">
        <f>T155/SUM(T155,'Calculations 16to19'!T155,'Calculations 25to34'!T155,'Calculations 35to44'!T155,'Calculations 45to54'!T155,'Calculations 55to64'!T155,'Calculations 65plus'!T155)</f>
        <v>4.9785475834848429E-2</v>
      </c>
      <c r="U200">
        <f>U155/SUM(U155,'Calculations 16to19'!U155,'Calculations 25to34'!U155,'Calculations 35to44'!U155,'Calculations 45to54'!U155,'Calculations 55to64'!U155,'Calculations 65plus'!U155)</f>
        <v>4.9280117643770639E-2</v>
      </c>
      <c r="V200">
        <f>V155/SUM(V155,'Calculations 16to19'!V155,'Calculations 25to34'!V155,'Calculations 35to44'!V155,'Calculations 45to54'!V155,'Calculations 55to64'!V155,'Calculations 65plus'!V155)</f>
        <v>4.8775116043672274E-2</v>
      </c>
      <c r="W200">
        <f>W155/SUM(W155,'Calculations 16to19'!W155,'Calculations 25to34'!W155,'Calculations 35to44'!W155,'Calculations 45to54'!W155,'Calculations 55to64'!W155,'Calculations 65plus'!W155)</f>
        <v>4.8270630408851621E-2</v>
      </c>
      <c r="X200">
        <f>X155/SUM(X155,'Calculations 16to19'!X155,'Calculations 25to34'!X155,'Calculations 35to44'!X155,'Calculations 45to54'!X155,'Calculations 55to64'!X155,'Calculations 65plus'!X155)</f>
        <v>4.7766819136959141E-2</v>
      </c>
      <c r="Y200">
        <f>Y155/SUM(Y155,'Calculations 16to19'!Y155,'Calculations 25to34'!Y155,'Calculations 35to44'!Y155,'Calculations 45to54'!Y155,'Calculations 55to64'!Y155,'Calculations 65plus'!Y155)</f>
        <v>4.7263839273101127E-2</v>
      </c>
      <c r="Z200">
        <f>Z155/SUM(Z155,'Calculations 16to19'!Z155,'Calculations 25to34'!Z155,'Calculations 35to44'!Z155,'Calculations 45to54'!Z155,'Calculations 55to64'!Z155,'Calculations 65plus'!Z155)</f>
        <v>4.6761846157595939E-2</v>
      </c>
      <c r="AA200">
        <f>AA155/SUM(AA155,'Calculations 16to19'!AA155,'Calculations 25to34'!AA155,'Calculations 35to44'!AA155,'Calculations 45to54'!AA155,'Calculations 55to64'!AA155,'Calculations 65plus'!AA155)</f>
        <v>4.626099309723649E-2</v>
      </c>
      <c r="AB200">
        <f>AB155/SUM(AB155,'Calculations 16to19'!AB155,'Calculations 25to34'!AB155,'Calculations 35to44'!AB155,'Calculations 45to54'!AB155,'Calculations 55to64'!AB155,'Calculations 65plus'!AB155)</f>
        <v>4.5761431059835191E-2</v>
      </c>
      <c r="AC200">
        <f>AC155/SUM(AC155,'Calculations 16to19'!AC155,'Calculations 25to34'!AC155,'Calculations 35to44'!AC155,'Calculations 45to54'!AC155,'Calculations 55to64'!AC155,'Calculations 65plus'!AC155)</f>
        <v>4.526330839174459E-2</v>
      </c>
      <c r="AD200">
        <f>AD155/SUM(AD155,'Calculations 16to19'!AD155,'Calculations 25to34'!AD155,'Calculations 35to44'!AD155,'Calculations 45to54'!AD155,'Calculations 55to64'!AD155,'Calculations 65plus'!AD155)</f>
        <v>4.4766770557981776E-2</v>
      </c>
      <c r="AE200">
        <f>AE155/SUM(AE155,'Calculations 16to19'!AE155,'Calculations 25to34'!AE155,'Calculations 35to44'!AE155,'Calculations 45to54'!AE155,'Calculations 55to64'!AE155,'Calculations 65plus'!AE155)</f>
        <v>4.4271959904511375E-2</v>
      </c>
      <c r="AF200">
        <f>AF155/SUM(AF155,'Calculations 16to19'!AF155,'Calculations 25to34'!AF155,'Calculations 35to44'!AF155,'Calculations 45to54'!AF155,'Calculations 55to64'!AF155,'Calculations 65plus'!AF155)</f>
        <v>4.3779015442189866E-2</v>
      </c>
    </row>
    <row r="201" spans="1:32" x14ac:dyDescent="0.25">
      <c r="A201" t="s">
        <v>54</v>
      </c>
      <c r="B201">
        <f>B156/SUM(B156,'Calculations 16to19'!B156,'Calculations 25to34'!B156,'Calculations 35to44'!B156,'Calculations 45to54'!B156,'Calculations 55to64'!B156,'Calculations 65plus'!B156)</f>
        <v>4.7160731472569772E-2</v>
      </c>
      <c r="C201">
        <f>C156/SUM(C156,'Calculations 16to19'!C156,'Calculations 25to34'!C156,'Calculations 35to44'!C156,'Calculations 45to54'!C156,'Calculations 55to64'!C156,'Calculations 65plus'!C156)</f>
        <v>4.6949517979335262E-2</v>
      </c>
      <c r="D201">
        <f>D156/SUM(D156,'Calculations 16to19'!D156,'Calculations 25to34'!D156,'Calculations 35to44'!D156,'Calculations 45to54'!D156,'Calculations 55to64'!D156,'Calculations 65plus'!D156)</f>
        <v>4.640654897741036E-2</v>
      </c>
      <c r="E201">
        <f>E156/SUM(E156,'Calculations 16to19'!E156,'Calculations 25to34'!E156,'Calculations 35to44'!E156,'Calculations 45to54'!E156,'Calculations 55to64'!E156,'Calculations 65plus'!E156)</f>
        <v>4.5950931625609787E-2</v>
      </c>
      <c r="F201">
        <f>F156/SUM(F156,'Calculations 16to19'!F156,'Calculations 25to34'!F156,'Calculations 35to44'!F156,'Calculations 45to54'!F156,'Calculations 55to64'!F156,'Calculations 65plus'!F156)</f>
        <v>4.5584070709414552E-2</v>
      </c>
      <c r="G201">
        <f>G156/SUM(G156,'Calculations 16to19'!G156,'Calculations 25to34'!G156,'Calculations 35to44'!G156,'Calculations 45to54'!G156,'Calculations 55to64'!G156,'Calculations 65plus'!G156)</f>
        <v>4.4872132519114732E-2</v>
      </c>
      <c r="H201">
        <f>H156/SUM(H156,'Calculations 16to19'!H156,'Calculations 25to34'!H156,'Calculations 35to44'!H156,'Calculations 45to54'!H156,'Calculations 55to64'!H156,'Calculations 65plus'!H156)</f>
        <v>4.4455265240597487E-2</v>
      </c>
      <c r="I201">
        <f>I156/SUM(I156,'Calculations 16to19'!I156,'Calculations 25to34'!I156,'Calculations 35to44'!I156,'Calculations 45to54'!I156,'Calculations 55to64'!I156,'Calculations 65plus'!I156)</f>
        <v>4.450330613023934E-2</v>
      </c>
      <c r="J201">
        <f>J156/SUM(J156,'Calculations 16to19'!J156,'Calculations 25to34'!J156,'Calculations 35to44'!J156,'Calculations 45to54'!J156,'Calculations 55to64'!J156,'Calculations 65plus'!J156)</f>
        <v>4.434048825259717E-2</v>
      </c>
      <c r="K201">
        <f>K156/SUM(K156,'Calculations 16to19'!K156,'Calculations 25to34'!K156,'Calculations 35to44'!K156,'Calculations 45to54'!K156,'Calculations 55to64'!K156,'Calculations 65plus'!K156)</f>
        <v>4.355939936661745E-2</v>
      </c>
      <c r="L201">
        <f>L156/SUM(L156,'Calculations 16to19'!L156,'Calculations 25to34'!L156,'Calculations 35to44'!L156,'Calculations 45to54'!L156,'Calculations 55to64'!L156,'Calculations 65plus'!L156)</f>
        <v>4.3205267596779368E-2</v>
      </c>
      <c r="M201">
        <f>M156/SUM(M156,'Calculations 16to19'!M156,'Calculations 25to34'!M156,'Calculations 35to44'!M156,'Calculations 45to54'!M156,'Calculations 55to64'!M156,'Calculations 65plus'!M156)</f>
        <v>4.2806006096373396E-2</v>
      </c>
      <c r="N201">
        <f>N156/SUM(N156,'Calculations 16to19'!N156,'Calculations 25to34'!N156,'Calculations 35to44'!N156,'Calculations 45to54'!N156,'Calculations 55to64'!N156,'Calculations 65plus'!N156)</f>
        <v>4.2406137657186864E-2</v>
      </c>
      <c r="O201">
        <f>O156/SUM(O156,'Calculations 16to19'!O156,'Calculations 25to34'!O156,'Calculations 35to44'!O156,'Calculations 45to54'!O156,'Calculations 55to64'!O156,'Calculations 65plus'!O156)</f>
        <v>4.2005787382447042E-2</v>
      </c>
      <c r="P201">
        <f>P156/SUM(P156,'Calculations 16to19'!P156,'Calculations 25to34'!P156,'Calculations 35to44'!P156,'Calculations 45to54'!P156,'Calculations 55to64'!P156,'Calculations 65plus'!P156)</f>
        <v>4.1605081669860239E-2</v>
      </c>
      <c r="Q201">
        <f>Q156/SUM(Q156,'Calculations 16to19'!Q156,'Calculations 25to34'!Q156,'Calculations 35to44'!Q156,'Calculations 45to54'!Q156,'Calculations 55to64'!Q156,'Calculations 65plus'!Q156)</f>
        <v>4.1204147807154486E-2</v>
      </c>
      <c r="R201">
        <f>R156/SUM(R156,'Calculations 16to19'!R156,'Calculations 25to34'!R156,'Calculations 35to44'!R156,'Calculations 45to54'!R156,'Calculations 55to64'!R156,'Calculations 65plus'!R156)</f>
        <v>4.0803113586604746E-2</v>
      </c>
      <c r="S201">
        <f>S156/SUM(S156,'Calculations 16to19'!S156,'Calculations 25to34'!S156,'Calculations 35to44'!S156,'Calculations 45to54'!S156,'Calculations 55to64'!S156,'Calculations 65plus'!S156)</f>
        <v>4.0402106938717659E-2</v>
      </c>
      <c r="T201">
        <f>T156/SUM(T156,'Calculations 16to19'!T156,'Calculations 25to34'!T156,'Calculations 35to44'!T156,'Calculations 45to54'!T156,'Calculations 55to64'!T156,'Calculations 65plus'!T156)</f>
        <v>4.0001255585176976E-2</v>
      </c>
      <c r="U201">
        <f>U156/SUM(U156,'Calculations 16to19'!U156,'Calculations 25to34'!U156,'Calculations 35to44'!U156,'Calculations 45to54'!U156,'Calculations 55to64'!U156,'Calculations 65plus'!U156)</f>
        <v>3.9600686711079004E-2</v>
      </c>
      <c r="V201">
        <f>V156/SUM(V156,'Calculations 16to19'!V156,'Calculations 25to34'!V156,'Calculations 35to44'!V156,'Calculations 45to54'!V156,'Calculations 55to64'!V156,'Calculations 65plus'!V156)</f>
        <v>3.9200526656416844E-2</v>
      </c>
      <c r="W201">
        <f>W156/SUM(W156,'Calculations 16to19'!W156,'Calculations 25to34'!W156,'Calculations 35to44'!W156,'Calculations 45to54'!W156,'Calculations 55to64'!W156,'Calculations 65plus'!W156)</f>
        <v>3.8800900626707491E-2</v>
      </c>
      <c r="X201">
        <f>X156/SUM(X156,'Calculations 16to19'!X156,'Calculations 25to34'!X156,'Calculations 35to44'!X156,'Calculations 45to54'!X156,'Calculations 55to64'!X156,'Calculations 65plus'!X156)</f>
        <v>3.8401932422591385E-2</v>
      </c>
      <c r="Y201">
        <f>Y156/SUM(Y156,'Calculations 16to19'!Y156,'Calculations 25to34'!Y156,'Calculations 35to44'!Y156,'Calculations 45to54'!Y156,'Calculations 55to64'!Y156,'Calculations 65plus'!Y156)</f>
        <v>3.8003744188177285E-2</v>
      </c>
      <c r="Z201">
        <f>Z156/SUM(Z156,'Calculations 16to19'!Z156,'Calculations 25to34'!Z156,'Calculations 35to44'!Z156,'Calculations 45to54'!Z156,'Calculations 55to64'!Z156,'Calculations 65plus'!Z156)</f>
        <v>3.7606456177848642E-2</v>
      </c>
      <c r="AA201">
        <f>AA156/SUM(AA156,'Calculations 16to19'!AA156,'Calculations 25to34'!AA156,'Calculations 35to44'!AA156,'Calculations 45to54'!AA156,'Calculations 55to64'!AA156,'Calculations 65plus'!AA156)</f>
        <v>3.7210186541196857E-2</v>
      </c>
      <c r="AB201">
        <f>AB156/SUM(AB156,'Calculations 16to19'!AB156,'Calculations 25to34'!AB156,'Calculations 35to44'!AB156,'Calculations 45to54'!AB156,'Calculations 55to64'!AB156,'Calculations 65plus'!AB156)</f>
        <v>3.6815051125702478E-2</v>
      </c>
      <c r="AC201">
        <f>AC156/SUM(AC156,'Calculations 16to19'!AC156,'Calculations 25to34'!AC156,'Calculations 35to44'!AC156,'Calculations 45to54'!AC156,'Calculations 55to64'!AC156,'Calculations 65plus'!AC156)</f>
        <v>3.6421163296738834E-2</v>
      </c>
      <c r="AD201">
        <f>AD156/SUM(AD156,'Calculations 16to19'!AD156,'Calculations 25to34'!AD156,'Calculations 35to44'!AD156,'Calculations 45to54'!AD156,'Calculations 55to64'!AD156,'Calculations 65plus'!AD156)</f>
        <v>3.6028633774439711E-2</v>
      </c>
      <c r="AE201">
        <f>AE156/SUM(AE156,'Calculations 16to19'!AE156,'Calculations 25to34'!AE156,'Calculations 35to44'!AE156,'Calculations 45to54'!AE156,'Calculations 55to64'!AE156,'Calculations 65plus'!AE156)</f>
        <v>3.5637570486932231E-2</v>
      </c>
      <c r="AF201">
        <f>AF156/SUM(AF156,'Calculations 16to19'!AF156,'Calculations 25to34'!AF156,'Calculations 35to44'!AF156,'Calculations 45to54'!AF156,'Calculations 55to64'!AF156,'Calculations 65plus'!AF156)</f>
        <v>3.5248078439412807E-2</v>
      </c>
    </row>
    <row r="202" spans="1:32" x14ac:dyDescent="0.25">
      <c r="A202" t="s">
        <v>56</v>
      </c>
      <c r="B202">
        <f>B157/SUM(B157,'Calculations 16to19'!B157,'Calculations 25to34'!B157,'Calculations 35to44'!B157,'Calculations 45to54'!B157,'Calculations 55to64'!B157,'Calculations 65plus'!B157)</f>
        <v>6.6666666666666666E-2</v>
      </c>
      <c r="C202">
        <f>C157/SUM(C157,'Calculations 16to19'!C157,'Calculations 25to34'!C157,'Calculations 35to44'!C157,'Calculations 45to54'!C157,'Calculations 55to64'!C157,'Calculations 65plus'!C157)</f>
        <v>6.6249012332222287E-2</v>
      </c>
      <c r="D202">
        <f>D157/SUM(D157,'Calculations 16to19'!D157,'Calculations 25to34'!D157,'Calculations 35to44'!D157,'Calculations 45to54'!D157,'Calculations 55to64'!D157,'Calculations 65plus'!D157)</f>
        <v>6.5334432282350363E-2</v>
      </c>
      <c r="E202">
        <f>E157/SUM(E157,'Calculations 16to19'!E157,'Calculations 25to34'!E157,'Calculations 35to44'!E157,'Calculations 45to54'!E157,'Calculations 55to64'!E157,'Calculations 65plus'!E157)</f>
        <v>6.4561072528269037E-2</v>
      </c>
      <c r="F202">
        <f>F157/SUM(F157,'Calculations 16to19'!F157,'Calculations 25to34'!F157,'Calculations 35to44'!F157,'Calculations 45to54'!F157,'Calculations 55to64'!F157,'Calculations 65plus'!F157)</f>
        <v>6.3948447963172131E-2</v>
      </c>
      <c r="G202">
        <f>G157/SUM(G157,'Calculations 16to19'!G157,'Calculations 25to34'!G157,'Calculations 35to44'!G157,'Calculations 45to54'!G157,'Calculations 55to64'!G157,'Calculations 65plus'!G157)</f>
        <v>6.2863349979703997E-2</v>
      </c>
      <c r="H202">
        <f>H157/SUM(H157,'Calculations 16to19'!H157,'Calculations 25to34'!H157,'Calculations 35to44'!H157,'Calculations 45to54'!H157,'Calculations 55to64'!H157,'Calculations 65plus'!H157)</f>
        <v>6.2228796494815872E-2</v>
      </c>
      <c r="I202">
        <f>I157/SUM(I157,'Calculations 16to19'!I157,'Calculations 25to34'!I157,'Calculations 35to44'!I157,'Calculations 45to54'!I157,'Calculations 55to64'!I157,'Calculations 65plus'!I157)</f>
        <v>6.2296393459412236E-2</v>
      </c>
      <c r="J202">
        <f>J157/SUM(J157,'Calculations 16to19'!J157,'Calculations 25to34'!J157,'Calculations 35to44'!J157,'Calculations 45to54'!J157,'Calculations 55to64'!J157,'Calculations 65plus'!J157)</f>
        <v>6.2036532360687818E-2</v>
      </c>
      <c r="K202">
        <f>K157/SUM(K157,'Calculations 16to19'!K157,'Calculations 25to34'!K157,'Calculations 35to44'!K157,'Calculations 45to54'!K157,'Calculations 55to64'!K157,'Calculations 65plus'!K157)</f>
        <v>6.084290177288805E-2</v>
      </c>
      <c r="L202">
        <f>L157/SUM(L157,'Calculations 16to19'!L157,'Calculations 25to34'!L157,'Calculations 35to44'!L157,'Calculations 45to54'!L157,'Calculations 55to64'!L157,'Calculations 65plus'!L157)</f>
        <v>6.0215580210465233E-2</v>
      </c>
      <c r="M202">
        <f>M157/SUM(M157,'Calculations 16to19'!M157,'Calculations 25to34'!M157,'Calculations 35to44'!M157,'Calculations 45to54'!M157,'Calculations 55to64'!M157,'Calculations 65plus'!M157)</f>
        <v>5.958309680115613E-2</v>
      </c>
      <c r="N202">
        <f>N157/SUM(N157,'Calculations 16to19'!N157,'Calculations 25to34'!N157,'Calculations 35to44'!N157,'Calculations 45to54'!N157,'Calculations 55to64'!N157,'Calculations 65plus'!N157)</f>
        <v>5.895188337608992E-2</v>
      </c>
      <c r="O202">
        <f>O157/SUM(O157,'Calculations 16to19'!O157,'Calculations 25to34'!O157,'Calculations 35to44'!O157,'Calculations 45to54'!O157,'Calculations 55to64'!O157,'Calculations 65plus'!O157)</f>
        <v>5.8322097033832336E-2</v>
      </c>
      <c r="P202">
        <f>P157/SUM(P157,'Calculations 16to19'!P157,'Calculations 25to34'!P157,'Calculations 35to44'!P157,'Calculations 45to54'!P157,'Calculations 55to64'!P157,'Calculations 65plus'!P157)</f>
        <v>5.7693895030521032E-2</v>
      </c>
      <c r="Q202">
        <f>Q157/SUM(Q157,'Calculations 16to19'!Q157,'Calculations 25to34'!Q157,'Calculations 35to44'!Q157,'Calculations 45to54'!Q157,'Calculations 55to64'!Q157,'Calculations 65plus'!Q157)</f>
        <v>5.7067434315178141E-2</v>
      </c>
      <c r="R202">
        <f>R157/SUM(R157,'Calculations 16to19'!R157,'Calculations 25to34'!R157,'Calculations 35to44'!R157,'Calculations 45to54'!R157,'Calculations 55to64'!R157,'Calculations 65plus'!R157)</f>
        <v>5.644287109045374E-2</v>
      </c>
      <c r="S202">
        <f>S157/SUM(S157,'Calculations 16to19'!S157,'Calculations 25to34'!S157,'Calculations 35to44'!S157,'Calculations 45to54'!S157,'Calculations 55to64'!S157,'Calculations 65plus'!S157)</f>
        <v>5.5820360398801075E-2</v>
      </c>
      <c r="T202">
        <f>T157/SUM(T157,'Calculations 16to19'!T157,'Calculations 25to34'!T157,'Calculations 35to44'!T157,'Calculations 45to54'!T157,'Calculations 55to64'!T157,'Calculations 65plus'!T157)</f>
        <v>5.5200055733994266E-2</v>
      </c>
      <c r="U202">
        <f>U157/SUM(U157,'Calculations 16to19'!U157,'Calculations 25to34'!U157,'Calculations 35to44'!U157,'Calculations 45to54'!U157,'Calculations 55to64'!U157,'Calculations 65plus'!U157)</f>
        <v>5.4582108677820901E-2</v>
      </c>
      <c r="V202">
        <f>V157/SUM(V157,'Calculations 16to19'!V157,'Calculations 25to34'!V157,'Calculations 35to44'!V157,'Calculations 45to54'!V157,'Calculations 55to64'!V157,'Calculations 65plus'!V157)</f>
        <v>5.3966668561697254E-2</v>
      </c>
      <c r="W202">
        <f>W157/SUM(W157,'Calculations 16to19'!W157,'Calculations 25to34'!W157,'Calculations 35to44'!W157,'Calculations 45to54'!W157,'Calculations 55to64'!W157,'Calculations 65plus'!W157)</f>
        <v>5.3353882152885786E-2</v>
      </c>
      <c r="X202">
        <f>X157/SUM(X157,'Calculations 16to19'!X157,'Calculations 25to34'!X157,'Calculations 35to44'!X157,'Calculations 45to54'!X157,'Calculations 55to64'!X157,'Calculations 65plus'!X157)</f>
        <v>5.2743893364919955E-2</v>
      </c>
      <c r="Y202">
        <f>Y157/SUM(Y157,'Calculations 16to19'!Y157,'Calculations 25to34'!Y157,'Calculations 35to44'!Y157,'Calculations 45to54'!Y157,'Calculations 55to64'!Y157,'Calculations 65plus'!Y157)</f>
        <v>5.2136842991781444E-2</v>
      </c>
      <c r="Z202">
        <f>Z157/SUM(Z157,'Calculations 16to19'!Z157,'Calculations 25to34'!Z157,'Calculations 35to44'!Z157,'Calculations 45to54'!Z157,'Calculations 55to64'!Z157,'Calculations 65plus'!Z157)</f>
        <v>5.1532868465312562E-2</v>
      </c>
      <c r="AA202">
        <f>AA157/SUM(AA157,'Calculations 16to19'!AA157,'Calculations 25to34'!AA157,'Calculations 35to44'!AA157,'Calculations 45to54'!AA157,'Calculations 55to64'!AA157,'Calculations 65plus'!AA157)</f>
        <v>5.0932103635292658E-2</v>
      </c>
      <c r="AB202">
        <f>AB157/SUM(AB157,'Calculations 16to19'!AB157,'Calculations 25to34'!AB157,'Calculations 35to44'!AB157,'Calculations 45to54'!AB157,'Calculations 55to64'!AB157,'Calculations 65plus'!AB157)</f>
        <v>5.0334678571562361E-2</v>
      </c>
      <c r="AC202">
        <f>AC157/SUM(AC157,'Calculations 16to19'!AC157,'Calculations 25to34'!AC157,'Calculations 35to44'!AC157,'Calculations 45to54'!AC157,'Calculations 55to64'!AC157,'Calculations 65plus'!AC157)</f>
        <v>4.9740719387529227E-2</v>
      </c>
      <c r="AD202">
        <f>AD157/SUM(AD157,'Calculations 16to19'!AD157,'Calculations 25to34'!AD157,'Calculations 35to44'!AD157,'Calculations 45to54'!AD157,'Calculations 55to64'!AD157,'Calculations 65plus'!AD157)</f>
        <v>4.915034808435876E-2</v>
      </c>
      <c r="AE202">
        <f>AE157/SUM(AE157,'Calculations 16to19'!AE157,'Calculations 25to34'!AE157,'Calculations 35to44'!AE157,'Calculations 45to54'!AE157,'Calculations 55to64'!AE157,'Calculations 65plus'!AE157)</f>
        <v>4.8563682415111102E-2</v>
      </c>
      <c r="AF202">
        <f>AF157/SUM(AF157,'Calculations 16to19'!AF157,'Calculations 25to34'!AF157,'Calculations 35to44'!AF157,'Calculations 45to54'!AF157,'Calculations 55to64'!AF157,'Calculations 65plus'!AF157)</f>
        <v>4.7980835768067151E-2</v>
      </c>
    </row>
    <row r="203" spans="1:32" x14ac:dyDescent="0.25">
      <c r="A203" t="s">
        <v>58</v>
      </c>
      <c r="B203">
        <f>B158/SUM(B158,'Calculations 16to19'!B158,'Calculations 25to34'!B158,'Calculations 35to44'!B158,'Calculations 45to54'!B158,'Calculations 55to64'!B158,'Calculations 65plus'!B158)</f>
        <v>7.5067024128686335E-2</v>
      </c>
      <c r="C203">
        <f>C158/SUM(C158,'Calculations 16to19'!C158,'Calculations 25to34'!C158,'Calculations 35to44'!C158,'Calculations 45to54'!C158,'Calculations 55to64'!C158,'Calculations 65plus'!C158)</f>
        <v>7.4620115450043767E-2</v>
      </c>
      <c r="D203">
        <f>D158/SUM(D158,'Calculations 16to19'!D158,'Calculations 25to34'!D158,'Calculations 35to44'!D158,'Calculations 45to54'!D158,'Calculations 55to64'!D158,'Calculations 65plus'!D158)</f>
        <v>7.3622875412418493E-2</v>
      </c>
      <c r="E203">
        <f>E158/SUM(E158,'Calculations 16to19'!E158,'Calculations 25to34'!E158,'Calculations 35to44'!E158,'Calculations 45to54'!E158,'Calculations 55to64'!E158,'Calculations 65plus'!E158)</f>
        <v>7.2772845560709856E-2</v>
      </c>
      <c r="F203">
        <f>F158/SUM(F158,'Calculations 16to19'!F158,'Calculations 25to34'!F158,'Calculations 35to44'!F158,'Calculations 45to54'!F158,'Calculations 55to64'!F158,'Calculations 65plus'!F158)</f>
        <v>7.2070566476376274E-2</v>
      </c>
      <c r="G203">
        <f>G158/SUM(G158,'Calculations 16to19'!G158,'Calculations 25to34'!G158,'Calculations 35to44'!G158,'Calculations 45to54'!G158,'Calculations 55to64'!G158,'Calculations 65plus'!G158)</f>
        <v>7.0774564895725658E-2</v>
      </c>
      <c r="H203">
        <f>H158/SUM(H158,'Calculations 16to19'!H158,'Calculations 25to34'!H158,'Calculations 35to44'!H158,'Calculations 45to54'!H158,'Calculations 55to64'!H158,'Calculations 65plus'!H158)</f>
        <v>6.9979032327915691E-2</v>
      </c>
      <c r="I203">
        <f>I158/SUM(I158,'Calculations 16to19'!I158,'Calculations 25to34'!I158,'Calculations 35to44'!I158,'Calculations 45to54'!I158,'Calculations 55to64'!I158,'Calculations 65plus'!I158)</f>
        <v>7.0000486253285685E-2</v>
      </c>
      <c r="J203">
        <f>J158/SUM(J158,'Calculations 16to19'!J158,'Calculations 25to34'!J158,'Calculations 35to44'!J158,'Calculations 45to54'!J158,'Calculations 55to64'!J158,'Calculations 65plus'!J158)</f>
        <v>6.9684831165434835E-2</v>
      </c>
      <c r="K203">
        <f>K158/SUM(K158,'Calculations 16to19'!K158,'Calculations 25to34'!K158,'Calculations 35to44'!K158,'Calculations 45to54'!K158,'Calculations 55to64'!K158,'Calculations 65plus'!K158)</f>
        <v>6.8323331120337047E-2</v>
      </c>
      <c r="L203">
        <f>L158/SUM(L158,'Calculations 16to19'!L158,'Calculations 25to34'!L158,'Calculations 35to44'!L158,'Calculations 45to54'!L158,'Calculations 55to64'!L158,'Calculations 65plus'!L158)</f>
        <v>6.763002277633004E-2</v>
      </c>
      <c r="M203">
        <f>M158/SUM(M158,'Calculations 16to19'!M158,'Calculations 25to34'!M158,'Calculations 35to44'!M158,'Calculations 45to54'!M158,'Calculations 55to64'!M158,'Calculations 65plus'!M158)</f>
        <v>6.6895629418825348E-2</v>
      </c>
      <c r="N203">
        <f>N158/SUM(N158,'Calculations 16to19'!N158,'Calculations 25to34'!N158,'Calculations 35to44'!N158,'Calculations 45to54'!N158,'Calculations 55to64'!N158,'Calculations 65plus'!N158)</f>
        <v>6.6162934025228784E-2</v>
      </c>
      <c r="O203">
        <f>O158/SUM(O158,'Calculations 16to19'!O158,'Calculations 25to34'!O158,'Calculations 35to44'!O158,'Calculations 45to54'!O158,'Calculations 55to64'!O158,'Calculations 65plus'!O158)</f>
        <v>6.5432122301143703E-2</v>
      </c>
      <c r="P203">
        <f>P158/SUM(P158,'Calculations 16to19'!P158,'Calculations 25to34'!P158,'Calculations 35to44'!P158,'Calculations 45to54'!P158,'Calculations 55to64'!P158,'Calculations 65plus'!P158)</f>
        <v>6.4703380359255713E-2</v>
      </c>
      <c r="Q203">
        <f>Q158/SUM(Q158,'Calculations 16to19'!Q158,'Calculations 25to34'!Q158,'Calculations 35to44'!Q158,'Calculations 45to54'!Q158,'Calculations 55to64'!Q158,'Calculations 65plus'!Q158)</f>
        <v>6.397689411556369E-2</v>
      </c>
      <c r="R203">
        <f>R158/SUM(R158,'Calculations 16to19'!R158,'Calculations 25to34'!R158,'Calculations 35to44'!R158,'Calculations 45to54'!R158,'Calculations 55to64'!R158,'Calculations 65plus'!R158)</f>
        <v>6.3252848718598861E-2</v>
      </c>
      <c r="S203">
        <f>S158/SUM(S158,'Calculations 16to19'!S158,'Calculations 25to34'!S158,'Calculations 35to44'!S158,'Calculations 45to54'!S158,'Calculations 55to64'!S158,'Calculations 65plus'!S158)</f>
        <v>6.2531428011769835E-2</v>
      </c>
      <c r="T203">
        <f>T158/SUM(T158,'Calculations 16to19'!T158,'Calculations 25to34'!T158,'Calculations 35to44'!T158,'Calculations 45to54'!T158,'Calculations 55to64'!T158,'Calculations 65plus'!T158)</f>
        <v>6.1812814028834144E-2</v>
      </c>
      <c r="U203">
        <f>U158/SUM(U158,'Calculations 16to19'!U158,'Calculations 25to34'!U158,'Calculations 35to44'!U158,'Calculations 45to54'!U158,'Calculations 55to64'!U158,'Calculations 65plus'!U158)</f>
        <v>6.1097186522371269E-2</v>
      </c>
      <c r="V203">
        <f>V158/SUM(V158,'Calculations 16to19'!V158,'Calculations 25to34'!V158,'Calculations 35to44'!V158,'Calculations 45to54'!V158,'Calculations 55to64'!V158,'Calculations 65plus'!V158)</f>
        <v>6.0384722525006512E-2</v>
      </c>
      <c r="W203">
        <f>W158/SUM(W158,'Calculations 16to19'!W158,'Calculations 25to34'!W158,'Calculations 35to44'!W158,'Calculations 45to54'!W158,'Calculations 55to64'!W158,'Calculations 65plus'!W158)</f>
        <v>5.9675595943024892E-2</v>
      </c>
      <c r="X203">
        <f>X158/SUM(X158,'Calculations 16to19'!X158,'Calculations 25to34'!X158,'Calculations 35to44'!X158,'Calculations 45to54'!X158,'Calculations 55to64'!X158,'Calculations 65plus'!X158)</f>
        <v>5.8969977181903506E-2</v>
      </c>
      <c r="Y203">
        <f>Y158/SUM(Y158,'Calculations 16to19'!Y158,'Calculations 25to34'!Y158,'Calculations 35to44'!Y158,'Calculations 45to54'!Y158,'Calculations 55to64'!Y158,'Calculations 65plus'!Y158)</f>
        <v>5.8268032803195195E-2</v>
      </c>
      <c r="Z203">
        <f>Z158/SUM(Z158,'Calculations 16to19'!Z158,'Calculations 25to34'!Z158,'Calculations 35to44'!Z158,'Calculations 45to54'!Z158,'Calculations 55to64'!Z158,'Calculations 65plus'!Z158)</f>
        <v>5.7569925212105098E-2</v>
      </c>
      <c r="AA203">
        <f>AA158/SUM(AA158,'Calculations 16to19'!AA158,'Calculations 25to34'!AA158,'Calculations 35to44'!AA158,'Calculations 45to54'!AA158,'Calculations 55to64'!AA158,'Calculations 65plus'!AA158)</f>
        <v>5.6875812375015412E-2</v>
      </c>
      <c r="AB203">
        <f>AB158/SUM(AB158,'Calculations 16to19'!AB158,'Calculations 25to34'!AB158,'Calculations 35to44'!AB158,'Calculations 45to54'!AB158,'Calculations 55to64'!AB158,'Calculations 65plus'!AB158)</f>
        <v>5.6185847566147119E-2</v>
      </c>
      <c r="AC203">
        <f>AC158/SUM(AC158,'Calculations 16to19'!AC158,'Calculations 25to34'!AC158,'Calculations 35to44'!AC158,'Calculations 45to54'!AC158,'Calculations 55to64'!AC158,'Calculations 65plus'!AC158)</f>
        <v>5.5500179142472281E-2</v>
      </c>
      <c r="AD203">
        <f>AD158/SUM(AD158,'Calculations 16to19'!AD158,'Calculations 25to34'!AD158,'Calculations 35to44'!AD158,'Calculations 45to54'!AD158,'Calculations 55to64'!AD158,'Calculations 65plus'!AD158)</f>
        <v>5.4818950345941773E-2</v>
      </c>
      <c r="AE203">
        <f>AE158/SUM(AE158,'Calculations 16to19'!AE158,'Calculations 25to34'!AE158,'Calculations 35to44'!AE158,'Calculations 45to54'!AE158,'Calculations 55to64'!AE158,'Calculations 65plus'!AE158)</f>
        <v>5.4142299132033687E-2</v>
      </c>
      <c r="AF203">
        <f>AF158/SUM(AF158,'Calculations 16to19'!AF158,'Calculations 25to34'!AF158,'Calculations 35to44'!AF158,'Calculations 45to54'!AF158,'Calculations 55to64'!AF158,'Calculations 65plus'!AF158)</f>
        <v>5.347035802359499E-2</v>
      </c>
    </row>
    <row r="204" spans="1:32" x14ac:dyDescent="0.25">
      <c r="A204" t="s">
        <v>60</v>
      </c>
      <c r="B204">
        <f>B159/SUM(B159,'Calculations 16to19'!B159,'Calculations 25to34'!B159,'Calculations 35to44'!B159,'Calculations 45to54'!B159,'Calculations 55to64'!B159,'Calculations 65plus'!B159)</f>
        <v>6.4873417721518972E-2</v>
      </c>
      <c r="C204">
        <f>C159/SUM(C159,'Calculations 16to19'!C159,'Calculations 25to34'!C159,'Calculations 35to44'!C159,'Calculations 45to54'!C159,'Calculations 55to64'!C159,'Calculations 65plus'!C159)</f>
        <v>6.4562649662048624E-2</v>
      </c>
      <c r="D204">
        <f>D159/SUM(D159,'Calculations 16to19'!D159,'Calculations 25to34'!D159,'Calculations 35to44'!D159,'Calculations 45to54'!D159,'Calculations 55to64'!D159,'Calculations 65plus'!D159)</f>
        <v>6.3730149381931486E-2</v>
      </c>
      <c r="E204">
        <f>E159/SUM(E159,'Calculations 16to19'!E159,'Calculations 25to34'!E159,'Calculations 35to44'!E159,'Calculations 45to54'!E159,'Calculations 55to64'!E159,'Calculations 65plus'!E159)</f>
        <v>6.3032988589039371E-2</v>
      </c>
      <c r="F204">
        <f>F159/SUM(F159,'Calculations 16to19'!F159,'Calculations 25to34'!F159,'Calculations 35to44'!F159,'Calculations 45to54'!F159,'Calculations 55to64'!F159,'Calculations 65plus'!F159)</f>
        <v>6.2500142293687957E-2</v>
      </c>
      <c r="G204">
        <f>G159/SUM(G159,'Calculations 16to19'!G159,'Calculations 25to34'!G159,'Calculations 35to44'!G159,'Calculations 45to54'!G159,'Calculations 55to64'!G159,'Calculations 65plus'!G159)</f>
        <v>6.1512076010376705E-2</v>
      </c>
      <c r="H204">
        <f>H159/SUM(H159,'Calculations 16to19'!H159,'Calculations 25to34'!H159,'Calculations 35to44'!H159,'Calculations 45to54'!H159,'Calculations 55to64'!H159,'Calculations 65plus'!H159)</f>
        <v>6.0971361899224905E-2</v>
      </c>
      <c r="I204">
        <f>I159/SUM(I159,'Calculations 16to19'!I159,'Calculations 25to34'!I159,'Calculations 35to44'!I159,'Calculations 45to54'!I159,'Calculations 55to64'!I159,'Calculations 65plus'!I159)</f>
        <v>6.1072254663555009E-2</v>
      </c>
      <c r="J204">
        <f>J159/SUM(J159,'Calculations 16to19'!J159,'Calculations 25to34'!J159,'Calculations 35to44'!J159,'Calculations 45to54'!J159,'Calculations 55to64'!J159,'Calculations 65plus'!J159)</f>
        <v>6.0816854008358262E-2</v>
      </c>
      <c r="K204">
        <f>K159/SUM(K159,'Calculations 16to19'!K159,'Calculations 25to34'!K159,'Calculations 35to44'!K159,'Calculations 45to54'!K159,'Calculations 55to64'!K159,'Calculations 65plus'!K159)</f>
        <v>5.9643026065858362E-2</v>
      </c>
      <c r="L204">
        <f>L159/SUM(L159,'Calculations 16to19'!L159,'Calculations 25to34'!L159,'Calculations 35to44'!L159,'Calculations 45to54'!L159,'Calculations 55to64'!L159,'Calculations 65plus'!L159)</f>
        <v>5.9177910777038746E-2</v>
      </c>
      <c r="M204">
        <f>M159/SUM(M159,'Calculations 16to19'!M159,'Calculations 25to34'!M159,'Calculations 35to44'!M159,'Calculations 45to54'!M159,'Calculations 55to64'!M159,'Calculations 65plus'!M159)</f>
        <v>5.8616063244749265E-2</v>
      </c>
      <c r="N204">
        <f>N159/SUM(N159,'Calculations 16to19'!N159,'Calculations 25to34'!N159,'Calculations 35to44'!N159,'Calculations 45to54'!N159,'Calculations 55to64'!N159,'Calculations 65plus'!N159)</f>
        <v>5.8054725524387764E-2</v>
      </c>
      <c r="O204">
        <f>O159/SUM(O159,'Calculations 16to19'!O159,'Calculations 25to34'!O159,'Calculations 35to44'!O159,'Calculations 45to54'!O159,'Calculations 55to64'!O159,'Calculations 65plus'!O159)</f>
        <v>5.7494006110063126E-2</v>
      </c>
      <c r="P204">
        <f>P159/SUM(P159,'Calculations 16to19'!P159,'Calculations 25to34'!P159,'Calculations 35to44'!P159,'Calculations 45to54'!P159,'Calculations 55to64'!P159,'Calculations 65plus'!P159)</f>
        <v>5.6934015673482379E-2</v>
      </c>
      <c r="Q204">
        <f>Q159/SUM(Q159,'Calculations 16to19'!Q159,'Calculations 25to34'!Q159,'Calculations 35to44'!Q159,'Calculations 45to54'!Q159,'Calculations 55to64'!Q159,'Calculations 65plus'!Q159)</f>
        <v>5.6374866666188531E-2</v>
      </c>
      <c r="R204">
        <f>R159/SUM(R159,'Calculations 16to19'!R159,'Calculations 25to34'!R159,'Calculations 35to44'!R159,'Calculations 45to54'!R159,'Calculations 55to64'!R159,'Calculations 65plus'!R159)</f>
        <v>5.5816672938046416E-2</v>
      </c>
      <c r="S204">
        <f>S159/SUM(S159,'Calculations 16to19'!S159,'Calculations 25to34'!S159,'Calculations 35to44'!S159,'Calculations 45to54'!S159,'Calculations 55to64'!S159,'Calculations 65plus'!S159)</f>
        <v>5.5259549372091654E-2</v>
      </c>
      <c r="T204">
        <f>T159/SUM(T159,'Calculations 16to19'!T159,'Calculations 25to34'!T159,'Calculations 35to44'!T159,'Calculations 45to54'!T159,'Calculations 55to64'!T159,'Calculations 65plus'!T159)</f>
        <v>5.4703611535808105E-2</v>
      </c>
      <c r="U204">
        <f>U159/SUM(U159,'Calculations 16to19'!U159,'Calculations 25to34'!U159,'Calculations 35to44'!U159,'Calculations 45to54'!U159,'Calculations 55to64'!U159,'Calculations 65plus'!U159)</f>
        <v>5.4148975348862288E-2</v>
      </c>
      <c r="V204">
        <f>V159/SUM(V159,'Calculations 16to19'!V159,'Calculations 25to34'!V159,'Calculations 35to44'!V159,'Calculations 45to54'!V159,'Calculations 55to64'!V159,'Calculations 65plus'!V159)</f>
        <v>5.3595756767273926E-2</v>
      </c>
      <c r="W204">
        <f>W159/SUM(W159,'Calculations 16to19'!W159,'Calculations 25to34'!W159,'Calculations 35to44'!W159,'Calculations 45to54'!W159,'Calculations 55to64'!W159,'Calculations 65plus'!W159)</f>
        <v>5.3044071483966553E-2</v>
      </c>
      <c r="X204">
        <f>X159/SUM(X159,'Calculations 16to19'!X159,'Calculations 25to34'!X159,'Calculations 35to44'!X159,'Calculations 45to54'!X159,'Calculations 55to64'!X159,'Calculations 65plus'!X159)</f>
        <v>5.2494034645597758E-2</v>
      </c>
      <c r="Y204">
        <f>Y159/SUM(Y159,'Calculations 16to19'!Y159,'Calculations 25to34'!Y159,'Calculations 35to44'!Y159,'Calculations 45to54'!Y159,'Calculations 55to64'!Y159,'Calculations 65plus'!Y159)</f>
        <v>5.1945760585534059E-2</v>
      </c>
      <c r="Z204">
        <f>Z159/SUM(Z159,'Calculations 16to19'!Z159,'Calculations 25to34'!Z159,'Calculations 35to44'!Z159,'Calculations 45to54'!Z159,'Calculations 55to64'!Z159,'Calculations 65plus'!Z159)</f>
        <v>5.1399362572797161E-2</v>
      </c>
      <c r="AA204">
        <f>AA159/SUM(AA159,'Calculations 16to19'!AA159,'Calculations 25to34'!AA159,'Calculations 35to44'!AA159,'Calculations 45to54'!AA159,'Calculations 55to64'!AA159,'Calculations 65plus'!AA159)</f>
        <v>5.0854952576771993E-2</v>
      </c>
      <c r="AB204">
        <f>AB159/SUM(AB159,'Calculations 16to19'!AB159,'Calculations 25to34'!AB159,'Calculations 35to44'!AB159,'Calculations 45to54'!AB159,'Calculations 55to64'!AB159,'Calculations 65plus'!AB159)</f>
        <v>5.0312641047439793E-2</v>
      </c>
      <c r="AC204">
        <f>AC159/SUM(AC159,'Calculations 16to19'!AC159,'Calculations 25to34'!AC159,'Calculations 35to44'!AC159,'Calculations 45to54'!AC159,'Calculations 55to64'!AC159,'Calculations 65plus'!AC159)</f>
        <v>4.9772536710861306E-2</v>
      </c>
      <c r="AD204">
        <f>AD159/SUM(AD159,'Calculations 16to19'!AD159,'Calculations 25to34'!AD159,'Calculations 35to44'!AD159,'Calculations 45to54'!AD159,'Calculations 55to64'!AD159,'Calculations 65plus'!AD159)</f>
        <v>4.9234746379614641E-2</v>
      </c>
      <c r="AE204">
        <f>AE159/SUM(AE159,'Calculations 16to19'!AE159,'Calculations 25to34'!AE159,'Calculations 35to44'!AE159,'Calculations 45to54'!AE159,'Calculations 55to64'!AE159,'Calculations 65plus'!AE159)</f>
        <v>4.8699374777857837E-2</v>
      </c>
      <c r="AF204">
        <f>AF159/SUM(AF159,'Calculations 16to19'!AF159,'Calculations 25to34'!AF159,'Calculations 35to44'!AF159,'Calculations 45to54'!AF159,'Calculations 55to64'!AF159,'Calculations 65plus'!AF159)</f>
        <v>4.8166524380670039E-2</v>
      </c>
    </row>
    <row r="205" spans="1:32" x14ac:dyDescent="0.25">
      <c r="A205" t="s">
        <v>62</v>
      </c>
      <c r="B205">
        <f>B160/SUM(B160,'Calculations 16to19'!B160,'Calculations 25to34'!B160,'Calculations 35to44'!B160,'Calculations 45to54'!B160,'Calculations 55to64'!B160,'Calculations 65plus'!B160)</f>
        <v>5.4807692307692321E-2</v>
      </c>
      <c r="C205">
        <f>C160/SUM(C160,'Calculations 16to19'!C160,'Calculations 25to34'!C160,'Calculations 35to44'!C160,'Calculations 45to54'!C160,'Calculations 55to64'!C160,'Calculations 65plus'!C160)</f>
        <v>5.4508608004195387E-2</v>
      </c>
      <c r="D205">
        <f>D160/SUM(D160,'Calculations 16to19'!D160,'Calculations 25to34'!D160,'Calculations 35to44'!D160,'Calculations 45to54'!D160,'Calculations 55to64'!D160,'Calculations 65plus'!D160)</f>
        <v>5.383482595173994E-2</v>
      </c>
      <c r="E205">
        <f>E160/SUM(E160,'Calculations 16to19'!E160,'Calculations 25to34'!E160,'Calculations 35to44'!E160,'Calculations 45to54'!E160,'Calculations 55to64'!E160,'Calculations 65plus'!E160)</f>
        <v>5.328133667589826E-2</v>
      </c>
      <c r="F205">
        <f>F160/SUM(F160,'Calculations 16to19'!F160,'Calculations 25to34'!F160,'Calculations 35to44'!F160,'Calculations 45to54'!F160,'Calculations 55to64'!F160,'Calculations 65plus'!F160)</f>
        <v>5.2848239700954765E-2</v>
      </c>
      <c r="G205">
        <f>G160/SUM(G160,'Calculations 16to19'!G160,'Calculations 25to34'!G160,'Calculations 35to44'!G160,'Calculations 45to54'!G160,'Calculations 55to64'!G160,'Calculations 65plus'!G160)</f>
        <v>5.2023856303376165E-2</v>
      </c>
      <c r="H205">
        <f>H160/SUM(H160,'Calculations 16to19'!H160,'Calculations 25to34'!H160,'Calculations 35to44'!H160,'Calculations 45to54'!H160,'Calculations 55to64'!H160,'Calculations 65plus'!H160)</f>
        <v>5.1560315003278609E-2</v>
      </c>
      <c r="I205">
        <f>I160/SUM(I160,'Calculations 16to19'!I160,'Calculations 25to34'!I160,'Calculations 35to44'!I160,'Calculations 45to54'!I160,'Calculations 55to64'!I160,'Calculations 65plus'!I160)</f>
        <v>5.1671608746019816E-2</v>
      </c>
      <c r="J205">
        <f>J160/SUM(J160,'Calculations 16to19'!J160,'Calculations 25to34'!J160,'Calculations 35to44'!J160,'Calculations 45to54'!J160,'Calculations 55to64'!J160,'Calculations 65plus'!J160)</f>
        <v>5.1532589008847496E-2</v>
      </c>
      <c r="K205">
        <f>K160/SUM(K160,'Calculations 16to19'!K160,'Calculations 25to34'!K160,'Calculations 35to44'!K160,'Calculations 45to54'!K160,'Calculations 55to64'!K160,'Calculations 65plus'!K160)</f>
        <v>5.0648429870919429E-2</v>
      </c>
      <c r="L205">
        <f>L160/SUM(L160,'Calculations 16to19'!L160,'Calculations 25to34'!L160,'Calculations 35to44'!L160,'Calculations 45to54'!L160,'Calculations 55to64'!L160,'Calculations 65plus'!L160)</f>
        <v>5.0156174060132543E-2</v>
      </c>
      <c r="M205">
        <f>M160/SUM(M160,'Calculations 16to19'!M160,'Calculations 25to34'!M160,'Calculations 35to44'!M160,'Calculations 45to54'!M160,'Calculations 55to64'!M160,'Calculations 65plus'!M160)</f>
        <v>4.9693445266840212E-2</v>
      </c>
      <c r="N205">
        <f>N160/SUM(N160,'Calculations 16to19'!N160,'Calculations 25to34'!N160,'Calculations 35to44'!N160,'Calculations 45to54'!N160,'Calculations 55to64'!N160,'Calculations 65plus'!N160)</f>
        <v>4.9230300123797872E-2</v>
      </c>
      <c r="O205">
        <f>O160/SUM(O160,'Calculations 16to19'!O160,'Calculations 25to34'!O160,'Calculations 35to44'!O160,'Calculations 45to54'!O160,'Calculations 55to64'!O160,'Calculations 65plus'!O160)</f>
        <v>4.8766853717998632E-2</v>
      </c>
      <c r="P205">
        <f>P160/SUM(P160,'Calculations 16to19'!P160,'Calculations 25to34'!P160,'Calculations 35to44'!P160,'Calculations 45to54'!P160,'Calculations 55to64'!P160,'Calculations 65plus'!P160)</f>
        <v>4.8303223875397247E-2</v>
      </c>
      <c r="Q205">
        <f>Q160/SUM(Q160,'Calculations 16to19'!Q160,'Calculations 25to34'!Q160,'Calculations 35to44'!Q160,'Calculations 45to54'!Q160,'Calculations 55to64'!Q160,'Calculations 65plus'!Q160)</f>
        <v>4.7839530694800396E-2</v>
      </c>
      <c r="R205">
        <f>R160/SUM(R160,'Calculations 16to19'!R160,'Calculations 25to34'!R160,'Calculations 35to44'!R160,'Calculations 45to54'!R160,'Calculations 55to64'!R160,'Calculations 65plus'!R160)</f>
        <v>4.737589610062018E-2</v>
      </c>
      <c r="S205">
        <f>S160/SUM(S160,'Calculations 16to19'!S160,'Calculations 25to34'!S160,'Calculations 35to44'!S160,'Calculations 45to54'!S160,'Calculations 55to64'!S160,'Calculations 65plus'!S160)</f>
        <v>4.6912443414764068E-2</v>
      </c>
      <c r="T205">
        <f>T160/SUM(T160,'Calculations 16to19'!T160,'Calculations 25to34'!T160,'Calculations 35to44'!T160,'Calculations 45to54'!T160,'Calculations 55to64'!T160,'Calculations 65plus'!T160)</f>
        <v>4.6449296947864684E-2</v>
      </c>
      <c r="U205">
        <f>U160/SUM(U160,'Calculations 16to19'!U160,'Calculations 25to34'!U160,'Calculations 35to44'!U160,'Calculations 45to54'!U160,'Calculations 55to64'!U160,'Calculations 65plus'!U160)</f>
        <v>4.5986581609987219E-2</v>
      </c>
      <c r="V205">
        <f>V160/SUM(V160,'Calculations 16to19'!V160,'Calculations 25to34'!V160,'Calculations 35to44'!V160,'Calculations 45to54'!V160,'Calculations 55to64'!V160,'Calculations 65plus'!V160)</f>
        <v>4.5524422540883028E-2</v>
      </c>
      <c r="W205">
        <f>W160/SUM(W160,'Calculations 16to19'!W160,'Calculations 25to34'!W160,'Calculations 35to44'!W160,'Calculations 45to54'!W160,'Calculations 55to64'!W160,'Calculations 65plus'!W160)</f>
        <v>4.5062944759798142E-2</v>
      </c>
      <c r="X205">
        <f>X160/SUM(X160,'Calculations 16to19'!X160,'Calculations 25to34'!X160,'Calculations 35to44'!X160,'Calculations 45to54'!X160,'Calculations 55to64'!X160,'Calculations 65plus'!X160)</f>
        <v>4.4602272834779688E-2</v>
      </c>
      <c r="Y205">
        <f>Y160/SUM(Y160,'Calculations 16to19'!Y160,'Calculations 25to34'!Y160,'Calculations 35to44'!Y160,'Calculations 45to54'!Y160,'Calculations 55to64'!Y160,'Calculations 65plus'!Y160)</f>
        <v>4.4142530571367911E-2</v>
      </c>
      <c r="Z205">
        <f>Z160/SUM(Z160,'Calculations 16to19'!Z160,'Calculations 25to34'!Z160,'Calculations 35to44'!Z160,'Calculations 45to54'!Z160,'Calculations 55to64'!Z160,'Calculations 65plus'!Z160)</f>
        <v>4.3683840720502701E-2</v>
      </c>
      <c r="AA205">
        <f>AA160/SUM(AA160,'Calculations 16to19'!AA160,'Calculations 25to34'!AA160,'Calculations 35to44'!AA160,'Calculations 45to54'!AA160,'Calculations 55to64'!AA160,'Calculations 65plus'!AA160)</f>
        <v>4.3226324705420281E-2</v>
      </c>
      <c r="AB205">
        <f>AB160/SUM(AB160,'Calculations 16to19'!AB160,'Calculations 25to34'!AB160,'Calculations 35to44'!AB160,'Calculations 45to54'!AB160,'Calculations 55to64'!AB160,'Calculations 65plus'!AB160)</f>
        <v>4.277010236726933E-2</v>
      </c>
      <c r="AC205">
        <f>AC160/SUM(AC160,'Calculations 16to19'!AC160,'Calculations 25to34'!AC160,'Calculations 35to44'!AC160,'Calculations 45to54'!AC160,'Calculations 55to64'!AC160,'Calculations 65plus'!AC160)</f>
        <v>4.2315291729122698E-2</v>
      </c>
      <c r="AD205">
        <f>AD160/SUM(AD160,'Calculations 16to19'!AD160,'Calculations 25to34'!AD160,'Calculations 35to44'!AD160,'Calculations 45to54'!AD160,'Calculations 55to64'!AD160,'Calculations 65plus'!AD160)</f>
        <v>4.1862008778026642E-2</v>
      </c>
      <c r="AE205">
        <f>AE160/SUM(AE160,'Calculations 16to19'!AE160,'Calculations 25to34'!AE160,'Calculations 35to44'!AE160,'Calculations 45to54'!AE160,'Calculations 55to64'!AE160,'Calculations 65plus'!AE160)</f>
        <v>4.1410367264679622E-2</v>
      </c>
      <c r="AF205">
        <f>AF160/SUM(AF160,'Calculations 16to19'!AF160,'Calculations 25to34'!AF160,'Calculations 35to44'!AF160,'Calculations 45to54'!AF160,'Calculations 55to64'!AF160,'Calculations 65plus'!AF160)</f>
        <v>4.0960478520306612E-2</v>
      </c>
    </row>
    <row r="206" spans="1:32" x14ac:dyDescent="0.25">
      <c r="A206" t="s">
        <v>64</v>
      </c>
      <c r="B206">
        <f>B161/SUM(B161,'Calculations 16to19'!B161,'Calculations 25to34'!B161,'Calculations 35to44'!B161,'Calculations 45to54'!B161,'Calculations 55to64'!B161,'Calculations 65plus'!B161)</f>
        <v>6.5003282994090611E-2</v>
      </c>
      <c r="C206">
        <f>C161/SUM(C161,'Calculations 16to19'!C161,'Calculations 25to34'!C161,'Calculations 35to44'!C161,'Calculations 45to54'!C161,'Calculations 55to64'!C161,'Calculations 65plus'!C161)</f>
        <v>6.4642969477097814E-2</v>
      </c>
      <c r="D206">
        <f>D161/SUM(D161,'Calculations 16to19'!D161,'Calculations 25to34'!D161,'Calculations 35to44'!D161,'Calculations 45to54'!D161,'Calculations 55to64'!D161,'Calculations 65plus'!D161)</f>
        <v>6.379325318997181E-2</v>
      </c>
      <c r="E206">
        <f>E161/SUM(E161,'Calculations 16to19'!E161,'Calculations 25to34'!E161,'Calculations 35to44'!E161,'Calculations 45to54'!E161,'Calculations 55to64'!E161,'Calculations 65plus'!E161)</f>
        <v>6.3069371393474863E-2</v>
      </c>
      <c r="F206">
        <f>F161/SUM(F161,'Calculations 16to19'!F161,'Calculations 25to34'!F161,'Calculations 35to44'!F161,'Calculations 45to54'!F161,'Calculations 55to64'!F161,'Calculations 65plus'!F161)</f>
        <v>6.2483608989815788E-2</v>
      </c>
      <c r="G206">
        <f>G161/SUM(G161,'Calculations 16to19'!G161,'Calculations 25to34'!G161,'Calculations 35to44'!G161,'Calculations 45to54'!G161,'Calculations 55to64'!G161,'Calculations 65plus'!G161)</f>
        <v>6.1410875827513027E-2</v>
      </c>
      <c r="H206">
        <f>H161/SUM(H161,'Calculations 16to19'!H161,'Calculations 25to34'!H161,'Calculations 35to44'!H161,'Calculations 45to54'!H161,'Calculations 55to64'!H161,'Calculations 65plus'!H161)</f>
        <v>6.0768523298658776E-2</v>
      </c>
      <c r="I206">
        <f>I161/SUM(I161,'Calculations 16to19'!I161,'Calculations 25to34'!I161,'Calculations 35to44'!I161,'Calculations 45to54'!I161,'Calculations 55to64'!I161,'Calculations 65plus'!I161)</f>
        <v>6.0801366690118465E-2</v>
      </c>
      <c r="J206">
        <f>J161/SUM(J161,'Calculations 16to19'!J161,'Calculations 25to34'!J161,'Calculations 35to44'!J161,'Calculations 45to54'!J161,'Calculations 55to64'!J161,'Calculations 65plus'!J161)</f>
        <v>6.052470379042061E-2</v>
      </c>
      <c r="K206">
        <f>K161/SUM(K161,'Calculations 16to19'!K161,'Calculations 25to34'!K161,'Calculations 35to44'!K161,'Calculations 45to54'!K161,'Calculations 55to64'!K161,'Calculations 65plus'!K161)</f>
        <v>5.934987490138683E-2</v>
      </c>
      <c r="L206">
        <f>L161/SUM(L161,'Calculations 16to19'!L161,'Calculations 25to34'!L161,'Calculations 35to44'!L161,'Calculations 45to54'!L161,'Calculations 55to64'!L161,'Calculations 65plus'!L161)</f>
        <v>5.8795677843634667E-2</v>
      </c>
      <c r="M206">
        <f>M161/SUM(M161,'Calculations 16to19'!M161,'Calculations 25to34'!M161,'Calculations 35to44'!M161,'Calculations 45to54'!M161,'Calculations 55to64'!M161,'Calculations 65plus'!M161)</f>
        <v>5.8181177646573011E-2</v>
      </c>
      <c r="N206">
        <f>N161/SUM(N161,'Calculations 16to19'!N161,'Calculations 25to34'!N161,'Calculations 35to44'!N161,'Calculations 45to54'!N161,'Calculations 55to64'!N161,'Calculations 65plus'!N161)</f>
        <v>5.7567641746652611E-2</v>
      </c>
      <c r="O206">
        <f>O161/SUM(O161,'Calculations 16to19'!O161,'Calculations 25to34'!O161,'Calculations 35to44'!O161,'Calculations 45to54'!O161,'Calculations 55to64'!O161,'Calculations 65plus'!O161)</f>
        <v>5.6955236039553291E-2</v>
      </c>
      <c r="P206">
        <f>P161/SUM(P161,'Calculations 16to19'!P161,'Calculations 25to34'!P161,'Calculations 35to44'!P161,'Calculations 45to54'!P161,'Calculations 55to64'!P161,'Calculations 65plus'!P161)</f>
        <v>5.6344126481605618E-2</v>
      </c>
      <c r="Q206">
        <f>Q161/SUM(Q161,'Calculations 16to19'!Q161,'Calculations 25to34'!Q161,'Calculations 35to44'!Q161,'Calculations 45to54'!Q161,'Calculations 55to64'!Q161,'Calculations 65plus'!Q161)</f>
        <v>5.5734478605897045E-2</v>
      </c>
      <c r="R206">
        <f>R161/SUM(R161,'Calculations 16to19'!R161,'Calculations 25to34'!R161,'Calculations 35to44'!R161,'Calculations 45to54'!R161,'Calculations 55to64'!R161,'Calculations 65plus'!R161)</f>
        <v>5.5126457065223476E-2</v>
      </c>
      <c r="S206">
        <f>S161/SUM(S161,'Calculations 16to19'!S161,'Calculations 25to34'!S161,'Calculations 35to44'!S161,'Calculations 45to54'!S161,'Calculations 55to64'!S161,'Calculations 65plus'!S161)</f>
        <v>5.4520225201906775E-2</v>
      </c>
      <c r="T206">
        <f>T161/SUM(T161,'Calculations 16to19'!T161,'Calculations 25to34'!T161,'Calculations 35to44'!T161,'Calculations 45to54'!T161,'Calculations 55to64'!T161,'Calculations 65plus'!T161)</f>
        <v>5.3915944644398923E-2</v>
      </c>
      <c r="U206">
        <f>U161/SUM(U161,'Calculations 16to19'!U161,'Calculations 25to34'!U161,'Calculations 35to44'!U161,'Calculations 45to54'!U161,'Calculations 55to64'!U161,'Calculations 65plus'!U161)</f>
        <v>5.3313774930502406E-2</v>
      </c>
      <c r="V206">
        <f>V161/SUM(V161,'Calculations 16to19'!V161,'Calculations 25to34'!V161,'Calculations 35to44'!V161,'Calculations 45to54'!V161,'Calculations 55to64'!V161,'Calculations 65plus'!V161)</f>
        <v>5.2713873156944598E-2</v>
      </c>
      <c r="W206">
        <f>W161/SUM(W161,'Calculations 16to19'!W161,'Calculations 25to34'!W161,'Calculations 35to44'!W161,'Calculations 45to54'!W161,'Calculations 55to64'!W161,'Calculations 65plus'!W161)</f>
        <v>5.2116393654966259E-2</v>
      </c>
      <c r="X206">
        <f>X161/SUM(X161,'Calculations 16to19'!X161,'Calculations 25to34'!X161,'Calculations 35to44'!X161,'Calculations 45to54'!X161,'Calculations 55to64'!X161,'Calculations 65plus'!X161)</f>
        <v>5.1521487691501222E-2</v>
      </c>
      <c r="Y206">
        <f>Y161/SUM(Y161,'Calculations 16to19'!Y161,'Calculations 25to34'!Y161,'Calculations 35to44'!Y161,'Calculations 45to54'!Y161,'Calculations 55to64'!Y161,'Calculations 65plus'!Y161)</f>
        <v>5.0929303195457958E-2</v>
      </c>
      <c r="Z206">
        <f>Z161/SUM(Z161,'Calculations 16to19'!Z161,'Calculations 25to34'!Z161,'Calculations 35to44'!Z161,'Calculations 45to54'!Z161,'Calculations 55to64'!Z161,'Calculations 65plus'!Z161)</f>
        <v>5.0339984508545745E-2</v>
      </c>
      <c r="AA206">
        <f>AA161/SUM(AA161,'Calculations 16to19'!AA161,'Calculations 25to34'!AA161,'Calculations 35to44'!AA161,'Calculations 45to54'!AA161,'Calculations 55to64'!AA161,'Calculations 65plus'!AA161)</f>
        <v>4.9753672160026623E-2</v>
      </c>
      <c r="AB206">
        <f>AB161/SUM(AB161,'Calculations 16to19'!AB161,'Calculations 25to34'!AB161,'Calculations 35to44'!AB161,'Calculations 45to54'!AB161,'Calculations 55to64'!AB161,'Calculations 65plus'!AB161)</f>
        <v>4.9170502664727021E-2</v>
      </c>
      <c r="AC206">
        <f>AC161/SUM(AC161,'Calculations 16to19'!AC161,'Calculations 25to34'!AC161,'Calculations 35to44'!AC161,'Calculations 45to54'!AC161,'Calculations 55to64'!AC161,'Calculations 65plus'!AC161)</f>
        <v>4.8590608343586868E-2</v>
      </c>
      <c r="AD206">
        <f>AD161/SUM(AD161,'Calculations 16to19'!AD161,'Calculations 25to34'!AD161,'Calculations 35to44'!AD161,'Calculations 45to54'!AD161,'Calculations 55to64'!AD161,'Calculations 65plus'!AD161)</f>
        <v>4.8014117165991917E-2</v>
      </c>
      <c r="AE206">
        <f>AE161/SUM(AE161,'Calculations 16to19'!AE161,'Calculations 25to34'!AE161,'Calculations 35to44'!AE161,'Calculations 45to54'!AE161,'Calculations 55to64'!AE161,'Calculations 65plus'!AE161)</f>
        <v>4.7441152613089316E-2</v>
      </c>
      <c r="AF206">
        <f>AF161/SUM(AF161,'Calculations 16to19'!AF161,'Calculations 25to34'!AF161,'Calculations 35to44'!AF161,'Calculations 45to54'!AF161,'Calculations 55to64'!AF161,'Calculations 65plus'!AF161)</f>
        <v>4.6871833561265654E-2</v>
      </c>
    </row>
    <row r="207" spans="1:32" x14ac:dyDescent="0.25">
      <c r="A207" t="s">
        <v>66</v>
      </c>
      <c r="B207">
        <f>B162/SUM(B162,'Calculations 16to19'!B162,'Calculations 25to34'!B162,'Calculations 35to44'!B162,'Calculations 45to54'!B162,'Calculations 55to64'!B162,'Calculations 65plus'!B162)</f>
        <v>4.9865229110512124E-2</v>
      </c>
      <c r="C207">
        <f>C162/SUM(C162,'Calculations 16to19'!C162,'Calculations 25to34'!C162,'Calculations 35to44'!C162,'Calculations 45to54'!C162,'Calculations 55to64'!C162,'Calculations 65plus'!C162)</f>
        <v>4.962858594040704E-2</v>
      </c>
      <c r="D207">
        <f>D162/SUM(D162,'Calculations 16to19'!D162,'Calculations 25to34'!D162,'Calculations 35to44'!D162,'Calculations 45to54'!D162,'Calculations 55to64'!D162,'Calculations 65plus'!D162)</f>
        <v>4.9058183271567586E-2</v>
      </c>
      <c r="E207">
        <f>E162/SUM(E162,'Calculations 16to19'!E162,'Calculations 25to34'!E162,'Calculations 35to44'!E162,'Calculations 45to54'!E162,'Calculations 55to64'!E162,'Calculations 65plus'!E162)</f>
        <v>4.8594720476517049E-2</v>
      </c>
      <c r="F207">
        <f>F162/SUM(F162,'Calculations 16to19'!F162,'Calculations 25to34'!F162,'Calculations 35to44'!F162,'Calculations 45to54'!F162,'Calculations 55to64'!F162,'Calculations 65plus'!F162)</f>
        <v>4.823351316283233E-2</v>
      </c>
      <c r="G207">
        <f>G162/SUM(G162,'Calculations 16to19'!G162,'Calculations 25to34'!G162,'Calculations 35to44'!G162,'Calculations 45to54'!G162,'Calculations 55to64'!G162,'Calculations 65plus'!G162)</f>
        <v>4.7514462399843957E-2</v>
      </c>
      <c r="H207">
        <f>H162/SUM(H162,'Calculations 16to19'!H162,'Calculations 25to34'!H162,'Calculations 35to44'!H162,'Calculations 45to54'!H162,'Calculations 55to64'!H162,'Calculations 65plus'!H162)</f>
        <v>4.7116089098704662E-2</v>
      </c>
      <c r="I207">
        <f>I162/SUM(I162,'Calculations 16to19'!I162,'Calculations 25to34'!I162,'Calculations 35to44'!I162,'Calculations 45to54'!I162,'Calculations 55to64'!I162,'Calculations 65plus'!I162)</f>
        <v>4.7234839422873674E-2</v>
      </c>
      <c r="J207">
        <f>J162/SUM(J162,'Calculations 16to19'!J162,'Calculations 25to34'!J162,'Calculations 35to44'!J162,'Calculations 45to54'!J162,'Calculations 55to64'!J162,'Calculations 65plus'!J162)</f>
        <v>4.7133676645757454E-2</v>
      </c>
      <c r="K207">
        <f>K162/SUM(K162,'Calculations 16to19'!K162,'Calculations 25to34'!K162,'Calculations 35to44'!K162,'Calculations 45to54'!K162,'Calculations 55to64'!K162,'Calculations 65plus'!K162)</f>
        <v>4.6364522279419521E-2</v>
      </c>
      <c r="L207">
        <f>L162/SUM(L162,'Calculations 16to19'!L162,'Calculations 25to34'!L162,'Calculations 35to44'!L162,'Calculations 45to54'!L162,'Calculations 55to64'!L162,'Calculations 65plus'!L162)</f>
        <v>4.5950401275186119E-2</v>
      </c>
      <c r="M207">
        <f>M162/SUM(M162,'Calculations 16to19'!M162,'Calculations 25to34'!M162,'Calculations 35to44'!M162,'Calculations 45to54'!M162,'Calculations 55to64'!M162,'Calculations 65plus'!M162)</f>
        <v>4.5557471245470542E-2</v>
      </c>
      <c r="N207">
        <f>N162/SUM(N162,'Calculations 16to19'!N162,'Calculations 25to34'!N162,'Calculations 35to44'!N162,'Calculations 45to54'!N162,'Calculations 55to64'!N162,'Calculations 65plus'!N162)</f>
        <v>4.5163626220062279E-2</v>
      </c>
      <c r="O207">
        <f>O162/SUM(O162,'Calculations 16to19'!O162,'Calculations 25to34'!O162,'Calculations 35to44'!O162,'Calculations 45to54'!O162,'Calculations 55to64'!O162,'Calculations 65plus'!O162)</f>
        <v>4.476896172249608E-2</v>
      </c>
      <c r="P207">
        <f>P162/SUM(P162,'Calculations 16to19'!P162,'Calculations 25to34'!P162,'Calculations 35to44'!P162,'Calculations 45to54'!P162,'Calculations 55to64'!P162,'Calculations 65plus'!P162)</f>
        <v>4.4373576401283935E-2</v>
      </c>
      <c r="Q207">
        <f>Q162/SUM(Q162,'Calculations 16to19'!Q162,'Calculations 25to34'!Q162,'Calculations 35to44'!Q162,'Calculations 45to54'!Q162,'Calculations 55to64'!Q162,'Calculations 65plus'!Q162)</f>
        <v>4.3977571615168597E-2</v>
      </c>
      <c r="R207">
        <f>R162/SUM(R162,'Calculations 16to19'!R162,'Calculations 25to34'!R162,'Calculations 35to44'!R162,'Calculations 45to54'!R162,'Calculations 55to64'!R162,'Calculations 65plus'!R162)</f>
        <v>4.3581051033656212E-2</v>
      </c>
      <c r="S207">
        <f>S162/SUM(S162,'Calculations 16to19'!S162,'Calculations 25to34'!S162,'Calculations 35to44'!S162,'Calculations 45to54'!S162,'Calculations 55to64'!S162,'Calculations 65plus'!S162)</f>
        <v>4.3184120253086523E-2</v>
      </c>
      <c r="T207">
        <f>T162/SUM(T162,'Calculations 16to19'!T162,'Calculations 25to34'!T162,'Calculations 35to44'!T162,'Calculations 45to54'!T162,'Calculations 55to64'!T162,'Calculations 65plus'!T162)</f>
        <v>4.2786886428444214E-2</v>
      </c>
      <c r="U207">
        <f>U162/SUM(U162,'Calculations 16to19'!U162,'Calculations 25to34'!U162,'Calculations 35to44'!U162,'Calculations 45to54'!U162,'Calculations 55to64'!U162,'Calculations 65plus'!U162)</f>
        <v>4.2389457921062211E-2</v>
      </c>
      <c r="V207">
        <f>V162/SUM(V162,'Calculations 16to19'!V162,'Calculations 25to34'!V162,'Calculations 35to44'!V162,'Calculations 45to54'!V162,'Calculations 55to64'!V162,'Calculations 65plus'!V162)</f>
        <v>4.1991943962314621E-2</v>
      </c>
      <c r="W207">
        <f>W162/SUM(W162,'Calculations 16to19'!W162,'Calculations 25to34'!W162,'Calculations 35to44'!W162,'Calculations 45to54'!W162,'Calculations 55to64'!W162,'Calculations 65plus'!W162)</f>
        <v>4.159445433334856E-2</v>
      </c>
      <c r="X207">
        <f>X162/SUM(X162,'Calculations 16to19'!X162,'Calculations 25to34'!X162,'Calculations 35to44'!X162,'Calculations 45to54'!X162,'Calculations 55to64'!X162,'Calculations 65plus'!X162)</f>
        <v>4.1197099060852109E-2</v>
      </c>
      <c r="Y207">
        <f>Y162/SUM(Y162,'Calculations 16to19'!Y162,'Calculations 25to34'!Y162,'Calculations 35to44'!Y162,'Calculations 45to54'!Y162,'Calculations 55to64'!Y162,'Calculations 65plus'!Y162)</f>
        <v>4.079998812881145E-2</v>
      </c>
      <c r="Z207">
        <f>Z162/SUM(Z162,'Calculations 16to19'!Z162,'Calculations 25to34'!Z162,'Calculations 35to44'!Z162,'Calculations 45to54'!Z162,'Calculations 55to64'!Z162,'Calculations 65plus'!Z162)</f>
        <v>4.0403231206163286E-2</v>
      </c>
      <c r="AA207">
        <f>AA162/SUM(AA162,'Calculations 16to19'!AA162,'Calculations 25to34'!AA162,'Calculations 35to44'!AA162,'Calculations 45to54'!AA162,'Calculations 55to64'!AA162,'Calculations 65plus'!AA162)</f>
        <v>4.0006937390205749E-2</v>
      </c>
      <c r="AB207">
        <f>AB162/SUM(AB162,'Calculations 16to19'!AB162,'Calculations 25to34'!AB162,'Calculations 35to44'!AB162,'Calculations 45to54'!AB162,'Calculations 55to64'!AB162,'Calculations 65plus'!AB162)</f>
        <v>3.9611214965592612E-2</v>
      </c>
      <c r="AC207">
        <f>AC162/SUM(AC162,'Calculations 16to19'!AC162,'Calculations 25to34'!AC162,'Calculations 35to44'!AC162,'Calculations 45to54'!AC162,'Calculations 55to64'!AC162,'Calculations 65plus'!AC162)</f>
        <v>3.9216171178693783E-2</v>
      </c>
      <c r="AD207">
        <f>AD162/SUM(AD162,'Calculations 16to19'!AD162,'Calculations 25to34'!AD162,'Calculations 35to44'!AD162,'Calculations 45to54'!AD162,'Calculations 55to64'!AD162,'Calculations 65plus'!AD162)</f>
        <v>3.8821912027074745E-2</v>
      </c>
      <c r="AE207">
        <f>AE162/SUM(AE162,'Calculations 16to19'!AE162,'Calculations 25to34'!AE162,'Calculations 35to44'!AE162,'Calculations 45to54'!AE162,'Calculations 55to64'!AE162,'Calculations 65plus'!AE162)</f>
        <v>3.8428542063808309E-2</v>
      </c>
      <c r="AF207">
        <f>AF162/SUM(AF162,'Calculations 16to19'!AF162,'Calculations 25to34'!AF162,'Calculations 35to44'!AF162,'Calculations 45to54'!AF162,'Calculations 55to64'!AF162,'Calculations 65plus'!AF162)</f>
        <v>3.803616421630835E-2</v>
      </c>
    </row>
    <row r="208" spans="1:32" x14ac:dyDescent="0.25">
      <c r="A208" t="s">
        <v>68</v>
      </c>
      <c r="B208">
        <f>B163/SUM(B163,'Calculations 16to19'!B163,'Calculations 25to34'!B163,'Calculations 35to44'!B163,'Calculations 45to54'!B163,'Calculations 55to64'!B163,'Calculations 65plus'!B163)</f>
        <v>5.0505050505050483E-2</v>
      </c>
      <c r="C208">
        <f>C163/SUM(C163,'Calculations 16to19'!C163,'Calculations 25to34'!C163,'Calculations 35to44'!C163,'Calculations 45to54'!C163,'Calculations 55to64'!C163,'Calculations 65plus'!C163)</f>
        <v>5.0165332826054281E-2</v>
      </c>
      <c r="D208">
        <f>D163/SUM(D163,'Calculations 16to19'!D163,'Calculations 25to34'!D163,'Calculations 35to44'!D163,'Calculations 45to54'!D163,'Calculations 55to64'!D163,'Calculations 65plus'!D163)</f>
        <v>4.9478563636762132E-2</v>
      </c>
      <c r="E208">
        <f>E163/SUM(E163,'Calculations 16to19'!E163,'Calculations 25to34'!E163,'Calculations 35to44'!E163,'Calculations 45to54'!E163,'Calculations 55to64'!E163,'Calculations 65plus'!E163)</f>
        <v>4.8909578271692671E-2</v>
      </c>
      <c r="F208">
        <f>F163/SUM(F163,'Calculations 16to19'!F163,'Calculations 25to34'!F163,'Calculations 35to44'!F163,'Calculations 45to54'!F163,'Calculations 55to64'!F163,'Calculations 65plus'!F163)</f>
        <v>4.8478167468943886E-2</v>
      </c>
      <c r="G208">
        <f>G163/SUM(G163,'Calculations 16to19'!G163,'Calculations 25to34'!G163,'Calculations 35to44'!G163,'Calculations 45to54'!G163,'Calculations 55to64'!G163,'Calculations 65plus'!G163)</f>
        <v>4.7740947164341387E-2</v>
      </c>
      <c r="H208">
        <f>H163/SUM(H163,'Calculations 16to19'!H163,'Calculations 25to34'!H163,'Calculations 35to44'!H163,'Calculations 45to54'!H163,'Calculations 55to64'!H163,'Calculations 65plus'!H163)</f>
        <v>4.7338755042359341E-2</v>
      </c>
      <c r="I208">
        <f>I163/SUM(I163,'Calculations 16to19'!I163,'Calculations 25to34'!I163,'Calculations 35to44'!I163,'Calculations 45to54'!I163,'Calculations 55to64'!I163,'Calculations 65plus'!I163)</f>
        <v>4.7446404147265954E-2</v>
      </c>
      <c r="J208">
        <f>J163/SUM(J163,'Calculations 16to19'!J163,'Calculations 25to34'!J163,'Calculations 35to44'!J163,'Calculations 45to54'!J163,'Calculations 55to64'!J163,'Calculations 65plus'!J163)</f>
        <v>4.7302273835161966E-2</v>
      </c>
      <c r="K208">
        <f>K163/SUM(K163,'Calculations 16to19'!K163,'Calculations 25to34'!K163,'Calculations 35to44'!K163,'Calculations 45to54'!K163,'Calculations 55to64'!K163,'Calculations 65plus'!K163)</f>
        <v>4.6472611163806223E-2</v>
      </c>
      <c r="L208">
        <f>L163/SUM(L163,'Calculations 16to19'!L163,'Calculations 25to34'!L163,'Calculations 35to44'!L163,'Calculations 45to54'!L163,'Calculations 55to64'!L163,'Calculations 65plus'!L163)</f>
        <v>4.5973233881402051E-2</v>
      </c>
      <c r="M208">
        <f>M163/SUM(M163,'Calculations 16to19'!M163,'Calculations 25to34'!M163,'Calculations 35to44'!M163,'Calculations 45to54'!M163,'Calculations 55to64'!M163,'Calculations 65plus'!M163)</f>
        <v>4.5533492781941395E-2</v>
      </c>
      <c r="N208">
        <f>N163/SUM(N163,'Calculations 16to19'!N163,'Calculations 25to34'!N163,'Calculations 35to44'!N163,'Calculations 45to54'!N163,'Calculations 55to64'!N163,'Calculations 65plus'!N163)</f>
        <v>4.5094409212279626E-2</v>
      </c>
      <c r="O208">
        <f>O163/SUM(O163,'Calculations 16to19'!O163,'Calculations 25to34'!O163,'Calculations 35to44'!O163,'Calculations 45to54'!O163,'Calculations 55to64'!O163,'Calculations 65plus'!O163)</f>
        <v>4.4656069138444152E-2</v>
      </c>
      <c r="P208">
        <f>P163/SUM(P163,'Calculations 16to19'!P163,'Calculations 25to34'!P163,'Calculations 35to44'!P163,'Calculations 45to54'!P163,'Calculations 55to64'!P163,'Calculations 65plus'!P163)</f>
        <v>4.4218559730302781E-2</v>
      </c>
      <c r="Q208">
        <f>Q163/SUM(Q163,'Calculations 16to19'!Q163,'Calculations 25to34'!Q163,'Calculations 35to44'!Q163,'Calculations 45to54'!Q163,'Calculations 55to64'!Q163,'Calculations 65plus'!Q163)</f>
        <v>4.3781969048100867E-2</v>
      </c>
      <c r="R208">
        <f>R163/SUM(R163,'Calculations 16to19'!R163,'Calculations 25to34'!R163,'Calculations 35to44'!R163,'Calculations 45to54'!R163,'Calculations 55to64'!R163,'Calculations 65plus'!R163)</f>
        <v>4.334638574457049E-2</v>
      </c>
      <c r="S208">
        <f>S163/SUM(S163,'Calculations 16to19'!S163,'Calculations 25to34'!S163,'Calculations 35to44'!S163,'Calculations 45to54'!S163,'Calculations 55to64'!S163,'Calculations 65plus'!S163)</f>
        <v>4.2911898782539017E-2</v>
      </c>
      <c r="T208">
        <f>T163/SUM(T163,'Calculations 16to19'!T163,'Calculations 25to34'!T163,'Calculations 35to44'!T163,'Calculations 45to54'!T163,'Calculations 55to64'!T163,'Calculations 65plus'!T163)</f>
        <v>4.2478597167920462E-2</v>
      </c>
      <c r="U208">
        <f>U163/SUM(U163,'Calculations 16to19'!U163,'Calculations 25to34'!U163,'Calculations 35to44'!U163,'Calculations 45to54'!U163,'Calculations 55to64'!U163,'Calculations 65plus'!U163)</f>
        <v>4.2046569697937353E-2</v>
      </c>
      <c r="V208">
        <f>V163/SUM(V163,'Calculations 16to19'!V163,'Calculations 25to34'!V163,'Calculations 35to44'!V163,'Calculations 45to54'!V163,'Calculations 55to64'!V163,'Calculations 65plus'!V163)</f>
        <v>4.161590472438173E-2</v>
      </c>
      <c r="W208">
        <f>W163/SUM(W163,'Calculations 16to19'!W163,'Calculations 25to34'!W163,'Calculations 35to44'!W163,'Calculations 45to54'!W163,'Calculations 55to64'!W163,'Calculations 65plus'!W163)</f>
        <v>4.1186689931692812E-2</v>
      </c>
      <c r="X208">
        <f>X163/SUM(X163,'Calculations 16to19'!X163,'Calculations 25to34'!X163,'Calculations 35to44'!X163,'Calculations 45to54'!X163,'Calculations 55to64'!X163,'Calculations 65plus'!X163)</f>
        <v>4.075901212959309E-2</v>
      </c>
      <c r="Y208">
        <f>Y163/SUM(Y163,'Calculations 16to19'!Y163,'Calculations 25to34'!Y163,'Calculations 35to44'!Y163,'Calculations 45to54'!Y163,'Calculations 55to64'!Y163,'Calculations 65plus'!Y163)</f>
        <v>4.0332957059999945E-2</v>
      </c>
      <c r="Z208">
        <f>Z163/SUM(Z163,'Calculations 16to19'!Z163,'Calculations 25to34'!Z163,'Calculations 35to44'!Z163,'Calculations 45to54'!Z163,'Calculations 55to64'!Z163,'Calculations 65plus'!Z163)</f>
        <v>3.9908609217898697E-2</v>
      </c>
      <c r="AA208">
        <f>AA163/SUM(AA163,'Calculations 16to19'!AA163,'Calculations 25to34'!AA163,'Calculations 35to44'!AA163,'Calculations 45to54'!AA163,'Calculations 55to64'!AA163,'Calculations 65plus'!AA163)</f>
        <v>3.9486051685839393E-2</v>
      </c>
      <c r="AB208">
        <f>AB163/SUM(AB163,'Calculations 16to19'!AB163,'Calculations 25to34'!AB163,'Calculations 35to44'!AB163,'Calculations 45to54'!AB163,'Calculations 55to64'!AB163,'Calculations 65plus'!AB163)</f>
        <v>3.9065365981701114E-2</v>
      </c>
      <c r="AC208">
        <f>AC163/SUM(AC163,'Calculations 16to19'!AC163,'Calculations 25to34'!AC163,'Calculations 35to44'!AC163,'Calculations 45to54'!AC163,'Calculations 55to64'!AC163,'Calculations 65plus'!AC163)</f>
        <v>3.8646631919341104E-2</v>
      </c>
      <c r="AD208">
        <f>AD163/SUM(AD163,'Calculations 16to19'!AD163,'Calculations 25to34'!AD163,'Calculations 35to44'!AD163,'Calculations 45to54'!AD163,'Calculations 55to64'!AD163,'Calculations 65plus'!AD163)</f>
        <v>3.822992748173689E-2</v>
      </c>
      <c r="AE208">
        <f>AE163/SUM(AE163,'Calculations 16to19'!AE163,'Calculations 25to34'!AE163,'Calculations 35to44'!AE163,'Calculations 45to54'!AE163,'Calculations 55to64'!AE163,'Calculations 65plus'!AE163)</f>
        <v>3.7815328706206401E-2</v>
      </c>
      <c r="AF208">
        <f>AF163/SUM(AF163,'Calculations 16to19'!AF163,'Calculations 25to34'!AF163,'Calculations 35to44'!AF163,'Calculations 45to54'!AF163,'Calculations 55to64'!AF163,'Calculations 65plus'!AF163)</f>
        <v>3.740290958128719E-2</v>
      </c>
    </row>
    <row r="209" spans="1:32" x14ac:dyDescent="0.25">
      <c r="A209" t="s">
        <v>70</v>
      </c>
      <c r="B209">
        <f>B164/SUM(B164,'Calculations 16to19'!B164,'Calculations 25to34'!B164,'Calculations 35to44'!B164,'Calculations 45to54'!B164,'Calculations 55to64'!B164,'Calculations 65plus'!B164)</f>
        <v>4.2067307692307696E-2</v>
      </c>
      <c r="C209">
        <f>C164/SUM(C164,'Calculations 16to19'!C164,'Calculations 25to34'!C164,'Calculations 35to44'!C164,'Calculations 45to54'!C164,'Calculations 55to64'!C164,'Calculations 65plus'!C164)</f>
        <v>4.1918089046786684E-2</v>
      </c>
      <c r="D209">
        <f>D164/SUM(D164,'Calculations 16to19'!D164,'Calculations 25to34'!D164,'Calculations 35to44'!D164,'Calculations 45to54'!D164,'Calculations 55to64'!D164,'Calculations 65plus'!D164)</f>
        <v>4.1477497250968685E-2</v>
      </c>
      <c r="E209">
        <f>E164/SUM(E164,'Calculations 16to19'!E164,'Calculations 25to34'!E164,'Calculations 35to44'!E164,'Calculations 45to54'!E164,'Calculations 55to64'!E164,'Calculations 65plus'!E164)</f>
        <v>4.1113779644427452E-2</v>
      </c>
      <c r="F209">
        <f>F164/SUM(F164,'Calculations 16to19'!F164,'Calculations 25to34'!F164,'Calculations 35to44'!F164,'Calculations 45to54'!F164,'Calculations 55to64'!F164,'Calculations 65plus'!F164)</f>
        <v>4.08237116221324E-2</v>
      </c>
      <c r="G209">
        <f>G164/SUM(G164,'Calculations 16to19'!G164,'Calculations 25to34'!G164,'Calculations 35to44'!G164,'Calculations 45to54'!G164,'Calculations 55to64'!G164,'Calculations 65plus'!G164)</f>
        <v>4.0222066466100624E-2</v>
      </c>
      <c r="H209">
        <f>H164/SUM(H164,'Calculations 16to19'!H164,'Calculations 25to34'!H164,'Calculations 35to44'!H164,'Calculations 45to54'!H164,'Calculations 55to64'!H164,'Calculations 65plus'!H164)</f>
        <v>3.9879803487311946E-2</v>
      </c>
      <c r="I209">
        <f>I164/SUM(I164,'Calculations 16to19'!I164,'Calculations 25to34'!I164,'Calculations 35to44'!I164,'Calculations 45to54'!I164,'Calculations 55to64'!I164,'Calculations 65plus'!I164)</f>
        <v>3.9941046209227275E-2</v>
      </c>
      <c r="J209">
        <f>J164/SUM(J164,'Calculations 16to19'!J164,'Calculations 25to34'!J164,'Calculations 35to44'!J164,'Calculations 45to54'!J164,'Calculations 55to64'!J164,'Calculations 65plus'!J164)</f>
        <v>3.9816241188939928E-2</v>
      </c>
      <c r="K209">
        <f>K164/SUM(K164,'Calculations 16to19'!K164,'Calculations 25to34'!K164,'Calculations 35to44'!K164,'Calculations 45to54'!K164,'Calculations 55to64'!K164,'Calculations 65plus'!K164)</f>
        <v>3.9150047901298612E-2</v>
      </c>
      <c r="L209">
        <f>L164/SUM(L164,'Calculations 16to19'!L164,'Calculations 25to34'!L164,'Calculations 35to44'!L164,'Calculations 45to54'!L164,'Calculations 55to64'!L164,'Calculations 65plus'!L164)</f>
        <v>3.8874757250894336E-2</v>
      </c>
      <c r="M209">
        <f>M164/SUM(M164,'Calculations 16to19'!M164,'Calculations 25to34'!M164,'Calculations 35to44'!M164,'Calculations 45to54'!M164,'Calculations 55to64'!M164,'Calculations 65plus'!M164)</f>
        <v>3.8546846052829681E-2</v>
      </c>
      <c r="N209">
        <f>N164/SUM(N164,'Calculations 16to19'!N164,'Calculations 25to34'!N164,'Calculations 35to44'!N164,'Calculations 45to54'!N164,'Calculations 55to64'!N164,'Calculations 65plus'!N164)</f>
        <v>3.8217585652131486E-2</v>
      </c>
      <c r="O209">
        <f>O164/SUM(O164,'Calculations 16to19'!O164,'Calculations 25to34'!O164,'Calculations 35to44'!O164,'Calculations 45to54'!O164,'Calculations 55to64'!O164,'Calculations 65plus'!O164)</f>
        <v>3.7887084451726803E-2</v>
      </c>
      <c r="P209">
        <f>P164/SUM(P164,'Calculations 16to19'!P164,'Calculations 25to34'!P164,'Calculations 35to44'!P164,'Calculations 45to54'!P164,'Calculations 55to64'!P164,'Calculations 65plus'!P164)</f>
        <v>3.7555453258349414E-2</v>
      </c>
      <c r="Q209">
        <f>Q164/SUM(Q164,'Calculations 16to19'!Q164,'Calculations 25to34'!Q164,'Calculations 35to44'!Q164,'Calculations 45to54'!Q164,'Calculations 55to64'!Q164,'Calculations 65plus'!Q164)</f>
        <v>3.7222804884646785E-2</v>
      </c>
      <c r="R209">
        <f>R164/SUM(R164,'Calculations 16to19'!R164,'Calculations 25to34'!R164,'Calculations 35to44'!R164,'Calculations 45to54'!R164,'Calculations 55to64'!R164,'Calculations 65plus'!R164)</f>
        <v>3.6889253765864882E-2</v>
      </c>
      <c r="S209">
        <f>S164/SUM(S164,'Calculations 16to19'!S164,'Calculations 25to34'!S164,'Calculations 35to44'!S164,'Calculations 45to54'!S164,'Calculations 55to64'!S164,'Calculations 65plus'!S164)</f>
        <v>3.6554915591540102E-2</v>
      </c>
      <c r="T209">
        <f>T164/SUM(T164,'Calculations 16to19'!T164,'Calculations 25to34'!T164,'Calculations 35to44'!T164,'Calculations 45to54'!T164,'Calculations 55to64'!T164,'Calculations 65plus'!T164)</f>
        <v>3.6219906952556183E-2</v>
      </c>
      <c r="U209">
        <f>U164/SUM(U164,'Calculations 16to19'!U164,'Calculations 25to34'!U164,'Calculations 35to44'!U164,'Calculations 45to54'!U164,'Calculations 55to64'!U164,'Calculations 65plus'!U164)</f>
        <v>3.5884345003856587E-2</v>
      </c>
      <c r="V209">
        <f>V164/SUM(V164,'Calculations 16to19'!V164,'Calculations 25to34'!V164,'Calculations 35to44'!V164,'Calculations 45to54'!V164,'Calculations 55to64'!V164,'Calculations 65plus'!V164)</f>
        <v>3.5548347143032566E-2</v>
      </c>
      <c r="W209">
        <f>W164/SUM(W164,'Calculations 16to19'!W164,'Calculations 25to34'!W164,'Calculations 35to44'!W164,'Calculations 45to54'!W164,'Calculations 55to64'!W164,'Calculations 65plus'!W164)</f>
        <v>3.5212030704943227E-2</v>
      </c>
      <c r="X209">
        <f>X164/SUM(X164,'Calculations 16to19'!X164,'Calculations 25to34'!X164,'Calculations 35to44'!X164,'Calculations 45to54'!X164,'Calculations 55to64'!X164,'Calculations 65plus'!X164)</f>
        <v>3.4875512672457969E-2</v>
      </c>
      <c r="Y209">
        <f>Y164/SUM(Y164,'Calculations 16to19'!Y164,'Calculations 25to34'!Y164,'Calculations 35to44'!Y164,'Calculations 45to54'!Y164,'Calculations 55to64'!Y164,'Calculations 65plus'!Y164)</f>
        <v>3.4538909403350582E-2</v>
      </c>
      <c r="Z209">
        <f>Z164/SUM(Z164,'Calculations 16to19'!Z164,'Calculations 25to34'!Z164,'Calculations 35to44'!Z164,'Calculations 45to54'!Z164,'Calculations 55to64'!Z164,'Calculations 65plus'!Z164)</f>
        <v>3.4202336373315927E-2</v>
      </c>
      <c r="AA209">
        <f>AA164/SUM(AA164,'Calculations 16to19'!AA164,'Calculations 25to34'!AA164,'Calculations 35to44'!AA164,'Calculations 45to54'!AA164,'Calculations 55to64'!AA164,'Calculations 65plus'!AA164)</f>
        <v>3.386590793502034E-2</v>
      </c>
      <c r="AB209">
        <f>AB164/SUM(AB164,'Calculations 16to19'!AB164,'Calculations 25to34'!AB164,'Calculations 35to44'!AB164,'Calculations 45to54'!AB164,'Calculations 55to64'!AB164,'Calculations 65plus'!AB164)</f>
        <v>3.3529737093050058E-2</v>
      </c>
      <c r="AC209">
        <f>AC164/SUM(AC164,'Calculations 16to19'!AC164,'Calculations 25to34'!AC164,'Calculations 35to44'!AC164,'Calculations 45to54'!AC164,'Calculations 55to64'!AC164,'Calculations 65plus'!AC164)</f>
        <v>3.3193935294563916E-2</v>
      </c>
      <c r="AD209">
        <f>AD164/SUM(AD164,'Calculations 16to19'!AD164,'Calculations 25to34'!AD164,'Calculations 35to44'!AD164,'Calculations 45to54'!AD164,'Calculations 55to64'!AD164,'Calculations 65plus'!AD164)</f>
        <v>3.2858612235418229E-2</v>
      </c>
      <c r="AE209">
        <f>AE164/SUM(AE164,'Calculations 16to19'!AE164,'Calculations 25to34'!AE164,'Calculations 35to44'!AE164,'Calculations 45to54'!AE164,'Calculations 55to64'!AE164,'Calculations 65plus'!AE164)</f>
        <v>3.2523875681481511E-2</v>
      </c>
      <c r="AF209">
        <f>AF164/SUM(AF164,'Calculations 16to19'!AF164,'Calculations 25to34'!AF164,'Calculations 35to44'!AF164,'Calculations 45to54'!AF164,'Calculations 55to64'!AF164,'Calculations 65plus'!AF164)</f>
        <v>3.218983130482319E-2</v>
      </c>
    </row>
    <row r="210" spans="1:32" x14ac:dyDescent="0.25">
      <c r="A210" t="s">
        <v>72</v>
      </c>
      <c r="B210">
        <f>B165/SUM(B165,'Calculations 16to19'!B165,'Calculations 25to34'!B165,'Calculations 35to44'!B165,'Calculations 45to54'!B165,'Calculations 55to64'!B165,'Calculations 65plus'!B165)</f>
        <v>7.5739315843144514E-2</v>
      </c>
      <c r="C210">
        <f>C165/SUM(C165,'Calculations 16to19'!C165,'Calculations 25to34'!C165,'Calculations 35to44'!C165,'Calculations 45to54'!C165,'Calculations 55to64'!C165,'Calculations 65plus'!C165)</f>
        <v>7.5224885031616631E-2</v>
      </c>
      <c r="D210">
        <f>D165/SUM(D165,'Calculations 16to19'!D165,'Calculations 25to34'!D165,'Calculations 35to44'!D165,'Calculations 45to54'!D165,'Calculations 55to64'!D165,'Calculations 65plus'!D165)</f>
        <v>7.4124889121512022E-2</v>
      </c>
      <c r="E210">
        <f>E165/SUM(E165,'Calculations 16to19'!E165,'Calculations 25to34'!E165,'Calculations 35to44'!E165,'Calculations 45to54'!E165,'Calculations 55to64'!E165,'Calculations 65plus'!E165)</f>
        <v>7.3178201672421589E-2</v>
      </c>
      <c r="F210">
        <f>F165/SUM(F165,'Calculations 16to19'!F165,'Calculations 25to34'!F165,'Calculations 35to44'!F165,'Calculations 45to54'!F165,'Calculations 55to64'!F165,'Calculations 65plus'!F165)</f>
        <v>7.2416849139937109E-2</v>
      </c>
      <c r="G210">
        <f>G165/SUM(G165,'Calculations 16to19'!G165,'Calculations 25to34'!G165,'Calculations 35to44'!G165,'Calculations 45to54'!G165,'Calculations 55to64'!G165,'Calculations 65plus'!G165)</f>
        <v>7.1117383758242336E-2</v>
      </c>
      <c r="H210">
        <f>H165/SUM(H165,'Calculations 16to19'!H165,'Calculations 25to34'!H165,'Calculations 35to44'!H165,'Calculations 45to54'!H165,'Calculations 55to64'!H165,'Calculations 65plus'!H165)</f>
        <v>7.0329375736422714E-2</v>
      </c>
      <c r="I210">
        <f>I165/SUM(I165,'Calculations 16to19'!I165,'Calculations 25to34'!I165,'Calculations 35to44'!I165,'Calculations 45to54'!I165,'Calculations 55to64'!I165,'Calculations 65plus'!I165)</f>
        <v>7.0355892458148203E-2</v>
      </c>
      <c r="J210">
        <f>J165/SUM(J165,'Calculations 16to19'!J165,'Calculations 25to34'!J165,'Calculations 35to44'!J165,'Calculations 45to54'!J165,'Calculations 55to64'!J165,'Calculations 65plus'!J165)</f>
        <v>7.0011022053501001E-2</v>
      </c>
      <c r="K210">
        <f>K165/SUM(K165,'Calculations 16to19'!K165,'Calculations 25to34'!K165,'Calculations 35to44'!K165,'Calculations 45to54'!K165,'Calculations 55to64'!K165,'Calculations 65plus'!K165)</f>
        <v>6.8587790665911863E-2</v>
      </c>
      <c r="L210">
        <f>L165/SUM(L165,'Calculations 16to19'!L165,'Calculations 25to34'!L165,'Calculations 35to44'!L165,'Calculations 45to54'!L165,'Calculations 55to64'!L165,'Calculations 65plus'!L165)</f>
        <v>6.7836592855301331E-2</v>
      </c>
      <c r="M210">
        <f>M165/SUM(M165,'Calculations 16to19'!M165,'Calculations 25to34'!M165,'Calculations 35to44'!M165,'Calculations 45to54'!M165,'Calculations 55to64'!M165,'Calculations 65plus'!M165)</f>
        <v>6.7067780337021751E-2</v>
      </c>
      <c r="N210">
        <f>N165/SUM(N165,'Calculations 16to19'!N165,'Calculations 25to34'!N165,'Calculations 35to44'!N165,'Calculations 45to54'!N165,'Calculations 55to64'!N165,'Calculations 65plus'!N165)</f>
        <v>6.6301796681918143E-2</v>
      </c>
      <c r="O210">
        <f>O165/SUM(O165,'Calculations 16to19'!O165,'Calculations 25to34'!O165,'Calculations 35to44'!O165,'Calculations 45to54'!O165,'Calculations 55to64'!O165,'Calculations 65plus'!O165)</f>
        <v>6.5538838110671044E-2</v>
      </c>
      <c r="P210">
        <f>P165/SUM(P165,'Calculations 16to19'!P165,'Calculations 25to34'!P165,'Calculations 35to44'!P165,'Calculations 45to54'!P165,'Calculations 55to64'!P165,'Calculations 65plus'!P165)</f>
        <v>6.4779097482400697E-2</v>
      </c>
      <c r="Q210">
        <f>Q165/SUM(Q165,'Calculations 16to19'!Q165,'Calculations 25to34'!Q165,'Calculations 35to44'!Q165,'Calculations 45to54'!Q165,'Calculations 55to64'!Q165,'Calculations 65plus'!Q165)</f>
        <v>6.402276392837386E-2</v>
      </c>
      <c r="R210">
        <f>R165/SUM(R165,'Calculations 16to19'!R165,'Calculations 25to34'!R165,'Calculations 35to44'!R165,'Calculations 45to54'!R165,'Calculations 55to64'!R165,'Calculations 65plus'!R165)</f>
        <v>6.3270022514195084E-2</v>
      </c>
      <c r="S210">
        <f>S165/SUM(S165,'Calculations 16to19'!S165,'Calculations 25to34'!S165,'Calculations 35to44'!S165,'Calculations 45to54'!S165,'Calculations 55to64'!S165,'Calculations 65plus'!S165)</f>
        <v>6.2521053930090123E-2</v>
      </c>
      <c r="T210">
        <f>T165/SUM(T165,'Calculations 16to19'!T165,'Calculations 25to34'!T165,'Calculations 35to44'!T165,'Calculations 45to54'!T165,'Calculations 55to64'!T165,'Calculations 65plus'!T165)</f>
        <v>6.1776034208798875E-2</v>
      </c>
      <c r="U210">
        <f>U165/SUM(U165,'Calculations 16to19'!U165,'Calculations 25to34'!U165,'Calculations 35to44'!U165,'Calculations 45to54'!U165,'Calculations 55to64'!U165,'Calculations 65plus'!U165)</f>
        <v>6.1035134470517345E-2</v>
      </c>
      <c r="V210">
        <f>V165/SUM(V165,'Calculations 16to19'!V165,'Calculations 25to34'!V165,'Calculations 35to44'!V165,'Calculations 45to54'!V165,'Calculations 55to64'!V165,'Calculations 65plus'!V165)</f>
        <v>6.0298520694248924E-2</v>
      </c>
      <c r="W210">
        <f>W165/SUM(W165,'Calculations 16to19'!W165,'Calculations 25to34'!W165,'Calculations 35to44'!W165,'Calculations 45to54'!W165,'Calculations 55to64'!W165,'Calculations 65plus'!W165)</f>
        <v>5.9566353514863175E-2</v>
      </c>
      <c r="X210">
        <f>X165/SUM(X165,'Calculations 16to19'!X165,'Calculations 25to34'!X165,'Calculations 35to44'!X165,'Calculations 45to54'!X165,'Calculations 55to64'!X165,'Calculations 65plus'!X165)</f>
        <v>5.8838788045098275E-2</v>
      </c>
      <c r="Y210">
        <f>Y165/SUM(Y165,'Calculations 16to19'!Y165,'Calculations 25to34'!Y165,'Calculations 35to44'!Y165,'Calculations 45to54'!Y165,'Calculations 55to64'!Y165,'Calculations 65plus'!Y165)</f>
        <v>5.8115973721690743E-2</v>
      </c>
      <c r="Z210">
        <f>Z165/SUM(Z165,'Calculations 16to19'!Z165,'Calculations 25to34'!Z165,'Calculations 35to44'!Z165,'Calculations 45to54'!Z165,'Calculations 55to64'!Z165,'Calculations 65plus'!Z165)</f>
        <v>5.7398054174772638E-2</v>
      </c>
      <c r="AA210">
        <f>AA165/SUM(AA165,'Calculations 16to19'!AA165,'Calculations 25to34'!AA165,'Calculations 35to44'!AA165,'Calculations 45to54'!AA165,'Calculations 55to64'!AA165,'Calculations 65plus'!AA165)</f>
        <v>5.6685167119633229E-2</v>
      </c>
      <c r="AB210">
        <f>AB165/SUM(AB165,'Calculations 16to19'!AB165,'Calculations 25to34'!AB165,'Calculations 35to44'!AB165,'Calculations 45to54'!AB165,'Calculations 55to64'!AB165,'Calculations 65plus'!AB165)</f>
        <v>5.5977444269917277E-2</v>
      </c>
      <c r="AC210">
        <f>AC165/SUM(AC165,'Calculations 16to19'!AC165,'Calculations 25to34'!AC165,'Calculations 35to44'!AC165,'Calculations 45to54'!AC165,'Calculations 55to64'!AC165,'Calculations 65plus'!AC165)</f>
        <v>5.5275011271297081E-2</v>
      </c>
      <c r="AD210">
        <f>AD165/SUM(AD165,'Calculations 16to19'!AD165,'Calculations 25to34'!AD165,'Calculations 35to44'!AD165,'Calculations 45to54'!AD165,'Calculations 55to64'!AD165,'Calculations 65plus'!AD165)</f>
        <v>5.4577987654646151E-2</v>
      </c>
      <c r="AE210">
        <f>AE165/SUM(AE165,'Calculations 16to19'!AE165,'Calculations 25to34'!AE165,'Calculations 35to44'!AE165,'Calculations 45to54'!AE165,'Calculations 55to64'!AE165,'Calculations 65plus'!AE165)</f>
        <v>5.3886486807717661E-2</v>
      </c>
      <c r="AF210">
        <f>AF165/SUM(AF165,'Calculations 16to19'!AF165,'Calculations 25to34'!AF165,'Calculations 35to44'!AF165,'Calculations 45to54'!AF165,'Calculations 55to64'!AF165,'Calculations 65plus'!AF165)</f>
        <v>5.3200615964332558E-2</v>
      </c>
    </row>
    <row r="211" spans="1:32" x14ac:dyDescent="0.25">
      <c r="A211" t="s">
        <v>74</v>
      </c>
      <c r="B211">
        <f>B166/SUM(B166,'Calculations 16to19'!B166,'Calculations 25to34'!B166,'Calculations 35to44'!B166,'Calculations 45to54'!B166,'Calculations 55to64'!B166,'Calculations 65plus'!B166)</f>
        <v>0.13185887309110056</v>
      </c>
      <c r="C211">
        <f>C166/SUM(C166,'Calculations 16to19'!C166,'Calculations 25to34'!C166,'Calculations 35to44'!C166,'Calculations 45to54'!C166,'Calculations 55to64'!C166,'Calculations 65plus'!C166)</f>
        <v>0.13101237413438002</v>
      </c>
      <c r="D211">
        <f>D166/SUM(D166,'Calculations 16to19'!D166,'Calculations 25to34'!D166,'Calculations 35to44'!D166,'Calculations 45to54'!D166,'Calculations 55to64'!D166,'Calculations 65plus'!D166)</f>
        <v>0.12903198911807415</v>
      </c>
      <c r="E211">
        <f>E166/SUM(E166,'Calculations 16to19'!E166,'Calculations 25to34'!E166,'Calculations 35to44'!E166,'Calculations 45to54'!E166,'Calculations 55to64'!E166,'Calculations 65plus'!E166)</f>
        <v>0.12736171642021149</v>
      </c>
      <c r="F211">
        <f>F166/SUM(F166,'Calculations 16to19'!F166,'Calculations 25to34'!F166,'Calculations 35to44'!F166,'Calculations 45to54'!F166,'Calculations 55to64'!F166,'Calculations 65plus'!F166)</f>
        <v>0.12608923205419822</v>
      </c>
      <c r="G211">
        <f>G166/SUM(G166,'Calculations 16to19'!G166,'Calculations 25to34'!G166,'Calculations 35to44'!G166,'Calculations 45to54'!G166,'Calculations 55to64'!G166,'Calculations 65plus'!G166)</f>
        <v>0.12389244959465338</v>
      </c>
      <c r="H211">
        <f>H166/SUM(H166,'Calculations 16to19'!H166,'Calculations 25to34'!H166,'Calculations 35to44'!H166,'Calculations 45to54'!H166,'Calculations 55to64'!H166,'Calculations 65plus'!H166)</f>
        <v>0.12264688405103052</v>
      </c>
      <c r="I211">
        <f>I166/SUM(I166,'Calculations 16to19'!I166,'Calculations 25to34'!I166,'Calculations 35to44'!I166,'Calculations 45to54'!I166,'Calculations 55to64'!I166,'Calculations 65plus'!I166)</f>
        <v>0.12305496390654266</v>
      </c>
      <c r="J211">
        <f>J166/SUM(J166,'Calculations 16to19'!J166,'Calculations 25to34'!J166,'Calculations 35to44'!J166,'Calculations 45to54'!J166,'Calculations 55to64'!J166,'Calculations 65plus'!J166)</f>
        <v>0.12279672549739952</v>
      </c>
      <c r="K211">
        <f>K166/SUM(K166,'Calculations 16to19'!K166,'Calculations 25to34'!K166,'Calculations 35to44'!K166,'Calculations 45to54'!K166,'Calculations 55to64'!K166,'Calculations 65plus'!K166)</f>
        <v>0.12041997722843084</v>
      </c>
      <c r="L211">
        <f>L166/SUM(L166,'Calculations 16to19'!L166,'Calculations 25to34'!L166,'Calculations 35to44'!L166,'Calculations 45to54'!L166,'Calculations 55to64'!L166,'Calculations 65plus'!L166)</f>
        <v>0.11878771251611092</v>
      </c>
      <c r="M211">
        <f>M166/SUM(M166,'Calculations 16to19'!M166,'Calculations 25to34'!M166,'Calculations 35to44'!M166,'Calculations 45to54'!M166,'Calculations 55to64'!M166,'Calculations 65plus'!M166)</f>
        <v>0.1174673457940595</v>
      </c>
      <c r="N211">
        <f>N166/SUM(N166,'Calculations 16to19'!N166,'Calculations 25to34'!N166,'Calculations 35to44'!N166,'Calculations 45to54'!N166,'Calculations 55to64'!N166,'Calculations 65plus'!N166)</f>
        <v>0.11614159115259455</v>
      </c>
      <c r="O211">
        <f>O166/SUM(O166,'Calculations 16to19'!O166,'Calculations 25to34'!O166,'Calculations 35to44'!O166,'Calculations 45to54'!O166,'Calculations 55to64'!O166,'Calculations 65plus'!O166)</f>
        <v>0.1148114536806279</v>
      </c>
      <c r="P211">
        <f>P166/SUM(P166,'Calculations 16to19'!P166,'Calculations 25to34'!P166,'Calculations 35to44'!P166,'Calculations 45to54'!P166,'Calculations 55to64'!P166,'Calculations 65plus'!P166)</f>
        <v>0.11347791066370616</v>
      </c>
      <c r="Q211">
        <f>Q166/SUM(Q166,'Calculations 16to19'!Q166,'Calculations 25to34'!Q166,'Calculations 35to44'!Q166,'Calculations 45to54'!Q166,'Calculations 55to64'!Q166,'Calculations 65plus'!Q166)</f>
        <v>0.11214191077533552</v>
      </c>
      <c r="R211">
        <f>R166/SUM(R166,'Calculations 16to19'!R166,'Calculations 25to34'!R166,'Calculations 35to44'!R166,'Calculations 45to54'!R166,'Calculations 55to64'!R166,'Calculations 65plus'!R166)</f>
        <v>0.11080437340930925</v>
      </c>
      <c r="S211">
        <f>S166/SUM(S166,'Calculations 16to19'!S166,'Calculations 25to34'!S166,'Calculations 35to44'!S166,'Calculations 45to54'!S166,'Calculations 55to64'!S166,'Calculations 65plus'!S166)</f>
        <v>0.10946618814287863</v>
      </c>
      <c r="T211">
        <f>T166/SUM(T166,'Calculations 16to19'!T166,'Calculations 25to34'!T166,'Calculations 35to44'!T166,'Calculations 45to54'!T166,'Calculations 55to64'!T166,'Calculations 65plus'!T166)</f>
        <v>0.10812821432128092</v>
      </c>
      <c r="U211">
        <f>U166/SUM(U166,'Calculations 16to19'!U166,'Calculations 25to34'!U166,'Calculations 35to44'!U166,'Calculations 45to54'!U166,'Calculations 55to64'!U166,'Calculations 65plus'!U166)</f>
        <v>0.10679128075477799</v>
      </c>
      <c r="V211">
        <f>V166/SUM(V166,'Calculations 16to19'!V166,'Calculations 25to34'!V166,'Calculations 35to44'!V166,'Calculations 45to54'!V166,'Calculations 55to64'!V166,'Calculations 65plus'!V166)</f>
        <v>0.10545618551992046</v>
      </c>
      <c r="W211">
        <f>W166/SUM(W166,'Calculations 16to19'!W166,'Calculations 25to34'!W166,'Calculations 35to44'!W166,'Calculations 45to54'!W166,'Calculations 55to64'!W166,'Calculations 65plus'!W166)</f>
        <v>0.10412369585728352</v>
      </c>
      <c r="X211">
        <f>X166/SUM(X166,'Calculations 16to19'!X166,'Calculations 25to34'!X166,'Calculations 35to44'!X166,'Calculations 45to54'!X166,'Calculations 55to64'!X166,'Calculations 65plus'!X166)</f>
        <v>0.10279454815839063</v>
      </c>
      <c r="Y211">
        <f>Y166/SUM(Y166,'Calculations 16to19'!Y166,'Calculations 25to34'!Y166,'Calculations 35to44'!Y166,'Calculations 45to54'!Y166,'Calculations 55to64'!Y166,'Calculations 65plus'!Y166)</f>
        <v>0.10146944803498023</v>
      </c>
      <c r="Z211">
        <f>Z166/SUM(Z166,'Calculations 16to19'!Z166,'Calculations 25to34'!Z166,'Calculations 35to44'!Z166,'Calculations 45to54'!Z166,'Calculations 55to64'!Z166,'Calculations 65plus'!Z166)</f>
        <v>0.10014907046416605</v>
      </c>
      <c r="AA211">
        <f>AA166/SUM(AA166,'Calculations 16to19'!AA166,'Calculations 25to34'!AA166,'Calculations 35to44'!AA166,'Calculations 45to54'!AA166,'Calculations 55to64'!AA166,'Calculations 65plus'!AA166)</f>
        <v>9.8834060003400198E-2</v>
      </c>
      <c r="AB211">
        <f>AB166/SUM(AB166,'Calculations 16to19'!AB166,'Calculations 25to34'!AB166,'Calculations 35to44'!AB166,'Calculations 45to54'!AB166,'Calculations 55to64'!AB166,'Calculations 65plus'!AB166)</f>
        <v>9.7525031069494242E-2</v>
      </c>
      <c r="AC211">
        <f>AC166/SUM(AC166,'Calculations 16to19'!AC166,'Calculations 25to34'!AC166,'Calculations 35to44'!AC166,'Calculations 45to54'!AC166,'Calculations 55to64'!AC166,'Calculations 65plus'!AC166)</f>
        <v>9.6222568276242607E-2</v>
      </c>
      <c r="AD211">
        <f>AD166/SUM(AD166,'Calculations 16to19'!AD166,'Calculations 25to34'!AD166,'Calculations 35to44'!AD166,'Calculations 45to54'!AD166,'Calculations 55to64'!AD166,'Calculations 65plus'!AD166)</f>
        <v>9.492722682549988E-2</v>
      </c>
      <c r="AE211">
        <f>AE166/SUM(AE166,'Calculations 16to19'!AE166,'Calculations 25to34'!AE166,'Calculations 35to44'!AE166,'Calculations 45to54'!AE166,'Calculations 55to64'!AE166,'Calculations 65plus'!AE166)</f>
        <v>9.3639532946804577E-2</v>
      </c>
      <c r="AF211">
        <f>AF166/SUM(AF166,'Calculations 16to19'!AF166,'Calculations 25to34'!AF166,'Calculations 35to44'!AF166,'Calculations 45to54'!AF166,'Calculations 55to64'!AF166,'Calculations 65plus'!AF166)</f>
        <v>9.2359984380914473E-2</v>
      </c>
    </row>
    <row r="212" spans="1:32" x14ac:dyDescent="0.25">
      <c r="A212" t="s">
        <v>76</v>
      </c>
      <c r="B212">
        <f>B167/SUM(B167,'Calculations 16to19'!B167,'Calculations 25to34'!B167,'Calculations 35to44'!B167,'Calculations 45to54'!B167,'Calculations 55to64'!B167,'Calculations 65plus'!B167)</f>
        <v>8.2415283781899343E-2</v>
      </c>
      <c r="C212">
        <f>C167/SUM(C167,'Calculations 16to19'!C167,'Calculations 25to34'!C167,'Calculations 35to44'!C167,'Calculations 45to54'!C167,'Calculations 55to64'!C167,'Calculations 65plus'!C167)</f>
        <v>8.1885859367748712E-2</v>
      </c>
      <c r="D212">
        <f>D167/SUM(D167,'Calculations 16to19'!D167,'Calculations 25to34'!D167,'Calculations 35to44'!D167,'Calculations 45to54'!D167,'Calculations 55to64'!D167,'Calculations 65plus'!D167)</f>
        <v>8.0724037852128921E-2</v>
      </c>
      <c r="E212">
        <f>E167/SUM(E167,'Calculations 16to19'!E167,'Calculations 25to34'!E167,'Calculations 35to44'!E167,'Calculations 45to54'!E167,'Calculations 55to64'!E167,'Calculations 65plus'!E167)</f>
        <v>7.9737254753457373E-2</v>
      </c>
      <c r="F212">
        <f>F167/SUM(F167,'Calculations 16to19'!F167,'Calculations 25to34'!F167,'Calculations 35to44'!F167,'Calculations 45to54'!F167,'Calculations 55to64'!F167,'Calculations 65plus'!F167)</f>
        <v>7.8947645500874852E-2</v>
      </c>
      <c r="G212">
        <f>G167/SUM(G167,'Calculations 16to19'!G167,'Calculations 25to34'!G167,'Calculations 35to44'!G167,'Calculations 45to54'!G167,'Calculations 55to64'!G167,'Calculations 65plus'!G167)</f>
        <v>7.7545883005443725E-2</v>
      </c>
      <c r="H212">
        <f>H167/SUM(H167,'Calculations 16to19'!H167,'Calculations 25to34'!H167,'Calculations 35to44'!H167,'Calculations 45to54'!H167,'Calculations 55to64'!H167,'Calculations 65plus'!H167)</f>
        <v>7.6711671311246205E-2</v>
      </c>
      <c r="I212">
        <f>I167/SUM(I167,'Calculations 16to19'!I167,'Calculations 25to34'!I167,'Calculations 35to44'!I167,'Calculations 45to54'!I167,'Calculations 55to64'!I167,'Calculations 65plus'!I167)</f>
        <v>7.679069214742569E-2</v>
      </c>
      <c r="J212">
        <f>J167/SUM(J167,'Calculations 16to19'!J167,'Calculations 25to34'!J167,'Calculations 35to44'!J167,'Calculations 45to54'!J167,'Calculations 55to64'!J167,'Calculations 65plus'!J167)</f>
        <v>7.6470217564983081E-2</v>
      </c>
      <c r="K212">
        <f>K167/SUM(K167,'Calculations 16to19'!K167,'Calculations 25to34'!K167,'Calculations 35to44'!K167,'Calculations 45to54'!K167,'Calculations 55to64'!K167,'Calculations 65plus'!K167)</f>
        <v>7.4958781348803669E-2</v>
      </c>
      <c r="L212">
        <f>L167/SUM(L167,'Calculations 16to19'!L167,'Calculations 25to34'!L167,'Calculations 35to44'!L167,'Calculations 45to54'!L167,'Calculations 55to64'!L167,'Calculations 65plus'!L167)</f>
        <v>7.4140257740332324E-2</v>
      </c>
      <c r="M212">
        <f>M167/SUM(M167,'Calculations 16to19'!M167,'Calculations 25to34'!M167,'Calculations 35to44'!M167,'Calculations 45to54'!M167,'Calculations 55to64'!M167,'Calculations 65plus'!M167)</f>
        <v>7.3328575003041518E-2</v>
      </c>
      <c r="N212">
        <f>N167/SUM(N167,'Calculations 16to19'!N167,'Calculations 25to34'!N167,'Calculations 35to44'!N167,'Calculations 45to54'!N167,'Calculations 55to64'!N167,'Calculations 65plus'!N167)</f>
        <v>7.2518680020752554E-2</v>
      </c>
      <c r="O212">
        <f>O167/SUM(O167,'Calculations 16to19'!O167,'Calculations 25to34'!O167,'Calculations 35to44'!O167,'Calculations 45to54'!O167,'Calculations 55to64'!O167,'Calculations 65plus'!O167)</f>
        <v>7.1710797126913972E-2</v>
      </c>
      <c r="P212">
        <f>P167/SUM(P167,'Calculations 16to19'!P167,'Calculations 25to34'!P167,'Calculations 35to44'!P167,'Calculations 45to54'!P167,'Calculations 55to64'!P167,'Calculations 65plus'!P167)</f>
        <v>7.0905149302194465E-2</v>
      </c>
      <c r="Q212">
        <f>Q167/SUM(Q167,'Calculations 16to19'!Q167,'Calculations 25to34'!Q167,'Calculations 35to44'!Q167,'Calculations 45to54'!Q167,'Calculations 55to64'!Q167,'Calculations 65plus'!Q167)</f>
        <v>7.010195763121474E-2</v>
      </c>
      <c r="R212">
        <f>R167/SUM(R167,'Calculations 16to19'!R167,'Calculations 25to34'!R167,'Calculations 35to44'!R167,'Calculations 45to54'!R167,'Calculations 55to64'!R167,'Calculations 65plus'!R167)</f>
        <v>6.9301440789907964E-2</v>
      </c>
      <c r="S212">
        <f>S167/SUM(S167,'Calculations 16to19'!S167,'Calculations 25to34'!S167,'Calculations 35to44'!S167,'Calculations 45to54'!S167,'Calculations 55to64'!S167,'Calculations 65plus'!S167)</f>
        <v>6.850381456374155E-2</v>
      </c>
      <c r="T212">
        <f>T167/SUM(T167,'Calculations 16to19'!T167,'Calculations 25to34'!T167,'Calculations 35to44'!T167,'Calculations 45to54'!T167,'Calculations 55to64'!T167,'Calculations 65plus'!T167)</f>
        <v>6.7709291396894411E-2</v>
      </c>
      <c r="U212">
        <f>U167/SUM(U167,'Calculations 16to19'!U167,'Calculations 25to34'!U167,'Calculations 35to44'!U167,'Calculations 45to54'!U167,'Calculations 55to64'!U167,'Calculations 65plus'!U167)</f>
        <v>6.6918079972359101E-2</v>
      </c>
      <c r="V212">
        <f>V167/SUM(V167,'Calculations 16to19'!V167,'Calculations 25to34'!V167,'Calculations 35to44'!V167,'Calculations 45to54'!V167,'Calculations 55to64'!V167,'Calculations 65plus'!V167)</f>
        <v>6.6130384822811028E-2</v>
      </c>
      <c r="W212">
        <f>W167/SUM(W167,'Calculations 16to19'!W167,'Calculations 25to34'!W167,'Calculations 35to44'!W167,'Calculations 45to54'!W167,'Calculations 55to64'!W167,'Calculations 65plus'!W167)</f>
        <v>6.534640597197458E-2</v>
      </c>
      <c r="X212">
        <f>X167/SUM(X167,'Calculations 16to19'!X167,'Calculations 25to34'!X167,'Calculations 35to44'!X167,'Calculations 45to54'!X167,'Calculations 55to64'!X167,'Calculations 65plus'!X167)</f>
        <v>6.4566338606106902E-2</v>
      </c>
      <c r="Y212">
        <f>Y167/SUM(Y167,'Calculations 16to19'!Y167,'Calculations 25to34'!Y167,'Calculations 35to44'!Y167,'Calculations 45to54'!Y167,'Calculations 55to64'!Y167,'Calculations 65plus'!Y167)</f>
        <v>6.3790372775119036E-2</v>
      </c>
      <c r="Z212">
        <f>Z167/SUM(Z167,'Calculations 16to19'!Z167,'Calculations 25to34'!Z167,'Calculations 35to44'!Z167,'Calculations 45to54'!Z167,'Calculations 55to64'!Z167,'Calculations 65plus'!Z167)</f>
        <v>6.3018693122763314E-2</v>
      </c>
      <c r="AA212">
        <f>AA167/SUM(AA167,'Calculations 16to19'!AA167,'Calculations 25to34'!AA167,'Calculations 35to44'!AA167,'Calculations 45to54'!AA167,'Calculations 55to64'!AA167,'Calculations 65plus'!AA167)</f>
        <v>6.2251478645226073E-2</v>
      </c>
      <c r="AB212">
        <f>AB167/SUM(AB167,'Calculations 16to19'!AB167,'Calculations 25to34'!AB167,'Calculations 35to44'!AB167,'Calculations 45to54'!AB167,'Calculations 55to64'!AB167,'Calculations 65plus'!AB167)</f>
        <v>6.1488902477397044E-2</v>
      </c>
      <c r="AC212">
        <f>AC167/SUM(AC167,'Calculations 16to19'!AC167,'Calculations 25to34'!AC167,'Calculations 35to44'!AC167,'Calculations 45to54'!AC167,'Calculations 55to64'!AC167,'Calculations 65plus'!AC167)</f>
        <v>6.073113170600658E-2</v>
      </c>
      <c r="AD212">
        <f>AD167/SUM(AD167,'Calculations 16to19'!AD167,'Calculations 25to34'!AD167,'Calculations 35to44'!AD167,'Calculations 45to54'!AD167,'Calculations 55to64'!AD167,'Calculations 65plus'!AD167)</f>
        <v>5.9978327208772969E-2</v>
      </c>
      <c r="AE212">
        <f>AE167/SUM(AE167,'Calculations 16to19'!AE167,'Calculations 25to34'!AE167,'Calculations 35to44'!AE167,'Calculations 45to54'!AE167,'Calculations 55to64'!AE167,'Calculations 65plus'!AE167)</f>
        <v>5.9230643518636418E-2</v>
      </c>
      <c r="AF212">
        <f>AF167/SUM(AF167,'Calculations 16to19'!AF167,'Calculations 25to34'!AF167,'Calculations 35to44'!AF167,'Calculations 45to54'!AF167,'Calculations 55to64'!AF167,'Calculations 65plus'!AF167)</f>
        <v>5.84882287121231E-2</v>
      </c>
    </row>
    <row r="213" spans="1:32" x14ac:dyDescent="0.25">
      <c r="A213" t="s">
        <v>78</v>
      </c>
      <c r="B213">
        <f>B168/SUM(B168,'Calculations 16to19'!B168,'Calculations 25to34'!B168,'Calculations 35to44'!B168,'Calculations 45to54'!B168,'Calculations 55to64'!B168,'Calculations 65plus'!B168)</f>
        <v>0.19405338439013406</v>
      </c>
      <c r="C213">
        <f>C168/SUM(C168,'Calculations 16to19'!C168,'Calculations 25to34'!C168,'Calculations 35to44'!C168,'Calculations 45to54'!C168,'Calculations 55to64'!C168,'Calculations 65plus'!C168)</f>
        <v>0.19439134679501799</v>
      </c>
      <c r="D213">
        <f>D168/SUM(D168,'Calculations 16to19'!D168,'Calculations 25to34'!D168,'Calculations 35to44'!D168,'Calculations 45to54'!D168,'Calculations 55to64'!D168,'Calculations 65plus'!D168)</f>
        <v>0.19234599794222434</v>
      </c>
      <c r="E213">
        <f>E168/SUM(E168,'Calculations 16to19'!E168,'Calculations 25to34'!E168,'Calculations 35to44'!E168,'Calculations 45to54'!E168,'Calculations 55to64'!E168,'Calculations 65plus'!E168)</f>
        <v>0.19072244384945028</v>
      </c>
      <c r="F213">
        <f>F168/SUM(F168,'Calculations 16to19'!F168,'Calculations 25to34'!F168,'Calculations 35to44'!F168,'Calculations 45to54'!F168,'Calculations 55to64'!F168,'Calculations 65plus'!F168)</f>
        <v>0.18987535803511424</v>
      </c>
      <c r="G213">
        <f>G168/SUM(G168,'Calculations 16to19'!G168,'Calculations 25to34'!G168,'Calculations 35to44'!G168,'Calculations 45to54'!G168,'Calculations 55to64'!G168,'Calculations 65plus'!G168)</f>
        <v>0.18789815202170682</v>
      </c>
      <c r="H213">
        <f>H168/SUM(H168,'Calculations 16to19'!H168,'Calculations 25to34'!H168,'Calculations 35to44'!H168,'Calculations 45to54'!H168,'Calculations 55to64'!H168,'Calculations 65plus'!H168)</f>
        <v>0.18731187021232151</v>
      </c>
      <c r="I213">
        <f>I168/SUM(I168,'Calculations 16to19'!I168,'Calculations 25to34'!I168,'Calculations 35to44'!I168,'Calculations 45to54'!I168,'Calculations 55to64'!I168,'Calculations 65plus'!I168)</f>
        <v>0.18948630187371732</v>
      </c>
      <c r="J213">
        <f>J168/SUM(J168,'Calculations 16to19'!J168,'Calculations 25to34'!J168,'Calculations 35to44'!J168,'Calculations 45to54'!J168,'Calculations 55to64'!J168,'Calculations 65plus'!J168)</f>
        <v>0.19052082238925372</v>
      </c>
      <c r="K213">
        <f>K168/SUM(K168,'Calculations 16to19'!K168,'Calculations 25to34'!K168,'Calculations 35to44'!K168,'Calculations 45to54'!K168,'Calculations 55to64'!K168,'Calculations 65plus'!K168)</f>
        <v>0.18774684842339251</v>
      </c>
      <c r="L213">
        <f>L168/SUM(L168,'Calculations 16to19'!L168,'Calculations 25to34'!L168,'Calculations 35to44'!L168,'Calculations 45to54'!L168,'Calculations 55to64'!L168,'Calculations 65plus'!L168)</f>
        <v>0.18580469059888755</v>
      </c>
      <c r="M213">
        <f>M168/SUM(M168,'Calculations 16to19'!M168,'Calculations 25to34'!M168,'Calculations 35to44'!M168,'Calculations 45to54'!M168,'Calculations 55to64'!M168,'Calculations 65plus'!M168)</f>
        <v>0.18462190143375817</v>
      </c>
      <c r="N213">
        <f>N168/SUM(N168,'Calculations 16to19'!N168,'Calculations 25to34'!N168,'Calculations 35to44'!N168,'Calculations 45to54'!N168,'Calculations 55to64'!N168,'Calculations 65plus'!N168)</f>
        <v>0.18336541678054349</v>
      </c>
      <c r="O213">
        <f>O168/SUM(O168,'Calculations 16to19'!O168,'Calculations 25to34'!O168,'Calculations 35to44'!O168,'Calculations 45to54'!O168,'Calculations 55to64'!O168,'Calculations 65plus'!O168)</f>
        <v>0.18203893026679602</v>
      </c>
      <c r="P213">
        <f>P168/SUM(P168,'Calculations 16to19'!P168,'Calculations 25to34'!P168,'Calculations 35to44'!P168,'Calculations 45to54'!P168,'Calculations 55to64'!P168,'Calculations 65plus'!P168)</f>
        <v>0.18064625771737144</v>
      </c>
      <c r="Q213">
        <f>Q168/SUM(Q168,'Calculations 16to19'!Q168,'Calculations 25to34'!Q168,'Calculations 35to44'!Q168,'Calculations 45to54'!Q168,'Calculations 55to64'!Q168,'Calculations 65plus'!Q168)</f>
        <v>0.17919129625265495</v>
      </c>
      <c r="R213">
        <f>R168/SUM(R168,'Calculations 16to19'!R168,'Calculations 25to34'!R168,'Calculations 35to44'!R168,'Calculations 45to54'!R168,'Calculations 55to64'!R168,'Calculations 65plus'!R168)</f>
        <v>0.1776779875805708</v>
      </c>
      <c r="S213">
        <f>S168/SUM(S168,'Calculations 16to19'!S168,'Calculations 25to34'!S168,'Calculations 35to44'!S168,'Calculations 45to54'!S168,'Calculations 55to64'!S168,'Calculations 65plus'!S168)</f>
        <v>0.17611028541143886</v>
      </c>
      <c r="T213">
        <f>T168/SUM(T168,'Calculations 16to19'!T168,'Calculations 25to34'!T168,'Calculations 35to44'!T168,'Calculations 45to54'!T168,'Calculations 55to64'!T168,'Calculations 65plus'!T168)</f>
        <v>0.17449212685489102</v>
      </c>
      <c r="U213">
        <f>U168/SUM(U168,'Calculations 16to19'!U168,'Calculations 25to34'!U168,'Calculations 35to44'!U168,'Calculations 45to54'!U168,'Calculations 55to64'!U168,'Calculations 65plus'!U168)</f>
        <v>0.17282740760531917</v>
      </c>
      <c r="V213">
        <f>V168/SUM(V168,'Calculations 16to19'!V168,'Calculations 25to34'!V168,'Calculations 35to44'!V168,'Calculations 45to54'!V168,'Calculations 55to64'!V168,'Calculations 65plus'!V168)</f>
        <v>0.17111996068457613</v>
      </c>
      <c r="W213">
        <f>W168/SUM(W168,'Calculations 16to19'!W168,'Calculations 25to34'!W168,'Calculations 35to44'!W168,'Calculations 45to54'!W168,'Calculations 55to64'!W168,'Calculations 65plus'!W168)</f>
        <v>0.16937353848586986</v>
      </c>
      <c r="X213">
        <f>X168/SUM(X168,'Calculations 16to19'!X168,'Calculations 25to34'!X168,'Calculations 35to44'!X168,'Calculations 45to54'!X168,'Calculations 55to64'!X168,'Calculations 65plus'!X168)</f>
        <v>0.16759179784884826</v>
      </c>
      <c r="Y213">
        <f>Y168/SUM(Y168,'Calculations 16to19'!Y168,'Calculations 25to34'!Y168,'Calculations 35to44'!Y168,'Calculations 45to54'!Y168,'Calculations 55to64'!Y168,'Calculations 65plus'!Y168)</f>
        <v>0.16577828789084295</v>
      </c>
      <c r="Z213">
        <f>Z168/SUM(Z168,'Calculations 16to19'!Z168,'Calculations 25to34'!Z168,'Calculations 35to44'!Z168,'Calculations 45to54'!Z168,'Calculations 55to64'!Z168,'Calculations 65plus'!Z168)</f>
        <v>0.1639364403212851</v>
      </c>
      <c r="AA213">
        <f>AA168/SUM(AA168,'Calculations 16to19'!AA168,'Calculations 25to34'!AA168,'Calculations 35to44'!AA168,'Calculations 45to54'!AA168,'Calculations 55to64'!AA168,'Calculations 65plus'!AA168)</f>
        <v>0.1620695619738424</v>
      </c>
      <c r="AB213">
        <f>AB168/SUM(AB168,'Calculations 16to19'!AB168,'Calculations 25to34'!AB168,'Calculations 35to44'!AB168,'Calculations 45to54'!AB168,'Calculations 55to64'!AB168,'Calculations 65plus'!AB168)</f>
        <v>0.16018082930245708</v>
      </c>
      <c r="AC213">
        <f>AC168/SUM(AC168,'Calculations 16to19'!AC168,'Calculations 25to34'!AC168,'Calculations 35to44'!AC168,'Calculations 45to54'!AC168,'Calculations 55to64'!AC168,'Calculations 65plus'!AC168)</f>
        <v>0.15827328460193249</v>
      </c>
      <c r="AD213">
        <f>AD168/SUM(AD168,'Calculations 16to19'!AD168,'Calculations 25to34'!AD168,'Calculations 35to44'!AD168,'Calculations 45to54'!AD168,'Calculations 55to64'!AD168,'Calculations 65plus'!AD168)</f>
        <v>0.15634983373012215</v>
      </c>
      <c r="AE213">
        <f>AE168/SUM(AE168,'Calculations 16to19'!AE168,'Calculations 25to34'!AE168,'Calculations 35to44'!AE168,'Calculations 45to54'!AE168,'Calculations 55to64'!AE168,'Calculations 65plus'!AE168)</f>
        <v>0.15441324512618204</v>
      </c>
      <c r="AF213">
        <f>AF168/SUM(AF168,'Calculations 16to19'!AF168,'Calculations 25to34'!AF168,'Calculations 35to44'!AF168,'Calculations 45to54'!AF168,'Calculations 55to64'!AF168,'Calculations 65plus'!AF168)</f>
        <v>0.15246614993722482</v>
      </c>
    </row>
    <row r="214" spans="1:32" x14ac:dyDescent="0.25">
      <c r="A214" t="s">
        <v>80</v>
      </c>
      <c r="B214">
        <f>B169/SUM(B169,'Calculations 16to19'!B169,'Calculations 25to34'!B169,'Calculations 35to44'!B169,'Calculations 45to54'!B169,'Calculations 55to64'!B169,'Calculations 65plus'!B169)</f>
        <v>7.1103008204193227E-2</v>
      </c>
      <c r="C214">
        <f>C169/SUM(C169,'Calculations 16to19'!C169,'Calculations 25to34'!C169,'Calculations 35to44'!C169,'Calculations 45to54'!C169,'Calculations 55to64'!C169,'Calculations 65plus'!C169)</f>
        <v>7.0596144639771249E-2</v>
      </c>
      <c r="D214">
        <f>D169/SUM(D169,'Calculations 16to19'!D169,'Calculations 25to34'!D169,'Calculations 35to44'!D169,'Calculations 45to54'!D169,'Calculations 55to64'!D169,'Calculations 65plus'!D169)</f>
        <v>6.9529012392292824E-2</v>
      </c>
      <c r="E214">
        <f>E169/SUM(E169,'Calculations 16to19'!E169,'Calculations 25to34'!E169,'Calculations 35to44'!E169,'Calculations 45to54'!E169,'Calculations 55to64'!E169,'Calculations 65plus'!E169)</f>
        <v>6.8620114842031801E-2</v>
      </c>
      <c r="F214">
        <f>F169/SUM(F169,'Calculations 16to19'!F169,'Calculations 25to34'!F169,'Calculations 35to44'!F169,'Calculations 45to54'!F169,'Calculations 55to64'!F169,'Calculations 65plus'!F169)</f>
        <v>6.7915629345152634E-2</v>
      </c>
      <c r="G214">
        <f>G169/SUM(G169,'Calculations 16to19'!G169,'Calculations 25to34'!G169,'Calculations 35to44'!G169,'Calculations 45to54'!G169,'Calculations 55to64'!G169,'Calculations 65plus'!G169)</f>
        <v>6.6749037730956862E-2</v>
      </c>
      <c r="H214">
        <f>H169/SUM(H169,'Calculations 16to19'!H169,'Calculations 25to34'!H169,'Calculations 35to44'!H169,'Calculations 45to54'!H169,'Calculations 55to64'!H169,'Calculations 65plus'!H169)</f>
        <v>6.6076525347068316E-2</v>
      </c>
      <c r="I214">
        <f>I169/SUM(I169,'Calculations 16to19'!I169,'Calculations 25to34'!I169,'Calculations 35to44'!I169,'Calculations 45to54'!I169,'Calculations 55to64'!I169,'Calculations 65plus'!I169)</f>
        <v>6.6155911745992585E-2</v>
      </c>
      <c r="J214">
        <f>J169/SUM(J169,'Calculations 16to19'!J169,'Calculations 25to34'!J169,'Calculations 35to44'!J169,'Calculations 45to54'!J169,'Calculations 55to64'!J169,'Calculations 65plus'!J169)</f>
        <v>6.5857345407978607E-2</v>
      </c>
      <c r="K214">
        <f>K169/SUM(K169,'Calculations 16to19'!K169,'Calculations 25to34'!K169,'Calculations 35to44'!K169,'Calculations 45to54'!K169,'Calculations 55to64'!K169,'Calculations 65plus'!K169)</f>
        <v>6.4533611146649933E-2</v>
      </c>
      <c r="L214">
        <f>L169/SUM(L169,'Calculations 16to19'!L169,'Calculations 25to34'!L169,'Calculations 35to44'!L169,'Calculations 45to54'!L169,'Calculations 55to64'!L169,'Calculations 65plus'!L169)</f>
        <v>6.3802381083475301E-2</v>
      </c>
      <c r="M214">
        <f>M169/SUM(M169,'Calculations 16to19'!M169,'Calculations 25to34'!M169,'Calculations 35to44'!M169,'Calculations 45to54'!M169,'Calculations 55to64'!M169,'Calculations 65plus'!M169)</f>
        <v>6.3095248297109399E-2</v>
      </c>
      <c r="N214">
        <f>N169/SUM(N169,'Calculations 16to19'!N169,'Calculations 25to34'!N169,'Calculations 35to44'!N169,'Calculations 45to54'!N169,'Calculations 55to64'!N169,'Calculations 65plus'!N169)</f>
        <v>6.2390276005787795E-2</v>
      </c>
      <c r="O214">
        <f>O169/SUM(O169,'Calculations 16to19'!O169,'Calculations 25to34'!O169,'Calculations 35to44'!O169,'Calculations 45to54'!O169,'Calculations 55to64'!O169,'Calculations 65plus'!O169)</f>
        <v>6.1687651030729269E-2</v>
      </c>
      <c r="P214">
        <f>P169/SUM(P169,'Calculations 16to19'!P169,'Calculations 25to34'!P169,'Calculations 35to44'!P169,'Calculations 45to54'!P169,'Calculations 55to64'!P169,'Calculations 65plus'!P169)</f>
        <v>6.0987557755076784E-2</v>
      </c>
      <c r="Q214">
        <f>Q169/SUM(Q169,'Calculations 16to19'!Q169,'Calculations 25to34'!Q169,'Calculations 35to44'!Q169,'Calculations 45to54'!Q169,'Calculations 55to64'!Q169,'Calculations 65plus'!Q169)</f>
        <v>6.0290177745159275E-2</v>
      </c>
      <c r="R214">
        <f>R169/SUM(R169,'Calculations 16to19'!R169,'Calculations 25to34'!R169,'Calculations 35to44'!R169,'Calculations 45to54'!R169,'Calculations 55to64'!R169,'Calculations 65plus'!R169)</f>
        <v>5.9595689396979123E-2</v>
      </c>
      <c r="S214">
        <f>S169/SUM(S169,'Calculations 16to19'!S169,'Calculations 25to34'!S169,'Calculations 35to44'!S169,'Calculations 45to54'!S169,'Calculations 55to64'!S169,'Calculations 65plus'!S169)</f>
        <v>5.8904267607898457E-2</v>
      </c>
      <c r="T214">
        <f>T169/SUM(T169,'Calculations 16to19'!T169,'Calculations 25to34'!T169,'Calculations 35to44'!T169,'Calculations 45to54'!T169,'Calculations 55to64'!T169,'Calculations 65plus'!T169)</f>
        <v>5.8216083473388303E-2</v>
      </c>
      <c r="U214">
        <f>U169/SUM(U169,'Calculations 16to19'!U169,'Calculations 25to34'!U169,'Calculations 35to44'!U169,'Calculations 45to54'!U169,'Calculations 55to64'!U169,'Calculations 65plus'!U169)</f>
        <v>5.753130400861238E-2</v>
      </c>
      <c r="V214">
        <f>V169/SUM(V169,'Calculations 16to19'!V169,'Calculations 25to34'!V169,'Calculations 35to44'!V169,'Calculations 45to54'!V169,'Calculations 55to64'!V169,'Calculations 65plus'!V169)</f>
        <v>5.6850091894520852E-2</v>
      </c>
      <c r="W214">
        <f>W169/SUM(W169,'Calculations 16to19'!W169,'Calculations 25to34'!W169,'Calculations 35to44'!W169,'Calculations 45to54'!W169,'Calculations 55to64'!W169,'Calculations 65plus'!W169)</f>
        <v>5.617260524804981E-2</v>
      </c>
      <c r="X214">
        <f>X169/SUM(X169,'Calculations 16to19'!X169,'Calculations 25to34'!X169,'Calculations 35to44'!X169,'Calculations 45to54'!X169,'Calculations 55to64'!X169,'Calculations 65plus'!X169)</f>
        <v>5.5498997415940242E-2</v>
      </c>
      <c r="Y214">
        <f>Y169/SUM(Y169,'Calculations 16to19'!Y169,'Calculations 25to34'!Y169,'Calculations 35to44'!Y169,'Calculations 45to54'!Y169,'Calculations 55to64'!Y169,'Calculations 65plus'!Y169)</f>
        <v>5.482941679162473E-2</v>
      </c>
      <c r="Z214">
        <f>Z169/SUM(Z169,'Calculations 16to19'!Z169,'Calculations 25to34'!Z169,'Calculations 35to44'!Z169,'Calculations 45to54'!Z169,'Calculations 55to64'!Z169,'Calculations 65plus'!Z169)</f>
        <v>5.41640066545616E-2</v>
      </c>
      <c r="AA214">
        <f>AA169/SUM(AA169,'Calculations 16to19'!AA169,'Calculations 25to34'!AA169,'Calculations 35to44'!AA169,'Calculations 45to54'!AA169,'Calculations 55to64'!AA169,'Calculations 65plus'!AA169)</f>
        <v>5.3502905031341273E-2</v>
      </c>
      <c r="AB214">
        <f>AB169/SUM(AB169,'Calculations 16to19'!AB169,'Calculations 25to34'!AB169,'Calculations 35to44'!AB169,'Calculations 45to54'!AB169,'Calculations 55to64'!AB169,'Calculations 65plus'!AB169)</f>
        <v>5.2846244577843038E-2</v>
      </c>
      <c r="AC214">
        <f>AC169/SUM(AC169,'Calculations 16to19'!AC169,'Calculations 25to34'!AC169,'Calculations 35to44'!AC169,'Calculations 45to54'!AC169,'Calculations 55to64'!AC169,'Calculations 65plus'!AC169)</f>
        <v>5.2194152481670357E-2</v>
      </c>
      <c r="AD214">
        <f>AD169/SUM(AD169,'Calculations 16to19'!AD169,'Calculations 25to34'!AD169,'Calculations 35to44'!AD169,'Calculations 45to54'!AD169,'Calculations 55to64'!AD169,'Calculations 65plus'!AD169)</f>
        <v>5.1546750384064165E-2</v>
      </c>
      <c r="AE214">
        <f>AE169/SUM(AE169,'Calculations 16to19'!AE169,'Calculations 25to34'!AE169,'Calculations 35to44'!AE169,'Calculations 45to54'!AE169,'Calculations 55to64'!AE169,'Calculations 65plus'!AE169)</f>
        <v>5.0904154320455183E-2</v>
      </c>
      <c r="AF214">
        <f>AF169/SUM(AF169,'Calculations 16to19'!AF169,'Calculations 25to34'!AF169,'Calculations 35to44'!AF169,'Calculations 45to54'!AF169,'Calculations 55to64'!AF169,'Calculations 65plus'!AF169)</f>
        <v>5.0266474678800077E-2</v>
      </c>
    </row>
    <row r="215" spans="1:32" x14ac:dyDescent="0.25">
      <c r="A215" t="s">
        <v>82</v>
      </c>
      <c r="B215">
        <f>B170/SUM(B170,'Calculations 16to19'!B170,'Calculations 25to34'!B170,'Calculations 35to44'!B170,'Calculations 45to54'!B170,'Calculations 55to64'!B170,'Calculations 65plus'!B170)</f>
        <v>5.0306748466257677E-2</v>
      </c>
      <c r="C215">
        <f>C170/SUM(C170,'Calculations 16to19'!C170,'Calculations 25to34'!C170,'Calculations 35to44'!C170,'Calculations 45to54'!C170,'Calculations 55to64'!C170,'Calculations 65plus'!C170)</f>
        <v>5.0123192687571275E-2</v>
      </c>
      <c r="D215">
        <f>D170/SUM(D170,'Calculations 16to19'!D170,'Calculations 25to34'!D170,'Calculations 35to44'!D170,'Calculations 45to54'!D170,'Calculations 55to64'!D170,'Calculations 65plus'!D170)</f>
        <v>4.9528168019530069E-2</v>
      </c>
      <c r="E215">
        <f>E170/SUM(E170,'Calculations 16to19'!E170,'Calculations 25to34'!E170,'Calculations 35to44'!E170,'Calculations 45to54'!E170,'Calculations 55to64'!E170,'Calculations 65plus'!E170)</f>
        <v>4.9012213855847704E-2</v>
      </c>
      <c r="F215">
        <f>F170/SUM(F170,'Calculations 16to19'!F170,'Calculations 25to34'!F170,'Calculations 35to44'!F170,'Calculations 45to54'!F170,'Calculations 55to64'!F170,'Calculations 65plus'!F170)</f>
        <v>4.8599491667996216E-2</v>
      </c>
      <c r="G215">
        <f>G170/SUM(G170,'Calculations 16to19'!G170,'Calculations 25to34'!G170,'Calculations 35to44'!G170,'Calculations 45to54'!G170,'Calculations 55to64'!G170,'Calculations 65plus'!G170)</f>
        <v>4.7825539537346064E-2</v>
      </c>
      <c r="H215">
        <f>H170/SUM(H170,'Calculations 16to19'!H170,'Calculations 25to34'!H170,'Calculations 35to44'!H170,'Calculations 45to54'!H170,'Calculations 55to64'!H170,'Calculations 65plus'!H170)</f>
        <v>4.7371874684035815E-2</v>
      </c>
      <c r="I215">
        <f>I170/SUM(I170,'Calculations 16to19'!I170,'Calculations 25to34'!I170,'Calculations 35to44'!I170,'Calculations 45to54'!I170,'Calculations 55to64'!I170,'Calculations 65plus'!I170)</f>
        <v>4.7357886742808983E-2</v>
      </c>
      <c r="J215">
        <f>J170/SUM(J170,'Calculations 16to19'!J170,'Calculations 25to34'!J170,'Calculations 35to44'!J170,'Calculations 45to54'!J170,'Calculations 55to64'!J170,'Calculations 65plus'!J170)</f>
        <v>4.7074085159678682E-2</v>
      </c>
      <c r="K215">
        <f>K170/SUM(K170,'Calculations 16to19'!K170,'Calculations 25to34'!K170,'Calculations 35to44'!K170,'Calculations 45to54'!K170,'Calculations 55to64'!K170,'Calculations 65plus'!K170)</f>
        <v>4.6125161736997315E-2</v>
      </c>
      <c r="L215">
        <f>L170/SUM(L170,'Calculations 16to19'!L170,'Calculations 25to34'!L170,'Calculations 35to44'!L170,'Calculations 45to54'!L170,'Calculations 55to64'!L170,'Calculations 65plus'!L170)</f>
        <v>4.5877006708737574E-2</v>
      </c>
      <c r="M215">
        <f>M170/SUM(M170,'Calculations 16to19'!M170,'Calculations 25to34'!M170,'Calculations 35to44'!M170,'Calculations 45to54'!M170,'Calculations 55to64'!M170,'Calculations 65plus'!M170)</f>
        <v>4.5434997098039866E-2</v>
      </c>
      <c r="N215">
        <f>N170/SUM(N170,'Calculations 16to19'!N170,'Calculations 25to34'!N170,'Calculations 35to44'!N170,'Calculations 45to54'!N170,'Calculations 55to64'!N170,'Calculations 65plus'!N170)</f>
        <v>4.4993688163487901E-2</v>
      </c>
      <c r="O215">
        <f>O170/SUM(O170,'Calculations 16to19'!O170,'Calculations 25to34'!O170,'Calculations 35to44'!O170,'Calculations 45to54'!O170,'Calculations 55to64'!O170,'Calculations 65plus'!O170)</f>
        <v>4.4553176155052283E-2</v>
      </c>
      <c r="P215">
        <f>P170/SUM(P170,'Calculations 16to19'!P170,'Calculations 25to34'!P170,'Calculations 35to44'!P170,'Calculations 45to54'!P170,'Calculations 55to64'!P170,'Calculations 65plus'!P170)</f>
        <v>4.4113557450002894E-2</v>
      </c>
      <c r="Q215">
        <f>Q170/SUM(Q170,'Calculations 16to19'!Q170,'Calculations 25to34'!Q170,'Calculations 35to44'!Q170,'Calculations 45to54'!Q170,'Calculations 55to64'!Q170,'Calculations 65plus'!Q170)</f>
        <v>4.3674928294376844E-2</v>
      </c>
      <c r="R215">
        <f>R170/SUM(R170,'Calculations 16to19'!R170,'Calculations 25to34'!R170,'Calculations 35to44'!R170,'Calculations 45to54'!R170,'Calculations 55to64'!R170,'Calculations 65plus'!R170)</f>
        <v>4.3237384559509234E-2</v>
      </c>
      <c r="S215">
        <f>S170/SUM(S170,'Calculations 16to19'!S170,'Calculations 25to34'!S170,'Calculations 35to44'!S170,'Calculations 45to54'!S170,'Calculations 55to64'!S170,'Calculations 65plus'!S170)</f>
        <v>4.2801021513364595E-2</v>
      </c>
      <c r="T215">
        <f>T170/SUM(T170,'Calculations 16to19'!T170,'Calculations 25to34'!T170,'Calculations 35to44'!T170,'Calculations 45to54'!T170,'Calculations 55to64'!T170,'Calculations 65plus'!T170)</f>
        <v>4.2365933606383729E-2</v>
      </c>
      <c r="U215">
        <f>U170/SUM(U170,'Calculations 16to19'!U170,'Calculations 25to34'!U170,'Calculations 35to44'!U170,'Calculations 45to54'!U170,'Calculations 55to64'!U170,'Calculations 65plus'!U170)</f>
        <v>4.193221427154066E-2</v>
      </c>
      <c r="V215">
        <f>V170/SUM(V170,'Calculations 16to19'!V170,'Calculations 25to34'!V170,'Calculations 35to44'!V170,'Calculations 45to54'!V170,'Calculations 55to64'!V170,'Calculations 65plus'!V170)</f>
        <v>4.1499955738282003E-2</v>
      </c>
      <c r="W215">
        <f>W170/SUM(W170,'Calculations 16to19'!W170,'Calculations 25to34'!W170,'Calculations 35to44'!W170,'Calculations 45to54'!W170,'Calculations 55to64'!W170,'Calculations 65plus'!W170)</f>
        <v>4.1069248860006173E-2</v>
      </c>
      <c r="X215">
        <f>X170/SUM(X170,'Calculations 16to19'!X170,'Calculations 25to34'!X170,'Calculations 35to44'!X170,'Calculations 45to54'!X170,'Calculations 55to64'!X170,'Calculations 65plus'!X170)</f>
        <v>4.0640182954721417E-2</v>
      </c>
      <c r="Y215">
        <f>Y170/SUM(Y170,'Calculations 16to19'!Y170,'Calculations 25to34'!Y170,'Calculations 35to44'!Y170,'Calculations 45to54'!Y170,'Calculations 55to64'!Y170,'Calculations 65plus'!Y170)</f>
        <v>4.0212845658508307E-2</v>
      </c>
      <c r="Z215">
        <f>Z170/SUM(Z170,'Calculations 16to19'!Z170,'Calculations 25to34'!Z170,'Calculations 35to44'!Z170,'Calculations 45to54'!Z170,'Calculations 55to64'!Z170,'Calculations 65plus'!Z170)</f>
        <v>3.978732279139964E-2</v>
      </c>
      <c r="AA215">
        <f>AA170/SUM(AA170,'Calculations 16to19'!AA170,'Calculations 25to34'!AA170,'Calculations 35to44'!AA170,'Calculations 45to54'!AA170,'Calculations 55to64'!AA170,'Calculations 65plus'!AA170)</f>
        <v>3.936369823527739E-2</v>
      </c>
      <c r="AB215">
        <f>AB170/SUM(AB170,'Calculations 16to19'!AB170,'Calculations 25to34'!AB170,'Calculations 35to44'!AB170,'Calculations 45to54'!AB170,'Calculations 55to64'!AB170,'Calculations 65plus'!AB170)</f>
        <v>3.8942053823382304E-2</v>
      </c>
      <c r="AC215">
        <f>AC170/SUM(AC170,'Calculations 16to19'!AC170,'Calculations 25to34'!AC170,'Calculations 35to44'!AC170,'Calculations 45to54'!AC170,'Calculations 55to64'!AC170,'Calculations 65plus'!AC170)</f>
        <v>3.8522469241016447E-2</v>
      </c>
      <c r="AD215">
        <f>AD170/SUM(AD170,'Calculations 16to19'!AD170,'Calculations 25to34'!AD170,'Calculations 35to44'!AD170,'Calculations 45to54'!AD170,'Calculations 55to64'!AD170,'Calculations 65plus'!AD170)</f>
        <v>3.8105021937021935E-2</v>
      </c>
      <c r="AE215">
        <f>AE170/SUM(AE170,'Calculations 16to19'!AE170,'Calculations 25to34'!AE170,'Calculations 35to44'!AE170,'Calculations 45to54'!AE170,'Calculations 55to64'!AE170,'Calculations 65plus'!AE170)</f>
        <v>3.7689787045605466E-2</v>
      </c>
      <c r="AF215">
        <f>AF170/SUM(AF170,'Calculations 16to19'!AF170,'Calculations 25to34'!AF170,'Calculations 35to44'!AF170,'Calculations 45to54'!AF170,'Calculations 55to64'!AF170,'Calculations 65plus'!AF170)</f>
        <v>3.7276837318083338E-2</v>
      </c>
    </row>
    <row r="216" spans="1:32" x14ac:dyDescent="0.25">
      <c r="A216" t="s">
        <v>84</v>
      </c>
      <c r="B216">
        <f>B171/SUM(B171,'Calculations 16to19'!B171,'Calculations 25to34'!B171,'Calculations 35to44'!B171,'Calculations 45to54'!B171,'Calculations 55to64'!B171,'Calculations 65plus'!B171)</f>
        <v>6.8292682926829246E-2</v>
      </c>
      <c r="C216">
        <f>C171/SUM(C171,'Calculations 16to19'!C171,'Calculations 25to34'!C171,'Calculations 35to44'!C171,'Calculations 45to54'!C171,'Calculations 55to64'!C171,'Calculations 65plus'!C171)</f>
        <v>6.7738726044552375E-2</v>
      </c>
      <c r="D216">
        <f>D171/SUM(D171,'Calculations 16to19'!D171,'Calculations 25to34'!D171,'Calculations 35to44'!D171,'Calculations 45to54'!D171,'Calculations 55to64'!D171,'Calculations 65plus'!D171)</f>
        <v>6.6651550001937468E-2</v>
      </c>
      <c r="E216">
        <f>E171/SUM(E171,'Calculations 16to19'!E171,'Calculations 25to34'!E171,'Calculations 35to44'!E171,'Calculations 45to54'!E171,'Calculations 55to64'!E171,'Calculations 65plus'!E171)</f>
        <v>6.5746075468294571E-2</v>
      </c>
      <c r="F216">
        <f>F171/SUM(F171,'Calculations 16to19'!F171,'Calculations 25to34'!F171,'Calculations 35to44'!F171,'Calculations 45to54'!F171,'Calculations 55to64'!F171,'Calculations 65plus'!F171)</f>
        <v>6.5083697945521685E-2</v>
      </c>
      <c r="G216">
        <f>G171/SUM(G171,'Calculations 16to19'!G171,'Calculations 25to34'!G171,'Calculations 35to44'!G171,'Calculations 45to54'!G171,'Calculations 55to64'!G171,'Calculations 65plus'!G171)</f>
        <v>6.4041749308253404E-2</v>
      </c>
      <c r="H216">
        <f>H171/SUM(H171,'Calculations 16to19'!H171,'Calculations 25to34'!H171,'Calculations 35to44'!H171,'Calculations 45to54'!H171,'Calculations 55to64'!H171,'Calculations 65plus'!H171)</f>
        <v>6.3502309312890831E-2</v>
      </c>
      <c r="I216">
        <f>I171/SUM(I171,'Calculations 16to19'!I171,'Calculations 25to34'!I171,'Calculations 35to44'!I171,'Calculations 45to54'!I171,'Calculations 55to64'!I171,'Calculations 65plus'!I171)</f>
        <v>6.3676021664723692E-2</v>
      </c>
      <c r="J216">
        <f>J171/SUM(J171,'Calculations 16to19'!J171,'Calculations 25to34'!J171,'Calculations 35to44'!J171,'Calculations 45to54'!J171,'Calculations 55to64'!J171,'Calculations 65plus'!J171)</f>
        <v>6.3445542896170923E-2</v>
      </c>
      <c r="K216">
        <f>K171/SUM(K171,'Calculations 16to19'!K171,'Calculations 25to34'!K171,'Calculations 35to44'!K171,'Calculations 45to54'!K171,'Calculations 55to64'!K171,'Calculations 65plus'!K171)</f>
        <v>6.2212118272337524E-2</v>
      </c>
      <c r="L216">
        <f>L171/SUM(L171,'Calculations 16to19'!L171,'Calculations 25to34'!L171,'Calculations 35to44'!L171,'Calculations 45to54'!L171,'Calculations 55to64'!L171,'Calculations 65plus'!L171)</f>
        <v>6.1444597031068741E-2</v>
      </c>
      <c r="M216">
        <f>M171/SUM(M171,'Calculations 16to19'!M171,'Calculations 25to34'!M171,'Calculations 35to44'!M171,'Calculations 45to54'!M171,'Calculations 55to64'!M171,'Calculations 65plus'!M171)</f>
        <v>6.0794001084277911E-2</v>
      </c>
      <c r="N216">
        <f>N171/SUM(N171,'Calculations 16to19'!N171,'Calculations 25to34'!N171,'Calculations 35to44'!N171,'Calculations 45to54'!N171,'Calculations 55to64'!N171,'Calculations 65plus'!N171)</f>
        <v>6.0145660381505123E-2</v>
      </c>
      <c r="O216">
        <f>O171/SUM(O171,'Calculations 16to19'!O171,'Calculations 25to34'!O171,'Calculations 35to44'!O171,'Calculations 45to54'!O171,'Calculations 55to64'!O171,'Calculations 65plus'!O171)</f>
        <v>5.9499665449652066E-2</v>
      </c>
      <c r="P216">
        <f>P171/SUM(P171,'Calculations 16to19'!P171,'Calculations 25to34'!P171,'Calculations 35to44'!P171,'Calculations 45to54'!P171,'Calculations 55to64'!P171,'Calculations 65plus'!P171)</f>
        <v>5.8856109770976071E-2</v>
      </c>
      <c r="Q216">
        <f>Q171/SUM(Q171,'Calculations 16to19'!Q171,'Calculations 25to34'!Q171,'Calculations 35to44'!Q171,'Calculations 45to54'!Q171,'Calculations 55to64'!Q171,'Calculations 65plus'!Q171)</f>
        <v>5.8215089311978392E-2</v>
      </c>
      <c r="R216">
        <f>R171/SUM(R171,'Calculations 16to19'!R171,'Calculations 25to34'!R171,'Calculations 35to44'!R171,'Calculations 45to54'!R171,'Calculations 55to64'!R171,'Calculations 65plus'!R171)</f>
        <v>5.757670206804133E-2</v>
      </c>
      <c r="S216">
        <f>S171/SUM(S171,'Calculations 16to19'!S171,'Calculations 25to34'!S171,'Calculations 35to44'!S171,'Calculations 45to54'!S171,'Calculations 55to64'!S171,'Calculations 65plus'!S171)</f>
        <v>5.6941047624603613E-2</v>
      </c>
      <c r="T216">
        <f>T171/SUM(T171,'Calculations 16to19'!T171,'Calculations 25to34'!T171,'Calculations 35to44'!T171,'Calculations 45to54'!T171,'Calculations 55to64'!T171,'Calculations 65plus'!T171)</f>
        <v>5.6308226735556362E-2</v>
      </c>
      <c r="U216">
        <f>U171/SUM(U171,'Calculations 16to19'!U171,'Calculations 25to34'!U171,'Calculations 35to44'!U171,'Calculations 45to54'!U171,'Calculations 55to64'!U171,'Calculations 65plus'!U171)</f>
        <v>5.5678340919438074E-2</v>
      </c>
      <c r="V216">
        <f>V171/SUM(V171,'Calculations 16to19'!V171,'Calculations 25to34'!V171,'Calculations 35to44'!V171,'Calculations 45to54'!V171,'Calculations 55to64'!V171,'Calculations 65plus'!V171)</f>
        <v>5.5051492073905278E-2</v>
      </c>
      <c r="W216">
        <f>W171/SUM(W171,'Calculations 16to19'!W171,'Calculations 25to34'!W171,'Calculations 35to44'!W171,'Calculations 45to54'!W171,'Calculations 55to64'!W171,'Calculations 65plus'!W171)</f>
        <v>5.4427782108855585E-2</v>
      </c>
      <c r="X216">
        <f>X171/SUM(X171,'Calculations 16to19'!X171,'Calculations 25to34'!X171,'Calculations 35to44'!X171,'Calculations 45to54'!X171,'Calculations 55to64'!X171,'Calculations 65plus'!X171)</f>
        <v>5.3807312598484758E-2</v>
      </c>
      <c r="Y216">
        <f>Y171/SUM(Y171,'Calculations 16to19'!Y171,'Calculations 25to34'!Y171,'Calculations 35to44'!Y171,'Calculations 45to54'!Y171,'Calculations 55to64'!Y171,'Calculations 65plus'!Y171)</f>
        <v>5.3190184452468342E-2</v>
      </c>
      <c r="Z216">
        <f>Z171/SUM(Z171,'Calculations 16to19'!Z171,'Calculations 25to34'!Z171,'Calculations 35to44'!Z171,'Calculations 45to54'!Z171,'Calculations 55to64'!Z171,'Calculations 65plus'!Z171)</f>
        <v>5.2576497606369135E-2</v>
      </c>
      <c r="AA216">
        <f>AA171/SUM(AA171,'Calculations 16to19'!AA171,'Calculations 25to34'!AA171,'Calculations 35to44'!AA171,'Calculations 45to54'!AA171,'Calculations 55to64'!AA171,'Calculations 65plus'!AA171)</f>
        <v>5.1966350731286755E-2</v>
      </c>
      <c r="AB216">
        <f>AB171/SUM(AB171,'Calculations 16to19'!AB171,'Calculations 25to34'!AB171,'Calculations 35to44'!AB171,'Calculations 45to54'!AB171,'Calculations 55to64'!AB171,'Calculations 65plus'!AB171)</f>
        <v>5.1359840962692388E-2</v>
      </c>
      <c r="AC216">
        <f>AC171/SUM(AC171,'Calculations 16to19'!AC171,'Calculations 25to34'!AC171,'Calculations 35to44'!AC171,'Calculations 45to54'!AC171,'Calculations 55to64'!AC171,'Calculations 65plus'!AC171)</f>
        <v>5.075706364830887E-2</v>
      </c>
      <c r="AD216">
        <f>AD171/SUM(AD171,'Calculations 16to19'!AD171,'Calculations 25to34'!AD171,'Calculations 35to44'!AD171,'Calculations 45to54'!AD171,'Calculations 55to64'!AD171,'Calculations 65plus'!AD171)</f>
        <v>5.0158112114836763E-2</v>
      </c>
      <c r="AE216">
        <f>AE171/SUM(AE171,'Calculations 16to19'!AE171,'Calculations 25to34'!AE171,'Calculations 35to44'!AE171,'Calculations 45to54'!AE171,'Calculations 55to64'!AE171,'Calculations 65plus'!AE171)</f>
        <v>4.9563077453252669E-2</v>
      </c>
      <c r="AF216">
        <f>AF171/SUM(AF171,'Calculations 16to19'!AF171,'Calculations 25to34'!AF171,'Calculations 35to44'!AF171,'Calculations 45to54'!AF171,'Calculations 55to64'!AF171,'Calculations 65plus'!AF171)</f>
        <v>4.8972048322356534E-2</v>
      </c>
    </row>
    <row r="217" spans="1:32" x14ac:dyDescent="0.25">
      <c r="A217" t="s">
        <v>86</v>
      </c>
      <c r="B217">
        <f>B172/SUM(B172,'Calculations 16to19'!B172,'Calculations 25to34'!B172,'Calculations 35to44'!B172,'Calculations 45to54'!B172,'Calculations 55to64'!B172,'Calculations 65plus'!B172)</f>
        <v>6.2976597423087061E-2</v>
      </c>
      <c r="C217">
        <f>C172/SUM(C172,'Calculations 16to19'!C172,'Calculations 25to34'!C172,'Calculations 35to44'!C172,'Calculations 45to54'!C172,'Calculations 55to64'!C172,'Calculations 65plus'!C172)</f>
        <v>6.2555602975705046E-2</v>
      </c>
      <c r="D217">
        <f>D172/SUM(D172,'Calculations 16to19'!D172,'Calculations 25to34'!D172,'Calculations 35to44'!D172,'Calculations 45to54'!D172,'Calculations 55to64'!D172,'Calculations 65plus'!D172)</f>
        <v>6.1673736112876264E-2</v>
      </c>
      <c r="E217">
        <f>E172/SUM(E172,'Calculations 16to19'!E172,'Calculations 25to34'!E172,'Calculations 35to44'!E172,'Calculations 45to54'!E172,'Calculations 55to64'!E172,'Calculations 65plus'!E172)</f>
        <v>6.0926219695233159E-2</v>
      </c>
      <c r="F217">
        <f>F172/SUM(F172,'Calculations 16to19'!F172,'Calculations 25to34'!F172,'Calculations 35to44'!F172,'Calculations 45to54'!F172,'Calculations 55to64'!F172,'Calculations 65plus'!F172)</f>
        <v>6.0334041166023138E-2</v>
      </c>
      <c r="G217">
        <f>G172/SUM(G172,'Calculations 16to19'!G172,'Calculations 25to34'!G172,'Calculations 35to44'!G172,'Calculations 45to54'!G172,'Calculations 55to64'!G172,'Calculations 65plus'!G172)</f>
        <v>5.9309095310230313E-2</v>
      </c>
      <c r="H217">
        <f>H172/SUM(H172,'Calculations 16to19'!H172,'Calculations 25to34'!H172,'Calculations 35to44'!H172,'Calculations 45to54'!H172,'Calculations 55to64'!H172,'Calculations 65plus'!H172)</f>
        <v>5.8707212672431945E-2</v>
      </c>
      <c r="I217">
        <f>I172/SUM(I172,'Calculations 16to19'!I172,'Calculations 25to34'!I172,'Calculations 35to44'!I172,'Calculations 45to54'!I172,'Calculations 55to64'!I172,'Calculations 65plus'!I172)</f>
        <v>5.8759124080325624E-2</v>
      </c>
      <c r="J217">
        <f>J172/SUM(J172,'Calculations 16to19'!J172,'Calculations 25to34'!J172,'Calculations 35to44'!J172,'Calculations 45to54'!J172,'Calculations 55to64'!J172,'Calculations 65plus'!J172)</f>
        <v>5.850084751213816E-2</v>
      </c>
      <c r="K217">
        <f>K172/SUM(K172,'Calculations 16to19'!K172,'Calculations 25to34'!K172,'Calculations 35to44'!K172,'Calculations 45to54'!K172,'Calculations 55to64'!K172,'Calculations 65plus'!K172)</f>
        <v>5.7370970801127637E-2</v>
      </c>
      <c r="L217">
        <f>L172/SUM(L172,'Calculations 16to19'!L172,'Calculations 25to34'!L172,'Calculations 35to44'!L172,'Calculations 45to54'!L172,'Calculations 55to64'!L172,'Calculations 65plus'!L172)</f>
        <v>5.6761284069503794E-2</v>
      </c>
      <c r="M217">
        <f>M172/SUM(M172,'Calculations 16to19'!M172,'Calculations 25to34'!M172,'Calculations 35to44'!M172,'Calculations 45to54'!M172,'Calculations 55to64'!M172,'Calculations 65plus'!M172)</f>
        <v>5.6155473521101902E-2</v>
      </c>
      <c r="N217">
        <f>N172/SUM(N172,'Calculations 16to19'!N172,'Calculations 25to34'!N172,'Calculations 35to44'!N172,'Calculations 45to54'!N172,'Calculations 55to64'!N172,'Calculations 65plus'!N172)</f>
        <v>5.5551362585066981E-2</v>
      </c>
      <c r="O217">
        <f>O172/SUM(O172,'Calculations 16to19'!O172,'Calculations 25to34'!O172,'Calculations 35to44'!O172,'Calculations 45to54'!O172,'Calculations 55to64'!O172,'Calculations 65plus'!O172)</f>
        <v>5.4949090263697153E-2</v>
      </c>
      <c r="P217">
        <f>P172/SUM(P172,'Calculations 16to19'!P172,'Calculations 25to34'!P172,'Calculations 35to44'!P172,'Calculations 45to54'!P172,'Calculations 55to64'!P172,'Calculations 65plus'!P172)</f>
        <v>5.4348795338937321E-2</v>
      </c>
      <c r="Q217">
        <f>Q172/SUM(Q172,'Calculations 16to19'!Q172,'Calculations 25to34'!Q172,'Calculations 35to44'!Q172,'Calculations 45to54'!Q172,'Calculations 55to64'!Q172,'Calculations 65plus'!Q172)</f>
        <v>5.3750615959085903E-2</v>
      </c>
      <c r="R217">
        <f>R172/SUM(R172,'Calculations 16to19'!R172,'Calculations 25to34'!R172,'Calculations 35to44'!R172,'Calculations 45to54'!R172,'Calculations 55to64'!R172,'Calculations 65plus'!R172)</f>
        <v>5.3154689250427392E-2</v>
      </c>
      <c r="S217">
        <f>S172/SUM(S172,'Calculations 16to19'!S172,'Calculations 25to34'!S172,'Calculations 35to44'!S172,'Calculations 45to54'!S172,'Calculations 55to64'!S172,'Calculations 65plus'!S172)</f>
        <v>5.2561150953582422E-2</v>
      </c>
      <c r="T217">
        <f>T172/SUM(T172,'Calculations 16to19'!T172,'Calculations 25to34'!T172,'Calculations 35to44'!T172,'Calculations 45to54'!T172,'Calculations 55to64'!T172,'Calculations 65plus'!T172)</f>
        <v>5.1970135084290901E-2</v>
      </c>
      <c r="U217">
        <f>U172/SUM(U172,'Calculations 16to19'!U172,'Calculations 25to34'!U172,'Calculations 35to44'!U172,'Calculations 45to54'!U172,'Calculations 55to64'!U172,'Calculations 65plus'!U172)</f>
        <v>5.1381773618282667E-2</v>
      </c>
      <c r="V217">
        <f>V172/SUM(V172,'Calculations 16to19'!V172,'Calculations 25to34'!V172,'Calculations 35to44'!V172,'Calculations 45to54'!V172,'Calculations 55to64'!V172,'Calculations 65plus'!V172)</f>
        <v>5.0796196199819614E-2</v>
      </c>
      <c r="W217">
        <f>W172/SUM(W172,'Calculations 16to19'!W172,'Calculations 25to34'!W172,'Calculations 35to44'!W172,'Calculations 45to54'!W172,'Calculations 55to64'!W172,'Calculations 65plus'!W172)</f>
        <v>5.0213529873440389E-2</v>
      </c>
      <c r="X217">
        <f>X172/SUM(X172,'Calculations 16to19'!X172,'Calculations 25to34'!X172,'Calculations 35to44'!X172,'Calculations 45to54'!X172,'Calculations 55to64'!X172,'Calculations 65plus'!X172)</f>
        <v>4.9633898838383074E-2</v>
      </c>
      <c r="Y217">
        <f>Y172/SUM(Y172,'Calculations 16to19'!Y172,'Calculations 25to34'!Y172,'Calculations 35to44'!Y172,'Calculations 45to54'!Y172,'Calculations 55to64'!Y172,'Calculations 65plus'!Y172)</f>
        <v>4.9057424225111335E-2</v>
      </c>
      <c r="Z217">
        <f>Z172/SUM(Z172,'Calculations 16to19'!Z172,'Calculations 25to34'!Z172,'Calculations 35to44'!Z172,'Calculations 45to54'!Z172,'Calculations 55to64'!Z172,'Calculations 65plus'!Z172)</f>
        <v>4.848422389332753E-2</v>
      </c>
      <c r="AA217">
        <f>AA172/SUM(AA172,'Calculations 16to19'!AA172,'Calculations 25to34'!AA172,'Calculations 35to44'!AA172,'Calculations 45to54'!AA172,'Calculations 55to64'!AA172,'Calculations 65plus'!AA172)</f>
        <v>4.7914412250814185E-2</v>
      </c>
      <c r="AB217">
        <f>AB172/SUM(AB172,'Calculations 16to19'!AB172,'Calculations 25to34'!AB172,'Calculations 35to44'!AB172,'Calculations 45to54'!AB172,'Calculations 55to64'!AB172,'Calculations 65plus'!AB172)</f>
        <v>4.7348100092415982E-2</v>
      </c>
      <c r="AC217">
        <f>AC172/SUM(AC172,'Calculations 16to19'!AC172,'Calculations 25to34'!AC172,'Calculations 35to44'!AC172,'Calculations 45to54'!AC172,'Calculations 55to64'!AC172,'Calculations 65plus'!AC172)</f>
        <v>4.6785394458437136E-2</v>
      </c>
      <c r="AD217">
        <f>AD172/SUM(AD172,'Calculations 16to19'!AD172,'Calculations 25to34'!AD172,'Calculations 35to44'!AD172,'Calculations 45to54'!AD172,'Calculations 55to64'!AD172,'Calculations 65plus'!AD172)</f>
        <v>4.6226398511714298E-2</v>
      </c>
      <c r="AE217">
        <f>AE172/SUM(AE172,'Calculations 16to19'!AE172,'Calculations 25to34'!AE172,'Calculations 35to44'!AE172,'Calculations 45to54'!AE172,'Calculations 55to64'!AE172,'Calculations 65plus'!AE172)</f>
        <v>4.5671211432592784E-2</v>
      </c>
      <c r="AF217">
        <f>AF172/SUM(AF172,'Calculations 16to19'!AF172,'Calculations 25to34'!AF172,'Calculations 35to44'!AF172,'Calculations 45to54'!AF172,'Calculations 55to64'!AF172,'Calculations 65plus'!AF172)</f>
        <v>4.5119928331031074E-2</v>
      </c>
    </row>
    <row r="218" spans="1:32" x14ac:dyDescent="0.25">
      <c r="A218" t="s">
        <v>88</v>
      </c>
      <c r="B218">
        <f>B173/SUM(B173,'Calculations 16to19'!B173,'Calculations 25to34'!B173,'Calculations 35to44'!B173,'Calculations 45to54'!B173,'Calculations 55to64'!B173,'Calculations 65plus'!B173)</f>
        <v>4.2747533796127141E-2</v>
      </c>
      <c r="C218">
        <f>C173/SUM(C173,'Calculations 16to19'!C173,'Calculations 25to34'!C173,'Calculations 35to44'!C173,'Calculations 45to54'!C173,'Calculations 55to64'!C173,'Calculations 65plus'!C173)</f>
        <v>4.2462990991024845E-2</v>
      </c>
      <c r="D218">
        <f>D173/SUM(D173,'Calculations 16to19'!D173,'Calculations 25to34'!D173,'Calculations 35to44'!D173,'Calculations 45to54'!D173,'Calculations 55to64'!D173,'Calculations 65plus'!D173)</f>
        <v>4.1911938563654431E-2</v>
      </c>
      <c r="E218">
        <f>E173/SUM(E173,'Calculations 16to19'!E173,'Calculations 25to34'!E173,'Calculations 35to44'!E173,'Calculations 45to54'!E173,'Calculations 55to64'!E173,'Calculations 65plus'!E173)</f>
        <v>4.1430858360799079E-2</v>
      </c>
      <c r="F218">
        <f>F173/SUM(F173,'Calculations 16to19'!F173,'Calculations 25to34'!F173,'Calculations 35to44'!F173,'Calculations 45to54'!F173,'Calculations 55to64'!F173,'Calculations 65plus'!F173)</f>
        <v>4.1015490072770631E-2</v>
      </c>
      <c r="G218">
        <f>G173/SUM(G173,'Calculations 16to19'!G173,'Calculations 25to34'!G173,'Calculations 35to44'!G173,'Calculations 45to54'!G173,'Calculations 55to64'!G173,'Calculations 65plus'!G173)</f>
        <v>4.028368663884592E-2</v>
      </c>
      <c r="H218">
        <f>H173/SUM(H173,'Calculations 16to19'!H173,'Calculations 25to34'!H173,'Calculations 35to44'!H173,'Calculations 45to54'!H173,'Calculations 55to64'!H173,'Calculations 65plus'!H173)</f>
        <v>3.9802646873127998E-2</v>
      </c>
      <c r="I218">
        <f>I173/SUM(I173,'Calculations 16to19'!I173,'Calculations 25to34'!I173,'Calculations 35to44'!I173,'Calculations 45to54'!I173,'Calculations 55to64'!I173,'Calculations 65plus'!I173)</f>
        <v>3.9751942411848221E-2</v>
      </c>
      <c r="J218">
        <f>J173/SUM(J173,'Calculations 16to19'!J173,'Calculations 25to34'!J173,'Calculations 35to44'!J173,'Calculations 45to54'!J173,'Calculations 55to64'!J173,'Calculations 65plus'!J173)</f>
        <v>3.9544963392454335E-2</v>
      </c>
      <c r="K218">
        <f>K173/SUM(K173,'Calculations 16to19'!K173,'Calculations 25to34'!K173,'Calculations 35to44'!K173,'Calculations 45to54'!K173,'Calculations 55to64'!K173,'Calculations 65plus'!K173)</f>
        <v>3.881226026495814E-2</v>
      </c>
      <c r="L218">
        <f>L173/SUM(L173,'Calculations 16to19'!L173,'Calculations 25to34'!L173,'Calculations 35to44'!L173,'Calculations 45to54'!L173,'Calculations 55to64'!L173,'Calculations 65plus'!L173)</f>
        <v>3.838930578148457E-2</v>
      </c>
      <c r="M218">
        <f>M173/SUM(M173,'Calculations 16to19'!M173,'Calculations 25to34'!M173,'Calculations 35to44'!M173,'Calculations 45to54'!M173,'Calculations 55to64'!M173,'Calculations 65plus'!M173)</f>
        <v>3.7958682305125599E-2</v>
      </c>
      <c r="N218">
        <f>N173/SUM(N173,'Calculations 16to19'!N173,'Calculations 25to34'!N173,'Calculations 35to44'!N173,'Calculations 45to54'!N173,'Calculations 55to64'!N173,'Calculations 65plus'!N173)</f>
        <v>3.7529448826853884E-2</v>
      </c>
      <c r="O218">
        <f>O173/SUM(O173,'Calculations 16to19'!O173,'Calculations 25to34'!O173,'Calculations 35to44'!O173,'Calculations 45to54'!O173,'Calculations 55to64'!O173,'Calculations 65plus'!O173)</f>
        <v>3.7101750666104834E-2</v>
      </c>
      <c r="P218">
        <f>P173/SUM(P173,'Calculations 16to19'!P173,'Calculations 25to34'!P173,'Calculations 35to44'!P173,'Calculations 45to54'!P173,'Calculations 55to64'!P173,'Calculations 65plus'!P173)</f>
        <v>3.667572978334558E-2</v>
      </c>
      <c r="Q218">
        <f>Q173/SUM(Q173,'Calculations 16to19'!Q173,'Calculations 25to34'!Q173,'Calculations 35to44'!Q173,'Calculations 45to54'!Q173,'Calculations 55to64'!Q173,'Calculations 65plus'!Q173)</f>
        <v>3.6251524489052861E-2</v>
      </c>
      <c r="R218">
        <f>R173/SUM(R173,'Calculations 16to19'!R173,'Calculations 25to34'!R173,'Calculations 35to44'!R173,'Calculations 45to54'!R173,'Calculations 55to64'!R173,'Calculations 65plus'!R173)</f>
        <v>3.5829269184560961E-2</v>
      </c>
      <c r="S218">
        <f>S173/SUM(S173,'Calculations 16to19'!S173,'Calculations 25to34'!S173,'Calculations 35to44'!S173,'Calculations 45to54'!S173,'Calculations 55to64'!S173,'Calculations 65plus'!S173)</f>
        <v>3.5409094133692372E-2</v>
      </c>
      <c r="T218">
        <f>T173/SUM(T173,'Calculations 16to19'!T173,'Calculations 25to34'!T173,'Calculations 35to44'!T173,'Calculations 45to54'!T173,'Calculations 55to64'!T173,'Calculations 65plus'!T173)</f>
        <v>3.4991125264001451E-2</v>
      </c>
      <c r="U218">
        <f>U173/SUM(U173,'Calculations 16to19'!U173,'Calculations 25to34'!U173,'Calculations 35to44'!U173,'Calculations 45to54'!U173,'Calculations 55to64'!U173,'Calculations 65plus'!U173)</f>
        <v>3.4575483996398468E-2</v>
      </c>
      <c r="V218">
        <f>V173/SUM(V173,'Calculations 16to19'!V173,'Calculations 25to34'!V173,'Calculations 35to44'!V173,'Calculations 45to54'!V173,'Calculations 55to64'!V173,'Calculations 65plus'!V173)</f>
        <v>3.4162287101863281E-2</v>
      </c>
      <c r="W218">
        <f>W173/SUM(W173,'Calculations 16to19'!W173,'Calculations 25to34'!W173,'Calculations 35to44'!W173,'Calculations 45to54'!W173,'Calculations 55to64'!W173,'Calculations 65plus'!W173)</f>
        <v>3.3751646583920811E-2</v>
      </c>
      <c r="X218">
        <f>X173/SUM(X173,'Calculations 16to19'!X173,'Calculations 25to34'!X173,'Calculations 35to44'!X173,'Calculations 45to54'!X173,'Calculations 55to64'!X173,'Calculations 65plus'!X173)</f>
        <v>3.3343669585517141E-2</v>
      </c>
      <c r="Y218">
        <f>Y173/SUM(Y173,'Calculations 16to19'!Y173,'Calculations 25to34'!Y173,'Calculations 35to44'!Y173,'Calculations 45to54'!Y173,'Calculations 55to64'!Y173,'Calculations 65plus'!Y173)</f>
        <v>3.2938458318917736E-2</v>
      </c>
      <c r="Z218">
        <f>Z173/SUM(Z173,'Calculations 16to19'!Z173,'Calculations 25to34'!Z173,'Calculations 35to44'!Z173,'Calculations 45to54'!Z173,'Calculations 55to64'!Z173,'Calculations 65plus'!Z173)</f>
        <v>3.2536110017240091E-2</v>
      </c>
      <c r="AA218">
        <f>AA173/SUM(AA173,'Calculations 16to19'!AA173,'Calculations 25to34'!AA173,'Calculations 35to44'!AA173,'Calculations 45to54'!AA173,'Calculations 55to64'!AA173,'Calculations 65plus'!AA173)</f>
        <v>3.2136716906231148E-2</v>
      </c>
      <c r="AB218">
        <f>AB173/SUM(AB173,'Calculations 16to19'!AB173,'Calculations 25to34'!AB173,'Calculations 35to44'!AB173,'Calculations 45to54'!AB173,'Calculations 55to64'!AB173,'Calculations 65plus'!AB173)</f>
        <v>3.1740366194912432E-2</v>
      </c>
      <c r="AC218">
        <f>AC173/SUM(AC173,'Calculations 16to19'!AC173,'Calculations 25to34'!AC173,'Calculations 35to44'!AC173,'Calculations 45to54'!AC173,'Calculations 55to64'!AC173,'Calculations 65plus'!AC173)</f>
        <v>3.1347140083726917E-2</v>
      </c>
      <c r="AD218">
        <f>AD173/SUM(AD173,'Calculations 16to19'!AD173,'Calculations 25to34'!AD173,'Calculations 35to44'!AD173,'Calculations 45to54'!AD173,'Calculations 55to64'!AD173,'Calculations 65plus'!AD173)</f>
        <v>3.095711578885017E-2</v>
      </c>
      <c r="AE218">
        <f>AE173/SUM(AE173,'Calculations 16to19'!AE173,'Calculations 25to34'!AE173,'Calculations 35to44'!AE173,'Calculations 45to54'!AE173,'Calculations 55to64'!AE173,'Calculations 65plus'!AE173)</f>
        <v>3.0570365581351681E-2</v>
      </c>
      <c r="AF218">
        <f>AF173/SUM(AF173,'Calculations 16to19'!AF173,'Calculations 25to34'!AF173,'Calculations 35to44'!AF173,'Calculations 45to54'!AF173,'Calculations 55to64'!AF173,'Calculations 65plus'!AF173)</f>
        <v>3.0186956839932267E-2</v>
      </c>
    </row>
    <row r="219" spans="1:32" x14ac:dyDescent="0.25">
      <c r="A219" t="s">
        <v>90</v>
      </c>
      <c r="B219">
        <f>B174/SUM(B174,'Calculations 16to19'!B174,'Calculations 25to34'!B174,'Calculations 35to44'!B174,'Calculations 45to54'!B174,'Calculations 55to64'!B174,'Calculations 65plus'!B174)</f>
        <v>6.4462985598129366E-2</v>
      </c>
      <c r="C219">
        <f>C174/SUM(C174,'Calculations 16to19'!C174,'Calculations 25to34'!C174,'Calculations 35to44'!C174,'Calculations 45to54'!C174,'Calculations 55to64'!C174,'Calculations 65plus'!C174)</f>
        <v>6.3974341731205128E-2</v>
      </c>
      <c r="D219">
        <f>D174/SUM(D174,'Calculations 16to19'!D174,'Calculations 25to34'!D174,'Calculations 35to44'!D174,'Calculations 45to54'!D174,'Calculations 55to64'!D174,'Calculations 65plus'!D174)</f>
        <v>6.301864440491671E-2</v>
      </c>
      <c r="E219">
        <f>E174/SUM(E174,'Calculations 16to19'!E174,'Calculations 25to34'!E174,'Calculations 35to44'!E174,'Calculations 45to54'!E174,'Calculations 55to64'!E174,'Calculations 65plus'!E174)</f>
        <v>6.220942245692844E-2</v>
      </c>
      <c r="F219">
        <f>F174/SUM(F174,'Calculations 16to19'!F174,'Calculations 25to34'!F174,'Calculations 35to44'!F174,'Calculations 45to54'!F174,'Calculations 55to64'!F174,'Calculations 65plus'!F174)</f>
        <v>6.1574678961806517E-2</v>
      </c>
      <c r="G219">
        <f>G174/SUM(G174,'Calculations 16to19'!G174,'Calculations 25to34'!G174,'Calculations 35to44'!G174,'Calculations 45to54'!G174,'Calculations 55to64'!G174,'Calculations 65plus'!G174)</f>
        <v>6.0517810437836224E-2</v>
      </c>
      <c r="H219">
        <f>H174/SUM(H174,'Calculations 16to19'!H174,'Calculations 25to34'!H174,'Calculations 35to44'!H174,'Calculations 45to54'!H174,'Calculations 55to64'!H174,'Calculations 65plus'!H174)</f>
        <v>5.9900045420780576E-2</v>
      </c>
      <c r="I219">
        <f>I174/SUM(I174,'Calculations 16to19'!I174,'Calculations 25to34'!I174,'Calculations 35to44'!I174,'Calculations 45to54'!I174,'Calculations 55to64'!I174,'Calculations 65plus'!I174)</f>
        <v>5.997046510287473E-2</v>
      </c>
      <c r="J219">
        <f>J174/SUM(J174,'Calculations 16to19'!J174,'Calculations 25to34'!J174,'Calculations 35to44'!J174,'Calculations 45to54'!J174,'Calculations 55to64'!J174,'Calculations 65plus'!J174)</f>
        <v>5.972257581169256E-2</v>
      </c>
      <c r="K219">
        <f>K174/SUM(K174,'Calculations 16to19'!K174,'Calculations 25to34'!K174,'Calculations 35to44'!K174,'Calculations 45to54'!K174,'Calculations 55to64'!K174,'Calculations 65plus'!K174)</f>
        <v>5.8570522558119682E-2</v>
      </c>
      <c r="L219">
        <f>L174/SUM(L174,'Calculations 16to19'!L174,'Calculations 25to34'!L174,'Calculations 35to44'!L174,'Calculations 45to54'!L174,'Calculations 55to64'!L174,'Calculations 65plus'!L174)</f>
        <v>5.7863836182743308E-2</v>
      </c>
      <c r="M219">
        <f>M174/SUM(M174,'Calculations 16to19'!M174,'Calculations 25to34'!M174,'Calculations 35to44'!M174,'Calculations 45to54'!M174,'Calculations 55to64'!M174,'Calculations 65plus'!M174)</f>
        <v>5.7225301456086765E-2</v>
      </c>
      <c r="N219">
        <f>N174/SUM(N174,'Calculations 16to19'!N174,'Calculations 25to34'!N174,'Calculations 35to44'!N174,'Calculations 45to54'!N174,'Calculations 55to64'!N174,'Calculations 65plus'!N174)</f>
        <v>5.65887953813103E-2</v>
      </c>
      <c r="O219">
        <f>O174/SUM(O174,'Calculations 16to19'!O174,'Calculations 25to34'!O174,'Calculations 35to44'!O174,'Calculations 45to54'!O174,'Calculations 55to64'!O174,'Calculations 65plus'!O174)</f>
        <v>5.5954476670824364E-2</v>
      </c>
      <c r="P219">
        <f>P174/SUM(P174,'Calculations 16to19'!P174,'Calculations 25to34'!P174,'Calculations 35to44'!P174,'Calculations 45to54'!P174,'Calculations 55to64'!P174,'Calculations 65plus'!P174)</f>
        <v>5.5322502829580122E-2</v>
      </c>
      <c r="Q219">
        <f>Q174/SUM(Q174,'Calculations 16to19'!Q174,'Calculations 25to34'!Q174,'Calculations 35to44'!Q174,'Calculations 45to54'!Q174,'Calculations 55to64'!Q174,'Calculations 65plus'!Q174)</f>
        <v>5.4693029731956715E-2</v>
      </c>
      <c r="R219">
        <f>R174/SUM(R174,'Calculations 16to19'!R174,'Calculations 25to34'!R174,'Calculations 35to44'!R174,'Calculations 45to54'!R174,'Calculations 55to64'!R174,'Calculations 65plus'!R174)</f>
        <v>5.4066211226236761E-2</v>
      </c>
      <c r="S219">
        <f>S174/SUM(S174,'Calculations 16to19'!S174,'Calculations 25to34'!S174,'Calculations 35to44'!S174,'Calculations 45to54'!S174,'Calculations 55to64'!S174,'Calculations 65plus'!S174)</f>
        <v>5.3442198766492741E-2</v>
      </c>
      <c r="T219">
        <f>T174/SUM(T174,'Calculations 16to19'!T174,'Calculations 25to34'!T174,'Calculations 35to44'!T174,'Calculations 45to54'!T174,'Calculations 55to64'!T174,'Calculations 65plus'!T174)</f>
        <v>5.282114107160462E-2</v>
      </c>
      <c r="U219">
        <f>U174/SUM(U174,'Calculations 16to19'!U174,'Calculations 25to34'!U174,'Calculations 35to44'!U174,'Calculations 45to54'!U174,'Calculations 55to64'!U174,'Calculations 65plus'!U174)</f>
        <v>5.2203183811042386E-2</v>
      </c>
      <c r="V219">
        <f>V174/SUM(V174,'Calculations 16to19'!V174,'Calculations 25to34'!V174,'Calculations 35to44'!V174,'Calculations 45to54'!V174,'Calculations 55to64'!V174,'Calculations 65plus'!V174)</f>
        <v>5.1588469316959693E-2</v>
      </c>
      <c r="W219">
        <f>W174/SUM(W174,'Calculations 16to19'!W174,'Calculations 25to34'!W174,'Calculations 35to44'!W174,'Calculations 45to54'!W174,'Calculations 55to64'!W174,'Calculations 65plus'!W174)</f>
        <v>5.0977136322066761E-2</v>
      </c>
      <c r="X219">
        <f>X174/SUM(X174,'Calculations 16to19'!X174,'Calculations 25to34'!X174,'Calculations 35to44'!X174,'Calculations 45to54'!X174,'Calculations 55to64'!X174,'Calculations 65plus'!X174)</f>
        <v>5.0369319722681362E-2</v>
      </c>
      <c r="Y219">
        <f>Y174/SUM(Y174,'Calculations 16to19'!Y174,'Calculations 25to34'!Y174,'Calculations 35to44'!Y174,'Calculations 45to54'!Y174,'Calculations 55to64'!Y174,'Calculations 65plus'!Y174)</f>
        <v>4.9765150366289874E-2</v>
      </c>
      <c r="Z219">
        <f>Z174/SUM(Z174,'Calculations 16to19'!Z174,'Calculations 25to34'!Z174,'Calculations 35to44'!Z174,'Calculations 45to54'!Z174,'Calculations 55to64'!Z174,'Calculations 65plus'!Z174)</f>
        <v>4.9164754862893942E-2</v>
      </c>
      <c r="AA219">
        <f>AA174/SUM(AA174,'Calculations 16to19'!AA174,'Calculations 25to34'!AA174,'Calculations 35to44'!AA174,'Calculations 45to54'!AA174,'Calculations 55to64'!AA174,'Calculations 65plus'!AA174)</f>
        <v>4.8568255419366026E-2</v>
      </c>
      <c r="AB219">
        <f>AB174/SUM(AB174,'Calculations 16to19'!AB174,'Calculations 25to34'!AB174,'Calculations 35to44'!AB174,'Calculations 45to54'!AB174,'Calculations 55to64'!AB174,'Calculations 65plus'!AB174)</f>
        <v>4.7975769695996644E-2</v>
      </c>
      <c r="AC219">
        <f>AC174/SUM(AC174,'Calculations 16to19'!AC174,'Calculations 25to34'!AC174,'Calculations 35to44'!AC174,'Calculations 45to54'!AC174,'Calculations 55to64'!AC174,'Calculations 65plus'!AC174)</f>
        <v>4.738741068437196E-2</v>
      </c>
      <c r="AD219">
        <f>AD174/SUM(AD174,'Calculations 16to19'!AD174,'Calculations 25to34'!AD174,'Calculations 35to44'!AD174,'Calculations 45to54'!AD174,'Calculations 55to64'!AD174,'Calculations 65plus'!AD174)</f>
        <v>4.6803286605697818E-2</v>
      </c>
      <c r="AE219">
        <f>AE174/SUM(AE174,'Calculations 16to19'!AE174,'Calculations 25to34'!AE174,'Calculations 35to44'!AE174,'Calculations 45to54'!AE174,'Calculations 55to64'!AE174,'Calculations 65plus'!AE174)</f>
        <v>4.6223500828652765E-2</v>
      </c>
      <c r="AF219">
        <f>AF174/SUM(AF174,'Calculations 16to19'!AF174,'Calculations 25to34'!AF174,'Calculations 35to44'!AF174,'Calculations 45to54'!AF174,'Calculations 55to64'!AF174,'Calculations 65plus'!AF174)</f>
        <v>4.5648151805840718E-2</v>
      </c>
    </row>
    <row r="220" spans="1:32" x14ac:dyDescent="0.25">
      <c r="A220" t="s">
        <v>92</v>
      </c>
      <c r="B220">
        <f>B175/SUM(B175,'Calculations 16to19'!B175,'Calculations 25to34'!B175,'Calculations 35to44'!B175,'Calculations 45to54'!B175,'Calculations 55to64'!B175,'Calculations 65plus'!B175)</f>
        <v>4.292188749666756E-2</v>
      </c>
      <c r="C220">
        <f>C175/SUM(C175,'Calculations 16to19'!C175,'Calculations 25to34'!C175,'Calculations 35to44'!C175,'Calculations 45to54'!C175,'Calculations 55to64'!C175,'Calculations 65plus'!C175)</f>
        <v>4.2722576862566766E-2</v>
      </c>
      <c r="D220">
        <f>D175/SUM(D175,'Calculations 16to19'!D175,'Calculations 25to34'!D175,'Calculations 35to44'!D175,'Calculations 45to54'!D175,'Calculations 55to64'!D175,'Calculations 65plus'!D175)</f>
        <v>4.2221060568798992E-2</v>
      </c>
      <c r="E220">
        <f>E175/SUM(E175,'Calculations 16to19'!E175,'Calculations 25to34'!E175,'Calculations 35to44'!E175,'Calculations 45to54'!E175,'Calculations 55to64'!E175,'Calculations 65plus'!E175)</f>
        <v>4.179216591983749E-2</v>
      </c>
      <c r="F220">
        <f>F175/SUM(F175,'Calculations 16to19'!F175,'Calculations 25to34'!F175,'Calculations 35to44'!F175,'Calculations 45to54'!F175,'Calculations 55to64'!F175,'Calculations 65plus'!F175)</f>
        <v>4.14412981831054E-2</v>
      </c>
      <c r="G220">
        <f>G175/SUM(G175,'Calculations 16to19'!G175,'Calculations 25to34'!G175,'Calculations 35to44'!G175,'Calculations 45to54'!G175,'Calculations 55to64'!G175,'Calculations 65plus'!G175)</f>
        <v>4.0783785847617944E-2</v>
      </c>
      <c r="H220">
        <f>H175/SUM(H175,'Calculations 16to19'!H175,'Calculations 25to34'!H175,'Calculations 35to44'!H175,'Calculations 45to54'!H175,'Calculations 55to64'!H175,'Calculations 65plus'!H175)</f>
        <v>4.0387283380918709E-2</v>
      </c>
      <c r="I220">
        <f>I175/SUM(I175,'Calculations 16to19'!I175,'Calculations 25to34'!I175,'Calculations 35to44'!I175,'Calculations 45to54'!I175,'Calculations 55to64'!I175,'Calculations 65plus'!I175)</f>
        <v>4.039242870436386E-2</v>
      </c>
      <c r="J220">
        <f>J175/SUM(J175,'Calculations 16to19'!J175,'Calculations 25to34'!J175,'Calculations 35to44'!J175,'Calculations 45to54'!J175,'Calculations 55to64'!J175,'Calculations 65plus'!J175)</f>
        <v>4.0204168546518183E-2</v>
      </c>
      <c r="K220">
        <f>K175/SUM(K175,'Calculations 16to19'!K175,'Calculations 25to34'!K175,'Calculations 35to44'!K175,'Calculations 45to54'!K175,'Calculations 55to64'!K175,'Calculations 65plus'!K175)</f>
        <v>3.9469619114536475E-2</v>
      </c>
      <c r="L220">
        <f>L175/SUM(L175,'Calculations 16to19'!L175,'Calculations 25to34'!L175,'Calculations 35to44'!L175,'Calculations 45to54'!L175,'Calculations 55to64'!L175,'Calculations 65plus'!L175)</f>
        <v>3.9163320180399613E-2</v>
      </c>
      <c r="M220">
        <f>M175/SUM(M175,'Calculations 16to19'!M175,'Calculations 25to34'!M175,'Calculations 35to44'!M175,'Calculations 45to54'!M175,'Calculations 55to64'!M175,'Calculations 65plus'!M175)</f>
        <v>3.8786042177093964E-2</v>
      </c>
      <c r="N220">
        <f>N175/SUM(N175,'Calculations 16to19'!N175,'Calculations 25to34'!N175,'Calculations 35to44'!N175,'Calculations 45to54'!N175,'Calculations 55to64'!N175,'Calculations 65plus'!N175)</f>
        <v>3.8408784099571311E-2</v>
      </c>
      <c r="O220">
        <f>O175/SUM(O175,'Calculations 16to19'!O175,'Calculations 25to34'!O175,'Calculations 35to44'!O175,'Calculations 45to54'!O175,'Calculations 55to64'!O175,'Calculations 65plus'!O175)</f>
        <v>3.8031661070093183E-2</v>
      </c>
      <c r="P220">
        <f>P175/SUM(P175,'Calculations 16to19'!P175,'Calculations 25to34'!P175,'Calculations 35to44'!P175,'Calculations 45to54'!P175,'Calculations 55to64'!P175,'Calculations 65plus'!P175)</f>
        <v>3.7654788142493574E-2</v>
      </c>
      <c r="Q220">
        <f>Q175/SUM(Q175,'Calculations 16to19'!Q175,'Calculations 25to34'!Q175,'Calculations 35to44'!Q175,'Calculations 45to54'!Q175,'Calculations 55to64'!Q175,'Calculations 65plus'!Q175)</f>
        <v>3.7278279988765012E-2</v>
      </c>
      <c r="R220">
        <f>R175/SUM(R175,'Calculations 16to19'!R175,'Calculations 25to34'!R175,'Calculations 35to44'!R175,'Calculations 45to54'!R175,'Calculations 55to64'!R175,'Calculations 65plus'!R175)</f>
        <v>3.6902250604556673E-2</v>
      </c>
      <c r="S220">
        <f>S175/SUM(S175,'Calculations 16to19'!S175,'Calculations 25to34'!S175,'Calculations 35to44'!S175,'Calculations 45to54'!S175,'Calculations 55to64'!S175,'Calculations 65plus'!S175)</f>
        <v>3.6526813033396867E-2</v>
      </c>
      <c r="T220">
        <f>T175/SUM(T175,'Calculations 16to19'!T175,'Calculations 25to34'!T175,'Calculations 35to44'!T175,'Calculations 45to54'!T175,'Calculations 55to64'!T175,'Calculations 65plus'!T175)</f>
        <v>3.6152079109397724E-2</v>
      </c>
      <c r="U220">
        <f>U175/SUM(U175,'Calculations 16to19'!U175,'Calculations 25to34'!U175,'Calculations 35to44'!U175,'Calculations 45to54'!U175,'Calculations 55to64'!U175,'Calculations 65plus'!U175)</f>
        <v>3.5778159218150474E-2</v>
      </c>
      <c r="V220">
        <f>V175/SUM(V175,'Calculations 16to19'!V175,'Calculations 25to34'!V175,'Calculations 35to44'!V175,'Calculations 45to54'!V175,'Calculations 55to64'!V175,'Calculations 65plus'!V175)</f>
        <v>3.540516207547046E-2</v>
      </c>
      <c r="W220">
        <f>W175/SUM(W175,'Calculations 16to19'!W175,'Calculations 25to34'!W175,'Calculations 35to44'!W175,'Calculations 45to54'!W175,'Calculations 55to64'!W175,'Calculations 65plus'!W175)</f>
        <v>3.5033194523610055E-2</v>
      </c>
      <c r="X220">
        <f>X175/SUM(X175,'Calculations 16to19'!X175,'Calculations 25to34'!X175,'Calculations 35to44'!X175,'Calculations 45to54'!X175,'Calculations 55to64'!X175,'Calculations 65plus'!X175)</f>
        <v>3.4662361344517278E-2</v>
      </c>
      <c r="Y220">
        <f>Y175/SUM(Y175,'Calculations 16to19'!Y175,'Calculations 25to34'!Y175,'Calculations 35to44'!Y175,'Calculations 45to54'!Y175,'Calculations 55to64'!Y175,'Calculations 65plus'!Y175)</f>
        <v>3.4292765089683187E-2</v>
      </c>
      <c r="Z220">
        <f>Z175/SUM(Z175,'Calculations 16to19'!Z175,'Calculations 25to34'!Z175,'Calculations 35to44'!Z175,'Calculations 45to54'!Z175,'Calculations 55to64'!Z175,'Calculations 65plus'!Z175)</f>
        <v>3.392450592609017E-2</v>
      </c>
      <c r="AA220">
        <f>AA175/SUM(AA175,'Calculations 16to19'!AA175,'Calculations 25to34'!AA175,'Calculations 35to44'!AA175,'Calculations 45to54'!AA175,'Calculations 55to64'!AA175,'Calculations 65plus'!AA175)</f>
        <v>3.3557681497743852E-2</v>
      </c>
      <c r="AB220">
        <f>AB175/SUM(AB175,'Calculations 16to19'!AB175,'Calculations 25to34'!AB175,'Calculations 35to44'!AB175,'Calculations 45to54'!AB175,'Calculations 55to64'!AB175,'Calculations 65plus'!AB175)</f>
        <v>3.3192386802251693E-2</v>
      </c>
      <c r="AC220">
        <f>AC175/SUM(AC175,'Calculations 16to19'!AC175,'Calculations 25to34'!AC175,'Calculations 35to44'!AC175,'Calculations 45to54'!AC175,'Calculations 55to64'!AC175,'Calculations 65plus'!AC175)</f>
        <v>3.2828714081886701E-2</v>
      </c>
      <c r="AD220">
        <f>AD175/SUM(AD175,'Calculations 16to19'!AD175,'Calculations 25to34'!AD175,'Calculations 35to44'!AD175,'Calculations 45to54'!AD175,'Calculations 55to64'!AD175,'Calculations 65plus'!AD175)</f>
        <v>3.2466752728563329E-2</v>
      </c>
      <c r="AE220">
        <f>AE175/SUM(AE175,'Calculations 16to19'!AE175,'Calculations 25to34'!AE175,'Calculations 35to44'!AE175,'Calculations 45to54'!AE175,'Calculations 55to64'!AE175,'Calculations 65plus'!AE175)</f>
        <v>3.2106589202134488E-2</v>
      </c>
      <c r="AF220">
        <f>AF175/SUM(AF175,'Calculations 16to19'!AF175,'Calculations 25to34'!AF175,'Calculations 35to44'!AF175,'Calculations 45to54'!AF175,'Calculations 55to64'!AF175,'Calculations 65plus'!AF175)</f>
        <v>3.1748306961415035E-2</v>
      </c>
    </row>
    <row r="221" spans="1:32" x14ac:dyDescent="0.25">
      <c r="A221" t="s">
        <v>94</v>
      </c>
      <c r="B221">
        <f>B176/SUM(B176,'Calculations 16to19'!B176,'Calculations 25to34'!B176,'Calculations 35to44'!B176,'Calculations 45to54'!B176,'Calculations 55to64'!B176,'Calculations 65plus'!B176)</f>
        <v>6.8511593118922978E-2</v>
      </c>
      <c r="C221">
        <f>C176/SUM(C176,'Calculations 16to19'!C176,'Calculations 25to34'!C176,'Calculations 35to44'!C176,'Calculations 45to54'!C176,'Calculations 55to64'!C176,'Calculations 65plus'!C176)</f>
        <v>6.8074562337556127E-2</v>
      </c>
      <c r="D221">
        <f>D176/SUM(D176,'Calculations 16to19'!D176,'Calculations 25to34'!D176,'Calculations 35to44'!D176,'Calculations 45to54'!D176,'Calculations 55to64'!D176,'Calculations 65plus'!D176)</f>
        <v>6.711375785152475E-2</v>
      </c>
      <c r="E221">
        <f>E176/SUM(E176,'Calculations 16to19'!E176,'Calculations 25to34'!E176,'Calculations 35to44'!E176,'Calculations 45to54'!E176,'Calculations 55to64'!E176,'Calculations 65plus'!E176)</f>
        <v>6.6284928964306961E-2</v>
      </c>
      <c r="F221">
        <f>F176/SUM(F176,'Calculations 16to19'!F176,'Calculations 25to34'!F176,'Calculations 35to44'!F176,'Calculations 45to54'!F176,'Calculations 55to64'!F176,'Calculations 65plus'!F176)</f>
        <v>6.5612135428032722E-2</v>
      </c>
      <c r="G221">
        <f>G176/SUM(G176,'Calculations 16to19'!G176,'Calculations 25to34'!G176,'Calculations 35to44'!G176,'Calculations 45to54'!G176,'Calculations 55to64'!G176,'Calculations 65plus'!G176)</f>
        <v>6.4443012774781386E-2</v>
      </c>
      <c r="H221">
        <f>H176/SUM(H176,'Calculations 16to19'!H176,'Calculations 25to34'!H176,'Calculations 35to44'!H176,'Calculations 45to54'!H176,'Calculations 55to64'!H176,'Calculations 65plus'!H176)</f>
        <v>6.3729198138269411E-2</v>
      </c>
      <c r="I221">
        <f>I176/SUM(I176,'Calculations 16to19'!I176,'Calculations 25to34'!I176,'Calculations 35to44'!I176,'Calculations 45to54'!I176,'Calculations 55to64'!I176,'Calculations 65plus'!I176)</f>
        <v>6.3728609171454814E-2</v>
      </c>
      <c r="J221">
        <f>J176/SUM(J176,'Calculations 16to19'!J176,'Calculations 25to34'!J176,'Calculations 35to44'!J176,'Calculations 45to54'!J176,'Calculations 55to64'!J176,'Calculations 65plus'!J176)</f>
        <v>6.3395454443789134E-2</v>
      </c>
      <c r="K221">
        <f>K176/SUM(K176,'Calculations 16to19'!K176,'Calculations 25to34'!K176,'Calculations 35to44'!K176,'Calculations 45to54'!K176,'Calculations 55to64'!K176,'Calculations 65plus'!K176)</f>
        <v>6.2109936652598813E-2</v>
      </c>
      <c r="L221">
        <f>L176/SUM(L176,'Calculations 16to19'!L176,'Calculations 25to34'!L176,'Calculations 35to44'!L176,'Calculations 45to54'!L176,'Calculations 55to64'!L176,'Calculations 65plus'!L176)</f>
        <v>6.1478507424816718E-2</v>
      </c>
      <c r="M221">
        <f>M176/SUM(M176,'Calculations 16to19'!M176,'Calculations 25to34'!M176,'Calculations 35to44'!M176,'Calculations 45to54'!M176,'Calculations 55to64'!M176,'Calculations 65plus'!M176)</f>
        <v>6.0790914043007419E-2</v>
      </c>
      <c r="N221">
        <f>N176/SUM(N176,'Calculations 16to19'!N176,'Calculations 25to34'!N176,'Calculations 35to44'!N176,'Calculations 45to54'!N176,'Calculations 55to64'!N176,'Calculations 65plus'!N176)</f>
        <v>6.0105704056662969E-2</v>
      </c>
      <c r="O221">
        <f>O176/SUM(O176,'Calculations 16to19'!O176,'Calculations 25to34'!O176,'Calculations 35to44'!O176,'Calculations 45to54'!O176,'Calculations 55to64'!O176,'Calculations 65plus'!O176)</f>
        <v>5.9423051049773648E-2</v>
      </c>
      <c r="P221">
        <f>P176/SUM(P176,'Calculations 16to19'!P176,'Calculations 25to34'!P176,'Calculations 35to44'!P176,'Calculations 45to54'!P176,'Calculations 55to64'!P176,'Calculations 65plus'!P176)</f>
        <v>5.8743126369522169E-2</v>
      </c>
      <c r="Q221">
        <f>Q176/SUM(Q176,'Calculations 16to19'!Q176,'Calculations 25to34'!Q176,'Calculations 35to44'!Q176,'Calculations 45to54'!Q176,'Calculations 55to64'!Q176,'Calculations 65plus'!Q176)</f>
        <v>5.8066098731575637E-2</v>
      </c>
      <c r="R221">
        <f>R176/SUM(R176,'Calculations 16to19'!R176,'Calculations 25to34'!R176,'Calculations 35to44'!R176,'Calculations 45to54'!R176,'Calculations 55to64'!R176,'Calculations 65plus'!R176)</f>
        <v>5.7392133854270722E-2</v>
      </c>
      <c r="S221">
        <f>S176/SUM(S176,'Calculations 16to19'!S176,'Calculations 25to34'!S176,'Calculations 35to44'!S176,'Calculations 45to54'!S176,'Calculations 55to64'!S176,'Calculations 65plus'!S176)</f>
        <v>5.6721394121279356E-2</v>
      </c>
      <c r="T221">
        <f>T176/SUM(T176,'Calculations 16to19'!T176,'Calculations 25to34'!T176,'Calculations 35to44'!T176,'Calculations 45to54'!T176,'Calculations 55to64'!T176,'Calculations 65plus'!T176)</f>
        <v>5.6054038272257162E-2</v>
      </c>
      <c r="U221">
        <f>U176/SUM(U176,'Calculations 16to19'!U176,'Calculations 25to34'!U176,'Calculations 35to44'!U176,'Calculations 45to54'!U176,'Calculations 55to64'!U176,'Calculations 65plus'!U176)</f>
        <v>5.5390221120901827E-2</v>
      </c>
      <c r="V221">
        <f>V176/SUM(V176,'Calculations 16to19'!V176,'Calculations 25to34'!V176,'Calculations 35to44'!V176,'Calculations 45to54'!V176,'Calculations 55to64'!V176,'Calculations 65plus'!V176)</f>
        <v>5.4730093299771736E-2</v>
      </c>
      <c r="W221">
        <f>W176/SUM(W176,'Calculations 16to19'!W176,'Calculations 25to34'!W176,'Calculations 35to44'!W176,'Calculations 45to54'!W176,'Calculations 55to64'!W176,'Calculations 65plus'!W176)</f>
        <v>5.4073801031156402E-2</v>
      </c>
      <c r="X221">
        <f>X176/SUM(X176,'Calculations 16to19'!X176,'Calculations 25to34'!X176,'Calculations 35to44'!X176,'Calculations 45to54'!X176,'Calculations 55to64'!X176,'Calculations 65plus'!X176)</f>
        <v>5.342148592322972E-2</v>
      </c>
      <c r="Y221">
        <f>Y176/SUM(Y176,'Calculations 16to19'!Y176,'Calculations 25to34'!Y176,'Calculations 35to44'!Y176,'Calculations 45to54'!Y176,'Calculations 55to64'!Y176,'Calculations 65plus'!Y176)</f>
        <v>5.2773284790665925E-2</v>
      </c>
      <c r="Z221">
        <f>Z176/SUM(Z176,'Calculations 16to19'!Z176,'Calculations 25to34'!Z176,'Calculations 35to44'!Z176,'Calculations 45to54'!Z176,'Calculations 55to64'!Z176,'Calculations 65plus'!Z176)</f>
        <v>5.2129329498856923E-2</v>
      </c>
      <c r="AA221">
        <f>AA176/SUM(AA176,'Calculations 16to19'!AA176,'Calculations 25to34'!AA176,'Calculations 35to44'!AA176,'Calculations 45to54'!AA176,'Calculations 55to64'!AA176,'Calculations 65plus'!AA176)</f>
        <v>5.1489746830826737E-2</v>
      </c>
      <c r="AB221">
        <f>AB176/SUM(AB176,'Calculations 16to19'!AB176,'Calculations 25to34'!AB176,'Calculations 35to44'!AB176,'Calculations 45to54'!AB176,'Calculations 55to64'!AB176,'Calculations 65plus'!AB176)</f>
        <v>5.0854658375915643E-2</v>
      </c>
      <c r="AC221">
        <f>AC176/SUM(AC176,'Calculations 16to19'!AC176,'Calculations 25to34'!AC176,'Calculations 35to44'!AC176,'Calculations 45to54'!AC176,'Calculations 55to64'!AC176,'Calculations 65plus'!AC176)</f>
        <v>5.0224180439272091E-2</v>
      </c>
      <c r="AD221">
        <f>AD176/SUM(AD176,'Calculations 16to19'!AD176,'Calculations 25to34'!AD176,'Calculations 35to44'!AD176,'Calculations 45to54'!AD176,'Calculations 55to64'!AD176,'Calculations 65plus'!AD176)</f>
        <v>4.9598423971181714E-2</v>
      </c>
      <c r="AE221">
        <f>AE176/SUM(AE176,'Calculations 16to19'!AE176,'Calculations 25to34'!AE176,'Calculations 35to44'!AE176,'Calculations 45to54'!AE176,'Calculations 55to64'!AE176,'Calculations 65plus'!AE176)</f>
        <v>4.897749451523796E-2</v>
      </c>
      <c r="AF221">
        <f>AF176/SUM(AF176,'Calculations 16to19'!AF176,'Calculations 25to34'!AF176,'Calculations 35to44'!AF176,'Calculations 45to54'!AF176,'Calculations 55to64'!AF176,'Calculations 65plus'!AF176)</f>
        <v>4.8361492174362718E-2</v>
      </c>
    </row>
    <row r="222" spans="1:32" x14ac:dyDescent="0.25">
      <c r="A222" t="s">
        <v>96</v>
      </c>
      <c r="B222">
        <f>B177/SUM(B177,'Calculations 16to19'!B177,'Calculations 25to34'!B177,'Calculations 35to44'!B177,'Calculations 45to54'!B177,'Calculations 55to64'!B177,'Calculations 65plus'!B177)</f>
        <v>7.2823727996141771E-2</v>
      </c>
      <c r="C222">
        <f>C177/SUM(C177,'Calculations 16to19'!C177,'Calculations 25to34'!C177,'Calculations 35to44'!C177,'Calculations 45to54'!C177,'Calculations 55to64'!C177,'Calculations 65plus'!C177)</f>
        <v>7.2290416168262026E-2</v>
      </c>
      <c r="D222">
        <f>D177/SUM(D177,'Calculations 16to19'!D177,'Calculations 25to34'!D177,'Calculations 35to44'!D177,'Calculations 45to54'!D177,'Calculations 55to64'!D177,'Calculations 65plus'!D177)</f>
        <v>7.1217539625339554E-2</v>
      </c>
      <c r="E222">
        <f>E177/SUM(E177,'Calculations 16to19'!E177,'Calculations 25to34'!E177,'Calculations 35to44'!E177,'Calculations 45to54'!E177,'Calculations 55to64'!E177,'Calculations 65plus'!E177)</f>
        <v>7.0309656429380779E-2</v>
      </c>
      <c r="F222">
        <f>F177/SUM(F177,'Calculations 16to19'!F177,'Calculations 25to34'!F177,'Calculations 35to44'!F177,'Calculations 45to54'!F177,'Calculations 55to64'!F177,'Calculations 65plus'!F177)</f>
        <v>6.9594852211768643E-2</v>
      </c>
      <c r="G222">
        <f>G177/SUM(G177,'Calculations 16to19'!G177,'Calculations 25to34'!G177,'Calculations 35to44'!G177,'Calculations 45to54'!G177,'Calculations 55to64'!G177,'Calculations 65plus'!G177)</f>
        <v>6.838215219020842E-2</v>
      </c>
      <c r="H222">
        <f>H177/SUM(H177,'Calculations 16to19'!H177,'Calculations 25to34'!H177,'Calculations 35to44'!H177,'Calculations 45to54'!H177,'Calculations 55to64'!H177,'Calculations 65plus'!H177)</f>
        <v>6.767156129967207E-2</v>
      </c>
      <c r="I222">
        <f>I177/SUM(I177,'Calculations 16to19'!I177,'Calculations 25to34'!I177,'Calculations 35to44'!I177,'Calculations 45to54'!I177,'Calculations 55to64'!I177,'Calculations 65plus'!I177)</f>
        <v>6.7757070985825299E-2</v>
      </c>
      <c r="J222">
        <f>J177/SUM(J177,'Calculations 16to19'!J177,'Calculations 25to34'!J177,'Calculations 35to44'!J177,'Calculations 45to54'!J177,'Calculations 55to64'!J177,'Calculations 65plus'!J177)</f>
        <v>6.7483291256055664E-2</v>
      </c>
      <c r="K222">
        <f>K177/SUM(K177,'Calculations 16to19'!K177,'Calculations 25to34'!K177,'Calculations 35to44'!K177,'Calculations 45to54'!K177,'Calculations 55to64'!K177,'Calculations 65plus'!K177)</f>
        <v>6.6169088239789467E-2</v>
      </c>
      <c r="L222">
        <f>L177/SUM(L177,'Calculations 16to19'!L177,'Calculations 25to34'!L177,'Calculations 35to44'!L177,'Calculations 45to54'!L177,'Calculations 55to64'!L177,'Calculations 65plus'!L177)</f>
        <v>6.5380478533332897E-2</v>
      </c>
      <c r="M222">
        <f>M177/SUM(M177,'Calculations 16to19'!M177,'Calculations 25to34'!M177,'Calculations 35to44'!M177,'Calculations 45to54'!M177,'Calculations 55to64'!M177,'Calculations 65plus'!M177)</f>
        <v>6.4658128367151263E-2</v>
      </c>
      <c r="N222">
        <f>N177/SUM(N177,'Calculations 16to19'!N177,'Calculations 25to34'!N177,'Calculations 35to44'!N177,'Calculations 45to54'!N177,'Calculations 55to64'!N177,'Calculations 65plus'!N177)</f>
        <v>6.3937897368228622E-2</v>
      </c>
      <c r="O222">
        <f>O177/SUM(O177,'Calculations 16to19'!O177,'Calculations 25to34'!O177,'Calculations 35to44'!O177,'Calculations 45to54'!O177,'Calculations 55to64'!O177,'Calculations 65plus'!O177)</f>
        <v>6.3219968587300918E-2</v>
      </c>
      <c r="P222">
        <f>P177/SUM(P177,'Calculations 16to19'!P177,'Calculations 25to34'!P177,'Calculations 35to44'!P177,'Calculations 45to54'!P177,'Calculations 55to64'!P177,'Calculations 65plus'!P177)</f>
        <v>6.2504523861367761E-2</v>
      </c>
      <c r="Q222">
        <f>Q177/SUM(Q177,'Calculations 16to19'!Q177,'Calculations 25to34'!Q177,'Calculations 35to44'!Q177,'Calculations 45to54'!Q177,'Calculations 55to64'!Q177,'Calculations 65plus'!Q177)</f>
        <v>6.1791743337711237E-2</v>
      </c>
      <c r="R222">
        <f>R177/SUM(R177,'Calculations 16to19'!R177,'Calculations 25to34'!R177,'Calculations 35to44'!R177,'Calculations 45to54'!R177,'Calculations 55to64'!R177,'Calculations 65plus'!R177)</f>
        <v>6.1081805027006629E-2</v>
      </c>
      <c r="S222">
        <f>S177/SUM(S177,'Calculations 16to19'!S177,'Calculations 25to34'!S177,'Calculations 35to44'!S177,'Calculations 45to54'!S177,'Calculations 55to64'!S177,'Calculations 65plus'!S177)</f>
        <v>6.0374884385502189E-2</v>
      </c>
      <c r="T222">
        <f>T177/SUM(T177,'Calculations 16to19'!T177,'Calculations 25to34'!T177,'Calculations 35to44'!T177,'Calculations 45to54'!T177,'Calculations 55to64'!T177,'Calculations 65plus'!T177)</f>
        <v>5.9671153926129719E-2</v>
      </c>
      <c r="U222">
        <f>U177/SUM(U177,'Calculations 16to19'!U177,'Calculations 25to34'!U177,'Calculations 35to44'!U177,'Calculations 45to54'!U177,'Calculations 55to64'!U177,'Calculations 65plus'!U177)</f>
        <v>5.8970782858306453E-2</v>
      </c>
      <c r="V222">
        <f>V177/SUM(V177,'Calculations 16to19'!V177,'Calculations 25to34'!V177,'Calculations 35to44'!V177,'Calculations 45to54'!V177,'Calculations 55to64'!V177,'Calculations 65plus'!V177)</f>
        <v>5.8273936756082279E-2</v>
      </c>
      <c r="W222">
        <f>W177/SUM(W177,'Calculations 16to19'!W177,'Calculations 25to34'!W177,'Calculations 35to44'!W177,'Calculations 45to54'!W177,'Calculations 55to64'!W177,'Calculations 65plus'!W177)</f>
        <v>5.7580777254200154E-2</v>
      </c>
      <c r="X222">
        <f>X177/SUM(X177,'Calculations 16to19'!X177,'Calculations 25to34'!X177,'Calculations 35to44'!X177,'Calculations 45to54'!X177,'Calculations 55to64'!X177,'Calculations 65plus'!X177)</f>
        <v>5.6891461771545755E-2</v>
      </c>
      <c r="Y222">
        <f>Y177/SUM(Y177,'Calculations 16to19'!Y177,'Calculations 25to34'!Y177,'Calculations 35to44'!Y177,'Calculations 45to54'!Y177,'Calculations 55to64'!Y177,'Calculations 65plus'!Y177)</f>
        <v>5.6206143261387863E-2</v>
      </c>
      <c r="Z222">
        <f>Z177/SUM(Z177,'Calculations 16to19'!Z177,'Calculations 25to34'!Z177,'Calculations 35to44'!Z177,'Calculations 45to54'!Z177,'Calculations 55to64'!Z177,'Calculations 65plus'!Z177)</f>
        <v>5.5524969987736511E-2</v>
      </c>
      <c r="AA222">
        <f>AA177/SUM(AA177,'Calculations 16to19'!AA177,'Calculations 25to34'!AA177,'Calculations 35to44'!AA177,'Calculations 45to54'!AA177,'Calculations 55to64'!AA177,'Calculations 65plus'!AA177)</f>
        <v>5.4848085327080819E-2</v>
      </c>
      <c r="AB222">
        <f>AB177/SUM(AB177,'Calculations 16to19'!AB177,'Calculations 25to34'!AB177,'Calculations 35to44'!AB177,'Calculations 45to54'!AB177,'Calculations 55to64'!AB177,'Calculations 65plus'!AB177)</f>
        <v>5.417562759471628E-2</v>
      </c>
      <c r="AC222">
        <f>AC177/SUM(AC177,'Calculations 16to19'!AC177,'Calculations 25to34'!AC177,'Calculations 35to44'!AC177,'Calculations 45to54'!AC177,'Calculations 55to64'!AC177,'Calculations 65plus'!AC177)</f>
        <v>5.3507729894812596E-2</v>
      </c>
      <c r="AD222">
        <f>AD177/SUM(AD177,'Calculations 16to19'!AD177,'Calculations 25to34'!AD177,'Calculations 35to44'!AD177,'Calculations 45to54'!AD177,'Calculations 55to64'!AD177,'Calculations 65plus'!AD177)</f>
        <v>5.2844519993340687E-2</v>
      </c>
      <c r="AE222">
        <f>AE177/SUM(AE177,'Calculations 16to19'!AE177,'Calculations 25to34'!AE177,'Calculations 35to44'!AE177,'Calculations 45to54'!AE177,'Calculations 55to64'!AE177,'Calculations 65plus'!AE177)</f>
        <v>5.218612021292926E-2</v>
      </c>
      <c r="AF222">
        <f>AF177/SUM(AF177,'Calculations 16to19'!AF177,'Calculations 25to34'!AF177,'Calculations 35to44'!AF177,'Calculations 45to54'!AF177,'Calculations 55to64'!AF177,'Calculations 65plus'!AF177)</f>
        <v>5.1532647348704178E-2</v>
      </c>
    </row>
    <row r="223" spans="1:32" x14ac:dyDescent="0.25">
      <c r="A223" t="s">
        <v>98</v>
      </c>
      <c r="B223">
        <f>B178/SUM(B178,'Calculations 16to19'!B178,'Calculations 25to34'!B178,'Calculations 35to44'!B178,'Calculations 45to54'!B178,'Calculations 55to64'!B178,'Calculations 65plus'!B178)</f>
        <v>0.12720983858570334</v>
      </c>
      <c r="C223">
        <f>C178/SUM(C178,'Calculations 16to19'!C178,'Calculations 25to34'!C178,'Calculations 35to44'!C178,'Calculations 45to54'!C178,'Calculations 55to64'!C178,'Calculations 65plus'!C178)</f>
        <v>0.12639597304614911</v>
      </c>
      <c r="D223">
        <f>D178/SUM(D178,'Calculations 16to19'!D178,'Calculations 25to34'!D178,'Calculations 35to44'!D178,'Calculations 45to54'!D178,'Calculations 55to64'!D178,'Calculations 65plus'!D178)</f>
        <v>0.12445004267678851</v>
      </c>
      <c r="E223">
        <f>E178/SUM(E178,'Calculations 16to19'!E178,'Calculations 25to34'!E178,'Calculations 35to44'!E178,'Calculations 45to54'!E178,'Calculations 55to64'!E178,'Calculations 65plus'!E178)</f>
        <v>0.12280597749392912</v>
      </c>
      <c r="F223">
        <f>F178/SUM(F178,'Calculations 16to19'!F178,'Calculations 25to34'!F178,'Calculations 35to44'!F178,'Calculations 45to54'!F178,'Calculations 55to64'!F178,'Calculations 65plus'!F178)</f>
        <v>0.12156983489789645</v>
      </c>
      <c r="G223">
        <f>G178/SUM(G178,'Calculations 16to19'!G178,'Calculations 25to34'!G178,'Calculations 35to44'!G178,'Calculations 45to54'!G178,'Calculations 55to64'!G178,'Calculations 65plus'!G178)</f>
        <v>0.11947567065070631</v>
      </c>
      <c r="H223">
        <f>H178/SUM(H178,'Calculations 16to19'!H178,'Calculations 25to34'!H178,'Calculations 35to44'!H178,'Calculations 45to54'!H178,'Calculations 55to64'!H178,'Calculations 65plus'!H178)</f>
        <v>0.11829932537372155</v>
      </c>
      <c r="I223">
        <f>I178/SUM(I178,'Calculations 16to19'!I178,'Calculations 25to34'!I178,'Calculations 35to44'!I178,'Calculations 45to54'!I178,'Calculations 55to64'!I178,'Calculations 65plus'!I178)</f>
        <v>0.11874945885416907</v>
      </c>
      <c r="J223">
        <f>J178/SUM(J178,'Calculations 16to19'!J178,'Calculations 25to34'!J178,'Calculations 35to44'!J178,'Calculations 45to54'!J178,'Calculations 55to64'!J178,'Calculations 65plus'!J178)</f>
        <v>0.11855122320655324</v>
      </c>
      <c r="K223">
        <f>K178/SUM(K178,'Calculations 16to19'!K178,'Calculations 25to34'!K178,'Calculations 35to44'!K178,'Calculations 45to54'!K178,'Calculations 55to64'!K178,'Calculations 65plus'!K178)</f>
        <v>0.11627177636501652</v>
      </c>
      <c r="L223">
        <f>L178/SUM(L178,'Calculations 16to19'!L178,'Calculations 25to34'!L178,'Calculations 35to44'!L178,'Calculations 45to54'!L178,'Calculations 55to64'!L178,'Calculations 65plus'!L178)</f>
        <v>0.11460359880578756</v>
      </c>
      <c r="M223">
        <f>M178/SUM(M178,'Calculations 16to19'!M178,'Calculations 25to34'!M178,'Calculations 35to44'!M178,'Calculations 45to54'!M178,'Calculations 55to64'!M178,'Calculations 65plus'!M178)</f>
        <v>0.11331504987230971</v>
      </c>
      <c r="N223">
        <f>N178/SUM(N178,'Calculations 16to19'!N178,'Calculations 25to34'!N178,'Calculations 35to44'!N178,'Calculations 45to54'!N178,'Calculations 55to64'!N178,'Calculations 65plus'!N178)</f>
        <v>0.11201857646074063</v>
      </c>
      <c r="O223">
        <f>O178/SUM(O178,'Calculations 16to19'!O178,'Calculations 25to34'!O178,'Calculations 35to44'!O178,'Calculations 45to54'!O178,'Calculations 55to64'!O178,'Calculations 65plus'!O178)</f>
        <v>0.11071544463371483</v>
      </c>
      <c r="P223">
        <f>P178/SUM(P178,'Calculations 16to19'!P178,'Calculations 25to34'!P178,'Calculations 35to44'!P178,'Calculations 45to54'!P178,'Calculations 55to64'!P178,'Calculations 65plus'!P178)</f>
        <v>0.10940688117399758</v>
      </c>
      <c r="Q223">
        <f>Q178/SUM(Q178,'Calculations 16to19'!Q178,'Calculations 25to34'!Q178,'Calculations 35to44'!Q178,'Calculations 45to54'!Q178,'Calculations 55to64'!Q178,'Calculations 65plus'!Q178)</f>
        <v>0.10809407228049399</v>
      </c>
      <c r="R223">
        <f>R178/SUM(R178,'Calculations 16to19'!R178,'Calculations 25to34'!R178,'Calculations 35to44'!R178,'Calculations 45to54'!R178,'Calculations 55to64'!R178,'Calculations 65plus'!R178)</f>
        <v>0.10677816255520177</v>
      </c>
      <c r="S223">
        <f>S178/SUM(S178,'Calculations 16to19'!S178,'Calculations 25to34'!S178,'Calculations 35to44'!S178,'Calculations 45to54'!S178,'Calculations 55to64'!S178,'Calculations 65plus'!S178)</f>
        <v>0.10546025425424665</v>
      </c>
      <c r="T223">
        <f>T178/SUM(T178,'Calculations 16to19'!T178,'Calculations 25to34'!T178,'Calculations 35to44'!T178,'Calculations 45to54'!T178,'Calculations 55to64'!T178,'Calculations 65plus'!T178)</f>
        <v>0.10414140677792992</v>
      </c>
      <c r="U223">
        <f>U178/SUM(U178,'Calculations 16to19'!U178,'Calculations 25to34'!U178,'Calculations 35to44'!U178,'Calculations 45to54'!U178,'Calculations 55to64'!U178,'Calculations 65plus'!U178)</f>
        <v>0.10282263637646193</v>
      </c>
      <c r="V223">
        <f>V178/SUM(V178,'Calculations 16to19'!V178,'Calculations 25to34'!V178,'Calculations 35to44'!V178,'Calculations 45to54'!V178,'Calculations 55to64'!V178,'Calculations 65plus'!V178)</f>
        <v>0.10150491604972132</v>
      </c>
      <c r="W223">
        <f>W178/SUM(W178,'Calculations 16to19'!W178,'Calculations 25to34'!W178,'Calculations 35to44'!W178,'Calculations 45to54'!W178,'Calculations 55to64'!W178,'Calculations 65plus'!W178)</f>
        <v>0.10018917562098238</v>
      </c>
      <c r="X223">
        <f>X178/SUM(X178,'Calculations 16to19'!X178,'Calculations 25to34'!X178,'Calculations 35to44'!X178,'Calculations 45to54'!X178,'Calculations 55to64'!X178,'Calculations 65plus'!X178)</f>
        <v>9.8876301966060121E-2</v>
      </c>
      <c r="Y223">
        <f>Y178/SUM(Y178,'Calculations 16to19'!Y178,'Calculations 25to34'!Y178,'Calculations 35to44'!Y178,'Calculations 45to54'!Y178,'Calculations 55to64'!Y178,'Calculations 65plus'!Y178)</f>
        <v>9.7567139380755077E-2</v>
      </c>
      <c r="Z223">
        <f>Z178/SUM(Z178,'Calculations 16to19'!Z178,'Calculations 25to34'!Z178,'Calculations 35to44'!Z178,'Calculations 45to54'!Z178,'Calculations 55to64'!Z178,'Calculations 65plus'!Z178)</f>
        <v>9.6262490070817316E-2</v>
      </c>
      <c r="AA223">
        <f>AA178/SUM(AA178,'Calculations 16to19'!AA178,'Calculations 25to34'!AA178,'Calculations 35to44'!AA178,'Calculations 45to54'!AA178,'Calculations 55to64'!AA178,'Calculations 65plus'!AA178)</f>
        <v>9.4963114749901337E-2</v>
      </c>
      <c r="AB223">
        <f>AB178/SUM(AB178,'Calculations 16to19'!AB178,'Calculations 25to34'!AB178,'Calculations 35to44'!AB178,'Calculations 45to54'!AB178,'Calculations 55to64'!AB178,'Calculations 65plus'!AB178)</f>
        <v>9.3669733332166272E-2</v>
      </c>
      <c r="AC223">
        <f>AC178/SUM(AC178,'Calculations 16to19'!AC178,'Calculations 25to34'!AC178,'Calculations 35to44'!AC178,'Calculations 45to54'!AC178,'Calculations 55to64'!AC178,'Calculations 65plus'!AC178)</f>
        <v>9.2383025707247851E-2</v>
      </c>
      <c r="AD223">
        <f>AD178/SUM(AD178,'Calculations 16to19'!AD178,'Calculations 25to34'!AD178,'Calculations 35to44'!AD178,'Calculations 45to54'!AD178,'Calculations 55to64'!AD178,'Calculations 65plus'!AD178)</f>
        <v>9.1103632586367139E-2</v>
      </c>
      <c r="AE223">
        <f>AE178/SUM(AE178,'Calculations 16to19'!AE178,'Calculations 25to34'!AE178,'Calculations 35to44'!AE178,'Calculations 45to54'!AE178,'Calculations 55to64'!AE178,'Calculations 65plus'!AE178)</f>
        <v>8.9832156409257333E-2</v>
      </c>
      <c r="AF223">
        <f>AF178/SUM(AF178,'Calculations 16to19'!AF178,'Calculations 25to34'!AF178,'Calculations 35to44'!AF178,'Calculations 45to54'!AF178,'Calculations 55to64'!AF178,'Calculations 65plus'!AF178)</f>
        <v>8.8569162302486751E-2</v>
      </c>
    </row>
    <row r="224" spans="1:32" x14ac:dyDescent="0.25">
      <c r="A224" t="s">
        <v>100</v>
      </c>
      <c r="B224">
        <f>B179/SUM(B179,'Calculations 16to19'!B179,'Calculations 25to34'!B179,'Calculations 35to44'!B179,'Calculations 45to54'!B179,'Calculations 55to64'!B179,'Calculations 65plus'!B179)</f>
        <v>0.15572519083969469</v>
      </c>
      <c r="C224">
        <f>C179/SUM(C179,'Calculations 16to19'!C179,'Calculations 25to34'!C179,'Calculations 35to44'!C179,'Calculations 45to54'!C179,'Calculations 55to64'!C179,'Calculations 65plus'!C179)</f>
        <v>0.15474020157039989</v>
      </c>
      <c r="D224">
        <f>D179/SUM(D179,'Calculations 16to19'!D179,'Calculations 25to34'!D179,'Calculations 35to44'!D179,'Calculations 45to54'!D179,'Calculations 55to64'!D179,'Calculations 65plus'!D179)</f>
        <v>0.15249695338121297</v>
      </c>
      <c r="E224">
        <f>E179/SUM(E179,'Calculations 16to19'!E179,'Calculations 25to34'!E179,'Calculations 35to44'!E179,'Calculations 45to54'!E179,'Calculations 55to64'!E179,'Calculations 65plus'!E179)</f>
        <v>0.15056526720108449</v>
      </c>
      <c r="F224">
        <f>F179/SUM(F179,'Calculations 16to19'!F179,'Calculations 25to34'!F179,'Calculations 35to44'!F179,'Calculations 45to54'!F179,'Calculations 55to64'!F179,'Calculations 65plus'!F179)</f>
        <v>0.14898746536683288</v>
      </c>
      <c r="G224">
        <f>G179/SUM(G179,'Calculations 16to19'!G179,'Calculations 25to34'!G179,'Calculations 35to44'!G179,'Calculations 45to54'!G179,'Calculations 55to64'!G179,'Calculations 65plus'!G179)</f>
        <v>0.1461734891772625</v>
      </c>
      <c r="H224">
        <f>H179/SUM(H179,'Calculations 16to19'!H179,'Calculations 25to34'!H179,'Calculations 35to44'!H179,'Calculations 45to54'!H179,'Calculations 55to64'!H179,'Calculations 65plus'!H179)</f>
        <v>0.14442361554355995</v>
      </c>
      <c r="I224">
        <f>I179/SUM(I179,'Calculations 16to19'!I179,'Calculations 25to34'!I179,'Calculations 35to44'!I179,'Calculations 45to54'!I179,'Calculations 55to64'!I179,'Calculations 65plus'!I179)</f>
        <v>0.14463809867972854</v>
      </c>
      <c r="J224">
        <f>J179/SUM(J179,'Calculations 16to19'!J179,'Calculations 25to34'!J179,'Calculations 35to44'!J179,'Calculations 45to54'!J179,'Calculations 55to64'!J179,'Calculations 65plus'!J179)</f>
        <v>0.14417962438289811</v>
      </c>
      <c r="K224">
        <f>K179/SUM(K179,'Calculations 16to19'!K179,'Calculations 25to34'!K179,'Calculations 35to44'!K179,'Calculations 45to54'!K179,'Calculations 55to64'!K179,'Calculations 65plus'!K179)</f>
        <v>0.14131460117087832</v>
      </c>
      <c r="L224">
        <f>L179/SUM(L179,'Calculations 16to19'!L179,'Calculations 25to34'!L179,'Calculations 35to44'!L179,'Calculations 45to54'!L179,'Calculations 55to64'!L179,'Calculations 65plus'!L179)</f>
        <v>0.13944661448797582</v>
      </c>
      <c r="M224">
        <f>M179/SUM(M179,'Calculations 16to19'!M179,'Calculations 25to34'!M179,'Calculations 35to44'!M179,'Calculations 45to54'!M179,'Calculations 55to64'!M179,'Calculations 65plus'!M179)</f>
        <v>0.13780020504922094</v>
      </c>
      <c r="N224">
        <f>N179/SUM(N179,'Calculations 16to19'!N179,'Calculations 25to34'!N179,'Calculations 35to44'!N179,'Calculations 45to54'!N179,'Calculations 55to64'!N179,'Calculations 65plus'!N179)</f>
        <v>0.13615048464105559</v>
      </c>
      <c r="O224">
        <f>O179/SUM(O179,'Calculations 16to19'!O179,'Calculations 25to34'!O179,'Calculations 35to44'!O179,'Calculations 45to54'!O179,'Calculations 55to64'!O179,'Calculations 65plus'!O179)</f>
        <v>0.13449857526080977</v>
      </c>
      <c r="P224">
        <f>P179/SUM(P179,'Calculations 16to19'!P179,'Calculations 25to34'!P179,'Calculations 35to44'!P179,'Calculations 45to54'!P179,'Calculations 55to64'!P179,'Calculations 65plus'!P179)</f>
        <v>0.13284556676203035</v>
      </c>
      <c r="Q224">
        <f>Q179/SUM(Q179,'Calculations 16to19'!Q179,'Calculations 25to34'!Q179,'Calculations 35to44'!Q179,'Calculations 45to54'!Q179,'Calculations 55to64'!Q179,'Calculations 65plus'!Q179)</f>
        <v>0.13119251605316776</v>
      </c>
      <c r="R224">
        <f>R179/SUM(R179,'Calculations 16to19'!R179,'Calculations 25to34'!R179,'Calculations 35to44'!R179,'Calculations 45to54'!R179,'Calculations 55to64'!R179,'Calculations 65plus'!R179)</f>
        <v>0.12954044642184187</v>
      </c>
      <c r="S224">
        <f>S179/SUM(S179,'Calculations 16to19'!S179,'Calculations 25to34'!S179,'Calculations 35to44'!S179,'Calculations 45to54'!S179,'Calculations 55to64'!S179,'Calculations 65plus'!S179)</f>
        <v>0.12789034697904181</v>
      </c>
      <c r="T224">
        <f>T179/SUM(T179,'Calculations 16to19'!T179,'Calculations 25to34'!T179,'Calculations 35to44'!T179,'Calculations 45to54'!T179,'Calculations 55to64'!T179,'Calculations 65plus'!T179)</f>
        <v>0.12624317221773865</v>
      </c>
      <c r="U224">
        <f>U179/SUM(U179,'Calculations 16to19'!U179,'Calculations 25to34'!U179,'Calculations 35to44'!U179,'Calculations 45to54'!U179,'Calculations 55to64'!U179,'Calculations 65plus'!U179)</f>
        <v>0.12459984168051148</v>
      </c>
      <c r="V224">
        <f>V179/SUM(V179,'Calculations 16to19'!V179,'Calculations 25to34'!V179,'Calculations 35to44'!V179,'Calculations 45to54'!V179,'Calculations 55to64'!V179,'Calculations 65plus'!V179)</f>
        <v>0.1229612397308595</v>
      </c>
      <c r="W224">
        <f>W179/SUM(W179,'Calculations 16to19'!W179,'Calculations 25to34'!W179,'Calculations 35to44'!W179,'Calculations 45to54'!W179,'Calculations 55to64'!W179,'Calculations 65plus'!W179)</f>
        <v>0.12132821542296052</v>
      </c>
      <c r="X224">
        <f>X179/SUM(X179,'Calculations 16to19'!X179,'Calculations 25to34'!X179,'Calculations 35to44'!X179,'Calculations 45to54'!X179,'Calculations 55to64'!X179,'Calculations 65plus'!X179)</f>
        <v>0.11970158246468456</v>
      </c>
      <c r="Y224">
        <f>Y179/SUM(Y179,'Calculations 16to19'!Y179,'Calculations 25to34'!Y179,'Calculations 35to44'!Y179,'Calculations 45to54'!Y179,'Calculations 55to64'!Y179,'Calculations 65plus'!Y179)</f>
        <v>0.11808211926873505</v>
      </c>
      <c r="Z224">
        <f>Z179/SUM(Z179,'Calculations 16to19'!Z179,'Calculations 25to34'!Z179,'Calculations 35to44'!Z179,'Calculations 45to54'!Z179,'Calculations 55to64'!Z179,'Calculations 65plus'!Z179)</f>
        <v>0.11647056908683935</v>
      </c>
      <c r="AA224">
        <f>AA179/SUM(AA179,'Calculations 16to19'!AA179,'Calculations 25to34'!AA179,'Calculations 35to44'!AA179,'Calculations 45to54'!AA179,'Calculations 55to64'!AA179,'Calculations 65plus'!AA179)</f>
        <v>0.11486764022195378</v>
      </c>
      <c r="AB224">
        <f>AB179/SUM(AB179,'Calculations 16to19'!AB179,'Calculations 25to34'!AB179,'Calculations 35to44'!AB179,'Calculations 45to54'!AB179,'Calculations 55to64'!AB179,'Calculations 65plus'!AB179)</f>
        <v>0.11327400631352098</v>
      </c>
      <c r="AC224">
        <f>AC179/SUM(AC179,'Calculations 16to19'!AC179,'Calculations 25to34'!AC179,'Calculations 35to44'!AC179,'Calculations 45to54'!AC179,'Calculations 55to64'!AC179,'Calculations 65plus'!AC179)</f>
        <v>0.11169030669085242</v>
      </c>
      <c r="AD224">
        <f>AD179/SUM(AD179,'Calculations 16to19'!AD179,'Calculations 25to34'!AD179,'Calculations 35to44'!AD179,'Calculations 45to54'!AD179,'Calculations 55to64'!AD179,'Calculations 65plus'!AD179)</f>
        <v>0.11011714678979942</v>
      </c>
      <c r="AE224">
        <f>AE179/SUM(AE179,'Calculations 16to19'!AE179,'Calculations 25to34'!AE179,'Calculations 35to44'!AE179,'Calculations 45to54'!AE179,'Calculations 55to64'!AE179,'Calculations 65plus'!AE179)</f>
        <v>0.10855509862792538</v>
      </c>
      <c r="AF224">
        <f>AF179/SUM(AF179,'Calculations 16to19'!AF179,'Calculations 25to34'!AF179,'Calculations 35to44'!AF179,'Calculations 45to54'!AF179,'Calculations 55to64'!AF179,'Calculations 65plus'!AF179)</f>
        <v>0.10700470133349596</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F224"/>
  <sheetViews>
    <sheetView workbookViewId="0"/>
  </sheetViews>
  <sheetFormatPr defaultRowHeight="15" x14ac:dyDescent="0.25"/>
  <sheetData>
    <row r="1" spans="1:2" x14ac:dyDescent="0.25">
      <c r="A1" t="s">
        <v>523</v>
      </c>
    </row>
    <row r="2" spans="1:2" x14ac:dyDescent="0.25">
      <c r="B2">
        <v>2020</v>
      </c>
    </row>
    <row r="3" spans="1:2" x14ac:dyDescent="0.25">
      <c r="A3" t="s">
        <v>18</v>
      </c>
      <c r="B3">
        <f>INDEX('BLS CPS T18b'!E:E,MATCH($A3,'BLS CPS T18b'!K:K,0))/INDEX('BLS CPS T18b'!B:B,MATCH($A3,'BLS CPS T18b'!K:K,0))</f>
        <v>0.1643252447850149</v>
      </c>
    </row>
    <row r="4" spans="1:2" x14ac:dyDescent="0.25">
      <c r="A4" t="s">
        <v>20</v>
      </c>
      <c r="B4">
        <f>INDEX('BLS CPS T18b'!E:E,MATCH($A4,'BLS CPS T18b'!K:K,0))/INDEX('BLS CPS T18b'!B:B,MATCH($A4,'BLS CPS T18b'!K:K,0))</f>
        <v>0.19607843137254902</v>
      </c>
    </row>
    <row r="5" spans="1:2" x14ac:dyDescent="0.25">
      <c r="A5" t="s">
        <v>22</v>
      </c>
      <c r="B5">
        <f>INDEX('BLS CPS T18b'!E:E,MATCH($A5,'BLS CPS T18b'!K:K,0))/INDEX('BLS CPS T18b'!B:B,MATCH($A5,'BLS CPS T18b'!K:K,0))</f>
        <v>0.23711340206185566</v>
      </c>
    </row>
    <row r="6" spans="1:2" x14ac:dyDescent="0.25">
      <c r="A6" t="s">
        <v>24</v>
      </c>
      <c r="B6">
        <f>INDEX('BLS CPS T18b'!E:E,MATCH($A6,'BLS CPS T18b'!K:K,0))/INDEX('BLS CPS T18b'!B:B,MATCH($A6,'BLS CPS T18b'!K:K,0))</f>
        <v>0.14457831325301204</v>
      </c>
    </row>
    <row r="7" spans="1:2" x14ac:dyDescent="0.25">
      <c r="A7" t="s">
        <v>26</v>
      </c>
      <c r="B7">
        <f>INDEX('BLS CPS T18b'!E:E,MATCH($A7,'BLS CPS T18b'!K:K,0))/INDEX('BLS CPS T18b'!B:B,MATCH($A7,'BLS CPS T18b'!K:K,0))</f>
        <v>0.22062350119904076</v>
      </c>
    </row>
    <row r="8" spans="1:2" x14ac:dyDescent="0.25">
      <c r="A8" t="s">
        <v>28</v>
      </c>
      <c r="B8">
        <f>INDEX('BLS CPS T18b'!E:E,MATCH($A8,'BLS CPS T18b'!K:K,0))/INDEX('BLS CPS T18b'!B:B,MATCH($A8,'BLS CPS T18b'!K:K,0))</f>
        <v>0.24731732243229432</v>
      </c>
    </row>
    <row r="9" spans="1:2" x14ac:dyDescent="0.25">
      <c r="A9" t="s">
        <v>30</v>
      </c>
      <c r="B9">
        <f>INDEX('BLS CPS T18b'!E:E,MATCH($A9,'BLS CPS T18b'!K:K,0))/INDEX('BLS CPS T18b'!B:B,MATCH($A9,'BLS CPS T18b'!K:K,0))</f>
        <v>0.21846846846846846</v>
      </c>
    </row>
    <row r="10" spans="1:2" x14ac:dyDescent="0.25">
      <c r="A10" t="s">
        <v>32</v>
      </c>
      <c r="B10">
        <f>INDEX('BLS CPS T18b'!E:E,MATCH($A10,'BLS CPS T18b'!K:K,0))/INDEX('BLS CPS T18b'!B:B,MATCH($A10,'BLS CPS T18b'!K:K,0))</f>
        <v>0.2255813953488372</v>
      </c>
    </row>
    <row r="11" spans="1:2" x14ac:dyDescent="0.25">
      <c r="A11" t="s">
        <v>34</v>
      </c>
      <c r="B11">
        <f>INDEX('BLS CPS T18b'!E:E,MATCH($A11,'BLS CPS T18b'!K:K,0))/INDEX('BLS CPS T18b'!B:B,MATCH($A11,'BLS CPS T18b'!K:K,0))</f>
        <v>0.20349563046192259</v>
      </c>
    </row>
    <row r="12" spans="1:2" x14ac:dyDescent="0.25">
      <c r="A12" t="s">
        <v>36</v>
      </c>
      <c r="B12">
        <f>INDEX('BLS CPS T18b'!E:E,MATCH($A12,'BLS CPS T18b'!K:K,0))/INDEX('BLS CPS T18b'!B:B,MATCH($A12,'BLS CPS T18b'!K:K,0))</f>
        <v>0.21649484536082475</v>
      </c>
    </row>
    <row r="13" spans="1:2" x14ac:dyDescent="0.25">
      <c r="A13" t="s">
        <v>38</v>
      </c>
      <c r="B13">
        <f>INDEX('BLS CPS T18b'!E:E,MATCH($A13,'BLS CPS T18b'!K:K,0))/INDEX('BLS CPS T18b'!B:B,MATCH($A13,'BLS CPS T18b'!K:K,0))</f>
        <v>0.20370370370370369</v>
      </c>
    </row>
    <row r="14" spans="1:2" x14ac:dyDescent="0.25">
      <c r="A14" t="s">
        <v>40</v>
      </c>
      <c r="B14">
        <f>INDEX('BLS CPS T18b'!E:E,MATCH($A14,'BLS CPS T18b'!K:K,0))/INDEX('BLS CPS T18b'!B:B,MATCH($A14,'BLS CPS T18b'!K:K,0))</f>
        <v>0.22421524663677131</v>
      </c>
    </row>
    <row r="15" spans="1:2" x14ac:dyDescent="0.25">
      <c r="A15" t="s">
        <v>42</v>
      </c>
      <c r="B15">
        <f>INDEX('BLS CPS T18b'!E:E,MATCH($A15,'BLS CPS T18b'!K:K,0))/INDEX('BLS CPS T18b'!B:B,MATCH($A15,'BLS CPS T18b'!K:K,0))</f>
        <v>0.21715328467153286</v>
      </c>
    </row>
    <row r="16" spans="1:2" x14ac:dyDescent="0.25">
      <c r="A16" t="s">
        <v>44</v>
      </c>
      <c r="B16">
        <f>INDEX('BLS CPS T18b'!E:E,MATCH($A16,'BLS CPS T18b'!K:K,0))/INDEX('BLS CPS T18b'!B:B,MATCH($A16,'BLS CPS T18b'!K:K,0))</f>
        <v>0.16260162601626016</v>
      </c>
    </row>
    <row r="17" spans="1:2" x14ac:dyDescent="0.25">
      <c r="A17" t="s">
        <v>46</v>
      </c>
      <c r="B17">
        <f>INDEX('BLS CPS T18b'!E:E,MATCH($A17,'BLS CPS T18b'!K:K,0))/INDEX('BLS CPS T18b'!B:B,MATCH($A17,'BLS CPS T18b'!K:K,0))</f>
        <v>0.17421602787456447</v>
      </c>
    </row>
    <row r="18" spans="1:2" x14ac:dyDescent="0.25">
      <c r="A18" t="s">
        <v>48</v>
      </c>
      <c r="B18">
        <f>INDEX('BLS CPS T18b'!E:E,MATCH($A18,'BLS CPS T18b'!K:K,0))/INDEX('BLS CPS T18b'!B:B,MATCH($A18,'BLS CPS T18b'!K:K,0))</f>
        <v>0.20703125</v>
      </c>
    </row>
    <row r="19" spans="1:2" x14ac:dyDescent="0.25">
      <c r="A19" t="s">
        <v>50</v>
      </c>
      <c r="B19">
        <f>INDEX('BLS CPS T18b'!E:E,MATCH($A19,'BLS CPS T18b'!K:K,0))/INDEX('BLS CPS T18b'!B:B,MATCH($A19,'BLS CPS T18b'!K:K,0))</f>
        <v>0.19718309859154928</v>
      </c>
    </row>
    <row r="20" spans="1:2" x14ac:dyDescent="0.25">
      <c r="A20" t="s">
        <v>52</v>
      </c>
      <c r="B20">
        <f>INDEX('BLS CPS T18b'!E:E,MATCH($A20,'BLS CPS T18b'!K:K,0))/INDEX('BLS CPS T18b'!B:B,MATCH($A20,'BLS CPS T18b'!K:K,0))</f>
        <v>0.21547502448579825</v>
      </c>
    </row>
    <row r="21" spans="1:2" x14ac:dyDescent="0.25">
      <c r="A21" t="s">
        <v>54</v>
      </c>
      <c r="B21">
        <f>INDEX('BLS CPS T18b'!E:E,MATCH($A21,'BLS CPS T18b'!K:K,0))/INDEX('BLS CPS T18b'!B:B,MATCH($A21,'BLS CPS T18b'!K:K,0))</f>
        <v>0.21077959576515881</v>
      </c>
    </row>
    <row r="22" spans="1:2" x14ac:dyDescent="0.25">
      <c r="A22" t="s">
        <v>56</v>
      </c>
      <c r="B22">
        <f>INDEX('BLS CPS T18b'!E:E,MATCH($A22,'BLS CPS T18b'!K:K,0))/INDEX('BLS CPS T18b'!B:B,MATCH($A22,'BLS CPS T18b'!K:K,0))</f>
        <v>0.23404255319148937</v>
      </c>
    </row>
    <row r="23" spans="1:2" x14ac:dyDescent="0.25">
      <c r="A23" t="s">
        <v>58</v>
      </c>
      <c r="B23">
        <f>INDEX('BLS CPS T18b'!E:E,MATCH($A23,'BLS CPS T18b'!K:K,0))/INDEX('BLS CPS T18b'!B:B,MATCH($A23,'BLS CPS T18b'!K:K,0))</f>
        <v>0.19571045576407506</v>
      </c>
    </row>
    <row r="24" spans="1:2" x14ac:dyDescent="0.25">
      <c r="A24" t="s">
        <v>60</v>
      </c>
      <c r="B24">
        <f>INDEX('BLS CPS T18b'!E:E,MATCH($A24,'BLS CPS T18b'!K:K,0))/INDEX('BLS CPS T18b'!B:B,MATCH($A24,'BLS CPS T18b'!K:K,0))</f>
        <v>0.24960505529225907</v>
      </c>
    </row>
    <row r="25" spans="1:2" x14ac:dyDescent="0.25">
      <c r="A25" t="s">
        <v>62</v>
      </c>
      <c r="B25">
        <f>INDEX('BLS CPS T18b'!E:E,MATCH($A25,'BLS CPS T18b'!K:K,0))/INDEX('BLS CPS T18b'!B:B,MATCH($A25,'BLS CPS T18b'!K:K,0))</f>
        <v>0.24470134874759153</v>
      </c>
    </row>
    <row r="26" spans="1:2" x14ac:dyDescent="0.25">
      <c r="A26" t="s">
        <v>64</v>
      </c>
      <c r="B26">
        <f>INDEX('BLS CPS T18b'!E:E,MATCH($A26,'BLS CPS T18b'!K:K,0))/INDEX('BLS CPS T18b'!B:B,MATCH($A26,'BLS CPS T18b'!K:K,0))</f>
        <v>0.20959264126149804</v>
      </c>
    </row>
    <row r="27" spans="1:2" x14ac:dyDescent="0.25">
      <c r="A27" t="s">
        <v>66</v>
      </c>
      <c r="B27">
        <f>INDEX('BLS CPS T18b'!E:E,MATCH($A27,'BLS CPS T18b'!K:K,0))/INDEX('BLS CPS T18b'!B:B,MATCH($A27,'BLS CPS T18b'!K:K,0))</f>
        <v>0.23886639676113361</v>
      </c>
    </row>
    <row r="28" spans="1:2" x14ac:dyDescent="0.25">
      <c r="A28" t="s">
        <v>68</v>
      </c>
      <c r="B28">
        <f>INDEX('BLS CPS T18b'!E:E,MATCH($A28,'BLS CPS T18b'!K:K,0))/INDEX('BLS CPS T18b'!B:B,MATCH($A28,'BLS CPS T18b'!K:K,0))</f>
        <v>0.28000000000000003</v>
      </c>
    </row>
    <row r="29" spans="1:2" x14ac:dyDescent="0.25">
      <c r="A29" t="s">
        <v>70</v>
      </c>
      <c r="B29">
        <f>INDEX('BLS CPS T18b'!E:E,MATCH($A29,'BLS CPS T18b'!K:K,0))/INDEX('BLS CPS T18b'!B:B,MATCH($A29,'BLS CPS T18b'!K:K,0))</f>
        <v>0.21248499399759904</v>
      </c>
    </row>
    <row r="30" spans="1:2" x14ac:dyDescent="0.25">
      <c r="A30" t="s">
        <v>72</v>
      </c>
      <c r="B30">
        <f>INDEX('BLS CPS T18b'!E:E,MATCH($A30,'BLS CPS T18b'!K:K,0))/INDEX('BLS CPS T18b'!B:B,MATCH($A30,'BLS CPS T18b'!K:K,0))</f>
        <v>0.21518635267939923</v>
      </c>
    </row>
    <row r="31" spans="1:2" x14ac:dyDescent="0.25">
      <c r="A31" t="s">
        <v>74</v>
      </c>
      <c r="B31">
        <f>INDEX('BLS CPS T18b'!E:E,MATCH($A31,'BLS CPS T18b'!K:K,0))/INDEX('BLS CPS T18b'!B:B,MATCH($A31,'BLS CPS T18b'!K:K,0))</f>
        <v>0.22886934541050083</v>
      </c>
    </row>
    <row r="32" spans="1:2" x14ac:dyDescent="0.25">
      <c r="A32" t="s">
        <v>76</v>
      </c>
      <c r="B32">
        <f>INDEX('BLS CPS T18b'!E:E,MATCH($A32,'BLS CPS T18b'!K:K,0))/INDEX('BLS CPS T18b'!B:B,MATCH($A32,'BLS CPS T18b'!K:K,0))</f>
        <v>0.21966527196652719</v>
      </c>
    </row>
    <row r="33" spans="1:2" x14ac:dyDescent="0.25">
      <c r="A33" t="s">
        <v>78</v>
      </c>
      <c r="B33">
        <f>INDEX('BLS CPS T18b'!E:E,MATCH($A33,'BLS CPS T18b'!K:K,0))/INDEX('BLS CPS T18b'!B:B,MATCH($A33,'BLS CPS T18b'!K:K,0))</f>
        <v>0.21421331230994481</v>
      </c>
    </row>
    <row r="34" spans="1:2" x14ac:dyDescent="0.25">
      <c r="A34" t="s">
        <v>80</v>
      </c>
      <c r="B34">
        <f>INDEX('BLS CPS T18b'!E:E,MATCH($A34,'BLS CPS T18b'!K:K,0))/INDEX('BLS CPS T18b'!B:B,MATCH($A34,'BLS CPS T18b'!K:K,0))</f>
        <v>0.25547445255474455</v>
      </c>
    </row>
    <row r="35" spans="1:2" x14ac:dyDescent="0.25">
      <c r="A35" t="s">
        <v>82</v>
      </c>
      <c r="B35">
        <f>INDEX('BLS CPS T18b'!E:E,MATCH($A35,'BLS CPS T18b'!K:K,0))/INDEX('BLS CPS T18b'!B:B,MATCH($A35,'BLS CPS T18b'!K:K,0))</f>
        <v>0.20368098159509201</v>
      </c>
    </row>
    <row r="36" spans="1:2" x14ac:dyDescent="0.25">
      <c r="A36" t="s">
        <v>84</v>
      </c>
      <c r="B36">
        <f>INDEX('BLS CPS T18b'!E:E,MATCH($A36,'BLS CPS T18b'!K:K,0))/INDEX('BLS CPS T18b'!B:B,MATCH($A36,'BLS CPS T18b'!K:K,0))</f>
        <v>0.33495145631067963</v>
      </c>
    </row>
    <row r="37" spans="1:2" x14ac:dyDescent="0.25">
      <c r="A37" t="s">
        <v>86</v>
      </c>
      <c r="B37">
        <f>INDEX('BLS CPS T18b'!E:E,MATCH($A37,'BLS CPS T18b'!K:K,0))/INDEX('BLS CPS T18b'!B:B,MATCH($A37,'BLS CPS T18b'!K:K,0))</f>
        <v>0.24115713346482578</v>
      </c>
    </row>
    <row r="38" spans="1:2" x14ac:dyDescent="0.25">
      <c r="A38" t="s">
        <v>88</v>
      </c>
      <c r="B38">
        <f>INDEX('BLS CPS T18b'!E:E,MATCH($A38,'BLS CPS T18b'!K:K,0))/INDEX('BLS CPS T18b'!B:B,MATCH($A38,'BLS CPS T18b'!K:K,0))</f>
        <v>0.16691015339663989</v>
      </c>
    </row>
    <row r="39" spans="1:2" x14ac:dyDescent="0.25">
      <c r="A39" t="s">
        <v>90</v>
      </c>
      <c r="B39">
        <f>INDEX('BLS CPS T18b'!E:E,MATCH($A39,'BLS CPS T18b'!K:K,0))/INDEX('BLS CPS T18b'!B:B,MATCH($A39,'BLS CPS T18b'!K:K,0))</f>
        <v>0.25568664965986393</v>
      </c>
    </row>
    <row r="40" spans="1:2" x14ac:dyDescent="0.25">
      <c r="A40" t="s">
        <v>92</v>
      </c>
      <c r="B40">
        <f>INDEX('BLS CPS T18b'!E:E,MATCH($A40,'BLS CPS T18b'!K:K,0))/INDEX('BLS CPS T18b'!B:B,MATCH($A40,'BLS CPS T18b'!K:K,0))</f>
        <v>0.2015731235835222</v>
      </c>
    </row>
    <row r="41" spans="1:2" x14ac:dyDescent="0.25">
      <c r="A41" t="s">
        <v>94</v>
      </c>
      <c r="B41">
        <f>INDEX('BLS CPS T18b'!E:E,MATCH($A41,'BLS CPS T18b'!K:K,0))/INDEX('BLS CPS T18b'!B:B,MATCH($A41,'BLS CPS T18b'!K:K,0))</f>
        <v>0.20899094921086095</v>
      </c>
    </row>
    <row r="42" spans="1:2" x14ac:dyDescent="0.25">
      <c r="A42" t="s">
        <v>96</v>
      </c>
      <c r="B42">
        <f>INDEX('BLS CPS T18b'!E:E,MATCH($A42,'BLS CPS T18b'!K:K,0))/INDEX('BLS CPS T18b'!B:B,MATCH($A42,'BLS CPS T18b'!K:K,0))</f>
        <v>0.24681712962962962</v>
      </c>
    </row>
    <row r="43" spans="1:2" x14ac:dyDescent="0.25">
      <c r="A43" t="s">
        <v>98</v>
      </c>
      <c r="B43">
        <f>INDEX('BLS CPS T18b'!E:E,MATCH($A43,'BLS CPS T18b'!K:K,0))/INDEX('BLS CPS T18b'!B:B,MATCH($A43,'BLS CPS T18b'!K:K,0))</f>
        <v>0.23106497500961168</v>
      </c>
    </row>
    <row r="44" spans="1:2" x14ac:dyDescent="0.25">
      <c r="A44" t="s">
        <v>100</v>
      </c>
      <c r="B44">
        <f>INDEX('BLS CPS T18b'!E:E,MATCH($A44,'BLS CPS T18b'!K:K,0))/INDEX('BLS CPS T18b'!B:B,MATCH($A44,'BLS CPS T18b'!K:K,0))</f>
        <v>0.16666666666666666</v>
      </c>
    </row>
    <row r="46" spans="1:2" x14ac:dyDescent="0.25">
      <c r="A46" t="s">
        <v>524</v>
      </c>
    </row>
    <row r="47" spans="1:2" x14ac:dyDescent="0.25">
      <c r="B47">
        <v>2020</v>
      </c>
    </row>
    <row r="48" spans="1:2" x14ac:dyDescent="0.25">
      <c r="A48" t="s">
        <v>18</v>
      </c>
      <c r="B48">
        <f>('S Curve Equation'!$B$11-(LN(1/((B3/'S Curve Equation'!$B$14)-'S Curve Equation'!$B$13)-1)/'S Curve Equation'!$B$10))/'S Curve Equation'!$B$12</f>
        <v>0.32515362946856863</v>
      </c>
    </row>
    <row r="49" spans="1:2" x14ac:dyDescent="0.25">
      <c r="A49" t="s">
        <v>20</v>
      </c>
      <c r="B49">
        <f>('S Curve Equation'!$B$11-(LN(1/((B4/'S Curve Equation'!$B$14)-'S Curve Equation'!$B$13)-1)/'S Curve Equation'!$B$10))/'S Curve Equation'!$B$12</f>
        <v>0.34787191814137508</v>
      </c>
    </row>
    <row r="50" spans="1:2" x14ac:dyDescent="0.25">
      <c r="A50" t="s">
        <v>22</v>
      </c>
      <c r="B50">
        <f>('S Curve Equation'!$B$11-(LN(1/((B5/'S Curve Equation'!$B$14)-'S Curve Equation'!$B$13)-1)/'S Curve Equation'!$B$10))/'S Curve Equation'!$B$12</f>
        <v>0.37367781567102598</v>
      </c>
    </row>
    <row r="51" spans="1:2" x14ac:dyDescent="0.25">
      <c r="A51" t="s">
        <v>24</v>
      </c>
      <c r="B51">
        <f>('S Curve Equation'!$B$11-(LN(1/((B6/'S Curve Equation'!$B$14)-'S Curve Equation'!$B$13)-1)/'S Curve Equation'!$B$10))/'S Curve Equation'!$B$12</f>
        <v>0.30933436726489322</v>
      </c>
    </row>
    <row r="52" spans="1:2" x14ac:dyDescent="0.25">
      <c r="A52" t="s">
        <v>26</v>
      </c>
      <c r="B52">
        <f>('S Curve Equation'!$B$11-(LN(1/((B7/'S Curve Equation'!$B$14)-'S Curve Equation'!$B$13)-1)/'S Curve Equation'!$B$10))/'S Curve Equation'!$B$12</f>
        <v>0.36370187797808395</v>
      </c>
    </row>
    <row r="53" spans="1:2" x14ac:dyDescent="0.25">
      <c r="A53" t="s">
        <v>28</v>
      </c>
      <c r="B53">
        <f>('S Curve Equation'!$B$11-(LN(1/((B8/'S Curve Equation'!$B$14)-'S Curve Equation'!$B$13)-1)/'S Curve Equation'!$B$10))/'S Curve Equation'!$B$12</f>
        <v>0.37962610675378405</v>
      </c>
    </row>
    <row r="54" spans="1:2" x14ac:dyDescent="0.25">
      <c r="A54" t="s">
        <v>30</v>
      </c>
      <c r="B54">
        <f>('S Curve Equation'!$B$11-(LN(1/((B9/'S Curve Equation'!$B$14)-'S Curve Equation'!$B$13)-1)/'S Curve Equation'!$B$10))/'S Curve Equation'!$B$12</f>
        <v>0.36236185666201204</v>
      </c>
    </row>
    <row r="55" spans="1:2" x14ac:dyDescent="0.25">
      <c r="A55" t="s">
        <v>32</v>
      </c>
      <c r="B55">
        <f>('S Curve Equation'!$B$11-(LN(1/((B10/'S Curve Equation'!$B$14)-'S Curve Equation'!$B$13)-1)/'S Curve Equation'!$B$10))/'S Curve Equation'!$B$12</f>
        <v>0.3667517319583089</v>
      </c>
    </row>
    <row r="56" spans="1:2" x14ac:dyDescent="0.25">
      <c r="A56" t="s">
        <v>34</v>
      </c>
      <c r="B56">
        <f>('S Curve Equation'!$B$11-(LN(1/((B11/'S Curve Equation'!$B$14)-'S Curve Equation'!$B$13)-1)/'S Curve Equation'!$B$10))/'S Curve Equation'!$B$12</f>
        <v>0.35279342103058098</v>
      </c>
    </row>
    <row r="57" spans="1:2" x14ac:dyDescent="0.25">
      <c r="A57" t="s">
        <v>36</v>
      </c>
      <c r="B57">
        <f>('S Curve Equation'!$B$11-(LN(1/((B12/'S Curve Equation'!$B$14)-'S Curve Equation'!$B$13)-1)/'S Curve Equation'!$B$10))/'S Curve Equation'!$B$12</f>
        <v>0.36112678262046605</v>
      </c>
    </row>
    <row r="58" spans="1:2" x14ac:dyDescent="0.25">
      <c r="A58" t="s">
        <v>38</v>
      </c>
      <c r="B58">
        <f>('S Curve Equation'!$B$11-(LN(1/((B13/'S Curve Equation'!$B$14)-'S Curve Equation'!$B$13)-1)/'S Curve Equation'!$B$10))/'S Curve Equation'!$B$12</f>
        <v>0.35292966168351392</v>
      </c>
    </row>
    <row r="59" spans="1:2" x14ac:dyDescent="0.25">
      <c r="A59" t="s">
        <v>40</v>
      </c>
      <c r="B59">
        <f>('S Curve Equation'!$B$11-(LN(1/((B14/'S Curve Equation'!$B$14)-'S Curve Equation'!$B$13)-1)/'S Curve Equation'!$B$10))/'S Curve Equation'!$B$12</f>
        <v>0.36591585365717083</v>
      </c>
    </row>
    <row r="60" spans="1:2" x14ac:dyDescent="0.25">
      <c r="A60" t="s">
        <v>42</v>
      </c>
      <c r="B60">
        <f>('S Curve Equation'!$B$11-(LN(1/((B15/'S Curve Equation'!$B$14)-'S Curve Equation'!$B$13)-1)/'S Curve Equation'!$B$10))/'S Curve Equation'!$B$12</f>
        <v>0.36153967173848989</v>
      </c>
    </row>
    <row r="61" spans="1:2" x14ac:dyDescent="0.25">
      <c r="A61" t="s">
        <v>44</v>
      </c>
      <c r="B61">
        <f>('S Curve Equation'!$B$11-(LN(1/((B16/'S Curve Equation'!$B$14)-'S Curve Equation'!$B$13)-1)/'S Curve Equation'!$B$10))/'S Curve Equation'!$B$12</f>
        <v>0.32383146050249212</v>
      </c>
    </row>
    <row r="62" spans="1:2" x14ac:dyDescent="0.25">
      <c r="A62" t="s">
        <v>46</v>
      </c>
      <c r="B62">
        <f>('S Curve Equation'!$B$11-(LN(1/((B17/'S Curve Equation'!$B$14)-'S Curve Equation'!$B$13)-1)/'S Curve Equation'!$B$10))/'S Curve Equation'!$B$12</f>
        <v>0.33254878241826313</v>
      </c>
    </row>
    <row r="63" spans="1:2" x14ac:dyDescent="0.25">
      <c r="A63" t="s">
        <v>48</v>
      </c>
      <c r="B63">
        <f>('S Curve Equation'!$B$11-(LN(1/((B18/'S Curve Equation'!$B$14)-'S Curve Equation'!$B$13)-1)/'S Curve Equation'!$B$10))/'S Curve Equation'!$B$12</f>
        <v>0.35509544003205828</v>
      </c>
    </row>
    <row r="64" spans="1:2" x14ac:dyDescent="0.25">
      <c r="A64" t="s">
        <v>50</v>
      </c>
      <c r="B64">
        <f>('S Curve Equation'!$B$11-(LN(1/((B19/'S Curve Equation'!$B$14)-'S Curve Equation'!$B$13)-1)/'S Curve Equation'!$B$10))/'S Curve Equation'!$B$12</f>
        <v>0.34861307966981891</v>
      </c>
    </row>
    <row r="65" spans="1:2" x14ac:dyDescent="0.25">
      <c r="A65" t="s">
        <v>52</v>
      </c>
      <c r="B65">
        <f>('S Curve Equation'!$B$11-(LN(1/((B20/'S Curve Equation'!$B$14)-'S Curve Equation'!$B$13)-1)/'S Curve Equation'!$B$10))/'S Curve Equation'!$B$12</f>
        <v>0.36048559616531045</v>
      </c>
    </row>
    <row r="66" spans="1:2" x14ac:dyDescent="0.25">
      <c r="A66" t="s">
        <v>54</v>
      </c>
      <c r="B66">
        <f>('S Curve Equation'!$B$11-(LN(1/((B21/'S Curve Equation'!$B$14)-'S Curve Equation'!$B$13)-1)/'S Curve Equation'!$B$10))/'S Curve Equation'!$B$12</f>
        <v>0.35750648619265657</v>
      </c>
    </row>
    <row r="67" spans="1:2" x14ac:dyDescent="0.25">
      <c r="A67" t="s">
        <v>56</v>
      </c>
      <c r="B67">
        <f>('S Curve Equation'!$B$11-(LN(1/((B22/'S Curve Equation'!$B$14)-'S Curve Equation'!$B$13)-1)/'S Curve Equation'!$B$10))/'S Curve Equation'!$B$12</f>
        <v>0.37185545241549811</v>
      </c>
    </row>
    <row r="68" spans="1:2" x14ac:dyDescent="0.25">
      <c r="A68" t="s">
        <v>58</v>
      </c>
      <c r="B68">
        <f>('S Curve Equation'!$B$11-(LN(1/((B23/'S Curve Equation'!$B$14)-'S Curve Equation'!$B$13)-1)/'S Curve Equation'!$B$10))/'S Curve Equation'!$B$12</f>
        <v>0.347624376392691</v>
      </c>
    </row>
    <row r="69" spans="1:2" x14ac:dyDescent="0.25">
      <c r="A69" t="s">
        <v>60</v>
      </c>
      <c r="B69">
        <f>('S Curve Equation'!$B$11-(LN(1/((B24/'S Curve Equation'!$B$14)-'S Curve Equation'!$B$13)-1)/'S Curve Equation'!$B$10))/'S Curve Equation'!$B$12</f>
        <v>0.38093817336501978</v>
      </c>
    </row>
    <row r="70" spans="1:2" x14ac:dyDescent="0.25">
      <c r="A70" t="s">
        <v>62</v>
      </c>
      <c r="B70">
        <f>('S Curve Equation'!$B$11-(LN(1/((B25/'S Curve Equation'!$B$14)-'S Curve Equation'!$B$13)-1)/'S Curve Equation'!$B$10))/'S Curve Equation'!$B$12</f>
        <v>0.37811633709441311</v>
      </c>
    </row>
    <row r="71" spans="1:2" x14ac:dyDescent="0.25">
      <c r="A71" t="s">
        <v>64</v>
      </c>
      <c r="B71">
        <f>('S Curve Equation'!$B$11-(LN(1/((B26/'S Curve Equation'!$B$14)-'S Curve Equation'!$B$13)-1)/'S Curve Equation'!$B$10))/'S Curve Equation'!$B$12</f>
        <v>0.35674621784845217</v>
      </c>
    </row>
    <row r="72" spans="1:2" x14ac:dyDescent="0.25">
      <c r="A72" t="s">
        <v>66</v>
      </c>
      <c r="B72">
        <f>('S Curve Equation'!$B$11-(LN(1/((B27/'S Curve Equation'!$B$14)-'S Curve Equation'!$B$13)-1)/'S Curve Equation'!$B$10))/'S Curve Equation'!$B$12</f>
        <v>0.37471125079296941</v>
      </c>
    </row>
    <row r="73" spans="1:2" x14ac:dyDescent="0.25">
      <c r="A73" t="s">
        <v>68</v>
      </c>
      <c r="B73">
        <f>('S Curve Equation'!$B$11-(LN(1/((B28/'S Curve Equation'!$B$14)-'S Curve Equation'!$B$13)-1)/'S Curve Equation'!$B$10))/'S Curve Equation'!$B$12</f>
        <v>0.39771034683147927</v>
      </c>
    </row>
    <row r="74" spans="1:2" x14ac:dyDescent="0.25">
      <c r="A74" t="s">
        <v>70</v>
      </c>
      <c r="B74">
        <f>('S Curve Equation'!$B$11-(LN(1/((B29/'S Curve Equation'!$B$14)-'S Curve Equation'!$B$13)-1)/'S Curve Equation'!$B$10))/'S Curve Equation'!$B$12</f>
        <v>0.35859370499114562</v>
      </c>
    </row>
    <row r="75" spans="1:2" x14ac:dyDescent="0.25">
      <c r="A75" t="s">
        <v>72</v>
      </c>
      <c r="B75">
        <f>('S Curve Equation'!$B$11-(LN(1/((B30/'S Curve Equation'!$B$14)-'S Curve Equation'!$B$13)-1)/'S Curve Equation'!$B$10))/'S Curve Equation'!$B$12</f>
        <v>0.36030372685019174</v>
      </c>
    </row>
    <row r="76" spans="1:2" x14ac:dyDescent="0.25">
      <c r="A76" t="s">
        <v>74</v>
      </c>
      <c r="B76">
        <f>('S Curve Equation'!$B$11-(LN(1/((B31/'S Curve Equation'!$B$14)-'S Curve Equation'!$B$13)-1)/'S Curve Equation'!$B$10))/'S Curve Equation'!$B$12</f>
        <v>0.36874976622847822</v>
      </c>
    </row>
    <row r="77" spans="1:2" x14ac:dyDescent="0.25">
      <c r="A77" t="s">
        <v>76</v>
      </c>
      <c r="B77">
        <f>('S Curve Equation'!$B$11-(LN(1/((B32/'S Curve Equation'!$B$14)-'S Curve Equation'!$B$13)-1)/'S Curve Equation'!$B$10))/'S Curve Equation'!$B$12</f>
        <v>0.36310713547096923</v>
      </c>
    </row>
    <row r="78" spans="1:2" x14ac:dyDescent="0.25">
      <c r="A78" t="s">
        <v>78</v>
      </c>
      <c r="B78">
        <f>('S Curve Equation'!$B$11-(LN(1/((B33/'S Curve Equation'!$B$14)-'S Curve Equation'!$B$13)-1)/'S Curve Equation'!$B$10))/'S Curve Equation'!$B$12</f>
        <v>0.35968946539346131</v>
      </c>
    </row>
    <row r="79" spans="1:2" x14ac:dyDescent="0.25">
      <c r="A79" t="s">
        <v>80</v>
      </c>
      <c r="B79">
        <f>('S Curve Equation'!$B$11-(LN(1/((B34/'S Curve Equation'!$B$14)-'S Curve Equation'!$B$13)-1)/'S Curve Equation'!$B$10))/'S Curve Equation'!$B$12</f>
        <v>0.38427026157748218</v>
      </c>
    </row>
    <row r="80" spans="1:2" x14ac:dyDescent="0.25">
      <c r="A80" t="s">
        <v>82</v>
      </c>
      <c r="B80">
        <f>('S Curve Equation'!$B$11-(LN(1/((B35/'S Curve Equation'!$B$14)-'S Curve Equation'!$B$13)-1)/'S Curve Equation'!$B$10))/'S Curve Equation'!$B$12</f>
        <v>0.35291478857939762</v>
      </c>
    </row>
    <row r="81" spans="1:32" x14ac:dyDescent="0.25">
      <c r="A81" t="s">
        <v>84</v>
      </c>
      <c r="B81">
        <f>('S Curve Equation'!$B$11-(LN(1/((B36/'S Curve Equation'!$B$14)-'S Curve Equation'!$B$13)-1)/'S Curve Equation'!$B$10))/'S Curve Equation'!$B$12</f>
        <v>0.42559593192452916</v>
      </c>
    </row>
    <row r="82" spans="1:32" x14ac:dyDescent="0.25">
      <c r="A82" t="s">
        <v>86</v>
      </c>
      <c r="B82">
        <f>('S Curve Equation'!$B$11-(LN(1/((B37/'S Curve Equation'!$B$14)-'S Curve Equation'!$B$13)-1)/'S Curve Equation'!$B$10))/'S Curve Equation'!$B$12</f>
        <v>0.37605434582981795</v>
      </c>
    </row>
    <row r="83" spans="1:32" x14ac:dyDescent="0.25">
      <c r="A83" t="s">
        <v>88</v>
      </c>
      <c r="B83">
        <f>('S Curve Equation'!$B$11-(LN(1/((B38/'S Curve Equation'!$B$14)-'S Curve Equation'!$B$13)-1)/'S Curve Equation'!$B$10))/'S Curve Equation'!$B$12</f>
        <v>0.32711733660492859</v>
      </c>
    </row>
    <row r="84" spans="1:32" x14ac:dyDescent="0.25">
      <c r="A84" t="s">
        <v>90</v>
      </c>
      <c r="B84">
        <f>('S Curve Equation'!$B$11-(LN(1/((B39/'S Curve Equation'!$B$14)-'S Curve Equation'!$B$13)-1)/'S Curve Equation'!$B$10))/'S Curve Equation'!$B$12</f>
        <v>0.38438982952896938</v>
      </c>
    </row>
    <row r="85" spans="1:32" x14ac:dyDescent="0.25">
      <c r="A85" t="s">
        <v>92</v>
      </c>
      <c r="B85">
        <f>('S Curve Equation'!$B$11-(LN(1/((B40/'S Curve Equation'!$B$14)-'S Curve Equation'!$B$13)-1)/'S Curve Equation'!$B$10))/'S Curve Equation'!$B$12</f>
        <v>0.35153000282277008</v>
      </c>
    </row>
    <row r="86" spans="1:32" x14ac:dyDescent="0.25">
      <c r="A86" t="s">
        <v>94</v>
      </c>
      <c r="B86">
        <f>('S Curve Equation'!$B$11-(LN(1/((B41/'S Curve Equation'!$B$14)-'S Curve Equation'!$B$13)-1)/'S Curve Equation'!$B$10))/'S Curve Equation'!$B$12</f>
        <v>0.35635969107431464</v>
      </c>
    </row>
    <row r="87" spans="1:32" x14ac:dyDescent="0.25">
      <c r="A87" t="s">
        <v>96</v>
      </c>
      <c r="B87">
        <f>('S Curve Equation'!$B$11-(LN(1/((B42/'S Curve Equation'!$B$14)-'S Curve Equation'!$B$13)-1)/'S Curve Equation'!$B$10))/'S Curve Equation'!$B$12</f>
        <v>0.3793382142006741</v>
      </c>
    </row>
    <row r="88" spans="1:32" x14ac:dyDescent="0.25">
      <c r="A88" t="s">
        <v>98</v>
      </c>
      <c r="B88">
        <f>('S Curve Equation'!$B$11-(LN(1/((B43/'S Curve Equation'!$B$14)-'S Curve Equation'!$B$13)-1)/'S Curve Equation'!$B$10))/'S Curve Equation'!$B$12</f>
        <v>0.37007346809005437</v>
      </c>
    </row>
    <row r="89" spans="1:32" x14ac:dyDescent="0.25">
      <c r="A89" t="s">
        <v>100</v>
      </c>
      <c r="B89">
        <f>('S Curve Equation'!$B$11-(LN(1/((B44/'S Curve Equation'!$B$14)-'S Curve Equation'!$B$13)-1)/'S Curve Equation'!$B$10))/'S Curve Equation'!$B$12</f>
        <v>0.32693332862520386</v>
      </c>
    </row>
    <row r="91" spans="1:32" x14ac:dyDescent="0.25">
      <c r="A91" t="s">
        <v>525</v>
      </c>
    </row>
    <row r="92" spans="1:32" x14ac:dyDescent="0.25">
      <c r="B92">
        <v>2020</v>
      </c>
      <c r="C92">
        <v>2021</v>
      </c>
      <c r="D92">
        <v>2022</v>
      </c>
      <c r="E92">
        <v>2023</v>
      </c>
      <c r="F92">
        <v>2024</v>
      </c>
      <c r="G92">
        <v>2025</v>
      </c>
      <c r="H92">
        <v>2026</v>
      </c>
      <c r="I92">
        <v>2027</v>
      </c>
      <c r="J92">
        <v>2028</v>
      </c>
      <c r="K92">
        <v>2029</v>
      </c>
      <c r="L92">
        <v>2030</v>
      </c>
      <c r="M92">
        <v>2031</v>
      </c>
      <c r="N92">
        <v>2032</v>
      </c>
      <c r="O92">
        <v>2033</v>
      </c>
      <c r="P92">
        <v>2034</v>
      </c>
      <c r="Q92">
        <v>2035</v>
      </c>
      <c r="R92">
        <v>2036</v>
      </c>
      <c r="S92">
        <v>2037</v>
      </c>
      <c r="T92">
        <v>2038</v>
      </c>
      <c r="U92">
        <v>2039</v>
      </c>
      <c r="V92">
        <v>2040</v>
      </c>
      <c r="W92">
        <v>2041</v>
      </c>
      <c r="X92">
        <v>2042</v>
      </c>
      <c r="Y92">
        <v>2043</v>
      </c>
      <c r="Z92">
        <v>2044</v>
      </c>
      <c r="AA92">
        <v>2045</v>
      </c>
      <c r="AB92">
        <v>2046</v>
      </c>
      <c r="AC92">
        <v>2047</v>
      </c>
      <c r="AD92">
        <v>2048</v>
      </c>
      <c r="AE92">
        <v>2049</v>
      </c>
      <c r="AF92">
        <v>2050</v>
      </c>
    </row>
    <row r="93" spans="1:32" x14ac:dyDescent="0.25">
      <c r="A93" t="s">
        <v>18</v>
      </c>
      <c r="B93">
        <f t="shared" ref="B93:B134" si="0">B48</f>
        <v>0.32515362946856863</v>
      </c>
      <c r="C93">
        <f>IF('LF Projected Ratios'!D$51&gt;=0,$B93+(1-$B93)*'LF Projected Ratios'!D$51,$B93*(1+'LF Projected Ratios'!D$51))</f>
        <v>0.3247863617033741</v>
      </c>
      <c r="D93">
        <f>IF('LF Projected Ratios'!E$51&gt;=0,$B93+(1-$B93)*'LF Projected Ratios'!E$51,$B93*(1+'LF Projected Ratios'!E$51))</f>
        <v>0.32451257803043998</v>
      </c>
      <c r="E93">
        <f>IF('LF Projected Ratios'!F$51&gt;=0,$B93+(1-$B93)*'LF Projected Ratios'!F$51,$B93*(1+'LF Projected Ratios'!F$51))</f>
        <v>0.32352841677198457</v>
      </c>
      <c r="F93">
        <f>IF('LF Projected Ratios'!G$51&gt;=0,$B93+(1-$B93)*'LF Projected Ratios'!G$51,$B93*(1+'LF Projected Ratios'!G$51))</f>
        <v>0.32170113995615113</v>
      </c>
      <c r="G93">
        <f>IF('LF Projected Ratios'!H$51&gt;=0,$B93+(1-$B93)*'LF Projected Ratios'!H$51,$B93*(1+'LF Projected Ratios'!H$51))</f>
        <v>0.31904722825972448</v>
      </c>
      <c r="H93">
        <f>IF('LF Projected Ratios'!I$51&gt;=0,$B93+(1-$B93)*'LF Projected Ratios'!I$51,$B93*(1+'LF Projected Ratios'!I$51))</f>
        <v>0.31563222983395123</v>
      </c>
      <c r="I93">
        <f>IF('LF Projected Ratios'!J$51&gt;=0,$B93+(1-$B93)*'LF Projected Ratios'!J$51,$B93*(1+'LF Projected Ratios'!J$51))</f>
        <v>0.31202976404260546</v>
      </c>
      <c r="J93">
        <f>IF('LF Projected Ratios'!K$51&gt;=0,$B93+(1-$B93)*'LF Projected Ratios'!K$51,$B93*(1+'LF Projected Ratios'!K$51))</f>
        <v>0.30922518884580102</v>
      </c>
      <c r="K93">
        <f>IF('LF Projected Ratios'!L$51&gt;=0,$B93+(1-$B93)*'LF Projected Ratios'!L$51,$B93*(1+'LF Projected Ratios'!L$51))</f>
        <v>0.30705011660780285</v>
      </c>
      <c r="L93">
        <f>IF('LF Projected Ratios'!M$51&gt;=0,$B93+(1-$B93)*'LF Projected Ratios'!M$51,$B93*(1+'LF Projected Ratios'!M$51))</f>
        <v>0.30737805576731658</v>
      </c>
      <c r="M93">
        <f>IF('LF Projected Ratios'!N$51&gt;=0,$B93+(1-$B93)*'LF Projected Ratios'!N$51,$B93*(1+'LF Projected Ratios'!N$51))</f>
        <v>0.30553688670372914</v>
      </c>
      <c r="N93">
        <f>IF('LF Projected Ratios'!O$51&gt;=0,$B93+(1-$B93)*'LF Projected Ratios'!O$51,$B93*(1+'LF Projected Ratios'!O$51))</f>
        <v>0.30371258719759314</v>
      </c>
      <c r="O93">
        <f>IF('LF Projected Ratios'!P$51&gt;=0,$B93+(1-$B93)*'LF Projected Ratios'!P$51,$B93*(1+'LF Projected Ratios'!P$51))</f>
        <v>0.30190492645734979</v>
      </c>
      <c r="P93">
        <f>IF('LF Projected Ratios'!Q$51&gt;=0,$B93+(1-$B93)*'LF Projected Ratios'!Q$51,$B93*(1+'LF Projected Ratios'!Q$51))</f>
        <v>0.30011367788225962</v>
      </c>
      <c r="Q93">
        <f>IF('LF Projected Ratios'!R$51&gt;=0,$B93+(1-$B93)*'LF Projected Ratios'!R$51,$B93*(1+'LF Projected Ratios'!R$51))</f>
        <v>0.29833861896770836</v>
      </c>
      <c r="R93">
        <f>IF('LF Projected Ratios'!S$51&gt;=0,$B93+(1-$B93)*'LF Projected Ratios'!S$51,$B93*(1+'LF Projected Ratios'!S$51))</f>
        <v>0.29657953121306846</v>
      </c>
      <c r="S93">
        <f>IF('LF Projected Ratios'!T$51&gt;=0,$B93+(1-$B93)*'LF Projected Ratios'!T$51,$B93*(1+'LF Projected Ratios'!T$51))</f>
        <v>0.2948362000320387</v>
      </c>
      <c r="T93">
        <f>IF('LF Projected Ratios'!U$51&gt;=0,$B93+(1-$B93)*'LF Projected Ratios'!U$51,$B93*(1+'LF Projected Ratios'!U$51))</f>
        <v>0.29310841466538012</v>
      </c>
      <c r="U93">
        <f>IF('LF Projected Ratios'!V$51&gt;=0,$B93+(1-$B93)*'LF Projected Ratios'!V$51,$B93*(1+'LF Projected Ratios'!V$51))</f>
        <v>0.2913959680959774</v>
      </c>
      <c r="V93">
        <f>IF('LF Projected Ratios'!W$51&gt;=0,$B93+(1-$B93)*'LF Projected Ratios'!W$51,$B93*(1+'LF Projected Ratios'!W$51))</f>
        <v>0.28969865696615288</v>
      </c>
      <c r="W93">
        <f>IF('LF Projected Ratios'!X$51&gt;=0,$B93+(1-$B93)*'LF Projected Ratios'!X$51,$B93*(1+'LF Projected Ratios'!X$51))</f>
        <v>0.28801628149716041</v>
      </c>
      <c r="X93">
        <f>IF('LF Projected Ratios'!Y$51&gt;=0,$B93+(1-$B93)*'LF Projected Ratios'!Y$51,$B93*(1+'LF Projected Ratios'!Y$51))</f>
        <v>0.28634864541080013</v>
      </c>
      <c r="Y93">
        <f>IF('LF Projected Ratios'!Z$51&gt;=0,$B93+(1-$B93)*'LF Projected Ratios'!Z$51,$B93*(1+'LF Projected Ratios'!Z$51))</f>
        <v>0.2846955558530786</v>
      </c>
      <c r="Z93">
        <f>IF('LF Projected Ratios'!AA$51&gt;=0,$B93+(1-$B93)*'LF Projected Ratios'!AA$51,$B93*(1+'LF Projected Ratios'!AA$51))</f>
        <v>0.28305682331986398</v>
      </c>
      <c r="AA93">
        <f>IF('LF Projected Ratios'!AB$51&gt;=0,$B93+(1-$B93)*'LF Projected Ratios'!AB$51,$B93*(1+'LF Projected Ratios'!AB$51))</f>
        <v>0.28143226158446533</v>
      </c>
      <c r="AB93">
        <f>IF('LF Projected Ratios'!AC$51&gt;=0,$B93+(1-$B93)*'LF Projected Ratios'!AC$51,$B93*(1+'LF Projected Ratios'!AC$51))</f>
        <v>0.27982168762708404</v>
      </c>
      <c r="AC93">
        <f>IF('LF Projected Ratios'!AD$51&gt;=0,$B93+(1-$B93)*'LF Projected Ratios'!AD$51,$B93*(1+'LF Projected Ratios'!AD$51))</f>
        <v>0.27822492156608059</v>
      </c>
      <c r="AD93">
        <f>IF('LF Projected Ratios'!AE$51&gt;=0,$B93+(1-$B93)*'LF Projected Ratios'!AE$51,$B93*(1+'LF Projected Ratios'!AE$51))</f>
        <v>0.27664178659100042</v>
      </c>
      <c r="AE93">
        <f>IF('LF Projected Ratios'!AF$51&gt;=0,$B93+(1-$B93)*'LF Projected Ratios'!AF$51,$B93*(1+'LF Projected Ratios'!AF$51))</f>
        <v>0.27507210889730854</v>
      </c>
      <c r="AF93">
        <f>IF('LF Projected Ratios'!AG$51&gt;=0,$B93+(1-$B93)*'LF Projected Ratios'!AG$51,$B93*(1+'LF Projected Ratios'!AG$51))</f>
        <v>0.27351571762278076</v>
      </c>
    </row>
    <row r="94" spans="1:32" x14ac:dyDescent="0.25">
      <c r="A94" t="s">
        <v>20</v>
      </c>
      <c r="B94">
        <f t="shared" si="0"/>
        <v>0.34787191814137508</v>
      </c>
      <c r="C94">
        <f>IF('LF Projected Ratios'!D$51&gt;=0,$B94+(1-$B94)*'LF Projected Ratios'!D$51,$B94*(1+'LF Projected Ratios'!D$51))</f>
        <v>0.34747898959815532</v>
      </c>
      <c r="D94">
        <f>IF('LF Projected Ratios'!E$51&gt;=0,$B94+(1-$B94)*'LF Projected Ratios'!E$51,$B94*(1+'LF Projected Ratios'!E$51))</f>
        <v>0.34718607682453789</v>
      </c>
      <c r="E94">
        <f>IF('LF Projected Ratios'!F$51&gt;=0,$B94+(1-$B94)*'LF Projected Ratios'!F$51,$B94*(1+'LF Projected Ratios'!F$51))</f>
        <v>0.34613315281043766</v>
      </c>
      <c r="F94">
        <f>IF('LF Projected Ratios'!G$51&gt;=0,$B94+(1-$B94)*'LF Projected Ratios'!G$51,$B94*(1+'LF Projected Ratios'!G$51))</f>
        <v>0.34417820526167997</v>
      </c>
      <c r="G94">
        <f>IF('LF Projected Ratios'!H$51&gt;=0,$B94+(1-$B94)*'LF Projected Ratios'!H$51,$B94*(1+'LF Projected Ratios'!H$51))</f>
        <v>0.34133886635003169</v>
      </c>
      <c r="H94">
        <f>IF('LF Projected Ratios'!I$51&gt;=0,$B94+(1-$B94)*'LF Projected Ratios'!I$51,$B94*(1+'LF Projected Ratios'!I$51))</f>
        <v>0.33768526403667248</v>
      </c>
      <c r="I94">
        <f>IF('LF Projected Ratios'!J$51&gt;=0,$B94+(1-$B94)*'LF Projected Ratios'!J$51,$B94*(1+'LF Projected Ratios'!J$51))</f>
        <v>0.33383109612557654</v>
      </c>
      <c r="J94">
        <f>IF('LF Projected Ratios'!K$51&gt;=0,$B94+(1-$B94)*'LF Projected Ratios'!K$51,$B94*(1+'LF Projected Ratios'!K$51))</f>
        <v>0.3308305669453282</v>
      </c>
      <c r="K94">
        <f>IF('LF Projected Ratios'!L$51&gt;=0,$B94+(1-$B94)*'LF Projected Ratios'!L$51,$B94*(1+'LF Projected Ratios'!L$51))</f>
        <v>0.32850352371728508</v>
      </c>
      <c r="L94">
        <f>IF('LF Projected Ratios'!M$51&gt;=0,$B94+(1-$B94)*'LF Projected Ratios'!M$51,$B94*(1+'LF Projected Ratios'!M$51))</f>
        <v>0.32885437578878174</v>
      </c>
      <c r="M94">
        <f>IF('LF Projected Ratios'!N$51&gt;=0,$B94+(1-$B94)*'LF Projected Ratios'!N$51,$B94*(1+'LF Projected Ratios'!N$51))</f>
        <v>0.3268845653492688</v>
      </c>
      <c r="N94">
        <f>IF('LF Projected Ratios'!O$51&gt;=0,$B94+(1-$B94)*'LF Projected Ratios'!O$51,$B94*(1+'LF Projected Ratios'!O$51))</f>
        <v>0.32493280313304773</v>
      </c>
      <c r="O94">
        <f>IF('LF Projected Ratios'!P$51&gt;=0,$B94+(1-$B94)*'LF Projected Ratios'!P$51,$B94*(1+'LF Projected Ratios'!P$51))</f>
        <v>0.32299884222329228</v>
      </c>
      <c r="P94">
        <f>IF('LF Projected Ratios'!Q$51&gt;=0,$B94+(1-$B94)*'LF Projected Ratios'!Q$51,$B94*(1+'LF Projected Ratios'!Q$51))</f>
        <v>0.32108244018680554</v>
      </c>
      <c r="Q94">
        <f>IF('LF Projected Ratios'!R$51&gt;=0,$B94+(1-$B94)*'LF Projected Ratios'!R$51,$B94*(1+'LF Projected Ratios'!R$51))</f>
        <v>0.31918335897270961</v>
      </c>
      <c r="R94">
        <f>IF('LF Projected Ratios'!S$51&gt;=0,$B94+(1-$B94)*'LF Projected Ratios'!S$51,$B94*(1+'LF Projected Ratios'!S$51))</f>
        <v>0.31730136481386922</v>
      </c>
      <c r="S94">
        <f>IF('LF Projected Ratios'!T$51&gt;=0,$B94+(1-$B94)*'LF Projected Ratios'!T$51,$B94*(1+'LF Projected Ratios'!T$51))</f>
        <v>0.31543622813096739</v>
      </c>
      <c r="T94">
        <f>IF('LF Projected Ratios'!U$51&gt;=0,$B94+(1-$B94)*'LF Projected Ratios'!U$51,$B94*(1+'LF Projected Ratios'!U$51))</f>
        <v>0.31358772343914382</v>
      </c>
      <c r="U94">
        <f>IF('LF Projected Ratios'!V$51&gt;=0,$B94+(1-$B94)*'LF Projected Ratios'!V$51,$B94*(1+'LF Projected Ratios'!V$51))</f>
        <v>0.31175562925712169</v>
      </c>
      <c r="V94">
        <f>IF('LF Projected Ratios'!W$51&gt;=0,$B94+(1-$B94)*'LF Projected Ratios'!W$51,$B94*(1+'LF Projected Ratios'!W$51))</f>
        <v>0.30993972801874464</v>
      </c>
      <c r="W94">
        <f>IF('LF Projected Ratios'!X$51&gt;=0,$B94+(1-$B94)*'LF Projected Ratios'!X$51,$B94*(1+'LF Projected Ratios'!X$51))</f>
        <v>0.30813980598684565</v>
      </c>
      <c r="X94">
        <f>IF('LF Projected Ratios'!Y$51&gt;=0,$B94+(1-$B94)*'LF Projected Ratios'!Y$51,$B94*(1+'LF Projected Ratios'!Y$51))</f>
        <v>0.3063556531693849</v>
      </c>
      <c r="Y94">
        <f>IF('LF Projected Ratios'!Z$51&gt;=0,$B94+(1-$B94)*'LF Projected Ratios'!Z$51,$B94*(1+'LF Projected Ratios'!Z$51))</f>
        <v>0.3045870632377764</v>
      </c>
      <c r="Z94">
        <f>IF('LF Projected Ratios'!AA$51&gt;=0,$B94+(1-$B94)*'LF Projected Ratios'!AA$51,$B94*(1+'LF Projected Ratios'!AA$51))</f>
        <v>0.30283383344734854</v>
      </c>
      <c r="AA94">
        <f>IF('LF Projected Ratios'!AB$51&gt;=0,$B94+(1-$B94)*'LF Projected Ratios'!AB$51,$B94*(1+'LF Projected Ratios'!AB$51))</f>
        <v>0.30109576455986337</v>
      </c>
      <c r="AB94">
        <f>IF('LF Projected Ratios'!AC$51&gt;=0,$B94+(1-$B94)*'LF Projected Ratios'!AC$51,$B94*(1+'LF Projected Ratios'!AC$51))</f>
        <v>0.29937266076803887</v>
      </c>
      <c r="AC94">
        <f>IF('LF Projected Ratios'!AD$51&gt;=0,$B94+(1-$B94)*'LF Projected Ratios'!AD$51,$B94*(1+'LF Projected Ratios'!AD$51))</f>
        <v>0.29766432962201356</v>
      </c>
      <c r="AD94">
        <f>IF('LF Projected Ratios'!AE$51&gt;=0,$B94+(1-$B94)*'LF Projected Ratios'!AE$51,$B94*(1+'LF Projected Ratios'!AE$51))</f>
        <v>0.29597058195769277</v>
      </c>
      <c r="AE94">
        <f>IF('LF Projected Ratios'!AF$51&gt;=0,$B94+(1-$B94)*'LF Projected Ratios'!AF$51,$B94*(1+'LF Projected Ratios'!AF$51))</f>
        <v>0.29429123182692291</v>
      </c>
      <c r="AF94">
        <f>IF('LF Projected Ratios'!AG$51&gt;=0,$B94+(1-$B94)*'LF Projected Ratios'!AG$51,$B94*(1+'LF Projected Ratios'!AG$51))</f>
        <v>0.29262609642943904</v>
      </c>
    </row>
    <row r="95" spans="1:32" x14ac:dyDescent="0.25">
      <c r="A95" t="s">
        <v>22</v>
      </c>
      <c r="B95">
        <f t="shared" si="0"/>
        <v>0.37367781567102598</v>
      </c>
      <c r="C95">
        <f>IF('LF Projected Ratios'!D$51&gt;=0,$B95+(1-$B95)*'LF Projected Ratios'!D$51,$B95*(1+'LF Projected Ratios'!D$51))</f>
        <v>0.37325573883156837</v>
      </c>
      <c r="D95">
        <f>IF('LF Projected Ratios'!E$51&gt;=0,$B95+(1-$B95)*'LF Projected Ratios'!E$51,$B95*(1+'LF Projected Ratios'!E$51))</f>
        <v>0.37294109714961748</v>
      </c>
      <c r="E95">
        <f>IF('LF Projected Ratios'!F$51&gt;=0,$B95+(1-$B95)*'LF Projected Ratios'!F$51,$B95*(1+'LF Projected Ratios'!F$51))</f>
        <v>0.371810064935926</v>
      </c>
      <c r="F95">
        <f>IF('LF Projected Ratios'!G$51&gt;=0,$B95+(1-$B95)*'LF Projected Ratios'!G$51,$B95*(1+'LF Projected Ratios'!G$51))</f>
        <v>0.36971009511463582</v>
      </c>
      <c r="G95">
        <f>IF('LF Projected Ratios'!H$51&gt;=0,$B95+(1-$B95)*'LF Projected Ratios'!H$51,$B95*(1+'LF Projected Ratios'!H$51))</f>
        <v>0.36666012785046798</v>
      </c>
      <c r="H95">
        <f>IF('LF Projected Ratios'!I$51&gt;=0,$B95+(1-$B95)*'LF Projected Ratios'!I$51,$B95*(1+'LF Projected Ratios'!I$51))</f>
        <v>0.36273549334969796</v>
      </c>
      <c r="I95">
        <f>IF('LF Projected Ratios'!J$51&gt;=0,$B95+(1-$B95)*'LF Projected Ratios'!J$51,$B95*(1+'LF Projected Ratios'!J$51))</f>
        <v>0.35859541485775603</v>
      </c>
      <c r="J95">
        <f>IF('LF Projected Ratios'!K$51&gt;=0,$B95+(1-$B95)*'LF Projected Ratios'!K$51,$B95*(1+'LF Projected Ratios'!K$51))</f>
        <v>0.35537229987933833</v>
      </c>
      <c r="K95">
        <f>IF('LF Projected Ratios'!L$51&gt;=0,$B95+(1-$B95)*'LF Projected Ratios'!L$51,$B95*(1+'LF Projected Ratios'!L$51))</f>
        <v>0.35287263150980408</v>
      </c>
      <c r="L95">
        <f>IF('LF Projected Ratios'!M$51&gt;=0,$B95+(1-$B95)*'LF Projected Ratios'!M$51,$B95*(1+'LF Projected Ratios'!M$51))</f>
        <v>0.35324951055310544</v>
      </c>
      <c r="M95">
        <f>IF('LF Projected Ratios'!N$51&gt;=0,$B95+(1-$B95)*'LF Projected Ratios'!N$51,$B95*(1+'LF Projected Ratios'!N$51))</f>
        <v>0.35113357527941069</v>
      </c>
      <c r="N95">
        <f>IF('LF Projected Ratios'!O$51&gt;=0,$B95+(1-$B95)*'LF Projected Ratios'!O$51,$B95*(1+'LF Projected Ratios'!O$51))</f>
        <v>0.34903702708557133</v>
      </c>
      <c r="O95">
        <f>IF('LF Projected Ratios'!P$51&gt;=0,$B95+(1-$B95)*'LF Projected Ratios'!P$51,$B95*(1+'LF Projected Ratios'!P$51))</f>
        <v>0.34695960073793247</v>
      </c>
      <c r="P95">
        <f>IF('LF Projected Ratios'!Q$51&gt;=0,$B95+(1-$B95)*'LF Projected Ratios'!Q$51,$B95*(1+'LF Projected Ratios'!Q$51))</f>
        <v>0.34490103581907389</v>
      </c>
      <c r="Q95">
        <f>IF('LF Projected Ratios'!R$51&gt;=0,$B95+(1-$B95)*'LF Projected Ratios'!R$51,$B95*(1+'LF Projected Ratios'!R$51))</f>
        <v>0.34286107661898446</v>
      </c>
      <c r="R95">
        <f>IF('LF Projected Ratios'!S$51&gt;=0,$B95+(1-$B95)*'LF Projected Ratios'!S$51,$B95*(1+'LF Projected Ratios'!S$51))</f>
        <v>0.34083947202917303</v>
      </c>
      <c r="S95">
        <f>IF('LF Projected Ratios'!T$51&gt;=0,$B95+(1-$B95)*'LF Projected Ratios'!T$51,$B95*(1+'LF Projected Ratios'!T$51))</f>
        <v>0.33883597543962823</v>
      </c>
      <c r="T95">
        <f>IF('LF Projected Ratios'!U$51&gt;=0,$B95+(1-$B95)*'LF Projected Ratios'!U$51,$B95*(1+'LF Projected Ratios'!U$51))</f>
        <v>0.33685034463853103</v>
      </c>
      <c r="U95">
        <f>IF('LF Projected Ratios'!V$51&gt;=0,$B95+(1-$B95)*'LF Projected Ratios'!V$51,$B95*(1+'LF Projected Ratios'!V$51))</f>
        <v>0.33488234171464054</v>
      </c>
      <c r="V95">
        <f>IF('LF Projected Ratios'!W$51&gt;=0,$B95+(1-$B95)*'LF Projected Ratios'!W$51,$B95*(1+'LF Projected Ratios'!W$51))</f>
        <v>0.33293173296226841</v>
      </c>
      <c r="W95">
        <f>IF('LF Projected Ratios'!X$51&gt;=0,$B95+(1-$B95)*'LF Projected Ratios'!X$51,$B95*(1+'LF Projected Ratios'!X$51))</f>
        <v>0.33099828878875848</v>
      </c>
      <c r="X95">
        <f>IF('LF Projected Ratios'!Y$51&gt;=0,$B95+(1-$B95)*'LF Projected Ratios'!Y$51,$B95*(1+'LF Projected Ratios'!Y$51))</f>
        <v>0.32908178362440338</v>
      </c>
      <c r="Y95">
        <f>IF('LF Projected Ratios'!Z$51&gt;=0,$B95+(1-$B95)*'LF Projected Ratios'!Z$51,$B95*(1+'LF Projected Ratios'!Z$51))</f>
        <v>0.32718199583471286</v>
      </c>
      <c r="Z95">
        <f>IF('LF Projected Ratios'!AA$51&gt;=0,$B95+(1-$B95)*'LF Projected Ratios'!AA$51,$B95*(1+'LF Projected Ratios'!AA$51))</f>
        <v>0.32529870763497315</v>
      </c>
      <c r="AA95">
        <f>IF('LF Projected Ratios'!AB$51&gt;=0,$B95+(1-$B95)*'LF Projected Ratios'!AB$51,$B95*(1+'LF Projected Ratios'!AB$51))</f>
        <v>0.32343170500701951</v>
      </c>
      <c r="AB95">
        <f>IF('LF Projected Ratios'!AC$51&gt;=0,$B95+(1-$B95)*'LF Projected Ratios'!AC$51,$B95*(1+'LF Projected Ratios'!AC$51))</f>
        <v>0.32158077761815862</v>
      </c>
      <c r="AC95">
        <f>IF('LF Projected Ratios'!AD$51&gt;=0,$B95+(1-$B95)*'LF Projected Ratios'!AD$51,$B95*(1+'LF Projected Ratios'!AD$51))</f>
        <v>0.31974571874217866</v>
      </c>
      <c r="AD95">
        <f>IF('LF Projected Ratios'!AE$51&gt;=0,$B95+(1-$B95)*'LF Projected Ratios'!AE$51,$B95*(1+'LF Projected Ratios'!AE$51))</f>
        <v>0.31792632518237973</v>
      </c>
      <c r="AE95">
        <f>IF('LF Projected Ratios'!AF$51&gt;=0,$B95+(1-$B95)*'LF Projected Ratios'!AF$51,$B95*(1+'LF Projected Ratios'!AF$51))</f>
        <v>0.31612239719656893</v>
      </c>
      <c r="AF95">
        <f>IF('LF Projected Ratios'!AG$51&gt;=0,$B95+(1-$B95)*'LF Projected Ratios'!AG$51,$B95*(1+'LF Projected Ratios'!AG$51))</f>
        <v>0.31433373842395879</v>
      </c>
    </row>
    <row r="96" spans="1:32" x14ac:dyDescent="0.25">
      <c r="A96" t="s">
        <v>24</v>
      </c>
      <c r="B96">
        <f t="shared" si="0"/>
        <v>0.30933436726489322</v>
      </c>
      <c r="C96">
        <f>IF('LF Projected Ratios'!D$51&gt;=0,$B96+(1-$B96)*'LF Projected Ratios'!D$51,$B96*(1+'LF Projected Ratios'!D$51))</f>
        <v>0.30898496768430445</v>
      </c>
      <c r="D96">
        <f>IF('LF Projected Ratios'!E$51&gt;=0,$B96+(1-$B96)*'LF Projected Ratios'!E$51,$B96*(1+'LF Projected Ratios'!E$51))</f>
        <v>0.30872450404017115</v>
      </c>
      <c r="E96">
        <f>IF('LF Projected Ratios'!F$51&gt;=0,$B96+(1-$B96)*'LF Projected Ratios'!F$51,$B96*(1+'LF Projected Ratios'!F$51))</f>
        <v>0.30778822385572885</v>
      </c>
      <c r="F96">
        <f>IF('LF Projected Ratios'!G$51&gt;=0,$B96+(1-$B96)*'LF Projected Ratios'!G$51,$B96*(1+'LF Projected Ratios'!G$51))</f>
        <v>0.30604984708113314</v>
      </c>
      <c r="G96">
        <f>IF('LF Projected Ratios'!H$51&gt;=0,$B96+(1-$B96)*'LF Projected Ratios'!H$51,$B96*(1+'LF Projected Ratios'!H$51))</f>
        <v>0.30352505258096785</v>
      </c>
      <c r="H96">
        <f>IF('LF Projected Ratios'!I$51&gt;=0,$B96+(1-$B96)*'LF Projected Ratios'!I$51,$B96*(1+'LF Projected Ratios'!I$51))</f>
        <v>0.30027619948043899</v>
      </c>
      <c r="I96">
        <f>IF('LF Projected Ratios'!J$51&gt;=0,$B96+(1-$B96)*'LF Projected Ratios'!J$51,$B96*(1+'LF Projected Ratios'!J$51))</f>
        <v>0.29684899961193162</v>
      </c>
      <c r="J96">
        <f>IF('LF Projected Ratios'!K$51&gt;=0,$B96+(1-$B96)*'LF Projected Ratios'!K$51,$B96*(1+'LF Projected Ratios'!K$51))</f>
        <v>0.29418087164003032</v>
      </c>
      <c r="K96">
        <f>IF('LF Projected Ratios'!L$51&gt;=0,$B96+(1-$B96)*'LF Projected Ratios'!L$51,$B96*(1+'LF Projected Ratios'!L$51))</f>
        <v>0.2921116202661605</v>
      </c>
      <c r="L96">
        <f>IF('LF Projected Ratios'!M$51&gt;=0,$B96+(1-$B96)*'LF Projected Ratios'!M$51,$B96*(1+'LF Projected Ratios'!M$51))</f>
        <v>0.2924236046428238</v>
      </c>
      <c r="M96">
        <f>IF('LF Projected Ratios'!N$51&gt;=0,$B96+(1-$B96)*'LF Projected Ratios'!N$51,$B96*(1+'LF Projected Ratios'!N$51))</f>
        <v>0.29067201150131911</v>
      </c>
      <c r="N96">
        <f>IF('LF Projected Ratios'!O$51&gt;=0,$B96+(1-$B96)*'LF Projected Ratios'!O$51,$B96*(1+'LF Projected Ratios'!O$51))</f>
        <v>0.28893646718537658</v>
      </c>
      <c r="O96">
        <f>IF('LF Projected Ratios'!P$51&gt;=0,$B96+(1-$B96)*'LF Projected Ratios'!P$51,$B96*(1+'LF Projected Ratios'!P$51))</f>
        <v>0.2872167521318289</v>
      </c>
      <c r="P96">
        <f>IF('LF Projected Ratios'!Q$51&gt;=0,$B96+(1-$B96)*'LF Projected Ratios'!Q$51,$B96*(1+'LF Projected Ratios'!Q$51))</f>
        <v>0.28551265076443755</v>
      </c>
      <c r="Q96">
        <f>IF('LF Projected Ratios'!R$51&gt;=0,$B96+(1-$B96)*'LF Projected Ratios'!R$51,$B96*(1+'LF Projected Ratios'!R$51))</f>
        <v>0.28382395140380595</v>
      </c>
      <c r="R96">
        <f>IF('LF Projected Ratios'!S$51&gt;=0,$B96+(1-$B96)*'LF Projected Ratios'!S$51,$B96*(1+'LF Projected Ratios'!S$51))</f>
        <v>0.28215044617972368</v>
      </c>
      <c r="S96">
        <f>IF('LF Projected Ratios'!T$51&gt;=0,$B96+(1-$B96)*'LF Projected Ratios'!T$51,$B96*(1+'LF Projected Ratios'!T$51))</f>
        <v>0.28049193094586822</v>
      </c>
      <c r="T96">
        <f>IF('LF Projected Ratios'!U$51&gt;=0,$B96+(1-$B96)*'LF Projected Ratios'!U$51,$B96*(1+'LF Projected Ratios'!U$51))</f>
        <v>0.27884820519678649</v>
      </c>
      <c r="U96">
        <f>IF('LF Projected Ratios'!V$51&gt;=0,$B96+(1-$B96)*'LF Projected Ratios'!V$51,$B96*(1+'LF Projected Ratios'!V$51))</f>
        <v>0.27721907198708834</v>
      </c>
      <c r="V96">
        <f>IF('LF Projected Ratios'!W$51&gt;=0,$B96+(1-$B96)*'LF Projected Ratios'!W$51,$B96*(1+'LF Projected Ratios'!W$51))</f>
        <v>0.27560433785278377</v>
      </c>
      <c r="W96">
        <f>IF('LF Projected Ratios'!X$51&gt;=0,$B96+(1-$B96)*'LF Projected Ratios'!X$51,$B96*(1+'LF Projected Ratios'!X$51))</f>
        <v>0.27400381273469315</v>
      </c>
      <c r="X96">
        <f>IF('LF Projected Ratios'!Y$51&gt;=0,$B96+(1-$B96)*'LF Projected Ratios'!Y$51,$B96*(1+'LF Projected Ratios'!Y$51))</f>
        <v>0.27241730990387597</v>
      </c>
      <c r="Y96">
        <f>IF('LF Projected Ratios'!Z$51&gt;=0,$B96+(1-$B96)*'LF Projected Ratios'!Z$51,$B96*(1+'LF Projected Ratios'!Z$51))</f>
        <v>0.27084464588900475</v>
      </c>
      <c r="Z96">
        <f>IF('LF Projected Ratios'!AA$51&gt;=0,$B96+(1-$B96)*'LF Projected Ratios'!AA$51,$B96*(1+'LF Projected Ratios'!AA$51))</f>
        <v>0.26928564040563724</v>
      </c>
      <c r="AA96">
        <f>IF('LF Projected Ratios'!AB$51&gt;=0,$B96+(1-$B96)*'LF Projected Ratios'!AB$51,$B96*(1+'LF Projected Ratios'!AB$51))</f>
        <v>0.26774011628731931</v>
      </c>
      <c r="AB96">
        <f>IF('LF Projected Ratios'!AC$51&gt;=0,$B96+(1-$B96)*'LF Projected Ratios'!AC$51,$B96*(1+'LF Projected Ratios'!AC$51))</f>
        <v>0.26620789941846834</v>
      </c>
      <c r="AC96">
        <f>IF('LF Projected Ratios'!AD$51&gt;=0,$B96+(1-$B96)*'LF Projected Ratios'!AD$51,$B96*(1+'LF Projected Ratios'!AD$51))</f>
        <v>0.2646888186689843</v>
      </c>
      <c r="AD96">
        <f>IF('LF Projected Ratios'!AE$51&gt;=0,$B96+(1-$B96)*'LF Projected Ratios'!AE$51,$B96*(1+'LF Projected Ratios'!AE$51))</f>
        <v>0.26318270583053399</v>
      </c>
      <c r="AE96">
        <f>IF('LF Projected Ratios'!AF$51&gt;=0,$B96+(1-$B96)*'LF Projected Ratios'!AF$51,$B96*(1+'LF Projected Ratios'!AF$51))</f>
        <v>0.26168939555446052</v>
      </c>
      <c r="AF96">
        <f>IF('LF Projected Ratios'!AG$51&gt;=0,$B96+(1-$B96)*'LF Projected Ratios'!AG$51,$B96*(1+'LF Projected Ratios'!AG$51))</f>
        <v>0.26020872529126976</v>
      </c>
    </row>
    <row r="97" spans="1:32" x14ac:dyDescent="0.25">
      <c r="A97" t="s">
        <v>26</v>
      </c>
      <c r="B97">
        <f t="shared" si="0"/>
        <v>0.36370187797808395</v>
      </c>
      <c r="C97">
        <f>IF('LF Projected Ratios'!D$51&gt;=0,$B97+(1-$B97)*'LF Projected Ratios'!D$51,$B97*(1+'LF Projected Ratios'!D$51))</f>
        <v>0.36329106916706017</v>
      </c>
      <c r="D97">
        <f>IF('LF Projected Ratios'!E$51&gt;=0,$B97+(1-$B97)*'LF Projected Ratios'!E$51,$B97*(1+'LF Projected Ratios'!E$51))</f>
        <v>0.36298482735709287</v>
      </c>
      <c r="E97">
        <f>IF('LF Projected Ratios'!F$51&gt;=0,$B97+(1-$B97)*'LF Projected Ratios'!F$51,$B97*(1+'LF Projected Ratios'!F$51))</f>
        <v>0.36188398988983617</v>
      </c>
      <c r="F97">
        <f>IF('LF Projected Ratios'!G$51&gt;=0,$B97+(1-$B97)*'LF Projected Ratios'!G$51,$B97*(1+'LF Projected Ratios'!G$51))</f>
        <v>0.35984008218199159</v>
      </c>
      <c r="G97">
        <f>IF('LF Projected Ratios'!H$51&gt;=0,$B97+(1-$B97)*'LF Projected Ratios'!H$51,$B97*(1+'LF Projected Ratios'!H$51))</f>
        <v>0.35687153875974548</v>
      </c>
      <c r="H97">
        <f>IF('LF Projected Ratios'!I$51&gt;=0,$B97+(1-$B97)*'LF Projected Ratios'!I$51,$B97*(1+'LF Projected Ratios'!I$51))</f>
        <v>0.35305167876686788</v>
      </c>
      <c r="I97">
        <f>IF('LF Projected Ratios'!J$51&gt;=0,$B97+(1-$B97)*'LF Projected Ratios'!J$51,$B97*(1+'LF Projected Ratios'!J$51))</f>
        <v>0.34902212641093788</v>
      </c>
      <c r="J97">
        <f>IF('LF Projected Ratios'!K$51&gt;=0,$B97+(1-$B97)*'LF Projected Ratios'!K$51,$B97*(1+'LF Projected Ratios'!K$51))</f>
        <v>0.34588505773458428</v>
      </c>
      <c r="K97">
        <f>IF('LF Projected Ratios'!L$51&gt;=0,$B97+(1-$B97)*'LF Projected Ratios'!L$51,$B97*(1+'LF Projected Ratios'!L$51))</f>
        <v>0.34345212208201026</v>
      </c>
      <c r="L97">
        <f>IF('LF Projected Ratios'!M$51&gt;=0,$B97+(1-$B97)*'LF Projected Ratios'!M$51,$B97*(1+'LF Projected Ratios'!M$51))</f>
        <v>0.34381893972563499</v>
      </c>
      <c r="M97">
        <f>IF('LF Projected Ratios'!N$51&gt;=0,$B97+(1-$B97)*'LF Projected Ratios'!N$51,$B97*(1+'LF Projected Ratios'!N$51))</f>
        <v>0.34175949278913198</v>
      </c>
      <c r="N97">
        <f>IF('LF Projected Ratios'!O$51&gt;=0,$B97+(1-$B97)*'LF Projected Ratios'!O$51,$B97*(1+'LF Projected Ratios'!O$51))</f>
        <v>0.33971891536282245</v>
      </c>
      <c r="O97">
        <f>IF('LF Projected Ratios'!P$51&gt;=0,$B97+(1-$B97)*'LF Projected Ratios'!P$51,$B97*(1+'LF Projected Ratios'!P$51))</f>
        <v>0.33769694929389588</v>
      </c>
      <c r="P97">
        <f>IF('LF Projected Ratios'!Q$51&gt;=0,$B97+(1-$B97)*'LF Projected Ratios'!Q$51,$B97*(1+'LF Projected Ratios'!Q$51))</f>
        <v>0.33569334111719912</v>
      </c>
      <c r="Q97">
        <f>IF('LF Projected Ratios'!R$51&gt;=0,$B97+(1-$B97)*'LF Projected Ratios'!R$51,$B97*(1+'LF Projected Ratios'!R$51))</f>
        <v>0.33370784194931602</v>
      </c>
      <c r="R97">
        <f>IF('LF Projected Ratios'!S$51&gt;=0,$B97+(1-$B97)*'LF Projected Ratios'!S$51,$B97*(1+'LF Projected Ratios'!S$51))</f>
        <v>0.33174020738550547</v>
      </c>
      <c r="S97">
        <f>IF('LF Projected Ratios'!T$51&gt;=0,$B97+(1-$B97)*'LF Projected Ratios'!T$51,$B97*(1+'LF Projected Ratios'!T$51))</f>
        <v>0.3297901973994119</v>
      </c>
      <c r="T97">
        <f>IF('LF Projected Ratios'!U$51&gt;=0,$B97+(1-$B97)*'LF Projected Ratios'!U$51,$B97*(1+'LF Projected Ratios'!U$51))</f>
        <v>0.32785757624545514</v>
      </c>
      <c r="U97">
        <f>IF('LF Projected Ratios'!V$51&gt;=0,$B97+(1-$B97)*'LF Projected Ratios'!V$51,$B97*(1+'LF Projected Ratios'!V$51))</f>
        <v>0.32594211236382226</v>
      </c>
      <c r="V97">
        <f>IF('LF Projected Ratios'!W$51&gt;=0,$B97+(1-$B97)*'LF Projected Ratios'!W$51,$B97*(1+'LF Projected Ratios'!W$51))</f>
        <v>0.3240435782879787</v>
      </c>
      <c r="W97">
        <f>IF('LF Projected Ratios'!X$51&gt;=0,$B97+(1-$B97)*'LF Projected Ratios'!X$51,$B97*(1+'LF Projected Ratios'!X$51))</f>
        <v>0.3221617505546181</v>
      </c>
      <c r="X97">
        <f>IF('LF Projected Ratios'!Y$51&gt;=0,$B97+(1-$B97)*'LF Projected Ratios'!Y$51,$B97*(1+'LF Projected Ratios'!Y$51))</f>
        <v>0.32029640961598371</v>
      </c>
      <c r="Y97">
        <f>IF('LF Projected Ratios'!Z$51&gt;=0,$B97+(1-$B97)*'LF Projected Ratios'!Z$51,$B97*(1+'LF Projected Ratios'!Z$51))</f>
        <v>0.31844733975447875</v>
      </c>
      <c r="Z97">
        <f>IF('LF Projected Ratios'!AA$51&gt;=0,$B97+(1-$B97)*'LF Projected Ratios'!AA$51,$B97*(1+'LF Projected Ratios'!AA$51))</f>
        <v>0.31661432899950714</v>
      </c>
      <c r="AA97">
        <f>IF('LF Projected Ratios'!AB$51&gt;=0,$B97+(1-$B97)*'LF Projected Ratios'!AB$51,$B97*(1+'LF Projected Ratios'!AB$51))</f>
        <v>0.31479716904646737</v>
      </c>
      <c r="AB97">
        <f>IF('LF Projected Ratios'!AC$51&gt;=0,$B97+(1-$B97)*'LF Projected Ratios'!AC$51,$B97*(1+'LF Projected Ratios'!AC$51))</f>
        <v>0.31299565517783995</v>
      </c>
      <c r="AC97">
        <f>IF('LF Projected Ratios'!AD$51&gt;=0,$B97+(1-$B97)*'LF Projected Ratios'!AD$51,$B97*(1+'LF Projected Ratios'!AD$51))</f>
        <v>0.31120958618630568</v>
      </c>
      <c r="AD97">
        <f>IF('LF Projected Ratios'!AE$51&gt;=0,$B97+(1-$B97)*'LF Projected Ratios'!AE$51,$B97*(1+'LF Projected Ratios'!AE$51))</f>
        <v>0.30943876429983158</v>
      </c>
      <c r="AE97">
        <f>IF('LF Projected Ratios'!AF$51&gt;=0,$B97+(1-$B97)*'LF Projected Ratios'!AF$51,$B97*(1+'LF Projected Ratios'!AF$51))</f>
        <v>0.30768299510866765</v>
      </c>
      <c r="AF97">
        <f>IF('LF Projected Ratios'!AG$51&gt;=0,$B97+(1-$B97)*'LF Projected Ratios'!AG$51,$B97*(1+'LF Projected Ratios'!AG$51))</f>
        <v>0.30594208749419743</v>
      </c>
    </row>
    <row r="98" spans="1:32" x14ac:dyDescent="0.25">
      <c r="A98" t="s">
        <v>28</v>
      </c>
      <c r="B98">
        <f t="shared" si="0"/>
        <v>0.37962610675378405</v>
      </c>
      <c r="C98">
        <f>IF('LF Projected Ratios'!D$51&gt;=0,$B98+(1-$B98)*'LF Projected Ratios'!D$51,$B98*(1+'LF Projected Ratios'!D$51))</f>
        <v>0.37919731119623534</v>
      </c>
      <c r="D98">
        <f>IF('LF Projected Ratios'!E$51&gt;=0,$B98+(1-$B98)*'LF Projected Ratios'!E$51,$B98*(1+'LF Projected Ratios'!E$51))</f>
        <v>0.37887766097421993</v>
      </c>
      <c r="E98">
        <f>IF('LF Projected Ratios'!F$51&gt;=0,$B98+(1-$B98)*'LF Projected Ratios'!F$51,$B98*(1+'LF Projected Ratios'!F$51))</f>
        <v>0.37772862472456786</v>
      </c>
      <c r="F98">
        <f>IF('LF Projected Ratios'!G$51&gt;=0,$B98+(1-$B98)*'LF Projected Ratios'!G$51,$B98*(1+'LF Projected Ratios'!G$51))</f>
        <v>0.37559522709130122</v>
      </c>
      <c r="G98">
        <f>IF('LF Projected Ratios'!H$51&gt;=0,$B98+(1-$B98)*'LF Projected Ratios'!H$51,$B98*(1+'LF Projected Ratios'!H$51))</f>
        <v>0.37249670973312371</v>
      </c>
      <c r="H98">
        <f>IF('LF Projected Ratios'!I$51&gt;=0,$B98+(1-$B98)*'LF Projected Ratios'!I$51,$B98*(1+'LF Projected Ratios'!I$51))</f>
        <v>0.36850960198019639</v>
      </c>
      <c r="I98">
        <f>IF('LF Projected Ratios'!J$51&gt;=0,$B98+(1-$B98)*'LF Projected Ratios'!J$51,$B98*(1+'LF Projected Ratios'!J$51))</f>
        <v>0.36430362074813238</v>
      </c>
      <c r="J98">
        <f>IF('LF Projected Ratios'!K$51&gt;=0,$B98+(1-$B98)*'LF Projected Ratios'!K$51,$B98*(1+'LF Projected Ratios'!K$51))</f>
        <v>0.36102919946979317</v>
      </c>
      <c r="K98">
        <f>IF('LF Projected Ratios'!L$51&gt;=0,$B98+(1-$B98)*'LF Projected Ratios'!L$51,$B98*(1+'LF Projected Ratios'!L$51))</f>
        <v>0.35848974079307772</v>
      </c>
      <c r="L98">
        <f>IF('LF Projected Ratios'!M$51&gt;=0,$B98+(1-$B98)*'LF Projected Ratios'!M$51,$B98*(1+'LF Projected Ratios'!M$51))</f>
        <v>0.35887261908535384</v>
      </c>
      <c r="M98">
        <f>IF('LF Projected Ratios'!N$51&gt;=0,$B98+(1-$B98)*'LF Projected Ratios'!N$51,$B98*(1+'LF Projected Ratios'!N$51))</f>
        <v>0.35672300185786793</v>
      </c>
      <c r="N98">
        <f>IF('LF Projected Ratios'!O$51&gt;=0,$B98+(1-$B98)*'LF Projected Ratios'!O$51,$B98*(1+'LF Projected Ratios'!O$51))</f>
        <v>0.35459308031832004</v>
      </c>
      <c r="O98">
        <f>IF('LF Projected Ratios'!P$51&gt;=0,$B98+(1-$B98)*'LF Projected Ratios'!P$51,$B98*(1+'LF Projected Ratios'!P$51))</f>
        <v>0.35248258501100382</v>
      </c>
      <c r="P98">
        <f>IF('LF Projected Ratios'!Q$51&gt;=0,$B98+(1-$B98)*'LF Projected Ratios'!Q$51,$B98*(1+'LF Projected Ratios'!Q$51))</f>
        <v>0.35039125137311355</v>
      </c>
      <c r="Q98">
        <f>IF('LF Projected Ratios'!R$51&gt;=0,$B98+(1-$B98)*'LF Projected Ratios'!R$51,$B98*(1+'LF Projected Ratios'!R$51))</f>
        <v>0.34831881962418598</v>
      </c>
      <c r="R98">
        <f>IF('LF Projected Ratios'!S$51&gt;=0,$B98+(1-$B98)*'LF Projected Ratios'!S$51,$B98*(1+'LF Projected Ratios'!S$51))</f>
        <v>0.34626503465852637</v>
      </c>
      <c r="S98">
        <f>IF('LF Projected Ratios'!T$51&gt;=0,$B98+(1-$B98)*'LF Projected Ratios'!T$51,$B98*(1+'LF Projected Ratios'!T$51))</f>
        <v>0.34422964594052718</v>
      </c>
      <c r="T98">
        <f>IF('LF Projected Ratios'!U$51&gt;=0,$B98+(1-$B98)*'LF Projected Ratios'!U$51,$B98*(1+'LF Projected Ratios'!U$51))</f>
        <v>0.34221240740278497</v>
      </c>
      <c r="U98">
        <f>IF('LF Projected Ratios'!V$51&gt;=0,$B98+(1-$B98)*'LF Projected Ratios'!V$51,$B98*(1+'LF Projected Ratios'!V$51))</f>
        <v>0.3402130773469319</v>
      </c>
      <c r="V98">
        <f>IF('LF Projected Ratios'!W$51&gt;=0,$B98+(1-$B98)*'LF Projected Ratios'!W$51,$B98*(1+'LF Projected Ratios'!W$51))</f>
        <v>0.33823141834709763</v>
      </c>
      <c r="W98">
        <f>IF('LF Projected Ratios'!X$51&gt;=0,$B98+(1-$B98)*'LF Projected Ratios'!X$51,$B98*(1+'LF Projected Ratios'!X$51))</f>
        <v>0.33626719715591635</v>
      </c>
      <c r="X98">
        <f>IF('LF Projected Ratios'!Y$51&gt;=0,$B98+(1-$B98)*'LF Projected Ratios'!Y$51,$B98*(1+'LF Projected Ratios'!Y$51))</f>
        <v>0.33432018461300922</v>
      </c>
      <c r="Y98">
        <f>IF('LF Projected Ratios'!Z$51&gt;=0,$B98+(1-$B98)*'LF Projected Ratios'!Z$51,$B98*(1+'LF Projected Ratios'!Z$51))</f>
        <v>0.33239015555585605</v>
      </c>
      <c r="Z98">
        <f>IF('LF Projected Ratios'!AA$51&gt;=0,$B98+(1-$B98)*'LF Projected Ratios'!AA$51,$B98*(1+'LF Projected Ratios'!AA$51))</f>
        <v>0.33047688873299508</v>
      </c>
      <c r="AA98">
        <f>IF('LF Projected Ratios'!AB$51&gt;=0,$B98+(1-$B98)*'LF Projected Ratios'!AB$51,$B98*(1+'LF Projected Ratios'!AB$51))</f>
        <v>0.32858016671947021</v>
      </c>
      <c r="AB98">
        <f>IF('LF Projected Ratios'!AC$51&gt;=0,$B98+(1-$B98)*'LF Projected Ratios'!AC$51,$B98*(1+'LF Projected Ratios'!AC$51))</f>
        <v>0.32669977583446302</v>
      </c>
      <c r="AC98">
        <f>IF('LF Projected Ratios'!AD$51&gt;=0,$B98+(1-$B98)*'LF Projected Ratios'!AD$51,$B98*(1+'LF Projected Ratios'!AD$51))</f>
        <v>0.32483550606104528</v>
      </c>
      <c r="AD98">
        <f>IF('LF Projected Ratios'!AE$51&gt;=0,$B98+(1-$B98)*'LF Projected Ratios'!AE$51,$B98*(1+'LF Projected Ratios'!AE$51))</f>
        <v>0.32298715096798453</v>
      </c>
      <c r="AE98">
        <f>IF('LF Projected Ratios'!AF$51&gt;=0,$B98+(1-$B98)*'LF Projected Ratios'!AF$51,$B98*(1+'LF Projected Ratios'!AF$51))</f>
        <v>0.32115450763354464</v>
      </c>
      <c r="AF98">
        <f>IF('LF Projected Ratios'!AG$51&gt;=0,$B98+(1-$B98)*'LF Projected Ratios'!AG$51,$B98*(1+'LF Projected Ratios'!AG$51))</f>
        <v>0.31933737657122119</v>
      </c>
    </row>
    <row r="99" spans="1:32" x14ac:dyDescent="0.25">
      <c r="A99" t="s">
        <v>30</v>
      </c>
      <c r="B99">
        <f t="shared" si="0"/>
        <v>0.36236185666201204</v>
      </c>
      <c r="C99">
        <f>IF('LF Projected Ratios'!D$51&gt;=0,$B99+(1-$B99)*'LF Projected Ratios'!D$51,$B99*(1+'LF Projected Ratios'!D$51))</f>
        <v>0.36195256143284449</v>
      </c>
      <c r="D99">
        <f>IF('LF Projected Ratios'!E$51&gt;=0,$B99+(1-$B99)*'LF Projected Ratios'!E$51,$B99*(1+'LF Projected Ratios'!E$51))</f>
        <v>0.3616474479386162</v>
      </c>
      <c r="E99">
        <f>IF('LF Projected Ratios'!F$51&gt;=0,$B99+(1-$B99)*'LF Projected Ratios'!F$51,$B99*(1+'LF Projected Ratios'!F$51))</f>
        <v>0.36055066639122402</v>
      </c>
      <c r="F99">
        <f>IF('LF Projected Ratios'!G$51&gt;=0,$B99+(1-$B99)*'LF Projected Ratios'!G$51,$B99*(1+'LF Projected Ratios'!G$51))</f>
        <v>0.35851428924635548</v>
      </c>
      <c r="G99">
        <f>IF('LF Projected Ratios'!H$51&gt;=0,$B99+(1-$B99)*'LF Projected Ratios'!H$51,$B99*(1+'LF Projected Ratios'!H$51))</f>
        <v>0.35555668311012395</v>
      </c>
      <c r="H99">
        <f>IF('LF Projected Ratios'!I$51&gt;=0,$B99+(1-$B99)*'LF Projected Ratios'!I$51,$B99*(1+'LF Projected Ratios'!I$51))</f>
        <v>0.35175089698962592</v>
      </c>
      <c r="I99">
        <f>IF('LF Projected Ratios'!J$51&gt;=0,$B99+(1-$B99)*'LF Projected Ratios'!J$51,$B99*(1+'LF Projected Ratios'!J$51))</f>
        <v>0.34773619109553217</v>
      </c>
      <c r="J99">
        <f>IF('LF Projected Ratios'!K$51&gt;=0,$B99+(1-$B99)*'LF Projected Ratios'!K$51,$B99*(1+'LF Projected Ratios'!K$51))</f>
        <v>0.34461068061876682</v>
      </c>
      <c r="K99">
        <f>IF('LF Projected Ratios'!L$51&gt;=0,$B99+(1-$B99)*'LF Projected Ratios'!L$51,$B99*(1+'LF Projected Ratios'!L$51))</f>
        <v>0.34218670886171404</v>
      </c>
      <c r="L99">
        <f>IF('LF Projected Ratios'!M$51&gt;=0,$B99+(1-$B99)*'LF Projected Ratios'!M$51,$B99*(1+'LF Projected Ratios'!M$51))</f>
        <v>0.3425521750043119</v>
      </c>
      <c r="M99">
        <f>IF('LF Projected Ratios'!N$51&gt;=0,$B99+(1-$B99)*'LF Projected Ratios'!N$51,$B99*(1+'LF Projected Ratios'!N$51))</f>
        <v>0.34050031588343843</v>
      </c>
      <c r="N99">
        <f>IF('LF Projected Ratios'!O$51&gt;=0,$B99+(1-$B99)*'LF Projected Ratios'!O$51,$B99*(1+'LF Projected Ratios'!O$51))</f>
        <v>0.33846725675003286</v>
      </c>
      <c r="O99">
        <f>IF('LF Projected Ratios'!P$51&gt;=0,$B99+(1-$B99)*'LF Projected Ratios'!P$51,$B99*(1+'LF Projected Ratios'!P$51))</f>
        <v>0.33645274040242146</v>
      </c>
      <c r="P99">
        <f>IF('LF Projected Ratios'!Q$51&gt;=0,$B99+(1-$B99)*'LF Projected Ratios'!Q$51,$B99*(1+'LF Projected Ratios'!Q$51))</f>
        <v>0.33445651430931678</v>
      </c>
      <c r="Q99">
        <f>IF('LF Projected Ratios'!R$51&gt;=0,$B99+(1-$B99)*'LF Projected Ratios'!R$51,$B99*(1+'LF Projected Ratios'!R$51))</f>
        <v>0.33247833050428743</v>
      </c>
      <c r="R99">
        <f>IF('LF Projected Ratios'!S$51&gt;=0,$B99+(1-$B99)*'LF Projected Ratios'!S$51,$B99*(1+'LF Projected Ratios'!S$51))</f>
        <v>0.33051794548307595</v>
      </c>
      <c r="S99">
        <f>IF('LF Projected Ratios'!T$51&gt;=0,$B99+(1-$B99)*'LF Projected Ratios'!T$51,$B99*(1+'LF Projected Ratios'!T$51))</f>
        <v>0.32857512010367851</v>
      </c>
      <c r="T99">
        <f>IF('LF Projected Ratios'!U$51&gt;=0,$B99+(1-$B99)*'LF Projected Ratios'!U$51,$B99*(1+'LF Projected Ratios'!U$51))</f>
        <v>0.32664961948909477</v>
      </c>
      <c r="U99">
        <f>IF('LF Projected Ratios'!V$51&gt;=0,$B99+(1-$B99)*'LF Projected Ratios'!V$51,$B99*(1+'LF Projected Ratios'!V$51))</f>
        <v>0.32474121293266961</v>
      </c>
      <c r="V99">
        <f>IF('LF Projected Ratios'!W$51&gt;=0,$B99+(1-$B99)*'LF Projected Ratios'!W$51,$B99*(1+'LF Projected Ratios'!W$51))</f>
        <v>0.32284967380594498</v>
      </c>
      <c r="W99">
        <f>IF('LF Projected Ratios'!X$51&gt;=0,$B99+(1-$B99)*'LF Projected Ratios'!X$51,$B99*(1+'LF Projected Ratios'!X$51))</f>
        <v>0.32097477946894154</v>
      </c>
      <c r="X99">
        <f>IF('LF Projected Ratios'!Y$51&gt;=0,$B99+(1-$B99)*'LF Projected Ratios'!Y$51,$B99*(1+'LF Projected Ratios'!Y$51))</f>
        <v>0.31911631118280326</v>
      </c>
      <c r="Y99">
        <f>IF('LF Projected Ratios'!Z$51&gt;=0,$B99+(1-$B99)*'LF Projected Ratios'!Z$51,$B99*(1+'LF Projected Ratios'!Z$51))</f>
        <v>0.31727405402472209</v>
      </c>
      <c r="Z99">
        <f>IF('LF Projected Ratios'!AA$51&gt;=0,$B99+(1-$B99)*'LF Projected Ratios'!AA$51,$B99*(1+'LF Projected Ratios'!AA$51))</f>
        <v>0.31544779680508522</v>
      </c>
      <c r="AA99">
        <f>IF('LF Projected Ratios'!AB$51&gt;=0,$B99+(1-$B99)*'LF Projected Ratios'!AB$51,$B99*(1+'LF Projected Ratios'!AB$51))</f>
        <v>0.31363733198676769</v>
      </c>
      <c r="AB99">
        <f>IF('LF Projected Ratios'!AC$51&gt;=0,$B99+(1-$B99)*'LF Projected Ratios'!AC$51,$B99*(1+'LF Projected Ratios'!AC$51))</f>
        <v>0.31184245560651008</v>
      </c>
      <c r="AC99">
        <f>IF('LF Projected Ratios'!AD$51&gt;=0,$B99+(1-$B99)*'LF Projected Ratios'!AD$51,$B99*(1+'LF Projected Ratios'!AD$51))</f>
        <v>0.31006296719832044</v>
      </c>
      <c r="AD99">
        <f>IF('LF Projected Ratios'!AE$51&gt;=0,$B99+(1-$B99)*'LF Projected Ratios'!AE$51,$B99*(1+'LF Projected Ratios'!AE$51))</f>
        <v>0.30829866971883602</v>
      </c>
      <c r="AE99">
        <f>IF('LF Projected Ratios'!AF$51&gt;=0,$B99+(1-$B99)*'LF Projected Ratios'!AF$51,$B99*(1+'LF Projected Ratios'!AF$51))</f>
        <v>0.30654936947458911</v>
      </c>
      <c r="AF99">
        <f>IF('LF Projected Ratios'!AG$51&gt;=0,$B99+(1-$B99)*'LF Projected Ratios'!AG$51,$B99*(1+'LF Projected Ratios'!AG$51))</f>
        <v>0.30481487605111968</v>
      </c>
    </row>
    <row r="100" spans="1:32" x14ac:dyDescent="0.25">
      <c r="A100" t="s">
        <v>32</v>
      </c>
      <c r="B100">
        <f t="shared" si="0"/>
        <v>0.3667517319583089</v>
      </c>
      <c r="C100">
        <f>IF('LF Projected Ratios'!D$51&gt;=0,$B100+(1-$B100)*'LF Projected Ratios'!D$51,$B100*(1+'LF Projected Ratios'!D$51))</f>
        <v>0.36633747827398838</v>
      </c>
      <c r="D100">
        <f>IF('LF Projected Ratios'!E$51&gt;=0,$B100+(1-$B100)*'LF Projected Ratios'!E$51,$B100*(1+'LF Projected Ratios'!E$51))</f>
        <v>0.36602866844647819</v>
      </c>
      <c r="E100">
        <f>IF('LF Projected Ratios'!F$51&gt;=0,$B100+(1-$B100)*'LF Projected Ratios'!F$51,$B100*(1+'LF Projected Ratios'!F$51))</f>
        <v>0.36491859981013935</v>
      </c>
      <c r="F100">
        <f>IF('LF Projected Ratios'!G$51&gt;=0,$B100+(1-$B100)*'LF Projected Ratios'!G$51,$B100*(1+'LF Projected Ratios'!G$51))</f>
        <v>0.36285755273503983</v>
      </c>
      <c r="G100">
        <f>IF('LF Projected Ratios'!H$51&gt;=0,$B100+(1-$B100)*'LF Projected Ratios'!H$51,$B100*(1+'LF Projected Ratios'!H$51))</f>
        <v>0.35986411633170123</v>
      </c>
      <c r="H100">
        <f>IF('LF Projected Ratios'!I$51&gt;=0,$B100+(1-$B100)*'LF Projected Ratios'!I$51,$B100*(1+'LF Projected Ratios'!I$51))</f>
        <v>0.35601222456800097</v>
      </c>
      <c r="I100">
        <f>IF('LF Projected Ratios'!J$51&gt;=0,$B100+(1-$B100)*'LF Projected Ratios'!J$51,$B100*(1+'LF Projected Ratios'!J$51))</f>
        <v>0.35194888204755603</v>
      </c>
      <c r="J100">
        <f>IF('LF Projected Ratios'!K$51&gt;=0,$B100+(1-$B100)*'LF Projected Ratios'!K$51,$B100*(1+'LF Projected Ratios'!K$51))</f>
        <v>0.34878550720681856</v>
      </c>
      <c r="K100">
        <f>IF('LF Projected Ratios'!L$51&gt;=0,$B100+(1-$B100)*'LF Projected Ratios'!L$51,$B100*(1+'LF Projected Ratios'!L$51))</f>
        <v>0.34633216995905652</v>
      </c>
      <c r="L100">
        <f>IF('LF Projected Ratios'!M$51&gt;=0,$B100+(1-$B100)*'LF Projected Ratios'!M$51,$B100*(1+'LF Projected Ratios'!M$51))</f>
        <v>0.34670206358418748</v>
      </c>
      <c r="M100">
        <f>IF('LF Projected Ratios'!N$51&gt;=0,$B100+(1-$B100)*'LF Projected Ratios'!N$51,$B100*(1+'LF Projected Ratios'!N$51))</f>
        <v>0.34462534697486535</v>
      </c>
      <c r="N100">
        <f>IF('LF Projected Ratios'!O$51&gt;=0,$B100+(1-$B100)*'LF Projected Ratios'!O$51,$B100*(1+'LF Projected Ratios'!O$51))</f>
        <v>0.34256765810766865</v>
      </c>
      <c r="O100">
        <f>IF('LF Projected Ratios'!P$51&gt;=0,$B100+(1-$B100)*'LF Projected Ratios'!P$51,$B100*(1+'LF Projected Ratios'!P$51))</f>
        <v>0.3405287366650237</v>
      </c>
      <c r="P100">
        <f>IF('LF Projected Ratios'!Q$51&gt;=0,$B100+(1-$B100)*'LF Projected Ratios'!Q$51,$B100*(1+'LF Projected Ratios'!Q$51))</f>
        <v>0.33850832705632311</v>
      </c>
      <c r="Q100">
        <f>IF('LF Projected Ratios'!R$51&gt;=0,$B100+(1-$B100)*'LF Projected Ratios'!R$51,$B100*(1+'LF Projected Ratios'!R$51))</f>
        <v>0.33650617831111707</v>
      </c>
      <c r="R100">
        <f>IF('LF Projected Ratios'!S$51&gt;=0,$B100+(1-$B100)*'LF Projected Ratios'!S$51,$B100*(1+'LF Projected Ratios'!S$51))</f>
        <v>0.33452204397518709</v>
      </c>
      <c r="S100">
        <f>IF('LF Projected Ratios'!T$51&gt;=0,$B100+(1-$B100)*'LF Projected Ratios'!T$51,$B100*(1+'LF Projected Ratios'!T$51))</f>
        <v>0.33255568200941543</v>
      </c>
      <c r="T100">
        <f>IF('LF Projected Ratios'!U$51&gt;=0,$B100+(1-$B100)*'LF Projected Ratios'!U$51,$B100*(1+'LF Projected Ratios'!U$51))</f>
        <v>0.33060685469135681</v>
      </c>
      <c r="U100">
        <f>IF('LF Projected Ratios'!V$51&gt;=0,$B100+(1-$B100)*'LF Projected Ratios'!V$51,$B100*(1+'LF Projected Ratios'!V$51))</f>
        <v>0.32867532851943315</v>
      </c>
      <c r="V100">
        <f>IF('LF Projected Ratios'!W$51&gt;=0,$B100+(1-$B100)*'LF Projected Ratios'!W$51,$B100*(1+'LF Projected Ratios'!W$51))</f>
        <v>0.32676087411966936</v>
      </c>
      <c r="W100">
        <f>IF('LF Projected Ratios'!X$51&gt;=0,$B100+(1-$B100)*'LF Projected Ratios'!X$51,$B100*(1+'LF Projected Ratios'!X$51))</f>
        <v>0.32486326615488792</v>
      </c>
      <c r="X100">
        <f>IF('LF Projected Ratios'!Y$51&gt;=0,$B100+(1-$B100)*'LF Projected Ratios'!Y$51,$B100*(1+'LF Projected Ratios'!Y$51))</f>
        <v>0.32298228323629513</v>
      </c>
      <c r="Y100">
        <f>IF('LF Projected Ratios'!Z$51&gt;=0,$B100+(1-$B100)*'LF Projected Ratios'!Z$51,$B100*(1+'LF Projected Ratios'!Z$51))</f>
        <v>0.32111770783737542</v>
      </c>
      <c r="Z100">
        <f>IF('LF Projected Ratios'!AA$51&gt;=0,$B100+(1-$B100)*'LF Projected Ratios'!AA$51,$B100*(1+'LF Projected Ratios'!AA$51))</f>
        <v>0.31926932621003457</v>
      </c>
      <c r="AA100">
        <f>IF('LF Projected Ratios'!AB$51&gt;=0,$B100+(1-$B100)*'LF Projected Ratios'!AB$51,$B100*(1+'LF Projected Ratios'!AB$51))</f>
        <v>0.3174369283029147</v>
      </c>
      <c r="AB100">
        <f>IF('LF Projected Ratios'!AC$51&gt;=0,$B100+(1-$B100)*'LF Projected Ratios'!AC$51,$B100*(1+'LF Projected Ratios'!AC$51))</f>
        <v>0.31562030768181953</v>
      </c>
      <c r="AC100">
        <f>IF('LF Projected Ratios'!AD$51&gt;=0,$B100+(1-$B100)*'LF Projected Ratios'!AD$51,$B100*(1+'LF Projected Ratios'!AD$51))</f>
        <v>0.3138192614521883</v>
      </c>
      <c r="AD100">
        <f>IF('LF Projected Ratios'!AE$51&gt;=0,$B100+(1-$B100)*'LF Projected Ratios'!AE$51,$B100*(1+'LF Projected Ratios'!AE$51))</f>
        <v>0.31203359018355331</v>
      </c>
      <c r="AE100">
        <f>IF('LF Projected Ratios'!AF$51&gt;=0,$B100+(1-$B100)*'LF Projected Ratios'!AF$51,$B100*(1+'LF Projected Ratios'!AF$51))</f>
        <v>0.31026309783592454</v>
      </c>
      <c r="AF100">
        <f>IF('LF Projected Ratios'!AG$51&gt;=0,$B100+(1-$B100)*'LF Projected Ratios'!AG$51,$B100*(1+'LF Projected Ratios'!AG$51))</f>
        <v>0.30850759168804365</v>
      </c>
    </row>
    <row r="101" spans="1:32" x14ac:dyDescent="0.25">
      <c r="A101" t="s">
        <v>34</v>
      </c>
      <c r="B101">
        <f t="shared" si="0"/>
        <v>0.35279342103058098</v>
      </c>
      <c r="C101">
        <f>IF('LF Projected Ratios'!D$51&gt;=0,$B101+(1-$B101)*'LF Projected Ratios'!D$51,$B101*(1+'LF Projected Ratios'!D$51))</f>
        <v>0.35239493354782092</v>
      </c>
      <c r="D101">
        <f>IF('LF Projected Ratios'!E$51&gt;=0,$B101+(1-$B101)*'LF Projected Ratios'!E$51,$B101*(1+'LF Projected Ratios'!E$51))</f>
        <v>0.35209787680343019</v>
      </c>
      <c r="E101">
        <f>IF('LF Projected Ratios'!F$51&gt;=0,$B101+(1-$B101)*'LF Projected Ratios'!F$51,$B101*(1+'LF Projected Ratios'!F$51))</f>
        <v>0.35103005659246189</v>
      </c>
      <c r="F101">
        <f>IF('LF Projected Ratios'!G$51&gt;=0,$B101+(1-$B101)*'LF Projected Ratios'!G$51,$B101*(1+'LF Projected Ratios'!G$51))</f>
        <v>0.34904745150796268</v>
      </c>
      <c r="G101">
        <f>IF('LF Projected Ratios'!H$51&gt;=0,$B101+(1-$B101)*'LF Projected Ratios'!H$51,$B101*(1+'LF Projected Ratios'!H$51))</f>
        <v>0.3461679431720856</v>
      </c>
      <c r="H101">
        <f>IF('LF Projected Ratios'!I$51&gt;=0,$B101+(1-$B101)*'LF Projected Ratios'!I$51,$B101*(1+'LF Projected Ratios'!I$51))</f>
        <v>0.34246265167830253</v>
      </c>
      <c r="I101">
        <f>IF('LF Projected Ratios'!J$51&gt;=0,$B101+(1-$B101)*'LF Projected Ratios'!J$51,$B101*(1+'LF Projected Ratios'!J$51))</f>
        <v>0.33855395709367886</v>
      </c>
      <c r="J101">
        <f>IF('LF Projected Ratios'!K$51&gt;=0,$B101+(1-$B101)*'LF Projected Ratios'!K$51,$B101*(1+'LF Projected Ratios'!K$51))</f>
        <v>0.33551097805686081</v>
      </c>
      <c r="K101">
        <f>IF('LF Projected Ratios'!L$51&gt;=0,$B101+(1-$B101)*'LF Projected Ratios'!L$51,$B101*(1+'LF Projected Ratios'!L$51))</f>
        <v>0.33315101308557582</v>
      </c>
      <c r="L101">
        <f>IF('LF Projected Ratios'!M$51&gt;=0,$B101+(1-$B101)*'LF Projected Ratios'!M$51,$B101*(1+'LF Projected Ratios'!M$51))</f>
        <v>0.33350682882155214</v>
      </c>
      <c r="M101">
        <f>IF('LF Projected Ratios'!N$51&gt;=0,$B101+(1-$B101)*'LF Projected Ratios'!N$51,$B101*(1+'LF Projected Ratios'!N$51))</f>
        <v>0.33150915057419472</v>
      </c>
      <c r="N101">
        <f>IF('LF Projected Ratios'!O$51&gt;=0,$B101+(1-$B101)*'LF Projected Ratios'!O$51,$B101*(1+'LF Projected Ratios'!O$51))</f>
        <v>0.32952977588658622</v>
      </c>
      <c r="O101">
        <f>IF('LF Projected Ratios'!P$51&gt;=0,$B101+(1-$B101)*'LF Projected Ratios'!P$51,$B101*(1+'LF Projected Ratios'!P$51))</f>
        <v>0.32756845434865522</v>
      </c>
      <c r="P101">
        <f>IF('LF Projected Ratios'!Q$51&gt;=0,$B101+(1-$B101)*'LF Projected Ratios'!Q$51,$B101*(1+'LF Projected Ratios'!Q$51))</f>
        <v>0.32562494009739174</v>
      </c>
      <c r="Q101">
        <f>IF('LF Projected Ratios'!R$51&gt;=0,$B101+(1-$B101)*'LF Projected Ratios'!R$51,$B101*(1+'LF Projected Ratios'!R$51))</f>
        <v>0.32369899171410332</v>
      </c>
      <c r="R101">
        <f>IF('LF Projected Ratios'!S$51&gt;=0,$B101+(1-$B101)*'LF Projected Ratios'!S$51,$B101*(1+'LF Projected Ratios'!S$51))</f>
        <v>0.32179037212444433</v>
      </c>
      <c r="S101">
        <f>IF('LF Projected Ratios'!T$51&gt;=0,$B101+(1-$B101)*'LF Projected Ratios'!T$51,$B101*(1+'LF Projected Ratios'!T$51))</f>
        <v>0.31989884850113437</v>
      </c>
      <c r="T101">
        <f>IF('LF Projected Ratios'!U$51&gt;=0,$B101+(1-$B101)*'LF Projected Ratios'!U$51,$B101*(1+'LF Projected Ratios'!U$51))</f>
        <v>0.3180241921692758</v>
      </c>
      <c r="U101">
        <f>IF('LF Projected Ratios'!V$51&gt;=0,$B101+(1-$B101)*'LF Projected Ratios'!V$51,$B101*(1+'LF Projected Ratios'!V$51))</f>
        <v>0.31616617851419504</v>
      </c>
      <c r="V101">
        <f>IF('LF Projected Ratios'!W$51&gt;=0,$B101+(1-$B101)*'LF Projected Ratios'!W$51,$B101*(1+'LF Projected Ratios'!W$51))</f>
        <v>0.31432458689172799</v>
      </c>
      <c r="W101">
        <f>IF('LF Projected Ratios'!X$51&gt;=0,$B101+(1-$B101)*'LF Projected Ratios'!X$51,$B101*(1+'LF Projected Ratios'!X$51))</f>
        <v>0.31249920054087027</v>
      </c>
      <c r="X101">
        <f>IF('LF Projected Ratios'!Y$51&gt;=0,$B101+(1-$B101)*'LF Projected Ratios'!Y$51,$B101*(1+'LF Projected Ratios'!Y$51))</f>
        <v>0.31068980649872879</v>
      </c>
      <c r="Y101">
        <f>IF('LF Projected Ratios'!Z$51&gt;=0,$B101+(1-$B101)*'LF Projected Ratios'!Z$51,$B101*(1+'LF Projected Ratios'!Z$51))</f>
        <v>0.30889619551769287</v>
      </c>
      <c r="Z101">
        <f>IF('LF Projected Ratios'!AA$51&gt;=0,$B101+(1-$B101)*'LF Projected Ratios'!AA$51,$B101*(1+'LF Projected Ratios'!AA$51))</f>
        <v>0.30711816198476938</v>
      </c>
      <c r="AA101">
        <f>IF('LF Projected Ratios'!AB$51&gt;=0,$B101+(1-$B101)*'LF Projected Ratios'!AB$51,$B101*(1+'LF Projected Ratios'!AB$51))</f>
        <v>0.30535550384300608</v>
      </c>
      <c r="AB101">
        <f>IF('LF Projected Ratios'!AC$51&gt;=0,$B101+(1-$B101)*'LF Projected Ratios'!AC$51,$B101*(1+'LF Projected Ratios'!AC$51))</f>
        <v>0.30360802251494595</v>
      </c>
      <c r="AC101">
        <f>IF('LF Projected Ratios'!AD$51&gt;=0,$B101+(1-$B101)*'LF Projected Ratios'!AD$51,$B101*(1+'LF Projected Ratios'!AD$51))</f>
        <v>0.3018755228280513</v>
      </c>
      <c r="AD101">
        <f>IF('LF Projected Ratios'!AE$51&gt;=0,$B101+(1-$B101)*'LF Projected Ratios'!AE$51,$B101*(1+'LF Projected Ratios'!AE$51))</f>
        <v>0.30015781294203675</v>
      </c>
      <c r="AE101">
        <f>IF('LF Projected Ratios'!AF$51&gt;=0,$B101+(1-$B101)*'LF Projected Ratios'!AF$51,$B101*(1+'LF Projected Ratios'!AF$51))</f>
        <v>0.29845470427805521</v>
      </c>
      <c r="AF101">
        <f>IF('LF Projected Ratios'!AG$51&gt;=0,$B101+(1-$B101)*'LF Projected Ratios'!AG$51,$B101*(1+'LF Projected Ratios'!AG$51))</f>
        <v>0.2967660114496829</v>
      </c>
    </row>
    <row r="102" spans="1:32" x14ac:dyDescent="0.25">
      <c r="A102" t="s">
        <v>36</v>
      </c>
      <c r="B102">
        <f t="shared" si="0"/>
        <v>0.36112678262046605</v>
      </c>
      <c r="C102">
        <f>IF('LF Projected Ratios'!D$51&gt;=0,$B102+(1-$B102)*'LF Projected Ratios'!D$51,$B102*(1+'LF Projected Ratios'!D$51))</f>
        <v>0.36071888243303257</v>
      </c>
      <c r="D102">
        <f>IF('LF Projected Ratios'!E$51&gt;=0,$B102+(1-$B102)*'LF Projected Ratios'!E$51,$B102*(1+'LF Projected Ratios'!E$51))</f>
        <v>0.36041480888754479</v>
      </c>
      <c r="E102">
        <f>IF('LF Projected Ratios'!F$51&gt;=0,$B102+(1-$B102)*'LF Projected Ratios'!F$51,$B102*(1+'LF Projected Ratios'!F$51))</f>
        <v>0.3593217656100437</v>
      </c>
      <c r="F102">
        <f>IF('LF Projected Ratios'!G$51&gt;=0,$B102+(1-$B102)*'LF Projected Ratios'!G$51,$B102*(1+'LF Projected Ratios'!G$51))</f>
        <v>0.35729232925241355</v>
      </c>
      <c r="G102">
        <f>IF('LF Projected Ratios'!H$51&gt;=0,$B102+(1-$B102)*'LF Projected Ratios'!H$51,$B102*(1+'LF Projected Ratios'!H$51))</f>
        <v>0.35434480382003325</v>
      </c>
      <c r="H102">
        <f>IF('LF Projected Ratios'!I$51&gt;=0,$B102+(1-$B102)*'LF Projected Ratios'!I$51,$B102*(1+'LF Projected Ratios'!I$51))</f>
        <v>0.35055198933978565</v>
      </c>
      <c r="I102">
        <f>IF('LF Projected Ratios'!J$51&gt;=0,$B102+(1-$B102)*'LF Projected Ratios'!J$51,$B102*(1+'LF Projected Ratios'!J$51))</f>
        <v>0.34655096716803485</v>
      </c>
      <c r="J102">
        <f>IF('LF Projected Ratios'!K$51&gt;=0,$B102+(1-$B102)*'LF Projected Ratios'!K$51,$B102*(1+'LF Projected Ratios'!K$51))</f>
        <v>0.34343610968022364</v>
      </c>
      <c r="K102">
        <f>IF('LF Projected Ratios'!L$51&gt;=0,$B102+(1-$B102)*'LF Projected Ratios'!L$51,$B102*(1+'LF Projected Ratios'!L$51))</f>
        <v>0.34102039978776716</v>
      </c>
      <c r="L102">
        <f>IF('LF Projected Ratios'!M$51&gt;=0,$B102+(1-$B102)*'LF Projected Ratios'!M$51,$B102*(1+'LF Projected Ratios'!M$51))</f>
        <v>0.34138462027567618</v>
      </c>
      <c r="M102">
        <f>IF('LF Projected Ratios'!N$51&gt;=0,$B102+(1-$B102)*'LF Projected Ratios'!N$51,$B102*(1+'LF Projected Ratios'!N$51))</f>
        <v>0.33933975471080347</v>
      </c>
      <c r="N102">
        <f>IF('LF Projected Ratios'!O$51&gt;=0,$B102+(1-$B102)*'LF Projected Ratios'!O$51,$B102*(1+'LF Projected Ratios'!O$51))</f>
        <v>0.33731362505552714</v>
      </c>
      <c r="O102">
        <f>IF('LF Projected Ratios'!P$51&gt;=0,$B102+(1-$B102)*'LF Projected Ratios'!P$51,$B102*(1+'LF Projected Ratios'!P$51))</f>
        <v>0.33530597498481951</v>
      </c>
      <c r="P102">
        <f>IF('LF Projected Ratios'!Q$51&gt;=0,$B102+(1-$B102)*'LF Projected Ratios'!Q$51,$B102*(1+'LF Projected Ratios'!Q$51))</f>
        <v>0.33331655282812067</v>
      </c>
      <c r="Q102">
        <f>IF('LF Projected Ratios'!R$51&gt;=0,$B102+(1-$B102)*'LF Projected Ratios'!R$51,$B102*(1+'LF Projected Ratios'!R$51))</f>
        <v>0.33134511146416806</v>
      </c>
      <c r="R102">
        <f>IF('LF Projected Ratios'!S$51&gt;=0,$B102+(1-$B102)*'LF Projected Ratios'!S$51,$B102*(1+'LF Projected Ratios'!S$51))</f>
        <v>0.32939140821866397</v>
      </c>
      <c r="S102">
        <f>IF('LF Projected Ratios'!T$51&gt;=0,$B102+(1-$B102)*'LF Projected Ratios'!T$51,$B102*(1+'LF Projected Ratios'!T$51))</f>
        <v>0.32745520476469614</v>
      </c>
      <c r="T102">
        <f>IF('LF Projected Ratios'!U$51&gt;=0,$B102+(1-$B102)*'LF Projected Ratios'!U$51,$B102*(1+'LF Projected Ratios'!U$51))</f>
        <v>0.32553626702581895</v>
      </c>
      <c r="U102">
        <f>IF('LF Projected Ratios'!V$51&gt;=0,$B102+(1-$B102)*'LF Projected Ratios'!V$51,$B102*(1+'LF Projected Ratios'!V$51))</f>
        <v>0.32363436508171767</v>
      </c>
      <c r="V102">
        <f>IF('LF Projected Ratios'!W$51&gt;=0,$B102+(1-$B102)*'LF Projected Ratios'!W$51,$B102*(1+'LF Projected Ratios'!W$51))</f>
        <v>0.32174927307637474</v>
      </c>
      <c r="W102">
        <f>IF('LF Projected Ratios'!X$51&gt;=0,$B102+(1-$B102)*'LF Projected Ratios'!X$51,$B102*(1+'LF Projected Ratios'!X$51))</f>
        <v>0.31988076912865676</v>
      </c>
      <c r="X102">
        <f>IF('LF Projected Ratios'!Y$51&gt;=0,$B102+(1-$B102)*'LF Projected Ratios'!Y$51,$B102*(1+'LF Projected Ratios'!Y$51))</f>
        <v>0.31802863524525721</v>
      </c>
      <c r="Y102">
        <f>IF('LF Projected Ratios'!Z$51&gt;=0,$B102+(1-$B102)*'LF Projected Ratios'!Z$51,$B102*(1+'LF Projected Ratios'!Z$51))</f>
        <v>0.31619265723591078</v>
      </c>
      <c r="Z102">
        <f>IF('LF Projected Ratios'!AA$51&gt;=0,$B102+(1-$B102)*'LF Projected Ratios'!AA$51,$B102*(1+'LF Projected Ratios'!AA$51))</f>
        <v>0.31437262463082344</v>
      </c>
      <c r="AA102">
        <f>IF('LF Projected Ratios'!AB$51&gt;=0,$B102+(1-$B102)*'LF Projected Ratios'!AB$51,$B102*(1+'LF Projected Ratios'!AB$51))</f>
        <v>0.31256833060023959</v>
      </c>
      <c r="AB102">
        <f>IF('LF Projected Ratios'!AC$51&gt;=0,$B102+(1-$B102)*'LF Projected Ratios'!AC$51,$B102*(1+'LF Projected Ratios'!AC$51))</f>
        <v>0.31077957187608807</v>
      </c>
      <c r="AC102">
        <f>IF('LF Projected Ratios'!AD$51&gt;=0,$B102+(1-$B102)*'LF Projected Ratios'!AD$51,$B102*(1+'LF Projected Ratios'!AD$51))</f>
        <v>0.3090061486756453</v>
      </c>
      <c r="AD102">
        <f>IF('LF Projected Ratios'!AE$51&gt;=0,$B102+(1-$B102)*'LF Projected Ratios'!AE$51,$B102*(1+'LF Projected Ratios'!AE$51))</f>
        <v>0.30724786462715092</v>
      </c>
      <c r="AE102">
        <f>IF('LF Projected Ratios'!AF$51&gt;=0,$B102+(1-$B102)*'LF Projected Ratios'!AF$51,$B102*(1+'LF Projected Ratios'!AF$51))</f>
        <v>0.30550452669732209</v>
      </c>
      <c r="AF102">
        <f>IF('LF Projected Ratios'!AG$51&gt;=0,$B102+(1-$B102)*'LF Projected Ratios'!AG$51,$B102*(1+'LF Projected Ratios'!AG$51))</f>
        <v>0.30377594512070738</v>
      </c>
    </row>
    <row r="103" spans="1:32" x14ac:dyDescent="0.25">
      <c r="A103" t="s">
        <v>38</v>
      </c>
      <c r="B103">
        <f t="shared" si="0"/>
        <v>0.35292966168351392</v>
      </c>
      <c r="C103">
        <f>IF('LF Projected Ratios'!D$51&gt;=0,$B103+(1-$B103)*'LF Projected Ratios'!D$51,$B103*(1+'LF Projected Ratios'!D$51))</f>
        <v>0.35253102031411199</v>
      </c>
      <c r="D103">
        <f>IF('LF Projected Ratios'!E$51&gt;=0,$B103+(1-$B103)*'LF Projected Ratios'!E$51,$B103*(1+'LF Projected Ratios'!E$51))</f>
        <v>0.35223384885328268</v>
      </c>
      <c r="E103">
        <f>IF('LF Projected Ratios'!F$51&gt;=0,$B103+(1-$B103)*'LF Projected Ratios'!F$51,$B103*(1+'LF Projected Ratios'!F$51))</f>
        <v>0.3511656162748662</v>
      </c>
      <c r="F103">
        <f>IF('LF Projected Ratios'!G$51&gt;=0,$B103+(1-$B103)*'LF Projected Ratios'!G$51,$B103*(1+'LF Projected Ratios'!G$51))</f>
        <v>0.34918224555417565</v>
      </c>
      <c r="G103">
        <f>IF('LF Projected Ratios'!H$51&gt;=0,$B103+(1-$B103)*'LF Projected Ratios'!H$51,$B103*(1+'LF Projected Ratios'!H$51))</f>
        <v>0.34630162521883251</v>
      </c>
      <c r="H103">
        <f>IF('LF Projected Ratios'!I$51&gt;=0,$B103+(1-$B103)*'LF Projected Ratios'!I$51,$B103*(1+'LF Projected Ratios'!I$51))</f>
        <v>0.34259490282724259</v>
      </c>
      <c r="I103">
        <f>IF('LF Projected Ratios'!J$51&gt;=0,$B103+(1-$B103)*'LF Projected Ratios'!J$51,$B103*(1+'LF Projected Ratios'!J$51))</f>
        <v>0.33868469879524671</v>
      </c>
      <c r="J103">
        <f>IF('LF Projected Ratios'!K$51&gt;=0,$B103+(1-$B103)*'LF Projected Ratios'!K$51,$B103*(1+'LF Projected Ratios'!K$51))</f>
        <v>0.33564054463036186</v>
      </c>
      <c r="K103">
        <f>IF('LF Projected Ratios'!L$51&gt;=0,$B103+(1-$B103)*'LF Projected Ratios'!L$51,$B103*(1+'LF Projected Ratios'!L$51))</f>
        <v>0.33327966829523209</v>
      </c>
      <c r="L103">
        <f>IF('LF Projected Ratios'!M$51&gt;=0,$B103+(1-$B103)*'LF Projected Ratios'!M$51,$B103*(1+'LF Projected Ratios'!M$51))</f>
        <v>0.33363562143900943</v>
      </c>
      <c r="M103">
        <f>IF('LF Projected Ratios'!N$51&gt;=0,$B103+(1-$B103)*'LF Projected Ratios'!N$51,$B103*(1+'LF Projected Ratios'!N$51))</f>
        <v>0.33163717173455409</v>
      </c>
      <c r="N103">
        <f>IF('LF Projected Ratios'!O$51&gt;=0,$B103+(1-$B103)*'LF Projected Ratios'!O$51,$B103*(1+'LF Projected Ratios'!O$51))</f>
        <v>0.32965703265825863</v>
      </c>
      <c r="O103">
        <f>IF('LF Projected Ratios'!P$51&gt;=0,$B103+(1-$B103)*'LF Projected Ratios'!P$51,$B103*(1+'LF Projected Ratios'!P$51))</f>
        <v>0.32769495370334933</v>
      </c>
      <c r="P103">
        <f>IF('LF Projected Ratios'!Q$51&gt;=0,$B103+(1-$B103)*'LF Projected Ratios'!Q$51,$B103*(1+'LF Projected Ratios'!Q$51))</f>
        <v>0.32575068891186942</v>
      </c>
      <c r="Q103">
        <f>IF('LF Projected Ratios'!R$51&gt;=0,$B103+(1-$B103)*'LF Projected Ratios'!R$51,$B103*(1+'LF Projected Ratios'!R$51))</f>
        <v>0.32382399677189616</v>
      </c>
      <c r="R103">
        <f>IF('LF Projected Ratios'!S$51&gt;=0,$B103+(1-$B103)*'LF Projected Ratios'!S$51,$B103*(1+'LF Projected Ratios'!S$51))</f>
        <v>0.32191464011753135</v>
      </c>
      <c r="S103">
        <f>IF('LF Projected Ratios'!T$51&gt;=0,$B103+(1-$B103)*'LF Projected Ratios'!T$51,$B103*(1+'LF Projected Ratios'!T$51))</f>
        <v>0.32002238603158201</v>
      </c>
      <c r="T103">
        <f>IF('LF Projected Ratios'!U$51&gt;=0,$B103+(1-$B103)*'LF Projected Ratios'!U$51,$B103*(1+'LF Projected Ratios'!U$51))</f>
        <v>0.31814700575084159</v>
      </c>
      <c r="U103">
        <f>IF('LF Projected Ratios'!V$51&gt;=0,$B103+(1-$B103)*'LF Projected Ratios'!V$51,$B103*(1+'LF Projected Ratios'!V$51))</f>
        <v>0.31628827457389552</v>
      </c>
      <c r="V103">
        <f>IF('LF Projected Ratios'!W$51&gt;=0,$B103+(1-$B103)*'LF Projected Ratios'!W$51,$B103*(1+'LF Projected Ratios'!W$51))</f>
        <v>0.31444597177137201</v>
      </c>
      <c r="W103">
        <f>IF('LF Projected Ratios'!X$51&gt;=0,$B103+(1-$B103)*'LF Projected Ratios'!X$51,$B103*(1+'LF Projected Ratios'!X$51))</f>
        <v>0.31261988049855866</v>
      </c>
      <c r="X103">
        <f>IF('LF Projected Ratios'!Y$51&gt;=0,$B103+(1-$B103)*'LF Projected Ratios'!Y$51,$B103*(1+'LF Projected Ratios'!Y$51))</f>
        <v>0.31080978771032092</v>
      </c>
      <c r="Y103">
        <f>IF('LF Projected Ratios'!Z$51&gt;=0,$B103+(1-$B103)*'LF Projected Ratios'!Z$51,$B103*(1+'LF Projected Ratios'!Z$51))</f>
        <v>0.3090154840782417</v>
      </c>
      <c r="Z103">
        <f>IF('LF Projected Ratios'!AA$51&gt;=0,$B103+(1-$B103)*'LF Projected Ratios'!AA$51,$B103*(1+'LF Projected Ratios'!AA$51))</f>
        <v>0.30723676390992471</v>
      </c>
      <c r="AA103">
        <f>IF('LF Projected Ratios'!AB$51&gt;=0,$B103+(1-$B103)*'LF Projected Ratios'!AB$51,$B103*(1+'LF Projected Ratios'!AB$51))</f>
        <v>0.30547342507038816</v>
      </c>
      <c r="AB103">
        <f>IF('LF Projected Ratios'!AC$51&gt;=0,$B103+(1-$B103)*'LF Projected Ratios'!AC$51,$B103*(1+'LF Projected Ratios'!AC$51))</f>
        <v>0.30372526890548884</v>
      </c>
      <c r="AC103">
        <f>IF('LF Projected Ratios'!AD$51&gt;=0,$B103+(1-$B103)*'LF Projected Ratios'!AD$51,$B103*(1+'LF Projected Ratios'!AD$51))</f>
        <v>0.30199210016731809</v>
      </c>
      <c r="AD103">
        <f>IF('LF Projected Ratios'!AE$51&gt;=0,$B103+(1-$B103)*'LF Projected Ratios'!AE$51,$B103*(1+'LF Projected Ratios'!AE$51))</f>
        <v>0.30027372694150611</v>
      </c>
      <c r="AE103">
        <f>IF('LF Projected Ratios'!AF$51&gt;=0,$B103+(1-$B103)*'LF Projected Ratios'!AF$51,$B103*(1+'LF Projected Ratios'!AF$51))</f>
        <v>0.29856996057638119</v>
      </c>
      <c r="AF103">
        <f>IF('LF Projected Ratios'!AG$51&gt;=0,$B103+(1-$B103)*'LF Projected Ratios'!AG$51,$B103*(1+'LF Projected Ratios'!AG$51))</f>
        <v>0.29688061561392753</v>
      </c>
    </row>
    <row r="104" spans="1:32" x14ac:dyDescent="0.25">
      <c r="A104" t="s">
        <v>40</v>
      </c>
      <c r="B104">
        <f t="shared" si="0"/>
        <v>0.36591585365717083</v>
      </c>
      <c r="C104">
        <f>IF('LF Projected Ratios'!D$51&gt;=0,$B104+(1-$B104)*'LF Projected Ratios'!D$51,$B104*(1+'LF Projected Ratios'!D$51))</f>
        <v>0.36550254411471989</v>
      </c>
      <c r="D104">
        <f>IF('LF Projected Ratios'!E$51&gt;=0,$B104+(1-$B104)*'LF Projected Ratios'!E$51,$B104*(1+'LF Projected Ratios'!E$51))</f>
        <v>0.36519443810783686</v>
      </c>
      <c r="E104">
        <f>IF('LF Projected Ratios'!F$51&gt;=0,$B104+(1-$B104)*'LF Projected Ratios'!F$51,$B104*(1+'LF Projected Ratios'!F$51))</f>
        <v>0.3640868994725997</v>
      </c>
      <c r="F104">
        <f>IF('LF Projected Ratios'!G$51&gt;=0,$B104+(1-$B104)*'LF Projected Ratios'!G$51,$B104*(1+'LF Projected Ratios'!G$51))</f>
        <v>0.36203054981097527</v>
      </c>
      <c r="G104">
        <f>IF('LF Projected Ratios'!H$51&gt;=0,$B104+(1-$B104)*'LF Projected Ratios'!H$51,$B104*(1+'LF Projected Ratios'!H$51))</f>
        <v>0.35904393586631195</v>
      </c>
      <c r="H104">
        <f>IF('LF Projected Ratios'!I$51&gt;=0,$B104+(1-$B104)*'LF Projected Ratios'!I$51,$B104*(1+'LF Projected Ratios'!I$51))</f>
        <v>0.35520082310067236</v>
      </c>
      <c r="I104">
        <f>IF('LF Projected Ratios'!J$51&gt;=0,$B104+(1-$B104)*'LF Projected Ratios'!J$51,$B104*(1+'LF Projected Ratios'!J$51))</f>
        <v>0.35114674150402675</v>
      </c>
      <c r="J104">
        <f>IF('LF Projected Ratios'!K$51&gt;=0,$B104+(1-$B104)*'LF Projected Ratios'!K$51,$B104*(1+'LF Projected Ratios'!K$51))</f>
        <v>0.34799057643534304</v>
      </c>
      <c r="K104">
        <f>IF('LF Projected Ratios'!L$51&gt;=0,$B104+(1-$B104)*'LF Projected Ratios'!L$51,$B104*(1+'LF Projected Ratios'!L$51))</f>
        <v>0.34554283068502212</v>
      </c>
      <c r="L104">
        <f>IF('LF Projected Ratios'!M$51&gt;=0,$B104+(1-$B104)*'LF Projected Ratios'!M$51,$B104*(1+'LF Projected Ratios'!M$51))</f>
        <v>0.34591188127103956</v>
      </c>
      <c r="M104">
        <f>IF('LF Projected Ratios'!N$51&gt;=0,$B104+(1-$B104)*'LF Projected Ratios'!N$51,$B104*(1+'LF Projected Ratios'!N$51))</f>
        <v>0.34383989778824442</v>
      </c>
      <c r="N104">
        <f>IF('LF Projected Ratios'!O$51&gt;=0,$B104+(1-$B104)*'LF Projected Ratios'!O$51,$B104*(1+'LF Projected Ratios'!O$51))</f>
        <v>0.34178689868069906</v>
      </c>
      <c r="O104">
        <f>IF('LF Projected Ratios'!P$51&gt;=0,$B104+(1-$B104)*'LF Projected Ratios'!P$51,$B104*(1+'LF Projected Ratios'!P$51))</f>
        <v>0.33975262422412977</v>
      </c>
      <c r="P104">
        <f>IF('LF Projected Ratios'!Q$51&gt;=0,$B104+(1-$B104)*'LF Projected Ratios'!Q$51,$B104*(1+'LF Projected Ratios'!Q$51))</f>
        <v>0.3377368194104558</v>
      </c>
      <c r="Q104">
        <f>IF('LF Projected Ratios'!R$51&gt;=0,$B104+(1-$B104)*'LF Projected Ratios'!R$51,$B104*(1+'LF Projected Ratios'!R$51))</f>
        <v>0.33573923384122389</v>
      </c>
      <c r="R104">
        <f>IF('LF Projected Ratios'!S$51&gt;=0,$B104+(1-$B104)*'LF Projected Ratios'!S$51,$B104*(1+'LF Projected Ratios'!S$51))</f>
        <v>0.3337596216239192</v>
      </c>
      <c r="S104">
        <f>IF('LF Projected Ratios'!T$51&gt;=0,$B104+(1-$B104)*'LF Projected Ratios'!T$51,$B104*(1+'LF Projected Ratios'!T$51))</f>
        <v>0.33179774127106482</v>
      </c>
      <c r="T104">
        <f>IF('LF Projected Ratios'!U$51&gt;=0,$B104+(1-$B104)*'LF Projected Ratios'!U$51,$B104*(1+'LF Projected Ratios'!U$51))</f>
        <v>0.32985335560201801</v>
      </c>
      <c r="U104">
        <f>IF('LF Projected Ratios'!V$51&gt;=0,$B104+(1-$B104)*'LF Projected Ratios'!V$51,$B104*(1+'LF Projected Ratios'!V$51))</f>
        <v>0.32792623164738333</v>
      </c>
      <c r="V104">
        <f>IF('LF Projected Ratios'!W$51&gt;=0,$B104+(1-$B104)*'LF Projected Ratios'!W$51,$B104*(1+'LF Projected Ratios'!W$51))</f>
        <v>0.32601614055596101</v>
      </c>
      <c r="W104">
        <f>IF('LF Projected Ratios'!X$51&gt;=0,$B104+(1-$B104)*'LF Projected Ratios'!X$51,$B104*(1+'LF Projected Ratios'!X$51))</f>
        <v>0.32412285750414821</v>
      </c>
      <c r="X104">
        <f>IF('LF Projected Ratios'!Y$51&gt;=0,$B104+(1-$B104)*'LF Projected Ratios'!Y$51,$B104*(1+'LF Projected Ratios'!Y$51))</f>
        <v>0.32224616160772723</v>
      </c>
      <c r="Y104">
        <f>IF('LF Projected Ratios'!Z$51&gt;=0,$B104+(1-$B104)*'LF Projected Ratios'!Z$51,$B104*(1+'LF Projected Ratios'!Z$51))</f>
        <v>0.32038583583595576</v>
      </c>
      <c r="Z104">
        <f>IF('LF Projected Ratios'!AA$51&gt;=0,$B104+(1-$B104)*'LF Projected Ratios'!AA$51,$B104*(1+'LF Projected Ratios'!AA$51))</f>
        <v>0.31854166692790126</v>
      </c>
      <c r="AA104">
        <f>IF('LF Projected Ratios'!AB$51&gt;=0,$B104+(1-$B104)*'LF Projected Ratios'!AB$51,$B104*(1+'LF Projected Ratios'!AB$51))</f>
        <v>0.31671344531094209</v>
      </c>
      <c r="AB104">
        <f>IF('LF Projected Ratios'!AC$51&gt;=0,$B104+(1-$B104)*'LF Projected Ratios'!AC$51,$B104*(1+'LF Projected Ratios'!AC$51))</f>
        <v>0.31490096502137438</v>
      </c>
      <c r="AC104">
        <f>IF('LF Projected Ratios'!AD$51&gt;=0,$B104+(1-$B104)*'LF Projected Ratios'!AD$51,$B104*(1+'LF Projected Ratios'!AD$51))</f>
        <v>0.3131040236270623</v>
      </c>
      <c r="AD104">
        <f>IF('LF Projected Ratios'!AE$51&gt;=0,$B104+(1-$B104)*'LF Projected Ratios'!AE$51,$B104*(1+'LF Projected Ratios'!AE$51))</f>
        <v>0.31132242215206796</v>
      </c>
      <c r="AE104">
        <f>IF('LF Projected Ratios'!AF$51&gt;=0,$B104+(1-$B104)*'LF Projected Ratios'!AF$51,$B104*(1+'LF Projected Ratios'!AF$51))</f>
        <v>0.30955596500320376</v>
      </c>
      <c r="AF104">
        <f>IF('LF Projected Ratios'!AG$51&gt;=0,$B104+(1-$B104)*'LF Projected Ratios'!AG$51,$B104*(1+'LF Projected Ratios'!AG$51))</f>
        <v>0.30780445989845001</v>
      </c>
    </row>
    <row r="105" spans="1:32" x14ac:dyDescent="0.25">
      <c r="A105" t="s">
        <v>42</v>
      </c>
      <c r="B105">
        <f t="shared" si="0"/>
        <v>0.36153967173848989</v>
      </c>
      <c r="C105">
        <f>IF('LF Projected Ratios'!D$51&gt;=0,$B105+(1-$B105)*'LF Projected Ratios'!D$51,$B105*(1+'LF Projected Ratios'!D$51))</f>
        <v>0.36113130518423808</v>
      </c>
      <c r="D105">
        <f>IF('LF Projected Ratios'!E$51&gt;=0,$B105+(1-$B105)*'LF Projected Ratios'!E$51,$B105*(1+'LF Projected Ratios'!E$51))</f>
        <v>0.36082688398063117</v>
      </c>
      <c r="E105">
        <f>IF('LF Projected Ratios'!F$51&gt;=0,$B105+(1-$B105)*'LF Projected Ratios'!F$51,$B105*(1+'LF Projected Ratios'!F$51))</f>
        <v>0.35973259098780425</v>
      </c>
      <c r="F105">
        <f>IF('LF Projected Ratios'!G$51&gt;=0,$B105+(1-$B105)*'LF Projected Ratios'!G$51,$B105*(1+'LF Projected Ratios'!G$51))</f>
        <v>0.35770083430327476</v>
      </c>
      <c r="G105">
        <f>IF('LF Projected Ratios'!H$51&gt;=0,$B105+(1-$B105)*'LF Projected Ratios'!H$51,$B105*(1+'LF Projected Ratios'!H$51))</f>
        <v>0.35474993886004313</v>
      </c>
      <c r="H105">
        <f>IF('LF Projected Ratios'!I$51&gt;=0,$B105+(1-$B105)*'LF Projected Ratios'!I$51,$B105*(1+'LF Projected Ratios'!I$51))</f>
        <v>0.35095278791985696</v>
      </c>
      <c r="I105">
        <f>IF('LF Projected Ratios'!J$51&gt;=0,$B105+(1-$B105)*'LF Projected Ratios'!J$51,$B105*(1+'LF Projected Ratios'!J$51))</f>
        <v>0.34694719123689516</v>
      </c>
      <c r="J105">
        <f>IF('LF Projected Ratios'!K$51&gt;=0,$B105+(1-$B105)*'LF Projected Ratios'!K$51,$B105*(1+'LF Projected Ratios'!K$51))</f>
        <v>0.34382877242153143</v>
      </c>
      <c r="K105">
        <f>IF('LF Projected Ratios'!L$51&gt;=0,$B105+(1-$B105)*'LF Projected Ratios'!L$51,$B105*(1+'LF Projected Ratios'!L$51))</f>
        <v>0.34141030056187971</v>
      </c>
      <c r="L105">
        <f>IF('LF Projected Ratios'!M$51&gt;=0,$B105+(1-$B105)*'LF Projected Ratios'!M$51,$B105*(1+'LF Projected Ratios'!M$51))</f>
        <v>0.34177493747605031</v>
      </c>
      <c r="M105">
        <f>IF('LF Projected Ratios'!N$51&gt;=0,$B105+(1-$B105)*'LF Projected Ratios'!N$51,$B105*(1+'LF Projected Ratios'!N$51))</f>
        <v>0.33972773394351585</v>
      </c>
      <c r="N105">
        <f>IF('LF Projected Ratios'!O$51&gt;=0,$B105+(1-$B105)*'LF Projected Ratios'!O$51,$B105*(1+'LF Projected Ratios'!O$51))</f>
        <v>0.33769928774201075</v>
      </c>
      <c r="O105">
        <f>IF('LF Projected Ratios'!P$51&gt;=0,$B105+(1-$B105)*'LF Projected Ratios'!P$51,$B105*(1+'LF Projected Ratios'!P$51))</f>
        <v>0.33568934225344188</v>
      </c>
      <c r="P105">
        <f>IF('LF Projected Ratios'!Q$51&gt;=0,$B105+(1-$B105)*'LF Projected Ratios'!Q$51,$B105*(1+'LF Projected Ratios'!Q$51))</f>
        <v>0.33369764551950543</v>
      </c>
      <c r="Q105">
        <f>IF('LF Projected Ratios'!R$51&gt;=0,$B105+(1-$B105)*'LF Projected Ratios'!R$51,$B105*(1+'LF Projected Ratios'!R$51))</f>
        <v>0.33172395013639616</v>
      </c>
      <c r="R105">
        <f>IF('LF Projected Ratios'!S$51&gt;=0,$B105+(1-$B105)*'LF Projected Ratios'!S$51,$B105*(1+'LF Projected Ratios'!S$51))</f>
        <v>0.32976801315235832</v>
      </c>
      <c r="S105">
        <f>IF('LF Projected Ratios'!T$51&gt;=0,$B105+(1-$B105)*'LF Projected Ratios'!T$51,$B105*(1+'LF Projected Ratios'!T$51))</f>
        <v>0.32782959596799194</v>
      </c>
      <c r="T105">
        <f>IF('LF Projected Ratios'!U$51&gt;=0,$B105+(1-$B105)*'LF Projected Ratios'!U$51,$B105*(1+'LF Projected Ratios'!U$51))</f>
        <v>0.32590846423922343</v>
      </c>
      <c r="U105">
        <f>IF('LF Projected Ratios'!V$51&gt;=0,$B105+(1-$B105)*'LF Projected Ratios'!V$51,$B105*(1+'LF Projected Ratios'!V$51))</f>
        <v>0.324004387782862</v>
      </c>
      <c r="V105">
        <f>IF('LF Projected Ratios'!W$51&gt;=0,$B105+(1-$B105)*'LF Projected Ratios'!W$51,$B105*(1+'LF Projected Ratios'!W$51))</f>
        <v>0.32211714048466089</v>
      </c>
      <c r="W105">
        <f>IF('LF Projected Ratios'!X$51&gt;=0,$B105+(1-$B105)*'LF Projected Ratios'!X$51,$B105*(1+'LF Projected Ratios'!X$51))</f>
        <v>0.32024650020980211</v>
      </c>
      <c r="X105">
        <f>IF('LF Projected Ratios'!Y$51&gt;=0,$B105+(1-$B105)*'LF Projected Ratios'!Y$51,$B105*(1+'LF Projected Ratios'!Y$51))</f>
        <v>0.31839224871573951</v>
      </c>
      <c r="Y105">
        <f>IF('LF Projected Ratios'!Z$51&gt;=0,$B105+(1-$B105)*'LF Projected Ratios'!Z$51,$B105*(1+'LF Projected Ratios'!Z$51))</f>
        <v>0.31655417156731652</v>
      </c>
      <c r="Z105">
        <f>IF('LF Projected Ratios'!AA$51&gt;=0,$B105+(1-$B105)*'LF Projected Ratios'!AA$51,$B105*(1+'LF Projected Ratios'!AA$51))</f>
        <v>0.31473205805410148</v>
      </c>
      <c r="AA105">
        <f>IF('LF Projected Ratios'!AB$51&gt;=0,$B105+(1-$B105)*'LF Projected Ratios'!AB$51,$B105*(1+'LF Projected Ratios'!AB$51))</f>
        <v>0.3129257011098629</v>
      </c>
      <c r="AB105">
        <f>IF('LF Projected Ratios'!AC$51&gt;=0,$B105+(1-$B105)*'LF Projected Ratios'!AC$51,$B105*(1+'LF Projected Ratios'!AC$51))</f>
        <v>0.31113489723412613</v>
      </c>
      <c r="AC105">
        <f>IF('LF Projected Ratios'!AD$51&gt;=0,$B105+(1-$B105)*'LF Projected Ratios'!AD$51,$B105*(1+'LF Projected Ratios'!AD$51))</f>
        <v>0.3093594464157487</v>
      </c>
      <c r="AD105">
        <f>IF('LF Projected Ratios'!AE$51&gt;=0,$B105+(1-$B105)*'LF Projected Ratios'!AE$51,$B105*(1+'LF Projected Ratios'!AE$51))</f>
        <v>0.30759915205845162</v>
      </c>
      <c r="AE105">
        <f>IF('LF Projected Ratios'!AF$51&gt;=0,$B105+(1-$B105)*'LF Projected Ratios'!AF$51,$B105*(1+'LF Projected Ratios'!AF$51))</f>
        <v>0.30585382090825003</v>
      </c>
      <c r="AF105">
        <f>IF('LF Projected Ratios'!AG$51&gt;=0,$B105+(1-$B105)*'LF Projected Ratios'!AG$51,$B105*(1+'LF Projected Ratios'!AG$51))</f>
        <v>0.30412326298272696</v>
      </c>
    </row>
    <row r="106" spans="1:32" x14ac:dyDescent="0.25">
      <c r="A106" t="s">
        <v>44</v>
      </c>
      <c r="B106">
        <f t="shared" si="0"/>
        <v>0.32383146050249212</v>
      </c>
      <c r="C106">
        <f>IF('LF Projected Ratios'!D$51&gt;=0,$B106+(1-$B106)*'LF Projected Ratios'!D$51,$B106*(1+'LF Projected Ratios'!D$51))</f>
        <v>0.32346568615455445</v>
      </c>
      <c r="D106">
        <f>IF('LF Projected Ratios'!E$51&gt;=0,$B106+(1-$B106)*'LF Projected Ratios'!E$51,$B106*(1+'LF Projected Ratios'!E$51))</f>
        <v>0.32319301576544363</v>
      </c>
      <c r="E106">
        <f>IF('LF Projected Ratios'!F$51&gt;=0,$B106+(1-$B106)*'LF Projected Ratios'!F$51,$B106*(1+'LF Projected Ratios'!F$51))</f>
        <v>0.32221285639211455</v>
      </c>
      <c r="F106">
        <f>IF('LF Projected Ratios'!G$51&gt;=0,$B106+(1-$B106)*'LF Projected Ratios'!G$51,$B106*(1+'LF Projected Ratios'!G$51))</f>
        <v>0.32039300981380381</v>
      </c>
      <c r="G106">
        <f>IF('LF Projected Ratios'!H$51&gt;=0,$B106+(1-$B106)*'LF Projected Ratios'!H$51,$B106*(1+'LF Projected Ratios'!H$51))</f>
        <v>0.31774988969208434</v>
      </c>
      <c r="H106">
        <f>IF('LF Projected Ratios'!I$51&gt;=0,$B106+(1-$B106)*'LF Projected Ratios'!I$51,$B106*(1+'LF Projected Ratios'!I$51))</f>
        <v>0.31434877764040797</v>
      </c>
      <c r="I106">
        <f>IF('LF Projected Ratios'!J$51&gt;=0,$B106+(1-$B106)*'LF Projected Ratios'!J$51,$B106*(1+'LF Projected Ratios'!J$51))</f>
        <v>0.3107609605198412</v>
      </c>
      <c r="J106">
        <f>IF('LF Projected Ratios'!K$51&gt;=0,$B106+(1-$B106)*'LF Projected Ratios'!K$51,$B106*(1+'LF Projected Ratios'!K$51))</f>
        <v>0.30796778953923543</v>
      </c>
      <c r="K106">
        <f>IF('LF Projected Ratios'!L$51&gt;=0,$B106+(1-$B106)*'LF Projected Ratios'!L$51,$B106*(1+'LF Projected Ratios'!L$51))</f>
        <v>0.30580156177582224</v>
      </c>
      <c r="L106">
        <f>IF('LF Projected Ratios'!M$51&gt;=0,$B106+(1-$B106)*'LF Projected Ratios'!M$51,$B106*(1+'LF Projected Ratios'!M$51))</f>
        <v>0.30612816743959681</v>
      </c>
      <c r="M106">
        <f>IF('LF Projected Ratios'!N$51&gt;=0,$B106+(1-$B106)*'LF Projected Ratios'!N$51,$B106*(1+'LF Projected Ratios'!N$51))</f>
        <v>0.30429448510344081</v>
      </c>
      <c r="N106">
        <f>IF('LF Projected Ratios'!O$51&gt;=0,$B106+(1-$B106)*'LF Projected Ratios'!O$51,$B106*(1+'LF Projected Ratios'!O$51))</f>
        <v>0.30247760372822274</v>
      </c>
      <c r="O106">
        <f>IF('LF Projected Ratios'!P$51&gt;=0,$B106+(1-$B106)*'LF Projected Ratios'!P$51,$B106*(1+'LF Projected Ratios'!P$51))</f>
        <v>0.30067729346084926</v>
      </c>
      <c r="P106">
        <f>IF('LF Projected Ratios'!Q$51&gt;=0,$B106+(1-$B106)*'LF Projected Ratios'!Q$51,$B106*(1+'LF Projected Ratios'!Q$51))</f>
        <v>0.29889332862200518</v>
      </c>
      <c r="Q106">
        <f>IF('LF Projected Ratios'!R$51&gt;=0,$B106+(1-$B106)*'LF Projected Ratios'!R$51,$B106*(1+'LF Projected Ratios'!R$51))</f>
        <v>0.2971254876118446</v>
      </c>
      <c r="R106">
        <f>IF('LF Projected Ratios'!S$51&gt;=0,$B106+(1-$B106)*'LF Projected Ratios'!S$51,$B106*(1+'LF Projected Ratios'!S$51))</f>
        <v>0.2953735528182268</v>
      </c>
      <c r="S106">
        <f>IF('LF Projected Ratios'!T$51&gt;=0,$B106+(1-$B106)*'LF Projected Ratios'!T$51,$B106*(1+'LF Projected Ratios'!T$51))</f>
        <v>0.29363731052742076</v>
      </c>
      <c r="T106">
        <f>IF('LF Projected Ratios'!U$51&gt;=0,$B106+(1-$B106)*'LF Projected Ratios'!U$51,$B106*(1+'LF Projected Ratios'!U$51))</f>
        <v>0.29191655083719575</v>
      </c>
      <c r="U106">
        <f>IF('LF Projected Ratios'!V$51&gt;=0,$B106+(1-$B106)*'LF Projected Ratios'!V$51,$B106*(1+'LF Projected Ratios'!V$51))</f>
        <v>0.29021106757222803</v>
      </c>
      <c r="V106">
        <f>IF('LF Projected Ratios'!W$51&gt;=0,$B106+(1-$B106)*'LF Projected Ratios'!W$51,$B106*(1+'LF Projected Ratios'!W$51))</f>
        <v>0.28852065820175121</v>
      </c>
      <c r="W106">
        <f>IF('LF Projected Ratios'!X$51&gt;=0,$B106+(1-$B106)*'LF Projected Ratios'!X$51,$B106*(1+'LF Projected Ratios'!X$51))</f>
        <v>0.28684512375937754</v>
      </c>
      <c r="X106">
        <f>IF('LF Projected Ratios'!Y$51&gt;=0,$B106+(1-$B106)*'LF Projected Ratios'!Y$51,$B106*(1+'LF Projected Ratios'!Y$51))</f>
        <v>0.28518426876503117</v>
      </c>
      <c r="Y106">
        <f>IF('LF Projected Ratios'!Z$51&gt;=0,$B106+(1-$B106)*'LF Projected Ratios'!Z$51,$B106*(1+'LF Projected Ratios'!Z$51))</f>
        <v>0.28353790114891902</v>
      </c>
      <c r="Z106">
        <f>IF('LF Projected Ratios'!AA$51&gt;=0,$B106+(1-$B106)*'LF Projected Ratios'!AA$51,$B106*(1+'LF Projected Ratios'!AA$51))</f>
        <v>0.28190583217748799</v>
      </c>
      <c r="AA106">
        <f>IF('LF Projected Ratios'!AB$51&gt;=0,$B106+(1-$B106)*'LF Projected Ratios'!AB$51,$B106*(1+'LF Projected Ratios'!AB$51))</f>
        <v>0.28028787638129887</v>
      </c>
      <c r="AB106">
        <f>IF('LF Projected Ratios'!AC$51&gt;=0,$B106+(1-$B106)*'LF Projected Ratios'!AC$51,$B106*(1+'LF Projected Ratios'!AC$51))</f>
        <v>0.2786838514847646</v>
      </c>
      <c r="AC106">
        <f>IF('LF Projected Ratios'!AD$51&gt;=0,$B106+(1-$B106)*'LF Projected Ratios'!AD$51,$B106*(1+'LF Projected Ratios'!AD$51))</f>
        <v>0.27709357833769654</v>
      </c>
      <c r="AD106">
        <f>IF('LF Projected Ratios'!AE$51&gt;=0,$B106+(1-$B106)*'LF Projected Ratios'!AE$51,$B106*(1+'LF Projected Ratios'!AE$51))</f>
        <v>0.27551688084860293</v>
      </c>
      <c r="AE106">
        <f>IF('LF Projected Ratios'!AF$51&gt;=0,$B106+(1-$B106)*'LF Projected Ratios'!AF$51,$B106*(1+'LF Projected Ratios'!AF$51))</f>
        <v>0.27395358591968821</v>
      </c>
      <c r="AF106">
        <f>IF('LF Projected Ratios'!AG$51&gt;=0,$B106+(1-$B106)*'LF Projected Ratios'!AG$51,$B106*(1+'LF Projected Ratios'!AG$51))</f>
        <v>0.27240352338350365</v>
      </c>
    </row>
    <row r="107" spans="1:32" x14ac:dyDescent="0.25">
      <c r="A107" t="s">
        <v>46</v>
      </c>
      <c r="B107">
        <f t="shared" si="0"/>
        <v>0.33254878241826313</v>
      </c>
      <c r="C107">
        <f>IF('LF Projected Ratios'!D$51&gt;=0,$B107+(1-$B107)*'LF Projected Ratios'!D$51,$B107*(1+'LF Projected Ratios'!D$51))</f>
        <v>0.33217316167450417</v>
      </c>
      <c r="D107">
        <f>IF('LF Projected Ratios'!E$51&gt;=0,$B107+(1-$B107)*'LF Projected Ratios'!E$51,$B107*(1+'LF Projected Ratios'!E$51))</f>
        <v>0.33189315118460416</v>
      </c>
      <c r="E107">
        <f>IF('LF Projected Ratios'!F$51&gt;=0,$B107+(1-$B107)*'LF Projected Ratios'!F$51,$B107*(1+'LF Projected Ratios'!F$51))</f>
        <v>0.33088660658986147</v>
      </c>
      <c r="F107">
        <f>IF('LF Projected Ratios'!G$51&gt;=0,$B107+(1-$B107)*'LF Projected Ratios'!G$51,$B107*(1+'LF Projected Ratios'!G$51))</f>
        <v>0.32901777098362911</v>
      </c>
      <c r="G107">
        <f>IF('LF Projected Ratios'!H$51&gt;=0,$B107+(1-$B107)*'LF Projected Ratios'!H$51,$B107*(1+'LF Projected Ratios'!H$51))</f>
        <v>0.32630349987204804</v>
      </c>
      <c r="H107">
        <f>IF('LF Projected Ratios'!I$51&gt;=0,$B107+(1-$B107)*'LF Projected Ratios'!I$51,$B107*(1+'LF Projected Ratios'!I$51))</f>
        <v>0.32281083220505236</v>
      </c>
      <c r="I107">
        <f>IF('LF Projected Ratios'!J$51&gt;=0,$B107+(1-$B107)*'LF Projected Ratios'!J$51,$B107*(1+'LF Projected Ratios'!J$51))</f>
        <v>0.31912643349612979</v>
      </c>
      <c r="J107">
        <f>IF('LF Projected Ratios'!K$51&gt;=0,$B107+(1-$B107)*'LF Projected Ratios'!K$51,$B107*(1+'LF Projected Ratios'!K$51))</f>
        <v>0.31625807225894437</v>
      </c>
      <c r="K107">
        <f>IF('LF Projected Ratios'!L$51&gt;=0,$B107+(1-$B107)*'LF Projected Ratios'!L$51,$B107*(1+'LF Projected Ratios'!L$51))</f>
        <v>0.31403353112249688</v>
      </c>
      <c r="L107">
        <f>IF('LF Projected Ratios'!M$51&gt;=0,$B107+(1-$B107)*'LF Projected Ratios'!M$51,$B107*(1+'LF Projected Ratios'!M$51))</f>
        <v>0.31436892878784595</v>
      </c>
      <c r="M107">
        <f>IF('LF Projected Ratios'!N$51&gt;=0,$B107+(1-$B107)*'LF Projected Ratios'!N$51,$B107*(1+'LF Projected Ratios'!N$51))</f>
        <v>0.31248588497460955</v>
      </c>
      <c r="N107">
        <f>IF('LF Projected Ratios'!O$51&gt;=0,$B107+(1-$B107)*'LF Projected Ratios'!O$51,$B107*(1+'LF Projected Ratios'!O$51))</f>
        <v>0.31062009439271349</v>
      </c>
      <c r="O107">
        <f>IF('LF Projected Ratios'!P$51&gt;=0,$B107+(1-$B107)*'LF Projected Ratios'!P$51,$B107*(1+'LF Projected Ratios'!P$51))</f>
        <v>0.30877132100157612</v>
      </c>
      <c r="P107">
        <f>IF('LF Projected Ratios'!Q$51&gt;=0,$B107+(1-$B107)*'LF Projected Ratios'!Q$51,$B107*(1+'LF Projected Ratios'!Q$51))</f>
        <v>0.30693933304674914</v>
      </c>
      <c r="Q107">
        <f>IF('LF Projected Ratios'!R$51&gt;=0,$B107+(1-$B107)*'LF Projected Ratios'!R$51,$B107*(1+'LF Projected Ratios'!R$51))</f>
        <v>0.30512390296307002</v>
      </c>
      <c r="R107">
        <f>IF('LF Projected Ratios'!S$51&gt;=0,$B107+(1-$B107)*'LF Projected Ratios'!S$51,$B107*(1+'LF Projected Ratios'!S$51))</f>
        <v>0.30332480728042771</v>
      </c>
      <c r="S107">
        <f>IF('LF Projected Ratios'!T$51&gt;=0,$B107+(1-$B107)*'LF Projected Ratios'!T$51,$B107*(1+'LF Projected Ratios'!T$51))</f>
        <v>0.30154182653206341</v>
      </c>
      <c r="T107">
        <f>IF('LF Projected Ratios'!U$51&gt;=0,$B107+(1-$B107)*'LF Projected Ratios'!U$51,$B107*(1+'LF Projected Ratios'!U$51))</f>
        <v>0.29977474516532154</v>
      </c>
      <c r="U107">
        <f>IF('LF Projected Ratios'!V$51&gt;=0,$B107+(1-$B107)*'LF Projected Ratios'!V$51,$B107*(1+'LF Projected Ratios'!V$51))</f>
        <v>0.29802335145477937</v>
      </c>
      <c r="V107">
        <f>IF('LF Projected Ratios'!W$51&gt;=0,$B107+(1-$B107)*'LF Projected Ratios'!W$51,$B107*(1+'LF Projected Ratios'!W$51))</f>
        <v>0.29628743741768054</v>
      </c>
      <c r="W107">
        <f>IF('LF Projected Ratios'!X$51&gt;=0,$B107+(1-$B107)*'LF Projected Ratios'!X$51,$B107*(1+'LF Projected Ratios'!X$51))</f>
        <v>0.29456679873159791</v>
      </c>
      <c r="X107">
        <f>IF('LF Projected Ratios'!Y$51&gt;=0,$B107+(1-$B107)*'LF Projected Ratios'!Y$51,$B107*(1+'LF Projected Ratios'!Y$51))</f>
        <v>0.29286123465426539</v>
      </c>
      <c r="Y107">
        <f>IF('LF Projected Ratios'!Z$51&gt;=0,$B107+(1-$B107)*'LF Projected Ratios'!Z$51,$B107*(1+'LF Projected Ratios'!Z$51))</f>
        <v>0.29117054794550218</v>
      </c>
      <c r="Z107">
        <f>IF('LF Projected Ratios'!AA$51&gt;=0,$B107+(1-$B107)*'LF Projected Ratios'!AA$51,$B107*(1+'LF Projected Ratios'!AA$51))</f>
        <v>0.28949454479117664</v>
      </c>
      <c r="AA107">
        <f>IF('LF Projected Ratios'!AB$51&gt;=0,$B107+(1-$B107)*'LF Projected Ratios'!AB$51,$B107*(1+'LF Projected Ratios'!AB$51))</f>
        <v>0.2878330347291389</v>
      </c>
      <c r="AB107">
        <f>IF('LF Projected Ratios'!AC$51&gt;=0,$B107+(1-$B107)*'LF Projected Ratios'!AC$51,$B107*(1+'LF Projected Ratios'!AC$51))</f>
        <v>0.28618583057706748</v>
      </c>
      <c r="AC107">
        <f>IF('LF Projected Ratios'!AD$51&gt;=0,$B107+(1-$B107)*'LF Projected Ratios'!AD$51,$B107*(1+'LF Projected Ratios'!AD$51))</f>
        <v>0.28455274836217304</v>
      </c>
      <c r="AD107">
        <f>IF('LF Projected Ratios'!AE$51&gt;=0,$B107+(1-$B107)*'LF Projected Ratios'!AE$51,$B107*(1+'LF Projected Ratios'!AE$51))</f>
        <v>0.28293360725270078</v>
      </c>
      <c r="AE107">
        <f>IF('LF Projected Ratios'!AF$51&gt;=0,$B107+(1-$B107)*'LF Projected Ratios'!AF$51,$B107*(1+'LF Projected Ratios'!AF$51))</f>
        <v>0.2813282294911808</v>
      </c>
      <c r="AF107">
        <f>IF('LF Projected Ratios'!AG$51&gt;=0,$B107+(1-$B107)*'LF Projected Ratios'!AG$51,$B107*(1+'LF Projected Ratios'!AG$51))</f>
        <v>0.27973644032937273</v>
      </c>
    </row>
    <row r="108" spans="1:32" x14ac:dyDescent="0.25">
      <c r="A108" t="s">
        <v>48</v>
      </c>
      <c r="B108">
        <f t="shared" si="0"/>
        <v>0.35509544003205828</v>
      </c>
      <c r="C108">
        <f>IF('LF Projected Ratios'!D$51&gt;=0,$B108+(1-$B108)*'LF Projected Ratios'!D$51,$B108*(1+'LF Projected Ratios'!D$51))</f>
        <v>0.35469435237111324</v>
      </c>
      <c r="D108">
        <f>IF('LF Projected Ratios'!E$51&gt;=0,$B108+(1-$B108)*'LF Projected Ratios'!E$51,$B108*(1+'LF Projected Ratios'!E$51))</f>
        <v>0.3543953572961604</v>
      </c>
      <c r="E108">
        <f>IF('LF Projected Ratios'!F$51&gt;=0,$B108+(1-$B108)*'LF Projected Ratios'!F$51,$B108*(1+'LF Projected Ratios'!F$51))</f>
        <v>0.35332056943140583</v>
      </c>
      <c r="F108">
        <f>IF('LF Projected Ratios'!G$51&gt;=0,$B108+(1-$B108)*'LF Projected Ratios'!G$51,$B108*(1+'LF Projected Ratios'!G$51))</f>
        <v>0.35132502761309903</v>
      </c>
      <c r="G108">
        <f>IF('LF Projected Ratios'!H$51&gt;=0,$B108+(1-$B108)*'LF Projected Ratios'!H$51,$B108*(1+'LF Projected Ratios'!H$51))</f>
        <v>0.34842673014310283</v>
      </c>
      <c r="H108">
        <f>IF('LF Projected Ratios'!I$51&gt;=0,$B108+(1-$B108)*'LF Projected Ratios'!I$51,$B108*(1+'LF Projected Ratios'!I$51))</f>
        <v>0.34469726118195143</v>
      </c>
      <c r="I108">
        <f>IF('LF Projected Ratios'!J$51&gt;=0,$B108+(1-$B108)*'LF Projected Ratios'!J$51,$B108*(1+'LF Projected Ratios'!J$51))</f>
        <v>0.3407630619006175</v>
      </c>
      <c r="J108">
        <f>IF('LF Projected Ratios'!K$51&gt;=0,$B108+(1-$B108)*'LF Projected Ratios'!K$51,$B108*(1+'LF Projected Ratios'!K$51))</f>
        <v>0.33770022706392827</v>
      </c>
      <c r="K108">
        <f>IF('LF Projected Ratios'!L$51&gt;=0,$B108+(1-$B108)*'LF Projected Ratios'!L$51,$B108*(1+'LF Projected Ratios'!L$51))</f>
        <v>0.33532486304072545</v>
      </c>
      <c r="L108">
        <f>IF('LF Projected Ratios'!M$51&gt;=0,$B108+(1-$B108)*'LF Projected Ratios'!M$51,$B108*(1+'LF Projected Ratios'!M$51))</f>
        <v>0.3356830005166675</v>
      </c>
      <c r="M108">
        <f>IF('LF Projected Ratios'!N$51&gt;=0,$B108+(1-$B108)*'LF Projected Ratios'!N$51,$B108*(1+'LF Projected Ratios'!N$51))</f>
        <v>0.33367228718132336</v>
      </c>
      <c r="N108">
        <f>IF('LF Projected Ratios'!O$51&gt;=0,$B108+(1-$B108)*'LF Projected Ratios'!O$51,$B108*(1+'LF Projected Ratios'!O$51))</f>
        <v>0.33167999683863092</v>
      </c>
      <c r="O108">
        <f>IF('LF Projected Ratios'!P$51&gt;=0,$B108+(1-$B108)*'LF Projected Ratios'!P$51,$B108*(1+'LF Projected Ratios'!P$51))</f>
        <v>0.3297058774445632</v>
      </c>
      <c r="P108">
        <f>IF('LF Projected Ratios'!Q$51&gt;=0,$B108+(1-$B108)*'LF Projected Ratios'!Q$51,$B108*(1+'LF Projected Ratios'!Q$51))</f>
        <v>0.32774968153182493</v>
      </c>
      <c r="Q108">
        <f>IF('LF Projected Ratios'!R$51&gt;=0,$B108+(1-$B108)*'LF Projected Ratios'!R$51,$B108*(1+'LF Projected Ratios'!R$51))</f>
        <v>0.3258111661064379</v>
      </c>
      <c r="R108">
        <f>IF('LF Projected Ratios'!S$51&gt;=0,$B108+(1-$B108)*'LF Projected Ratios'!S$51,$B108*(1+'LF Projected Ratios'!S$51))</f>
        <v>0.32389009254711831</v>
      </c>
      <c r="S108">
        <f>IF('LF Projected Ratios'!T$51&gt;=0,$B108+(1-$B108)*'LF Projected Ratios'!T$51,$B108*(1+'LF Projected Ratios'!T$51))</f>
        <v>0.32198622650735997</v>
      </c>
      <c r="T108">
        <f>IF('LF Projected Ratios'!U$51&gt;=0,$B108+(1-$B108)*'LF Projected Ratios'!U$51,$B108*(1+'LF Projected Ratios'!U$51))</f>
        <v>0.32009933782013439</v>
      </c>
      <c r="U108">
        <f>IF('LF Projected Ratios'!V$51&gt;=0,$B108+(1-$B108)*'LF Projected Ratios'!V$51,$B108*(1+'LF Projected Ratios'!V$51))</f>
        <v>0.31822920040513064</v>
      </c>
      <c r="V108">
        <f>IF('LF Projected Ratios'!W$51&gt;=0,$B108+(1-$B108)*'LF Projected Ratios'!W$51,$B108*(1+'LF Projected Ratios'!W$51))</f>
        <v>0.31637559217845507</v>
      </c>
      <c r="W108">
        <f>IF('LF Projected Ratios'!X$51&gt;=0,$B108+(1-$B108)*'LF Projected Ratios'!X$51,$B108*(1+'LF Projected Ratios'!X$51))</f>
        <v>0.31453829496471208</v>
      </c>
      <c r="X108">
        <f>IF('LF Projected Ratios'!Y$51&gt;=0,$B108+(1-$B108)*'LF Projected Ratios'!Y$51,$B108*(1+'LF Projected Ratios'!Y$51))</f>
        <v>0.31271709441140044</v>
      </c>
      <c r="Y108">
        <f>IF('LF Projected Ratios'!Z$51&gt;=0,$B108+(1-$B108)*'LF Projected Ratios'!Z$51,$B108*(1+'LF Projected Ratios'!Z$51))</f>
        <v>0.31091177990554386</v>
      </c>
      <c r="Z108">
        <f>IF('LF Projected Ratios'!AA$51&gt;=0,$B108+(1-$B108)*'LF Projected Ratios'!AA$51,$B108*(1+'LF Projected Ratios'!AA$51))</f>
        <v>0.30912214449249997</v>
      </c>
      <c r="AA108">
        <f>IF('LF Projected Ratios'!AB$51&gt;=0,$B108+(1-$B108)*'LF Projected Ratios'!AB$51,$B108*(1+'LF Projected Ratios'!AB$51))</f>
        <v>0.30734798479687098</v>
      </c>
      <c r="AB108">
        <f>IF('LF Projected Ratios'!AC$51&gt;=0,$B108+(1-$B108)*'LF Projected Ratios'!AC$51,$B108*(1+'LF Projected Ratios'!AC$51))</f>
        <v>0.30558910094545833</v>
      </c>
      <c r="AC108">
        <f>IF('LF Projected Ratios'!AD$51&gt;=0,$B108+(1-$B108)*'LF Projected Ratios'!AD$51,$B108*(1+'LF Projected Ratios'!AD$51))</f>
        <v>0.30384529649220032</v>
      </c>
      <c r="AD108">
        <f>IF('LF Projected Ratios'!AE$51&gt;=0,$B108+(1-$B108)*'LF Projected Ratios'!AE$51,$B108*(1+'LF Projected Ratios'!AE$51))</f>
        <v>0.30211637834503086</v>
      </c>
      <c r="AE108">
        <f>IF('LF Projected Ratios'!AF$51&gt;=0,$B108+(1-$B108)*'LF Projected Ratios'!AF$51,$B108*(1+'LF Projected Ratios'!AF$51))</f>
        <v>0.30040215669460357</v>
      </c>
      <c r="AF108">
        <f>IF('LF Projected Ratios'!AG$51&gt;=0,$B108+(1-$B108)*'LF Projected Ratios'!AG$51,$B108*(1+'LF Projected Ratios'!AG$51))</f>
        <v>0.29870244494482617</v>
      </c>
    </row>
    <row r="109" spans="1:32" x14ac:dyDescent="0.25">
      <c r="A109" t="s">
        <v>50</v>
      </c>
      <c r="B109">
        <f t="shared" si="0"/>
        <v>0.34861307966981891</v>
      </c>
      <c r="C109">
        <f>IF('LF Projected Ratios'!D$51&gt;=0,$B109+(1-$B109)*'LF Projected Ratios'!D$51,$B109*(1+'LF Projected Ratios'!D$51))</f>
        <v>0.34821931396928785</v>
      </c>
      <c r="D109">
        <f>IF('LF Projected Ratios'!E$51&gt;=0,$B109+(1-$B109)*'LF Projected Ratios'!E$51,$B109*(1+'LF Projected Ratios'!E$51))</f>
        <v>0.34792577712782347</v>
      </c>
      <c r="E109">
        <f>IF('LF Projected Ratios'!F$51&gt;=0,$B109+(1-$B109)*'LF Projected Ratios'!F$51,$B109*(1+'LF Projected Ratios'!F$51))</f>
        <v>0.34687060979734458</v>
      </c>
      <c r="F109">
        <f>IF('LF Projected Ratios'!G$51&gt;=0,$B109+(1-$B109)*'LF Projected Ratios'!G$51,$B109*(1+'LF Projected Ratios'!G$51))</f>
        <v>0.34491149711815322</v>
      </c>
      <c r="G109">
        <f>IF('LF Projected Ratios'!H$51&gt;=0,$B109+(1-$B109)*'LF Projected Ratios'!H$51,$B109*(1+'LF Projected Ratios'!H$51))</f>
        <v>0.34206610882839256</v>
      </c>
      <c r="H109">
        <f>IF('LF Projected Ratios'!I$51&gt;=0,$B109+(1-$B109)*'LF Projected Ratios'!I$51,$B109*(1+'LF Projected Ratios'!I$51))</f>
        <v>0.33840472230097729</v>
      </c>
      <c r="I109">
        <f>IF('LF Projected Ratios'!J$51&gt;=0,$B109+(1-$B109)*'LF Projected Ratios'!J$51,$B109*(1+'LF Projected Ratios'!J$51))</f>
        <v>0.33454234285905377</v>
      </c>
      <c r="J109">
        <f>IF('LF Projected Ratios'!K$51&gt;=0,$B109+(1-$B109)*'LF Projected Ratios'!K$51,$B109*(1+'LF Projected Ratios'!K$51))</f>
        <v>0.33153542087537002</v>
      </c>
      <c r="K109">
        <f>IF('LF Projected Ratios'!L$51&gt;=0,$B109+(1-$B109)*'LF Projected Ratios'!L$51,$B109*(1+'LF Projected Ratios'!L$51))</f>
        <v>0.32920341974522072</v>
      </c>
      <c r="L109">
        <f>IF('LF Projected Ratios'!M$51&gt;=0,$B109+(1-$B109)*'LF Projected Ratios'!M$51,$B109*(1+'LF Projected Ratios'!M$51))</f>
        <v>0.32955501932763737</v>
      </c>
      <c r="M109">
        <f>IF('LF Projected Ratios'!N$51&gt;=0,$B109+(1-$B109)*'LF Projected Ratios'!N$51,$B109*(1+'LF Projected Ratios'!N$51))</f>
        <v>0.32758101209143015</v>
      </c>
      <c r="N109">
        <f>IF('LF Projected Ratios'!O$51&gt;=0,$B109+(1-$B109)*'LF Projected Ratios'!O$51,$B109*(1+'LF Projected Ratios'!O$51))</f>
        <v>0.32562509153131319</v>
      </c>
      <c r="O109">
        <f>IF('LF Projected Ratios'!P$51&gt;=0,$B109+(1-$B109)*'LF Projected Ratios'!P$51,$B109*(1+'LF Projected Ratios'!P$51))</f>
        <v>0.32368701020438961</v>
      </c>
      <c r="P109">
        <f>IF('LF Projected Ratios'!Q$51&gt;=0,$B109+(1-$B109)*'LF Projected Ratios'!Q$51,$B109*(1+'LF Projected Ratios'!Q$51))</f>
        <v>0.32176652516094428</v>
      </c>
      <c r="Q109">
        <f>IF('LF Projected Ratios'!R$51&gt;=0,$B109+(1-$B109)*'LF Projected Ratios'!R$51,$B109*(1+'LF Projected Ratios'!R$51))</f>
        <v>0.31986339784291784</v>
      </c>
      <c r="R109">
        <f>IF('LF Projected Ratios'!S$51&gt;=0,$B109+(1-$B109)*'LF Projected Ratios'!S$51,$B109*(1+'LF Projected Ratios'!S$51))</f>
        <v>0.31797739398512065</v>
      </c>
      <c r="S109">
        <f>IF('LF Projected Ratios'!T$51&gt;=0,$B109+(1-$B109)*'LF Projected Ratios'!T$51,$B109*(1+'LF Projected Ratios'!T$51))</f>
        <v>0.31610828351910336</v>
      </c>
      <c r="T109">
        <f>IF('LF Projected Ratios'!U$51&gt;=0,$B109+(1-$B109)*'LF Projected Ratios'!U$51,$B109*(1+'LF Projected Ratios'!U$51))</f>
        <v>0.31425584047959693</v>
      </c>
      <c r="U109">
        <f>IF('LF Projected Ratios'!V$51&gt;=0,$B109+(1-$B109)*'LF Projected Ratios'!V$51,$B109*(1+'LF Projected Ratios'!V$51))</f>
        <v>0.31241984291344582</v>
      </c>
      <c r="V109">
        <f>IF('LF Projected Ratios'!W$51&gt;=0,$B109+(1-$B109)*'LF Projected Ratios'!W$51,$B109*(1+'LF Projected Ratios'!W$51))</f>
        <v>0.31060007279095614</v>
      </c>
      <c r="W109">
        <f>IF('LF Projected Ratios'!X$51&gt;=0,$B109+(1-$B109)*'LF Projected Ratios'!X$51,$B109*(1+'LF Projected Ratios'!X$51))</f>
        <v>0.30879631591958123</v>
      </c>
      <c r="X109">
        <f>IF('LF Projected Ratios'!Y$51&gt;=0,$B109+(1-$B109)*'LF Projected Ratios'!Y$51,$B109*(1+'LF Projected Ratios'!Y$51))</f>
        <v>0.30700836185988101</v>
      </c>
      <c r="Y109">
        <f>IF('LF Projected Ratios'!Z$51&gt;=0,$B109+(1-$B109)*'LF Projected Ratios'!Z$51,$B109*(1+'LF Projected Ratios'!Z$51))</f>
        <v>0.30523600384367433</v>
      </c>
      <c r="Z109">
        <f>IF('LF Projected Ratios'!AA$51&gt;=0,$B109+(1-$B109)*'LF Projected Ratios'!AA$51,$B109*(1+'LF Projected Ratios'!AA$51))</f>
        <v>0.30347903869433007</v>
      </c>
      <c r="AA109">
        <f>IF('LF Projected Ratios'!AB$51&gt;=0,$B109+(1-$B109)*'LF Projected Ratios'!AB$51,$B109*(1+'LF Projected Ratios'!AB$51))</f>
        <v>0.3017372667491216</v>
      </c>
      <c r="AB109">
        <f>IF('LF Projected Ratios'!AC$51&gt;=0,$B109+(1-$B109)*'LF Projected Ratios'!AC$51,$B109*(1+'LF Projected Ratios'!AC$51))</f>
        <v>0.30001049178358802</v>
      </c>
      <c r="AC109">
        <f>IF('LF Projected Ratios'!AD$51&gt;=0,$B109+(1-$B109)*'LF Projected Ratios'!AD$51,$B109*(1+'LF Projected Ratios'!AD$51))</f>
        <v>0.29829852093784209</v>
      </c>
      <c r="AD109">
        <f>IF('LF Projected Ratios'!AE$51&gt;=0,$B109+(1-$B109)*'LF Projected Ratios'!AE$51,$B109*(1+'LF Projected Ratios'!AE$51))</f>
        <v>0.29660116464476388</v>
      </c>
      <c r="AE109">
        <f>IF('LF Projected Ratios'!AF$51&gt;=0,$B109+(1-$B109)*'LF Projected Ratios'!AF$51,$B109*(1+'LF Projected Ratios'!AF$51))</f>
        <v>0.29491823656002647</v>
      </c>
      <c r="AF109">
        <f>IF('LF Projected Ratios'!AG$51&gt;=0,$B109+(1-$B109)*'LF Projected Ratios'!AG$51,$B109*(1+'LF Projected Ratios'!AG$51))</f>
        <v>0.2932495534938982</v>
      </c>
    </row>
    <row r="110" spans="1:32" x14ac:dyDescent="0.25">
      <c r="A110" t="s">
        <v>52</v>
      </c>
      <c r="B110">
        <f t="shared" si="0"/>
        <v>0.36048559616531045</v>
      </c>
      <c r="C110">
        <f>IF('LF Projected Ratios'!D$51&gt;=0,$B110+(1-$B110)*'LF Projected Ratios'!D$51,$B110*(1+'LF Projected Ratios'!D$51))</f>
        <v>0.3600784202112704</v>
      </c>
      <c r="D110">
        <f>IF('LF Projected Ratios'!E$51&gt;=0,$B110+(1-$B110)*'LF Projected Ratios'!E$51,$B110*(1+'LF Projected Ratios'!E$51))</f>
        <v>0.35977488655329065</v>
      </c>
      <c r="E110">
        <f>IF('LF Projected Ratios'!F$51&gt;=0,$B110+(1-$B110)*'LF Projected Ratios'!F$51,$B110*(1+'LF Projected Ratios'!F$51))</f>
        <v>0.35868378399184314</v>
      </c>
      <c r="F110">
        <f>IF('LF Projected Ratios'!G$51&gt;=0,$B110+(1-$B110)*'LF Projected Ratios'!G$51,$B110*(1+'LF Projected Ratios'!G$51))</f>
        <v>0.35665795093135616</v>
      </c>
      <c r="G110">
        <f>IF('LF Projected Ratios'!H$51&gt;=0,$B110+(1-$B110)*'LF Projected Ratios'!H$51,$B110*(1+'LF Projected Ratios'!H$51))</f>
        <v>0.35371565887815015</v>
      </c>
      <c r="H110">
        <f>IF('LF Projected Ratios'!I$51&gt;=0,$B110+(1-$B110)*'LF Projected Ratios'!I$51,$B110*(1+'LF Projected Ratios'!I$51))</f>
        <v>0.34992957860148066</v>
      </c>
      <c r="I110">
        <f>IF('LF Projected Ratios'!J$51&gt;=0,$B110+(1-$B110)*'LF Projected Ratios'!J$51,$B110*(1+'LF Projected Ratios'!J$51))</f>
        <v>0.34593566030943845</v>
      </c>
      <c r="J110">
        <f>IF('LF Projected Ratios'!K$51&gt;=0,$B110+(1-$B110)*'LF Projected Ratios'!K$51,$B110*(1+'LF Projected Ratios'!K$51))</f>
        <v>0.34282633330157791</v>
      </c>
      <c r="K110">
        <f>IF('LF Projected Ratios'!L$51&gt;=0,$B110+(1-$B110)*'LF Projected Ratios'!L$51,$B110*(1+'LF Projected Ratios'!L$51))</f>
        <v>0.34041491254118572</v>
      </c>
      <c r="L110">
        <f>IF('LF Projected Ratios'!M$51&gt;=0,$B110+(1-$B110)*'LF Projected Ratios'!M$51,$B110*(1+'LF Projected Ratios'!M$51))</f>
        <v>0.34077848634971575</v>
      </c>
      <c r="M110">
        <f>IF('LF Projected Ratios'!N$51&gt;=0,$B110+(1-$B110)*'LF Projected Ratios'!N$51,$B110*(1+'LF Projected Ratios'!N$51))</f>
        <v>0.33873725147679368</v>
      </c>
      <c r="N110">
        <f>IF('LF Projected Ratios'!O$51&gt;=0,$B110+(1-$B110)*'LF Projected Ratios'!O$51,$B110*(1+'LF Projected Ratios'!O$51))</f>
        <v>0.3367147192475568</v>
      </c>
      <c r="O110">
        <f>IF('LF Projected Ratios'!P$51&gt;=0,$B110+(1-$B110)*'LF Projected Ratios'!P$51,$B110*(1+'LF Projected Ratios'!P$51))</f>
        <v>0.33471063379208676</v>
      </c>
      <c r="P110">
        <f>IF('LF Projected Ratios'!Q$51&gt;=0,$B110+(1-$B110)*'LF Projected Ratios'!Q$51,$B110*(1+'LF Projected Ratios'!Q$51))</f>
        <v>0.33272474388666878</v>
      </c>
      <c r="Q110">
        <f>IF('LF Projected Ratios'!R$51&gt;=0,$B110+(1-$B110)*'LF Projected Ratios'!R$51,$B110*(1+'LF Projected Ratios'!R$51))</f>
        <v>0.3307568028488081</v>
      </c>
      <c r="R110">
        <f>IF('LF Projected Ratios'!S$51&gt;=0,$B110+(1-$B110)*'LF Projected Ratios'!S$51,$B110*(1+'LF Projected Ratios'!S$51))</f>
        <v>0.32880656843507916</v>
      </c>
      <c r="S110">
        <f>IF('LF Projected Ratios'!T$51&gt;=0,$B110+(1-$B110)*'LF Projected Ratios'!T$51,$B110*(1+'LF Projected Ratios'!T$51))</f>
        <v>0.32687380274172301</v>
      </c>
      <c r="T110">
        <f>IF('LF Projected Ratios'!U$51&gt;=0,$B110+(1-$B110)*'LF Projected Ratios'!U$51,$B110*(1+'LF Projected Ratios'!U$51))</f>
        <v>0.32495827210790051</v>
      </c>
      <c r="U110">
        <f>IF('LF Projected Ratios'!V$51&gt;=0,$B110+(1-$B110)*'LF Projected Ratios'!V$51,$B110*(1+'LF Projected Ratios'!V$51))</f>
        <v>0.32305974702152418</v>
      </c>
      <c r="V110">
        <f>IF('LF Projected Ratios'!W$51&gt;=0,$B110+(1-$B110)*'LF Projected Ratios'!W$51,$B110*(1+'LF Projected Ratios'!W$51))</f>
        <v>0.32117800202758756</v>
      </c>
      <c r="W110">
        <f>IF('LF Projected Ratios'!X$51&gt;=0,$B110+(1-$B110)*'LF Projected Ratios'!X$51,$B110*(1+'LF Projected Ratios'!X$51))</f>
        <v>0.31931281563891073</v>
      </c>
      <c r="X110">
        <f>IF('LF Projected Ratios'!Y$51&gt;=0,$B110+(1-$B110)*'LF Projected Ratios'!Y$51,$B110*(1+'LF Projected Ratios'!Y$51))</f>
        <v>0.31746397024923778</v>
      </c>
      <c r="Y110">
        <f>IF('LF Projected Ratios'!Z$51&gt;=0,$B110+(1-$B110)*'LF Projected Ratios'!Z$51,$B110*(1+'LF Projected Ratios'!Z$51))</f>
        <v>0.31563125204860182</v>
      </c>
      <c r="Z110">
        <f>IF('LF Projected Ratios'!AA$51&gt;=0,$B110+(1-$B110)*'LF Projected Ratios'!AA$51,$B110*(1+'LF Projected Ratios'!AA$51))</f>
        <v>0.31381445094090127</v>
      </c>
      <c r="AA110">
        <f>IF('LF Projected Ratios'!AB$51&gt;=0,$B110+(1-$B110)*'LF Projected Ratios'!AB$51,$B110*(1+'LF Projected Ratios'!AB$51))</f>
        <v>0.31201336046361</v>
      </c>
      <c r="AB110">
        <f>IF('LF Projected Ratios'!AC$51&gt;=0,$B110+(1-$B110)*'LF Projected Ratios'!AC$51,$B110*(1+'LF Projected Ratios'!AC$51))</f>
        <v>0.31022777770956284</v>
      </c>
      <c r="AC110">
        <f>IF('LF Projected Ratios'!AD$51&gt;=0,$B110+(1-$B110)*'LF Projected Ratios'!AD$51,$B110*(1+'LF Projected Ratios'!AD$51))</f>
        <v>0.30845750325075344</v>
      </c>
      <c r="AD110">
        <f>IF('LF Projected Ratios'!AE$51&gt;=0,$B110+(1-$B110)*'LF Projected Ratios'!AE$51,$B110*(1+'LF Projected Ratios'!AE$51))</f>
        <v>0.3067023410640829</v>
      </c>
      <c r="AE110">
        <f>IF('LF Projected Ratios'!AF$51&gt;=0,$B110+(1-$B110)*'LF Projected Ratios'!AF$51,$B110*(1+'LF Projected Ratios'!AF$51))</f>
        <v>0.30496209845900196</v>
      </c>
      <c r="AF110">
        <f>IF('LF Projected Ratios'!AG$51&gt;=0,$B110+(1-$B110)*'LF Projected Ratios'!AG$51,$B110*(1+'LF Projected Ratios'!AG$51))</f>
        <v>0.30323658600699083</v>
      </c>
    </row>
    <row r="111" spans="1:32" x14ac:dyDescent="0.25">
      <c r="A111" t="s">
        <v>54</v>
      </c>
      <c r="B111">
        <f t="shared" si="0"/>
        <v>0.35750648619265657</v>
      </c>
      <c r="C111">
        <f>IF('LF Projected Ratios'!D$51&gt;=0,$B111+(1-$B111)*'LF Projected Ratios'!D$51,$B111*(1+'LF Projected Ratios'!D$51))</f>
        <v>0.35710267520509009</v>
      </c>
      <c r="D111">
        <f>IF('LF Projected Ratios'!E$51&gt;=0,$B111+(1-$B111)*'LF Projected Ratios'!E$51,$B111*(1+'LF Projected Ratios'!E$51))</f>
        <v>0.35680164999725966</v>
      </c>
      <c r="E111">
        <f>IF('LF Projected Ratios'!F$51&gt;=0,$B111+(1-$B111)*'LF Projected Ratios'!F$51,$B111*(1+'LF Projected Ratios'!F$51))</f>
        <v>0.35571956447992314</v>
      </c>
      <c r="F111">
        <f>IF('LF Projected Ratios'!G$51&gt;=0,$B111+(1-$B111)*'LF Projected Ratios'!G$51,$B111*(1+'LF Projected Ratios'!G$51))</f>
        <v>0.35371047322420623</v>
      </c>
      <c r="G111">
        <f>IF('LF Projected Ratios'!H$51&gt;=0,$B111+(1-$B111)*'LF Projected Ratios'!H$51,$B111*(1+'LF Projected Ratios'!H$51))</f>
        <v>0.35079249673781182</v>
      </c>
      <c r="H111">
        <f>IF('LF Projected Ratios'!I$51&gt;=0,$B111+(1-$B111)*'LF Projected Ratios'!I$51,$B111*(1+'LF Projected Ratios'!I$51))</f>
        <v>0.34703770522726629</v>
      </c>
      <c r="I111">
        <f>IF('LF Projected Ratios'!J$51&gt;=0,$B111+(1-$B111)*'LF Projected Ratios'!J$51,$B111*(1+'LF Projected Ratios'!J$51))</f>
        <v>0.34307679330757396</v>
      </c>
      <c r="J111">
        <f>IF('LF Projected Ratios'!K$51&gt;=0,$B111+(1-$B111)*'LF Projected Ratios'!K$51,$B111*(1+'LF Projected Ratios'!K$51))</f>
        <v>0.33999316226980458</v>
      </c>
      <c r="K111">
        <f>IF('LF Projected Ratios'!L$51&gt;=0,$B111+(1-$B111)*'LF Projected Ratios'!L$51,$B111*(1+'LF Projected Ratios'!L$51))</f>
        <v>0.33760166987191004</v>
      </c>
      <c r="L111">
        <f>IF('LF Projected Ratios'!M$51&gt;=0,$B111+(1-$B111)*'LF Projected Ratios'!M$51,$B111*(1+'LF Projected Ratios'!M$51))</f>
        <v>0.33796223904899209</v>
      </c>
      <c r="M111">
        <f>IF('LF Projected Ratios'!N$51&gt;=0,$B111+(1-$B111)*'LF Projected Ratios'!N$51,$B111*(1+'LF Projected Ratios'!N$51))</f>
        <v>0.3359378732638536</v>
      </c>
      <c r="N111">
        <f>IF('LF Projected Ratios'!O$51&gt;=0,$B111+(1-$B111)*'LF Projected Ratios'!O$51,$B111*(1+'LF Projected Ratios'!O$51))</f>
        <v>0.33393205556079536</v>
      </c>
      <c r="O111">
        <f>IF('LF Projected Ratios'!P$51&gt;=0,$B111+(1-$B111)*'LF Projected Ratios'!P$51,$B111*(1+'LF Projected Ratios'!P$51))</f>
        <v>0.33194453218444847</v>
      </c>
      <c r="P111">
        <f>IF('LF Projected Ratios'!Q$51&gt;=0,$B111+(1-$B111)*'LF Projected Ratios'!Q$51,$B111*(1+'LF Projected Ratios'!Q$51))</f>
        <v>0.32997505398725063</v>
      </c>
      <c r="Q111">
        <f>IF('LF Projected Ratios'!R$51&gt;=0,$B111+(1-$B111)*'LF Projected Ratios'!R$51,$B111*(1+'LF Projected Ratios'!R$51))</f>
        <v>0.32802337632533018</v>
      </c>
      <c r="R111">
        <f>IF('LF Projected Ratios'!S$51&gt;=0,$B111+(1-$B111)*'LF Projected Ratios'!S$51,$B111*(1+'LF Projected Ratios'!S$51))</f>
        <v>0.32608925895719965</v>
      </c>
      <c r="S111">
        <f>IF('LF Projected Ratios'!T$51&gt;=0,$B111+(1-$B111)*'LF Projected Ratios'!T$51,$B111*(1+'LF Projected Ratios'!T$51))</f>
        <v>0.32417246594517424</v>
      </c>
      <c r="T111">
        <f>IF('LF Projected Ratios'!U$51&gt;=0,$B111+(1-$B111)*'LF Projected Ratios'!U$51,$B111*(1+'LF Projected Ratios'!U$51))</f>
        <v>0.32227276555942502</v>
      </c>
      <c r="U111">
        <f>IF('LF Projected Ratios'!V$51&gt;=0,$B111+(1-$B111)*'LF Projected Ratios'!V$51,$B111*(1+'LF Projected Ratios'!V$51))</f>
        <v>0.32038993018458872</v>
      </c>
      <c r="V111">
        <f>IF('LF Projected Ratios'!W$51&gt;=0,$B111+(1-$B111)*'LF Projected Ratios'!W$51,$B111*(1+'LF Projected Ratios'!W$51))</f>
        <v>0.3185237362288546</v>
      </c>
      <c r="W111">
        <f>IF('LF Projected Ratios'!X$51&gt;=0,$B111+(1-$B111)*'LF Projected Ratios'!X$51,$B111*(1+'LF Projected Ratios'!X$51))</f>
        <v>0.31667396403544795</v>
      </c>
      <c r="X111">
        <f>IF('LF Projected Ratios'!Y$51&gt;=0,$B111+(1-$B111)*'LF Projected Ratios'!Y$51,$B111*(1+'LF Projected Ratios'!Y$51))</f>
        <v>0.31484039779644529</v>
      </c>
      <c r="Y111">
        <f>IF('LF Projected Ratios'!Z$51&gt;=0,$B111+(1-$B111)*'LF Projected Ratios'!Z$51,$B111*(1+'LF Projected Ratios'!Z$51))</f>
        <v>0.31302282546883908</v>
      </c>
      <c r="Z111">
        <f>IF('LF Projected Ratios'!AA$51&gt;=0,$B111+(1-$B111)*'LF Projected Ratios'!AA$51,$B111*(1+'LF Projected Ratios'!AA$51))</f>
        <v>0.31122103869279516</v>
      </c>
      <c r="AA111">
        <f>IF('LF Projected Ratios'!AB$51&gt;=0,$B111+(1-$B111)*'LF Projected Ratios'!AB$51,$B111*(1+'LF Projected Ratios'!AB$51))</f>
        <v>0.30943483271202649</v>
      </c>
      <c r="AB111">
        <f>IF('LF Projected Ratios'!AC$51&gt;=0,$B111+(1-$B111)*'LF Projected Ratios'!AC$51,$B111*(1+'LF Projected Ratios'!AC$51))</f>
        <v>0.30766400629622459</v>
      </c>
      <c r="AC111">
        <f>IF('LF Projected Ratios'!AD$51&gt;=0,$B111+(1-$B111)*'LF Projected Ratios'!AD$51,$B111*(1+'LF Projected Ratios'!AD$51))</f>
        <v>0.3059083616654879</v>
      </c>
      <c r="AD111">
        <f>IF('LF Projected Ratios'!AE$51&gt;=0,$B111+(1-$B111)*'LF Projected Ratios'!AE$51,$B111*(1+'LF Projected Ratios'!AE$51))</f>
        <v>0.30416770441668328</v>
      </c>
      <c r="AE111">
        <f>IF('LF Projected Ratios'!AF$51&gt;=0,$B111+(1-$B111)*'LF Projected Ratios'!AF$51,$B111*(1+'LF Projected Ratios'!AF$51))</f>
        <v>0.30244184345168662</v>
      </c>
      <c r="AF111">
        <f>IF('LF Projected Ratios'!AG$51&gt;=0,$B111+(1-$B111)*'LF Projected Ratios'!AG$51,$B111*(1+'LF Projected Ratios'!AG$51))</f>
        <v>0.30073059090744553</v>
      </c>
    </row>
    <row r="112" spans="1:32" x14ac:dyDescent="0.25">
      <c r="A112" t="s">
        <v>56</v>
      </c>
      <c r="B112">
        <f t="shared" si="0"/>
        <v>0.37185545241549811</v>
      </c>
      <c r="C112">
        <f>IF('LF Projected Ratios'!D$51&gt;=0,$B112+(1-$B112)*'LF Projected Ratios'!D$51,$B112*(1+'LF Projected Ratios'!D$51))</f>
        <v>0.37143543397311674</v>
      </c>
      <c r="D112">
        <f>IF('LF Projected Ratios'!E$51&gt;=0,$B112+(1-$B112)*'LF Projected Ratios'!E$51,$B112*(1+'LF Projected Ratios'!E$51))</f>
        <v>0.37112232674522172</v>
      </c>
      <c r="E112">
        <f>IF('LF Projected Ratios'!F$51&gt;=0,$B112+(1-$B112)*'LF Projected Ratios'!F$51,$B112*(1+'LF Projected Ratios'!F$51))</f>
        <v>0.36999681038358412</v>
      </c>
      <c r="F112">
        <f>IF('LF Projected Ratios'!G$51&gt;=0,$B112+(1-$B112)*'LF Projected Ratios'!G$51,$B112*(1+'LF Projected Ratios'!G$51))</f>
        <v>0.36790708175853182</v>
      </c>
      <c r="G112">
        <f>IF('LF Projected Ratios'!H$51&gt;=0,$B112+(1-$B112)*'LF Projected Ratios'!H$51,$B112*(1+'LF Projected Ratios'!H$51))</f>
        <v>0.36487198866681869</v>
      </c>
      <c r="H112">
        <f>IF('LF Projected Ratios'!I$51&gt;=0,$B112+(1-$B112)*'LF Projected Ratios'!I$51,$B112*(1+'LF Projected Ratios'!I$51))</f>
        <v>0.3609664939420954</v>
      </c>
      <c r="I112">
        <f>IF('LF Projected Ratios'!J$51&gt;=0,$B112+(1-$B112)*'LF Projected Ratios'!J$51,$B112*(1+'LF Projected Ratios'!J$51))</f>
        <v>0.3568466059099622</v>
      </c>
      <c r="J112">
        <f>IF('LF Projected Ratios'!K$51&gt;=0,$B112+(1-$B112)*'LF Projected Ratios'!K$51,$B112*(1+'LF Projected Ratios'!K$51))</f>
        <v>0.35363920951600059</v>
      </c>
      <c r="K112">
        <f>IF('LF Projected Ratios'!L$51&gt;=0,$B112+(1-$B112)*'LF Projected Ratios'!L$51,$B112*(1+'LF Projected Ratios'!L$51))</f>
        <v>0.35115173160465418</v>
      </c>
      <c r="L112">
        <f>IF('LF Projected Ratios'!M$51&gt;=0,$B112+(1-$B112)*'LF Projected Ratios'!M$51,$B112*(1+'LF Projected Ratios'!M$51))</f>
        <v>0.35152677267285642</v>
      </c>
      <c r="M112">
        <f>IF('LF Projected Ratios'!N$51&gt;=0,$B112+(1-$B112)*'LF Projected Ratios'!N$51,$B112*(1+'LF Projected Ratios'!N$51))</f>
        <v>0.34942115645619998</v>
      </c>
      <c r="N112">
        <f>IF('LF Projected Ratios'!O$51&gt;=0,$B112+(1-$B112)*'LF Projected Ratios'!O$51,$B112*(1+'LF Projected Ratios'!O$51))</f>
        <v>0.34733483277190241</v>
      </c>
      <c r="O112">
        <f>IF('LF Projected Ratios'!P$51&gt;=0,$B112+(1-$B112)*'LF Projected Ratios'!P$51,$B112*(1+'LF Projected Ratios'!P$51))</f>
        <v>0.34526753767980839</v>
      </c>
      <c r="P112">
        <f>IF('LF Projected Ratios'!Q$51&gt;=0,$B112+(1-$B112)*'LF Projected Ratios'!Q$51,$B112*(1+'LF Projected Ratios'!Q$51))</f>
        <v>0.34321901203250926</v>
      </c>
      <c r="Q112">
        <f>IF('LF Projected Ratios'!R$51&gt;=0,$B112+(1-$B112)*'LF Projected Ratios'!R$51,$B112*(1+'LF Projected Ratios'!R$51))</f>
        <v>0.34118900136704805</v>
      </c>
      <c r="R112">
        <f>IF('LF Projected Ratios'!S$51&gt;=0,$B112+(1-$B112)*'LF Projected Ratios'!S$51,$B112*(1+'LF Projected Ratios'!S$51))</f>
        <v>0.33917725579954727</v>
      </c>
      <c r="S112">
        <f>IF('LF Projected Ratios'!T$51&gt;=0,$B112+(1-$B112)*'LF Projected Ratios'!T$51,$B112*(1+'LF Projected Ratios'!T$51))</f>
        <v>0.33718352992267059</v>
      </c>
      <c r="T112">
        <f>IF('LF Projected Ratios'!U$51&gt;=0,$B112+(1-$B112)*'LF Projected Ratios'!U$51,$B112*(1+'LF Projected Ratios'!U$51))</f>
        <v>0.33520758270582485</v>
      </c>
      <c r="U112">
        <f>IF('LF Projected Ratios'!V$51&gt;=0,$B112+(1-$B112)*'LF Projected Ratios'!V$51,$B112*(1+'LF Projected Ratios'!V$51))</f>
        <v>0.33324917739802196</v>
      </c>
      <c r="V112">
        <f>IF('LF Projected Ratios'!W$51&gt;=0,$B112+(1-$B112)*'LF Projected Ratios'!W$51,$B112*(1+'LF Projected Ratios'!W$51))</f>
        <v>0.33130808143331653</v>
      </c>
      <c r="W112">
        <f>IF('LF Projected Ratios'!X$51&gt;=0,$B112+(1-$B112)*'LF Projected Ratios'!X$51,$B112*(1+'LF Projected Ratios'!X$51))</f>
        <v>0.32938406633873679</v>
      </c>
      <c r="X112">
        <f>IF('LF Projected Ratios'!Y$51&gt;=0,$B112+(1-$B112)*'LF Projected Ratios'!Y$51,$B112*(1+'LF Projected Ratios'!Y$51))</f>
        <v>0.32747690764464055</v>
      </c>
      <c r="Y112">
        <f>IF('LF Projected Ratios'!Z$51&gt;=0,$B112+(1-$B112)*'LF Projected Ratios'!Z$51,$B112*(1+'LF Projected Ratios'!Z$51))</f>
        <v>0.3255863847974112</v>
      </c>
      <c r="Z112">
        <f>IF('LF Projected Ratios'!AA$51&gt;=0,$B112+(1-$B112)*'LF Projected Ratios'!AA$51,$B112*(1+'LF Projected Ratios'!AA$51))</f>
        <v>0.32371228107443423</v>
      </c>
      <c r="AA112">
        <f>IF('LF Projected Ratios'!AB$51&gt;=0,$B112+(1-$B112)*'LF Projected Ratios'!AB$51,$B112*(1+'LF Projected Ratios'!AB$51))</f>
        <v>0.32185438350127504</v>
      </c>
      <c r="AB112">
        <f>IF('LF Projected Ratios'!AC$51&gt;=0,$B112+(1-$B112)*'LF Projected Ratios'!AC$51,$B112*(1+'LF Projected Ratios'!AC$51))</f>
        <v>0.3200124827709972</v>
      </c>
      <c r="AC112">
        <f>IF('LF Projected Ratios'!AD$51&gt;=0,$B112+(1-$B112)*'LF Projected Ratios'!AD$51,$B112*(1+'LF Projected Ratios'!AD$51))</f>
        <v>0.31818637316555742</v>
      </c>
      <c r="AD112">
        <f>IF('LF Projected Ratios'!AE$51&gt;=0,$B112+(1-$B112)*'LF Projected Ratios'!AE$51,$B112*(1+'LF Projected Ratios'!AE$51))</f>
        <v>0.31637585247921174</v>
      </c>
      <c r="AE112">
        <f>IF('LF Projected Ratios'!AF$51&gt;=0,$B112+(1-$B112)*'LF Projected Ratios'!AF$51,$B112*(1+'LF Projected Ratios'!AF$51))</f>
        <v>0.31458072194387587</v>
      </c>
      <c r="AF112">
        <f>IF('LF Projected Ratios'!AG$51&gt;=0,$B112+(1-$B112)*'LF Projected Ratios'!AG$51,$B112*(1+'LF Projected Ratios'!AG$51))</f>
        <v>0.31280078615638068</v>
      </c>
    </row>
    <row r="113" spans="1:32" x14ac:dyDescent="0.25">
      <c r="A113" t="s">
        <v>58</v>
      </c>
      <c r="B113">
        <f t="shared" si="0"/>
        <v>0.347624376392691</v>
      </c>
      <c r="C113">
        <f>IF('LF Projected Ratios'!D$51&gt;=0,$B113+(1-$B113)*'LF Projected Ratios'!D$51,$B113*(1+'LF Projected Ratios'!D$51))</f>
        <v>0.34723172745300812</v>
      </c>
      <c r="D113">
        <f>IF('LF Projected Ratios'!E$51&gt;=0,$B113+(1-$B113)*'LF Projected Ratios'!E$51,$B113*(1+'LF Projected Ratios'!E$51))</f>
        <v>0.34693902311282959</v>
      </c>
      <c r="E113">
        <f>IF('LF Projected Ratios'!F$51&gt;=0,$B113+(1-$B113)*'LF Projected Ratios'!F$51,$B113*(1+'LF Projected Ratios'!F$51))</f>
        <v>0.34588684834762845</v>
      </c>
      <c r="F113">
        <f>IF('LF Projected Ratios'!G$51&gt;=0,$B113+(1-$B113)*'LF Projected Ratios'!G$51,$B113*(1+'LF Projected Ratios'!G$51))</f>
        <v>0.34393329191758304</v>
      </c>
      <c r="G113">
        <f>IF('LF Projected Ratios'!H$51&gt;=0,$B113+(1-$B113)*'LF Projected Ratios'!H$51,$B113*(1+'LF Projected Ratios'!H$51))</f>
        <v>0.34109597344760495</v>
      </c>
      <c r="H113">
        <f>IF('LF Projected Ratios'!I$51&gt;=0,$B113+(1-$B113)*'LF Projected Ratios'!I$51,$B113*(1+'LF Projected Ratios'!I$51))</f>
        <v>0.33744497099660448</v>
      </c>
      <c r="I113">
        <f>IF('LF Projected Ratios'!J$51&gt;=0,$B113+(1-$B113)*'LF Projected Ratios'!J$51,$B113*(1+'LF Projected Ratios'!J$51))</f>
        <v>0.33359354566809329</v>
      </c>
      <c r="J113">
        <f>IF('LF Projected Ratios'!K$51&gt;=0,$B113+(1-$B113)*'LF Projected Ratios'!K$51,$B113*(1+'LF Projected Ratios'!K$51))</f>
        <v>0.33059515163069936</v>
      </c>
      <c r="K113">
        <f>IF('LF Projected Ratios'!L$51&gt;=0,$B113+(1-$B113)*'LF Projected Ratios'!L$51,$B113*(1+'LF Projected Ratios'!L$51))</f>
        <v>0.3282697643004735</v>
      </c>
      <c r="L113">
        <f>IF('LF Projected Ratios'!M$51&gt;=0,$B113+(1-$B113)*'LF Projected Ratios'!M$51,$B113*(1+'LF Projected Ratios'!M$51))</f>
        <v>0.32862036670957784</v>
      </c>
      <c r="M113">
        <f>IF('LF Projected Ratios'!N$51&gt;=0,$B113+(1-$B113)*'LF Projected Ratios'!N$51,$B113*(1+'LF Projected Ratios'!N$51))</f>
        <v>0.32665195796504326</v>
      </c>
      <c r="N113">
        <f>IF('LF Projected Ratios'!O$51&gt;=0,$B113+(1-$B113)*'LF Projected Ratios'!O$51,$B113*(1+'LF Projected Ratios'!O$51))</f>
        <v>0.3247015846008876</v>
      </c>
      <c r="O113">
        <f>IF('LF Projected Ratios'!P$51&gt;=0,$B113+(1-$B113)*'LF Projected Ratios'!P$51,$B113*(1+'LF Projected Ratios'!P$51))</f>
        <v>0.32276899987598795</v>
      </c>
      <c r="P113">
        <f>IF('LF Projected Ratios'!Q$51&gt;=0,$B113+(1-$B113)*'LF Projected Ratios'!Q$51,$B113*(1+'LF Projected Ratios'!Q$51))</f>
        <v>0.32085396152966</v>
      </c>
      <c r="Q113">
        <f>IF('LF Projected Ratios'!R$51&gt;=0,$B113+(1-$B113)*'LF Projected Ratios'!R$51,$B113*(1+'LF Projected Ratios'!R$51))</f>
        <v>0.3189562316804202</v>
      </c>
      <c r="R113">
        <f>IF('LF Projected Ratios'!S$51&gt;=0,$B113+(1-$B113)*'LF Projected Ratios'!S$51,$B113*(1+'LF Projected Ratios'!S$51))</f>
        <v>0.31707557672747949</v>
      </c>
      <c r="S113">
        <f>IF('LF Projected Ratios'!T$51&gt;=0,$B113+(1-$B113)*'LF Projected Ratios'!T$51,$B113*(1+'LF Projected Ratios'!T$51))</f>
        <v>0.31521176725488681</v>
      </c>
      <c r="T113">
        <f>IF('LF Projected Ratios'!U$51&gt;=0,$B113+(1-$B113)*'LF Projected Ratios'!U$51,$B113*(1+'LF Projected Ratios'!U$51))</f>
        <v>0.31336457793823436</v>
      </c>
      <c r="U113">
        <f>IF('LF Projected Ratios'!V$51&gt;=0,$B113+(1-$B113)*'LF Projected Ratios'!V$51,$B113*(1+'LF Projected Ratios'!V$51))</f>
        <v>0.31153378745384896</v>
      </c>
      <c r="V113">
        <f>IF('LF Projected Ratios'!W$51&gt;=0,$B113+(1-$B113)*'LF Projected Ratios'!W$51,$B113*(1+'LF Projected Ratios'!W$51))</f>
        <v>0.30971917839039192</v>
      </c>
      <c r="W113">
        <f>IF('LF Projected Ratios'!X$51&gt;=0,$B113+(1-$B113)*'LF Projected Ratios'!X$51,$B113*(1+'LF Projected Ratios'!X$51))</f>
        <v>0.30792053716278911</v>
      </c>
      <c r="X113">
        <f>IF('LF Projected Ratios'!Y$51&gt;=0,$B113+(1-$B113)*'LF Projected Ratios'!Y$51,$B113*(1+'LF Projected Ratios'!Y$51))</f>
        <v>0.30613765392842868</v>
      </c>
      <c r="Y113">
        <f>IF('LF Projected Ratios'!Z$51&gt;=0,$B113+(1-$B113)*'LF Projected Ratios'!Z$51,$B113*(1+'LF Projected Ratios'!Z$51))</f>
        <v>0.3043703225055458</v>
      </c>
      <c r="Z113">
        <f>IF('LF Projected Ratios'!AA$51&gt;=0,$B113+(1-$B113)*'LF Projected Ratios'!AA$51,$B113*(1+'LF Projected Ratios'!AA$51))</f>
        <v>0.30261834029373963</v>
      </c>
      <c r="AA113">
        <f>IF('LF Projected Ratios'!AB$51&gt;=0,$B113+(1-$B113)*'LF Projected Ratios'!AB$51,$B113*(1+'LF Projected Ratios'!AB$51))</f>
        <v>0.30088150819654796</v>
      </c>
      <c r="AB113">
        <f>IF('LF Projected Ratios'!AC$51&gt;=0,$B113+(1-$B113)*'LF Projected Ratios'!AC$51,$B113*(1+'LF Projected Ratios'!AC$51))</f>
        <v>0.29915963054602307</v>
      </c>
      <c r="AC113">
        <f>IF('LF Projected Ratios'!AD$51&gt;=0,$B113+(1-$B113)*'LF Projected Ratios'!AD$51,$B113*(1+'LF Projected Ratios'!AD$51))</f>
        <v>0.29745251502924852</v>
      </c>
      <c r="AD113">
        <f>IF('LF Projected Ratios'!AE$51&gt;=0,$B113+(1-$B113)*'LF Projected Ratios'!AE$51,$B113*(1+'LF Projected Ratios'!AE$51))</f>
        <v>0.29575997261673675</v>
      </c>
      <c r="AE113">
        <f>IF('LF Projected Ratios'!AF$51&gt;=0,$B113+(1-$B113)*'LF Projected Ratios'!AF$51,$B113*(1+'LF Projected Ratios'!AF$51))</f>
        <v>0.29408181749265283</v>
      </c>
      <c r="AF113">
        <f>IF('LF Projected Ratios'!AG$51&gt;=0,$B113+(1-$B113)*'LF Projected Ratios'!AG$51,$B113*(1+'LF Projected Ratios'!AG$51))</f>
        <v>0.29241786698681038</v>
      </c>
    </row>
    <row r="114" spans="1:32" x14ac:dyDescent="0.25">
      <c r="A114" t="s">
        <v>60</v>
      </c>
      <c r="B114">
        <f t="shared" si="0"/>
        <v>0.38093817336501978</v>
      </c>
      <c r="C114">
        <f>IF('LF Projected Ratios'!D$51&gt;=0,$B114+(1-$B114)*'LF Projected Ratios'!D$51,$B114*(1+'LF Projected Ratios'!D$51))</f>
        <v>0.38050789580103345</v>
      </c>
      <c r="D114">
        <f>IF('LF Projected Ratios'!E$51&gt;=0,$B114+(1-$B114)*'LF Projected Ratios'!E$51,$B114*(1+'LF Projected Ratios'!E$51))</f>
        <v>0.38018714080151167</v>
      </c>
      <c r="E114">
        <f>IF('LF Projected Ratios'!F$51&gt;=0,$B114+(1-$B114)*'LF Projected Ratios'!F$51,$B114*(1+'LF Projected Ratios'!F$51))</f>
        <v>0.37903413324411372</v>
      </c>
      <c r="F114">
        <f>IF('LF Projected Ratios'!G$51&gt;=0,$B114+(1-$B114)*'LF Projected Ratios'!G$51,$B114*(1+'LF Projected Ratios'!G$51))</f>
        <v>0.37689336214586855</v>
      </c>
      <c r="G114">
        <f>IF('LF Projected Ratios'!H$51&gt;=0,$B114+(1-$B114)*'LF Projected Ratios'!H$51,$B114*(1+'LF Projected Ratios'!H$51))</f>
        <v>0.37378413566864555</v>
      </c>
      <c r="H114">
        <f>IF('LF Projected Ratios'!I$51&gt;=0,$B114+(1-$B114)*'LF Projected Ratios'!I$51,$B114*(1+'LF Projected Ratios'!I$51))</f>
        <v>0.36978324764385345</v>
      </c>
      <c r="I114">
        <f>IF('LF Projected Ratios'!J$51&gt;=0,$B114+(1-$B114)*'LF Projected Ratios'!J$51,$B114*(1+'LF Projected Ratios'!J$51))</f>
        <v>0.3655627296677566</v>
      </c>
      <c r="J114">
        <f>IF('LF Projected Ratios'!K$51&gt;=0,$B114+(1-$B114)*'LF Projected Ratios'!K$51,$B114*(1+'LF Projected Ratios'!K$51))</f>
        <v>0.36227699130991736</v>
      </c>
      <c r="K114">
        <f>IF('LF Projected Ratios'!L$51&gt;=0,$B114+(1-$B114)*'LF Projected Ratios'!L$51,$B114*(1+'LF Projected Ratios'!L$51))</f>
        <v>0.35972875573698465</v>
      </c>
      <c r="L114">
        <f>IF('LF Projected Ratios'!M$51&gt;=0,$B114+(1-$B114)*'LF Projected Ratios'!M$51,$B114*(1+'LF Projected Ratios'!M$51))</f>
        <v>0.3601129573361001</v>
      </c>
      <c r="M114">
        <f>IF('LF Projected Ratios'!N$51&gt;=0,$B114+(1-$B114)*'LF Projected Ratios'!N$51,$B114*(1+'LF Projected Ratios'!N$51))</f>
        <v>0.35795591058535187</v>
      </c>
      <c r="N114">
        <f>IF('LF Projected Ratios'!O$51&gt;=0,$B114+(1-$B114)*'LF Projected Ratios'!O$51,$B114*(1+'LF Projected Ratios'!O$51))</f>
        <v>0.35581862759492672</v>
      </c>
      <c r="O114">
        <f>IF('LF Projected Ratios'!P$51&gt;=0,$B114+(1-$B114)*'LF Projected Ratios'!P$51,$B114*(1+'LF Projected Ratios'!P$51))</f>
        <v>0.35370083797782353</v>
      </c>
      <c r="P114">
        <f>IF('LF Projected Ratios'!Q$51&gt;=0,$B114+(1-$B114)*'LF Projected Ratios'!Q$51,$B114*(1+'LF Projected Ratios'!Q$51))</f>
        <v>0.35160227625685248</v>
      </c>
      <c r="Q114">
        <f>IF('LF Projected Ratios'!R$51&gt;=0,$B114+(1-$B114)*'LF Projected Ratios'!R$51,$B114*(1+'LF Projected Ratios'!R$51))</f>
        <v>0.34952268175369527</v>
      </c>
      <c r="R114">
        <f>IF('LF Projected Ratios'!S$51&gt;=0,$B114+(1-$B114)*'LF Projected Ratios'!S$51,$B114*(1+'LF Projected Ratios'!S$51))</f>
        <v>0.34746179848095887</v>
      </c>
      <c r="S114">
        <f>IF('LF Projected Ratios'!T$51&gt;=0,$B114+(1-$B114)*'LF Projected Ratios'!T$51,$B114*(1+'LF Projected Ratios'!T$51))</f>
        <v>0.34541937503713277</v>
      </c>
      <c r="T114">
        <f>IF('LF Projected Ratios'!U$51&gt;=0,$B114+(1-$B114)*'LF Projected Ratios'!U$51,$B114*(1+'LF Projected Ratios'!U$51))</f>
        <v>0.34339516450435337</v>
      </c>
      <c r="U114">
        <f>IF('LF Projected Ratios'!V$51&gt;=0,$B114+(1-$B114)*'LF Projected Ratios'!V$51,$B114*(1+'LF Projected Ratios'!V$51))</f>
        <v>0.34138892434889317</v>
      </c>
      <c r="V114">
        <f>IF('LF Projected Ratios'!W$51&gt;=0,$B114+(1-$B114)*'LF Projected Ratios'!W$51,$B114*(1+'LF Projected Ratios'!W$51))</f>
        <v>0.3394004163242888</v>
      </c>
      <c r="W114">
        <f>IF('LF Projected Ratios'!X$51&gt;=0,$B114+(1-$B114)*'LF Projected Ratios'!X$51,$B114*(1+'LF Projected Ratios'!X$51))</f>
        <v>0.33742940637702312</v>
      </c>
      <c r="X114">
        <f>IF('LF Projected Ratios'!Y$51&gt;=0,$B114+(1-$B114)*'LF Projected Ratios'!Y$51,$B114*(1+'LF Projected Ratios'!Y$51))</f>
        <v>0.33547566455469141</v>
      </c>
      <c r="Y114">
        <f>IF('LF Projected Ratios'!Z$51&gt;=0,$B114+(1-$B114)*'LF Projected Ratios'!Z$51,$B114*(1+'LF Projected Ratios'!Z$51))</f>
        <v>0.33353896491656509</v>
      </c>
      <c r="Z114">
        <f>IF('LF Projected Ratios'!AA$51&gt;=0,$B114+(1-$B114)*'LF Projected Ratios'!AA$51,$B114*(1+'LF Projected Ratios'!AA$51))</f>
        <v>0.33161908544649155</v>
      </c>
      <c r="AA114">
        <f>IF('LF Projected Ratios'!AB$51&gt;=0,$B114+(1-$B114)*'LF Projected Ratios'!AB$51,$B114*(1+'LF Projected Ratios'!AB$51))</f>
        <v>0.32971580796804878</v>
      </c>
      <c r="AB114">
        <f>IF('LF Projected Ratios'!AC$51&gt;=0,$B114+(1-$B114)*'LF Projected Ratios'!AC$51,$B114*(1+'LF Projected Ratios'!AC$51))</f>
        <v>0.32782891806189313</v>
      </c>
      <c r="AC114">
        <f>IF('LF Projected Ratios'!AD$51&gt;=0,$B114+(1-$B114)*'LF Projected Ratios'!AD$51,$B114*(1+'LF Projected Ratios'!AD$51))</f>
        <v>0.32595820498523437</v>
      </c>
      <c r="AD114">
        <f>IF('LF Projected Ratios'!AE$51&gt;=0,$B114+(1-$B114)*'LF Projected Ratios'!AE$51,$B114*(1+'LF Projected Ratios'!AE$51))</f>
        <v>0.32410346159337072</v>
      </c>
      <c r="AE114">
        <f>IF('LF Projected Ratios'!AF$51&gt;=0,$B114+(1-$B114)*'LF Projected Ratios'!AF$51,$B114*(1+'LF Projected Ratios'!AF$51))</f>
        <v>0.32226448426322651</v>
      </c>
      <c r="AF114">
        <f>IF('LF Projected Ratios'!AG$51&gt;=0,$B114+(1-$B114)*'LF Projected Ratios'!AG$51,$B114*(1+'LF Projected Ratios'!AG$51))</f>
        <v>0.32044107281883061</v>
      </c>
    </row>
    <row r="115" spans="1:32" x14ac:dyDescent="0.25">
      <c r="A115" t="s">
        <v>62</v>
      </c>
      <c r="B115">
        <f t="shared" si="0"/>
        <v>0.37811633709441311</v>
      </c>
      <c r="C115">
        <f>IF('LF Projected Ratios'!D$51&gt;=0,$B115+(1-$B115)*'LF Projected Ratios'!D$51,$B115*(1+'LF Projected Ratios'!D$51))</f>
        <v>0.37768924685299349</v>
      </c>
      <c r="D115">
        <f>IF('LF Projected Ratios'!E$51&gt;=0,$B115+(1-$B115)*'LF Projected Ratios'!E$51,$B115*(1+'LF Projected Ratios'!E$51))</f>
        <v>0.3773708678770758</v>
      </c>
      <c r="E115">
        <f>IF('LF Projected Ratios'!F$51&gt;=0,$B115+(1-$B115)*'LF Projected Ratios'!F$51,$B115*(1+'LF Projected Ratios'!F$51))</f>
        <v>0.37622640133439694</v>
      </c>
      <c r="F115">
        <f>IF('LF Projected Ratios'!G$51&gt;=0,$B115+(1-$B115)*'LF Projected Ratios'!G$51,$B115*(1+'LF Projected Ratios'!G$51))</f>
        <v>0.3741014882045951</v>
      </c>
      <c r="G115">
        <f>IF('LF Projected Ratios'!H$51&gt;=0,$B115+(1-$B115)*'LF Projected Ratios'!H$51,$B115*(1+'LF Projected Ratios'!H$51))</f>
        <v>0.37101529362246793</v>
      </c>
      <c r="H115">
        <f>IF('LF Projected Ratios'!I$51&gt;=0,$B115+(1-$B115)*'LF Projected Ratios'!I$51,$B115*(1+'LF Projected Ratios'!I$51))</f>
        <v>0.36704404256170936</v>
      </c>
      <c r="I115">
        <f>IF('LF Projected Ratios'!J$51&gt;=0,$B115+(1-$B115)*'LF Projected Ratios'!J$51,$B115*(1+'LF Projected Ratios'!J$51))</f>
        <v>0.36285478847969926</v>
      </c>
      <c r="J115">
        <f>IF('LF Projected Ratios'!K$51&gt;=0,$B115+(1-$B115)*'LF Projected Ratios'!K$51,$B115*(1+'LF Projected Ratios'!K$51))</f>
        <v>0.35959338954574072</v>
      </c>
      <c r="K115">
        <f>IF('LF Projected Ratios'!L$51&gt;=0,$B115+(1-$B115)*'LF Projected Ratios'!L$51,$B115*(1+'LF Projected Ratios'!L$51))</f>
        <v>0.35706403027365824</v>
      </c>
      <c r="L115">
        <f>IF('LF Projected Ratios'!M$51&gt;=0,$B115+(1-$B115)*'LF Projected Ratios'!M$51,$B115*(1+'LF Projected Ratios'!M$51))</f>
        <v>0.35744538586236196</v>
      </c>
      <c r="M115">
        <f>IF('LF Projected Ratios'!N$51&gt;=0,$B115+(1-$B115)*'LF Projected Ratios'!N$51,$B115*(1+'LF Projected Ratios'!N$51))</f>
        <v>0.35530431764352322</v>
      </c>
      <c r="N115">
        <f>IF('LF Projected Ratios'!O$51&gt;=0,$B115+(1-$B115)*'LF Projected Ratios'!O$51,$B115*(1+'LF Projected Ratios'!O$51))</f>
        <v>0.35318286678304628</v>
      </c>
      <c r="O115">
        <f>IF('LF Projected Ratios'!P$51&gt;=0,$B115+(1-$B115)*'LF Projected Ratios'!P$51,$B115*(1+'LF Projected Ratios'!P$51))</f>
        <v>0.3510807648968477</v>
      </c>
      <c r="P115">
        <f>IF('LF Projected Ratios'!Q$51&gt;=0,$B115+(1-$B115)*'LF Projected Ratios'!Q$51,$B115*(1+'LF Projected Ratios'!Q$51))</f>
        <v>0.34899774847428566</v>
      </c>
      <c r="Q115">
        <f>IF('LF Projected Ratios'!R$51&gt;=0,$B115+(1-$B115)*'LF Projected Ratios'!R$51,$B115*(1+'LF Projected Ratios'!R$51))</f>
        <v>0.34693355876804166</v>
      </c>
      <c r="R115">
        <f>IF('LF Projected Ratios'!S$51&gt;=0,$B115+(1-$B115)*'LF Projected Ratios'!S$51,$B115*(1+'LF Projected Ratios'!S$51))</f>
        <v>0.3448879416869739</v>
      </c>
      <c r="S115">
        <f>IF('LF Projected Ratios'!T$51&gt;=0,$B115+(1-$B115)*'LF Projected Ratios'!T$51,$B115*(1+'LF Projected Ratios'!T$51))</f>
        <v>0.34286064769185282</v>
      </c>
      <c r="T115">
        <f>IF('LF Projected Ratios'!U$51&gt;=0,$B115+(1-$B115)*'LF Projected Ratios'!U$51,$B115*(1+'LF Projected Ratios'!U$51))</f>
        <v>0.34085143169388277</v>
      </c>
      <c r="U115">
        <f>IF('LF Projected Ratios'!V$51&gt;=0,$B115+(1-$B115)*'LF Projected Ratios'!V$51,$B115*(1+'LF Projected Ratios'!V$51))</f>
        <v>0.33886005295592825</v>
      </c>
      <c r="V115">
        <f>IF('LF Projected Ratios'!W$51&gt;=0,$B115+(1-$B115)*'LF Projected Ratios'!W$51,$B115*(1+'LF Projected Ratios'!W$51))</f>
        <v>0.33688627499635954</v>
      </c>
      <c r="W115">
        <f>IF('LF Projected Ratios'!X$51&gt;=0,$B115+(1-$B115)*'LF Projected Ratios'!X$51,$B115*(1+'LF Projected Ratios'!X$51))</f>
        <v>0.33492986549543341</v>
      </c>
      <c r="X115">
        <f>IF('LF Projected Ratios'!Y$51&gt;=0,$B115+(1-$B115)*'LF Projected Ratios'!Y$51,$B115*(1+'LF Projected Ratios'!Y$51))</f>
        <v>0.3329905962041399</v>
      </c>
      <c r="Y115">
        <f>IF('LF Projected Ratios'!Z$51&gt;=0,$B115+(1-$B115)*'LF Projected Ratios'!Z$51,$B115*(1+'LF Projected Ratios'!Z$51))</f>
        <v>0.33106824285542813</v>
      </c>
      <c r="Z115">
        <f>IF('LF Projected Ratios'!AA$51&gt;=0,$B115+(1-$B115)*'LF Projected Ratios'!AA$51,$B115*(1+'LF Projected Ratios'!AA$51))</f>
        <v>0.32916258507775153</v>
      </c>
      <c r="AA115">
        <f>IF('LF Projected Ratios'!AB$51&gt;=0,$B115+(1-$B115)*'LF Projected Ratios'!AB$51,$B115*(1+'LF Projected Ratios'!AB$51))</f>
        <v>0.327273406310851</v>
      </c>
      <c r="AB115">
        <f>IF('LF Projected Ratios'!AC$51&gt;=0,$B115+(1-$B115)*'LF Projected Ratios'!AC$51,$B115*(1+'LF Projected Ratios'!AC$51))</f>
        <v>0.32540049372371488</v>
      </c>
      <c r="AC115">
        <f>IF('LF Projected Ratios'!AD$51&gt;=0,$B115+(1-$B115)*'LF Projected Ratios'!AD$51,$B115*(1+'LF Projected Ratios'!AD$51))</f>
        <v>0.32354363813465042</v>
      </c>
      <c r="AD115">
        <f>IF('LF Projected Ratios'!AE$51&gt;=0,$B115+(1-$B115)*'LF Projected Ratios'!AE$51,$B115*(1+'LF Projected Ratios'!AE$51))</f>
        <v>0.32170263393340032</v>
      </c>
      <c r="AE115">
        <f>IF('LF Projected Ratios'!AF$51&gt;=0,$B115+(1-$B115)*'LF Projected Ratios'!AF$51,$B115*(1+'LF Projected Ratios'!AF$51))</f>
        <v>0.31987727900524637</v>
      </c>
      <c r="AF115">
        <f>IF('LF Projected Ratios'!AG$51&gt;=0,$B115+(1-$B115)*'LF Projected Ratios'!AG$51,$B115*(1+'LF Projected Ratios'!AG$51))</f>
        <v>0.31806737465704032</v>
      </c>
    </row>
    <row r="116" spans="1:32" x14ac:dyDescent="0.25">
      <c r="A116" t="s">
        <v>64</v>
      </c>
      <c r="B116">
        <f t="shared" si="0"/>
        <v>0.35674621784845217</v>
      </c>
      <c r="C116">
        <f>IF('LF Projected Ratios'!D$51&gt;=0,$B116+(1-$B116)*'LF Projected Ratios'!D$51,$B116*(1+'LF Projected Ratios'!D$51))</f>
        <v>0.3563432655997415</v>
      </c>
      <c r="D116">
        <f>IF('LF Projected Ratios'!E$51&gt;=0,$B116+(1-$B116)*'LF Projected Ratios'!E$51,$B116*(1+'LF Projected Ratios'!E$51))</f>
        <v>0.35604288054795058</v>
      </c>
      <c r="E116">
        <f>IF('LF Projected Ratios'!F$51&gt;=0,$B116+(1-$B116)*'LF Projected Ratios'!F$51,$B116*(1+'LF Projected Ratios'!F$51))</f>
        <v>0.35496309617869487</v>
      </c>
      <c r="F116">
        <f>IF('LF Projected Ratios'!G$51&gt;=0,$B116+(1-$B116)*'LF Projected Ratios'!G$51,$B116*(1+'LF Projected Ratios'!G$51))</f>
        <v>0.3529582774286284</v>
      </c>
      <c r="G116">
        <f>IF('LF Projected Ratios'!H$51&gt;=0,$B116+(1-$B116)*'LF Projected Ratios'!H$51,$B116*(1+'LF Projected Ratios'!H$51))</f>
        <v>0.35004650627063338</v>
      </c>
      <c r="H116">
        <f>IF('LF Projected Ratios'!I$51&gt;=0,$B116+(1-$B116)*'LF Projected Ratios'!I$51,$B116*(1+'LF Projected Ratios'!I$51))</f>
        <v>0.34629969964773272</v>
      </c>
      <c r="I116">
        <f>IF('LF Projected Ratios'!J$51&gt;=0,$B116+(1-$B116)*'LF Projected Ratios'!J$51,$B116*(1+'LF Projected Ratios'!J$51))</f>
        <v>0.3423472109484938</v>
      </c>
      <c r="J116">
        <f>IF('LF Projected Ratios'!K$51&gt;=0,$B116+(1-$B116)*'LF Projected Ratios'!K$51,$B116*(1+'LF Projected Ratios'!K$51))</f>
        <v>0.33927013751779944</v>
      </c>
      <c r="K116">
        <f>IF('LF Projected Ratios'!L$51&gt;=0,$B116+(1-$B116)*'LF Projected Ratios'!L$51,$B116*(1+'LF Projected Ratios'!L$51))</f>
        <v>0.33688373083453033</v>
      </c>
      <c r="L116">
        <f>IF('LF Projected Ratios'!M$51&gt;=0,$B116+(1-$B116)*'LF Projected Ratios'!M$51,$B116*(1+'LF Projected Ratios'!M$51))</f>
        <v>0.33724353323019213</v>
      </c>
      <c r="M116">
        <f>IF('LF Projected Ratios'!N$51&gt;=0,$B116+(1-$B116)*'LF Projected Ratios'!N$51,$B116*(1+'LF Projected Ratios'!N$51))</f>
        <v>0.33522347243330691</v>
      </c>
      <c r="N116">
        <f>IF('LF Projected Ratios'!O$51&gt;=0,$B116+(1-$B116)*'LF Projected Ratios'!O$51,$B116*(1+'LF Projected Ratios'!O$51))</f>
        <v>0.33322192027440739</v>
      </c>
      <c r="O116">
        <f>IF('LF Projected Ratios'!P$51&gt;=0,$B116+(1-$B116)*'LF Projected Ratios'!P$51,$B116*(1+'LF Projected Ratios'!P$51))</f>
        <v>0.33123862353775729</v>
      </c>
      <c r="P116">
        <f>IF('LF Projected Ratios'!Q$51&gt;=0,$B116+(1-$B116)*'LF Projected Ratios'!Q$51,$B116*(1+'LF Projected Ratios'!Q$51))</f>
        <v>0.3292733336056281</v>
      </c>
      <c r="Q116">
        <f>IF('LF Projected Ratios'!R$51&gt;=0,$B116+(1-$B116)*'LF Projected Ratios'!R$51,$B116*(1+'LF Projected Ratios'!R$51))</f>
        <v>0.32732580635440439</v>
      </c>
      <c r="R116">
        <f>IF('LF Projected Ratios'!S$51&gt;=0,$B116+(1-$B116)*'LF Projected Ratios'!S$51,$B116*(1+'LF Projected Ratios'!S$51))</f>
        <v>0.32539580205349294</v>
      </c>
      <c r="S116">
        <f>IF('LF Projected Ratios'!T$51&gt;=0,$B116+(1-$B116)*'LF Projected Ratios'!T$51,$B116*(1+'LF Projected Ratios'!T$51))</f>
        <v>0.32348308526695074</v>
      </c>
      <c r="T116">
        <f>IF('LF Projected Ratios'!U$51&gt;=0,$B116+(1-$B116)*'LF Projected Ratios'!U$51,$B116*(1+'LF Projected Ratios'!U$51))</f>
        <v>0.32158742475774232</v>
      </c>
      <c r="U116">
        <f>IF('LF Projected Ratios'!V$51&gt;=0,$B116+(1-$B116)*'LF Projected Ratios'!V$51,$B116*(1+'LF Projected Ratios'!V$51))</f>
        <v>0.31970859339454816</v>
      </c>
      <c r="V116">
        <f>IF('LF Projected Ratios'!W$51&gt;=0,$B116+(1-$B116)*'LF Projected Ratios'!W$51,$B116*(1+'LF Projected Ratios'!W$51))</f>
        <v>0.3178463680610446</v>
      </c>
      <c r="W116">
        <f>IF('LF Projected Ratios'!X$51&gt;=0,$B116+(1-$B116)*'LF Projected Ratios'!X$51,$B116*(1+'LF Projected Ratios'!X$51))</f>
        <v>0.31600052956757613</v>
      </c>
      <c r="X116">
        <f>IF('LF Projected Ratios'!Y$51&gt;=0,$B116+(1-$B116)*'LF Projected Ratios'!Y$51,$B116*(1+'LF Projected Ratios'!Y$51))</f>
        <v>0.31417086256515336</v>
      </c>
      <c r="Y116">
        <f>IF('LF Projected Ratios'!Z$51&gt;=0,$B116+(1-$B116)*'LF Projected Ratios'!Z$51,$B116*(1+'LF Projected Ratios'!Z$51))</f>
        <v>0.31235715546169651</v>
      </c>
      <c r="Z116">
        <f>IF('LF Projected Ratios'!AA$51&gt;=0,$B116+(1-$B116)*'LF Projected Ratios'!AA$51,$B116*(1+'LF Projected Ratios'!AA$51))</f>
        <v>0.31055920034046652</v>
      </c>
      <c r="AA116">
        <f>IF('LF Projected Ratios'!AB$51&gt;=0,$B116+(1-$B116)*'LF Projected Ratios'!AB$51,$B116*(1+'LF Projected Ratios'!AB$51))</f>
        <v>0.30877679288060822</v>
      </c>
      <c r="AB116">
        <f>IF('LF Projected Ratios'!AC$51&gt;=0,$B116+(1-$B116)*'LF Projected Ratios'!AC$51,$B116*(1+'LF Projected Ratios'!AC$51))</f>
        <v>0.30700973227974682</v>
      </c>
      <c r="AC116">
        <f>IF('LF Projected Ratios'!AD$51&gt;=0,$B116+(1-$B116)*'LF Projected Ratios'!AD$51,$B116*(1+'LF Projected Ratios'!AD$51))</f>
        <v>0.30525782117857664</v>
      </c>
      <c r="AD116">
        <f>IF('LF Projected Ratios'!AE$51&gt;=0,$B116+(1-$B116)*'LF Projected Ratios'!AE$51,$B116*(1+'LF Projected Ratios'!AE$51))</f>
        <v>0.30352086558737962</v>
      </c>
      <c r="AE116">
        <f>IF('LF Projected Ratios'!AF$51&gt;=0,$B116+(1-$B116)*'LF Projected Ratios'!AF$51,$B116*(1+'LF Projected Ratios'!AF$51))</f>
        <v>0.30179867481441824</v>
      </c>
      <c r="AF116">
        <f>IF('LF Projected Ratios'!AG$51&gt;=0,$B116+(1-$B116)*'LF Projected Ratios'!AG$51,$B116*(1+'LF Projected Ratios'!AG$51))</f>
        <v>0.30009106139614705</v>
      </c>
    </row>
    <row r="117" spans="1:32" x14ac:dyDescent="0.25">
      <c r="A117" t="s">
        <v>66</v>
      </c>
      <c r="B117">
        <f t="shared" si="0"/>
        <v>0.37471125079296941</v>
      </c>
      <c r="C117">
        <f>IF('LF Projected Ratios'!D$51&gt;=0,$B117+(1-$B117)*'LF Projected Ratios'!D$51,$B117*(1+'LF Projected Ratios'!D$51))</f>
        <v>0.37428800666711759</v>
      </c>
      <c r="D117">
        <f>IF('LF Projected Ratios'!E$51&gt;=0,$B117+(1-$B117)*'LF Projected Ratios'!E$51,$B117*(1+'LF Projected Ratios'!E$51))</f>
        <v>0.37397249481907358</v>
      </c>
      <c r="E117">
        <f>IF('LF Projected Ratios'!F$51&gt;=0,$B117+(1-$B117)*'LF Projected Ratios'!F$51,$B117*(1+'LF Projected Ratios'!F$51))</f>
        <v>0.37283833464764771</v>
      </c>
      <c r="F117">
        <f>IF('LF Projected Ratios'!G$51&gt;=0,$B117+(1-$B117)*'LF Projected Ratios'!G$51,$B117*(1+'LF Projected Ratios'!G$51))</f>
        <v>0.37073255719615494</v>
      </c>
      <c r="G117">
        <f>IF('LF Projected Ratios'!H$51&gt;=0,$B117+(1-$B117)*'LF Projected Ratios'!H$51,$B117*(1+'LF Projected Ratios'!H$51))</f>
        <v>0.36767415500981782</v>
      </c>
      <c r="H117">
        <f>IF('LF Projected Ratios'!I$51&gt;=0,$B117+(1-$B117)*'LF Projected Ratios'!I$51,$B117*(1+'LF Projected Ratios'!I$51))</f>
        <v>0.36373866662646825</v>
      </c>
      <c r="I117">
        <f>IF('LF Projected Ratios'!J$51&gt;=0,$B117+(1-$B117)*'LF Projected Ratios'!J$51,$B117*(1+'LF Projected Ratios'!J$51))</f>
        <v>0.35958713842479839</v>
      </c>
      <c r="J117">
        <f>IF('LF Projected Ratios'!K$51&gt;=0,$B117+(1-$B117)*'LF Projected Ratios'!K$51,$B117*(1+'LF Projected Ratios'!K$51))</f>
        <v>0.35635510967071332</v>
      </c>
      <c r="K117">
        <f>IF('LF Projected Ratios'!L$51&gt;=0,$B117+(1-$B117)*'LF Projected Ratios'!L$51,$B117*(1+'LF Projected Ratios'!L$51))</f>
        <v>0.35384852827349067</v>
      </c>
      <c r="L117">
        <f>IF('LF Projected Ratios'!M$51&gt;=0,$B117+(1-$B117)*'LF Projected Ratios'!M$51,$B117*(1+'LF Projected Ratios'!M$51))</f>
        <v>0.35422644960515848</v>
      </c>
      <c r="M117">
        <f>IF('LF Projected Ratios'!N$51&gt;=0,$B117+(1-$B117)*'LF Projected Ratios'!N$51,$B117*(1+'LF Projected Ratios'!N$51))</f>
        <v>0.35210466254755823</v>
      </c>
      <c r="N117">
        <f>IF('LF Projected Ratios'!O$51&gt;=0,$B117+(1-$B117)*'LF Projected Ratios'!O$51,$B117*(1+'LF Projected Ratios'!O$51))</f>
        <v>0.35000231618629357</v>
      </c>
      <c r="O117">
        <f>IF('LF Projected Ratios'!P$51&gt;=0,$B117+(1-$B117)*'LF Projected Ratios'!P$51,$B117*(1+'LF Projected Ratios'!P$51))</f>
        <v>0.34791914455418543</v>
      </c>
      <c r="P117">
        <f>IF('LF Projected Ratios'!Q$51&gt;=0,$B117+(1-$B117)*'LF Projected Ratios'!Q$51,$B117*(1+'LF Projected Ratios'!Q$51))</f>
        <v>0.34585488651360885</v>
      </c>
      <c r="Q117">
        <f>IF('LF Projected Ratios'!R$51&gt;=0,$B117+(1-$B117)*'LF Projected Ratios'!R$51,$B117*(1+'LF Projected Ratios'!R$51))</f>
        <v>0.34380928564736662</v>
      </c>
      <c r="R117">
        <f>IF('LF Projected Ratios'!S$51&gt;=0,$B117+(1-$B117)*'LF Projected Ratios'!S$51,$B117*(1+'LF Projected Ratios'!S$51))</f>
        <v>0.34178209015250766</v>
      </c>
      <c r="S117">
        <f>IF('LF Projected Ratios'!T$51&gt;=0,$B117+(1-$B117)*'LF Projected Ratios'!T$51,$B117*(1+'LF Projected Ratios'!T$51))</f>
        <v>0.33977305273700131</v>
      </c>
      <c r="T117">
        <f>IF('LF Projected Ratios'!U$51&gt;=0,$B117+(1-$B117)*'LF Projected Ratios'!U$51,$B117*(1+'LF Projected Ratios'!U$51))</f>
        <v>0.33778193051917282</v>
      </c>
      <c r="U117">
        <f>IF('LF Projected Ratios'!V$51&gt;=0,$B117+(1-$B117)*'LF Projected Ratios'!V$51,$B117*(1+'LF Projected Ratios'!V$51))</f>
        <v>0.33580848492981935</v>
      </c>
      <c r="V117">
        <f>IF('LF Projected Ratios'!W$51&gt;=0,$B117+(1-$B117)*'LF Projected Ratios'!W$51,$B117*(1+'LF Projected Ratios'!W$51))</f>
        <v>0.33385248161692122</v>
      </c>
      <c r="W117">
        <f>IF('LF Projected Ratios'!X$51&gt;=0,$B117+(1-$B117)*'LF Projected Ratios'!X$51,$B117*(1+'LF Projected Ratios'!X$51))</f>
        <v>0.33191369035286583</v>
      </c>
      <c r="X117">
        <f>IF('LF Projected Ratios'!Y$51&gt;=0,$B117+(1-$B117)*'LF Projected Ratios'!Y$51,$B117*(1+'LF Projected Ratios'!Y$51))</f>
        <v>0.32999188494411524</v>
      </c>
      <c r="Y117">
        <f>IF('LF Projected Ratios'!Z$51&gt;=0,$B117+(1-$B117)*'LF Projected Ratios'!Z$51,$B117*(1+'LF Projected Ratios'!Z$51))</f>
        <v>0.32808684314323172</v>
      </c>
      <c r="Z117">
        <f>IF('LF Projected Ratios'!AA$51&gt;=0,$B117+(1-$B117)*'LF Projected Ratios'!AA$51,$B117*(1+'LF Projected Ratios'!AA$51))</f>
        <v>0.32619834656320096</v>
      </c>
      <c r="AA117">
        <f>IF('LF Projected Ratios'!AB$51&gt;=0,$B117+(1-$B117)*'LF Projected Ratios'!AB$51,$B117*(1+'LF Projected Ratios'!AB$51))</f>
        <v>0.32432618059397422</v>
      </c>
      <c r="AB117">
        <f>IF('LF Projected Ratios'!AC$51&gt;=0,$B117+(1-$B117)*'LF Projected Ratios'!AC$51,$B117*(1+'LF Projected Ratios'!AC$51))</f>
        <v>0.32247013432116683</v>
      </c>
      <c r="AC117">
        <f>IF('LF Projected Ratios'!AD$51&gt;=0,$B117+(1-$B117)*'LF Projected Ratios'!AD$51,$B117*(1+'LF Projected Ratios'!AD$51))</f>
        <v>0.32063000044684936</v>
      </c>
      <c r="AD117">
        <f>IF('LF Projected Ratios'!AE$51&gt;=0,$B117+(1-$B117)*'LF Projected Ratios'!AE$51,$B117*(1+'LF Projected Ratios'!AE$51))</f>
        <v>0.3188055752123658</v>
      </c>
      <c r="AE117">
        <f>IF('LF Projected Ratios'!AF$51&gt;=0,$B117+(1-$B117)*'LF Projected Ratios'!AF$51,$B117*(1+'LF Projected Ratios'!AF$51))</f>
        <v>0.31699665832312046</v>
      </c>
      <c r="AF117">
        <f>IF('LF Projected Ratios'!AG$51&gt;=0,$B117+(1-$B117)*'LF Projected Ratios'!AG$51,$B117*(1+'LF Projected Ratios'!AG$51))</f>
        <v>0.315203052875275</v>
      </c>
    </row>
    <row r="118" spans="1:32" x14ac:dyDescent="0.25">
      <c r="A118" t="s">
        <v>68</v>
      </c>
      <c r="B118">
        <f t="shared" si="0"/>
        <v>0.39771034683147927</v>
      </c>
      <c r="C118">
        <f>IF('LF Projected Ratios'!D$51&gt;=0,$B118+(1-$B118)*'LF Projected Ratios'!D$51,$B118*(1+'LF Projected Ratios'!D$51))</f>
        <v>0.39726112474986125</v>
      </c>
      <c r="D118">
        <f>IF('LF Projected Ratios'!E$51&gt;=0,$B118+(1-$B118)*'LF Projected Ratios'!E$51,$B118*(1+'LF Projected Ratios'!E$51))</f>
        <v>0.3969262473576039</v>
      </c>
      <c r="E118">
        <f>IF('LF Projected Ratios'!F$51&gt;=0,$B118+(1-$B118)*'LF Projected Ratios'!F$51,$B118*(1+'LF Projected Ratios'!F$51))</f>
        <v>0.39572247449467102</v>
      </c>
      <c r="F118">
        <f>IF('LF Projected Ratios'!G$51&gt;=0,$B118+(1-$B118)*'LF Projected Ratios'!G$51,$B118*(1+'LF Projected Ratios'!G$51))</f>
        <v>0.39348744824763199</v>
      </c>
      <c r="G118">
        <f>IF('LF Projected Ratios'!H$51&gt;=0,$B118+(1-$B118)*'LF Projected Ratios'!H$51,$B118*(1+'LF Projected Ratios'!H$51))</f>
        <v>0.39024132688964175</v>
      </c>
      <c r="H118">
        <f>IF('LF Projected Ratios'!I$51&gt;=0,$B118+(1-$B118)*'LF Projected Ratios'!I$51,$B118*(1+'LF Projected Ratios'!I$51))</f>
        <v>0.38606428537679432</v>
      </c>
      <c r="I118">
        <f>IF('LF Projected Ratios'!J$51&gt;=0,$B118+(1-$B118)*'LF Projected Ratios'!J$51,$B118*(1+'LF Projected Ratios'!J$51))</f>
        <v>0.38165794391394081</v>
      </c>
      <c r="J118">
        <f>IF('LF Projected Ratios'!K$51&gt;=0,$B118+(1-$B118)*'LF Projected Ratios'!K$51,$B118*(1+'LF Projected Ratios'!K$51))</f>
        <v>0.37822753910480766</v>
      </c>
      <c r="K118">
        <f>IF('LF Projected Ratios'!L$51&gt;=0,$B118+(1-$B118)*'LF Projected Ratios'!L$51,$B118*(1+'LF Projected Ratios'!L$51))</f>
        <v>0.37556710829377354</v>
      </c>
      <c r="L118">
        <f>IF('LF Projected Ratios'!M$51&gt;=0,$B118+(1-$B118)*'LF Projected Ratios'!M$51,$B118*(1+'LF Projected Ratios'!M$51))</f>
        <v>0.37596822575041389</v>
      </c>
      <c r="M118">
        <f>IF('LF Projected Ratios'!N$51&gt;=0,$B118+(1-$B118)*'LF Projected Ratios'!N$51,$B118*(1+'LF Projected Ratios'!N$51))</f>
        <v>0.37371620725672056</v>
      </c>
      <c r="N118">
        <f>IF('LF Projected Ratios'!O$51&gt;=0,$B118+(1-$B118)*'LF Projected Ratios'!O$51,$B118*(1+'LF Projected Ratios'!O$51))</f>
        <v>0.37148482269399652</v>
      </c>
      <c r="O118">
        <f>IF('LF Projected Ratios'!P$51&gt;=0,$B118+(1-$B118)*'LF Projected Ratios'!P$51,$B118*(1+'LF Projected Ratios'!P$51))</f>
        <v>0.36927378977048014</v>
      </c>
      <c r="P118">
        <f>IF('LF Projected Ratios'!Q$51&gt;=0,$B118+(1-$B118)*'LF Projected Ratios'!Q$51,$B118*(1+'LF Projected Ratios'!Q$51))</f>
        <v>0.36708283132039354</v>
      </c>
      <c r="Q118">
        <f>IF('LF Projected Ratios'!R$51&gt;=0,$B118+(1-$B118)*'LF Projected Ratios'!R$51,$B118*(1+'LF Projected Ratios'!R$51))</f>
        <v>0.36491167518811757</v>
      </c>
      <c r="R118">
        <f>IF('LF Projected Ratios'!S$51&gt;=0,$B118+(1-$B118)*'LF Projected Ratios'!S$51,$B118*(1+'LF Projected Ratios'!S$51))</f>
        <v>0.36276005411549322</v>
      </c>
      <c r="S118">
        <f>IF('LF Projected Ratios'!T$51&gt;=0,$B118+(1-$B118)*'LF Projected Ratios'!T$51,$B118*(1+'LF Projected Ratios'!T$51))</f>
        <v>0.36062770563215418</v>
      </c>
      <c r="T118">
        <f>IF('LF Projected Ratios'!U$51&gt;=0,$B118+(1-$B118)*'LF Projected Ratios'!U$51,$B118*(1+'LF Projected Ratios'!U$51))</f>
        <v>0.35851437194878971</v>
      </c>
      <c r="U118">
        <f>IF('LF Projected Ratios'!V$51&gt;=0,$B118+(1-$B118)*'LF Projected Ratios'!V$51,$B118*(1+'LF Projected Ratios'!V$51))</f>
        <v>0.35641979985325245</v>
      </c>
      <c r="V118">
        <f>IF('LF Projected Ratios'!W$51&gt;=0,$B118+(1-$B118)*'LF Projected Ratios'!W$51,$B118*(1+'LF Projected Ratios'!W$51))</f>
        <v>0.35434374060942136</v>
      </c>
      <c r="W118">
        <f>IF('LF Projected Ratios'!X$51&gt;=0,$B118+(1-$B118)*'LF Projected Ratios'!X$51,$B118*(1+'LF Projected Ratios'!X$51))</f>
        <v>0.35228594985873124</v>
      </c>
      <c r="X118">
        <f>IF('LF Projected Ratios'!Y$51&gt;=0,$B118+(1-$B118)*'LF Projected Ratios'!Y$51,$B118*(1+'LF Projected Ratios'!Y$51))</f>
        <v>0.35024618752429548</v>
      </c>
      <c r="Y118">
        <f>IF('LF Projected Ratios'!Z$51&gt;=0,$B118+(1-$B118)*'LF Projected Ratios'!Z$51,$B118*(1+'LF Projected Ratios'!Z$51))</f>
        <v>0.34822421771753226</v>
      </c>
      <c r="Z118">
        <f>IF('LF Projected Ratios'!AA$51&gt;=0,$B118+(1-$B118)*'LF Projected Ratios'!AA$51,$B118*(1+'LF Projected Ratios'!AA$51))</f>
        <v>0.34621980864722907</v>
      </c>
      <c r="AA118">
        <f>IF('LF Projected Ratios'!AB$51&gt;=0,$B118+(1-$B118)*'LF Projected Ratios'!AB$51,$B118*(1+'LF Projected Ratios'!AB$51))</f>
        <v>0.34423273253096204</v>
      </c>
      <c r="AB118">
        <f>IF('LF Projected Ratios'!AC$51&gt;=0,$B118+(1-$B118)*'LF Projected Ratios'!AC$51,$B118*(1+'LF Projected Ratios'!AC$51))</f>
        <v>0.34226276550880463</v>
      </c>
      <c r="AC118">
        <f>IF('LF Projected Ratios'!AD$51&gt;=0,$B118+(1-$B118)*'LF Projected Ratios'!AD$51,$B118*(1+'LF Projected Ratios'!AD$51))</f>
        <v>0.340309687559257</v>
      </c>
      <c r="AD118">
        <f>IF('LF Projected Ratios'!AE$51&gt;=0,$B118+(1-$B118)*'LF Projected Ratios'!AE$51,$B118*(1+'LF Projected Ratios'!AE$51))</f>
        <v>0.33837328241732695</v>
      </c>
      <c r="AE118">
        <f>IF('LF Projected Ratios'!AF$51&gt;=0,$B118+(1-$B118)*'LF Projected Ratios'!AF$51,$B118*(1+'LF Projected Ratios'!AF$51))</f>
        <v>0.33645333749470019</v>
      </c>
      <c r="AF118">
        <f>IF('LF Projected Ratios'!AG$51&gt;=0,$B118+(1-$B118)*'LF Projected Ratios'!AG$51,$B118*(1+'LF Projected Ratios'!AG$51))</f>
        <v>0.33454964380193836</v>
      </c>
    </row>
    <row r="119" spans="1:32" x14ac:dyDescent="0.25">
      <c r="A119" t="s">
        <v>70</v>
      </c>
      <c r="B119">
        <f t="shared" si="0"/>
        <v>0.35859370499114562</v>
      </c>
      <c r="C119">
        <f>IF('LF Projected Ratios'!D$51&gt;=0,$B119+(1-$B119)*'LF Projected Ratios'!D$51,$B119*(1+'LF Projected Ratios'!D$51))</f>
        <v>0.35818866596740734</v>
      </c>
      <c r="D119">
        <f>IF('LF Projected Ratios'!E$51&gt;=0,$B119+(1-$B119)*'LF Projected Ratios'!E$51,$B119*(1+'LF Projected Ratios'!E$51))</f>
        <v>0.35788672530691396</v>
      </c>
      <c r="E119">
        <f>IF('LF Projected Ratios'!F$51&gt;=0,$B119+(1-$B119)*'LF Projected Ratios'!F$51,$B119*(1+'LF Projected Ratios'!F$51))</f>
        <v>0.35680134904168492</v>
      </c>
      <c r="F119">
        <f>IF('LF Projected Ratios'!G$51&gt;=0,$B119+(1-$B119)*'LF Projected Ratios'!G$51,$B119*(1+'LF Projected Ratios'!G$51))</f>
        <v>0.35478614790582469</v>
      </c>
      <c r="G119">
        <f>IF('LF Projected Ratios'!H$51&gt;=0,$B119+(1-$B119)*'LF Projected Ratios'!H$51,$B119*(1+'LF Projected Ratios'!H$51))</f>
        <v>0.35185929751360734</v>
      </c>
      <c r="H119">
        <f>IF('LF Projected Ratios'!I$51&gt;=0,$B119+(1-$B119)*'LF Projected Ratios'!I$51,$B119*(1+'LF Projected Ratios'!I$51))</f>
        <v>0.3480930872454383</v>
      </c>
      <c r="I119">
        <f>IF('LF Projected Ratios'!J$51&gt;=0,$B119+(1-$B119)*'LF Projected Ratios'!J$51,$B119*(1+'LF Projected Ratios'!J$51))</f>
        <v>0.34412012973198874</v>
      </c>
      <c r="J119">
        <f>IF('LF Projected Ratios'!K$51&gt;=0,$B119+(1-$B119)*'LF Projected Ratios'!K$51,$B119*(1+'LF Projected Ratios'!K$51))</f>
        <v>0.34102712101364197</v>
      </c>
      <c r="K119">
        <f>IF('LF Projected Ratios'!L$51&gt;=0,$B119+(1-$B119)*'LF Projected Ratios'!L$51,$B119*(1+'LF Projected Ratios'!L$51))</f>
        <v>0.33862835580926176</v>
      </c>
      <c r="L119">
        <f>IF('LF Projected Ratios'!M$51&gt;=0,$B119+(1-$B119)*'LF Projected Ratios'!M$51,$B119*(1+'LF Projected Ratios'!M$51))</f>
        <v>0.33899002151914143</v>
      </c>
      <c r="M119">
        <f>IF('LF Projected Ratios'!N$51&gt;=0,$B119+(1-$B119)*'LF Projected Ratios'!N$51,$B119*(1+'LF Projected Ratios'!N$51))</f>
        <v>0.33695949940223946</v>
      </c>
      <c r="N119">
        <f>IF('LF Projected Ratios'!O$51&gt;=0,$B119+(1-$B119)*'LF Projected Ratios'!O$51,$B119*(1+'LF Projected Ratios'!O$51))</f>
        <v>0.33494758177429224</v>
      </c>
      <c r="O119">
        <f>IF('LF Projected Ratios'!P$51&gt;=0,$B119+(1-$B119)*'LF Projected Ratios'!P$51,$B119*(1+'LF Projected Ratios'!P$51))</f>
        <v>0.33295401410823128</v>
      </c>
      <c r="P119">
        <f>IF('LF Projected Ratios'!Q$51&gt;=0,$B119+(1-$B119)*'LF Projected Ratios'!Q$51,$B119*(1+'LF Projected Ratios'!Q$51))</f>
        <v>0.33097854649880765</v>
      </c>
      <c r="Q119">
        <f>IF('LF Projected Ratios'!R$51&gt;=0,$B119+(1-$B119)*'LF Projected Ratios'!R$51,$B119*(1+'LF Projected Ratios'!R$51))</f>
        <v>0.32902093355815915</v>
      </c>
      <c r="R119">
        <f>IF('LF Projected Ratios'!S$51&gt;=0,$B119+(1-$B119)*'LF Projected Ratios'!S$51,$B119*(1+'LF Projected Ratios'!S$51))</f>
        <v>0.32708093431419605</v>
      </c>
      <c r="S119">
        <f>IF('LF Projected Ratios'!T$51&gt;=0,$B119+(1-$B119)*'LF Projected Ratios'!T$51,$B119*(1+'LF Projected Ratios'!T$51))</f>
        <v>0.32515831211171964</v>
      </c>
      <c r="T119">
        <f>IF('LF Projected Ratios'!U$51&gt;=0,$B119+(1-$B119)*'LF Projected Ratios'!U$51,$B119*(1+'LF Projected Ratios'!U$51))</f>
        <v>0.32325283451618364</v>
      </c>
      <c r="U119">
        <f>IF('LF Projected Ratios'!V$51&gt;=0,$B119+(1-$B119)*'LF Projected Ratios'!V$51,$B119*(1+'LF Projected Ratios'!V$51))</f>
        <v>0.32136427322001987</v>
      </c>
      <c r="V119">
        <f>IF('LF Projected Ratios'!W$51&gt;=0,$B119+(1-$B119)*'LF Projected Ratios'!W$51,$B119*(1+'LF Projected Ratios'!W$51))</f>
        <v>0.31949240395144907</v>
      </c>
      <c r="W119">
        <f>IF('LF Projected Ratios'!X$51&gt;=0,$B119+(1-$B119)*'LF Projected Ratios'!X$51,$B119*(1+'LF Projected Ratios'!X$51))</f>
        <v>0.31763700638569459</v>
      </c>
      <c r="X119">
        <f>IF('LF Projected Ratios'!Y$51&gt;=0,$B119+(1-$B119)*'LF Projected Ratios'!Y$51,$B119*(1+'LF Projected Ratios'!Y$51))</f>
        <v>0.31579786405853599</v>
      </c>
      <c r="Y119">
        <f>IF('LF Projected Ratios'!Z$51&gt;=0,$B119+(1-$B119)*'LF Projected Ratios'!Z$51,$B119*(1+'LF Projected Ratios'!Z$51))</f>
        <v>0.31397476428211835</v>
      </c>
      <c r="Z119">
        <f>IF('LF Projected Ratios'!AA$51&gt;=0,$B119+(1-$B119)*'LF Projected Ratios'!AA$51,$B119*(1+'LF Projected Ratios'!AA$51))</f>
        <v>0.31216749806296096</v>
      </c>
      <c r="AA119">
        <f>IF('LF Projected Ratios'!AB$51&gt;=0,$B119+(1-$B119)*'LF Projected Ratios'!AB$51,$B119*(1+'LF Projected Ratios'!AB$51))</f>
        <v>0.31037586002208911</v>
      </c>
      <c r="AB119">
        <f>IF('LF Projected Ratios'!AC$51&gt;=0,$B119+(1-$B119)*'LF Projected Ratios'!AC$51,$B119*(1+'LF Projected Ratios'!AC$51))</f>
        <v>0.30859964831722964</v>
      </c>
      <c r="AC119">
        <f>IF('LF Projected Ratios'!AD$51&gt;=0,$B119+(1-$B119)*'LF Projected Ratios'!AD$51,$B119*(1+'LF Projected Ratios'!AD$51))</f>
        <v>0.3068386645670092</v>
      </c>
      <c r="AD119">
        <f>IF('LF Projected Ratios'!AE$51&gt;=0,$B119+(1-$B119)*'LF Projected Ratios'!AE$51,$B119*(1+'LF Projected Ratios'!AE$51))</f>
        <v>0.30509271377709213</v>
      </c>
      <c r="AE119">
        <f>IF('LF Projected Ratios'!AF$51&gt;=0,$B119+(1-$B119)*'LF Projected Ratios'!AF$51,$B119*(1+'LF Projected Ratios'!AF$51))</f>
        <v>0.30336160426820274</v>
      </c>
      <c r="AF119">
        <f>IF('LF Projected Ratios'!AG$51&gt;=0,$B119+(1-$B119)*'LF Projected Ratios'!AG$51,$B119*(1+'LF Projected Ratios'!AG$51))</f>
        <v>0.30164514760597516</v>
      </c>
    </row>
    <row r="120" spans="1:32" x14ac:dyDescent="0.25">
      <c r="A120" t="s">
        <v>72</v>
      </c>
      <c r="B120">
        <f t="shared" si="0"/>
        <v>0.36030372685019174</v>
      </c>
      <c r="C120">
        <f>IF('LF Projected Ratios'!D$51&gt;=0,$B120+(1-$B120)*'LF Projected Ratios'!D$51,$B120*(1+'LF Projected Ratios'!D$51))</f>
        <v>0.35989675632131346</v>
      </c>
      <c r="D120">
        <f>IF('LF Projected Ratios'!E$51&gt;=0,$B120+(1-$B120)*'LF Projected Ratios'!E$51,$B120*(1+'LF Projected Ratios'!E$51))</f>
        <v>0.35959337579971157</v>
      </c>
      <c r="E120">
        <f>IF('LF Projected Ratios'!F$51&gt;=0,$B120+(1-$B120)*'LF Projected Ratios'!F$51,$B120*(1+'LF Projected Ratios'!F$51))</f>
        <v>0.35850282371261782</v>
      </c>
      <c r="F120">
        <f>IF('LF Projected Ratios'!G$51&gt;=0,$B120+(1-$B120)*'LF Projected Ratios'!G$51,$B120*(1+'LF Projected Ratios'!G$51))</f>
        <v>0.35647801270925367</v>
      </c>
      <c r="G120">
        <f>IF('LF Projected Ratios'!H$51&gt;=0,$B120+(1-$B120)*'LF Projected Ratios'!H$51,$B120*(1+'LF Projected Ratios'!H$51))</f>
        <v>0.35353720507774528</v>
      </c>
      <c r="H120">
        <f>IF('LF Projected Ratios'!I$51&gt;=0,$B120+(1-$B120)*'LF Projected Ratios'!I$51,$B120*(1+'LF Projected Ratios'!I$51))</f>
        <v>0.34975303492407156</v>
      </c>
      <c r="I120">
        <f>IF('LF Projected Ratios'!J$51&gt;=0,$B120+(1-$B120)*'LF Projected Ratios'!J$51,$B120*(1+'LF Projected Ratios'!J$51))</f>
        <v>0.3457611316118015</v>
      </c>
      <c r="J120">
        <f>IF('LF Projected Ratios'!K$51&gt;=0,$B120+(1-$B120)*'LF Projected Ratios'!K$51,$B120*(1+'LF Projected Ratios'!K$51))</f>
        <v>0.34265337329678036</v>
      </c>
      <c r="K120">
        <f>IF('LF Projected Ratios'!L$51&gt;=0,$B120+(1-$B120)*'LF Projected Ratios'!L$51,$B120*(1+'LF Projected Ratios'!L$51))</f>
        <v>0.34024316912713914</v>
      </c>
      <c r="L120">
        <f>IF('LF Projected Ratios'!M$51&gt;=0,$B120+(1-$B120)*'LF Projected Ratios'!M$51,$B120*(1+'LF Projected Ratios'!M$51))</f>
        <v>0.34060655950831381</v>
      </c>
      <c r="M120">
        <f>IF('LF Projected Ratios'!N$51&gt;=0,$B120+(1-$B120)*'LF Projected Ratios'!N$51,$B120*(1+'LF Projected Ratios'!N$51))</f>
        <v>0.338566354462914</v>
      </c>
      <c r="N120">
        <f>IF('LF Projected Ratios'!O$51&gt;=0,$B120+(1-$B120)*'LF Projected Ratios'!O$51,$B120*(1+'LF Projected Ratios'!O$51))</f>
        <v>0.336544842625491</v>
      </c>
      <c r="O120">
        <f>IF('LF Projected Ratios'!P$51&gt;=0,$B120+(1-$B120)*'LF Projected Ratios'!P$51,$B120*(1+'LF Projected Ratios'!P$51))</f>
        <v>0.33454176825521575</v>
      </c>
      <c r="P120">
        <f>IF('LF Projected Ratios'!Q$51&gt;=0,$B120+(1-$B120)*'LF Projected Ratios'!Q$51,$B120*(1+'LF Projected Ratios'!Q$51))</f>
        <v>0.33255688025511898</v>
      </c>
      <c r="Q120">
        <f>IF('LF Projected Ratios'!R$51&gt;=0,$B120+(1-$B120)*'LF Projected Ratios'!R$51,$B120*(1+'LF Projected Ratios'!R$51))</f>
        <v>0.33058993206716003</v>
      </c>
      <c r="R120">
        <f>IF('LF Projected Ratios'!S$51&gt;=0,$B120+(1-$B120)*'LF Projected Ratios'!S$51,$B120*(1+'LF Projected Ratios'!S$51))</f>
        <v>0.32864068157012827</v>
      </c>
      <c r="S120">
        <f>IF('LF Projected Ratios'!T$51&gt;=0,$B120+(1-$B120)*'LF Projected Ratios'!T$51,$B120*(1+'LF Projected Ratios'!T$51))</f>
        <v>0.32670889098028988</v>
      </c>
      <c r="T120">
        <f>IF('LF Projected Ratios'!U$51&gt;=0,$B120+(1-$B120)*'LF Projected Ratios'!U$51,$B120*(1+'LF Projected Ratios'!U$51))</f>
        <v>0.32479432675469055</v>
      </c>
      <c r="U120">
        <f>IF('LF Projected Ratios'!V$51&gt;=0,$B120+(1-$B120)*'LF Projected Ratios'!V$51,$B120*(1+'LF Projected Ratios'!V$51))</f>
        <v>0.32289675949703434</v>
      </c>
      <c r="V120">
        <f>IF('LF Projected Ratios'!W$51&gt;=0,$B120+(1-$B120)*'LF Projected Ratios'!W$51,$B120*(1+'LF Projected Ratios'!W$51))</f>
        <v>0.32101596386605957</v>
      </c>
      <c r="W120">
        <f>IF('LF Projected Ratios'!X$51&gt;=0,$B120+(1-$B120)*'LF Projected Ratios'!X$51,$B120*(1+'LF Projected Ratios'!X$51))</f>
        <v>0.31915171848632923</v>
      </c>
      <c r="X120">
        <f>IF('LF Projected Ratios'!Y$51&gt;=0,$B120+(1-$B120)*'LF Projected Ratios'!Y$51,$B120*(1+'LF Projected Ratios'!Y$51))</f>
        <v>0.31730380586137247</v>
      </c>
      <c r="Y120">
        <f>IF('LF Projected Ratios'!Z$51&gt;=0,$B120+(1-$B120)*'LF Projected Ratios'!Z$51,$B120*(1+'LF Projected Ratios'!Z$51))</f>
        <v>0.31547201228909194</v>
      </c>
      <c r="Z120">
        <f>IF('LF Projected Ratios'!AA$51&gt;=0,$B120+(1-$B120)*'LF Projected Ratios'!AA$51,$B120*(1+'LF Projected Ratios'!AA$51))</f>
        <v>0.31365612777938218</v>
      </c>
      <c r="AA120">
        <f>IF('LF Projected Ratios'!AB$51&gt;=0,$B120+(1-$B120)*'LF Projected Ratios'!AB$51,$B120*(1+'LF Projected Ratios'!AB$51))</f>
        <v>0.31185594597387994</v>
      </c>
      <c r="AB120">
        <f>IF('LF Projected Ratios'!AC$51&gt;=0,$B120+(1-$B120)*'LF Projected Ratios'!AC$51,$B120*(1+'LF Projected Ratios'!AC$51))</f>
        <v>0.31007126406778901</v>
      </c>
      <c r="AC120">
        <f>IF('LF Projected Ratios'!AD$51&gt;=0,$B120+(1-$B120)*'LF Projected Ratios'!AD$51,$B120*(1+'LF Projected Ratios'!AD$51))</f>
        <v>0.308301882733717</v>
      </c>
      <c r="AD120">
        <f>IF('LF Projected Ratios'!AE$51&gt;=0,$B120+(1-$B120)*'LF Projected Ratios'!AE$51,$B120*(1+'LF Projected Ratios'!AE$51))</f>
        <v>0.3065476060474609</v>
      </c>
      <c r="AE120">
        <f>IF('LF Projected Ratios'!AF$51&gt;=0,$B120+(1-$B120)*'LF Projected Ratios'!AF$51,$B120*(1+'LF Projected Ratios'!AF$51))</f>
        <v>0.30480824141568624</v>
      </c>
      <c r="AF120">
        <f>IF('LF Projected Ratios'!AG$51&gt;=0,$B120+(1-$B120)*'LF Projected Ratios'!AG$51,$B120*(1+'LF Projected Ratios'!AG$51))</f>
        <v>0.30308359950544211</v>
      </c>
    </row>
    <row r="121" spans="1:32" x14ac:dyDescent="0.25">
      <c r="A121" t="s">
        <v>74</v>
      </c>
      <c r="B121">
        <f t="shared" si="0"/>
        <v>0.36874976622847822</v>
      </c>
      <c r="C121">
        <f>IF('LF Projected Ratios'!D$51&gt;=0,$B121+(1-$B121)*'LF Projected Ratios'!D$51,$B121*(1+'LF Projected Ratios'!D$51))</f>
        <v>0.36833325572302861</v>
      </c>
      <c r="D121">
        <f>IF('LF Projected Ratios'!E$51&gt;=0,$B121+(1-$B121)*'LF Projected Ratios'!E$51,$B121*(1+'LF Projected Ratios'!E$51))</f>
        <v>0.36802276352413588</v>
      </c>
      <c r="E121">
        <f>IF('LF Projected Ratios'!F$51&gt;=0,$B121+(1-$B121)*'LF Projected Ratios'!F$51,$B121*(1+'LF Projected Ratios'!F$51))</f>
        <v>0.36690664732214334</v>
      </c>
      <c r="F121">
        <f>IF('LF Projected Ratios'!G$51&gt;=0,$B121+(1-$B121)*'LF Projected Ratios'!G$51,$B121*(1+'LF Projected Ratios'!G$51))</f>
        <v>0.36483437182648126</v>
      </c>
      <c r="G121">
        <f>IF('LF Projected Ratios'!H$51&gt;=0,$B121+(1-$B121)*'LF Projected Ratios'!H$51,$B121*(1+'LF Projected Ratios'!H$51))</f>
        <v>0.36182462741966709</v>
      </c>
      <c r="H121">
        <f>IF('LF Projected Ratios'!I$51&gt;=0,$B121+(1-$B121)*'LF Projected Ratios'!I$51,$B121*(1+'LF Projected Ratios'!I$51))</f>
        <v>0.35795175085595576</v>
      </c>
      <c r="I121">
        <f>IF('LF Projected Ratios'!J$51&gt;=0,$B121+(1-$B121)*'LF Projected Ratios'!J$51,$B121*(1+'LF Projected Ratios'!J$51))</f>
        <v>0.35386627156859241</v>
      </c>
      <c r="J121">
        <f>IF('LF Projected Ratios'!K$51&gt;=0,$B121+(1-$B121)*'LF Projected Ratios'!K$51,$B121*(1+'LF Projected Ratios'!K$51))</f>
        <v>0.35068566291328657</v>
      </c>
      <c r="K121">
        <f>IF('LF Projected Ratios'!L$51&gt;=0,$B121+(1-$B121)*'LF Projected Ratios'!L$51,$B121*(1+'LF Projected Ratios'!L$51))</f>
        <v>0.34821896007929776</v>
      </c>
      <c r="L121">
        <f>IF('LF Projected Ratios'!M$51&gt;=0,$B121+(1-$B121)*'LF Projected Ratios'!M$51,$B121*(1+'LF Projected Ratios'!M$51))</f>
        <v>0.34859086885548302</v>
      </c>
      <c r="M121">
        <f>IF('LF Projected Ratios'!N$51&gt;=0,$B121+(1-$B121)*'LF Projected Ratios'!N$51,$B121*(1+'LF Projected Ratios'!N$51))</f>
        <v>0.34650283845922197</v>
      </c>
      <c r="N121">
        <f>IF('LF Projected Ratios'!O$51&gt;=0,$B121+(1-$B121)*'LF Projected Ratios'!O$51,$B121*(1+'LF Projected Ratios'!O$51))</f>
        <v>0.3444339394667123</v>
      </c>
      <c r="O121">
        <f>IF('LF Projected Ratios'!P$51&gt;=0,$B121+(1-$B121)*'LF Projected Ratios'!P$51,$B121*(1+'LF Projected Ratios'!P$51))</f>
        <v>0.34238391014219088</v>
      </c>
      <c r="P121">
        <f>IF('LF Projected Ratios'!Q$51&gt;=0,$B121+(1-$B121)*'LF Projected Ratios'!Q$51,$B121*(1+'LF Projected Ratios'!Q$51))</f>
        <v>0.34035249350261304</v>
      </c>
      <c r="Q121">
        <f>IF('LF Projected Ratios'!R$51&gt;=0,$B121+(1-$B121)*'LF Projected Ratios'!R$51,$B121*(1+'LF Projected Ratios'!R$51))</f>
        <v>0.33833943721026177</v>
      </c>
      <c r="R121">
        <f>IF('LF Projected Ratios'!S$51&gt;=0,$B121+(1-$B121)*'LF Projected Ratios'!S$51,$B121*(1+'LF Projected Ratios'!S$51))</f>
        <v>0.33634449346825585</v>
      </c>
      <c r="S121">
        <f>IF('LF Projected Ratios'!T$51&gt;=0,$B121+(1-$B121)*'LF Projected Ratios'!T$51,$B121*(1+'LF Projected Ratios'!T$51))</f>
        <v>0.33436741891886751</v>
      </c>
      <c r="T121">
        <f>IF('LF Projected Ratios'!U$51&gt;=0,$B121+(1-$B121)*'LF Projected Ratios'!U$51,$B121*(1+'LF Projected Ratios'!U$51))</f>
        <v>0.3324079745445585</v>
      </c>
      <c r="U121">
        <f>IF('LF Projected Ratios'!V$51&gt;=0,$B121+(1-$B121)*'LF Projected Ratios'!V$51,$B121*(1+'LF Projected Ratios'!V$51))</f>
        <v>0.33046592557165277</v>
      </c>
      <c r="V121">
        <f>IF('LF Projected Ratios'!W$51&gt;=0,$B121+(1-$B121)*'LF Projected Ratios'!W$51,$B121*(1+'LF Projected Ratios'!W$51))</f>
        <v>0.32854104137656404</v>
      </c>
      <c r="W121">
        <f>IF('LF Projected Ratios'!X$51&gt;=0,$B121+(1-$B121)*'LF Projected Ratios'!X$51,$B121*(1+'LF Projected Ratios'!X$51))</f>
        <v>0.3266330953944957</v>
      </c>
      <c r="X121">
        <f>IF('LF Projected Ratios'!Y$51&gt;=0,$B121+(1-$B121)*'LF Projected Ratios'!Y$51,$B121*(1+'LF Projected Ratios'!Y$51))</f>
        <v>0.32474186503054558</v>
      </c>
      <c r="Y121">
        <f>IF('LF Projected Ratios'!Z$51&gt;=0,$B121+(1-$B121)*'LF Projected Ratios'!Z$51,$B121*(1+'LF Projected Ratios'!Z$51))</f>
        <v>0.32286713157313085</v>
      </c>
      <c r="Z121">
        <f>IF('LF Projected Ratios'!AA$51&gt;=0,$B121+(1-$B121)*'LF Projected Ratios'!AA$51,$B121*(1+'LF Projected Ratios'!AA$51))</f>
        <v>0.32100868010967487</v>
      </c>
      <c r="AA121">
        <f>IF('LF Projected Ratios'!AB$51&gt;=0,$B121+(1-$B121)*'LF Projected Ratios'!AB$51,$B121*(1+'LF Projected Ratios'!AB$51))</f>
        <v>0.3191662994444765</v>
      </c>
      <c r="AB121">
        <f>IF('LF Projected Ratios'!AC$51&gt;=0,$B121+(1-$B121)*'LF Projected Ratios'!AC$51,$B121*(1+'LF Projected Ratios'!AC$51))</f>
        <v>0.31733978201870239</v>
      </c>
      <c r="AC121">
        <f>IF('LF Projected Ratios'!AD$51&gt;=0,$B121+(1-$B121)*'LF Projected Ratios'!AD$51,$B121*(1+'LF Projected Ratios'!AD$51))</f>
        <v>0.31552892383243841</v>
      </c>
      <c r="AD121">
        <f>IF('LF Projected Ratios'!AE$51&gt;=0,$B121+(1-$B121)*'LF Projected Ratios'!AE$51,$B121*(1+'LF Projected Ratios'!AE$51))</f>
        <v>0.31373352436873553</v>
      </c>
      <c r="AE121">
        <f>IF('LF Projected Ratios'!AF$51&gt;=0,$B121+(1-$B121)*'LF Projected Ratios'!AF$51,$B121*(1+'LF Projected Ratios'!AF$51))</f>
        <v>0.31195338651959331</v>
      </c>
      <c r="AF121">
        <f>IF('LF Projected Ratios'!AG$51&gt;=0,$B121+(1-$B121)*'LF Projected Ratios'!AG$51,$B121*(1+'LF Projected Ratios'!AG$51))</f>
        <v>0.31018831651382356</v>
      </c>
    </row>
    <row r="122" spans="1:32" x14ac:dyDescent="0.25">
      <c r="A122" t="s">
        <v>76</v>
      </c>
      <c r="B122">
        <f t="shared" si="0"/>
        <v>0.36310713547096923</v>
      </c>
      <c r="C122">
        <f>IF('LF Projected Ratios'!D$51&gt;=0,$B122+(1-$B122)*'LF Projected Ratios'!D$51,$B122*(1+'LF Projected Ratios'!D$51))</f>
        <v>0.36269699843393671</v>
      </c>
      <c r="D122">
        <f>IF('LF Projected Ratios'!E$51&gt;=0,$B122+(1-$B122)*'LF Projected Ratios'!E$51,$B122*(1+'LF Projected Ratios'!E$51))</f>
        <v>0.36239125740505657</v>
      </c>
      <c r="E122">
        <f>IF('LF Projected Ratios'!F$51&gt;=0,$B122+(1-$B122)*'LF Projected Ratios'!F$51,$B122*(1+'LF Projected Ratios'!F$51))</f>
        <v>0.36129222007927519</v>
      </c>
      <c r="F122">
        <f>IF('LF Projected Ratios'!G$51&gt;=0,$B122+(1-$B122)*'LF Projected Ratios'!G$51,$B122*(1+'LF Projected Ratios'!G$51))</f>
        <v>0.35925165466595282</v>
      </c>
      <c r="G122">
        <f>IF('LF Projected Ratios'!H$51&gt;=0,$B122+(1-$B122)*'LF Projected Ratios'!H$51,$B122*(1+'LF Projected Ratios'!H$51))</f>
        <v>0.3562879655462669</v>
      </c>
      <c r="H122">
        <f>IF('LF Projected Ratios'!I$51&gt;=0,$B122+(1-$B122)*'LF Projected Ratios'!I$51,$B122*(1+'LF Projected Ratios'!I$51))</f>
        <v>0.35247435196905708</v>
      </c>
      <c r="I122">
        <f>IF('LF Projected Ratios'!J$51&gt;=0,$B122+(1-$B122)*'LF Projected Ratios'!J$51,$B122*(1+'LF Projected Ratios'!J$51))</f>
        <v>0.34845138892766137</v>
      </c>
      <c r="J122">
        <f>IF('LF Projected Ratios'!K$51&gt;=0,$B122+(1-$B122)*'LF Projected Ratios'!K$51,$B122*(1+'LF Projected Ratios'!K$51))</f>
        <v>0.34531945013433157</v>
      </c>
      <c r="K122">
        <f>IF('LF Projected Ratios'!L$51&gt;=0,$B122+(1-$B122)*'LF Projected Ratios'!L$51,$B122*(1+'LF Projected Ratios'!L$51))</f>
        <v>0.34289049293316864</v>
      </c>
      <c r="L122">
        <f>IF('LF Projected Ratios'!M$51&gt;=0,$B122+(1-$B122)*'LF Projected Ratios'!M$51,$B122*(1+'LF Projected Ratios'!M$51))</f>
        <v>0.34325671073923897</v>
      </c>
      <c r="M122">
        <f>IF('LF Projected Ratios'!N$51&gt;=0,$B122+(1-$B122)*'LF Projected Ratios'!N$51,$B122*(1+'LF Projected Ratios'!N$51))</f>
        <v>0.34120063150773955</v>
      </c>
      <c r="N122">
        <f>IF('LF Projected Ratios'!O$51&gt;=0,$B122+(1-$B122)*'LF Projected Ratios'!O$51,$B122*(1+'LF Projected Ratios'!O$51))</f>
        <v>0.33916339093011838</v>
      </c>
      <c r="O122">
        <f>IF('LF Projected Ratios'!P$51&gt;=0,$B122+(1-$B122)*'LF Projected Ratios'!P$51,$B122*(1+'LF Projected Ratios'!P$51))</f>
        <v>0.33714473127570865</v>
      </c>
      <c r="P122">
        <f>IF('LF Projected Ratios'!Q$51&gt;=0,$B122+(1-$B122)*'LF Projected Ratios'!Q$51,$B122*(1+'LF Projected Ratios'!Q$51))</f>
        <v>0.33514439949383529</v>
      </c>
      <c r="Q122">
        <f>IF('LF Projected Ratios'!R$51&gt;=0,$B122+(1-$B122)*'LF Projected Ratios'!R$51,$B122*(1+'LF Projected Ratios'!R$51))</f>
        <v>0.33316214710806819</v>
      </c>
      <c r="R122">
        <f>IF('LF Projected Ratios'!S$51&gt;=0,$B122+(1-$B122)*'LF Projected Ratios'!S$51,$B122*(1+'LF Projected Ratios'!S$51))</f>
        <v>0.33119773011332848</v>
      </c>
      <c r="S122">
        <f>IF('LF Projected Ratios'!T$51&gt;=0,$B122+(1-$B122)*'LF Projected Ratios'!T$51,$B122*(1+'LF Projected Ratios'!T$51))</f>
        <v>0.32925090887576286</v>
      </c>
      <c r="T122">
        <f>IF('LF Projected Ratios'!U$51&gt;=0,$B122+(1-$B122)*'LF Projected Ratios'!U$51,$B122*(1+'LF Projected Ratios'!U$51))</f>
        <v>0.32732144803529362</v>
      </c>
      <c r="U122">
        <f>IF('LF Projected Ratios'!V$51&gt;=0,$B122+(1-$B122)*'LF Projected Ratios'!V$51,$B122*(1+'LF Projected Ratios'!V$51))</f>
        <v>0.32540911641076531</v>
      </c>
      <c r="V122">
        <f>IF('LF Projected Ratios'!W$51&gt;=0,$B122+(1-$B122)*'LF Projected Ratios'!W$51,$B122*(1+'LF Projected Ratios'!W$51))</f>
        <v>0.32351368690760746</v>
      </c>
      <c r="W122">
        <f>IF('LF Projected Ratios'!X$51&gt;=0,$B122+(1-$B122)*'LF Projected Ratios'!X$51,$B122*(1+'LF Projected Ratios'!X$51))</f>
        <v>0.32163493642793139</v>
      </c>
      <c r="X122">
        <f>IF('LF Projected Ratios'!Y$51&gt;=0,$B122+(1-$B122)*'LF Projected Ratios'!Y$51,$B122*(1+'LF Projected Ratios'!Y$51))</f>
        <v>0.31977264578299536</v>
      </c>
      <c r="Y122">
        <f>IF('LF Projected Ratios'!Z$51&gt;=0,$B122+(1-$B122)*'LF Projected Ratios'!Z$51,$B122*(1+'LF Projected Ratios'!Z$51))</f>
        <v>0.31792659960795411</v>
      </c>
      <c r="Z122">
        <f>IF('LF Projected Ratios'!AA$51&gt;=0,$B122+(1-$B122)*'LF Projected Ratios'!AA$51,$B122*(1+'LF Projected Ratios'!AA$51))</f>
        <v>0.31609658627883591</v>
      </c>
      <c r="AA122">
        <f>IF('LF Projected Ratios'!AB$51&gt;=0,$B122+(1-$B122)*'LF Projected Ratios'!AB$51,$B122*(1+'LF Projected Ratios'!AB$51))</f>
        <v>0.31428239783166878</v>
      </c>
      <c r="AB122">
        <f>IF('LF Projected Ratios'!AC$51&gt;=0,$B122+(1-$B122)*'LF Projected Ratios'!AC$51,$B122*(1+'LF Projected Ratios'!AC$51))</f>
        <v>0.312483829883697</v>
      </c>
      <c r="AC122">
        <f>IF('LF Projected Ratios'!AD$51&gt;=0,$B122+(1-$B122)*'LF Projected Ratios'!AD$51,$B122*(1+'LF Projected Ratios'!AD$51))</f>
        <v>0.31070068155662506</v>
      </c>
      <c r="AD122">
        <f>IF('LF Projected Ratios'!AE$51&gt;=0,$B122+(1-$B122)*'LF Projected Ratios'!AE$51,$B122*(1+'LF Projected Ratios'!AE$51))</f>
        <v>0.30893275540182624</v>
      </c>
      <c r="AE122">
        <f>IF('LF Projected Ratios'!AF$51&gt;=0,$B122+(1-$B122)*'LF Projected Ratios'!AF$51,$B122*(1+'LF Projected Ratios'!AF$51))</f>
        <v>0.30717985732745851</v>
      </c>
      <c r="AF122">
        <f>IF('LF Projected Ratios'!AG$51&gt;=0,$B122+(1-$B122)*'LF Projected Ratios'!AG$51,$B122*(1+'LF Projected Ratios'!AG$51))</f>
        <v>0.30544179652743159</v>
      </c>
    </row>
    <row r="123" spans="1:32" x14ac:dyDescent="0.25">
      <c r="A123" t="s">
        <v>78</v>
      </c>
      <c r="B123">
        <f t="shared" si="0"/>
        <v>0.35968946539346131</v>
      </c>
      <c r="C123">
        <f>IF('LF Projected Ratios'!D$51&gt;=0,$B123+(1-$B123)*'LF Projected Ratios'!D$51,$B123*(1+'LF Projected Ratios'!D$51))</f>
        <v>0.35928318868563253</v>
      </c>
      <c r="D123">
        <f>IF('LF Projected Ratios'!E$51&gt;=0,$B123+(1-$B123)*'LF Projected Ratios'!E$51,$B123*(1+'LF Projected Ratios'!E$51))</f>
        <v>0.35898032538033253</v>
      </c>
      <c r="E123">
        <f>IF('LF Projected Ratios'!F$51&gt;=0,$B123+(1-$B123)*'LF Projected Ratios'!F$51,$B123*(1+'LF Projected Ratios'!F$51))</f>
        <v>0.35789163251384554</v>
      </c>
      <c r="F123">
        <f>IF('LF Projected Ratios'!G$51&gt;=0,$B123+(1-$B123)*'LF Projected Ratios'!G$51,$B123*(1+'LF Projected Ratios'!G$51))</f>
        <v>0.35587027349630296</v>
      </c>
      <c r="G123">
        <f>IF('LF Projected Ratios'!H$51&gt;=0,$B123+(1-$B123)*'LF Projected Ratios'!H$51,$B123*(1+'LF Projected Ratios'!H$51))</f>
        <v>0.35293447948148809</v>
      </c>
      <c r="H123">
        <f>IF('LF Projected Ratios'!I$51&gt;=0,$B123+(1-$B123)*'LF Projected Ratios'!I$51,$B123*(1+'LF Projected Ratios'!I$51))</f>
        <v>0.34915676074559859</v>
      </c>
      <c r="I123">
        <f>IF('LF Projected Ratios'!J$51&gt;=0,$B123+(1-$B123)*'LF Projected Ratios'!J$51,$B123*(1+'LF Projected Ratios'!J$51))</f>
        <v>0.34517166300363211</v>
      </c>
      <c r="J123">
        <f>IF('LF Projected Ratios'!K$51&gt;=0,$B123+(1-$B123)*'LF Projected Ratios'!K$51,$B123*(1+'LF Projected Ratios'!K$51))</f>
        <v>0.34206920293008747</v>
      </c>
      <c r="K123">
        <f>IF('LF Projected Ratios'!L$51&gt;=0,$B123+(1-$B123)*'LF Projected Ratios'!L$51,$B123*(1+'LF Projected Ratios'!L$51))</f>
        <v>0.33966310778129155</v>
      </c>
      <c r="L123">
        <f>IF('LF Projected Ratios'!M$51&gt;=0,$B123+(1-$B123)*'LF Projected Ratios'!M$51,$B123*(1+'LF Projected Ratios'!M$51))</f>
        <v>0.340025878638747</v>
      </c>
      <c r="M123">
        <f>IF('LF Projected Ratios'!N$51&gt;=0,$B123+(1-$B123)*'LF Projected Ratios'!N$51,$B123*(1+'LF Projected Ratios'!N$51))</f>
        <v>0.33798915182360084</v>
      </c>
      <c r="N123">
        <f>IF('LF Projected Ratios'!O$51&gt;=0,$B123+(1-$B123)*'LF Projected Ratios'!O$51,$B123*(1+'LF Projected Ratios'!O$51))</f>
        <v>0.33597108634743783</v>
      </c>
      <c r="O123">
        <f>IF('LF Projected Ratios'!P$51&gt;=0,$B123+(1-$B123)*'LF Projected Ratios'!P$51,$B123*(1+'LF Projected Ratios'!P$51))</f>
        <v>0.33397142690542708</v>
      </c>
      <c r="P123">
        <f>IF('LF Projected Ratios'!Q$51&gt;=0,$B123+(1-$B123)*'LF Projected Ratios'!Q$51,$B123*(1+'LF Projected Ratios'!Q$51))</f>
        <v>0.33198992282868034</v>
      </c>
      <c r="Q123">
        <f>IF('LF Projected Ratios'!R$51&gt;=0,$B123+(1-$B123)*'LF Projected Ratios'!R$51,$B123*(1+'LF Projected Ratios'!R$51))</f>
        <v>0.33002632797949982</v>
      </c>
      <c r="R123">
        <f>IF('LF Projected Ratios'!S$51&gt;=0,$B123+(1-$B123)*'LF Projected Ratios'!S$51,$B123*(1+'LF Projected Ratios'!S$51))</f>
        <v>0.32808040064945354</v>
      </c>
      <c r="S123">
        <f>IF('LF Projected Ratios'!T$51&gt;=0,$B123+(1-$B123)*'LF Projected Ratios'!T$51,$B123*(1+'LF Projected Ratios'!T$51))</f>
        <v>0.32615190346019196</v>
      </c>
      <c r="T123">
        <f>IF('LF Projected Ratios'!U$51&gt;=0,$B123+(1-$B123)*'LF Projected Ratios'!U$51,$B123*(1+'LF Projected Ratios'!U$51))</f>
        <v>0.32424060326691473</v>
      </c>
      <c r="U123">
        <f>IF('LF Projected Ratios'!V$51&gt;=0,$B123+(1-$B123)*'LF Projected Ratios'!V$51,$B123*(1+'LF Projected Ratios'!V$51))</f>
        <v>0.32234627106441083</v>
      </c>
      <c r="V123">
        <f>IF('LF Projected Ratios'!W$51&gt;=0,$B123+(1-$B123)*'LF Projected Ratios'!W$51,$B123*(1+'LF Projected Ratios'!W$51))</f>
        <v>0.32046868189559002</v>
      </c>
      <c r="W123">
        <f>IF('LF Projected Ratios'!X$51&gt;=0,$B123+(1-$B123)*'LF Projected Ratios'!X$51,$B123*(1+'LF Projected Ratios'!X$51))</f>
        <v>0.31860761476242594</v>
      </c>
      <c r="X123">
        <f>IF('LF Projected Ratios'!Y$51&gt;=0,$B123+(1-$B123)*'LF Projected Ratios'!Y$51,$B123*(1+'LF Projected Ratios'!Y$51))</f>
        <v>0.31676285253924497</v>
      </c>
      <c r="Y123">
        <f>IF('LF Projected Ratios'!Z$51&gt;=0,$B123+(1-$B123)*'LF Projected Ratios'!Z$51,$B123*(1+'LF Projected Ratios'!Z$51))</f>
        <v>0.3149341818882786</v>
      </c>
      <c r="Z123">
        <f>IF('LF Projected Ratios'!AA$51&gt;=0,$B123+(1-$B123)*'LF Projected Ratios'!AA$51,$B123*(1+'LF Projected Ratios'!AA$51))</f>
        <v>0.31312139317742149</v>
      </c>
      <c r="AA123">
        <f>IF('LF Projected Ratios'!AB$51&gt;=0,$B123+(1-$B123)*'LF Projected Ratios'!AB$51,$B123*(1+'LF Projected Ratios'!AB$51))</f>
        <v>0.31132428040011911</v>
      </c>
      <c r="AB123">
        <f>IF('LF Projected Ratios'!AC$51&gt;=0,$B123+(1-$B123)*'LF Projected Ratios'!AC$51,$B123*(1+'LF Projected Ratios'!AC$51))</f>
        <v>0.30954264109732577</v>
      </c>
      <c r="AC123">
        <f>IF('LF Projected Ratios'!AD$51&gt;=0,$B123+(1-$B123)*'LF Projected Ratios'!AD$51,$B123*(1+'LF Projected Ratios'!AD$51))</f>
        <v>0.30777627628147097</v>
      </c>
      <c r="AD123">
        <f>IF('LF Projected Ratios'!AE$51&gt;=0,$B123+(1-$B123)*'LF Projected Ratios'!AE$51,$B123*(1+'LF Projected Ratios'!AE$51))</f>
        <v>0.30602499036237191</v>
      </c>
      <c r="AE123">
        <f>IF('LF Projected Ratios'!AF$51&gt;=0,$B123+(1-$B123)*'LF Projected Ratios'!AF$51,$B123*(1+'LF Projected Ratios'!AF$51))</f>
        <v>0.30428859107503547</v>
      </c>
      <c r="AF123">
        <f>IF('LF Projected Ratios'!AG$51&gt;=0,$B123+(1-$B123)*'LF Projected Ratios'!AG$51,$B123*(1+'LF Projected Ratios'!AG$51))</f>
        <v>0.30256688940929394</v>
      </c>
    </row>
    <row r="124" spans="1:32" x14ac:dyDescent="0.25">
      <c r="A124" t="s">
        <v>80</v>
      </c>
      <c r="B124">
        <f t="shared" si="0"/>
        <v>0.38427026157748218</v>
      </c>
      <c r="C124">
        <f>IF('LF Projected Ratios'!D$51&gt;=0,$B124+(1-$B124)*'LF Projected Ratios'!D$51,$B124*(1+'LF Projected Ratios'!D$51))</f>
        <v>0.38383622035078285</v>
      </c>
      <c r="D124">
        <f>IF('LF Projected Ratios'!E$51&gt;=0,$B124+(1-$B124)*'LF Projected Ratios'!E$51,$B124*(1+'LF Projected Ratios'!E$51))</f>
        <v>0.38351265968874748</v>
      </c>
      <c r="E124">
        <f>IF('LF Projected Ratios'!F$51&gt;=0,$B124+(1-$B124)*'LF Projected Ratios'!F$51,$B124*(1+'LF Projected Ratios'!F$51))</f>
        <v>0.38234956670762599</v>
      </c>
      <c r="F124">
        <f>IF('LF Projected Ratios'!G$51&gt;=0,$B124+(1-$B124)*'LF Projected Ratios'!G$51,$B124*(1+'LF Projected Ratios'!G$51))</f>
        <v>0.38019007016089384</v>
      </c>
      <c r="G124">
        <f>IF('LF Projected Ratios'!H$51&gt;=0,$B124+(1-$B124)*'LF Projected Ratios'!H$51,$B124*(1+'LF Projected Ratios'!H$51))</f>
        <v>0.37705364710002814</v>
      </c>
      <c r="H124">
        <f>IF('LF Projected Ratios'!I$51&gt;=0,$B124+(1-$B124)*'LF Projected Ratios'!I$51,$B124*(1+'LF Projected Ratios'!I$51))</f>
        <v>0.37301776307651785</v>
      </c>
      <c r="I124">
        <f>IF('LF Projected Ratios'!J$51&gt;=0,$B124+(1-$B124)*'LF Projected Ratios'!J$51,$B124*(1+'LF Projected Ratios'!J$51))</f>
        <v>0.36876032798582886</v>
      </c>
      <c r="J124">
        <f>IF('LF Projected Ratios'!K$51&gt;=0,$B124+(1-$B124)*'LF Projected Ratios'!K$51,$B124*(1+'LF Projected Ratios'!K$51))</f>
        <v>0.36544584908472855</v>
      </c>
      <c r="K124">
        <f>IF('LF Projected Ratios'!L$51&gt;=0,$B124+(1-$B124)*'LF Projected Ratios'!L$51,$B124*(1+'LF Projected Ratios'!L$51))</f>
        <v>0.3628753239480062</v>
      </c>
      <c r="L124">
        <f>IF('LF Projected Ratios'!M$51&gt;=0,$B124+(1-$B124)*'LF Projected Ratios'!M$51,$B124*(1+'LF Projected Ratios'!M$51))</f>
        <v>0.36326288618070768</v>
      </c>
      <c r="M124">
        <f>IF('LF Projected Ratios'!N$51&gt;=0,$B124+(1-$B124)*'LF Projected Ratios'!N$51,$B124*(1+'LF Projected Ratios'!N$51))</f>
        <v>0.36108697161739972</v>
      </c>
      <c r="N124">
        <f>IF('LF Projected Ratios'!O$51&gt;=0,$B124+(1-$B124)*'LF Projected Ratios'!O$51,$B124*(1+'LF Projected Ratios'!O$51))</f>
        <v>0.35893099368916831</v>
      </c>
      <c r="O124">
        <f>IF('LF Projected Ratios'!P$51&gt;=0,$B124+(1-$B124)*'LF Projected Ratios'!P$51,$B124*(1+'LF Projected Ratios'!P$51))</f>
        <v>0.35679467964392153</v>
      </c>
      <c r="P124">
        <f>IF('LF Projected Ratios'!Q$51&gt;=0,$B124+(1-$B124)*'LF Projected Ratios'!Q$51,$B124*(1+'LF Projected Ratios'!Q$51))</f>
        <v>0.3546777616823254</v>
      </c>
      <c r="Q124">
        <f>IF('LF Projected Ratios'!R$51&gt;=0,$B124+(1-$B124)*'LF Projected Ratios'!R$51,$B124*(1+'LF Projected Ratios'!R$51))</f>
        <v>0.35257997684589326</v>
      </c>
      <c r="R124">
        <f>IF('LF Projected Ratios'!S$51&gt;=0,$B124+(1-$B124)*'LF Projected Ratios'!S$51,$B124*(1+'LF Projected Ratios'!S$51))</f>
        <v>0.35050106690809546</v>
      </c>
      <c r="S124">
        <f>IF('LF Projected Ratios'!T$51&gt;=0,$B124+(1-$B124)*'LF Projected Ratios'!T$51,$B124*(1+'LF Projected Ratios'!T$51))</f>
        <v>0.34844077826839803</v>
      </c>
      <c r="T124">
        <f>IF('LF Projected Ratios'!U$51&gt;=0,$B124+(1-$B124)*'LF Projected Ratios'!U$51,$B124*(1+'LF Projected Ratios'!U$51))</f>
        <v>0.34639886184913254</v>
      </c>
      <c r="U124">
        <f>IF('LF Projected Ratios'!V$51&gt;=0,$B124+(1-$B124)*'LF Projected Ratios'!V$51,$B124*(1+'LF Projected Ratios'!V$51))</f>
        <v>0.34437507299511494</v>
      </c>
      <c r="V124">
        <f>IF('LF Projected Ratios'!W$51&gt;=0,$B124+(1-$B124)*'LF Projected Ratios'!W$51,$B124*(1+'LF Projected Ratios'!W$51))</f>
        <v>0.34236917137592637</v>
      </c>
      <c r="W124">
        <f>IF('LF Projected Ratios'!X$51&gt;=0,$B124+(1-$B124)*'LF Projected Ratios'!X$51,$B124*(1+'LF Projected Ratios'!X$51))</f>
        <v>0.34038092089076993</v>
      </c>
      <c r="X124">
        <f>IF('LF Projected Ratios'!Y$51&gt;=0,$B124+(1-$B124)*'LF Projected Ratios'!Y$51,$B124*(1+'LF Projected Ratios'!Y$51))</f>
        <v>0.33841008957583402</v>
      </c>
      <c r="Y124">
        <f>IF('LF Projected Ratios'!Z$51&gt;=0,$B124+(1-$B124)*'LF Projected Ratios'!Z$51,$B124*(1+'LF Projected Ratios'!Z$51))</f>
        <v>0.33645644951407344</v>
      </c>
      <c r="Z124">
        <f>IF('LF Projected Ratios'!AA$51&gt;=0,$B124+(1-$B124)*'LF Projected Ratios'!AA$51,$B124*(1+'LF Projected Ratios'!AA$51))</f>
        <v>0.33451977674734734</v>
      </c>
      <c r="AA124">
        <f>IF('LF Projected Ratios'!AB$51&gt;=0,$B124+(1-$B124)*'LF Projected Ratios'!AB$51,$B124*(1+'LF Projected Ratios'!AB$51))</f>
        <v>0.33259985119083213</v>
      </c>
      <c r="AB124">
        <f>IF('LF Projected Ratios'!AC$51&gt;=0,$B124+(1-$B124)*'LF Projected Ratios'!AC$51,$B124*(1+'LF Projected Ratios'!AC$51))</f>
        <v>0.33069645654964569</v>
      </c>
      <c r="AC124">
        <f>IF('LF Projected Ratios'!AD$51&gt;=0,$B124+(1-$B124)*'LF Projected Ratios'!AD$51,$B124*(1+'LF Projected Ratios'!AD$51))</f>
        <v>0.3288093802376183</v>
      </c>
      <c r="AD124">
        <f>IF('LF Projected Ratios'!AE$51&gt;=0,$B124+(1-$B124)*'LF Projected Ratios'!AE$51,$B124*(1+'LF Projected Ratios'!AE$51))</f>
        <v>0.32693841329814177</v>
      </c>
      <c r="AE124">
        <f>IF('LF Projected Ratios'!AF$51&gt;=0,$B124+(1-$B124)*'LF Projected Ratios'!AF$51,$B124*(1+'LF Projected Ratios'!AF$51))</f>
        <v>0.32508335032703739</v>
      </c>
      <c r="AF124">
        <f>IF('LF Projected Ratios'!AG$51&gt;=0,$B124+(1-$B124)*'LF Projected Ratios'!AG$51,$B124*(1+'LF Projected Ratios'!AG$51))</f>
        <v>0.32324398939738336</v>
      </c>
    </row>
    <row r="125" spans="1:32" x14ac:dyDescent="0.25">
      <c r="A125" t="s">
        <v>82</v>
      </c>
      <c r="B125">
        <f t="shared" si="0"/>
        <v>0.35291478857939762</v>
      </c>
      <c r="C125">
        <f>IF('LF Projected Ratios'!D$51&gt;=0,$B125+(1-$B125)*'LF Projected Ratios'!D$51,$B125*(1+'LF Projected Ratios'!D$51))</f>
        <v>0.35251616400947511</v>
      </c>
      <c r="D125">
        <f>IF('LF Projected Ratios'!E$51&gt;=0,$B125+(1-$B125)*'LF Projected Ratios'!E$51,$B125*(1+'LF Projected Ratios'!E$51))</f>
        <v>0.35221900507199694</v>
      </c>
      <c r="E125">
        <f>IF('LF Projected Ratios'!F$51&gt;=0,$B125+(1-$B125)*'LF Projected Ratios'!F$51,$B125*(1+'LF Projected Ratios'!F$51))</f>
        <v>0.35115081751086319</v>
      </c>
      <c r="F125">
        <f>IF('LF Projected Ratios'!G$51&gt;=0,$B125+(1-$B125)*'LF Projected Ratios'!G$51,$B125*(1+'LF Projected Ratios'!G$51))</f>
        <v>0.34916753037305737</v>
      </c>
      <c r="G125">
        <f>IF('LF Projected Ratios'!H$51&gt;=0,$B125+(1-$B125)*'LF Projected Ratios'!H$51,$B125*(1+'LF Projected Ratios'!H$51))</f>
        <v>0.34628703143234557</v>
      </c>
      <c r="H125">
        <f>IF('LF Projected Ratios'!I$51&gt;=0,$B125+(1-$B125)*'LF Projected Ratios'!I$51,$B125*(1+'LF Projected Ratios'!I$51))</f>
        <v>0.34258046524884483</v>
      </c>
      <c r="I125">
        <f>IF('LF Projected Ratios'!J$51&gt;=0,$B125+(1-$B125)*'LF Projected Ratios'!J$51,$B125*(1+'LF Projected Ratios'!J$51))</f>
        <v>0.33867042600002811</v>
      </c>
      <c r="J125">
        <f>IF('LF Projected Ratios'!K$51&gt;=0,$B125+(1-$B125)*'LF Projected Ratios'!K$51,$B125*(1+'LF Projected Ratios'!K$51))</f>
        <v>0.3356264001213905</v>
      </c>
      <c r="K125">
        <f>IF('LF Projected Ratios'!L$51&gt;=0,$B125+(1-$B125)*'LF Projected Ratios'!L$51,$B125*(1+'LF Projected Ratios'!L$51))</f>
        <v>0.33326562327792536</v>
      </c>
      <c r="L125">
        <f>IF('LF Projected Ratios'!M$51&gt;=0,$B125+(1-$B125)*'LF Projected Ratios'!M$51,$B125*(1+'LF Projected Ratios'!M$51))</f>
        <v>0.33362156142118354</v>
      </c>
      <c r="M125">
        <f>IF('LF Projected Ratios'!N$51&gt;=0,$B125+(1-$B125)*'LF Projected Ratios'!N$51,$B125*(1+'LF Projected Ratios'!N$51))</f>
        <v>0.33162319593506895</v>
      </c>
      <c r="N125">
        <f>IF('LF Projected Ratios'!O$51&gt;=0,$B125+(1-$B125)*'LF Projected Ratios'!O$51,$B125*(1+'LF Projected Ratios'!O$51))</f>
        <v>0.32964314030547082</v>
      </c>
      <c r="O125">
        <f>IF('LF Projected Ratios'!P$51&gt;=0,$B125+(1-$B125)*'LF Projected Ratios'!P$51,$B125*(1+'LF Projected Ratios'!P$51))</f>
        <v>0.32768114403617216</v>
      </c>
      <c r="P125">
        <f>IF('LF Projected Ratios'!Q$51&gt;=0,$B125+(1-$B125)*'LF Projected Ratios'!Q$51,$B125*(1+'LF Projected Ratios'!Q$51))</f>
        <v>0.32573696117958129</v>
      </c>
      <c r="Q125">
        <f>IF('LF Projected Ratios'!R$51&gt;=0,$B125+(1-$B125)*'LF Projected Ratios'!R$51,$B125*(1+'LF Projected Ratios'!R$51))</f>
        <v>0.32381035023395327</v>
      </c>
      <c r="R125">
        <f>IF('LF Projected Ratios'!S$51&gt;=0,$B125+(1-$B125)*'LF Projected Ratios'!S$51,$B125*(1+'LF Projected Ratios'!S$51))</f>
        <v>0.32190107404338447</v>
      </c>
      <c r="S125">
        <f>IF('LF Projected Ratios'!T$51&gt;=0,$B125+(1-$B125)*'LF Projected Ratios'!T$51,$B125*(1+'LF Projected Ratios'!T$51))</f>
        <v>0.32000889970049756</v>
      </c>
      <c r="T125">
        <f>IF('LF Projected Ratios'!U$51&gt;=0,$B125+(1-$B125)*'LF Projected Ratios'!U$51,$B125*(1+'LF Projected Ratios'!U$51))</f>
        <v>0.31813359845172634</v>
      </c>
      <c r="U125">
        <f>IF('LF Projected Ratios'!V$51&gt;=0,$B125+(1-$B125)*'LF Projected Ratios'!V$51,$B125*(1+'LF Projected Ratios'!V$51))</f>
        <v>0.31627494560512576</v>
      </c>
      <c r="V125">
        <f>IF('LF Projected Ratios'!W$51&gt;=0,$B125+(1-$B125)*'LF Projected Ratios'!W$51,$B125*(1+'LF Projected Ratios'!W$51))</f>
        <v>0.31443272044062581</v>
      </c>
      <c r="W125">
        <f>IF('LF Projected Ratios'!X$51&gt;=0,$B125+(1-$B125)*'LF Projected Ratios'!X$51,$B125*(1+'LF Projected Ratios'!X$51))</f>
        <v>0.3126067061226524</v>
      </c>
      <c r="X125">
        <f>IF('LF Projected Ratios'!Y$51&gt;=0,$B125+(1-$B125)*'LF Projected Ratios'!Y$51,$B125*(1+'LF Projected Ratios'!Y$51))</f>
        <v>0.31079668961504914</v>
      </c>
      <c r="Y125">
        <f>IF('LF Projected Ratios'!Z$51&gt;=0,$B125+(1-$B125)*'LF Projected Ratios'!Z$51,$B125*(1+'LF Projected Ratios'!Z$51))</f>
        <v>0.30900246159822026</v>
      </c>
      <c r="Z125">
        <f>IF('LF Projected Ratios'!AA$51&gt;=0,$B125+(1-$B125)*'LF Projected Ratios'!AA$51,$B125*(1+'LF Projected Ratios'!AA$51))</f>
        <v>0.30722381638843788</v>
      </c>
      <c r="AA125">
        <f>IF('LF Projected Ratios'!AB$51&gt;=0,$B125+(1-$B125)*'LF Projected Ratios'!AB$51,$B125*(1+'LF Projected Ratios'!AB$51))</f>
        <v>0.30546055185923848</v>
      </c>
      <c r="AB125">
        <f>IF('LF Projected Ratios'!AC$51&gt;=0,$B125+(1-$B125)*'LF Projected Ratios'!AC$51,$B125*(1+'LF Projected Ratios'!AC$51))</f>
        <v>0.30371246936485052</v>
      </c>
      <c r="AC125">
        <f>IF('LF Projected Ratios'!AD$51&gt;=0,$B125+(1-$B125)*'LF Projected Ratios'!AD$51,$B125*(1+'LF Projected Ratios'!AD$51))</f>
        <v>0.30197937366559346</v>
      </c>
      <c r="AD125">
        <f>IF('LF Projected Ratios'!AE$51&gt;=0,$B125+(1-$B125)*'LF Projected Ratios'!AE$51,$B125*(1+'LF Projected Ratios'!AE$51))</f>
        <v>0.30026107285518511</v>
      </c>
      <c r="AE125">
        <f>IF('LF Projected Ratios'!AF$51&gt;=0,$B125+(1-$B125)*'LF Projected Ratios'!AF$51,$B125*(1+'LF Projected Ratios'!AF$51))</f>
        <v>0.29855737828990386</v>
      </c>
      <c r="AF125">
        <f>IF('LF Projected Ratios'!AG$51&gt;=0,$B125+(1-$B125)*'LF Projected Ratios'!AG$51,$B125*(1+'LF Projected Ratios'!AG$51))</f>
        <v>0.29686810451954948</v>
      </c>
    </row>
    <row r="126" spans="1:32" x14ac:dyDescent="0.25">
      <c r="A126" t="s">
        <v>84</v>
      </c>
      <c r="B126">
        <f t="shared" si="0"/>
        <v>0.42559593192452916</v>
      </c>
      <c r="C126">
        <f>IF('LF Projected Ratios'!D$51&gt;=0,$B126+(1-$B126)*'LF Projected Ratios'!D$51,$B126*(1+'LF Projected Ratios'!D$51))</f>
        <v>0.42511521249645673</v>
      </c>
      <c r="D126">
        <f>IF('LF Projected Ratios'!E$51&gt;=0,$B126+(1-$B126)*'LF Projected Ratios'!E$51,$B126*(1+'LF Projected Ratios'!E$51))</f>
        <v>0.42475685507132643</v>
      </c>
      <c r="E126">
        <f>IF('LF Projected Ratios'!F$51&gt;=0,$B126+(1-$B126)*'LF Projected Ratios'!F$51,$B126*(1+'LF Projected Ratios'!F$51))</f>
        <v>0.42346867929841281</v>
      </c>
      <c r="F126">
        <f>IF('LF Projected Ratios'!G$51&gt;=0,$B126+(1-$B126)*'LF Projected Ratios'!G$51,$B126*(1+'LF Projected Ratios'!G$51))</f>
        <v>0.42107694348851343</v>
      </c>
      <c r="G126">
        <f>IF('LF Projected Ratios'!H$51&gt;=0,$B126+(1-$B126)*'LF Projected Ratios'!H$51,$B126*(1+'LF Projected Ratios'!H$51))</f>
        <v>0.41760321931839683</v>
      </c>
      <c r="H126">
        <f>IF('LF Projected Ratios'!I$51&gt;=0,$B126+(1-$B126)*'LF Projected Ratios'!I$51,$B126*(1+'LF Projected Ratios'!I$51))</f>
        <v>0.41313330323622605</v>
      </c>
      <c r="I126">
        <f>IF('LF Projected Ratios'!J$51&gt;=0,$B126+(1-$B126)*'LF Projected Ratios'!J$51,$B126*(1+'LF Projected Ratios'!J$51))</f>
        <v>0.40841800976649023</v>
      </c>
      <c r="J126">
        <f>IF('LF Projected Ratios'!K$51&gt;=0,$B126+(1-$B126)*'LF Projected Ratios'!K$51,$B126*(1+'LF Projected Ratios'!K$51))</f>
        <v>0.40474708105353918</v>
      </c>
      <c r="K126">
        <f>IF('LF Projected Ratios'!L$51&gt;=0,$B126+(1-$B126)*'LF Projected Ratios'!L$51,$B126*(1+'LF Projected Ratios'!L$51))</f>
        <v>0.40190011330587183</v>
      </c>
      <c r="L126">
        <f>IF('LF Projected Ratios'!M$51&gt;=0,$B126+(1-$B126)*'LF Projected Ratios'!M$51,$B126*(1+'LF Projected Ratios'!M$51))</f>
        <v>0.40232935523817287</v>
      </c>
      <c r="M126">
        <f>IF('LF Projected Ratios'!N$51&gt;=0,$B126+(1-$B126)*'LF Projected Ratios'!N$51,$B126*(1+'LF Projected Ratios'!N$51))</f>
        <v>0.39991943576494171</v>
      </c>
      <c r="N126">
        <f>IF('LF Projected Ratios'!O$51&gt;=0,$B126+(1-$B126)*'LF Projected Ratios'!O$51,$B126*(1+'LF Projected Ratios'!O$51))</f>
        <v>0.39753159697718965</v>
      </c>
      <c r="O126">
        <f>IF('LF Projected Ratios'!P$51&gt;=0,$B126+(1-$B126)*'LF Projected Ratios'!P$51,$B126*(1+'LF Projected Ratios'!P$51))</f>
        <v>0.39516553679018002</v>
      </c>
      <c r="P126">
        <f>IF('LF Projected Ratios'!Q$51&gt;=0,$B126+(1-$B126)*'LF Projected Ratios'!Q$51,$B126*(1+'LF Projected Ratios'!Q$51))</f>
        <v>0.39282095860456984</v>
      </c>
      <c r="Q126">
        <f>IF('LF Projected Ratios'!R$51&gt;=0,$B126+(1-$B126)*'LF Projected Ratios'!R$51,$B126*(1+'LF Projected Ratios'!R$51))</f>
        <v>0.39049757118246387</v>
      </c>
      <c r="R126">
        <f>IF('LF Projected Ratios'!S$51&gt;=0,$B126+(1-$B126)*'LF Projected Ratios'!S$51,$B126*(1+'LF Projected Ratios'!S$51))</f>
        <v>0.38819508852681395</v>
      </c>
      <c r="S126">
        <f>IF('LF Projected Ratios'!T$51&gt;=0,$B126+(1-$B126)*'LF Projected Ratios'!T$51,$B126*(1+'LF Projected Ratios'!T$51))</f>
        <v>0.385913229764062</v>
      </c>
      <c r="T126">
        <f>IF('LF Projected Ratios'!U$51&gt;=0,$B126+(1-$B126)*'LF Projected Ratios'!U$51,$B126*(1+'LF Projected Ratios'!U$51))</f>
        <v>0.38365171902991929</v>
      </c>
      <c r="U126">
        <f>IF('LF Projected Ratios'!V$51&gt;=0,$B126+(1-$B126)*'LF Projected Ratios'!V$51,$B126*(1+'LF Projected Ratios'!V$51))</f>
        <v>0.38141028535818977</v>
      </c>
      <c r="V126">
        <f>IF('LF Projected Ratios'!W$51&gt;=0,$B126+(1-$B126)*'LF Projected Ratios'!W$51,$B126*(1+'LF Projected Ratios'!W$51))</f>
        <v>0.37918866257254169</v>
      </c>
      <c r="W126">
        <f>IF('LF Projected Ratios'!X$51&gt;=0,$B126+(1-$B126)*'LF Projected Ratios'!X$51,$B126*(1+'LF Projected Ratios'!X$51))</f>
        <v>0.37698658918113265</v>
      </c>
      <c r="X126">
        <f>IF('LF Projected Ratios'!Y$51&gt;=0,$B126+(1-$B126)*'LF Projected Ratios'!Y$51,$B126*(1+'LF Projected Ratios'!Y$51))</f>
        <v>0.37480380827401044</v>
      </c>
      <c r="Y126">
        <f>IF('LF Projected Ratios'!Z$51&gt;=0,$B126+(1-$B126)*'LF Projected Ratios'!Z$51,$B126*(1+'LF Projected Ratios'!Z$51))</f>
        <v>0.37264006742319145</v>
      </c>
      <c r="Z126">
        <f>IF('LF Projected Ratios'!AA$51&gt;=0,$B126+(1-$B126)*'LF Projected Ratios'!AA$51,$B126*(1+'LF Projected Ratios'!AA$51))</f>
        <v>0.37049511858535006</v>
      </c>
      <c r="AA126">
        <f>IF('LF Projected Ratios'!AB$51&gt;=0,$B126+(1-$B126)*'LF Projected Ratios'!AB$51,$B126*(1+'LF Projected Ratios'!AB$51))</f>
        <v>0.3683687180070267</v>
      </c>
      <c r="AB126">
        <f>IF('LF Projected Ratios'!AC$51&gt;=0,$B126+(1-$B126)*'LF Projected Ratios'!AC$51,$B126*(1+'LF Projected Ratios'!AC$51))</f>
        <v>0.36626062613228616</v>
      </c>
      <c r="AC126">
        <f>IF('LF Projected Ratios'!AD$51&gt;=0,$B126+(1-$B126)*'LF Projected Ratios'!AD$51,$B126*(1+'LF Projected Ratios'!AD$51))</f>
        <v>0.3641706075127526</v>
      </c>
      <c r="AD126">
        <f>IF('LF Projected Ratios'!AE$51&gt;=0,$B126+(1-$B126)*'LF Projected Ratios'!AE$51,$B126*(1+'LF Projected Ratios'!AE$51))</f>
        <v>0.36209843071994618</v>
      </c>
      <c r="AE126">
        <f>IF('LF Projected Ratios'!AF$51&gt;=0,$B126+(1-$B126)*'LF Projected Ratios'!AF$51,$B126*(1+'LF Projected Ratios'!AF$51))</f>
        <v>0.36004386825985674</v>
      </c>
      <c r="AF126">
        <f>IF('LF Projected Ratios'!AG$51&gt;=0,$B126+(1-$B126)*'LF Projected Ratios'!AG$51,$B126*(1+'LF Projected Ratios'!AG$51))</f>
        <v>0.35800669648968625</v>
      </c>
    </row>
    <row r="127" spans="1:32" x14ac:dyDescent="0.25">
      <c r="A127" t="s">
        <v>86</v>
      </c>
      <c r="B127">
        <f t="shared" si="0"/>
        <v>0.37605434582981795</v>
      </c>
      <c r="C127">
        <f>IF('LF Projected Ratios'!D$51&gt;=0,$B127+(1-$B127)*'LF Projected Ratios'!D$51,$B127*(1+'LF Projected Ratios'!D$51))</f>
        <v>0.37562958465027851</v>
      </c>
      <c r="D127">
        <f>IF('LF Projected Ratios'!E$51&gt;=0,$B127+(1-$B127)*'LF Projected Ratios'!E$51,$B127*(1+'LF Projected Ratios'!E$51))</f>
        <v>0.37531294189838177</v>
      </c>
      <c r="E127">
        <f>IF('LF Projected Ratios'!F$51&gt;=0,$B127+(1-$B127)*'LF Projected Ratios'!F$51,$B127*(1+'LF Projected Ratios'!F$51))</f>
        <v>0.37417471650368334</v>
      </c>
      <c r="F127">
        <f>IF('LF Projected Ratios'!G$51&gt;=0,$B127+(1-$B127)*'LF Projected Ratios'!G$51,$B127*(1+'LF Projected Ratios'!G$51))</f>
        <v>0.37206139121572229</v>
      </c>
      <c r="G127">
        <f>IF('LF Projected Ratios'!H$51&gt;=0,$B127+(1-$B127)*'LF Projected Ratios'!H$51,$B127*(1+'LF Projected Ratios'!H$51))</f>
        <v>0.36899202665558811</v>
      </c>
      <c r="H127">
        <f>IF('LF Projected Ratios'!I$51&gt;=0,$B127+(1-$B127)*'LF Projected Ratios'!I$51,$B127*(1+'LF Projected Ratios'!I$51))</f>
        <v>0.36504243211742177</v>
      </c>
      <c r="I127">
        <f>IF('LF Projected Ratios'!J$51&gt;=0,$B127+(1-$B127)*'LF Projected Ratios'!J$51,$B127*(1+'LF Projected Ratios'!J$51))</f>
        <v>0.36087602339932445</v>
      </c>
      <c r="J127">
        <f>IF('LF Projected Ratios'!K$51&gt;=0,$B127+(1-$B127)*'LF Projected Ratios'!K$51,$B127*(1+'LF Projected Ratios'!K$51))</f>
        <v>0.35763240993362644</v>
      </c>
      <c r="K127">
        <f>IF('LF Projected Ratios'!L$51&gt;=0,$B127+(1-$B127)*'LF Projected Ratios'!L$51,$B127*(1+'LF Projected Ratios'!L$51))</f>
        <v>0.35511684407963356</v>
      </c>
      <c r="L127">
        <f>IF('LF Projected Ratios'!M$51&gt;=0,$B127+(1-$B127)*'LF Projected Ratios'!M$51,$B127*(1+'LF Projected Ratios'!M$51))</f>
        <v>0.35549612001238096</v>
      </c>
      <c r="M127">
        <f>IF('LF Projected Ratios'!N$51&gt;=0,$B127+(1-$B127)*'LF Projected Ratios'!N$51,$B127*(1+'LF Projected Ratios'!N$51))</f>
        <v>0.35336672773433359</v>
      </c>
      <c r="N127">
        <f>IF('LF Projected Ratios'!O$51&gt;=0,$B127+(1-$B127)*'LF Projected Ratios'!O$51,$B127*(1+'LF Projected Ratios'!O$51))</f>
        <v>0.35125684583481764</v>
      </c>
      <c r="O127">
        <f>IF('LF Projected Ratios'!P$51&gt;=0,$B127+(1-$B127)*'LF Projected Ratios'!P$51,$B127*(1+'LF Projected Ratios'!P$51))</f>
        <v>0.34916620739333537</v>
      </c>
      <c r="P127">
        <f>IF('LF Projected Ratios'!Q$51&gt;=0,$B127+(1-$B127)*'LF Projected Ratios'!Q$51,$B127*(1+'LF Projected Ratios'!Q$51))</f>
        <v>0.34709455033625419</v>
      </c>
      <c r="Q127">
        <f>IF('LF Projected Ratios'!R$51&gt;=0,$B127+(1-$B127)*'LF Projected Ratios'!R$51,$B127*(1+'LF Projected Ratios'!R$51))</f>
        <v>0.34504161732728872</v>
      </c>
      <c r="R127">
        <f>IF('LF Projected Ratios'!S$51&gt;=0,$B127+(1-$B127)*'LF Projected Ratios'!S$51,$B127*(1+'LF Projected Ratios'!S$51))</f>
        <v>0.34300715566093881</v>
      </c>
      <c r="S127">
        <f>IF('LF Projected Ratios'!T$51&gt;=0,$B127+(1-$B127)*'LF Projected Ratios'!T$51,$B127*(1+'LF Projected Ratios'!T$51))</f>
        <v>0.34099091715879332</v>
      </c>
      <c r="T127">
        <f>IF('LF Projected Ratios'!U$51&gt;=0,$B127+(1-$B127)*'LF Projected Ratios'!U$51,$B127*(1+'LF Projected Ratios'!U$51))</f>
        <v>0.33899265806860551</v>
      </c>
      <c r="U127">
        <f>IF('LF Projected Ratios'!V$51&gt;=0,$B127+(1-$B127)*'LF Projected Ratios'!V$51,$B127*(1+'LF Projected Ratios'!V$51))</f>
        <v>0.33701213896605769</v>
      </c>
      <c r="V127">
        <f>IF('LF Projected Ratios'!W$51&gt;=0,$B127+(1-$B127)*'LF Projected Ratios'!W$51,$B127*(1+'LF Projected Ratios'!W$51))</f>
        <v>0.33504912465913134</v>
      </c>
      <c r="W127">
        <f>IF('LF Projected Ratios'!X$51&gt;=0,$B127+(1-$B127)*'LF Projected Ratios'!X$51,$B127*(1+'LF Projected Ratios'!X$51))</f>
        <v>0.33310338409499829</v>
      </c>
      <c r="X127">
        <f>IF('LF Projected Ratios'!Y$51&gt;=0,$B127+(1-$B127)*'LF Projected Ratios'!Y$51,$B127*(1+'LF Projected Ratios'!Y$51))</f>
        <v>0.33117469026936452</v>
      </c>
      <c r="Y127">
        <f>IF('LF Projected Ratios'!Z$51&gt;=0,$B127+(1-$B127)*'LF Projected Ratios'!Z$51,$B127*(1+'LF Projected Ratios'!Z$51))</f>
        <v>0.32926282013818042</v>
      </c>
      <c r="Z127">
        <f>IF('LF Projected Ratios'!AA$51&gt;=0,$B127+(1-$B127)*'LF Projected Ratios'!AA$51,$B127*(1+'LF Projected Ratios'!AA$51))</f>
        <v>0.32736755453165689</v>
      </c>
      <c r="AA127">
        <f>IF('LF Projected Ratios'!AB$51&gt;=0,$B127+(1-$B127)*'LF Projected Ratios'!AB$51,$B127*(1+'LF Projected Ratios'!AB$51))</f>
        <v>0.32548867807050846</v>
      </c>
      <c r="AB127">
        <f>IF('LF Projected Ratios'!AC$51&gt;=0,$B127+(1-$B127)*'LF Projected Ratios'!AC$51,$B127*(1+'LF Projected Ratios'!AC$51))</f>
        <v>0.32362597908436008</v>
      </c>
      <c r="AC127">
        <f>IF('LF Projected Ratios'!AD$51&gt;=0,$B127+(1-$B127)*'LF Projected Ratios'!AD$51,$B127*(1+'LF Projected Ratios'!AD$51))</f>
        <v>0.32177924953225473</v>
      </c>
      <c r="AD127">
        <f>IF('LF Projected Ratios'!AE$51&gt;=0,$B127+(1-$B127)*'LF Projected Ratios'!AE$51,$B127*(1+'LF Projected Ratios'!AE$51))</f>
        <v>0.31994828492519467</v>
      </c>
      <c r="AE127">
        <f>IF('LF Projected Ratios'!AF$51&gt;=0,$B127+(1-$B127)*'LF Projected Ratios'!AF$51,$B127*(1+'LF Projected Ratios'!AF$51))</f>
        <v>0.318132884250659</v>
      </c>
      <c r="AF127">
        <f>IF('LF Projected Ratios'!AG$51&gt;=0,$B127+(1-$B127)*'LF Projected Ratios'!AG$51,$B127*(1+'LF Projected Ratios'!AG$51))</f>
        <v>0.31633284989903765</v>
      </c>
    </row>
    <row r="128" spans="1:32" x14ac:dyDescent="0.25">
      <c r="A128" t="s">
        <v>88</v>
      </c>
      <c r="B128">
        <f t="shared" si="0"/>
        <v>0.32711733660492859</v>
      </c>
      <c r="C128">
        <f>IF('LF Projected Ratios'!D$51&gt;=0,$B128+(1-$B128)*'LF Projected Ratios'!D$51,$B128*(1+'LF Projected Ratios'!D$51))</f>
        <v>0.32674785079181423</v>
      </c>
      <c r="D128">
        <f>IF('LF Projected Ratios'!E$51&gt;=0,$B128+(1-$B128)*'LF Projected Ratios'!E$51,$B128*(1+'LF Projected Ratios'!E$51))</f>
        <v>0.32647241365140001</v>
      </c>
      <c r="E128">
        <f>IF('LF Projected Ratios'!F$51&gt;=0,$B128+(1-$B128)*'LF Projected Ratios'!F$51,$B128*(1+'LF Projected Ratios'!F$51))</f>
        <v>0.32548230872720813</v>
      </c>
      <c r="F128">
        <f>IF('LF Projected Ratios'!G$51&gt;=0,$B128+(1-$B128)*'LF Projected Ratios'!G$51,$B128*(1+'LF Projected Ratios'!G$51))</f>
        <v>0.3236439964001635</v>
      </c>
      <c r="G128">
        <f>IF('LF Projected Ratios'!H$51&gt;=0,$B128+(1-$B128)*'LF Projected Ratios'!H$51,$B128*(1+'LF Projected Ratios'!H$51))</f>
        <v>0.32097405687914804</v>
      </c>
      <c r="H128">
        <f>IF('LF Projected Ratios'!I$51&gt;=0,$B128+(1-$B128)*'LF Projected Ratios'!I$51,$B128*(1+'LF Projected Ratios'!I$51))</f>
        <v>0.31753843418173339</v>
      </c>
      <c r="I128">
        <f>IF('LF Projected Ratios'!J$51&gt;=0,$B128+(1-$B128)*'LF Projected Ratios'!J$51,$B128*(1+'LF Projected Ratios'!J$51))</f>
        <v>0.31391421194315211</v>
      </c>
      <c r="J128">
        <f>IF('LF Projected Ratios'!K$51&gt;=0,$B128+(1-$B128)*'LF Projected Ratios'!K$51,$B128*(1+'LF Projected Ratios'!K$51))</f>
        <v>0.31109269901652004</v>
      </c>
      <c r="K128">
        <f>IF('LF Projected Ratios'!L$51&gt;=0,$B128+(1-$B128)*'LF Projected Ratios'!L$51,$B128*(1+'LF Projected Ratios'!L$51))</f>
        <v>0.30890449081912069</v>
      </c>
      <c r="L128">
        <f>IF('LF Projected Ratios'!M$51&gt;=0,$B128+(1-$B128)*'LF Projected Ratios'!M$51,$B128*(1+'LF Projected Ratios'!M$51))</f>
        <v>0.30923441050848077</v>
      </c>
      <c r="M128">
        <f>IF('LF Projected Ratios'!N$51&gt;=0,$B128+(1-$B128)*'LF Projected Ratios'!N$51,$B128*(1+'LF Projected Ratios'!N$51))</f>
        <v>0.30738212203393889</v>
      </c>
      <c r="N128">
        <f>IF('LF Projected Ratios'!O$51&gt;=0,$B128+(1-$B128)*'LF Projected Ratios'!O$51,$B128*(1+'LF Projected Ratios'!O$51))</f>
        <v>0.30554680499752057</v>
      </c>
      <c r="O128">
        <f>IF('LF Projected Ratios'!P$51&gt;=0,$B128+(1-$B128)*'LF Projected Ratios'!P$51,$B128*(1+'LF Projected Ratios'!P$51))</f>
        <v>0.30372822721384291</v>
      </c>
      <c r="P128">
        <f>IF('LF Projected Ratios'!Q$51&gt;=0,$B128+(1-$B128)*'LF Projected Ratios'!Q$51,$B128*(1+'LF Projected Ratios'!Q$51))</f>
        <v>0.30192616071365175</v>
      </c>
      <c r="Q128">
        <f>IF('LF Projected Ratios'!R$51&gt;=0,$B128+(1-$B128)*'LF Projected Ratios'!R$51,$B128*(1+'LF Projected Ratios'!R$51))</f>
        <v>0.30014038164855611</v>
      </c>
      <c r="R128">
        <f>IF('LF Projected Ratios'!S$51&gt;=0,$B128+(1-$B128)*'LF Projected Ratios'!S$51,$B128*(1+'LF Projected Ratios'!S$51))</f>
        <v>0.29837067019833297</v>
      </c>
      <c r="S128">
        <f>IF('LF Projected Ratios'!T$51&gt;=0,$B128+(1-$B128)*'LF Projected Ratios'!T$51,$B128*(1+'LF Projected Ratios'!T$51))</f>
        <v>0.29661681048072547</v>
      </c>
      <c r="T128">
        <f>IF('LF Projected Ratios'!U$51&gt;=0,$B128+(1-$B128)*'LF Projected Ratios'!U$51,$B128*(1+'LF Projected Ratios'!U$51))</f>
        <v>0.29487859046365211</v>
      </c>
      <c r="U128">
        <f>IF('LF Projected Ratios'!V$51&gt;=0,$B128+(1-$B128)*'LF Projected Ratios'!V$51,$B128*(1+'LF Projected Ratios'!V$51))</f>
        <v>0.29315580187975471</v>
      </c>
      <c r="V128">
        <f>IF('LF Projected Ratios'!W$51&gt;=0,$B128+(1-$B128)*'LF Projected Ratios'!W$51,$B128*(1+'LF Projected Ratios'!W$51))</f>
        <v>0.29144824014321324</v>
      </c>
      <c r="W128">
        <f>IF('LF Projected Ratios'!X$51&gt;=0,$B128+(1-$B128)*'LF Projected Ratios'!X$51,$B128*(1+'LF Projected Ratios'!X$51))</f>
        <v>0.28975570426875369</v>
      </c>
      <c r="X128">
        <f>IF('LF Projected Ratios'!Y$51&gt;=0,$B128+(1-$B128)*'LF Projected Ratios'!Y$51,$B128*(1+'LF Projected Ratios'!Y$51))</f>
        <v>0.28807799679278906</v>
      </c>
      <c r="Y128">
        <f>IF('LF Projected Ratios'!Z$51&gt;=0,$B128+(1-$B128)*'LF Projected Ratios'!Z$51,$B128*(1+'LF Projected Ratios'!Z$51))</f>
        <v>0.28641492369661881</v>
      </c>
      <c r="Z128">
        <f>IF('LF Projected Ratios'!AA$51&gt;=0,$B128+(1-$B128)*'LF Projected Ratios'!AA$51,$B128*(1+'LF Projected Ratios'!AA$51))</f>
        <v>0.28476629433163481</v>
      </c>
      <c r="AA128">
        <f>IF('LF Projected Ratios'!AB$51&gt;=0,$B128+(1-$B128)*'LF Projected Ratios'!AB$51,$B128*(1+'LF Projected Ratios'!AB$51))</f>
        <v>0.28313192134646337</v>
      </c>
      <c r="AB128">
        <f>IF('LF Projected Ratios'!AC$51&gt;=0,$B128+(1-$B128)*'LF Projected Ratios'!AC$51,$B128*(1+'LF Projected Ratios'!AC$51))</f>
        <v>0.2815116206159905</v>
      </c>
      <c r="AC128">
        <f>IF('LF Projected Ratios'!AD$51&gt;=0,$B128+(1-$B128)*'LF Projected Ratios'!AD$51,$B128*(1+'LF Projected Ratios'!AD$51))</f>
        <v>0.27990521117221373</v>
      </c>
      <c r="AD128">
        <f>IF('LF Projected Ratios'!AE$51&gt;=0,$B128+(1-$B128)*'LF Projected Ratios'!AE$51,$B128*(1+'LF Projected Ratios'!AE$51))</f>
        <v>0.2783125151368635</v>
      </c>
      <c r="AE128">
        <f>IF('LF Projected Ratios'!AF$51&gt;=0,$B128+(1-$B128)*'LF Projected Ratios'!AF$51,$B128*(1+'LF Projected Ratios'!AF$51))</f>
        <v>0.27673335765574331</v>
      </c>
      <c r="AF128">
        <f>IF('LF Projected Ratios'!AG$51&gt;=0,$B128+(1-$B128)*'LF Projected Ratios'!AG$51,$B128*(1+'LF Projected Ratios'!AG$51))</f>
        <v>0.27516756683473731</v>
      </c>
    </row>
    <row r="129" spans="1:32" x14ac:dyDescent="0.25">
      <c r="A129" t="s">
        <v>90</v>
      </c>
      <c r="B129">
        <f t="shared" si="0"/>
        <v>0.38438982952896938</v>
      </c>
      <c r="C129">
        <f>IF('LF Projected Ratios'!D$51&gt;=0,$B129+(1-$B129)*'LF Projected Ratios'!D$51,$B129*(1+'LF Projected Ratios'!D$51))</f>
        <v>0.38395565324779013</v>
      </c>
      <c r="D129">
        <f>IF('LF Projected Ratios'!E$51&gt;=0,$B129+(1-$B129)*'LF Projected Ratios'!E$51,$B129*(1+'LF Projected Ratios'!E$51))</f>
        <v>0.38363199190795216</v>
      </c>
      <c r="E129">
        <f>IF('LF Projected Ratios'!F$51&gt;=0,$B129+(1-$B129)*'LF Projected Ratios'!F$51,$B129*(1+'LF Projected Ratios'!F$51))</f>
        <v>0.38246853702361028</v>
      </c>
      <c r="F129">
        <f>IF('LF Projected Ratios'!G$51&gt;=0,$B129+(1-$B129)*'LF Projected Ratios'!G$51,$B129*(1+'LF Projected Ratios'!G$51))</f>
        <v>0.38030836853682931</v>
      </c>
      <c r="G129">
        <f>IF('LF Projected Ratios'!H$51&gt;=0,$B129+(1-$B129)*'LF Projected Ratios'!H$51,$B129*(1+'LF Projected Ratios'!H$51))</f>
        <v>0.37717096955948531</v>
      </c>
      <c r="H129">
        <f>IF('LF Projected Ratios'!I$51&gt;=0,$B129+(1-$B129)*'LF Projected Ratios'!I$51,$B129*(1+'LF Projected Ratios'!I$51))</f>
        <v>0.37313382974692921</v>
      </c>
      <c r="I129">
        <f>IF('LF Projected Ratios'!J$51&gt;=0,$B129+(1-$B129)*'LF Projected Ratios'!J$51,$B129*(1+'LF Projected Ratios'!J$51))</f>
        <v>0.36887506993027708</v>
      </c>
      <c r="J129">
        <f>IF('LF Projected Ratios'!K$51&gt;=0,$B129+(1-$B129)*'LF Projected Ratios'!K$51,$B129*(1+'LF Projected Ratios'!K$51))</f>
        <v>0.36555955970957676</v>
      </c>
      <c r="K129">
        <f>IF('LF Projected Ratios'!L$51&gt;=0,$B129+(1-$B129)*'LF Projected Ratios'!L$51,$B129*(1+'LF Projected Ratios'!L$51))</f>
        <v>0.36298823473884284</v>
      </c>
      <c r="L129">
        <f>IF('LF Projected Ratios'!M$51&gt;=0,$B129+(1-$B129)*'LF Projected Ratios'!M$51,$B129*(1+'LF Projected Ratios'!M$51))</f>
        <v>0.36337591756381199</v>
      </c>
      <c r="M129">
        <f>IF('LF Projected Ratios'!N$51&gt;=0,$B129+(1-$B129)*'LF Projected Ratios'!N$51,$B129*(1+'LF Projected Ratios'!N$51))</f>
        <v>0.36119932595189275</v>
      </c>
      <c r="N129">
        <f>IF('LF Projected Ratios'!O$51&gt;=0,$B129+(1-$B129)*'LF Projected Ratios'!O$51,$B129*(1+'LF Projected Ratios'!O$51))</f>
        <v>0.35904267717845134</v>
      </c>
      <c r="O129">
        <f>IF('LF Projected Ratios'!P$51&gt;=0,$B129+(1-$B129)*'LF Projected Ratios'!P$51,$B129*(1+'LF Projected Ratios'!P$51))</f>
        <v>0.35690569840652742</v>
      </c>
      <c r="P129">
        <f>IF('LF Projected Ratios'!Q$51&gt;=0,$B129+(1-$B129)*'LF Projected Ratios'!Q$51,$B129*(1+'LF Projected Ratios'!Q$51))</f>
        <v>0.35478812175345953</v>
      </c>
      <c r="Q129">
        <f>IF('LF Projected Ratios'!R$51&gt;=0,$B129+(1-$B129)*'LF Projected Ratios'!R$51,$B129*(1+'LF Projected Ratios'!R$51))</f>
        <v>0.35268968417894009</v>
      </c>
      <c r="R129">
        <f>IF('LF Projected Ratios'!S$51&gt;=0,$B129+(1-$B129)*'LF Projected Ratios'!S$51,$B129*(1+'LF Projected Ratios'!S$51))</f>
        <v>0.35061012737609071</v>
      </c>
      <c r="S129">
        <f>IF('LF Projected Ratios'!T$51&gt;=0,$B129+(1-$B129)*'LF Projected Ratios'!T$51,$B129*(1+'LF Projected Ratios'!T$51))</f>
        <v>0.34854919766546799</v>
      </c>
      <c r="T129">
        <f>IF('LF Projected Ratios'!U$51&gt;=0,$B129+(1-$B129)*'LF Projected Ratios'!U$51,$B129*(1+'LF Projected Ratios'!U$51))</f>
        <v>0.34650664589190172</v>
      </c>
      <c r="U129">
        <f>IF('LF Projected Ratios'!V$51&gt;=0,$B129+(1-$B129)*'LF Projected Ratios'!V$51,$B129*(1+'LF Projected Ratios'!V$51))</f>
        <v>0.3444822273240819</v>
      </c>
      <c r="V129">
        <f>IF('LF Projected Ratios'!W$51&gt;=0,$B129+(1-$B129)*'LF Projected Ratios'!W$51,$B129*(1+'LF Projected Ratios'!W$51))</f>
        <v>0.34247570155680934</v>
      </c>
      <c r="W129">
        <f>IF('LF Projected Ratios'!X$51&gt;=0,$B129+(1-$B129)*'LF Projected Ratios'!X$51,$B129*(1+'LF Projected Ratios'!X$51))</f>
        <v>0.34048683241582306</v>
      </c>
      <c r="X129">
        <f>IF('LF Projected Ratios'!Y$51&gt;=0,$B129+(1-$B129)*'LF Projected Ratios'!Y$51,$B129*(1+'LF Projected Ratios'!Y$51))</f>
        <v>0.33851538786513458</v>
      </c>
      <c r="Y129">
        <f>IF('LF Projected Ratios'!Z$51&gt;=0,$B129+(1-$B129)*'LF Projected Ratios'!Z$51,$B129*(1+'LF Projected Ratios'!Z$51))</f>
        <v>0.33656113991678088</v>
      </c>
      <c r="Z129">
        <f>IF('LF Projected Ratios'!AA$51&gt;=0,$B129+(1-$B129)*'LF Projected Ratios'!AA$51,$B129*(1+'LF Projected Ratios'!AA$51))</f>
        <v>0.33462386454293541</v>
      </c>
      <c r="AA129">
        <f>IF('LF Projected Ratios'!AB$51&gt;=0,$B129+(1-$B129)*'LF Projected Ratios'!AB$51,$B129*(1+'LF Projected Ratios'!AB$51))</f>
        <v>0.33270334159029363</v>
      </c>
      <c r="AB129">
        <f>IF('LF Projected Ratios'!AC$51&gt;=0,$B129+(1-$B129)*'LF Projected Ratios'!AC$51,$B129*(1+'LF Projected Ratios'!AC$51))</f>
        <v>0.33079935469667221</v>
      </c>
      <c r="AC129">
        <f>IF('LF Projected Ratios'!AD$51&gt;=0,$B129+(1-$B129)*'LF Projected Ratios'!AD$51,$B129*(1+'LF Projected Ratios'!AD$51))</f>
        <v>0.32891169120975389</v>
      </c>
      <c r="AD129">
        <f>IF('LF Projected Ratios'!AE$51&gt;=0,$B129+(1-$B129)*'LF Projected Ratios'!AE$51,$B129*(1+'LF Projected Ratios'!AE$51))</f>
        <v>0.32704014210791243</v>
      </c>
      <c r="AE129">
        <f>IF('LF Projected Ratios'!AF$51&gt;=0,$B129+(1-$B129)*'LF Projected Ratios'!AF$51,$B129*(1+'LF Projected Ratios'!AF$51))</f>
        <v>0.32518450192305642</v>
      </c>
      <c r="AF129">
        <f>IF('LF Projected Ratios'!AG$51&gt;=0,$B129+(1-$B129)*'LF Projected Ratios'!AG$51,$B129*(1+'LF Projected Ratios'!AG$51))</f>
        <v>0.32334456866543326</v>
      </c>
    </row>
    <row r="130" spans="1:32" x14ac:dyDescent="0.25">
      <c r="A130" t="s">
        <v>92</v>
      </c>
      <c r="B130">
        <f t="shared" si="0"/>
        <v>0.35153000282277008</v>
      </c>
      <c r="C130">
        <f>IF('LF Projected Ratios'!D$51&gt;=0,$B130+(1-$B130)*'LF Projected Ratios'!D$51,$B130*(1+'LF Projected Ratios'!D$51))</f>
        <v>0.35113294239706749</v>
      </c>
      <c r="D130">
        <f>IF('LF Projected Ratios'!E$51&gt;=0,$B130+(1-$B130)*'LF Projected Ratios'!E$51,$B130*(1+'LF Projected Ratios'!E$51))</f>
        <v>0.35083694946758159</v>
      </c>
      <c r="E130">
        <f>IF('LF Projected Ratios'!F$51&gt;=0,$B130+(1-$B130)*'LF Projected Ratios'!F$51,$B130*(1+'LF Projected Ratios'!F$51))</f>
        <v>0.34977295331742841</v>
      </c>
      <c r="F130">
        <f>IF('LF Projected Ratios'!G$51&gt;=0,$B130+(1-$B130)*'LF Projected Ratios'!G$51,$B130*(1+'LF Projected Ratios'!G$51))</f>
        <v>0.34779744830683462</v>
      </c>
      <c r="G130">
        <f>IF('LF Projected Ratios'!H$51&gt;=0,$B130+(1-$B130)*'LF Projected Ratios'!H$51,$B130*(1+'LF Projected Ratios'!H$51))</f>
        <v>0.34492825202057131</v>
      </c>
      <c r="H130">
        <f>IF('LF Projected Ratios'!I$51&gt;=0,$B130+(1-$B130)*'LF Projected Ratios'!I$51,$B130*(1+'LF Projected Ratios'!I$51))</f>
        <v>0.34123622985795893</v>
      </c>
      <c r="I130">
        <f>IF('LF Projected Ratios'!J$51&gt;=0,$B130+(1-$B130)*'LF Projected Ratios'!J$51,$B130*(1+'LF Projected Ratios'!J$51))</f>
        <v>0.33734153302843106</v>
      </c>
      <c r="J130">
        <f>IF('LF Projected Ratios'!K$51&gt;=0,$B130+(1-$B130)*'LF Projected Ratios'!K$51,$B130*(1+'LF Projected Ratios'!K$51))</f>
        <v>0.33430945145991009</v>
      </c>
      <c r="K130">
        <f>IF('LF Projected Ratios'!L$51&gt;=0,$B130+(1-$B130)*'LF Projected Ratios'!L$51,$B130*(1+'LF Projected Ratios'!L$51))</f>
        <v>0.33195793795777612</v>
      </c>
      <c r="L130">
        <f>IF('LF Projected Ratios'!M$51&gt;=0,$B130+(1-$B130)*'LF Projected Ratios'!M$51,$B130*(1+'LF Projected Ratios'!M$51))</f>
        <v>0.33231247945207826</v>
      </c>
      <c r="M130">
        <f>IF('LF Projected Ratios'!N$51&gt;=0,$B130+(1-$B130)*'LF Projected Ratios'!N$51,$B130*(1+'LF Projected Ratios'!N$51))</f>
        <v>0.33032195525839814</v>
      </c>
      <c r="N130">
        <f>IF('LF Projected Ratios'!O$51&gt;=0,$B130+(1-$B130)*'LF Projected Ratios'!O$51,$B130*(1+'LF Projected Ratios'!O$51))</f>
        <v>0.32834966907604884</v>
      </c>
      <c r="O130">
        <f>IF('LF Projected Ratios'!P$51&gt;=0,$B130+(1-$B130)*'LF Projected Ratios'!P$51,$B130*(1+'LF Projected Ratios'!P$51))</f>
        <v>0.32639537139172364</v>
      </c>
      <c r="P130">
        <f>IF('LF Projected Ratios'!Q$51&gt;=0,$B130+(1-$B130)*'LF Projected Ratios'!Q$51,$B130*(1+'LF Projected Ratios'!Q$51))</f>
        <v>0.32445881722289316</v>
      </c>
      <c r="Q130">
        <f>IF('LF Projected Ratios'!R$51&gt;=0,$B130+(1-$B130)*'LF Projected Ratios'!R$51,$B130*(1+'LF Projected Ratios'!R$51))</f>
        <v>0.32253976601542972</v>
      </c>
      <c r="R130">
        <f>IF('LF Projected Ratios'!S$51&gt;=0,$B130+(1-$B130)*'LF Projected Ratios'!S$51,$B130*(1+'LF Projected Ratios'!S$51))</f>
        <v>0.32063798154399464</v>
      </c>
      <c r="S130">
        <f>IF('LF Projected Ratios'!T$51&gt;=0,$B130+(1-$B130)*'LF Projected Ratios'!T$51,$B130*(1+'LF Projected Ratios'!T$51))</f>
        <v>0.31875323181510484</v>
      </c>
      <c r="T130">
        <f>IF('LF Projected Ratios'!U$51&gt;=0,$B130+(1-$B130)*'LF Projected Ratios'!U$51,$B130*(1+'LF Projected Ratios'!U$51))</f>
        <v>0.31688528897278961</v>
      </c>
      <c r="U130">
        <f>IF('LF Projected Ratios'!V$51&gt;=0,$B130+(1-$B130)*'LF Projected Ratios'!V$51,$B130*(1+'LF Projected Ratios'!V$51))</f>
        <v>0.31503392920676193</v>
      </c>
      <c r="V130">
        <f>IF('LF Projected Ratios'!W$51&gt;=0,$B130+(1-$B130)*'LF Projected Ratios'!W$51,$B130*(1+'LF Projected Ratios'!W$51))</f>
        <v>0.31319893266302506</v>
      </c>
      <c r="W130">
        <f>IF('LF Projected Ratios'!X$51&gt;=0,$B130+(1-$B130)*'LF Projected Ratios'!X$51,$B130*(1+'LF Projected Ratios'!X$51))</f>
        <v>0.31138008335683565</v>
      </c>
      <c r="X130">
        <f>IF('LF Projected Ratios'!Y$51&gt;=0,$B130+(1-$B130)*'LF Projected Ratios'!Y$51,$B130*(1+'LF Projected Ratios'!Y$51))</f>
        <v>0.30957716908795996</v>
      </c>
      <c r="Y130">
        <f>IF('LF Projected Ratios'!Z$51&gt;=0,$B130+(1-$B130)*'LF Projected Ratios'!Z$51,$B130*(1+'LF Projected Ratios'!Z$51))</f>
        <v>0.30778998135814156</v>
      </c>
      <c r="Z130">
        <f>IF('LF Projected Ratios'!AA$51&gt;=0,$B130+(1-$B130)*'LF Projected Ratios'!AA$51,$B130*(1+'LF Projected Ratios'!AA$51))</f>
        <v>0.30601831529072532</v>
      </c>
      <c r="AA130">
        <f>IF('LF Projected Ratios'!AB$51&gt;=0,$B130+(1-$B130)*'LF Projected Ratios'!AB$51,$B130*(1+'LF Projected Ratios'!AB$51))</f>
        <v>0.30426196955236212</v>
      </c>
      <c r="AB130">
        <f>IF('LF Projected Ratios'!AC$51&gt;=0,$B130+(1-$B130)*'LF Projected Ratios'!AC$51,$B130*(1+'LF Projected Ratios'!AC$51))</f>
        <v>0.30252074627673742</v>
      </c>
      <c r="AC130">
        <f>IF('LF Projected Ratios'!AD$51&gt;=0,$B130+(1-$B130)*'LF Projected Ratios'!AD$51,$B130*(1+'LF Projected Ratios'!AD$51))</f>
        <v>0.30079445099026231</v>
      </c>
      <c r="AD130">
        <f>IF('LF Projected Ratios'!AE$51&gt;=0,$B130+(1-$B130)*'LF Projected Ratios'!AE$51,$B130*(1+'LF Projected Ratios'!AE$51))</f>
        <v>0.2990828925396668</v>
      </c>
      <c r="AE130">
        <f>IF('LF Projected Ratios'!AF$51&gt;=0,$B130+(1-$B130)*'LF Projected Ratios'!AF$51,$B130*(1+'LF Projected Ratios'!AF$51))</f>
        <v>0.29738588302143937</v>
      </c>
      <c r="AF130">
        <f>IF('LF Projected Ratios'!AG$51&gt;=0,$B130+(1-$B130)*'LF Projected Ratios'!AG$51,$B130*(1+'LF Projected Ratios'!AG$51))</f>
        <v>0.29570323771305917</v>
      </c>
    </row>
    <row r="131" spans="1:32" x14ac:dyDescent="0.25">
      <c r="A131" t="s">
        <v>94</v>
      </c>
      <c r="B131">
        <f t="shared" si="0"/>
        <v>0.35635969107431464</v>
      </c>
      <c r="C131">
        <f>IF('LF Projected Ratios'!D$51&gt;=0,$B131+(1-$B131)*'LF Projected Ratios'!D$51,$B131*(1+'LF Projected Ratios'!D$51))</f>
        <v>0.3559571754156084</v>
      </c>
      <c r="D131">
        <f>IF('LF Projected Ratios'!E$51&gt;=0,$B131+(1-$B131)*'LF Projected Ratios'!E$51,$B131*(1+'LF Projected Ratios'!E$51))</f>
        <v>0.35565711582449305</v>
      </c>
      <c r="E131">
        <f>IF('LF Projected Ratios'!F$51&gt;=0,$B131+(1-$B131)*'LF Projected Ratios'!F$51,$B131*(1+'LF Projected Ratios'!F$51))</f>
        <v>0.35457850137813524</v>
      </c>
      <c r="F131">
        <f>IF('LF Projected Ratios'!G$51&gt;=0,$B131+(1-$B131)*'LF Projected Ratios'!G$51,$B131*(1+'LF Projected Ratios'!G$51))</f>
        <v>0.35257585480561526</v>
      </c>
      <c r="G131">
        <f>IF('LF Projected Ratios'!H$51&gt;=0,$B131+(1-$B131)*'LF Projected Ratios'!H$51,$B131*(1+'LF Projected Ratios'!H$51))</f>
        <v>0.34966723848839054</v>
      </c>
      <c r="H131">
        <f>IF('LF Projected Ratios'!I$51&gt;=0,$B131+(1-$B131)*'LF Projected Ratios'!I$51,$B131*(1+'LF Projected Ratios'!I$51))</f>
        <v>0.34592449144903925</v>
      </c>
      <c r="I131">
        <f>IF('LF Projected Ratios'!J$51&gt;=0,$B131+(1-$B131)*'LF Projected Ratios'!J$51,$B131*(1+'LF Projected Ratios'!J$51))</f>
        <v>0.3419762851854094</v>
      </c>
      <c r="J131">
        <f>IF('LF Projected Ratios'!K$51&gt;=0,$B131+(1-$B131)*'LF Projected Ratios'!K$51,$B131*(1+'LF Projected Ratios'!K$51))</f>
        <v>0.33890254569690548</v>
      </c>
      <c r="K131">
        <f>IF('LF Projected Ratios'!L$51&gt;=0,$B131+(1-$B131)*'LF Projected Ratios'!L$51,$B131*(1+'LF Projected Ratios'!L$51))</f>
        <v>0.33651872463341564</v>
      </c>
      <c r="L131">
        <f>IF('LF Projected Ratios'!M$51&gt;=0,$B131+(1-$B131)*'LF Projected Ratios'!M$51,$B131*(1+'LF Projected Ratios'!M$51))</f>
        <v>0.33687813719100107</v>
      </c>
      <c r="M131">
        <f>IF('LF Projected Ratios'!N$51&gt;=0,$B131+(1-$B131)*'LF Projected Ratios'!N$51,$B131*(1+'LF Projected Ratios'!N$51))</f>
        <v>0.33486026508608885</v>
      </c>
      <c r="N131">
        <f>IF('LF Projected Ratios'!O$51&gt;=0,$B131+(1-$B131)*'LF Projected Ratios'!O$51,$B131*(1+'LF Projected Ratios'!O$51))</f>
        <v>0.33286088156545524</v>
      </c>
      <c r="O131">
        <f>IF('LF Projected Ratios'!P$51&gt;=0,$B131+(1-$B131)*'LF Projected Ratios'!P$51,$B131*(1+'LF Projected Ratios'!P$51))</f>
        <v>0.33087973368771778</v>
      </c>
      <c r="P131">
        <f>IF('LF Projected Ratios'!Q$51&gt;=0,$B131+(1-$B131)*'LF Projected Ratios'!Q$51,$B131*(1+'LF Projected Ratios'!Q$51))</f>
        <v>0.32891657310451983</v>
      </c>
      <c r="Q131">
        <f>IF('LF Projected Ratios'!R$51&gt;=0,$B131+(1-$B131)*'LF Projected Ratios'!R$51,$B131*(1+'LF Projected Ratios'!R$51))</f>
        <v>0.32697115595674869</v>
      </c>
      <c r="R131">
        <f>IF('LF Projected Ratios'!S$51&gt;=0,$B131+(1-$B131)*'LF Projected Ratios'!S$51,$B131*(1+'LF Projected Ratios'!S$51))</f>
        <v>0.3250432427735539</v>
      </c>
      <c r="S131">
        <f>IF('LF Projected Ratios'!T$51&gt;=0,$B131+(1-$B131)*'LF Projected Ratios'!T$51,$B131*(1+'LF Projected Ratios'!T$51))</f>
        <v>0.32313259837408226</v>
      </c>
      <c r="T131">
        <f>IF('LF Projected Ratios'!U$51&gt;=0,$B131+(1-$B131)*'LF Projected Ratios'!U$51,$B131*(1+'LF Projected Ratios'!U$51))</f>
        <v>0.32123899177183862</v>
      </c>
      <c r="U131">
        <f>IF('LF Projected Ratios'!V$51&gt;=0,$B131+(1-$B131)*'LF Projected Ratios'!V$51,$B131*(1+'LF Projected Ratios'!V$51))</f>
        <v>0.31936219608159516</v>
      </c>
      <c r="V131">
        <f>IF('LF Projected Ratios'!W$51&gt;=0,$B131+(1-$B131)*'LF Projected Ratios'!W$51,$B131*(1+'LF Projected Ratios'!W$51))</f>
        <v>0.31750198842877014</v>
      </c>
      <c r="W131">
        <f>IF('LF Projected Ratios'!X$51&gt;=0,$B131+(1-$B131)*'LF Projected Ratios'!X$51,$B131*(1+'LF Projected Ratios'!X$51))</f>
        <v>0.31565814986119506</v>
      </c>
      <c r="X131">
        <f>IF('LF Projected Ratios'!Y$51&gt;=0,$B131+(1-$B131)*'LF Projected Ratios'!Y$51,$B131*(1+'LF Projected Ratios'!Y$51))</f>
        <v>0.31383046526320663</v>
      </c>
      <c r="Y131">
        <f>IF('LF Projected Ratios'!Z$51&gt;=0,$B131+(1-$B131)*'LF Projected Ratios'!Z$51,$B131*(1+'LF Projected Ratios'!Z$51))</f>
        <v>0.31201872327198044</v>
      </c>
      <c r="Z131">
        <f>IF('LF Projected Ratios'!AA$51&gt;=0,$B131+(1-$B131)*'LF Projected Ratios'!AA$51,$B131*(1+'LF Projected Ratios'!AA$51))</f>
        <v>0.31022271619605069</v>
      </c>
      <c r="AA131">
        <f>IF('LF Projected Ratios'!AB$51&gt;=0,$B131+(1-$B131)*'LF Projected Ratios'!AB$51,$B131*(1+'LF Projected Ratios'!AB$51))</f>
        <v>0.30844223993593939</v>
      </c>
      <c r="AB131">
        <f>IF('LF Projected Ratios'!AC$51&gt;=0,$B131+(1-$B131)*'LF Projected Ratios'!AC$51,$B131*(1+'LF Projected Ratios'!AC$51))</f>
        <v>0.30667709390683678</v>
      </c>
      <c r="AC131">
        <f>IF('LF Projected Ratios'!AD$51&gt;=0,$B131+(1-$B131)*'LF Projected Ratios'!AD$51,$B131*(1+'LF Projected Ratios'!AD$51))</f>
        <v>0.30492708096327176</v>
      </c>
      <c r="AD131">
        <f>IF('LF Projected Ratios'!AE$51&gt;=0,$B131+(1-$B131)*'LF Projected Ratios'!AE$51,$B131*(1+'LF Projected Ratios'!AE$51))</f>
        <v>0.30319200732570983</v>
      </c>
      <c r="AE131">
        <f>IF('LF Projected Ratios'!AF$51&gt;=0,$B131+(1-$B131)*'LF Projected Ratios'!AF$51,$B131*(1+'LF Projected Ratios'!AF$51))</f>
        <v>0.30147168250902384</v>
      </c>
      <c r="AF131">
        <f>IF('LF Projected Ratios'!AG$51&gt;=0,$B131+(1-$B131)*'LF Projected Ratios'!AG$51,$B131*(1+'LF Projected Ratios'!AG$51))</f>
        <v>0.29976591925278107</v>
      </c>
    </row>
    <row r="132" spans="1:32" x14ac:dyDescent="0.25">
      <c r="A132" t="s">
        <v>96</v>
      </c>
      <c r="B132">
        <f t="shared" si="0"/>
        <v>0.3793382142006741</v>
      </c>
      <c r="C132">
        <f>IF('LF Projected Ratios'!D$51&gt;=0,$B132+(1-$B132)*'LF Projected Ratios'!D$51,$B132*(1+'LF Projected Ratios'!D$51))</f>
        <v>0.37890974382373238</v>
      </c>
      <c r="D132">
        <f>IF('LF Projected Ratios'!E$51&gt;=0,$B132+(1-$B132)*'LF Projected Ratios'!E$51,$B132*(1+'LF Projected Ratios'!E$51))</f>
        <v>0.37859033601106895</v>
      </c>
      <c r="E132">
        <f>IF('LF Projected Ratios'!F$51&gt;=0,$B132+(1-$B132)*'LF Projected Ratios'!F$51,$B132*(1+'LF Projected Ratios'!F$51))</f>
        <v>0.37744217114242473</v>
      </c>
      <c r="F132">
        <f>IF('LF Projected Ratios'!G$51&gt;=0,$B132+(1-$B132)*'LF Projected Ratios'!G$51,$B132*(1+'LF Projected Ratios'!G$51))</f>
        <v>0.37531039138864664</v>
      </c>
      <c r="G132">
        <f>IF('LF Projected Ratios'!H$51&gt;=0,$B132+(1-$B132)*'LF Projected Ratios'!H$51,$B132*(1+'LF Projected Ratios'!H$51))</f>
        <v>0.37221422381636959</v>
      </c>
      <c r="H132">
        <f>IF('LF Projected Ratios'!I$51&gt;=0,$B132+(1-$B132)*'LF Projected Ratios'!I$51,$B132*(1+'LF Projected Ratios'!I$51))</f>
        <v>0.36823013971911323</v>
      </c>
      <c r="I132">
        <f>IF('LF Projected Ratios'!J$51&gt;=0,$B132+(1-$B132)*'LF Projected Ratios'!J$51,$B132*(1+'LF Projected Ratios'!J$51))</f>
        <v>0.3640273481272075</v>
      </c>
      <c r="J132">
        <f>IF('LF Projected Ratios'!K$51&gt;=0,$B132+(1-$B132)*'LF Projected Ratios'!K$51,$B132*(1+'LF Projected Ratios'!K$51))</f>
        <v>0.36075541003294076</v>
      </c>
      <c r="K132">
        <f>IF('LF Projected Ratios'!L$51&gt;=0,$B132+(1-$B132)*'LF Projected Ratios'!L$51,$B132*(1+'LF Projected Ratios'!L$51))</f>
        <v>0.35821787717541675</v>
      </c>
      <c r="L132">
        <f>IF('LF Projected Ratios'!M$51&gt;=0,$B132+(1-$B132)*'LF Projected Ratios'!M$51,$B132*(1+'LF Projected Ratios'!M$51))</f>
        <v>0.35860046510881832</v>
      </c>
      <c r="M132">
        <f>IF('LF Projected Ratios'!N$51&gt;=0,$B132+(1-$B132)*'LF Projected Ratios'!N$51,$B132*(1+'LF Projected Ratios'!N$51))</f>
        <v>0.35645247806108249</v>
      </c>
      <c r="N132">
        <f>IF('LF Projected Ratios'!O$51&gt;=0,$B132+(1-$B132)*'LF Projected Ratios'!O$51,$B132*(1+'LF Projected Ratios'!O$51))</f>
        <v>0.35432417176489917</v>
      </c>
      <c r="O132">
        <f>IF('LF Projected Ratios'!P$51&gt;=0,$B132+(1-$B132)*'LF Projected Ratios'!P$51,$B132*(1+'LF Projected Ratios'!P$51))</f>
        <v>0.35221527696890592</v>
      </c>
      <c r="P132">
        <f>IF('LF Projected Ratios'!Q$51&gt;=0,$B132+(1-$B132)*'LF Projected Ratios'!Q$51,$B132*(1+'LF Projected Ratios'!Q$51))</f>
        <v>0.35012552931093033</v>
      </c>
      <c r="Q132">
        <f>IF('LF Projected Ratios'!R$51&gt;=0,$B132+(1-$B132)*'LF Projected Ratios'!R$51,$B132*(1+'LF Projected Ratios'!R$51))</f>
        <v>0.34805466920751593</v>
      </c>
      <c r="R132">
        <f>IF('LF Projected Ratios'!S$51&gt;=0,$B132+(1-$B132)*'LF Projected Ratios'!S$51,$B132*(1+'LF Projected Ratios'!S$51))</f>
        <v>0.3460024417464293</v>
      </c>
      <c r="S132">
        <f>IF('LF Projected Ratios'!T$51&gt;=0,$B132+(1-$B132)*'LF Projected Ratios'!T$51,$B132*(1+'LF Projected Ratios'!T$51))</f>
        <v>0.34396859658205875</v>
      </c>
      <c r="T132">
        <f>IF('LF Projected Ratios'!U$51&gt;=0,$B132+(1-$B132)*'LF Projected Ratios'!U$51,$B132*(1+'LF Projected Ratios'!U$51))</f>
        <v>0.34195288783360794</v>
      </c>
      <c r="U132">
        <f>IF('LF Projected Ratios'!V$51&gt;=0,$B132+(1-$B132)*'LF Projected Ratios'!V$51,$B132*(1+'LF Projected Ratios'!V$51))</f>
        <v>0.33995507398600305</v>
      </c>
      <c r="V132">
        <f>IF('LF Projected Ratios'!W$51&gt;=0,$B132+(1-$B132)*'LF Projected Ratios'!W$51,$B132*(1+'LF Projected Ratios'!W$51))</f>
        <v>0.33797491779342764</v>
      </c>
      <c r="W132">
        <f>IF('LF Projected Ratios'!X$51&gt;=0,$B132+(1-$B132)*'LF Projected Ratios'!X$51,$B132*(1+'LF Projected Ratios'!X$51))</f>
        <v>0.33601218618540074</v>
      </c>
      <c r="X132">
        <f>IF('LF Projected Ratios'!Y$51&gt;=0,$B132+(1-$B132)*'LF Projected Ratios'!Y$51,$B132*(1+'LF Projected Ratios'!Y$51))</f>
        <v>0.33406665017532933</v>
      </c>
      <c r="Y132">
        <f>IF('LF Projected Ratios'!Z$51&gt;=0,$B132+(1-$B132)*'LF Projected Ratios'!Z$51,$B132*(1+'LF Projected Ratios'!Z$51))</f>
        <v>0.33213808477144696</v>
      </c>
      <c r="Z132">
        <f>IF('LF Projected Ratios'!AA$51&gt;=0,$B132+(1-$B132)*'LF Projected Ratios'!AA$51,$B132*(1+'LF Projected Ratios'!AA$51))</f>
        <v>0.33022626889007983</v>
      </c>
      <c r="AA132">
        <f>IF('LF Projected Ratios'!AB$51&gt;=0,$B132+(1-$B132)*'LF Projected Ratios'!AB$51,$B132*(1+'LF Projected Ratios'!AB$51))</f>
        <v>0.32833098527115767</v>
      </c>
      <c r="AB132">
        <f>IF('LF Projected Ratios'!AC$51&gt;=0,$B132+(1-$B132)*'LF Projected Ratios'!AC$51,$B132*(1+'LF Projected Ratios'!AC$51))</f>
        <v>0.32645202039590876</v>
      </c>
      <c r="AC132">
        <f>IF('LF Projected Ratios'!AD$51&gt;=0,$B132+(1-$B132)*'LF Projected Ratios'!AD$51,$B132*(1+'LF Projected Ratios'!AD$51))</f>
        <v>0.3245891644066729</v>
      </c>
      <c r="AD132">
        <f>IF('LF Projected Ratios'!AE$51&gt;=0,$B132+(1-$B132)*'LF Projected Ratios'!AE$51,$B132*(1+'LF Projected Ratios'!AE$51))</f>
        <v>0.32274221102876638</v>
      </c>
      <c r="AE132">
        <f>IF('LF Projected Ratios'!AF$51&gt;=0,$B132+(1-$B132)*'LF Projected Ratios'!AF$51,$B132*(1+'LF Projected Ratios'!AF$51))</f>
        <v>0.32091095749434051</v>
      </c>
      <c r="AF132">
        <f>IF('LF Projected Ratios'!AG$51&gt;=0,$B132+(1-$B132)*'LF Projected Ratios'!AG$51,$B132*(1+'LF Projected Ratios'!AG$51))</f>
        <v>0.31909520446817313</v>
      </c>
    </row>
    <row r="133" spans="1:32" x14ac:dyDescent="0.25">
      <c r="A133" t="s">
        <v>98</v>
      </c>
      <c r="B133">
        <f t="shared" si="0"/>
        <v>0.37007346809005437</v>
      </c>
      <c r="C133">
        <f>IF('LF Projected Ratios'!D$51&gt;=0,$B133+(1-$B133)*'LF Projected Ratios'!D$51,$B133*(1+'LF Projected Ratios'!D$51))</f>
        <v>0.36965546243591063</v>
      </c>
      <c r="D133">
        <f>IF('LF Projected Ratios'!E$51&gt;=0,$B133+(1-$B133)*'LF Projected Ratios'!E$51,$B133*(1+'LF Projected Ratios'!E$51))</f>
        <v>0.36934385566247624</v>
      </c>
      <c r="E133">
        <f>IF('LF Projected Ratios'!F$51&gt;=0,$B133+(1-$B133)*'LF Projected Ratios'!F$51,$B133*(1+'LF Projected Ratios'!F$51))</f>
        <v>0.36822373293565408</v>
      </c>
      <c r="F133">
        <f>IF('LF Projected Ratios'!G$51&gt;=0,$B133+(1-$B133)*'LF Projected Ratios'!G$51,$B133*(1+'LF Projected Ratios'!G$51))</f>
        <v>0.36614401858800477</v>
      </c>
      <c r="G133">
        <f>IF('LF Projected Ratios'!H$51&gt;=0,$B133+(1-$B133)*'LF Projected Ratios'!H$51,$B133*(1+'LF Projected Ratios'!H$51))</f>
        <v>0.36312347009495372</v>
      </c>
      <c r="H133">
        <f>IF('LF Projected Ratios'!I$51&gt;=0,$B133+(1-$B133)*'LF Projected Ratios'!I$51,$B133*(1+'LF Projected Ratios'!I$51))</f>
        <v>0.359236691057569</v>
      </c>
      <c r="I133">
        <f>IF('LF Projected Ratios'!J$51&gt;=0,$B133+(1-$B133)*'LF Projected Ratios'!J$51,$B133*(1+'LF Projected Ratios'!J$51))</f>
        <v>0.35513654611605916</v>
      </c>
      <c r="J133">
        <f>IF('LF Projected Ratios'!K$51&gt;=0,$B133+(1-$B133)*'LF Projected Ratios'!K$51,$B133*(1+'LF Projected Ratios'!K$51))</f>
        <v>0.35194452002274101</v>
      </c>
      <c r="K133">
        <f>IF('LF Projected Ratios'!L$51&gt;=0,$B133+(1-$B133)*'LF Projected Ratios'!L$51,$B133*(1+'LF Projected Ratios'!L$51))</f>
        <v>0.34946896246006531</v>
      </c>
      <c r="L133">
        <f>IF('LF Projected Ratios'!M$51&gt;=0,$B133+(1-$B133)*'LF Projected Ratios'!M$51,$B133*(1+'LF Projected Ratios'!M$51))</f>
        <v>0.34984220627801726</v>
      </c>
      <c r="M133">
        <f>IF('LF Projected Ratios'!N$51&gt;=0,$B133+(1-$B133)*'LF Projected Ratios'!N$51,$B133*(1+'LF Projected Ratios'!N$51))</f>
        <v>0.34774668047436702</v>
      </c>
      <c r="N133">
        <f>IF('LF Projected Ratios'!O$51&gt;=0,$B133+(1-$B133)*'LF Projected Ratios'!O$51,$B133*(1+'LF Projected Ratios'!O$51))</f>
        <v>0.34567035475051106</v>
      </c>
      <c r="O133">
        <f>IF('LF Projected Ratios'!P$51&gt;=0,$B133+(1-$B133)*'LF Projected Ratios'!P$51,$B133*(1+'LF Projected Ratios'!P$51))</f>
        <v>0.3436129664311327</v>
      </c>
      <c r="P133">
        <f>IF('LF Projected Ratios'!Q$51&gt;=0,$B133+(1-$B133)*'LF Projected Ratios'!Q$51,$B133*(1+'LF Projected Ratios'!Q$51))</f>
        <v>0.34157425761069476</v>
      </c>
      <c r="Q133">
        <f>IF('LF Projected Ratios'!R$51&gt;=0,$B133+(1-$B133)*'LF Projected Ratios'!R$51,$B133*(1+'LF Projected Ratios'!R$51))</f>
        <v>0.33955397504566304</v>
      </c>
      <c r="R133">
        <f>IF('LF Projected Ratios'!S$51&gt;=0,$B133+(1-$B133)*'LF Projected Ratios'!S$51,$B133*(1+'LF Projected Ratios'!S$51))</f>
        <v>0.3375518700496391</v>
      </c>
      <c r="S133">
        <f>IF('LF Projected Ratios'!T$51&gt;=0,$B133+(1-$B133)*'LF Projected Ratios'!T$51,$B133*(1+'LF Projected Ratios'!T$51))</f>
        <v>0.33556769839131356</v>
      </c>
      <c r="T133">
        <f>IF('LF Projected Ratios'!U$51&gt;=0,$B133+(1-$B133)*'LF Projected Ratios'!U$51,$B133*(1+'LF Projected Ratios'!U$51))</f>
        <v>0.33360122019514632</v>
      </c>
      <c r="U133">
        <f>IF('LF Projected Ratios'!V$51&gt;=0,$B133+(1-$B133)*'LF Projected Ratios'!V$51,$B133*(1+'LF Projected Ratios'!V$51))</f>
        <v>0.33165219984469363</v>
      </c>
      <c r="V133">
        <f>IF('LF Projected Ratios'!W$51&gt;=0,$B133+(1-$B133)*'LF Projected Ratios'!W$51,$B133*(1+'LF Projected Ratios'!W$51))</f>
        <v>0.32972040588849938</v>
      </c>
      <c r="W133">
        <f>IF('LF Projected Ratios'!X$51&gt;=0,$B133+(1-$B133)*'LF Projected Ratios'!X$51,$B133*(1+'LF Projected Ratios'!X$51))</f>
        <v>0.32780561094846672</v>
      </c>
      <c r="X133">
        <f>IF('LF Projected Ratios'!Y$51&gt;=0,$B133+(1-$B133)*'LF Projected Ratios'!Y$51,$B133*(1+'LF Projected Ratios'!Y$51))</f>
        <v>0.32590759163064409</v>
      </c>
      <c r="Y133">
        <f>IF('LF Projected Ratios'!Z$51&gt;=0,$B133+(1-$B133)*'LF Projected Ratios'!Z$51,$B133*(1+'LF Projected Ratios'!Z$51))</f>
        <v>0.32402612843833917</v>
      </c>
      <c r="Z133">
        <f>IF('LF Projected Ratios'!AA$51&gt;=0,$B133+(1-$B133)*'LF Projected Ratios'!AA$51,$B133*(1+'LF Projected Ratios'!AA$51))</f>
        <v>0.32216100568750317</v>
      </c>
      <c r="AA133">
        <f>IF('LF Projected Ratios'!AB$51&gt;=0,$B133+(1-$B133)*'LF Projected Ratios'!AB$51,$B133*(1+'LF Projected Ratios'!AB$51))</f>
        <v>0.32031201142430527</v>
      </c>
      <c r="AB133">
        <f>IF('LF Projected Ratios'!AC$51&gt;=0,$B133+(1-$B133)*'LF Projected Ratios'!AC$51,$B133*(1+'LF Projected Ratios'!AC$51))</f>
        <v>0.31847893734483773</v>
      </c>
      <c r="AC133">
        <f>IF('LF Projected Ratios'!AD$51&gt;=0,$B133+(1-$B133)*'LF Projected Ratios'!AD$51,$B133*(1+'LF Projected Ratios'!AD$51))</f>
        <v>0.31666157871688744</v>
      </c>
      <c r="AD133">
        <f>IF('LF Projected Ratios'!AE$51&gt;=0,$B133+(1-$B133)*'LF Projected Ratios'!AE$51,$B133*(1+'LF Projected Ratios'!AE$51))</f>
        <v>0.31485973430370923</v>
      </c>
      <c r="AE133">
        <f>IF('LF Projected Ratios'!AF$51&gt;=0,$B133+(1-$B133)*'LF Projected Ratios'!AF$51,$B133*(1+'LF Projected Ratios'!AF$51))</f>
        <v>0.31307320628974367</v>
      </c>
      <c r="AF133">
        <f>IF('LF Projected Ratios'!AG$51&gt;=0,$B133+(1-$B133)*'LF Projected Ratios'!AG$51,$B133*(1+'LF Projected Ratios'!AG$51))</f>
        <v>0.31130180020822162</v>
      </c>
    </row>
    <row r="134" spans="1:32" x14ac:dyDescent="0.25">
      <c r="A134" t="s">
        <v>100</v>
      </c>
      <c r="B134">
        <f t="shared" si="0"/>
        <v>0.32693332862520386</v>
      </c>
      <c r="C134">
        <f>IF('LF Projected Ratios'!D$51&gt;=0,$B134+(1-$B134)*'LF Projected Ratios'!D$51,$B134*(1+'LF Projected Ratios'!D$51))</f>
        <v>0.32656405065291727</v>
      </c>
      <c r="D134">
        <f>IF('LF Projected Ratios'!E$51&gt;=0,$B134+(1-$B134)*'LF Projected Ratios'!E$51,$B134*(1+'LF Projected Ratios'!E$51))</f>
        <v>0.32628876844966492</v>
      </c>
      <c r="E134">
        <f>IF('LF Projected Ratios'!F$51&gt;=0,$B134+(1-$B134)*'LF Projected Ratios'!F$51,$B134*(1+'LF Projected Ratios'!F$51))</f>
        <v>0.32529922047304638</v>
      </c>
      <c r="F134">
        <f>IF('LF Projected Ratios'!G$51&gt;=0,$B134+(1-$B134)*'LF Projected Ratios'!G$51,$B134*(1+'LF Projected Ratios'!G$51))</f>
        <v>0.32346194222185026</v>
      </c>
      <c r="G134">
        <f>IF('LF Projected Ratios'!H$51&gt;=0,$B134+(1-$B134)*'LF Projected Ratios'!H$51,$B134*(1+'LF Projected Ratios'!H$51))</f>
        <v>0.32079350457836392</v>
      </c>
      <c r="H134">
        <f>IF('LF Projected Ratios'!I$51&gt;=0,$B134+(1-$B134)*'LF Projected Ratios'!I$51,$B134*(1+'LF Projected Ratios'!I$51))</f>
        <v>0.31735981446574657</v>
      </c>
      <c r="I134">
        <f>IF('LF Projected Ratios'!J$51&gt;=0,$B134+(1-$B134)*'LF Projected Ratios'!J$51,$B134*(1+'LF Projected Ratios'!J$51))</f>
        <v>0.31373763090178625</v>
      </c>
      <c r="J134">
        <f>IF('LF Projected Ratios'!K$51&gt;=0,$B134+(1-$B134)*'LF Projected Ratios'!K$51,$B134*(1+'LF Projected Ratios'!K$51))</f>
        <v>0.31091770511479883</v>
      </c>
      <c r="K134">
        <f>IF('LF Projected Ratios'!L$51&gt;=0,$B134+(1-$B134)*'LF Projected Ratios'!L$51,$B134*(1+'LF Projected Ratios'!L$51))</f>
        <v>0.3087307278144647</v>
      </c>
      <c r="L134">
        <f>IF('LF Projected Ratios'!M$51&gt;=0,$B134+(1-$B134)*'LF Projected Ratios'!M$51,$B134*(1+'LF Projected Ratios'!M$51))</f>
        <v>0.30906046191948333</v>
      </c>
      <c r="M134">
        <f>IF('LF Projected Ratios'!N$51&gt;=0,$B134+(1-$B134)*'LF Projected Ratios'!N$51,$B134*(1+'LF Projected Ratios'!N$51))</f>
        <v>0.30720921538256418</v>
      </c>
      <c r="N134">
        <f>IF('LF Projected Ratios'!O$51&gt;=0,$B134+(1-$B134)*'LF Projected Ratios'!O$51,$B134*(1+'LF Projected Ratios'!O$51))</f>
        <v>0.30537493073710237</v>
      </c>
      <c r="O134">
        <f>IF('LF Projected Ratios'!P$51&gt;=0,$B134+(1-$B134)*'LF Projected Ratios'!P$51,$B134*(1+'LF Projected Ratios'!P$51))</f>
        <v>0.30355737592832238</v>
      </c>
      <c r="P134">
        <f>IF('LF Projected Ratios'!Q$51&gt;=0,$B134+(1-$B134)*'LF Projected Ratios'!Q$51,$B134*(1+'LF Projected Ratios'!Q$51))</f>
        <v>0.301756323115206</v>
      </c>
      <c r="Q134">
        <f>IF('LF Projected Ratios'!R$51&gt;=0,$B134+(1-$B134)*'LF Projected Ratios'!R$51,$B134*(1+'LF Projected Ratios'!R$51))</f>
        <v>0.29997154857527986</v>
      </c>
      <c r="R134">
        <f>IF('LF Projected Ratios'!S$51&gt;=0,$B134+(1-$B134)*'LF Projected Ratios'!S$51,$B134*(1+'LF Projected Ratios'!S$51))</f>
        <v>0.29820283261197283</v>
      </c>
      <c r="S134">
        <f>IF('LF Projected Ratios'!T$51&gt;=0,$B134+(1-$B134)*'LF Projected Ratios'!T$51,$B134*(1+'LF Projected Ratios'!T$51))</f>
        <v>0.29644995946446501</v>
      </c>
      <c r="T134">
        <f>IF('LF Projected Ratios'!U$51&gt;=0,$B134+(1-$B134)*'LF Projected Ratios'!U$51,$B134*(1+'LF Projected Ratios'!U$51))</f>
        <v>0.29471271721994563</v>
      </c>
      <c r="U134">
        <f>IF('LF Projected Ratios'!V$51&gt;=0,$B134+(1-$B134)*'LF Projected Ratios'!V$51,$B134*(1+'LF Projected Ratios'!V$51))</f>
        <v>0.29299089772820974</v>
      </c>
      <c r="V134">
        <f>IF('LF Projected Ratios'!W$51&gt;=0,$B134+(1-$B134)*'LF Projected Ratios'!W$51,$B134*(1+'LF Projected Ratios'!W$51))</f>
        <v>0.29128429651851978</v>
      </c>
      <c r="W134">
        <f>IF('LF Projected Ratios'!X$51&gt;=0,$B134+(1-$B134)*'LF Projected Ratios'!X$51,$B134*(1+'LF Projected Ratios'!X$51))</f>
        <v>0.28959271271865861</v>
      </c>
      <c r="X134">
        <f>IF('LF Projected Ratios'!Y$51&gt;=0,$B134+(1-$B134)*'LF Projected Ratios'!Y$51,$B134*(1+'LF Projected Ratios'!Y$51))</f>
        <v>0.28791594897611522</v>
      </c>
      <c r="Y134">
        <f>IF('LF Projected Ratios'!Z$51&gt;=0,$B134+(1-$B134)*'LF Projected Ratios'!Z$51,$B134*(1+'LF Projected Ratios'!Z$51))</f>
        <v>0.28625381138132727</v>
      </c>
      <c r="Z134">
        <f>IF('LF Projected Ratios'!AA$51&gt;=0,$B134+(1-$B134)*'LF Projected Ratios'!AA$51,$B134*(1+'LF Projected Ratios'!AA$51))</f>
        <v>0.28460610939292902</v>
      </c>
      <c r="AA134">
        <f>IF('LF Projected Ratios'!AB$51&gt;=0,$B134+(1-$B134)*'LF Projected Ratios'!AB$51,$B134*(1+'LF Projected Ratios'!AB$51))</f>
        <v>0.28297265576493452</v>
      </c>
      <c r="AB134">
        <f>IF('LF Projected Ratios'!AC$51&gt;=0,$B134+(1-$B134)*'LF Projected Ratios'!AC$51,$B134*(1+'LF Projected Ratios'!AC$51))</f>
        <v>0.28135326647580272</v>
      </c>
      <c r="AC134">
        <f>IF('LF Projected Ratios'!AD$51&gt;=0,$B134+(1-$B134)*'LF Projected Ratios'!AD$51,$B134*(1+'LF Projected Ratios'!AD$51))</f>
        <v>0.2797477606593281</v>
      </c>
      <c r="AD134">
        <f>IF('LF Projected Ratios'!AE$51&gt;=0,$B134+(1-$B134)*'LF Projected Ratios'!AE$51,$B134*(1+'LF Projected Ratios'!AE$51))</f>
        <v>0.27815596053730007</v>
      </c>
      <c r="AE134">
        <f>IF('LF Projected Ratios'!AF$51&gt;=0,$B134+(1-$B134)*'LF Projected Ratios'!AF$51,$B134*(1+'LF Projected Ratios'!AF$51))</f>
        <v>0.27657769135388</v>
      </c>
      <c r="AF134">
        <f>IF('LF Projected Ratios'!AG$51&gt;=0,$B134+(1-$B134)*'LF Projected Ratios'!AG$51,$B134*(1+'LF Projected Ratios'!AG$51))</f>
        <v>0.27501278131164481</v>
      </c>
    </row>
    <row r="136" spans="1:32" x14ac:dyDescent="0.25">
      <c r="A136" t="s">
        <v>526</v>
      </c>
    </row>
    <row r="137" spans="1:32" x14ac:dyDescent="0.25">
      <c r="B137">
        <v>2020</v>
      </c>
      <c r="C137">
        <v>2021</v>
      </c>
      <c r="D137">
        <v>2022</v>
      </c>
      <c r="E137">
        <v>2023</v>
      </c>
      <c r="F137">
        <v>2024</v>
      </c>
      <c r="G137">
        <v>2025</v>
      </c>
      <c r="H137">
        <v>2026</v>
      </c>
      <c r="I137">
        <v>2027</v>
      </c>
      <c r="J137">
        <v>2028</v>
      </c>
      <c r="K137">
        <v>2029</v>
      </c>
      <c r="L137">
        <v>2030</v>
      </c>
      <c r="M137">
        <v>2031</v>
      </c>
      <c r="N137">
        <v>2032</v>
      </c>
      <c r="O137">
        <v>2033</v>
      </c>
      <c r="P137">
        <v>2034</v>
      </c>
      <c r="Q137">
        <v>2035</v>
      </c>
      <c r="R137">
        <v>2036</v>
      </c>
      <c r="S137">
        <v>2037</v>
      </c>
      <c r="T137">
        <v>2038</v>
      </c>
      <c r="U137">
        <v>2039</v>
      </c>
      <c r="V137">
        <v>2040</v>
      </c>
      <c r="W137">
        <v>2041</v>
      </c>
      <c r="X137">
        <v>2042</v>
      </c>
      <c r="Y137">
        <v>2043</v>
      </c>
      <c r="Z137">
        <v>2044</v>
      </c>
      <c r="AA137">
        <v>2045</v>
      </c>
      <c r="AB137">
        <v>2046</v>
      </c>
      <c r="AC137">
        <v>2047</v>
      </c>
      <c r="AD137">
        <v>2048</v>
      </c>
      <c r="AE137">
        <v>2049</v>
      </c>
      <c r="AF137">
        <v>2050</v>
      </c>
    </row>
    <row r="138" spans="1:32" x14ac:dyDescent="0.25">
      <c r="A138" t="s">
        <v>18</v>
      </c>
      <c r="B138">
        <f>(1/(1+EXP(('S Curve Equation'!$B$11-B93*'S Curve Equation'!$B$12)*'S Curve Equation'!$B$10))+'S Curve Equation'!$B$13)*'S Curve Equation'!$B$14</f>
        <v>0.1643252447850149</v>
      </c>
      <c r="C138">
        <f>(1/(1+EXP(('S Curve Equation'!$B$11-C93*'S Curve Equation'!$B$12)*'S Curve Equation'!$B$10))+'S Curve Equation'!$B$13)*'S Curve Equation'!$B$14</f>
        <v>0.16384510901589966</v>
      </c>
      <c r="D138">
        <f>(1/(1+EXP(('S Curve Equation'!$B$11-D93*'S Curve Equation'!$B$12)*'S Curve Equation'!$B$10))+'S Curve Equation'!$B$13)*'S Curve Equation'!$B$14</f>
        <v>0.16348786490392198</v>
      </c>
      <c r="E138">
        <f>(1/(1+EXP(('S Curve Equation'!$B$11-E93*'S Curve Equation'!$B$12)*'S Curve Equation'!$B$10))+'S Curve Equation'!$B$13)*'S Curve Equation'!$B$14</f>
        <v>0.16220846987447704</v>
      </c>
      <c r="F138">
        <f>(1/(1+EXP(('S Curve Equation'!$B$11-F93*'S Curve Equation'!$B$12)*'S Curve Equation'!$B$10))+'S Curve Equation'!$B$13)*'S Curve Equation'!$B$14</f>
        <v>0.15985282415971014</v>
      </c>
      <c r="G138">
        <f>(1/(1+EXP(('S Curve Equation'!$B$11-G93*'S Curve Equation'!$B$12)*'S Curve Equation'!$B$10))+'S Curve Equation'!$B$13)*'S Curve Equation'!$B$14</f>
        <v>0.15647714102521301</v>
      </c>
      <c r="H138">
        <f>(1/(1+EXP(('S Curve Equation'!$B$11-H93*'S Curve Equation'!$B$12)*'S Curve Equation'!$B$10))+'S Curve Equation'!$B$13)*'S Curve Equation'!$B$14</f>
        <v>0.15221240752797904</v>
      </c>
      <c r="I138">
        <f>(1/(1+EXP(('S Curve Equation'!$B$11-I93*'S Curve Equation'!$B$12)*'S Curve Equation'!$B$10))+'S Curve Equation'!$B$13)*'S Curve Equation'!$B$14</f>
        <v>0.14780918423671396</v>
      </c>
      <c r="J138">
        <f>(1/(1+EXP(('S Curve Equation'!$B$11-J93*'S Curve Equation'!$B$12)*'S Curve Equation'!$B$10))+'S Curve Equation'!$B$13)*'S Curve Equation'!$B$14</f>
        <v>0.14444858663464377</v>
      </c>
      <c r="K138">
        <f>(1/(1+EXP(('S Curve Equation'!$B$11-K93*'S Curve Equation'!$B$12)*'S Curve Equation'!$B$10))+'S Curve Equation'!$B$13)*'S Curve Equation'!$B$14</f>
        <v>0.14188258159078018</v>
      </c>
      <c r="L138">
        <f>(1/(1+EXP(('S Curve Equation'!$B$11-L93*'S Curve Equation'!$B$12)*'S Curve Equation'!$B$10))+'S Curve Equation'!$B$13)*'S Curve Equation'!$B$14</f>
        <v>0.14226721942863749</v>
      </c>
      <c r="M138">
        <f>(1/(1+EXP(('S Curve Equation'!$B$11-M93*'S Curve Equation'!$B$12)*'S Curve Equation'!$B$10))+'S Curve Equation'!$B$13)*'S Curve Equation'!$B$14</f>
        <v>0.14011800134858879</v>
      </c>
      <c r="N138">
        <f>(1/(1+EXP(('S Curve Equation'!$B$11-N93*'S Curve Equation'!$B$12)*'S Curve Equation'!$B$10))+'S Curve Equation'!$B$13)*'S Curve Equation'!$B$14</f>
        <v>0.13801305845810014</v>
      </c>
      <c r="O138">
        <f>(1/(1+EXP(('S Curve Equation'!$B$11-O93*'S Curve Equation'!$B$12)*'S Curve Equation'!$B$10))+'S Curve Equation'!$B$13)*'S Curve Equation'!$B$14</f>
        <v>0.135951311643112</v>
      </c>
      <c r="P138">
        <f>(1/(1+EXP(('S Curve Equation'!$B$11-P93*'S Curve Equation'!$B$12)*'S Curve Equation'!$B$10))+'S Curve Equation'!$B$13)*'S Curve Equation'!$B$14</f>
        <v>0.13393170932661641</v>
      </c>
      <c r="Q138">
        <f>(1/(1+EXP(('S Curve Equation'!$B$11-Q93*'S Curve Equation'!$B$12)*'S Curve Equation'!$B$10))+'S Curve Equation'!$B$13)*'S Curve Equation'!$B$14</f>
        <v>0.13195322687164099</v>
      </c>
      <c r="R138">
        <f>(1/(1+EXP(('S Curve Equation'!$B$11-R93*'S Curve Equation'!$B$12)*'S Curve Equation'!$B$10))+'S Curve Equation'!$B$13)*'S Curve Equation'!$B$14</f>
        <v>0.13001486598455453</v>
      </c>
      <c r="S138">
        <f>(1/(1+EXP(('S Curve Equation'!$B$11-S93*'S Curve Equation'!$B$12)*'S Curve Equation'!$B$10))+'S Curve Equation'!$B$13)*'S Curve Equation'!$B$14</f>
        <v>0.12811565412008322</v>
      </c>
      <c r="T138">
        <f>(1/(1+EXP(('S Curve Equation'!$B$11-T93*'S Curve Equation'!$B$12)*'S Curve Equation'!$B$10))+'S Curve Equation'!$B$13)*'S Curve Equation'!$B$14</f>
        <v>0.12625464388927404</v>
      </c>
      <c r="U138">
        <f>(1/(1+EXP(('S Curve Equation'!$B$11-U93*'S Curve Equation'!$B$12)*'S Curve Equation'!$B$10))+'S Curve Equation'!$B$13)*'S Curve Equation'!$B$14</f>
        <v>0.12443091247151537</v>
      </c>
      <c r="V138">
        <f>(1/(1+EXP(('S Curve Equation'!$B$11-V93*'S Curve Equation'!$B$12)*'S Curve Equation'!$B$10))+'S Curve Equation'!$B$13)*'S Curve Equation'!$B$14</f>
        <v>0.12264356103159667</v>
      </c>
      <c r="W138">
        <f>(1/(1+EXP(('S Curve Equation'!$B$11-W93*'S Curve Equation'!$B$12)*'S Curve Equation'!$B$10))+'S Curve Equation'!$B$13)*'S Curve Equation'!$B$14</f>
        <v>0.12089171414267241</v>
      </c>
      <c r="X138">
        <f>(1/(1+EXP(('S Curve Equation'!$B$11-X93*'S Curve Equation'!$B$12)*'S Curve Equation'!$B$10))+'S Curve Equation'!$B$13)*'S Curve Equation'!$B$14</f>
        <v>0.11917451921590261</v>
      </c>
      <c r="Y138">
        <f>(1/(1+EXP(('S Curve Equation'!$B$11-Y93*'S Curve Equation'!$B$12)*'S Curve Equation'!$B$10))+'S Curve Equation'!$B$13)*'S Curve Equation'!$B$14</f>
        <v>0.11749114593742828</v>
      </c>
      <c r="Z138">
        <f>(1/(1+EXP(('S Curve Equation'!$B$11-Z93*'S Curve Equation'!$B$12)*'S Curve Equation'!$B$10))+'S Curve Equation'!$B$13)*'S Curve Equation'!$B$14</f>
        <v>0.11584078571327525</v>
      </c>
      <c r="AA138">
        <f>(1/(1+EXP(('S Curve Equation'!$B$11-AA93*'S Curve Equation'!$B$12)*'S Curve Equation'!$B$10))+'S Curve Equation'!$B$13)*'S Curve Equation'!$B$14</f>
        <v>0.11422265112267611</v>
      </c>
      <c r="AB138">
        <f>(1/(1+EXP(('S Curve Equation'!$B$11-AB93*'S Curve Equation'!$B$12)*'S Curve Equation'!$B$10))+'S Curve Equation'!$B$13)*'S Curve Equation'!$B$14</f>
        <v>0.11263597538024604</v>
      </c>
      <c r="AC138">
        <f>(1/(1+EXP(('S Curve Equation'!$B$11-AC93*'S Curve Equation'!$B$12)*'S Curve Equation'!$B$10))+'S Curve Equation'!$B$13)*'S Curve Equation'!$B$14</f>
        <v>0.11108001180737279</v>
      </c>
      <c r="AD138">
        <f>(1/(1+EXP(('S Curve Equation'!$B$11-AD93*'S Curve Equation'!$B$12)*'S Curve Equation'!$B$10))+'S Curve Equation'!$B$13)*'S Curve Equation'!$B$14</f>
        <v>0.10955403331311976</v>
      </c>
      <c r="AE138">
        <f>(1/(1+EXP(('S Curve Equation'!$B$11-AE93*'S Curve Equation'!$B$12)*'S Curve Equation'!$B$10))+'S Curve Equation'!$B$13)*'S Curve Equation'!$B$14</f>
        <v>0.10805733188489126</v>
      </c>
      <c r="AF138">
        <f>(1/(1+EXP(('S Curve Equation'!$B$11-AF93*'S Curve Equation'!$B$12)*'S Curve Equation'!$B$10))+'S Curve Equation'!$B$13)*'S Curve Equation'!$B$14</f>
        <v>0.10658921808905308</v>
      </c>
    </row>
    <row r="139" spans="1:32" x14ac:dyDescent="0.25">
      <c r="A139" t="s">
        <v>20</v>
      </c>
      <c r="B139">
        <f>(1/(1+EXP(('S Curve Equation'!$B$11-B94*'S Curve Equation'!$B$12)*'S Curve Equation'!$B$10))+'S Curve Equation'!$B$13)*'S Curve Equation'!$B$14</f>
        <v>0.19607843137254896</v>
      </c>
      <c r="C139">
        <f>(1/(1+EXP(('S Curve Equation'!$B$11-C94*'S Curve Equation'!$B$12)*'S Curve Equation'!$B$10))+'S Curve Equation'!$B$13)*'S Curve Equation'!$B$14</f>
        <v>0.19549456277996108</v>
      </c>
      <c r="D139">
        <f>(1/(1+EXP(('S Curve Equation'!$B$11-D94*'S Curve Equation'!$B$12)*'S Curve Equation'!$B$10))+'S Curve Equation'!$B$13)*'S Curve Equation'!$B$14</f>
        <v>0.19506011099374454</v>
      </c>
      <c r="E139">
        <f>(1/(1+EXP(('S Curve Equation'!$B$11-E94*'S Curve Equation'!$B$12)*'S Curve Equation'!$B$10))+'S Curve Equation'!$B$13)*'S Curve Equation'!$B$14</f>
        <v>0.19350403767722082</v>
      </c>
      <c r="F139">
        <f>(1/(1+EXP(('S Curve Equation'!$B$11-F94*'S Curve Equation'!$B$12)*'S Curve Equation'!$B$10))+'S Curve Equation'!$B$13)*'S Curve Equation'!$B$14</f>
        <v>0.19063827444426995</v>
      </c>
      <c r="G139">
        <f>(1/(1+EXP(('S Curve Equation'!$B$11-G94*'S Curve Equation'!$B$12)*'S Curve Equation'!$B$10))+'S Curve Equation'!$B$13)*'S Curve Equation'!$B$14</f>
        <v>0.18653011604096739</v>
      </c>
      <c r="H139">
        <f>(1/(1+EXP(('S Curve Equation'!$B$11-H94*'S Curve Equation'!$B$12)*'S Curve Equation'!$B$10))+'S Curve Equation'!$B$13)*'S Curve Equation'!$B$14</f>
        <v>0.18133776319737946</v>
      </c>
      <c r="I139">
        <f>(1/(1+EXP(('S Curve Equation'!$B$11-I94*'S Curve Equation'!$B$12)*'S Curve Equation'!$B$10))+'S Curve Equation'!$B$13)*'S Curve Equation'!$B$14</f>
        <v>0.17597453215727127</v>
      </c>
      <c r="J139">
        <f>(1/(1+EXP(('S Curve Equation'!$B$11-J94*'S Curve Equation'!$B$12)*'S Curve Equation'!$B$10))+'S Curve Equation'!$B$13)*'S Curve Equation'!$B$14</f>
        <v>0.17187994381728178</v>
      </c>
      <c r="K139">
        <f>(1/(1+EXP(('S Curve Equation'!$B$11-K94*'S Curve Equation'!$B$12)*'S Curve Equation'!$B$10))+'S Curve Equation'!$B$13)*'S Curve Equation'!$B$14</f>
        <v>0.16875286698966213</v>
      </c>
      <c r="L139">
        <f>(1/(1+EXP(('S Curve Equation'!$B$11-L94*'S Curve Equation'!$B$12)*'S Curve Equation'!$B$10))+'S Curve Equation'!$B$13)*'S Curve Equation'!$B$14</f>
        <v>0.16922163885951713</v>
      </c>
      <c r="M139">
        <f>(1/(1+EXP(('S Curve Equation'!$B$11-M94*'S Curve Equation'!$B$12)*'S Curve Equation'!$B$10))+'S Curve Equation'!$B$13)*'S Curve Equation'!$B$14</f>
        <v>0.16660218519545641</v>
      </c>
      <c r="N139">
        <f>(1/(1+EXP(('S Curve Equation'!$B$11-N94*'S Curve Equation'!$B$12)*'S Curve Equation'!$B$10))+'S Curve Equation'!$B$13)*'S Curve Equation'!$B$14</f>
        <v>0.16403642953714553</v>
      </c>
      <c r="O139">
        <f>(1/(1+EXP(('S Curve Equation'!$B$11-O94*'S Curve Equation'!$B$12)*'S Curve Equation'!$B$10))+'S Curve Equation'!$B$13)*'S Curve Equation'!$B$14</f>
        <v>0.16152312129252133</v>
      </c>
      <c r="P139">
        <f>(1/(1+EXP(('S Curve Equation'!$B$11-P94*'S Curve Equation'!$B$12)*'S Curve Equation'!$B$10))+'S Curve Equation'!$B$13)*'S Curve Equation'!$B$14</f>
        <v>0.15906103779428116</v>
      </c>
      <c r="Q139">
        <f>(1/(1+EXP(('S Curve Equation'!$B$11-Q94*'S Curve Equation'!$B$12)*'S Curve Equation'!$B$10))+'S Curve Equation'!$B$13)*'S Curve Equation'!$B$14</f>
        <v>0.15664898396589255</v>
      </c>
      <c r="R139">
        <f>(1/(1+EXP(('S Curve Equation'!$B$11-R94*'S Curve Equation'!$B$12)*'S Curve Equation'!$B$10))+'S Curve Equation'!$B$13)*'S Curve Equation'!$B$14</f>
        <v>0.15428579196326211</v>
      </c>
      <c r="S139">
        <f>(1/(1+EXP(('S Curve Equation'!$B$11-S94*'S Curve Equation'!$B$12)*'S Curve Equation'!$B$10))+'S Curve Equation'!$B$13)*'S Curve Equation'!$B$14</f>
        <v>0.15197032079515824</v>
      </c>
      <c r="T139">
        <f>(1/(1+EXP(('S Curve Equation'!$B$11-T94*'S Curve Equation'!$B$12)*'S Curve Equation'!$B$10))+'S Curve Equation'!$B$13)*'S Curve Equation'!$B$14</f>
        <v>0.14970145592522713</v>
      </c>
      <c r="U139">
        <f>(1/(1+EXP(('S Curve Equation'!$B$11-U94*'S Curve Equation'!$B$12)*'S Curve Equation'!$B$10))+'S Curve Equation'!$B$13)*'S Curve Equation'!$B$14</f>
        <v>0.1474781088582294</v>
      </c>
      <c r="V139">
        <f>(1/(1+EXP(('S Curve Equation'!$B$11-V94*'S Curve Equation'!$B$12)*'S Curve Equation'!$B$10))+'S Curve Equation'!$B$13)*'S Curve Equation'!$B$14</f>
        <v>0.14529921671290177</v>
      </c>
      <c r="W139">
        <f>(1/(1+EXP(('S Curve Equation'!$B$11-W94*'S Curve Equation'!$B$12)*'S Curve Equation'!$B$10))+'S Curve Equation'!$B$13)*'S Curve Equation'!$B$14</f>
        <v>0.14316374178364868</v>
      </c>
      <c r="X139">
        <f>(1/(1+EXP(('S Curve Equation'!$B$11-X94*'S Curve Equation'!$B$12)*'S Curve Equation'!$B$10))+'S Curve Equation'!$B$13)*'S Curve Equation'!$B$14</f>
        <v>0.14107067109309623</v>
      </c>
      <c r="Y139">
        <f>(1/(1+EXP(('S Curve Equation'!$B$11-Y94*'S Curve Equation'!$B$12)*'S Curve Equation'!$B$10))+'S Curve Equation'!$B$13)*'S Curve Equation'!$B$14</f>
        <v>0.13901901593734503</v>
      </c>
      <c r="Z139">
        <f>(1/(1+EXP(('S Curve Equation'!$B$11-Z94*'S Curve Equation'!$B$12)*'S Curve Equation'!$B$10))+'S Curve Equation'!$B$13)*'S Curve Equation'!$B$14</f>
        <v>0.13700781142562504</v>
      </c>
      <c r="AA139">
        <f>(1/(1+EXP(('S Curve Equation'!$B$11-AA94*'S Curve Equation'!$B$12)*'S Curve Equation'!$B$10))+'S Curve Equation'!$B$13)*'S Curve Equation'!$B$14</f>
        <v>0.13503611601587745</v>
      </c>
      <c r="AB139">
        <f>(1/(1+EXP(('S Curve Equation'!$B$11-AB94*'S Curve Equation'!$B$12)*'S Curve Equation'!$B$10))+'S Curve Equation'!$B$13)*'S Curve Equation'!$B$14</f>
        <v>0.13310301104767114</v>
      </c>
      <c r="AC139">
        <f>(1/(1+EXP(('S Curve Equation'!$B$11-AC94*'S Curve Equation'!$B$12)*'S Curve Equation'!$B$10))+'S Curve Equation'!$B$13)*'S Curve Equation'!$B$14</f>
        <v>0.13120760027372175</v>
      </c>
      <c r="AD139">
        <f>(1/(1+EXP(('S Curve Equation'!$B$11-AD94*'S Curve Equation'!$B$12)*'S Curve Equation'!$B$10))+'S Curve Equation'!$B$13)*'S Curve Equation'!$B$14</f>
        <v>0.12934900939116056</v>
      </c>
      <c r="AE139">
        <f>(1/(1+EXP(('S Curve Equation'!$B$11-AE94*'S Curve Equation'!$B$12)*'S Curve Equation'!$B$10))+'S Curve Equation'!$B$13)*'S Curve Equation'!$B$14</f>
        <v>0.1275263855735938</v>
      </c>
      <c r="AF139">
        <f>(1/(1+EXP(('S Curve Equation'!$B$11-AF94*'S Curve Equation'!$B$12)*'S Curve Equation'!$B$10))+'S Curve Equation'!$B$13)*'S Curve Equation'!$B$14</f>
        <v>0.12573889700488677</v>
      </c>
    </row>
    <row r="140" spans="1:32" x14ac:dyDescent="0.25">
      <c r="A140" t="s">
        <v>22</v>
      </c>
      <c r="B140">
        <f>(1/(1+EXP(('S Curve Equation'!$B$11-B95*'S Curve Equation'!$B$12)*'S Curve Equation'!$B$10))+'S Curve Equation'!$B$13)*'S Curve Equation'!$B$14</f>
        <v>0.23711340206185572</v>
      </c>
      <c r="C140">
        <f>(1/(1+EXP(('S Curve Equation'!$B$11-C95*'S Curve Equation'!$B$12)*'S Curve Equation'!$B$10))+'S Curve Equation'!$B$13)*'S Curve Equation'!$B$14</f>
        <v>0.23639984654821022</v>
      </c>
      <c r="D140">
        <f>(1/(1+EXP(('S Curve Equation'!$B$11-D95*'S Curve Equation'!$B$12)*'S Curve Equation'!$B$10))+'S Curve Equation'!$B$13)*'S Curve Equation'!$B$14</f>
        <v>0.23586882730135883</v>
      </c>
      <c r="E140">
        <f>(1/(1+EXP(('S Curve Equation'!$B$11-E95*'S Curve Equation'!$B$12)*'S Curve Equation'!$B$10))+'S Curve Equation'!$B$13)*'S Curve Equation'!$B$14</f>
        <v>0.23396640379907083</v>
      </c>
      <c r="F140">
        <f>(1/(1+EXP(('S Curve Equation'!$B$11-F95*'S Curve Equation'!$B$12)*'S Curve Equation'!$B$10))+'S Curve Equation'!$B$13)*'S Curve Equation'!$B$14</f>
        <v>0.23046087119429545</v>
      </c>
      <c r="G140">
        <f>(1/(1+EXP(('S Curve Equation'!$B$11-G95*'S Curve Equation'!$B$12)*'S Curve Equation'!$B$10))+'S Curve Equation'!$B$13)*'S Curve Equation'!$B$14</f>
        <v>0.22543140897955855</v>
      </c>
      <c r="H140">
        <f>(1/(1+EXP(('S Curve Equation'!$B$11-H95*'S Curve Equation'!$B$12)*'S Curve Equation'!$B$10))+'S Curve Equation'!$B$13)*'S Curve Equation'!$B$14</f>
        <v>0.21906792029124963</v>
      </c>
      <c r="I140">
        <f>(1/(1+EXP(('S Curve Equation'!$B$11-I95*'S Curve Equation'!$B$12)*'S Curve Equation'!$B$10))+'S Curve Equation'!$B$13)*'S Curve Equation'!$B$14</f>
        <v>0.21248768348642968</v>
      </c>
      <c r="J140">
        <f>(1/(1+EXP(('S Curve Equation'!$B$11-J95*'S Curve Equation'!$B$12)*'S Curve Equation'!$B$10))+'S Curve Equation'!$B$13)*'S Curve Equation'!$B$14</f>
        <v>0.20745931775728596</v>
      </c>
      <c r="K140">
        <f>(1/(1+EXP(('S Curve Equation'!$B$11-K95*'S Curve Equation'!$B$12)*'S Curve Equation'!$B$10))+'S Curve Equation'!$B$13)*'S Curve Equation'!$B$14</f>
        <v>0.203616586494725</v>
      </c>
      <c r="L140">
        <f>(1/(1+EXP(('S Curve Equation'!$B$11-L95*'S Curve Equation'!$B$12)*'S Curve Equation'!$B$10))+'S Curve Equation'!$B$13)*'S Curve Equation'!$B$14</f>
        <v>0.20419277346815359</v>
      </c>
      <c r="M140">
        <f>(1/(1+EXP(('S Curve Equation'!$B$11-M95*'S Curve Equation'!$B$12)*'S Curve Equation'!$B$10))+'S Curve Equation'!$B$13)*'S Curve Equation'!$B$14</f>
        <v>0.2009725128515418</v>
      </c>
      <c r="N140">
        <f>(1/(1+EXP(('S Curve Equation'!$B$11-N95*'S Curve Equation'!$B$12)*'S Curve Equation'!$B$10))+'S Curve Equation'!$B$13)*'S Curve Equation'!$B$14</f>
        <v>0.19781693886157559</v>
      </c>
      <c r="O140">
        <f>(1/(1+EXP(('S Curve Equation'!$B$11-O95*'S Curve Equation'!$B$12)*'S Curve Equation'!$B$10))+'S Curve Equation'!$B$13)*'S Curve Equation'!$B$14</f>
        <v>0.19472466684779033</v>
      </c>
      <c r="P140">
        <f>(1/(1+EXP(('S Curve Equation'!$B$11-P95*'S Curve Equation'!$B$12)*'S Curve Equation'!$B$10))+'S Curve Equation'!$B$13)*'S Curve Equation'!$B$14</f>
        <v>0.19169433537089925</v>
      </c>
      <c r="Q140">
        <f>(1/(1+EXP(('S Curve Equation'!$B$11-Q95*'S Curve Equation'!$B$12)*'S Curve Equation'!$B$10))+'S Curve Equation'!$B$13)*'S Curve Equation'!$B$14</f>
        <v>0.18872460647725925</v>
      </c>
      <c r="R140">
        <f>(1/(1+EXP(('S Curve Equation'!$B$11-R95*'S Curve Equation'!$B$12)*'S Curve Equation'!$B$10))+'S Curve Equation'!$B$13)*'S Curve Equation'!$B$14</f>
        <v>0.18581416590638811</v>
      </c>
      <c r="S140">
        <f>(1/(1+EXP(('S Curve Equation'!$B$11-S95*'S Curve Equation'!$B$12)*'S Curve Equation'!$B$10))+'S Curve Equation'!$B$13)*'S Curve Equation'!$B$14</f>
        <v>0.18296172323692766</v>
      </c>
      <c r="T140">
        <f>(1/(1+EXP(('S Curve Equation'!$B$11-T95*'S Curve Equation'!$B$12)*'S Curve Equation'!$B$10))+'S Curve Equation'!$B$13)*'S Curve Equation'!$B$14</f>
        <v>0.1801660119761099</v>
      </c>
      <c r="U140">
        <f>(1/(1+EXP(('S Curve Equation'!$B$11-U95*'S Curve Equation'!$B$12)*'S Curve Equation'!$B$10))+'S Curve Equation'!$B$13)*'S Curve Equation'!$B$14</f>
        <v>0.17742578959749319</v>
      </c>
      <c r="V140">
        <f>(1/(1+EXP(('S Curve Equation'!$B$11-V95*'S Curve Equation'!$B$12)*'S Curve Equation'!$B$10))+'S Curve Equation'!$B$13)*'S Curve Equation'!$B$14</f>
        <v>0.1747398375314288</v>
      </c>
      <c r="W140">
        <f>(1/(1+EXP(('S Curve Equation'!$B$11-W95*'S Curve Equation'!$B$12)*'S Curve Equation'!$B$10))+'S Curve Equation'!$B$13)*'S Curve Equation'!$B$14</f>
        <v>0.17210696111243154</v>
      </c>
      <c r="X140">
        <f>(1/(1+EXP(('S Curve Equation'!$B$11-X95*'S Curve Equation'!$B$12)*'S Curve Equation'!$B$10))+'S Curve Equation'!$B$13)*'S Curve Equation'!$B$14</f>
        <v>0.16952598948737879</v>
      </c>
      <c r="Y140">
        <f>(1/(1+EXP(('S Curve Equation'!$B$11-Y95*'S Curve Equation'!$B$12)*'S Curve Equation'!$B$10))+'S Curve Equation'!$B$13)*'S Curve Equation'!$B$14</f>
        <v>0.16699577548817501</v>
      </c>
      <c r="Z140">
        <f>(1/(1+EXP(('S Curve Equation'!$B$11-Z95*'S Curve Equation'!$B$12)*'S Curve Equation'!$B$10))+'S Curve Equation'!$B$13)*'S Curve Equation'!$B$14</f>
        <v>0.16451519547230847</v>
      </c>
      <c r="AA140">
        <f>(1/(1+EXP(('S Curve Equation'!$B$11-AA95*'S Curve Equation'!$B$12)*'S Curve Equation'!$B$10))+'S Curve Equation'!$B$13)*'S Curve Equation'!$B$14</f>
        <v>0.16208314913446648</v>
      </c>
      <c r="AB140">
        <f>(1/(1+EXP(('S Curve Equation'!$B$11-AB95*'S Curve Equation'!$B$12)*'S Curve Equation'!$B$10))+'S Curve Equation'!$B$13)*'S Curve Equation'!$B$14</f>
        <v>0.15969855929217416</v>
      </c>
      <c r="AC140">
        <f>(1/(1+EXP(('S Curve Equation'!$B$11-AC95*'S Curve Equation'!$B$12)*'S Curve Equation'!$B$10))+'S Curve Equation'!$B$13)*'S Curve Equation'!$B$14</f>
        <v>0.15736037164821226</v>
      </c>
      <c r="AD140">
        <f>(1/(1+EXP(('S Curve Equation'!$B$11-AD95*'S Curve Equation'!$B$12)*'S Curve Equation'!$B$10))+'S Curve Equation'!$B$13)*'S Curve Equation'!$B$14</f>
        <v>0.15506755453236409</v>
      </c>
      <c r="AE140">
        <f>(1/(1+EXP(('S Curve Equation'!$B$11-AE95*'S Curve Equation'!$B$12)*'S Curve Equation'!$B$10))+'S Curve Equation'!$B$13)*'S Curve Equation'!$B$14</f>
        <v>0.15281909862486992</v>
      </c>
      <c r="AF140">
        <f>(1/(1+EXP(('S Curve Equation'!$B$11-AF95*'S Curve Equation'!$B$12)*'S Curve Equation'!$B$10))+'S Curve Equation'!$B$13)*'S Curve Equation'!$B$14</f>
        <v>0.1506140166637821</v>
      </c>
    </row>
    <row r="141" spans="1:32" x14ac:dyDescent="0.25">
      <c r="A141" t="s">
        <v>24</v>
      </c>
      <c r="B141">
        <f>(1/(1+EXP(('S Curve Equation'!$B$11-B96*'S Curve Equation'!$B$12)*'S Curve Equation'!$B$10))+'S Curve Equation'!$B$13)*'S Curve Equation'!$B$14</f>
        <v>0.14457831325301204</v>
      </c>
      <c r="C141">
        <f>(1/(1+EXP(('S Curve Equation'!$B$11-C96*'S Curve Equation'!$B$12)*'S Curve Equation'!$B$10))+'S Curve Equation'!$B$13)*'S Curve Equation'!$B$14</f>
        <v>0.14416346601791255</v>
      </c>
      <c r="D141">
        <f>(1/(1+EXP(('S Curve Equation'!$B$11-D96*'S Curve Equation'!$B$12)*'S Curve Equation'!$B$10))+'S Curve Equation'!$B$13)*'S Curve Equation'!$B$14</f>
        <v>0.1438548038565057</v>
      </c>
      <c r="E141">
        <f>(1/(1+EXP(('S Curve Equation'!$B$11-E96*'S Curve Equation'!$B$12)*'S Curve Equation'!$B$10))+'S Curve Equation'!$B$13)*'S Curve Equation'!$B$14</f>
        <v>0.14274942245111763</v>
      </c>
      <c r="F141">
        <f>(1/(1+EXP(('S Curve Equation'!$B$11-F96*'S Curve Equation'!$B$12)*'S Curve Equation'!$B$10))+'S Curve Equation'!$B$13)*'S Curve Equation'!$B$14</f>
        <v>0.14071427517165938</v>
      </c>
      <c r="G141">
        <f>(1/(1+EXP(('S Curve Equation'!$B$11-G96*'S Curve Equation'!$B$12)*'S Curve Equation'!$B$10))+'S Curve Equation'!$B$13)*'S Curve Equation'!$B$14</f>
        <v>0.13779805567188116</v>
      </c>
      <c r="H141">
        <f>(1/(1+EXP(('S Curve Equation'!$B$11-H96*'S Curve Equation'!$B$12)*'S Curve Equation'!$B$10))+'S Curve Equation'!$B$13)*'S Curve Equation'!$B$14</f>
        <v>0.13411399143348998</v>
      </c>
      <c r="I141">
        <f>(1/(1+EXP(('S Curve Equation'!$B$11-I96*'S Curve Equation'!$B$12)*'S Curve Equation'!$B$10))+'S Curve Equation'!$B$13)*'S Curve Equation'!$B$14</f>
        <v>0.1303103609134946</v>
      </c>
      <c r="J141">
        <f>(1/(1+EXP(('S Curve Equation'!$B$11-J96*'S Curve Equation'!$B$12)*'S Curve Equation'!$B$10))+'S Curve Equation'!$B$13)*'S Curve Equation'!$B$14</f>
        <v>0.12740731030066915</v>
      </c>
      <c r="K141">
        <f>(1/(1+EXP(('S Curve Equation'!$B$11-K96*'S Curve Equation'!$B$12)*'S Curve Equation'!$B$10))+'S Curve Equation'!$B$13)*'S Curve Equation'!$B$14</f>
        <v>0.12519056695588404</v>
      </c>
      <c r="L141">
        <f>(1/(1+EXP(('S Curve Equation'!$B$11-L96*'S Curve Equation'!$B$12)*'S Curve Equation'!$B$10))+'S Curve Equation'!$B$13)*'S Curve Equation'!$B$14</f>
        <v>0.12552285873618801</v>
      </c>
      <c r="M141">
        <f>(1/(1+EXP(('S Curve Equation'!$B$11-M96*'S Curve Equation'!$B$12)*'S Curve Equation'!$B$10))+'S Curve Equation'!$B$13)*'S Curve Equation'!$B$14</f>
        <v>0.12366609152095728</v>
      </c>
      <c r="N141">
        <f>(1/(1+EXP(('S Curve Equation'!$B$11-N96*'S Curve Equation'!$B$12)*'S Curve Equation'!$B$10))+'S Curve Equation'!$B$13)*'S Curve Equation'!$B$14</f>
        <v>0.12184746596088412</v>
      </c>
      <c r="O141">
        <f>(1/(1+EXP(('S Curve Equation'!$B$11-O96*'S Curve Equation'!$B$12)*'S Curve Equation'!$B$10))+'S Curve Equation'!$B$13)*'S Curve Equation'!$B$14</f>
        <v>0.12006603386930222</v>
      </c>
      <c r="P141">
        <f>(1/(1+EXP(('S Curve Equation'!$B$11-P96*'S Curve Equation'!$B$12)*'S Curve Equation'!$B$10))+'S Curve Equation'!$B$13)*'S Curve Equation'!$B$14</f>
        <v>0.11832087273137828</v>
      </c>
      <c r="Q141">
        <f>(1/(1+EXP(('S Curve Equation'!$B$11-Q96*'S Curve Equation'!$B$12)*'S Curve Equation'!$B$10))+'S Curve Equation'!$B$13)*'S Curve Equation'!$B$14</f>
        <v>0.11661108503978634</v>
      </c>
      <c r="R141">
        <f>(1/(1+EXP(('S Curve Equation'!$B$11-R96*'S Curve Equation'!$B$12)*'S Curve Equation'!$B$10))+'S Curve Equation'!$B$13)*'S Curve Equation'!$B$14</f>
        <v>0.11493579764097929</v>
      </c>
      <c r="S141">
        <f>(1/(1+EXP(('S Curve Equation'!$B$11-S96*'S Curve Equation'!$B$12)*'S Curve Equation'!$B$10))+'S Curve Equation'!$B$13)*'S Curve Equation'!$B$14</f>
        <v>0.11329416109259348</v>
      </c>
      <c r="T141">
        <f>(1/(1+EXP(('S Curve Equation'!$B$11-T96*'S Curve Equation'!$B$12)*'S Curve Equation'!$B$10))+'S Curve Equation'!$B$13)*'S Curve Equation'!$B$14</f>
        <v>0.11168534903243003</v>
      </c>
      <c r="U141">
        <f>(1/(1+EXP(('S Curve Equation'!$B$11-U96*'S Curve Equation'!$B$12)*'S Curve Equation'!$B$10))+'S Curve Equation'!$B$13)*'S Curve Equation'!$B$14</f>
        <v>0.11010855755938138</v>
      </c>
      <c r="V141">
        <f>(1/(1+EXP(('S Curve Equation'!$B$11-V96*'S Curve Equation'!$B$12)*'S Curve Equation'!$B$10))+'S Curve Equation'!$B$13)*'S Curve Equation'!$B$14</f>
        <v>0.10856300462660062</v>
      </c>
      <c r="W141">
        <f>(1/(1+EXP(('S Curve Equation'!$B$11-W96*'S Curve Equation'!$B$12)*'S Curve Equation'!$B$10))+'S Curve Equation'!$B$13)*'S Curve Equation'!$B$14</f>
        <v>0.10704792944713905</v>
      </c>
      <c r="X141">
        <f>(1/(1+EXP(('S Curve Equation'!$B$11-X96*'S Curve Equation'!$B$12)*'S Curve Equation'!$B$10))+'S Curve Equation'!$B$13)*'S Curve Equation'!$B$14</f>
        <v>0.10556259191223347</v>
      </c>
      <c r="Y141">
        <f>(1/(1+EXP(('S Curve Equation'!$B$11-Y96*'S Curve Equation'!$B$12)*'S Curve Equation'!$B$10))+'S Curve Equation'!$B$13)*'S Curve Equation'!$B$14</f>
        <v>0.10410627202235274</v>
      </c>
      <c r="Z141">
        <f>(1/(1+EXP(('S Curve Equation'!$B$11-Z96*'S Curve Equation'!$B$12)*'S Curve Equation'!$B$10))+'S Curve Equation'!$B$13)*'S Curve Equation'!$B$14</f>
        <v>0.10267826933108656</v>
      </c>
      <c r="AA141">
        <f>(1/(1+EXP(('S Curve Equation'!$B$11-AA96*'S Curve Equation'!$B$12)*'S Curve Equation'!$B$10))+'S Curve Equation'!$B$13)*'S Curve Equation'!$B$14</f>
        <v>0.10127790240189948</v>
      </c>
      <c r="AB141">
        <f>(1/(1+EXP(('S Curve Equation'!$B$11-AB96*'S Curve Equation'!$B$12)*'S Curve Equation'!$B$10))+'S Curve Equation'!$B$13)*'S Curve Equation'!$B$14</f>
        <v>9.990450827774626E-2</v>
      </c>
      <c r="AC141">
        <f>(1/(1+EXP(('S Curve Equation'!$B$11-AC96*'S Curve Equation'!$B$12)*'S Curve Equation'!$B$10))+'S Curve Equation'!$B$13)*'S Curve Equation'!$B$14</f>
        <v>9.8557441963509115E-2</v>
      </c>
      <c r="AD141">
        <f>(1/(1+EXP(('S Curve Equation'!$B$11-AD96*'S Curve Equation'!$B$12)*'S Curve Equation'!$B$10))+'S Curve Equation'!$B$13)*'S Curve Equation'!$B$14</f>
        <v>9.7236075921183385E-2</v>
      </c>
      <c r="AE141">
        <f>(1/(1+EXP(('S Curve Equation'!$B$11-AE96*'S Curve Equation'!$B$12)*'S Curve Equation'!$B$10))+'S Curve Equation'!$B$13)*'S Curve Equation'!$B$14</f>
        <v>9.5939799577716534E-2</v>
      </c>
      <c r="AF141">
        <f>(1/(1+EXP(('S Curve Equation'!$B$11-AF96*'S Curve Equation'!$B$12)*'S Curve Equation'!$B$10))+'S Curve Equation'!$B$13)*'S Curve Equation'!$B$14</f>
        <v>9.4668018845380342E-2</v>
      </c>
    </row>
    <row r="142" spans="1:32" x14ac:dyDescent="0.25">
      <c r="A142" t="s">
        <v>26</v>
      </c>
      <c r="B142">
        <f>(1/(1+EXP(('S Curve Equation'!$B$11-B97*'S Curve Equation'!$B$12)*'S Curve Equation'!$B$10))+'S Curve Equation'!$B$13)*'S Curve Equation'!$B$14</f>
        <v>0.2206235011990407</v>
      </c>
      <c r="C142">
        <f>(1/(1+EXP(('S Curve Equation'!$B$11-C97*'S Curve Equation'!$B$12)*'S Curve Equation'!$B$10))+'S Curve Equation'!$B$13)*'S Curve Equation'!$B$14</f>
        <v>0.21996131988077347</v>
      </c>
      <c r="D142">
        <f>(1/(1+EXP(('S Curve Equation'!$B$11-D97*'S Curve Equation'!$B$12)*'S Curve Equation'!$B$10))+'S Curve Equation'!$B$13)*'S Curve Equation'!$B$14</f>
        <v>0.21946856133977025</v>
      </c>
      <c r="E142">
        <f>(1/(1+EXP(('S Curve Equation'!$B$11-E97*'S Curve Equation'!$B$12)*'S Curve Equation'!$B$10))+'S Curve Equation'!$B$13)*'S Curve Equation'!$B$14</f>
        <v>0.21770340925033785</v>
      </c>
      <c r="F142">
        <f>(1/(1+EXP(('S Curve Equation'!$B$11-F97*'S Curve Equation'!$B$12)*'S Curve Equation'!$B$10))+'S Curve Equation'!$B$13)*'S Curve Equation'!$B$14</f>
        <v>0.2144516238102267</v>
      </c>
      <c r="G142">
        <f>(1/(1+EXP(('S Curve Equation'!$B$11-G97*'S Curve Equation'!$B$12)*'S Curve Equation'!$B$10))+'S Curve Equation'!$B$13)*'S Curve Equation'!$B$14</f>
        <v>0.20978797923129555</v>
      </c>
      <c r="H142">
        <f>(1/(1+EXP(('S Curve Equation'!$B$11-H97*'S Curve Equation'!$B$12)*'S Curve Equation'!$B$10))+'S Curve Equation'!$B$13)*'S Curve Equation'!$B$14</f>
        <v>0.20389017959128899</v>
      </c>
      <c r="I142">
        <f>(1/(1+EXP(('S Curve Equation'!$B$11-I97*'S Curve Equation'!$B$12)*'S Curve Equation'!$B$10))+'S Curve Equation'!$B$13)*'S Curve Equation'!$B$14</f>
        <v>0.19779463672158554</v>
      </c>
      <c r="J142">
        <f>(1/(1+EXP(('S Curve Equation'!$B$11-J97*'S Curve Equation'!$B$12)*'S Curve Equation'!$B$10))+'S Curve Equation'!$B$13)*'S Curve Equation'!$B$14</f>
        <v>0.19313867158820791</v>
      </c>
      <c r="K142">
        <f>(1/(1+EXP(('S Curve Equation'!$B$11-K97*'S Curve Equation'!$B$12)*'S Curve Equation'!$B$10))+'S Curve Equation'!$B$13)*'S Curve Equation'!$B$14</f>
        <v>0.1895816386096954</v>
      </c>
      <c r="L142">
        <f>(1/(1+EXP(('S Curve Equation'!$B$11-L97*'S Curve Equation'!$B$12)*'S Curve Equation'!$B$10))+'S Curve Equation'!$B$13)*'S Curve Equation'!$B$14</f>
        <v>0.19011492852062925</v>
      </c>
      <c r="M142">
        <f>(1/(1+EXP(('S Curve Equation'!$B$11-M97*'S Curve Equation'!$B$12)*'S Curve Equation'!$B$10))+'S Curve Equation'!$B$13)*'S Curve Equation'!$B$14</f>
        <v>0.18713467451764237</v>
      </c>
      <c r="N142">
        <f>(1/(1+EXP(('S Curve Equation'!$B$11-N97*'S Curve Equation'!$B$12)*'S Curve Equation'!$B$10))+'S Curve Equation'!$B$13)*'S Curve Equation'!$B$14</f>
        <v>0.18421488013308843</v>
      </c>
      <c r="O142">
        <f>(1/(1+EXP(('S Curve Equation'!$B$11-O97*'S Curve Equation'!$B$12)*'S Curve Equation'!$B$10))+'S Curve Equation'!$B$13)*'S Curve Equation'!$B$14</f>
        <v>0.18135420166377106</v>
      </c>
      <c r="P142">
        <f>(1/(1+EXP(('S Curve Equation'!$B$11-P97*'S Curve Equation'!$B$12)*'S Curve Equation'!$B$10))+'S Curve Equation'!$B$13)*'S Curve Equation'!$B$14</f>
        <v>0.17855132123398038</v>
      </c>
      <c r="Q142">
        <f>(1/(1+EXP(('S Curve Equation'!$B$11-Q97*'S Curve Equation'!$B$12)*'S Curve Equation'!$B$10))+'S Curve Equation'!$B$13)*'S Curve Equation'!$B$14</f>
        <v>0.17580494679183473</v>
      </c>
      <c r="R142">
        <f>(1/(1+EXP(('S Curve Equation'!$B$11-R97*'S Curve Equation'!$B$12)*'S Curve Equation'!$B$10))+'S Curve Equation'!$B$13)*'S Curve Equation'!$B$14</f>
        <v>0.17311381205680071</v>
      </c>
      <c r="S142">
        <f>(1/(1+EXP(('S Curve Equation'!$B$11-S97*'S Curve Equation'!$B$12)*'S Curve Equation'!$B$10))+'S Curve Equation'!$B$13)*'S Curve Equation'!$B$14</f>
        <v>0.17047667642289568</v>
      </c>
      <c r="T142">
        <f>(1/(1+EXP(('S Curve Equation'!$B$11-T97*'S Curve Equation'!$B$12)*'S Curve Equation'!$B$10))+'S Curve Equation'!$B$13)*'S Curve Equation'!$B$14</f>
        <v>0.16789232482176289</v>
      </c>
      <c r="U142">
        <f>(1/(1+EXP(('S Curve Equation'!$B$11-U97*'S Curve Equation'!$B$12)*'S Curve Equation'!$B$10))+'S Curve Equation'!$B$13)*'S Curve Equation'!$B$14</f>
        <v>0.1653595675495414</v>
      </c>
      <c r="V142">
        <f>(1/(1+EXP(('S Curve Equation'!$B$11-V97*'S Curve Equation'!$B$12)*'S Curve Equation'!$B$10))+'S Curve Equation'!$B$13)*'S Curve Equation'!$B$14</f>
        <v>0.16287724006117155</v>
      </c>
      <c r="W142">
        <f>(1/(1+EXP(('S Curve Equation'!$B$11-W97*'S Curve Equation'!$B$12)*'S Curve Equation'!$B$10))+'S Curve Equation'!$B$13)*'S Curve Equation'!$B$14</f>
        <v>0.16044420273551979</v>
      </c>
      <c r="X142">
        <f>(1/(1+EXP(('S Curve Equation'!$B$11-X97*'S Curve Equation'!$B$12)*'S Curve Equation'!$B$10))+'S Curve Equation'!$B$13)*'S Curve Equation'!$B$14</f>
        <v>0.15805934061447943</v>
      </c>
      <c r="Y142">
        <f>(1/(1+EXP(('S Curve Equation'!$B$11-Y97*'S Curve Equation'!$B$12)*'S Curve Equation'!$B$10))+'S Curve Equation'!$B$13)*'S Curve Equation'!$B$14</f>
        <v>0.15572156311895224</v>
      </c>
      <c r="Z142">
        <f>(1/(1+EXP(('S Curve Equation'!$B$11-Z97*'S Curve Equation'!$B$12)*'S Curve Equation'!$B$10))+'S Curve Equation'!$B$13)*'S Curve Equation'!$B$14</f>
        <v>0.15342980374442836</v>
      </c>
      <c r="AA142">
        <f>(1/(1+EXP(('S Curve Equation'!$B$11-AA97*'S Curve Equation'!$B$12)*'S Curve Equation'!$B$10))+'S Curve Equation'!$B$13)*'S Curve Equation'!$B$14</f>
        <v>0.15118301973865292</v>
      </c>
      <c r="AB142">
        <f>(1/(1+EXP(('S Curve Equation'!$B$11-AB97*'S Curve Equation'!$B$12)*'S Curve Equation'!$B$10))+'S Curve Equation'!$B$13)*'S Curve Equation'!$B$14</f>
        <v>0.14898019176369798</v>
      </c>
      <c r="AC142">
        <f>(1/(1+EXP(('S Curve Equation'!$B$11-AC97*'S Curve Equation'!$B$12)*'S Curve Equation'!$B$10))+'S Curve Equation'!$B$13)*'S Curve Equation'!$B$14</f>
        <v>0.14682032354457136</v>
      </c>
      <c r="AD142">
        <f>(1/(1+EXP(('S Curve Equation'!$B$11-AD97*'S Curve Equation'!$B$12)*'S Curve Equation'!$B$10))+'S Curve Equation'!$B$13)*'S Curve Equation'!$B$14</f>
        <v>0.14470244150632536</v>
      </c>
      <c r="AE142">
        <f>(1/(1+EXP(('S Curve Equation'!$B$11-AE97*'S Curve Equation'!$B$12)*'S Curve Equation'!$B$10))+'S Curve Equation'!$B$13)*'S Curve Equation'!$B$14</f>
        <v>0.14262559440147504</v>
      </c>
      <c r="AF142">
        <f>(1/(1+EXP(('S Curve Equation'!$B$11-AF97*'S Curve Equation'!$B$12)*'S Curve Equation'!$B$10))+'S Curve Equation'!$B$13)*'S Curve Equation'!$B$14</f>
        <v>0.14058885292938808</v>
      </c>
    </row>
    <row r="143" spans="1:32" x14ac:dyDescent="0.25">
      <c r="A143" t="s">
        <v>28</v>
      </c>
      <c r="B143">
        <f>(1/(1+EXP(('S Curve Equation'!$B$11-B98*'S Curve Equation'!$B$12)*'S Curve Equation'!$B$10))+'S Curve Equation'!$B$13)*'S Curve Equation'!$B$14</f>
        <v>0.24731732243229423</v>
      </c>
      <c r="C143">
        <f>(1/(1+EXP(('S Curve Equation'!$B$11-C98*'S Curve Equation'!$B$12)*'S Curve Equation'!$B$10))+'S Curve Equation'!$B$13)*'S Curve Equation'!$B$14</f>
        <v>0.24657255445939927</v>
      </c>
      <c r="D143">
        <f>(1/(1+EXP(('S Curve Equation'!$B$11-D98*'S Curve Equation'!$B$12)*'S Curve Equation'!$B$10))+'S Curve Equation'!$B$13)*'S Curve Equation'!$B$14</f>
        <v>0.2460182852053257</v>
      </c>
      <c r="E143">
        <f>(1/(1+EXP(('S Curve Equation'!$B$11-E98*'S Curve Equation'!$B$12)*'S Curve Equation'!$B$10))+'S Curve Equation'!$B$13)*'S Curve Equation'!$B$14</f>
        <v>0.24403241297900946</v>
      </c>
      <c r="F143">
        <f>(1/(1+EXP(('S Curve Equation'!$B$11-F98*'S Curve Equation'!$B$12)*'S Curve Equation'!$B$10))+'S Curve Equation'!$B$13)*'S Curve Equation'!$B$14</f>
        <v>0.24037249245818246</v>
      </c>
      <c r="G143">
        <f>(1/(1+EXP(('S Curve Equation'!$B$11-G98*'S Curve Equation'!$B$12)*'S Curve Equation'!$B$10))+'S Curve Equation'!$B$13)*'S Curve Equation'!$B$14</f>
        <v>0.23512015944400216</v>
      </c>
      <c r="H143">
        <f>(1/(1+EXP(('S Curve Equation'!$B$11-H98*'S Curve Equation'!$B$12)*'S Curve Equation'!$B$10))+'S Curve Equation'!$B$13)*'S Curve Equation'!$B$14</f>
        <v>0.22847246538614421</v>
      </c>
      <c r="I143">
        <f>(1/(1+EXP(('S Curve Equation'!$B$11-I98*'S Curve Equation'!$B$12)*'S Curve Equation'!$B$10))+'S Curve Equation'!$B$13)*'S Curve Equation'!$B$14</f>
        <v>0.22159586579072205</v>
      </c>
      <c r="J143">
        <f>(1/(1+EXP(('S Curve Equation'!$B$11-J98*'S Curve Equation'!$B$12)*'S Curve Equation'!$B$10))+'S Curve Equation'!$B$13)*'S Curve Equation'!$B$14</f>
        <v>0.21633942633966957</v>
      </c>
      <c r="K143">
        <f>(1/(1+EXP(('S Curve Equation'!$B$11-K98*'S Curve Equation'!$B$12)*'S Curve Equation'!$B$10))+'S Curve Equation'!$B$13)*'S Curve Equation'!$B$14</f>
        <v>0.21232151003411565</v>
      </c>
      <c r="L143">
        <f>(1/(1+EXP(('S Curve Equation'!$B$11-L98*'S Curve Equation'!$B$12)*'S Curve Equation'!$B$10))+'S Curve Equation'!$B$13)*'S Curve Equation'!$B$14</f>
        <v>0.2129240122025948</v>
      </c>
      <c r="M143">
        <f>(1/(1+EXP(('S Curve Equation'!$B$11-M98*'S Curve Equation'!$B$12)*'S Curve Equation'!$B$10))+'S Curve Equation'!$B$13)*'S Curve Equation'!$B$14</f>
        <v>0.20955646818324944</v>
      </c>
      <c r="N143">
        <f>(1/(1+EXP(('S Curve Equation'!$B$11-N98*'S Curve Equation'!$B$12)*'S Curve Equation'!$B$10))+'S Curve Equation'!$B$13)*'S Curve Equation'!$B$14</f>
        <v>0.20625608456476058</v>
      </c>
      <c r="O143">
        <f>(1/(1+EXP(('S Curve Equation'!$B$11-O98*'S Curve Equation'!$B$12)*'S Curve Equation'!$B$10))+'S Curve Equation'!$B$13)*'S Curve Equation'!$B$14</f>
        <v>0.20302146054541317</v>
      </c>
      <c r="P143">
        <f>(1/(1+EXP(('S Curve Equation'!$B$11-P98*'S Curve Equation'!$B$12)*'S Curve Equation'!$B$10))+'S Curve Equation'!$B$13)*'S Curve Equation'!$B$14</f>
        <v>0.19985121643289941</v>
      </c>
      <c r="Q143">
        <f>(1/(1+EXP(('S Curve Equation'!$B$11-Q98*'S Curve Equation'!$B$12)*'S Curve Equation'!$B$10))+'S Curve Equation'!$B$13)*'S Curve Equation'!$B$14</f>
        <v>0.1967439941108842</v>
      </c>
      <c r="R143">
        <f>(1/(1+EXP(('S Curve Equation'!$B$11-R98*'S Curve Equation'!$B$12)*'S Curve Equation'!$B$10))+'S Curve Equation'!$B$13)*'S Curve Equation'!$B$14</f>
        <v>0.19369845742705954</v>
      </c>
      <c r="S143">
        <f>(1/(1+EXP(('S Curve Equation'!$B$11-S98*'S Curve Equation'!$B$12)*'S Curve Equation'!$B$10))+'S Curve Equation'!$B$13)*'S Curve Equation'!$B$14</f>
        <v>0.19071329250857857</v>
      </c>
      <c r="T143">
        <f>(1/(1+EXP(('S Curve Equation'!$B$11-T98*'S Curve Equation'!$B$12)*'S Curve Equation'!$B$10))+'S Curve Equation'!$B$13)*'S Curve Equation'!$B$14</f>
        <v>0.1877872080104212</v>
      </c>
      <c r="U143">
        <f>(1/(1+EXP(('S Curve Equation'!$B$11-U98*'S Curve Equation'!$B$12)*'S Curve Equation'!$B$10))+'S Curve Equation'!$B$13)*'S Curve Equation'!$B$14</f>
        <v>0.18491893530194259</v>
      </c>
      <c r="V143">
        <f>(1/(1+EXP(('S Curve Equation'!$B$11-V98*'S Curve Equation'!$B$12)*'S Curve Equation'!$B$10))+'S Curve Equation'!$B$13)*'S Curve Equation'!$B$14</f>
        <v>0.18210722859654357</v>
      </c>
      <c r="W143">
        <f>(1/(1+EXP(('S Curve Equation'!$B$11-W98*'S Curve Equation'!$B$12)*'S Curve Equation'!$B$10))+'S Curve Equation'!$B$13)*'S Curve Equation'!$B$14</f>
        <v>0.17935086502910491</v>
      </c>
      <c r="X143">
        <f>(1/(1+EXP(('S Curve Equation'!$B$11-X98*'S Curve Equation'!$B$12)*'S Curve Equation'!$B$10))+'S Curve Equation'!$B$13)*'S Curve Equation'!$B$14</f>
        <v>0.17664864468556415</v>
      </c>
      <c r="Y143">
        <f>(1/(1+EXP(('S Curve Equation'!$B$11-Y98*'S Curve Equation'!$B$12)*'S Curve Equation'!$B$10))+'S Curve Equation'!$B$13)*'S Curve Equation'!$B$14</f>
        <v>0.17399939058871847</v>
      </c>
      <c r="Z143">
        <f>(1/(1+EXP(('S Curve Equation'!$B$11-Z98*'S Curve Equation'!$B$12)*'S Curve Equation'!$B$10))+'S Curve Equation'!$B$13)*'S Curve Equation'!$B$14</f>
        <v>0.1714019486441091</v>
      </c>
      <c r="AA143">
        <f>(1/(1+EXP(('S Curve Equation'!$B$11-AA98*'S Curve Equation'!$B$12)*'S Curve Equation'!$B$10))+'S Curve Equation'!$B$13)*'S Curve Equation'!$B$14</f>
        <v>0.16885518754956944</v>
      </c>
      <c r="AB143">
        <f>(1/(1+EXP(('S Curve Equation'!$B$11-AB98*'S Curve Equation'!$B$12)*'S Curve Equation'!$B$10))+'S Curve Equation'!$B$13)*'S Curve Equation'!$B$14</f>
        <v>0.16635799867180492</v>
      </c>
      <c r="AC143">
        <f>(1/(1+EXP(('S Curve Equation'!$B$11-AC98*'S Curve Equation'!$B$12)*'S Curve Equation'!$B$10))+'S Curve Equation'!$B$13)*'S Curve Equation'!$B$14</f>
        <v>0.16390929589314654</v>
      </c>
      <c r="AD143">
        <f>(1/(1+EXP(('S Curve Equation'!$B$11-AD98*'S Curve Equation'!$B$12)*'S Curve Equation'!$B$10))+'S Curve Equation'!$B$13)*'S Curve Equation'!$B$14</f>
        <v>0.16150801543139973</v>
      </c>
      <c r="AE143">
        <f>(1/(1+EXP(('S Curve Equation'!$B$11-AE98*'S Curve Equation'!$B$12)*'S Curve Equation'!$B$10))+'S Curve Equation'!$B$13)*'S Curve Equation'!$B$14</f>
        <v>0.15915311563552301</v>
      </c>
      <c r="AF143">
        <f>(1/(1+EXP(('S Curve Equation'!$B$11-AF98*'S Curve Equation'!$B$12)*'S Curve Equation'!$B$10))+'S Curve Equation'!$B$13)*'S Curve Equation'!$B$14</f>
        <v>0.15684357675967336</v>
      </c>
    </row>
    <row r="144" spans="1:32" x14ac:dyDescent="0.25">
      <c r="A144" t="s">
        <v>30</v>
      </c>
      <c r="B144">
        <f>(1/(1+EXP(('S Curve Equation'!$B$11-B99*'S Curve Equation'!$B$12)*'S Curve Equation'!$B$10))+'S Curve Equation'!$B$13)*'S Curve Equation'!$B$14</f>
        <v>0.21846846846846832</v>
      </c>
      <c r="C144">
        <f>(1/(1+EXP(('S Curve Equation'!$B$11-C99*'S Curve Equation'!$B$12)*'S Curve Equation'!$B$10))+'S Curve Equation'!$B$13)*'S Curve Equation'!$B$14</f>
        <v>0.21781307999825425</v>
      </c>
      <c r="D144">
        <f>(1/(1+EXP(('S Curve Equation'!$B$11-D99*'S Curve Equation'!$B$12)*'S Curve Equation'!$B$10))+'S Curve Equation'!$B$13)*'S Curve Equation'!$B$14</f>
        <v>0.21732537973235791</v>
      </c>
      <c r="E144">
        <f>(1/(1+EXP(('S Curve Equation'!$B$11-E99*'S Curve Equation'!$B$12)*'S Curve Equation'!$B$10))+'S Curve Equation'!$B$13)*'S Curve Equation'!$B$14</f>
        <v>0.21557837101298485</v>
      </c>
      <c r="F144">
        <f>(1/(1+EXP(('S Curve Equation'!$B$11-F99*'S Curve Equation'!$B$12)*'S Curve Equation'!$B$10))+'S Curve Equation'!$B$13)*'S Curve Equation'!$B$14</f>
        <v>0.21236010477806908</v>
      </c>
      <c r="G144">
        <f>(1/(1+EXP(('S Curve Equation'!$B$11-G99*'S Curve Equation'!$B$12)*'S Curve Equation'!$B$10))+'S Curve Equation'!$B$13)*'S Curve Equation'!$B$14</f>
        <v>0.20774474133172752</v>
      </c>
      <c r="H144">
        <f>(1/(1+EXP(('S Curve Equation'!$B$11-H99*'S Curve Equation'!$B$12)*'S Curve Equation'!$B$10))+'S Curve Equation'!$B$13)*'S Curve Equation'!$B$14</f>
        <v>0.20190833431930141</v>
      </c>
      <c r="I144">
        <f>(1/(1+EXP(('S Curve Equation'!$B$11-I99*'S Curve Equation'!$B$12)*'S Curve Equation'!$B$10))+'S Curve Equation'!$B$13)*'S Curve Equation'!$B$14</f>
        <v>0.19587661009933402</v>
      </c>
      <c r="J144">
        <f>(1/(1+EXP(('S Curve Equation'!$B$11-J99*'S Curve Equation'!$B$12)*'S Curve Equation'!$B$10))+'S Curve Equation'!$B$13)*'S Curve Equation'!$B$14</f>
        <v>0.19126962548740364</v>
      </c>
      <c r="K144">
        <f>(1/(1+EXP(('S Curve Equation'!$B$11-K99*'S Curve Equation'!$B$12)*'S Curve Equation'!$B$10))+'S Curve Equation'!$B$13)*'S Curve Equation'!$B$14</f>
        <v>0.18775013950335162</v>
      </c>
      <c r="L144">
        <f>(1/(1+EXP(('S Curve Equation'!$B$11-L99*'S Curve Equation'!$B$12)*'S Curve Equation'!$B$10))+'S Curve Equation'!$B$13)*'S Curve Equation'!$B$14</f>
        <v>0.18827779342462958</v>
      </c>
      <c r="M144">
        <f>(1/(1+EXP(('S Curve Equation'!$B$11-M99*'S Curve Equation'!$B$12)*'S Curve Equation'!$B$10))+'S Curve Equation'!$B$13)*'S Curve Equation'!$B$14</f>
        <v>0.18532906521781259</v>
      </c>
      <c r="N144">
        <f>(1/(1+EXP(('S Curve Equation'!$B$11-N99*'S Curve Equation'!$B$12)*'S Curve Equation'!$B$10))+'S Curve Equation'!$B$13)*'S Curve Equation'!$B$14</f>
        <v>0.18244022447087441</v>
      </c>
      <c r="O144">
        <f>(1/(1+EXP(('S Curve Equation'!$B$11-O99*'S Curve Equation'!$B$12)*'S Curve Equation'!$B$10))+'S Curve Equation'!$B$13)*'S Curve Equation'!$B$14</f>
        <v>0.17960993414986867</v>
      </c>
      <c r="P144">
        <f>(1/(1+EXP(('S Curve Equation'!$B$11-P99*'S Curve Equation'!$B$12)*'S Curve Equation'!$B$10))+'S Curve Equation'!$B$13)*'S Curve Equation'!$B$14</f>
        <v>0.17683688331850089</v>
      </c>
      <c r="Q144">
        <f>(1/(1+EXP(('S Curve Equation'!$B$11-Q99*'S Curve Equation'!$B$12)*'S Curve Equation'!$B$10))+'S Curve Equation'!$B$13)*'S Curve Equation'!$B$14</f>
        <v>0.17411978710130954</v>
      </c>
      <c r="R144">
        <f>(1/(1+EXP(('S Curve Equation'!$B$11-R99*'S Curve Equation'!$B$12)*'S Curve Equation'!$B$10))+'S Curve Equation'!$B$13)*'S Curve Equation'!$B$14</f>
        <v>0.17145738660031504</v>
      </c>
      <c r="S144">
        <f>(1/(1+EXP(('S Curve Equation'!$B$11-S99*'S Curve Equation'!$B$12)*'S Curve Equation'!$B$10))+'S Curve Equation'!$B$13)*'S Curve Equation'!$B$14</f>
        <v>0.16884844876951902</v>
      </c>
      <c r="T144">
        <f>(1/(1+EXP(('S Curve Equation'!$B$11-T99*'S Curve Equation'!$B$12)*'S Curve Equation'!$B$10))+'S Curve Equation'!$B$13)*'S Curve Equation'!$B$14</f>
        <v>0.16629176625132683</v>
      </c>
      <c r="U144">
        <f>(1/(1+EXP(('S Curve Equation'!$B$11-U99*'S Curve Equation'!$B$12)*'S Curve Equation'!$B$10))+'S Curve Equation'!$B$13)*'S Curve Equation'!$B$14</f>
        <v>0.16378615717870118</v>
      </c>
      <c r="V144">
        <f>(1/(1+EXP(('S Curve Equation'!$B$11-V99*'S Curve Equation'!$B$12)*'S Curve Equation'!$B$10))+'S Curve Equation'!$B$13)*'S Curve Equation'!$B$14</f>
        <v>0.16133046494657896</v>
      </c>
      <c r="W144">
        <f>(1/(1+EXP(('S Curve Equation'!$B$11-W99*'S Curve Equation'!$B$12)*'S Curve Equation'!$B$10))+'S Curve Equation'!$B$13)*'S Curve Equation'!$B$14</f>
        <v>0.15892355795582999</v>
      </c>
      <c r="X144">
        <f>(1/(1+EXP(('S Curve Equation'!$B$11-X99*'S Curve Equation'!$B$12)*'S Curve Equation'!$B$10))+'S Curve Equation'!$B$13)*'S Curve Equation'!$B$14</f>
        <v>0.15656432933281417</v>
      </c>
      <c r="Y144">
        <f>(1/(1+EXP(('S Curve Equation'!$B$11-Y99*'S Curve Equation'!$B$12)*'S Curve Equation'!$B$10))+'S Curve Equation'!$B$13)*'S Curve Equation'!$B$14</f>
        <v>0.15425169662734389</v>
      </c>
      <c r="Z144">
        <f>(1/(1+EXP(('S Curve Equation'!$B$11-Z99*'S Curve Equation'!$B$12)*'S Curve Equation'!$B$10))+'S Curve Equation'!$B$13)*'S Curve Equation'!$B$14</f>
        <v>0.15198460149167983</v>
      </c>
      <c r="AA144">
        <f>(1/(1+EXP(('S Curve Equation'!$B$11-AA99*'S Curve Equation'!$B$12)*'S Curve Equation'!$B$10))+'S Curve Equation'!$B$13)*'S Curve Equation'!$B$14</f>
        <v>0.1497620093429593</v>
      </c>
      <c r="AB144">
        <f>(1/(1+EXP(('S Curve Equation'!$B$11-AB99*'S Curve Equation'!$B$12)*'S Curve Equation'!$B$10))+'S Curve Equation'!$B$13)*'S Curve Equation'!$B$14</f>
        <v>0.14758290901129115</v>
      </c>
      <c r="AC144">
        <f>(1/(1+EXP(('S Curve Equation'!$B$11-AC99*'S Curve Equation'!$B$12)*'S Curve Equation'!$B$10))+'S Curve Equation'!$B$13)*'S Curve Equation'!$B$14</f>
        <v>0.14544631237557257</v>
      </c>
      <c r="AD144">
        <f>(1/(1+EXP(('S Curve Equation'!$B$11-AD99*'S Curve Equation'!$B$12)*'S Curve Equation'!$B$10))+'S Curve Equation'!$B$13)*'S Curve Equation'!$B$14</f>
        <v>0.14335125398891163</v>
      </c>
      <c r="AE144">
        <f>(1/(1+EXP(('S Curve Equation'!$B$11-AE99*'S Curve Equation'!$B$12)*'S Curve Equation'!$B$10))+'S Curve Equation'!$B$13)*'S Curve Equation'!$B$14</f>
        <v>0.14129679069539652</v>
      </c>
      <c r="AF144">
        <f>(1/(1+EXP(('S Curve Equation'!$B$11-AF99*'S Curve Equation'!$B$12)*'S Curve Equation'!$B$10))+'S Curve Equation'!$B$13)*'S Curve Equation'!$B$14</f>
        <v>0.13928200123980425</v>
      </c>
    </row>
    <row r="145" spans="1:32" x14ac:dyDescent="0.25">
      <c r="A145" t="s">
        <v>32</v>
      </c>
      <c r="B145">
        <f>(1/(1+EXP(('S Curve Equation'!$B$11-B100*'S Curve Equation'!$B$12)*'S Curve Equation'!$B$10))+'S Curve Equation'!$B$13)*'S Curve Equation'!$B$14</f>
        <v>0.22558139534883714</v>
      </c>
      <c r="C145">
        <f>(1/(1+EXP(('S Curve Equation'!$B$11-C100*'S Curve Equation'!$B$12)*'S Curve Equation'!$B$10))+'S Curve Equation'!$B$13)*'S Curve Equation'!$B$14</f>
        <v>0.22490365322397712</v>
      </c>
      <c r="D145">
        <f>(1/(1+EXP(('S Curve Equation'!$B$11-D100*'S Curve Equation'!$B$12)*'S Curve Equation'!$B$10))+'S Curve Equation'!$B$13)*'S Curve Equation'!$B$14</f>
        <v>0.2243993067995568</v>
      </c>
      <c r="E145">
        <f>(1/(1+EXP(('S Curve Equation'!$B$11-E100*'S Curve Equation'!$B$12)*'S Curve Equation'!$B$10))+'S Curve Equation'!$B$13)*'S Curve Equation'!$B$14</f>
        <v>0.22259258649577893</v>
      </c>
      <c r="F145">
        <f>(1/(1+EXP(('S Curve Equation'!$B$11-F100*'S Curve Equation'!$B$12)*'S Curve Equation'!$B$10))+'S Curve Equation'!$B$13)*'S Curve Equation'!$B$14</f>
        <v>0.21926398909367148</v>
      </c>
      <c r="G145">
        <f>(1/(1+EXP(('S Curve Equation'!$B$11-G100*'S Curve Equation'!$B$12)*'S Curve Equation'!$B$10))+'S Curve Equation'!$B$13)*'S Curve Equation'!$B$14</f>
        <v>0.21448966823833662</v>
      </c>
      <c r="H145">
        <f>(1/(1+EXP(('S Curve Equation'!$B$11-H100*'S Curve Equation'!$B$12)*'S Curve Equation'!$B$10))+'S Curve Equation'!$B$13)*'S Curve Equation'!$B$14</f>
        <v>0.20845107678560856</v>
      </c>
      <c r="I145">
        <f>(1/(1+EXP(('S Curve Equation'!$B$11-I100*'S Curve Equation'!$B$12)*'S Curve Equation'!$B$10))+'S Curve Equation'!$B$13)*'S Curve Equation'!$B$14</f>
        <v>0.20220911049099197</v>
      </c>
      <c r="J145">
        <f>(1/(1+EXP(('S Curve Equation'!$B$11-J100*'S Curve Equation'!$B$12)*'S Curve Equation'!$B$10))+'S Curve Equation'!$B$13)*'S Curve Equation'!$B$14</f>
        <v>0.1974407209254363</v>
      </c>
      <c r="K145">
        <f>(1/(1+EXP(('S Curve Equation'!$B$11-K100*'S Curve Equation'!$B$12)*'S Curve Equation'!$B$10))+'S Curve Equation'!$B$13)*'S Curve Equation'!$B$14</f>
        <v>0.1937974811711855</v>
      </c>
      <c r="L145">
        <f>(1/(1+EXP(('S Curve Equation'!$B$11-L100*'S Curve Equation'!$B$12)*'S Curve Equation'!$B$10))+'S Curve Equation'!$B$13)*'S Curve Equation'!$B$14</f>
        <v>0.19434371253431737</v>
      </c>
      <c r="M145">
        <f>(1/(1+EXP(('S Curve Equation'!$B$11-M100*'S Curve Equation'!$B$12)*'S Curve Equation'!$B$10))+'S Curve Equation'!$B$13)*'S Curve Equation'!$B$14</f>
        <v>0.19129106227611523</v>
      </c>
      <c r="N145">
        <f>(1/(1+EXP(('S Curve Equation'!$B$11-N100*'S Curve Equation'!$B$12)*'S Curve Equation'!$B$10))+'S Curve Equation'!$B$13)*'S Curve Equation'!$B$14</f>
        <v>0.18830017105832059</v>
      </c>
      <c r="O145">
        <f>(1/(1+EXP(('S Curve Equation'!$B$11-O100*'S Curve Equation'!$B$12)*'S Curve Equation'!$B$10))+'S Curve Equation'!$B$13)*'S Curve Equation'!$B$14</f>
        <v>0.18536968097690001</v>
      </c>
      <c r="P145">
        <f>(1/(1+EXP(('S Curve Equation'!$B$11-P100*'S Curve Equation'!$B$12)*'S Curve Equation'!$B$10))+'S Curve Equation'!$B$13)*'S Curve Equation'!$B$14</f>
        <v>0.18249825927068605</v>
      </c>
      <c r="Q145">
        <f>(1/(1+EXP(('S Curve Equation'!$B$11-Q100*'S Curve Equation'!$B$12)*'S Curve Equation'!$B$10))+'S Curve Equation'!$B$13)*'S Curve Equation'!$B$14</f>
        <v>0.17968459839688236</v>
      </c>
      <c r="R145">
        <f>(1/(1+EXP(('S Curve Equation'!$B$11-R100*'S Curve Equation'!$B$12)*'S Curve Equation'!$B$10))+'S Curve Equation'!$B$13)*'S Curve Equation'!$B$14</f>
        <v>0.17692741605240081</v>
      </c>
      <c r="S145">
        <f>(1/(1+EXP(('S Curve Equation'!$B$11-S100*'S Curve Equation'!$B$12)*'S Curve Equation'!$B$10))+'S Curve Equation'!$B$13)*'S Curve Equation'!$B$14</f>
        <v>0.17422545514580984</v>
      </c>
      <c r="T145">
        <f>(1/(1+EXP(('S Curve Equation'!$B$11-T100*'S Curve Equation'!$B$12)*'S Curve Equation'!$B$10))+'S Curve Equation'!$B$13)*'S Curve Equation'!$B$14</f>
        <v>0.17157748372435383</v>
      </c>
      <c r="U145">
        <f>(1/(1+EXP(('S Curve Equation'!$B$11-U100*'S Curve Equation'!$B$12)*'S Curve Equation'!$B$10))+'S Curve Equation'!$B$13)*'S Curve Equation'!$B$14</f>
        <v>0.16898229486022182</v>
      </c>
      <c r="V145">
        <f>(1/(1+EXP(('S Curve Equation'!$B$11-V100*'S Curve Equation'!$B$12)*'S Curve Equation'!$B$10))+'S Curve Equation'!$B$13)*'S Curve Equation'!$B$14</f>
        <v>0.16643870649995923</v>
      </c>
      <c r="W145">
        <f>(1/(1+EXP(('S Curve Equation'!$B$11-W100*'S Curve Equation'!$B$12)*'S Curve Equation'!$B$10))+'S Curve Equation'!$B$13)*'S Curve Equation'!$B$14</f>
        <v>0.16394556128064544</v>
      </c>
      <c r="X145">
        <f>(1/(1+EXP(('S Curve Equation'!$B$11-X100*'S Curve Equation'!$B$12)*'S Curve Equation'!$B$10))+'S Curve Equation'!$B$13)*'S Curve Equation'!$B$14</f>
        <v>0.16150172631622622</v>
      </c>
      <c r="Y145">
        <f>(1/(1+EXP(('S Curve Equation'!$B$11-Y100*'S Curve Equation'!$B$12)*'S Curve Equation'!$B$10))+'S Curve Equation'!$B$13)*'S Curve Equation'!$B$14</f>
        <v>0.15910609295712733</v>
      </c>
      <c r="Z145">
        <f>(1/(1+EXP(('S Curve Equation'!$B$11-Z100*'S Curve Equation'!$B$12)*'S Curve Equation'!$B$10))+'S Curve Equation'!$B$13)*'S Curve Equation'!$B$14</f>
        <v>0.15675757652607888</v>
      </c>
      <c r="AA145">
        <f>(1/(1+EXP(('S Curve Equation'!$B$11-AA100*'S Curve Equation'!$B$12)*'S Curve Equation'!$B$10))+'S Curve Equation'!$B$13)*'S Curve Equation'!$B$14</f>
        <v>0.15445511603284373</v>
      </c>
      <c r="AB145">
        <f>(1/(1+EXP(('S Curve Equation'!$B$11-AB100*'S Curve Equation'!$B$12)*'S Curve Equation'!$B$10))+'S Curve Equation'!$B$13)*'S Curve Equation'!$B$14</f>
        <v>0.15219767387035879</v>
      </c>
      <c r="AC145">
        <f>(1/(1+EXP(('S Curve Equation'!$B$11-AC100*'S Curve Equation'!$B$12)*'S Curve Equation'!$B$10))+'S Curve Equation'!$B$13)*'S Curve Equation'!$B$14</f>
        <v>0.14998423549460921</v>
      </c>
      <c r="AD145">
        <f>(1/(1+EXP(('S Curve Equation'!$B$11-AD100*'S Curve Equation'!$B$12)*'S Curve Equation'!$B$10))+'S Curve Equation'!$B$13)*'S Curve Equation'!$B$14</f>
        <v>0.14781380909037117</v>
      </c>
      <c r="AE145">
        <f>(1/(1+EXP(('S Curve Equation'!$B$11-AE100*'S Curve Equation'!$B$12)*'S Curve Equation'!$B$10))+'S Curve Equation'!$B$13)*'S Curve Equation'!$B$14</f>
        <v>0.1456854252248011</v>
      </c>
      <c r="AF145">
        <f>(1/(1+EXP(('S Curve Equation'!$B$11-AF100*'S Curve Equation'!$B$12)*'S Curve Equation'!$B$10))+'S Curve Equation'!$B$13)*'S Curve Equation'!$B$14</f>
        <v>0.14359813649069136</v>
      </c>
    </row>
    <row r="146" spans="1:32" x14ac:dyDescent="0.25">
      <c r="A146" t="s">
        <v>34</v>
      </c>
      <c r="B146">
        <f>(1/(1+EXP(('S Curve Equation'!$B$11-B101*'S Curve Equation'!$B$12)*'S Curve Equation'!$B$10))+'S Curve Equation'!$B$13)*'S Curve Equation'!$B$14</f>
        <v>0.20349563046192254</v>
      </c>
      <c r="C146">
        <f>(1/(1+EXP(('S Curve Equation'!$B$11-C101*'S Curve Equation'!$B$12)*'S Curve Equation'!$B$10))+'S Curve Equation'!$B$13)*'S Curve Equation'!$B$14</f>
        <v>0.20288789034951685</v>
      </c>
      <c r="D146">
        <f>(1/(1+EXP(('S Curve Equation'!$B$11-D101*'S Curve Equation'!$B$12)*'S Curve Equation'!$B$10))+'S Curve Equation'!$B$13)*'S Curve Equation'!$B$14</f>
        <v>0.20243566724610884</v>
      </c>
      <c r="E146">
        <f>(1/(1+EXP(('S Curve Equation'!$B$11-E101*'S Curve Equation'!$B$12)*'S Curve Equation'!$B$10))+'S Curve Equation'!$B$13)*'S Curve Equation'!$B$14</f>
        <v>0.20081588220634042</v>
      </c>
      <c r="F146">
        <f>(1/(1+EXP(('S Curve Equation'!$B$11-F101*'S Curve Equation'!$B$12)*'S Curve Equation'!$B$10))+'S Curve Equation'!$B$13)*'S Curve Equation'!$B$14</f>
        <v>0.19783254235568412</v>
      </c>
      <c r="G146">
        <f>(1/(1+EXP(('S Curve Equation'!$B$11-G101*'S Curve Equation'!$B$12)*'S Curve Equation'!$B$10))+'S Curve Equation'!$B$13)*'S Curve Equation'!$B$14</f>
        <v>0.19355531207431442</v>
      </c>
      <c r="H146">
        <f>(1/(1+EXP(('S Curve Equation'!$B$11-H101*'S Curve Equation'!$B$12)*'S Curve Equation'!$B$10))+'S Curve Equation'!$B$13)*'S Curve Equation'!$B$14</f>
        <v>0.1881484431912871</v>
      </c>
      <c r="I146">
        <f>(1/(1+EXP(('S Curve Equation'!$B$11-I101*'S Curve Equation'!$B$12)*'S Curve Equation'!$B$10))+'S Curve Equation'!$B$13)*'S Curve Equation'!$B$14</f>
        <v>0.18256275286834439</v>
      </c>
      <c r="J146">
        <f>(1/(1+EXP(('S Curve Equation'!$B$11-J101*'S Curve Equation'!$B$12)*'S Curve Equation'!$B$10))+'S Curve Equation'!$B$13)*'S Curve Equation'!$B$14</f>
        <v>0.17829778077712435</v>
      </c>
      <c r="K146">
        <f>(1/(1+EXP(('S Curve Equation'!$B$11-K101*'S Curve Equation'!$B$12)*'S Curve Equation'!$B$10))+'S Curve Equation'!$B$13)*'S Curve Equation'!$B$14</f>
        <v>0.17504029222916964</v>
      </c>
      <c r="L146">
        <f>(1/(1+EXP(('S Curve Equation'!$B$11-L101*'S Curve Equation'!$B$12)*'S Curve Equation'!$B$10))+'S Curve Equation'!$B$13)*'S Curve Equation'!$B$14</f>
        <v>0.1755286287459642</v>
      </c>
      <c r="M146">
        <f>(1/(1+EXP(('S Curve Equation'!$B$11-M101*'S Curve Equation'!$B$12)*'S Curve Equation'!$B$10))+'S Curve Equation'!$B$13)*'S Curve Equation'!$B$14</f>
        <v>0.1727997853109422</v>
      </c>
      <c r="N146">
        <f>(1/(1+EXP(('S Curve Equation'!$B$11-N101*'S Curve Equation'!$B$12)*'S Curve Equation'!$B$10))+'S Curve Equation'!$B$13)*'S Curve Equation'!$B$14</f>
        <v>0.17012673754518287</v>
      </c>
      <c r="O146">
        <f>(1/(1+EXP(('S Curve Equation'!$B$11-O101*'S Curve Equation'!$B$12)*'S Curve Equation'!$B$10))+'S Curve Equation'!$B$13)*'S Curve Equation'!$B$14</f>
        <v>0.16750820283752715</v>
      </c>
      <c r="P146">
        <f>(1/(1+EXP(('S Curve Equation'!$B$11-P101*'S Curve Equation'!$B$12)*'S Curve Equation'!$B$10))+'S Curve Equation'!$B$13)*'S Curve Equation'!$B$14</f>
        <v>0.16494292609347982</v>
      </c>
      <c r="Q146">
        <f>(1/(1+EXP(('S Curve Equation'!$B$11-Q101*'S Curve Equation'!$B$12)*'S Curve Equation'!$B$10))+'S Curve Equation'!$B$13)*'S Curve Equation'!$B$14</f>
        <v>0.16242967948982662</v>
      </c>
      <c r="R146">
        <f>(1/(1+EXP(('S Curve Equation'!$B$11-R101*'S Curve Equation'!$B$12)*'S Curve Equation'!$B$10))+'S Curve Equation'!$B$13)*'S Curve Equation'!$B$14</f>
        <v>0.15996726219792262</v>
      </c>
      <c r="S146">
        <f>(1/(1+EXP(('S Curve Equation'!$B$11-S101*'S Curve Equation'!$B$12)*'S Curve Equation'!$B$10))+'S Curve Equation'!$B$13)*'S Curve Equation'!$B$14</f>
        <v>0.15755450007917204</v>
      </c>
      <c r="T146">
        <f>(1/(1+EXP(('S Curve Equation'!$B$11-T101*'S Curve Equation'!$B$12)*'S Curve Equation'!$B$10))+'S Curve Equation'!$B$13)*'S Curve Equation'!$B$14</f>
        <v>0.15519024535594783</v>
      </c>
      <c r="U146">
        <f>(1/(1+EXP(('S Curve Equation'!$B$11-U101*'S Curve Equation'!$B$12)*'S Curve Equation'!$B$10))+'S Curve Equation'!$B$13)*'S Curve Equation'!$B$14</f>
        <v>0.15287337626096498</v>
      </c>
      <c r="V146">
        <f>(1/(1+EXP(('S Curve Equation'!$B$11-V101*'S Curve Equation'!$B$12)*'S Curve Equation'!$B$10))+'S Curve Equation'!$B$13)*'S Curve Equation'!$B$14</f>
        <v>0.15060279666788207</v>
      </c>
      <c r="W146">
        <f>(1/(1+EXP(('S Curve Equation'!$B$11-W101*'S Curve Equation'!$B$12)*'S Curve Equation'!$B$10))+'S Curve Equation'!$B$13)*'S Curve Equation'!$B$14</f>
        <v>0.1483774357056841</v>
      </c>
      <c r="X146">
        <f>(1/(1+EXP(('S Curve Equation'!$B$11-X101*'S Curve Equation'!$B$12)*'S Curve Equation'!$B$10))+'S Curve Equation'!$B$13)*'S Curve Equation'!$B$14</f>
        <v>0.14619624735921258</v>
      </c>
      <c r="Y146">
        <f>(1/(1+EXP(('S Curve Equation'!$B$11-Y101*'S Curve Equation'!$B$12)*'S Curve Equation'!$B$10))+'S Curve Equation'!$B$13)*'S Curve Equation'!$B$14</f>
        <v>0.14405821005799241</v>
      </c>
      <c r="Z146">
        <f>(1/(1+EXP(('S Curve Equation'!$B$11-Z101*'S Curve Equation'!$B$12)*'S Curve Equation'!$B$10))+'S Curve Equation'!$B$13)*'S Curve Equation'!$B$14</f>
        <v>0.14196232625535551</v>
      </c>
      <c r="AA146">
        <f>(1/(1+EXP(('S Curve Equation'!$B$11-AA101*'S Curve Equation'!$B$12)*'S Curve Equation'!$B$10))+'S Curve Equation'!$B$13)*'S Curve Equation'!$B$14</f>
        <v>0.13990762199966833</v>
      </c>
      <c r="AB146">
        <f>(1/(1+EXP(('S Curve Equation'!$B$11-AB101*'S Curve Equation'!$B$12)*'S Curve Equation'!$B$10))+'S Curve Equation'!$B$13)*'S Curve Equation'!$B$14</f>
        <v>0.13789314649933274</v>
      </c>
      <c r="AC146">
        <f>(1/(1+EXP(('S Curve Equation'!$B$11-AC101*'S Curve Equation'!$B$12)*'S Curve Equation'!$B$10))+'S Curve Equation'!$B$13)*'S Curve Equation'!$B$14</f>
        <v>0.13591797168308051</v>
      </c>
      <c r="AD146">
        <f>(1/(1+EXP(('S Curve Equation'!$B$11-AD101*'S Curve Equation'!$B$12)*'S Curve Equation'!$B$10))+'S Curve Equation'!$B$13)*'S Curve Equation'!$B$14</f>
        <v>0.13398119175694245</v>
      </c>
      <c r="AE146">
        <f>(1/(1+EXP(('S Curve Equation'!$B$11-AE101*'S Curve Equation'!$B$12)*'S Curve Equation'!$B$10))+'S Curve Equation'!$B$13)*'S Curve Equation'!$B$14</f>
        <v>0.13208192275915306</v>
      </c>
      <c r="AF146">
        <f>(1/(1+EXP(('S Curve Equation'!$B$11-AF101*'S Curve Equation'!$B$12)*'S Curve Equation'!$B$10))+'S Curve Equation'!$B$13)*'S Curve Equation'!$B$14</f>
        <v>0.13021930211413435</v>
      </c>
    </row>
    <row r="147" spans="1:32" x14ac:dyDescent="0.25">
      <c r="A147" t="s">
        <v>36</v>
      </c>
      <c r="B147">
        <f>(1/(1+EXP(('S Curve Equation'!$B$11-B102*'S Curve Equation'!$B$12)*'S Curve Equation'!$B$10))+'S Curve Equation'!$B$13)*'S Curve Equation'!$B$14</f>
        <v>0.21649484536082472</v>
      </c>
      <c r="C147">
        <f>(1/(1+EXP(('S Curve Equation'!$B$11-C102*'S Curve Equation'!$B$12)*'S Curve Equation'!$B$10))+'S Curve Equation'!$B$13)*'S Curve Equation'!$B$14</f>
        <v>0.21584569294500897</v>
      </c>
      <c r="D147">
        <f>(1/(1+EXP(('S Curve Equation'!$B$11-D102*'S Curve Equation'!$B$12)*'S Curve Equation'!$B$10))+'S Curve Equation'!$B$13)*'S Curve Equation'!$B$14</f>
        <v>0.2153626362084648</v>
      </c>
      <c r="E147">
        <f>(1/(1+EXP(('S Curve Equation'!$B$11-E102*'S Curve Equation'!$B$12)*'S Curve Equation'!$B$10))+'S Curve Equation'!$B$13)*'S Curve Equation'!$B$14</f>
        <v>0.21363228230740394</v>
      </c>
      <c r="F147">
        <f>(1/(1+EXP(('S Curve Equation'!$B$11-F102*'S Curve Equation'!$B$12)*'S Curve Equation'!$B$10))+'S Curve Equation'!$B$13)*'S Curve Equation'!$B$14</f>
        <v>0.21044478152643981</v>
      </c>
      <c r="G147">
        <f>(1/(1+EXP(('S Curve Equation'!$B$11-G102*'S Curve Equation'!$B$12)*'S Curve Equation'!$B$10))+'S Curve Equation'!$B$13)*'S Curve Equation'!$B$14</f>
        <v>0.20587372444403548</v>
      </c>
      <c r="H147">
        <f>(1/(1+EXP(('S Curve Equation'!$B$11-H102*'S Curve Equation'!$B$12)*'S Curve Equation'!$B$10))+'S Curve Equation'!$B$13)*'S Curve Equation'!$B$14</f>
        <v>0.20009364226425613</v>
      </c>
      <c r="I147">
        <f>(1/(1+EXP(('S Curve Equation'!$B$11-I102*'S Curve Equation'!$B$12)*'S Curve Equation'!$B$10))+'S Curve Equation'!$B$13)*'S Curve Equation'!$B$14</f>
        <v>0.19412045313187301</v>
      </c>
      <c r="J147">
        <f>(1/(1+EXP(('S Curve Equation'!$B$11-J102*'S Curve Equation'!$B$12)*'S Curve Equation'!$B$10))+'S Curve Equation'!$B$13)*'S Curve Equation'!$B$14</f>
        <v>0.18955838365388236</v>
      </c>
      <c r="K147">
        <f>(1/(1+EXP(('S Curve Equation'!$B$11-K102*'S Curve Equation'!$B$12)*'S Curve Equation'!$B$10))+'S Curve Equation'!$B$13)*'S Curve Equation'!$B$14</f>
        <v>0.18607332243743294</v>
      </c>
      <c r="L147">
        <f>(1/(1+EXP(('S Curve Equation'!$B$11-L102*'S Curve Equation'!$B$12)*'S Curve Equation'!$B$10))+'S Curve Equation'!$B$13)*'S Curve Equation'!$B$14</f>
        <v>0.18659580934661707</v>
      </c>
      <c r="M147">
        <f>(1/(1+EXP(('S Curve Equation'!$B$11-M102*'S Curve Equation'!$B$12)*'S Curve Equation'!$B$10))+'S Curve Equation'!$B$13)*'S Curve Equation'!$B$14</f>
        <v>0.18367598222556089</v>
      </c>
      <c r="N147">
        <f>(1/(1+EXP(('S Curve Equation'!$B$11-N102*'S Curve Equation'!$B$12)*'S Curve Equation'!$B$10))+'S Curve Equation'!$B$13)*'S Curve Equation'!$B$14</f>
        <v>0.1808155147476164</v>
      </c>
      <c r="O147">
        <f>(1/(1+EXP(('S Curve Equation'!$B$11-O102*'S Curve Equation'!$B$12)*'S Curve Equation'!$B$10))+'S Curve Equation'!$B$13)*'S Curve Equation'!$B$14</f>
        <v>0.17801307624788362</v>
      </c>
      <c r="P147">
        <f>(1/(1+EXP(('S Curve Equation'!$B$11-P102*'S Curve Equation'!$B$12)*'S Curve Equation'!$B$10))+'S Curve Equation'!$B$13)*'S Curve Equation'!$B$14</f>
        <v>0.17526736239196108</v>
      </c>
      <c r="Q147">
        <f>(1/(1+EXP(('S Curve Equation'!$B$11-Q102*'S Curve Equation'!$B$12)*'S Curve Equation'!$B$10))+'S Curve Equation'!$B$13)*'S Curve Equation'!$B$14</f>
        <v>0.17257709510943495</v>
      </c>
      <c r="R147">
        <f>(1/(1+EXP(('S Curve Equation'!$B$11-R102*'S Curve Equation'!$B$12)*'S Curve Equation'!$B$10))+'S Curve Equation'!$B$13)*'S Curve Equation'!$B$14</f>
        <v>0.1699410224829124</v>
      </c>
      <c r="S147">
        <f>(1/(1+EXP(('S Curve Equation'!$B$11-S102*'S Curve Equation'!$B$12)*'S Curve Equation'!$B$10))+'S Curve Equation'!$B$13)*'S Curve Equation'!$B$14</f>
        <v>0.16735791859687019</v>
      </c>
      <c r="T147">
        <f>(1/(1+EXP(('S Curve Equation'!$B$11-T102*'S Curve Equation'!$B$12)*'S Curve Equation'!$B$10))+'S Curve Equation'!$B$13)*'S Curve Equation'!$B$14</f>
        <v>0.16482658335028286</v>
      </c>
      <c r="U147">
        <f>(1/(1+EXP(('S Curve Equation'!$B$11-U102*'S Curve Equation'!$B$12)*'S Curve Equation'!$B$10))+'S Curve Equation'!$B$13)*'S Curve Equation'!$B$14</f>
        <v>0.16234584223673418</v>
      </c>
      <c r="V147">
        <f>(1/(1+EXP(('S Curve Equation'!$B$11-V102*'S Curve Equation'!$B$12)*'S Curve Equation'!$B$10))+'S Curve Equation'!$B$13)*'S Curve Equation'!$B$14</f>
        <v>0.15991454609544353</v>
      </c>
      <c r="W147">
        <f>(1/(1+EXP(('S Curve Equation'!$B$11-W102*'S Curve Equation'!$B$12)*'S Curve Equation'!$B$10))+'S Curve Equation'!$B$13)*'S Curve Equation'!$B$14</f>
        <v>0.15753157083639022</v>
      </c>
      <c r="X147">
        <f>(1/(1+EXP(('S Curve Equation'!$B$11-X102*'S Curve Equation'!$B$12)*'S Curve Equation'!$B$10))+'S Curve Equation'!$B$13)*'S Curve Equation'!$B$14</f>
        <v>0.15519581714249969</v>
      </c>
      <c r="Y147">
        <f>(1/(1+EXP(('S Curve Equation'!$B$11-Y102*'S Curve Equation'!$B$12)*'S Curve Equation'!$B$10))+'S Curve Equation'!$B$13)*'S Curve Equation'!$B$14</f>
        <v>0.15290621015161113</v>
      </c>
      <c r="Z147">
        <f>(1/(1+EXP(('S Curve Equation'!$B$11-Z102*'S Curve Equation'!$B$12)*'S Curve Equation'!$B$10))+'S Curve Equation'!$B$13)*'S Curve Equation'!$B$14</f>
        <v>0.15066169912077002</v>
      </c>
      <c r="AA147">
        <f>(1/(1+EXP(('S Curve Equation'!$B$11-AA102*'S Curve Equation'!$B$12)*'S Curve Equation'!$B$10))+'S Curve Equation'!$B$13)*'S Curve Equation'!$B$14</f>
        <v>0.14846125707516517</v>
      </c>
      <c r="AB147">
        <f>(1/(1+EXP(('S Curve Equation'!$B$11-AB102*'S Curve Equation'!$B$12)*'S Curve Equation'!$B$10))+'S Curve Equation'!$B$13)*'S Curve Equation'!$B$14</f>
        <v>0.14630388044386816</v>
      </c>
      <c r="AC147">
        <f>(1/(1+EXP(('S Curve Equation'!$B$11-AC102*'S Curve Equation'!$B$12)*'S Curve Equation'!$B$10))+'S Curve Equation'!$B$13)*'S Curve Equation'!$B$14</f>
        <v>0.14418858868435874</v>
      </c>
      <c r="AD147">
        <f>(1/(1+EXP(('S Curve Equation'!$B$11-AD102*'S Curve Equation'!$B$12)*'S Curve Equation'!$B$10))+'S Curve Equation'!$B$13)*'S Curve Equation'!$B$14</f>
        <v>0.14211442389764961</v>
      </c>
      <c r="AE147">
        <f>(1/(1+EXP(('S Curve Equation'!$B$11-AE102*'S Curve Equation'!$B$12)*'S Curve Equation'!$B$10))+'S Curve Equation'!$B$13)*'S Curve Equation'!$B$14</f>
        <v>0.14008045043568973</v>
      </c>
      <c r="AF147">
        <f>(1/(1+EXP(('S Curve Equation'!$B$11-AF102*'S Curve Equation'!$B$12)*'S Curve Equation'!$B$10))+'S Curve Equation'!$B$13)*'S Curve Equation'!$B$14</f>
        <v>0.13808575450257379</v>
      </c>
    </row>
    <row r="148" spans="1:32" x14ac:dyDescent="0.25">
      <c r="A148" t="s">
        <v>38</v>
      </c>
      <c r="B148">
        <f>(1/(1+EXP(('S Curve Equation'!$B$11-B103*'S Curve Equation'!$B$12)*'S Curve Equation'!$B$10))+'S Curve Equation'!$B$13)*'S Curve Equation'!$B$14</f>
        <v>0.20370370370370361</v>
      </c>
      <c r="C148">
        <f>(1/(1+EXP(('S Curve Equation'!$B$11-C103*'S Curve Equation'!$B$12)*'S Curve Equation'!$B$10))+'S Curve Equation'!$B$13)*'S Curve Equation'!$B$14</f>
        <v>0.20309529633417153</v>
      </c>
      <c r="D148">
        <f>(1/(1+EXP(('S Curve Equation'!$B$11-D103*'S Curve Equation'!$B$12)*'S Curve Equation'!$B$10))+'S Curve Equation'!$B$13)*'S Curve Equation'!$B$14</f>
        <v>0.20264257646338285</v>
      </c>
      <c r="E148">
        <f>(1/(1+EXP(('S Curve Equation'!$B$11-E103*'S Curve Equation'!$B$12)*'S Curve Equation'!$B$10))+'S Curve Equation'!$B$13)*'S Curve Equation'!$B$14</f>
        <v>0.2010210103073708</v>
      </c>
      <c r="F148">
        <f>(1/(1+EXP(('S Curve Equation'!$B$11-F103*'S Curve Equation'!$B$12)*'S Curve Equation'!$B$10))+'S Curve Equation'!$B$13)*'S Curve Equation'!$B$14</f>
        <v>0.19803438284467736</v>
      </c>
      <c r="G148">
        <f>(1/(1+EXP(('S Curve Equation'!$B$11-G103*'S Curve Equation'!$B$12)*'S Curve Equation'!$B$10))+'S Curve Equation'!$B$13)*'S Curve Equation'!$B$14</f>
        <v>0.19375242361040518</v>
      </c>
      <c r="H148">
        <f>(1/(1+EXP(('S Curve Equation'!$B$11-H103*'S Curve Equation'!$B$12)*'S Curve Equation'!$B$10))+'S Curve Equation'!$B$13)*'S Curve Equation'!$B$14</f>
        <v>0.1883395522996652</v>
      </c>
      <c r="I148">
        <f>(1/(1+EXP(('S Curve Equation'!$B$11-I103*'S Curve Equation'!$B$12)*'S Curve Equation'!$B$10))+'S Curve Equation'!$B$13)*'S Curve Equation'!$B$14</f>
        <v>0.18274763456533075</v>
      </c>
      <c r="J148">
        <f>(1/(1+EXP(('S Curve Equation'!$B$11-J103*'S Curve Equation'!$B$12)*'S Curve Equation'!$B$10))+'S Curve Equation'!$B$13)*'S Curve Equation'!$B$14</f>
        <v>0.17847789104055251</v>
      </c>
      <c r="K148">
        <f>(1/(1+EXP(('S Curve Equation'!$B$11-K103*'S Curve Equation'!$B$12)*'S Curve Equation'!$B$10))+'S Curve Equation'!$B$13)*'S Curve Equation'!$B$14</f>
        <v>0.17521674942189386</v>
      </c>
      <c r="L148">
        <f>(1/(1+EXP(('S Curve Equation'!$B$11-L103*'S Curve Equation'!$B$12)*'S Curve Equation'!$B$10))+'S Curve Equation'!$B$13)*'S Curve Equation'!$B$14</f>
        <v>0.17570563403523057</v>
      </c>
      <c r="M148">
        <f>(1/(1+EXP(('S Curve Equation'!$B$11-M103*'S Curve Equation'!$B$12)*'S Curve Equation'!$B$10))+'S Curve Equation'!$B$13)*'S Curve Equation'!$B$14</f>
        <v>0.1729737258398964</v>
      </c>
      <c r="N148">
        <f>(1/(1+EXP(('S Curve Equation'!$B$11-N103*'S Curve Equation'!$B$12)*'S Curve Equation'!$B$10))+'S Curve Equation'!$B$13)*'S Curve Equation'!$B$14</f>
        <v>0.1702976715120296</v>
      </c>
      <c r="O148">
        <f>(1/(1+EXP(('S Curve Equation'!$B$11-O103*'S Curve Equation'!$B$12)*'S Curve Equation'!$B$10))+'S Curve Equation'!$B$13)*'S Curve Equation'!$B$14</f>
        <v>0.16767618758950908</v>
      </c>
      <c r="P148">
        <f>(1/(1+EXP(('S Curve Equation'!$B$11-P103*'S Curve Equation'!$B$12)*'S Curve Equation'!$B$10))+'S Curve Equation'!$B$13)*'S Curve Equation'!$B$14</f>
        <v>0.1651080181126264</v>
      </c>
      <c r="Q148">
        <f>(1/(1+EXP(('S Curve Equation'!$B$11-Q103*'S Curve Equation'!$B$12)*'S Curve Equation'!$B$10))+'S Curve Equation'!$B$13)*'S Curve Equation'!$B$14</f>
        <v>0.16259193438133301</v>
      </c>
      <c r="R148">
        <f>(1/(1+EXP(('S Curve Equation'!$B$11-R103*'S Curve Equation'!$B$12)*'S Curve Equation'!$B$10))+'S Curve Equation'!$B$13)*'S Curve Equation'!$B$14</f>
        <v>0.1601267346809559</v>
      </c>
      <c r="S148">
        <f>(1/(1+EXP(('S Curve Equation'!$B$11-S103*'S Curve Equation'!$B$12)*'S Curve Equation'!$B$10))+'S Curve Equation'!$B$13)*'S Curve Equation'!$B$14</f>
        <v>0.15771124397991482</v>
      </c>
      <c r="T148">
        <f>(1/(1+EXP(('S Curve Equation'!$B$11-T103*'S Curve Equation'!$B$12)*'S Curve Equation'!$B$10))+'S Curve Equation'!$B$13)*'S Curve Equation'!$B$14</f>
        <v>0.15534431360270218</v>
      </c>
      <c r="U148">
        <f>(1/(1+EXP(('S Curve Equation'!$B$11-U103*'S Curve Equation'!$B$12)*'S Curve Equation'!$B$10))+'S Curve Equation'!$B$13)*'S Curve Equation'!$B$14</f>
        <v>0.1530248208811481</v>
      </c>
      <c r="V148">
        <f>(1/(1+EXP(('S Curve Equation'!$B$11-V103*'S Curve Equation'!$B$12)*'S Curve Equation'!$B$10))+'S Curve Equation'!$B$13)*'S Curve Equation'!$B$14</f>
        <v>0.15075166878675794</v>
      </c>
      <c r="W148">
        <f>(1/(1+EXP(('S Curve Equation'!$B$11-W103*'S Curve Equation'!$B$12)*'S Curve Equation'!$B$10))+'S Curve Equation'!$B$13)*'S Curve Equation'!$B$14</f>
        <v>0.14852378554668377</v>
      </c>
      <c r="X148">
        <f>(1/(1+EXP(('S Curve Equation'!$B$11-X103*'S Curve Equation'!$B$12)*'S Curve Equation'!$B$10))+'S Curve Equation'!$B$13)*'S Curve Equation'!$B$14</f>
        <v>0.14634012424570586</v>
      </c>
      <c r="Y148">
        <f>(1/(1+EXP(('S Curve Equation'!$B$11-Y103*'S Curve Equation'!$B$12)*'S Curve Equation'!$B$10))+'S Curve Equation'!$B$13)*'S Curve Equation'!$B$14</f>
        <v>0.1441996624163828</v>
      </c>
      <c r="Z148">
        <f>(1/(1+EXP(('S Curve Equation'!$B$11-Z103*'S Curve Equation'!$B$12)*'S Curve Equation'!$B$10))+'S Curve Equation'!$B$13)*'S Curve Equation'!$B$14</f>
        <v>0.14210140161937748</v>
      </c>
      <c r="AA148">
        <f>(1/(1+EXP(('S Curve Equation'!$B$11-AA103*'S Curve Equation'!$B$12)*'S Curve Equation'!$B$10))+'S Curve Equation'!$B$13)*'S Curve Equation'!$B$14</f>
        <v>0.1400443670157763</v>
      </c>
      <c r="AB148">
        <f>(1/(1+EXP(('S Curve Equation'!$B$11-AB103*'S Curve Equation'!$B$12)*'S Curve Equation'!$B$10))+'S Curve Equation'!$B$13)*'S Curve Equation'!$B$14</f>
        <v>0.1380276069330762</v>
      </c>
      <c r="AC148">
        <f>(1/(1+EXP(('S Curve Equation'!$B$11-AC103*'S Curve Equation'!$B$12)*'S Curve Equation'!$B$10))+'S Curve Equation'!$B$13)*'S Curve Equation'!$B$14</f>
        <v>0.13605019242636926</v>
      </c>
      <c r="AD148">
        <f>(1/(1+EXP(('S Curve Equation'!$B$11-AD103*'S Curve Equation'!$B$12)*'S Curve Equation'!$B$10))+'S Curve Equation'!$B$13)*'S Curve Equation'!$B$14</f>
        <v>0.13411121683611019</v>
      </c>
      <c r="AE148">
        <f>(1/(1+EXP(('S Curve Equation'!$B$11-AE103*'S Curve Equation'!$B$12)*'S Curve Equation'!$B$10))+'S Curve Equation'!$B$13)*'S Curve Equation'!$B$14</f>
        <v>0.13220979534373667</v>
      </c>
      <c r="AF148">
        <f>(1/(1+EXP(('S Curve Equation'!$B$11-AF103*'S Curve Equation'!$B$12)*'S Curve Equation'!$B$10))+'S Curve Equation'!$B$13)*'S Curve Equation'!$B$14</f>
        <v>0.13034506452628955</v>
      </c>
    </row>
    <row r="149" spans="1:32" x14ac:dyDescent="0.25">
      <c r="A149" t="s">
        <v>40</v>
      </c>
      <c r="B149">
        <f>(1/(1+EXP(('S Curve Equation'!$B$11-B104*'S Curve Equation'!$B$12)*'S Curve Equation'!$B$10))+'S Curve Equation'!$B$13)*'S Curve Equation'!$B$14</f>
        <v>0.22421524663677136</v>
      </c>
      <c r="C149">
        <f>(1/(1+EXP(('S Curve Equation'!$B$11-C104*'S Curve Equation'!$B$12)*'S Curve Equation'!$B$10))+'S Curve Equation'!$B$13)*'S Curve Equation'!$B$14</f>
        <v>0.22354178282341891</v>
      </c>
      <c r="D149">
        <f>(1/(1+EXP(('S Curve Equation'!$B$11-D104*'S Curve Equation'!$B$12)*'S Curve Equation'!$B$10))+'S Curve Equation'!$B$13)*'S Curve Equation'!$B$14</f>
        <v>0.22304062246961526</v>
      </c>
      <c r="E149">
        <f>(1/(1+EXP(('S Curve Equation'!$B$11-E104*'S Curve Equation'!$B$12)*'S Curve Equation'!$B$10))+'S Curve Equation'!$B$13)*'S Curve Equation'!$B$14</f>
        <v>0.22124533184400935</v>
      </c>
      <c r="F149">
        <f>(1/(1+EXP(('S Curve Equation'!$B$11-F104*'S Curve Equation'!$B$12)*'S Curve Equation'!$B$10))+'S Curve Equation'!$B$13)*'S Curve Equation'!$B$14</f>
        <v>0.21793785709276789</v>
      </c>
      <c r="G149">
        <f>(1/(1+EXP(('S Curve Equation'!$B$11-G104*'S Curve Equation'!$B$12)*'S Curve Equation'!$B$10))+'S Curve Equation'!$B$13)*'S Curve Equation'!$B$14</f>
        <v>0.21319397638193804</v>
      </c>
      <c r="H149">
        <f>(1/(1+EXP(('S Curve Equation'!$B$11-H104*'S Curve Equation'!$B$12)*'S Curve Equation'!$B$10))+'S Curve Equation'!$B$13)*'S Curve Equation'!$B$14</f>
        <v>0.20719411637683083</v>
      </c>
      <c r="I149">
        <f>(1/(1+EXP(('S Curve Equation'!$B$11-I104*'S Curve Equation'!$B$12)*'S Curve Equation'!$B$10))+'S Curve Equation'!$B$13)*'S Curve Equation'!$B$14</f>
        <v>0.20099244034342706</v>
      </c>
      <c r="J149">
        <f>(1/(1+EXP(('S Curve Equation'!$B$11-J104*'S Curve Equation'!$B$12)*'S Curve Equation'!$B$10))+'S Curve Equation'!$B$13)*'S Curve Equation'!$B$14</f>
        <v>0.19625499213713751</v>
      </c>
      <c r="K149">
        <f>(1/(1+EXP(('S Curve Equation'!$B$11-K104*'S Curve Equation'!$B$12)*'S Curve Equation'!$B$10))+'S Curve Equation'!$B$13)*'S Curve Equation'!$B$14</f>
        <v>0.1926354817426908</v>
      </c>
      <c r="L149">
        <f>(1/(1+EXP(('S Curve Equation'!$B$11-L104*'S Curve Equation'!$B$12)*'S Curve Equation'!$B$10))+'S Curve Equation'!$B$13)*'S Curve Equation'!$B$14</f>
        <v>0.19317815063378613</v>
      </c>
      <c r="M149">
        <f>(1/(1+EXP(('S Curve Equation'!$B$11-M104*'S Curve Equation'!$B$12)*'S Curve Equation'!$B$10))+'S Curve Equation'!$B$13)*'S Curve Equation'!$B$14</f>
        <v>0.19014543020524086</v>
      </c>
      <c r="N149">
        <f>(1/(1+EXP(('S Curve Equation'!$B$11-N104*'S Curve Equation'!$B$12)*'S Curve Equation'!$B$10))+'S Curve Equation'!$B$13)*'S Curve Equation'!$B$14</f>
        <v>0.18717411314213006</v>
      </c>
      <c r="O149">
        <f>(1/(1+EXP(('S Curve Equation'!$B$11-O104*'S Curve Equation'!$B$12)*'S Curve Equation'!$B$10))+'S Curve Equation'!$B$13)*'S Curve Equation'!$B$14</f>
        <v>0.18426284529346057</v>
      </c>
      <c r="P149">
        <f>(1/(1+EXP(('S Curve Equation'!$B$11-P104*'S Curve Equation'!$B$12)*'S Curve Equation'!$B$10))+'S Curve Equation'!$B$13)*'S Curve Equation'!$B$14</f>
        <v>0.18141029784852589</v>
      </c>
      <c r="Q149">
        <f>(1/(1+EXP(('S Curve Equation'!$B$11-Q104*'S Curve Equation'!$B$12)*'S Curve Equation'!$B$10))+'S Curve Equation'!$B$13)*'S Curve Equation'!$B$14</f>
        <v>0.17861516739020317</v>
      </c>
      <c r="R149">
        <f>(1/(1+EXP(('S Curve Equation'!$B$11-R104*'S Curve Equation'!$B$12)*'S Curve Equation'!$B$10))+'S Curve Equation'!$B$13)*'S Curve Equation'!$B$14</f>
        <v>0.17587617589556534</v>
      </c>
      <c r="S149">
        <f>(1/(1+EXP(('S Curve Equation'!$B$11-S104*'S Curve Equation'!$B$12)*'S Curve Equation'!$B$10))+'S Curve Equation'!$B$13)*'S Curve Equation'!$B$14</f>
        <v>0.17319207068851308</v>
      </c>
      <c r="T149">
        <f>(1/(1+EXP(('S Curve Equation'!$B$11-T104*'S Curve Equation'!$B$12)*'S Curve Equation'!$B$10))+'S Curve Equation'!$B$13)*'S Curve Equation'!$B$14</f>
        <v>0.1705616243488122</v>
      </c>
      <c r="U149">
        <f>(1/(1+EXP(('S Curve Equation'!$B$11-U104*'S Curve Equation'!$B$12)*'S Curve Equation'!$B$10))+'S Curve Equation'!$B$13)*'S Curve Equation'!$B$14</f>
        <v>0.16798363458164509</v>
      </c>
      <c r="V149">
        <f>(1/(1+EXP(('S Curve Equation'!$B$11-V104*'S Curve Equation'!$B$12)*'S Curve Equation'!$B$10))+'S Curve Equation'!$B$13)*'S Curve Equation'!$B$14</f>
        <v>0.16545692405149945</v>
      </c>
      <c r="W149">
        <f>(1/(1+EXP(('S Curve Equation'!$B$11-W104*'S Curve Equation'!$B$12)*'S Curve Equation'!$B$10))+'S Curve Equation'!$B$13)*'S Curve Equation'!$B$14</f>
        <v>0.16298034018395174</v>
      </c>
      <c r="X149">
        <f>(1/(1+EXP(('S Curve Equation'!$B$11-X104*'S Curve Equation'!$B$12)*'S Curve Equation'!$B$10))+'S Curve Equation'!$B$13)*'S Curve Equation'!$B$14</f>
        <v>0.16055275493867197</v>
      </c>
      <c r="Y149">
        <f>(1/(1+EXP(('S Curve Equation'!$B$11-Y104*'S Curve Equation'!$B$12)*'S Curve Equation'!$B$10))+'S Curve Equation'!$B$13)*'S Curve Equation'!$B$14</f>
        <v>0.15817306455671148</v>
      </c>
      <c r="Z149">
        <f>(1/(1+EXP(('S Curve Equation'!$B$11-Z104*'S Curve Equation'!$B$12)*'S Curve Equation'!$B$10))+'S Curve Equation'!$B$13)*'S Curve Equation'!$B$14</f>
        <v>0.15584018928494886</v>
      </c>
      <c r="AA149">
        <f>(1/(1+EXP(('S Curve Equation'!$B$11-AA104*'S Curve Equation'!$B$12)*'S Curve Equation'!$B$10))+'S Curve Equation'!$B$13)*'S Curve Equation'!$B$14</f>
        <v>0.15355307308032776</v>
      </c>
      <c r="AB149">
        <f>(1/(1+EXP(('S Curve Equation'!$B$11-AB104*'S Curve Equation'!$B$12)*'S Curve Equation'!$B$10))+'S Curve Equation'!$B$13)*'S Curve Equation'!$B$14</f>
        <v>0.15131068329634439</v>
      </c>
      <c r="AC149">
        <f>(1/(1+EXP(('S Curve Equation'!$B$11-AC104*'S Curve Equation'!$B$12)*'S Curve Equation'!$B$10))+'S Curve Equation'!$B$13)*'S Curve Equation'!$B$14</f>
        <v>0.14911201035405203</v>
      </c>
      <c r="AD149">
        <f>(1/(1+EXP(('S Curve Equation'!$B$11-AD104*'S Curve Equation'!$B$12)*'S Curve Equation'!$B$10))+'S Curve Equation'!$B$13)*'S Curve Equation'!$B$14</f>
        <v>0.1469560673996696</v>
      </c>
      <c r="AE149">
        <f>(1/(1+EXP(('S Curve Equation'!$B$11-AE104*'S Curve Equation'!$B$12)*'S Curve Equation'!$B$10))+'S Curve Equation'!$B$13)*'S Curve Equation'!$B$14</f>
        <v>0.14484188995072791</v>
      </c>
      <c r="AF149">
        <f>(1/(1+EXP(('S Curve Equation'!$B$11-AF104*'S Curve Equation'!$B$12)*'S Curve Equation'!$B$10))+'S Curve Equation'!$B$13)*'S Curve Equation'!$B$14</f>
        <v>0.14276853553252689</v>
      </c>
    </row>
    <row r="150" spans="1:32" x14ac:dyDescent="0.25">
      <c r="A150" t="s">
        <v>42</v>
      </c>
      <c r="B150">
        <f>(1/(1+EXP(('S Curve Equation'!$B$11-B105*'S Curve Equation'!$B$12)*'S Curve Equation'!$B$10))+'S Curve Equation'!$B$13)*'S Curve Equation'!$B$14</f>
        <v>0.21715328467153286</v>
      </c>
      <c r="C150">
        <f>(1/(1+EXP(('S Curve Equation'!$B$11-C105*'S Curve Equation'!$B$12)*'S Curve Equation'!$B$10))+'S Curve Equation'!$B$13)*'S Curve Equation'!$B$14</f>
        <v>0.21650205020690408</v>
      </c>
      <c r="D150">
        <f>(1/(1+EXP(('S Curve Equation'!$B$11-D105*'S Curve Equation'!$B$12)*'S Curve Equation'!$B$10))+'S Curve Equation'!$B$13)*'S Curve Equation'!$B$14</f>
        <v>0.21601744313613269</v>
      </c>
      <c r="E150">
        <f>(1/(1+EXP(('S Curve Equation'!$B$11-E105*'S Curve Equation'!$B$12)*'S Curve Equation'!$B$10))+'S Curve Equation'!$B$13)*'S Curve Equation'!$B$14</f>
        <v>0.21428152879056403</v>
      </c>
      <c r="F150">
        <f>(1/(1+EXP(('S Curve Equation'!$B$11-F105*'S Curve Equation'!$B$12)*'S Curve Equation'!$B$10))+'S Curve Equation'!$B$13)*'S Curve Equation'!$B$14</f>
        <v>0.21108375692293804</v>
      </c>
      <c r="G150">
        <f>(1/(1+EXP(('S Curve Equation'!$B$11-G105*'S Curve Equation'!$B$12)*'S Curve Equation'!$B$10))+'S Curve Equation'!$B$13)*'S Curve Equation'!$B$14</f>
        <v>0.20649790897536327</v>
      </c>
      <c r="H150">
        <f>(1/(1+EXP(('S Curve Equation'!$B$11-H105*'S Curve Equation'!$B$12)*'S Curve Equation'!$B$10))+'S Curve Equation'!$B$13)*'S Curve Equation'!$B$14</f>
        <v>0.20069902522259669</v>
      </c>
      <c r="I150">
        <f>(1/(1+EXP(('S Curve Equation'!$B$11-I105*'S Curve Equation'!$B$12)*'S Curve Equation'!$B$10))+'S Curve Equation'!$B$13)*'S Curve Equation'!$B$14</f>
        <v>0.1947062983569387</v>
      </c>
      <c r="J150">
        <f>(1/(1+EXP(('S Curve Equation'!$B$11-J105*'S Curve Equation'!$B$12)*'S Curve Equation'!$B$10))+'S Curve Equation'!$B$13)*'S Curve Equation'!$B$14</f>
        <v>0.19012923827310177</v>
      </c>
      <c r="K150">
        <f>(1/(1+EXP(('S Curve Equation'!$B$11-K105*'S Curve Equation'!$B$12)*'S Curve Equation'!$B$10))+'S Curve Equation'!$B$13)*'S Curve Equation'!$B$14</f>
        <v>0.18663268826696811</v>
      </c>
      <c r="L150">
        <f>(1/(1+EXP(('S Curve Equation'!$B$11-L105*'S Curve Equation'!$B$12)*'S Curve Equation'!$B$10))+'S Curve Equation'!$B$13)*'S Curve Equation'!$B$14</f>
        <v>0.18715689956159198</v>
      </c>
      <c r="M150">
        <f>(1/(1+EXP(('S Curve Equation'!$B$11-M105*'S Curve Equation'!$B$12)*'S Curve Equation'!$B$10))+'S Curve Equation'!$B$13)*'S Curve Equation'!$B$14</f>
        <v>0.18422742743841874</v>
      </c>
      <c r="N150">
        <f>(1/(1+EXP(('S Curve Equation'!$B$11-N105*'S Curve Equation'!$B$12)*'S Curve Equation'!$B$10))+'S Curve Equation'!$B$13)*'S Curve Equation'!$B$14</f>
        <v>0.18135749145124072</v>
      </c>
      <c r="O150">
        <f>(1/(1+EXP(('S Curve Equation'!$B$11-O105*'S Curve Equation'!$B$12)*'S Curve Equation'!$B$10))+'S Curve Equation'!$B$13)*'S Curve Equation'!$B$14</f>
        <v>0.17854575878267559</v>
      </c>
      <c r="P150">
        <f>(1/(1+EXP(('S Curve Equation'!$B$11-P105*'S Curve Equation'!$B$12)*'S Curve Equation'!$B$10))+'S Curve Equation'!$B$13)*'S Curve Equation'!$B$14</f>
        <v>0.17579092286970618</v>
      </c>
      <c r="Q150">
        <f>(1/(1+EXP(('S Curve Equation'!$B$11-Q105*'S Curve Equation'!$B$12)*'S Curve Equation'!$B$10))+'S Curve Equation'!$B$13)*'S Curve Equation'!$B$14</f>
        <v>0.17309170334700305</v>
      </c>
      <c r="R150">
        <f>(1/(1+EXP(('S Curve Equation'!$B$11-R105*'S Curve Equation'!$B$12)*'S Curve Equation'!$B$10))+'S Curve Equation'!$B$13)*'S Curve Equation'!$B$14</f>
        <v>0.17044684594510082</v>
      </c>
      <c r="S150">
        <f>(1/(1+EXP(('S Curve Equation'!$B$11-S105*'S Curve Equation'!$B$12)*'S Curve Equation'!$B$10))+'S Curve Equation'!$B$13)*'S Curve Equation'!$B$14</f>
        <v>0.16785512234773597</v>
      </c>
      <c r="T150">
        <f>(1/(1+EXP(('S Curve Equation'!$B$11-T105*'S Curve Equation'!$B$12)*'S Curve Equation'!$B$10))+'S Curve Equation'!$B$13)*'S Curve Equation'!$B$14</f>
        <v>0.16531533001234808</v>
      </c>
      <c r="U150">
        <f>(1/(1+EXP(('S Curve Equation'!$B$11-U105*'S Curve Equation'!$B$12)*'S Curve Equation'!$B$10))+'S Curve Equation'!$B$13)*'S Curve Equation'!$B$14</f>
        <v>0.16282629195748116</v>
      </c>
      <c r="V150">
        <f>(1/(1+EXP(('S Curve Equation'!$B$11-V105*'S Curve Equation'!$B$12)*'S Curve Equation'!$B$10))+'S Curve Equation'!$B$13)*'S Curve Equation'!$B$14</f>
        <v>0.1603868565205524</v>
      </c>
      <c r="W150">
        <f>(1/(1+EXP(('S Curve Equation'!$B$11-W105*'S Curve Equation'!$B$12)*'S Curve Equation'!$B$10))+'S Curve Equation'!$B$13)*'S Curve Equation'!$B$14</f>
        <v>0.15799589708920073</v>
      </c>
      <c r="X150">
        <f>(1/(1+EXP(('S Curve Equation'!$B$11-X105*'S Curve Equation'!$B$12)*'S Curve Equation'!$B$10))+'S Curve Equation'!$B$13)*'S Curve Equation'!$B$14</f>
        <v>0.1556523118092123</v>
      </c>
      <c r="Y150">
        <f>(1/(1+EXP(('S Curve Equation'!$B$11-Y105*'S Curve Equation'!$B$12)*'S Curve Equation'!$B$10))+'S Curve Equation'!$B$13)*'S Curve Equation'!$B$14</f>
        <v>0.15335502327177045</v>
      </c>
      <c r="Z150">
        <f>(1/(1+EXP(('S Curve Equation'!$B$11-Z105*'S Curve Equation'!$B$12)*'S Curve Equation'!$B$10))+'S Curve Equation'!$B$13)*'S Curve Equation'!$B$14</f>
        <v>0.15110297818260185</v>
      </c>
      <c r="AA150">
        <f>(1/(1+EXP(('S Curve Equation'!$B$11-AA105*'S Curve Equation'!$B$12)*'S Curve Equation'!$B$10))+'S Curve Equation'!$B$13)*'S Curve Equation'!$B$14</f>
        <v>0.14889514701536466</v>
      </c>
      <c r="AB150">
        <f>(1/(1+EXP(('S Curve Equation'!$B$11-AB105*'S Curve Equation'!$B$12)*'S Curve Equation'!$B$10))+'S Curve Equation'!$B$13)*'S Curve Equation'!$B$14</f>
        <v>0.14673052365146352</v>
      </c>
      <c r="AC150">
        <f>(1/(1+EXP(('S Curve Equation'!$B$11-AC105*'S Curve Equation'!$B$12)*'S Curve Equation'!$B$10))+'S Curve Equation'!$B$13)*'S Curve Equation'!$B$14</f>
        <v>0.14460812500829595</v>
      </c>
      <c r="AD150">
        <f>(1/(1+EXP(('S Curve Equation'!$B$11-AD105*'S Curve Equation'!$B$12)*'S Curve Equation'!$B$10))+'S Curve Equation'!$B$13)*'S Curve Equation'!$B$14</f>
        <v>0.14252699065777052</v>
      </c>
      <c r="AE150">
        <f>(1/(1+EXP(('S Curve Equation'!$B$11-AE105*'S Curve Equation'!$B$12)*'S Curve Equation'!$B$10))+'S Curve Equation'!$B$13)*'S Curve Equation'!$B$14</f>
        <v>0.14048618243679306</v>
      </c>
      <c r="AF150">
        <f>(1/(1+EXP(('S Curve Equation'!$B$11-AF105*'S Curve Equation'!$B$12)*'S Curve Equation'!$B$10))+'S Curve Equation'!$B$13)*'S Curve Equation'!$B$14</f>
        <v>0.13848478405127312</v>
      </c>
    </row>
    <row r="151" spans="1:32" x14ac:dyDescent="0.25">
      <c r="A151" t="s">
        <v>44</v>
      </c>
      <c r="B151">
        <f>(1/(1+EXP(('S Curve Equation'!$B$11-B106*'S Curve Equation'!$B$12)*'S Curve Equation'!$B$10))+'S Curve Equation'!$B$13)*'S Curve Equation'!$B$14</f>
        <v>0.16260162601626019</v>
      </c>
      <c r="C151">
        <f>(1/(1+EXP(('S Curve Equation'!$B$11-C106*'S Curve Equation'!$B$12)*'S Curve Equation'!$B$10))+'S Curve Equation'!$B$13)*'S Curve Equation'!$B$14</f>
        <v>0.1621271742654514</v>
      </c>
      <c r="D151">
        <f>(1/(1+EXP(('S Curve Equation'!$B$11-D106*'S Curve Equation'!$B$12)*'S Curve Equation'!$B$10))+'S Curve Equation'!$B$13)*'S Curve Equation'!$B$14</f>
        <v>0.16177416002323197</v>
      </c>
      <c r="E151">
        <f>(1/(1+EXP(('S Curve Equation'!$B$11-E106*'S Curve Equation'!$B$12)*'S Curve Equation'!$B$10))+'S Curve Equation'!$B$13)*'S Curve Equation'!$B$14</f>
        <v>0.16050991805238327</v>
      </c>
      <c r="F151">
        <f>(1/(1+EXP(('S Curve Equation'!$B$11-F106*'S Curve Equation'!$B$12)*'S Curve Equation'!$B$10))+'S Curve Equation'!$B$13)*'S Curve Equation'!$B$14</f>
        <v>0.15818219040618792</v>
      </c>
      <c r="G151">
        <f>(1/(1+EXP(('S Curve Equation'!$B$11-G106*'S Curve Equation'!$B$12)*'S Curve Equation'!$B$10))+'S Curve Equation'!$B$13)*'S Curve Equation'!$B$14</f>
        <v>0.15484655055023619</v>
      </c>
      <c r="H151">
        <f>(1/(1+EXP(('S Curve Equation'!$B$11-H106*'S Curve Equation'!$B$12)*'S Curve Equation'!$B$10))+'S Curve Equation'!$B$13)*'S Curve Equation'!$B$14</f>
        <v>0.15063245647217544</v>
      </c>
      <c r="I151">
        <f>(1/(1+EXP(('S Curve Equation'!$B$11-I106*'S Curve Equation'!$B$12)*'S Curve Equation'!$B$10))+'S Curve Equation'!$B$13)*'S Curve Equation'!$B$14</f>
        <v>0.14628155957163108</v>
      </c>
      <c r="J151">
        <f>(1/(1+EXP(('S Curve Equation'!$B$11-J106*'S Curve Equation'!$B$12)*'S Curve Equation'!$B$10))+'S Curve Equation'!$B$13)*'S Curve Equation'!$B$14</f>
        <v>0.14296091588994311</v>
      </c>
      <c r="K151">
        <f>(1/(1+EXP(('S Curve Equation'!$B$11-K106*'S Curve Equation'!$B$12)*'S Curve Equation'!$B$10))+'S Curve Equation'!$B$13)*'S Curve Equation'!$B$14</f>
        <v>0.14042542234984182</v>
      </c>
      <c r="L151">
        <f>(1/(1+EXP(('S Curve Equation'!$B$11-L106*'S Curve Equation'!$B$12)*'S Curve Equation'!$B$10))+'S Curve Equation'!$B$13)*'S Curve Equation'!$B$14</f>
        <v>0.14080548652246269</v>
      </c>
      <c r="M151">
        <f>(1/(1+EXP(('S Curve Equation'!$B$11-M106*'S Curve Equation'!$B$12)*'S Curve Equation'!$B$10))+'S Curve Equation'!$B$13)*'S Curve Equation'!$B$14</f>
        <v>0.13868182409347624</v>
      </c>
      <c r="N151">
        <f>(1/(1+EXP(('S Curve Equation'!$B$11-N106*'S Curve Equation'!$B$12)*'S Curve Equation'!$B$10))+'S Curve Equation'!$B$13)*'S Curve Equation'!$B$14</f>
        <v>0.13660190818585846</v>
      </c>
      <c r="O151">
        <f>(1/(1+EXP(('S Curve Equation'!$B$11-O106*'S Curve Equation'!$B$12)*'S Curve Equation'!$B$10))+'S Curve Equation'!$B$13)*'S Curve Equation'!$B$14</f>
        <v>0.13456467044614481</v>
      </c>
      <c r="P151">
        <f>(1/(1+EXP(('S Curve Equation'!$B$11-P106*'S Curve Equation'!$B$12)*'S Curve Equation'!$B$10))+'S Curve Equation'!$B$13)*'S Curve Equation'!$B$14</f>
        <v>0.13256906994204773</v>
      </c>
      <c r="Q151">
        <f>(1/(1+EXP(('S Curve Equation'!$B$11-Q106*'S Curve Equation'!$B$12)*'S Curve Equation'!$B$10))+'S Curve Equation'!$B$13)*'S Curve Equation'!$B$14</f>
        <v>0.13061409255664982</v>
      </c>
      <c r="R151">
        <f>(1/(1+EXP(('S Curve Equation'!$B$11-R106*'S Curve Equation'!$B$12)*'S Curve Equation'!$B$10))+'S Curve Equation'!$B$13)*'S Curve Equation'!$B$14</f>
        <v>0.12869875038397896</v>
      </c>
      <c r="S151">
        <f>(1/(1+EXP(('S Curve Equation'!$B$11-S106*'S Curve Equation'!$B$12)*'S Curve Equation'!$B$10))+'S Curve Equation'!$B$13)*'S Curve Equation'!$B$14</f>
        <v>0.12682208112727356</v>
      </c>
      <c r="T151">
        <f>(1/(1+EXP(('S Curve Equation'!$B$11-T106*'S Curve Equation'!$B$12)*'S Curve Equation'!$B$10))+'S Curve Equation'!$B$13)*'S Curve Equation'!$B$14</f>
        <v>0.12498314750109712</v>
      </c>
      <c r="U151">
        <f>(1/(1+EXP(('S Curve Equation'!$B$11-U106*'S Curve Equation'!$B$12)*'S Curve Equation'!$B$10))+'S Curve Equation'!$B$13)*'S Curve Equation'!$B$14</f>
        <v>0.12318103663834019</v>
      </c>
      <c r="V151">
        <f>(1/(1+EXP(('S Curve Equation'!$B$11-V106*'S Curve Equation'!$B$12)*'S Curve Equation'!$B$10))+'S Curve Equation'!$B$13)*'S Curve Equation'!$B$14</f>
        <v>0.12141485950302443</v>
      </c>
      <c r="W151">
        <f>(1/(1+EXP(('S Curve Equation'!$B$11-W106*'S Curve Equation'!$B$12)*'S Curve Equation'!$B$10))+'S Curve Equation'!$B$13)*'S Curve Equation'!$B$14</f>
        <v>0.11968375030971148</v>
      </c>
      <c r="X151">
        <f>(1/(1+EXP(('S Curve Equation'!$B$11-X106*'S Curve Equation'!$B$12)*'S Curve Equation'!$B$10))+'S Curve Equation'!$B$13)*'S Curve Equation'!$B$14</f>
        <v>0.11798686595023058</v>
      </c>
      <c r="Y151">
        <f>(1/(1+EXP(('S Curve Equation'!$B$11-Y106*'S Curve Equation'!$B$12)*'S Curve Equation'!$B$10))+'S Curve Equation'!$B$13)*'S Curve Equation'!$B$14</f>
        <v>0.11632338542832905</v>
      </c>
      <c r="Z151">
        <f>(1/(1+EXP(('S Curve Equation'!$B$11-Z106*'S Curve Equation'!$B$12)*'S Curve Equation'!$B$10))+'S Curve Equation'!$B$13)*'S Curve Equation'!$B$14</f>
        <v>0.11469250930278789</v>
      </c>
      <c r="AA151">
        <f>(1/(1+EXP(('S Curve Equation'!$B$11-AA106*'S Curve Equation'!$B$12)*'S Curve Equation'!$B$10))+'S Curve Equation'!$B$13)*'S Curve Equation'!$B$14</f>
        <v>0.11309345913944688</v>
      </c>
      <c r="AB151">
        <f>(1/(1+EXP(('S Curve Equation'!$B$11-AB106*'S Curve Equation'!$B$12)*'S Curve Equation'!$B$10))+'S Curve Equation'!$B$13)*'S Curve Equation'!$B$14</f>
        <v>0.11152547697252919</v>
      </c>
      <c r="AC151">
        <f>(1/(1+EXP(('S Curve Equation'!$B$11-AC106*'S Curve Equation'!$B$12)*'S Curve Equation'!$B$10))+'S Curve Equation'!$B$13)*'S Curve Equation'!$B$14</f>
        <v>0.10998782477558713</v>
      </c>
      <c r="AD151">
        <f>(1/(1+EXP(('S Curve Equation'!$B$11-AD106*'S Curve Equation'!$B$12)*'S Curve Equation'!$B$10))+'S Curve Equation'!$B$13)*'S Curve Equation'!$B$14</f>
        <v>0.10847978394232943</v>
      </c>
      <c r="AE151">
        <f>(1/(1+EXP(('S Curve Equation'!$B$11-AE106*'S Curve Equation'!$B$12)*'S Curve Equation'!$B$10))+'S Curve Equation'!$B$13)*'S Curve Equation'!$B$14</f>
        <v>0.10700065477754379</v>
      </c>
      <c r="AF151">
        <f>(1/(1+EXP(('S Curve Equation'!$B$11-AF106*'S Curve Equation'!$B$12)*'S Curve Equation'!$B$10))+'S Curve Equation'!$B$13)*'S Curve Equation'!$B$14</f>
        <v>0.10554975599827779</v>
      </c>
    </row>
    <row r="152" spans="1:32" x14ac:dyDescent="0.25">
      <c r="A152" t="s">
        <v>46</v>
      </c>
      <c r="B152">
        <f>(1/(1+EXP(('S Curve Equation'!$B$11-B107*'S Curve Equation'!$B$12)*'S Curve Equation'!$B$10))+'S Curve Equation'!$B$13)*'S Curve Equation'!$B$14</f>
        <v>0.17421602787456447</v>
      </c>
      <c r="C152">
        <f>(1/(1+EXP(('S Curve Equation'!$B$11-C107*'S Curve Equation'!$B$12)*'S Curve Equation'!$B$10))+'S Curve Equation'!$B$13)*'S Curve Equation'!$B$14</f>
        <v>0.1737033605187521</v>
      </c>
      <c r="D152">
        <f>(1/(1+EXP(('S Curve Equation'!$B$11-D107*'S Curve Equation'!$B$12)*'S Curve Equation'!$B$10))+'S Curve Equation'!$B$13)*'S Curve Equation'!$B$14</f>
        <v>0.17332190608692868</v>
      </c>
      <c r="E152">
        <f>(1/(1+EXP(('S Curve Equation'!$B$11-E107*'S Curve Equation'!$B$12)*'S Curve Equation'!$B$10))+'S Curve Equation'!$B$13)*'S Curve Equation'!$B$14</f>
        <v>0.17195577094960202</v>
      </c>
      <c r="F152">
        <f>(1/(1+EXP(('S Curve Equation'!$B$11-F107*'S Curve Equation'!$B$12)*'S Curve Equation'!$B$10))+'S Curve Equation'!$B$13)*'S Curve Equation'!$B$14</f>
        <v>0.16944027761266617</v>
      </c>
      <c r="G152">
        <f>(1/(1+EXP(('S Curve Equation'!$B$11-G107*'S Curve Equation'!$B$12)*'S Curve Equation'!$B$10))+'S Curve Equation'!$B$13)*'S Curve Equation'!$B$14</f>
        <v>0.16583524046937415</v>
      </c>
      <c r="H152">
        <f>(1/(1+EXP(('S Curve Equation'!$B$11-H107*'S Curve Equation'!$B$12)*'S Curve Equation'!$B$10))+'S Curve Equation'!$B$13)*'S Curve Equation'!$B$14</f>
        <v>0.16128032773560311</v>
      </c>
      <c r="I152">
        <f>(1/(1+EXP(('S Curve Equation'!$B$11-I107*'S Curve Equation'!$B$12)*'S Curve Equation'!$B$10))+'S Curve Equation'!$B$13)*'S Curve Equation'!$B$14</f>
        <v>0.15657710758072077</v>
      </c>
      <c r="J152">
        <f>(1/(1+EXP(('S Curve Equation'!$B$11-J107*'S Curve Equation'!$B$12)*'S Curve Equation'!$B$10))+'S Curve Equation'!$B$13)*'S Curve Equation'!$B$14</f>
        <v>0.15298734823735821</v>
      </c>
      <c r="K152">
        <f>(1/(1+EXP(('S Curve Equation'!$B$11-K107*'S Curve Equation'!$B$12)*'S Curve Equation'!$B$10))+'S Curve Equation'!$B$13)*'S Curve Equation'!$B$14</f>
        <v>0.15024628475448532</v>
      </c>
      <c r="L152">
        <f>(1/(1+EXP(('S Curve Equation'!$B$11-L107*'S Curve Equation'!$B$12)*'S Curve Equation'!$B$10))+'S Curve Equation'!$B$13)*'S Curve Equation'!$B$14</f>
        <v>0.15065716676961272</v>
      </c>
      <c r="M152">
        <f>(1/(1+EXP(('S Curve Equation'!$B$11-M107*'S Curve Equation'!$B$12)*'S Curve Equation'!$B$10))+'S Curve Equation'!$B$13)*'S Curve Equation'!$B$14</f>
        <v>0.14836129447496213</v>
      </c>
      <c r="N152">
        <f>(1/(1+EXP(('S Curve Equation'!$B$11-N107*'S Curve Equation'!$B$12)*'S Curve Equation'!$B$10))+'S Curve Equation'!$B$13)*'S Curve Equation'!$B$14</f>
        <v>0.14611270063290993</v>
      </c>
      <c r="O152">
        <f>(1/(1+EXP(('S Curve Equation'!$B$11-O107*'S Curve Equation'!$B$12)*'S Curve Equation'!$B$10))+'S Curve Equation'!$B$13)*'S Curve Equation'!$B$14</f>
        <v>0.14391024710712297</v>
      </c>
      <c r="P152">
        <f>(1/(1+EXP(('S Curve Equation'!$B$11-P107*'S Curve Equation'!$B$12)*'S Curve Equation'!$B$10))+'S Curve Equation'!$B$13)*'S Curve Equation'!$B$14</f>
        <v>0.14175282377989212</v>
      </c>
      <c r="Q152">
        <f>(1/(1+EXP(('S Curve Equation'!$B$11-Q107*'S Curve Equation'!$B$12)*'S Curve Equation'!$B$10))+'S Curve Equation'!$B$13)*'S Curve Equation'!$B$14</f>
        <v>0.13963934801651018</v>
      </c>
      <c r="R152">
        <f>(1/(1+EXP(('S Curve Equation'!$B$11-R107*'S Curve Equation'!$B$12)*'S Curve Equation'!$B$10))+'S Curve Equation'!$B$13)*'S Curve Equation'!$B$14</f>
        <v>0.13756876412329716</v>
      </c>
      <c r="S152">
        <f>(1/(1+EXP(('S Curve Equation'!$B$11-S107*'S Curve Equation'!$B$12)*'S Curve Equation'!$B$10))+'S Curve Equation'!$B$13)*'S Curve Equation'!$B$14</f>
        <v>0.13554004280116136</v>
      </c>
      <c r="T152">
        <f>(1/(1+EXP(('S Curve Equation'!$B$11-T107*'S Curve Equation'!$B$12)*'S Curve Equation'!$B$10))+'S Curve Equation'!$B$13)*'S Curve Equation'!$B$14</f>
        <v>0.13355218059639618</v>
      </c>
      <c r="U152">
        <f>(1/(1+EXP(('S Curve Equation'!$B$11-U107*'S Curve Equation'!$B$12)*'S Curve Equation'!$B$10))+'S Curve Equation'!$B$13)*'S Curve Equation'!$B$14</f>
        <v>0.13160419935026099</v>
      </c>
      <c r="V152">
        <f>(1/(1+EXP(('S Curve Equation'!$B$11-V107*'S Curve Equation'!$B$12)*'S Curve Equation'!$B$10))+'S Curve Equation'!$B$13)*'S Curve Equation'!$B$14</f>
        <v>0.12969514564873566</v>
      </c>
      <c r="W152">
        <f>(1/(1+EXP(('S Curve Equation'!$B$11-W107*'S Curve Equation'!$B$12)*'S Curve Equation'!$B$10))+'S Curve Equation'!$B$13)*'S Curve Equation'!$B$14</f>
        <v>0.12782409027369557</v>
      </c>
      <c r="X152">
        <f>(1/(1+EXP(('S Curve Equation'!$B$11-X107*'S Curve Equation'!$B$12)*'S Curve Equation'!$B$10))+'S Curve Equation'!$B$13)*'S Curve Equation'!$B$14</f>
        <v>0.12599012765663753</v>
      </c>
      <c r="Y152">
        <f>(1/(1+EXP(('S Curve Equation'!$B$11-Y107*'S Curve Equation'!$B$12)*'S Curve Equation'!$B$10))+'S Curve Equation'!$B$13)*'S Curve Equation'!$B$14</f>
        <v>0.12419237533594707</v>
      </c>
      <c r="Z152">
        <f>(1/(1+EXP(('S Curve Equation'!$B$11-Z107*'S Curve Equation'!$B$12)*'S Curve Equation'!$B$10))+'S Curve Equation'!$B$13)*'S Curve Equation'!$B$14</f>
        <v>0.12242997341861153</v>
      </c>
      <c r="AA152">
        <f>(1/(1+EXP(('S Curve Equation'!$B$11-AA107*'S Curve Equation'!$B$12)*'S Curve Equation'!$B$10))+'S Curve Equation'!$B$13)*'S Curve Equation'!$B$14</f>
        <v>0.12070208404715985</v>
      </c>
      <c r="AB152">
        <f>(1/(1+EXP(('S Curve Equation'!$B$11-AB107*'S Curve Equation'!$B$12)*'S Curve Equation'!$B$10))+'S Curve Equation'!$B$13)*'S Curve Equation'!$B$14</f>
        <v>0.11900789087253197</v>
      </c>
      <c r="AC152">
        <f>(1/(1+EXP(('S Curve Equation'!$B$11-AC107*'S Curve Equation'!$B$12)*'S Curve Equation'!$B$10))+'S Curve Equation'!$B$13)*'S Curve Equation'!$B$14</f>
        <v>0.11734659853349204</v>
      </c>
      <c r="AD152">
        <f>(1/(1+EXP(('S Curve Equation'!$B$11-AD107*'S Curve Equation'!$B$12)*'S Curve Equation'!$B$10))+'S Curve Equation'!$B$13)*'S Curve Equation'!$B$14</f>
        <v>0.11571743214311601</v>
      </c>
      <c r="AE152">
        <f>(1/(1+EXP(('S Curve Equation'!$B$11-AE107*'S Curve Equation'!$B$12)*'S Curve Equation'!$B$10))+'S Curve Equation'!$B$13)*'S Curve Equation'!$B$14</f>
        <v>0.11411963678282054</v>
      </c>
      <c r="AF152">
        <f>(1/(1+EXP(('S Curve Equation'!$B$11-AF107*'S Curve Equation'!$B$12)*'S Curve Equation'!$B$10))+'S Curve Equation'!$B$13)*'S Curve Equation'!$B$14</f>
        <v>0.11255247700432791</v>
      </c>
    </row>
    <row r="153" spans="1:32" x14ac:dyDescent="0.25">
      <c r="A153" t="s">
        <v>48</v>
      </c>
      <c r="B153">
        <f>(1/(1+EXP(('S Curve Equation'!$B$11-B108*'S Curve Equation'!$B$12)*'S Curve Equation'!$B$10))+'S Curve Equation'!$B$13)*'S Curve Equation'!$B$14</f>
        <v>0.20703125</v>
      </c>
      <c r="C153">
        <f>(1/(1+EXP(('S Curve Equation'!$B$11-C108*'S Curve Equation'!$B$12)*'S Curve Equation'!$B$10))+'S Curve Equation'!$B$13)*'S Curve Equation'!$B$14</f>
        <v>0.20641219041552314</v>
      </c>
      <c r="D153">
        <f>(1/(1+EXP(('S Curve Equation'!$B$11-D108*'S Curve Equation'!$B$12)*'S Curve Equation'!$B$10))+'S Curve Equation'!$B$13)*'S Curve Equation'!$B$14</f>
        <v>0.20595153988355333</v>
      </c>
      <c r="E153">
        <f>(1/(1+EXP(('S Curve Equation'!$B$11-E108*'S Curve Equation'!$B$12)*'S Curve Equation'!$B$10))+'S Curve Equation'!$B$13)*'S Curve Equation'!$B$14</f>
        <v>0.2043015378065515</v>
      </c>
      <c r="F153">
        <f>(1/(1+EXP(('S Curve Equation'!$B$11-F108*'S Curve Equation'!$B$12)*'S Curve Equation'!$B$10))+'S Curve Equation'!$B$13)*'S Curve Equation'!$B$14</f>
        <v>0.20126241791065794</v>
      </c>
      <c r="G153">
        <f>(1/(1+EXP(('S Curve Equation'!$B$11-G108*'S Curve Equation'!$B$12)*'S Curve Equation'!$B$10))+'S Curve Equation'!$B$13)*'S Curve Equation'!$B$14</f>
        <v>0.19690494168127176</v>
      </c>
      <c r="H153">
        <f>(1/(1+EXP(('S Curve Equation'!$B$11-H108*'S Curve Equation'!$B$12)*'S Curve Equation'!$B$10))+'S Curve Equation'!$B$13)*'S Curve Equation'!$B$14</f>
        <v>0.19139619898238175</v>
      </c>
      <c r="I153">
        <f>(1/(1+EXP(('S Curve Equation'!$B$11-I108*'S Curve Equation'!$B$12)*'S Curve Equation'!$B$10))+'S Curve Equation'!$B$13)*'S Curve Equation'!$B$14</f>
        <v>0.18570479574777529</v>
      </c>
      <c r="J153">
        <f>(1/(1+EXP(('S Curve Equation'!$B$11-J108*'S Curve Equation'!$B$12)*'S Curve Equation'!$B$10))+'S Curve Equation'!$B$13)*'S Curve Equation'!$B$14</f>
        <v>0.18135881292502662</v>
      </c>
      <c r="K153">
        <f>(1/(1+EXP(('S Curve Equation'!$B$11-K108*'S Curve Equation'!$B$12)*'S Curve Equation'!$B$10))+'S Curve Equation'!$B$13)*'S Curve Equation'!$B$14</f>
        <v>0.17803929380549086</v>
      </c>
      <c r="L153">
        <f>(1/(1+EXP(('S Curve Equation'!$B$11-L108*'S Curve Equation'!$B$12)*'S Curve Equation'!$B$10))+'S Curve Equation'!$B$13)*'S Curve Equation'!$B$14</f>
        <v>0.17853693763446338</v>
      </c>
      <c r="M153">
        <f>(1/(1+EXP(('S Curve Equation'!$B$11-M108*'S Curve Equation'!$B$12)*'S Curve Equation'!$B$10))+'S Curve Equation'!$B$13)*'S Curve Equation'!$B$14</f>
        <v>0.17575604916541995</v>
      </c>
      <c r="N153">
        <f>(1/(1+EXP(('S Curve Equation'!$B$11-N108*'S Curve Equation'!$B$12)*'S Curve Equation'!$B$10))+'S Curve Equation'!$B$13)*'S Curve Equation'!$B$14</f>
        <v>0.17303194032400407</v>
      </c>
      <c r="O153">
        <f>(1/(1+EXP(('S Curve Equation'!$B$11-O108*'S Curve Equation'!$B$12)*'S Curve Equation'!$B$10))+'S Curve Equation'!$B$13)*'S Curve Equation'!$B$14</f>
        <v>0.17036331439591723</v>
      </c>
      <c r="P153">
        <f>(1/(1+EXP(('S Curve Equation'!$B$11-P108*'S Curve Equation'!$B$12)*'S Curve Equation'!$B$10))+'S Curve Equation'!$B$13)*'S Curve Equation'!$B$14</f>
        <v>0.16774890192050024</v>
      </c>
      <c r="Q153">
        <f>(1/(1+EXP(('S Curve Equation'!$B$11-Q108*'S Curve Equation'!$B$12)*'S Curve Equation'!$B$10))+'S Curve Equation'!$B$13)*'S Curve Equation'!$B$14</f>
        <v>0.16518746049107449</v>
      </c>
      <c r="R153">
        <f>(1/(1+EXP(('S Curve Equation'!$B$11-R108*'S Curve Equation'!$B$12)*'S Curve Equation'!$B$10))+'S Curve Equation'!$B$13)*'S Curve Equation'!$B$14</f>
        <v>0.16267777452048893</v>
      </c>
      <c r="S153">
        <f>(1/(1+EXP(('S Curve Equation'!$B$11-S108*'S Curve Equation'!$B$12)*'S Curve Equation'!$B$10))+'S Curve Equation'!$B$13)*'S Curve Equation'!$B$14</f>
        <v>0.16021865497559459</v>
      </c>
      <c r="T153">
        <f>(1/(1+EXP(('S Curve Equation'!$B$11-T108*'S Curve Equation'!$B$12)*'S Curve Equation'!$B$10))+'S Curve Equation'!$B$13)*'S Curve Equation'!$B$14</f>
        <v>0.15780893908409349</v>
      </c>
      <c r="U153">
        <f>(1/(1+EXP(('S Curve Equation'!$B$11-U108*'S Curve Equation'!$B$12)*'S Curve Equation'!$B$10))+'S Curve Equation'!$B$13)*'S Curve Equation'!$B$14</f>
        <v>0.15544749001695959</v>
      </c>
      <c r="V153">
        <f>(1/(1+EXP(('S Curve Equation'!$B$11-V108*'S Curve Equation'!$B$12)*'S Curve Equation'!$B$10))+'S Curve Equation'!$B$13)*'S Curve Equation'!$B$14</f>
        <v>0.15313319654938662</v>
      </c>
      <c r="W153">
        <f>(1/(1+EXP(('S Curve Equation'!$B$11-W108*'S Curve Equation'!$B$12)*'S Curve Equation'!$B$10))+'S Curve Equation'!$B$13)*'S Curve Equation'!$B$14</f>
        <v>0.15086497270298513</v>
      </c>
      <c r="X153">
        <f>(1/(1+EXP(('S Curve Equation'!$B$11-X108*'S Curve Equation'!$B$12)*'S Curve Equation'!$B$10))+'S Curve Equation'!$B$13)*'S Curve Equation'!$B$14</f>
        <v>0.14864175737175453</v>
      </c>
      <c r="Y153">
        <f>(1/(1+EXP(('S Curve Equation'!$B$11-Y108*'S Curve Equation'!$B$12)*'S Curve Equation'!$B$10))+'S Curve Equation'!$B$13)*'S Curve Equation'!$B$14</f>
        <v>0.14646251393413434</v>
      </c>
      <c r="Z153">
        <f>(1/(1+EXP(('S Curve Equation'!$B$11-Z108*'S Curve Equation'!$B$12)*'S Curve Equation'!$B$10))+'S Curve Equation'!$B$13)*'S Curve Equation'!$B$14</f>
        <v>0.14432622985327892</v>
      </c>
      <c r="AA153">
        <f>(1/(1+EXP(('S Curve Equation'!$B$11-AA108*'S Curve Equation'!$B$12)*'S Curve Equation'!$B$10))+'S Curve Equation'!$B$13)*'S Curve Equation'!$B$14</f>
        <v>0.14223191626750012</v>
      </c>
      <c r="AB153">
        <f>(1/(1+EXP(('S Curve Equation'!$B$11-AB108*'S Curve Equation'!$B$12)*'S Curve Equation'!$B$10))+'S Curve Equation'!$B$13)*'S Curve Equation'!$B$14</f>
        <v>0.1401786075726778</v>
      </c>
      <c r="AC153">
        <f>(1/(1+EXP(('S Curve Equation'!$B$11-AC108*'S Curve Equation'!$B$12)*'S Curve Equation'!$B$10))+'S Curve Equation'!$B$13)*'S Curve Equation'!$B$14</f>
        <v>0.13816536099828078</v>
      </c>
      <c r="AD153">
        <f>(1/(1+EXP(('S Curve Equation'!$B$11-AD108*'S Curve Equation'!$B$12)*'S Curve Equation'!$B$10))+'S Curve Equation'!$B$13)*'S Curve Equation'!$B$14</f>
        <v>0.1361912561784952</v>
      </c>
      <c r="AE153">
        <f>(1/(1+EXP(('S Curve Equation'!$B$11-AE108*'S Curve Equation'!$B$12)*'S Curve Equation'!$B$10))+'S Curve Equation'!$B$13)*'S Curve Equation'!$B$14</f>
        <v>0.13425539471983103</v>
      </c>
      <c r="AF153">
        <f>(1/(1+EXP(('S Curve Equation'!$B$11-AF108*'S Curve Equation'!$B$12)*'S Curve Equation'!$B$10))+'S Curve Equation'!$B$13)*'S Curve Equation'!$B$14</f>
        <v>0.13235689976645207</v>
      </c>
    </row>
    <row r="154" spans="1:32" x14ac:dyDescent="0.25">
      <c r="A154" t="s">
        <v>50</v>
      </c>
      <c r="B154">
        <f>(1/(1+EXP(('S Curve Equation'!$B$11-B109*'S Curve Equation'!$B$12)*'S Curve Equation'!$B$10))+'S Curve Equation'!$B$13)*'S Curve Equation'!$B$14</f>
        <v>0.19718309859154934</v>
      </c>
      <c r="C154">
        <f>(1/(1+EXP(('S Curve Equation'!$B$11-C109*'S Curve Equation'!$B$12)*'S Curve Equation'!$B$10))+'S Curve Equation'!$B$13)*'S Curve Equation'!$B$14</f>
        <v>0.19659566446619023</v>
      </c>
      <c r="D154">
        <f>(1/(1+EXP(('S Curve Equation'!$B$11-D109*'S Curve Equation'!$B$12)*'S Curve Equation'!$B$10))+'S Curve Equation'!$B$13)*'S Curve Equation'!$B$14</f>
        <v>0.1961585583955662</v>
      </c>
      <c r="E154">
        <f>(1/(1+EXP(('S Curve Equation'!$B$11-E109*'S Curve Equation'!$B$12)*'S Curve Equation'!$B$10))+'S Curve Equation'!$B$13)*'S Curve Equation'!$B$14</f>
        <v>0.19459296994152367</v>
      </c>
      <c r="F154">
        <f>(1/(1+EXP(('S Curve Equation'!$B$11-F109*'S Curve Equation'!$B$12)*'S Curve Equation'!$B$10))+'S Curve Equation'!$B$13)*'S Curve Equation'!$B$14</f>
        <v>0.19170964987806602</v>
      </c>
      <c r="G154">
        <f>(1/(1+EXP(('S Curve Equation'!$B$11-G109*'S Curve Equation'!$B$12)*'S Curve Equation'!$B$10))+'S Curve Equation'!$B$13)*'S Curve Equation'!$B$14</f>
        <v>0.18757625158597621</v>
      </c>
      <c r="H154">
        <f>(1/(1+EXP(('S Curve Equation'!$B$11-H109*'S Curve Equation'!$B$12)*'S Curve Equation'!$B$10))+'S Curve Equation'!$B$13)*'S Curve Equation'!$B$14</f>
        <v>0.18235188514055534</v>
      </c>
      <c r="I154">
        <f>(1/(1+EXP(('S Curve Equation'!$B$11-I109*'S Curve Equation'!$B$12)*'S Curve Equation'!$B$10))+'S Curve Equation'!$B$13)*'S Curve Equation'!$B$14</f>
        <v>0.17695546689079145</v>
      </c>
      <c r="J154">
        <f>(1/(1+EXP(('S Curve Equation'!$B$11-J109*'S Curve Equation'!$B$12)*'S Curve Equation'!$B$10))+'S Curve Equation'!$B$13)*'S Curve Equation'!$B$14</f>
        <v>0.17283546793840934</v>
      </c>
      <c r="K154">
        <f>(1/(1+EXP(('S Curve Equation'!$B$11-K109*'S Curve Equation'!$B$12)*'S Curve Equation'!$B$10))+'S Curve Equation'!$B$13)*'S Curve Equation'!$B$14</f>
        <v>0.16968894622979333</v>
      </c>
      <c r="L154">
        <f>(1/(1+EXP(('S Curve Equation'!$B$11-L109*'S Curve Equation'!$B$12)*'S Curve Equation'!$B$10))+'S Curve Equation'!$B$13)*'S Curve Equation'!$B$14</f>
        <v>0.17016063502420689</v>
      </c>
      <c r="M154">
        <f>(1/(1+EXP(('S Curve Equation'!$B$11-M109*'S Curve Equation'!$B$12)*'S Curve Equation'!$B$10))+'S Curve Equation'!$B$13)*'S Curve Equation'!$B$14</f>
        <v>0.16752487332610894</v>
      </c>
      <c r="N154">
        <f>(1/(1+EXP(('S Curve Equation'!$B$11-N109*'S Curve Equation'!$B$12)*'S Curve Equation'!$B$10))+'S Curve Equation'!$B$13)*'S Curve Equation'!$B$14</f>
        <v>0.16494312483311785</v>
      </c>
      <c r="O154">
        <f>(1/(1+EXP(('S Curve Equation'!$B$11-O109*'S Curve Equation'!$B$12)*'S Curve Equation'!$B$10))+'S Curve Equation'!$B$13)*'S Curve Equation'!$B$14</f>
        <v>0.16241413397896351</v>
      </c>
      <c r="P154">
        <f>(1/(1+EXP(('S Curve Equation'!$B$11-P109*'S Curve Equation'!$B$12)*'S Curve Equation'!$B$10))+'S Curve Equation'!$B$13)*'S Curve Equation'!$B$14</f>
        <v>0.15993667307363379</v>
      </c>
      <c r="Q154">
        <f>(1/(1+EXP(('S Curve Equation'!$B$11-Q109*'S Curve Equation'!$B$12)*'S Curve Equation'!$B$10))+'S Curve Equation'!$B$13)*'S Curve Equation'!$B$14</f>
        <v>0.15750954198194531</v>
      </c>
      <c r="R154">
        <f>(1/(1+EXP(('S Curve Equation'!$B$11-R109*'S Curve Equation'!$B$12)*'S Curve Equation'!$B$10))+'S Curve Equation'!$B$13)*'S Curve Equation'!$B$14</f>
        <v>0.15513156777675868</v>
      </c>
      <c r="S154">
        <f>(1/(1+EXP(('S Curve Equation'!$B$11-S109*'S Curve Equation'!$B$12)*'S Curve Equation'!$B$10))+'S Curve Equation'!$B$13)*'S Curve Equation'!$B$14</f>
        <v>0.15280160436999446</v>
      </c>
      <c r="T154">
        <f>(1/(1+EXP(('S Curve Equation'!$B$11-T109*'S Curve Equation'!$B$12)*'S Curve Equation'!$B$10))+'S Curve Equation'!$B$13)*'S Curve Equation'!$B$14</f>
        <v>0.15051853212435259</v>
      </c>
      <c r="U154">
        <f>(1/(1+EXP(('S Curve Equation'!$B$11-U109*'S Curve Equation'!$B$12)*'S Curve Equation'!$B$10))+'S Curve Equation'!$B$13)*'S Curve Equation'!$B$14</f>
        <v>0.14828125744841705</v>
      </c>
      <c r="V154">
        <f>(1/(1+EXP(('S Curve Equation'!$B$11-V109*'S Curve Equation'!$B$12)*'S Curve Equation'!$B$10))+'S Curve Equation'!$B$13)*'S Curve Equation'!$B$14</f>
        <v>0.14608871237760601</v>
      </c>
      <c r="W154">
        <f>(1/(1+EXP(('S Curve Equation'!$B$11-W109*'S Curve Equation'!$B$12)*'S Curve Equation'!$B$10))+'S Curve Equation'!$B$13)*'S Curve Equation'!$B$14</f>
        <v>0.14393985414322397</v>
      </c>
      <c r="X154">
        <f>(1/(1+EXP(('S Curve Equation'!$B$11-X109*'S Curve Equation'!$B$12)*'S Curve Equation'!$B$10))+'S Curve Equation'!$B$13)*'S Curve Equation'!$B$14</f>
        <v>0.14183366473169653</v>
      </c>
      <c r="Y154">
        <f>(1/(1+EXP(('S Curve Equation'!$B$11-Y109*'S Curve Equation'!$B$12)*'S Curve Equation'!$B$10))+'S Curve Equation'!$B$13)*'S Curve Equation'!$B$14</f>
        <v>0.13976915043587071</v>
      </c>
      <c r="Z154">
        <f>(1/(1+EXP(('S Curve Equation'!$B$11-Z109*'S Curve Equation'!$B$12)*'S Curve Equation'!$B$10))+'S Curve Equation'!$B$13)*'S Curve Equation'!$B$14</f>
        <v>0.13774534140012662</v>
      </c>
      <c r="AA154">
        <f>(1/(1+EXP(('S Curve Equation'!$B$11-AA109*'S Curve Equation'!$B$12)*'S Curve Equation'!$B$10))+'S Curve Equation'!$B$13)*'S Curve Equation'!$B$14</f>
        <v>0.13576129116086907</v>
      </c>
      <c r="AB154">
        <f>(1/(1+EXP(('S Curve Equation'!$B$11-AB109*'S Curve Equation'!$B$12)*'S Curve Equation'!$B$10))+'S Curve Equation'!$B$13)*'S Curve Equation'!$B$14</f>
        <v>0.13381607618384167</v>
      </c>
      <c r="AC154">
        <f>(1/(1+EXP(('S Curve Equation'!$B$11-AC109*'S Curve Equation'!$B$12)*'S Curve Equation'!$B$10))+'S Curve Equation'!$B$13)*'S Curve Equation'!$B$14</f>
        <v>0.13190879539957096</v>
      </c>
      <c r="AD154">
        <f>(1/(1+EXP(('S Curve Equation'!$B$11-AD109*'S Curve Equation'!$B$12)*'S Curve Equation'!$B$10))+'S Curve Equation'!$B$13)*'S Curve Equation'!$B$14</f>
        <v>0.13003856973812045</v>
      </c>
      <c r="AE154">
        <f>(1/(1+EXP(('S Curve Equation'!$B$11-AE109*'S Curve Equation'!$B$12)*'S Curve Equation'!$B$10))+'S Curve Equation'!$B$13)*'S Curve Equation'!$B$14</f>
        <v>0.12820454166422801</v>
      </c>
      <c r="AF154">
        <f>(1/(1+EXP(('S Curve Equation'!$B$11-AF109*'S Curve Equation'!$B$12)*'S Curve Equation'!$B$10))+'S Curve Equation'!$B$13)*'S Curve Equation'!$B$14</f>
        <v>0.12640587471379056</v>
      </c>
    </row>
    <row r="155" spans="1:32" x14ac:dyDescent="0.25">
      <c r="A155" t="s">
        <v>52</v>
      </c>
      <c r="B155">
        <f>(1/(1+EXP(('S Curve Equation'!$B$11-B110*'S Curve Equation'!$B$12)*'S Curve Equation'!$B$10))+'S Curve Equation'!$B$13)*'S Curve Equation'!$B$14</f>
        <v>0.21547502448579825</v>
      </c>
      <c r="C155">
        <f>(1/(1+EXP(('S Curve Equation'!$B$11-C110*'S Curve Equation'!$B$12)*'S Curve Equation'!$B$10))+'S Curve Equation'!$B$13)*'S Curve Equation'!$B$14</f>
        <v>0.21482909993237997</v>
      </c>
      <c r="D155">
        <f>(1/(1+EXP(('S Curve Equation'!$B$11-D110*'S Curve Equation'!$B$12)*'S Curve Equation'!$B$10))+'S Curve Equation'!$B$13)*'S Curve Equation'!$B$14</f>
        <v>0.21434844669804806</v>
      </c>
      <c r="E155">
        <f>(1/(1+EXP(('S Curve Equation'!$B$11-E110*'S Curve Equation'!$B$12)*'S Curve Equation'!$B$10))+'S Curve Equation'!$B$13)*'S Curve Equation'!$B$14</f>
        <v>0.21262671303281638</v>
      </c>
      <c r="F155">
        <f>(1/(1+EXP(('S Curve Equation'!$B$11-F110*'S Curve Equation'!$B$12)*'S Curve Equation'!$B$10))+'S Curve Equation'!$B$13)*'S Curve Equation'!$B$14</f>
        <v>0.20945513452360728</v>
      </c>
      <c r="G155">
        <f>(1/(1+EXP(('S Curve Equation'!$B$11-G110*'S Curve Equation'!$B$12)*'S Curve Equation'!$B$10))+'S Curve Equation'!$B$13)*'S Curve Equation'!$B$14</f>
        <v>0.20490700457324204</v>
      </c>
      <c r="H155">
        <f>(1/(1+EXP(('S Curve Equation'!$B$11-H110*'S Curve Equation'!$B$12)*'S Curve Equation'!$B$10))+'S Curve Equation'!$B$13)*'S Curve Equation'!$B$14</f>
        <v>0.19915606364645796</v>
      </c>
      <c r="I155">
        <f>(1/(1+EXP(('S Curve Equation'!$B$11-I110*'S Curve Equation'!$B$12)*'S Curve Equation'!$B$10))+'S Curve Equation'!$B$13)*'S Curve Equation'!$B$14</f>
        <v>0.19321315355174368</v>
      </c>
      <c r="J155">
        <f>(1/(1+EXP(('S Curve Equation'!$B$11-J110*'S Curve Equation'!$B$12)*'S Curve Equation'!$B$10))+'S Curve Equation'!$B$13)*'S Curve Equation'!$B$14</f>
        <v>0.18867431396745937</v>
      </c>
      <c r="K155">
        <f>(1/(1+EXP(('S Curve Equation'!$B$11-K110*'S Curve Equation'!$B$12)*'S Curve Equation'!$B$10))+'S Curve Equation'!$B$13)*'S Curve Equation'!$B$14</f>
        <v>0.18520705491758105</v>
      </c>
      <c r="L155">
        <f>(1/(1+EXP(('S Curve Equation'!$B$11-L110*'S Curve Equation'!$B$12)*'S Curve Equation'!$B$10))+'S Curve Equation'!$B$13)*'S Curve Equation'!$B$14</f>
        <v>0.18572686991394688</v>
      </c>
      <c r="M155">
        <f>(1/(1+EXP(('S Curve Equation'!$B$11-M110*'S Curve Equation'!$B$12)*'S Curve Equation'!$B$10))+'S Curve Equation'!$B$13)*'S Curve Equation'!$B$14</f>
        <v>0.18282198730586668</v>
      </c>
      <c r="N155">
        <f>(1/(1+EXP(('S Curve Equation'!$B$11-N110*'S Curve Equation'!$B$12)*'S Curve Equation'!$B$10))+'S Curve Equation'!$B$13)*'S Curve Equation'!$B$14</f>
        <v>0.17997619019013031</v>
      </c>
      <c r="O155">
        <f>(1/(1+EXP(('S Curve Equation'!$B$11-O110*'S Curve Equation'!$B$12)*'S Curve Equation'!$B$10))+'S Curve Equation'!$B$13)*'S Curve Equation'!$B$14</f>
        <v>0.1771881512901351</v>
      </c>
      <c r="P155">
        <f>(1/(1+EXP(('S Curve Equation'!$B$11-P110*'S Curve Equation'!$B$12)*'S Curve Equation'!$B$10))+'S Curve Equation'!$B$13)*'S Curve Equation'!$B$14</f>
        <v>0.17445656977463481</v>
      </c>
      <c r="Q155">
        <f>(1/(1+EXP(('S Curve Equation'!$B$11-Q110*'S Curve Equation'!$B$12)*'S Curve Equation'!$B$10))+'S Curve Equation'!$B$13)*'S Curve Equation'!$B$14</f>
        <v>0.17178017117614247</v>
      </c>
      <c r="R155">
        <f>(1/(1+EXP(('S Curve Equation'!$B$11-R110*'S Curve Equation'!$B$12)*'S Curve Equation'!$B$10))+'S Curve Equation'!$B$13)*'S Curve Equation'!$B$14</f>
        <v>0.16915770726594265</v>
      </c>
      <c r="S155">
        <f>(1/(1+EXP(('S Curve Equation'!$B$11-S110*'S Curve Equation'!$B$12)*'S Curve Equation'!$B$10))+'S Curve Equation'!$B$13)*'S Curve Equation'!$B$14</f>
        <v>0.16658795588992587</v>
      </c>
      <c r="T155">
        <f>(1/(1+EXP(('S Curve Equation'!$B$11-T110*'S Curve Equation'!$B$12)*'S Curve Equation'!$B$10))+'S Curve Equation'!$B$13)*'S Curve Equation'!$B$14</f>
        <v>0.1640697207691536</v>
      </c>
      <c r="U155">
        <f>(1/(1+EXP(('S Curve Equation'!$B$11-U110*'S Curve Equation'!$B$12)*'S Curve Equation'!$B$10))+'S Curve Equation'!$B$13)*'S Curve Equation'!$B$14</f>
        <v>0.16160183126880354</v>
      </c>
      <c r="V155">
        <f>(1/(1+EXP(('S Curve Equation'!$B$11-V110*'S Curve Equation'!$B$12)*'S Curve Equation'!$B$10))+'S Curve Equation'!$B$13)*'S Curve Equation'!$B$14</f>
        <v>0.15918314213887558</v>
      </c>
      <c r="W155">
        <f>(1/(1+EXP(('S Curve Equation'!$B$11-W110*'S Curve Equation'!$B$12)*'S Curve Equation'!$B$10))+'S Curve Equation'!$B$13)*'S Curve Equation'!$B$14</f>
        <v>0.15681253322979</v>
      </c>
      <c r="X155">
        <f>(1/(1+EXP(('S Curve Equation'!$B$11-X110*'S Curve Equation'!$B$12)*'S Curve Equation'!$B$10))+'S Curve Equation'!$B$13)*'S Curve Equation'!$B$14</f>
        <v>0.15448890918579683</v>
      </c>
      <c r="Y155">
        <f>(1/(1+EXP(('S Curve Equation'!$B$11-Y110*'S Curve Equation'!$B$12)*'S Curve Equation'!$B$10))+'S Curve Equation'!$B$13)*'S Curve Equation'!$B$14</f>
        <v>0.15221119911886888</v>
      </c>
      <c r="Z155">
        <f>(1/(1+EXP(('S Curve Equation'!$B$11-Z110*'S Curve Equation'!$B$12)*'S Curve Equation'!$B$10))+'S Curve Equation'!$B$13)*'S Curve Equation'!$B$14</f>
        <v>0.1499783562655789</v>
      </c>
      <c r="AA155">
        <f>(1/(1+EXP(('S Curve Equation'!$B$11-AA110*'S Curve Equation'!$B$12)*'S Curve Equation'!$B$10))+'S Curve Equation'!$B$13)*'S Curve Equation'!$B$14</f>
        <v>0.14778935762923937</v>
      </c>
      <c r="AB155">
        <f>(1/(1+EXP(('S Curve Equation'!$B$11-AB110*'S Curve Equation'!$B$12)*'S Curve Equation'!$B$10))+'S Curve Equation'!$B$13)*'S Curve Equation'!$B$14</f>
        <v>0.14564320360942545</v>
      </c>
      <c r="AC155">
        <f>(1/(1+EXP(('S Curve Equation'!$B$11-AC110*'S Curve Equation'!$B$12)*'S Curve Equation'!$B$10))+'S Curve Equation'!$B$13)*'S Curve Equation'!$B$14</f>
        <v>0.14353891762082288</v>
      </c>
      <c r="AD155">
        <f>(1/(1+EXP(('S Curve Equation'!$B$11-AD110*'S Curve Equation'!$B$12)*'S Curve Equation'!$B$10))+'S Curve Equation'!$B$13)*'S Curve Equation'!$B$14</f>
        <v>0.14147554570318546</v>
      </c>
      <c r="AE155">
        <f>(1/(1+EXP(('S Curve Equation'!$B$11-AE110*'S Curve Equation'!$B$12)*'S Curve Equation'!$B$10))+'S Curve Equation'!$B$13)*'S Curve Equation'!$B$14</f>
        <v>0.13945215612404166</v>
      </c>
      <c r="AF155">
        <f>(1/(1+EXP(('S Curve Equation'!$B$11-AF110*'S Curve Equation'!$B$12)*'S Curve Equation'!$B$10))+'S Curve Equation'!$B$13)*'S Curve Equation'!$B$14</f>
        <v>0.13746783897565093</v>
      </c>
    </row>
    <row r="156" spans="1:32" x14ac:dyDescent="0.25">
      <c r="A156" t="s">
        <v>54</v>
      </c>
      <c r="B156">
        <f>(1/(1+EXP(('S Curve Equation'!$B$11-B111*'S Curve Equation'!$B$12)*'S Curve Equation'!$B$10))+'S Curve Equation'!$B$13)*'S Curve Equation'!$B$14</f>
        <v>0.21077959576515884</v>
      </c>
      <c r="C156">
        <f>(1/(1+EXP(('S Curve Equation'!$B$11-C111*'S Curve Equation'!$B$12)*'S Curve Equation'!$B$10))+'S Curve Equation'!$B$13)*'S Curve Equation'!$B$14</f>
        <v>0.21014858025562477</v>
      </c>
      <c r="D156">
        <f>(1/(1+EXP(('S Curve Equation'!$B$11-D111*'S Curve Equation'!$B$12)*'S Curve Equation'!$B$10))+'S Curve Equation'!$B$13)*'S Curve Equation'!$B$14</f>
        <v>0.20967902803847335</v>
      </c>
      <c r="E156">
        <f>(1/(1+EXP(('S Curve Equation'!$B$11-E111*'S Curve Equation'!$B$12)*'S Curve Equation'!$B$10))+'S Curve Equation'!$B$13)*'S Curve Equation'!$B$14</f>
        <v>0.20799710557208165</v>
      </c>
      <c r="F156">
        <f>(1/(1+EXP(('S Curve Equation'!$B$11-F111*'S Curve Equation'!$B$12)*'S Curve Equation'!$B$10))+'S Curve Equation'!$B$13)*'S Curve Equation'!$B$14</f>
        <v>0.20489904960445762</v>
      </c>
      <c r="G156">
        <f>(1/(1+EXP(('S Curve Equation'!$B$11-G111*'S Curve Equation'!$B$12)*'S Curve Equation'!$B$10))+'S Curve Equation'!$B$13)*'S Curve Equation'!$B$14</f>
        <v>0.20045676114726255</v>
      </c>
      <c r="H156">
        <f>(1/(1+EXP(('S Curve Equation'!$B$11-H111*'S Curve Equation'!$B$12)*'S Curve Equation'!$B$10))+'S Curve Equation'!$B$13)*'S Curve Equation'!$B$14</f>
        <v>0.19484030490192344</v>
      </c>
      <c r="I156">
        <f>(1/(1+EXP(('S Curve Equation'!$B$11-I111*'S Curve Equation'!$B$12)*'S Curve Equation'!$B$10))+'S Curve Equation'!$B$13)*'S Curve Equation'!$B$14</f>
        <v>0.18903708037263636</v>
      </c>
      <c r="J156">
        <f>(1/(1+EXP(('S Curve Equation'!$B$11-J111*'S Curve Equation'!$B$12)*'S Curve Equation'!$B$10))+'S Curve Equation'!$B$13)*'S Curve Equation'!$B$14</f>
        <v>0.18460537365589652</v>
      </c>
      <c r="K156">
        <f>(1/(1+EXP(('S Curve Equation'!$B$11-K111*'S Curve Equation'!$B$12)*'S Curve Equation'!$B$10))+'S Curve Equation'!$B$13)*'S Curve Equation'!$B$14</f>
        <v>0.18122019688147614</v>
      </c>
      <c r="L156">
        <f>(1/(1+EXP(('S Curve Equation'!$B$11-L111*'S Curve Equation'!$B$12)*'S Curve Equation'!$B$10))+'S Curve Equation'!$B$13)*'S Curve Equation'!$B$14</f>
        <v>0.18172769322981722</v>
      </c>
      <c r="M156">
        <f>(1/(1+EXP(('S Curve Equation'!$B$11-M111*'S Curve Equation'!$B$12)*'S Curve Equation'!$B$10))+'S Curve Equation'!$B$13)*'S Curve Equation'!$B$14</f>
        <v>0.17889170661812223</v>
      </c>
      <c r="N156">
        <f>(1/(1+EXP(('S Curve Equation'!$B$11-N111*'S Curve Equation'!$B$12)*'S Curve Equation'!$B$10))+'S Curve Equation'!$B$13)*'S Curve Equation'!$B$14</f>
        <v>0.17611353106049751</v>
      </c>
      <c r="O156">
        <f>(1/(1+EXP(('S Curve Equation'!$B$11-O111*'S Curve Equation'!$B$12)*'S Curve Equation'!$B$10))+'S Curve Equation'!$B$13)*'S Curve Equation'!$B$14</f>
        <v>0.17339185572721524</v>
      </c>
      <c r="P156">
        <f>(1/(1+EXP(('S Curve Equation'!$B$11-P111*'S Curve Equation'!$B$12)*'S Curve Equation'!$B$10))+'S Curve Equation'!$B$13)*'S Curve Equation'!$B$14</f>
        <v>0.17072539671477444</v>
      </c>
      <c r="Q156">
        <f>(1/(1+EXP(('S Curve Equation'!$B$11-Q111*'S Curve Equation'!$B$12)*'S Curve Equation'!$B$10))+'S Curve Equation'!$B$13)*'S Curve Equation'!$B$14</f>
        <v>0.16811289689712947</v>
      </c>
      <c r="R156">
        <f>(1/(1+EXP(('S Curve Equation'!$B$11-R111*'S Curve Equation'!$B$12)*'S Curve Equation'!$B$10))+'S Curve Equation'!$B$13)*'S Curve Equation'!$B$14</f>
        <v>0.16555312573835776</v>
      </c>
      <c r="S156">
        <f>(1/(1+EXP(('S Curve Equation'!$B$11-S111*'S Curve Equation'!$B$12)*'S Curve Equation'!$B$10))+'S Curve Equation'!$B$13)*'S Curve Equation'!$B$14</f>
        <v>0.16304487907071091</v>
      </c>
      <c r="T156">
        <f>(1/(1+EXP(('S Curve Equation'!$B$11-T111*'S Curve Equation'!$B$12)*'S Curve Equation'!$B$10))+'S Curve Equation'!$B$13)*'S Curve Equation'!$B$14</f>
        <v>0.16058697884169978</v>
      </c>
      <c r="U156">
        <f>(1/(1+EXP(('S Curve Equation'!$B$11-U111*'S Curve Equation'!$B$12)*'S Curve Equation'!$B$10))+'S Curve Equation'!$B$13)*'S Curve Equation'!$B$14</f>
        <v>0.15817827283361191</v>
      </c>
      <c r="V156">
        <f>(1/(1+EXP(('S Curve Equation'!$B$11-V111*'S Curve Equation'!$B$12)*'S Curve Equation'!$B$10))+'S Curve Equation'!$B$13)*'S Curve Equation'!$B$14</f>
        <v>0.15581763435860455</v>
      </c>
      <c r="W156">
        <f>(1/(1+EXP(('S Curve Equation'!$B$11-W111*'S Curve Equation'!$B$12)*'S Curve Equation'!$B$10))+'S Curve Equation'!$B$13)*'S Curve Equation'!$B$14</f>
        <v>0.15350396193227736</v>
      </c>
      <c r="X156">
        <f>(1/(1+EXP(('S Curve Equation'!$B$11-X111*'S Curve Equation'!$B$12)*'S Curve Equation'!$B$10))+'S Curve Equation'!$B$13)*'S Curve Equation'!$B$14</f>
        <v>0.15123617892842375</v>
      </c>
      <c r="Y156">
        <f>(1/(1+EXP(('S Curve Equation'!$B$11-Y111*'S Curve Equation'!$B$12)*'S Curve Equation'!$B$10))+'S Curve Equation'!$B$13)*'S Curve Equation'!$B$14</f>
        <v>0.1490132332174279</v>
      </c>
      <c r="Z156">
        <f>(1/(1+EXP(('S Curve Equation'!$B$11-Z111*'S Curve Equation'!$B$12)*'S Curve Equation'!$B$10))+'S Curve Equation'!$B$13)*'S Curve Equation'!$B$14</f>
        <v>0.14683409679060869</v>
      </c>
      <c r="AA156">
        <f>(1/(1+EXP(('S Curve Equation'!$B$11-AA111*'S Curve Equation'!$B$12)*'S Curve Equation'!$B$10))+'S Curve Equation'!$B$13)*'S Curve Equation'!$B$14</f>
        <v>0.14469776537260207</v>
      </c>
      <c r="AB156">
        <f>(1/(1+EXP(('S Curve Equation'!$B$11-AB111*'S Curve Equation'!$B$12)*'S Curve Equation'!$B$10))+'S Curve Equation'!$B$13)*'S Curve Equation'!$B$14</f>
        <v>0.1426032580237224</v>
      </c>
      <c r="AC156">
        <f>(1/(1+EXP(('S Curve Equation'!$B$11-AC111*'S Curve Equation'!$B$12)*'S Curve Equation'!$B$10))+'S Curve Equation'!$B$13)*'S Curve Equation'!$B$14</f>
        <v>0.14054961673407829</v>
      </c>
      <c r="AD156">
        <f>(1/(1+EXP(('S Curve Equation'!$B$11-AD111*'S Curve Equation'!$B$12)*'S Curve Equation'!$B$10))+'S Curve Equation'!$B$13)*'S Curve Equation'!$B$14</f>
        <v>0.1385359060110638</v>
      </c>
      <c r="AE156">
        <f>(1/(1+EXP(('S Curve Equation'!$B$11-AE111*'S Curve Equation'!$B$12)*'S Curve Equation'!$B$10))+'S Curve Equation'!$B$13)*'S Curve Equation'!$B$14</f>
        <v>0.1365612124617156</v>
      </c>
      <c r="AF156">
        <f>(1/(1+EXP(('S Curve Equation'!$B$11-AF111*'S Curve Equation'!$B$12)*'S Curve Equation'!$B$10))+'S Curve Equation'!$B$13)*'S Curve Equation'!$B$14</f>
        <v>0.13462464437129279</v>
      </c>
    </row>
    <row r="157" spans="1:32" x14ac:dyDescent="0.25">
      <c r="A157" t="s">
        <v>56</v>
      </c>
      <c r="B157">
        <f>(1/(1+EXP(('S Curve Equation'!$B$11-B112*'S Curve Equation'!$B$12)*'S Curve Equation'!$B$10))+'S Curve Equation'!$B$13)*'S Curve Equation'!$B$14</f>
        <v>0.23404255319148937</v>
      </c>
      <c r="C157">
        <f>(1/(1+EXP(('S Curve Equation'!$B$11-C112*'S Curve Equation'!$B$12)*'S Curve Equation'!$B$10))+'S Curve Equation'!$B$13)*'S Curve Equation'!$B$14</f>
        <v>0.23333848042112815</v>
      </c>
      <c r="D157">
        <f>(1/(1+EXP(('S Curve Equation'!$B$11-D112*'S Curve Equation'!$B$12)*'S Curve Equation'!$B$10))+'S Curve Equation'!$B$13)*'S Curve Equation'!$B$14</f>
        <v>0.23281452410267411</v>
      </c>
      <c r="E157">
        <f>(1/(1+EXP(('S Curve Equation'!$B$11-E112*'S Curve Equation'!$B$12)*'S Curve Equation'!$B$10))+'S Curve Equation'!$B$13)*'S Curve Equation'!$B$14</f>
        <v>0.23093744577425757</v>
      </c>
      <c r="F157">
        <f>(1/(1+EXP(('S Curve Equation'!$B$11-F112*'S Curve Equation'!$B$12)*'S Curve Equation'!$B$10))+'S Curve Equation'!$B$13)*'S Curve Equation'!$B$14</f>
        <v>0.22747878366396784</v>
      </c>
      <c r="G157">
        <f>(1/(1+EXP(('S Curve Equation'!$B$11-G112*'S Curve Equation'!$B$12)*'S Curve Equation'!$B$10))+'S Curve Equation'!$B$13)*'S Curve Equation'!$B$14</f>
        <v>0.22251693696244304</v>
      </c>
      <c r="H157">
        <f>(1/(1+EXP(('S Curve Equation'!$B$11-H112*'S Curve Equation'!$B$12)*'S Curve Equation'!$B$10))+'S Curve Equation'!$B$13)*'S Curve Equation'!$B$14</f>
        <v>0.21623959627386188</v>
      </c>
      <c r="I157">
        <f>(1/(1+EXP(('S Curve Equation'!$B$11-I112*'S Curve Equation'!$B$12)*'S Curve Equation'!$B$10))+'S Curve Equation'!$B$13)*'S Curve Equation'!$B$14</f>
        <v>0.20974910637611638</v>
      </c>
      <c r="J157">
        <f>(1/(1+EXP(('S Curve Equation'!$B$11-J112*'S Curve Equation'!$B$12)*'S Curve Equation'!$B$10))+'S Curve Equation'!$B$13)*'S Curve Equation'!$B$14</f>
        <v>0.20478975037117558</v>
      </c>
      <c r="K157">
        <f>(1/(1+EXP(('S Curve Equation'!$B$11-K112*'S Curve Equation'!$B$12)*'S Curve Equation'!$B$10))+'S Curve Equation'!$B$13)*'S Curve Equation'!$B$14</f>
        <v>0.20099999337739821</v>
      </c>
      <c r="L157">
        <f>(1/(1+EXP(('S Curve Equation'!$B$11-L112*'S Curve Equation'!$B$12)*'S Curve Equation'!$B$10))+'S Curve Equation'!$B$13)*'S Curve Equation'!$B$14</f>
        <v>0.20156822465913893</v>
      </c>
      <c r="M157">
        <f>(1/(1+EXP(('S Curve Equation'!$B$11-M112*'S Curve Equation'!$B$12)*'S Curve Equation'!$B$10))+'S Curve Equation'!$B$13)*'S Curve Equation'!$B$14</f>
        <v>0.19839248330291726</v>
      </c>
      <c r="N157">
        <f>(1/(1+EXP(('S Curve Equation'!$B$11-N112*'S Curve Equation'!$B$12)*'S Curve Equation'!$B$10))+'S Curve Equation'!$B$13)*'S Curve Equation'!$B$14</f>
        <v>0.19528066231089428</v>
      </c>
      <c r="O157">
        <f>(1/(1+EXP(('S Curve Equation'!$B$11-O112*'S Curve Equation'!$B$12)*'S Curve Equation'!$B$10))+'S Curve Equation'!$B$13)*'S Curve Equation'!$B$14</f>
        <v>0.19223138328472253</v>
      </c>
      <c r="P157">
        <f>(1/(1+EXP(('S Curve Equation'!$B$11-P112*'S Curve Equation'!$B$12)*'S Curve Equation'!$B$10))+'S Curve Equation'!$B$13)*'S Curve Equation'!$B$14</f>
        <v>0.1892432915978364</v>
      </c>
      <c r="Q157">
        <f>(1/(1+EXP(('S Curve Equation'!$B$11-Q112*'S Curve Equation'!$B$12)*'S Curve Equation'!$B$10))+'S Curve Equation'!$B$13)*'S Curve Equation'!$B$14</f>
        <v>0.18631505661498118</v>
      </c>
      <c r="R157">
        <f>(1/(1+EXP(('S Curve Equation'!$B$11-R112*'S Curve Equation'!$B$12)*'S Curve Equation'!$B$10))+'S Curve Equation'!$B$13)*'S Curve Equation'!$B$14</f>
        <v>0.18344537184823534</v>
      </c>
      <c r="S157">
        <f>(1/(1+EXP(('S Curve Equation'!$B$11-S112*'S Curve Equation'!$B$12)*'S Curve Equation'!$B$10))+'S Curve Equation'!$B$13)*'S Curve Equation'!$B$14</f>
        <v>0.18063295505476049</v>
      </c>
      <c r="T157">
        <f>(1/(1+EXP(('S Curve Equation'!$B$11-T112*'S Curve Equation'!$B$12)*'S Curve Equation'!$B$10))+'S Curve Equation'!$B$13)*'S Curve Equation'!$B$14</f>
        <v>0.17787654828118227</v>
      </c>
      <c r="U157">
        <f>(1/(1+EXP(('S Curve Equation'!$B$11-U112*'S Curve Equation'!$B$12)*'S Curve Equation'!$B$10))+'S Curve Equation'!$B$13)*'S Curve Equation'!$B$14</f>
        <v>0.17517491785921571</v>
      </c>
      <c r="V157">
        <f>(1/(1+EXP(('S Curve Equation'!$B$11-V112*'S Curve Equation'!$B$12)*'S Curve Equation'!$B$10))+'S Curve Equation'!$B$13)*'S Curve Equation'!$B$14</f>
        <v>0.17252685435684414</v>
      </c>
      <c r="W157">
        <f>(1/(1+EXP(('S Curve Equation'!$B$11-W112*'S Curve Equation'!$B$12)*'S Curve Equation'!$B$10))+'S Curve Equation'!$B$13)*'S Curve Equation'!$B$14</f>
        <v>0.16993117248908407</v>
      </c>
      <c r="X157">
        <f>(1/(1+EXP(('S Curve Equation'!$B$11-X112*'S Curve Equation'!$B$12)*'S Curve Equation'!$B$10))+'S Curve Equation'!$B$13)*'S Curve Equation'!$B$14</f>
        <v>0.16738671099211627</v>
      </c>
      <c r="Y157">
        <f>(1/(1+EXP(('S Curve Equation'!$B$11-Y112*'S Curve Equation'!$B$12)*'S Curve Equation'!$B$10))+'S Curve Equation'!$B$13)*'S Curve Equation'!$B$14</f>
        <v>0.16489233246428667</v>
      </c>
      <c r="Z157">
        <f>(1/(1+EXP(('S Curve Equation'!$B$11-Z112*'S Curve Equation'!$B$12)*'S Curve Equation'!$B$10))+'S Curve Equation'!$B$13)*'S Curve Equation'!$B$14</f>
        <v>0.16244692317727158</v>
      </c>
      <c r="AA157">
        <f>(1/(1+EXP(('S Curve Equation'!$B$11-AA112*'S Curve Equation'!$B$12)*'S Curve Equation'!$B$10))+'S Curve Equation'!$B$13)*'S Curve Equation'!$B$14</f>
        <v>0.16004939286044542</v>
      </c>
      <c r="AB157">
        <f>(1/(1+EXP(('S Curve Equation'!$B$11-AB112*'S Curve Equation'!$B$12)*'S Curve Equation'!$B$10))+'S Curve Equation'!$B$13)*'S Curve Equation'!$B$14</f>
        <v>0.15769867446129809</v>
      </c>
      <c r="AC157">
        <f>(1/(1+EXP(('S Curve Equation'!$B$11-AC112*'S Curve Equation'!$B$12)*'S Curve Equation'!$B$10))+'S Curve Equation'!$B$13)*'S Curve Equation'!$B$14</f>
        <v>0.15539372388453759</v>
      </c>
      <c r="AD157">
        <f>(1/(1+EXP(('S Curve Equation'!$B$11-AD112*'S Curve Equation'!$B$12)*'S Curve Equation'!$B$10))+'S Curve Equation'!$B$13)*'S Curve Equation'!$B$14</f>
        <v>0.15313351971231901</v>
      </c>
      <c r="AE157">
        <f>(1/(1+EXP(('S Curve Equation'!$B$11-AE112*'S Curve Equation'!$B$12)*'S Curve Equation'!$B$10))+'S Curve Equation'!$B$13)*'S Curve Equation'!$B$14</f>
        <v>0.15091706290786908</v>
      </c>
      <c r="AF157">
        <f>(1/(1+EXP(('S Curve Equation'!$B$11-AF112*'S Curve Equation'!$B$12)*'S Curve Equation'!$B$10))+'S Curve Equation'!$B$13)*'S Curve Equation'!$B$14</f>
        <v>0.14874337650460082</v>
      </c>
    </row>
    <row r="158" spans="1:32" x14ac:dyDescent="0.25">
      <c r="A158" t="s">
        <v>58</v>
      </c>
      <c r="B158">
        <f>(1/(1+EXP(('S Curve Equation'!$B$11-B113*'S Curve Equation'!$B$12)*'S Curve Equation'!$B$10))+'S Curve Equation'!$B$13)*'S Curve Equation'!$B$14</f>
        <v>0.19571045576407506</v>
      </c>
      <c r="C158">
        <f>(1/(1+EXP(('S Curve Equation'!$B$11-C113*'S Curve Equation'!$B$12)*'S Curve Equation'!$B$10))+'S Curve Equation'!$B$13)*'S Curve Equation'!$B$14</f>
        <v>0.19512777565542211</v>
      </c>
      <c r="D158">
        <f>(1/(1+EXP(('S Curve Equation'!$B$11-D113*'S Curve Equation'!$B$12)*'S Curve Equation'!$B$10))+'S Curve Equation'!$B$13)*'S Curve Equation'!$B$14</f>
        <v>0.19469420860285755</v>
      </c>
      <c r="E158">
        <f>(1/(1+EXP(('S Curve Equation'!$B$11-E113*'S Curve Equation'!$B$12)*'S Curve Equation'!$B$10))+'S Curve Equation'!$B$13)*'S Curve Equation'!$B$14</f>
        <v>0.19314130684529124</v>
      </c>
      <c r="F158">
        <f>(1/(1+EXP(('S Curve Equation'!$B$11-F113*'S Curve Equation'!$B$12)*'S Curve Equation'!$B$10))+'S Curve Equation'!$B$13)*'S Curve Equation'!$B$14</f>
        <v>0.19028139538769021</v>
      </c>
      <c r="G158">
        <f>(1/(1+EXP(('S Curve Equation'!$B$11-G113*'S Curve Equation'!$B$12)*'S Curve Equation'!$B$10))+'S Curve Equation'!$B$13)*'S Curve Equation'!$B$14</f>
        <v>0.18618164907495771</v>
      </c>
      <c r="H158">
        <f>(1/(1+EXP(('S Curve Equation'!$B$11-H113*'S Curve Equation'!$B$12)*'S Curve Equation'!$B$10))+'S Curve Equation'!$B$13)*'S Curve Equation'!$B$14</f>
        <v>0.1809999651067499</v>
      </c>
      <c r="I158">
        <f>(1/(1+EXP(('S Curve Equation'!$B$11-I113*'S Curve Equation'!$B$12)*'S Curve Equation'!$B$10))+'S Curve Equation'!$B$13)*'S Curve Equation'!$B$14</f>
        <v>0.17564779315724113</v>
      </c>
      <c r="J158">
        <f>(1/(1+EXP(('S Curve Equation'!$B$11-J113*'S Curve Equation'!$B$12)*'S Curve Equation'!$B$10))+'S Curve Equation'!$B$13)*'S Curve Equation'!$B$14</f>
        <v>0.17156167188985111</v>
      </c>
      <c r="K158">
        <f>(1/(1+EXP(('S Curve Equation'!$B$11-K113*'S Curve Equation'!$B$12)*'S Curve Equation'!$B$10))+'S Curve Equation'!$B$13)*'S Curve Equation'!$B$14</f>
        <v>0.16844107395715679</v>
      </c>
      <c r="L158">
        <f>(1/(1+EXP(('S Curve Equation'!$B$11-L113*'S Curve Equation'!$B$12)*'S Curve Equation'!$B$10))+'S Curve Equation'!$B$13)*'S Curve Equation'!$B$14</f>
        <v>0.16890887394684009</v>
      </c>
      <c r="M158">
        <f>(1/(1+EXP(('S Curve Equation'!$B$11-M113*'S Curve Equation'!$B$12)*'S Curve Equation'!$B$10))+'S Curve Equation'!$B$13)*'S Curve Equation'!$B$14</f>
        <v>0.16629485382018594</v>
      </c>
      <c r="N158">
        <f>(1/(1+EXP(('S Curve Equation'!$B$11-N113*'S Curve Equation'!$B$12)*'S Curve Equation'!$B$10))+'S Curve Equation'!$B$13)*'S Curve Equation'!$B$14</f>
        <v>0.16373442649194447</v>
      </c>
      <c r="O158">
        <f>(1/(1+EXP(('S Curve Equation'!$B$11-O113*'S Curve Equation'!$B$12)*'S Curve Equation'!$B$10))+'S Curve Equation'!$B$13)*'S Curve Equation'!$B$14</f>
        <v>0.16122634304276859</v>
      </c>
      <c r="P158">
        <f>(1/(1+EXP(('S Curve Equation'!$B$11-P113*'S Curve Equation'!$B$12)*'S Curve Equation'!$B$10))+'S Curve Equation'!$B$13)*'S Curve Equation'!$B$14</f>
        <v>0.15876938249327815</v>
      </c>
      <c r="Q158">
        <f>(1/(1+EXP(('S Curve Equation'!$B$11-Q113*'S Curve Equation'!$B$12)*'S Curve Equation'!$B$10))+'S Curve Equation'!$B$13)*'S Curve Equation'!$B$14</f>
        <v>0.15636235146593566</v>
      </c>
      <c r="R158">
        <f>(1/(1+EXP(('S Curve Equation'!$B$11-R113*'S Curve Equation'!$B$12)*'S Curve Equation'!$B$10))+'S Curve Equation'!$B$13)*'S Curve Equation'!$B$14</f>
        <v>0.15400408382291678</v>
      </c>
      <c r="S158">
        <f>(1/(1+EXP(('S Curve Equation'!$B$11-S113*'S Curve Equation'!$B$12)*'S Curve Equation'!$B$10))+'S Curve Equation'!$B$13)*'S Curve Equation'!$B$14</f>
        <v>0.15169344028304921</v>
      </c>
      <c r="T158">
        <f>(1/(1+EXP(('S Curve Equation'!$B$11-T113*'S Curve Equation'!$B$12)*'S Curve Equation'!$B$10))+'S Curve Equation'!$B$13)*'S Curve Equation'!$B$14</f>
        <v>0.14942930802064108</v>
      </c>
      <c r="U158">
        <f>(1/(1+EXP(('S Curve Equation'!$B$11-U113*'S Curve Equation'!$B$12)*'S Curve Equation'!$B$10))+'S Curve Equation'!$B$13)*'S Curve Equation'!$B$14</f>
        <v>0.14721060024880472</v>
      </c>
      <c r="V158">
        <f>(1/(1+EXP(('S Curve Equation'!$B$11-V113*'S Curve Equation'!$B$12)*'S Curve Equation'!$B$10))+'S Curve Equation'!$B$13)*'S Curve Equation'!$B$14</f>
        <v>0.14503625578966389</v>
      </c>
      <c r="W158">
        <f>(1/(1+EXP(('S Curve Equation'!$B$11-W113*'S Curve Equation'!$B$12)*'S Curve Equation'!$B$10))+'S Curve Equation'!$B$13)*'S Curve Equation'!$B$14</f>
        <v>0.14290523863363139</v>
      </c>
      <c r="X158">
        <f>(1/(1+EXP(('S Curve Equation'!$B$11-X113*'S Curve Equation'!$B$12)*'S Curve Equation'!$B$10))+'S Curve Equation'!$B$13)*'S Curve Equation'!$B$14</f>
        <v>0.14081653748977374</v>
      </c>
      <c r="Y158">
        <f>(1/(1+EXP(('S Curve Equation'!$B$11-Y113*'S Curve Equation'!$B$12)*'S Curve Equation'!$B$10))+'S Curve Equation'!$B$13)*'S Curve Equation'!$B$14</f>
        <v>0.13876916532908434</v>
      </c>
      <c r="Z158">
        <f>(1/(1+EXP(('S Curve Equation'!$B$11-Z113*'S Curve Equation'!$B$12)*'S Curve Equation'!$B$10))+'S Curve Equation'!$B$13)*'S Curve Equation'!$B$14</f>
        <v>0.13676215892235227</v>
      </c>
      <c r="AA158">
        <f>(1/(1+EXP(('S Curve Equation'!$B$11-AA113*'S Curve Equation'!$B$12)*'S Curve Equation'!$B$10))+'S Curve Equation'!$B$13)*'S Curve Equation'!$B$14</f>
        <v>0.13479457837414083</v>
      </c>
      <c r="AB158">
        <f>(1/(1+EXP(('S Curve Equation'!$B$11-AB113*'S Curve Equation'!$B$12)*'S Curve Equation'!$B$10))+'S Curve Equation'!$B$13)*'S Curve Equation'!$B$14</f>
        <v>0.13286550665426783</v>
      </c>
      <c r="AC158">
        <f>(1/(1+EXP(('S Curve Equation'!$B$11-AC113*'S Curve Equation'!$B$12)*'S Curve Equation'!$B$10))+'S Curve Equation'!$B$13)*'S Curve Equation'!$B$14</f>
        <v>0.13097404912804539</v>
      </c>
      <c r="AD158">
        <f>(1/(1+EXP(('S Curve Equation'!$B$11-AD113*'S Curve Equation'!$B$12)*'S Curve Equation'!$B$10))+'S Curve Equation'!$B$13)*'S Curve Equation'!$B$14</f>
        <v>0.12911933308641449</v>
      </c>
      <c r="AE158">
        <f>(1/(1+EXP(('S Curve Equation'!$B$11-AE113*'S Curve Equation'!$B$12)*'S Curve Equation'!$B$10))+'S Curve Equation'!$B$13)*'S Curve Equation'!$B$14</f>
        <v>0.12730050727700387</v>
      </c>
      <c r="AF158">
        <f>(1/(1+EXP(('S Curve Equation'!$B$11-AF113*'S Curve Equation'!$B$12)*'S Curve Equation'!$B$10))+'S Curve Equation'!$B$13)*'S Curve Equation'!$B$14</f>
        <v>0.12551674143703831</v>
      </c>
    </row>
    <row r="159" spans="1:32" x14ac:dyDescent="0.25">
      <c r="A159" t="s">
        <v>60</v>
      </c>
      <c r="B159">
        <f>(1/(1+EXP(('S Curve Equation'!$B$11-B114*'S Curve Equation'!$B$12)*'S Curve Equation'!$B$10))+'S Curve Equation'!$B$13)*'S Curve Equation'!$B$14</f>
        <v>0.24960505529225904</v>
      </c>
      <c r="C159">
        <f>(1/(1+EXP(('S Curve Equation'!$B$11-C114*'S Curve Equation'!$B$12)*'S Curve Equation'!$B$10))+'S Curve Equation'!$B$13)*'S Curve Equation'!$B$14</f>
        <v>0.24885335442939729</v>
      </c>
      <c r="D159">
        <f>(1/(1+EXP(('S Curve Equation'!$B$11-D114*'S Curve Equation'!$B$12)*'S Curve Equation'!$B$10))+'S Curve Equation'!$B$13)*'S Curve Equation'!$B$14</f>
        <v>0.24829392038799084</v>
      </c>
      <c r="E159">
        <f>(1/(1+EXP(('S Curve Equation'!$B$11-E114*'S Curve Equation'!$B$12)*'S Curve Equation'!$B$10))+'S Curve Equation'!$B$13)*'S Curve Equation'!$B$14</f>
        <v>0.24628950717965342</v>
      </c>
      <c r="F159">
        <f>(1/(1+EXP(('S Curve Equation'!$B$11-F114*'S Curve Equation'!$B$12)*'S Curve Equation'!$B$10))+'S Curve Equation'!$B$13)*'S Curve Equation'!$B$14</f>
        <v>0.24259526958423736</v>
      </c>
      <c r="G159">
        <f>(1/(1+EXP(('S Curve Equation'!$B$11-G114*'S Curve Equation'!$B$12)*'S Curve Equation'!$B$10))+'S Curve Equation'!$B$13)*'S Curve Equation'!$B$14</f>
        <v>0.23729336476641771</v>
      </c>
      <c r="H159">
        <f>(1/(1+EXP(('S Curve Equation'!$B$11-H114*'S Curve Equation'!$B$12)*'S Curve Equation'!$B$10))+'S Curve Equation'!$B$13)*'S Curve Equation'!$B$14</f>
        <v>0.23058240286776041</v>
      </c>
      <c r="I159">
        <f>(1/(1+EXP(('S Curve Equation'!$B$11-I114*'S Curve Equation'!$B$12)*'S Curve Equation'!$B$10))+'S Curve Equation'!$B$13)*'S Curve Equation'!$B$14</f>
        <v>0.22363976750155906</v>
      </c>
      <c r="J159">
        <f>(1/(1+EXP(('S Curve Equation'!$B$11-J114*'S Curve Equation'!$B$12)*'S Curve Equation'!$B$10))+'S Curve Equation'!$B$13)*'S Curve Equation'!$B$14</f>
        <v>0.21833246751653529</v>
      </c>
      <c r="K159">
        <f>(1/(1+EXP(('S Curve Equation'!$B$11-K114*'S Curve Equation'!$B$12)*'S Curve Equation'!$B$10))+'S Curve Equation'!$B$13)*'S Curve Equation'!$B$14</f>
        <v>0.21427546155433089</v>
      </c>
      <c r="L159">
        <f>(1/(1+EXP(('S Curve Equation'!$B$11-L114*'S Curve Equation'!$B$12)*'S Curve Equation'!$B$10))+'S Curve Equation'!$B$13)*'S Curve Equation'!$B$14</f>
        <v>0.21488383679237083</v>
      </c>
      <c r="M159">
        <f>(1/(1+EXP(('S Curve Equation'!$B$11-M114*'S Curve Equation'!$B$12)*'S Curve Equation'!$B$10))+'S Curve Equation'!$B$13)*'S Curve Equation'!$B$14</f>
        <v>0.21148341614300198</v>
      </c>
      <c r="N159">
        <f>(1/(1+EXP(('S Curve Equation'!$B$11-N114*'S Curve Equation'!$B$12)*'S Curve Equation'!$B$10))+'S Curve Equation'!$B$13)*'S Curve Equation'!$B$14</f>
        <v>0.2081506948171212</v>
      </c>
      <c r="O159">
        <f>(1/(1+EXP(('S Curve Equation'!$B$11-O114*'S Curve Equation'!$B$12)*'S Curve Equation'!$B$10))+'S Curve Equation'!$B$13)*'S Curve Equation'!$B$14</f>
        <v>0.20488426937919077</v>
      </c>
      <c r="P159">
        <f>(1/(1+EXP(('S Curve Equation'!$B$11-P114*'S Curve Equation'!$B$12)*'S Curve Equation'!$B$10))+'S Curve Equation'!$B$13)*'S Curve Equation'!$B$14</f>
        <v>0.20168275698184276</v>
      </c>
      <c r="Q159">
        <f>(1/(1+EXP(('S Curve Equation'!$B$11-Q114*'S Curve Equation'!$B$12)*'S Curve Equation'!$B$10))+'S Curve Equation'!$B$13)*'S Curve Equation'!$B$14</f>
        <v>0.19854479587742427</v>
      </c>
      <c r="R159">
        <f>(1/(1+EXP(('S Curve Equation'!$B$11-R114*'S Curve Equation'!$B$12)*'S Curve Equation'!$B$10))+'S Curve Equation'!$B$13)*'S Curve Equation'!$B$14</f>
        <v>0.19546904584842459</v>
      </c>
      <c r="S159">
        <f>(1/(1+EXP(('S Curve Equation'!$B$11-S114*'S Curve Equation'!$B$12)*'S Curve Equation'!$B$10))+'S Curve Equation'!$B$13)*'S Curve Equation'!$B$14</f>
        <v>0.19245418856277843</v>
      </c>
      <c r="T159">
        <f>(1/(1+EXP(('S Curve Equation'!$B$11-T114*'S Curve Equation'!$B$12)*'S Curve Equation'!$B$10))+'S Curve Equation'!$B$13)*'S Curve Equation'!$B$14</f>
        <v>0.18949892785970157</v>
      </c>
      <c r="U159">
        <f>(1/(1+EXP(('S Curve Equation'!$B$11-U114*'S Curve Equation'!$B$12)*'S Curve Equation'!$B$10))+'S Curve Equation'!$B$13)*'S Curve Equation'!$B$14</f>
        <v>0.18660198997141408</v>
      </c>
      <c r="V159">
        <f>(1/(1+EXP(('S Curve Equation'!$B$11-V114*'S Curve Equation'!$B$12)*'S Curve Equation'!$B$10))+'S Curve Equation'!$B$13)*'S Curve Equation'!$B$14</f>
        <v>0.18376212368579181</v>
      </c>
      <c r="W159">
        <f>(1/(1+EXP(('S Curve Equation'!$B$11-W114*'S Curve Equation'!$B$12)*'S Curve Equation'!$B$10))+'S Curve Equation'!$B$13)*'S Curve Equation'!$B$14</f>
        <v>0.18097810045469037</v>
      </c>
      <c r="X159">
        <f>(1/(1+EXP(('S Curve Equation'!$B$11-X114*'S Curve Equation'!$B$12)*'S Curve Equation'!$B$10))+'S Curve Equation'!$B$13)*'S Curve Equation'!$B$14</f>
        <v>0.17824871445241916</v>
      </c>
      <c r="Y159">
        <f>(1/(1+EXP(('S Curve Equation'!$B$11-Y114*'S Curve Equation'!$B$12)*'S Curve Equation'!$B$10))+'S Curve Equation'!$B$13)*'S Curve Equation'!$B$14</f>
        <v>0.17557278258854556</v>
      </c>
      <c r="Z159">
        <f>(1/(1+EXP(('S Curve Equation'!$B$11-Z114*'S Curve Equation'!$B$12)*'S Curve Equation'!$B$10))+'S Curve Equation'!$B$13)*'S Curve Equation'!$B$14</f>
        <v>0.17294914447898091</v>
      </c>
      <c r="AA159">
        <f>(1/(1+EXP(('S Curve Equation'!$B$11-AA114*'S Curve Equation'!$B$12)*'S Curve Equation'!$B$10))+'S Curve Equation'!$B$13)*'S Curve Equation'!$B$14</f>
        <v>0.17037666237901999</v>
      </c>
      <c r="AB159">
        <f>(1/(1+EXP(('S Curve Equation'!$B$11-AB114*'S Curve Equation'!$B$12)*'S Curve Equation'!$B$10))+'S Curve Equation'!$B$13)*'S Curve Equation'!$B$14</f>
        <v>0.16785422108179426</v>
      </c>
      <c r="AC159">
        <f>(1/(1+EXP(('S Curve Equation'!$B$11-AC114*'S Curve Equation'!$B$12)*'S Curve Equation'!$B$10))+'S Curve Equation'!$B$13)*'S Curve Equation'!$B$14</f>
        <v>0.16538072778536406</v>
      </c>
      <c r="AD159">
        <f>(1/(1+EXP(('S Curve Equation'!$B$11-AD114*'S Curve Equation'!$B$12)*'S Curve Equation'!$B$10))+'S Curve Equation'!$B$13)*'S Curve Equation'!$B$14</f>
        <v>0.16295511193145712</v>
      </c>
      <c r="AE159">
        <f>(1/(1+EXP(('S Curve Equation'!$B$11-AE114*'S Curve Equation'!$B$12)*'S Curve Equation'!$B$10))+'S Curve Equation'!$B$13)*'S Curve Equation'!$B$14</f>
        <v>0.16057632501866631</v>
      </c>
      <c r="AF159">
        <f>(1/(1+EXP(('S Curve Equation'!$B$11-AF114*'S Curve Equation'!$B$12)*'S Curve Equation'!$B$10))+'S Curve Equation'!$B$13)*'S Curve Equation'!$B$14</f>
        <v>0.15824334039272131</v>
      </c>
    </row>
    <row r="160" spans="1:32" x14ac:dyDescent="0.25">
      <c r="A160" t="s">
        <v>62</v>
      </c>
      <c r="B160">
        <f>(1/(1+EXP(('S Curve Equation'!$B$11-B115*'S Curve Equation'!$B$12)*'S Curve Equation'!$B$10))+'S Curve Equation'!$B$13)*'S Curve Equation'!$B$14</f>
        <v>0.2447013487475915</v>
      </c>
      <c r="C160">
        <f>(1/(1+EXP(('S Curve Equation'!$B$11-C115*'S Curve Equation'!$B$12)*'S Curve Equation'!$B$10))+'S Curve Equation'!$B$13)*'S Curve Equation'!$B$14</f>
        <v>0.24396453805397744</v>
      </c>
      <c r="D160">
        <f>(1/(1+EXP(('S Curve Equation'!$B$11-D115*'S Curve Equation'!$B$12)*'S Curve Equation'!$B$10))+'S Curve Equation'!$B$13)*'S Curve Equation'!$B$14</f>
        <v>0.24341619649209983</v>
      </c>
      <c r="E160">
        <f>(1/(1+EXP(('S Curve Equation'!$B$11-E115*'S Curve Equation'!$B$12)*'S Curve Equation'!$B$10))+'S Curve Equation'!$B$13)*'S Curve Equation'!$B$14</f>
        <v>0.24145160235831695</v>
      </c>
      <c r="F160">
        <f>(1/(1+EXP(('S Curve Equation'!$B$11-F115*'S Curve Equation'!$B$12)*'S Curve Equation'!$B$10))+'S Curve Equation'!$B$13)*'S Curve Equation'!$B$14</f>
        <v>0.23783105834165238</v>
      </c>
      <c r="G160">
        <f>(1/(1+EXP(('S Curve Equation'!$B$11-G115*'S Curve Equation'!$B$12)*'S Curve Equation'!$B$10))+'S Curve Equation'!$B$13)*'S Curve Equation'!$B$14</f>
        <v>0.23263559078704479</v>
      </c>
      <c r="H160">
        <f>(1/(1+EXP(('S Curve Equation'!$B$11-H115*'S Curve Equation'!$B$12)*'S Curve Equation'!$B$10))+'S Curve Equation'!$B$13)*'S Curve Equation'!$B$14</f>
        <v>0.22606044885680432</v>
      </c>
      <c r="I160">
        <f>(1/(1+EXP(('S Curve Equation'!$B$11-I115*'S Curve Equation'!$B$12)*'S Curve Equation'!$B$10))+'S Curve Equation'!$B$13)*'S Curve Equation'!$B$14</f>
        <v>0.21925954745194109</v>
      </c>
      <c r="J160">
        <f>(1/(1+EXP(('S Curve Equation'!$B$11-J115*'S Curve Equation'!$B$12)*'S Curve Equation'!$B$10))+'S Curve Equation'!$B$13)*'S Curve Equation'!$B$14</f>
        <v>0.21406139181968931</v>
      </c>
      <c r="K160">
        <f>(1/(1+EXP(('S Curve Equation'!$B$11-K115*'S Curve Equation'!$B$12)*'S Curve Equation'!$B$10))+'S Curve Equation'!$B$13)*'S Curve Equation'!$B$14</f>
        <v>0.21008825982505666</v>
      </c>
      <c r="L160">
        <f>(1/(1+EXP(('S Curve Equation'!$B$11-L115*'S Curve Equation'!$B$12)*'S Curve Equation'!$B$10))+'S Curve Equation'!$B$13)*'S Curve Equation'!$B$14</f>
        <v>0.21068403390157728</v>
      </c>
      <c r="M160">
        <f>(1/(1+EXP(('S Curve Equation'!$B$11-M115*'S Curve Equation'!$B$12)*'S Curve Equation'!$B$10))+'S Curve Equation'!$B$13)*'S Curve Equation'!$B$14</f>
        <v>0.20735415022488163</v>
      </c>
      <c r="N160">
        <f>(1/(1+EXP(('S Curve Equation'!$B$11-N115*'S Curve Equation'!$B$12)*'S Curve Equation'!$B$10))+'S Curve Equation'!$B$13)*'S Curve Equation'!$B$14</f>
        <v>0.20409080356221648</v>
      </c>
      <c r="O160">
        <f>(1/(1+EXP(('S Curve Equation'!$B$11-O115*'S Curve Equation'!$B$12)*'S Curve Equation'!$B$10))+'S Curve Equation'!$B$13)*'S Curve Equation'!$B$14</f>
        <v>0.20089259656924657</v>
      </c>
      <c r="P160">
        <f>(1/(1+EXP(('S Curve Equation'!$B$11-P115*'S Curve Equation'!$B$12)*'S Curve Equation'!$B$10))+'S Curve Equation'!$B$13)*'S Curve Equation'!$B$14</f>
        <v>0.19775815358471366</v>
      </c>
      <c r="Q160">
        <f>(1/(1+EXP(('S Curve Equation'!$B$11-Q115*'S Curve Equation'!$B$12)*'S Curve Equation'!$B$10))+'S Curve Equation'!$B$13)*'S Curve Equation'!$B$14</f>
        <v>0.19468612104640215</v>
      </c>
      <c r="R160">
        <f>(1/(1+EXP(('S Curve Equation'!$B$11-R115*'S Curve Equation'!$B$12)*'S Curve Equation'!$B$10))+'S Curve Equation'!$B$13)*'S Curve Equation'!$B$14</f>
        <v>0.19167516783157154</v>
      </c>
      <c r="S160">
        <f>(1/(1+EXP(('S Curve Equation'!$B$11-S115*'S Curve Equation'!$B$12)*'S Curve Equation'!$B$10))+'S Curve Equation'!$B$13)*'S Curve Equation'!$B$14</f>
        <v>0.18872398552762321</v>
      </c>
      <c r="T160">
        <f>(1/(1+EXP(('S Curve Equation'!$B$11-T115*'S Curve Equation'!$B$12)*'S Curve Equation'!$B$10))+'S Curve Equation'!$B$13)*'S Curve Equation'!$B$14</f>
        <v>0.18583128863843143</v>
      </c>
      <c r="U160">
        <f>(1/(1+EXP(('S Curve Equation'!$B$11-U115*'S Curve Equation'!$B$12)*'S Curve Equation'!$B$10))+'S Curve Equation'!$B$13)*'S Curve Equation'!$B$14</f>
        <v>0.18299581473146936</v>
      </c>
      <c r="V160">
        <f>(1/(1+EXP(('S Curve Equation'!$B$11-V115*'S Curve Equation'!$B$12)*'S Curve Equation'!$B$10))+'S Curve Equation'!$B$13)*'S Curve Equation'!$B$14</f>
        <v>0.18021632453054776</v>
      </c>
      <c r="W160">
        <f>(1/(1+EXP(('S Curve Equation'!$B$11-W115*'S Curve Equation'!$B$12)*'S Curve Equation'!$B$10))+'S Curve Equation'!$B$13)*'S Curve Equation'!$B$14</f>
        <v>0.17749160195869285</v>
      </c>
      <c r="X160">
        <f>(1/(1+EXP(('S Curve Equation'!$B$11-X115*'S Curve Equation'!$B$12)*'S Curve Equation'!$B$10))+'S Curve Equation'!$B$13)*'S Curve Equation'!$B$14</f>
        <v>0.17482045413542727</v>
      </c>
      <c r="Y160">
        <f>(1/(1+EXP(('S Curve Equation'!$B$11-Y115*'S Curve Equation'!$B$12)*'S Curve Equation'!$B$10))+'S Curve Equation'!$B$13)*'S Curve Equation'!$B$14</f>
        <v>0.17220171133242188</v>
      </c>
      <c r="Z160">
        <f>(1/(1+EXP(('S Curve Equation'!$B$11-Z115*'S Curve Equation'!$B$12)*'S Curve Equation'!$B$10))+'S Curve Equation'!$B$13)*'S Curve Equation'!$B$14</f>
        <v>0.16963422689126956</v>
      </c>
      <c r="AA160">
        <f>(1/(1+EXP(('S Curve Equation'!$B$11-AA115*'S Curve Equation'!$B$12)*'S Curve Equation'!$B$10))+'S Curve Equation'!$B$13)*'S Curve Equation'!$B$14</f>
        <v>0.16711687710685311</v>
      </c>
      <c r="AB160">
        <f>(1/(1+EXP(('S Curve Equation'!$B$11-AB115*'S Curve Equation'!$B$12)*'S Curve Equation'!$B$10))+'S Curve Equation'!$B$13)*'S Curve Equation'!$B$14</f>
        <v>0.16464856107957568</v>
      </c>
      <c r="AC160">
        <f>(1/(1+EXP(('S Curve Equation'!$B$11-AC115*'S Curve Equation'!$B$12)*'S Curve Equation'!$B$10))+'S Curve Equation'!$B$13)*'S Curve Equation'!$B$14</f>
        <v>0.16222820053949472</v>
      </c>
      <c r="AD160">
        <f>(1/(1+EXP(('S Curve Equation'!$B$11-AD115*'S Curve Equation'!$B$12)*'S Curve Equation'!$B$10))+'S Curve Equation'!$B$13)*'S Curve Equation'!$B$14</f>
        <v>0.15985473964518737</v>
      </c>
      <c r="AE160">
        <f>(1/(1+EXP(('S Curve Equation'!$B$11-AE115*'S Curve Equation'!$B$12)*'S Curve Equation'!$B$10))+'S Curve Equation'!$B$13)*'S Curve Equation'!$B$14</f>
        <v>0.15752714475998866</v>
      </c>
      <c r="AF160">
        <f>(1/(1+EXP(('S Curve Equation'!$B$11-AF115*'S Curve Equation'!$B$12)*'S Curve Equation'!$B$10))+'S Curve Equation'!$B$13)*'S Curve Equation'!$B$14</f>
        <v>0.15524440420805324</v>
      </c>
    </row>
    <row r="161" spans="1:32" x14ac:dyDescent="0.25">
      <c r="A161" t="s">
        <v>64</v>
      </c>
      <c r="B161">
        <f>(1/(1+EXP(('S Curve Equation'!$B$11-B116*'S Curve Equation'!$B$12)*'S Curve Equation'!$B$10))+'S Curve Equation'!$B$13)*'S Curve Equation'!$B$14</f>
        <v>0.2095926412614981</v>
      </c>
      <c r="C161">
        <f>(1/(1+EXP(('S Curve Equation'!$B$11-C116*'S Curve Equation'!$B$12)*'S Curve Equation'!$B$10))+'S Curve Equation'!$B$13)*'S Curve Equation'!$B$14</f>
        <v>0.20896540664186389</v>
      </c>
      <c r="D161">
        <f>(1/(1+EXP(('S Curve Equation'!$B$11-D116*'S Curve Equation'!$B$12)*'S Curve Equation'!$B$10))+'S Curve Equation'!$B$13)*'S Curve Equation'!$B$14</f>
        <v>0.20849866950157617</v>
      </c>
      <c r="E161">
        <f>(1/(1+EXP(('S Curve Equation'!$B$11-E116*'S Curve Equation'!$B$12)*'S Curve Equation'!$B$10))+'S Curve Equation'!$B$13)*'S Curve Equation'!$B$14</f>
        <v>0.20682684189203096</v>
      </c>
      <c r="F161">
        <f>(1/(1+EXP(('S Curve Equation'!$B$11-F116*'S Curve Equation'!$B$12)*'S Curve Equation'!$B$10))+'S Curve Equation'!$B$13)*'S Curve Equation'!$B$14</f>
        <v>0.20374742583557218</v>
      </c>
      <c r="G161">
        <f>(1/(1+EXP(('S Curve Equation'!$B$11-G116*'S Curve Equation'!$B$12)*'S Curve Equation'!$B$10))+'S Curve Equation'!$B$13)*'S Curve Equation'!$B$14</f>
        <v>0.19933196415883744</v>
      </c>
      <c r="H161">
        <f>(1/(1+EXP(('S Curve Equation'!$B$11-H116*'S Curve Equation'!$B$12)*'S Curve Equation'!$B$10))+'S Curve Equation'!$B$13)*'S Curve Equation'!$B$14</f>
        <v>0.19374958338512702</v>
      </c>
      <c r="I161">
        <f>(1/(1+EXP(('S Curve Equation'!$B$11-I116*'S Curve Equation'!$B$12)*'S Curve Equation'!$B$10))+'S Curve Equation'!$B$13)*'S Curve Equation'!$B$14</f>
        <v>0.18798173930681764</v>
      </c>
      <c r="J161">
        <f>(1/(1+EXP(('S Curve Equation'!$B$11-J116*'S Curve Equation'!$B$12)*'S Curve Equation'!$B$10))+'S Curve Equation'!$B$13)*'S Curve Equation'!$B$14</f>
        <v>0.1835771594058222</v>
      </c>
      <c r="K161">
        <f>(1/(1+EXP(('S Curve Equation'!$B$11-K116*'S Curve Equation'!$B$12)*'S Curve Equation'!$B$10))+'S Curve Equation'!$B$13)*'S Curve Equation'!$B$14</f>
        <v>0.18021276165729772</v>
      </c>
      <c r="L161">
        <f>(1/(1+EXP(('S Curve Equation'!$B$11-L116*'S Curve Equation'!$B$12)*'S Curve Equation'!$B$10))+'S Curve Equation'!$B$13)*'S Curve Equation'!$B$14</f>
        <v>0.18071713981539925</v>
      </c>
      <c r="M161">
        <f>(1/(1+EXP(('S Curve Equation'!$B$11-M116*'S Curve Equation'!$B$12)*'S Curve Equation'!$B$10))+'S Curve Equation'!$B$13)*'S Curve Equation'!$B$14</f>
        <v>0.17789859152319071</v>
      </c>
      <c r="N161">
        <f>(1/(1+EXP(('S Curve Equation'!$B$11-N116*'S Curve Equation'!$B$12)*'S Curve Equation'!$B$10))+'S Curve Equation'!$B$13)*'S Curve Equation'!$B$14</f>
        <v>0.17513752900113466</v>
      </c>
      <c r="O161">
        <f>(1/(1+EXP(('S Curve Equation'!$B$11-O116*'S Curve Equation'!$B$12)*'S Curve Equation'!$B$10))+'S Curve Equation'!$B$13)*'S Curve Equation'!$B$14</f>
        <v>0.17243264579536494</v>
      </c>
      <c r="P161">
        <f>(1/(1+EXP(('S Curve Equation'!$B$11-P116*'S Curve Equation'!$B$12)*'S Curve Equation'!$B$10))+'S Curve Equation'!$B$13)*'S Curve Equation'!$B$14</f>
        <v>0.16978266248733795</v>
      </c>
      <c r="Q161">
        <f>(1/(1+EXP(('S Curve Equation'!$B$11-Q116*'S Curve Equation'!$B$12)*'S Curve Equation'!$B$10))+'S Curve Equation'!$B$13)*'S Curve Equation'!$B$14</f>
        <v>0.16718632652868146</v>
      </c>
      <c r="R161">
        <f>(1/(1+EXP(('S Curve Equation'!$B$11-R116*'S Curve Equation'!$B$12)*'S Curve Equation'!$B$10))+'S Curve Equation'!$B$13)*'S Curve Equation'!$B$14</f>
        <v>0.1646424120386846</v>
      </c>
      <c r="S161">
        <f>(1/(1+EXP(('S Curve Equation'!$B$11-S116*'S Curve Equation'!$B$12)*'S Curve Equation'!$B$10))+'S Curve Equation'!$B$13)*'S Curve Equation'!$B$14</f>
        <v>0.16214971956830307</v>
      </c>
      <c r="T161">
        <f>(1/(1+EXP(('S Curve Equation'!$B$11-T116*'S Curve Equation'!$B$12)*'S Curve Equation'!$B$10))+'S Curve Equation'!$B$13)*'S Curve Equation'!$B$14</f>
        <v>0.15970707583426508</v>
      </c>
      <c r="U161">
        <f>(1/(1+EXP(('S Curve Equation'!$B$11-U116*'S Curve Equation'!$B$12)*'S Curve Equation'!$B$10))+'S Curve Equation'!$B$13)*'S Curve Equation'!$B$14</f>
        <v>0.15731333342661413</v>
      </c>
      <c r="V161">
        <f>(1/(1+EXP(('S Curve Equation'!$B$11-V116*'S Curve Equation'!$B$12)*'S Curve Equation'!$B$10))+'S Curve Equation'!$B$13)*'S Curve Equation'!$B$14</f>
        <v>0.15496737049277035</v>
      </c>
      <c r="W161">
        <f>(1/(1+EXP(('S Curve Equation'!$B$11-W116*'S Curve Equation'!$B$12)*'S Curve Equation'!$B$10))+'S Curve Equation'!$B$13)*'S Curve Equation'!$B$14</f>
        <v>0.15266809040095844</v>
      </c>
      <c r="X161">
        <f>(1/(1+EXP(('S Curve Equation'!$B$11-X116*'S Curve Equation'!$B$12)*'S Curve Equation'!$B$10))+'S Curve Equation'!$B$13)*'S Curve Equation'!$B$14</f>
        <v>0.15041442138564509</v>
      </c>
      <c r="Y161">
        <f>(1/(1+EXP(('S Curve Equation'!$B$11-Y116*'S Curve Equation'!$B$12)*'S Curve Equation'!$B$10))+'S Curve Equation'!$B$13)*'S Curve Equation'!$B$14</f>
        <v>0.14820531617740174</v>
      </c>
      <c r="Z161">
        <f>(1/(1+EXP(('S Curve Equation'!$B$11-Z116*'S Curve Equation'!$B$12)*'S Curve Equation'!$B$10))+'S Curve Equation'!$B$13)*'S Curve Equation'!$B$14</f>
        <v>0.14603975161944363</v>
      </c>
      <c r="AA161">
        <f>(1/(1+EXP(('S Curve Equation'!$B$11-AA116*'S Curve Equation'!$B$12)*'S Curve Equation'!$B$10))+'S Curve Equation'!$B$13)*'S Curve Equation'!$B$14</f>
        <v>0.14391672827289009</v>
      </c>
      <c r="AB161">
        <f>(1/(1+EXP(('S Curve Equation'!$B$11-AB116*'S Curve Equation'!$B$12)*'S Curve Equation'!$B$10))+'S Curve Equation'!$B$13)*'S Curve Equation'!$B$14</f>
        <v>0.14183527001264215</v>
      </c>
      <c r="AC161">
        <f>(1/(1+EXP(('S Curve Equation'!$B$11-AC116*'S Curve Equation'!$B$12)*'S Curve Equation'!$B$10))+'S Curve Equation'!$B$13)*'S Curve Equation'!$B$14</f>
        <v>0.1397944236156097</v>
      </c>
      <c r="AD161">
        <f>(1/(1+EXP(('S Curve Equation'!$B$11-AD116*'S Curve Equation'!$B$12)*'S Curve Equation'!$B$10))+'S Curve Equation'!$B$13)*'S Curve Equation'!$B$14</f>
        <v>0.13779325834287046</v>
      </c>
      <c r="AE161">
        <f>(1/(1+EXP(('S Curve Equation'!$B$11-AE116*'S Curve Equation'!$B$12)*'S Curve Equation'!$B$10))+'S Curve Equation'!$B$13)*'S Curve Equation'!$B$14</f>
        <v>0.13583086551721313</v>
      </c>
      <c r="AF161">
        <f>(1/(1+EXP(('S Curve Equation'!$B$11-AF116*'S Curve Equation'!$B$12)*'S Curve Equation'!$B$10))+'S Curve Equation'!$B$13)*'S Curve Equation'!$B$14</f>
        <v>0.13390635809738494</v>
      </c>
    </row>
    <row r="162" spans="1:32" x14ac:dyDescent="0.25">
      <c r="A162" t="s">
        <v>66</v>
      </c>
      <c r="B162">
        <f>(1/(1+EXP(('S Curve Equation'!$B$11-B117*'S Curve Equation'!$B$12)*'S Curve Equation'!$B$10))+'S Curve Equation'!$B$13)*'S Curve Equation'!$B$14</f>
        <v>0.23886639676113361</v>
      </c>
      <c r="C162">
        <f>(1/(1+EXP(('S Curve Equation'!$B$11-C117*'S Curve Equation'!$B$12)*'S Curve Equation'!$B$10))+'S Curve Equation'!$B$13)*'S Curve Equation'!$B$14</f>
        <v>0.23814744619521913</v>
      </c>
      <c r="D162">
        <f>(1/(1+EXP(('S Curve Equation'!$B$11-D117*'S Curve Equation'!$B$12)*'S Curve Equation'!$B$10))+'S Curve Equation'!$B$13)*'S Curve Equation'!$B$14</f>
        <v>0.23761240846341586</v>
      </c>
      <c r="E162">
        <f>(1/(1+EXP(('S Curve Equation'!$B$11-E117*'S Curve Equation'!$B$12)*'S Curve Equation'!$B$10))+'S Curve Equation'!$B$13)*'S Curve Equation'!$B$14</f>
        <v>0.23569556368484215</v>
      </c>
      <c r="F162">
        <f>(1/(1+EXP(('S Curve Equation'!$B$11-F117*'S Curve Equation'!$B$12)*'S Curve Equation'!$B$10))+'S Curve Equation'!$B$13)*'S Curve Equation'!$B$14</f>
        <v>0.23216335783645586</v>
      </c>
      <c r="G162">
        <f>(1/(1+EXP(('S Curve Equation'!$B$11-G117*'S Curve Equation'!$B$12)*'S Curve Equation'!$B$10))+'S Curve Equation'!$B$13)*'S Curve Equation'!$B$14</f>
        <v>0.22709540741455095</v>
      </c>
      <c r="H162">
        <f>(1/(1+EXP(('S Curve Equation'!$B$11-H117*'S Curve Equation'!$B$12)*'S Curve Equation'!$B$10))+'S Curve Equation'!$B$13)*'S Curve Equation'!$B$14</f>
        <v>0.22068286603971937</v>
      </c>
      <c r="I162">
        <f>(1/(1+EXP(('S Curve Equation'!$B$11-I117*'S Curve Equation'!$B$12)*'S Curve Equation'!$B$10))+'S Curve Equation'!$B$13)*'S Curve Equation'!$B$14</f>
        <v>0.21405150974361783</v>
      </c>
      <c r="J162">
        <f>(1/(1+EXP(('S Curve Equation'!$B$11-J117*'S Curve Equation'!$B$12)*'S Curve Equation'!$B$10))+'S Curve Equation'!$B$13)*'S Curve Equation'!$B$14</f>
        <v>0.20898382464544812</v>
      </c>
      <c r="K162">
        <f>(1/(1+EXP(('S Curve Equation'!$B$11-K117*'S Curve Equation'!$B$12)*'S Curve Equation'!$B$10))+'S Curve Equation'!$B$13)*'S Curve Equation'!$B$14</f>
        <v>0.20511090381788</v>
      </c>
      <c r="L162">
        <f>(1/(1+EXP(('S Curve Equation'!$B$11-L117*'S Curve Equation'!$B$12)*'S Curve Equation'!$B$10))+'S Curve Equation'!$B$13)*'S Curve Equation'!$B$14</f>
        <v>0.20569162503034374</v>
      </c>
      <c r="M162">
        <f>(1/(1+EXP(('S Curve Equation'!$B$11-M117*'S Curve Equation'!$B$12)*'S Curve Equation'!$B$10))+'S Curve Equation'!$B$13)*'S Curve Equation'!$B$14</f>
        <v>0.20244598964761015</v>
      </c>
      <c r="N162">
        <f>(1/(1+EXP(('S Curve Equation'!$B$11-N117*'S Curve Equation'!$B$12)*'S Curve Equation'!$B$10))+'S Curve Equation'!$B$13)*'S Curve Equation'!$B$14</f>
        <v>0.19926547386345914</v>
      </c>
      <c r="O162">
        <f>(1/(1+EXP(('S Curve Equation'!$B$11-O117*'S Curve Equation'!$B$12)*'S Curve Equation'!$B$10))+'S Curve Equation'!$B$13)*'S Curve Equation'!$B$14</f>
        <v>0.19614868974504135</v>
      </c>
      <c r="P162">
        <f>(1/(1+EXP(('S Curve Equation'!$B$11-P117*'S Curve Equation'!$B$12)*'S Curve Equation'!$B$10))+'S Curve Equation'!$B$13)*'S Curve Equation'!$B$14</f>
        <v>0.19309427223568798</v>
      </c>
      <c r="Q162">
        <f>(1/(1+EXP(('S Curve Equation'!$B$11-Q117*'S Curve Equation'!$B$12)*'S Curve Equation'!$B$10))+'S Curve Equation'!$B$13)*'S Curve Equation'!$B$14</f>
        <v>0.19010087946135068</v>
      </c>
      <c r="R162">
        <f>(1/(1+EXP(('S Curve Equation'!$B$11-R117*'S Curve Equation'!$B$12)*'S Curve Equation'!$B$10))+'S Curve Equation'!$B$13)*'S Curve Equation'!$B$14</f>
        <v>0.18716719296811801</v>
      </c>
      <c r="S162">
        <f>(1/(1+EXP(('S Curve Equation'!$B$11-S117*'S Curve Equation'!$B$12)*'S Curve Equation'!$B$10))+'S Curve Equation'!$B$13)*'S Curve Equation'!$B$14</f>
        <v>0.18429191789629146</v>
      </c>
      <c r="T162">
        <f>(1/(1+EXP(('S Curve Equation'!$B$11-T117*'S Curve Equation'!$B$12)*'S Curve Equation'!$B$10))+'S Curve Equation'!$B$13)*'S Curve Equation'!$B$14</f>
        <v>0.18147378309616743</v>
      </c>
      <c r="U162">
        <f>(1/(1+EXP(('S Curve Equation'!$B$11-U117*'S Curve Equation'!$B$12)*'S Curve Equation'!$B$10))+'S Curve Equation'!$B$13)*'S Curve Equation'!$B$14</f>
        <v>0.17871154119037777</v>
      </c>
      <c r="V162">
        <f>(1/(1+EXP(('S Curve Equation'!$B$11-V117*'S Curve Equation'!$B$12)*'S Curve Equation'!$B$10))+'S Curve Equation'!$B$13)*'S Curve Equation'!$B$14</f>
        <v>0.17600396858733131</v>
      </c>
      <c r="W162">
        <f>(1/(1+EXP(('S Curve Equation'!$B$11-W117*'S Curve Equation'!$B$12)*'S Curve Equation'!$B$10))+'S Curve Equation'!$B$13)*'S Curve Equation'!$B$14</f>
        <v>0.17334986545001543</v>
      </c>
      <c r="X162">
        <f>(1/(1+EXP(('S Curve Equation'!$B$11-X117*'S Curve Equation'!$B$12)*'S Curve Equation'!$B$10))+'S Curve Equation'!$B$13)*'S Curve Equation'!$B$14</f>
        <v>0.1707480556241591</v>
      </c>
      <c r="Y162">
        <f>(1/(1+EXP(('S Curve Equation'!$B$11-Y117*'S Curve Equation'!$B$12)*'S Curve Equation'!$B$10))+'S Curve Equation'!$B$13)*'S Curve Equation'!$B$14</f>
        <v>0.16819738652947289</v>
      </c>
      <c r="Z162">
        <f>(1/(1+EXP(('S Curve Equation'!$B$11-Z117*'S Curve Equation'!$B$12)*'S Curve Equation'!$B$10))+'S Curve Equation'!$B$13)*'S Curve Equation'!$B$14</f>
        <v>0.16569672901746729</v>
      </c>
      <c r="AA162">
        <f>(1/(1+EXP(('S Curve Equation'!$B$11-AA117*'S Curve Equation'!$B$12)*'S Curve Equation'!$B$10))+'S Curve Equation'!$B$13)*'S Curve Equation'!$B$14</f>
        <v>0.16324497719908676</v>
      </c>
      <c r="AB162">
        <f>(1/(1+EXP(('S Curve Equation'!$B$11-AB117*'S Curve Equation'!$B$12)*'S Curve Equation'!$B$10))+'S Curve Equation'!$B$13)*'S Curve Equation'!$B$14</f>
        <v>0.16084104824519554</v>
      </c>
      <c r="AC162">
        <f>(1/(1+EXP(('S Curve Equation'!$B$11-AC117*'S Curve Equation'!$B$12)*'S Curve Equation'!$B$10))+'S Curve Equation'!$B$13)*'S Curve Equation'!$B$14</f>
        <v>0.15848388216273501</v>
      </c>
      <c r="AD162">
        <f>(1/(1+EXP(('S Curve Equation'!$B$11-AD117*'S Curve Equation'!$B$12)*'S Curve Equation'!$B$10))+'S Curve Equation'!$B$13)*'S Curve Equation'!$B$14</f>
        <v>0.15617244154916926</v>
      </c>
      <c r="AE162">
        <f>(1/(1+EXP(('S Curve Equation'!$B$11-AE117*'S Curve Equation'!$B$12)*'S Curve Equation'!$B$10))+'S Curve Equation'!$B$13)*'S Curve Equation'!$B$14</f>
        <v>0.15390571132765518</v>
      </c>
      <c r="AF162">
        <f>(1/(1+EXP(('S Curve Equation'!$B$11-AF117*'S Curve Equation'!$B$12)*'S Curve Equation'!$B$10))+'S Curve Equation'!$B$13)*'S Curve Equation'!$B$14</f>
        <v>0.15168269846519164</v>
      </c>
    </row>
    <row r="163" spans="1:32" x14ac:dyDescent="0.25">
      <c r="A163" t="s">
        <v>68</v>
      </c>
      <c r="B163">
        <f>(1/(1+EXP(('S Curve Equation'!$B$11-B118*'S Curve Equation'!$B$12)*'S Curve Equation'!$B$10))+'S Curve Equation'!$B$13)*'S Curve Equation'!$B$14</f>
        <v>0.28000000000000003</v>
      </c>
      <c r="C163">
        <f>(1/(1+EXP(('S Curve Equation'!$B$11-C118*'S Curve Equation'!$B$12)*'S Curve Equation'!$B$10))+'S Curve Equation'!$B$13)*'S Curve Equation'!$B$14</f>
        <v>0.27915865551946667</v>
      </c>
      <c r="D163">
        <f>(1/(1+EXP(('S Curve Equation'!$B$11-D118*'S Curve Equation'!$B$12)*'S Curve Equation'!$B$10))+'S Curve Equation'!$B$13)*'S Curve Equation'!$B$14</f>
        <v>0.27853242126793409</v>
      </c>
      <c r="E163">
        <f>(1/(1+EXP(('S Curve Equation'!$B$11-E118*'S Curve Equation'!$B$12)*'S Curve Equation'!$B$10))+'S Curve Equation'!$B$13)*'S Curve Equation'!$B$14</f>
        <v>0.27628807387423665</v>
      </c>
      <c r="F163">
        <f>(1/(1+EXP(('S Curve Equation'!$B$11-F118*'S Curve Equation'!$B$12)*'S Curve Equation'!$B$10))+'S Curve Equation'!$B$13)*'S Curve Equation'!$B$14</f>
        <v>0.27214922129460578</v>
      </c>
      <c r="G163">
        <f>(1/(1+EXP(('S Curve Equation'!$B$11-G118*'S Curve Equation'!$B$12)*'S Curve Equation'!$B$10))+'S Curve Equation'!$B$13)*'S Curve Equation'!$B$14</f>
        <v>0.2662038811671027</v>
      </c>
      <c r="H163">
        <f>(1/(1+EXP(('S Curve Equation'!$B$11-H118*'S Curve Equation'!$B$12)*'S Curve Equation'!$B$10))+'S Curve Equation'!$B$13)*'S Curve Equation'!$B$14</f>
        <v>0.25866975438128498</v>
      </c>
      <c r="I163">
        <f>(1/(1+EXP(('S Curve Equation'!$B$11-I118*'S Curve Equation'!$B$12)*'S Curve Equation'!$B$10))+'S Curve Equation'!$B$13)*'S Curve Equation'!$B$14</f>
        <v>0.25086569394635871</v>
      </c>
      <c r="J163">
        <f>(1/(1+EXP(('S Curve Equation'!$B$11-J118*'S Curve Equation'!$B$12)*'S Curve Equation'!$B$10))+'S Curve Equation'!$B$13)*'S Curve Equation'!$B$14</f>
        <v>0.24489342539492709</v>
      </c>
      <c r="K163">
        <f>(1/(1+EXP(('S Curve Equation'!$B$11-K118*'S Curve Equation'!$B$12)*'S Curve Equation'!$B$10))+'S Curve Equation'!$B$13)*'S Curve Equation'!$B$14</f>
        <v>0.24032449043692164</v>
      </c>
      <c r="L163">
        <f>(1/(1+EXP(('S Curve Equation'!$B$11-L118*'S Curve Equation'!$B$12)*'S Curve Equation'!$B$10))+'S Curve Equation'!$B$13)*'S Curve Equation'!$B$14</f>
        <v>0.24100982766344434</v>
      </c>
      <c r="M163">
        <f>(1/(1+EXP(('S Curve Equation'!$B$11-M118*'S Curve Equation'!$B$12)*'S Curve Equation'!$B$10))+'S Curve Equation'!$B$13)*'S Curve Equation'!$B$14</f>
        <v>0.23717837542629011</v>
      </c>
      <c r="N163">
        <f>(1/(1+EXP(('S Curve Equation'!$B$11-N118*'S Curve Equation'!$B$12)*'S Curve Equation'!$B$10))+'S Curve Equation'!$B$13)*'S Curve Equation'!$B$14</f>
        <v>0.23342119831258681</v>
      </c>
      <c r="O163">
        <f>(1/(1+EXP(('S Curve Equation'!$B$11-O118*'S Curve Equation'!$B$12)*'S Curve Equation'!$B$10))+'S Curve Equation'!$B$13)*'S Curve Equation'!$B$14</f>
        <v>0.22973689312404993</v>
      </c>
      <c r="P163">
        <f>(1/(1+EXP(('S Curve Equation'!$B$11-P118*'S Curve Equation'!$B$12)*'S Curve Equation'!$B$10))+'S Curve Equation'!$B$13)*'S Curve Equation'!$B$14</f>
        <v>0.2261240686431035</v>
      </c>
      <c r="Q163">
        <f>(1/(1+EXP(('S Curve Equation'!$B$11-Q118*'S Curve Equation'!$B$12)*'S Curve Equation'!$B$10))+'S Curve Equation'!$B$13)*'S Curve Equation'!$B$14</f>
        <v>0.22258134679733191</v>
      </c>
      <c r="R163">
        <f>(1/(1+EXP(('S Curve Equation'!$B$11-R118*'S Curve Equation'!$B$12)*'S Curve Equation'!$B$10))+'S Curve Equation'!$B$13)*'S Curve Equation'!$B$14</f>
        <v>0.21910736370879175</v>
      </c>
      <c r="S163">
        <f>(1/(1+EXP(('S Curve Equation'!$B$11-S118*'S Curve Equation'!$B$12)*'S Curve Equation'!$B$10))+'S Curve Equation'!$B$13)*'S Curve Equation'!$B$14</f>
        <v>0.21570077063521254</v>
      </c>
      <c r="T163">
        <f>(1/(1+EXP(('S Curve Equation'!$B$11-T118*'S Curve Equation'!$B$12)*'S Curve Equation'!$B$10))+'S Curve Equation'!$B$13)*'S Curve Equation'!$B$14</f>
        <v>0.21236023480981919</v>
      </c>
      <c r="U163">
        <f>(1/(1+EXP(('S Curve Equation'!$B$11-U118*'S Curve Equation'!$B$12)*'S Curve Equation'!$B$10))+'S Curve Equation'!$B$13)*'S Curve Equation'!$B$14</f>
        <v>0.20908444018624572</v>
      </c>
      <c r="V163">
        <f>(1/(1+EXP(('S Curve Equation'!$B$11-V118*'S Curve Equation'!$B$12)*'S Curve Equation'!$B$10))+'S Curve Equation'!$B$13)*'S Curve Equation'!$B$14</f>
        <v>0.2058720880947128</v>
      </c>
      <c r="W163">
        <f>(1/(1+EXP(('S Curve Equation'!$B$11-W118*'S Curve Equation'!$B$12)*'S Curve Equation'!$B$10))+'S Curve Equation'!$B$13)*'S Curve Equation'!$B$14</f>
        <v>0.20272189781535632</v>
      </c>
      <c r="X163">
        <f>(1/(1+EXP(('S Curve Equation'!$B$11-X118*'S Curve Equation'!$B$12)*'S Curve Equation'!$B$10))+'S Curve Equation'!$B$13)*'S Curve Equation'!$B$14</f>
        <v>0.19963260707433866</v>
      </c>
      <c r="Y163">
        <f>(1/(1+EXP(('S Curve Equation'!$B$11-Y118*'S Curve Equation'!$B$12)*'S Curve Equation'!$B$10))+'S Curve Equation'!$B$13)*'S Curve Equation'!$B$14</f>
        <v>0.19660297246806441</v>
      </c>
      <c r="Z163">
        <f>(1/(1+EXP(('S Curve Equation'!$B$11-Z118*'S Curve Equation'!$B$12)*'S Curve Equation'!$B$10))+'S Curve Equation'!$B$13)*'S Curve Equation'!$B$14</f>
        <v>0.19363176982059271</v>
      </c>
      <c r="AA163">
        <f>(1/(1+EXP(('S Curve Equation'!$B$11-AA118*'S Curve Equation'!$B$12)*'S Curve Equation'!$B$10))+'S Curve Equation'!$B$13)*'S Curve Equation'!$B$14</f>
        <v>0.19071779447904183</v>
      </c>
      <c r="AB163">
        <f>(1/(1+EXP(('S Curve Equation'!$B$11-AB118*'S Curve Equation'!$B$12)*'S Curve Equation'!$B$10))+'S Curve Equation'!$B$13)*'S Curve Equation'!$B$14</f>
        <v>0.18785986155155027</v>
      </c>
      <c r="AC163">
        <f>(1/(1+EXP(('S Curve Equation'!$B$11-AC118*'S Curve Equation'!$B$12)*'S Curve Equation'!$B$10))+'S Curve Equation'!$B$13)*'S Curve Equation'!$B$14</f>
        <v>0.18505680609210365</v>
      </c>
      <c r="AD163">
        <f>(1/(1+EXP(('S Curve Equation'!$B$11-AD118*'S Curve Equation'!$B$12)*'S Curve Equation'!$B$10))+'S Curve Equation'!$B$13)*'S Curve Equation'!$B$14</f>
        <v>0.18230748323629278</v>
      </c>
      <c r="AE163">
        <f>(1/(1+EXP(('S Curve Equation'!$B$11-AE118*'S Curve Equation'!$B$12)*'S Curve Equation'!$B$10))+'S Curve Equation'!$B$13)*'S Curve Equation'!$B$14</f>
        <v>0.17961076829184475</v>
      </c>
      <c r="AF163">
        <f>(1/(1+EXP(('S Curve Equation'!$B$11-AF118*'S Curve Equation'!$B$12)*'S Curve Equation'!$B$10))+'S Curve Equation'!$B$13)*'S Curve Equation'!$B$14</f>
        <v>0.17696555678754361</v>
      </c>
    </row>
    <row r="164" spans="1:32" x14ac:dyDescent="0.25">
      <c r="A164" t="s">
        <v>70</v>
      </c>
      <c r="B164">
        <f>(1/(1+EXP(('S Curve Equation'!$B$11-B119*'S Curve Equation'!$B$12)*'S Curve Equation'!$B$10))+'S Curve Equation'!$B$13)*'S Curve Equation'!$B$14</f>
        <v>0.21248499399759907</v>
      </c>
      <c r="C164">
        <f>(1/(1+EXP(('S Curve Equation'!$B$11-C119*'S Curve Equation'!$B$12)*'S Curve Equation'!$B$10))+'S Curve Equation'!$B$13)*'S Curve Equation'!$B$14</f>
        <v>0.21184855457916055</v>
      </c>
      <c r="D164">
        <f>(1/(1+EXP(('S Curve Equation'!$B$11-D119*'S Curve Equation'!$B$12)*'S Curve Equation'!$B$10))+'S Curve Equation'!$B$13)*'S Curve Equation'!$B$14</f>
        <v>0.21137496389252275</v>
      </c>
      <c r="E164">
        <f>(1/(1+EXP(('S Curve Equation'!$B$11-E119*'S Curve Equation'!$B$12)*'S Curve Equation'!$B$10))+'S Curve Equation'!$B$13)*'S Curve Equation'!$B$14</f>
        <v>0.2096785589560716</v>
      </c>
      <c r="F164">
        <f>(1/(1+EXP(('S Curve Equation'!$B$11-F119*'S Curve Equation'!$B$12)*'S Curve Equation'!$B$10))+'S Curve Equation'!$B$13)*'S Curve Equation'!$B$14</f>
        <v>0.20655375929962383</v>
      </c>
      <c r="G164">
        <f>(1/(1+EXP(('S Curve Equation'!$B$11-G119*'S Curve Equation'!$B$12)*'S Curve Equation'!$B$10))+'S Curve Equation'!$B$13)*'S Curve Equation'!$B$14</f>
        <v>0.20207297621147899</v>
      </c>
      <c r="H164">
        <f>(1/(1+EXP(('S Curve Equation'!$B$11-H119*'S Curve Equation'!$B$12)*'S Curve Equation'!$B$10))+'S Curve Equation'!$B$13)*'S Curve Equation'!$B$14</f>
        <v>0.19640761604905568</v>
      </c>
      <c r="I164">
        <f>(1/(1+EXP(('S Curve Equation'!$B$11-I119*'S Curve Equation'!$B$12)*'S Curve Equation'!$B$10))+'S Curve Equation'!$B$13)*'S Curve Equation'!$B$14</f>
        <v>0.19055360575715066</v>
      </c>
      <c r="J164">
        <f>(1/(1+EXP(('S Curve Equation'!$B$11-J119*'S Curve Equation'!$B$12)*'S Curve Equation'!$B$10))+'S Curve Equation'!$B$13)*'S Curve Equation'!$B$14</f>
        <v>0.18608295475247696</v>
      </c>
      <c r="K164">
        <f>(1/(1+EXP(('S Curve Equation'!$B$11-K119*'S Curve Equation'!$B$12)*'S Curve Equation'!$B$10))+'S Curve Equation'!$B$13)*'S Curve Equation'!$B$14</f>
        <v>0.18266794345244539</v>
      </c>
      <c r="L164">
        <f>(1/(1+EXP(('S Curve Equation'!$B$11-L119*'S Curve Equation'!$B$12)*'S Curve Equation'!$B$10))+'S Curve Equation'!$B$13)*'S Curve Equation'!$B$14</f>
        <v>0.18317991708087314</v>
      </c>
      <c r="M164">
        <f>(1/(1+EXP(('S Curve Equation'!$B$11-M119*'S Curve Equation'!$B$12)*'S Curve Equation'!$B$10))+'S Curve Equation'!$B$13)*'S Curve Equation'!$B$14</f>
        <v>0.18031889069475485</v>
      </c>
      <c r="N164">
        <f>(1/(1+EXP(('S Curve Equation'!$B$11-N119*'S Curve Equation'!$B$12)*'S Curve Equation'!$B$10))+'S Curve Equation'!$B$13)*'S Curve Equation'!$B$14</f>
        <v>0.17751614053890902</v>
      </c>
      <c r="O164">
        <f>(1/(1+EXP(('S Curve Equation'!$B$11-O119*'S Curve Equation'!$B$12)*'S Curve Equation'!$B$10))+'S Curve Equation'!$B$13)*'S Curve Equation'!$B$14</f>
        <v>0.17477034965001373</v>
      </c>
      <c r="P164">
        <f>(1/(1+EXP(('S Curve Equation'!$B$11-P119*'S Curve Equation'!$B$12)*'S Curve Equation'!$B$10))+'S Curve Equation'!$B$13)*'S Curve Equation'!$B$14</f>
        <v>0.17208022782542728</v>
      </c>
      <c r="Q164">
        <f>(1/(1+EXP(('S Curve Equation'!$B$11-Q119*'S Curve Equation'!$B$12)*'S Curve Equation'!$B$10))+'S Curve Equation'!$B$13)*'S Curve Equation'!$B$14</f>
        <v>0.16944451149837658</v>
      </c>
      <c r="R164">
        <f>(1/(1+EXP(('S Curve Equation'!$B$11-R119*'S Curve Equation'!$B$12)*'S Curve Equation'!$B$10))+'S Curve Equation'!$B$13)*'S Curve Equation'!$B$14</f>
        <v>0.16686196357284655</v>
      </c>
      <c r="S164">
        <f>(1/(1+EXP(('S Curve Equation'!$B$11-S119*'S Curve Equation'!$B$12)*'S Curve Equation'!$B$10))+'S Curve Equation'!$B$13)*'S Curve Equation'!$B$14</f>
        <v>0.16433137322220945</v>
      </c>
      <c r="T164">
        <f>(1/(1+EXP(('S Curve Equation'!$B$11-T119*'S Curve Equation'!$B$12)*'S Curve Equation'!$B$10))+'S Curve Equation'!$B$13)*'S Curve Equation'!$B$14</f>
        <v>0.16185155565534104</v>
      </c>
      <c r="U164">
        <f>(1/(1+EXP(('S Curve Equation'!$B$11-U119*'S Curve Equation'!$B$12)*'S Curve Equation'!$B$10))+'S Curve Equation'!$B$13)*'S Curve Equation'!$B$14</f>
        <v>0.15942135185371176</v>
      </c>
      <c r="V164">
        <f>(1/(1+EXP(('S Curve Equation'!$B$11-V119*'S Curve Equation'!$B$12)*'S Curve Equation'!$B$10))+'S Curve Equation'!$B$13)*'S Curve Equation'!$B$14</f>
        <v>0.15703962828268328</v>
      </c>
      <c r="W164">
        <f>(1/(1+EXP(('S Curve Equation'!$B$11-W119*'S Curve Equation'!$B$12)*'S Curve Equation'!$B$10))+'S Curve Equation'!$B$13)*'S Curve Equation'!$B$14</f>
        <v>0.15470527657999567</v>
      </c>
      <c r="X164">
        <f>(1/(1+EXP(('S Curve Equation'!$B$11-X119*'S Curve Equation'!$B$12)*'S Curve Equation'!$B$10))+'S Curve Equation'!$B$13)*'S Curve Equation'!$B$14</f>
        <v>0.15241721322422563</v>
      </c>
      <c r="Y164">
        <f>(1/(1+EXP(('S Curve Equation'!$B$11-Y119*'S Curve Equation'!$B$12)*'S Curve Equation'!$B$10))+'S Curve Equation'!$B$13)*'S Curve Equation'!$B$14</f>
        <v>0.15017437918575566</v>
      </c>
      <c r="Z164">
        <f>(1/(1+EXP(('S Curve Equation'!$B$11-Z119*'S Curve Equation'!$B$12)*'S Curve Equation'!$B$10))+'S Curve Equation'!$B$13)*'S Curve Equation'!$B$14</f>
        <v>0.14797573956262816</v>
      </c>
      <c r="AA164">
        <f>(1/(1+EXP(('S Curve Equation'!$B$11-AA119*'S Curve Equation'!$B$12)*'S Curve Equation'!$B$10))+'S Curve Equation'!$B$13)*'S Curve Equation'!$B$14</f>
        <v>0.14582028320344392</v>
      </c>
      <c r="AB164">
        <f>(1/(1+EXP(('S Curve Equation'!$B$11-AB119*'S Curve Equation'!$B$12)*'S Curve Equation'!$B$10))+'S Curve Equation'!$B$13)*'S Curve Equation'!$B$14</f>
        <v>0.14370702231930932</v>
      </c>
      <c r="AC164">
        <f>(1/(1+EXP(('S Curve Equation'!$B$11-AC119*'S Curve Equation'!$B$12)*'S Curve Equation'!$B$10))+'S Curve Equation'!$B$13)*'S Curve Equation'!$B$14</f>
        <v>0.14163499208666941</v>
      </c>
      <c r="AD164">
        <f>(1/(1+EXP(('S Curve Equation'!$B$11-AD119*'S Curve Equation'!$B$12)*'S Curve Equation'!$B$10))+'S Curve Equation'!$B$13)*'S Curve Equation'!$B$14</f>
        <v>0.1396032502427057</v>
      </c>
      <c r="AE164">
        <f>(1/(1+EXP(('S Curve Equation'!$B$11-AE119*'S Curve Equation'!$B$12)*'S Curve Equation'!$B$10))+'S Curve Equation'!$B$13)*'S Curve Equation'!$B$14</f>
        <v>0.13761087667484315</v>
      </c>
      <c r="AF164">
        <f>(1/(1+EXP(('S Curve Equation'!$B$11-AF119*'S Curve Equation'!$B$12)*'S Curve Equation'!$B$10))+'S Curve Equation'!$B$13)*'S Curve Equation'!$B$14</f>
        <v>0.13565697300577512</v>
      </c>
    </row>
    <row r="165" spans="1:32" x14ac:dyDescent="0.25">
      <c r="A165" t="s">
        <v>72</v>
      </c>
      <c r="B165">
        <f>(1/(1+EXP(('S Curve Equation'!$B$11-B120*'S Curve Equation'!$B$12)*'S Curve Equation'!$B$10))+'S Curve Equation'!$B$13)*'S Curve Equation'!$B$14</f>
        <v>0.21518635267939926</v>
      </c>
      <c r="C165">
        <f>(1/(1+EXP(('S Curve Equation'!$B$11-C120*'S Curve Equation'!$B$12)*'S Curve Equation'!$B$10))+'S Curve Equation'!$B$13)*'S Curve Equation'!$B$14</f>
        <v>0.21454134248636639</v>
      </c>
      <c r="D165">
        <f>(1/(1+EXP(('S Curve Equation'!$B$11-D120*'S Curve Equation'!$B$12)*'S Curve Equation'!$B$10))+'S Curve Equation'!$B$13)*'S Curve Equation'!$B$14</f>
        <v>0.21406137008895665</v>
      </c>
      <c r="E165">
        <f>(1/(1+EXP(('S Curve Equation'!$B$11-E120*'S Curve Equation'!$B$12)*'S Curve Equation'!$B$10))+'S Curve Equation'!$B$13)*'S Curve Equation'!$B$14</f>
        <v>0.21234207822492202</v>
      </c>
      <c r="F165">
        <f>(1/(1+EXP(('S Curve Equation'!$B$11-F120*'S Curve Equation'!$B$12)*'S Curve Equation'!$B$10))+'S Curve Equation'!$B$13)*'S Curve Equation'!$B$14</f>
        <v>0.20917500975041636</v>
      </c>
      <c r="G165">
        <f>(1/(1+EXP(('S Curve Equation'!$B$11-G120*'S Curve Equation'!$B$12)*'S Curve Equation'!$B$10))+'S Curve Equation'!$B$13)*'S Curve Equation'!$B$14</f>
        <v>0.20463337360682798</v>
      </c>
      <c r="H165">
        <f>(1/(1+EXP(('S Curve Equation'!$B$11-H120*'S Curve Equation'!$B$12)*'S Curve Equation'!$B$10))+'S Curve Equation'!$B$13)*'S Curve Equation'!$B$14</f>
        <v>0.19889068593289524</v>
      </c>
      <c r="I165">
        <f>(1/(1+EXP(('S Curve Equation'!$B$11-I120*'S Curve Equation'!$B$12)*'S Curve Equation'!$B$10))+'S Curve Equation'!$B$13)*'S Curve Equation'!$B$14</f>
        <v>0.19295635062183242</v>
      </c>
      <c r="J165">
        <f>(1/(1+EXP(('S Curve Equation'!$B$11-J120*'S Curve Equation'!$B$12)*'S Curve Equation'!$B$10))+'S Curve Equation'!$B$13)*'S Curve Equation'!$B$14</f>
        <v>0.18842408909078437</v>
      </c>
      <c r="K165">
        <f>(1/(1+EXP(('S Curve Equation'!$B$11-K120*'S Curve Equation'!$B$12)*'S Curve Equation'!$B$10))+'S Curve Equation'!$B$13)*'S Curve Equation'!$B$14</f>
        <v>0.18496187084888238</v>
      </c>
      <c r="L165">
        <f>(1/(1+EXP(('S Curve Equation'!$B$11-L120*'S Curve Equation'!$B$12)*'S Curve Equation'!$B$10))+'S Curve Equation'!$B$13)*'S Curve Equation'!$B$14</f>
        <v>0.18548092928884158</v>
      </c>
      <c r="M165">
        <f>(1/(1+EXP(('S Curve Equation'!$B$11-M120*'S Curve Equation'!$B$12)*'S Curve Equation'!$B$10))+'S Curve Equation'!$B$13)*'S Curve Equation'!$B$14</f>
        <v>0.18258027817934705</v>
      </c>
      <c r="N165">
        <f>(1/(1+EXP(('S Curve Equation'!$B$11-N120*'S Curve Equation'!$B$12)*'S Curve Equation'!$B$10))+'S Curve Equation'!$B$13)*'S Curve Equation'!$B$14</f>
        <v>0.17973863478709673</v>
      </c>
      <c r="O165">
        <f>(1/(1+EXP(('S Curve Equation'!$B$11-O120*'S Curve Equation'!$B$12)*'S Curve Equation'!$B$10))+'S Curve Equation'!$B$13)*'S Curve Equation'!$B$14</f>
        <v>0.17695467280656724</v>
      </c>
      <c r="P165">
        <f>(1/(1+EXP(('S Curve Equation'!$B$11-P120*'S Curve Equation'!$B$12)*'S Curve Equation'!$B$10))+'S Curve Equation'!$B$13)*'S Curve Equation'!$B$14</f>
        <v>0.1742270924094286</v>
      </c>
      <c r="Q165">
        <f>(1/(1+EXP(('S Curve Equation'!$B$11-Q120*'S Curve Equation'!$B$12)*'S Curve Equation'!$B$10))+'S Curve Equation'!$B$13)*'S Curve Equation'!$B$14</f>
        <v>0.17155462015870773</v>
      </c>
      <c r="R165">
        <f>(1/(1+EXP(('S Curve Equation'!$B$11-R120*'S Curve Equation'!$B$12)*'S Curve Equation'!$B$10))+'S Curve Equation'!$B$13)*'S Curve Equation'!$B$14</f>
        <v>0.16893600887986351</v>
      </c>
      <c r="S165">
        <f>(1/(1+EXP(('S Curve Equation'!$B$11-S120*'S Curve Equation'!$B$12)*'S Curve Equation'!$B$10))+'S Curve Equation'!$B$13)*'S Curve Equation'!$B$14</f>
        <v>0.16637003749296655</v>
      </c>
      <c r="T165">
        <f>(1/(1+EXP(('S Curve Equation'!$B$11-T120*'S Curve Equation'!$B$12)*'S Curve Equation'!$B$10))+'S Curve Equation'!$B$13)*'S Curve Equation'!$B$14</f>
        <v>0.16385551080987928</v>
      </c>
      <c r="U165">
        <f>(1/(1+EXP(('S Curve Equation'!$B$11-U120*'S Curve Equation'!$B$12)*'S Curve Equation'!$B$10))+'S Curve Equation'!$B$13)*'S Curve Equation'!$B$14</f>
        <v>0.16139125930006751</v>
      </c>
      <c r="V165">
        <f>(1/(1+EXP(('S Curve Equation'!$B$11-V120*'S Curve Equation'!$B$12)*'S Curve Equation'!$B$10))+'S Curve Equation'!$B$13)*'S Curve Equation'!$B$14</f>
        <v>0.15897613882841222</v>
      </c>
      <c r="W165">
        <f>(1/(1+EXP(('S Curve Equation'!$B$11-W120*'S Curve Equation'!$B$12)*'S Curve Equation'!$B$10))+'S Curve Equation'!$B$13)*'S Curve Equation'!$B$14</f>
        <v>0.15660903036813675</v>
      </c>
      <c r="X165">
        <f>(1/(1+EXP(('S Curve Equation'!$B$11-X120*'S Curve Equation'!$B$12)*'S Curve Equation'!$B$10))+'S Curve Equation'!$B$13)*'S Curve Equation'!$B$14</f>
        <v>0.15428883969175675</v>
      </c>
      <c r="Y165">
        <f>(1/(1+EXP(('S Curve Equation'!$B$11-Y120*'S Curve Equation'!$B$12)*'S Curve Equation'!$B$10))+'S Curve Equation'!$B$13)*'S Curve Equation'!$B$14</f>
        <v>0.15201449704271053</v>
      </c>
      <c r="Z165">
        <f>(1/(1+EXP(('S Curve Equation'!$B$11-Z120*'S Curve Equation'!$B$12)*'S Curve Equation'!$B$10))+'S Curve Equation'!$B$13)*'S Curve Equation'!$B$14</f>
        <v>0.14978495679016057</v>
      </c>
      <c r="AA165">
        <f>(1/(1+EXP(('S Curve Equation'!$B$11-AA120*'S Curve Equation'!$B$12)*'S Curve Equation'!$B$10))+'S Curve Equation'!$B$13)*'S Curve Equation'!$B$14</f>
        <v>0.14759919706923072</v>
      </c>
      <c r="AB165">
        <f>(1/(1+EXP(('S Curve Equation'!$B$11-AB120*'S Curve Equation'!$B$12)*'S Curve Equation'!$B$10))+'S Curve Equation'!$B$13)*'S Curve Equation'!$B$14</f>
        <v>0.14545621940878936</v>
      </c>
      <c r="AC165">
        <f>(1/(1+EXP(('S Curve Equation'!$B$11-AC120*'S Curve Equation'!$B$12)*'S Curve Equation'!$B$10))+'S Curve Equation'!$B$13)*'S Curve Equation'!$B$14</f>
        <v>0.14335504834871113</v>
      </c>
      <c r="AD165">
        <f>(1/(1+EXP(('S Curve Equation'!$B$11-AD120*'S Curve Equation'!$B$12)*'S Curve Equation'!$B$10))+'S Curve Equation'!$B$13)*'S Curve Equation'!$B$14</f>
        <v>0.14129473104838935</v>
      </c>
      <c r="AE165">
        <f>(1/(1+EXP(('S Curve Equation'!$B$11-AE120*'S Curve Equation'!$B$12)*'S Curve Equation'!$B$10))+'S Curve Equation'!$B$13)*'S Curve Equation'!$B$14</f>
        <v>0.13927433688813204</v>
      </c>
      <c r="AF165">
        <f>(1/(1+EXP(('S Curve Equation'!$B$11-AF120*'S Curve Equation'!$B$12)*'S Curve Equation'!$B$10))+'S Curve Equation'!$B$13)*'S Curve Equation'!$B$14</f>
        <v>0.13729295706493055</v>
      </c>
    </row>
    <row r="166" spans="1:32" x14ac:dyDescent="0.25">
      <c r="A166" t="s">
        <v>74</v>
      </c>
      <c r="B166">
        <f>(1/(1+EXP(('S Curve Equation'!$B$11-B121*'S Curve Equation'!$B$12)*'S Curve Equation'!$B$10))+'S Curve Equation'!$B$13)*'S Curve Equation'!$B$14</f>
        <v>0.2288693454105008</v>
      </c>
      <c r="C166">
        <f>(1/(1+EXP(('S Curve Equation'!$B$11-C121*'S Curve Equation'!$B$12)*'S Curve Equation'!$B$10))+'S Curve Equation'!$B$13)*'S Curve Equation'!$B$14</f>
        <v>0.22818133680535635</v>
      </c>
      <c r="D166">
        <f>(1/(1+EXP(('S Curve Equation'!$B$11-D121*'S Curve Equation'!$B$12)*'S Curve Equation'!$B$10))+'S Curve Equation'!$B$13)*'S Curve Equation'!$B$14</f>
        <v>0.22766934465007529</v>
      </c>
      <c r="E166">
        <f>(1/(1+EXP(('S Curve Equation'!$B$11-E121*'S Curve Equation'!$B$12)*'S Curve Equation'!$B$10))+'S Curve Equation'!$B$13)*'S Curve Equation'!$B$14</f>
        <v>0.22583519435452848</v>
      </c>
      <c r="F166">
        <f>(1/(1+EXP(('S Curve Equation'!$B$11-F121*'S Curve Equation'!$B$12)*'S Curve Equation'!$B$10))+'S Curve Equation'!$B$13)*'S Curve Equation'!$B$14</f>
        <v>0.22245589767326243</v>
      </c>
      <c r="G166">
        <f>(1/(1+EXP(('S Curve Equation'!$B$11-G121*'S Curve Equation'!$B$12)*'S Curve Equation'!$B$10))+'S Curve Equation'!$B$13)*'S Curve Equation'!$B$14</f>
        <v>0.2176084973237791</v>
      </c>
      <c r="H166">
        <f>(1/(1+EXP(('S Curve Equation'!$B$11-H121*'S Curve Equation'!$B$12)*'S Curve Equation'!$B$10))+'S Curve Equation'!$B$13)*'S Curve Equation'!$B$14</f>
        <v>0.21147689443003817</v>
      </c>
      <c r="I166">
        <f>(1/(1+EXP(('S Curve Equation'!$B$11-I121*'S Curve Equation'!$B$12)*'S Curve Equation'!$B$10))+'S Curve Equation'!$B$13)*'S Curve Equation'!$B$14</f>
        <v>0.20513814304267119</v>
      </c>
      <c r="J166">
        <f>(1/(1+EXP(('S Curve Equation'!$B$11-J121*'S Curve Equation'!$B$12)*'S Curve Equation'!$B$10))+'S Curve Equation'!$B$13)*'S Curve Equation'!$B$14</f>
        <v>0.20029540619355374</v>
      </c>
      <c r="K166">
        <f>(1/(1+EXP(('S Curve Equation'!$B$11-K121*'S Curve Equation'!$B$12)*'S Curve Equation'!$B$10))+'S Curve Equation'!$B$13)*'S Curve Equation'!$B$14</f>
        <v>0.19659513707524998</v>
      </c>
      <c r="L166">
        <f>(1/(1+EXP(('S Curve Equation'!$B$11-L121*'S Curve Equation'!$B$12)*'S Curve Equation'!$B$10))+'S Curve Equation'!$B$13)*'S Curve Equation'!$B$14</f>
        <v>0.1971499308351326</v>
      </c>
      <c r="M166">
        <f>(1/(1+EXP(('S Curve Equation'!$B$11-M121*'S Curve Equation'!$B$12)*'S Curve Equation'!$B$10))+'S Curve Equation'!$B$13)*'S Curve Equation'!$B$14</f>
        <v>0.19404937649368029</v>
      </c>
      <c r="N166">
        <f>(1/(1+EXP(('S Curve Equation'!$B$11-N121*'S Curve Equation'!$B$12)*'S Curve Equation'!$B$10))+'S Curve Equation'!$B$13)*'S Curve Equation'!$B$14</f>
        <v>0.19101142964624379</v>
      </c>
      <c r="O166">
        <f>(1/(1+EXP(('S Curve Equation'!$B$11-O121*'S Curve Equation'!$B$12)*'S Curve Equation'!$B$10))+'S Curve Equation'!$B$13)*'S Curve Equation'!$B$14</f>
        <v>0.18803472385966211</v>
      </c>
      <c r="P166">
        <f>(1/(1+EXP(('S Curve Equation'!$B$11-P121*'S Curve Equation'!$B$12)*'S Curve Equation'!$B$10))+'S Curve Equation'!$B$13)*'S Curve Equation'!$B$14</f>
        <v>0.18511791734116889</v>
      </c>
      <c r="Q166">
        <f>(1/(1+EXP(('S Curve Equation'!$B$11-Q121*'S Curve Equation'!$B$12)*'S Curve Equation'!$B$10))+'S Curve Equation'!$B$13)*'S Curve Equation'!$B$14</f>
        <v>0.18225969306855458</v>
      </c>
      <c r="R166">
        <f>(1/(1+EXP(('S Curve Equation'!$B$11-R121*'S Curve Equation'!$B$12)*'S Curve Equation'!$B$10))+'S Curve Equation'!$B$13)*'S Curve Equation'!$B$14</f>
        <v>0.17945875886256091</v>
      </c>
      <c r="S166">
        <f>(1/(1+EXP(('S Curve Equation'!$B$11-S121*'S Curve Equation'!$B$12)*'S Curve Equation'!$B$10))+'S Curve Equation'!$B$13)*'S Curve Equation'!$B$14</f>
        <v>0.17671384740646531</v>
      </c>
      <c r="T166">
        <f>(1/(1+EXP(('S Curve Equation'!$B$11-T121*'S Curve Equation'!$B$12)*'S Curve Equation'!$B$10))+'S Curve Equation'!$B$13)*'S Curve Equation'!$B$14</f>
        <v>0.17402371621749058</v>
      </c>
      <c r="U166">
        <f>(1/(1+EXP(('S Curve Equation'!$B$11-U121*'S Curve Equation'!$B$12)*'S Curve Equation'!$B$10))+'S Curve Equation'!$B$13)*'S Curve Equation'!$B$14</f>
        <v>0.17138714757438817</v>
      </c>
      <c r="V166">
        <f>(1/(1+EXP(('S Curve Equation'!$B$11-V121*'S Curve Equation'!$B$12)*'S Curve Equation'!$B$10))+'S Curve Equation'!$B$13)*'S Curve Equation'!$B$14</f>
        <v>0.16880294840525226</v>
      </c>
      <c r="W166">
        <f>(1/(1+EXP(('S Curve Equation'!$B$11-W121*'S Curve Equation'!$B$12)*'S Curve Equation'!$B$10))+'S Curve Equation'!$B$13)*'S Curve Equation'!$B$14</f>
        <v>0.16626995013934701</v>
      </c>
      <c r="X166">
        <f>(1/(1+EXP(('S Curve Equation'!$B$11-X121*'S Curve Equation'!$B$12)*'S Curve Equation'!$B$10))+'S Curve Equation'!$B$13)*'S Curve Equation'!$B$14</f>
        <v>0.16378700852648895</v>
      </c>
      <c r="Y166">
        <f>(1/(1+EXP(('S Curve Equation'!$B$11-Y121*'S Curve Equation'!$B$12)*'S Curve Equation'!$B$10))+'S Curve Equation'!$B$13)*'S Curve Equation'!$B$14</f>
        <v>0.16135300342725684</v>
      </c>
      <c r="Z166">
        <f>(1/(1+EXP(('S Curve Equation'!$B$11-Z121*'S Curve Equation'!$B$12)*'S Curve Equation'!$B$10))+'S Curve Equation'!$B$13)*'S Curve Equation'!$B$14</f>
        <v>0.15896683857710273</v>
      </c>
      <c r="AA166">
        <f>(1/(1+EXP(('S Curve Equation'!$B$11-AA121*'S Curve Equation'!$B$12)*'S Curve Equation'!$B$10))+'S Curve Equation'!$B$13)*'S Curve Equation'!$B$14</f>
        <v>0.15662744132718823</v>
      </c>
      <c r="AB166">
        <f>(1/(1+EXP(('S Curve Equation'!$B$11-AB121*'S Curve Equation'!$B$12)*'S Curve Equation'!$B$10))+'S Curve Equation'!$B$13)*'S Curve Equation'!$B$14</f>
        <v>0.15433376236458901</v>
      </c>
      <c r="AC166">
        <f>(1/(1+EXP(('S Curve Equation'!$B$11-AC121*'S Curve Equation'!$B$12)*'S Curve Equation'!$B$10))+'S Curve Equation'!$B$13)*'S Curve Equation'!$B$14</f>
        <v>0.15208477541430773</v>
      </c>
      <c r="AD166">
        <f>(1/(1+EXP(('S Curve Equation'!$B$11-AD121*'S Curve Equation'!$B$12)*'S Curve Equation'!$B$10))+'S Curve Equation'!$B$13)*'S Curve Equation'!$B$14</f>
        <v>0.14987947692534959</v>
      </c>
      <c r="AE166">
        <f>(1/(1+EXP(('S Curve Equation'!$B$11-AE121*'S Curve Equation'!$B$12)*'S Curve Equation'!$B$10))+'S Curve Equation'!$B$13)*'S Curve Equation'!$B$14</f>
        <v>0.14771688574295147</v>
      </c>
      <c r="AF166">
        <f>(1/(1+EXP(('S Curve Equation'!$B$11-AF121*'S Curve Equation'!$B$12)*'S Curve Equation'!$B$10))+'S Curve Equation'!$B$13)*'S Curve Equation'!$B$14</f>
        <v>0.14559604276889027</v>
      </c>
    </row>
    <row r="167" spans="1:32" x14ac:dyDescent="0.25">
      <c r="A167" t="s">
        <v>76</v>
      </c>
      <c r="B167">
        <f>(1/(1+EXP(('S Curve Equation'!$B$11-B122*'S Curve Equation'!$B$12)*'S Curve Equation'!$B$10))+'S Curve Equation'!$B$13)*'S Curve Equation'!$B$14</f>
        <v>0.21966527196652719</v>
      </c>
      <c r="C167">
        <f>(1/(1+EXP(('S Curve Equation'!$B$11-C122*'S Curve Equation'!$B$12)*'S Curve Equation'!$B$10))+'S Curve Equation'!$B$13)*'S Curve Equation'!$B$14</f>
        <v>0.21900610893291109</v>
      </c>
      <c r="D167">
        <f>(1/(1+EXP(('S Curve Equation'!$B$11-D122*'S Curve Equation'!$B$12)*'S Curve Equation'!$B$10))+'S Curve Equation'!$B$13)*'S Curve Equation'!$B$14</f>
        <v>0.21851559796754214</v>
      </c>
      <c r="E167">
        <f>(1/(1+EXP(('S Curve Equation'!$B$11-E122*'S Curve Equation'!$B$12)*'S Curve Equation'!$B$10))+'S Curve Equation'!$B$13)*'S Curve Equation'!$B$14</f>
        <v>0.21675850776643157</v>
      </c>
      <c r="F167">
        <f>(1/(1+EXP(('S Curve Equation'!$B$11-F122*'S Curve Equation'!$B$12)*'S Curve Equation'!$B$10))+'S Curve Equation'!$B$13)*'S Curve Equation'!$B$14</f>
        <v>0.21352161689064517</v>
      </c>
      <c r="G167">
        <f>(1/(1+EXP(('S Curve Equation'!$B$11-G122*'S Curve Equation'!$B$12)*'S Curve Equation'!$B$10))+'S Curve Equation'!$B$13)*'S Curve Equation'!$B$14</f>
        <v>0.20887942764034326</v>
      </c>
      <c r="H167">
        <f>(1/(1+EXP(('S Curve Equation'!$B$11-H122*'S Curve Equation'!$B$12)*'S Curve Equation'!$B$10))+'S Curve Equation'!$B$13)*'S Curve Equation'!$B$14</f>
        <v>0.20300891178308753</v>
      </c>
      <c r="I167">
        <f>(1/(1+EXP(('S Curve Equation'!$B$11-I122*'S Curve Equation'!$B$12)*'S Curve Equation'!$B$10))+'S Curve Equation'!$B$13)*'S Curve Equation'!$B$14</f>
        <v>0.19694173304860316</v>
      </c>
      <c r="J167">
        <f>(1/(1+EXP(('S Curve Equation'!$B$11-J122*'S Curve Equation'!$B$12)*'S Curve Equation'!$B$10))+'S Curve Equation'!$B$13)*'S Curve Equation'!$B$14</f>
        <v>0.19230753871301604</v>
      </c>
      <c r="K167">
        <f>(1/(1+EXP(('S Curve Equation'!$B$11-K122*'S Curve Equation'!$B$12)*'S Curve Equation'!$B$10))+'S Curve Equation'!$B$13)*'S Curve Equation'!$B$14</f>
        <v>0.18876719539722323</v>
      </c>
      <c r="L167">
        <f>(1/(1+EXP(('S Curve Equation'!$B$11-L122*'S Curve Equation'!$B$12)*'S Curve Equation'!$B$10))+'S Curve Equation'!$B$13)*'S Curve Equation'!$B$14</f>
        <v>0.18929798006249798</v>
      </c>
      <c r="M167">
        <f>(1/(1+EXP(('S Curve Equation'!$B$11-M122*'S Curve Equation'!$B$12)*'S Curve Equation'!$B$10))+'S Curve Equation'!$B$13)*'S Curve Equation'!$B$14</f>
        <v>0.18633173974549103</v>
      </c>
      <c r="N167">
        <f>(1/(1+EXP(('S Curve Equation'!$B$11-N122*'S Curve Equation'!$B$12)*'S Curve Equation'!$B$10))+'S Curve Equation'!$B$13)*'S Curve Equation'!$B$14</f>
        <v>0.18342570518018839</v>
      </c>
      <c r="O167">
        <f>(1/(1+EXP(('S Curve Equation'!$B$11-O122*'S Curve Equation'!$B$12)*'S Curve Equation'!$B$10))+'S Curve Equation'!$B$13)*'S Curve Equation'!$B$14</f>
        <v>0.1805785355919548</v>
      </c>
      <c r="P167">
        <f>(1/(1+EXP(('S Curve Equation'!$B$11-P122*'S Curve Equation'!$B$12)*'S Curve Equation'!$B$10))+'S Curve Equation'!$B$13)*'S Curve Equation'!$B$14</f>
        <v>0.17778891615582074</v>
      </c>
      <c r="Q167">
        <f>(1/(1+EXP(('S Curve Equation'!$B$11-Q122*'S Curve Equation'!$B$12)*'S Curve Equation'!$B$10))+'S Curve Equation'!$B$13)*'S Curve Equation'!$B$14</f>
        <v>0.17505555797798603</v>
      </c>
      <c r="R167">
        <f>(1/(1+EXP(('S Curve Equation'!$B$11-R122*'S Curve Equation'!$B$12)*'S Curve Equation'!$B$10))+'S Curve Equation'!$B$13)*'S Curve Equation'!$B$14</f>
        <v>0.1723771980295202</v>
      </c>
      <c r="S167">
        <f>(1/(1+EXP(('S Curve Equation'!$B$11-S122*'S Curve Equation'!$B$12)*'S Curve Equation'!$B$10))+'S Curve Equation'!$B$13)*'S Curve Equation'!$B$14</f>
        <v>0.16975259903671322</v>
      </c>
      <c r="T167">
        <f>(1/(1+EXP(('S Curve Equation'!$B$11-T122*'S Curve Equation'!$B$12)*'S Curve Equation'!$B$10))+'S Curve Equation'!$B$13)*'S Curve Equation'!$B$14</f>
        <v>0.16718054933221407</v>
      </c>
      <c r="U167">
        <f>(1/(1+EXP(('S Curve Equation'!$B$11-U122*'S Curve Equation'!$B$12)*'S Curve Equation'!$B$10))+'S Curve Equation'!$B$13)*'S Curve Equation'!$B$14</f>
        <v>0.16465986267082672</v>
      </c>
      <c r="V167">
        <f>(1/(1+EXP(('S Curve Equation'!$B$11-V122*'S Curve Equation'!$B$12)*'S Curve Equation'!$B$10))+'S Curve Equation'!$B$13)*'S Curve Equation'!$B$14</f>
        <v>0.16218937801355868</v>
      </c>
      <c r="W167">
        <f>(1/(1+EXP(('S Curve Equation'!$B$11-W122*'S Curve Equation'!$B$12)*'S Curve Equation'!$B$10))+'S Curve Equation'!$B$13)*'S Curve Equation'!$B$14</f>
        <v>0.15976795928325685</v>
      </c>
      <c r="X167">
        <f>(1/(1+EXP(('S Curve Equation'!$B$11-X122*'S Curve Equation'!$B$12)*'S Curve Equation'!$B$10))+'S Curve Equation'!$B$13)*'S Curve Equation'!$B$14</f>
        <v>0.15739449509494427</v>
      </c>
      <c r="Y167">
        <f>(1/(1+EXP(('S Curve Equation'!$B$11-Y122*'S Curve Equation'!$B$12)*'S Curve Equation'!$B$10))+'S Curve Equation'!$B$13)*'S Curve Equation'!$B$14</f>
        <v>0.15506789846371846</v>
      </c>
      <c r="Z167">
        <f>(1/(1+EXP(('S Curve Equation'!$B$11-Z122*'S Curve Equation'!$B$12)*'S Curve Equation'!$B$10))+'S Curve Equation'!$B$13)*'S Curve Equation'!$B$14</f>
        <v>0.15278710649288887</v>
      </c>
      <c r="AA167">
        <f>(1/(1+EXP(('S Curve Equation'!$B$11-AA122*'S Curve Equation'!$B$12)*'S Curve Equation'!$B$10))+'S Curve Equation'!$B$13)*'S Curve Equation'!$B$14</f>
        <v>0.15055108004480269</v>
      </c>
      <c r="AB167">
        <f>(1/(1+EXP(('S Curve Equation'!$B$11-AB122*'S Curve Equation'!$B$12)*'S Curve Equation'!$B$10))+'S Curve Equation'!$B$13)*'S Curve Equation'!$B$14</f>
        <v>0.14835880339663934</v>
      </c>
      <c r="AC167">
        <f>(1/(1+EXP(('S Curve Equation'!$B$11-AC122*'S Curve Equation'!$B$12)*'S Curve Equation'!$B$10))+'S Curve Equation'!$B$13)*'S Curve Equation'!$B$14</f>
        <v>0.1462092838832719</v>
      </c>
      <c r="AD167">
        <f>(1/(1+EXP(('S Curve Equation'!$B$11-AD122*'S Curve Equation'!$B$12)*'S Curve Equation'!$B$10))+'S Curve Equation'!$B$13)*'S Curve Equation'!$B$14</f>
        <v>0.14410155152912243</v>
      </c>
      <c r="AE167">
        <f>(1/(1+EXP(('S Curve Equation'!$B$11-AE122*'S Curve Equation'!$B$12)*'S Curve Equation'!$B$10))+'S Curve Equation'!$B$13)*'S Curve Equation'!$B$14</f>
        <v>0.14203465867079096</v>
      </c>
      <c r="AF167">
        <f>(1/(1+EXP(('S Curve Equation'!$B$11-AF122*'S Curve Equation'!$B$12)*'S Curve Equation'!$B$10))+'S Curve Equation'!$B$13)*'S Curve Equation'!$B$14</f>
        <v>0.14000767957208879</v>
      </c>
    </row>
    <row r="168" spans="1:32" x14ac:dyDescent="0.25">
      <c r="A168" t="s">
        <v>78</v>
      </c>
      <c r="B168">
        <f>(1/(1+EXP(('S Curve Equation'!$B$11-B123*'S Curve Equation'!$B$12)*'S Curve Equation'!$B$10))+'S Curve Equation'!$B$13)*'S Curve Equation'!$B$14</f>
        <v>0.21421331230994478</v>
      </c>
      <c r="C168">
        <f>(1/(1+EXP(('S Curve Equation'!$B$11-C123*'S Curve Equation'!$B$12)*'S Curve Equation'!$B$10))+'S Curve Equation'!$B$13)*'S Curve Equation'!$B$14</f>
        <v>0.21357138638196754</v>
      </c>
      <c r="D168">
        <f>(1/(1+EXP(('S Curve Equation'!$B$11-D123*'S Curve Equation'!$B$12)*'S Curve Equation'!$B$10))+'S Curve Equation'!$B$13)*'S Curve Equation'!$B$14</f>
        <v>0.21309371052304385</v>
      </c>
      <c r="E168">
        <f>(1/(1+EXP(('S Curve Equation'!$B$11-E123*'S Curve Equation'!$B$12)*'S Curve Equation'!$B$10))+'S Curve Equation'!$B$13)*'S Curve Equation'!$B$14</f>
        <v>0.21138265499032186</v>
      </c>
      <c r="F168">
        <f>(1/(1+EXP(('S Curve Equation'!$B$11-F123*'S Curve Equation'!$B$12)*'S Curve Equation'!$B$10))+'S Curve Equation'!$B$13)*'S Curve Equation'!$B$14</f>
        <v>0.20823079856558629</v>
      </c>
      <c r="G168">
        <f>(1/(1+EXP(('S Curve Equation'!$B$11-G123*'S Curve Equation'!$B$12)*'S Curve Equation'!$B$10))+'S Curve Equation'!$B$13)*'S Curve Equation'!$B$14</f>
        <v>0.20371106438309405</v>
      </c>
      <c r="H168">
        <f>(1/(1+EXP(('S Curve Equation'!$B$11-H123*'S Curve Equation'!$B$12)*'S Curve Equation'!$B$10))+'S Curve Equation'!$B$13)*'S Curve Equation'!$B$14</f>
        <v>0.19799621082313518</v>
      </c>
      <c r="I168">
        <f>(1/(1+EXP(('S Curve Equation'!$B$11-I123*'S Curve Equation'!$B$12)*'S Curve Equation'!$B$10))+'S Curve Equation'!$B$13)*'S Curve Equation'!$B$14</f>
        <v>0.19209079169968185</v>
      </c>
      <c r="J168">
        <f>(1/(1+EXP(('S Curve Equation'!$B$11-J123*'S Curve Equation'!$B$12)*'S Curve Equation'!$B$10))+'S Curve Equation'!$B$13)*'S Curve Equation'!$B$14</f>
        <v>0.1875807113947833</v>
      </c>
      <c r="K168">
        <f>(1/(1+EXP(('S Curve Equation'!$B$11-K123*'S Curve Equation'!$B$12)*'S Curve Equation'!$B$10))+'S Curve Equation'!$B$13)*'S Curve Equation'!$B$14</f>
        <v>0.18413548992195861</v>
      </c>
      <c r="L168">
        <f>(1/(1+EXP(('S Curve Equation'!$B$11-L123*'S Curve Equation'!$B$12)*'S Curve Equation'!$B$10))+'S Curve Equation'!$B$13)*'S Curve Equation'!$B$14</f>
        <v>0.18465199742567856</v>
      </c>
      <c r="M168">
        <f>(1/(1+EXP(('S Curve Equation'!$B$11-M123*'S Curve Equation'!$B$12)*'S Curve Equation'!$B$10))+'S Curve Equation'!$B$13)*'S Curve Equation'!$B$14</f>
        <v>0.18176561375966183</v>
      </c>
      <c r="N168">
        <f>(1/(1+EXP(('S Curve Equation'!$B$11-N123*'S Curve Equation'!$B$12)*'S Curve Equation'!$B$10))+'S Curve Equation'!$B$13)*'S Curve Equation'!$B$14</f>
        <v>0.17893797508932124</v>
      </c>
      <c r="O168">
        <f>(1/(1+EXP(('S Curve Equation'!$B$11-O123*'S Curve Equation'!$B$12)*'S Curve Equation'!$B$10))+'S Curve Equation'!$B$13)*'S Curve Equation'!$B$14</f>
        <v>0.17616775842123711</v>
      </c>
      <c r="P168">
        <f>(1/(1+EXP(('S Curve Equation'!$B$11-P123*'S Curve Equation'!$B$12)*'S Curve Equation'!$B$10))+'S Curve Equation'!$B$13)*'S Curve Equation'!$B$14</f>
        <v>0.17345366734430112</v>
      </c>
      <c r="Q168">
        <f>(1/(1+EXP(('S Curve Equation'!$B$11-Q123*'S Curve Equation'!$B$12)*'S Curve Equation'!$B$10))+'S Curve Equation'!$B$13)*'S Curve Equation'!$B$14</f>
        <v>0.17079443192969748</v>
      </c>
      <c r="R168">
        <f>(1/(1+EXP(('S Curve Equation'!$B$11-R123*'S Curve Equation'!$B$12)*'S Curve Equation'!$B$10))+'S Curve Equation'!$B$13)*'S Curve Equation'!$B$14</f>
        <v>0.16818880858880503</v>
      </c>
      <c r="S168">
        <f>(1/(1+EXP(('S Curve Equation'!$B$11-S123*'S Curve Equation'!$B$12)*'S Curve Equation'!$B$10))+'S Curve Equation'!$B$13)*'S Curve Equation'!$B$14</f>
        <v>0.16563557989315827</v>
      </c>
      <c r="T168">
        <f>(1/(1+EXP(('S Curve Equation'!$B$11-T123*'S Curve Equation'!$B$12)*'S Curve Equation'!$B$10))+'S Curve Equation'!$B$13)*'S Curve Equation'!$B$14</f>
        <v>0.16313355436030808</v>
      </c>
      <c r="U168">
        <f>(1/(1+EXP(('S Curve Equation'!$B$11-U123*'S Curve Equation'!$B$12)*'S Curve Equation'!$B$10))+'S Curve Equation'!$B$13)*'S Curve Equation'!$B$14</f>
        <v>0.16068156620916443</v>
      </c>
      <c r="V168">
        <f>(1/(1+EXP(('S Curve Equation'!$B$11-V123*'S Curve Equation'!$B$12)*'S Curve Equation'!$B$10))+'S Curve Equation'!$B$13)*'S Curve Equation'!$B$14</f>
        <v>0.15827847508813708</v>
      </c>
      <c r="W168">
        <f>(1/(1+EXP(('S Curve Equation'!$B$11-W123*'S Curve Equation'!$B$12)*'S Curve Equation'!$B$10))+'S Curve Equation'!$B$13)*'S Curve Equation'!$B$14</f>
        <v>0.15592316577914553</v>
      </c>
      <c r="X168">
        <f>(1/(1+EXP(('S Curve Equation'!$B$11-X123*'S Curve Equation'!$B$12)*'S Curve Equation'!$B$10))+'S Curve Equation'!$B$13)*'S Curve Equation'!$B$14</f>
        <v>0.15361454788035589</v>
      </c>
      <c r="Y168">
        <f>(1/(1+EXP(('S Curve Equation'!$B$11-Y123*'S Curve Equation'!$B$12)*'S Curve Equation'!$B$10))+'S Curve Equation'!$B$13)*'S Curve Equation'!$B$14</f>
        <v>0.15135155547026516</v>
      </c>
      <c r="Z168">
        <f>(1/(1+EXP(('S Curve Equation'!$B$11-Z123*'S Curve Equation'!$B$12)*'S Curve Equation'!$B$10))+'S Curve Equation'!$B$13)*'S Curve Equation'!$B$14</f>
        <v>0.14913314675557585</v>
      </c>
      <c r="AA168">
        <f>(1/(1+EXP(('S Curve Equation'!$B$11-AA123*'S Curve Equation'!$B$12)*'S Curve Equation'!$B$10))+'S Curve Equation'!$B$13)*'S Curve Equation'!$B$14</f>
        <v>0.1469583037050918</v>
      </c>
      <c r="AB168">
        <f>(1/(1+EXP(('S Curve Equation'!$B$11-AB123*'S Curve Equation'!$B$12)*'S Curve Equation'!$B$10))+'S Curve Equation'!$B$13)*'S Curve Equation'!$B$14</f>
        <v>0.14482603167170563</v>
      </c>
      <c r="AC168">
        <f>(1/(1+EXP(('S Curve Equation'!$B$11-AC123*'S Curve Equation'!$B$12)*'S Curve Equation'!$B$10))+'S Curve Equation'!$B$13)*'S Curve Equation'!$B$14</f>
        <v>0.14273535900437473</v>
      </c>
      <c r="AD168">
        <f>(1/(1+EXP(('S Curve Equation'!$B$11-AD123*'S Curve Equation'!$B$12)*'S Curve Equation'!$B$10))+'S Curve Equation'!$B$13)*'S Curve Equation'!$B$14</f>
        <v>0.14068533665182703</v>
      </c>
      <c r="AE168">
        <f>(1/(1+EXP(('S Curve Equation'!$B$11-AE123*'S Curve Equation'!$B$12)*'S Curve Equation'!$B$10))+'S Curve Equation'!$B$13)*'S Curve Equation'!$B$14</f>
        <v>0.13867503775959422</v>
      </c>
      <c r="AF168">
        <f>(1/(1+EXP(('S Curve Equation'!$B$11-AF123*'S Curve Equation'!$B$12)*'S Curve Equation'!$B$10))+'S Curve Equation'!$B$13)*'S Curve Equation'!$B$14</f>
        <v>0.13670355726183547</v>
      </c>
    </row>
    <row r="169" spans="1:32" x14ac:dyDescent="0.25">
      <c r="A169" t="s">
        <v>80</v>
      </c>
      <c r="B169">
        <f>(1/(1+EXP(('S Curve Equation'!$B$11-B124*'S Curve Equation'!$B$12)*'S Curve Equation'!$B$10))+'S Curve Equation'!$B$13)*'S Curve Equation'!$B$14</f>
        <v>0.25547445255474455</v>
      </c>
      <c r="C169">
        <f>(1/(1+EXP(('S Curve Equation'!$B$11-C124*'S Curve Equation'!$B$12)*'S Curve Equation'!$B$10))+'S Curve Equation'!$B$13)*'S Curve Equation'!$B$14</f>
        <v>0.25470507799792003</v>
      </c>
      <c r="D169">
        <f>(1/(1+EXP(('S Curve Equation'!$B$11-D124*'S Curve Equation'!$B$12)*'S Curve Equation'!$B$10))+'S Curve Equation'!$B$13)*'S Curve Equation'!$B$14</f>
        <v>0.25413247672648714</v>
      </c>
      <c r="E169">
        <f>(1/(1+EXP(('S Curve Equation'!$B$11-E124*'S Curve Equation'!$B$12)*'S Curve Equation'!$B$10))+'S Curve Equation'!$B$13)*'S Curve Equation'!$B$14</f>
        <v>0.25208078857411037</v>
      </c>
      <c r="F169">
        <f>(1/(1+EXP(('S Curve Equation'!$B$11-F124*'S Curve Equation'!$B$12)*'S Curve Equation'!$B$10))+'S Curve Equation'!$B$13)*'S Curve Equation'!$B$14</f>
        <v>0.24829902593744096</v>
      </c>
      <c r="G169">
        <f>(1/(1+EXP(('S Curve Equation'!$B$11-G124*'S Curve Equation'!$B$12)*'S Curve Equation'!$B$10))+'S Curve Equation'!$B$13)*'S Curve Equation'!$B$14</f>
        <v>0.24287063340787934</v>
      </c>
      <c r="H169">
        <f>(1/(1+EXP(('S Curve Equation'!$B$11-H124*'S Curve Equation'!$B$12)*'S Curve Equation'!$B$10))+'S Curve Equation'!$B$13)*'S Curve Equation'!$B$14</f>
        <v>0.2359981444962154</v>
      </c>
      <c r="I169">
        <f>(1/(1+EXP(('S Curve Equation'!$B$11-I124*'S Curve Equation'!$B$12)*'S Curve Equation'!$B$10))+'S Curve Equation'!$B$13)*'S Curve Equation'!$B$14</f>
        <v>0.22888680954373916</v>
      </c>
      <c r="J169">
        <f>(1/(1+EXP(('S Curve Equation'!$B$11-J124*'S Curve Equation'!$B$12)*'S Curve Equation'!$B$10))+'S Curve Equation'!$B$13)*'S Curve Equation'!$B$14</f>
        <v>0.22344950711638881</v>
      </c>
      <c r="K169">
        <f>(1/(1+EXP(('S Curve Equation'!$B$11-K124*'S Curve Equation'!$B$12)*'S Curve Equation'!$B$10))+'S Curve Equation'!$B$13)*'S Curve Equation'!$B$14</f>
        <v>0.21929254556074596</v>
      </c>
      <c r="L169">
        <f>(1/(1+EXP(('S Curve Equation'!$B$11-L124*'S Curve Equation'!$B$12)*'S Curve Equation'!$B$10))+'S Curve Equation'!$B$13)*'S Curve Equation'!$B$14</f>
        <v>0.21991594092419114</v>
      </c>
      <c r="M169">
        <f>(1/(1+EXP(('S Curve Equation'!$B$11-M124*'S Curve Equation'!$B$12)*'S Curve Equation'!$B$10))+'S Curve Equation'!$B$13)*'S Curve Equation'!$B$14</f>
        <v>0.21643142991093919</v>
      </c>
      <c r="N169">
        <f>(1/(1+EXP(('S Curve Equation'!$B$11-N124*'S Curve Equation'!$B$12)*'S Curve Equation'!$B$10))+'S Curve Equation'!$B$13)*'S Curve Equation'!$B$14</f>
        <v>0.21301597375166731</v>
      </c>
      <c r="O169">
        <f>(1/(1+EXP(('S Curve Equation'!$B$11-O124*'S Curve Equation'!$B$12)*'S Curve Equation'!$B$10))+'S Curve Equation'!$B$13)*'S Curve Equation'!$B$14</f>
        <v>0.20966816392884219</v>
      </c>
      <c r="P169">
        <f>(1/(1+EXP(('S Curve Equation'!$B$11-P124*'S Curve Equation'!$B$12)*'S Curve Equation'!$B$10))+'S Curve Equation'!$B$13)*'S Curve Equation'!$B$14</f>
        <v>0.20638661109298642</v>
      </c>
      <c r="Q169">
        <f>(1/(1+EXP(('S Curve Equation'!$B$11-Q124*'S Curve Equation'!$B$12)*'S Curve Equation'!$B$10))+'S Curve Equation'!$B$13)*'S Curve Equation'!$B$14</f>
        <v>0.20316994569260816</v>
      </c>
      <c r="R169">
        <f>(1/(1+EXP(('S Curve Equation'!$B$11-R124*'S Curve Equation'!$B$12)*'S Curve Equation'!$B$10))+'S Curve Equation'!$B$13)*'S Curve Equation'!$B$14</f>
        <v>0.2000168185163215</v>
      </c>
      <c r="S169">
        <f>(1/(1+EXP(('S Curve Equation'!$B$11-S124*'S Curve Equation'!$B$12)*'S Curve Equation'!$B$10))+'S Curve Equation'!$B$13)*'S Curve Equation'!$B$14</f>
        <v>0.19692590115340466</v>
      </c>
      <c r="T169">
        <f>(1/(1+EXP(('S Curve Equation'!$B$11-T124*'S Curve Equation'!$B$12)*'S Curve Equation'!$B$10))+'S Curve Equation'!$B$13)*'S Curve Equation'!$B$14</f>
        <v>0.19389588637870508</v>
      </c>
      <c r="U169">
        <f>(1/(1+EXP(('S Curve Equation'!$B$11-U124*'S Curve Equation'!$B$12)*'S Curve Equation'!$B$10))+'S Curve Equation'!$B$13)*'S Curve Equation'!$B$14</f>
        <v>0.19092548846750368</v>
      </c>
      <c r="V169">
        <f>(1/(1+EXP(('S Curve Equation'!$B$11-V124*'S Curve Equation'!$B$12)*'S Curve Equation'!$B$10))+'S Curve Equation'!$B$13)*'S Curve Equation'!$B$14</f>
        <v>0.18801344344563306</v>
      </c>
      <c r="W169">
        <f>(1/(1+EXP(('S Curve Equation'!$B$11-W124*'S Curve Equation'!$B$12)*'S Curve Equation'!$B$10))+'S Curve Equation'!$B$13)*'S Curve Equation'!$B$14</f>
        <v>0.18515850927984362</v>
      </c>
      <c r="X169">
        <f>(1/(1+EXP(('S Curve Equation'!$B$11-X124*'S Curve Equation'!$B$12)*'S Curve Equation'!$B$10))+'S Curve Equation'!$B$13)*'S Curve Equation'!$B$14</f>
        <v>0.1823594660131474</v>
      </c>
      <c r="Y169">
        <f>(1/(1+EXP(('S Curve Equation'!$B$11-Y124*'S Curve Equation'!$B$12)*'S Curve Equation'!$B$10))+'S Curve Equation'!$B$13)*'S Curve Equation'!$B$14</f>
        <v>0.17961511584955978</v>
      </c>
      <c r="Z169">
        <f>(1/(1+EXP(('S Curve Equation'!$B$11-Z124*'S Curve Equation'!$B$12)*'S Curve Equation'!$B$10))+'S Curve Equation'!$B$13)*'S Curve Equation'!$B$14</f>
        <v>0.17692428319243086</v>
      </c>
      <c r="AA169">
        <f>(1/(1+EXP(('S Curve Equation'!$B$11-AA124*'S Curve Equation'!$B$12)*'S Curve Equation'!$B$10))+'S Curve Equation'!$B$13)*'S Curve Equation'!$B$14</f>
        <v>0.17428581464027271</v>
      </c>
      <c r="AB169">
        <f>(1/(1+EXP(('S Curve Equation'!$B$11-AB124*'S Curve Equation'!$B$12)*'S Curve Equation'!$B$10))+'S Curve Equation'!$B$13)*'S Curve Equation'!$B$14</f>
        <v>0.17169857894376564</v>
      </c>
      <c r="AC169">
        <f>(1/(1+EXP(('S Curve Equation'!$B$11-AC124*'S Curve Equation'!$B$12)*'S Curve Equation'!$B$10))+'S Curve Equation'!$B$13)*'S Curve Equation'!$B$14</f>
        <v>0.16916146692739117</v>
      </c>
      <c r="AD169">
        <f>(1/(1+EXP(('S Curve Equation'!$B$11-AD124*'S Curve Equation'!$B$12)*'S Curve Equation'!$B$10))+'S Curve Equation'!$B$13)*'S Curve Equation'!$B$14</f>
        <v>0.16667339137891027</v>
      </c>
      <c r="AE169">
        <f>(1/(1+EXP(('S Curve Equation'!$B$11-AE124*'S Curve Equation'!$B$12)*'S Curve Equation'!$B$10))+'S Curve Equation'!$B$13)*'S Curve Equation'!$B$14</f>
        <v>0.1642332869097036</v>
      </c>
      <c r="AF169">
        <f>(1/(1+EXP(('S Curve Equation'!$B$11-AF124*'S Curve Equation'!$B$12)*'S Curve Equation'!$B$10))+'S Curve Equation'!$B$13)*'S Curve Equation'!$B$14</f>
        <v>0.16184010978878854</v>
      </c>
    </row>
    <row r="170" spans="1:32" x14ac:dyDescent="0.25">
      <c r="A170" t="s">
        <v>82</v>
      </c>
      <c r="B170">
        <f>(1/(1+EXP(('S Curve Equation'!$B$11-B125*'S Curve Equation'!$B$12)*'S Curve Equation'!$B$10))+'S Curve Equation'!$B$13)*'S Curve Equation'!$B$14</f>
        <v>0.20368098159509196</v>
      </c>
      <c r="C170">
        <f>(1/(1+EXP(('S Curve Equation'!$B$11-C125*'S Curve Equation'!$B$12)*'S Curve Equation'!$B$10))+'S Curve Equation'!$B$13)*'S Curve Equation'!$B$14</f>
        <v>0.20307264708507769</v>
      </c>
      <c r="D170">
        <f>(1/(1+EXP(('S Curve Equation'!$B$11-D125*'S Curve Equation'!$B$12)*'S Curve Equation'!$B$10))+'S Curve Equation'!$B$13)*'S Curve Equation'!$B$14</f>
        <v>0.20261998145765661</v>
      </c>
      <c r="E170">
        <f>(1/(1+EXP(('S Curve Equation'!$B$11-E125*'S Curve Equation'!$B$12)*'S Curve Equation'!$B$10))+'S Curve Equation'!$B$13)*'S Curve Equation'!$B$14</f>
        <v>0.20099860978695841</v>
      </c>
      <c r="F170">
        <f>(1/(1+EXP(('S Curve Equation'!$B$11-F125*'S Curve Equation'!$B$12)*'S Curve Equation'!$B$10))+'S Curve Equation'!$B$13)*'S Curve Equation'!$B$14</f>
        <v>0.19801234131004841</v>
      </c>
      <c r="G170">
        <f>(1/(1+EXP(('S Curve Equation'!$B$11-G125*'S Curve Equation'!$B$12)*'S Curve Equation'!$B$10))+'S Curve Equation'!$B$13)*'S Curve Equation'!$B$14</f>
        <v>0.19373089845051306</v>
      </c>
      <c r="H170">
        <f>(1/(1+EXP(('S Curve Equation'!$B$11-H125*'S Curve Equation'!$B$12)*'S Curve Equation'!$B$10))+'S Curve Equation'!$B$13)*'S Curve Equation'!$B$14</f>
        <v>0.18831868257718104</v>
      </c>
      <c r="I170">
        <f>(1/(1+EXP(('S Curve Equation'!$B$11-I125*'S Curve Equation'!$B$12)*'S Curve Equation'!$B$10))+'S Curve Equation'!$B$13)*'S Curve Equation'!$B$14</f>
        <v>0.18272744485478146</v>
      </c>
      <c r="J170">
        <f>(1/(1+EXP(('S Curve Equation'!$B$11-J125*'S Curve Equation'!$B$12)*'S Curve Equation'!$B$10))+'S Curve Equation'!$B$13)*'S Curve Equation'!$B$14</f>
        <v>0.17845822235901518</v>
      </c>
      <c r="K170">
        <f>(1/(1+EXP(('S Curve Equation'!$B$11-K125*'S Curve Equation'!$B$12)*'S Curve Equation'!$B$10))+'S Curve Equation'!$B$13)*'S Curve Equation'!$B$14</f>
        <v>0.17519747964959168</v>
      </c>
      <c r="L170">
        <f>(1/(1+EXP(('S Curve Equation'!$B$11-L125*'S Curve Equation'!$B$12)*'S Curve Equation'!$B$10))+'S Curve Equation'!$B$13)*'S Curve Equation'!$B$14</f>
        <v>0.1756863044115505</v>
      </c>
      <c r="M170">
        <f>(1/(1+EXP(('S Curve Equation'!$B$11-M125*'S Curve Equation'!$B$12)*'S Curve Equation'!$B$10))+'S Curve Equation'!$B$13)*'S Curve Equation'!$B$14</f>
        <v>0.17295473088443089</v>
      </c>
      <c r="N170">
        <f>(1/(1+EXP(('S Curve Equation'!$B$11-N125*'S Curve Equation'!$B$12)*'S Curve Equation'!$B$10))+'S Curve Equation'!$B$13)*'S Curve Equation'!$B$14</f>
        <v>0.17027900487114911</v>
      </c>
      <c r="O170">
        <f>(1/(1+EXP(('S Curve Equation'!$B$11-O125*'S Curve Equation'!$B$12)*'S Curve Equation'!$B$10))+'S Curve Equation'!$B$13)*'S Curve Equation'!$B$14</f>
        <v>0.16765784300238429</v>
      </c>
      <c r="P170">
        <f>(1/(1+EXP(('S Curve Equation'!$B$11-P125*'S Curve Equation'!$B$12)*'S Curve Equation'!$B$10))+'S Curve Equation'!$B$13)*'S Curve Equation'!$B$14</f>
        <v>0.16508998941279165</v>
      </c>
      <c r="Q170">
        <f>(1/(1+EXP(('S Curve Equation'!$B$11-Q125*'S Curve Equation'!$B$12)*'S Curve Equation'!$B$10))+'S Curve Equation'!$B$13)*'S Curve Equation'!$B$14</f>
        <v>0.16257421549796294</v>
      </c>
      <c r="R170">
        <f>(1/(1+EXP(('S Curve Equation'!$B$11-R125*'S Curve Equation'!$B$12)*'S Curve Equation'!$B$10))+'S Curve Equation'!$B$13)*'S Curve Equation'!$B$14</f>
        <v>0.1601093196398756</v>
      </c>
      <c r="S170">
        <f>(1/(1+EXP(('S Curve Equation'!$B$11-S125*'S Curve Equation'!$B$12)*'S Curve Equation'!$B$10))+'S Curve Equation'!$B$13)*'S Curve Equation'!$B$14</f>
        <v>0.15769412690436641</v>
      </c>
      <c r="T170">
        <f>(1/(1+EXP(('S Curve Equation'!$B$11-T125*'S Curve Equation'!$B$12)*'S Curve Equation'!$B$10))+'S Curve Equation'!$B$13)*'S Curve Equation'!$B$14</f>
        <v>0.15532748871388494</v>
      </c>
      <c r="U170">
        <f>(1/(1+EXP(('S Curve Equation'!$B$11-U125*'S Curve Equation'!$B$12)*'S Curve Equation'!$B$10))+'S Curve Equation'!$B$13)*'S Curve Equation'!$B$14</f>
        <v>0.15300828249855289</v>
      </c>
      <c r="V170">
        <f>(1/(1+EXP(('S Curve Equation'!$B$11-V125*'S Curve Equation'!$B$12)*'S Curve Equation'!$B$10))+'S Curve Equation'!$B$13)*'S Curve Equation'!$B$14</f>
        <v>0.15073541132831053</v>
      </c>
      <c r="W170">
        <f>(1/(1+EXP(('S Curve Equation'!$B$11-W125*'S Curve Equation'!$B$12)*'S Curve Equation'!$B$10))+'S Curve Equation'!$B$13)*'S Curve Equation'!$B$14</f>
        <v>0.14850780352871543</v>
      </c>
      <c r="X170">
        <f>(1/(1+EXP(('S Curve Equation'!$B$11-X125*'S Curve Equation'!$B$12)*'S Curve Equation'!$B$10))+'S Curve Equation'!$B$13)*'S Curve Equation'!$B$14</f>
        <v>0.14632441228276447</v>
      </c>
      <c r="Y170">
        <f>(1/(1+EXP(('S Curve Equation'!$B$11-Y125*'S Curve Equation'!$B$12)*'S Curve Equation'!$B$10))+'S Curve Equation'!$B$13)*'S Curve Equation'!$B$14</f>
        <v>0.14418421522089944</v>
      </c>
      <c r="Z170">
        <f>(1/(1+EXP(('S Curve Equation'!$B$11-Z125*'S Curve Equation'!$B$12)*'S Curve Equation'!$B$10))+'S Curve Equation'!$B$13)*'S Curve Equation'!$B$14</f>
        <v>0.14208621400120175</v>
      </c>
      <c r="AA170">
        <f>(1/(1+EXP(('S Curve Equation'!$B$11-AA125*'S Curve Equation'!$B$12)*'S Curve Equation'!$B$10))+'S Curve Equation'!$B$13)*'S Curve Equation'!$B$14</f>
        <v>0.1400294338815917</v>
      </c>
      <c r="AB170">
        <f>(1/(1+EXP(('S Curve Equation'!$B$11-AB125*'S Curve Equation'!$B$12)*'S Curve Equation'!$B$10))+'S Curve Equation'!$B$13)*'S Curve Equation'!$B$14</f>
        <v>0.13801292328570777</v>
      </c>
      <c r="AC170">
        <f>(1/(1+EXP(('S Curve Equation'!$B$11-AC125*'S Curve Equation'!$B$12)*'S Curve Equation'!$B$10))+'S Curve Equation'!$B$13)*'S Curve Equation'!$B$14</f>
        <v>0.1360357533639939</v>
      </c>
      <c r="AD170">
        <f>(1/(1+EXP(('S Curve Equation'!$B$11-AD125*'S Curve Equation'!$B$12)*'S Curve Equation'!$B$10))+'S Curve Equation'!$B$13)*'S Curve Equation'!$B$14</f>
        <v>0.13409701755137957</v>
      </c>
      <c r="AE170">
        <f>(1/(1+EXP(('S Curve Equation'!$B$11-AE125*'S Curve Equation'!$B$12)*'S Curve Equation'!$B$10))+'S Curve Equation'!$B$13)*'S Curve Equation'!$B$14</f>
        <v>0.1321958311228216</v>
      </c>
      <c r="AF170">
        <f>(1/(1+EXP(('S Curve Equation'!$B$11-AF125*'S Curve Equation'!$B$12)*'S Curve Equation'!$B$10))+'S Curve Equation'!$B$13)*'S Curve Equation'!$B$14</f>
        <v>0.13033133074785483</v>
      </c>
    </row>
    <row r="171" spans="1:32" x14ac:dyDescent="0.25">
      <c r="A171" t="s">
        <v>84</v>
      </c>
      <c r="B171">
        <f>(1/(1+EXP(('S Curve Equation'!$B$11-B126*'S Curve Equation'!$B$12)*'S Curve Equation'!$B$10))+'S Curve Equation'!$B$13)*'S Curve Equation'!$B$14</f>
        <v>0.33495145631067957</v>
      </c>
      <c r="C171">
        <f>(1/(1+EXP(('S Curve Equation'!$B$11-C126*'S Curve Equation'!$B$12)*'S Curve Equation'!$B$10))+'S Curve Equation'!$B$13)*'S Curve Equation'!$B$14</f>
        <v>0.33396149696232102</v>
      </c>
      <c r="D171">
        <f>(1/(1+EXP(('S Curve Equation'!$B$11-D126*'S Curve Equation'!$B$12)*'S Curve Equation'!$B$10))+'S Curve Equation'!$B$13)*'S Curve Equation'!$B$14</f>
        <v>0.3332244252150447</v>
      </c>
      <c r="E171">
        <f>(1/(1+EXP(('S Curve Equation'!$B$11-E126*'S Curve Equation'!$B$12)*'S Curve Equation'!$B$10))+'S Curve Equation'!$B$13)*'S Curve Equation'!$B$14</f>
        <v>0.33058131675586061</v>
      </c>
      <c r="F171">
        <f>(1/(1+EXP(('S Curve Equation'!$B$11-F126*'S Curve Equation'!$B$12)*'S Curve Equation'!$B$10))+'S Curve Equation'!$B$13)*'S Curve Equation'!$B$14</f>
        <v>0.32570086642946006</v>
      </c>
      <c r="G171">
        <f>(1/(1+EXP(('S Curve Equation'!$B$11-G126*'S Curve Equation'!$B$12)*'S Curve Equation'!$B$10))+'S Curve Equation'!$B$13)*'S Curve Equation'!$B$14</f>
        <v>0.31867631328471874</v>
      </c>
      <c r="H171">
        <f>(1/(1+EXP(('S Curve Equation'!$B$11-H126*'S Curve Equation'!$B$12)*'S Curve Equation'!$B$10))+'S Curve Equation'!$B$13)*'S Curve Equation'!$B$14</f>
        <v>0.30975151791396394</v>
      </c>
      <c r="I171">
        <f>(1/(1+EXP(('S Curve Equation'!$B$11-I126*'S Curve Equation'!$B$12)*'S Curve Equation'!$B$10))+'S Curve Equation'!$B$13)*'S Curve Equation'!$B$14</f>
        <v>0.30048059347252593</v>
      </c>
      <c r="J171">
        <f>(1/(1+EXP(('S Curve Equation'!$B$11-J126*'S Curve Equation'!$B$12)*'S Curve Equation'!$B$10))+'S Curve Equation'!$B$13)*'S Curve Equation'!$B$14</f>
        <v>0.29336822175864519</v>
      </c>
      <c r="K171">
        <f>(1/(1+EXP(('S Curve Equation'!$B$11-K126*'S Curve Equation'!$B$12)*'S Curve Equation'!$B$10))+'S Curve Equation'!$B$13)*'S Curve Equation'!$B$14</f>
        <v>0.28791711437207979</v>
      </c>
      <c r="L171">
        <f>(1/(1+EXP(('S Curve Equation'!$B$11-L126*'S Curve Equation'!$B$12)*'S Curve Equation'!$B$10))+'S Curve Equation'!$B$13)*'S Curve Equation'!$B$14</f>
        <v>0.28873531820338527</v>
      </c>
      <c r="M171">
        <f>(1/(1+EXP(('S Curve Equation'!$B$11-M126*'S Curve Equation'!$B$12)*'S Curve Equation'!$B$10))+'S Curve Equation'!$B$13)*'S Curve Equation'!$B$14</f>
        <v>0.28415864318400869</v>
      </c>
      <c r="N171">
        <f>(1/(1+EXP(('S Curve Equation'!$B$11-N126*'S Curve Equation'!$B$12)*'S Curve Equation'!$B$10))+'S Curve Equation'!$B$13)*'S Curve Equation'!$B$14</f>
        <v>0.27966504514358131</v>
      </c>
      <c r="O171">
        <f>(1/(1+EXP(('S Curve Equation'!$B$11-O126*'S Curve Equation'!$B$12)*'S Curve Equation'!$B$10))+'S Curve Equation'!$B$13)*'S Curve Equation'!$B$14</f>
        <v>0.27525329206445848</v>
      </c>
      <c r="P171">
        <f>(1/(1+EXP(('S Curve Equation'!$B$11-P126*'S Curve Equation'!$B$12)*'S Curve Equation'!$B$10))+'S Curve Equation'!$B$13)*'S Curve Equation'!$B$14</f>
        <v>0.27092214129083708</v>
      </c>
      <c r="Q171">
        <f>(1/(1+EXP(('S Curve Equation'!$B$11-Q126*'S Curve Equation'!$B$12)*'S Curve Equation'!$B$10))+'S Curve Equation'!$B$13)*'S Curve Equation'!$B$14</f>
        <v>0.26667034200834921</v>
      </c>
      <c r="R171">
        <f>(1/(1+EXP(('S Curve Equation'!$B$11-R126*'S Curve Equation'!$B$12)*'S Curve Equation'!$B$10))+'S Curve Equation'!$B$13)*'S Curve Equation'!$B$14</f>
        <v>0.26249663756113117</v>
      </c>
      <c r="S171">
        <f>(1/(1+EXP(('S Curve Equation'!$B$11-S126*'S Curve Equation'!$B$12)*'S Curve Equation'!$B$10))+'S Curve Equation'!$B$13)*'S Curve Equation'!$B$14</f>
        <v>0.25839976761292927</v>
      </c>
      <c r="T171">
        <f>(1/(1+EXP(('S Curve Equation'!$B$11-T126*'S Curve Equation'!$B$12)*'S Curve Equation'!$B$10))+'S Curve Equation'!$B$13)*'S Curve Equation'!$B$14</f>
        <v>0.25437847015879811</v>
      </c>
      <c r="U171">
        <f>(1/(1+EXP(('S Curve Equation'!$B$11-U126*'S Curve Equation'!$B$12)*'S Curve Equation'!$B$10))+'S Curve Equation'!$B$13)*'S Curve Equation'!$B$14</f>
        <v>0.250431483393946</v>
      </c>
      <c r="V171">
        <f>(1/(1+EXP(('S Curve Equation'!$B$11-V126*'S Curve Equation'!$B$12)*'S Curve Equation'!$B$10))+'S Curve Equation'!$B$13)*'S Curve Equation'!$B$14</f>
        <v>0.24655754744621364</v>
      </c>
      <c r="W171">
        <f>(1/(1+EXP(('S Curve Equation'!$B$11-W126*'S Curve Equation'!$B$12)*'S Curve Equation'!$B$10))+'S Curve Equation'!$B$13)*'S Curve Equation'!$B$14</f>
        <v>0.24275540597858453</v>
      </c>
      <c r="X171">
        <f>(1/(1+EXP(('S Curve Equation'!$B$11-X126*'S Curve Equation'!$B$12)*'S Curve Equation'!$B$10))+'S Curve Equation'!$B$13)*'S Curve Equation'!$B$14</f>
        <v>0.23902380766804746</v>
      </c>
      <c r="Y171">
        <f>(1/(1+EXP(('S Curve Equation'!$B$11-Y126*'S Curve Equation'!$B$12)*'S Curve Equation'!$B$10))+'S Curve Equation'!$B$13)*'S Curve Equation'!$B$14</f>
        <v>0.23536150756695873</v>
      </c>
      <c r="Z171">
        <f>(1/(1+EXP(('S Curve Equation'!$B$11-Z126*'S Curve Equation'!$B$12)*'S Curve Equation'!$B$10))+'S Curve Equation'!$B$13)*'S Curve Equation'!$B$14</f>
        <v>0.23176726835296257</v>
      </c>
      <c r="AA171">
        <f>(1/(1+EXP(('S Curve Equation'!$B$11-AA126*'S Curve Equation'!$B$12)*'S Curve Equation'!$B$10))+'S Curve Equation'!$B$13)*'S Curve Equation'!$B$14</f>
        <v>0.22823986147331896</v>
      </c>
      <c r="AB171">
        <f>(1/(1+EXP(('S Curve Equation'!$B$11-AB126*'S Curve Equation'!$B$12)*'S Curve Equation'!$B$10))+'S Curve Equation'!$B$13)*'S Curve Equation'!$B$14</f>
        <v>0.22477806818935583</v>
      </c>
      <c r="AC171">
        <f>(1/(1+EXP(('S Curve Equation'!$B$11-AC126*'S Curve Equation'!$B$12)*'S Curve Equation'!$B$10))+'S Curve Equation'!$B$13)*'S Curve Equation'!$B$14</f>
        <v>0.22138068052657292</v>
      </c>
      <c r="AD171">
        <f>(1/(1+EXP(('S Curve Equation'!$B$11-AD126*'S Curve Equation'!$B$12)*'S Curve Equation'!$B$10))+'S Curve Equation'!$B$13)*'S Curve Equation'!$B$14</f>
        <v>0.21804650213573001</v>
      </c>
      <c r="AE171">
        <f>(1/(1+EXP(('S Curve Equation'!$B$11-AE126*'S Curve Equation'!$B$12)*'S Curve Equation'!$B$10))+'S Curve Equation'!$B$13)*'S Curve Equation'!$B$14</f>
        <v>0.21477434907007908</v>
      </c>
      <c r="AF171">
        <f>(1/(1+EXP(('S Curve Equation'!$B$11-AF126*'S Curve Equation'!$B$12)*'S Curve Equation'!$B$10))+'S Curve Equation'!$B$13)*'S Curve Equation'!$B$14</f>
        <v>0.21156305048369387</v>
      </c>
    </row>
    <row r="172" spans="1:32" x14ac:dyDescent="0.25">
      <c r="A172" t="s">
        <v>86</v>
      </c>
      <c r="B172">
        <f>(1/(1+EXP(('S Curve Equation'!$B$11-B127*'S Curve Equation'!$B$12)*'S Curve Equation'!$B$10))+'S Curve Equation'!$B$13)*'S Curve Equation'!$B$14</f>
        <v>0.24115713346482578</v>
      </c>
      <c r="C172">
        <f>(1/(1+EXP(('S Curve Equation'!$B$11-C127*'S Curve Equation'!$B$12)*'S Curve Equation'!$B$10))+'S Curve Equation'!$B$13)*'S Curve Equation'!$B$14</f>
        <v>0.24043115313746863</v>
      </c>
      <c r="D172">
        <f>(1/(1+EXP(('S Curve Equation'!$B$11-D127*'S Curve Equation'!$B$12)*'S Curve Equation'!$B$10))+'S Curve Equation'!$B$13)*'S Curve Equation'!$B$14</f>
        <v>0.23989087915102575</v>
      </c>
      <c r="E172">
        <f>(1/(1+EXP(('S Curve Equation'!$B$11-E127*'S Curve Equation'!$B$12)*'S Curve Equation'!$B$10))+'S Curve Equation'!$B$13)*'S Curve Equation'!$B$14</f>
        <v>0.23795524170950313</v>
      </c>
      <c r="F172">
        <f>(1/(1+EXP(('S Curve Equation'!$B$11-F127*'S Curve Equation'!$B$12)*'S Curve Equation'!$B$10))+'S Curve Equation'!$B$13)*'S Curve Equation'!$B$14</f>
        <v>0.2343882727943653</v>
      </c>
      <c r="G172">
        <f>(1/(1+EXP(('S Curve Equation'!$B$11-G127*'S Curve Equation'!$B$12)*'S Curve Equation'!$B$10))+'S Curve Equation'!$B$13)*'S Curve Equation'!$B$14</f>
        <v>0.22927015063865111</v>
      </c>
      <c r="H172">
        <f>(1/(1+EXP(('S Curve Equation'!$B$11-H127*'S Curve Equation'!$B$12)*'S Curve Equation'!$B$10))+'S Curve Equation'!$B$13)*'S Curve Equation'!$B$14</f>
        <v>0.22279364904738985</v>
      </c>
      <c r="I172">
        <f>(1/(1+EXP(('S Curve Equation'!$B$11-I127*'S Curve Equation'!$B$12)*'S Curve Equation'!$B$10))+'S Curve Equation'!$B$13)*'S Curve Equation'!$B$14</f>
        <v>0.21609561813278544</v>
      </c>
      <c r="J172">
        <f>(1/(1+EXP(('S Curve Equation'!$B$11-J127*'S Curve Equation'!$B$12)*'S Curve Equation'!$B$10))+'S Curve Equation'!$B$13)*'S Curve Equation'!$B$14</f>
        <v>0.21097663623257584</v>
      </c>
      <c r="K172">
        <f>(1/(1+EXP(('S Curve Equation'!$B$11-K127*'S Curve Equation'!$B$12)*'S Curve Equation'!$B$10))+'S Curve Equation'!$B$13)*'S Curve Equation'!$B$14</f>
        <v>0.2070643221527933</v>
      </c>
      <c r="L172">
        <f>(1/(1+EXP(('S Curve Equation'!$B$11-L127*'S Curve Equation'!$B$12)*'S Curve Equation'!$B$10))+'S Curve Equation'!$B$13)*'S Curve Equation'!$B$14</f>
        <v>0.20765096032708424</v>
      </c>
      <c r="M172">
        <f>(1/(1+EXP(('S Curve Equation'!$B$11-M127*'S Curve Equation'!$B$12)*'S Curve Equation'!$B$10))+'S Curve Equation'!$B$13)*'S Curve Equation'!$B$14</f>
        <v>0.20437221031600078</v>
      </c>
      <c r="N172">
        <f>(1/(1+EXP(('S Curve Equation'!$B$11-N127*'S Curve Equation'!$B$12)*'S Curve Equation'!$B$10))+'S Curve Equation'!$B$13)*'S Curve Equation'!$B$14</f>
        <v>0.20115914075349939</v>
      </c>
      <c r="O172">
        <f>(1/(1+EXP(('S Curve Equation'!$B$11-O127*'S Curve Equation'!$B$12)*'S Curve Equation'!$B$10))+'S Curve Equation'!$B$13)*'S Curve Equation'!$B$14</f>
        <v>0.19801035973333558</v>
      </c>
      <c r="P172">
        <f>(1/(1+EXP(('S Curve Equation'!$B$11-P127*'S Curve Equation'!$B$12)*'S Curve Equation'!$B$10))+'S Curve Equation'!$B$13)*'S Curve Equation'!$B$14</f>
        <v>0.19492449777133081</v>
      </c>
      <c r="Q172">
        <f>(1/(1+EXP(('S Curve Equation'!$B$11-Q127*'S Curve Equation'!$B$12)*'S Curve Equation'!$B$10))+'S Curve Equation'!$B$13)*'S Curve Equation'!$B$14</f>
        <v>0.19190020815424894</v>
      </c>
      <c r="R172">
        <f>(1/(1+EXP(('S Curve Equation'!$B$11-R127*'S Curve Equation'!$B$12)*'S Curve Equation'!$B$10))+'S Curve Equation'!$B$13)*'S Curve Equation'!$B$14</f>
        <v>0.1889361672171623</v>
      </c>
      <c r="S172">
        <f>(1/(1+EXP(('S Curve Equation'!$B$11-S127*'S Curve Equation'!$B$12)*'S Curve Equation'!$B$10))+'S Curve Equation'!$B$13)*'S Curve Equation'!$B$14</f>
        <v>0.18603107455490098</v>
      </c>
      <c r="T172">
        <f>(1/(1+EXP(('S Curve Equation'!$B$11-T127*'S Curve Equation'!$B$12)*'S Curve Equation'!$B$10))+'S Curve Equation'!$B$13)*'S Curve Equation'!$B$14</f>
        <v>0.18318365317284757</v>
      </c>
      <c r="U172">
        <f>(1/(1+EXP(('S Curve Equation'!$B$11-U127*'S Curve Equation'!$B$12)*'S Curve Equation'!$B$10))+'S Curve Equation'!$B$13)*'S Curve Equation'!$B$14</f>
        <v>0.18039264958203668</v>
      </c>
      <c r="V172">
        <f>(1/(1+EXP(('S Curve Equation'!$B$11-V127*'S Curve Equation'!$B$12)*'S Curve Equation'!$B$10))+'S Curve Equation'!$B$13)*'S Curve Equation'!$B$14</f>
        <v>0.17765683384321579</v>
      </c>
      <c r="W172">
        <f>(1/(1+EXP(('S Curve Equation'!$B$11-W127*'S Curve Equation'!$B$12)*'S Curve Equation'!$B$10))+'S Curve Equation'!$B$13)*'S Curve Equation'!$B$14</f>
        <v>0.17497499956422788</v>
      </c>
      <c r="X172">
        <f>(1/(1+EXP(('S Curve Equation'!$B$11-X127*'S Curve Equation'!$B$12)*'S Curve Equation'!$B$10))+'S Curve Equation'!$B$13)*'S Curve Equation'!$B$14</f>
        <v>0.17234596385482359</v>
      </c>
      <c r="Y172">
        <f>(1/(1+EXP(('S Curve Equation'!$B$11-Y127*'S Curve Equation'!$B$12)*'S Curve Equation'!$B$10))+'S Curve Equation'!$B$13)*'S Curve Equation'!$B$14</f>
        <v>0.16976856724271802</v>
      </c>
      <c r="Z172">
        <f>(1/(1+EXP(('S Curve Equation'!$B$11-Z127*'S Curve Equation'!$B$12)*'S Curve Equation'!$B$10))+'S Curve Equation'!$B$13)*'S Curve Equation'!$B$14</f>
        <v>0.16724167355449024</v>
      </c>
      <c r="AA172">
        <f>(1/(1+EXP(('S Curve Equation'!$B$11-AA127*'S Curve Equation'!$B$12)*'S Curve Equation'!$B$10))+'S Curve Equation'!$B$13)*'S Curve Equation'!$B$14</f>
        <v>0.1647641697646576</v>
      </c>
      <c r="AB172">
        <f>(1/(1+EXP(('S Curve Equation'!$B$11-AB127*'S Curve Equation'!$B$12)*'S Curve Equation'!$B$10))+'S Curve Equation'!$B$13)*'S Curve Equation'!$B$14</f>
        <v>0.16233496581605006</v>
      </c>
      <c r="AC172">
        <f>(1/(1+EXP(('S Curve Equation'!$B$11-AC127*'S Curve Equation'!$B$12)*'S Curve Equation'!$B$10))+'S Curve Equation'!$B$13)*'S Curve Equation'!$B$14</f>
        <v>0.15995299441439337</v>
      </c>
      <c r="AD172">
        <f>(1/(1+EXP(('S Curve Equation'!$B$11-AD127*'S Curve Equation'!$B$12)*'S Curve Equation'!$B$10))+'S Curve Equation'!$B$13)*'S Curve Equation'!$B$14</f>
        <v>0.1576172107997991</v>
      </c>
      <c r="AE172">
        <f>(1/(1+EXP(('S Curve Equation'!$B$11-AE127*'S Curve Equation'!$B$12)*'S Curve Equation'!$B$10))+'S Curve Equation'!$B$13)*'S Curve Equation'!$B$14</f>
        <v>0.15532659249767863</v>
      </c>
      <c r="AF172">
        <f>(1/(1+EXP(('S Curve Equation'!$B$11-AF127*'S Curve Equation'!$B$12)*'S Curve Equation'!$B$10))+'S Curve Equation'!$B$13)*'S Curve Equation'!$B$14</f>
        <v>0.15308013905141318</v>
      </c>
    </row>
    <row r="173" spans="1:32" x14ac:dyDescent="0.25">
      <c r="A173" t="s">
        <v>88</v>
      </c>
      <c r="B173">
        <f>(1/(1+EXP(('S Curve Equation'!$B$11-B128*'S Curve Equation'!$B$12)*'S Curve Equation'!$B$10))+'S Curve Equation'!$B$13)*'S Curve Equation'!$B$14</f>
        <v>0.16691015339663989</v>
      </c>
      <c r="C173">
        <f>(1/(1+EXP(('S Curve Equation'!$B$11-C128*'S Curve Equation'!$B$12)*'S Curve Equation'!$B$10))+'S Curve Equation'!$B$13)*'S Curve Equation'!$B$14</f>
        <v>0.16642150089614513</v>
      </c>
      <c r="D173">
        <f>(1/(1+EXP(('S Curve Equation'!$B$11-D128*'S Curve Equation'!$B$12)*'S Curve Equation'!$B$10))+'S Curve Equation'!$B$13)*'S Curve Equation'!$B$14</f>
        <v>0.1660579187715826</v>
      </c>
      <c r="E173">
        <f>(1/(1+EXP(('S Curve Equation'!$B$11-E128*'S Curve Equation'!$B$12)*'S Curve Equation'!$B$10))+'S Curve Equation'!$B$13)*'S Curve Equation'!$B$14</f>
        <v>0.16475581761105096</v>
      </c>
      <c r="F173">
        <f>(1/(1+EXP(('S Curve Equation'!$B$11-F128*'S Curve Equation'!$B$12)*'S Curve Equation'!$B$10))+'S Curve Equation'!$B$13)*'S Curve Equation'!$B$14</f>
        <v>0.1623583344754474</v>
      </c>
      <c r="G173">
        <f>(1/(1+EXP(('S Curve Equation'!$B$11-G128*'S Curve Equation'!$B$12)*'S Curve Equation'!$B$10))+'S Curve Equation'!$B$13)*'S Curve Equation'!$B$14</f>
        <v>0.15892263552829158</v>
      </c>
      <c r="H173">
        <f>(1/(1+EXP(('S Curve Equation'!$B$11-H128*'S Curve Equation'!$B$12)*'S Curve Equation'!$B$10))+'S Curve Equation'!$B$13)*'S Curve Equation'!$B$14</f>
        <v>0.15458199227771505</v>
      </c>
      <c r="I173">
        <f>(1/(1+EXP(('S Curve Equation'!$B$11-I128*'S Curve Equation'!$B$12)*'S Curve Equation'!$B$10))+'S Curve Equation'!$B$13)*'S Curve Equation'!$B$14</f>
        <v>0.15010031614443198</v>
      </c>
      <c r="J173">
        <f>(1/(1+EXP(('S Curve Equation'!$B$11-J128*'S Curve Equation'!$B$12)*'S Curve Equation'!$B$10))+'S Curve Equation'!$B$13)*'S Curve Equation'!$B$14</f>
        <v>0.146679806399788</v>
      </c>
      <c r="K173">
        <f>(1/(1+EXP(('S Curve Equation'!$B$11-K128*'S Curve Equation'!$B$12)*'S Curve Equation'!$B$10))+'S Curve Equation'!$B$13)*'S Curve Equation'!$B$14</f>
        <v>0.14406804320543762</v>
      </c>
      <c r="L173">
        <f>(1/(1+EXP(('S Curve Equation'!$B$11-L128*'S Curve Equation'!$B$12)*'S Curve Equation'!$B$10))+'S Curve Equation'!$B$13)*'S Curve Equation'!$B$14</f>
        <v>0.14445954045659537</v>
      </c>
      <c r="M173">
        <f>(1/(1+EXP(('S Curve Equation'!$B$11-M128*'S Curve Equation'!$B$12)*'S Curve Equation'!$B$10))+'S Curve Equation'!$B$13)*'S Curve Equation'!$B$14</f>
        <v>0.14227199371744703</v>
      </c>
      <c r="N173">
        <f>(1/(1+EXP(('S Curve Equation'!$B$11-N128*'S Curve Equation'!$B$12)*'S Curve Equation'!$B$10))+'S Curve Equation'!$B$13)*'S Curve Equation'!$B$14</f>
        <v>0.14012951218902941</v>
      </c>
      <c r="O173">
        <f>(1/(1+EXP(('S Curve Equation'!$B$11-O128*'S Curve Equation'!$B$12)*'S Curve Equation'!$B$10))+'S Curve Equation'!$B$13)*'S Curve Equation'!$B$14</f>
        <v>0.13803100087813305</v>
      </c>
      <c r="P173">
        <f>(1/(1+EXP(('S Curve Equation'!$B$11-P128*'S Curve Equation'!$B$12)*'S Curve Equation'!$B$10))+'S Curve Equation'!$B$13)*'S Curve Equation'!$B$14</f>
        <v>0.13597539248480769</v>
      </c>
      <c r="Q173">
        <f>(1/(1+EXP(('S Curve Equation'!$B$11-Q128*'S Curve Equation'!$B$12)*'S Curve Equation'!$B$10))+'S Curve Equation'!$B$13)*'S Curve Equation'!$B$14</f>
        <v>0.133961646819591</v>
      </c>
      <c r="R173">
        <f>(1/(1+EXP(('S Curve Equation'!$B$11-R128*'S Curve Equation'!$B$12)*'S Curve Equation'!$B$10))+'S Curve Equation'!$B$13)*'S Curve Equation'!$B$14</f>
        <v>0.13198875021940837</v>
      </c>
      <c r="S173">
        <f>(1/(1+EXP(('S Curve Equation'!$B$11-S128*'S Curve Equation'!$B$12)*'S Curve Equation'!$B$10))+'S Curve Equation'!$B$13)*'S Curve Equation'!$B$14</f>
        <v>0.13005571496366114</v>
      </c>
      <c r="T173">
        <f>(1/(1+EXP(('S Curve Equation'!$B$11-T128*'S Curve Equation'!$B$12)*'S Curve Equation'!$B$10))+'S Curve Equation'!$B$13)*'S Curve Equation'!$B$14</f>
        <v>0.12816157869185713</v>
      </c>
      <c r="U173">
        <f>(1/(1+EXP(('S Curve Equation'!$B$11-U128*'S Curve Equation'!$B$12)*'S Curve Equation'!$B$10))+'S Curve Equation'!$B$13)*'S Curve Equation'!$B$14</f>
        <v>0.12630540382400193</v>
      </c>
      <c r="V173">
        <f>(1/(1+EXP(('S Curve Equation'!$B$11-V128*'S Curve Equation'!$B$12)*'S Curve Equation'!$B$10))+'S Curve Equation'!$B$13)*'S Curve Equation'!$B$14</f>
        <v>0.12448627698483901</v>
      </c>
      <c r="W173">
        <f>(1/(1+EXP(('S Curve Equation'!$B$11-W128*'S Curve Equation'!$B$12)*'S Curve Equation'!$B$10))+'S Curve Equation'!$B$13)*'S Curve Equation'!$B$14</f>
        <v>0.12270330843289715</v>
      </c>
      <c r="X173">
        <f>(1/(1+EXP(('S Curve Equation'!$B$11-X128*'S Curve Equation'!$B$12)*'S Curve Equation'!$B$10))+'S Curve Equation'!$B$13)*'S Curve Equation'!$B$14</f>
        <v>0.12095563149520906</v>
      </c>
      <c r="Y173">
        <f>(1/(1+EXP(('S Curve Equation'!$B$11-Y128*'S Curve Equation'!$B$12)*'S Curve Equation'!$B$10))+'S Curve Equation'!$B$13)*'S Curve Equation'!$B$14</f>
        <v>0.11924240200844229</v>
      </c>
      <c r="Z173">
        <f>(1/(1+EXP(('S Curve Equation'!$B$11-Z128*'S Curve Equation'!$B$12)*'S Curve Equation'!$B$10))+'S Curve Equation'!$B$13)*'S Curve Equation'!$B$14</f>
        <v>0.11756279776711359</v>
      </c>
      <c r="AA173">
        <f>(1/(1+EXP(('S Curve Equation'!$B$11-AA128*'S Curve Equation'!$B$12)*'S Curve Equation'!$B$10))+'S Curve Equation'!$B$13)*'S Curve Equation'!$B$14</f>
        <v>0.1159160179794498</v>
      </c>
      <c r="AB173">
        <f>(1/(1+EXP(('S Curve Equation'!$B$11-AB128*'S Curve Equation'!$B$12)*'S Curve Equation'!$B$10))+'S Curve Equation'!$B$13)*'S Curve Equation'!$B$14</f>
        <v>0.11430128273139735</v>
      </c>
      <c r="AC173">
        <f>(1/(1+EXP(('S Curve Equation'!$B$11-AC128*'S Curve Equation'!$B$12)*'S Curve Equation'!$B$10))+'S Curve Equation'!$B$13)*'S Curve Equation'!$B$14</f>
        <v>0.1127178324592038</v>
      </c>
      <c r="AD173">
        <f>(1/(1+EXP(('S Curve Equation'!$B$11-AD128*'S Curve Equation'!$B$12)*'S Curve Equation'!$B$10))+'S Curve Equation'!$B$13)*'S Curve Equation'!$B$14</f>
        <v>0.11116492743092896</v>
      </c>
      <c r="AE173">
        <f>(1/(1+EXP(('S Curve Equation'!$B$11-AE128*'S Curve Equation'!$B$12)*'S Curve Equation'!$B$10))+'S Curve Equation'!$B$13)*'S Curve Equation'!$B$14</f>
        <v>0.1096418472371866</v>
      </c>
      <c r="AF173">
        <f>(1/(1+EXP(('S Curve Equation'!$B$11-AF128*'S Curve Equation'!$B$12)*'S Curve Equation'!$B$10))+'S Curve Equation'!$B$13)*'S Curve Equation'!$B$14</f>
        <v>0.10814789029136325</v>
      </c>
    </row>
    <row r="174" spans="1:32" x14ac:dyDescent="0.25">
      <c r="A174" t="s">
        <v>90</v>
      </c>
      <c r="B174">
        <f>(1/(1+EXP(('S Curve Equation'!$B$11-B129*'S Curve Equation'!$B$12)*'S Curve Equation'!$B$10))+'S Curve Equation'!$B$13)*'S Curve Equation'!$B$14</f>
        <v>0.25568664965986387</v>
      </c>
      <c r="C174">
        <f>(1/(1+EXP(('S Curve Equation'!$B$11-C129*'S Curve Equation'!$B$12)*'S Curve Equation'!$B$10))+'S Curve Equation'!$B$13)*'S Curve Equation'!$B$14</f>
        <v>0.25491663925054925</v>
      </c>
      <c r="D174">
        <f>(1/(1+EXP(('S Curve Equation'!$B$11-D129*'S Curve Equation'!$B$12)*'S Curve Equation'!$B$10))+'S Curve Equation'!$B$13)*'S Curve Equation'!$B$14</f>
        <v>0.25434356423325061</v>
      </c>
      <c r="E174">
        <f>(1/(1+EXP(('S Curve Equation'!$B$11-E129*'S Curve Equation'!$B$12)*'S Curve Equation'!$B$10))+'S Curve Equation'!$B$13)*'S Curve Equation'!$B$14</f>
        <v>0.25229017500083778</v>
      </c>
      <c r="F174">
        <f>(1/(1+EXP(('S Curve Equation'!$B$11-F129*'S Curve Equation'!$B$12)*'S Curve Equation'!$B$10))+'S Curve Equation'!$B$13)*'S Curve Equation'!$B$14</f>
        <v>0.24850526229619524</v>
      </c>
      <c r="G174">
        <f>(1/(1+EXP(('S Curve Equation'!$B$11-G129*'S Curve Equation'!$B$12)*'S Curve Equation'!$B$10))+'S Curve Equation'!$B$13)*'S Curve Equation'!$B$14</f>
        <v>0.24307231589071923</v>
      </c>
      <c r="H174">
        <f>(1/(1+EXP(('S Curve Equation'!$B$11-H129*'S Curve Equation'!$B$12)*'S Curve Equation'!$B$10))+'S Curve Equation'!$B$13)*'S Curve Equation'!$B$14</f>
        <v>0.23619400907648394</v>
      </c>
      <c r="I174">
        <f>(1/(1+EXP(('S Curve Equation'!$B$11-I129*'S Curve Equation'!$B$12)*'S Curve Equation'!$B$10))+'S Curve Equation'!$B$13)*'S Curve Equation'!$B$14</f>
        <v>0.22907659498697502</v>
      </c>
      <c r="J174">
        <f>(1/(1+EXP(('S Curve Equation'!$B$11-J129*'S Curve Equation'!$B$12)*'S Curve Equation'!$B$10))+'S Curve Equation'!$B$13)*'S Curve Equation'!$B$14</f>
        <v>0.22363460595691323</v>
      </c>
      <c r="K174">
        <f>(1/(1+EXP(('S Curve Equation'!$B$11-K129*'S Curve Equation'!$B$12)*'S Curve Equation'!$B$10))+'S Curve Equation'!$B$13)*'S Curve Equation'!$B$14</f>
        <v>0.21947403989268288</v>
      </c>
      <c r="L174">
        <f>(1/(1+EXP(('S Curve Equation'!$B$11-L129*'S Curve Equation'!$B$12)*'S Curve Equation'!$B$10))+'S Curve Equation'!$B$13)*'S Curve Equation'!$B$14</f>
        <v>0.22009797695805428</v>
      </c>
      <c r="M174">
        <f>(1/(1+EXP(('S Curve Equation'!$B$11-M129*'S Curve Equation'!$B$12)*'S Curve Equation'!$B$10))+'S Curve Equation'!$B$13)*'S Curve Equation'!$B$14</f>
        <v>0.21661043295231722</v>
      </c>
      <c r="N174">
        <f>(1/(1+EXP(('S Curve Equation'!$B$11-N129*'S Curve Equation'!$B$12)*'S Curve Equation'!$B$10))+'S Curve Equation'!$B$13)*'S Curve Equation'!$B$14</f>
        <v>0.21319199206620071</v>
      </c>
      <c r="O174">
        <f>(1/(1+EXP(('S Curve Equation'!$B$11-O129*'S Curve Equation'!$B$12)*'S Curve Equation'!$B$10))+'S Curve Equation'!$B$13)*'S Curve Equation'!$B$14</f>
        <v>0.20984124564383608</v>
      </c>
      <c r="P174">
        <f>(1/(1+EXP(('S Curve Equation'!$B$11-P129*'S Curve Equation'!$B$12)*'S Curve Equation'!$B$10))+'S Curve Equation'!$B$13)*'S Curve Equation'!$B$14</f>
        <v>0.20655680414384994</v>
      </c>
      <c r="Q174">
        <f>(1/(1+EXP(('S Curve Equation'!$B$11-Q129*'S Curve Equation'!$B$12)*'S Curve Equation'!$B$10))+'S Curve Equation'!$B$13)*'S Curve Equation'!$B$14</f>
        <v>0.20333729777365231</v>
      </c>
      <c r="R174">
        <f>(1/(1+EXP(('S Curve Equation'!$B$11-R129*'S Curve Equation'!$B$12)*'S Curve Equation'!$B$10))+'S Curve Equation'!$B$13)*'S Curve Equation'!$B$14</f>
        <v>0.20018137703567196</v>
      </c>
      <c r="S174">
        <f>(1/(1+EXP(('S Curve Equation'!$B$11-S129*'S Curve Equation'!$B$12)*'S Curve Equation'!$B$10))+'S Curve Equation'!$B$13)*'S Curve Equation'!$B$14</f>
        <v>0.19708771319179763</v>
      </c>
      <c r="T174">
        <f>(1/(1+EXP(('S Curve Equation'!$B$11-T129*'S Curve Equation'!$B$12)*'S Curve Equation'!$B$10))+'S Curve Equation'!$B$13)*'S Curve Equation'!$B$14</f>
        <v>0.19405499865194287</v>
      </c>
      <c r="U174">
        <f>(1/(1+EXP(('S Curve Equation'!$B$11-U129*'S Curve Equation'!$B$12)*'S Curve Equation'!$B$10))+'S Curve Equation'!$B$13)*'S Curve Equation'!$B$14</f>
        <v>0.19108194729235306</v>
      </c>
      <c r="V174">
        <f>(1/(1+EXP(('S Curve Equation'!$B$11-V129*'S Curve Equation'!$B$12)*'S Curve Equation'!$B$10))+'S Curve Equation'!$B$13)*'S Curve Equation'!$B$14</f>
        <v>0.18816729470896124</v>
      </c>
      <c r="W174">
        <f>(1/(1+EXP(('S Curve Equation'!$B$11-W129*'S Curve Equation'!$B$12)*'S Curve Equation'!$B$10))+'S Curve Equation'!$B$13)*'S Curve Equation'!$B$14</f>
        <v>0.1853097984107947</v>
      </c>
      <c r="X174">
        <f>(1/(1+EXP(('S Curve Equation'!$B$11-X129*'S Curve Equation'!$B$12)*'S Curve Equation'!$B$10))+'S Curve Equation'!$B$13)*'S Curve Equation'!$B$14</f>
        <v>0.18250823795816987</v>
      </c>
      <c r="Y174">
        <f>(1/(1+EXP(('S Curve Equation'!$B$11-Y129*'S Curve Equation'!$B$12)*'S Curve Equation'!$B$10))+'S Curve Equation'!$B$13)*'S Curve Equation'!$B$14</f>
        <v>0.17976141505010529</v>
      </c>
      <c r="Z174">
        <f>(1/(1+EXP(('S Curve Equation'!$B$11-Z129*'S Curve Equation'!$B$12)*'S Curve Equation'!$B$10))+'S Curve Equation'!$B$13)*'S Curve Equation'!$B$14</f>
        <v>0.17706815356515387</v>
      </c>
      <c r="AA174">
        <f>(1/(1+EXP(('S Curve Equation'!$B$11-AA129*'S Curve Equation'!$B$12)*'S Curve Equation'!$B$10))+'S Curve Equation'!$B$13)*'S Curve Equation'!$B$14</f>
        <v>0.17442729955956615</v>
      </c>
      <c r="AB174">
        <f>(1/(1+EXP(('S Curve Equation'!$B$11-AB129*'S Curve Equation'!$B$12)*'S Curve Equation'!$B$10))+'S Curve Equation'!$B$13)*'S Curve Equation'!$B$14</f>
        <v>0.17183772122647936</v>
      </c>
      <c r="AC174">
        <f>(1/(1+EXP(('S Curve Equation'!$B$11-AC129*'S Curve Equation'!$B$12)*'S Curve Equation'!$B$10))+'S Curve Equation'!$B$13)*'S Curve Equation'!$B$14</f>
        <v>0.16929830881958449</v>
      </c>
      <c r="AD174">
        <f>(1/(1+EXP(('S Curve Equation'!$B$11-AD129*'S Curve Equation'!$B$12)*'S Curve Equation'!$B$10))+'S Curve Equation'!$B$13)*'S Curve Equation'!$B$14</f>
        <v>0.16680797454450047</v>
      </c>
      <c r="AE174">
        <f>(1/(1+EXP(('S Curve Equation'!$B$11-AE129*'S Curve Equation'!$B$12)*'S Curve Equation'!$B$10))+'S Curve Equation'!$B$13)*'S Curve Equation'!$B$14</f>
        <v>0.16436565242087731</v>
      </c>
      <c r="AF174">
        <f>(1/(1+EXP(('S Curve Equation'!$B$11-AF129*'S Curve Equation'!$B$12)*'S Curve Equation'!$B$10))+'S Curve Equation'!$B$13)*'S Curve Equation'!$B$14</f>
        <v>0.16197029811805114</v>
      </c>
    </row>
    <row r="175" spans="1:32" x14ac:dyDescent="0.25">
      <c r="A175" t="s">
        <v>92</v>
      </c>
      <c r="B175">
        <f>(1/(1+EXP(('S Curve Equation'!$B$11-B130*'S Curve Equation'!$B$12)*'S Curve Equation'!$B$10))+'S Curve Equation'!$B$13)*'S Curve Equation'!$B$14</f>
        <v>0.2015731235835222</v>
      </c>
      <c r="C175">
        <f>(1/(1+EXP(('S Curve Equation'!$B$11-C130*'S Curve Equation'!$B$12)*'S Curve Equation'!$B$10))+'S Curve Equation'!$B$13)*'S Curve Equation'!$B$14</f>
        <v>0.20097155499915265</v>
      </c>
      <c r="D175">
        <f>(1/(1+EXP(('S Curve Equation'!$B$11-D130*'S Curve Equation'!$B$12)*'S Curve Equation'!$B$10))+'S Curve Equation'!$B$13)*'S Curve Equation'!$B$14</f>
        <v>0.20052392648634715</v>
      </c>
      <c r="E175">
        <f>(1/(1+EXP(('S Curve Equation'!$B$11-E130*'S Curve Equation'!$B$12)*'S Curve Equation'!$B$10))+'S Curve Equation'!$B$13)*'S Curve Equation'!$B$14</f>
        <v>0.19892061452868293</v>
      </c>
      <c r="F175">
        <f>(1/(1+EXP(('S Curve Equation'!$B$11-F130*'S Curve Equation'!$B$12)*'S Curve Equation'!$B$10))+'S Curve Equation'!$B$13)*'S Curve Equation'!$B$14</f>
        <v>0.19596767923383882</v>
      </c>
      <c r="G175">
        <f>(1/(1+EXP(('S Curve Equation'!$B$11-G130*'S Curve Equation'!$B$12)*'S Curve Equation'!$B$10))+'S Curve Equation'!$B$13)*'S Curve Equation'!$B$14</f>
        <v>0.19173417952992697</v>
      </c>
      <c r="H175">
        <f>(1/(1+EXP(('S Curve Equation'!$B$11-H130*'S Curve Equation'!$B$12)*'S Curve Equation'!$B$10))+'S Curve Equation'!$B$13)*'S Curve Equation'!$B$14</f>
        <v>0.18638281130027259</v>
      </c>
      <c r="I175">
        <f>(1/(1+EXP(('S Curve Equation'!$B$11-I130*'S Curve Equation'!$B$12)*'S Curve Equation'!$B$10))+'S Curve Equation'!$B$13)*'S Curve Equation'!$B$14</f>
        <v>0.1808546947943617</v>
      </c>
      <c r="J175">
        <f>(1/(1+EXP(('S Curve Equation'!$B$11-J130*'S Curve Equation'!$B$12)*'S Curve Equation'!$B$10))+'S Curve Equation'!$B$13)*'S Curve Equation'!$B$14</f>
        <v>0.17663383097499602</v>
      </c>
      <c r="K175">
        <f>(1/(1+EXP(('S Curve Equation'!$B$11-K130*'S Curve Equation'!$B$12)*'S Curve Equation'!$B$10))+'S Curve Equation'!$B$13)*'S Curve Equation'!$B$14</f>
        <v>0.17341010962852593</v>
      </c>
      <c r="L175">
        <f>(1/(1+EXP(('S Curve Equation'!$B$11-L130*'S Curve Equation'!$B$12)*'S Curve Equation'!$B$10))+'S Curve Equation'!$B$13)*'S Curve Equation'!$B$14</f>
        <v>0.17389337995250251</v>
      </c>
      <c r="M175">
        <f>(1/(1+EXP(('S Curve Equation'!$B$11-M130*'S Curve Equation'!$B$12)*'S Curve Equation'!$B$10))+'S Curve Equation'!$B$13)*'S Curve Equation'!$B$14</f>
        <v>0.171192864218421</v>
      </c>
      <c r="N175">
        <f>(1/(1+EXP(('S Curve Equation'!$B$11-N130*'S Curve Equation'!$B$12)*'S Curve Equation'!$B$10))+'S Curve Equation'!$B$13)*'S Curve Equation'!$B$14</f>
        <v>0.16854760472883448</v>
      </c>
      <c r="O175">
        <f>(1/(1+EXP(('S Curve Equation'!$B$11-O130*'S Curve Equation'!$B$12)*'S Curve Equation'!$B$10))+'S Curve Equation'!$B$13)*'S Curve Equation'!$B$14</f>
        <v>0.16595632685821035</v>
      </c>
      <c r="P175">
        <f>(1/(1+EXP(('S Curve Equation'!$B$11-P130*'S Curve Equation'!$B$12)*'S Curve Equation'!$B$10))+'S Curve Equation'!$B$13)*'S Curve Equation'!$B$14</f>
        <v>0.16341778362209552</v>
      </c>
      <c r="Q175">
        <f>(1/(1+EXP(('S Curve Equation'!$B$11-Q130*'S Curve Equation'!$B$12)*'S Curve Equation'!$B$10))+'S Curve Equation'!$B$13)*'S Curve Equation'!$B$14</f>
        <v>0.16093075540780968</v>
      </c>
      <c r="R175">
        <f>(1/(1+EXP(('S Curve Equation'!$B$11-R130*'S Curve Equation'!$B$12)*'S Curve Equation'!$B$10))+'S Curve Equation'!$B$13)*'S Curve Equation'!$B$14</f>
        <v>0.15849404967565811</v>
      </c>
      <c r="S175">
        <f>(1/(1+EXP(('S Curve Equation'!$B$11-S130*'S Curve Equation'!$B$12)*'S Curve Equation'!$B$10))+'S Curve Equation'!$B$13)*'S Curve Equation'!$B$14</f>
        <v>0.1561065006340748</v>
      </c>
      <c r="T175">
        <f>(1/(1+EXP(('S Curve Equation'!$B$11-T130*'S Curve Equation'!$B$12)*'S Curve Equation'!$B$10))+'S Curve Equation'!$B$13)*'S Curve Equation'!$B$14</f>
        <v>0.15376696889183766</v>
      </c>
      <c r="U175">
        <f>(1/(1+EXP(('S Curve Equation'!$B$11-U130*'S Curve Equation'!$B$12)*'S Curve Equation'!$B$10))+'S Curve Equation'!$B$13)*'S Curve Equation'!$B$14</f>
        <v>0.15147434109026939</v>
      </c>
      <c r="V175">
        <f>(1/(1+EXP(('S Curve Equation'!$B$11-V130*'S Curve Equation'!$B$12)*'S Curve Equation'!$B$10))+'S Curve Equation'!$B$13)*'S Curve Equation'!$B$14</f>
        <v>0.14922752951810014</v>
      </c>
      <c r="W175">
        <f>(1/(1+EXP(('S Curve Equation'!$B$11-W130*'S Curve Equation'!$B$12)*'S Curve Equation'!$B$10))+'S Curve Equation'!$B$13)*'S Curve Equation'!$B$14</f>
        <v>0.14702547171145627</v>
      </c>
      <c r="X175">
        <f>(1/(1+EXP(('S Curve Equation'!$B$11-X130*'S Curve Equation'!$B$12)*'S Curve Equation'!$B$10))+'S Curve Equation'!$B$13)*'S Curve Equation'!$B$14</f>
        <v>0.14486713004125243</v>
      </c>
      <c r="Y175">
        <f>(1/(1+EXP(('S Curve Equation'!$B$11-Y130*'S Curve Equation'!$B$12)*'S Curve Equation'!$B$10))+'S Curve Equation'!$B$13)*'S Curve Equation'!$B$14</f>
        <v>0.14275149129005407</v>
      </c>
      <c r="Z175">
        <f>(1/(1+EXP(('S Curve Equation'!$B$11-Z130*'S Curve Equation'!$B$12)*'S Curve Equation'!$B$10))+'S Curve Equation'!$B$13)*'S Curve Equation'!$B$14</f>
        <v>0.14067756622033387</v>
      </c>
      <c r="AA175">
        <f>(1/(1+EXP(('S Curve Equation'!$B$11-AA130*'S Curve Equation'!$B$12)*'S Curve Equation'!$B$10))+'S Curve Equation'!$B$13)*'S Curve Equation'!$B$14</f>
        <v>0.13864438913585292</v>
      </c>
      <c r="AB175">
        <f>(1/(1+EXP(('S Curve Equation'!$B$11-AB130*'S Curve Equation'!$B$12)*'S Curve Equation'!$B$10))+'S Curve Equation'!$B$13)*'S Curve Equation'!$B$14</f>
        <v>0.13665101743776989</v>
      </c>
      <c r="AC175">
        <f>(1/(1+EXP(('S Curve Equation'!$B$11-AC130*'S Curve Equation'!$B$12)*'S Curve Equation'!$B$10))+'S Curve Equation'!$B$13)*'S Curve Equation'!$B$14</f>
        <v>0.13469653117692881</v>
      </c>
      <c r="AD175">
        <f>(1/(1+EXP(('S Curve Equation'!$B$11-AD130*'S Curve Equation'!$B$12)*'S Curve Equation'!$B$10))+'S Curve Equation'!$B$13)*'S Curve Equation'!$B$14</f>
        <v>0.13278003260364785</v>
      </c>
      <c r="AE175">
        <f>(1/(1+EXP(('S Curve Equation'!$B$11-AE130*'S Curve Equation'!$B$12)*'S Curve Equation'!$B$10))+'S Curve Equation'!$B$13)*'S Curve Equation'!$B$14</f>
        <v>0.13090064571620913</v>
      </c>
      <c r="AF175">
        <f>(1/(1+EXP(('S Curve Equation'!$B$11-AF130*'S Curve Equation'!$B$12)*'S Curve Equation'!$B$10))+'S Curve Equation'!$B$13)*'S Curve Equation'!$B$14</f>
        <v>0.12905751580914004</v>
      </c>
    </row>
    <row r="176" spans="1:32" x14ac:dyDescent="0.25">
      <c r="A176" t="s">
        <v>94</v>
      </c>
      <c r="B176">
        <f>(1/(1+EXP(('S Curve Equation'!$B$11-B131*'S Curve Equation'!$B$12)*'S Curve Equation'!$B$10))+'S Curve Equation'!$B$13)*'S Curve Equation'!$B$14</f>
        <v>0.20899094921086089</v>
      </c>
      <c r="C176">
        <f>(1/(1+EXP(('S Curve Equation'!$B$11-C131*'S Curve Equation'!$B$12)*'S Curve Equation'!$B$10))+'S Curve Equation'!$B$13)*'S Curve Equation'!$B$14</f>
        <v>0.20836563301626218</v>
      </c>
      <c r="D176">
        <f>(1/(1+EXP(('S Curve Equation'!$B$11-D131*'S Curve Equation'!$B$12)*'S Curve Equation'!$B$10))+'S Curve Equation'!$B$13)*'S Curve Equation'!$B$14</f>
        <v>0.20790032423055052</v>
      </c>
      <c r="E176">
        <f>(1/(1+EXP(('S Curve Equation'!$B$11-E131*'S Curve Equation'!$B$12)*'S Curve Equation'!$B$10))+'S Curve Equation'!$B$13)*'S Curve Equation'!$B$14</f>
        <v>0.20623361858074138</v>
      </c>
      <c r="F176">
        <f>(1/(1+EXP(('S Curve Equation'!$B$11-F131*'S Curve Equation'!$B$12)*'S Curve Equation'!$B$10))+'S Curve Equation'!$B$13)*'S Curve Equation'!$B$14</f>
        <v>0.20316365963227892</v>
      </c>
      <c r="G176">
        <f>(1/(1+EXP(('S Curve Equation'!$B$11-G131*'S Curve Equation'!$B$12)*'S Curve Equation'!$B$10))+'S Curve Equation'!$B$13)*'S Curve Equation'!$B$14</f>
        <v>0.19876180769572285</v>
      </c>
      <c r="H176">
        <f>(1/(1+EXP(('S Curve Equation'!$B$11-H131*'S Curve Equation'!$B$12)*'S Curve Equation'!$B$10))+'S Curve Equation'!$B$13)*'S Curve Equation'!$B$14</f>
        <v>0.19319671234789554</v>
      </c>
      <c r="I176">
        <f>(1/(1+EXP(('S Curve Equation'!$B$11-I131*'S Curve Equation'!$B$12)*'S Curve Equation'!$B$10))+'S Curve Equation'!$B$13)*'S Curve Equation'!$B$14</f>
        <v>0.18744681372188743</v>
      </c>
      <c r="J176">
        <f>(1/(1+EXP(('S Curve Equation'!$B$11-J131*'S Curve Equation'!$B$12)*'S Curve Equation'!$B$10))+'S Curve Equation'!$B$13)*'S Curve Equation'!$B$14</f>
        <v>0.18305599162595595</v>
      </c>
      <c r="K176">
        <f>(1/(1+EXP(('S Curve Equation'!$B$11-K131*'S Curve Equation'!$B$12)*'S Curve Equation'!$B$10))+'S Curve Equation'!$B$13)*'S Curve Equation'!$B$14</f>
        <v>0.17970213156818923</v>
      </c>
      <c r="L176">
        <f>(1/(1+EXP(('S Curve Equation'!$B$11-L131*'S Curve Equation'!$B$12)*'S Curve Equation'!$B$10))+'S Curve Equation'!$B$13)*'S Curve Equation'!$B$14</f>
        <v>0.18020492843452127</v>
      </c>
      <c r="M176">
        <f>(1/(1+EXP(('S Curve Equation'!$B$11-M131*'S Curve Equation'!$B$12)*'S Curve Equation'!$B$10))+'S Curve Equation'!$B$13)*'S Curve Equation'!$B$14</f>
        <v>0.17739522325920826</v>
      </c>
      <c r="N176">
        <f>(1/(1+EXP(('S Curve Equation'!$B$11-N131*'S Curve Equation'!$B$12)*'S Curve Equation'!$B$10))+'S Curve Equation'!$B$13)*'S Curve Equation'!$B$14</f>
        <v>0.17464283848808212</v>
      </c>
      <c r="O176">
        <f>(1/(1+EXP(('S Curve Equation'!$B$11-O131*'S Curve Equation'!$B$12)*'S Curve Equation'!$B$10))+'S Curve Equation'!$B$13)*'S Curve Equation'!$B$14</f>
        <v>0.17194646991883927</v>
      </c>
      <c r="P176">
        <f>(1/(1+EXP(('S Curve Equation'!$B$11-P131*'S Curve Equation'!$B$12)*'S Curve Equation'!$B$10))+'S Curve Equation'!$B$13)*'S Curve Equation'!$B$14</f>
        <v>0.16930484043788283</v>
      </c>
      <c r="Q176">
        <f>(1/(1+EXP(('S Curve Equation'!$B$11-Q131*'S Curve Equation'!$B$12)*'S Curve Equation'!$B$10))+'S Curve Equation'!$B$13)*'S Curve Equation'!$B$14</f>
        <v>0.16671669984696266</v>
      </c>
      <c r="R176">
        <f>(1/(1+EXP(('S Curve Equation'!$B$11-R131*'S Curve Equation'!$B$12)*'S Curve Equation'!$B$10))+'S Curve Equation'!$B$13)*'S Curve Equation'!$B$14</f>
        <v>0.16418082465306097</v>
      </c>
      <c r="S176">
        <f>(1/(1+EXP(('S Curve Equation'!$B$11-S131*'S Curve Equation'!$B$12)*'S Curve Equation'!$B$10))+'S Curve Equation'!$B$13)*'S Curve Equation'!$B$14</f>
        <v>0.16169601782536552</v>
      </c>
      <c r="T176">
        <f>(1/(1+EXP(('S Curve Equation'!$B$11-T131*'S Curve Equation'!$B$12)*'S Curve Equation'!$B$10))+'S Curve Equation'!$B$13)*'S Curve Equation'!$B$14</f>
        <v>0.1592611085228797</v>
      </c>
      <c r="U176">
        <f>(1/(1+EXP(('S Curve Equation'!$B$11-U131*'S Curve Equation'!$B$12)*'S Curve Equation'!$B$10))+'S Curve Equation'!$B$13)*'S Curve Equation'!$B$14</f>
        <v>0.15687495179597541</v>
      </c>
      <c r="V176">
        <f>(1/(1+EXP(('S Curve Equation'!$B$11-V131*'S Curve Equation'!$B$12)*'S Curve Equation'!$B$10))+'S Curve Equation'!$B$13)*'S Curve Equation'!$B$14</f>
        <v>0.15453642826494057</v>
      </c>
      <c r="W176">
        <f>(1/(1+EXP(('S Curve Equation'!$B$11-W131*'S Curve Equation'!$B$12)*'S Curve Equation'!$B$10))+'S Curve Equation'!$B$13)*'S Curve Equation'!$B$14</f>
        <v>0.15224444377833712</v>
      </c>
      <c r="X176">
        <f>(1/(1+EXP(('S Curve Equation'!$B$11-X131*'S Curve Equation'!$B$12)*'S Curve Equation'!$B$10))+'S Curve Equation'!$B$13)*'S Curve Equation'!$B$14</f>
        <v>0.14999792905378931</v>
      </c>
      <c r="Y176">
        <f>(1/(1+EXP(('S Curve Equation'!$B$11-Y131*'S Curve Equation'!$B$12)*'S Curve Equation'!$B$10))+'S Curve Equation'!$B$13)*'S Curve Equation'!$B$14</f>
        <v>0.14779583930358714</v>
      </c>
      <c r="Z176">
        <f>(1/(1+EXP(('S Curve Equation'!$B$11-Z131*'S Curve Equation'!$B$12)*'S Curve Equation'!$B$10))+'S Curve Equation'!$B$13)*'S Curve Equation'!$B$14</f>
        <v>0.145637153847334</v>
      </c>
      <c r="AA176">
        <f>(1/(1+EXP(('S Curve Equation'!$B$11-AA131*'S Curve Equation'!$B$12)*'S Curve Equation'!$B$10))+'S Curve Equation'!$B$13)*'S Curve Equation'!$B$14</f>
        <v>0.14352087571365879</v>
      </c>
      <c r="AB176">
        <f>(1/(1+EXP(('S Curve Equation'!$B$11-AB131*'S Curve Equation'!$B$12)*'S Curve Equation'!$B$10))+'S Curve Equation'!$B$13)*'S Curve Equation'!$B$14</f>
        <v>0.14144603123286489</v>
      </c>
      <c r="AC176">
        <f>(1/(1+EXP(('S Curve Equation'!$B$11-AC131*'S Curve Equation'!$B$12)*'S Curve Equation'!$B$10))+'S Curve Equation'!$B$13)*'S Curve Equation'!$B$14</f>
        <v>0.13941166962222912</v>
      </c>
      <c r="AD176">
        <f>(1/(1+EXP(('S Curve Equation'!$B$11-AD131*'S Curve Equation'!$B$12)*'S Curve Equation'!$B$10))+'S Curve Equation'!$B$13)*'S Curve Equation'!$B$14</f>
        <v>0.13741686256551058</v>
      </c>
      <c r="AE176">
        <f>(1/(1+EXP(('S Curve Equation'!$B$11-AE131*'S Curve Equation'!$B$12)*'S Curve Equation'!$B$10))+'S Curve Equation'!$B$13)*'S Curve Equation'!$B$14</f>
        <v>0.13546070378810429</v>
      </c>
      <c r="AF176">
        <f>(1/(1+EXP(('S Curve Equation'!$B$11-AF131*'S Curve Equation'!$B$12)*'S Curve Equation'!$B$10))+'S Curve Equation'!$B$13)*'S Curve Equation'!$B$14</f>
        <v>0.13354230862914132</v>
      </c>
    </row>
    <row r="177" spans="1:32" x14ac:dyDescent="0.25">
      <c r="A177" t="s">
        <v>96</v>
      </c>
      <c r="B177">
        <f>(1/(1+EXP(('S Curve Equation'!$B$11-B132*'S Curve Equation'!$B$12)*'S Curve Equation'!$B$10))+'S Curve Equation'!$B$13)*'S Curve Equation'!$B$14</f>
        <v>0.24681712962962959</v>
      </c>
      <c r="C177">
        <f>(1/(1+EXP(('S Curve Equation'!$B$11-C132*'S Curve Equation'!$B$12)*'S Curve Equation'!$B$10))+'S Curve Equation'!$B$13)*'S Curve Equation'!$B$14</f>
        <v>0.2460738807125202</v>
      </c>
      <c r="D177">
        <f>(1/(1+EXP(('S Curve Equation'!$B$11-D132*'S Curve Equation'!$B$12)*'S Curve Equation'!$B$10))+'S Curve Equation'!$B$13)*'S Curve Equation'!$B$14</f>
        <v>0.24552074308234259</v>
      </c>
      <c r="E177">
        <f>(1/(1+EXP(('S Curve Equation'!$B$11-E132*'S Curve Equation'!$B$12)*'S Curve Equation'!$B$10))+'S Curve Equation'!$B$13)*'S Curve Equation'!$B$14</f>
        <v>0.24353893307601557</v>
      </c>
      <c r="F177">
        <f>(1/(1+EXP(('S Curve Equation'!$B$11-F132*'S Curve Equation'!$B$12)*'S Curve Equation'!$B$10))+'S Curve Equation'!$B$13)*'S Curve Equation'!$B$14</f>
        <v>0.23988653050271427</v>
      </c>
      <c r="G177">
        <f>(1/(1+EXP(('S Curve Equation'!$B$11-G132*'S Curve Equation'!$B$12)*'S Curve Equation'!$B$10))+'S Curve Equation'!$B$13)*'S Curve Equation'!$B$14</f>
        <v>0.23464505572406033</v>
      </c>
      <c r="H177">
        <f>(1/(1+EXP(('S Curve Equation'!$B$11-H132*'S Curve Equation'!$B$12)*'S Curve Equation'!$B$10))+'S Curve Equation'!$B$13)*'S Curve Equation'!$B$14</f>
        <v>0.22801121721942158</v>
      </c>
      <c r="I177">
        <f>(1/(1+EXP(('S Curve Equation'!$B$11-I132*'S Curve Equation'!$B$12)*'S Curve Equation'!$B$10))+'S Curve Equation'!$B$13)*'S Curve Equation'!$B$14</f>
        <v>0.22114907629330743</v>
      </c>
      <c r="J177">
        <f>(1/(1+EXP(('S Curve Equation'!$B$11-J132*'S Curve Equation'!$B$12)*'S Curve Equation'!$B$10))+'S Curve Equation'!$B$13)*'S Curve Equation'!$B$14</f>
        <v>0.21590377082633283</v>
      </c>
      <c r="K177">
        <f>(1/(1+EXP(('S Curve Equation'!$B$11-K132*'S Curve Equation'!$B$12)*'S Curve Equation'!$B$10))+'S Curve Equation'!$B$13)*'S Curve Equation'!$B$14</f>
        <v>0.21189441055959465</v>
      </c>
      <c r="L177">
        <f>(1/(1+EXP(('S Curve Equation'!$B$11-L132*'S Curve Equation'!$B$12)*'S Curve Equation'!$B$10))+'S Curve Equation'!$B$13)*'S Curve Equation'!$B$14</f>
        <v>0.21249562727930532</v>
      </c>
      <c r="M177">
        <f>(1/(1+EXP(('S Curve Equation'!$B$11-M132*'S Curve Equation'!$B$12)*'S Curve Equation'!$B$10))+'S Curve Equation'!$B$13)*'S Curve Equation'!$B$14</f>
        <v>0.20913527874240898</v>
      </c>
      <c r="N177">
        <f>(1/(1+EXP(('S Curve Equation'!$B$11-N132*'S Curve Equation'!$B$12)*'S Curve Equation'!$B$10))+'S Curve Equation'!$B$13)*'S Curve Equation'!$B$14</f>
        <v>0.20584197199667356</v>
      </c>
      <c r="O177">
        <f>(1/(1+EXP(('S Curve Equation'!$B$11-O132*'S Curve Equation'!$B$12)*'S Curve Equation'!$B$10))+'S Curve Equation'!$B$13)*'S Curve Equation'!$B$14</f>
        <v>0.20261430686476437</v>
      </c>
      <c r="P177">
        <f>(1/(1+EXP(('S Curve Equation'!$B$11-P132*'S Curve Equation'!$B$12)*'S Curve Equation'!$B$10))+'S Curve Equation'!$B$13)*'S Curve Equation'!$B$14</f>
        <v>0.19945090439029153</v>
      </c>
      <c r="Q177">
        <f>(1/(1+EXP(('S Curve Equation'!$B$11-Q132*'S Curve Equation'!$B$12)*'S Curve Equation'!$B$10))+'S Curve Equation'!$B$13)*'S Curve Equation'!$B$14</f>
        <v>0.19635040729463055</v>
      </c>
      <c r="R177">
        <f>(1/(1+EXP(('S Curve Equation'!$B$11-R132*'S Curve Equation'!$B$12)*'S Curve Equation'!$B$10))+'S Curve Equation'!$B$13)*'S Curve Equation'!$B$14</f>
        <v>0.19331148035580148</v>
      </c>
      <c r="S177">
        <f>(1/(1+EXP(('S Curve Equation'!$B$11-S132*'S Curve Equation'!$B$12)*'S Curve Equation'!$B$10))+'S Curve Equation'!$B$13)*'S Curve Equation'!$B$14</f>
        <v>0.19033281071527533</v>
      </c>
      <c r="T177">
        <f>(1/(1+EXP(('S Curve Equation'!$B$11-T132*'S Curve Equation'!$B$12)*'S Curve Equation'!$B$10))+'S Curve Equation'!$B$13)*'S Curve Equation'!$B$14</f>
        <v>0.18741310811823464</v>
      </c>
      <c r="U177">
        <f>(1/(1+EXP(('S Curve Equation'!$B$11-U132*'S Curve Equation'!$B$12)*'S Curve Equation'!$B$10))+'S Curve Equation'!$B$13)*'S Curve Equation'!$B$14</f>
        <v>0.18455110509251774</v>
      </c>
      <c r="V177">
        <f>(1/(1+EXP(('S Curve Equation'!$B$11-V132*'S Curve Equation'!$B$12)*'S Curve Equation'!$B$10))+'S Curve Equation'!$B$13)*'S Curve Equation'!$B$14</f>
        <v>0.18174555707116277</v>
      </c>
      <c r="W177">
        <f>(1/(1+EXP(('S Curve Equation'!$B$11-W132*'S Curve Equation'!$B$12)*'S Curve Equation'!$B$10))+'S Curve Equation'!$B$13)*'S Curve Equation'!$B$14</f>
        <v>0.17899524246317056</v>
      </c>
      <c r="X177">
        <f>(1/(1+EXP(('S Curve Equation'!$B$11-X132*'S Curve Equation'!$B$12)*'S Curve Equation'!$B$10))+'S Curve Equation'!$B$13)*'S Curve Equation'!$B$14</f>
        <v>0.17629896267684547</v>
      </c>
      <c r="Y177">
        <f>(1/(1+EXP(('S Curve Equation'!$B$11-Y132*'S Curve Equation'!$B$12)*'S Curve Equation'!$B$10))+'S Curve Equation'!$B$13)*'S Curve Equation'!$B$14</f>
        <v>0.17365554209977166</v>
      </c>
      <c r="Z177">
        <f>(1/(1+EXP(('S Curve Equation'!$B$11-Z132*'S Curve Equation'!$B$12)*'S Curve Equation'!$B$10))+'S Curve Equation'!$B$13)*'S Curve Equation'!$B$14</f>
        <v>0.17106382803926515</v>
      </c>
      <c r="AA177">
        <f>(1/(1+EXP(('S Curve Equation'!$B$11-AA132*'S Curve Equation'!$B$12)*'S Curve Equation'!$B$10))+'S Curve Equation'!$B$13)*'S Curve Equation'!$B$14</f>
        <v>0.16852269062685893</v>
      </c>
      <c r="AB177">
        <f>(1/(1+EXP(('S Curve Equation'!$B$11-AB132*'S Curve Equation'!$B$12)*'S Curve Equation'!$B$10))+'S Curve Equation'!$B$13)*'S Curve Equation'!$B$14</f>
        <v>0.16603102269017289</v>
      </c>
      <c r="AC177">
        <f>(1/(1+EXP(('S Curve Equation'!$B$11-AC132*'S Curve Equation'!$B$12)*'S Curve Equation'!$B$10))+'S Curve Equation'!$B$13)*'S Curve Equation'!$B$14</f>
        <v>0.16358773959528908</v>
      </c>
      <c r="AD177">
        <f>(1/(1+EXP(('S Curve Equation'!$B$11-AD132*'S Curve Equation'!$B$12)*'S Curve Equation'!$B$10))+'S Curve Equation'!$B$13)*'S Curve Equation'!$B$14</f>
        <v>0.16119177906253745</v>
      </c>
      <c r="AE177">
        <f>(1/(1+EXP(('S Curve Equation'!$B$11-AE132*'S Curve Equation'!$B$12)*'S Curve Equation'!$B$10))+'S Curve Equation'!$B$13)*'S Curve Equation'!$B$14</f>
        <v>0.15884210095840909</v>
      </c>
      <c r="AF177">
        <f>(1/(1+EXP(('S Curve Equation'!$B$11-AF132*'S Curve Equation'!$B$12)*'S Curve Equation'!$B$10))+'S Curve Equation'!$B$13)*'S Curve Equation'!$B$14</f>
        <v>0.15653768706611509</v>
      </c>
    </row>
    <row r="178" spans="1:32" x14ac:dyDescent="0.25">
      <c r="A178" t="s">
        <v>98</v>
      </c>
      <c r="B178">
        <f>(1/(1+EXP(('S Curve Equation'!$B$11-B133*'S Curve Equation'!$B$12)*'S Curve Equation'!$B$10))+'S Curve Equation'!$B$13)*'S Curve Equation'!$B$14</f>
        <v>0.23106497500961165</v>
      </c>
      <c r="C178">
        <f>(1/(1+EXP(('S Curve Equation'!$B$11-C133*'S Curve Equation'!$B$12)*'S Curve Equation'!$B$10))+'S Curve Equation'!$B$13)*'S Curve Equation'!$B$14</f>
        <v>0.23037013491573968</v>
      </c>
      <c r="D178">
        <f>(1/(1+EXP(('S Curve Equation'!$B$11-D133*'S Curve Equation'!$B$12)*'S Curve Equation'!$B$10))+'S Curve Equation'!$B$13)*'S Curve Equation'!$B$14</f>
        <v>0.22985305496051456</v>
      </c>
      <c r="E178">
        <f>(1/(1+EXP(('S Curve Equation'!$B$11-E133*'S Curve Equation'!$B$12)*'S Curve Equation'!$B$10))+'S Curve Equation'!$B$13)*'S Curve Equation'!$B$14</f>
        <v>0.22800065015317622</v>
      </c>
      <c r="F178">
        <f>(1/(1+EXP(('S Curve Equation'!$B$11-F133*'S Curve Equation'!$B$12)*'S Curve Equation'!$B$10))+'S Curve Equation'!$B$13)*'S Curve Equation'!$B$14</f>
        <v>0.22458760764952707</v>
      </c>
      <c r="G178">
        <f>(1/(1+EXP(('S Curve Equation'!$B$11-G133*'S Curve Equation'!$B$12)*'S Curve Equation'!$B$10))+'S Curve Equation'!$B$13)*'S Curve Equation'!$B$14</f>
        <v>0.21969155226512616</v>
      </c>
      <c r="H178">
        <f>(1/(1+EXP(('S Curve Equation'!$B$11-H133*'S Curve Equation'!$B$12)*'S Curve Equation'!$B$10))+'S Curve Equation'!$B$13)*'S Curve Equation'!$B$14</f>
        <v>0.21349800290574716</v>
      </c>
      <c r="I178">
        <f>(1/(1+EXP(('S Curve Equation'!$B$11-I133*'S Curve Equation'!$B$12)*'S Curve Equation'!$B$10))+'S Curve Equation'!$B$13)*'S Curve Equation'!$B$14</f>
        <v>0.20709476769462123</v>
      </c>
      <c r="J178">
        <f>(1/(1+EXP(('S Curve Equation'!$B$11-J133*'S Curve Equation'!$B$12)*'S Curve Equation'!$B$10))+'S Curve Equation'!$B$13)*'S Curve Equation'!$B$14</f>
        <v>0.20220248039802879</v>
      </c>
      <c r="K178">
        <f>(1/(1+EXP(('S Curve Equation'!$B$11-K133*'S Curve Equation'!$B$12)*'S Curve Equation'!$B$10))+'S Curve Equation'!$B$13)*'S Curve Equation'!$B$14</f>
        <v>0.19846419367976409</v>
      </c>
      <c r="L178">
        <f>(1/(1+EXP(('S Curve Equation'!$B$11-L133*'S Curve Equation'!$B$12)*'S Curve Equation'!$B$10))+'S Curve Equation'!$B$13)*'S Curve Equation'!$B$14</f>
        <v>0.19902469590019109</v>
      </c>
      <c r="M178">
        <f>(1/(1+EXP(('S Curve Equation'!$B$11-M133*'S Curve Equation'!$B$12)*'S Curve Equation'!$B$10))+'S Curve Equation'!$B$13)*'S Curve Equation'!$B$14</f>
        <v>0.19589220220397432</v>
      </c>
      <c r="N178">
        <f>(1/(1+EXP(('S Curve Equation'!$B$11-N133*'S Curve Equation'!$B$12)*'S Curve Equation'!$B$10))+'S Curve Equation'!$B$13)*'S Curve Equation'!$B$14</f>
        <v>0.19282287654826016</v>
      </c>
      <c r="O178">
        <f>(1/(1+EXP(('S Curve Equation'!$B$11-O133*'S Curve Equation'!$B$12)*'S Curve Equation'!$B$10))+'S Curve Equation'!$B$13)*'S Curve Equation'!$B$14</f>
        <v>0.1898153472031858</v>
      </c>
      <c r="P178">
        <f>(1/(1+EXP(('S Curve Equation'!$B$11-P133*'S Curve Equation'!$B$12)*'S Curve Equation'!$B$10))+'S Curve Equation'!$B$13)*'S Curve Equation'!$B$14</f>
        <v>0.1868682667222637</v>
      </c>
      <c r="Q178">
        <f>(1/(1+EXP(('S Curve Equation'!$B$11-Q133*'S Curve Equation'!$B$12)*'S Curve Equation'!$B$10))+'S Curve Equation'!$B$13)*'S Curve Equation'!$B$14</f>
        <v>0.18398031210997637</v>
      </c>
      <c r="R178">
        <f>(1/(1+EXP(('S Curve Equation'!$B$11-R133*'S Curve Equation'!$B$12)*'S Curve Equation'!$B$10))+'S Curve Equation'!$B$13)*'S Curve Equation'!$B$14</f>
        <v>0.18115018492917889</v>
      </c>
      <c r="S178">
        <f>(1/(1+EXP(('S Curve Equation'!$B$11-S133*'S Curve Equation'!$B$12)*'S Curve Equation'!$B$10))+'S Curve Equation'!$B$13)*'S Curve Equation'!$B$14</f>
        <v>0.17837661135338392</v>
      </c>
      <c r="T178">
        <f>(1/(1+EXP(('S Curve Equation'!$B$11-T133*'S Curve Equation'!$B$12)*'S Curve Equation'!$B$10))+'S Curve Equation'!$B$13)*'S Curve Equation'!$B$14</f>
        <v>0.1756583421686797</v>
      </c>
      <c r="U178">
        <f>(1/(1+EXP(('S Curve Equation'!$B$11-U133*'S Curve Equation'!$B$12)*'S Curve Equation'!$B$10))+'S Curve Equation'!$B$13)*'S Curve Equation'!$B$14</f>
        <v>0.1729941527297422</v>
      </c>
      <c r="V178">
        <f>(1/(1+EXP(('S Curve Equation'!$B$11-V133*'S Curve Equation'!$B$12)*'S Curve Equation'!$B$10))+'S Curve Equation'!$B$13)*'S Curve Equation'!$B$14</f>
        <v>0.1703828428741069</v>
      </c>
      <c r="W178">
        <f>(1/(1+EXP(('S Curve Equation'!$B$11-W133*'S Curve Equation'!$B$12)*'S Curve Equation'!$B$10))+'S Curve Equation'!$B$13)*'S Curve Equation'!$B$14</f>
        <v>0.1678232367985881</v>
      </c>
      <c r="X178">
        <f>(1/(1+EXP(('S Curve Equation'!$B$11-X133*'S Curve Equation'!$B$12)*'S Curve Equation'!$B$10))+'S Curve Equation'!$B$13)*'S Curve Equation'!$B$14</f>
        <v>0.16531418290149033</v>
      </c>
      <c r="Y178">
        <f>(1/(1+EXP(('S Curve Equation'!$B$11-Y133*'S Curve Equation'!$B$12)*'S Curve Equation'!$B$10))+'S Curve Equation'!$B$13)*'S Curve Equation'!$B$14</f>
        <v>0.16285455359398096</v>
      </c>
      <c r="Z178">
        <f>(1/(1+EXP(('S Curve Equation'!$B$11-Z133*'S Curve Equation'!$B$12)*'S Curve Equation'!$B$10))+'S Curve Equation'!$B$13)*'S Curve Equation'!$B$14</f>
        <v>0.16044324508379335</v>
      </c>
      <c r="AA178">
        <f>(1/(1+EXP(('S Curve Equation'!$B$11-AA133*'S Curve Equation'!$B$12)*'S Curve Equation'!$B$10))+'S Curve Equation'!$B$13)*'S Curve Equation'!$B$14</f>
        <v>0.15807917713417388</v>
      </c>
      <c r="AB178">
        <f>(1/(1+EXP(('S Curve Equation'!$B$11-AB133*'S Curve Equation'!$B$12)*'S Curve Equation'!$B$10))+'S Curve Equation'!$B$13)*'S Curve Equation'!$B$14</f>
        <v>0.15576129280080364</v>
      </c>
      <c r="AC178">
        <f>(1/(1+EXP(('S Curve Equation'!$B$11-AC133*'S Curve Equation'!$B$12)*'S Curve Equation'!$B$10))+'S Curve Equation'!$B$13)*'S Curve Equation'!$B$14</f>
        <v>0.15348855814921628</v>
      </c>
      <c r="AD178">
        <f>(1/(1+EXP(('S Curve Equation'!$B$11-AD133*'S Curve Equation'!$B$12)*'S Curve Equation'!$B$10))+'S Curve Equation'!$B$13)*'S Curve Equation'!$B$14</f>
        <v>0.1512599619550474</v>
      </c>
      <c r="AE178">
        <f>(1/(1+EXP(('S Curve Equation'!$B$11-AE133*'S Curve Equation'!$B$12)*'S Curve Equation'!$B$10))+'S Curve Equation'!$B$13)*'S Curve Equation'!$B$14</f>
        <v>0.14907451538927963</v>
      </c>
      <c r="AF178">
        <f>(1/(1+EXP(('S Curve Equation'!$B$11-AF133*'S Curve Equation'!$B$12)*'S Curve Equation'!$B$10))+'S Curve Equation'!$B$13)*'S Curve Equation'!$B$14</f>
        <v>0.14693125169048246</v>
      </c>
    </row>
    <row r="179" spans="1:32" x14ac:dyDescent="0.25">
      <c r="A179" t="s">
        <v>100</v>
      </c>
      <c r="B179">
        <f>(1/(1+EXP(('S Curve Equation'!$B$11-B134*'S Curve Equation'!$B$12)*'S Curve Equation'!$B$10))+'S Curve Equation'!$B$13)*'S Curve Equation'!$B$14</f>
        <v>0.16666666666666666</v>
      </c>
      <c r="C179">
        <f>(1/(1+EXP(('S Curve Equation'!$B$11-C134*'S Curve Equation'!$B$12)*'S Curve Equation'!$B$10))+'S Curve Equation'!$B$13)*'S Curve Equation'!$B$14</f>
        <v>0.16617881599528112</v>
      </c>
      <c r="D179">
        <f>(1/(1+EXP(('S Curve Equation'!$B$11-D134*'S Curve Equation'!$B$12)*'S Curve Equation'!$B$10))+'S Curve Equation'!$B$13)*'S Curve Equation'!$B$14</f>
        <v>0.16581583058538435</v>
      </c>
      <c r="E179">
        <f>(1/(1+EXP(('S Curve Equation'!$B$11-E134*'S Curve Equation'!$B$12)*'S Curve Equation'!$B$10))+'S Curve Equation'!$B$13)*'S Curve Equation'!$B$14</f>
        <v>0.16451586721942404</v>
      </c>
      <c r="F179">
        <f>(1/(1+EXP(('S Curve Equation'!$B$11-F134*'S Curve Equation'!$B$12)*'S Curve Equation'!$B$10))+'S Curve Equation'!$B$13)*'S Curve Equation'!$B$14</f>
        <v>0.16212232328297729</v>
      </c>
      <c r="G179">
        <f>(1/(1+EXP(('S Curve Equation'!$B$11-G134*'S Curve Equation'!$B$12)*'S Curve Equation'!$B$10))+'S Curve Equation'!$B$13)*'S Curve Equation'!$B$14</f>
        <v>0.15869227552515466</v>
      </c>
      <c r="H179">
        <f>(1/(1+EXP(('S Curve Equation'!$B$11-H134*'S Curve Equation'!$B$12)*'S Curve Equation'!$B$10))+'S Curve Equation'!$B$13)*'S Curve Equation'!$B$14</f>
        <v>0.15435878072406384</v>
      </c>
      <c r="I179">
        <f>(1/(1+EXP(('S Curve Equation'!$B$11-I134*'S Curve Equation'!$B$12)*'S Curve Equation'!$B$10))+'S Curve Equation'!$B$13)*'S Curve Equation'!$B$14</f>
        <v>0.14988449326489001</v>
      </c>
      <c r="J179">
        <f>(1/(1+EXP(('S Curve Equation'!$B$11-J134*'S Curve Equation'!$B$12)*'S Curve Equation'!$B$10))+'S Curve Equation'!$B$13)*'S Curve Equation'!$B$14</f>
        <v>0.14646962651865317</v>
      </c>
      <c r="K179">
        <f>(1/(1+EXP(('S Curve Equation'!$B$11-K134*'S Curve Equation'!$B$12)*'S Curve Equation'!$B$10))+'S Curve Equation'!$B$13)*'S Curve Equation'!$B$14</f>
        <v>0.14386217345847269</v>
      </c>
      <c r="L179">
        <f>(1/(1+EXP(('S Curve Equation'!$B$11-L134*'S Curve Equation'!$B$12)*'S Curve Equation'!$B$10))+'S Curve Equation'!$B$13)*'S Curve Equation'!$B$14</f>
        <v>0.14425302458084208</v>
      </c>
      <c r="M179">
        <f>(1/(1+EXP(('S Curve Equation'!$B$11-M134*'S Curve Equation'!$B$12)*'S Curve Equation'!$B$10))+'S Curve Equation'!$B$13)*'S Curve Equation'!$B$14</f>
        <v>0.14206908830983631</v>
      </c>
      <c r="N179">
        <f>(1/(1+EXP(('S Curve Equation'!$B$11-N134*'S Curve Equation'!$B$12)*'S Curve Equation'!$B$10))+'S Curve Equation'!$B$13)*'S Curve Equation'!$B$14</f>
        <v>0.13993014298130871</v>
      </c>
      <c r="O179">
        <f>(1/(1+EXP(('S Curve Equation'!$B$11-O134*'S Curve Equation'!$B$12)*'S Curve Equation'!$B$10))+'S Curve Equation'!$B$13)*'S Curve Equation'!$B$14</f>
        <v>0.13783509508439309</v>
      </c>
      <c r="P179">
        <f>(1/(1+EXP(('S Curve Equation'!$B$11-P134*'S Curve Equation'!$B$12)*'S Curve Equation'!$B$10))+'S Curve Equation'!$B$13)*'S Curve Equation'!$B$14</f>
        <v>0.13578287878767412</v>
      </c>
      <c r="Q179">
        <f>(1/(1+EXP(('S Curve Equation'!$B$11-Q134*'S Curve Equation'!$B$12)*'S Curve Equation'!$B$10))+'S Curve Equation'!$B$13)*'S Curve Equation'!$B$14</f>
        <v>0.13377245535501922</v>
      </c>
      <c r="R179">
        <f>(1/(1+EXP(('S Curve Equation'!$B$11-R134*'S Curve Equation'!$B$12)*'S Curve Equation'!$B$10))+'S Curve Equation'!$B$13)*'S Curve Equation'!$B$14</f>
        <v>0.13180281256024171</v>
      </c>
      <c r="S179">
        <f>(1/(1+EXP(('S Curve Equation'!$B$11-S134*'S Curve Equation'!$B$12)*'S Curve Equation'!$B$10))+'S Curve Equation'!$B$13)*'S Curve Equation'!$B$14</f>
        <v>0.12987296410209703</v>
      </c>
      <c r="T179">
        <f>(1/(1+EXP(('S Curve Equation'!$B$11-T134*'S Curve Equation'!$B$12)*'S Curve Equation'!$B$10))+'S Curve Equation'!$B$13)*'S Curve Equation'!$B$14</f>
        <v>0.12798194902095619</v>
      </c>
      <c r="U179">
        <f>(1/(1+EXP(('S Curve Equation'!$B$11-U134*'S Curve Equation'!$B$12)*'S Curve Equation'!$B$10))+'S Curve Equation'!$B$13)*'S Curve Equation'!$B$14</f>
        <v>0.12612883111836604</v>
      </c>
      <c r="V179">
        <f>(1/(1+EXP(('S Curve Equation'!$B$11-V134*'S Curve Equation'!$B$12)*'S Curve Equation'!$B$10))+'S Curve Equation'!$B$13)*'S Curve Equation'!$B$14</f>
        <v>0.12431269838057156</v>
      </c>
      <c r="W179">
        <f>(1/(1+EXP(('S Curve Equation'!$B$11-W134*'S Curve Equation'!$B$12)*'S Curve Equation'!$B$10))+'S Curve Equation'!$B$13)*'S Curve Equation'!$B$14</f>
        <v>0.12253266240695171</v>
      </c>
      <c r="X179">
        <f>(1/(1+EXP(('S Curve Equation'!$B$11-X134*'S Curve Equation'!$B$12)*'S Curve Equation'!$B$10))+'S Curve Equation'!$B$13)*'S Curve Equation'!$B$14</f>
        <v>0.12078785784422323</v>
      </c>
      <c r="Y179">
        <f>(1/(1+EXP(('S Curve Equation'!$B$11-Y134*'S Curve Equation'!$B$12)*'S Curve Equation'!$B$10))+'S Curve Equation'!$B$13)*'S Curve Equation'!$B$14</f>
        <v>0.11907744182714589</v>
      </c>
      <c r="Z179">
        <f>(1/(1+EXP(('S Curve Equation'!$B$11-Z134*'S Curve Equation'!$B$12)*'S Curve Equation'!$B$10))+'S Curve Equation'!$B$13)*'S Curve Equation'!$B$14</f>
        <v>0.11740059342639214</v>
      </c>
      <c r="AA179">
        <f>(1/(1+EXP(('S Curve Equation'!$B$11-AA134*'S Curve Equation'!$B$12)*'S Curve Equation'!$B$10))+'S Curve Equation'!$B$13)*'S Curve Equation'!$B$14</f>
        <v>0.11575651310413904</v>
      </c>
      <c r="AB179">
        <f>(1/(1+EXP(('S Curve Equation'!$B$11-AB134*'S Curve Equation'!$B$12)*'S Curve Equation'!$B$10))+'S Curve Equation'!$B$13)*'S Curve Equation'!$B$14</f>
        <v>0.11414442217787568</v>
      </c>
      <c r="AC179">
        <f>(1/(1+EXP(('S Curve Equation'!$B$11-AC134*'S Curve Equation'!$B$12)*'S Curve Equation'!$B$10))+'S Curve Equation'!$B$13)*'S Curve Equation'!$B$14</f>
        <v>0.11256356229284596</v>
      </c>
      <c r="AD179">
        <f>(1/(1+EXP(('S Curve Equation'!$B$11-AD134*'S Curve Equation'!$B$12)*'S Curve Equation'!$B$10))+'S Curve Equation'!$B$13)*'S Curve Equation'!$B$14</f>
        <v>0.11101319490347644</v>
      </c>
      <c r="AE179">
        <f>(1/(1+EXP(('S Curve Equation'!$B$11-AE134*'S Curve Equation'!$B$12)*'S Curve Equation'!$B$10))+'S Curve Equation'!$B$13)*'S Curve Equation'!$B$14</f>
        <v>0.10949260076408744</v>
      </c>
      <c r="AF179">
        <f>(1/(1+EXP(('S Curve Equation'!$B$11-AF134*'S Curve Equation'!$B$12)*'S Curve Equation'!$B$10))+'S Curve Equation'!$B$13)*'S Curve Equation'!$B$14</f>
        <v>0.10800107942912686</v>
      </c>
    </row>
    <row r="181" spans="1:32" x14ac:dyDescent="0.25">
      <c r="A181" t="s">
        <v>527</v>
      </c>
    </row>
    <row r="182" spans="1:32" x14ac:dyDescent="0.25">
      <c r="B182">
        <v>2020</v>
      </c>
      <c r="C182">
        <v>2021</v>
      </c>
      <c r="D182">
        <v>2022</v>
      </c>
      <c r="E182">
        <v>2023</v>
      </c>
      <c r="F182">
        <v>2024</v>
      </c>
      <c r="G182">
        <v>2025</v>
      </c>
      <c r="H182">
        <v>2026</v>
      </c>
      <c r="I182">
        <v>2027</v>
      </c>
      <c r="J182">
        <v>2028</v>
      </c>
      <c r="K182">
        <v>2029</v>
      </c>
      <c r="L182">
        <v>2030</v>
      </c>
      <c r="M182">
        <v>2031</v>
      </c>
      <c r="N182">
        <v>2032</v>
      </c>
      <c r="O182">
        <v>2033</v>
      </c>
      <c r="P182">
        <v>2034</v>
      </c>
      <c r="Q182">
        <v>2035</v>
      </c>
      <c r="R182">
        <v>2036</v>
      </c>
      <c r="S182">
        <v>2037</v>
      </c>
      <c r="T182">
        <v>2038</v>
      </c>
      <c r="U182">
        <v>2039</v>
      </c>
      <c r="V182">
        <v>2040</v>
      </c>
      <c r="W182">
        <v>2041</v>
      </c>
      <c r="X182">
        <v>2042</v>
      </c>
      <c r="Y182">
        <v>2043</v>
      </c>
      <c r="Z182">
        <v>2044</v>
      </c>
      <c r="AA182">
        <v>2045</v>
      </c>
      <c r="AB182">
        <v>2046</v>
      </c>
      <c r="AC182">
        <v>2047</v>
      </c>
      <c r="AD182">
        <v>2048</v>
      </c>
      <c r="AE182">
        <v>2049</v>
      </c>
      <c r="AF182">
        <v>2050</v>
      </c>
    </row>
    <row r="183" spans="1:32" x14ac:dyDescent="0.25">
      <c r="A183" t="s">
        <v>18</v>
      </c>
      <c r="B183">
        <f>B138/SUM(B138,'Calculations 16to19'!B138,'Calculations 20to24'!B138,'Calculations 35to44'!B138,'Calculations 45to54'!B138,'Calculations 55to64'!B138,'Calculations 65plus'!B138)</f>
        <v>0.16432524478501492</v>
      </c>
      <c r="C183">
        <f>C138/SUM(C138,'Calculations 16to19'!C138,'Calculations 20to24'!C138,'Calculations 35to44'!C138,'Calculations 45to54'!C138,'Calculations 55to64'!C138,'Calculations 65plus'!C138)</f>
        <v>0.16490893628606298</v>
      </c>
      <c r="D183">
        <f>D138/SUM(D138,'Calculations 16to19'!D138,'Calculations 20to24'!D138,'Calculations 35to44'!D138,'Calculations 45to54'!D138,'Calculations 55to64'!D138,'Calculations 65plus'!D138)</f>
        <v>0.16551282144138421</v>
      </c>
      <c r="E183">
        <f>E138/SUM(E138,'Calculations 16to19'!E138,'Calculations 20to24'!E138,'Calculations 35to44'!E138,'Calculations 45to54'!E138,'Calculations 55to64'!E138,'Calculations 65plus'!E138)</f>
        <v>0.16520043252971484</v>
      </c>
      <c r="F183">
        <f>F138/SUM(F138,'Calculations 16to19'!F138,'Calculations 20to24'!F138,'Calculations 35to44'!F138,'Calculations 45to54'!F138,'Calculations 55to64'!F138,'Calculations 65plus'!F138)</f>
        <v>0.16369592232893113</v>
      </c>
      <c r="G183">
        <f>G138/SUM(G138,'Calculations 16to19'!G138,'Calculations 20to24'!G138,'Calculations 35to44'!G138,'Calculations 45to54'!G138,'Calculations 55to64'!G138,'Calculations 65plus'!G138)</f>
        <v>0.16094505032454595</v>
      </c>
      <c r="H183">
        <f>H138/SUM(H138,'Calculations 16to19'!H138,'Calculations 20to24'!H138,'Calculations 35to44'!H138,'Calculations 45to54'!H138,'Calculations 55to64'!H138,'Calculations 65plus'!H138)</f>
        <v>0.15724994037360809</v>
      </c>
      <c r="I183">
        <f>I138/SUM(I138,'Calculations 16to19'!I138,'Calculations 20to24'!I138,'Calculations 35to44'!I138,'Calculations 45to54'!I138,'Calculations 55to64'!I138,'Calculations 65plus'!I138)</f>
        <v>0.15331829334197669</v>
      </c>
      <c r="J183">
        <f>J138/SUM(J138,'Calculations 16to19'!J138,'Calculations 20to24'!J138,'Calculations 35to44'!J138,'Calculations 45to54'!J138,'Calculations 55to64'!J138,'Calculations 65plus'!J138)</f>
        <v>0.15039126673222511</v>
      </c>
      <c r="K183">
        <f>K138/SUM(K138,'Calculations 16to19'!K138,'Calculations 20to24'!K138,'Calculations 35to44'!K138,'Calculations 45to54'!K138,'Calculations 55to64'!K138,'Calculations 65plus'!K138)</f>
        <v>0.14822928002144875</v>
      </c>
      <c r="L183">
        <f>L138/SUM(L138,'Calculations 16to19'!L138,'Calculations 20to24'!L138,'Calculations 35to44'!L138,'Calculations 45to54'!L138,'Calculations 55to64'!L138,'Calculations 65plus'!L138)</f>
        <v>0.14934692505454136</v>
      </c>
      <c r="M183">
        <f>M138/SUM(M138,'Calculations 16to19'!M138,'Calculations 20to24'!M138,'Calculations 35to44'!M138,'Calculations 45to54'!M138,'Calculations 55to64'!M138,'Calculations 65plus'!M138)</f>
        <v>0.14761096674597848</v>
      </c>
      <c r="N183">
        <f>N138/SUM(N138,'Calculations 16to19'!N138,'Calculations 20to24'!N138,'Calculations 35to44'!N138,'Calculations 45to54'!N138,'Calculations 55to64'!N138,'Calculations 65plus'!N138)</f>
        <v>0.14587785973302803</v>
      </c>
      <c r="O183">
        <f>O138/SUM(O138,'Calculations 16to19'!O138,'Calculations 20to24'!O138,'Calculations 35to44'!O138,'Calculations 45to54'!O138,'Calculations 55to64'!O138,'Calculations 65plus'!O138)</f>
        <v>0.14414866408698163</v>
      </c>
      <c r="P183">
        <f>P138/SUM(P138,'Calculations 16to19'!P138,'Calculations 20to24'!P138,'Calculations 35to44'!P138,'Calculations 45to54'!P138,'Calculations 55to64'!P138,'Calculations 65plus'!P138)</f>
        <v>0.14242439408588159</v>
      </c>
      <c r="Q183">
        <f>Q138/SUM(Q138,'Calculations 16to19'!Q138,'Calculations 20to24'!Q138,'Calculations 35to44'!Q138,'Calculations 45to54'!Q138,'Calculations 55to64'!Q138,'Calculations 65plus'!Q138)</f>
        <v>0.14070601821346626</v>
      </c>
      <c r="R183">
        <f>R138/SUM(R138,'Calculations 16to19'!R138,'Calculations 20to24'!R138,'Calculations 35to44'!R138,'Calculations 45to54'!R138,'Calculations 55to64'!R138,'Calculations 65plus'!R138)</f>
        <v>0.13899445930344637</v>
      </c>
      <c r="S183">
        <f>S138/SUM(S138,'Calculations 16to19'!S138,'Calculations 20to24'!S138,'Calculations 35to44'!S138,'Calculations 45to54'!S138,'Calculations 55to64'!S138,'Calculations 65plus'!S138)</f>
        <v>0.13729059481871486</v>
      </c>
      <c r="T183">
        <f>T138/SUM(T138,'Calculations 16to19'!T138,'Calculations 20to24'!T138,'Calculations 35to44'!T138,'Calculations 45to54'!T138,'Calculations 55to64'!T138,'Calculations 65plus'!T138)</f>
        <v>0.13559525725515409</v>
      </c>
      <c r="U183">
        <f>U138/SUM(U138,'Calculations 16to19'!U138,'Calculations 20to24'!U138,'Calculations 35to44'!U138,'Calculations 45to54'!U138,'Calculations 55to64'!U138,'Calculations 65plus'!U138)</f>
        <v>0.13390923465983165</v>
      </c>
      <c r="V183">
        <f>V138/SUM(V138,'Calculations 16to19'!V138,'Calculations 20to24'!V138,'Calculations 35to44'!V138,'Calculations 45to54'!V138,'Calculations 55to64'!V138,'Calculations 65plus'!V138)</f>
        <v>0.13223327125355175</v>
      </c>
      <c r="W183">
        <f>W138/SUM(W138,'Calculations 16to19'!W138,'Calculations 20to24'!W138,'Calculations 35to44'!W138,'Calculations 45to54'!W138,'Calculations 55to64'!W138,'Calculations 65plus'!W138)</f>
        <v>0.13056806814795058</v>
      </c>
      <c r="X183">
        <f>X138/SUM(X138,'Calculations 16to19'!X138,'Calculations 20to24'!X138,'Calculations 35to44'!X138,'Calculations 45to54'!X138,'Calculations 55to64'!X138,'Calculations 65plus'!X138)</f>
        <v>0.12891428414760378</v>
      </c>
      <c r="Y183">
        <f>Y138/SUM(Y138,'Calculations 16to19'!Y138,'Calculations 20to24'!Y138,'Calculations 35to44'!Y138,'Calculations 45to54'!Y138,'Calculations 55to64'!Y138,'Calculations 65plus'!Y138)</f>
        <v>0.12727253662790267</v>
      </c>
      <c r="Z183">
        <f>Z138/SUM(Z138,'Calculations 16to19'!Z138,'Calculations 20to24'!Z138,'Calculations 35to44'!Z138,'Calculations 45to54'!Z138,'Calculations 55to64'!Z138,'Calculations 65plus'!Z138)</f>
        <v>0.12564340247981623</v>
      </c>
      <c r="AA183">
        <f>AA138/SUM(AA138,'Calculations 16to19'!AA138,'Calculations 20to24'!AA138,'Calculations 35to44'!AA138,'Calculations 45to54'!AA138,'Calculations 55to64'!AA138,'Calculations 65plus'!AA138)</f>
        <v>0.12402741911299735</v>
      </c>
      <c r="AB183">
        <f>AB138/SUM(AB138,'Calculations 16to19'!AB138,'Calculations 20to24'!AB138,'Calculations 35to44'!AB138,'Calculations 45to54'!AB138,'Calculations 55to64'!AB138,'Calculations 65plus'!AB138)</f>
        <v>0.12242508550909836</v>
      </c>
      <c r="AC183">
        <f>AC138/SUM(AC138,'Calculations 16to19'!AC138,'Calculations 20to24'!AC138,'Calculations 35to44'!AC138,'Calculations 45to54'!AC138,'Calculations 55to64'!AC138,'Calculations 65plus'!AC138)</f>
        <v>0.12083686331755547</v>
      </c>
      <c r="AD183">
        <f>AD138/SUM(AD138,'Calculations 16to19'!AD138,'Calculations 20to24'!AD138,'Calculations 35to44'!AD138,'Calculations 45to54'!AD138,'Calculations 55to64'!AD138,'Calculations 65plus'!AD138)</f>
        <v>0.11926317798651846</v>
      </c>
      <c r="AE183">
        <f>AE138/SUM(AE138,'Calculations 16to19'!AE138,'Calculations 20to24'!AE138,'Calculations 35to44'!AE138,'Calculations 45to54'!AE138,'Calculations 55to64'!AE138,'Calculations 65plus'!AE138)</f>
        <v>0.11770441992203025</v>
      </c>
      <c r="AF183">
        <f>AF138/SUM(AF138,'Calculations 16to19'!AF138,'Calculations 20to24'!AF138,'Calculations 35to44'!AF138,'Calculations 45to54'!AF138,'Calculations 55to64'!AF138,'Calculations 65plus'!AF138)</f>
        <v>0.11616094566898648</v>
      </c>
    </row>
    <row r="184" spans="1:32" x14ac:dyDescent="0.25">
      <c r="A184" t="s">
        <v>20</v>
      </c>
      <c r="B184">
        <f>B139/SUM(B139,'Calculations 16to19'!B139,'Calculations 20to24'!B139,'Calculations 35to44'!B139,'Calculations 45to54'!B139,'Calculations 55to64'!B139,'Calculations 65plus'!B139)</f>
        <v>0.19607843137254902</v>
      </c>
      <c r="C184">
        <f>C139/SUM(C139,'Calculations 16to19'!C139,'Calculations 20to24'!C139,'Calculations 35to44'!C139,'Calculations 45to54'!C139,'Calculations 55to64'!C139,'Calculations 65plus'!C139)</f>
        <v>0.19707419252010874</v>
      </c>
      <c r="D184">
        <f>D139/SUM(D139,'Calculations 16to19'!D139,'Calculations 20to24'!D139,'Calculations 35to44'!D139,'Calculations 45to54'!D139,'Calculations 55to64'!D139,'Calculations 65plus'!D139)</f>
        <v>0.19800293513567041</v>
      </c>
      <c r="E184">
        <f>E139/SUM(E139,'Calculations 16to19'!E139,'Calculations 20to24'!E139,'Calculations 35to44'!E139,'Calculations 45to54'!E139,'Calculations 55to64'!E139,'Calculations 65plus'!E139)</f>
        <v>0.19782722430684871</v>
      </c>
      <c r="F184">
        <f>F139/SUM(F139,'Calculations 16to19'!F139,'Calculations 20to24'!F139,'Calculations 35to44'!F139,'Calculations 45to54'!F139,'Calculations 55to64'!F139,'Calculations 65plus'!F139)</f>
        <v>0.196204969943303</v>
      </c>
      <c r="G184">
        <f>G139/SUM(G139,'Calculations 16to19'!G139,'Calculations 20to24'!G139,'Calculations 35to44'!G139,'Calculations 45to54'!G139,'Calculations 55to64'!G139,'Calculations 65plus'!G139)</f>
        <v>0.19303004136118418</v>
      </c>
      <c r="H184">
        <f>H139/SUM(H139,'Calculations 16to19'!H139,'Calculations 20to24'!H139,'Calculations 35to44'!H139,'Calculations 45to54'!H139,'Calculations 55to64'!H139,'Calculations 65plus'!H139)</f>
        <v>0.18874605021973759</v>
      </c>
      <c r="I184">
        <f>I139/SUM(I139,'Calculations 16to19'!I139,'Calculations 20to24'!I139,'Calculations 35to44'!I139,'Calculations 45to54'!I139,'Calculations 55to64'!I139,'Calculations 65plus'!I139)</f>
        <v>0.18396397847061713</v>
      </c>
      <c r="J184">
        <f>J139/SUM(J139,'Calculations 16to19'!J139,'Calculations 20to24'!J139,'Calculations 35to44'!J139,'Calculations 45to54'!J139,'Calculations 55to64'!J139,'Calculations 65plus'!J139)</f>
        <v>0.18024639514154306</v>
      </c>
      <c r="K184">
        <f>K139/SUM(K139,'Calculations 16to19'!K139,'Calculations 20to24'!K139,'Calculations 35to44'!K139,'Calculations 45to54'!K139,'Calculations 55to64'!K139,'Calculations 65plus'!K139)</f>
        <v>0.17744681265875833</v>
      </c>
      <c r="L184">
        <f>L139/SUM(L139,'Calculations 16to19'!L139,'Calculations 20to24'!L139,'Calculations 35to44'!L139,'Calculations 45to54'!L139,'Calculations 55to64'!L139,'Calculations 65plus'!L139)</f>
        <v>0.17954303531020743</v>
      </c>
      <c r="M184">
        <f>M139/SUM(M139,'Calculations 16to19'!M139,'Calculations 20to24'!M139,'Calculations 35to44'!M139,'Calculations 45to54'!M139,'Calculations 55to64'!M139,'Calculations 65plus'!M139)</f>
        <v>0.17762925459389439</v>
      </c>
      <c r="N184">
        <f>N139/SUM(N139,'Calculations 16to19'!N139,'Calculations 20to24'!N139,'Calculations 35to44'!N139,'Calculations 45to54'!N139,'Calculations 55to64'!N139,'Calculations 65plus'!N139)</f>
        <v>0.17572360731660983</v>
      </c>
      <c r="O184">
        <f>O139/SUM(O139,'Calculations 16to19'!O139,'Calculations 20to24'!O139,'Calculations 35to44'!O139,'Calculations 45to54'!O139,'Calculations 55to64'!O139,'Calculations 65plus'!O139)</f>
        <v>0.17382659309944098</v>
      </c>
      <c r="P184">
        <f>P139/SUM(P139,'Calculations 16to19'!P139,'Calculations 20to24'!P139,'Calculations 35to44'!P139,'Calculations 45to54'!P139,'Calculations 55to64'!P139,'Calculations 65plus'!P139)</f>
        <v>0.17193869379606194</v>
      </c>
      <c r="Q184">
        <f>Q139/SUM(Q139,'Calculations 16to19'!Q139,'Calculations 20to24'!Q139,'Calculations 35to44'!Q139,'Calculations 45to54'!Q139,'Calculations 55to64'!Q139,'Calculations 65plus'!Q139)</f>
        <v>0.17006037336519519</v>
      </c>
      <c r="R184">
        <f>R139/SUM(R139,'Calculations 16to19'!R139,'Calculations 20to24'!R139,'Calculations 35to44'!R139,'Calculations 45to54'!R139,'Calculations 55to64'!R139,'Calculations 65plus'!R139)</f>
        <v>0.16819207778857395</v>
      </c>
      <c r="S184">
        <f>S139/SUM(S139,'Calculations 16to19'!S139,'Calculations 20to24'!S139,'Calculations 35to44'!S139,'Calculations 45to54'!S139,'Calculations 55to64'!S139,'Calculations 65plus'!S139)</f>
        <v>0.16633423503214215</v>
      </c>
      <c r="T184">
        <f>T139/SUM(T139,'Calculations 16to19'!T139,'Calculations 20to24'!T139,'Calculations 35to44'!T139,'Calculations 45to54'!T139,'Calculations 55to64'!T139,'Calculations 65plus'!T139)</f>
        <v>0.16448725504820016</v>
      </c>
      <c r="U184">
        <f>U139/SUM(U139,'Calculations 16to19'!U139,'Calculations 20to24'!U139,'Calculations 35to44'!U139,'Calculations 45to54'!U139,'Calculations 55to64'!U139,'Calculations 65plus'!U139)</f>
        <v>0.16265152981620773</v>
      </c>
      <c r="V184">
        <f>V139/SUM(V139,'Calculations 16to19'!V139,'Calculations 20to24'!V139,'Calculations 35to44'!V139,'Calculations 45to54'!V139,'Calculations 55to64'!V139,'Calculations 65plus'!V139)</f>
        <v>0.16082743341994754</v>
      </c>
      <c r="W184">
        <f>W139/SUM(W139,'Calculations 16to19'!W139,'Calculations 20to24'!W139,'Calculations 35to44'!W139,'Calculations 45to54'!W139,'Calculations 55to64'!W139,'Calculations 65plus'!W139)</f>
        <v>0.15901532215876477</v>
      </c>
      <c r="X184">
        <f>X139/SUM(X139,'Calculations 16to19'!X139,'Calculations 20to24'!X139,'Calculations 35to44'!X139,'Calculations 45to54'!X139,'Calculations 55to64'!X139,'Calculations 65plus'!X139)</f>
        <v>0.1572155346906359</v>
      </c>
      <c r="Y184">
        <f>Y139/SUM(Y139,'Calculations 16to19'!Y139,'Calculations 20to24'!Y139,'Calculations 35to44'!Y139,'Calculations 45to54'!Y139,'Calculations 55to64'!Y139,'Calculations 65plus'!Y139)</f>
        <v>0.1554283922048286</v>
      </c>
      <c r="Z184">
        <f>Z139/SUM(Z139,'Calculations 16to19'!Z139,'Calculations 20to24'!Z139,'Calculations 35to44'!Z139,'Calculations 45to54'!Z139,'Calculations 55to64'!Z139,'Calculations 65plus'!Z139)</f>
        <v>0.15365419862198182</v>
      </c>
      <c r="AA184">
        <f>AA139/SUM(AA139,'Calculations 16to19'!AA139,'Calculations 20to24'!AA139,'Calculations 35to44'!AA139,'Calculations 45to54'!AA139,'Calculations 55to64'!AA139,'Calculations 65plus'!AA139)</f>
        <v>0.15189324081945488</v>
      </c>
      <c r="AB184">
        <f>AB139/SUM(AB139,'Calculations 16to19'!AB139,'Calculations 20to24'!AB139,'Calculations 35to44'!AB139,'Calculations 45to54'!AB139,'Calculations 55to64'!AB139,'Calculations 65plus'!AB139)</f>
        <v>0.15014578887987021</v>
      </c>
      <c r="AC184">
        <f>AC139/SUM(AC139,'Calculations 16to19'!AC139,'Calculations 20to24'!AC139,'Calculations 35to44'!AC139,'Calculations 45to54'!AC139,'Calculations 55to64'!AC139,'Calculations 65plus'!AC139)</f>
        <v>0.14841209636082153</v>
      </c>
      <c r="AD184">
        <f>AD139/SUM(AD139,'Calculations 16to19'!AD139,'Calculations 20to24'!AD139,'Calculations 35to44'!AD139,'Calculations 45to54'!AD139,'Calculations 55to64'!AD139,'Calculations 65plus'!AD139)</f>
        <v>0.14669240058378344</v>
      </c>
      <c r="AE184">
        <f>AE139/SUM(AE139,'Calculations 16to19'!AE139,'Calculations 20to24'!AE139,'Calculations 35to44'!AE139,'Calculations 45to54'!AE139,'Calculations 55to64'!AE139,'Calculations 65plus'!AE139)</f>
        <v>0.14498692294032686</v>
      </c>
      <c r="AF184">
        <f>AF139/SUM(AF139,'Calculations 16to19'!AF139,'Calculations 20to24'!AF139,'Calculations 35to44'!AF139,'Calculations 45to54'!AF139,'Calculations 55to64'!AF139,'Calculations 65plus'!AF139)</f>
        <v>0.14329586921381676</v>
      </c>
    </row>
    <row r="185" spans="1:32" x14ac:dyDescent="0.25">
      <c r="A185" t="s">
        <v>22</v>
      </c>
      <c r="B185">
        <f>B140/SUM(B140,'Calculations 16to19'!B140,'Calculations 20to24'!B140,'Calculations 35to44'!B140,'Calculations 45to54'!B140,'Calculations 55to64'!B140,'Calculations 65plus'!B140)</f>
        <v>0.23469387755102042</v>
      </c>
      <c r="C185">
        <f>C140/SUM(C140,'Calculations 16to19'!C140,'Calculations 20to24'!C140,'Calculations 35to44'!C140,'Calculations 45to54'!C140,'Calculations 55to64'!C140,'Calculations 65plus'!C140)</f>
        <v>0.2353975466744945</v>
      </c>
      <c r="D185">
        <f>D140/SUM(D140,'Calculations 16to19'!D140,'Calculations 20to24'!D140,'Calculations 35to44'!D140,'Calculations 45to54'!D140,'Calculations 55to64'!D140,'Calculations 65plus'!D140)</f>
        <v>0.23585147665199843</v>
      </c>
      <c r="E185">
        <f>E140/SUM(E140,'Calculations 16to19'!E140,'Calculations 20to24'!E140,'Calculations 35to44'!E140,'Calculations 45to54'!E140,'Calculations 55to64'!E140,'Calculations 65plus'!E140)</f>
        <v>0.23498515042516566</v>
      </c>
      <c r="F185">
        <f>F140/SUM(F140,'Calculations 16to19'!F140,'Calculations 20to24'!F140,'Calculations 35to44'!F140,'Calculations 45to54'!F140,'Calculations 55to64'!F140,'Calculations 65plus'!F140)</f>
        <v>0.23255037043075905</v>
      </c>
      <c r="G185">
        <f>G140/SUM(G140,'Calculations 16to19'!G140,'Calculations 20to24'!G140,'Calculations 35to44'!G140,'Calculations 45to54'!G140,'Calculations 55to64'!G140,'Calculations 65plus'!G140)</f>
        <v>0.22844385268364947</v>
      </c>
      <c r="H185">
        <f>H140/SUM(H140,'Calculations 16to19'!H140,'Calculations 20to24'!H140,'Calculations 35to44'!H140,'Calculations 45to54'!H140,'Calculations 55to64'!H140,'Calculations 65plus'!H140)</f>
        <v>0.22310464646028</v>
      </c>
      <c r="I185">
        <f>I140/SUM(I140,'Calculations 16to19'!I140,'Calculations 20to24'!I140,'Calculations 35to44'!I140,'Calculations 45to54'!I140,'Calculations 55to64'!I140,'Calculations 65plus'!I140)</f>
        <v>0.21707252401055507</v>
      </c>
      <c r="J185">
        <f>J140/SUM(J140,'Calculations 16to19'!J140,'Calculations 20to24'!J140,'Calculations 35to44'!J140,'Calculations 45to54'!J140,'Calculations 55to64'!J140,'Calculations 65plus'!J140)</f>
        <v>0.21212398906210031</v>
      </c>
      <c r="K185">
        <f>K140/SUM(K140,'Calculations 16to19'!K140,'Calculations 20to24'!K140,'Calculations 35to44'!K140,'Calculations 45to54'!K140,'Calculations 55to64'!K140,'Calculations 65plus'!K140)</f>
        <v>0.20819304374001901</v>
      </c>
      <c r="L185">
        <f>L140/SUM(L140,'Calculations 16to19'!L140,'Calculations 20to24'!L140,'Calculations 35to44'!L140,'Calculations 45to54'!L140,'Calculations 55to64'!L140,'Calculations 65plus'!L140)</f>
        <v>0.21033548239052505</v>
      </c>
      <c r="M185">
        <f>M140/SUM(M140,'Calculations 16to19'!M140,'Calculations 20to24'!M140,'Calculations 35to44'!M140,'Calculations 45to54'!M140,'Calculations 55to64'!M140,'Calculations 65plus'!M140)</f>
        <v>0.20765145829528336</v>
      </c>
      <c r="N185">
        <f>N140/SUM(N140,'Calculations 16to19'!N140,'Calculations 20to24'!N140,'Calculations 35to44'!N140,'Calculations 45to54'!N140,'Calculations 55to64'!N140,'Calculations 65plus'!N140)</f>
        <v>0.20498644235324165</v>
      </c>
      <c r="O185">
        <f>O140/SUM(O140,'Calculations 16to19'!O140,'Calculations 20to24'!O140,'Calculations 35to44'!O140,'Calculations 45to54'!O140,'Calculations 55to64'!O140,'Calculations 65plus'!O140)</f>
        <v>0.20234116746374908</v>
      </c>
      <c r="P185">
        <f>P140/SUM(P140,'Calculations 16to19'!P140,'Calculations 20to24'!P140,'Calculations 35to44'!P140,'Calculations 45to54'!P140,'Calculations 55to64'!P140,'Calculations 65plus'!P140)</f>
        <v>0.19971632445270585</v>
      </c>
      <c r="Q185">
        <f>Q140/SUM(Q140,'Calculations 16to19'!Q140,'Calculations 20to24'!Q140,'Calculations 35to44'!Q140,'Calculations 45to54'!Q140,'Calculations 55to64'!Q140,'Calculations 65plus'!Q140)</f>
        <v>0.19711256278445069</v>
      </c>
      <c r="R185">
        <f>R140/SUM(R140,'Calculations 16to19'!R140,'Calculations 20to24'!R140,'Calculations 35to44'!R140,'Calculations 45to54'!R140,'Calculations 55to64'!R140,'Calculations 65plus'!R140)</f>
        <v>0.19453049132382425</v>
      </c>
      <c r="S185">
        <f>S140/SUM(S140,'Calculations 16to19'!S140,'Calculations 20to24'!S140,'Calculations 35to44'!S140,'Calculations 45to54'!S140,'Calculations 55to64'!S140,'Calculations 65plus'!S140)</f>
        <v>0.19197067914385249</v>
      </c>
      <c r="T185">
        <f>T140/SUM(T140,'Calculations 16to19'!T140,'Calculations 20to24'!T140,'Calculations 35to44'!T140,'Calculations 45to54'!T140,'Calculations 55to64'!T140,'Calculations 65plus'!T140)</f>
        <v>0.18943365637457144</v>
      </c>
      <c r="U185">
        <f>U140/SUM(U140,'Calculations 16to19'!U140,'Calculations 20to24'!U140,'Calculations 35to44'!U140,'Calculations 45to54'!U140,'Calculations 55to64'!U140,'Calculations 65plus'!U140)</f>
        <v>0.18691991508863348</v>
      </c>
      <c r="V185">
        <f>V140/SUM(V140,'Calculations 16to19'!V140,'Calculations 20to24'!V140,'Calculations 35to44'!V140,'Calculations 45to54'!V140,'Calculations 55to64'!V140,'Calculations 65plus'!V140)</f>
        <v>0.18442991021944263</v>
      </c>
      <c r="W185">
        <f>W140/SUM(W140,'Calculations 16to19'!W140,'Calculations 20to24'!W140,'Calculations 35to44'!W140,'Calculations 45to54'!W140,'Calculations 55to64'!W140,'Calculations 65plus'!W140)</f>
        <v>0.18196406050768793</v>
      </c>
      <c r="X185">
        <f>X140/SUM(X140,'Calculations 16to19'!X140,'Calculations 20to24'!X140,'Calculations 35to44'!X140,'Calculations 45to54'!X140,'Calculations 55to64'!X140,'Calculations 65plus'!X140)</f>
        <v>0.17952274947230351</v>
      </c>
      <c r="Y185">
        <f>Y140/SUM(Y140,'Calculations 16to19'!Y140,'Calculations 20to24'!Y140,'Calculations 35to44'!Y140,'Calculations 45to54'!Y140,'Calculations 55to64'!Y140,'Calculations 65plus'!Y140)</f>
        <v>0.17710632640200091</v>
      </c>
      <c r="Z185">
        <f>Z140/SUM(Z140,'Calculations 16to19'!Z140,'Calculations 20to24'!Z140,'Calculations 35to44'!Z140,'Calculations 45to54'!Z140,'Calculations 55to64'!Z140,'Calculations 65plus'!Z140)</f>
        <v>0.1747151073637038</v>
      </c>
      <c r="AA185">
        <f>AA140/SUM(AA140,'Calculations 16to19'!AA140,'Calculations 20to24'!AA140,'Calculations 35to44'!AA140,'Calculations 45to54'!AA140,'Calculations 55to64'!AA140,'Calculations 65plus'!AA140)</f>
        <v>0.17234937622434976</v>
      </c>
      <c r="AB185">
        <f>AB140/SUM(AB140,'Calculations 16to19'!AB140,'Calculations 20to24'!AB140,'Calculations 35to44'!AB140,'Calculations 45to54'!AB140,'Calculations 55to64'!AB140,'Calculations 65plus'!AB140)</f>
        <v>0.1700093856827066</v>
      </c>
      <c r="AC185">
        <f>AC140/SUM(AC140,'Calculations 16to19'!AC140,'Calculations 20to24'!AC140,'Calculations 35to44'!AC140,'Calculations 45to54'!AC140,'Calculations 55to64'!AC140,'Calculations 65plus'!AC140)</f>
        <v>0.16769535830801374</v>
      </c>
      <c r="AD185">
        <f>AD140/SUM(AD140,'Calculations 16to19'!AD140,'Calculations 20to24'!AD140,'Calculations 35to44'!AD140,'Calculations 45to54'!AD140,'Calculations 55to64'!AD140,'Calculations 65plus'!AD140)</f>
        <v>0.16540748758242907</v>
      </c>
      <c r="AE185">
        <f>AE140/SUM(AE140,'Calculations 16to19'!AE140,'Calculations 20to24'!AE140,'Calculations 35to44'!AE140,'Calculations 45to54'!AE140,'Calculations 55to64'!AE140,'Calculations 65plus'!AE140)</f>
        <v>0.16314593894443619</v>
      </c>
      <c r="AF185">
        <f>AF140/SUM(AF140,'Calculations 16to19'!AF140,'Calculations 20to24'!AF140,'Calculations 35to44'!AF140,'Calculations 45to54'!AF140,'Calculations 55to64'!AF140,'Calculations 65plus'!AF140)</f>
        <v>0.1609108508305416</v>
      </c>
    </row>
    <row r="186" spans="1:32" x14ac:dyDescent="0.25">
      <c r="A186" t="s">
        <v>24</v>
      </c>
      <c r="B186">
        <f>B141/SUM(B141,'Calculations 16to19'!B141,'Calculations 20to24'!B141,'Calculations 35to44'!B141,'Calculations 45to54'!B141,'Calculations 55to64'!B141,'Calculations 65plus'!B141)</f>
        <v>0.14634146341463419</v>
      </c>
      <c r="C186">
        <f>C141/SUM(C141,'Calculations 16to19'!C141,'Calculations 20to24'!C141,'Calculations 35to44'!C141,'Calculations 45to54'!C141,'Calculations 55to64'!C141,'Calculations 65plus'!C141)</f>
        <v>0.14691295527814296</v>
      </c>
      <c r="D186">
        <f>D141/SUM(D141,'Calculations 16to19'!D141,'Calculations 20to24'!D141,'Calculations 35to44'!D141,'Calculations 45to54'!D141,'Calculations 55to64'!D141,'Calculations 65plus'!D141)</f>
        <v>0.14776561697044388</v>
      </c>
      <c r="E186">
        <f>E141/SUM(E141,'Calculations 16to19'!E141,'Calculations 20to24'!E141,'Calculations 35to44'!E141,'Calculations 45to54'!E141,'Calculations 55to64'!E141,'Calculations 65plus'!E141)</f>
        <v>0.14781172218449093</v>
      </c>
      <c r="F186">
        <f>F141/SUM(F141,'Calculations 16to19'!F141,'Calculations 20to24'!F141,'Calculations 35to44'!F141,'Calculations 45to54'!F141,'Calculations 55to64'!F141,'Calculations 65plus'!F141)</f>
        <v>0.14668644082089349</v>
      </c>
      <c r="G186">
        <f>G141/SUM(G141,'Calculations 16to19'!G141,'Calculations 20to24'!G141,'Calculations 35to44'!G141,'Calculations 45to54'!G141,'Calculations 55to64'!G141,'Calculations 65plus'!G141)</f>
        <v>0.14440637882968368</v>
      </c>
      <c r="H186">
        <f>H141/SUM(H141,'Calculations 16to19'!H141,'Calculations 20to24'!H141,'Calculations 35to44'!H141,'Calculations 45to54'!H141,'Calculations 55to64'!H141,'Calculations 65plus'!H141)</f>
        <v>0.14119367368781396</v>
      </c>
      <c r="I186">
        <f>I141/SUM(I141,'Calculations 16to19'!I141,'Calculations 20to24'!I141,'Calculations 35to44'!I141,'Calculations 45to54'!I141,'Calculations 55to64'!I141,'Calculations 65plus'!I141)</f>
        <v>0.1377358918093311</v>
      </c>
      <c r="J186">
        <f>J141/SUM(J141,'Calculations 16to19'!J141,'Calculations 20to24'!J141,'Calculations 35to44'!J141,'Calculations 45to54'!J141,'Calculations 55to64'!J141,'Calculations 65plus'!J141)</f>
        <v>0.13532078091678182</v>
      </c>
      <c r="K186">
        <f>K141/SUM(K141,'Calculations 16to19'!K141,'Calculations 20to24'!K141,'Calculations 35to44'!K141,'Calculations 45to54'!K141,'Calculations 55to64'!K141,'Calculations 65plus'!K141)</f>
        <v>0.13378135431997246</v>
      </c>
      <c r="L186">
        <f>L141/SUM(L141,'Calculations 16to19'!L141,'Calculations 20to24'!L141,'Calculations 35to44'!L141,'Calculations 45to54'!L141,'Calculations 55to64'!L141,'Calculations 65plus'!L141)</f>
        <v>0.13485490450915769</v>
      </c>
      <c r="M186">
        <f>M141/SUM(M141,'Calculations 16to19'!M141,'Calculations 20to24'!M141,'Calculations 35to44'!M141,'Calculations 45to54'!M141,'Calculations 55to64'!M141,'Calculations 65plus'!M141)</f>
        <v>0.13348309316652202</v>
      </c>
      <c r="N186">
        <f>N141/SUM(N141,'Calculations 16to19'!N141,'Calculations 20to24'!N141,'Calculations 35to44'!N141,'Calculations 45to54'!N141,'Calculations 55to64'!N141,'Calculations 65plus'!N141)</f>
        <v>0.13211159777851195</v>
      </c>
      <c r="O186">
        <f>O141/SUM(O141,'Calculations 16to19'!O141,'Calculations 20to24'!O141,'Calculations 35to44'!O141,'Calculations 45to54'!O141,'Calculations 55to64'!O141,'Calculations 65plus'!O141)</f>
        <v>0.13074096920789671</v>
      </c>
      <c r="P186">
        <f>P141/SUM(P141,'Calculations 16to19'!P141,'Calculations 20to24'!P141,'Calculations 35to44'!P141,'Calculations 45to54'!P141,'Calculations 55to64'!P141,'Calculations 65plus'!P141)</f>
        <v>0.12937175238888776</v>
      </c>
      <c r="Q186">
        <f>Q141/SUM(Q141,'Calculations 16to19'!Q141,'Calculations 20to24'!Q141,'Calculations 35to44'!Q141,'Calculations 45to54'!Q141,'Calculations 55to64'!Q141,'Calculations 65plus'!Q141)</f>
        <v>0.12800448508112278</v>
      </c>
      <c r="R186">
        <f>R141/SUM(R141,'Calculations 16to19'!R141,'Calculations 20to24'!R141,'Calculations 35to44'!R141,'Calculations 45to54'!R141,'Calculations 55to64'!R141,'Calculations 65plus'!R141)</f>
        <v>0.12663969670787054</v>
      </c>
      <c r="S186">
        <f>S141/SUM(S141,'Calculations 16to19'!S141,'Calculations 20to24'!S141,'Calculations 35to44'!S141,'Calculations 45to54'!S141,'Calculations 55to64'!S141,'Calculations 65plus'!S141)</f>
        <v>0.12527790727888122</v>
      </c>
      <c r="T186">
        <f>T141/SUM(T141,'Calculations 16to19'!T141,'Calculations 20to24'!T141,'Calculations 35to44'!T141,'Calculations 45to54'!T141,'Calculations 55to64'!T141,'Calculations 65plus'!T141)</f>
        <v>0.1239196263978144</v>
      </c>
      <c r="U186">
        <f>U141/SUM(U141,'Calculations 16to19'!U141,'Calculations 20to24'!U141,'Calculations 35to44'!U141,'Calculations 45to54'!U141,'Calculations 55to64'!U141,'Calculations 65plus'!U141)</f>
        <v>0.12256535235372074</v>
      </c>
      <c r="V186">
        <f>V141/SUM(V141,'Calculations 16to19'!V141,'Calculations 20to24'!V141,'Calculations 35to44'!V141,'Calculations 45to54'!V141,'Calculations 55to64'!V141,'Calculations 65plus'!V141)</f>
        <v>0.1212155712956319</v>
      </c>
      <c r="W186">
        <f>W141/SUM(W141,'Calculations 16to19'!W141,'Calculations 20to24'!W141,'Calculations 35to44'!W141,'Calculations 45to54'!W141,'Calculations 55to64'!W141,'Calculations 65plus'!W141)</f>
        <v>0.11987075648892251</v>
      </c>
      <c r="X186">
        <f>X141/SUM(X141,'Calculations 16to19'!X141,'Calculations 20to24'!X141,'Calculations 35to44'!X141,'Calculations 45to54'!X141,'Calculations 55to64'!X141,'Calculations 65plus'!X141)</f>
        <v>0.11853136765177125</v>
      </c>
      <c r="Y186">
        <f>Y141/SUM(Y141,'Calculations 16to19'!Y141,'Calculations 20to24'!Y141,'Calculations 35to44'!Y141,'Calculations 45to54'!Y141,'Calculations 55to64'!Y141,'Calculations 65plus'!Y141)</f>
        <v>0.11719785036971721</v>
      </c>
      <c r="Z186">
        <f>Z141/SUM(Z141,'Calculations 16to19'!Z141,'Calculations 20to24'!Z141,'Calculations 35to44'!Z141,'Calculations 45to54'!Z141,'Calculations 55to64'!Z141,'Calculations 65plus'!Z141)</f>
        <v>0.11587063558605237</v>
      </c>
      <c r="AA186">
        <f>AA141/SUM(AA141,'Calculations 16to19'!AA141,'Calculations 20to24'!AA141,'Calculations 35to44'!AA141,'Calculations 45to54'!AA141,'Calculations 55to64'!AA141,'Calculations 65plus'!AA141)</f>
        <v>0.11455013916553021</v>
      </c>
      <c r="AB186">
        <f>AB141/SUM(AB141,'Calculations 16to19'!AB141,'Calculations 20to24'!AB141,'Calculations 35to44'!AB141,'Calculations 45to54'!AB141,'Calculations 55to64'!AB141,'Calculations 65plus'!AB141)</f>
        <v>0.11323676152867636</v>
      </c>
      <c r="AC186">
        <f>AC141/SUM(AC141,'Calculations 16to19'!AC141,'Calculations 20to24'!AC141,'Calculations 35to44'!AC141,'Calculations 45to54'!AC141,'Calculations 55to64'!AC141,'Calculations 65plus'!AC141)</f>
        <v>0.11193088735380927</v>
      </c>
      <c r="AD186">
        <f>AD141/SUM(AD141,'Calculations 16to19'!AD141,'Calculations 20to24'!AD141,'Calculations 35to44'!AD141,'Calculations 45to54'!AD141,'Calculations 55to64'!AD141,'Calculations 65plus'!AD141)</f>
        <v>0.11063288534373343</v>
      </c>
      <c r="AE186">
        <f>AE141/SUM(AE141,'Calculations 16to19'!AE141,'Calculations 20to24'!AE141,'Calculations 35to44'!AE141,'Calculations 45to54'!AE141,'Calculations 55to64'!AE141,'Calculations 65plus'!AE141)</f>
        <v>0.109343108053958</v>
      </c>
      <c r="AF186">
        <f>AF141/SUM(AF141,'Calculations 16to19'!AF141,'Calculations 20to24'!AF141,'Calculations 35to44'!AF141,'Calculations 45to54'!AF141,'Calculations 55to64'!AF141,'Calculations 65plus'!AF141)</f>
        <v>0.10806189177921079</v>
      </c>
    </row>
    <row r="187" spans="1:32" x14ac:dyDescent="0.25">
      <c r="A187" t="s">
        <v>26</v>
      </c>
      <c r="B187">
        <f>B142/SUM(B142,'Calculations 16to19'!B142,'Calculations 20to24'!B142,'Calculations 35to44'!B142,'Calculations 45to54'!B142,'Calculations 55to64'!B142,'Calculations 65plus'!B142)</f>
        <v>0.22009569377990423</v>
      </c>
      <c r="C187">
        <f>C142/SUM(C142,'Calculations 16to19'!C142,'Calculations 20to24'!C142,'Calculations 35to44'!C142,'Calculations 45to54'!C142,'Calculations 55to64'!C142,'Calculations 65plus'!C142)</f>
        <v>0.22097556845230298</v>
      </c>
      <c r="D187">
        <f>D142/SUM(D142,'Calculations 16to19'!D142,'Calculations 20to24'!D142,'Calculations 35to44'!D142,'Calculations 45to54'!D142,'Calculations 55to64'!D142,'Calculations 65plus'!D142)</f>
        <v>0.22170880558574629</v>
      </c>
      <c r="E187">
        <f>E142/SUM(E142,'Calculations 16to19'!E142,'Calculations 20to24'!E142,'Calculations 35to44'!E142,'Calculations 45to54'!E142,'Calculations 55to64'!E142,'Calculations 65plus'!E142)</f>
        <v>0.22119048896510726</v>
      </c>
      <c r="F187">
        <f>F142/SUM(F142,'Calculations 16to19'!F142,'Calculations 20to24'!F142,'Calculations 35to44'!F142,'Calculations 45to54'!F142,'Calculations 55to64'!F142,'Calculations 65plus'!F142)</f>
        <v>0.21915668008065856</v>
      </c>
      <c r="G187">
        <f>G142/SUM(G142,'Calculations 16to19'!G142,'Calculations 20to24'!G142,'Calculations 35to44'!G142,'Calculations 45to54'!G142,'Calculations 55to64'!G142,'Calculations 65plus'!G142)</f>
        <v>0.21560352867620661</v>
      </c>
      <c r="H187">
        <f>H142/SUM(H142,'Calculations 16to19'!H142,'Calculations 20to24'!H142,'Calculations 35to44'!H142,'Calculations 45to54'!H142,'Calculations 55to64'!H142,'Calculations 65plus'!H142)</f>
        <v>0.21080224374620268</v>
      </c>
      <c r="I187">
        <f>I142/SUM(I142,'Calculations 16to19'!I142,'Calculations 20to24'!I142,'Calculations 35to44'!I142,'Calculations 45to54'!I142,'Calculations 55to64'!I142,'Calculations 65plus'!I142)</f>
        <v>0.20531065753290761</v>
      </c>
      <c r="J187">
        <f>J142/SUM(J142,'Calculations 16to19'!J142,'Calculations 20to24'!J142,'Calculations 35to44'!J142,'Calculations 45to54'!J142,'Calculations 55to64'!J142,'Calculations 65plus'!J142)</f>
        <v>0.20091759824105687</v>
      </c>
      <c r="K187">
        <f>K142/SUM(K142,'Calculations 16to19'!K142,'Calculations 20to24'!K142,'Calculations 35to44'!K142,'Calculations 45to54'!K142,'Calculations 55to64'!K142,'Calculations 65plus'!K142)</f>
        <v>0.19756962590034974</v>
      </c>
      <c r="L187">
        <f>L142/SUM(L142,'Calculations 16to19'!L142,'Calculations 20to24'!L142,'Calculations 35to44'!L142,'Calculations 45to54'!L142,'Calculations 55to64'!L142,'Calculations 65plus'!L142)</f>
        <v>0.19974990622172625</v>
      </c>
      <c r="M187">
        <f>M142/SUM(M142,'Calculations 16to19'!M142,'Calculations 20to24'!M142,'Calculations 35to44'!M142,'Calculations 45to54'!M142,'Calculations 55to64'!M142,'Calculations 65plus'!M142)</f>
        <v>0.19744892199058742</v>
      </c>
      <c r="N187">
        <f>N142/SUM(N142,'Calculations 16to19'!N142,'Calculations 20to24'!N142,'Calculations 35to44'!N142,'Calculations 45to54'!N142,'Calculations 55to64'!N142,'Calculations 65plus'!N142)</f>
        <v>0.19515942768325012</v>
      </c>
      <c r="O187">
        <f>O142/SUM(O142,'Calculations 16to19'!O142,'Calculations 20to24'!O142,'Calculations 35to44'!O142,'Calculations 45to54'!O142,'Calculations 55to64'!O142,'Calculations 65plus'!O142)</f>
        <v>0.19288211412985437</v>
      </c>
      <c r="P187">
        <f>P142/SUM(P142,'Calculations 16to19'!P142,'Calculations 20to24'!P142,'Calculations 35to44'!P142,'Calculations 45to54'!P142,'Calculations 55to64'!P142,'Calculations 65plus'!P142)</f>
        <v>0.19061764041544502</v>
      </c>
      <c r="Q187">
        <f>Q142/SUM(Q142,'Calculations 16to19'!Q142,'Calculations 20to24'!Q142,'Calculations 35to44'!Q142,'Calculations 45to54'!Q142,'Calculations 55to64'!Q142,'Calculations 65plus'!Q142)</f>
        <v>0.18836663428251674</v>
      </c>
      <c r="R187">
        <f>R142/SUM(R142,'Calculations 16to19'!R142,'Calculations 20to24'!R142,'Calculations 35to44'!R142,'Calculations 45to54'!R142,'Calculations 55to64'!R142,'Calculations 65plus'!R142)</f>
        <v>0.18612969256933951</v>
      </c>
      <c r="S187">
        <f>S142/SUM(S142,'Calculations 16to19'!S142,'Calculations 20to24'!S142,'Calculations 35to44'!S142,'Calculations 45to54'!S142,'Calculations 55to64'!S142,'Calculations 65plus'!S142)</f>
        <v>0.18390738168144197</v>
      </c>
      <c r="T187">
        <f>T142/SUM(T142,'Calculations 16to19'!T142,'Calculations 20to24'!T142,'Calculations 35to44'!T142,'Calculations 45to54'!T142,'Calculations 55to64'!T142,'Calculations 65plus'!T142)</f>
        <v>0.18170023809364819</v>
      </c>
      <c r="U187">
        <f>U142/SUM(U142,'Calculations 16to19'!U142,'Calculations 20to24'!U142,'Calculations 35to44'!U142,'Calculations 45to54'!U142,'Calculations 55to64'!U142,'Calculations 65plus'!U142)</f>
        <v>0.17950876888012191</v>
      </c>
      <c r="V187">
        <f>V142/SUM(V142,'Calculations 16to19'!V142,'Calculations 20to24'!V142,'Calculations 35to44'!V142,'Calculations 45to54'!V142,'Calculations 55to64'!V142,'Calculations 65plus'!V142)</f>
        <v>0.17733345226991046</v>
      </c>
      <c r="W187">
        <f>W142/SUM(W142,'Calculations 16to19'!W142,'Calculations 20to24'!W142,'Calculations 35to44'!W142,'Calculations 45to54'!W142,'Calculations 55to64'!W142,'Calculations 65plus'!W142)</f>
        <v>0.17517473822553059</v>
      </c>
      <c r="X187">
        <f>X142/SUM(X142,'Calculations 16to19'!X142,'Calculations 20to24'!X142,'Calculations 35to44'!X142,'Calculations 45to54'!X142,'Calculations 55to64'!X142,'Calculations 65plus'!X142)</f>
        <v>0.17303304904221767</v>
      </c>
      <c r="Y187">
        <f>Y142/SUM(Y142,'Calculations 16to19'!Y142,'Calculations 20to24'!Y142,'Calculations 35to44'!Y142,'Calculations 45to54'!Y142,'Calculations 55to64'!Y142,'Calculations 65plus'!Y142)</f>
        <v>0.17090877996549889</v>
      </c>
      <c r="Z187">
        <f>Z142/SUM(Z142,'Calculations 16to19'!Z142,'Calculations 20to24'!Z142,'Calculations 35to44'!Z142,'Calculations 45to54'!Z142,'Calculations 55to64'!Z142,'Calculations 65plus'!Z142)</f>
        <v>0.1688022998248507</v>
      </c>
      <c r="AA187">
        <f>AA142/SUM(AA142,'Calculations 16to19'!AA142,'Calculations 20to24'!AA142,'Calculations 35to44'!AA142,'Calculations 45to54'!AA142,'Calculations 55to64'!AA142,'Calculations 65plus'!AA142)</f>
        <v>0.16671395168124747</v>
      </c>
      <c r="AB187">
        <f>AB142/SUM(AB142,'Calculations 16to19'!AB142,'Calculations 20to24'!AB142,'Calculations 35to44'!AB142,'Calculations 45to54'!AB142,'Calculations 55to64'!AB142,'Calculations 65plus'!AB142)</f>
        <v>0.16464405348650821</v>
      </c>
      <c r="AC187">
        <f>AC142/SUM(AC142,'Calculations 16to19'!AC142,'Calculations 20to24'!AC142,'Calculations 35to44'!AC142,'Calculations 45to54'!AC142,'Calculations 55to64'!AC142,'Calculations 65plus'!AC142)</f>
        <v>0.16259289875242056</v>
      </c>
      <c r="AD187">
        <f>AD142/SUM(AD142,'Calculations 16to19'!AD142,'Calculations 20to24'!AD142,'Calculations 35to44'!AD142,'Calculations 45to54'!AD142,'Calculations 55to64'!AD142,'Calculations 65plus'!AD142)</f>
        <v>0.16056075722770416</v>
      </c>
      <c r="AE187">
        <f>AE142/SUM(AE142,'Calculations 16to19'!AE142,'Calculations 20to24'!AE142,'Calculations 35to44'!AE142,'Calculations 45to54'!AE142,'Calculations 55to64'!AE142,'Calculations 65plus'!AE142)</f>
        <v>0.15854787558096256</v>
      </c>
      <c r="AF187">
        <f>AF142/SUM(AF142,'Calculations 16to19'!AF142,'Calculations 20to24'!AF142,'Calculations 35to44'!AF142,'Calculations 45to54'!AF142,'Calculations 55to64'!AF142,'Calculations 65plus'!AF142)</f>
        <v>0.15655447808786338</v>
      </c>
    </row>
    <row r="188" spans="1:32" x14ac:dyDescent="0.25">
      <c r="A188" t="s">
        <v>28</v>
      </c>
      <c r="B188">
        <f>B143/SUM(B143,'Calculations 16to19'!B143,'Calculations 20to24'!B143,'Calculations 35to44'!B143,'Calculations 45to54'!B143,'Calculations 55to64'!B143,'Calculations 65plus'!B143)</f>
        <v>0.24744376278118607</v>
      </c>
      <c r="C188">
        <f>C143/SUM(C143,'Calculations 16to19'!C143,'Calculations 20to24'!C143,'Calculations 35to44'!C143,'Calculations 45to54'!C143,'Calculations 55to64'!C143,'Calculations 65plus'!C143)</f>
        <v>0.24876300308604496</v>
      </c>
      <c r="D188">
        <f>D143/SUM(D143,'Calculations 16to19'!D143,'Calculations 20to24'!D143,'Calculations 35to44'!D143,'Calculations 45to54'!D143,'Calculations 55to64'!D143,'Calculations 65plus'!D143)</f>
        <v>0.24996482077815685</v>
      </c>
      <c r="E188">
        <f>E143/SUM(E143,'Calculations 16to19'!E143,'Calculations 20to24'!E143,'Calculations 35to44'!E143,'Calculations 45to54'!E143,'Calculations 55to64'!E143,'Calculations 65plus'!E143)</f>
        <v>0.24981191266591896</v>
      </c>
      <c r="F188">
        <f>F143/SUM(F143,'Calculations 16to19'!F143,'Calculations 20to24'!F143,'Calculations 35to44'!F143,'Calculations 45to54'!F143,'Calculations 55to64'!F143,'Calculations 65plus'!F143)</f>
        <v>0.24795645934751218</v>
      </c>
      <c r="G188">
        <f>G143/SUM(G143,'Calculations 16to19'!G143,'Calculations 20to24'!G143,'Calculations 35to44'!G143,'Calculations 45to54'!G143,'Calculations 55to64'!G143,'Calculations 65plus'!G143)</f>
        <v>0.24438675684780642</v>
      </c>
      <c r="H188">
        <f>H143/SUM(H143,'Calculations 16to19'!H143,'Calculations 20to24'!H143,'Calculations 35to44'!H143,'Calculations 45to54'!H143,'Calculations 55to64'!H143,'Calculations 65plus'!H143)</f>
        <v>0.23939126447383494</v>
      </c>
      <c r="I188">
        <f>I143/SUM(I143,'Calculations 16to19'!I143,'Calculations 20to24'!I143,'Calculations 35to44'!I143,'Calculations 45to54'!I143,'Calculations 55to64'!I143,'Calculations 65plus'!I143)</f>
        <v>0.233634453463965</v>
      </c>
      <c r="J188">
        <f>J143/SUM(J143,'Calculations 16to19'!J143,'Calculations 20to24'!J143,'Calculations 35to44'!J143,'Calculations 45to54'!J143,'Calculations 55to64'!J143,'Calculations 65plus'!J143)</f>
        <v>0.22913938661274832</v>
      </c>
      <c r="K188">
        <f>K143/SUM(K143,'Calculations 16to19'!K143,'Calculations 20to24'!K143,'Calculations 35to44'!K143,'Calculations 45to54'!K143,'Calculations 55to64'!K143,'Calculations 65plus'!K143)</f>
        <v>0.22582688535294937</v>
      </c>
      <c r="L188">
        <f>L143/SUM(L143,'Calculations 16to19'!L143,'Calculations 20to24'!L143,'Calculations 35to44'!L143,'Calculations 45to54'!L143,'Calculations 55to64'!L143,'Calculations 65plus'!L143)</f>
        <v>0.22841702184972046</v>
      </c>
      <c r="M188">
        <f>M143/SUM(M143,'Calculations 16to19'!M143,'Calculations 20to24'!M143,'Calculations 35to44'!M143,'Calculations 45to54'!M143,'Calculations 55to64'!M143,'Calculations 65plus'!M143)</f>
        <v>0.22612250140712367</v>
      </c>
      <c r="N188">
        <f>N143/SUM(N143,'Calculations 16to19'!N143,'Calculations 20to24'!N143,'Calculations 35to44'!N143,'Calculations 45to54'!N143,'Calculations 55to64'!N143,'Calculations 65plus'!N143)</f>
        <v>0.2238239357711895</v>
      </c>
      <c r="O188">
        <f>O143/SUM(O143,'Calculations 16to19'!O143,'Calculations 20to24'!O143,'Calculations 35to44'!O143,'Calculations 45to54'!O143,'Calculations 55to64'!O143,'Calculations 65plus'!O143)</f>
        <v>0.22152254367425789</v>
      </c>
      <c r="P188">
        <f>P143/SUM(P143,'Calculations 16to19'!P143,'Calculations 20to24'!P143,'Calculations 35to44'!P143,'Calculations 45to54'!P143,'Calculations 55to64'!P143,'Calculations 65plus'!P143)</f>
        <v>0.21921951281538918</v>
      </c>
      <c r="Q188">
        <f>Q143/SUM(Q143,'Calculations 16to19'!Q143,'Calculations 20to24'!Q143,'Calculations 35to44'!Q143,'Calculations 45to54'!Q143,'Calculations 55to64'!Q143,'Calculations 65plus'!Q143)</f>
        <v>0.21691599926387592</v>
      </c>
      <c r="R188">
        <f>R143/SUM(R143,'Calculations 16to19'!R143,'Calculations 20to24'!R143,'Calculations 35to44'!R143,'Calculations 45to54'!R143,'Calculations 55to64'!R143,'Calculations 65plus'!R143)</f>
        <v>0.21461312693722429</v>
      </c>
      <c r="S188">
        <f>S143/SUM(S143,'Calculations 16to19'!S143,'Calculations 20to24'!S143,'Calculations 35to44'!S143,'Calculations 45to54'!S143,'Calculations 55to64'!S143,'Calculations 65plus'!S143)</f>
        <v>0.21231198715282643</v>
      </c>
      <c r="T188">
        <f>T143/SUM(T143,'Calculations 16to19'!T143,'Calculations 20to24'!T143,'Calculations 35to44'!T143,'Calculations 45to54'!T143,'Calculations 55to64'!T143,'Calculations 65plus'!T143)</f>
        <v>0.21001363825229019</v>
      </c>
      <c r="U188">
        <f>U143/SUM(U143,'Calculations 16to19'!U143,'Calculations 20to24'!U143,'Calculations 35to44'!U143,'Calculations 45to54'!U143,'Calculations 55to64'!U143,'Calculations 65plus'!U143)</f>
        <v>0.20771910529717327</v>
      </c>
      <c r="V188">
        <f>V143/SUM(V143,'Calculations 16to19'!V143,'Calculations 20to24'!V143,'Calculations 35to44'!V143,'Calculations 45to54'!V143,'Calculations 55to64'!V143,'Calculations 65plus'!V143)</f>
        <v>0.20542937983464632</v>
      </c>
      <c r="W188">
        <f>W143/SUM(W143,'Calculations 16to19'!W143,'Calculations 20to24'!W143,'Calculations 35to44'!W143,'Calculations 45to54'!W143,'Calculations 55to64'!W143,'Calculations 65plus'!W143)</f>
        <v>0.20314541973139583</v>
      </c>
      <c r="X188">
        <f>X143/SUM(X143,'Calculations 16to19'!X143,'Calculations 20to24'!X143,'Calculations 35to44'!X143,'Calculations 45to54'!X143,'Calculations 55to64'!X143,'Calculations 65plus'!X143)</f>
        <v>0.20086814907391209</v>
      </c>
      <c r="Y188">
        <f>Y143/SUM(Y143,'Calculations 16to19'!Y143,'Calculations 20to24'!Y143,'Calculations 35to44'!Y143,'Calculations 45to54'!Y143,'Calculations 55to64'!Y143,'Calculations 65plus'!Y143)</f>
        <v>0.19859845813310797</v>
      </c>
      <c r="Z188">
        <f>Z143/SUM(Z143,'Calculations 16to19'!Z143,'Calculations 20to24'!Z143,'Calculations 35to44'!Z143,'Calculations 45to54'!Z143,'Calculations 55to64'!Z143,'Calculations 65plus'!Z143)</f>
        <v>0.19633720339108665</v>
      </c>
      <c r="AA188">
        <f>AA143/SUM(AA143,'Calculations 16to19'!AA143,'Calculations 20to24'!AA143,'Calculations 35to44'!AA143,'Calculations 45to54'!AA143,'Calculations 55to64'!AA143,'Calculations 65plus'!AA143)</f>
        <v>0.19408520762771231</v>
      </c>
      <c r="AB188">
        <f>AB143/SUM(AB143,'Calculations 16to19'!AB143,'Calculations 20to24'!AB143,'Calculations 35to44'!AB143,'Calculations 45to54'!AB143,'Calculations 55to64'!AB143,'Calculations 65plus'!AB143)</f>
        <v>0.19184326006453717</v>
      </c>
      <c r="AC188">
        <f>AC143/SUM(AC143,'Calculations 16to19'!AC143,'Calculations 20to24'!AC143,'Calculations 35to44'!AC143,'Calculations 45to54'!AC143,'Calculations 55to64'!AC143,'Calculations 65plus'!AC143)</f>
        <v>0.18961211656352561</v>
      </c>
      <c r="AD188">
        <f>AD143/SUM(AD143,'Calculations 16to19'!AD143,'Calculations 20to24'!AD143,'Calculations 35to44'!AD143,'Calculations 45to54'!AD143,'Calculations 55to64'!AD143,'Calculations 65plus'!AD143)</f>
        <v>0.18739249987792703</v>
      </c>
      <c r="AE188">
        <f>AE143/SUM(AE143,'Calculations 16to19'!AE143,'Calculations 20to24'!AE143,'Calculations 35to44'!AE143,'Calculations 45to54'!AE143,'Calculations 55to64'!AE143,'Calculations 65plus'!AE143)</f>
        <v>0.18518509995258275</v>
      </c>
      <c r="AF188">
        <f>AF143/SUM(AF143,'Calculations 16to19'!AF143,'Calculations 20to24'!AF143,'Calculations 35to44'!AF143,'Calculations 45to54'!AF143,'Calculations 55to64'!AF143,'Calculations 65plus'!AF143)</f>
        <v>0.18299057427089863</v>
      </c>
    </row>
    <row r="189" spans="1:32" x14ac:dyDescent="0.25">
      <c r="A189" t="s">
        <v>30</v>
      </c>
      <c r="B189">
        <f>B144/SUM(B144,'Calculations 16to19'!B144,'Calculations 20to24'!B144,'Calculations 35to44'!B144,'Calculations 45to54'!B144,'Calculations 55to64'!B144,'Calculations 65plus'!B144)</f>
        <v>0.21896162528216692</v>
      </c>
      <c r="C189">
        <f>C144/SUM(C144,'Calculations 16to19'!C144,'Calculations 20to24'!C144,'Calculations 35to44'!C144,'Calculations 45to54'!C144,'Calculations 55to64'!C144,'Calculations 65plus'!C144)</f>
        <v>0.21991425380556456</v>
      </c>
      <c r="D189">
        <f>D144/SUM(D144,'Calculations 16to19'!D144,'Calculations 20to24'!D144,'Calculations 35to44'!D144,'Calculations 45to54'!D144,'Calculations 55to64'!D144,'Calculations 65plus'!D144)</f>
        <v>0.22090003950446332</v>
      </c>
      <c r="E189">
        <f>E144/SUM(E144,'Calculations 16to19'!E144,'Calculations 20to24'!E144,'Calculations 35to44'!E144,'Calculations 45to54'!E144,'Calculations 55to64'!E144,'Calculations 65plus'!E144)</f>
        <v>0.22068161977350215</v>
      </c>
      <c r="F189">
        <f>F144/SUM(F144,'Calculations 16to19'!F144,'Calculations 20to24'!F144,'Calculations 35to44'!F144,'Calculations 45to54'!F144,'Calculations 55to64'!F144,'Calculations 65plus'!F144)</f>
        <v>0.21887568556772805</v>
      </c>
      <c r="G189">
        <f>G144/SUM(G144,'Calculations 16to19'!G144,'Calculations 20to24'!G144,'Calculations 35to44'!G144,'Calculations 45to54'!G144,'Calculations 55to64'!G144,'Calculations 65plus'!G144)</f>
        <v>0.21541871648925476</v>
      </c>
      <c r="H189">
        <f>H144/SUM(H144,'Calculations 16to19'!H144,'Calculations 20to24'!H144,'Calculations 35to44'!H144,'Calculations 45to54'!H144,'Calculations 55to64'!H144,'Calculations 65plus'!H144)</f>
        <v>0.21069913480541885</v>
      </c>
      <c r="I189">
        <f>I144/SUM(I144,'Calculations 16to19'!I144,'Calculations 20to24'!I144,'Calculations 35to44'!I144,'Calculations 45to54'!I144,'Calculations 55to64'!I144,'Calculations 65plus'!I144)</f>
        <v>0.20545536271022724</v>
      </c>
      <c r="J189">
        <f>J144/SUM(J144,'Calculations 16to19'!J144,'Calculations 20to24'!J144,'Calculations 35to44'!J144,'Calculations 45to54'!J144,'Calculations 55to64'!J144,'Calculations 65plus'!J144)</f>
        <v>0.2014565532133252</v>
      </c>
      <c r="K189">
        <f>K144/SUM(K144,'Calculations 16to19'!K144,'Calculations 20to24'!K144,'Calculations 35to44'!K144,'Calculations 45to54'!K144,'Calculations 55to64'!K144,'Calculations 65plus'!K144)</f>
        <v>0.19854172491588265</v>
      </c>
      <c r="L189">
        <f>L144/SUM(L144,'Calculations 16to19'!L144,'Calculations 20to24'!L144,'Calculations 35to44'!L144,'Calculations 45to54'!L144,'Calculations 55to64'!L144,'Calculations 65plus'!L144)</f>
        <v>0.20050563401266827</v>
      </c>
      <c r="M189">
        <f>M144/SUM(M144,'Calculations 16to19'!M144,'Calculations 20to24'!M144,'Calculations 35to44'!M144,'Calculations 45to54'!M144,'Calculations 55to64'!M144,'Calculations 65plus'!M144)</f>
        <v>0.19833311552699998</v>
      </c>
      <c r="N189">
        <f>N144/SUM(N144,'Calculations 16to19'!N144,'Calculations 20to24'!N144,'Calculations 35to44'!N144,'Calculations 45to54'!N144,'Calculations 55to64'!N144,'Calculations 65plus'!N144)</f>
        <v>0.19616207631179822</v>
      </c>
      <c r="O189">
        <f>O144/SUM(O144,'Calculations 16to19'!O144,'Calculations 20to24'!O144,'Calculations 35to44'!O144,'Calculations 45to54'!O144,'Calculations 55to64'!O144,'Calculations 65plus'!O144)</f>
        <v>0.19399352873976508</v>
      </c>
      <c r="P189">
        <f>P144/SUM(P144,'Calculations 16to19'!P144,'Calculations 20to24'!P144,'Calculations 35to44'!P144,'Calculations 45to54'!P144,'Calculations 55to64'!P144,'Calculations 65plus'!P144)</f>
        <v>0.19182845890961728</v>
      </c>
      <c r="Q189">
        <f>Q144/SUM(Q144,'Calculations 16to19'!Q144,'Calculations 20to24'!Q144,'Calculations 35to44'!Q144,'Calculations 45to54'!Q144,'Calculations 55to64'!Q144,'Calculations 65plus'!Q144)</f>
        <v>0.18966782574388144</v>
      </c>
      <c r="R189">
        <f>R144/SUM(R144,'Calculations 16to19'!R144,'Calculations 20to24'!R144,'Calculations 35to44'!R144,'Calculations 45to54'!R144,'Calculations 55to64'!R144,'Calculations 65plus'!R144)</f>
        <v>0.18751256018724388</v>
      </c>
      <c r="S189">
        <f>S144/SUM(S144,'Calculations 16to19'!S144,'Calculations 20to24'!S144,'Calculations 35to44'!S144,'Calculations 45to54'!S144,'Calculations 55to64'!S144,'Calculations 65plus'!S144)</f>
        <v>0.18536356450425442</v>
      </c>
      <c r="T189">
        <f>T144/SUM(T144,'Calculations 16to19'!T144,'Calculations 20to24'!T144,'Calculations 35to44'!T144,'Calculations 45to54'!T144,'Calculations 55to64'!T144,'Calculations 65plus'!T144)</f>
        <v>0.18322171167475118</v>
      </c>
      <c r="U189">
        <f>U144/SUM(U144,'Calculations 16to19'!U144,'Calculations 20to24'!U144,'Calculations 35to44'!U144,'Calculations 45to54'!U144,'Calculations 55to64'!U144,'Calculations 65plus'!U144)</f>
        <v>0.1810878448849956</v>
      </c>
      <c r="V189">
        <f>V144/SUM(V144,'Calculations 16to19'!V144,'Calculations 20to24'!V144,'Calculations 35to44'!V144,'Calculations 45to54'!V144,'Calculations 55to64'!V144,'Calculations 65plus'!V144)</f>
        <v>0.17896277711214115</v>
      </c>
      <c r="W189">
        <f>W144/SUM(W144,'Calculations 16to19'!W144,'Calculations 20to24'!W144,'Calculations 35to44'!W144,'Calculations 45to54'!W144,'Calculations 55to64'!W144,'Calculations 65plus'!W144)</f>
        <v>0.17684729079933806</v>
      </c>
      <c r="X189">
        <f>X144/SUM(X144,'Calculations 16to19'!X144,'Calculations 20to24'!X144,'Calculations 35to44'!X144,'Calculations 45to54'!X144,'Calculations 55to64'!X144,'Calculations 65plus'!X144)</f>
        <v>0.17474213761850363</v>
      </c>
      <c r="Y189">
        <f>Y144/SUM(Y144,'Calculations 16to19'!Y144,'Calculations 20to24'!Y144,'Calculations 35to44'!Y144,'Calculations 45to54'!Y144,'Calculations 55to64'!Y144,'Calculations 65plus'!Y144)</f>
        <v>0.17264803831751419</v>
      </c>
      <c r="Z189">
        <f>Z144/SUM(Z144,'Calculations 16to19'!Z144,'Calculations 20to24'!Z144,'Calculations 35to44'!Z144,'Calculations 45to54'!Z144,'Calculations 55to64'!Z144,'Calculations 65plus'!Z144)</f>
        <v>0.17056568264838654</v>
      </c>
      <c r="AA189">
        <f>AA144/SUM(AA144,'Calculations 16to19'!AA144,'Calculations 20to24'!AA144,'Calculations 35to44'!AA144,'Calculations 45to54'!AA144,'Calculations 55to64'!AA144,'Calculations 65plus'!AA144)</f>
        <v>0.16849572937280757</v>
      </c>
      <c r="AB189">
        <f>AB144/SUM(AB144,'Calculations 16to19'!AB144,'Calculations 20to24'!AB144,'Calculations 35to44'!AB144,'Calculations 45to54'!AB144,'Calculations 55to64'!AB144,'Calculations 65plus'!AB144)</f>
        <v>0.16643880634123767</v>
      </c>
      <c r="AC189">
        <f>AC144/SUM(AC144,'Calculations 16to19'!AC144,'Calculations 20to24'!AC144,'Calculations 35to44'!AC144,'Calculations 45to54'!AC144,'Calculations 55to64'!AC144,'Calculations 65plus'!AC144)</f>
        <v>0.1643955106416935</v>
      </c>
      <c r="AD189">
        <f>AD144/SUM(AD144,'Calculations 16to19'!AD144,'Calculations 20to24'!AD144,'Calculations 35to44'!AD144,'Calculations 45to54'!AD144,'Calculations 55to64'!AD144,'Calculations 65plus'!AD144)</f>
        <v>0.16236640881421782</v>
      </c>
      <c r="AE189">
        <f>AE144/SUM(AE144,'Calculations 16to19'!AE144,'Calculations 20to24'!AE144,'Calculations 35to44'!AE144,'Calculations 45to54'!AE144,'Calculations 55to64'!AE144,'Calculations 65plus'!AE144)</f>
        <v>0.16035203712699328</v>
      </c>
      <c r="AF189">
        <f>AF144/SUM(AF144,'Calculations 16to19'!AF144,'Calculations 20to24'!AF144,'Calculations 35to44'!AF144,'Calculations 45to54'!AF144,'Calculations 55to64'!AF144,'Calculations 65plus'!AF144)</f>
        <v>0.15835290191002077</v>
      </c>
    </row>
    <row r="190" spans="1:32" x14ac:dyDescent="0.25">
      <c r="A190" t="s">
        <v>32</v>
      </c>
      <c r="B190">
        <f>B145/SUM(B145,'Calculations 16to19'!B145,'Calculations 20to24'!B145,'Calculations 35to44'!B145,'Calculations 45to54'!B145,'Calculations 55to64'!B145,'Calculations 65plus'!B145)</f>
        <v>0.22558139534883714</v>
      </c>
      <c r="C190">
        <f>C145/SUM(C145,'Calculations 16to19'!C145,'Calculations 20to24'!C145,'Calculations 35to44'!C145,'Calculations 45to54'!C145,'Calculations 55to64'!C145,'Calculations 65plus'!C145)</f>
        <v>0.22674353280662396</v>
      </c>
      <c r="D190">
        <f>D145/SUM(D145,'Calculations 16to19'!D145,'Calculations 20to24'!D145,'Calculations 35to44'!D145,'Calculations 45to54'!D145,'Calculations 55to64'!D145,'Calculations 65plus'!D145)</f>
        <v>0.2278230296281348</v>
      </c>
      <c r="E190">
        <f>E145/SUM(E145,'Calculations 16to19'!E145,'Calculations 20to24'!E145,'Calculations 35to44'!E145,'Calculations 45to54'!E145,'Calculations 55to64'!E145,'Calculations 65plus'!E145)</f>
        <v>0.22763827024560254</v>
      </c>
      <c r="F190">
        <f>F145/SUM(F145,'Calculations 16to19'!F145,'Calculations 20to24'!F145,'Calculations 35to44'!F145,'Calculations 45to54'!F145,'Calculations 55to64'!F145,'Calculations 65plus'!F145)</f>
        <v>0.22585345823481784</v>
      </c>
      <c r="G190">
        <f>G145/SUM(G145,'Calculations 16to19'!G145,'Calculations 20to24'!G145,'Calculations 35to44'!G145,'Calculations 45to54'!G145,'Calculations 55to64'!G145,'Calculations 65plus'!G145)</f>
        <v>0.22244513405488925</v>
      </c>
      <c r="H190">
        <f>H145/SUM(H145,'Calculations 16to19'!H145,'Calculations 20to24'!H145,'Calculations 35to44'!H145,'Calculations 45to54'!H145,'Calculations 55to64'!H145,'Calculations 65plus'!H145)</f>
        <v>0.21772375984255252</v>
      </c>
      <c r="I190">
        <f>I145/SUM(I145,'Calculations 16to19'!I145,'Calculations 20to24'!I145,'Calculations 35to44'!I145,'Calculations 45to54'!I145,'Calculations 55to64'!I145,'Calculations 65plus'!I145)</f>
        <v>0.21231348969519145</v>
      </c>
      <c r="J190">
        <f>J145/SUM(J145,'Calculations 16to19'!J145,'Calculations 20to24'!J145,'Calculations 35to44'!J145,'Calculations 45to54'!J145,'Calculations 55to64'!J145,'Calculations 65plus'!J145)</f>
        <v>0.20809421907958256</v>
      </c>
      <c r="K190">
        <f>K145/SUM(K145,'Calculations 16to19'!K145,'Calculations 20to24'!K145,'Calculations 35to44'!K145,'Calculations 45to54'!K145,'Calculations 55to64'!K145,'Calculations 65plus'!K145)</f>
        <v>0.20499044588168452</v>
      </c>
      <c r="L190">
        <f>L145/SUM(L145,'Calculations 16to19'!L145,'Calculations 20to24'!L145,'Calculations 35to44'!L145,'Calculations 45to54'!L145,'Calculations 55to64'!L145,'Calculations 65plus'!L145)</f>
        <v>0.20733471773839551</v>
      </c>
      <c r="M190">
        <f>M145/SUM(M145,'Calculations 16to19'!M145,'Calculations 20to24'!M145,'Calculations 35to44'!M145,'Calculations 45to54'!M145,'Calculations 55to64'!M145,'Calculations 65plus'!M145)</f>
        <v>0.20516364724218517</v>
      </c>
      <c r="N190">
        <f>N145/SUM(N145,'Calculations 16to19'!N145,'Calculations 20to24'!N145,'Calculations 35to44'!N145,'Calculations 45to54'!N145,'Calculations 55to64'!N145,'Calculations 65plus'!N145)</f>
        <v>0.20299243741035369</v>
      </c>
      <c r="O190">
        <f>O145/SUM(O145,'Calculations 16to19'!O145,'Calculations 20to24'!O145,'Calculations 35to44'!O145,'Calculations 45to54'!O145,'Calculations 55to64'!O145,'Calculations 65plus'!O145)</f>
        <v>0.20082212755500878</v>
      </c>
      <c r="P190">
        <f>P145/SUM(P145,'Calculations 16to19'!P145,'Calculations 20to24'!P145,'Calculations 35to44'!P145,'Calculations 45to54'!P145,'Calculations 55to64'!P145,'Calculations 65plus'!P145)</f>
        <v>0.19865372898518985</v>
      </c>
      <c r="Q190">
        <f>Q145/SUM(Q145,'Calculations 16to19'!Q145,'Calculations 20to24'!Q145,'Calculations 35to44'!Q145,'Calculations 45to54'!Q145,'Calculations 55to64'!Q145,'Calculations 65plus'!Q145)</f>
        <v>0.19648822441531469</v>
      </c>
      <c r="R190">
        <f>R145/SUM(R145,'Calculations 16to19'!R145,'Calculations 20to24'!R145,'Calculations 35to44'!R145,'Calculations 45to54'!R145,'Calculations 55to64'!R145,'Calculations 65plus'!R145)</f>
        <v>0.19432656745076851</v>
      </c>
      <c r="S190">
        <f>S145/SUM(S145,'Calculations 16to19'!S145,'Calculations 20to24'!S145,'Calculations 35to44'!S145,'Calculations 45to54'!S145,'Calculations 55to64'!S145,'Calculations 65plus'!S145)</f>
        <v>0.19216968214958283</v>
      </c>
      <c r="T190">
        <f>T145/SUM(T145,'Calculations 16to19'!T145,'Calculations 20to24'!T145,'Calculations 35to44'!T145,'Calculations 45to54'!T145,'Calculations 55to64'!T145,'Calculations 65plus'!T145)</f>
        <v>0.19001846265886457</v>
      </c>
      <c r="U190">
        <f>U145/SUM(U145,'Calculations 16to19'!U145,'Calculations 20to24'!U145,'Calculations 35to44'!U145,'Calculations 45to54'!U145,'Calculations 55to64'!U145,'Calculations 65plus'!U145)</f>
        <v>0.18787377292439428</v>
      </c>
      <c r="V190">
        <f>V145/SUM(V145,'Calculations 16to19'!V145,'Calculations 20to24'!V145,'Calculations 35to44'!V145,'Calculations 45to54'!V145,'Calculations 55to64'!V145,'Calculations 65plus'!V145)</f>
        <v>0.18573644647157075</v>
      </c>
      <c r="W190">
        <f>W145/SUM(W145,'Calculations 16to19'!W145,'Calculations 20to24'!W145,'Calculations 35to44'!W145,'Calculations 45to54'!W145,'Calculations 55to64'!W145,'Calculations 65plus'!W145)</f>
        <v>0.18360728625565828</v>
      </c>
      <c r="X190">
        <f>X145/SUM(X145,'Calculations 16to19'!X145,'Calculations 20to24'!X145,'Calculations 35to44'!X145,'Calculations 45to54'!X145,'Calculations 55to64'!X145,'Calculations 65plus'!X145)</f>
        <v>0.18148706457911856</v>
      </c>
      <c r="Y190">
        <f>Y145/SUM(Y145,'Calculations 16to19'!Y145,'Calculations 20to24'!Y145,'Calculations 35to44'!Y145,'Calculations 45to54'!Y145,'Calculations 55to64'!Y145,'Calculations 65plus'!Y145)</f>
        <v>0.17937652307361265</v>
      </c>
      <c r="Z190">
        <f>Z145/SUM(Z145,'Calculations 16to19'!Z145,'Calculations 20to24'!Z145,'Calculations 35to44'!Z145,'Calculations 45to54'!Z145,'Calculations 55to64'!Z145,'Calculations 65plus'!Z145)</f>
        <v>0.17727637274413366</v>
      </c>
      <c r="AA190">
        <f>AA145/SUM(AA145,'Calculations 16to19'!AA145,'Calculations 20to24'!AA145,'Calculations 35to44'!AA145,'Calculations 45to54'!AA145,'Calculations 55to64'!AA145,'Calculations 65plus'!AA145)</f>
        <v>0.17518729407257932</v>
      </c>
      <c r="AB190">
        <f>AB145/SUM(AB145,'Calculations 16to19'!AB145,'Calculations 20to24'!AB145,'Calculations 35to44'!AB145,'Calculations 45to54'!AB145,'Calculations 55to64'!AB145,'Calculations 65plus'!AB145)</f>
        <v>0.17310993717797946</v>
      </c>
      <c r="AC190">
        <f>AC145/SUM(AC145,'Calculations 16to19'!AC145,'Calculations 20to24'!AC145,'Calculations 35to44'!AC145,'Calculations 45to54'!AC145,'Calculations 55to64'!AC145,'Calculations 65plus'!AC145)</f>
        <v>0.17104492203050356</v>
      </c>
      <c r="AD190">
        <f>AD145/SUM(AD145,'Calculations 16to19'!AD145,'Calculations 20to24'!AD145,'Calculations 35to44'!AD145,'Calculations 45to54'!AD145,'Calculations 55to64'!AD145,'Calculations 65plus'!AD145)</f>
        <v>0.16899283871629872</v>
      </c>
      <c r="AE190">
        <f>AE145/SUM(AE145,'Calculations 16to19'!AE145,'Calculations 20to24'!AE145,'Calculations 35to44'!AE145,'Calculations 45to54'!AE145,'Calculations 55to64'!AE145,'Calculations 65plus'!AE145)</f>
        <v>0.16695424775016185</v>
      </c>
      <c r="AF190">
        <f>AF145/SUM(AF145,'Calculations 16to19'!AF145,'Calculations 20to24'!AF145,'Calculations 35to44'!AF145,'Calculations 45to54'!AF145,'Calculations 55to64'!AF145,'Calculations 65plus'!AF145)</f>
        <v>0.16492968043302228</v>
      </c>
    </row>
    <row r="191" spans="1:32" x14ac:dyDescent="0.25">
      <c r="A191" t="s">
        <v>34</v>
      </c>
      <c r="B191">
        <f>B146/SUM(B146,'Calculations 16to19'!B146,'Calculations 20to24'!B146,'Calculations 35to44'!B146,'Calculations 45to54'!B146,'Calculations 55to64'!B146,'Calculations 65plus'!B146)</f>
        <v>0.20349563046192254</v>
      </c>
      <c r="C191">
        <f>C146/SUM(C146,'Calculations 16to19'!C146,'Calculations 20to24'!C146,'Calculations 35to44'!C146,'Calculations 45to54'!C146,'Calculations 55to64'!C146,'Calculations 65plus'!C146)</f>
        <v>0.20471069266819467</v>
      </c>
      <c r="D191">
        <f>D146/SUM(D146,'Calculations 16to19'!D146,'Calculations 20to24'!D146,'Calculations 35to44'!D146,'Calculations 45to54'!D146,'Calculations 55to64'!D146,'Calculations 65plus'!D146)</f>
        <v>0.20584117480360767</v>
      </c>
      <c r="E191">
        <f>E146/SUM(E146,'Calculations 16to19'!E146,'Calculations 20to24'!E146,'Calculations 35to44'!E146,'Calculations 45to54'!E146,'Calculations 55to64'!E146,'Calculations 65plus'!E146)</f>
        <v>0.20582737224074898</v>
      </c>
      <c r="F191">
        <f>F146/SUM(F146,'Calculations 16to19'!F146,'Calculations 20to24'!F146,'Calculations 35to44'!F146,'Calculations 45to54'!F146,'Calculations 55to64'!F146,'Calculations 65plus'!F146)</f>
        <v>0.20428568756893423</v>
      </c>
      <c r="G191">
        <f>G146/SUM(G146,'Calculations 16to19'!G146,'Calculations 20to24'!G146,'Calculations 35to44'!G146,'Calculations 45to54'!G146,'Calculations 55to64'!G146,'Calculations 65plus'!G146)</f>
        <v>0.2010466736070681</v>
      </c>
      <c r="H191">
        <f>H146/SUM(H146,'Calculations 16to19'!H146,'Calculations 20to24'!H146,'Calculations 35to44'!H146,'Calculations 45to54'!H146,'Calculations 55to64'!H146,'Calculations 65plus'!H146)</f>
        <v>0.19666498905685201</v>
      </c>
      <c r="I191">
        <f>I146/SUM(I146,'Calculations 16to19'!I146,'Calculations 20to24'!I146,'Calculations 35to44'!I146,'Calculations 45to54'!I146,'Calculations 55to64'!I146,'Calculations 65plus'!I146)</f>
        <v>0.1917278278243868</v>
      </c>
      <c r="J191">
        <f>J146/SUM(J146,'Calculations 16to19'!J146,'Calculations 20to24'!J146,'Calculations 35to44'!J146,'Calculations 45to54'!J146,'Calculations 55to64'!J146,'Calculations 65plus'!J146)</f>
        <v>0.18789161537191446</v>
      </c>
      <c r="K191">
        <f>K146/SUM(K146,'Calculations 16to19'!K146,'Calculations 20to24'!K146,'Calculations 35to44'!K146,'Calculations 45to54'!K146,'Calculations 55to64'!K146,'Calculations 65plus'!K146)</f>
        <v>0.18503374617093987</v>
      </c>
      <c r="L191">
        <f>L146/SUM(L146,'Calculations 16to19'!L146,'Calculations 20to24'!L146,'Calculations 35to44'!L146,'Calculations 45to54'!L146,'Calculations 55to64'!L146,'Calculations 65plus'!L146)</f>
        <v>0.18735377759949479</v>
      </c>
      <c r="M191">
        <f>M146/SUM(M146,'Calculations 16to19'!M146,'Calculations 20to24'!M146,'Calculations 35to44'!M146,'Calculations 45to54'!M146,'Calculations 55to64'!M146,'Calculations 65plus'!M146)</f>
        <v>0.18541794440752252</v>
      </c>
      <c r="N191">
        <f>N146/SUM(N146,'Calculations 16to19'!N146,'Calculations 20to24'!N146,'Calculations 35to44'!N146,'Calculations 45to54'!N146,'Calculations 55to64'!N146,'Calculations 65plus'!N146)</f>
        <v>0.18348328650198639</v>
      </c>
      <c r="O191">
        <f>O146/SUM(O146,'Calculations 16to19'!O146,'Calculations 20to24'!O146,'Calculations 35to44'!O146,'Calculations 45to54'!O146,'Calculations 55to64'!O146,'Calculations 65plus'!O146)</f>
        <v>0.1815505607302447</v>
      </c>
      <c r="P191">
        <f>P146/SUM(P146,'Calculations 16to19'!P146,'Calculations 20to24'!P146,'Calculations 35to44'!P146,'Calculations 45to54'!P146,'Calculations 55to64'!P146,'Calculations 65plus'!P146)</f>
        <v>0.17962051080658226</v>
      </c>
      <c r="Q191">
        <f>Q146/SUM(Q146,'Calculations 16to19'!Q146,'Calculations 20to24'!Q146,'Calculations 35to44'!Q146,'Calculations 45to54'!Q146,'Calculations 55to64'!Q146,'Calculations 65plus'!Q146)</f>
        <v>0.17769386624995873</v>
      </c>
      <c r="R191">
        <f>R146/SUM(R146,'Calculations 16to19'!R146,'Calculations 20to24'!R146,'Calculations 35to44'!R146,'Calculations 45to54'!R146,'Calculations 55to64'!R146,'Calculations 65plus'!R146)</f>
        <v>0.17577134139856823</v>
      </c>
      <c r="S191">
        <f>S146/SUM(S146,'Calculations 16to19'!S146,'Calculations 20to24'!S146,'Calculations 35to44'!S146,'Calculations 45to54'!S146,'Calculations 55to64'!S146,'Calculations 65plus'!S146)</f>
        <v>0.17385363450146935</v>
      </c>
      <c r="T191">
        <f>T146/SUM(T146,'Calculations 16to19'!T146,'Calculations 20to24'!T146,'Calculations 35to44'!T146,'Calculations 45to54'!T146,'Calculations 55to64'!T146,'Calculations 65plus'!T146)</f>
        <v>0.1719414268871664</v>
      </c>
      <c r="U191">
        <f>U146/SUM(U146,'Calculations 16to19'!U146,'Calculations 20to24'!U146,'Calculations 35to44'!U146,'Calculations 45to54'!U146,'Calculations 55to64'!U146,'Calculations 65plus'!U146)</f>
        <v>0.17003538220867875</v>
      </c>
      <c r="V191">
        <f>V146/SUM(V146,'Calculations 16to19'!V146,'Calculations 20to24'!V146,'Calculations 35to44'!V146,'Calculations 45to54'!V146,'Calculations 55to64'!V146,'Calculations 65plus'!V146)</f>
        <v>0.16813614576430147</v>
      </c>
      <c r="W191">
        <f>W146/SUM(W146,'Calculations 16to19'!W146,'Calculations 20to24'!W146,'Calculations 35to44'!W146,'Calculations 45to54'!W146,'Calculations 55to64'!W146,'Calculations 65plus'!W146)</f>
        <v>0.16624434389295073</v>
      </c>
      <c r="X191">
        <f>X146/SUM(X146,'Calculations 16to19'!X146,'Calculations 20to24'!X146,'Calculations 35to44'!X146,'Calculations 45to54'!X146,'Calculations 55to64'!X146,'Calculations 65plus'!X146)</f>
        <v>0.1643605834427263</v>
      </c>
      <c r="Y191">
        <f>Y146/SUM(Y146,'Calculations 16to19'!Y146,'Calculations 20to24'!Y146,'Calculations 35to44'!Y146,'Calculations 45to54'!Y146,'Calculations 55to64'!Y146,'Calculations 65plus'!Y146)</f>
        <v>0.16248545131104122</v>
      </c>
      <c r="Z191">
        <f>Z146/SUM(Z146,'Calculations 16to19'!Z146,'Calculations 20to24'!Z146,'Calculations 35to44'!Z146,'Calculations 45to54'!Z146,'Calculations 55to64'!Z146,'Calculations 65plus'!Z146)</f>
        <v>0.16061951405446906</v>
      </c>
      <c r="AA191">
        <f>AA146/SUM(AA146,'Calculations 16to19'!AA146,'Calculations 20to24'!AA146,'Calculations 35to44'!AA146,'Calculations 45to54'!AA146,'Calculations 55to64'!AA146,'Calculations 65plus'!AA146)</f>
        <v>0.15876331756622603</v>
      </c>
      <c r="AB191">
        <f>AB146/SUM(AB146,'Calculations 16to19'!AB146,'Calculations 20to24'!AB146,'Calculations 35to44'!AB146,'Calculations 45to54'!AB146,'Calculations 55to64'!AB146,'Calculations 65plus'!AB146)</f>
        <v>0.15691738681904316</v>
      </c>
      <c r="AC191">
        <f>AC146/SUM(AC146,'Calculations 16to19'!AC146,'Calculations 20to24'!AC146,'Calculations 35to44'!AC146,'Calculations 45to54'!AC146,'Calculations 55to64'!AC146,'Calculations 65plus'!AC146)</f>
        <v>0.15508222567102062</v>
      </c>
      <c r="AD191">
        <f>AD146/SUM(AD146,'Calculations 16to19'!AD146,'Calculations 20to24'!AD146,'Calculations 35to44'!AD146,'Calculations 45to54'!AD146,'Calculations 55to64'!AD146,'Calculations 65plus'!AD146)</f>
        <v>0.15325831673191909</v>
      </c>
      <c r="AE191">
        <f>AE146/SUM(AE146,'Calculations 16to19'!AE146,'Calculations 20to24'!AE146,'Calculations 35to44'!AE146,'Calculations 45to54'!AE146,'Calculations 55to64'!AE146,'Calculations 65plus'!AE146)</f>
        <v>0.15144612128723275</v>
      </c>
      <c r="AF191">
        <f>AF146/SUM(AF146,'Calculations 16to19'!AF146,'Calculations 20to24'!AF146,'Calculations 35to44'!AF146,'Calculations 45to54'!AF146,'Calculations 55to64'!AF146,'Calculations 65plus'!AF146)</f>
        <v>0.14964607927730236</v>
      </c>
    </row>
    <row r="192" spans="1:32" x14ac:dyDescent="0.25">
      <c r="A192" t="s">
        <v>36</v>
      </c>
      <c r="B192">
        <f>B147/SUM(B147,'Calculations 16to19'!B147,'Calculations 20to24'!B147,'Calculations 35to44'!B147,'Calculations 45to54'!B147,'Calculations 55to64'!B147,'Calculations 65plus'!B147)</f>
        <v>0.2176165803108808</v>
      </c>
      <c r="C192">
        <f>C147/SUM(C147,'Calculations 16to19'!C147,'Calculations 20to24'!C147,'Calculations 35to44'!C147,'Calculations 45to54'!C147,'Calculations 55to64'!C147,'Calculations 65plus'!C147)</f>
        <v>0.21857385175327038</v>
      </c>
      <c r="D192">
        <f>D147/SUM(D147,'Calculations 16to19'!D147,'Calculations 20to24'!D147,'Calculations 35to44'!D147,'Calculations 45to54'!D147,'Calculations 55to64'!D147,'Calculations 65plus'!D147)</f>
        <v>0.21933405570829728</v>
      </c>
      <c r="E192">
        <f>E147/SUM(E147,'Calculations 16to19'!E147,'Calculations 20to24'!E147,'Calculations 35to44'!E147,'Calculations 45to54'!E147,'Calculations 55to64'!E147,'Calculations 65plus'!E147)</f>
        <v>0.21884907494746692</v>
      </c>
      <c r="F192">
        <f>F147/SUM(F147,'Calculations 16to19'!F147,'Calculations 20to24'!F147,'Calculations 35to44'!F147,'Calculations 45to54'!F147,'Calculations 55to64'!F147,'Calculations 65plus'!F147)</f>
        <v>0.21685171326903044</v>
      </c>
      <c r="G192">
        <f>G147/SUM(G147,'Calculations 16to19'!G147,'Calculations 20to24'!G147,'Calculations 35to44'!G147,'Calculations 45to54'!G147,'Calculations 55to64'!G147,'Calculations 65plus'!G147)</f>
        <v>0.21328754401115763</v>
      </c>
      <c r="H192">
        <f>H147/SUM(H147,'Calculations 16to19'!H147,'Calculations 20to24'!H147,'Calculations 35to44'!H147,'Calculations 45to54'!H147,'Calculations 55to64'!H147,'Calculations 65plus'!H147)</f>
        <v>0.20851252985649632</v>
      </c>
      <c r="I192">
        <f>I147/SUM(I147,'Calculations 16to19'!I147,'Calculations 20to24'!I147,'Calculations 35to44'!I147,'Calculations 45to54'!I147,'Calculations 55to64'!I147,'Calculations 65plus'!I147)</f>
        <v>0.20303773975496817</v>
      </c>
      <c r="J192">
        <f>J147/SUM(J147,'Calculations 16to19'!J147,'Calculations 20to24'!J147,'Calculations 35to44'!J147,'Calculations 45to54'!J147,'Calculations 55to64'!J147,'Calculations 65plus'!J147)</f>
        <v>0.19861813032938164</v>
      </c>
      <c r="K192">
        <f>K147/SUM(K147,'Calculations 16to19'!K147,'Calculations 20to24'!K147,'Calculations 35to44'!K147,'Calculations 45to54'!K147,'Calculations 55to64'!K147,'Calculations 65plus'!K147)</f>
        <v>0.19520813405108758</v>
      </c>
      <c r="L192">
        <f>L147/SUM(L147,'Calculations 16to19'!L147,'Calculations 20to24'!L147,'Calculations 35to44'!L147,'Calculations 45to54'!L147,'Calculations 55to64'!L147,'Calculations 65plus'!L147)</f>
        <v>0.19751328460305978</v>
      </c>
      <c r="M192">
        <f>M147/SUM(M147,'Calculations 16to19'!M147,'Calculations 20to24'!M147,'Calculations 35to44'!M147,'Calculations 45to54'!M147,'Calculations 55to64'!M147,'Calculations 65plus'!M147)</f>
        <v>0.19523712176295441</v>
      </c>
      <c r="N192">
        <f>N147/SUM(N147,'Calculations 16to19'!N147,'Calculations 20to24'!N147,'Calculations 35to44'!N147,'Calculations 45to54'!N147,'Calculations 55to64'!N147,'Calculations 65plus'!N147)</f>
        <v>0.19297307632881486</v>
      </c>
      <c r="O192">
        <f>O147/SUM(O147,'Calculations 16to19'!O147,'Calculations 20to24'!O147,'Calculations 35to44'!O147,'Calculations 45to54'!O147,'Calculations 55to64'!O147,'Calculations 65plus'!O147)</f>
        <v>0.19072177833284407</v>
      </c>
      <c r="P192">
        <f>P147/SUM(P147,'Calculations 16to19'!P147,'Calculations 20to24'!P147,'Calculations 35to44'!P147,'Calculations 45to54'!P147,'Calculations 55to64'!P147,'Calculations 65plus'!P147)</f>
        <v>0.18848382862970722</v>
      </c>
      <c r="Q192">
        <f>Q147/SUM(Q147,'Calculations 16to19'!Q147,'Calculations 20to24'!Q147,'Calculations 35to44'!Q147,'Calculations 45to54'!Q147,'Calculations 55to64'!Q147,'Calculations 65plus'!Q147)</f>
        <v>0.18625979924548389</v>
      </c>
      <c r="R192">
        <f>R147/SUM(R147,'Calculations 16to19'!R147,'Calculations 20to24'!R147,'Calculations 35to44'!R147,'Calculations 45to54'!R147,'Calculations 55to64'!R147,'Calculations 65plus'!R147)</f>
        <v>0.1840502337612944</v>
      </c>
      <c r="S192">
        <f>S147/SUM(S147,'Calculations 16to19'!S147,'Calculations 20to24'!S147,'Calculations 35to44'!S147,'Calculations 45to54'!S147,'Calculations 55to64'!S147,'Calculations 65plus'!S147)</f>
        <v>0.18185564772908736</v>
      </c>
      <c r="T192">
        <f>T147/SUM(T147,'Calculations 16to19'!T147,'Calculations 20to24'!T147,'Calculations 35to44'!T147,'Calculations 45to54'!T147,'Calculations 55to64'!T147,'Calculations 65plus'!T147)</f>
        <v>0.17967652911709794</v>
      </c>
      <c r="U192">
        <f>U147/SUM(U147,'Calculations 16to19'!U147,'Calculations 20to24'!U147,'Calculations 35to44'!U147,'Calculations 45to54'!U147,'Calculations 55to64'!U147,'Calculations 65plus'!U147)</f>
        <v>0.17751333878254583</v>
      </c>
      <c r="V192">
        <f>V147/SUM(V147,'Calculations 16to19'!V147,'Calculations 20to24'!V147,'Calculations 35to44'!V147,'Calculations 45to54'!V147,'Calculations 55to64'!V147,'Calculations 65plus'!V147)</f>
        <v>0.17536651096918024</v>
      </c>
      <c r="W192">
        <f>W147/SUM(W147,'Calculations 16to19'!W147,'Calculations 20to24'!W147,'Calculations 35to44'!W147,'Calculations 45to54'!W147,'Calculations 55to64'!W147,'Calculations 65plus'!W147)</f>
        <v>0.17323645382733119</v>
      </c>
      <c r="X192">
        <f>X147/SUM(X147,'Calculations 16to19'!X147,'Calculations 20to24'!X147,'Calculations 35to44'!X147,'Calculations 45to54'!X147,'Calculations 55to64'!X147,'Calculations 65plus'!X147)</f>
        <v>0.1711235499542037</v>
      </c>
      <c r="Y192">
        <f>Y147/SUM(Y147,'Calculations 16to19'!Y147,'Calculations 20to24'!Y147,'Calculations 35to44'!Y147,'Calculations 45to54'!Y147,'Calculations 55to64'!Y147,'Calculations 65plus'!Y147)</f>
        <v>0.16902815695218909</v>
      </c>
      <c r="Z192">
        <f>Z147/SUM(Z147,'Calculations 16to19'!Z147,'Calculations 20to24'!Z147,'Calculations 35to44'!Z147,'Calculations 45to54'!Z147,'Calculations 55to64'!Z147,'Calculations 65plus'!Z147)</f>
        <v>0.16695060800306763</v>
      </c>
      <c r="AA192">
        <f>AA147/SUM(AA147,'Calculations 16to19'!AA147,'Calculations 20to24'!AA147,'Calculations 35to44'!AA147,'Calculations 45to54'!AA147,'Calculations 55to64'!AA147,'Calculations 65plus'!AA147)</f>
        <v>0.16489121245601973</v>
      </c>
      <c r="AB192">
        <f>AB147/SUM(AB147,'Calculations 16to19'!AB147,'Calculations 20to24'!AB147,'Calculations 35to44'!AB147,'Calculations 45to54'!AB147,'Calculations 55to64'!AB147,'Calculations 65plus'!AB147)</f>
        <v>0.16285025642745987</v>
      </c>
      <c r="AC192">
        <f>AC147/SUM(AC147,'Calculations 16to19'!AC147,'Calculations 20to24'!AC147,'Calculations 35to44'!AC147,'Calculations 45to54'!AC147,'Calculations 55to64'!AC147,'Calculations 65plus'!AC147)</f>
        <v>0.16082800341077907</v>
      </c>
      <c r="AD192">
        <f>AD147/SUM(AD147,'Calculations 16to19'!AD147,'Calculations 20to24'!AD147,'Calculations 35to44'!AD147,'Calculations 45to54'!AD147,'Calculations 55to64'!AD147,'Calculations 65plus'!AD147)</f>
        <v>0.15882469489415579</v>
      </c>
      <c r="AE192">
        <f>AE147/SUM(AE147,'Calculations 16to19'!AE147,'Calculations 20to24'!AE147,'Calculations 35to44'!AE147,'Calculations 45to54'!AE147,'Calculations 55to64'!AE147,'Calculations 65plus'!AE147)</f>
        <v>0.15684055098468644</v>
      </c>
      <c r="AF192">
        <f>AF147/SUM(AF147,'Calculations 16to19'!AF147,'Calculations 20to24'!AF147,'Calculations 35to44'!AF147,'Calculations 45to54'!AF147,'Calculations 55to64'!AF147,'Calculations 65plus'!AF147)</f>
        <v>0.15487577103716424</v>
      </c>
    </row>
    <row r="193" spans="1:32" x14ac:dyDescent="0.25">
      <c r="A193" t="s">
        <v>38</v>
      </c>
      <c r="B193">
        <f>B148/SUM(B148,'Calculations 16to19'!B148,'Calculations 20to24'!B148,'Calculations 35to44'!B148,'Calculations 45to54'!B148,'Calculations 55to64'!B148,'Calculations 65plus'!B148)</f>
        <v>0.20345252774352648</v>
      </c>
      <c r="C193">
        <f>C148/SUM(C148,'Calculations 16to19'!C148,'Calculations 20to24'!C148,'Calculations 35to44'!C148,'Calculations 45to54'!C148,'Calculations 55to64'!C148,'Calculations 65plus'!C148)</f>
        <v>0.20466889395709664</v>
      </c>
      <c r="D193">
        <f>D148/SUM(D148,'Calculations 16to19'!D148,'Calculations 20to24'!D148,'Calculations 35to44'!D148,'Calculations 45to54'!D148,'Calculations 55to64'!D148,'Calculations 65plus'!D148)</f>
        <v>0.20584301833230953</v>
      </c>
      <c r="E193">
        <f>E148/SUM(E148,'Calculations 16to19'!E148,'Calculations 20to24'!E148,'Calculations 35to44'!E148,'Calculations 45to54'!E148,'Calculations 55to64'!E148,'Calculations 65plus'!E148)</f>
        <v>0.2058801529640496</v>
      </c>
      <c r="F193">
        <f>F148/SUM(F148,'Calculations 16to19'!F148,'Calculations 20to24'!F148,'Calculations 35to44'!F148,'Calculations 45to54'!F148,'Calculations 55to64'!F148,'Calculations 65plus'!F148)</f>
        <v>0.20437984304616214</v>
      </c>
      <c r="G193">
        <f>G148/SUM(G148,'Calculations 16to19'!G148,'Calculations 20to24'!G148,'Calculations 35to44'!G148,'Calculations 45to54'!G148,'Calculations 55to64'!G148,'Calculations 65plus'!G148)</f>
        <v>0.20118371962664719</v>
      </c>
      <c r="H193">
        <f>H148/SUM(H148,'Calculations 16to19'!H148,'Calculations 20to24'!H148,'Calculations 35to44'!H148,'Calculations 45to54'!H148,'Calculations 55to64'!H148,'Calculations 65plus'!H148)</f>
        <v>0.19683118933556473</v>
      </c>
      <c r="I193">
        <f>I148/SUM(I148,'Calculations 16to19'!I148,'Calculations 20to24'!I148,'Calculations 35to44'!I148,'Calculations 45to54'!I148,'Calculations 55to64'!I148,'Calculations 65plus'!I148)</f>
        <v>0.19194101342963013</v>
      </c>
      <c r="J193">
        <f>J148/SUM(J148,'Calculations 16to19'!J148,'Calculations 20to24'!J148,'Calculations 35to44'!J148,'Calculations 45to54'!J148,'Calculations 55to64'!J148,'Calculations 65plus'!J148)</f>
        <v>0.1881820020678561</v>
      </c>
      <c r="K193">
        <f>K148/SUM(K148,'Calculations 16to19'!K148,'Calculations 20to24'!K148,'Calculations 35to44'!K148,'Calculations 45to54'!K148,'Calculations 55to64'!K148,'Calculations 65plus'!K148)</f>
        <v>0.18542082461792234</v>
      </c>
      <c r="L193">
        <f>L148/SUM(L148,'Calculations 16to19'!L148,'Calculations 20to24'!L148,'Calculations 35to44'!L148,'Calculations 45to54'!L148,'Calculations 55to64'!L148,'Calculations 65plus'!L148)</f>
        <v>0.18770500134631182</v>
      </c>
      <c r="M193">
        <f>M148/SUM(M148,'Calculations 16to19'!M148,'Calculations 20to24'!M148,'Calculations 35to44'!M148,'Calculations 45to54'!M148,'Calculations 55to64'!M148,'Calculations 65plus'!M148)</f>
        <v>0.18580356914212012</v>
      </c>
      <c r="N193">
        <f>N148/SUM(N148,'Calculations 16to19'!N148,'Calculations 20to24'!N148,'Calculations 35to44'!N148,'Calculations 45to54'!N148,'Calculations 55to64'!N148,'Calculations 65plus'!N148)</f>
        <v>0.18390210499108051</v>
      </c>
      <c r="O193">
        <f>O148/SUM(O148,'Calculations 16to19'!O148,'Calculations 20to24'!O148,'Calculations 35to44'!O148,'Calculations 45to54'!O148,'Calculations 55to64'!O148,'Calculations 65plus'!O148)</f>
        <v>0.18200136652467475</v>
      </c>
      <c r="P193">
        <f>P148/SUM(P148,'Calculations 16to19'!P148,'Calculations 20to24'!P148,'Calculations 35to44'!P148,'Calculations 45to54'!P148,'Calculations 55to64'!P148,'Calculations 65plus'!P148)</f>
        <v>0.18010210035070165</v>
      </c>
      <c r="Q193">
        <f>Q148/SUM(Q148,'Calculations 16to19'!Q148,'Calculations 20to24'!Q148,'Calculations 35to44'!Q148,'Calculations 45to54'!Q148,'Calculations 55to64'!Q148,'Calculations 65plus'!Q148)</f>
        <v>0.17820504089317385</v>
      </c>
      <c r="R193">
        <f>R148/SUM(R148,'Calculations 16to19'!R148,'Calculations 20to24'!R148,'Calculations 35to44'!R148,'Calculations 45to54'!R148,'Calculations 55to64'!R148,'Calculations 65plus'!R148)</f>
        <v>0.17631090930695037</v>
      </c>
      <c r="S193">
        <f>S148/SUM(S148,'Calculations 16to19'!S148,'Calculations 20to24'!S148,'Calculations 35to44'!S148,'Calculations 45to54'!S148,'Calculations 55to64'!S148,'Calculations 65plus'!S148)</f>
        <v>0.17442041246791617</v>
      </c>
      <c r="T193">
        <f>T148/SUM(T148,'Calculations 16to19'!T148,'Calculations 20to24'!T148,'Calculations 35to44'!T148,'Calculations 45to54'!T148,'Calculations 55to64'!T148,'Calculations 65plus'!T148)</f>
        <v>0.17253424203911621</v>
      </c>
      <c r="U193">
        <f>U148/SUM(U148,'Calculations 16to19'!U148,'Calculations 20to24'!U148,'Calculations 35to44'!U148,'Calculations 45to54'!U148,'Calculations 55to64'!U148,'Calculations 65plus'!U148)</f>
        <v>0.17065307361287743</v>
      </c>
      <c r="V193">
        <f>V148/SUM(V148,'Calculations 16to19'!V148,'Calculations 20to24'!V148,'Calculations 35to44'!V148,'Calculations 45to54'!V148,'Calculations 55to64'!V148,'Calculations 65plus'!V148)</f>
        <v>0.16877756592859192</v>
      </c>
      <c r="W193">
        <f>W148/SUM(W148,'Calculations 16to19'!W148,'Calculations 20to24'!W148,'Calculations 35to44'!W148,'Calculations 45to54'!W148,'Calculations 55to64'!W148,'Calculations 65plus'!W148)</f>
        <v>0.1669083601654941</v>
      </c>
      <c r="X193">
        <f>X148/SUM(X148,'Calculations 16to19'!X148,'Calculations 20to24'!X148,'Calculations 35to44'!X148,'Calculations 45to54'!X148,'Calculations 55to64'!X148,'Calculations 65plus'!X148)</f>
        <v>0.16504607930947432</v>
      </c>
      <c r="Y193">
        <f>Y148/SUM(Y148,'Calculations 16to19'!Y148,'Calculations 20to24'!Y148,'Calculations 35to44'!Y148,'Calculations 45to54'!Y148,'Calculations 55to64'!Y148,'Calculations 65plus'!Y148)</f>
        <v>0.16319132759265662</v>
      </c>
      <c r="Z193">
        <f>Z148/SUM(Z148,'Calculations 16to19'!Z148,'Calculations 20to24'!Z148,'Calculations 35to44'!Z148,'Calculations 45to54'!Z148,'Calculations 55to64'!Z148,'Calculations 65plus'!Z148)</f>
        <v>0.16134469000424026</v>
      </c>
      <c r="AA193">
        <f>AA148/SUM(AA148,'Calculations 16to19'!AA148,'Calculations 20to24'!AA148,'Calculations 35to44'!AA148,'Calculations 45to54'!AA148,'Calculations 55to64'!AA148,'Calculations 65plus'!AA148)</f>
        <v>0.1595067318708393</v>
      </c>
      <c r="AB193">
        <f>AB148/SUM(AB148,'Calculations 16to19'!AB148,'Calculations 20to24'!AB148,'Calculations 35to44'!AB148,'Calculations 45to54'!AB148,'Calculations 55to64'!AB148,'Calculations 65plus'!AB148)</f>
        <v>0.15767799850436176</v>
      </c>
      <c r="AC193">
        <f>AC148/SUM(AC148,'Calculations 16to19'!AC148,'Calculations 20to24'!AC148,'Calculations 35to44'!AC148,'Calculations 45to54'!AC148,'Calculations 55to64'!AC148,'Calculations 65plus'!AC148)</f>
        <v>0.15585901491527845</v>
      </c>
      <c r="AD193">
        <f>AD148/SUM(AD148,'Calculations 16to19'!AD148,'Calculations 20to24'!AD148,'Calculations 35to44'!AD148,'Calculations 45to54'!AD148,'Calculations 55to64'!AD148,'Calculations 65plus'!AD148)</f>
        <v>0.15405028558896203</v>
      </c>
      <c r="AE193">
        <f>AE148/SUM(AE148,'Calculations 16to19'!AE148,'Calculations 20to24'!AE148,'Calculations 35to44'!AE148,'Calculations 45to54'!AE148,'Calculations 55to64'!AE148,'Calculations 65plus'!AE148)</f>
        <v>0.15225229432264184</v>
      </c>
      <c r="AF193">
        <f>AF148/SUM(AF148,'Calculations 16to19'!AF148,'Calculations 20to24'!AF148,'Calculations 35to44'!AF148,'Calculations 45to54'!AF148,'Calculations 55to64'!AF148,'Calculations 65plus'!AF148)</f>
        <v>0.15046550412040197</v>
      </c>
    </row>
    <row r="194" spans="1:32" x14ac:dyDescent="0.25">
      <c r="A194" t="s">
        <v>40</v>
      </c>
      <c r="B194">
        <f>B149/SUM(B149,'Calculations 16to19'!B149,'Calculations 20to24'!B149,'Calculations 35to44'!B149,'Calculations 45to54'!B149,'Calculations 55to64'!B149,'Calculations 65plus'!B149)</f>
        <v>0.22488755622188916</v>
      </c>
      <c r="C194">
        <f>C149/SUM(C149,'Calculations 16to19'!C149,'Calculations 20to24'!C149,'Calculations 35to44'!C149,'Calculations 45to54'!C149,'Calculations 55to64'!C149,'Calculations 65plus'!C149)</f>
        <v>0.22637122086976169</v>
      </c>
      <c r="D194">
        <f>D149/SUM(D149,'Calculations 16to19'!D149,'Calculations 20to24'!D149,'Calculations 35to44'!D149,'Calculations 45to54'!D149,'Calculations 55to64'!D149,'Calculations 65plus'!D149)</f>
        <v>0.22749255308402822</v>
      </c>
      <c r="E194">
        <f>E149/SUM(E149,'Calculations 16to19'!E149,'Calculations 20to24'!E149,'Calculations 35to44'!E149,'Calculations 45to54'!E149,'Calculations 55to64'!E149,'Calculations 65plus'!E149)</f>
        <v>0.22730278620946981</v>
      </c>
      <c r="F194">
        <f>F149/SUM(F149,'Calculations 16to19'!F149,'Calculations 20to24'!F149,'Calculations 35to44'!F149,'Calculations 45to54'!F149,'Calculations 55to64'!F149,'Calculations 65plus'!F149)</f>
        <v>0.22552124533542389</v>
      </c>
      <c r="G194">
        <f>G149/SUM(G149,'Calculations 16to19'!G149,'Calculations 20to24'!G149,'Calculations 35to44'!G149,'Calculations 45to54'!G149,'Calculations 55to64'!G149,'Calculations 65plus'!G149)</f>
        <v>0.22200290763218491</v>
      </c>
      <c r="H194">
        <f>H149/SUM(H149,'Calculations 16to19'!H149,'Calculations 20to24'!H149,'Calculations 35to44'!H149,'Calculations 45to54'!H149,'Calculations 55to64'!H149,'Calculations 65plus'!H149)</f>
        <v>0.21725517676667572</v>
      </c>
      <c r="I194">
        <f>I149/SUM(I149,'Calculations 16to19'!I149,'Calculations 20to24'!I149,'Calculations 35to44'!I149,'Calculations 45to54'!I149,'Calculations 55to64'!I149,'Calculations 65plus'!I149)</f>
        <v>0.21158502448943892</v>
      </c>
      <c r="J194">
        <f>J149/SUM(J149,'Calculations 16to19'!J149,'Calculations 20to24'!J149,'Calculations 35to44'!J149,'Calculations 45to54'!J149,'Calculations 55to64'!J149,'Calculations 65plus'!J149)</f>
        <v>0.20688691532344544</v>
      </c>
      <c r="K194">
        <f>K149/SUM(K149,'Calculations 16to19'!K149,'Calculations 20to24'!K149,'Calculations 35to44'!K149,'Calculations 45to54'!K149,'Calculations 55to64'!K149,'Calculations 65plus'!K149)</f>
        <v>0.20323558523636273</v>
      </c>
      <c r="L194">
        <f>L149/SUM(L149,'Calculations 16to19'!L149,'Calculations 20to24'!L149,'Calculations 35to44'!L149,'Calculations 45to54'!L149,'Calculations 55to64'!L149,'Calculations 65plus'!L149)</f>
        <v>0.20633594298765295</v>
      </c>
      <c r="M194">
        <f>M149/SUM(M149,'Calculations 16to19'!M149,'Calculations 20to24'!M149,'Calculations 35to44'!M149,'Calculations 45to54'!M149,'Calculations 55to64'!M149,'Calculations 65plus'!M149)</f>
        <v>0.2041508154610068</v>
      </c>
      <c r="N194">
        <f>N149/SUM(N149,'Calculations 16to19'!N149,'Calculations 20to24'!N149,'Calculations 35to44'!N149,'Calculations 45to54'!N149,'Calculations 55to64'!N149,'Calculations 65plus'!N149)</f>
        <v>0.20197188417494916</v>
      </c>
      <c r="O194">
        <f>O149/SUM(O149,'Calculations 16to19'!O149,'Calculations 20to24'!O149,'Calculations 35to44'!O149,'Calculations 45to54'!O149,'Calculations 55to64'!O149,'Calculations 65plus'!O149)</f>
        <v>0.19979985086929403</v>
      </c>
      <c r="P194">
        <f>P149/SUM(P149,'Calculations 16to19'!P149,'Calculations 20to24'!P149,'Calculations 35to44'!P149,'Calculations 45to54'!P149,'Calculations 55to64'!P149,'Calculations 65plus'!P149)</f>
        <v>0.19763539469659583</v>
      </c>
      <c r="Q194">
        <f>Q149/SUM(Q149,'Calculations 16to19'!Q149,'Calculations 20to24'!Q149,'Calculations 35to44'!Q149,'Calculations 45to54'!Q149,'Calculations 55to64'!Q149,'Calculations 65plus'!Q149)</f>
        <v>0.19547917211480403</v>
      </c>
      <c r="R194">
        <f>R149/SUM(R149,'Calculations 16to19'!R149,'Calculations 20to24'!R149,'Calculations 35to44'!R149,'Calculations 45to54'!R149,'Calculations 55to64'!R149,'Calculations 65plus'!R149)</f>
        <v>0.19333181682050374</v>
      </c>
      <c r="S194">
        <f>S149/SUM(S149,'Calculations 16to19'!S149,'Calculations 20to24'!S149,'Calculations 35to44'!S149,'Calculations 45to54'!S149,'Calculations 55to64'!S149,'Calculations 65plus'!S149)</f>
        <v>0.19119393972139861</v>
      </c>
      <c r="T194">
        <f>T149/SUM(T149,'Calculations 16to19'!T149,'Calculations 20to24'!T149,'Calculations 35to44'!T149,'Calculations 45to54'!T149,'Calculations 55to64'!T149,'Calculations 65plus'!T149)</f>
        <v>0.18906612894663138</v>
      </c>
      <c r="U194">
        <f>U149/SUM(U149,'Calculations 16to19'!U149,'Calculations 20to24'!U149,'Calculations 35to44'!U149,'Calculations 45to54'!U149,'Calculations 55to64'!U149,'Calculations 65plus'!U149)</f>
        <v>0.18694894989349803</v>
      </c>
      <c r="V194">
        <f>V149/SUM(V149,'Calculations 16to19'!V149,'Calculations 20to24'!V149,'Calculations 35to44'!V149,'Calculations 45to54'!V149,'Calculations 55to64'!V149,'Calculations 65plus'!V149)</f>
        <v>0.18484294530906362</v>
      </c>
      <c r="W194">
        <f>W149/SUM(W149,'Calculations 16to19'!W149,'Calculations 20to24'!W149,'Calculations 35to44'!W149,'Calculations 45to54'!W149,'Calculations 55to64'!W149,'Calculations 65plus'!W149)</f>
        <v>0.18274863540514497</v>
      </c>
      <c r="X194">
        <f>X149/SUM(X149,'Calculations 16to19'!X149,'Calculations 20to24'!X149,'Calculations 35to44'!X149,'Calculations 45to54'!X149,'Calculations 55to64'!X149,'Calculations 65plus'!X149)</f>
        <v>0.18066651800511965</v>
      </c>
      <c r="Y194">
        <f>Y149/SUM(Y149,'Calculations 16to19'!Y149,'Calculations 20to24'!Y149,'Calculations 35to44'!Y149,'Calculations 45to54'!Y149,'Calculations 55to64'!Y149,'Calculations 65plus'!Y149)</f>
        <v>0.17859706872096193</v>
      </c>
      <c r="Z194">
        <f>Z149/SUM(Z149,'Calculations 16to19'!Z149,'Calculations 20to24'!Z149,'Calculations 35to44'!Z149,'Calculations 45to54'!Z149,'Calculations 55to64'!Z149,'Calculations 65plus'!Z149)</f>
        <v>0.17654074115892951</v>
      </c>
      <c r="AA194">
        <f>AA149/SUM(AA149,'Calculations 16to19'!AA149,'Calculations 20to24'!AA149,'Calculations 35to44'!AA149,'Calculations 45to54'!AA149,'Calculations 55to64'!AA149,'Calculations 65plus'!AA149)</f>
        <v>0.17449796715227991</v>
      </c>
      <c r="AB194">
        <f>AB149/SUM(AB149,'Calculations 16to19'!AB149,'Calculations 20to24'!AB149,'Calculations 35to44'!AB149,'Calculations 45to54'!AB149,'Calculations 55to64'!AB149,'Calculations 65plus'!AB149)</f>
        <v>0.17246915701941418</v>
      </c>
      <c r="AC194">
        <f>AC149/SUM(AC149,'Calculations 16to19'!AC149,'Calculations 20to24'!AC149,'Calculations 35to44'!AC149,'Calculations 45to54'!AC149,'Calculations 55to64'!AC149,'Calculations 65plus'!AC149)</f>
        <v>0.17045469984583952</v>
      </c>
      <c r="AD194">
        <f>AD149/SUM(AD149,'Calculations 16to19'!AD149,'Calculations 20to24'!AD149,'Calculations 35to44'!AD149,'Calculations 45to54'!AD149,'Calculations 55to64'!AD149,'Calculations 65plus'!AD149)</f>
        <v>0.16845496378834579</v>
      </c>
      <c r="AE194">
        <f>AE149/SUM(AE149,'Calculations 16to19'!AE149,'Calculations 20to24'!AE149,'Calculations 35to44'!AE149,'Calculations 45to54'!AE149,'Calculations 55to64'!AE149,'Calculations 65plus'!AE149)</f>
        <v>0.16647029639980818</v>
      </c>
      <c r="AF194">
        <f>AF149/SUM(AF149,'Calculations 16to19'!AF149,'Calculations 20to24'!AF149,'Calculations 35to44'!AF149,'Calculations 45to54'!AF149,'Calculations 55to64'!AF149,'Calculations 65plus'!AF149)</f>
        <v>0.16450102497304461</v>
      </c>
    </row>
    <row r="195" spans="1:32" x14ac:dyDescent="0.25">
      <c r="A195" t="s">
        <v>42</v>
      </c>
      <c r="B195">
        <f>B150/SUM(B150,'Calculations 16to19'!B150,'Calculations 20to24'!B150,'Calculations 35to44'!B150,'Calculations 45to54'!B150,'Calculations 55to64'!B150,'Calculations 65plus'!B150)</f>
        <v>0.21675774134790532</v>
      </c>
      <c r="C195">
        <f>C150/SUM(C150,'Calculations 16to19'!C150,'Calculations 20to24'!C150,'Calculations 35to44'!C150,'Calculations 45to54'!C150,'Calculations 55to64'!C150,'Calculations 65plus'!C150)</f>
        <v>0.21800863864006237</v>
      </c>
      <c r="D195">
        <f>D150/SUM(D150,'Calculations 16to19'!D150,'Calculations 20to24'!D150,'Calculations 35to44'!D150,'Calculations 45to54'!D150,'Calculations 55to64'!D150,'Calculations 65plus'!D150)</f>
        <v>0.21931313709676539</v>
      </c>
      <c r="E195">
        <f>E150/SUM(E150,'Calculations 16to19'!E150,'Calculations 20to24'!E150,'Calculations 35to44'!E150,'Calculations 45to54'!E150,'Calculations 55to64'!E150,'Calculations 65plus'!E150)</f>
        <v>0.21944855590610177</v>
      </c>
      <c r="F195">
        <f>F150/SUM(F150,'Calculations 16to19'!F150,'Calculations 20to24'!F150,'Calculations 35to44'!F150,'Calculations 45to54'!F150,'Calculations 55to64'!F150,'Calculations 65plus'!F150)</f>
        <v>0.21795637235010965</v>
      </c>
      <c r="G195">
        <f>G150/SUM(G150,'Calculations 16to19'!G150,'Calculations 20to24'!G150,'Calculations 35to44'!G150,'Calculations 45to54'!G150,'Calculations 55to64'!G150,'Calculations 65plus'!G150)</f>
        <v>0.21470009447233848</v>
      </c>
      <c r="H195">
        <f>H150/SUM(H150,'Calculations 16to19'!H150,'Calculations 20to24'!H150,'Calculations 35to44'!H150,'Calculations 45to54'!H150,'Calculations 55to64'!H150,'Calculations 65plus'!H150)</f>
        <v>0.21019107057540559</v>
      </c>
      <c r="I195">
        <f>I150/SUM(I150,'Calculations 16to19'!I150,'Calculations 20to24'!I150,'Calculations 35to44'!I150,'Calculations 45to54'!I150,'Calculations 55to64'!I150,'Calculations 65plus'!I150)</f>
        <v>0.2052214913392936</v>
      </c>
      <c r="J195">
        <f>J150/SUM(J150,'Calculations 16to19'!J150,'Calculations 20to24'!J150,'Calculations 35to44'!J150,'Calculations 45to54'!J150,'Calculations 55to64'!J150,'Calculations 65plus'!J150)</f>
        <v>0.20152657408332164</v>
      </c>
      <c r="K195">
        <f>K150/SUM(K150,'Calculations 16to19'!K150,'Calculations 20to24'!K150,'Calculations 35to44'!K150,'Calculations 45to54'!K150,'Calculations 55to64'!K150,'Calculations 65plus'!K150)</f>
        <v>0.19888266017294323</v>
      </c>
      <c r="L195">
        <f>L150/SUM(L150,'Calculations 16to19'!L150,'Calculations 20to24'!L150,'Calculations 35to44'!L150,'Calculations 45to54'!L150,'Calculations 55to64'!L150,'Calculations 65plus'!L150)</f>
        <v>0.20112623274798935</v>
      </c>
      <c r="M195">
        <f>M150/SUM(M150,'Calculations 16to19'!M150,'Calculations 20to24'!M150,'Calculations 35to44'!M150,'Calculations 45to54'!M150,'Calculations 55to64'!M150,'Calculations 65plus'!M150)</f>
        <v>0.19921290630381061</v>
      </c>
      <c r="N195">
        <f>N150/SUM(N150,'Calculations 16to19'!N150,'Calculations 20to24'!N150,'Calculations 35to44'!N150,'Calculations 45to54'!N150,'Calculations 55to64'!N150,'Calculations 65plus'!N150)</f>
        <v>0.19729665419502179</v>
      </c>
      <c r="O195">
        <f>O150/SUM(O150,'Calculations 16to19'!O150,'Calculations 20to24'!O150,'Calculations 35to44'!O150,'Calculations 45to54'!O150,'Calculations 55to64'!O150,'Calculations 65plus'!O150)</f>
        <v>0.19537825839018488</v>
      </c>
      <c r="P195">
        <f>P150/SUM(P150,'Calculations 16to19'!P150,'Calculations 20to24'!P150,'Calculations 35to44'!P150,'Calculations 45to54'!P150,'Calculations 55to64'!P150,'Calculations 65plus'!P150)</f>
        <v>0.19345849228574633</v>
      </c>
      <c r="Q195">
        <f>Q150/SUM(Q150,'Calculations 16to19'!Q150,'Calculations 20to24'!Q150,'Calculations 35to44'!Q150,'Calculations 45to54'!Q150,'Calculations 55to64'!Q150,'Calculations 65plus'!Q150)</f>
        <v>0.19153811954237082</v>
      </c>
      <c r="R195">
        <f>R150/SUM(R150,'Calculations 16to19'!R150,'Calculations 20to24'!R150,'Calculations 35to44'!R150,'Calculations 45to54'!R150,'Calculations 55to64'!R150,'Calculations 65plus'!R150)</f>
        <v>0.18961789298401865</v>
      </c>
      <c r="S195">
        <f>S150/SUM(S150,'Calculations 16to19'!S150,'Calculations 20to24'!S150,'Calculations 35to44'!S150,'Calculations 45to54'!S150,'Calculations 55to64'!S150,'Calculations 65plus'!S150)</f>
        <v>0.18769855356112822</v>
      </c>
      <c r="T195">
        <f>T150/SUM(T150,'Calculations 16to19'!T150,'Calculations 20to24'!T150,'Calculations 35to44'!T150,'Calculations 45to54'!T150,'Calculations 55to64'!T150,'Calculations 65plus'!T150)</f>
        <v>0.18578082937889467</v>
      </c>
      <c r="U195">
        <f>U150/SUM(U150,'Calculations 16to19'!U150,'Calculations 20to24'!U150,'Calculations 35to44'!U150,'Calculations 45to54'!U150,'Calculations 55to64'!U150,'Calculations 65plus'!U150)</f>
        <v>0.1838654347912988</v>
      </c>
      <c r="V195">
        <f>V150/SUM(V150,'Calculations 16to19'!V150,'Calculations 20to24'!V150,'Calculations 35to44'!V150,'Calculations 45to54'!V150,'Calculations 55to64'!V150,'Calculations 65plus'!V150)</f>
        <v>0.1819530695612033</v>
      </c>
      <c r="W195">
        <f>W150/SUM(W150,'Calculations 16to19'!W150,'Calculations 20to24'!W150,'Calculations 35to44'!W150,'Calculations 45to54'!W150,'Calculations 55to64'!W150,'Calculations 65plus'!W150)</f>
        <v>0.18004441808651897</v>
      </c>
      <c r="X195">
        <f>X150/SUM(X150,'Calculations 16to19'!X150,'Calculations 20to24'!X150,'Calculations 35to44'!X150,'Calculations 45to54'!X150,'Calculations 55to64'!X150,'Calculations 65plus'!X150)</f>
        <v>0.17814014869216954</v>
      </c>
      <c r="Y195">
        <f>Y150/SUM(Y150,'Calculations 16to19'!Y150,'Calculations 20to24'!Y150,'Calculations 35to44'!Y150,'Calculations 45to54'!Y150,'Calculations 55to64'!Y150,'Calculations 65plus'!Y150)</f>
        <v>0.17624091298728284</v>
      </c>
      <c r="Z195">
        <f>Z150/SUM(Z150,'Calculations 16to19'!Z150,'Calculations 20to24'!Z150,'Calculations 35to44'!Z150,'Calculations 45to54'!Z150,'Calculations 55to64'!Z150,'Calculations 65plus'!Z150)</f>
        <v>0.17434734528681686</v>
      </c>
      <c r="AA195">
        <f>AA150/SUM(AA150,'Calculations 16to19'!AA150,'Calculations 20to24'!AA150,'Calculations 35to44'!AA150,'Calculations 45to54'!AA150,'Calculations 55to64'!AA150,'Calculations 65plus'!AA150)</f>
        <v>0.17246006209656461</v>
      </c>
      <c r="AB195">
        <f>AB150/SUM(AB150,'Calculations 16to19'!AB150,'Calculations 20to24'!AB150,'Calculations 35to44'!AB150,'Calculations 45to54'!AB150,'Calculations 55to64'!AB150,'Calculations 65plus'!AB150)</f>
        <v>0.17057966166029376</v>
      </c>
      <c r="AC195">
        <f>AC150/SUM(AC150,'Calculations 16to19'!AC150,'Calculations 20to24'!AC150,'Calculations 35to44'!AC150,'Calculations 45to54'!AC150,'Calculations 55to64'!AC150,'Calculations 65plus'!AC150)</f>
        <v>0.16870672356757371</v>
      </c>
      <c r="AD195">
        <f>AD150/SUM(AD150,'Calculations 16to19'!AD150,'Calculations 20to24'!AD150,'Calculations 35to44'!AD150,'Calculations 45to54'!AD150,'Calculations 55to64'!AD150,'Calculations 65plus'!AD150)</f>
        <v>0.16684180842067001</v>
      </c>
      <c r="AE195">
        <f>AE150/SUM(AE150,'Calculations 16to19'!AE150,'Calculations 20to24'!AE150,'Calculations 35to44'!AE150,'Calculations 45to54'!AE150,'Calculations 55to64'!AE150,'Calculations 65plus'!AE150)</f>
        <v>0.16498545755873179</v>
      </c>
      <c r="AF195">
        <f>AF150/SUM(AF150,'Calculations 16to19'!AF150,'Calculations 20to24'!AF150,'Calculations 35to44'!AF150,'Calculations 45to54'!AF150,'Calculations 55to64'!AF150,'Calculations 65plus'!AF150)</f>
        <v>0.16313819283736933</v>
      </c>
    </row>
    <row r="196" spans="1:32" x14ac:dyDescent="0.25">
      <c r="A196" t="s">
        <v>44</v>
      </c>
      <c r="B196">
        <f>B151/SUM(B151,'Calculations 16to19'!B151,'Calculations 20to24'!B151,'Calculations 35to44'!B151,'Calculations 45to54'!B151,'Calculations 55to64'!B151,'Calculations 65plus'!B151)</f>
        <v>0.16260162601626019</v>
      </c>
      <c r="C196">
        <f>C151/SUM(C151,'Calculations 16to19'!C151,'Calculations 20to24'!C151,'Calculations 35to44'!C151,'Calculations 45to54'!C151,'Calculations 55to64'!C151,'Calculations 65plus'!C151)</f>
        <v>0.16368051604309169</v>
      </c>
      <c r="D196">
        <f>D151/SUM(D151,'Calculations 16to19'!D151,'Calculations 20to24'!D151,'Calculations 35to44'!D151,'Calculations 45to54'!D151,'Calculations 55to64'!D151,'Calculations 65plus'!D151)</f>
        <v>0.164697223211177</v>
      </c>
      <c r="E196">
        <f>E151/SUM(E151,'Calculations 16to19'!E151,'Calculations 20to24'!E151,'Calculations 35to44'!E151,'Calculations 45to54'!E151,'Calculations 55to64'!E151,'Calculations 65plus'!E151)</f>
        <v>0.16476768412105891</v>
      </c>
      <c r="F196">
        <f>F151/SUM(F151,'Calculations 16to19'!F151,'Calculations 20to24'!F151,'Calculations 35to44'!F151,'Calculations 45to54'!F151,'Calculations 55to64'!F151,'Calculations 65plus'!F151)</f>
        <v>0.1635869330570571</v>
      </c>
      <c r="G196">
        <f>G151/SUM(G151,'Calculations 16to19'!G151,'Calculations 20to24'!G151,'Calculations 35to44'!G151,'Calculations 45to54'!G151,'Calculations 55to64'!G151,'Calculations 65plus'!G151)</f>
        <v>0.161064732062497</v>
      </c>
      <c r="H196">
        <f>H151/SUM(H151,'Calculations 16to19'!H151,'Calculations 20to24'!H151,'Calculations 35to44'!H151,'Calculations 45to54'!H151,'Calculations 55to64'!H151,'Calculations 65plus'!H151)</f>
        <v>0.15758357735514159</v>
      </c>
      <c r="I196">
        <f>I151/SUM(I151,'Calculations 16to19'!I151,'Calculations 20to24'!I151,'Calculations 35to44'!I151,'Calculations 45to54'!I151,'Calculations 55to64'!I151,'Calculations 65plus'!I151)</f>
        <v>0.15361660247381095</v>
      </c>
      <c r="J196">
        <f>J151/SUM(J151,'Calculations 16to19'!J151,'Calculations 20to24'!J151,'Calculations 35to44'!J151,'Calculations 45to54'!J151,'Calculations 55to64'!J151,'Calculations 65plus'!J151)</f>
        <v>0.15056406851475321</v>
      </c>
      <c r="K196">
        <f>K151/SUM(K151,'Calculations 16to19'!K151,'Calculations 20to24'!K151,'Calculations 35to44'!K151,'Calculations 45to54'!K151,'Calculations 55to64'!K151,'Calculations 65plus'!K151)</f>
        <v>0.14834622077573914</v>
      </c>
      <c r="L196">
        <f>L151/SUM(L151,'Calculations 16to19'!L151,'Calculations 20to24'!L151,'Calculations 35to44'!L151,'Calculations 45to54'!L151,'Calculations 55to64'!L151,'Calculations 65plus'!L151)</f>
        <v>0.15030215410160333</v>
      </c>
      <c r="M196">
        <f>M151/SUM(M151,'Calculations 16to19'!M151,'Calculations 20to24'!M151,'Calculations 35to44'!M151,'Calculations 45to54'!M151,'Calculations 55to64'!M151,'Calculations 65plus'!M151)</f>
        <v>0.14880477843423492</v>
      </c>
      <c r="N196">
        <f>N151/SUM(N151,'Calculations 16to19'!N151,'Calculations 20to24'!N151,'Calculations 35to44'!N151,'Calculations 45to54'!N151,'Calculations 55to64'!N151,'Calculations 65plus'!N151)</f>
        <v>0.14730724092689487</v>
      </c>
      <c r="O196">
        <f>O151/SUM(O151,'Calculations 16to19'!O151,'Calculations 20to24'!O151,'Calculations 35to44'!O151,'Calculations 45to54'!O151,'Calculations 55to64'!O151,'Calculations 65plus'!O151)</f>
        <v>0.1458101510423972</v>
      </c>
      <c r="P196">
        <f>P151/SUM(P151,'Calculations 16to19'!P151,'Calculations 20to24'!P151,'Calculations 35to44'!P151,'Calculations 45to54'!P151,'Calculations 55to64'!P151,'Calculations 65plus'!P151)</f>
        <v>0.14431410886053794</v>
      </c>
      <c r="Q196">
        <f>Q151/SUM(Q151,'Calculations 16to19'!Q151,'Calculations 20to24'!Q151,'Calculations 35to44'!Q151,'Calculations 45to54'!Q151,'Calculations 55to64'!Q151,'Calculations 65plus'!Q151)</f>
        <v>0.14281970414047632</v>
      </c>
      <c r="R196">
        <f>R151/SUM(R151,'Calculations 16to19'!R151,'Calculations 20to24'!R151,'Calculations 35to44'!R151,'Calculations 45to54'!R151,'Calculations 55to64'!R151,'Calculations 65plus'!R151)</f>
        <v>0.14132751544800007</v>
      </c>
      <c r="S196">
        <f>S151/SUM(S151,'Calculations 16to19'!S151,'Calculations 20to24'!S151,'Calculations 35to44'!S151,'Calculations 45to54'!S151,'Calculations 55to64'!S151,'Calculations 65plus'!S151)</f>
        <v>0.13983810934804333</v>
      </c>
      <c r="T196">
        <f>T151/SUM(T151,'Calculations 16to19'!T151,'Calculations 20to24'!T151,'Calculations 35to44'!T151,'Calculations 45to54'!T151,'Calculations 55to64'!T151,'Calculations 65plus'!T151)</f>
        <v>0.13835203966247703</v>
      </c>
      <c r="U196">
        <f>U151/SUM(U151,'Calculations 16to19'!U151,'Calculations 20to24'!U151,'Calculations 35to44'!U151,'Calculations 45to54'!U151,'Calculations 55to64'!U151,'Calculations 65plus'!U151)</f>
        <v>0.13686984679287686</v>
      </c>
      <c r="V196">
        <f>V151/SUM(V151,'Calculations 16to19'!V151,'Calculations 20to24'!V151,'Calculations 35to44'!V151,'Calculations 45to54'!V151,'Calculations 55to64'!V151,'Calculations 65plus'!V151)</f>
        <v>0.13539205710767363</v>
      </c>
      <c r="W196">
        <f>W151/SUM(W151,'Calculations 16to19'!W151,'Calculations 20to24'!W151,'Calculations 35to44'!W151,'Calculations 45to54'!W151,'Calculations 55to64'!W151,'Calculations 65plus'!W151)</f>
        <v>0.13391918239280884</v>
      </c>
      <c r="X196">
        <f>X151/SUM(X151,'Calculations 16to19'!X151,'Calculations 20to24'!X151,'Calculations 35to44'!X151,'Calculations 45to54'!X151,'Calculations 55to64'!X151,'Calculations 65plus'!X151)</f>
        <v>0.1324517193647814</v>
      </c>
      <c r="Y196">
        <f>Y151/SUM(Y151,'Calculations 16to19'!Y151,'Calculations 20to24'!Y151,'Calculations 35to44'!Y151,'Calculations 45to54'!Y151,'Calculations 55to64'!Y151,'Calculations 65plus'!Y151)</f>
        <v>0.13099014924471894</v>
      </c>
      <c r="Z196">
        <f>Z151/SUM(Z151,'Calculations 16to19'!Z151,'Calculations 20to24'!Z151,'Calculations 35to44'!Z151,'Calculations 45to54'!Z151,'Calculations 55to64'!Z151,'Calculations 65plus'!Z151)</f>
        <v>0.12953493739192737</v>
      </c>
      <c r="AA196">
        <f>AA151/SUM(AA151,'Calculations 16to19'!AA151,'Calculations 20to24'!AA151,'Calculations 35to44'!AA151,'Calculations 45to54'!AA151,'Calculations 55to64'!AA151,'Calculations 65plus'!AA151)</f>
        <v>0.12808653299516207</v>
      </c>
      <c r="AB196">
        <f>AB151/SUM(AB151,'Calculations 16to19'!AB151,'Calculations 20to24'!AB151,'Calculations 35to44'!AB151,'Calculations 45to54'!AB151,'Calculations 55to64'!AB151,'Calculations 65plus'!AB151)</f>
        <v>0.12664536881972394</v>
      </c>
      <c r="AC196">
        <f>AC151/SUM(AC151,'Calculations 16to19'!AC151,'Calculations 20to24'!AC151,'Calculations 35to44'!AC151,'Calculations 45to54'!AC151,'Calculations 55to64'!AC151,'Calculations 65plus'!AC151)</f>
        <v>0.12521186100833259</v>
      </c>
      <c r="AD196">
        <f>AD151/SUM(AD151,'Calculations 16to19'!AD151,'Calculations 20to24'!AD151,'Calculations 35to44'!AD151,'Calculations 45to54'!AD151,'Calculations 55to64'!AD151,'Calculations 65plus'!AD151)</f>
        <v>0.12378640893361285</v>
      </c>
      <c r="AE196">
        <f>AE151/SUM(AE151,'Calculations 16to19'!AE151,'Calculations 20to24'!AE151,'Calculations 35to44'!AE151,'Calculations 45to54'!AE151,'Calculations 55to64'!AE151,'Calculations 65plus'!AE151)</f>
        <v>0.12236939509993157</v>
      </c>
      <c r="AF196">
        <f>AF151/SUM(AF151,'Calculations 16to19'!AF151,'Calculations 20to24'!AF151,'Calculations 35to44'!AF151,'Calculations 45to54'!AF151,'Calculations 55to64'!AF151,'Calculations 65plus'!AF151)</f>
        <v>0.12096118509224583</v>
      </c>
    </row>
    <row r="197" spans="1:32" x14ac:dyDescent="0.25">
      <c r="A197" t="s">
        <v>46</v>
      </c>
      <c r="B197">
        <f>B152/SUM(B152,'Calculations 16to19'!B152,'Calculations 20to24'!B152,'Calculations 35to44'!B152,'Calculations 45to54'!B152,'Calculations 55to64'!B152,'Calculations 65plus'!B152)</f>
        <v>0.17421602787456447</v>
      </c>
      <c r="C197">
        <f>C152/SUM(C152,'Calculations 16to19'!C152,'Calculations 20to24'!C152,'Calculations 35to44'!C152,'Calculations 45to54'!C152,'Calculations 55to64'!C152,'Calculations 65plus'!C152)</f>
        <v>0.175143581405176</v>
      </c>
      <c r="D197">
        <f>D152/SUM(D152,'Calculations 16to19'!D152,'Calculations 20to24'!D152,'Calculations 35to44'!D152,'Calculations 45to54'!D152,'Calculations 55to64'!D152,'Calculations 65plus'!D152)</f>
        <v>0.17615914948020336</v>
      </c>
      <c r="E197">
        <f>E152/SUM(E152,'Calculations 16to19'!E152,'Calculations 20to24'!E152,'Calculations 35to44'!E152,'Calculations 45to54'!E152,'Calculations 55to64'!E152,'Calculations 65plus'!E152)</f>
        <v>0.1762064149093383</v>
      </c>
      <c r="F197">
        <f>F152/SUM(F152,'Calculations 16to19'!F152,'Calculations 20to24'!F152,'Calculations 35to44'!F152,'Calculations 45to54'!F152,'Calculations 55to64'!F152,'Calculations 65plus'!F152)</f>
        <v>0.17490920121653197</v>
      </c>
      <c r="G197">
        <f>G152/SUM(G152,'Calculations 16to19'!G152,'Calculations 20to24'!G152,'Calculations 35to44'!G152,'Calculations 45to54'!G152,'Calculations 55to64'!G152,'Calculations 65plus'!G152)</f>
        <v>0.17219029835298991</v>
      </c>
      <c r="H197">
        <f>H152/SUM(H152,'Calculations 16to19'!H152,'Calculations 20to24'!H152,'Calculations 35to44'!H152,'Calculations 45to54'!H152,'Calculations 55to64'!H152,'Calculations 65plus'!H152)</f>
        <v>0.16843205105546419</v>
      </c>
      <c r="I197">
        <f>I152/SUM(I152,'Calculations 16to19'!I152,'Calculations 20to24'!I152,'Calculations 35to44'!I152,'Calculations 45to54'!I152,'Calculations 55to64'!I152,'Calculations 65plus'!I152)</f>
        <v>0.16433831386492206</v>
      </c>
      <c r="J197">
        <f>J152/SUM(J152,'Calculations 16to19'!J152,'Calculations 20to24'!J152,'Calculations 35to44'!J152,'Calculations 45to54'!J152,'Calculations 55to64'!J152,'Calculations 65plus'!J152)</f>
        <v>0.16133371490656015</v>
      </c>
      <c r="K197">
        <f>K152/SUM(K152,'Calculations 16to19'!K152,'Calculations 20to24'!K152,'Calculations 35to44'!K152,'Calculations 45to54'!K152,'Calculations 55to64'!K152,'Calculations 65plus'!K152)</f>
        <v>0.1592115285891918</v>
      </c>
      <c r="L197">
        <f>L152/SUM(L152,'Calculations 16to19'!L152,'Calculations 20to24'!L152,'Calculations 35to44'!L152,'Calculations 45to54'!L152,'Calculations 55to64'!L152,'Calculations 65plus'!L152)</f>
        <v>0.16088674137181655</v>
      </c>
      <c r="M197">
        <f>M152/SUM(M152,'Calculations 16to19'!M152,'Calculations 20to24'!M152,'Calculations 35to44'!M152,'Calculations 45to54'!M152,'Calculations 55to64'!M152,'Calculations 65plus'!M152)</f>
        <v>0.15928425262676393</v>
      </c>
      <c r="N197">
        <f>N152/SUM(N152,'Calculations 16to19'!N152,'Calculations 20to24'!N152,'Calculations 35to44'!N152,'Calculations 45to54'!N152,'Calculations 55to64'!N152,'Calculations 65plus'!N152)</f>
        <v>0.15768214666556152</v>
      </c>
      <c r="O197">
        <f>O152/SUM(O152,'Calculations 16to19'!O152,'Calculations 20to24'!O152,'Calculations 35to44'!O152,'Calculations 45to54'!O152,'Calculations 55to64'!O152,'Calculations 65plus'!O152)</f>
        <v>0.15608103013459299</v>
      </c>
      <c r="P197">
        <f>P152/SUM(P152,'Calculations 16to19'!P152,'Calculations 20to24'!P152,'Calculations 35to44'!P152,'Calculations 45to54'!P152,'Calculations 55to64'!P152,'Calculations 65plus'!P152)</f>
        <v>0.15448150110818229</v>
      </c>
      <c r="Q197">
        <f>Q152/SUM(Q152,'Calculations 16to19'!Q152,'Calculations 20to24'!Q152,'Calculations 35to44'!Q152,'Calculations 45to54'!Q152,'Calculations 55to64'!Q152,'Calculations 65plus'!Q152)</f>
        <v>0.15288414809856918</v>
      </c>
      <c r="R197">
        <f>R152/SUM(R152,'Calculations 16to19'!R152,'Calculations 20to24'!R152,'Calculations 35to44'!R152,'Calculations 45to54'!R152,'Calculations 55to64'!R152,'Calculations 65plus'!R152)</f>
        <v>0.15128954913277509</v>
      </c>
      <c r="S197">
        <f>S152/SUM(S152,'Calculations 16to19'!S152,'Calculations 20to24'!S152,'Calculations 35to44'!S152,'Calculations 45to54'!S152,'Calculations 55to64'!S152,'Calculations 65plus'!S152)</f>
        <v>0.14969827089669424</v>
      </c>
      <c r="T197">
        <f>T152/SUM(T152,'Calculations 16to19'!T152,'Calculations 20to24'!T152,'Calculations 35to44'!T152,'Calculations 45to54'!T152,'Calculations 55to64'!T152,'Calculations 65plus'!T152)</f>
        <v>0.14811086794638051</v>
      </c>
      <c r="U197">
        <f>U152/SUM(U152,'Calculations 16to19'!U152,'Calculations 20to24'!U152,'Calculations 35to44'!U152,'Calculations 45to54'!U152,'Calculations 55to64'!U152,'Calculations 65plus'!U152)</f>
        <v>0.1465278819861783</v>
      </c>
      <c r="V197">
        <f>V152/SUM(V152,'Calculations 16to19'!V152,'Calculations 20to24'!V152,'Calculations 35to44'!V152,'Calculations 45to54'!V152,'Calculations 55to64'!V152,'Calculations 65plus'!V152)</f>
        <v>0.14494984121303353</v>
      </c>
      <c r="W197">
        <f>W152/SUM(W152,'Calculations 16to19'!W152,'Calculations 20to24'!W152,'Calculations 35to44'!W152,'Calculations 45to54'!W152,'Calculations 55to64'!W152,'Calculations 65plus'!W152)</f>
        <v>0.14337725972603832</v>
      </c>
      <c r="X197">
        <f>X152/SUM(X152,'Calculations 16to19'!X152,'Calculations 20to24'!X152,'Calculations 35to44'!X152,'Calculations 45to54'!X152,'Calculations 55to64'!X152,'Calculations 65plus'!X152)</f>
        <v>0.14181063700001886</v>
      </c>
      <c r="Y197">
        <f>Y152/SUM(Y152,'Calculations 16to19'!Y152,'Calculations 20to24'!Y152,'Calculations 35to44'!Y152,'Calculations 45to54'!Y152,'Calculations 55to64'!Y152,'Calculations 65plus'!Y152)</f>
        <v>0.14025045742172745</v>
      </c>
      <c r="Z197">
        <f>Z152/SUM(Z152,'Calculations 16to19'!Z152,'Calculations 20to24'!Z152,'Calculations 35to44'!Z152,'Calculations 45to54'!Z152,'Calculations 55to64'!Z152,'Calculations 65plus'!Z152)</f>
        <v>0.13869718988701704</v>
      </c>
      <c r="AA197">
        <f>AA152/SUM(AA152,'Calculations 16to19'!AA152,'Calculations 20to24'!AA152,'Calculations 35to44'!AA152,'Calculations 45to54'!AA152,'Calculations 55to64'!AA152,'Calculations 65plus'!AA152)</f>
        <v>0.13715128745717267</v>
      </c>
      <c r="AB197">
        <f>AB152/SUM(AB152,'Calculations 16to19'!AB152,'Calculations 20to24'!AB152,'Calculations 35to44'!AB152,'Calculations 45to54'!AB152,'Calculations 55to64'!AB152,'Calculations 65plus'!AB152)</f>
        <v>0.13561318707243208</v>
      </c>
      <c r="AC197">
        <f>AC152/SUM(AC152,'Calculations 16to19'!AC152,'Calculations 20to24'!AC152,'Calculations 35to44'!AC152,'Calculations 45to54'!AC152,'Calculations 55to64'!AC152,'Calculations 65plus'!AC152)</f>
        <v>0.13408330932058862</v>
      </c>
      <c r="AD197">
        <f>AD152/SUM(AD152,'Calculations 16to19'!AD152,'Calculations 20to24'!AD152,'Calculations 35to44'!AD152,'Calculations 45to54'!AD152,'Calculations 55to64'!AD152,'Calculations 65plus'!AD152)</f>
        <v>0.13256205825844966</v>
      </c>
      <c r="AE197">
        <f>AE152/SUM(AE152,'Calculations 16to19'!AE152,'Calculations 20to24'!AE152,'Calculations 35to44'!AE152,'Calculations 45to54'!AE152,'Calculations 55to64'!AE152,'Calculations 65plus'!AE152)</f>
        <v>0.13104982128383852</v>
      </c>
      <c r="AF197">
        <f>AF152/SUM(AF152,'Calculations 16to19'!AF152,'Calculations 20to24'!AF152,'Calculations 35to44'!AF152,'Calculations 45to54'!AF152,'Calculations 55to64'!AF152,'Calculations 65plus'!AF152)</f>
        <v>0.12954696905574881</v>
      </c>
    </row>
    <row r="198" spans="1:32" x14ac:dyDescent="0.25">
      <c r="A198" t="s">
        <v>48</v>
      </c>
      <c r="B198">
        <f>B153/SUM(B153,'Calculations 16to19'!B153,'Calculations 20to24'!B153,'Calculations 35to44'!B153,'Calculations 45to54'!B153,'Calculations 55to64'!B153,'Calculations 65plus'!B153)</f>
        <v>0.20703125</v>
      </c>
      <c r="C198">
        <f>C153/SUM(C153,'Calculations 16to19'!C153,'Calculations 20to24'!C153,'Calculations 35to44'!C153,'Calculations 45to54'!C153,'Calculations 55to64'!C153,'Calculations 65plus'!C153)</f>
        <v>0.20817034838075504</v>
      </c>
      <c r="D198">
        <f>D153/SUM(D153,'Calculations 16to19'!D153,'Calculations 20to24'!D153,'Calculations 35to44'!D153,'Calculations 45to54'!D153,'Calculations 55to64'!D153,'Calculations 65plus'!D153)</f>
        <v>0.2095067267807427</v>
      </c>
      <c r="E198">
        <f>E153/SUM(E153,'Calculations 16to19'!E153,'Calculations 20to24'!E153,'Calculations 35to44'!E153,'Calculations 45to54'!E153,'Calculations 55to64'!E153,'Calculations 65plus'!E153)</f>
        <v>0.2097370326650124</v>
      </c>
      <c r="F198">
        <f>F153/SUM(F153,'Calculations 16to19'!F153,'Calculations 20to24'!F153,'Calculations 35to44'!F153,'Calculations 45to54'!F153,'Calculations 55to64'!F153,'Calculations 65plus'!F153)</f>
        <v>0.20836959914385728</v>
      </c>
      <c r="G198">
        <f>G153/SUM(G153,'Calculations 16to19'!G153,'Calculations 20to24'!G153,'Calculations 35to44'!G153,'Calculations 45to54'!G153,'Calculations 55to64'!G153,'Calculations 65plus'!G153)</f>
        <v>0.20531265419394684</v>
      </c>
      <c r="H198">
        <f>H153/SUM(H153,'Calculations 16to19'!H153,'Calculations 20to24'!H153,'Calculations 35to44'!H153,'Calculations 45to54'!H153,'Calculations 55to64'!H153,'Calculations 65plus'!H153)</f>
        <v>0.20101133566382412</v>
      </c>
      <c r="I198">
        <f>I153/SUM(I153,'Calculations 16to19'!I153,'Calculations 20to24'!I153,'Calculations 35to44'!I153,'Calculations 45to54'!I153,'Calculations 55to64'!I153,'Calculations 65plus'!I153)</f>
        <v>0.1963261638241855</v>
      </c>
      <c r="J198">
        <f>J153/SUM(J153,'Calculations 16to19'!J153,'Calculations 20to24'!J153,'Calculations 35to44'!J153,'Calculations 45to54'!J153,'Calculations 55to64'!J153,'Calculations 65plus'!J153)</f>
        <v>0.1929697740616938</v>
      </c>
      <c r="K198">
        <f>K153/SUM(K153,'Calculations 16to19'!K153,'Calculations 20to24'!K153,'Calculations 35to44'!K153,'Calculations 45to54'!K153,'Calculations 55to64'!K153,'Calculations 65plus'!K153)</f>
        <v>0.19070065135157926</v>
      </c>
      <c r="L198">
        <f>L153/SUM(L153,'Calculations 16to19'!L153,'Calculations 20to24'!L153,'Calculations 35to44'!L153,'Calculations 45to54'!L153,'Calculations 55to64'!L153,'Calculations 65plus'!L153)</f>
        <v>0.19267372417625273</v>
      </c>
      <c r="M198">
        <f>M153/SUM(M153,'Calculations 16to19'!M153,'Calculations 20to24'!M153,'Calculations 35to44'!M153,'Calculations 45to54'!M153,'Calculations 55to64'!M153,'Calculations 65plus'!M153)</f>
        <v>0.19089729862884683</v>
      </c>
      <c r="N198">
        <f>N153/SUM(N153,'Calculations 16to19'!N153,'Calculations 20to24'!N153,'Calculations 35to44'!N153,'Calculations 45to54'!N153,'Calculations 55to64'!N153,'Calculations 65plus'!N153)</f>
        <v>0.18911646148601632</v>
      </c>
      <c r="O198">
        <f>O153/SUM(O153,'Calculations 16to19'!O153,'Calculations 20to24'!O153,'Calculations 35to44'!O153,'Calculations 45to54'!O153,'Calculations 55to64'!O153,'Calculations 65plus'!O153)</f>
        <v>0.18733193257316508</v>
      </c>
      <c r="P198">
        <f>P153/SUM(P153,'Calculations 16to19'!P153,'Calculations 20to24'!P153,'Calculations 35to44'!P153,'Calculations 45to54'!P153,'Calculations 55to64'!P153,'Calculations 65plus'!P153)</f>
        <v>0.18554442928384354</v>
      </c>
      <c r="Q198">
        <f>Q153/SUM(Q153,'Calculations 16to19'!Q153,'Calculations 20to24'!Q153,'Calculations 35to44'!Q153,'Calculations 45to54'!Q153,'Calculations 55to64'!Q153,'Calculations 65plus'!Q153)</f>
        <v>0.18375466518371977</v>
      </c>
      <c r="R198">
        <f>R153/SUM(R153,'Calculations 16to19'!R153,'Calculations 20to24'!R153,'Calculations 35to44'!R153,'Calculations 45to54'!R153,'Calculations 55to64'!R153,'Calculations 65plus'!R153)</f>
        <v>0.18196334867237626</v>
      </c>
      <c r="S198">
        <f>S153/SUM(S153,'Calculations 16to19'!S153,'Calculations 20to24'!S153,'Calculations 35to44'!S153,'Calculations 45to54'!S153,'Calculations 55to64'!S153,'Calculations 65plus'!S153)</f>
        <v>0.18017118170562227</v>
      </c>
      <c r="T198">
        <f>T153/SUM(T153,'Calculations 16to19'!T153,'Calculations 20to24'!T153,'Calculations 35to44'!T153,'Calculations 45to54'!T153,'Calculations 55to64'!T153,'Calculations 65plus'!T153)</f>
        <v>0.17837885858057234</v>
      </c>
      <c r="U198">
        <f>U153/SUM(U153,'Calculations 16to19'!U153,'Calculations 20to24'!U153,'Calculations 35to44'!U153,'Calculations 45to54'!U153,'Calculations 55to64'!U153,'Calculations 65plus'!U153)</f>
        <v>0.17658706478532454</v>
      </c>
      <c r="V198">
        <f>V153/SUM(V153,'Calculations 16to19'!V153,'Calculations 20to24'!V153,'Calculations 35to44'!V153,'Calculations 45to54'!V153,'Calculations 55to64'!V153,'Calculations 65plus'!V153)</f>
        <v>0.17479647591465933</v>
      </c>
      <c r="W198">
        <f>W153/SUM(W153,'Calculations 16to19'!W153,'Calculations 20to24'!W153,'Calculations 35to44'!W153,'Calculations 45to54'!W153,'Calculations 55to64'!W153,'Calculations 65plus'!W153)</f>
        <v>0.17300775665278731</v>
      </c>
      <c r="X198">
        <f>X153/SUM(X153,'Calculations 16to19'!X153,'Calculations 20to24'!X153,'Calculations 35to44'!X153,'Calculations 45to54'!X153,'Calculations 55to64'!X153,'Calculations 65plus'!X153)</f>
        <v>0.17122155982381707</v>
      </c>
      <c r="Y198">
        <f>Y153/SUM(Y153,'Calculations 16to19'!Y153,'Calculations 20to24'!Y153,'Calculations 35to44'!Y153,'Calculations 45to54'!Y153,'Calculations 55to64'!Y153,'Calculations 65plus'!Y153)</f>
        <v>0.16943852551023997</v>
      </c>
      <c r="Z198">
        <f>Z153/SUM(Z153,'Calculations 16to19'!Z153,'Calculations 20to24'!Z153,'Calculations 35to44'!Z153,'Calculations 45to54'!Z153,'Calculations 55to64'!Z153,'Calculations 65plus'!Z153)</f>
        <v>0.16765928023942847</v>
      </c>
      <c r="AA198">
        <f>AA153/SUM(AA153,'Calculations 16to19'!AA153,'Calculations 20to24'!AA153,'Calculations 35to44'!AA153,'Calculations 45to54'!AA153,'Calculations 55to64'!AA153,'Calculations 65plus'!AA153)</f>
        <v>0.16588443623780336</v>
      </c>
      <c r="AB198">
        <f>AB153/SUM(AB153,'Calculations 16to19'!AB153,'Calculations 20to24'!AB153,'Calculations 35to44'!AB153,'Calculations 45to54'!AB153,'Calculations 55to64'!AB153,'Calculations 65plus'!AB153)</f>
        <v>0.16411459075206275</v>
      </c>
      <c r="AC198">
        <f>AC153/SUM(AC153,'Calculations 16to19'!AC153,'Calculations 20to24'!AC153,'Calculations 35to44'!AC153,'Calculations 45to54'!AC153,'Calculations 55to64'!AC153,'Calculations 65plus'!AC153)</f>
        <v>0.16235032543659017</v>
      </c>
      <c r="AD198">
        <f>AD153/SUM(AD153,'Calculations 16to19'!AD153,'Calculations 20to24'!AD153,'Calculations 35to44'!AD153,'Calculations 45to54'!AD153,'Calculations 55to64'!AD153,'Calculations 65plus'!AD153)</f>
        <v>0.16059220580591263</v>
      </c>
      <c r="AE198">
        <f>AE153/SUM(AE153,'Calculations 16to19'!AE153,'Calculations 20to24'!AE153,'Calculations 35to44'!AE153,'Calculations 45to54'!AE153,'Calculations 55to64'!AE153,'Calculations 65plus'!AE153)</f>
        <v>0.15884078075086233</v>
      </c>
      <c r="AF198">
        <f>AF153/SUM(AF153,'Calculations 16to19'!AF153,'Calculations 20to24'!AF153,'Calculations 35to44'!AF153,'Calculations 45to54'!AF153,'Calculations 55to64'!AF153,'Calculations 65plus'!AF153)</f>
        <v>0.1570965821168962</v>
      </c>
    </row>
    <row r="199" spans="1:32" x14ac:dyDescent="0.25">
      <c r="A199" t="s">
        <v>50</v>
      </c>
      <c r="B199">
        <f>B154/SUM(B154,'Calculations 16to19'!B154,'Calculations 20to24'!B154,'Calculations 35to44'!B154,'Calculations 45to54'!B154,'Calculations 55to64'!B154,'Calculations 65plus'!B154)</f>
        <v>0.2</v>
      </c>
      <c r="C199">
        <f>C154/SUM(C154,'Calculations 16to19'!C154,'Calculations 20to24'!C154,'Calculations 35to44'!C154,'Calculations 45to54'!C154,'Calculations 55to64'!C154,'Calculations 65plus'!C154)</f>
        <v>0.20170433473576213</v>
      </c>
      <c r="D199">
        <f>D154/SUM(D154,'Calculations 16to19'!D154,'Calculations 20to24'!D154,'Calculations 35to44'!D154,'Calculations 45to54'!D154,'Calculations 55to64'!D154,'Calculations 65plus'!D154)</f>
        <v>0.20322638637593252</v>
      </c>
      <c r="E199">
        <f>E154/SUM(E154,'Calculations 16to19'!E154,'Calculations 20to24'!E154,'Calculations 35to44'!E154,'Calculations 45to54'!E154,'Calculations 55to64'!E154,'Calculations 65plus'!E154)</f>
        <v>0.2036209177110947</v>
      </c>
      <c r="F199">
        <f>F154/SUM(F154,'Calculations 16to19'!F154,'Calculations 20to24'!F154,'Calculations 35to44'!F154,'Calculations 45to54'!F154,'Calculations 55to64'!F154,'Calculations 65plus'!F154)</f>
        <v>0.20248317233994823</v>
      </c>
      <c r="G199">
        <f>G154/SUM(G154,'Calculations 16to19'!G154,'Calculations 20to24'!G154,'Calculations 35to44'!G154,'Calculations 45to54'!G154,'Calculations 55to64'!G154,'Calculations 65plus'!G154)</f>
        <v>0.19958590760101555</v>
      </c>
      <c r="H199">
        <f>H154/SUM(H154,'Calculations 16to19'!H154,'Calculations 20to24'!H154,'Calculations 35to44'!H154,'Calculations 45to54'!H154,'Calculations 55to64'!H154,'Calculations 65plus'!H154)</f>
        <v>0.19556054073894374</v>
      </c>
      <c r="I199">
        <f>I154/SUM(I154,'Calculations 16to19'!I154,'Calculations 20to24'!I154,'Calculations 35to44'!I154,'Calculations 45to54'!I154,'Calculations 55to64'!I154,'Calculations 65plus'!I154)</f>
        <v>0.19090844037074697</v>
      </c>
      <c r="J199">
        <f>J154/SUM(J154,'Calculations 16to19'!J154,'Calculations 20to24'!J154,'Calculations 35to44'!J154,'Calculations 45to54'!J154,'Calculations 55to64'!J154,'Calculations 65plus'!J154)</f>
        <v>0.18729471666513087</v>
      </c>
      <c r="K199">
        <f>K154/SUM(K154,'Calculations 16to19'!K154,'Calculations 20to24'!K154,'Calculations 35to44'!K154,'Calculations 45to54'!K154,'Calculations 55to64'!K154,'Calculations 65plus'!K154)</f>
        <v>0.18461817894437718</v>
      </c>
      <c r="L199">
        <f>L154/SUM(L154,'Calculations 16to19'!L154,'Calculations 20to24'!L154,'Calculations 35to44'!L154,'Calculations 45to54'!L154,'Calculations 55to64'!L154,'Calculations 65plus'!L154)</f>
        <v>0.18753553413046942</v>
      </c>
      <c r="M199">
        <f>M154/SUM(M154,'Calculations 16to19'!M154,'Calculations 20to24'!M154,'Calculations 35to44'!M154,'Calculations 45to54'!M154,'Calculations 55to64'!M154,'Calculations 65plus'!M154)</f>
        <v>0.18593369994199355</v>
      </c>
      <c r="N199">
        <f>N154/SUM(N154,'Calculations 16to19'!N154,'Calculations 20to24'!N154,'Calculations 35to44'!N154,'Calculations 45to54'!N154,'Calculations 55to64'!N154,'Calculations 65plus'!N154)</f>
        <v>0.18432709909458672</v>
      </c>
      <c r="O199">
        <f>O154/SUM(O154,'Calculations 16to19'!O154,'Calculations 20to24'!O154,'Calculations 35to44'!O154,'Calculations 45to54'!O154,'Calculations 55to64'!O154,'Calculations 65plus'!O154)</f>
        <v>0.18271629780033943</v>
      </c>
      <c r="P199">
        <f>P154/SUM(P154,'Calculations 16to19'!P154,'Calculations 20to24'!P154,'Calculations 35to44'!P154,'Calculations 45to54'!P154,'Calculations 55to64'!P154,'Calculations 65plus'!P154)</f>
        <v>0.18110186267384676</v>
      </c>
      <c r="Q199">
        <f>Q154/SUM(Q154,'Calculations 16to19'!Q154,'Calculations 20to24'!Q154,'Calculations 35to44'!Q154,'Calculations 45to54'!Q154,'Calculations 55to64'!Q154,'Calculations 65plus'!Q154)</f>
        <v>0.17948435970187024</v>
      </c>
      <c r="R199">
        <f>R154/SUM(R154,'Calculations 16to19'!R154,'Calculations 20to24'!R154,'Calculations 35to44'!R154,'Calculations 45to54'!R154,'Calculations 55to64'!R154,'Calculations 65plus'!R154)</f>
        <v>0.17786435324672048</v>
      </c>
      <c r="S199">
        <f>S154/SUM(S154,'Calculations 16to19'!S154,'Calculations 20to24'!S154,'Calculations 35to44'!S154,'Calculations 45to54'!S154,'Calculations 55to64'!S154,'Calculations 65plus'!S154)</f>
        <v>0.17624240508530847</v>
      </c>
      <c r="T199">
        <f>T154/SUM(T154,'Calculations 16to19'!T154,'Calculations 20to24'!T154,'Calculations 35to44'!T154,'Calculations 45to54'!T154,'Calculations 55to64'!T154,'Calculations 65plus'!T154)</f>
        <v>0.17461907348556588</v>
      </c>
      <c r="U199">
        <f>U154/SUM(U154,'Calculations 16to19'!U154,'Calculations 20to24'!U154,'Calculations 35to44'!U154,'Calculations 45to54'!U154,'Calculations 55to64'!U154,'Calculations 65plus'!U154)</f>
        <v>0.17299491232170025</v>
      </c>
      <c r="V199">
        <f>V154/SUM(V154,'Calculations 16to19'!V154,'Calculations 20to24'!V154,'Calculations 35to44'!V154,'Calculations 45to54'!V154,'Calculations 55to64'!V154,'Calculations 65plus'!V154)</f>
        <v>0.1713704702295186</v>
      </c>
      <c r="W199">
        <f>W154/SUM(W154,'Calculations 16to19'!W154,'Calculations 20to24'!W154,'Calculations 35to44'!W154,'Calculations 45to54'!W154,'Calculations 55to64'!W154,'Calculations 65plus'!W154)</f>
        <v>0.16974628980282419</v>
      </c>
      <c r="X199">
        <f>X154/SUM(X154,'Calculations 16to19'!X154,'Calculations 20to24'!X154,'Calculations 35to44'!X154,'Calculations 45to54'!X154,'Calculations 55to64'!X154,'Calculations 65plus'!X154)</f>
        <v>0.16812290683169462</v>
      </c>
      <c r="Y199">
        <f>Y154/SUM(Y154,'Calculations 16to19'!Y154,'Calculations 20to24'!Y154,'Calculations 35to44'!Y154,'Calculations 45to54'!Y154,'Calculations 55to64'!Y154,'Calculations 65plus'!Y154)</f>
        <v>0.16650084958321856</v>
      </c>
      <c r="Z199">
        <f>Z154/SUM(Z154,'Calculations 16to19'!Z154,'Calculations 20to24'!Z154,'Calculations 35to44'!Z154,'Calculations 45to54'!Z154,'Calculations 55to64'!Z154,'Calculations 65plus'!Z154)</f>
        <v>0.16488063812510598</v>
      </c>
      <c r="AA199">
        <f>AA154/SUM(AA154,'Calculations 16to19'!AA154,'Calculations 20to24'!AA154,'Calculations 35to44'!AA154,'Calculations 45to54'!AA154,'Calculations 55to64'!AA154,'Calculations 65plus'!AA154)</f>
        <v>0.16326278369237063</v>
      </c>
      <c r="AB199">
        <f>AB154/SUM(AB154,'Calculations 16to19'!AB154,'Calculations 20to24'!AB154,'Calculations 35to44'!AB154,'Calculations 45to54'!AB154,'Calculations 55to64'!AB154,'Calculations 65plus'!AB154)</f>
        <v>0.16164778809712946</v>
      </c>
      <c r="AC199">
        <f>AC154/SUM(AC154,'Calculations 16to19'!AC154,'Calculations 20to24'!AC154,'Calculations 35to44'!AC154,'Calculations 45to54'!AC154,'Calculations 55to64'!AC154,'Calculations 65plus'!AC154)</f>
        <v>0.16003614318139406</v>
      </c>
      <c r="AD199">
        <f>AD154/SUM(AD154,'Calculations 16to19'!AD154,'Calculations 20to24'!AD154,'Calculations 35to44'!AD154,'Calculations 45to54'!AD154,'Calculations 55to64'!AD154,'Calculations 65plus'!AD154)</f>
        <v>0.15842833031256792</v>
      </c>
      <c r="AE199">
        <f>AE154/SUM(AE154,'Calculations 16to19'!AE154,'Calculations 20to24'!AE154,'Calculations 35to44'!AE154,'Calculations 45to54'!AE154,'Calculations 55to64'!AE154,'Calculations 65plus'!AE154)</f>
        <v>0.15682481992122707</v>
      </c>
      <c r="AF199">
        <f>AF154/SUM(AF154,'Calculations 16to19'!AF154,'Calculations 20to24'!AF154,'Calculations 35to44'!AF154,'Calculations 45to54'!AF154,'Calculations 55to64'!AF154,'Calculations 65plus'!AF154)</f>
        <v>0.15522607108062483</v>
      </c>
    </row>
    <row r="200" spans="1:32" x14ac:dyDescent="0.25">
      <c r="A200" t="s">
        <v>52</v>
      </c>
      <c r="B200">
        <f>B155/SUM(B155,'Calculations 16to19'!B155,'Calculations 20to24'!B155,'Calculations 35to44'!B155,'Calculations 45to54'!B155,'Calculations 55to64'!B155,'Calculations 65plus'!B155)</f>
        <v>0.21568627450980393</v>
      </c>
      <c r="C200">
        <f>C155/SUM(C155,'Calculations 16to19'!C155,'Calculations 20to24'!C155,'Calculations 35to44'!C155,'Calculations 45to54'!C155,'Calculations 55to64'!C155,'Calculations 65plus'!C155)</f>
        <v>0.21693495260232365</v>
      </c>
      <c r="D200">
        <f>D155/SUM(D155,'Calculations 16to19'!D155,'Calculations 20to24'!D155,'Calculations 35to44'!D155,'Calculations 45to54'!D155,'Calculations 55to64'!D155,'Calculations 65plus'!D155)</f>
        <v>0.21822400068545411</v>
      </c>
      <c r="E200">
        <f>E155/SUM(E155,'Calculations 16to19'!E155,'Calculations 20to24'!E155,'Calculations 35to44'!E155,'Calculations 45to54'!E155,'Calculations 55to64'!E155,'Calculations 65plus'!E155)</f>
        <v>0.21834693860830473</v>
      </c>
      <c r="F200">
        <f>F155/SUM(F155,'Calculations 16to19'!F155,'Calculations 20to24'!F155,'Calculations 35to44'!F155,'Calculations 45to54'!F155,'Calculations 55to64'!F155,'Calculations 65plus'!F155)</f>
        <v>0.21685292586974214</v>
      </c>
      <c r="G200">
        <f>G155/SUM(G155,'Calculations 16to19'!G155,'Calculations 20to24'!G155,'Calculations 35to44'!G155,'Calculations 45to54'!G155,'Calculations 55to64'!G155,'Calculations 65plus'!G155)</f>
        <v>0.2135991681395846</v>
      </c>
      <c r="H200">
        <f>H155/SUM(H155,'Calculations 16to19'!H155,'Calculations 20to24'!H155,'Calculations 35to44'!H155,'Calculations 45to54'!H155,'Calculations 55to64'!H155,'Calculations 65plus'!H155)</f>
        <v>0.20910296138838799</v>
      </c>
      <c r="I200">
        <f>I155/SUM(I155,'Calculations 16to19'!I155,'Calculations 20to24'!I155,'Calculations 35to44'!I155,'Calculations 45to54'!I155,'Calculations 55to64'!I155,'Calculations 65plus'!I155)</f>
        <v>0.20414733446604982</v>
      </c>
      <c r="J200">
        <f>J155/SUM(J155,'Calculations 16to19'!J155,'Calculations 20to24'!J155,'Calculations 35to44'!J155,'Calculations 45to54'!J155,'Calculations 55to64'!J155,'Calculations 65plus'!J155)</f>
        <v>0.20045664874791391</v>
      </c>
      <c r="K200">
        <f>K155/SUM(K155,'Calculations 16to19'!K155,'Calculations 20to24'!K155,'Calculations 35to44'!K155,'Calculations 45to54'!K155,'Calculations 55to64'!K155,'Calculations 65plus'!K155)</f>
        <v>0.1978101779382912</v>
      </c>
      <c r="L200">
        <f>L155/SUM(L155,'Calculations 16to19'!L155,'Calculations 20to24'!L155,'Calculations 35to44'!L155,'Calculations 45to54'!L155,'Calculations 55to64'!L155,'Calculations 65plus'!L155)</f>
        <v>0.20001955264350607</v>
      </c>
      <c r="M200">
        <f>M155/SUM(M155,'Calculations 16to19'!M155,'Calculations 20to24'!M155,'Calculations 35to44'!M155,'Calculations 45to54'!M155,'Calculations 55to64'!M155,'Calculations 65plus'!M155)</f>
        <v>0.19809561127528588</v>
      </c>
      <c r="N200">
        <f>N155/SUM(N155,'Calculations 16to19'!N155,'Calculations 20to24'!N155,'Calculations 35to44'!N155,'Calculations 45to54'!N155,'Calculations 55to64'!N155,'Calculations 65plus'!N155)</f>
        <v>0.19616749144027504</v>
      </c>
      <c r="O200">
        <f>O155/SUM(O155,'Calculations 16to19'!O155,'Calculations 20to24'!O155,'Calculations 35to44'!O155,'Calculations 45to54'!O155,'Calculations 55to64'!O155,'Calculations 65plus'!O155)</f>
        <v>0.19423606176842109</v>
      </c>
      <c r="P200">
        <f>P155/SUM(P155,'Calculations 16to19'!P155,'Calculations 20to24'!P155,'Calculations 35to44'!P155,'Calculations 45to54'!P155,'Calculations 55to64'!P155,'Calculations 65plus'!P155)</f>
        <v>0.19230218166353386</v>
      </c>
      <c r="Q200">
        <f>Q155/SUM(Q155,'Calculations 16to19'!Q155,'Calculations 20to24'!Q155,'Calculations 35to44'!Q155,'Calculations 45to54'!Q155,'Calculations 55to64'!Q155,'Calculations 65plus'!Q155)</f>
        <v>0.19036669994512553</v>
      </c>
      <c r="R200">
        <f>R155/SUM(R155,'Calculations 16to19'!R155,'Calculations 20to24'!R155,'Calculations 35to44'!R155,'Calculations 45to54'!R155,'Calculations 55to64'!R155,'Calculations 65plus'!R155)</f>
        <v>0.1884304535604398</v>
      </c>
      <c r="S200">
        <f>S155/SUM(S155,'Calculations 16to19'!S155,'Calculations 20to24'!S155,'Calculations 35to44'!S155,'Calculations 45to54'!S155,'Calculations 55to64'!S155,'Calculations 65plus'!S155)</f>
        <v>0.18649426636886102</v>
      </c>
      <c r="T200">
        <f>T155/SUM(T155,'Calculations 16to19'!T155,'Calculations 20to24'!T155,'Calculations 35to44'!T155,'Calculations 45to54'!T155,'Calculations 55to64'!T155,'Calculations 65plus'!T155)</f>
        <v>0.18455894800042016</v>
      </c>
      <c r="U200">
        <f>U155/SUM(U155,'Calculations 16to19'!U155,'Calculations 20to24'!U155,'Calculations 35to44'!U155,'Calculations 45to54'!U155,'Calculations 55to64'!U155,'Calculations 65plus'!U155)</f>
        <v>0.18262529278967796</v>
      </c>
      <c r="V200">
        <f>V155/SUM(V155,'Calculations 16to19'!V155,'Calculations 20to24'!V155,'Calculations 35to44'!V155,'Calculations 45to54'!V155,'Calculations 55to64'!V155,'Calculations 65plus'!V155)</f>
        <v>0.18069407878582827</v>
      </c>
      <c r="W200">
        <f>W155/SUM(W155,'Calculations 16to19'!W155,'Calculations 20to24'!W155,'Calculations 35to44'!W155,'Calculations 45to54'!W155,'Calculations 55to64'!W155,'Calculations 65plus'!W155)</f>
        <v>0.17876606683945229</v>
      </c>
      <c r="X200">
        <f>X155/SUM(X155,'Calculations 16to19'!X155,'Calculations 20to24'!X155,'Calculations 35to44'!X155,'Calculations 45to54'!X155,'Calculations 55to64'!X155,'Calculations 65plus'!X155)</f>
        <v>0.1768419997659848</v>
      </c>
      <c r="Y200">
        <f>Y155/SUM(Y155,'Calculations 16to19'!Y155,'Calculations 20to24'!Y155,'Calculations 35to44'!Y155,'Calculations 45to54'!Y155,'Calculations 55to64'!Y155,'Calculations 65plus'!Y155)</f>
        <v>0.17492260158556031</v>
      </c>
      <c r="Z200">
        <f>Z155/SUM(Z155,'Calculations 16to19'!Z155,'Calculations 20to24'!Z155,'Calculations 35to44'!Z155,'Calculations 45to54'!Z155,'Calculations 55to64'!Z155,'Calculations 65plus'!Z155)</f>
        <v>0.17300857683860069</v>
      </c>
      <c r="AA200">
        <f>AA155/SUM(AA155,'Calculations 16to19'!AA155,'Calculations 20to24'!AA155,'Calculations 35to44'!AA155,'Calculations 45to54'!AA155,'Calculations 55to64'!AA155,'Calculations 65plus'!AA155)</f>
        <v>0.17110060997615723</v>
      </c>
      <c r="AB200">
        <f>AB155/SUM(AB155,'Calculations 16to19'!AB155,'Calculations 20to24'!AB155,'Calculations 35to44'!AB155,'Calculations 45to54'!AB155,'Calculations 55to64'!AB155,'Calculations 65plus'!AB155)</f>
        <v>0.169199364823753</v>
      </c>
      <c r="AC200">
        <f>AC155/SUM(AC155,'Calculations 16to19'!AC155,'Calculations 20to24'!AC155,'Calculations 35to44'!AC155,'Calculations 45to54'!AC155,'Calculations 55to64'!AC155,'Calculations 65plus'!AC155)</f>
        <v>0.16730548411719423</v>
      </c>
      <c r="AD200">
        <f>AD155/SUM(AD155,'Calculations 16to19'!AD155,'Calculations 20to24'!AD155,'Calculations 35to44'!AD155,'Calculations 45to54'!AD155,'Calculations 55to64'!AD155,'Calculations 65plus'!AD155)</f>
        <v>0.16541958910858073</v>
      </c>
      <c r="AE200">
        <f>AE155/SUM(AE155,'Calculations 16to19'!AE155,'Calculations 20to24'!AE155,'Calculations 35to44'!AE155,'Calculations 45to54'!AE155,'Calculations 55to64'!AE155,'Calculations 65plus'!AE155)</f>
        <v>0.16354227924052675</v>
      </c>
      <c r="AF200">
        <f>AF155/SUM(AF155,'Calculations 16to19'!AF155,'Calculations 20to24'!AF155,'Calculations 35to44'!AF155,'Calculations 45to54'!AF155,'Calculations 55to64'!AF155,'Calculations 65plus'!AF155)</f>
        <v>0.16167413188641885</v>
      </c>
    </row>
    <row r="201" spans="1:32" x14ac:dyDescent="0.25">
      <c r="A201" t="s">
        <v>54</v>
      </c>
      <c r="B201">
        <f>B156/SUM(B156,'Calculations 16to19'!B156,'Calculations 20to24'!B156,'Calculations 35to44'!B156,'Calculations 45to54'!B156,'Calculations 55to64'!B156,'Calculations 65plus'!B156)</f>
        <v>0.21077959576515884</v>
      </c>
      <c r="C201">
        <f>C156/SUM(C156,'Calculations 16to19'!C156,'Calculations 20to24'!C156,'Calculations 35to44'!C156,'Calculations 45to54'!C156,'Calculations 55to64'!C156,'Calculations 65plus'!C156)</f>
        <v>0.21197646220992716</v>
      </c>
      <c r="D201">
        <f>D156/SUM(D156,'Calculations 16to19'!D156,'Calculations 20to24'!D156,'Calculations 35to44'!D156,'Calculations 45to54'!D156,'Calculations 55to64'!D156,'Calculations 65plus'!D156)</f>
        <v>0.21310094241109293</v>
      </c>
      <c r="E201">
        <f>E156/SUM(E156,'Calculations 16to19'!E156,'Calculations 20to24'!E156,'Calculations 35to44'!E156,'Calculations 45to54'!E156,'Calculations 55to64'!E156,'Calculations 65plus'!E156)</f>
        <v>0.21305369877144165</v>
      </c>
      <c r="F201">
        <f>F156/SUM(F156,'Calculations 16to19'!F156,'Calculations 20to24'!F156,'Calculations 35to44'!F156,'Calculations 45to54'!F156,'Calculations 55to64'!F156,'Calculations 65plus'!F156)</f>
        <v>0.21144351799502192</v>
      </c>
      <c r="G201">
        <f>G156/SUM(G156,'Calculations 16to19'!G156,'Calculations 20to24'!G156,'Calculations 35to44'!G156,'Calculations 45to54'!G156,'Calculations 55to64'!G156,'Calculations 65plus'!G156)</f>
        <v>0.20811236716032416</v>
      </c>
      <c r="H201">
        <f>H156/SUM(H156,'Calculations 16to19'!H156,'Calculations 20to24'!H156,'Calculations 35to44'!H156,'Calculations 45to54'!H156,'Calculations 55to64'!H156,'Calculations 65plus'!H156)</f>
        <v>0.20359737205326822</v>
      </c>
      <c r="I201">
        <f>I156/SUM(I156,'Calculations 16to19'!I156,'Calculations 20to24'!I156,'Calculations 35to44'!I156,'Calculations 45to54'!I156,'Calculations 55to64'!I156,'Calculations 65plus'!I156)</f>
        <v>0.19854819584077049</v>
      </c>
      <c r="J201">
        <f>J156/SUM(J156,'Calculations 16to19'!J156,'Calculations 20to24'!J156,'Calculations 35to44'!J156,'Calculations 45to54'!J156,'Calculations 55to64'!J156,'Calculations 65plus'!J156)</f>
        <v>0.19464736112308428</v>
      </c>
      <c r="K201">
        <f>K156/SUM(K156,'Calculations 16to19'!K156,'Calculations 20to24'!K156,'Calculations 35to44'!K156,'Calculations 45to54'!K156,'Calculations 55to64'!K156,'Calculations 65plus'!K156)</f>
        <v>0.19173767037897171</v>
      </c>
      <c r="L201">
        <f>L156/SUM(L156,'Calculations 16to19'!L156,'Calculations 20to24'!L156,'Calculations 35to44'!L156,'Calculations 45to54'!L156,'Calculations 55to64'!L156,'Calculations 65plus'!L156)</f>
        <v>0.19403076422162188</v>
      </c>
      <c r="M201">
        <f>M156/SUM(M156,'Calculations 16to19'!M156,'Calculations 20to24'!M156,'Calculations 35to44'!M156,'Calculations 45to54'!M156,'Calculations 55to64'!M156,'Calculations 65plus'!M156)</f>
        <v>0.19202826849718024</v>
      </c>
      <c r="N201">
        <f>N156/SUM(N156,'Calculations 16to19'!N156,'Calculations 20to24'!N156,'Calculations 35to44'!N156,'Calculations 45to54'!N156,'Calculations 55to64'!N156,'Calculations 65plus'!N156)</f>
        <v>0.19002683978624815</v>
      </c>
      <c r="O201">
        <f>O156/SUM(O156,'Calculations 16to19'!O156,'Calculations 20to24'!O156,'Calculations 35to44'!O156,'Calculations 45to54'!O156,'Calculations 55to64'!O156,'Calculations 65plus'!O156)</f>
        <v>0.18802727723577714</v>
      </c>
      <c r="P201">
        <f>P156/SUM(P156,'Calculations 16to19'!P156,'Calculations 20to24'!P156,'Calculations 35to44'!P156,'Calculations 45to54'!P156,'Calculations 55to64'!P156,'Calculations 65plus'!P156)</f>
        <v>0.18603036457430353</v>
      </c>
      <c r="Q201">
        <f>Q156/SUM(Q156,'Calculations 16to19'!Q156,'Calculations 20to24'!Q156,'Calculations 35to44'!Q156,'Calculations 45to54'!Q156,'Calculations 55to64'!Q156,'Calculations 65plus'!Q156)</f>
        <v>0.1840368691441738</v>
      </c>
      <c r="R201">
        <f>R156/SUM(R156,'Calculations 16to19'!R156,'Calculations 20to24'!R156,'Calculations 35to44'!R156,'Calculations 45to54'!R156,'Calculations 55to64'!R156,'Calculations 65plus'!R156)</f>
        <v>0.18204754100941728</v>
      </c>
      <c r="S201">
        <f>S156/SUM(S156,'Calculations 16to19'!S156,'Calculations 20to24'!S156,'Calculations 35to44'!S156,'Calculations 45to54'!S156,'Calculations 55to64'!S156,'Calculations 65plus'!S156)</f>
        <v>0.18006311213921894</v>
      </c>
      <c r="T201">
        <f>T156/SUM(T156,'Calculations 16to19'!T156,'Calculations 20to24'!T156,'Calculations 35to44'!T156,'Calculations 45to54'!T156,'Calculations 55to64'!T156,'Calculations 65plus'!T156)</f>
        <v>0.17808429566659531</v>
      </c>
      <c r="U201">
        <f>U156/SUM(U156,'Calculations 16to19'!U156,'Calculations 20to24'!U156,'Calculations 35to44'!U156,'Calculations 45to54'!U156,'Calculations 55to64'!U156,'Calculations 65plus'!U156)</f>
        <v>0.17611178522156398</v>
      </c>
      <c r="V201">
        <f>V156/SUM(V156,'Calculations 16to19'!V156,'Calculations 20to24'!V156,'Calculations 35to44'!V156,'Calculations 45to54'!V156,'Calculations 55to64'!V156,'Calculations 65plus'!V156)</f>
        <v>0.17414625433779668</v>
      </c>
      <c r="W201">
        <f>W156/SUM(W156,'Calculations 16to19'!W156,'Calculations 20to24'!W156,'Calculations 35to44'!W156,'Calculations 45to54'!W156,'Calculations 55to64'!W156,'Calculations 65plus'!W156)</f>
        <v>0.17218835593146617</v>
      </c>
      <c r="X201">
        <f>X156/SUM(X156,'Calculations 16to19'!X156,'Calculations 20to24'!X156,'Calculations 35to44'!X156,'Calculations 45to54'!X156,'Calculations 55to64'!X156,'Calculations 65plus'!X156)</f>
        <v>0.17023872185076344</v>
      </c>
      <c r="Y201">
        <f>Y156/SUM(Y156,'Calculations 16to19'!Y156,'Calculations 20to24'!Y156,'Calculations 35to44'!Y156,'Calculations 45to54'!Y156,'Calculations 55to64'!Y156,'Calculations 65plus'!Y156)</f>
        <v>0.16829796249430953</v>
      </c>
      <c r="Z201">
        <f>Z156/SUM(Z156,'Calculations 16to19'!Z156,'Calculations 20to24'!Z156,'Calculations 35to44'!Z156,'Calculations 45to54'!Z156,'Calculations 55to64'!Z156,'Calculations 65plus'!Z156)</f>
        <v>0.16636666649651169</v>
      </c>
      <c r="AA201">
        <f>AA156/SUM(AA156,'Calculations 16to19'!AA156,'Calculations 20to24'!AA156,'Calculations 35to44'!AA156,'Calculations 45to54'!AA156,'Calculations 55to64'!AA156,'Calculations 65plus'!AA156)</f>
        <v>0.16444540047770434</v>
      </c>
      <c r="AB201">
        <f>AB156/SUM(AB156,'Calculations 16to19'!AB156,'Calculations 20to24'!AB156,'Calculations 35to44'!AB156,'Calculations 45to54'!AB156,'Calculations 55to64'!AB156,'Calculations 65plus'!AB156)</f>
        <v>0.16253470885677931</v>
      </c>
      <c r="AC201">
        <f>AC156/SUM(AC156,'Calculations 16to19'!AC156,'Calculations 20to24'!AC156,'Calculations 35to44'!AC156,'Calculations 45to54'!AC156,'Calculations 55to64'!AC156,'Calculations 65plus'!AC156)</f>
        <v>0.16063511372386644</v>
      </c>
      <c r="AD201">
        <f>AD156/SUM(AD156,'Calculations 16to19'!AD156,'Calculations 20to24'!AD156,'Calculations 35to44'!AD156,'Calculations 45to54'!AD156,'Calculations 55to64'!AD156,'Calculations 65plus'!AD156)</f>
        <v>0.15874711477050613</v>
      </c>
      <c r="AE201">
        <f>AE156/SUM(AE156,'Calculations 16to19'!AE156,'Calculations 20to24'!AE156,'Calculations 35to44'!AE156,'Calculations 45to54'!AE156,'Calculations 55to64'!AE156,'Calculations 65plus'!AE156)</f>
        <v>0.15687118927466909</v>
      </c>
      <c r="AF201">
        <f>AF156/SUM(AF156,'Calculations 16to19'!AF156,'Calculations 20to24'!AF156,'Calculations 35to44'!AF156,'Calculations 45to54'!AF156,'Calculations 55to64'!AF156,'Calculations 65plus'!AF156)</f>
        <v>0.15500779213790353</v>
      </c>
    </row>
    <row r="202" spans="1:32" x14ac:dyDescent="0.25">
      <c r="A202" t="s">
        <v>56</v>
      </c>
      <c r="B202">
        <f>B157/SUM(B157,'Calculations 16to19'!B157,'Calculations 20to24'!B157,'Calculations 35to44'!B157,'Calculations 45to54'!B157,'Calculations 55to64'!B157,'Calculations 65plus'!B157)</f>
        <v>0.23466666666666669</v>
      </c>
      <c r="C202">
        <f>C157/SUM(C157,'Calculations 16to19'!C157,'Calculations 20to24'!C157,'Calculations 35to44'!C157,'Calculations 45to54'!C157,'Calculations 55to64'!C157,'Calculations 65plus'!C157)</f>
        <v>0.23585777767464577</v>
      </c>
      <c r="D202">
        <f>D157/SUM(D157,'Calculations 16to19'!D157,'Calculations 20to24'!D157,'Calculations 35to44'!D157,'Calculations 45to54'!D157,'Calculations 55to64'!D157,'Calculations 65plus'!D157)</f>
        <v>0.23698621753109542</v>
      </c>
      <c r="E202">
        <f>E157/SUM(E157,'Calculations 16to19'!E157,'Calculations 20to24'!E157,'Calculations 35to44'!E157,'Calculations 45to54'!E157,'Calculations 55to64'!E157,'Calculations 65plus'!E157)</f>
        <v>0.23682532040766646</v>
      </c>
      <c r="F202">
        <f>F157/SUM(F157,'Calculations 16to19'!F157,'Calculations 20to24'!F157,'Calculations 35to44'!F157,'Calculations 45to54'!F157,'Calculations 55to64'!F157,'Calculations 65plus'!F157)</f>
        <v>0.23499157554523498</v>
      </c>
      <c r="G202">
        <f>G157/SUM(G157,'Calculations 16to19'!G157,'Calculations 20to24'!G157,'Calculations 35to44'!G157,'Calculations 45to54'!G157,'Calculations 55to64'!G157,'Calculations 65plus'!G157)</f>
        <v>0.23140157367038</v>
      </c>
      <c r="H202">
        <f>H157/SUM(H157,'Calculations 16to19'!H157,'Calculations 20to24'!H157,'Calculations 35to44'!H157,'Calculations 45to54'!H157,'Calculations 55to64'!H157,'Calculations 65plus'!H157)</f>
        <v>0.22647949889199995</v>
      </c>
      <c r="I202">
        <f>I157/SUM(I157,'Calculations 16to19'!I157,'Calculations 20to24'!I157,'Calculations 35to44'!I157,'Calculations 45to54'!I157,'Calculations 55to64'!I157,'Calculations 65plus'!I157)</f>
        <v>0.22089296018986185</v>
      </c>
      <c r="J202">
        <f>J157/SUM(J157,'Calculations 16to19'!J157,'Calculations 20to24'!J157,'Calculations 35to44'!J157,'Calculations 45to54'!J157,'Calculations 55to64'!J157,'Calculations 65plus'!J157)</f>
        <v>0.2165459319939689</v>
      </c>
      <c r="K202">
        <f>K157/SUM(K157,'Calculations 16to19'!K157,'Calculations 20to24'!K157,'Calculations 35to44'!K157,'Calculations 45to54'!K157,'Calculations 55to64'!K157,'Calculations 65plus'!K157)</f>
        <v>0.2133304917803695</v>
      </c>
      <c r="L202">
        <f>L157/SUM(L157,'Calculations 16to19'!L157,'Calculations 20to24'!L157,'Calculations 35to44'!L157,'Calculations 45to54'!L157,'Calculations 55to64'!L157,'Calculations 65plus'!L157)</f>
        <v>0.21574997642539878</v>
      </c>
      <c r="M202">
        <f>M157/SUM(M157,'Calculations 16to19'!M157,'Calculations 20to24'!M157,'Calculations 35to44'!M157,'Calculations 45to54'!M157,'Calculations 55to64'!M157,'Calculations 65plus'!M157)</f>
        <v>0.21350112309060876</v>
      </c>
      <c r="N202">
        <f>N157/SUM(N157,'Calculations 16to19'!N157,'Calculations 20to24'!N157,'Calculations 35to44'!N157,'Calculations 45to54'!N157,'Calculations 55to64'!N157,'Calculations 65plus'!N157)</f>
        <v>0.21125265404242599</v>
      </c>
      <c r="O202">
        <f>O157/SUM(O157,'Calculations 16to19'!O157,'Calculations 20to24'!O157,'Calculations 35to44'!O157,'Calculations 45to54'!O157,'Calculations 55to64'!O157,'Calculations 65plus'!O157)</f>
        <v>0.20900556668013678</v>
      </c>
      <c r="P202">
        <f>P157/SUM(P157,'Calculations 16to19'!P157,'Calculations 20to24'!P157,'Calculations 35to44'!P157,'Calculations 45to54'!P157,'Calculations 55to64'!P157,'Calculations 65plus'!P157)</f>
        <v>0.20676083422748281</v>
      </c>
      <c r="Q202">
        <f>Q157/SUM(Q157,'Calculations 16to19'!Q157,'Calculations 20to24'!Q157,'Calculations 35to44'!Q157,'Calculations 45to54'!Q157,'Calculations 55to64'!Q157,'Calculations 65plus'!Q157)</f>
        <v>0.20451940497726492</v>
      </c>
      <c r="R202">
        <f>R157/SUM(R157,'Calculations 16to19'!R157,'Calculations 20to24'!R157,'Calculations 35to44'!R157,'Calculations 45to54'!R157,'Calculations 55to64'!R157,'Calculations 65plus'!R157)</f>
        <v>0.20228220161338503</v>
      </c>
      <c r="S202">
        <f>S157/SUM(S157,'Calculations 16to19'!S157,'Calculations 20to24'!S157,'Calculations 35to44'!S157,'Calculations 45to54'!S157,'Calculations 55to64'!S157,'Calculations 65plus'!S157)</f>
        <v>0.20005012060964991</v>
      </c>
      <c r="T202">
        <f>T157/SUM(T157,'Calculations 16to19'!T157,'Calculations 20to24'!T157,'Calculations 35to44'!T157,'Calculations 45to54'!T157,'Calculations 55to64'!T157,'Calculations 65plus'!T157)</f>
        <v>0.19782403170436846</v>
      </c>
      <c r="U202">
        <f>U157/SUM(U157,'Calculations 16to19'!U157,'Calculations 20to24'!U157,'Calculations 35to44'!U157,'Calculations 45to54'!U157,'Calculations 55to64'!U157,'Calculations 65plus'!U157)</f>
        <v>0.19560477744951751</v>
      </c>
      <c r="V202">
        <f>V157/SUM(V157,'Calculations 16to19'!V157,'Calculations 20to24'!V157,'Calculations 35to44'!V157,'Calculations 45to54'!V157,'Calculations 55to64'!V157,'Calculations 65plus'!V157)</f>
        <v>0.19339317283299226</v>
      </c>
      <c r="W202">
        <f>W157/SUM(W157,'Calculations 16to19'!W157,'Calculations 20to24'!W157,'Calculations 35to44'!W157,'Calculations 45to54'!W157,'Calculations 55to64'!W157,'Calculations 65plus'!W157)</f>
        <v>0.19119000497222835</v>
      </c>
      <c r="X202">
        <f>X157/SUM(X157,'Calculations 16to19'!X157,'Calculations 20to24'!X157,'Calculations 35to44'!X157,'Calculations 45to54'!X157,'Calculations 55to64'!X157,'Calculations 65plus'!X157)</f>
        <v>0.18899603287728703</v>
      </c>
      <c r="Y202">
        <f>Y157/SUM(Y157,'Calculations 16to19'!Y157,'Calculations 20to24'!Y157,'Calculations 35to44'!Y157,'Calculations 45to54'!Y157,'Calculations 55to64'!Y157,'Calculations 65plus'!Y157)</f>
        <v>0.18681198728128198</v>
      </c>
      <c r="Z202">
        <f>Z157/SUM(Z157,'Calculations 16to19'!Z157,'Calculations 20to24'!Z157,'Calculations 35to44'!Z157,'Calculations 45to54'!Z157,'Calculations 55to64'!Z157,'Calculations 65plus'!Z157)</f>
        <v>0.18463857053588456</v>
      </c>
      <c r="AA202">
        <f>AA157/SUM(AA157,'Calculations 16to19'!AA157,'Calculations 20to24'!AA157,'Calculations 35to44'!AA157,'Calculations 45to54'!AA157,'Calculations 55to64'!AA157,'Calculations 65plus'!AA157)</f>
        <v>0.18247645656946906</v>
      </c>
      <c r="AB202">
        <f>AB157/SUM(AB157,'Calculations 16to19'!AB157,'Calculations 20to24'!AB157,'Calculations 35to44'!AB157,'Calculations 45to54'!AB157,'Calculations 55to64'!AB157,'Calculations 65plus'!AB157)</f>
        <v>0.1803262909053531</v>
      </c>
      <c r="AC202">
        <f>AC157/SUM(AC157,'Calculations 16to19'!AC157,'Calculations 20to24'!AC157,'Calculations 35to44'!AC157,'Calculations 45to54'!AC157,'Calculations 55to64'!AC157,'Calculations 65plus'!AC157)</f>
        <v>0.1781886907374689</v>
      </c>
      <c r="AD202">
        <f>AD157/SUM(AD157,'Calculations 16to19'!AD157,'Calculations 20to24'!AD157,'Calculations 35to44'!AD157,'Calculations 45to54'!AD157,'Calculations 55to64'!AD157,'Calculations 65plus'!AD157)</f>
        <v>0.17606424506071131</v>
      </c>
      <c r="AE202">
        <f>AE157/SUM(AE157,'Calculations 16to19'!AE157,'Calculations 20to24'!AE157,'Calculations 35to44'!AE157,'Calculations 45to54'!AE157,'Calculations 55to64'!AE157,'Calculations 65plus'!AE157)</f>
        <v>0.17395351485313973</v>
      </c>
      <c r="AF202">
        <f>AF157/SUM(AF157,'Calculations 16to19'!AF157,'Calculations 20to24'!AF157,'Calculations 35to44'!AF157,'Calculations 45to54'!AF157,'Calculations 55to64'!AF157,'Calculations 65plus'!AF157)</f>
        <v>0.1718570333071591</v>
      </c>
    </row>
    <row r="203" spans="1:32" x14ac:dyDescent="0.25">
      <c r="A203" t="s">
        <v>58</v>
      </c>
      <c r="B203">
        <f>B158/SUM(B158,'Calculations 16to19'!B158,'Calculations 20to24'!B158,'Calculations 35to44'!B158,'Calculations 45to54'!B158,'Calculations 55to64'!B158,'Calculations 65plus'!B158)</f>
        <v>0.19571045576407506</v>
      </c>
      <c r="C203">
        <f>C158/SUM(C158,'Calculations 16to19'!C158,'Calculations 20to24'!C158,'Calculations 35to44'!C158,'Calculations 45to54'!C158,'Calculations 55to64'!C158,'Calculations 65plus'!C158)</f>
        <v>0.19685627156981109</v>
      </c>
      <c r="D203">
        <f>D158/SUM(D158,'Calculations 16to19'!D158,'Calculations 20to24'!D158,'Calculations 35to44'!D158,'Calculations 45to54'!D158,'Calculations 55to64'!D158,'Calculations 65plus'!D158)</f>
        <v>0.19801541108925277</v>
      </c>
      <c r="E203">
        <f>E158/SUM(E158,'Calculations 16to19'!E158,'Calculations 20to24'!E158,'Calculations 35to44'!E158,'Calculations 45to54'!E158,'Calculations 55to64'!E158,'Calculations 65plus'!E158)</f>
        <v>0.19807135992549069</v>
      </c>
      <c r="F203">
        <f>F158/SUM(F158,'Calculations 16to19'!F158,'Calculations 20to24'!F158,'Calculations 35to44'!F158,'Calculations 45to54'!F158,'Calculations 55to64'!F158,'Calculations 65plus'!F158)</f>
        <v>0.19663892105962572</v>
      </c>
      <c r="G203">
        <f>G158/SUM(G158,'Calculations 16to19'!G158,'Calculations 20to24'!G158,'Calculations 35to44'!G158,'Calculations 45to54'!G158,'Calculations 55to64'!G158,'Calculations 65plus'!G158)</f>
        <v>0.19362599322064625</v>
      </c>
      <c r="H203">
        <f>H158/SUM(H158,'Calculations 16to19'!H158,'Calculations 20to24'!H158,'Calculations 35to44'!H158,'Calculations 45to54'!H158,'Calculations 55to64'!H158,'Calculations 65plus'!H158)</f>
        <v>0.18946006226409101</v>
      </c>
      <c r="I203">
        <f>I158/SUM(I158,'Calculations 16to19'!I158,'Calculations 20to24'!I158,'Calculations 35to44'!I158,'Calculations 45to54'!I158,'Calculations 55to64'!I158,'Calculations 65plus'!I158)</f>
        <v>0.18475199379292309</v>
      </c>
      <c r="J203">
        <f>J158/SUM(J158,'Calculations 16to19'!J158,'Calculations 20to24'!J158,'Calculations 35to44'!J158,'Calculations 45to54'!J158,'Calculations 55to64'!J158,'Calculations 65plus'!J158)</f>
        <v>0.18117017200306013</v>
      </c>
      <c r="K203">
        <f>K158/SUM(K158,'Calculations 16to19'!K158,'Calculations 20to24'!K158,'Calculations 35to44'!K158,'Calculations 45to54'!K158,'Calculations 55to64'!K158,'Calculations 65plus'!K158)</f>
        <v>0.1786074612866087</v>
      </c>
      <c r="L203">
        <f>L158/SUM(L158,'Calculations 16to19'!L158,'Calculations 20to24'!L158,'Calculations 35to44'!L158,'Calculations 45to54'!L158,'Calculations 55to64'!L158,'Calculations 65plus'!L158)</f>
        <v>0.18075592214645284</v>
      </c>
      <c r="M203">
        <f>M158/SUM(M158,'Calculations 16to19'!M158,'Calculations 20to24'!M158,'Calculations 35to44'!M158,'Calculations 45to54'!M158,'Calculations 55to64'!M158,'Calculations 65plus'!M158)</f>
        <v>0.17894390980138253</v>
      </c>
      <c r="N203">
        <f>N158/SUM(N158,'Calculations 16to19'!N158,'Calculations 20to24'!N158,'Calculations 35to44'!N158,'Calculations 45to54'!N158,'Calculations 55to64'!N158,'Calculations 65plus'!N158)</f>
        <v>0.17713114703197858</v>
      </c>
      <c r="O203">
        <f>O158/SUM(O158,'Calculations 16to19'!O158,'Calculations 20to24'!O158,'Calculations 35to44'!O158,'Calculations 45to54'!O158,'Calculations 55to64'!O158,'Calculations 65plus'!O158)</f>
        <v>0.17531838641264241</v>
      </c>
      <c r="P203">
        <f>P158/SUM(P158,'Calculations 16to19'!P158,'Calculations 20to24'!P158,'Calculations 35to44'!P158,'Calculations 45to54'!P158,'Calculations 55to64'!P158,'Calculations 65plus'!P158)</f>
        <v>0.17350636931672023</v>
      </c>
      <c r="Q203">
        <f>Q158/SUM(Q158,'Calculations 16to19'!Q158,'Calculations 20to24'!Q158,'Calculations 35to44'!Q158,'Calculations 45to54'!Q158,'Calculations 55to64'!Q158,'Calculations 65plus'!Q158)</f>
        <v>0.17169582480543841</v>
      </c>
      <c r="R203">
        <f>R158/SUM(R158,'Calculations 16to19'!R158,'Calculations 20to24'!R158,'Calculations 35to44'!R158,'Calculations 45to54'!R158,'Calculations 55to64'!R158,'Calculations 65plus'!R158)</f>
        <v>0.16988746858903978</v>
      </c>
      <c r="S203">
        <f>S158/SUM(S158,'Calculations 16to19'!S158,'Calculations 20to24'!S158,'Calculations 35to44'!S158,'Calculations 45to54'!S158,'Calculations 55to64'!S158,'Calculations 65plus'!S158)</f>
        <v>0.16808200206091484</v>
      </c>
      <c r="T203">
        <f>T158/SUM(T158,'Calculations 16to19'!T158,'Calculations 20to24'!T158,'Calculations 35to44'!T158,'Calculations 45to54'!T158,'Calculations 55to64'!T158,'Calculations 65plus'!T158)</f>
        <v>0.16628011140512769</v>
      </c>
      <c r="U203">
        <f>U158/SUM(U158,'Calculations 16to19'!U158,'Calculations 20to24'!U158,'Calculations 35to44'!U158,'Calculations 45to54'!U158,'Calculations 55to64'!U158,'Calculations 65plus'!U158)</f>
        <v>0.16448246677737599</v>
      </c>
      <c r="V203">
        <f>V158/SUM(V158,'Calculations 16to19'!V158,'Calculations 20to24'!V158,'Calculations 35to44'!V158,'Calculations 45to54'!V158,'Calculations 55to64'!V158,'Calculations 65plus'!V158)</f>
        <v>0.16268972155907335</v>
      </c>
      <c r="W203">
        <f>W158/SUM(W158,'Calculations 16to19'!W158,'Calculations 20to24'!W158,'Calculations 35to44'!W158,'Calculations 45to54'!W158,'Calculations 55to64'!W158,'Calculations 65plus'!W158)</f>
        <v>0.16090251168391623</v>
      </c>
      <c r="X203">
        <f>X158/SUM(X158,'Calculations 16to19'!X158,'Calculations 20to24'!X158,'Calculations 35to44'!X158,'Calculations 45to54'!X158,'Calculations 55to64'!X158,'Calculations 65plus'!X158)</f>
        <v>0.15912145503600766</v>
      </c>
      <c r="Y203">
        <f>Y158/SUM(Y158,'Calculations 16to19'!Y158,'Calculations 20to24'!Y158,'Calculations 35to44'!Y158,'Calculations 45to54'!Y158,'Calculations 55to64'!Y158,'Calculations 65plus'!Y158)</f>
        <v>0.15734715091831428</v>
      </c>
      <c r="Z203">
        <f>Z158/SUM(Z158,'Calculations 16to19'!Z158,'Calculations 20to24'!Z158,'Calculations 35to44'!Z158,'Calculations 45to54'!Z158,'Calculations 55to64'!Z158,'Calculations 65plus'!Z158)</f>
        <v>0.15558017959000106</v>
      </c>
      <c r="AA203">
        <f>AA158/SUM(AA158,'Calculations 16to19'!AA158,'Calculations 20to24'!AA158,'Calculations 35to44'!AA158,'Calculations 45to54'!AA158,'Calculations 55to64'!AA158,'Calculations 65plus'!AA158)</f>
        <v>0.15382110187093795</v>
      </c>
      <c r="AB203">
        <f>AB158/SUM(AB158,'Calculations 16to19'!AB158,'Calculations 20to24'!AB158,'Calculations 35to44'!AB158,'Calculations 45to54'!AB158,'Calculations 55to64'!AB158,'Calculations 65plus'!AB158)</f>
        <v>0.15207045881148118</v>
      </c>
      <c r="AC203">
        <f>AC158/SUM(AC158,'Calculations 16to19'!AC158,'Calculations 20to24'!AC158,'Calculations 35to44'!AC158,'Calculations 45to54'!AC158,'Calculations 55to64'!AC158,'Calculations 65plus'!AC158)</f>
        <v>0.15032877142544485</v>
      </c>
      <c r="AD203">
        <f>AD158/SUM(AD158,'Calculations 16to19'!AD158,'Calculations 20to24'!AD158,'Calculations 35to44'!AD158,'Calculations 45to54'!AD158,'Calculations 55to64'!AD158,'Calculations 65plus'!AD158)</f>
        <v>0.14859654048401641</v>
      </c>
      <c r="AE203">
        <f>AE158/SUM(AE158,'Calculations 16to19'!AE158,'Calculations 20to24'!AE158,'Calculations 35to44'!AE158,'Calculations 45to54'!AE158,'Calculations 55to64'!AE158,'Calculations 65plus'!AE158)</f>
        <v>0.14687424636823451</v>
      </c>
      <c r="AF203">
        <f>AF158/SUM(AF158,'Calculations 16to19'!AF158,'Calculations 20to24'!AF158,'Calculations 35to44'!AF158,'Calculations 45to54'!AF158,'Calculations 55to64'!AF158,'Calculations 65plus'!AF158)</f>
        <v>0.14516234897753538</v>
      </c>
    </row>
    <row r="204" spans="1:32" x14ac:dyDescent="0.25">
      <c r="A204" t="s">
        <v>60</v>
      </c>
      <c r="B204">
        <f>B159/SUM(B159,'Calculations 16to19'!B159,'Calculations 20to24'!B159,'Calculations 35to44'!B159,'Calculations 45to54'!B159,'Calculations 55to64'!B159,'Calculations 65plus'!B159)</f>
        <v>0.25</v>
      </c>
      <c r="C204">
        <f>C159/SUM(C159,'Calculations 16to19'!C159,'Calculations 20to24'!C159,'Calculations 35to44'!C159,'Calculations 45to54'!C159,'Calculations 55to64'!C159,'Calculations 65plus'!C159)</f>
        <v>0.25161751221873957</v>
      </c>
      <c r="D204">
        <f>D159/SUM(D159,'Calculations 16to19'!D159,'Calculations 20to24'!D159,'Calculations 35to44'!D159,'Calculations 45to54'!D159,'Calculations 55to64'!D159,'Calculations 65plus'!D159)</f>
        <v>0.25301985804644572</v>
      </c>
      <c r="E204">
        <f>E159/SUM(E159,'Calculations 16to19'!E159,'Calculations 20to24'!E159,'Calculations 35to44'!E159,'Calculations 45to54'!E159,'Calculations 55to64'!E159,'Calculations 65plus'!E159)</f>
        <v>0.25304347501943203</v>
      </c>
      <c r="F204">
        <f>F159/SUM(F159,'Calculations 16to19'!F159,'Calculations 20to24'!F159,'Calculations 35to44'!F159,'Calculations 45to54'!F159,'Calculations 55to64'!F159,'Calculations 65plus'!F159)</f>
        <v>0.25131337365733208</v>
      </c>
      <c r="G204">
        <f>G159/SUM(G159,'Calculations 16to19'!G159,'Calculations 20to24'!G159,'Calculations 35to44'!G159,'Calculations 45to54'!G159,'Calculations 55to64'!G159,'Calculations 65plus'!G159)</f>
        <v>0.24771694725039733</v>
      </c>
      <c r="H204">
        <f>H159/SUM(H159,'Calculations 16to19'!H159,'Calculations 20to24'!H159,'Calculations 35to44'!H159,'Calculations 45to54'!H159,'Calculations 55to64'!H159,'Calculations 65plus'!H159)</f>
        <v>0.24272239662428113</v>
      </c>
      <c r="I204">
        <f>I159/SUM(I159,'Calculations 16to19'!I159,'Calculations 20to24'!I159,'Calculations 35to44'!I159,'Calculations 45to54'!I159,'Calculations 55to64'!I159,'Calculations 65plus'!I159)</f>
        <v>0.23683995322711668</v>
      </c>
      <c r="J204">
        <f>J159/SUM(J159,'Calculations 16to19'!J159,'Calculations 20to24'!J159,'Calculations 35to44'!J159,'Calculations 45to54'!J159,'Calculations 55to64'!J159,'Calculations 65plus'!J159)</f>
        <v>0.23214353258817791</v>
      </c>
      <c r="K204">
        <f>K159/SUM(K159,'Calculations 16to19'!K159,'Calculations 20to24'!K159,'Calculations 35to44'!K159,'Calculations 45to54'!K159,'Calculations 55to64'!K159,'Calculations 65plus'!K159)</f>
        <v>0.22863050382777217</v>
      </c>
      <c r="L204">
        <f>L159/SUM(L159,'Calculations 16to19'!L159,'Calculations 20to24'!L159,'Calculations 35to44'!L159,'Calculations 45to54'!L159,'Calculations 55to64'!L159,'Calculations 65plus'!L159)</f>
        <v>0.23178513049876448</v>
      </c>
      <c r="M204">
        <f>M159/SUM(M159,'Calculations 16to19'!M159,'Calculations 20to24'!M159,'Calculations 35to44'!M159,'Calculations 45to54'!M159,'Calculations 55to64'!M159,'Calculations 65plus'!M159)</f>
        <v>0.22956336270745237</v>
      </c>
      <c r="N204">
        <f>N159/SUM(N159,'Calculations 16to19'!N159,'Calculations 20to24'!N159,'Calculations 35to44'!N159,'Calculations 45to54'!N159,'Calculations 55to64'!N159,'Calculations 65plus'!N159)</f>
        <v>0.22733907484859356</v>
      </c>
      <c r="O204">
        <f>O159/SUM(O159,'Calculations 16to19'!O159,'Calculations 20to24'!O159,'Calculations 35to44'!O159,'Calculations 45to54'!O159,'Calculations 55to64'!O159,'Calculations 65plus'!O159)</f>
        <v>0.22511321317531499</v>
      </c>
      <c r="P204">
        <f>P159/SUM(P159,'Calculations 16to19'!P159,'Calculations 20to24'!P159,'Calculations 35to44'!P159,'Calculations 45to54'!P159,'Calculations 55to64'!P159,'Calculations 65plus'!P159)</f>
        <v>0.22288670389947035</v>
      </c>
      <c r="Q204">
        <f>Q159/SUM(Q159,'Calculations 16to19'!Q159,'Calculations 20to24'!Q159,'Calculations 35to44'!Q159,'Calculations 45to54'!Q159,'Calculations 55to64'!Q159,'Calculations 65plus'!Q159)</f>
        <v>0.22066045261872463</v>
      </c>
      <c r="R204">
        <f>R159/SUM(R159,'Calculations 16to19'!R159,'Calculations 20to24'!R159,'Calculations 35to44'!R159,'Calculations 45to54'!R159,'Calculations 55to64'!R159,'Calculations 65plus'!R159)</f>
        <v>0.21843534379373641</v>
      </c>
      <c r="S204">
        <f>S159/SUM(S159,'Calculations 16to19'!S159,'Calculations 20to24'!S159,'Calculations 35to44'!S159,'Calculations 45to54'!S159,'Calculations 55to64'!S159,'Calculations 65plus'!S159)</f>
        <v>0.21621224027519986</v>
      </c>
      <c r="T204">
        <f>T159/SUM(T159,'Calculations 16to19'!T159,'Calculations 20to24'!T159,'Calculations 35to44'!T159,'Calculations 45to54'!T159,'Calculations 55to64'!T159,'Calculations 65plus'!T159)</f>
        <v>0.21399198288036084</v>
      </c>
      <c r="U204">
        <f>U159/SUM(U159,'Calculations 16to19'!U159,'Calculations 20to24'!U159,'Calculations 35to44'!U159,'Calculations 45to54'!U159,'Calculations 55to64'!U159,'Calculations 65plus'!U159)</f>
        <v>0.21177539001849721</v>
      </c>
      <c r="V204">
        <f>V159/SUM(V159,'Calculations 16to19'!V159,'Calculations 20to24'!V159,'Calculations 35to44'!V159,'Calculations 45to54'!V159,'Calculations 55to64'!V159,'Calculations 65plus'!V159)</f>
        <v>0.20956325736471218</v>
      </c>
      <c r="W204">
        <f>W159/SUM(W159,'Calculations 16to19'!W159,'Calculations 20to24'!W159,'Calculations 35to44'!W159,'Calculations 45to54'!W159,'Calculations 55to64'!W159,'Calculations 65plus'!W159)</f>
        <v>0.20735635758126239</v>
      </c>
      <c r="X204">
        <f>X159/SUM(X159,'Calculations 16to19'!X159,'Calculations 20to24'!X159,'Calculations 35to44'!X159,'Calculations 45to54'!X159,'Calculations 55to64'!X159,'Calculations 65plus'!X159)</f>
        <v>0.20515544008554193</v>
      </c>
      <c r="Y204">
        <f>Y159/SUM(Y159,'Calculations 16to19'!Y159,'Calculations 20to24'!Y159,'Calculations 35to44'!Y159,'Calculations 45to54'!Y159,'Calculations 55to64'!Y159,'Calculations 65plus'!Y159)</f>
        <v>0.20296123086370549</v>
      </c>
      <c r="Z204">
        <f>Z159/SUM(Z159,'Calculations 16to19'!Z159,'Calculations 20to24'!Z159,'Calculations 35to44'!Z159,'Calculations 45to54'!Z159,'Calculations 55to64'!Z159,'Calculations 65plus'!Z159)</f>
        <v>0.20077443232884173</v>
      </c>
      <c r="AA204">
        <f>AA159/SUM(AA159,'Calculations 16to19'!AA159,'Calculations 20to24'!AA159,'Calculations 35to44'!AA159,'Calculations 45to54'!AA159,'Calculations 55to64'!AA159,'Calculations 65plus'!AA159)</f>
        <v>0.19859572322248106</v>
      </c>
      <c r="AB204">
        <f>AB159/SUM(AB159,'Calculations 16to19'!AB159,'Calculations 20to24'!AB159,'Calculations 35to44'!AB159,'Calculations 45to54'!AB159,'Calculations 55to64'!AB159,'Calculations 65plus'!AB159)</f>
        <v>0.19642575855816091</v>
      </c>
      <c r="AC204">
        <f>AC159/SUM(AC159,'Calculations 16to19'!AC159,'Calculations 20to24'!AC159,'Calculations 35to44'!AC159,'Calculations 45to54'!AC159,'Calculations 55to64'!AC159,'Calculations 65plus'!AC159)</f>
        <v>0.19426516960568121</v>
      </c>
      <c r="AD204">
        <f>AD159/SUM(AD159,'Calculations 16to19'!AD159,'Calculations 20to24'!AD159,'Calculations 35to44'!AD159,'Calculations 45to54'!AD159,'Calculations 55to64'!AD159,'Calculations 65plus'!AD159)</f>
        <v>0.19211456391461146</v>
      </c>
      <c r="AE204">
        <f>AE159/SUM(AE159,'Calculations 16to19'!AE159,'Calculations 20to24'!AE159,'Calculations 35to44'!AE159,'Calculations 45to54'!AE159,'Calculations 55to64'!AE159,'Calculations 65plus'!AE159)</f>
        <v>0.1899745253755509</v>
      </c>
      <c r="AF204">
        <f>AF159/SUM(AF159,'Calculations 16to19'!AF159,'Calculations 20to24'!AF159,'Calculations 35to44'!AF159,'Calculations 45to54'!AF159,'Calculations 55to64'!AF159,'Calculations 65plus'!AF159)</f>
        <v>0.18784561431759411</v>
      </c>
    </row>
    <row r="205" spans="1:32" x14ac:dyDescent="0.25">
      <c r="A205" t="s">
        <v>62</v>
      </c>
      <c r="B205">
        <f>B160/SUM(B160,'Calculations 16to19'!B160,'Calculations 20to24'!B160,'Calculations 35to44'!B160,'Calculations 45to54'!B160,'Calculations 55to64'!B160,'Calculations 65plus'!B160)</f>
        <v>0.24423076923076925</v>
      </c>
      <c r="C205">
        <f>C160/SUM(C160,'Calculations 16to19'!C160,'Calculations 20to24'!C160,'Calculations 35to44'!C160,'Calculations 45to54'!C160,'Calculations 55to64'!C160,'Calculations 65plus'!C160)</f>
        <v>0.24550264629814011</v>
      </c>
      <c r="D205">
        <f>D160/SUM(D160,'Calculations 16to19'!D160,'Calculations 20to24'!D160,'Calculations 35to44'!D160,'Calculations 45to54'!D160,'Calculations 55to64'!D160,'Calculations 65plus'!D160)</f>
        <v>0.24679398238799019</v>
      </c>
      <c r="E205">
        <f>E160/SUM(E160,'Calculations 16to19'!E160,'Calculations 20to24'!E160,'Calculations 35to44'!E160,'Calculations 45to54'!E160,'Calculations 55to64'!E160,'Calculations 65plus'!E160)</f>
        <v>0.24678754308360304</v>
      </c>
      <c r="F205">
        <f>F160/SUM(F160,'Calculations 16to19'!F160,'Calculations 20to24'!F160,'Calculations 35to44'!F160,'Calculations 45to54'!F160,'Calculations 55to64'!F160,'Calculations 65plus'!F160)</f>
        <v>0.24501383202236052</v>
      </c>
      <c r="G205">
        <f>G160/SUM(G160,'Calculations 16to19'!G160,'Calculations 20to24'!G160,'Calculations 35to44'!G160,'Calculations 45to54'!G160,'Calculations 55to64'!G160,'Calculations 65plus'!G160)</f>
        <v>0.24132853672851437</v>
      </c>
      <c r="H205">
        <f>H160/SUM(H160,'Calculations 16to19'!H160,'Calculations 20to24'!H160,'Calculations 35to44'!H160,'Calculations 45to54'!H160,'Calculations 55to64'!H160,'Calculations 65plus'!H160)</f>
        <v>0.23627319744318181</v>
      </c>
      <c r="I205">
        <f>I160/SUM(I160,'Calculations 16to19'!I160,'Calculations 20to24'!I160,'Calculations 35to44'!I160,'Calculations 45to54'!I160,'Calculations 55to64'!I160,'Calculations 65plus'!I160)</f>
        <v>0.2306276734881941</v>
      </c>
      <c r="J205">
        <f>J160/SUM(J160,'Calculations 16to19'!J160,'Calculations 20to24'!J160,'Calculations 35to44'!J160,'Calculations 45to54'!J160,'Calculations 55to64'!J160,'Calculations 65plus'!J160)</f>
        <v>0.22632312383262917</v>
      </c>
      <c r="K205">
        <f>K160/SUM(K160,'Calculations 16to19'!K160,'Calculations 20to24'!K160,'Calculations 35to44'!K160,'Calculations 45to54'!K160,'Calculations 55to64'!K160,'Calculations 65plus'!K160)</f>
        <v>0.22318146439021092</v>
      </c>
      <c r="L205">
        <f>L160/SUM(L160,'Calculations 16to19'!L160,'Calculations 20to24'!L160,'Calculations 35to44'!L160,'Calculations 45to54'!L160,'Calculations 55to64'!L160,'Calculations 65plus'!L160)</f>
        <v>0.22565094069053249</v>
      </c>
      <c r="M205">
        <f>M160/SUM(M160,'Calculations 16to19'!M160,'Calculations 20to24'!M160,'Calculations 35to44'!M160,'Calculations 45to54'!M160,'Calculations 55to64'!M160,'Calculations 65plus'!M160)</f>
        <v>0.22340947144950041</v>
      </c>
      <c r="N205">
        <f>N160/SUM(N160,'Calculations 16to19'!N160,'Calculations 20to24'!N160,'Calculations 35to44'!N160,'Calculations 45to54'!N160,'Calculations 55to64'!N160,'Calculations 65plus'!N160)</f>
        <v>0.22116580675832595</v>
      </c>
      <c r="O205">
        <f>O160/SUM(O160,'Calculations 16to19'!O160,'Calculations 20to24'!O160,'Calculations 35to44'!O160,'Calculations 45to54'!O160,'Calculations 55to64'!O160,'Calculations 65plus'!O160)</f>
        <v>0.21892092154658377</v>
      </c>
      <c r="P205">
        <f>P160/SUM(P160,'Calculations 16to19'!P160,'Calculations 20to24'!P160,'Calculations 35to44'!P160,'Calculations 45to54'!P160,'Calculations 55to64'!P160,'Calculations 65plus'!P160)</f>
        <v>0.21667577387290302</v>
      </c>
      <c r="Q205">
        <f>Q160/SUM(Q160,'Calculations 16to19'!Q160,'Calculations 20to24'!Q160,'Calculations 35to44'!Q160,'Calculations 45to54'!Q160,'Calculations 55to64'!Q160,'Calculations 65plus'!Q160)</f>
        <v>0.21443130383437947</v>
      </c>
      <c r="R205">
        <f>R160/SUM(R160,'Calculations 16to19'!R160,'Calculations 20to24'!R160,'Calculations 35to44'!R160,'Calculations 45to54'!R160,'Calculations 55to64'!R160,'Calculations 65plus'!R160)</f>
        <v>0.21218843255216518</v>
      </c>
      <c r="S205">
        <f>S160/SUM(S160,'Calculations 16to19'!S160,'Calculations 20to24'!S160,'Calculations 35to44'!S160,'Calculations 45to54'!S160,'Calculations 55to64'!S160,'Calculations 65plus'!S160)</f>
        <v>0.20994806123361431</v>
      </c>
      <c r="T205">
        <f>T160/SUM(T160,'Calculations 16to19'!T160,'Calculations 20to24'!T160,'Calculations 35to44'!T160,'Calculations 45to54'!T160,'Calculations 55to64'!T160,'Calculations 65plus'!T160)</f>
        <v>0.20771107031102307</v>
      </c>
      <c r="U205">
        <f>U160/SUM(U160,'Calculations 16to19'!U160,'Calculations 20to24'!U160,'Calculations 35to44'!U160,'Calculations 45to54'!U160,'Calculations 55to64'!U160,'Calculations 65plus'!U160)</f>
        <v>0.20547831865669661</v>
      </c>
      <c r="V205">
        <f>V160/SUM(V160,'Calculations 16to19'!V160,'Calculations 20to24'!V160,'Calculations 35to44'!V160,'Calculations 45to54'!V160,'Calculations 55to64'!V160,'Calculations 65plus'!V160)</f>
        <v>0.20325064287376496</v>
      </c>
      <c r="W205">
        <f>W160/SUM(W160,'Calculations 16to19'!W160,'Calculations 20to24'!W160,'Calculations 35to44'!W160,'Calculations 45to54'!W160,'Calculations 55to64'!W160,'Calculations 65plus'!W160)</f>
        <v>0.2010288566618903</v>
      </c>
      <c r="X205">
        <f>X160/SUM(X160,'Calculations 16to19'!X160,'Calculations 20to24'!X160,'Calculations 35to44'!X160,'Calculations 45to54'!X160,'Calculations 55to64'!X160,'Calculations 65plus'!X160)</f>
        <v>0.19881375025675879</v>
      </c>
      <c r="Y205">
        <f>Y160/SUM(Y160,'Calculations 16to19'!Y160,'Calculations 20to24'!Y160,'Calculations 35to44'!Y160,'Calculations 45to54'!Y160,'Calculations 55to64'!Y160,'Calculations 65plus'!Y160)</f>
        <v>0.19660608994198012</v>
      </c>
      <c r="Z205">
        <f>Z160/SUM(Z160,'Calculations 16to19'!Z160,'Calculations 20to24'!Z160,'Calculations 35to44'!Z160,'Calculations 45to54'!Z160,'Calculations 55to64'!Z160,'Calculations 65plus'!Z160)</f>
        <v>0.19440661763182868</v>
      </c>
      <c r="AA205">
        <f>AA160/SUM(AA160,'Calculations 16to19'!AA160,'Calculations 20to24'!AA160,'Calculations 35to44'!AA160,'Calculations 45to54'!AA160,'Calculations 55to64'!AA160,'Calculations 65plus'!AA160)</f>
        <v>0.19221605052302365</v>
      </c>
      <c r="AB205">
        <f>AB160/SUM(AB160,'Calculations 16to19'!AB160,'Calculations 20to24'!AB160,'Calculations 35to44'!AB160,'Calculations 45to54'!AB160,'Calculations 55to64'!AB160,'Calculations 65plus'!AB160)</f>
        <v>0.19003508081358617</v>
      </c>
      <c r="AC205">
        <f>AC160/SUM(AC160,'Calculations 16to19'!AC160,'Calculations 20to24'!AC160,'Calculations 35to44'!AC160,'Calculations 45to54'!AC160,'Calculations 55to64'!AC160,'Calculations 65plus'!AC160)</f>
        <v>0.18786437548664001</v>
      </c>
      <c r="AD205">
        <f>AD160/SUM(AD160,'Calculations 16to19'!AD160,'Calculations 20to24'!AD160,'Calculations 35to44'!AD160,'Calculations 45to54'!AD160,'Calculations 55to64'!AD160,'Calculations 65plus'!AD160)</f>
        <v>0.18570457615687358</v>
      </c>
      <c r="AE205">
        <f>AE160/SUM(AE160,'Calculations 16to19'!AE160,'Calculations 20to24'!AE160,'Calculations 35to44'!AE160,'Calculations 45to54'!AE160,'Calculations 55to64'!AE160,'Calculations 65plus'!AE160)</f>
        <v>0.18355629897726267</v>
      </c>
      <c r="AF205">
        <f>AF160/SUM(AF160,'Calculations 16to19'!AF160,'Calculations 20to24'!AF160,'Calculations 35to44'!AF160,'Calculations 45to54'!AF160,'Calculations 55to64'!AF160,'Calculations 65plus'!AF160)</f>
        <v>0.18142013460354695</v>
      </c>
    </row>
    <row r="206" spans="1:32" x14ac:dyDescent="0.25">
      <c r="A206" t="s">
        <v>64</v>
      </c>
      <c r="B206">
        <f>B161/SUM(B161,'Calculations 16to19'!B161,'Calculations 20to24'!B161,'Calculations 35to44'!B161,'Calculations 45to54'!B161,'Calculations 55to64'!B161,'Calculations 65plus'!B161)</f>
        <v>0.20945502298095869</v>
      </c>
      <c r="C206">
        <f>C161/SUM(C161,'Calculations 16to19'!C161,'Calculations 20to24'!C161,'Calculations 35to44'!C161,'Calculations 45to54'!C161,'Calculations 55to64'!C161,'Calculations 65plus'!C161)</f>
        <v>0.21065795377602886</v>
      </c>
      <c r="D206">
        <f>D161/SUM(D161,'Calculations 16to19'!D161,'Calculations 20to24'!D161,'Calculations 35to44'!D161,'Calculations 45to54'!D161,'Calculations 55to64'!D161,'Calculations 65plus'!D161)</f>
        <v>0.21178602680133776</v>
      </c>
      <c r="E206">
        <f>E161/SUM(E161,'Calculations 16to19'!E161,'Calculations 20to24'!E161,'Calculations 35to44'!E161,'Calculations 45to54'!E161,'Calculations 55to64'!E161,'Calculations 65plus'!E161)</f>
        <v>0.21173430034390509</v>
      </c>
      <c r="F206">
        <f>F161/SUM(F161,'Calculations 16to19'!F161,'Calculations 20to24'!F161,'Calculations 35to44'!F161,'Calculations 45to54'!F161,'Calculations 55to64'!F161,'Calculations 65plus'!F161)</f>
        <v>0.21013706138256738</v>
      </c>
      <c r="G206">
        <f>G161/SUM(G161,'Calculations 16to19'!G161,'Calculations 20to24'!G161,'Calculations 35to44'!G161,'Calculations 45to54'!G161,'Calculations 55to64'!G161,'Calculations 65plus'!G161)</f>
        <v>0.20688783017904522</v>
      </c>
      <c r="H206">
        <f>H161/SUM(H161,'Calculations 16to19'!H161,'Calculations 20to24'!H161,'Calculations 35to44'!H161,'Calculations 45to54'!H161,'Calculations 55to64'!H161,'Calculations 65plus'!H161)</f>
        <v>0.2024361495324867</v>
      </c>
      <c r="I206">
        <f>I161/SUM(I161,'Calculations 16to19'!I161,'Calculations 20to24'!I161,'Calculations 35to44'!I161,'Calculations 45to54'!I161,'Calculations 55to64'!I161,'Calculations 65plus'!I161)</f>
        <v>0.19738029936642193</v>
      </c>
      <c r="J206">
        <f>J161/SUM(J161,'Calculations 16to19'!J161,'Calculations 20to24'!J161,'Calculations 35to44'!J161,'Calculations 45to54'!J161,'Calculations 55to64'!J161,'Calculations 65plus'!J161)</f>
        <v>0.19345599334663699</v>
      </c>
      <c r="K206">
        <f>K161/SUM(K161,'Calculations 16to19'!K161,'Calculations 20to24'!K161,'Calculations 35to44'!K161,'Calculations 45to54'!K161,'Calculations 55to64'!K161,'Calculations 65plus'!K161)</f>
        <v>0.19056119603496857</v>
      </c>
      <c r="L206">
        <f>L161/SUM(L161,'Calculations 16to19'!L161,'Calculations 20to24'!L161,'Calculations 35to44'!L161,'Calculations 45to54'!L161,'Calculations 55to64'!L161,'Calculations 65plus'!L161)</f>
        <v>0.19288680459209559</v>
      </c>
      <c r="M206">
        <f>M161/SUM(M161,'Calculations 16to19'!M161,'Calculations 20to24'!M161,'Calculations 35to44'!M161,'Calculations 45to54'!M161,'Calculations 55to64'!M161,'Calculations 65plus'!M161)</f>
        <v>0.19090065983739829</v>
      </c>
      <c r="N206">
        <f>N161/SUM(N161,'Calculations 16to19'!N161,'Calculations 20to24'!N161,'Calculations 35to44'!N161,'Calculations 45to54'!N161,'Calculations 55to64'!N161,'Calculations 65plus'!N161)</f>
        <v>0.18891492565235626</v>
      </c>
      <c r="O206">
        <f>O161/SUM(O161,'Calculations 16to19'!O161,'Calculations 20to24'!O161,'Calculations 35to44'!O161,'Calculations 45to54'!O161,'Calculations 55to64'!O161,'Calculations 65plus'!O161)</f>
        <v>0.18693044264981043</v>
      </c>
      <c r="P206">
        <f>P161/SUM(P161,'Calculations 16to19'!P161,'Calculations 20to24'!P161,'Calculations 35to44'!P161,'Calculations 45to54'!P161,'Calculations 55to64'!P161,'Calculations 65plus'!P161)</f>
        <v>0.18494803380463251</v>
      </c>
      <c r="Q206">
        <f>Q161/SUM(Q161,'Calculations 16to19'!Q161,'Calculations 20to24'!Q161,'Calculations 35to44'!Q161,'Calculations 45to54'!Q161,'Calculations 55to64'!Q161,'Calculations 65plus'!Q161)</f>
        <v>0.18296850357660296</v>
      </c>
      <c r="R206">
        <f>R161/SUM(R161,'Calculations 16to19'!R161,'Calculations 20to24'!R161,'Calculations 35to44'!R161,'Calculations 45to54'!R161,'Calculations 55to64'!R161,'Calculations 65plus'!R161)</f>
        <v>0.1809926371066872</v>
      </c>
      <c r="S206">
        <f>S161/SUM(S161,'Calculations 16to19'!S161,'Calculations 20to24'!S161,'Calculations 35to44'!S161,'Calculations 45to54'!S161,'Calculations 55to64'!S161,'Calculations 65plus'!S161)</f>
        <v>0.17902119948659873</v>
      </c>
      <c r="T206">
        <f>T161/SUM(T161,'Calculations 16to19'!T161,'Calculations 20to24'!T161,'Calculations 35to44'!T161,'Calculations 45to54'!T161,'Calculations 55to64'!T161,'Calculations 65plus'!T161)</f>
        <v>0.17705493510120454</v>
      </c>
      <c r="U206">
        <f>U161/SUM(U161,'Calculations 16to19'!U161,'Calculations 20to24'!U161,'Calculations 35to44'!U161,'Calculations 45to54'!U161,'Calculations 55to64'!U161,'Calculations 65plus'!U161)</f>
        <v>0.17509456704303517</v>
      </c>
      <c r="V206">
        <f>V161/SUM(V161,'Calculations 16to19'!V161,'Calculations 20to24'!V161,'Calculations 35to44'!V161,'Calculations 45to54'!V161,'Calculations 55to64'!V161,'Calculations 65plus'!V161)</f>
        <v>0.17314079659786985</v>
      </c>
      <c r="W206">
        <f>W161/SUM(W161,'Calculations 16to19'!W161,'Calculations 20to24'!W161,'Calculations 35to44'!W161,'Calculations 45to54'!W161,'Calculations 55to64'!W161,'Calculations 65plus'!W161)</f>
        <v>0.17119430280010389</v>
      </c>
      <c r="X206">
        <f>X161/SUM(X161,'Calculations 16to19'!X161,'Calculations 20to24'!X161,'Calculations 35to44'!X161,'Calculations 45to54'!X161,'Calculations 55to64'!X161,'Calculations 65plus'!X161)</f>
        <v>0.16925574205637858</v>
      </c>
      <c r="Y206">
        <f>Y161/SUM(Y161,'Calculations 16to19'!Y161,'Calculations 20to24'!Y161,'Calculations 35to44'!Y161,'Calculations 45to54'!Y161,'Calculations 55to64'!Y161,'Calculations 65plus'!Y161)</f>
        <v>0.16732574783571258</v>
      </c>
      <c r="Z206">
        <f>Z161/SUM(Z161,'Calculations 16to19'!Z161,'Calculations 20to24'!Z161,'Calculations 35to44'!Z161,'Calculations 45to54'!Z161,'Calculations 55to64'!Z161,'Calculations 65plus'!Z161)</f>
        <v>0.16540493042420557</v>
      </c>
      <c r="AA206">
        <f>AA161/SUM(AA161,'Calculations 16to19'!AA161,'Calculations 20to24'!AA161,'Calculations 35to44'!AA161,'Calculations 45to54'!AA161,'Calculations 55to64'!AA161,'Calculations 65plus'!AA161)</f>
        <v>0.16349387674218296</v>
      </c>
      <c r="AB206">
        <f>AB161/SUM(AB161,'Calculations 16to19'!AB161,'Calculations 20to24'!AB161,'Calculations 35to44'!AB161,'Calculations 45to54'!AB161,'Calculations 55to64'!AB161,'Calculations 65plus'!AB161)</f>
        <v>0.1615931502215191</v>
      </c>
      <c r="AC206">
        <f>AC161/SUM(AC161,'Calculations 16to19'!AC161,'Calculations 20to24'!AC161,'Calculations 35to44'!AC161,'Calculations 45to54'!AC161,'Calculations 55to64'!AC161,'Calculations 65plus'!AC161)</f>
        <v>0.15970329074073561</v>
      </c>
      <c r="AD206">
        <f>AD161/SUM(AD161,'Calculations 16to19'!AD161,'Calculations 20to24'!AD161,'Calculations 35to44'!AD161,'Calculations 45to54'!AD161,'Calculations 55to64'!AD161,'Calculations 65plus'!AD161)</f>
        <v>0.15782481461536063</v>
      </c>
      <c r="AE206">
        <f>AE161/SUM(AE161,'Calculations 16to19'!AE161,'Calculations 20to24'!AE161,'Calculations 35to44'!AE161,'Calculations 45to54'!AE161,'Calculations 55to64'!AE161,'Calculations 65plus'!AE161)</f>
        <v>0.15595821464094473</v>
      </c>
      <c r="AF206">
        <f>AF161/SUM(AF161,'Calculations 16to19'!AF161,'Calculations 20to24'!AF161,'Calculations 35to44'!AF161,'Calculations 45to54'!AF161,'Calculations 55to64'!AF161,'Calculations 65plus'!AF161)</f>
        <v>0.1541039601860609</v>
      </c>
    </row>
    <row r="207" spans="1:32" x14ac:dyDescent="0.25">
      <c r="A207" t="s">
        <v>66</v>
      </c>
      <c r="B207">
        <f>B162/SUM(B162,'Calculations 16to19'!B162,'Calculations 20to24'!B162,'Calculations 35to44'!B162,'Calculations 45to54'!B162,'Calculations 55to64'!B162,'Calculations 65plus'!B162)</f>
        <v>0.23854447439353096</v>
      </c>
      <c r="C207">
        <f>C162/SUM(C162,'Calculations 16to19'!C162,'Calculations 20to24'!C162,'Calculations 35to44'!C162,'Calculations 45to54'!C162,'Calculations 55to64'!C162,'Calculations 65plus'!C162)</f>
        <v>0.23987841609972851</v>
      </c>
      <c r="D207">
        <f>D162/SUM(D162,'Calculations 16to19'!D162,'Calculations 20to24'!D162,'Calculations 35to44'!D162,'Calculations 45to54'!D162,'Calculations 55to64'!D162,'Calculations 65plus'!D162)</f>
        <v>0.2412350485976523</v>
      </c>
      <c r="E207">
        <f>E162/SUM(E162,'Calculations 16to19'!E162,'Calculations 20to24'!E162,'Calculations 35to44'!E162,'Calculations 45to54'!E162,'Calculations 55to64'!E162,'Calculations 65plus'!E162)</f>
        <v>0.24132494256134207</v>
      </c>
      <c r="F207">
        <f>F162/SUM(F162,'Calculations 16to19'!F162,'Calculations 20to24'!F162,'Calculations 35to44'!F162,'Calculations 45to54'!F162,'Calculations 55to64'!F162,'Calculations 65plus'!F162)</f>
        <v>0.23966721509616126</v>
      </c>
      <c r="G207">
        <f>G162/SUM(G162,'Calculations 16to19'!G162,'Calculations 20to24'!G162,'Calculations 35to44'!G162,'Calculations 45to54'!G162,'Calculations 55to64'!G162,'Calculations 65plus'!G162)</f>
        <v>0.2361025614837515</v>
      </c>
      <c r="H207">
        <f>H162/SUM(H162,'Calculations 16to19'!H162,'Calculations 20to24'!H162,'Calculations 35to44'!H162,'Calculations 45to54'!H162,'Calculations 55to64'!H162,'Calculations 65plus'!H162)</f>
        <v>0.23119389400299628</v>
      </c>
      <c r="I207">
        <f>I162/SUM(I162,'Calculations 16to19'!I162,'Calculations 20to24'!I162,'Calculations 35to44'!I162,'Calculations 45to54'!I162,'Calculations 55to64'!I162,'Calculations 65plus'!I162)</f>
        <v>0.22573653876205896</v>
      </c>
      <c r="J207">
        <f>J162/SUM(J162,'Calculations 16to19'!J162,'Calculations 20to24'!J162,'Calculations 35to44'!J162,'Calculations 45to54'!J162,'Calculations 55to64'!J162,'Calculations 65plus'!J162)</f>
        <v>0.22161074256714533</v>
      </c>
      <c r="K207">
        <f>K162/SUM(K162,'Calculations 16to19'!K162,'Calculations 20to24'!K162,'Calculations 35to44'!K162,'Calculations 45to54'!K162,'Calculations 55to64'!K162,'Calculations 65plus'!K162)</f>
        <v>0.21861151997229933</v>
      </c>
      <c r="L207">
        <f>L162/SUM(L162,'Calculations 16to19'!L162,'Calculations 20to24'!L162,'Calculations 35to44'!L162,'Calculations 45to54'!L162,'Calculations 55to64'!L162,'Calculations 65plus'!L162)</f>
        <v>0.22111019083194594</v>
      </c>
      <c r="M207">
        <f>M162/SUM(M162,'Calculations 16to19'!M162,'Calculations 20to24'!M162,'Calculations 35to44'!M162,'Calculations 45to54'!M162,'Calculations 55to64'!M162,'Calculations 65plus'!M162)</f>
        <v>0.21898912589493533</v>
      </c>
      <c r="N207">
        <f>N162/SUM(N162,'Calculations 16to19'!N162,'Calculations 20to24'!N162,'Calculations 35to44'!N162,'Calculations 45to54'!N162,'Calculations 55to64'!N162,'Calculations 65plus'!N162)</f>
        <v>0.21686553371905712</v>
      </c>
      <c r="O207">
        <f>O162/SUM(O162,'Calculations 16to19'!O162,'Calculations 20to24'!O162,'Calculations 35to44'!O162,'Calculations 45to54'!O162,'Calculations 55to64'!O162,'Calculations 65plus'!O162)</f>
        <v>0.21474027811529015</v>
      </c>
      <c r="P207">
        <f>P162/SUM(P162,'Calculations 16to19'!P162,'Calculations 20to24'!P162,'Calculations 35to44'!P162,'Calculations 45to54'!P162,'Calculations 55to64'!P162,'Calculations 65plus'!P162)</f>
        <v>0.21261421031351141</v>
      </c>
      <c r="Q207">
        <f>Q162/SUM(Q162,'Calculations 16to19'!Q162,'Calculations 20to24'!Q162,'Calculations 35to44'!Q162,'Calculations 45to54'!Q162,'Calculations 55to64'!Q162,'Calculations 65plus'!Q162)</f>
        <v>0.21048816791454567</v>
      </c>
      <c r="R207">
        <f>R162/SUM(R162,'Calculations 16to19'!R162,'Calculations 20to24'!R162,'Calculations 35to44'!R162,'Calculations 45to54'!R162,'Calculations 55to64'!R162,'Calculations 65plus'!R162)</f>
        <v>0.20836297390790864</v>
      </c>
      <c r="S207">
        <f>S162/SUM(S162,'Calculations 16to19'!S162,'Calculations 20to24'!S162,'Calculations 35to44'!S162,'Calculations 45to54'!S162,'Calculations 55to64'!S162,'Calculations 65plus'!S162)</f>
        <v>0.20623943575576845</v>
      </c>
      <c r="T207">
        <f>T162/SUM(T162,'Calculations 16to19'!T162,'Calculations 20to24'!T162,'Calculations 35to44'!T162,'Calculations 45to54'!T162,'Calculations 55to64'!T162,'Calculations 65plus'!T162)</f>
        <v>0.20411834454334363</v>
      </c>
      <c r="U207">
        <f>U162/SUM(U162,'Calculations 16to19'!U162,'Calculations 20to24'!U162,'Calculations 35to44'!U162,'Calculations 45to54'!U162,'Calculations 55to64'!U162,'Calculations 65plus'!U162)</f>
        <v>0.20200047419569014</v>
      </c>
      <c r="V207">
        <f>V162/SUM(V162,'Calculations 16to19'!V162,'Calculations 20to24'!V162,'Calculations 35to44'!V162,'Calculations 45to54'!V162,'Calculations 55to64'!V162,'Calculations 65plus'!V162)</f>
        <v>0.19988658076055127</v>
      </c>
      <c r="W207">
        <f>W162/SUM(W162,'Calculations 16to19'!W162,'Calculations 20to24'!W162,'Calculations 35to44'!W162,'Calculations 45to54'!W162,'Calculations 55to64'!W162,'Calculations 65plus'!W162)</f>
        <v>0.19777740175669947</v>
      </c>
      <c r="X207">
        <f>X162/SUM(X162,'Calculations 16to19'!X162,'Calculations 20to24'!X162,'Calculations 35to44'!X162,'Calculations 45to54'!X162,'Calculations 55to64'!X162,'Calculations 65plus'!X162)</f>
        <v>0.195673655586979</v>
      </c>
      <c r="Y207">
        <f>Y162/SUM(Y162,'Calculations 16to19'!Y162,'Calculations 20to24'!Y162,'Calculations 35to44'!Y162,'Calculations 45to54'!Y162,'Calculations 55to64'!Y162,'Calculations 65plus'!Y162)</f>
        <v>0.19357604101501968</v>
      </c>
      <c r="Z207">
        <f>Z162/SUM(Z162,'Calculations 16to19'!Z162,'Calculations 20to24'!Z162,'Calculations 35to44'!Z162,'Calculations 45to54'!Z162,'Calculations 55to64'!Z162,'Calculations 65plus'!Z162)</f>
        <v>0.19148523670442683</v>
      </c>
      <c r="AA207">
        <f>AA162/SUM(AA162,'Calculations 16to19'!AA162,'Calculations 20to24'!AA162,'Calculations 35to44'!AA162,'Calculations 45to54'!AA162,'Calculations 55to64'!AA162,'Calculations 65plus'!AA162)</f>
        <v>0.18940190081903996</v>
      </c>
      <c r="AB207">
        <f>AB162/SUM(AB162,'Calculations 16to19'!AB162,'Calculations 20to24'!AB162,'Calculations 35to44'!AB162,'Calculations 45to54'!AB162,'Calculations 55to64'!AB162,'Calculations 65plus'!AB162)</f>
        <v>0.18732667068271522</v>
      </c>
      <c r="AC207">
        <f>AC162/SUM(AC162,'Calculations 16to19'!AC162,'Calculations 20to24'!AC162,'Calculations 35to44'!AC162,'Calculations 45to54'!AC162,'Calculations 55to64'!AC162,'Calculations 65plus'!AC162)</f>
        <v>0.18526016249693089</v>
      </c>
      <c r="AD207">
        <f>AD162/SUM(AD162,'Calculations 16to19'!AD162,'Calculations 20to24'!AD162,'Calculations 35to44'!AD162,'Calculations 45to54'!AD162,'Calculations 55to64'!AD162,'Calculations 65plus'!AD162)</f>
        <v>0.18320297111438283</v>
      </c>
      <c r="AE207">
        <f>AE162/SUM(AE162,'Calculations 16to19'!AE162,'Calculations 20to24'!AE162,'Calculations 35to44'!AE162,'Calculations 45to54'!AE162,'Calculations 55to64'!AE162,'Calculations 65plus'!AE162)</f>
        <v>0.18115566986662945</v>
      </c>
      <c r="AF207">
        <f>AF162/SUM(AF162,'Calculations 16to19'!AF162,'Calculations 20to24'!AF162,'Calculations 35to44'!AF162,'Calculations 45to54'!AF162,'Calculations 55to64'!AF162,'Calculations 65plus'!AF162)</f>
        <v>0.17911881044374794</v>
      </c>
    </row>
    <row r="208" spans="1:32" x14ac:dyDescent="0.25">
      <c r="A208" t="s">
        <v>68</v>
      </c>
      <c r="B208">
        <f>B163/SUM(B163,'Calculations 16to19'!B163,'Calculations 20to24'!B163,'Calculations 35to44'!B163,'Calculations 45to54'!B163,'Calculations 55to64'!B163,'Calculations 65plus'!B163)</f>
        <v>0.28282828282828282</v>
      </c>
      <c r="C208">
        <f>C163/SUM(C163,'Calculations 16to19'!C163,'Calculations 20to24'!C163,'Calculations 35to44'!C163,'Calculations 45to54'!C163,'Calculations 55to64'!C163,'Calculations 65plus'!C163)</f>
        <v>0.28384660171673004</v>
      </c>
      <c r="D208">
        <f>D163/SUM(D163,'Calculations 16to19'!D163,'Calculations 20to24'!D163,'Calculations 35to44'!D163,'Calculations 45to54'!D163,'Calculations 55to64'!D163,'Calculations 65plus'!D163)</f>
        <v>0.28482047403318383</v>
      </c>
      <c r="E208">
        <f>E163/SUM(E163,'Calculations 16to19'!E163,'Calculations 20to24'!E163,'Calculations 35to44'!E163,'Calculations 45to54'!E163,'Calculations 55to64'!E163,'Calculations 65plus'!E163)</f>
        <v>0.28434071699054636</v>
      </c>
      <c r="F208">
        <f>F163/SUM(F163,'Calculations 16to19'!F163,'Calculations 20to24'!F163,'Calculations 35to44'!F163,'Calculations 45to54'!F163,'Calculations 55to64'!F163,'Calculations 65plus'!F163)</f>
        <v>0.28199604499859554</v>
      </c>
      <c r="G208">
        <f>G163/SUM(G163,'Calculations 16to19'!G163,'Calculations 20to24'!G163,'Calculations 35to44'!G163,'Calculations 45to54'!G163,'Calculations 55to64'!G163,'Calculations 65plus'!G163)</f>
        <v>0.27771476402282169</v>
      </c>
      <c r="H208">
        <f>H163/SUM(H163,'Calculations 16to19'!H163,'Calculations 20to24'!H163,'Calculations 35to44'!H163,'Calculations 45to54'!H163,'Calculations 55to64'!H163,'Calculations 65plus'!H163)</f>
        <v>0.27191330004208908</v>
      </c>
      <c r="I208">
        <f>I163/SUM(I163,'Calculations 16to19'!I163,'Calculations 20to24'!I163,'Calculations 35to44'!I163,'Calculations 45to54'!I163,'Calculations 55to64'!I163,'Calculations 65plus'!I163)</f>
        <v>0.26539686008153174</v>
      </c>
      <c r="J208">
        <f>J163/SUM(J163,'Calculations 16to19'!J163,'Calculations 20to24'!J163,'Calculations 35to44'!J163,'Calculations 45to54'!J163,'Calculations 55to64'!J163,'Calculations 65plus'!J163)</f>
        <v>0.26027784132440795</v>
      </c>
      <c r="K208">
        <f>K163/SUM(K163,'Calculations 16to19'!K163,'Calculations 20to24'!K163,'Calculations 35to44'!K163,'Calculations 45to54'!K163,'Calculations 55to64'!K163,'Calculations 65plus'!K163)</f>
        <v>0.25640594390891147</v>
      </c>
      <c r="L208">
        <f>L163/SUM(L163,'Calculations 16to19'!L163,'Calculations 20to24'!L163,'Calculations 35to44'!L163,'Calculations 45to54'!L163,'Calculations 55to64'!L163,'Calculations 65plus'!L163)</f>
        <v>0.25886882534948041</v>
      </c>
      <c r="M208">
        <f>M163/SUM(M163,'Calculations 16to19'!M163,'Calculations 20to24'!M163,'Calculations 35to44'!M163,'Calculations 45to54'!M163,'Calculations 55to64'!M163,'Calculations 65plus'!M163)</f>
        <v>0.25609384723159334</v>
      </c>
      <c r="N208">
        <f>N163/SUM(N163,'Calculations 16to19'!N163,'Calculations 20to24'!N163,'Calculations 35to44'!N163,'Calculations 45to54'!N163,'Calculations 55to64'!N163,'Calculations 65plus'!N163)</f>
        <v>0.25332275381379221</v>
      </c>
      <c r="O208">
        <f>O163/SUM(O163,'Calculations 16to19'!O163,'Calculations 20to24'!O163,'Calculations 35to44'!O163,'Calculations 45to54'!O163,'Calculations 55to64'!O163,'Calculations 65plus'!O163)</f>
        <v>0.25055670401902508</v>
      </c>
      <c r="P208">
        <f>P163/SUM(P163,'Calculations 16to19'!P163,'Calculations 20to24'!P163,'Calculations 35to44'!P163,'Calculations 45to54'!P163,'Calculations 55to64'!P163,'Calculations 65plus'!P163)</f>
        <v>0.247796819811582</v>
      </c>
      <c r="Q208">
        <f>Q163/SUM(Q163,'Calculations 16to19'!Q163,'Calculations 20to24'!Q163,'Calculations 35to44'!Q163,'Calculations 45to54'!Q163,'Calculations 55to64'!Q163,'Calculations 65plus'!Q163)</f>
        <v>0.2450441859826642</v>
      </c>
      <c r="R208">
        <f>R163/SUM(R163,'Calculations 16to19'!R163,'Calculations 20to24'!R163,'Calculations 35to44'!R163,'Calculations 45to54'!R163,'Calculations 55to64'!R163,'Calculations 65plus'!R163)</f>
        <v>0.24229985001161292</v>
      </c>
      <c r="S208">
        <f>S163/SUM(S163,'Calculations 16to19'!S163,'Calculations 20to24'!S163,'Calculations 35to44'!S163,'Calculations 45to54'!S163,'Calculations 55to64'!S163,'Calculations 65plus'!S163)</f>
        <v>0.23956482200000881</v>
      </c>
      <c r="T208">
        <f>T163/SUM(T163,'Calculations 16to19'!T163,'Calculations 20to24'!T163,'Calculations 35to44'!T163,'Calculations 45to54'!T163,'Calculations 55to64'!T163,'Calculations 65plus'!T163)</f>
        <v>0.2368400746757407</v>
      </c>
      <c r="U208">
        <f>U163/SUM(U163,'Calculations 16to19'!U163,'Calculations 20to24'!U163,'Calculations 35to44'!U163,'Calculations 45to54'!U163,'Calculations 55to64'!U163,'Calculations 65plus'!U163)</f>
        <v>0.23412654346408263</v>
      </c>
      <c r="V208">
        <f>V163/SUM(V163,'Calculations 16to19'!V163,'Calculations 20to24'!V163,'Calculations 35to44'!V163,'Calculations 45to54'!V163,'Calculations 55to64'!V163,'Calculations 65plus'!V163)</f>
        <v>0.2314251266227326</v>
      </c>
      <c r="W208">
        <f>W163/SUM(W163,'Calculations 16to19'!W163,'Calculations 20to24'!W163,'Calculations 35to44'!W163,'Calculations 45to54'!W163,'Calculations 55to64'!W163,'Calculations 65plus'!W163)</f>
        <v>0.22873668543771025</v>
      </c>
      <c r="X208">
        <f>X163/SUM(X163,'Calculations 16to19'!X163,'Calculations 20to24'!X163,'Calculations 35to44'!X163,'Calculations 45to54'!X163,'Calculations 55to64'!X163,'Calculations 65plus'!X163)</f>
        <v>0.22606204447699144</v>
      </c>
      <c r="Y208">
        <f>Y163/SUM(Y163,'Calculations 16to19'!Y163,'Calculations 20to24'!Y163,'Calculations 35to44'!Y163,'Calculations 45to54'!Y163,'Calculations 55to64'!Y163,'Calculations 65plus'!Y163)</f>
        <v>0.22340199189869492</v>
      </c>
      <c r="Z208">
        <f>Z163/SUM(Z163,'Calculations 16to19'!Z163,'Calculations 20to24'!Z163,'Calculations 35to44'!Z163,'Calculations 45to54'!Z163,'Calculations 55to64'!Z163,'Calculations 65plus'!Z163)</f>
        <v>0.22075727981066123</v>
      </c>
      <c r="AA208">
        <f>AA163/SUM(AA163,'Calculations 16to19'!AA163,'Calculations 20to24'!AA163,'Calculations 35to44'!AA163,'Calculations 45to54'!AA163,'Calculations 55to64'!AA163,'Calculations 65plus'!AA163)</f>
        <v>0.21812862467822472</v>
      </c>
      <c r="AB208">
        <f>AB163/SUM(AB163,'Calculations 16to19'!AB163,'Calculations 20to24'!AB163,'Calculations 35to44'!AB163,'Calculations 45to54'!AB163,'Calculations 55to64'!AB163,'Calculations 65plus'!AB163)</f>
        <v>0.21551670777701767</v>
      </c>
      <c r="AC208">
        <f>AC163/SUM(AC163,'Calculations 16to19'!AC163,'Calculations 20to24'!AC163,'Calculations 35to44'!AC163,'Calculations 45to54'!AC163,'Calculations 55to64'!AC163,'Calculations 65plus'!AC163)</f>
        <v>0.21292217568765376</v>
      </c>
      <c r="AD208">
        <f>AD163/SUM(AD163,'Calculations 16to19'!AD163,'Calculations 20to24'!AD163,'Calculations 35to44'!AD163,'Calculations 45to54'!AD163,'Calculations 55to64'!AD163,'Calculations 65plus'!AD163)</f>
        <v>0.21034564082917181</v>
      </c>
      <c r="AE208">
        <f>AE163/SUM(AE163,'Calculations 16to19'!AE163,'Calculations 20to24'!AE163,'Calculations 35to44'!AE163,'Calculations 45to54'!AE163,'Calculations 55to64'!AE163,'Calculations 65plus'!AE163)</f>
        <v>0.20778768202816145</v>
      </c>
      <c r="AF208">
        <f>AF163/SUM(AF163,'Calculations 16to19'!AF163,'Calculations 20to24'!AF163,'Calculations 35to44'!AF163,'Calculations 45to54'!AF163,'Calculations 55to64'!AF163,'Calculations 65plus'!AF163)</f>
        <v>0.20524884512055119</v>
      </c>
    </row>
    <row r="209" spans="1:32" x14ac:dyDescent="0.25">
      <c r="A209" t="s">
        <v>70</v>
      </c>
      <c r="B209">
        <f>B164/SUM(B164,'Calculations 16to19'!B164,'Calculations 20to24'!B164,'Calculations 35to44'!B164,'Calculations 45to54'!B164,'Calculations 55to64'!B164,'Calculations 65plus'!B164)</f>
        <v>0.21274038461538466</v>
      </c>
      <c r="C209">
        <f>C164/SUM(C164,'Calculations 16to19'!C164,'Calculations 20to24'!C164,'Calculations 35to44'!C164,'Calculations 45to54'!C164,'Calculations 55to64'!C164,'Calculations 65plus'!C164)</f>
        <v>0.21406342340418383</v>
      </c>
      <c r="D209">
        <f>D164/SUM(D164,'Calculations 16to19'!D164,'Calculations 20to24'!D164,'Calculations 35to44'!D164,'Calculations 45to54'!D164,'Calculations 55to64'!D164,'Calculations 65plus'!D164)</f>
        <v>0.21530427921026205</v>
      </c>
      <c r="E209">
        <f>E164/SUM(E164,'Calculations 16to19'!E164,'Calculations 20to24'!E164,'Calculations 35to44'!E164,'Calculations 45to54'!E164,'Calculations 55to64'!E164,'Calculations 65plus'!E164)</f>
        <v>0.2153695191544957</v>
      </c>
      <c r="F209">
        <f>F164/SUM(F164,'Calculations 16to19'!F164,'Calculations 20to24'!F164,'Calculations 35to44'!F164,'Calculations 45to54'!F164,'Calculations 55to64'!F164,'Calculations 65plus'!F164)</f>
        <v>0.21384159642506689</v>
      </c>
      <c r="G209">
        <f>G164/SUM(G164,'Calculations 16to19'!G164,'Calculations 20to24'!G164,'Calculations 35to44'!G164,'Calculations 45to54'!G164,'Calculations 55to64'!G164,'Calculations 65plus'!G164)</f>
        <v>0.21052180748716937</v>
      </c>
      <c r="H209">
        <f>H164/SUM(H164,'Calculations 16to19'!H164,'Calculations 20to24'!H164,'Calculations 35to44'!H164,'Calculations 45to54'!H164,'Calculations 55to64'!H164,'Calculations 65plus'!H164)</f>
        <v>0.20601650304886079</v>
      </c>
      <c r="I209">
        <f>I164/SUM(I164,'Calculations 16to19'!I164,'Calculations 20to24'!I164,'Calculations 35to44'!I164,'Calculations 45to54'!I164,'Calculations 55to64'!I164,'Calculations 65plus'!I164)</f>
        <v>0.20097029512254305</v>
      </c>
      <c r="J209">
        <f>J164/SUM(J164,'Calculations 16to19'!J164,'Calculations 20to24'!J164,'Calculations 35to44'!J164,'Calculations 45to54'!J164,'Calculations 55to64'!J164,'Calculations 65plus'!J164)</f>
        <v>0.19707993446513788</v>
      </c>
      <c r="K209">
        <f>K164/SUM(K164,'Calculations 16to19'!K164,'Calculations 20to24'!K164,'Calculations 35to44'!K164,'Calculations 45to54'!K164,'Calculations 55to64'!K164,'Calculations 65plus'!K164)</f>
        <v>0.19418435479451218</v>
      </c>
      <c r="L209">
        <f>L164/SUM(L164,'Calculations 16to19'!L164,'Calculations 20to24'!L164,'Calculations 35to44'!L164,'Calculations 45to54'!L164,'Calculations 55to64'!L164,'Calculations 65plus'!L164)</f>
        <v>0.19662528065576754</v>
      </c>
      <c r="M209">
        <f>M164/SUM(M164,'Calculations 16to19'!M164,'Calculations 20to24'!M164,'Calculations 35to44'!M164,'Calculations 45to54'!M164,'Calculations 55to64'!M164,'Calculations 65plus'!M164)</f>
        <v>0.1946685190358767</v>
      </c>
      <c r="N209">
        <f>N164/SUM(N164,'Calculations 16to19'!N164,'Calculations 20to24'!N164,'Calculations 35to44'!N164,'Calculations 45to54'!N164,'Calculations 55to64'!N164,'Calculations 65plus'!N164)</f>
        <v>0.19271077531539102</v>
      </c>
      <c r="O209">
        <f>O164/SUM(O164,'Calculations 16to19'!O164,'Calculations 20to24'!O164,'Calculations 35to44'!O164,'Calculations 45to54'!O164,'Calculations 55to64'!O164,'Calculations 65plus'!O164)</f>
        <v>0.1907528323187902</v>
      </c>
      <c r="P209">
        <f>P164/SUM(P164,'Calculations 16to19'!P164,'Calculations 20to24'!P164,'Calculations 35to44'!P164,'Calculations 45to54'!P164,'Calculations 55to64'!P164,'Calculations 65plus'!P164)</f>
        <v>0.18879546276211356</v>
      </c>
      <c r="Q209">
        <f>Q164/SUM(Q164,'Calculations 16to19'!Q164,'Calculations 20to24'!Q164,'Calculations 35to44'!Q164,'Calculations 45to54'!Q164,'Calculations 55to64'!Q164,'Calculations 65plus'!Q164)</f>
        <v>0.18683942805183607</v>
      </c>
      <c r="R209">
        <f>R164/SUM(R164,'Calculations 16to19'!R164,'Calculations 20to24'!R164,'Calculations 35to44'!R164,'Calculations 45to54'!R164,'Calculations 55to64'!R164,'Calculations 65plus'!R164)</f>
        <v>0.18488547715494263</v>
      </c>
      <c r="S209">
        <f>S164/SUM(S164,'Calculations 16to19'!S164,'Calculations 20to24'!S164,'Calculations 35to44'!S164,'Calculations 45to54'!S164,'Calculations 55to64'!S164,'Calculations 65plus'!S164)</f>
        <v>0.18293434554133556</v>
      </c>
      <c r="T209">
        <f>T164/SUM(T164,'Calculations 16to19'!T164,'Calculations 20to24'!T164,'Calculations 35to44'!T164,'Calculations 45to54'!T164,'Calculations 55to64'!T164,'Calculations 65plus'!T164)</f>
        <v>0.18098675419931454</v>
      </c>
      <c r="U209">
        <f>U164/SUM(U164,'Calculations 16to19'!U164,'Calculations 20to24'!U164,'Calculations 35to44'!U164,'Calculations 45to54'!U164,'Calculations 55to64'!U164,'Calculations 65plus'!U164)</f>
        <v>0.17904340872450331</v>
      </c>
      <c r="V209">
        <f>V164/SUM(V164,'Calculations 16to19'!V164,'Calculations 20to24'!V164,'Calculations 35to44'!V164,'Calculations 45to54'!V164,'Calculations 55to64'!V164,'Calculations 65plus'!V164)</f>
        <v>0.17710499848223796</v>
      </c>
      <c r="W209">
        <f>W164/SUM(W164,'Calculations 16to19'!W164,'Calculations 20to24'!W164,'Calculations 35to44'!W164,'Calculations 45to54'!W164,'Calculations 55to64'!W164,'Calculations 65plus'!W164)</f>
        <v>0.17517219584309404</v>
      </c>
      <c r="X209">
        <f>X164/SUM(X164,'Calculations 16to19'!X164,'Calculations 20to24'!X164,'Calculations 35to44'!X164,'Calculations 45to54'!X164,'Calculations 55to64'!X164,'Calculations 65plus'!X164)</f>
        <v>0.17324565549093748</v>
      </c>
      <c r="Y209">
        <f>Y164/SUM(Y164,'Calculations 16to19'!Y164,'Calculations 20to24'!Y164,'Calculations 35to44'!Y164,'Calculations 45to54'!Y164,'Calculations 55to64'!Y164,'Calculations 65plus'!Y164)</f>
        <v>0.17132601380256374</v>
      </c>
      <c r="Z209">
        <f>Z164/SUM(Z164,'Calculations 16to19'!Z164,'Calculations 20to24'!Z164,'Calculations 35to44'!Z164,'Calculations 45to54'!Z164,'Calculations 55to64'!Z164,'Calculations 65plus'!Z164)</f>
        <v>0.16941388829775791</v>
      </c>
      <c r="AA209">
        <f>AA164/SUM(AA164,'Calculations 16to19'!AA164,'Calculations 20to24'!AA164,'Calculations 35to44'!AA164,'Calculations 45to54'!AA164,'Calculations 55to64'!AA164,'Calculations 65plus'!AA164)</f>
        <v>0.16750987715833057</v>
      </c>
      <c r="AB209">
        <f>AB164/SUM(AB164,'Calculations 16to19'!AB164,'Calculations 20to24'!AB164,'Calculations 35to44'!AB164,'Calculations 45to54'!AB164,'Calculations 55to64'!AB164,'Calculations 65plus'!AB164)</f>
        <v>0.16561455881448581</v>
      </c>
      <c r="AC209">
        <f>AC164/SUM(AC164,'Calculations 16to19'!AC164,'Calculations 20to24'!AC164,'Calculations 35to44'!AC164,'Calculations 45to54'!AC164,'Calculations 55to64'!AC164,'Calculations 65plus'!AC164)</f>
        <v>0.16372849159666852</v>
      </c>
      <c r="AD209">
        <f>AD164/SUM(AD164,'Calculations 16to19'!AD164,'Calculations 20to24'!AD164,'Calculations 35to44'!AD164,'Calculations 45to54'!AD164,'Calculations 55to64'!AD164,'Calculations 65plus'!AD164)</f>
        <v>0.1618522134508607</v>
      </c>
      <c r="AE209">
        <f>AE164/SUM(AE164,'Calculations 16to19'!AE164,'Calculations 20to24'!AE164,'Calculations 35to44'!AE164,'Calculations 45to54'!AE164,'Calculations 55to64'!AE164,'Calculations 65plus'!AE164)</f>
        <v>0.15998624171513989</v>
      </c>
      <c r="AF209">
        <f>AF164/SUM(AF164,'Calculations 16to19'!AF164,'Calculations 20to24'!AF164,'Calculations 35to44'!AF164,'Calculations 45to54'!AF164,'Calculations 55to64'!AF164,'Calculations 65plus'!AF164)</f>
        <v>0.15813107295518486</v>
      </c>
    </row>
    <row r="210" spans="1:32" x14ac:dyDescent="0.25">
      <c r="A210" t="s">
        <v>72</v>
      </c>
      <c r="B210">
        <f>B165/SUM(B165,'Calculations 16to19'!B165,'Calculations 20to24'!B165,'Calculations 35to44'!B165,'Calculations 45to54'!B165,'Calculations 55to64'!B165,'Calculations 65plus'!B165)</f>
        <v>0.21516640400482065</v>
      </c>
      <c r="C210">
        <f>C165/SUM(C165,'Calculations 16to19'!C165,'Calculations 20to24'!C165,'Calculations 35to44'!C165,'Calculations 45to54'!C165,'Calculations 55to64'!C165,'Calculations 65plus'!C165)</f>
        <v>0.21624602913585417</v>
      </c>
      <c r="D210">
        <f>D165/SUM(D165,'Calculations 16to19'!D165,'Calculations 20to24'!D165,'Calculations 35to44'!D165,'Calculations 45to54'!D165,'Calculations 55to64'!D165,'Calculations 65plus'!D165)</f>
        <v>0.21724864004044514</v>
      </c>
      <c r="E210">
        <f>E165/SUM(E165,'Calculations 16to19'!E165,'Calculations 20to24'!E165,'Calculations 35to44'!E165,'Calculations 45to54'!E165,'Calculations 55to64'!E165,'Calculations 65plus'!E165)</f>
        <v>0.21703767492283579</v>
      </c>
      <c r="F210">
        <f>F165/SUM(F165,'Calculations 16to19'!F165,'Calculations 20to24'!F165,'Calculations 35to44'!F165,'Calculations 45to54'!F165,'Calculations 55to64'!F165,'Calculations 65plus'!F165)</f>
        <v>0.21528862945448027</v>
      </c>
      <c r="G210">
        <f>G165/SUM(G165,'Calculations 16to19'!G165,'Calculations 20to24'!G165,'Calculations 35to44'!G165,'Calculations 45to54'!G165,'Calculations 55to64'!G165,'Calculations 65plus'!G165)</f>
        <v>0.21197334610535742</v>
      </c>
      <c r="H210">
        <f>H165/SUM(H165,'Calculations 16to19'!H165,'Calculations 20to24'!H165,'Calculations 35to44'!H165,'Calculations 45to54'!H165,'Calculations 55to64'!H165,'Calculations 65plus'!H165)</f>
        <v>0.20740470740072872</v>
      </c>
      <c r="I210">
        <f>I165/SUM(I165,'Calculations 16to19'!I165,'Calculations 20to24'!I165,'Calculations 35to44'!I165,'Calculations 45to54'!I165,'Calculations 55to64'!I165,'Calculations 65plus'!I165)</f>
        <v>0.20221126899166617</v>
      </c>
      <c r="J210">
        <f>J165/SUM(J165,'Calculations 16to19'!J165,'Calculations 20to24'!J165,'Calculations 35to44'!J165,'Calculations 45to54'!J165,'Calculations 55to64'!J165,'Calculations 65plus'!J165)</f>
        <v>0.19817068522111281</v>
      </c>
      <c r="K210">
        <f>K165/SUM(K165,'Calculations 16to19'!K165,'Calculations 20to24'!K165,'Calculations 35to44'!K165,'Calculations 45to54'!K165,'Calculations 55to64'!K165,'Calculations 65plus'!K165)</f>
        <v>0.19518318492452219</v>
      </c>
      <c r="L210">
        <f>L165/SUM(L165,'Calculations 16to19'!L165,'Calculations 20to24'!L165,'Calculations 35to44'!L165,'Calculations 45to54'!L165,'Calculations 55to64'!L165,'Calculations 65plus'!L165)</f>
        <v>0.19738441877010768</v>
      </c>
      <c r="M210">
        <f>M165/SUM(M165,'Calculations 16to19'!M165,'Calculations 20to24'!M165,'Calculations 35to44'!M165,'Calculations 45to54'!M165,'Calculations 55to64'!M165,'Calculations 65plus'!M165)</f>
        <v>0.19528670010237534</v>
      </c>
      <c r="N210">
        <f>N165/SUM(N165,'Calculations 16to19'!N165,'Calculations 20to24'!N165,'Calculations 35to44'!N165,'Calculations 45to54'!N165,'Calculations 55to64'!N165,'Calculations 65plus'!N165)</f>
        <v>0.19319095135417666</v>
      </c>
      <c r="O210">
        <f>O165/SUM(O165,'Calculations 16to19'!O165,'Calculations 20to24'!O165,'Calculations 35to44'!O165,'Calculations 45to54'!O165,'Calculations 55to64'!O165,'Calculations 65plus'!O165)</f>
        <v>0.19109810169431091</v>
      </c>
      <c r="P210">
        <f>P165/SUM(P165,'Calculations 16to19'!P165,'Calculations 20to24'!P165,'Calculations 35to44'!P165,'Calculations 45to54'!P165,'Calculations 55to64'!P165,'Calculations 65plus'!P165)</f>
        <v>0.18900905292647691</v>
      </c>
      <c r="Q210">
        <f>Q165/SUM(Q165,'Calculations 16to19'!Q165,'Calculations 20to24'!Q165,'Calculations 35to44'!Q165,'Calculations 45to54'!Q165,'Calculations 55to64'!Q165,'Calculations 65plus'!Q165)</f>
        <v>0.18692467907535601</v>
      </c>
      <c r="R210">
        <f>R165/SUM(R165,'Calculations 16to19'!R165,'Calculations 20to24'!R165,'Calculations 35to44'!R165,'Calculations 45to54'!R165,'Calculations 55to64'!R165,'Calculations 65plus'!R165)</f>
        <v>0.18484582604317579</v>
      </c>
      <c r="S210">
        <f>S165/SUM(S165,'Calculations 16to19'!S165,'Calculations 20to24'!S165,'Calculations 35to44'!S165,'Calculations 45to54'!S165,'Calculations 55to64'!S165,'Calculations 65plus'!S165)</f>
        <v>0.18277331133517072</v>
      </c>
      <c r="T210">
        <f>T165/SUM(T165,'Calculations 16to19'!T165,'Calculations 20to24'!T165,'Calculations 35to44'!T165,'Calculations 45to54'!T165,'Calculations 55to64'!T165,'Calculations 65plus'!T165)</f>
        <v>0.18070792385214249</v>
      </c>
      <c r="U210">
        <f>U165/SUM(U165,'Calculations 16to19'!U165,'Calculations 20to24'!U165,'Calculations 35to44'!U165,'Calculations 45to54'!U165,'Calculations 55to64'!U165,'Calculations 65plus'!U165)</f>
        <v>0.17865042374813639</v>
      </c>
      <c r="V210">
        <f>V165/SUM(V165,'Calculations 16to19'!V165,'Calculations 20to24'!V165,'Calculations 35to44'!V165,'Calculations 45to54'!V165,'Calculations 55to64'!V165,'Calculations 65plus'!V165)</f>
        <v>0.17660154235107633</v>
      </c>
      <c r="W210">
        <f>W165/SUM(W165,'Calculations 16to19'!W165,'Calculations 20to24'!W165,'Calculations 35to44'!W165,'Calculations 45to54'!W165,'Calculations 55to64'!W165,'Calculations 65plus'!W165)</f>
        <v>0.17456198214403992</v>
      </c>
      <c r="X210">
        <f>X165/SUM(X165,'Calculations 16to19'!X165,'Calculations 20to24'!X165,'Calculations 35to44'!X165,'Calculations 45to54'!X165,'Calculations 55to64'!X165,'Calculations 65plus'!X165)</f>
        <v>0.17253241680474493</v>
      </c>
      <c r="Y210">
        <f>Y165/SUM(Y165,'Calculations 16to19'!Y165,'Calculations 20to24'!Y165,'Calculations 35to44'!Y165,'Calculations 45to54'!Y165,'Calculations 55to64'!Y165,'Calculations 65plus'!Y165)</f>
        <v>0.17051349130067506</v>
      </c>
      <c r="Z210">
        <f>Z165/SUM(Z165,'Calculations 16to19'!Z165,'Calculations 20to24'!Z165,'Calculations 35to44'!Z165,'Calculations 45to54'!Z165,'Calculations 55to64'!Z165,'Calculations 65plus'!Z165)</f>
        <v>0.1685058220372144</v>
      </c>
      <c r="AA210">
        <f>AA165/SUM(AA165,'Calculations 16to19'!AA165,'Calculations 20to24'!AA165,'Calculations 35to44'!AA165,'Calculations 45to54'!AA165,'Calculations 55to64'!AA165,'Calculations 65plus'!AA165)</f>
        <v>0.16650999705605238</v>
      </c>
      <c r="AB210">
        <f>AB165/SUM(AB165,'Calculations 16to19'!AB165,'Calculations 20to24'!AB165,'Calculations 35to44'!AB165,'Calculations 45to54'!AB165,'Calculations 55to64'!AB165,'Calculations 65plus'!AB165)</f>
        <v>0.16452657628108838</v>
      </c>
      <c r="AC210">
        <f>AC165/SUM(AC165,'Calculations 16to19'!AC165,'Calculations 20to24'!AC165,'Calculations 35to44'!AC165,'Calculations 45to54'!AC165,'Calculations 55to64'!AC165,'Calculations 65plus'!AC165)</f>
        <v>0.1625560918090162</v>
      </c>
      <c r="AD210">
        <f>AD165/SUM(AD165,'Calculations 16to19'!AD165,'Calculations 20to24'!AD165,'Calculations 35to44'!AD165,'Calculations 45to54'!AD165,'Calculations 55to64'!AD165,'Calculations 65plus'!AD165)</f>
        <v>0.16059904824174201</v>
      </c>
      <c r="AE210">
        <f>AE165/SUM(AE165,'Calculations 16to19'!AE165,'Calculations 20to24'!AE165,'Calculations 35to44'!AE165,'Calculations 45to54'!AE165,'Calculations 55to64'!AE165,'Calculations 65plus'!AE165)</f>
        <v>0.15865592305778717</v>
      </c>
      <c r="AF210">
        <f>AF165/SUM(AF165,'Calculations 16to19'!AF165,'Calculations 20to24'!AF165,'Calculations 35to44'!AF165,'Calculations 45to54'!AF165,'Calculations 55to64'!AF165,'Calculations 65plus'!AF165)</f>
        <v>0.15672716701983094</v>
      </c>
    </row>
    <row r="211" spans="1:32" x14ac:dyDescent="0.25">
      <c r="A211" t="s">
        <v>74</v>
      </c>
      <c r="B211">
        <f>B166/SUM(B166,'Calculations 16to19'!B166,'Calculations 20to24'!B166,'Calculations 35to44'!B166,'Calculations 45to54'!B166,'Calculations 55to64'!B166,'Calculations 65plus'!B166)</f>
        <v>0.22885729331226962</v>
      </c>
      <c r="C211">
        <f>C166/SUM(C166,'Calculations 16to19'!C166,'Calculations 20to24'!C166,'Calculations 35to44'!C166,'Calculations 45to54'!C166,'Calculations 55to64'!C166,'Calculations 65plus'!C166)</f>
        <v>0.23050888180488049</v>
      </c>
      <c r="D211">
        <f>D166/SUM(D166,'Calculations 16to19'!D166,'Calculations 20to24'!D166,'Calculations 35to44'!D166,'Calculations 45to54'!D166,'Calculations 55to64'!D166,'Calculations 65plus'!D166)</f>
        <v>0.23207909714629282</v>
      </c>
      <c r="E211">
        <f>E166/SUM(E166,'Calculations 16to19'!E166,'Calculations 20to24'!E166,'Calculations 35to44'!E166,'Calculations 45to54'!E166,'Calculations 55to64'!E166,'Calculations 65plus'!E166)</f>
        <v>0.23238428968346722</v>
      </c>
      <c r="F211">
        <f>F166/SUM(F166,'Calculations 16to19'!F166,'Calculations 20to24'!F166,'Calculations 35to44'!F166,'Calculations 45to54'!F166,'Calculations 55to64'!F166,'Calculations 65plus'!F166)</f>
        <v>0.23110007275770289</v>
      </c>
      <c r="G211">
        <f>G166/SUM(G166,'Calculations 16to19'!G166,'Calculations 20to24'!G166,'Calculations 35to44'!G166,'Calculations 45to54'!G166,'Calculations 55to64'!G166,'Calculations 65plus'!G166)</f>
        <v>0.22835057400395883</v>
      </c>
      <c r="H211">
        <f>H166/SUM(H166,'Calculations 16to19'!H166,'Calculations 20to24'!H166,'Calculations 35to44'!H166,'Calculations 45to54'!H166,'Calculations 55to64'!H166,'Calculations 65plus'!H166)</f>
        <v>0.22414173755227421</v>
      </c>
      <c r="I211">
        <f>I166/SUM(I166,'Calculations 16to19'!I166,'Calculations 20to24'!I166,'Calculations 35to44'!I166,'Calculations 45to54'!I166,'Calculations 55to64'!I166,'Calculations 65plus'!I166)</f>
        <v>0.21927013341684359</v>
      </c>
      <c r="J211">
        <f>J166/SUM(J166,'Calculations 16to19'!J166,'Calculations 20to24'!J166,'Calculations 35to44'!J166,'Calculations 45to54'!J166,'Calculations 55to64'!J166,'Calculations 65plus'!J166)</f>
        <v>0.21570183569294807</v>
      </c>
      <c r="K211">
        <f>K166/SUM(K166,'Calculations 16to19'!K166,'Calculations 20to24'!K166,'Calculations 35to44'!K166,'Calculations 45to54'!K166,'Calculations 55to64'!K166,'Calculations 65plus'!K166)</f>
        <v>0.2132922070392472</v>
      </c>
      <c r="L211">
        <f>L166/SUM(L166,'Calculations 16to19'!L166,'Calculations 20to24'!L166,'Calculations 35to44'!L166,'Calculations 45to54'!L166,'Calculations 55to64'!L166,'Calculations 65plus'!L166)</f>
        <v>0.21567286933597327</v>
      </c>
      <c r="M211">
        <f>M166/SUM(M166,'Calculations 16to19'!M166,'Calculations 20to24'!M166,'Calculations 35to44'!M166,'Calculations 45to54'!M166,'Calculations 55to64'!M166,'Calculations 65plus'!M166)</f>
        <v>0.21386416731178459</v>
      </c>
      <c r="N211">
        <f>N166/SUM(N166,'Calculations 16to19'!N166,'Calculations 20to24'!N166,'Calculations 35to44'!N166,'Calculations 45to54'!N166,'Calculations 55to64'!N166,'Calculations 65plus'!N166)</f>
        <v>0.21202872033636794</v>
      </c>
      <c r="O211">
        <f>O166/SUM(O166,'Calculations 16to19'!O166,'Calculations 20to24'!O166,'Calculations 35to44'!O166,'Calculations 45to54'!O166,'Calculations 55to64'!O166,'Calculations 65plus'!O166)</f>
        <v>0.21016856490431648</v>
      </c>
      <c r="P211">
        <f>P166/SUM(P166,'Calculations 16to19'!P166,'Calculations 20to24'!P166,'Calculations 35to44'!P166,'Calculations 45to54'!P166,'Calculations 55to64'!P166,'Calculations 65plus'!P166)</f>
        <v>0.20828569836422872</v>
      </c>
      <c r="Q211">
        <f>Q166/SUM(Q166,'Calculations 16to19'!Q166,'Calculations 20to24'!Q166,'Calculations 35to44'!Q166,'Calculations 45to54'!Q166,'Calculations 55to64'!Q166,'Calculations 65plus'!Q166)</f>
        <v>0.20638207648786447</v>
      </c>
      <c r="R211">
        <f>R166/SUM(R166,'Calculations 16to19'!R166,'Calculations 20to24'!R166,'Calculations 35to44'!R166,'Calculations 45to54'!R166,'Calculations 55to64'!R166,'Calculations 65plus'!R166)</f>
        <v>0.20445961132161622</v>
      </c>
      <c r="S211">
        <f>S166/SUM(S166,'Calculations 16to19'!S166,'Calculations 20to24'!S166,'Calculations 35to44'!S166,'Calculations 45to54'!S166,'Calculations 55to64'!S166,'Calculations 65plus'!S166)</f>
        <v>0.20252016930390049</v>
      </c>
      <c r="T211">
        <f>T166/SUM(T166,'Calculations 16to19'!T166,'Calculations 20to24'!T166,'Calculations 35to44'!T166,'Calculations 45to54'!T166,'Calculations 55to64'!T166,'Calculations 65plus'!T166)</f>
        <v>0.2005655696328906</v>
      </c>
      <c r="U211">
        <f>U166/SUM(U166,'Calculations 16to19'!U166,'Calculations 20to24'!U166,'Calculations 35to44'!U166,'Calculations 45to54'!U166,'Calculations 55to64'!U166,'Calculations 65plus'!U166)</f>
        <v>0.19859758286979753</v>
      </c>
      <c r="V211">
        <f>V166/SUM(V166,'Calculations 16to19'!V166,'Calculations 20to24'!V166,'Calculations 35to44'!V166,'Calculations 45to54'!V166,'Calculations 55to64'!V166,'Calculations 65plus'!V166)</f>
        <v>0.19661792976361753</v>
      </c>
      <c r="W211">
        <f>W166/SUM(W166,'Calculations 16to19'!W166,'Calculations 20to24'!W166,'Calculations 35to44'!W166,'Calculations 45to54'!W166,'Calculations 55to64'!W166,'Calculations 65plus'!W166)</f>
        <v>0.19462828028392967</v>
      </c>
      <c r="X211">
        <f>X166/SUM(X166,'Calculations 16to19'!X166,'Calculations 20to24'!X166,'Calculations 35to44'!X166,'Calculations 45to54'!X166,'Calculations 55to64'!X166,'Calculations 65plus'!X166)</f>
        <v>0.19263025284896526</v>
      </c>
      <c r="Y211">
        <f>Y166/SUM(Y166,'Calculations 16to19'!Y166,'Calculations 20to24'!Y166,'Calculations 35to44'!Y166,'Calculations 45to54'!Y166,'Calculations 55to64'!Y166,'Calculations 65plus'!Y166)</f>
        <v>0.19062541373671985</v>
      </c>
      <c r="Z211">
        <f>Z166/SUM(Z166,'Calculations 16to19'!Z166,'Calculations 20to24'!Z166,'Calculations 35to44'!Z166,'Calculations 45to54'!Z166,'Calculations 55to64'!Z166,'Calculations 65plus'!Z166)</f>
        <v>0.18861527666744701</v>
      </c>
      <c r="AA211">
        <f>AA166/SUM(AA166,'Calculations 16to19'!AA166,'Calculations 20to24'!AA166,'Calculations 35to44'!AA166,'Calculations 45to54'!AA166,'Calculations 55to64'!AA166,'Calculations 65plus'!AA166)</f>
        <v>0.18660130254634055</v>
      </c>
      <c r="AB211">
        <f>AB166/SUM(AB166,'Calculations 16to19'!AB166,'Calculations 20to24'!AB166,'Calculations 35to44'!AB166,'Calculations 45to54'!AB166,'Calculations 55to64'!AB166,'Calculations 65plus'!AB166)</f>
        <v>0.18458489935570105</v>
      </c>
      <c r="AC211">
        <f>AC166/SUM(AC166,'Calculations 16to19'!AC166,'Calculations 20to24'!AC166,'Calculations 35to44'!AC166,'Calculations 45to54'!AC166,'Calculations 55to64'!AC166,'Calculations 65plus'!AC166)</f>
        <v>0.18256742218631616</v>
      </c>
      <c r="AD211">
        <f>AD166/SUM(AD166,'Calculations 16to19'!AD166,'Calculations 20to24'!AD166,'Calculations 35to44'!AD166,'Calculations 45to54'!AD166,'Calculations 55to64'!AD166,'Calculations 65plus'!AD166)</f>
        <v>0.18055017339818941</v>
      </c>
      <c r="AE211">
        <f>AE166/SUM(AE166,'Calculations 16to19'!AE166,'Calculations 20to24'!AE166,'Calculations 35to44'!AE166,'Calculations 45to54'!AE166,'Calculations 55to64'!AE166,'Calculations 65plus'!AE166)</f>
        <v>0.1785344029011561</v>
      </c>
      <c r="AF211">
        <f>AF166/SUM(AF166,'Calculations 16to19'!AF166,'Calculations 20to24'!AF166,'Calculations 35to44'!AF166,'Calculations 45to54'!AF166,'Calculations 55to64'!AF166,'Calculations 65plus'!AF166)</f>
        <v>0.17652130854629672</v>
      </c>
    </row>
    <row r="212" spans="1:32" x14ac:dyDescent="0.25">
      <c r="A212" t="s">
        <v>76</v>
      </c>
      <c r="B212">
        <f>B167/SUM(B167,'Calculations 16to19'!B167,'Calculations 20to24'!B167,'Calculations 35to44'!B167,'Calculations 45to54'!B167,'Calculations 55to64'!B167,'Calculations 65plus'!B167)</f>
        <v>0.21963463952029005</v>
      </c>
      <c r="C212">
        <f>C167/SUM(C167,'Calculations 16to19'!C167,'Calculations 20to24'!C167,'Calculations 35to44'!C167,'Calculations 45to54'!C167,'Calculations 55to64'!C167,'Calculations 65plus'!C167)</f>
        <v>0.2208833263790593</v>
      </c>
      <c r="D212">
        <f>D167/SUM(D167,'Calculations 16to19'!D167,'Calculations 20to24'!D167,'Calculations 35to44'!D167,'Calculations 45to54'!D167,'Calculations 55to64'!D167,'Calculations 65plus'!D167)</f>
        <v>0.22210093896525696</v>
      </c>
      <c r="E212">
        <f>E167/SUM(E167,'Calculations 16to19'!E167,'Calculations 20to24'!E167,'Calculations 35to44'!E167,'Calculations 45to54'!E167,'Calculations 55to64'!E167,'Calculations 65plus'!E167)</f>
        <v>0.22209528840704212</v>
      </c>
      <c r="F212">
        <f>F167/SUM(F167,'Calculations 16to19'!F167,'Calculations 20to24'!F167,'Calculations 35to44'!F167,'Calculations 45to54'!F167,'Calculations 55to64'!F167,'Calculations 65plus'!F167)</f>
        <v>0.22049029979281856</v>
      </c>
      <c r="G212">
        <f>G167/SUM(G167,'Calculations 16to19'!G167,'Calculations 20to24'!G167,'Calculations 35to44'!G167,'Calculations 45to54'!G167,'Calculations 55to64'!G167,'Calculations 65plus'!G167)</f>
        <v>0.21723776057621494</v>
      </c>
      <c r="H212">
        <f>H167/SUM(H167,'Calculations 16to19'!H167,'Calculations 20to24'!H167,'Calculations 35to44'!H167,'Calculations 45to54'!H167,'Calculations 55to64'!H167,'Calculations 65plus'!H167)</f>
        <v>0.21269253363801827</v>
      </c>
      <c r="I212">
        <f>I167/SUM(I167,'Calculations 16to19'!I167,'Calculations 20to24'!I167,'Calculations 35to44'!I167,'Calculations 45to54'!I167,'Calculations 55to64'!I167,'Calculations 65plus'!I167)</f>
        <v>0.20751067789477751</v>
      </c>
      <c r="J212">
        <f>J167/SUM(J167,'Calculations 16to19'!J167,'Calculations 20to24'!J167,'Calculations 35to44'!J167,'Calculations 45to54'!J167,'Calculations 55to64'!J167,'Calculations 65plus'!J167)</f>
        <v>0.20353925861342256</v>
      </c>
      <c r="K212">
        <f>K167/SUM(K167,'Calculations 16to19'!K167,'Calculations 20to24'!K167,'Calculations 35to44'!K167,'Calculations 45to54'!K167,'Calculations 55to64'!K167,'Calculations 65plus'!K167)</f>
        <v>0.20067602960754086</v>
      </c>
      <c r="L212">
        <f>L167/SUM(L167,'Calculations 16to19'!L167,'Calculations 20to24'!L167,'Calculations 35to44'!L167,'Calculations 45to54'!L167,'Calculations 55to64'!L167,'Calculations 65plus'!L167)</f>
        <v>0.20302693445365014</v>
      </c>
      <c r="M212">
        <f>M167/SUM(M167,'Calculations 16to19'!M167,'Calculations 20to24'!M167,'Calculations 35to44'!M167,'Calculations 45to54'!M167,'Calculations 55to64'!M167,'Calculations 65plus'!M167)</f>
        <v>0.20100829907108053</v>
      </c>
      <c r="N212">
        <f>N167/SUM(N167,'Calculations 16to19'!N167,'Calculations 20to24'!N167,'Calculations 35to44'!N167,'Calculations 45to54'!N167,'Calculations 55to64'!N167,'Calculations 65plus'!N167)</f>
        <v>0.19898640369181925</v>
      </c>
      <c r="O212">
        <f>O167/SUM(O167,'Calculations 16to19'!O167,'Calculations 20to24'!O167,'Calculations 35to44'!O167,'Calculations 45to54'!O167,'Calculations 55to64'!O167,'Calculations 65plus'!O167)</f>
        <v>0.19696224091922468</v>
      </c>
      <c r="P212">
        <f>P167/SUM(P167,'Calculations 16to19'!P167,'Calculations 20to24'!P167,'Calculations 35to44'!P167,'Calculations 45to54'!P167,'Calculations 55to64'!P167,'Calculations 65plus'!P167)</f>
        <v>0.19493678350828678</v>
      </c>
      <c r="Q212">
        <f>Q167/SUM(Q167,'Calculations 16to19'!Q167,'Calculations 20to24'!Q167,'Calculations 35to44'!Q167,'Calculations 45to54'!Q167,'Calculations 55to64'!Q167,'Calculations 65plus'!Q167)</f>
        <v>0.19291098342170054</v>
      </c>
      <c r="R212">
        <f>R167/SUM(R167,'Calculations 16to19'!R167,'Calculations 20to24'!R167,'Calculations 35to44'!R167,'Calculations 45to54'!R167,'Calculations 55to64'!R167,'Calculations 65plus'!R167)</f>
        <v>0.19088577095981751</v>
      </c>
      <c r="S212">
        <f>S167/SUM(S167,'Calculations 16to19'!S167,'Calculations 20to24'!S167,'Calculations 35to44'!S167,'Calculations 45to54'!S167,'Calculations 55to64'!S167,'Calculations 65plus'!S167)</f>
        <v>0.18886205396489714</v>
      </c>
      <c r="T212">
        <f>T167/SUM(T167,'Calculations 16to19'!T167,'Calculations 20to24'!T167,'Calculations 35to44'!T167,'Calculations 45to54'!T167,'Calculations 55to64'!T167,'Calculations 65plus'!T167)</f>
        <v>0.18684071709971725</v>
      </c>
      <c r="U212">
        <f>U167/SUM(U167,'Calculations 16to19'!U167,'Calculations 20to24'!U167,'Calculations 35to44'!U167,'Calculations 45to54'!U167,'Calculations 55to64'!U167,'Calculations 65plus'!U167)</f>
        <v>0.18482262120028095</v>
      </c>
      <c r="V212">
        <f>V167/SUM(V167,'Calculations 16to19'!V167,'Calculations 20to24'!V167,'Calculations 35to44'!V167,'Calculations 45to54'!V167,'Calculations 55to64'!V167,'Calculations 65plus'!V167)</f>
        <v>0.18280860270203303</v>
      </c>
      <c r="W212">
        <f>W167/SUM(W167,'Calculations 16to19'!W167,'Calculations 20to24'!W167,'Calculations 35to44'!W167,'Calculations 45to54'!W167,'Calculations 55to64'!W167,'Calculations 65plus'!W167)</f>
        <v>0.18079947313869615</v>
      </c>
      <c r="X212">
        <f>X167/SUM(X167,'Calculations 16to19'!X167,'Calculations 20to24'!X167,'Calculations 35to44'!X167,'Calculations 45to54'!X167,'Calculations 55to64'!X167,'Calculations 65plus'!X167)</f>
        <v>0.17879601871257814</v>
      </c>
      <c r="Y212">
        <f>Y167/SUM(Y167,'Calculations 16to19'!Y167,'Calculations 20to24'!Y167,'Calculations 35to44'!Y167,'Calculations 45to54'!Y167,'Calculations 55to64'!Y167,'Calculations 65plus'!Y167)</f>
        <v>0.17679899993491735</v>
      </c>
      <c r="Z212">
        <f>Z167/SUM(Z167,'Calculations 16to19'!Z167,'Calculations 20to24'!Z167,'Calculations 35to44'!Z167,'Calculations 45to54'!Z167,'Calculations 55to64'!Z167,'Calculations 65plus'!Z167)</f>
        <v>0.17480915133462938</v>
      </c>
      <c r="AA212">
        <f>AA167/SUM(AA167,'Calculations 16to19'!AA167,'Calculations 20to24'!AA167,'Calculations 35to44'!AA167,'Calculations 45to54'!AA167,'Calculations 55to64'!AA167,'Calculations 65plus'!AA167)</f>
        <v>0.17282718123357499</v>
      </c>
      <c r="AB212">
        <f>AB167/SUM(AB167,'Calculations 16to19'!AB167,'Calculations 20to24'!AB167,'Calculations 35to44'!AB167,'Calculations 45to54'!AB167,'Calculations 55to64'!AB167,'Calculations 65plus'!AB167)</f>
        <v>0.17085377158629925</v>
      </c>
      <c r="AC212">
        <f>AC167/SUM(AC167,'Calculations 16to19'!AC167,'Calculations 20to24'!AC167,'Calculations 35to44'!AC167,'Calculations 45to54'!AC167,'Calculations 55to64'!AC167,'Calculations 65plus'!AC167)</f>
        <v>0.16888957788201409</v>
      </c>
      <c r="AD212">
        <f>AD167/SUM(AD167,'Calculations 16to19'!AD167,'Calculations 20to24'!AD167,'Calculations 35to44'!AD167,'Calculations 45to54'!AD167,'Calculations 55to64'!AD167,'Calculations 65plus'!AD167)</f>
        <v>0.16693522910644512</v>
      </c>
      <c r="AE212">
        <f>AE167/SUM(AE167,'Calculations 16to19'!AE167,'Calculations 20to24'!AE167,'Calculations 35to44'!AE167,'Calculations 45to54'!AE167,'Calculations 55to64'!AE167,'Calculations 65plus'!AE167)</f>
        <v>0.16499132776103964</v>
      </c>
      <c r="AF212">
        <f>AF167/SUM(AF167,'Calculations 16to19'!AF167,'Calculations 20to24'!AF167,'Calculations 35to44'!AF167,'Calculations 45to54'!AF167,'Calculations 55to64'!AF167,'Calculations 65plus'!AF167)</f>
        <v>0.16305844993692839</v>
      </c>
    </row>
    <row r="213" spans="1:32" x14ac:dyDescent="0.25">
      <c r="A213" t="s">
        <v>78</v>
      </c>
      <c r="B213">
        <f>B168/SUM(B168,'Calculations 16to19'!B168,'Calculations 20to24'!B168,'Calculations 35to44'!B168,'Calculations 45to54'!B168,'Calculations 55to64'!B168,'Calculations 65plus'!B168)</f>
        <v>0.21421331230994481</v>
      </c>
      <c r="C213">
        <f>C168/SUM(C168,'Calculations 16to19'!C168,'Calculations 20to24'!C168,'Calculations 35to44'!C168,'Calculations 45to54'!C168,'Calculations 55to64'!C168,'Calculations 65plus'!C168)</f>
        <v>0.21772594946527518</v>
      </c>
      <c r="D213">
        <f>D168/SUM(D168,'Calculations 16to19'!D168,'Calculations 20to24'!D168,'Calculations 35to44'!D168,'Calculations 45to54'!D168,'Calculations 55to64'!D168,'Calculations 65plus'!D168)</f>
        <v>0.22052613050450404</v>
      </c>
      <c r="E213">
        <f>E168/SUM(E168,'Calculations 16to19'!E168,'Calculations 20to24'!E168,'Calculations 35to44'!E168,'Calculations 45to54'!E168,'Calculations 55to64'!E168,'Calculations 65plus'!E168)</f>
        <v>0.22211137331024833</v>
      </c>
      <c r="F213">
        <f>F168/SUM(F168,'Calculations 16to19'!F168,'Calculations 20to24'!F168,'Calculations 35to44'!F168,'Calculations 45to54'!F168,'Calculations 55to64'!F168,'Calculations 65plus'!F168)</f>
        <v>0.22238703928528941</v>
      </c>
      <c r="G213">
        <f>G168/SUM(G168,'Calculations 16to19'!G168,'Calculations 20to24'!G168,'Calculations 35to44'!G168,'Calculations 45to54'!G168,'Calculations 55to64'!G168,'Calculations 65plus'!G168)</f>
        <v>0.22169424342364852</v>
      </c>
      <c r="H213">
        <f>H168/SUM(H168,'Calculations 16to19'!H168,'Calculations 20to24'!H168,'Calculations 35to44'!H168,'Calculations 45to54'!H168,'Calculations 55to64'!H168,'Calculations 65plus'!H168)</f>
        <v>0.21943069610748228</v>
      </c>
      <c r="I213">
        <f>I168/SUM(I168,'Calculations 16to19'!I168,'Calculations 20to24'!I168,'Calculations 35to44'!I168,'Calculations 45to54'!I168,'Calculations 55to64'!I168,'Calculations 65plus'!I168)</f>
        <v>0.21653552271108667</v>
      </c>
      <c r="J213">
        <f>J168/SUM(J168,'Calculations 16to19'!J168,'Calculations 20to24'!J168,'Calculations 35to44'!J168,'Calculations 45to54'!J168,'Calculations 55to64'!J168,'Calculations 65plus'!J168)</f>
        <v>0.21478245664923432</v>
      </c>
      <c r="K213">
        <f>K168/SUM(K168,'Calculations 16to19'!K168,'Calculations 20to24'!K168,'Calculations 35to44'!K168,'Calculations 45to54'!K168,'Calculations 55to64'!K168,'Calculations 65plus'!K168)</f>
        <v>0.21381307779088218</v>
      </c>
      <c r="L213">
        <f>L168/SUM(L168,'Calculations 16to19'!L168,'Calculations 20to24'!L168,'Calculations 35to44'!L168,'Calculations 45to54'!L168,'Calculations 55to64'!L168,'Calculations 65plus'!L168)</f>
        <v>0.21721073873456404</v>
      </c>
      <c r="M213">
        <f>M168/SUM(M168,'Calculations 16to19'!M168,'Calculations 20to24'!M168,'Calculations 35to44'!M168,'Calculations 45to54'!M168,'Calculations 55to64'!M168,'Calculations 65plus'!M168)</f>
        <v>0.21671289256964396</v>
      </c>
      <c r="N213">
        <f>N168/SUM(N168,'Calculations 16to19'!N168,'Calculations 20to24'!N168,'Calculations 35to44'!N168,'Calculations 45to54'!N168,'Calculations 55to64'!N168,'Calculations 65plus'!N168)</f>
        <v>0.2161185768414407</v>
      </c>
      <c r="O213">
        <f>O168/SUM(O168,'Calculations 16to19'!O168,'Calculations 20to24'!O168,'Calculations 35to44'!O168,'Calculations 45to54'!O168,'Calculations 55to64'!O168,'Calculations 65plus'!O168)</f>
        <v>0.21543100393662554</v>
      </c>
      <c r="P213">
        <f>P168/SUM(P168,'Calculations 16to19'!P168,'Calculations 20to24'!P168,'Calculations 35to44'!P168,'Calculations 45to54'!P168,'Calculations 55to64'!P168,'Calculations 65plus'!P168)</f>
        <v>0.21465360548020634</v>
      </c>
      <c r="Q213">
        <f>Q168/SUM(Q168,'Calculations 16to19'!Q168,'Calculations 20to24'!Q168,'Calculations 35to44'!Q168,'Calculations 45to54'!Q168,'Calculations 55to64'!Q168,'Calculations 65plus'!Q168)</f>
        <v>0.2137899866665498</v>
      </c>
      <c r="R213">
        <f>R168/SUM(R168,'Calculations 16to19'!R168,'Calculations 20to24'!R168,'Calculations 35to44'!R168,'Calculations 45to54'!R168,'Calculations 55to64'!R168,'Calculations 65plus'!R168)</f>
        <v>0.2128438844063224</v>
      </c>
      <c r="S213">
        <f>S168/SUM(S168,'Calculations 16to19'!S168,'Calculations 20to24'!S168,'Calculations 35to44'!S168,'Calculations 45to54'!S168,'Calculations 55to64'!S168,'Calculations 65plus'!S168)</f>
        <v>0.21181912934286506</v>
      </c>
      <c r="T213">
        <f>T168/SUM(T168,'Calculations 16to19'!T168,'Calculations 20to24'!T168,'Calculations 35to44'!T168,'Calculations 45to54'!T168,'Calculations 55to64'!T168,'Calculations 65plus'!T168)</f>
        <v>0.21071961170575831</v>
      </c>
      <c r="U213">
        <f>U168/SUM(U168,'Calculations 16to19'!U168,'Calculations 20to24'!U168,'Calculations 35to44'!U168,'Calculations 45to54'!U168,'Calculations 55to64'!U168,'Calculations 65plus'!U168)</f>
        <v>0.20954925090104107</v>
      </c>
      <c r="V213">
        <f>V168/SUM(V168,'Calculations 16to19'!V168,'Calculations 20to24'!V168,'Calculations 35to44'!V168,'Calculations 45to54'!V168,'Calculations 55to64'!V168,'Calculations 65plus'!V168)</f>
        <v>0.20831196868500967</v>
      </c>
      <c r="W213">
        <f>W168/SUM(W168,'Calculations 16to19'!W168,'Calculations 20to24'!W168,'Calculations 35to44'!W168,'Calculations 45to54'!W168,'Calculations 55to64'!W168,'Calculations 65plus'!W168)</f>
        <v>0.20701166572997903</v>
      </c>
      <c r="X213">
        <f>X168/SUM(X168,'Calculations 16to19'!X168,'Calculations 20to24'!X168,'Calculations 35to44'!X168,'Calculations 45to54'!X168,'Calculations 55to64'!X168,'Calculations 65plus'!X168)</f>
        <v>0.20565220136393628</v>
      </c>
      <c r="Y213">
        <f>Y168/SUM(Y168,'Calculations 16to19'!Y168,'Calculations 20to24'!Y168,'Calculations 35to44'!Y168,'Calculations 45to54'!Y168,'Calculations 55to64'!Y168,'Calculations 65plus'!Y168)</f>
        <v>0.2042373762497228</v>
      </c>
      <c r="Z213">
        <f>Z168/SUM(Z168,'Calculations 16to19'!Z168,'Calculations 20to24'!Z168,'Calculations 35to44'!Z168,'Calculations 45to54'!Z168,'Calculations 55to64'!Z168,'Calculations 65plus'!Z168)</f>
        <v>0.20277091776156211</v>
      </c>
      <c r="AA213">
        <f>AA168/SUM(AA168,'Calculations 16to19'!AA168,'Calculations 20to24'!AA168,'Calculations 35to44'!AA168,'Calculations 45to54'!AA168,'Calculations 55to64'!AA168,'Calculations 65plus'!AA168)</f>
        <v>0.20125646781567225</v>
      </c>
      <c r="AB213">
        <f>AB168/SUM(AB168,'Calculations 16to19'!AB168,'Calculations 20to24'!AB168,'Calculations 35to44'!AB168,'Calculations 45to54'!AB168,'Calculations 55to64'!AB168,'Calculations 65plus'!AB168)</f>
        <v>0.19969757291598642</v>
      </c>
      <c r="AC213">
        <f>AC168/SUM(AC168,'Calculations 16to19'!AC168,'Calculations 20to24'!AC168,'Calculations 35to44'!AC168,'Calculations 45to54'!AC168,'Calculations 55to64'!AC168,'Calculations 65plus'!AC168)</f>
        <v>0.1980976761843061</v>
      </c>
      <c r="AD213">
        <f>AD168/SUM(AD168,'Calculations 16to19'!AD168,'Calculations 20to24'!AD168,'Calculations 35to44'!AD168,'Calculations 45to54'!AD168,'Calculations 55to64'!AD168,'Calculations 65plus'!AD168)</f>
        <v>0.19646011115545092</v>
      </c>
      <c r="AE213">
        <f>AE168/SUM(AE168,'Calculations 16to19'!AE168,'Calculations 20to24'!AE168,'Calculations 35to44'!AE168,'Calculations 45to54'!AE168,'Calculations 55to64'!AE168,'Calculations 65plus'!AE168)</f>
        <v>0.19478809713123638</v>
      </c>
      <c r="AF213">
        <f>AF168/SUM(AF168,'Calculations 16to19'!AF168,'Calculations 20to24'!AF168,'Calculations 35to44'!AF168,'Calculations 45to54'!AF168,'Calculations 55to64'!AF168,'Calculations 65plus'!AF168)</f>
        <v>0.19308473590161002</v>
      </c>
    </row>
    <row r="214" spans="1:32" x14ac:dyDescent="0.25">
      <c r="A214" t="s">
        <v>80</v>
      </c>
      <c r="B214">
        <f>B169/SUM(B169,'Calculations 16to19'!B169,'Calculations 20to24'!B169,'Calculations 35to44'!B169,'Calculations 45to54'!B169,'Calculations 55to64'!B169,'Calculations 65plus'!B169)</f>
        <v>0.25524156791248853</v>
      </c>
      <c r="C214">
        <f>C169/SUM(C169,'Calculations 16to19'!C169,'Calculations 20to24'!C169,'Calculations 35to44'!C169,'Calculations 45to54'!C169,'Calculations 55to64'!C169,'Calculations 65plus'!C169)</f>
        <v>0.25637519138980347</v>
      </c>
      <c r="D214">
        <f>D169/SUM(D169,'Calculations 16to19'!D169,'Calculations 20to24'!D169,'Calculations 35to44'!D169,'Calculations 45to54'!D169,'Calculations 55to64'!D169,'Calculations 65plus'!D169)</f>
        <v>0.25734929135338902</v>
      </c>
      <c r="E214">
        <f>E169/SUM(E169,'Calculations 16to19'!E169,'Calculations 20to24'!E169,'Calculations 35to44'!E169,'Calculations 45to54'!E169,'Calculations 55to64'!E169,'Calculations 65plus'!E169)</f>
        <v>0.25693384777354095</v>
      </c>
      <c r="F214">
        <f>F169/SUM(F169,'Calculations 16to19'!F169,'Calculations 20to24'!F169,'Calculations 35to44'!F169,'Calculations 45to54'!F169,'Calculations 55to64'!F169,'Calculations 65plus'!F169)</f>
        <v>0.25480996804646933</v>
      </c>
      <c r="G214">
        <f>G169/SUM(G169,'Calculations 16to19'!G169,'Calculations 20to24'!G169,'Calculations 35to44'!G169,'Calculations 45to54'!G169,'Calculations 55to64'!G169,'Calculations 65plus'!G169)</f>
        <v>0.25095149273755535</v>
      </c>
      <c r="H214">
        <f>H169/SUM(H169,'Calculations 16to19'!H169,'Calculations 20to24'!H169,'Calculations 35to44'!H169,'Calculations 45to54'!H169,'Calculations 55to64'!H169,'Calculations 65plus'!H169)</f>
        <v>0.24566780800568336</v>
      </c>
      <c r="I214">
        <f>I169/SUM(I169,'Calculations 16to19'!I169,'Calculations 20to24'!I169,'Calculations 35to44'!I169,'Calculations 45to54'!I169,'Calculations 55to64'!I169,'Calculations 65plus'!I169)</f>
        <v>0.23962421863995598</v>
      </c>
      <c r="J214">
        <f>J169/SUM(J169,'Calculations 16to19'!J169,'Calculations 20to24'!J169,'Calculations 35to44'!J169,'Calculations 45to54'!J169,'Calculations 55to64'!J169,'Calculations 65plus'!J169)</f>
        <v>0.23483373693265816</v>
      </c>
      <c r="K214">
        <f>K169/SUM(K169,'Calculations 16to19'!K169,'Calculations 20to24'!K169,'Calculations 35to44'!K169,'Calculations 45to54'!K169,'Calculations 55to64'!K169,'Calculations 65plus'!K169)</f>
        <v>0.23121092739517729</v>
      </c>
      <c r="L214">
        <f>L169/SUM(L169,'Calculations 16to19'!L169,'Calculations 20to24'!L169,'Calculations 35to44'!L169,'Calculations 45to54'!L169,'Calculations 55to64'!L169,'Calculations 65plus'!L169)</f>
        <v>0.23366959388432482</v>
      </c>
      <c r="M214">
        <f>M169/SUM(M169,'Calculations 16to19'!M169,'Calculations 20to24'!M169,'Calculations 35to44'!M169,'Calculations 45to54'!M169,'Calculations 55to64'!M169,'Calculations 65plus'!M169)</f>
        <v>0.23113938659000513</v>
      </c>
      <c r="N214">
        <f>N169/SUM(N169,'Calculations 16to19'!N169,'Calculations 20to24'!N169,'Calculations 35to44'!N169,'Calculations 45to54'!N169,'Calculations 55to64'!N169,'Calculations 65plus'!N169)</f>
        <v>0.22860985930277539</v>
      </c>
      <c r="O214">
        <f>O169/SUM(O169,'Calculations 16to19'!O169,'Calculations 20to24'!O169,'Calculations 35to44'!O169,'Calculations 45to54'!O169,'Calculations 55to64'!O169,'Calculations 65plus'!O169)</f>
        <v>0.22608229040063424</v>
      </c>
      <c r="P214">
        <f>P169/SUM(P169,'Calculations 16to19'!P169,'Calculations 20to24'!P169,'Calculations 35to44'!P169,'Calculations 45to54'!P169,'Calculations 55to64'!P169,'Calculations 65plus'!P169)</f>
        <v>0.2235579183104682</v>
      </c>
      <c r="Q214">
        <f>Q169/SUM(Q169,'Calculations 16to19'!Q169,'Calculations 20to24'!Q169,'Calculations 35to44'!Q169,'Calculations 45to54'!Q169,'Calculations 55to64'!Q169,'Calculations 65plus'!Q169)</f>
        <v>0.22103794115137104</v>
      </c>
      <c r="R214">
        <f>R169/SUM(R169,'Calculations 16to19'!R169,'Calculations 20to24'!R169,'Calculations 35to44'!R169,'Calculations 45to54'!R169,'Calculations 55to64'!R169,'Calculations 65plus'!R169)</f>
        <v>0.21852351646566359</v>
      </c>
      <c r="S214">
        <f>S169/SUM(S169,'Calculations 16to19'!S169,'Calculations 20to24'!S169,'Calculations 35to44'!S169,'Calculations 45to54'!S169,'Calculations 55to64'!S169,'Calculations 65plus'!S169)</f>
        <v>0.21601576103547138</v>
      </c>
      <c r="T214">
        <f>T169/SUM(T169,'Calculations 16to19'!T169,'Calculations 20to24'!T169,'Calculations 35to44'!T169,'Calculations 45to54'!T169,'Calculations 55to64'!T169,'Calculations 65plus'!T169)</f>
        <v>0.21351575078246007</v>
      </c>
      <c r="U214">
        <f>U169/SUM(U169,'Calculations 16to19'!U169,'Calculations 20to24'!U169,'Calculations 35to44'!U169,'Calculations 45to54'!U169,'Calculations 55to64'!U169,'Calculations 65plus'!U169)</f>
        <v>0.21102452074811473</v>
      </c>
      <c r="V214">
        <f>V169/SUM(V169,'Calculations 16to19'!V169,'Calculations 20to24'!V169,'Calculations 35to44'!V169,'Calculations 45to54'!V169,'Calculations 55to64'!V169,'Calculations 65plus'!V169)</f>
        <v>0.20854306515173851</v>
      </c>
      <c r="W214">
        <f>W169/SUM(W169,'Calculations 16to19'!W169,'Calculations 20to24'!W169,'Calculations 35to44'!W169,'Calculations 45to54'!W169,'Calculations 55to64'!W169,'Calculations 65plus'!W169)</f>
        <v>0.20607233752315415</v>
      </c>
      <c r="X214">
        <f>X169/SUM(X169,'Calculations 16to19'!X169,'Calculations 20to24'!X169,'Calculations 35to44'!X169,'Calculations 45to54'!X169,'Calculations 55to64'!X169,'Calculations 65plus'!X169)</f>
        <v>0.20361325090695734</v>
      </c>
      <c r="Y214">
        <f>Y169/SUM(Y169,'Calculations 16to19'!Y169,'Calculations 20to24'!Y169,'Calculations 35to44'!Y169,'Calculations 45to54'!Y169,'Calculations 55to64'!Y169,'Calculations 65plus'!Y169)</f>
        <v>0.20116667813499858</v>
      </c>
      <c r="Z214">
        <f>Z169/SUM(Z169,'Calculations 16to19'!Z169,'Calculations 20to24'!Z169,'Calculations 35to44'!Z169,'Calculations 45to54'!Z169,'Calculations 55to64'!Z169,'Calculations 65plus'!Z169)</f>
        <v>0.19873345216369173</v>
      </c>
      <c r="AA214">
        <f>AA169/SUM(AA169,'Calculations 16to19'!AA169,'Calculations 20to24'!AA169,'Calculations 35to44'!AA169,'Calculations 45to54'!AA169,'Calculations 55to64'!AA169,'Calculations 65plus'!AA169)</f>
        <v>0.19631436647262404</v>
      </c>
      <c r="AB214">
        <f>AB169/SUM(AB169,'Calculations 16to19'!AB169,'Calculations 20to24'!AB169,'Calculations 35to44'!AB169,'Calculations 45to54'!AB169,'Calculations 55to64'!AB169,'Calculations 65plus'!AB169)</f>
        <v>0.19391017552089215</v>
      </c>
      <c r="AC214">
        <f>AC169/SUM(AC169,'Calculations 16to19'!AC169,'Calculations 20to24'!AC169,'Calculations 35to44'!AC169,'Calculations 45to54'!AC169,'Calculations 55to64'!AC169,'Calculations 65plus'!AC169)</f>
        <v>0.19152159525753359</v>
      </c>
      <c r="AD214">
        <f>AD169/SUM(AD169,'Calculations 16to19'!AD169,'Calculations 20to24'!AD169,'Calculations 35to44'!AD169,'Calculations 45to54'!AD169,'Calculations 55to64'!AD169,'Calculations 65plus'!AD169)</f>
        <v>0.18914930368238936</v>
      </c>
      <c r="AE214">
        <f>AE169/SUM(AE169,'Calculations 16to19'!AE169,'Calculations 20to24'!AE169,'Calculations 35to44'!AE169,'Calculations 45to54'!AE169,'Calculations 55to64'!AE169,'Calculations 65plus'!AE169)</f>
        <v>0.18679394145372671</v>
      </c>
      <c r="AF214">
        <f>AF169/SUM(AF169,'Calculations 16to19'!AF169,'Calculations 20to24'!AF169,'Calculations 35to44'!AF169,'Calculations 45to54'!AF169,'Calculations 55to64'!AF169,'Calculations 65plus'!AF169)</f>
        <v>0.18445611253896302</v>
      </c>
    </row>
    <row r="215" spans="1:32" x14ac:dyDescent="0.25">
      <c r="A215" t="s">
        <v>82</v>
      </c>
      <c r="B215">
        <f>B170/SUM(B170,'Calculations 16to19'!B170,'Calculations 20to24'!B170,'Calculations 35to44'!B170,'Calculations 45to54'!B170,'Calculations 55to64'!B170,'Calculations 65plus'!B170)</f>
        <v>0.20368098159509199</v>
      </c>
      <c r="C215">
        <f>C170/SUM(C170,'Calculations 16to19'!C170,'Calculations 20to24'!C170,'Calculations 35to44'!C170,'Calculations 45to54'!C170,'Calculations 55to64'!C170,'Calculations 65plus'!C170)</f>
        <v>0.20505581918832602</v>
      </c>
      <c r="D215">
        <f>D170/SUM(D170,'Calculations 16to19'!D170,'Calculations 20to24'!D170,'Calculations 35to44'!D170,'Calculations 45to54'!D170,'Calculations 55to64'!D170,'Calculations 65plus'!D170)</f>
        <v>0.20614814793430197</v>
      </c>
      <c r="E215">
        <f>E170/SUM(E170,'Calculations 16to19'!E170,'Calculations 20to24'!E170,'Calculations 35to44'!E170,'Calculations 45to54'!E170,'Calculations 55to64'!E170,'Calculations 65plus'!E170)</f>
        <v>0.20604369944925607</v>
      </c>
      <c r="F215">
        <f>F170/SUM(F170,'Calculations 16to19'!F170,'Calculations 20to24'!F170,'Calculations 35to44'!F170,'Calculations 45to54'!F170,'Calculations 55to64'!F170,'Calculations 65plus'!F170)</f>
        <v>0.20445771221049711</v>
      </c>
      <c r="G215">
        <f>G170/SUM(G170,'Calculations 16to19'!G170,'Calculations 20to24'!G170,'Calculations 35to44'!G170,'Calculations 45to54'!G170,'Calculations 55to64'!G170,'Calculations 65plus'!G170)</f>
        <v>0.20125993397628611</v>
      </c>
      <c r="H215">
        <f>H170/SUM(H170,'Calculations 16to19'!H170,'Calculations 20to24'!H170,'Calculations 35to44'!H170,'Calculations 45to54'!H170,'Calculations 55to64'!H170,'Calculations 65plus'!H170)</f>
        <v>0.19692368904740823</v>
      </c>
      <c r="I215">
        <f>I170/SUM(I170,'Calculations 16to19'!I170,'Calculations 20to24'!I170,'Calculations 35to44'!I170,'Calculations 45to54'!I170,'Calculations 55to64'!I170,'Calculations 65plus'!I170)</f>
        <v>0.19180773860627665</v>
      </c>
      <c r="J215">
        <f>J170/SUM(J170,'Calculations 16to19'!J170,'Calculations 20to24'!J170,'Calculations 35to44'!J170,'Calculations 45to54'!J170,'Calculations 55to64'!J170,'Calculations 65plus'!J170)</f>
        <v>0.18763790342180106</v>
      </c>
      <c r="K215">
        <f>K170/SUM(K170,'Calculations 16to19'!K170,'Calculations 20to24'!K170,'Calculations 35to44'!K170,'Calculations 45to54'!K170,'Calculations 55to64'!K170,'Calculations 65plus'!K170)</f>
        <v>0.18443252177287461</v>
      </c>
      <c r="L215">
        <f>L170/SUM(L170,'Calculations 16to19'!L170,'Calculations 20to24'!L170,'Calculations 35to44'!L170,'Calculations 45to54'!L170,'Calculations 55to64'!L170,'Calculations 65plus'!L170)</f>
        <v>0.1872076538059349</v>
      </c>
      <c r="M215">
        <f>M170/SUM(M170,'Calculations 16to19'!M170,'Calculations 20to24'!M170,'Calculations 35to44'!M170,'Calculations 45to54'!M170,'Calculations 55to64'!M170,'Calculations 65plus'!M170)</f>
        <v>0.1852579192243074</v>
      </c>
      <c r="N215">
        <f>N170/SUM(N170,'Calculations 16to19'!N170,'Calculations 20to24'!N170,'Calculations 35to44'!N170,'Calculations 45to54'!N170,'Calculations 55to64'!N170,'Calculations 65plus'!N170)</f>
        <v>0.18331357636533865</v>
      </c>
      <c r="O215">
        <f>O170/SUM(O170,'Calculations 16to19'!O170,'Calculations 20to24'!O170,'Calculations 35to44'!O170,'Calculations 45to54'!O170,'Calculations 55to64'!O170,'Calculations 65plus'!O170)</f>
        <v>0.18137522631459599</v>
      </c>
      <c r="P215">
        <f>P170/SUM(P170,'Calculations 16to19'!P170,'Calculations 20to24'!P170,'Calculations 35to44'!P170,'Calculations 45to54'!P170,'Calculations 55to64'!P170,'Calculations 65plus'!P170)</f>
        <v>0.17944345233298206</v>
      </c>
      <c r="Q215">
        <f>Q170/SUM(Q170,'Calculations 16to19'!Q170,'Calculations 20to24'!Q170,'Calculations 35to44'!Q170,'Calculations 45to54'!Q170,'Calculations 55to64'!Q170,'Calculations 65plus'!Q170)</f>
        <v>0.17751881963356214</v>
      </c>
      <c r="R215">
        <f>R170/SUM(R170,'Calculations 16to19'!R170,'Calculations 20to24'!R170,'Calculations 35to44'!R170,'Calculations 45to54'!R170,'Calculations 55to64'!R170,'Calculations 65plus'!R170)</f>
        <v>0.17560187519907658</v>
      </c>
      <c r="S215">
        <f>S170/SUM(S170,'Calculations 16to19'!S170,'Calculations 20to24'!S170,'Calculations 35to44'!S170,'Calculations 45to54'!S170,'Calculations 55to64'!S170,'Calculations 65plus'!S170)</f>
        <v>0.17369314763896868</v>
      </c>
      <c r="T215">
        <f>T170/SUM(T170,'Calculations 16to19'!T170,'Calculations 20to24'!T170,'Calculations 35to44'!T170,'Calculations 45to54'!T170,'Calculations 55to64'!T170,'Calculations 65plus'!T170)</f>
        <v>0.17179314708467286</v>
      </c>
      <c r="U215">
        <f>U170/SUM(U170,'Calculations 16to19'!U170,'Calculations 20to24'!U170,'Calculations 35to44'!U170,'Calculations 45to54'!U170,'Calculations 55to64'!U170,'Calculations 65plus'!U170)</f>
        <v>0.16990236512185961</v>
      </c>
      <c r="V215">
        <f>V170/SUM(V170,'Calculations 16to19'!V170,'Calculations 20to24'!V170,'Calculations 35to44'!V170,'Calculations 45to54'!V170,'Calculations 55to64'!V170,'Calculations 65plus'!V170)</f>
        <v>0.16802127475826689</v>
      </c>
      <c r="W215">
        <f>W170/SUM(W170,'Calculations 16to19'!W170,'Calculations 20to24'!W170,'Calculations 35to44'!W170,'Calculations 45to54'!W170,'Calculations 55to64'!W170,'Calculations 65plus'!W170)</f>
        <v>0.16615033042569732</v>
      </c>
      <c r="X215">
        <f>X170/SUM(X170,'Calculations 16to19'!X170,'Calculations 20to24'!X170,'Calculations 35to44'!X170,'Calculations 45to54'!X170,'Calculations 55to64'!X170,'Calculations 65plus'!X170)</f>
        <v>0.16428996801473744</v>
      </c>
      <c r="Y215">
        <f>Y170/SUM(Y170,'Calculations 16to19'!Y170,'Calculations 20to24'!Y170,'Calculations 35to44'!Y170,'Calculations 45to54'!Y170,'Calculations 55to64'!Y170,'Calculations 65plus'!Y170)</f>
        <v>0.16244060494069734</v>
      </c>
      <c r="Z215">
        <f>Z170/SUM(Z170,'Calculations 16to19'!Z170,'Calculations 20to24'!Z170,'Calculations 35to44'!Z170,'Calculations 45to54'!Z170,'Calculations 55to64'!Z170,'Calculations 65plus'!Z170)</f>
        <v>0.16060264023927262</v>
      </c>
      <c r="AA215">
        <f>AA170/SUM(AA170,'Calculations 16to19'!AA170,'Calculations 20to24'!AA170,'Calculations 35to44'!AA170,'Calculations 45to54'!AA170,'Calculations 55to64'!AA170,'Calculations 65plus'!AA170)</f>
        <v>0.1587764546903862</v>
      </c>
      <c r="AB215">
        <f>AB170/SUM(AB170,'Calculations 16to19'!AB170,'Calculations 20to24'!AB170,'Calculations 35to44'!AB170,'Calculations 45to54'!AB170,'Calculations 55to64'!AB170,'Calculations 65plus'!AB170)</f>
        <v>0.15696241096867614</v>
      </c>
      <c r="AC215">
        <f>AC170/SUM(AC170,'Calculations 16to19'!AC170,'Calculations 20to24'!AC170,'Calculations 35to44'!AC170,'Calculations 45to54'!AC170,'Calculations 55to64'!AC170,'Calculations 65plus'!AC170)</f>
        <v>0.15516085381908584</v>
      </c>
      <c r="AD215">
        <f>AD170/SUM(AD170,'Calculations 16to19'!AD170,'Calculations 20to24'!AD170,'Calculations 35to44'!AD170,'Calculations 45to54'!AD170,'Calculations 55to64'!AD170,'Calculations 65plus'!AD170)</f>
        <v>0.15337211025600914</v>
      </c>
      <c r="AE215">
        <f>AE170/SUM(AE170,'Calculations 16to19'!AE170,'Calculations 20to24'!AE170,'Calculations 35to44'!AE170,'Calculations 45to54'!AE170,'Calculations 55to64'!AE170,'Calculations 65plus'!AE170)</f>
        <v>0.15159648978445622</v>
      </c>
      <c r="AF215">
        <f>AF170/SUM(AF170,'Calculations 16to19'!AF170,'Calculations 20to24'!AF170,'Calculations 35to44'!AF170,'Calculations 45to54'!AF170,'Calculations 55to64'!AF170,'Calculations 65plus'!AF170)</f>
        <v>0.14983428464171955</v>
      </c>
    </row>
    <row r="216" spans="1:32" x14ac:dyDescent="0.25">
      <c r="A216" t="s">
        <v>84</v>
      </c>
      <c r="B216">
        <f>B171/SUM(B171,'Calculations 16to19'!B171,'Calculations 20to24'!B171,'Calculations 35to44'!B171,'Calculations 45to54'!B171,'Calculations 55to64'!B171,'Calculations 65plus'!B171)</f>
        <v>0.3365853658536585</v>
      </c>
      <c r="C216">
        <f>C171/SUM(C171,'Calculations 16to19'!C171,'Calculations 20to24'!C171,'Calculations 35to44'!C171,'Calculations 45to54'!C171,'Calculations 55to64'!C171,'Calculations 65plus'!C171)</f>
        <v>0.33770927756949842</v>
      </c>
      <c r="D216">
        <f>D171/SUM(D171,'Calculations 16to19'!D171,'Calculations 20to24'!D171,'Calculations 35to44'!D171,'Calculations 45to54'!D171,'Calculations 55to64'!D171,'Calculations 65plus'!D171)</f>
        <v>0.33860421784323447</v>
      </c>
      <c r="E216">
        <f>E171/SUM(E171,'Calculations 16to19'!E171,'Calculations 20to24'!E171,'Calculations 35to44'!E171,'Calculations 45to54'!E171,'Calculations 55to64'!E171,'Calculations 65plus'!E171)</f>
        <v>0.337855545091932</v>
      </c>
      <c r="F216">
        <f>F171/SUM(F171,'Calculations 16to19'!F171,'Calculations 20to24'!F171,'Calculations 35to44'!F171,'Calculations 45to54'!F171,'Calculations 55to64'!F171,'Calculations 65plus'!F171)</f>
        <v>0.33514447083150989</v>
      </c>
      <c r="G216">
        <f>G171/SUM(G171,'Calculations 16to19'!G171,'Calculations 20to24'!G171,'Calculations 35to44'!G171,'Calculations 45to54'!G171,'Calculations 55to64'!G171,'Calculations 65plus'!G171)</f>
        <v>0.33047161136835029</v>
      </c>
      <c r="H216">
        <f>H171/SUM(H171,'Calculations 16to19'!H171,'Calculations 20to24'!H171,'Calculations 35to44'!H171,'Calculations 45to54'!H171,'Calculations 55to64'!H171,'Calculations 65plus'!H171)</f>
        <v>0.32408676831155536</v>
      </c>
      <c r="I216">
        <f>I171/SUM(I171,'Calculations 16to19'!I171,'Calculations 20to24'!I171,'Calculations 35to44'!I171,'Calculations 45to54'!I171,'Calculations 55to64'!I171,'Calculations 65plus'!I171)</f>
        <v>0.31664865054091368</v>
      </c>
      <c r="J216">
        <f>J171/SUM(J171,'Calculations 16to19'!J171,'Calculations 20to24'!J171,'Calculations 35to44'!J171,'Calculations 45to54'!J171,'Calculations 55to64'!J171,'Calculations 65plus'!J171)</f>
        <v>0.31059486618252691</v>
      </c>
      <c r="K216">
        <f>K171/SUM(K171,'Calculations 16to19'!K171,'Calculations 20to24'!K171,'Calculations 35to44'!K171,'Calculations 45to54'!K171,'Calculations 55to64'!K171,'Calculations 65plus'!K171)</f>
        <v>0.30593529846892575</v>
      </c>
      <c r="L216">
        <f>L171/SUM(L171,'Calculations 16to19'!L171,'Calculations 20to24'!L171,'Calculations 35to44'!L171,'Calculations 45to54'!L171,'Calculations 55to64'!L171,'Calculations 65plus'!L171)</f>
        <v>0.3088074061164926</v>
      </c>
      <c r="M216">
        <f>M171/SUM(M171,'Calculations 16to19'!M171,'Calculations 20to24'!M171,'Calculations 35to44'!M171,'Calculations 45to54'!M171,'Calculations 55to64'!M171,'Calculations 65plus'!M171)</f>
        <v>0.30555905491622248</v>
      </c>
      <c r="N216">
        <f>N171/SUM(N171,'Calculations 16to19'!N171,'Calculations 20to24'!N171,'Calculations 35to44'!N171,'Calculations 45to54'!N171,'Calculations 55to64'!N171,'Calculations 65plus'!N171)</f>
        <v>0.3023058566916299</v>
      </c>
      <c r="O216">
        <f>O171/SUM(O171,'Calculations 16to19'!O171,'Calculations 20to24'!O171,'Calculations 35to44'!O171,'Calculations 45to54'!O171,'Calculations 55to64'!O171,'Calculations 65plus'!O171)</f>
        <v>0.29904957587435776</v>
      </c>
      <c r="P216">
        <f>P171/SUM(P171,'Calculations 16to19'!P171,'Calculations 20to24'!P171,'Calculations 35to44'!P171,'Calculations 45to54'!P171,'Calculations 55to64'!P171,'Calculations 65plus'!P171)</f>
        <v>0.29579193108518725</v>
      </c>
      <c r="Q216">
        <f>Q171/SUM(Q171,'Calculations 16to19'!Q171,'Calculations 20to24'!Q171,'Calculations 35to44'!Q171,'Calculations 45to54'!Q171,'Calculations 55to64'!Q171,'Calculations 65plus'!Q171)</f>
        <v>0.29253459429211409</v>
      </c>
      <c r="R216">
        <f>R171/SUM(R171,'Calculations 16to19'!R171,'Calculations 20to24'!R171,'Calculations 35to44'!R171,'Calculations 45to54'!R171,'Calculations 55to64'!R171,'Calculations 65plus'!R171)</f>
        <v>0.28927919007134723</v>
      </c>
      <c r="S216">
        <f>S171/SUM(S171,'Calculations 16to19'!S171,'Calculations 20to24'!S171,'Calculations 35to44'!S171,'Calculations 45to54'!S171,'Calculations 55to64'!S171,'Calculations 65plus'!S171)</f>
        <v>0.28602729497076096</v>
      </c>
      <c r="T216">
        <f>T171/SUM(T171,'Calculations 16to19'!T171,'Calculations 20to24'!T171,'Calculations 35to44'!T171,'Calculations 45to54'!T171,'Calculations 55to64'!T171,'Calculations 65plus'!T171)</f>
        <v>0.28278043697495386</v>
      </c>
      <c r="U216">
        <f>U171/SUM(U171,'Calculations 16to19'!U171,'Calculations 20to24'!U171,'Calculations 35to44'!U171,'Calculations 45to54'!U171,'Calculations 55to64'!U171,'Calculations 65plus'!U171)</f>
        <v>0.27954009507073413</v>
      </c>
      <c r="V216">
        <f>V171/SUM(V171,'Calculations 16to19'!V171,'Calculations 20to24'!V171,'Calculations 35to44'!V171,'Calculations 45to54'!V171,'Calculations 55to64'!V171,'Calculations 65plus'!V171)</f>
        <v>0.27630769891149842</v>
      </c>
      <c r="W216">
        <f>W171/SUM(W171,'Calculations 16to19'!W171,'Calculations 20to24'!W171,'Calculations 35to44'!W171,'Calculations 45to54'!W171,'Calculations 55to64'!W171,'Calculations 65plus'!W171)</f>
        <v>0.27308462857864291</v>
      </c>
      <c r="X216">
        <f>X171/SUM(X171,'Calculations 16to19'!X171,'Calculations 20to24'!X171,'Calculations 35to44'!X171,'Calculations 45to54'!X171,'Calculations 55to64'!X171,'Calculations 65plus'!X171)</f>
        <v>0.26987221443786924</v>
      </c>
      <c r="Y216">
        <f>Y171/SUM(Y171,'Calculations 16to19'!Y171,'Calculations 20to24'!Y171,'Calculations 35to44'!Y171,'Calculations 45to54'!Y171,'Calculations 55to64'!Y171,'Calculations 65plus'!Y171)</f>
        <v>0.26667173708791581</v>
      </c>
      <c r="Z216">
        <f>Z171/SUM(Z171,'Calculations 16to19'!Z171,'Calculations 20to24'!Z171,'Calculations 35to44'!Z171,'Calculations 45to54'!Z171,'Calculations 55to64'!Z171,'Calculations 65plus'!Z171)</f>
        <v>0.26348442739903388</v>
      </c>
      <c r="AA216">
        <f>AA171/SUM(AA171,'Calculations 16to19'!AA171,'Calculations 20to24'!AA171,'Calculations 35to44'!AA171,'Calculations 45to54'!AA171,'Calculations 55to64'!AA171,'Calculations 65plus'!AA171)</f>
        <v>0.2603114666382384</v>
      </c>
      <c r="AB216">
        <f>AB171/SUM(AB171,'Calculations 16to19'!AB171,'Calculations 20to24'!AB171,'Calculations 35to44'!AB171,'Calculations 45to54'!AB171,'Calculations 55to64'!AB171,'Calculations 65plus'!AB171)</f>
        <v>0.25715398667817918</v>
      </c>
      <c r="AC216">
        <f>AC171/SUM(AC171,'Calculations 16to19'!AC171,'Calculations 20to24'!AC171,'Calculations 35to44'!AC171,'Calculations 45to54'!AC171,'Calculations 55to64'!AC171,'Calculations 65plus'!AC171)</f>
        <v>0.25401307028627285</v>
      </c>
      <c r="AD216">
        <f>AD171/SUM(AD171,'Calculations 16to19'!AD171,'Calculations 20to24'!AD171,'Calculations 35to44'!AD171,'Calculations 45to54'!AD171,'Calculations 55to64'!AD171,'Calculations 65plus'!AD171)</f>
        <v>0.25088975149056025</v>
      </c>
      <c r="AE216">
        <f>AE171/SUM(AE171,'Calculations 16to19'!AE171,'Calculations 20to24'!AE171,'Calculations 35to44'!AE171,'Calculations 45to54'!AE171,'Calculations 55to64'!AE171,'Calculations 65plus'!AE171)</f>
        <v>0.24778501601861841</v>
      </c>
      <c r="AF216">
        <f>AF171/SUM(AF171,'Calculations 16to19'!AF171,'Calculations 20to24'!AF171,'Calculations 35to44'!AF171,'Calculations 45to54'!AF171,'Calculations 55to64'!AF171,'Calculations 65plus'!AF171)</f>
        <v>0.24469980180573167</v>
      </c>
    </row>
    <row r="217" spans="1:32" x14ac:dyDescent="0.25">
      <c r="A217" t="s">
        <v>86</v>
      </c>
      <c r="B217">
        <f>B172/SUM(B172,'Calculations 16to19'!B172,'Calculations 20to24'!B172,'Calculations 35to44'!B172,'Calculations 45to54'!B172,'Calculations 55to64'!B172,'Calculations 65plus'!B172)</f>
        <v>0.24112542729424141</v>
      </c>
      <c r="C217">
        <f>C172/SUM(C172,'Calculations 16to19'!C172,'Calculations 20to24'!C172,'Calculations 35to44'!C172,'Calculations 45to54'!C172,'Calculations 55to64'!C172,'Calculations 65plus'!C172)</f>
        <v>0.24219973008119461</v>
      </c>
      <c r="D217">
        <f>D172/SUM(D172,'Calculations 16to19'!D172,'Calculations 20to24'!D172,'Calculations 35to44'!D172,'Calculations 45to54'!D172,'Calculations 55to64'!D172,'Calculations 65plus'!D172)</f>
        <v>0.24321781273923587</v>
      </c>
      <c r="E217">
        <f>E172/SUM(E172,'Calculations 16to19'!E172,'Calculations 20to24'!E172,'Calculations 35to44'!E172,'Calculations 45to54'!E172,'Calculations 55to64'!E172,'Calculations 65plus'!E172)</f>
        <v>0.2429184997849379</v>
      </c>
      <c r="F217">
        <f>F172/SUM(F172,'Calculations 16to19'!F172,'Calculations 20to24'!F172,'Calculations 35to44'!F172,'Calculations 45to54'!F172,'Calculations 55to64'!F172,'Calculations 65plus'!F172)</f>
        <v>0.24092380555618498</v>
      </c>
      <c r="G217">
        <f>G172/SUM(G172,'Calculations 16to19'!G172,'Calculations 20to24'!G172,'Calculations 35to44'!G172,'Calculations 45to54'!G172,'Calculations 55to64'!G172,'Calculations 65plus'!G172)</f>
        <v>0.23715724645533331</v>
      </c>
      <c r="H217">
        <f>H172/SUM(H172,'Calculations 16to19'!H172,'Calculations 20to24'!H172,'Calculations 35to44'!H172,'Calculations 45to54'!H172,'Calculations 55to64'!H172,'Calculations 65plus'!H172)</f>
        <v>0.23203750296816852</v>
      </c>
      <c r="I217">
        <f>I172/SUM(I172,'Calculations 16to19'!I172,'Calculations 20to24'!I172,'Calculations 35to44'!I172,'Calculations 45to54'!I172,'Calculations 55to64'!I172,'Calculations 65plus'!I172)</f>
        <v>0.22624352560775735</v>
      </c>
      <c r="J217">
        <f>J172/SUM(J172,'Calculations 16to19'!J172,'Calculations 20to24'!J172,'Calculations 35to44'!J172,'Calculations 45to54'!J172,'Calculations 55to64'!J172,'Calculations 65plus'!J172)</f>
        <v>0.22170684363012585</v>
      </c>
      <c r="K217">
        <f>K172/SUM(K172,'Calculations 16to19'!K172,'Calculations 20to24'!K172,'Calculations 35to44'!K172,'Calculations 45to54'!K172,'Calculations 55to64'!K172,'Calculations 65plus'!K172)</f>
        <v>0.21832254887485764</v>
      </c>
      <c r="L217">
        <f>L172/SUM(L172,'Calculations 16to19'!L172,'Calculations 20to24'!L172,'Calculations 35to44'!L172,'Calculations 45to54'!L172,'Calculations 55to64'!L172,'Calculations 65plus'!L172)</f>
        <v>0.22067403255855222</v>
      </c>
      <c r="M217">
        <f>M172/SUM(M172,'Calculations 16to19'!M172,'Calculations 20to24'!M172,'Calculations 35to44'!M172,'Calculations 45to54'!M172,'Calculations 55to64'!M172,'Calculations 65plus'!M172)</f>
        <v>0.21828247069404735</v>
      </c>
      <c r="N217">
        <f>N172/SUM(N172,'Calculations 16to19'!N172,'Calculations 20to24'!N172,'Calculations 35to44'!N172,'Calculations 45to54'!N172,'Calculations 55to64'!N172,'Calculations 65plus'!N172)</f>
        <v>0.21589431858046007</v>
      </c>
      <c r="O217">
        <f>O172/SUM(O172,'Calculations 16to19'!O172,'Calculations 20to24'!O172,'Calculations 35to44'!O172,'Calculations 45to54'!O172,'Calculations 55to64'!O172,'Calculations 65plus'!O172)</f>
        <v>0.21351058205477416</v>
      </c>
      <c r="P217">
        <f>P172/SUM(P172,'Calculations 16to19'!P172,'Calculations 20to24'!P172,'Calculations 35to44'!P172,'Calculations 45to54'!P172,'Calculations 55to64'!P172,'Calculations 65plus'!P172)</f>
        <v>0.21113223786004187</v>
      </c>
      <c r="Q217">
        <f>Q172/SUM(Q172,'Calculations 16to19'!Q172,'Calculations 20to24'!Q172,'Calculations 35to44'!Q172,'Calculations 45to54'!Q172,'Calculations 55to64'!Q172,'Calculations 65plus'!Q172)</f>
        <v>0.20876023311127867</v>
      </c>
      <c r="R217">
        <f>R172/SUM(R172,'Calculations 16to19'!R172,'Calculations 20to24'!R172,'Calculations 35to44'!R172,'Calculations 45to54'!R172,'Calculations 55to64'!R172,'Calculations 65plus'!R172)</f>
        <v>0.20639548484194031</v>
      </c>
      <c r="S217">
        <f>S172/SUM(S172,'Calculations 16to19'!S172,'Calculations 20to24'!S172,'Calculations 35to44'!S172,'Calculations 45to54'!S172,'Calculations 55to64'!S172,'Calculations 65plus'!S172)</f>
        <v>0.20403887962922232</v>
      </c>
      <c r="T217">
        <f>T172/SUM(T172,'Calculations 16to19'!T172,'Calculations 20to24'!T172,'Calculations 35to44'!T172,'Calculations 45to54'!T172,'Calculations 55to64'!T172,'Calculations 65plus'!T172)</f>
        <v>0.20169127329618716</v>
      </c>
      <c r="U217">
        <f>U172/SUM(U172,'Calculations 16to19'!U172,'Calculations 20to24'!U172,'Calculations 35to44'!U172,'Calculations 45to54'!U172,'Calculations 55to64'!U172,'Calculations 65plus'!U172)</f>
        <v>0.19935349068852637</v>
      </c>
      <c r="V217">
        <f>V172/SUM(V172,'Calculations 16to19'!V172,'Calculations 20to24'!V172,'Calculations 35to44'!V172,'Calculations 45to54'!V172,'Calculations 55to64'!V172,'Calculations 65plus'!V172)</f>
        <v>0.19702632552357197</v>
      </c>
      <c r="W217">
        <f>W172/SUM(W172,'Calculations 16to19'!W172,'Calculations 20to24'!W172,'Calculations 35to44'!W172,'Calculations 45to54'!W172,'Calculations 55to64'!W172,'Calculations 65plus'!W172)</f>
        <v>0.19471054030899573</v>
      </c>
      <c r="X217">
        <f>X172/SUM(X172,'Calculations 16to19'!X172,'Calculations 20to24'!X172,'Calculations 35to44'!X172,'Calculations 45to54'!X172,'Calculations 55to64'!X172,'Calculations 65plus'!X172)</f>
        <v>0.19240686632851184</v>
      </c>
      <c r="Y217">
        <f>Y172/SUM(Y172,'Calculations 16to19'!Y172,'Calculations 20to24'!Y172,'Calculations 35to44'!Y172,'Calculations 45to54'!Y172,'Calculations 55to64'!Y172,'Calculations 65plus'!Y172)</f>
        <v>0.19011600369173842</v>
      </c>
      <c r="Z217">
        <f>Z172/SUM(Z172,'Calculations 16to19'!Z172,'Calculations 20to24'!Z172,'Calculations 35to44'!Z172,'Calculations 45to54'!Z172,'Calculations 55to64'!Z172,'Calculations 65plus'!Z172)</f>
        <v>0.18783862144530403</v>
      </c>
      <c r="AA217">
        <f>AA172/SUM(AA172,'Calculations 16to19'!AA172,'Calculations 20to24'!AA172,'Calculations 35to44'!AA172,'Calculations 45to54'!AA172,'Calculations 55to64'!AA172,'Calculations 65plus'!AA172)</f>
        <v>0.18557535774216466</v>
      </c>
      <c r="AB217">
        <f>AB172/SUM(AB172,'Calculations 16to19'!AB172,'Calculations 20to24'!AB172,'Calculations 35to44'!AB172,'Calculations 45to54'!AB172,'Calculations 55to64'!AB172,'Calculations 65plus'!AB172)</f>
        <v>0.18332682006605452</v>
      </c>
      <c r="AC217">
        <f>AC172/SUM(AC172,'Calculations 16to19'!AC172,'Calculations 20to24'!AC172,'Calculations 35to44'!AC172,'Calculations 45to54'!AC172,'Calculations 55to64'!AC172,'Calculations 65plus'!AC172)</f>
        <v>0.181093585507935</v>
      </c>
      <c r="AD217">
        <f>AD172/SUM(AD172,'Calculations 16to19'!AD172,'Calculations 20to24'!AD172,'Calculations 35to44'!AD172,'Calculations 45to54'!AD172,'Calculations 55to64'!AD172,'Calculations 65plus'!AD172)</f>
        <v>0.17887620109127217</v>
      </c>
      <c r="AE217">
        <f>AE172/SUM(AE172,'Calculations 16to19'!AE172,'Calculations 20to24'!AE172,'Calculations 35to44'!AE172,'Calculations 45to54'!AE172,'Calculations 55to64'!AE172,'Calculations 65plus'!AE172)</f>
        <v>0.17667518414296207</v>
      </c>
      <c r="AF217">
        <f>AF172/SUM(AF172,'Calculations 16to19'!AF172,'Calculations 20to24'!AF172,'Calculations 35to44'!AF172,'Calculations 45to54'!AF172,'Calculations 55to64'!AF172,'Calculations 65plus'!AF172)</f>
        <v>0.17449102270672665</v>
      </c>
    </row>
    <row r="218" spans="1:32" x14ac:dyDescent="0.25">
      <c r="A218" t="s">
        <v>88</v>
      </c>
      <c r="B218">
        <f>B173/SUM(B173,'Calculations 16to19'!B173,'Calculations 20to24'!B173,'Calculations 35to44'!B173,'Calculations 45to54'!B173,'Calculations 55to64'!B173,'Calculations 65plus'!B173)</f>
        <v>0.16697113628059918</v>
      </c>
      <c r="C218">
        <f>C173/SUM(C173,'Calculations 16to19'!C173,'Calculations 20to24'!C173,'Calculations 35to44'!C173,'Calculations 45to54'!C173,'Calculations 55to64'!C173,'Calculations 65plus'!C173)</f>
        <v>0.16750625860519364</v>
      </c>
      <c r="D218">
        <f>D173/SUM(D173,'Calculations 16to19'!D173,'Calculations 20to24'!D173,'Calculations 35to44'!D173,'Calculations 45to54'!D173,'Calculations 55to64'!D173,'Calculations 65plus'!D173)</f>
        <v>0.16807984369070644</v>
      </c>
      <c r="E218">
        <f>E173/SUM(E173,'Calculations 16to19'!E173,'Calculations 20to24'!E173,'Calculations 35to44'!E173,'Calculations 45to54'!E173,'Calculations 55to64'!E173,'Calculations 65plus'!E173)</f>
        <v>0.16771524089094436</v>
      </c>
      <c r="F218">
        <f>F173/SUM(F173,'Calculations 16to19'!F173,'Calculations 20to24'!F173,'Calculations 35to44'!F173,'Calculations 45to54'!F173,'Calculations 55to64'!F173,'Calculations 65plus'!F173)</f>
        <v>0.16609748946956626</v>
      </c>
      <c r="G218">
        <f>G173/SUM(G173,'Calculations 16to19'!G173,'Calculations 20to24'!G173,'Calculations 35to44'!G173,'Calculations 45to54'!G173,'Calculations 55to64'!G173,'Calculations 65plus'!G173)</f>
        <v>0.16310756593903683</v>
      </c>
      <c r="H218">
        <f>H173/SUM(H173,'Calculations 16to19'!H173,'Calculations 20to24'!H173,'Calculations 35to44'!H173,'Calculations 45to54'!H173,'Calculations 55to64'!H173,'Calculations 65plus'!H173)</f>
        <v>0.15919360815103292</v>
      </c>
      <c r="I218">
        <f>I173/SUM(I173,'Calculations 16to19'!I173,'Calculations 20to24'!I173,'Calculations 35to44'!I173,'Calculations 45to54'!I173,'Calculations 55to64'!I173,'Calculations 65plus'!I173)</f>
        <v>0.15499112384523395</v>
      </c>
      <c r="J218">
        <f>J173/SUM(J173,'Calculations 16to19'!J173,'Calculations 20to24'!J173,'Calculations 35to44'!J173,'Calculations 45to54'!J173,'Calculations 55to64'!J173,'Calculations 65plus'!J173)</f>
        <v>0.15178283332676717</v>
      </c>
      <c r="K218">
        <f>K173/SUM(K173,'Calculations 16to19'!K173,'Calculations 20to24'!K173,'Calculations 35to44'!K173,'Calculations 45to54'!K173,'Calculations 55to64'!K173,'Calculations 65plus'!K173)</f>
        <v>0.14937605763914727</v>
      </c>
      <c r="L218">
        <f>L173/SUM(L173,'Calculations 16to19'!L173,'Calculations 20to24'!L173,'Calculations 35to44'!L173,'Calculations 45to54'!L173,'Calculations 55to64'!L173,'Calculations 65plus'!L173)</f>
        <v>0.15066307873801416</v>
      </c>
      <c r="M218">
        <f>M173/SUM(M173,'Calculations 16to19'!M173,'Calculations 20to24'!M173,'Calculations 35to44'!M173,'Calculations 45to54'!M173,'Calculations 55to64'!M173,'Calculations 65plus'!M173)</f>
        <v>0.14882625800401894</v>
      </c>
      <c r="N218">
        <f>N173/SUM(N173,'Calculations 16to19'!N173,'Calculations 20to24'!N173,'Calculations 35to44'!N173,'Calculations 45to54'!N173,'Calculations 55to64'!N173,'Calculations 65plus'!N173)</f>
        <v>0.14699976957136998</v>
      </c>
      <c r="O218">
        <f>O173/SUM(O173,'Calculations 16to19'!O173,'Calculations 20to24'!O173,'Calculations 35to44'!O173,'Calculations 45to54'!O173,'Calculations 55to64'!O173,'Calculations 65plus'!O173)</f>
        <v>0.14518421306680382</v>
      </c>
      <c r="P218">
        <f>P173/SUM(P173,'Calculations 16to19'!P173,'Calculations 20to24'!P173,'Calculations 35to44'!P173,'Calculations 45to54'!P173,'Calculations 55to64'!P173,'Calculations 65plus'!P173)</f>
        <v>0.14338016353707181</v>
      </c>
      <c r="Q218">
        <f>Q173/SUM(Q173,'Calculations 16to19'!Q173,'Calculations 20to24'!Q173,'Calculations 35to44'!Q173,'Calculations 45to54'!Q173,'Calculations 55to64'!Q173,'Calculations 65plus'!Q173)</f>
        <v>0.14158817100442961</v>
      </c>
      <c r="R218">
        <f>R173/SUM(R173,'Calculations 16to19'!R173,'Calculations 20to24'!R173,'Calculations 35to44'!R173,'Calculations 45to54'!R173,'Calculations 55to64'!R173,'Calculations 65plus'!R173)</f>
        <v>0.13980876012888122</v>
      </c>
      <c r="S218">
        <f>S173/SUM(S173,'Calculations 16to19'!S173,'Calculations 20to24'!S173,'Calculations 35to44'!S173,'Calculations 45to54'!S173,'Calculations 55to64'!S173,'Calculations 65plus'!S173)</f>
        <v>0.13804242997216293</v>
      </c>
      <c r="T218">
        <f>T173/SUM(T173,'Calculations 16to19'!T173,'Calculations 20to24'!T173,'Calculations 35to44'!T173,'Calculations 45to54'!T173,'Calculations 55to64'!T173,'Calculations 65plus'!T173)</f>
        <v>0.13628965385821928</v>
      </c>
      <c r="U218">
        <f>U173/SUM(U173,'Calculations 16to19'!U173,'Calculations 20to24'!U173,'Calculations 35to44'!U173,'Calculations 45to54'!U173,'Calculations 55to64'!U173,'Calculations 65plus'!U173)</f>
        <v>0.13455087932475404</v>
      </c>
      <c r="V218">
        <f>V173/SUM(V173,'Calculations 16to19'!V173,'Calculations 20to24'!V173,'Calculations 35to44'!V173,'Calculations 45to54'!V173,'Calculations 55to64'!V173,'Calculations 65plus'!V173)</f>
        <v>0.13282652816031754</v>
      </c>
      <c r="W218">
        <f>W173/SUM(W173,'Calculations 16to19'!W173,'Calculations 20to24'!W173,'Calculations 35to44'!W173,'Calculations 45to54'!W173,'Calculations 55to64'!W173,'Calculations 65plus'!W173)</f>
        <v>0.13111699652131195</v>
      </c>
      <c r="X218">
        <f>X173/SUM(X173,'Calculations 16to19'!X173,'Calculations 20to24'!X173,'Calculations 35to44'!X173,'Calculations 45to54'!X173,'Calculations 55to64'!X173,'Calculations 65plus'!X173)</f>
        <v>0.12942265512328358</v>
      </c>
      <c r="Y218">
        <f>Y173/SUM(Y173,'Calculations 16to19'!Y173,'Calculations 20to24'!Y173,'Calculations 35to44'!Y173,'Calculations 45to54'!Y173,'Calculations 55to64'!Y173,'Calculations 65plus'!Y173)</f>
        <v>0.12774384950086154</v>
      </c>
      <c r="Z218">
        <f>Z173/SUM(Z173,'Calculations 16to19'!Z173,'Calculations 20to24'!Z173,'Calculations 35to44'!Z173,'Calculations 45to54'!Z173,'Calculations 55to64'!Z173,'Calculations 65plus'!Z173)</f>
        <v>0.12608090033077743</v>
      </c>
      <c r="AA218">
        <f>AA173/SUM(AA173,'Calculations 16to19'!AA173,'Calculations 20to24'!AA173,'Calculations 35to44'!AA173,'Calculations 45to54'!AA173,'Calculations 55to64'!AA173,'Calculations 65plus'!AA173)</f>
        <v>0.1244341038124598</v>
      </c>
      <c r="AB218">
        <f>AB173/SUM(AB173,'Calculations 16to19'!AB173,'Calculations 20to24'!AB173,'Calculations 35to44'!AB173,'Calculations 45to54'!AB173,'Calculations 55to64'!AB173,'Calculations 65plus'!AB173)</f>
        <v>0.12280373210082769</v>
      </c>
      <c r="AC218">
        <f>AC173/SUM(AC173,'Calculations 16to19'!AC173,'Calculations 20to24'!AC173,'Calculations 35to44'!AC173,'Calculations 45to54'!AC173,'Calculations 55to64'!AC173,'Calculations 65plus'!AC173)</f>
        <v>0.12119003378603778</v>
      </c>
      <c r="AD218">
        <f>AD173/SUM(AD173,'Calculations 16to19'!AD173,'Calculations 20to24'!AD173,'Calculations 35to44'!AD173,'Calculations 45to54'!AD173,'Calculations 55to64'!AD173,'Calculations 65plus'!AD173)</f>
        <v>0.1195932344151012</v>
      </c>
      <c r="AE218">
        <f>AE173/SUM(AE173,'Calculations 16to19'!AE173,'Calculations 20to24'!AE173,'Calculations 35to44'!AE173,'Calculations 45to54'!AE173,'Calculations 55to64'!AE173,'Calculations 65plus'!AE173)</f>
        <v>0.11801353705046573</v>
      </c>
      <c r="AF218">
        <f>AF173/SUM(AF173,'Calculations 16to19'!AF173,'Calculations 20to24'!AF173,'Calculations 35to44'!AF173,'Calculations 45to54'!AF173,'Calculations 55to64'!AF173,'Calculations 65plus'!AF173)</f>
        <v>0.11645112286085696</v>
      </c>
    </row>
    <row r="219" spans="1:32" x14ac:dyDescent="0.25">
      <c r="A219" t="s">
        <v>90</v>
      </c>
      <c r="B219">
        <f>B174/SUM(B174,'Calculations 16to19'!B174,'Calculations 20to24'!B174,'Calculations 35to44'!B174,'Calculations 45to54'!B174,'Calculations 55to64'!B174,'Calculations 65plus'!B174)</f>
        <v>0.2556730615932401</v>
      </c>
      <c r="C219">
        <f>C174/SUM(C174,'Calculations 16to19'!C174,'Calculations 20to24'!C174,'Calculations 35to44'!C174,'Calculations 45to54'!C174,'Calculations 55to64'!C174,'Calculations 65plus'!C174)</f>
        <v>0.25660162567210038</v>
      </c>
      <c r="D219">
        <f>D174/SUM(D174,'Calculations 16to19'!D174,'Calculations 20to24'!D174,'Calculations 35to44'!D174,'Calculations 45to54'!D174,'Calculations 55to64'!D174,'Calculations 65plus'!D174)</f>
        <v>0.25749106858596554</v>
      </c>
      <c r="E219">
        <f>E174/SUM(E174,'Calculations 16to19'!E174,'Calculations 20to24'!E174,'Calculations 35to44'!E174,'Calculations 45to54'!E174,'Calculations 55to64'!E174,'Calculations 65plus'!E174)</f>
        <v>0.25701402889949848</v>
      </c>
      <c r="F219">
        <f>F174/SUM(F174,'Calculations 16to19'!F174,'Calculations 20to24'!F174,'Calculations 35to44'!F174,'Calculations 45to54'!F174,'Calculations 55to64'!F174,'Calculations 65plus'!F174)</f>
        <v>0.25480061343380994</v>
      </c>
      <c r="G219">
        <f>G174/SUM(G174,'Calculations 16to19'!G174,'Calculations 20to24'!G174,'Calculations 35to44'!G174,'Calculations 45to54'!G174,'Calculations 55to64'!G174,'Calculations 65plus'!G174)</f>
        <v>0.25079962239698039</v>
      </c>
      <c r="H219">
        <f>H174/SUM(H174,'Calculations 16to19'!H174,'Calculations 20to24'!H174,'Calculations 35to44'!H174,'Calculations 45to54'!H174,'Calculations 55to64'!H174,'Calculations 65plus'!H174)</f>
        <v>0.24538247049774548</v>
      </c>
      <c r="I219">
        <f>I174/SUM(I174,'Calculations 16to19'!I174,'Calculations 20to24'!I174,'Calculations 35to44'!I174,'Calculations 45to54'!I174,'Calculations 55to64'!I174,'Calculations 65plus'!I174)</f>
        <v>0.239313720318414</v>
      </c>
      <c r="J219">
        <f>J174/SUM(J174,'Calculations 16to19'!J174,'Calculations 20to24'!J174,'Calculations 35to44'!J174,'Calculations 45to54'!J174,'Calculations 55to64'!J174,'Calculations 65plus'!J174)</f>
        <v>0.23457146435009837</v>
      </c>
      <c r="K219">
        <f>K174/SUM(K174,'Calculations 16to19'!K174,'Calculations 20to24'!K174,'Calculations 35to44'!K174,'Calculations 45to54'!K174,'Calculations 55to64'!K174,'Calculations 65plus'!K174)</f>
        <v>0.23101276192173587</v>
      </c>
      <c r="L219">
        <f>L174/SUM(L174,'Calculations 16to19'!L174,'Calculations 20to24'!L174,'Calculations 35to44'!L174,'Calculations 45to54'!L174,'Calculations 55to64'!L174,'Calculations 65plus'!L174)</f>
        <v>0.2331887756792938</v>
      </c>
      <c r="M219">
        <f>M174/SUM(M174,'Calculations 16to19'!M174,'Calculations 20to24'!M174,'Calculations 35to44'!M174,'Calculations 45to54'!M174,'Calculations 55to64'!M174,'Calculations 65plus'!M174)</f>
        <v>0.23058509100688668</v>
      </c>
      <c r="N219">
        <f>N174/SUM(N174,'Calculations 16to19'!N174,'Calculations 20to24'!N174,'Calculations 35to44'!N174,'Calculations 45to54'!N174,'Calculations 55to64'!N174,'Calculations 65plus'!N174)</f>
        <v>0.227984942987114</v>
      </c>
      <c r="O219">
        <f>O174/SUM(O174,'Calculations 16to19'!O174,'Calculations 20to24'!O174,'Calculations 35to44'!O174,'Calculations 45to54'!O174,'Calculations 55to64'!O174,'Calculations 65plus'!O174)</f>
        <v>0.22538954332780306</v>
      </c>
      <c r="P219">
        <f>P174/SUM(P174,'Calculations 16to19'!P174,'Calculations 20to24'!P174,'Calculations 35to44'!P174,'Calculations 45to54'!P174,'Calculations 55to64'!P174,'Calculations 65plus'!P174)</f>
        <v>0.2228000655154988</v>
      </c>
      <c r="Q219">
        <f>Q174/SUM(Q174,'Calculations 16to19'!Q174,'Calculations 20to24'!Q174,'Calculations 35to44'!Q174,'Calculations 45to54'!Q174,'Calculations 55to64'!Q174,'Calculations 65plus'!Q174)</f>
        <v>0.22021764430861188</v>
      </c>
      <c r="R219">
        <f>R174/SUM(R174,'Calculations 16to19'!R174,'Calculations 20to24'!R174,'Calculations 35to44'!R174,'Calculations 45to54'!R174,'Calculations 55to64'!R174,'Calculations 65plus'!R174)</f>
        <v>0.21764337533087491</v>
      </c>
      <c r="S219">
        <f>S174/SUM(S174,'Calculations 16to19'!S174,'Calculations 20to24'!S174,'Calculations 35to44'!S174,'Calculations 45to54'!S174,'Calculations 55to64'!S174,'Calculations 65plus'!S174)</f>
        <v>0.21507831476258299</v>
      </c>
      <c r="T219">
        <f>T174/SUM(T174,'Calculations 16to19'!T174,'Calculations 20to24'!T174,'Calculations 35to44'!T174,'Calculations 45to54'!T174,'Calculations 55to64'!T174,'Calculations 65plus'!T174)</f>
        <v>0.21252347912678829</v>
      </c>
      <c r="U219">
        <f>U174/SUM(U174,'Calculations 16to19'!U174,'Calculations 20to24'!U174,'Calculations 35to44'!U174,'Calculations 45to54'!U174,'Calculations 55to64'!U174,'Calculations 65plus'!U174)</f>
        <v>0.20997984516736332</v>
      </c>
      <c r="V219">
        <f>V174/SUM(V174,'Calculations 16to19'!V174,'Calculations 20to24'!V174,'Calculations 35to44'!V174,'Calculations 45to54'!V174,'Calculations 55to64'!V174,'Calculations 65plus'!V174)</f>
        <v>0.20744834981560406</v>
      </c>
      <c r="W219">
        <f>W174/SUM(W174,'Calculations 16to19'!W174,'Calculations 20to24'!W174,'Calculations 35to44'!W174,'Calculations 45to54'!W174,'Calculations 55to64'!W174,'Calculations 65plus'!W174)</f>
        <v>0.20492989024182734</v>
      </c>
      <c r="X219">
        <f>X174/SUM(X174,'Calculations 16to19'!X174,'Calculations 20to24'!X174,'Calculations 35to44'!X174,'Calculations 45to54'!X174,'Calculations 55to64'!X174,'Calculations 65plus'!X174)</f>
        <v>0.20242532398825666</v>
      </c>
      <c r="Y219">
        <f>Y174/SUM(Y174,'Calculations 16to19'!Y174,'Calculations 20to24'!Y174,'Calculations 35to44'!Y174,'Calculations 45to54'!Y174,'Calculations 55to64'!Y174,'Calculations 65plus'!Y174)</f>
        <v>0.19993546917930988</v>
      </c>
      <c r="Z219">
        <f>Z174/SUM(Z174,'Calculations 16to19'!Z174,'Calculations 20to24'!Z174,'Calculations 35to44'!Z174,'Calculations 45to54'!Z174,'Calculations 55to64'!Z174,'Calculations 65plus'!Z174)</f>
        <v>0.19746110480531001</v>
      </c>
      <c r="AA219">
        <f>AA174/SUM(AA174,'Calculations 16to19'!AA174,'Calculations 20to24'!AA174,'Calculations 35to44'!AA174,'Calculations 45to54'!AA174,'Calculations 55to64'!AA174,'Calculations 65plus'!AA174)</f>
        <v>0.19500297107551245</v>
      </c>
      <c r="AB219">
        <f>AB174/SUM(AB174,'Calculations 16to19'!AB174,'Calculations 20to24'!AB174,'Calculations 35to44'!AB174,'Calculations 45to54'!AB174,'Calculations 55to64'!AB174,'Calculations 65plus'!AB174)</f>
        <v>0.19256176983629639</v>
      </c>
      <c r="AC219">
        <f>AC174/SUM(AC174,'Calculations 16to19'!AC174,'Calculations 20to24'!AC174,'Calculations 35to44'!AC174,'Calculations 45to54'!AC174,'Calculations 55to64'!AC174,'Calculations 65plus'!AC174)</f>
        <v>0.19013816505031217</v>
      </c>
      <c r="AD219">
        <f>AD174/SUM(AD174,'Calculations 16to19'!AD174,'Calculations 20to24'!AD174,'Calculations 35to44'!AD174,'Calculations 45to54'!AD174,'Calculations 55to64'!AD174,'Calculations 65plus'!AD174)</f>
        <v>0.1877327833323541</v>
      </c>
      <c r="AE219">
        <f>AE174/SUM(AE174,'Calculations 16to19'!AE174,'Calculations 20to24'!AE174,'Calculations 35to44'!AE174,'Calculations 45to54'!AE174,'Calculations 55to64'!AE174,'Calculations 65plus'!AE174)</f>
        <v>0.18534621453773265</v>
      </c>
      <c r="AF219">
        <f>AF174/SUM(AF174,'Calculations 16to19'!AF174,'Calculations 20to24'!AF174,'Calculations 35to44'!AF174,'Calculations 45to54'!AF174,'Calculations 55to64'!AF174,'Calculations 65plus'!AF174)</f>
        <v>0.18297901239894473</v>
      </c>
    </row>
    <row r="220" spans="1:32" x14ac:dyDescent="0.25">
      <c r="A220" t="s">
        <v>92</v>
      </c>
      <c r="B220">
        <f>B175/SUM(B175,'Calculations 16to19'!B175,'Calculations 20to24'!B175,'Calculations 35to44'!B175,'Calculations 45to54'!B175,'Calculations 55to64'!B175,'Calculations 65plus'!B175)</f>
        <v>0.2015462543321781</v>
      </c>
      <c r="C220">
        <f>C175/SUM(C175,'Calculations 16to19'!C175,'Calculations 20to24'!C175,'Calculations 35to44'!C175,'Calculations 45to54'!C175,'Calculations 55to64'!C175,'Calculations 65plus'!C175)</f>
        <v>0.20259350844128987</v>
      </c>
      <c r="D220">
        <f>D175/SUM(D175,'Calculations 16to19'!D175,'Calculations 20to24'!D175,'Calculations 35to44'!D175,'Calculations 45to54'!D175,'Calculations 55to64'!D175,'Calculations 65plus'!D175)</f>
        <v>0.20353819703560519</v>
      </c>
      <c r="E220">
        <f>E175/SUM(E175,'Calculations 16to19'!E175,'Calculations 20to24'!E175,'Calculations 35to44'!E175,'Calculations 45to54'!E175,'Calculations 55to64'!E175,'Calculations 65plus'!E175)</f>
        <v>0.20334047684480319</v>
      </c>
      <c r="F220">
        <f>F175/SUM(F175,'Calculations 16to19'!F175,'Calculations 20to24'!F175,'Calculations 35to44'!F175,'Calculations 45to54'!F175,'Calculations 55to64'!F175,'Calculations 65plus'!F175)</f>
        <v>0.20165433260748195</v>
      </c>
      <c r="G220">
        <f>G175/SUM(G175,'Calculations 16to19'!G175,'Calculations 20to24'!G175,'Calculations 35to44'!G175,'Calculations 45to54'!G175,'Calculations 55to64'!G175,'Calculations 65plus'!G175)</f>
        <v>0.19833823210632354</v>
      </c>
      <c r="H220">
        <f>H175/SUM(H175,'Calculations 16to19'!H175,'Calculations 20to24'!H175,'Calculations 35to44'!H175,'Calculations 45to54'!H175,'Calculations 55to64'!H175,'Calculations 65plus'!H175)</f>
        <v>0.19389806718209768</v>
      </c>
      <c r="I220">
        <f>I175/SUM(I175,'Calculations 16to19'!I175,'Calculations 20to24'!I175,'Calculations 35to44'!I175,'Calculations 45to54'!I175,'Calculations 55to64'!I175,'Calculations 65plus'!I175)</f>
        <v>0.18891518386127135</v>
      </c>
      <c r="J220">
        <f>J175/SUM(J175,'Calculations 16to19'!J175,'Calculations 20to24'!J175,'Calculations 35to44'!J175,'Calculations 45to54'!J175,'Calculations 55to64'!J175,'Calculations 65plus'!J175)</f>
        <v>0.18500359372342245</v>
      </c>
      <c r="K220">
        <f>K175/SUM(K175,'Calculations 16to19'!K175,'Calculations 20to24'!K175,'Calculations 35to44'!K175,'Calculations 45to54'!K175,'Calculations 55to64'!K175,'Calculations 65plus'!K175)</f>
        <v>0.18203983445266092</v>
      </c>
      <c r="L220">
        <f>L175/SUM(L175,'Calculations 16to19'!L175,'Calculations 20to24'!L175,'Calculations 35to44'!L175,'Calculations 45to54'!L175,'Calculations 55to64'!L175,'Calculations 65plus'!L175)</f>
        <v>0.18420702981520623</v>
      </c>
      <c r="M220">
        <f>M175/SUM(M175,'Calculations 16to19'!M175,'Calculations 20to24'!M175,'Calculations 35to44'!M175,'Calculations 45to54'!M175,'Calculations 55to64'!M175,'Calculations 65plus'!M175)</f>
        <v>0.18218420367463517</v>
      </c>
      <c r="N220">
        <f>N175/SUM(N175,'Calculations 16to19'!N175,'Calculations 20to24'!N175,'Calculations 35to44'!N175,'Calculations 45to54'!N175,'Calculations 55to64'!N175,'Calculations 65plus'!N175)</f>
        <v>0.18016722765076079</v>
      </c>
      <c r="O220">
        <f>O175/SUM(O175,'Calculations 16to19'!O175,'Calculations 20to24'!O175,'Calculations 35to44'!O175,'Calculations 45to54'!O175,'Calculations 55to64'!O175,'Calculations 65plus'!O175)</f>
        <v>0.17815680234506492</v>
      </c>
      <c r="P220">
        <f>P175/SUM(P175,'Calculations 16to19'!P175,'Calculations 20to24'!P175,'Calculations 35to44'!P175,'Calculations 45to54'!P175,'Calculations 55to64'!P175,'Calculations 65plus'!P175)</f>
        <v>0.17615360854252643</v>
      </c>
      <c r="Q220">
        <f>Q175/SUM(Q175,'Calculations 16to19'!Q175,'Calculations 20to24'!Q175,'Calculations 35to44'!Q175,'Calculations 45to54'!Q175,'Calculations 55to64'!Q175,'Calculations 65plus'!Q175)</f>
        <v>0.1741583066342573</v>
      </c>
      <c r="R220">
        <f>R175/SUM(R175,'Calculations 16to19'!R175,'Calculations 20to24'!R175,'Calculations 35to44'!R175,'Calculations 45to54'!R175,'Calculations 55to64'!R175,'Calculations 65plus'!R175)</f>
        <v>0.17217153611364311</v>
      </c>
      <c r="S220">
        <f>S175/SUM(S175,'Calculations 16to19'!S175,'Calculations 20to24'!S175,'Calculations 35to44'!S175,'Calculations 45to54'!S175,'Calculations 55to64'!S175,'Calculations 65plus'!S175)</f>
        <v>0.17019391514424884</v>
      </c>
      <c r="T220">
        <f>T175/SUM(T175,'Calculations 16to19'!T175,'Calculations 20to24'!T175,'Calculations 35to44'!T175,'Calculations 45to54'!T175,'Calculations 55to64'!T175,'Calculations 65plus'!T175)</f>
        <v>0.16822604019752876</v>
      </c>
      <c r="U220">
        <f>U175/SUM(U175,'Calculations 16to19'!U175,'Calculations 20to24'!U175,'Calculations 35to44'!U175,'Calculations 45to54'!U175,'Calculations 55to64'!U175,'Calculations 65plus'!U175)</f>
        <v>0.16626848575819603</v>
      </c>
      <c r="V220">
        <f>V175/SUM(V175,'Calculations 16to19'!V175,'Calculations 20to24'!V175,'Calculations 35to44'!V175,'Calculations 45to54'!V175,'Calculations 55to64'!V175,'Calculations 65plus'!V175)</f>
        <v>0.16432180409492952</v>
      </c>
      <c r="W220">
        <f>W175/SUM(W175,'Calculations 16to19'!W175,'Calculations 20to24'!W175,'Calculations 35to44'!W175,'Calculations 45to54'!W175,'Calculations 55to64'!W175,'Calculations 65plus'!W175)</f>
        <v>0.16238652509394616</v>
      </c>
      <c r="X220">
        <f>X175/SUM(X175,'Calculations 16to19'!X175,'Calculations 20to24'!X175,'Calculations 35to44'!X175,'Calculations 45to54'!X175,'Calculations 55to64'!X175,'Calculations 65plus'!X175)</f>
        <v>0.16046315615285917</v>
      </c>
      <c r="Y220">
        <f>Y175/SUM(Y175,'Calculations 16to19'!Y175,'Calculations 20to24'!Y175,'Calculations 35to44'!Y175,'Calculations 45to54'!Y175,'Calculations 55to64'!Y175,'Calculations 65plus'!Y175)</f>
        <v>0.15855218213211156</v>
      </c>
      <c r="Z220">
        <f>Z175/SUM(Z175,'Calculations 16to19'!Z175,'Calculations 20to24'!Z175,'Calculations 35to44'!Z175,'Calculations 45to54'!Z175,'Calculations 55to64'!Z175,'Calculations 65plus'!Z175)</f>
        <v>0.15665406536122489</v>
      </c>
      <c r="AA220">
        <f>AA175/SUM(AA175,'Calculations 16to19'!AA175,'Calculations 20to24'!AA175,'Calculations 35to44'!AA175,'Calculations 45to54'!AA175,'Calculations 55to64'!AA175,'Calculations 65plus'!AA175)</f>
        <v>0.15476924569700864</v>
      </c>
      <c r="AB220">
        <f>AB175/SUM(AB175,'Calculations 16to19'!AB175,'Calculations 20to24'!AB175,'Calculations 35to44'!AB175,'Calculations 45to54'!AB175,'Calculations 55to64'!AB175,'Calculations 65plus'!AB175)</f>
        <v>0.15289814063085583</v>
      </c>
      <c r="AC220">
        <f>AC175/SUM(AC175,'Calculations 16to19'!AC175,'Calculations 20to24'!AC175,'Calculations 35to44'!AC175,'Calculations 45to54'!AC175,'Calculations 55to64'!AC175,'Calculations 65plus'!AC175)</f>
        <v>0.15104114544221234</v>
      </c>
      <c r="AD220">
        <f>AD175/SUM(AD175,'Calculations 16to19'!AD175,'Calculations 20to24'!AD175,'Calculations 35to44'!AD175,'Calculations 45to54'!AD175,'Calculations 55to64'!AD175,'Calculations 65plus'!AD175)</f>
        <v>0.14919863339529937</v>
      </c>
      <c r="AE220">
        <f>AE175/SUM(AE175,'Calculations 16to19'!AE175,'Calculations 20to24'!AE175,'Calculations 35to44'!AE175,'Calculations 45to54'!AE175,'Calculations 55to64'!AE175,'Calculations 65plus'!AE175)</f>
        <v>0.14737095597617228</v>
      </c>
      <c r="AF220">
        <f>AF175/SUM(AF175,'Calculations 16to19'!AF175,'Calculations 20to24'!AF175,'Calculations 35to44'!AF175,'Calculations 45to54'!AF175,'Calculations 55to64'!AF175,'Calculations 65plus'!AF175)</f>
        <v>0.14555844316722388</v>
      </c>
    </row>
    <row r="221" spans="1:32" x14ac:dyDescent="0.25">
      <c r="A221" t="s">
        <v>94</v>
      </c>
      <c r="B221">
        <f>B176/SUM(B176,'Calculations 16to19'!B176,'Calculations 20to24'!B176,'Calculations 35to44'!B176,'Calculations 45to54'!B176,'Calculations 55to64'!B176,'Calculations 65plus'!B176)</f>
        <v>0.20897531787584137</v>
      </c>
      <c r="C221">
        <f>C176/SUM(C176,'Calculations 16to19'!C176,'Calculations 20to24'!C176,'Calculations 35to44'!C176,'Calculations 45to54'!C176,'Calculations 55to64'!C176,'Calculations 65plus'!C176)</f>
        <v>0.21003774191455898</v>
      </c>
      <c r="D221">
        <f>D176/SUM(D176,'Calculations 16to19'!D176,'Calculations 20to24'!D176,'Calculations 35to44'!D176,'Calculations 45to54'!D176,'Calculations 55to64'!D176,'Calculations 65plus'!D176)</f>
        <v>0.21101199257512956</v>
      </c>
      <c r="E221">
        <f>E176/SUM(E176,'Calculations 16to19'!E176,'Calculations 20to24'!E176,'Calculations 35to44'!E176,'Calculations 45to54'!E176,'Calculations 55to64'!E176,'Calculations 65plus'!E176)</f>
        <v>0.21079932488550412</v>
      </c>
      <c r="F221">
        <f>F176/SUM(F176,'Calculations 16to19'!F176,'Calculations 20to24'!F176,'Calculations 35to44'!F176,'Calculations 45to54'!F176,'Calculations 55to64'!F176,'Calculations 65plus'!F176)</f>
        <v>0.20907298544459899</v>
      </c>
      <c r="G221">
        <f>G176/SUM(G176,'Calculations 16to19'!G176,'Calculations 20to24'!G176,'Calculations 35to44'!G176,'Calculations 45to54'!G176,'Calculations 55to64'!G176,'Calculations 65plus'!G176)</f>
        <v>0.2057678706995712</v>
      </c>
      <c r="H221">
        <f>H176/SUM(H176,'Calculations 16to19'!H176,'Calculations 20to24'!H176,'Calculations 35to44'!H176,'Calculations 45to54'!H176,'Calculations 55to64'!H176,'Calculations 65plus'!H176)</f>
        <v>0.20126081475180194</v>
      </c>
      <c r="I221">
        <f>I176/SUM(I176,'Calculations 16to19'!I176,'Calculations 20to24'!I176,'Calculations 35to44'!I176,'Calculations 45to54'!I176,'Calculations 55to64'!I176,'Calculations 65plus'!I176)</f>
        <v>0.19613918062521743</v>
      </c>
      <c r="J221">
        <f>J176/SUM(J176,'Calculations 16to19'!J176,'Calculations 20to24'!J176,'Calculations 35to44'!J176,'Calculations 45to54'!J176,'Calculations 55to64'!J176,'Calculations 65plus'!J176)</f>
        <v>0.19213032407706704</v>
      </c>
      <c r="K221">
        <f>K176/SUM(K176,'Calculations 16to19'!K176,'Calculations 20to24'!K176,'Calculations 35to44'!K176,'Calculations 45to54'!K176,'Calculations 55to64'!K176,'Calculations 65plus'!K176)</f>
        <v>0.18914524180364412</v>
      </c>
      <c r="L221">
        <f>L176/SUM(L176,'Calculations 16to19'!L176,'Calculations 20to24'!L176,'Calculations 35to44'!L176,'Calculations 45to54'!L176,'Calculations 55to64'!L176,'Calculations 65plus'!L176)</f>
        <v>0.19133943659646341</v>
      </c>
      <c r="M221">
        <f>M176/SUM(M176,'Calculations 16to19'!M176,'Calculations 20to24'!M176,'Calculations 35to44'!M176,'Calculations 45to54'!M176,'Calculations 55to64'!M176,'Calculations 65plus'!M176)</f>
        <v>0.18926856474048986</v>
      </c>
      <c r="N221">
        <f>N176/SUM(N176,'Calculations 16to19'!N176,'Calculations 20to24'!N176,'Calculations 35to44'!N176,'Calculations 45to54'!N176,'Calculations 55to64'!N176,'Calculations 65plus'!N176)</f>
        <v>0.18720123292133861</v>
      </c>
      <c r="O221">
        <f>O176/SUM(O176,'Calculations 16to19'!O176,'Calculations 20to24'!O176,'Calculations 35to44'!O176,'Calculations 45to54'!O176,'Calculations 55to64'!O176,'Calculations 65plus'!O176)</f>
        <v>0.18513829000610094</v>
      </c>
      <c r="P221">
        <f>P176/SUM(P176,'Calculations 16to19'!P176,'Calculations 20to24'!P176,'Calculations 35to44'!P176,'Calculations 45to54'!P176,'Calculations 55to64'!P176,'Calculations 65plus'!P176)</f>
        <v>0.18308056029446826</v>
      </c>
      <c r="Q221">
        <f>Q176/SUM(Q176,'Calculations 16to19'!Q176,'Calculations 20to24'!Q176,'Calculations 35to44'!Q176,'Calculations 45to54'!Q176,'Calculations 55to64'!Q176,'Calculations 65plus'!Q176)</f>
        <v>0.18102884300651095</v>
      </c>
      <c r="R221">
        <f>R176/SUM(R176,'Calculations 16to19'!R176,'Calculations 20to24'!R176,'Calculations 35to44'!R176,'Calculations 45to54'!R176,'Calculations 55to64'!R176,'Calculations 65plus'!R176)</f>
        <v>0.17898391184420873</v>
      </c>
      <c r="S221">
        <f>S176/SUM(S176,'Calculations 16to19'!S176,'Calculations 20to24'!S176,'Calculations 35to44'!S176,'Calculations 45to54'!S176,'Calculations 55to64'!S176,'Calculations 65plus'!S176)</f>
        <v>0.1769465146252093</v>
      </c>
      <c r="T221">
        <f>T176/SUM(T176,'Calculations 16to19'!T176,'Calculations 20to24'!T176,'Calculations 35to44'!T176,'Calculations 45to54'!T176,'Calculations 55to64'!T176,'Calculations 65plus'!T176)</f>
        <v>0.17491737298704246</v>
      </c>
      <c r="U221">
        <f>U176/SUM(U176,'Calculations 16to19'!U176,'Calculations 20to24'!U176,'Calculations 35to44'!U176,'Calculations 45to54'!U176,'Calculations 55to64'!U176,'Calculations 65plus'!U176)</f>
        <v>0.17289718215981564</v>
      </c>
      <c r="V221">
        <f>V176/SUM(V176,'Calculations 16to19'!V176,'Calculations 20to24'!V176,'Calculations 35to44'!V176,'Calculations 45to54'!V176,'Calculations 55to64'!V176,'Calculations 65plus'!V176)</f>
        <v>0.17088661080521358</v>
      </c>
      <c r="W221">
        <f>W176/SUM(W176,'Calculations 16to19'!W176,'Calculations 20to24'!W176,'Calculations 35to44'!W176,'Calculations 45to54'!W176,'Calculations 55to64'!W176,'Calculations 65plus'!W176)</f>
        <v>0.16888630091945073</v>
      </c>
      <c r="X221">
        <f>X176/SUM(X176,'Calculations 16to19'!X176,'Calculations 20to24'!X176,'Calculations 35to44'!X176,'Calculations 45to54'!X176,'Calculations 55to64'!X176,'Calculations 65plus'!X176)</f>
        <v>0.16689686779769428</v>
      </c>
      <c r="Y221">
        <f>Y176/SUM(Y176,'Calculations 16to19'!Y176,'Calculations 20to24'!Y176,'Calculations 35to44'!Y176,'Calculations 45to54'!Y176,'Calculations 55to64'!Y176,'Calculations 65plus'!Y176)</f>
        <v>0.1649189000573196</v>
      </c>
      <c r="Z221">
        <f>Z176/SUM(Z176,'Calculations 16to19'!Z176,'Calculations 20to24'!Z176,'Calculations 35to44'!Z176,'Calculations 45to54'!Z176,'Calculations 55to64'!Z176,'Calculations 65plus'!Z176)</f>
        <v>0.16295295971728596</v>
      </c>
      <c r="AA221">
        <f>AA176/SUM(AA176,'Calculations 16to19'!AA176,'Calculations 20to24'!AA176,'Calculations 35to44'!AA176,'Calculations 45to54'!AA176,'Calculations 55to64'!AA176,'Calculations 65plus'!AA176)</f>
        <v>0.16099958233080644</v>
      </c>
      <c r="AB221">
        <f>AB176/SUM(AB176,'Calculations 16to19'!AB176,'Calculations 20to24'!AB176,'Calculations 35to44'!AB176,'Calculations 45to54'!AB176,'Calculations 55to64'!AB176,'Calculations 65plus'!AB176)</f>
        <v>0.1590592771684384</v>
      </c>
      <c r="AC221">
        <f>AC176/SUM(AC176,'Calculations 16to19'!AC176,'Calculations 20to24'!AC176,'Calculations 35to44'!AC176,'Calculations 45to54'!AC176,'Calculations 55to64'!AC176,'Calculations 65plus'!AC176)</f>
        <v>0.15713252744867004</v>
      </c>
      <c r="AD221">
        <f>AD176/SUM(AD176,'Calculations 16to19'!AD176,'Calculations 20to24'!AD176,'Calculations 35to44'!AD176,'Calculations 45to54'!AD176,'Calculations 55to64'!AD176,'Calculations 65plus'!AD176)</f>
        <v>0.15521979061304281</v>
      </c>
      <c r="AE221">
        <f>AE176/SUM(AE176,'Calculations 16to19'!AE176,'Calculations 20to24'!AE176,'Calculations 35to44'!AE176,'Calculations 45to54'!AE176,'Calculations 55to64'!AE176,'Calculations 65plus'!AE176)</f>
        <v>0.15332149864284406</v>
      </c>
      <c r="AF221">
        <f>AF176/SUM(AF176,'Calculations 16to19'!AF176,'Calculations 20to24'!AF176,'Calculations 35to44'!AF176,'Calculations 45to54'!AF176,'Calculations 55to64'!AF176,'Calculations 65plus'!AF176)</f>
        <v>0.15143805841440633</v>
      </c>
    </row>
    <row r="222" spans="1:32" x14ac:dyDescent="0.25">
      <c r="A222" t="s">
        <v>96</v>
      </c>
      <c r="B222">
        <f>B177/SUM(B177,'Calculations 16to19'!B177,'Calculations 20to24'!B177,'Calculations 35to44'!B177,'Calculations 45to54'!B177,'Calculations 55to64'!B177,'Calculations 65plus'!B177)</f>
        <v>0.24682903303592957</v>
      </c>
      <c r="C222">
        <f>C177/SUM(C177,'Calculations 16to19'!C177,'Calculations 20to24'!C177,'Calculations 35to44'!C177,'Calculations 45to54'!C177,'Calculations 55to64'!C177,'Calculations 65plus'!C177)</f>
        <v>0.24789687771597965</v>
      </c>
      <c r="D222">
        <f>D177/SUM(D177,'Calculations 16to19'!D177,'Calculations 20to24'!D177,'Calculations 35to44'!D177,'Calculations 45to54'!D177,'Calculations 55to64'!D177,'Calculations 65plus'!D177)</f>
        <v>0.24893778382150047</v>
      </c>
      <c r="E222">
        <f>E177/SUM(E177,'Calculations 16to19'!E177,'Calculations 20to24'!E177,'Calculations 35to44'!E177,'Calculations 45to54'!E177,'Calculations 55to64'!E177,'Calculations 65plus'!E177)</f>
        <v>0.24864518011430753</v>
      </c>
      <c r="F222">
        <f>F177/SUM(F177,'Calculations 16to19'!F177,'Calculations 20to24'!F177,'Calculations 35to44'!F177,'Calculations 45to54'!F177,'Calculations 55to64'!F177,'Calculations 65plus'!F177)</f>
        <v>0.24663956338817228</v>
      </c>
      <c r="G222">
        <f>G177/SUM(G177,'Calculations 16to19'!G177,'Calculations 20to24'!G177,'Calculations 35to44'!G177,'Calculations 45to54'!G177,'Calculations 55to64'!G177,'Calculations 65plus'!G177)</f>
        <v>0.24287940375377079</v>
      </c>
      <c r="H222">
        <f>H177/SUM(H177,'Calculations 16to19'!H177,'Calculations 20to24'!H177,'Calculations 35to44'!H177,'Calculations 45to54'!H177,'Calculations 55to64'!H177,'Calculations 65plus'!H177)</f>
        <v>0.23771917699019235</v>
      </c>
      <c r="I222">
        <f>I177/SUM(I177,'Calculations 16to19'!I177,'Calculations 20to24'!I177,'Calculations 35to44'!I177,'Calculations 45to54'!I177,'Calculations 55to64'!I177,'Calculations 65plus'!I177)</f>
        <v>0.23190027981482586</v>
      </c>
      <c r="J222">
        <f>J177/SUM(J177,'Calculations 16to19'!J177,'Calculations 20to24'!J177,'Calculations 35to44'!J177,'Calculations 45to54'!J177,'Calculations 55to64'!J177,'Calculations 65plus'!J177)</f>
        <v>0.22739132901802717</v>
      </c>
      <c r="K222">
        <f>K177/SUM(K177,'Calculations 16to19'!K177,'Calculations 20to24'!K177,'Calculations 35to44'!K177,'Calculations 45to54'!K177,'Calculations 55to64'!K177,'Calculations 65plus'!K177)</f>
        <v>0.22406335224067583</v>
      </c>
      <c r="L222">
        <f>L177/SUM(L177,'Calculations 16to19'!L177,'Calculations 20to24'!L177,'Calculations 35to44'!L177,'Calculations 45to54'!L177,'Calculations 55to64'!L177,'Calculations 65plus'!L177)</f>
        <v>0.2263345040483577</v>
      </c>
      <c r="M222">
        <f>M177/SUM(M177,'Calculations 16to19'!M177,'Calculations 20to24'!M177,'Calculations 35to44'!M177,'Calculations 45to54'!M177,'Calculations 55to64'!M177,'Calculations 65plus'!M177)</f>
        <v>0.22391892988231804</v>
      </c>
      <c r="N222">
        <f>N177/SUM(N177,'Calculations 16to19'!N177,'Calculations 20to24'!N177,'Calculations 35to44'!N177,'Calculations 45to54'!N177,'Calculations 55to64'!N177,'Calculations 65plus'!N177)</f>
        <v>0.22150353567678793</v>
      </c>
      <c r="O222">
        <f>O177/SUM(O177,'Calculations 16to19'!O177,'Calculations 20to24'!O177,'Calculations 35to44'!O177,'Calculations 45to54'!O177,'Calculations 55to64'!O177,'Calculations 65plus'!O177)</f>
        <v>0.21908949252019277</v>
      </c>
      <c r="P222">
        <f>P177/SUM(P177,'Calculations 16to19'!P177,'Calculations 20to24'!P177,'Calculations 35to44'!P177,'Calculations 45to54'!P177,'Calculations 55to64'!P177,'Calculations 65plus'!P177)</f>
        <v>0.21667793973424038</v>
      </c>
      <c r="Q222">
        <f>Q177/SUM(Q177,'Calculations 16to19'!Q177,'Calculations 20to24'!Q177,'Calculations 35to44'!Q177,'Calculations 45to54'!Q177,'Calculations 55to64'!Q177,'Calculations 65plus'!Q177)</f>
        <v>0.21426998416294032</v>
      </c>
      <c r="R222">
        <f>R177/SUM(R177,'Calculations 16to19'!R177,'Calculations 20to24'!R177,'Calculations 35to44'!R177,'Calculations 45to54'!R177,'Calculations 55to64'!R177,'Calculations 65plus'!R177)</f>
        <v>0.21186669955327175</v>
      </c>
      <c r="S222">
        <f>S177/SUM(S177,'Calculations 16to19'!S177,'Calculations 20to24'!S177,'Calculations 35to44'!S177,'Calculations 45to54'!S177,'Calculations 55to64'!S177,'Calculations 65plus'!S177)</f>
        <v>0.209469126026219</v>
      </c>
      <c r="T222">
        <f>T177/SUM(T177,'Calculations 16to19'!T177,'Calculations 20to24'!T177,'Calculations 35to44'!T177,'Calculations 45to54'!T177,'Calculations 55to64'!T177,'Calculations 65plus'!T177)</f>
        <v>0.2070782696365541</v>
      </c>
      <c r="U222">
        <f>U177/SUM(U177,'Calculations 16to19'!U177,'Calculations 20to24'!U177,'Calculations 35to44'!U177,'Calculations 45to54'!U177,'Calculations 55to64'!U177,'Calculations 65plus'!U177)</f>
        <v>0.20469510201945915</v>
      </c>
      <c r="V222">
        <f>V177/SUM(V177,'Calculations 16to19'!V177,'Calculations 20to24'!V177,'Calculations 35to44'!V177,'Calculations 45to54'!V177,'Calculations 55to64'!V177,'Calculations 65plus'!V177)</f>
        <v>0.20232056012179242</v>
      </c>
      <c r="W222">
        <f>W177/SUM(W177,'Calculations 16to19'!W177,'Calculations 20to24'!W177,'Calculations 35to44'!W177,'Calculations 45to54'!W177,'Calculations 55to64'!W177,'Calculations 65plus'!W177)</f>
        <v>0.19995554601554349</v>
      </c>
      <c r="X222">
        <f>X177/SUM(X177,'Calculations 16to19'!X177,'Calculations 20to24'!X177,'Calculations 35to44'!X177,'Calculations 45to54'!X177,'Calculations 55to64'!X177,'Calculations 65plus'!X177)</f>
        <v>0.19760092679081262</v>
      </c>
      <c r="Y222">
        <f>Y177/SUM(Y177,'Calculations 16to19'!Y177,'Calculations 20to24'!Y177,'Calculations 35to44'!Y177,'Calculations 45to54'!Y177,'Calculations 55to64'!Y177,'Calculations 65plus'!Y177)</f>
        <v>0.19525753452541517</v>
      </c>
      <c r="Z222">
        <f>Z177/SUM(Z177,'Calculations 16to19'!Z177,'Calculations 20to24'!Z177,'Calculations 35to44'!Z177,'Calculations 45to54'!Z177,'Calculations 55to64'!Z177,'Calculations 65plus'!Z177)</f>
        <v>0.19292616632807</v>
      </c>
      <c r="AA222">
        <f>AA177/SUM(AA177,'Calculations 16to19'!AA177,'Calculations 20to24'!AA177,'Calculations 35to44'!AA177,'Calculations 45to54'!AA177,'Calculations 55to64'!AA177,'Calculations 65plus'!AA177)</f>
        <v>0.19060758445194165</v>
      </c>
      <c r="AB222">
        <f>AB177/SUM(AB177,'Calculations 16to19'!AB177,'Calculations 20to24'!AB177,'Calculations 35to44'!AB177,'Calculations 45to54'!AB177,'Calculations 55to64'!AB177,'Calculations 65plus'!AB177)</f>
        <v>0.1883025164752038</v>
      </c>
      <c r="AC222">
        <f>AC177/SUM(AC177,'Calculations 16to19'!AC177,'Calculations 20to24'!AC177,'Calculations 35to44'!AC177,'Calculations 45to54'!AC177,'Calculations 55to64'!AC177,'Calculations 65plus'!AC177)</f>
        <v>0.18601165554517904</v>
      </c>
      <c r="AD222">
        <f>AD177/SUM(AD177,'Calculations 16to19'!AD177,'Calculations 20to24'!AD177,'Calculations 35to44'!AD177,'Calculations 45to54'!AD177,'Calculations 55to64'!AD177,'Calculations 65plus'!AD177)</f>
        <v>0.18373566068252323</v>
      </c>
      <c r="AE222">
        <f>AE177/SUM(AE177,'Calculations 16to19'!AE177,'Calculations 20to24'!AE177,'Calculations 35to44'!AE177,'Calculations 45to54'!AE177,'Calculations 55to64'!AE177,'Calculations 65plus'!AE177)</f>
        <v>0.18147515714187448</v>
      </c>
      <c r="AF222">
        <f>AF177/SUM(AF177,'Calculations 16to19'!AF177,'Calculations 20to24'!AF177,'Calculations 35to44'!AF177,'Calculations 45to54'!AF177,'Calculations 55to64'!AF177,'Calculations 65plus'!AF177)</f>
        <v>0.17923073682534327</v>
      </c>
    </row>
    <row r="223" spans="1:32" x14ac:dyDescent="0.25">
      <c r="A223" t="s">
        <v>98</v>
      </c>
      <c r="B223">
        <f>B178/SUM(B178,'Calculations 16to19'!B178,'Calculations 20to24'!B178,'Calculations 35to44'!B178,'Calculations 45to54'!B178,'Calculations 55to64'!B178,'Calculations 65plus'!B178)</f>
        <v>0.23097617217524974</v>
      </c>
      <c r="C223">
        <f>C178/SUM(C178,'Calculations 16to19'!C178,'Calculations 20to24'!C178,'Calculations 35to44'!C178,'Calculations 45to54'!C178,'Calculations 55to64'!C178,'Calculations 65plus'!C178)</f>
        <v>0.23262396605372423</v>
      </c>
      <c r="D223">
        <f>D178/SUM(D178,'Calculations 16to19'!D178,'Calculations 20to24'!D178,'Calculations 35to44'!D178,'Calculations 45to54'!D178,'Calculations 55to64'!D178,'Calculations 65plus'!D178)</f>
        <v>0.23410621985556129</v>
      </c>
      <c r="E223">
        <f>E178/SUM(E178,'Calculations 16to19'!E178,'Calculations 20to24'!E178,'Calculations 35to44'!E178,'Calculations 45to54'!E178,'Calculations 55to64'!E178,'Calculations 65plus'!E178)</f>
        <v>0.23431663754585427</v>
      </c>
      <c r="F223">
        <f>F178/SUM(F178,'Calculations 16to19'!F178,'Calculations 20to24'!F178,'Calculations 35to44'!F178,'Calculations 45to54'!F178,'Calculations 55to64'!F178,'Calculations 65plus'!F178)</f>
        <v>0.23297322360654038</v>
      </c>
      <c r="G223">
        <f>G178/SUM(G178,'Calculations 16to19'!G178,'Calculations 20to24'!G178,'Calculations 35to44'!G178,'Calculations 45to54'!G178,'Calculations 55to64'!G178,'Calculations 65plus'!G178)</f>
        <v>0.23020334712180723</v>
      </c>
      <c r="H223">
        <f>H178/SUM(H178,'Calculations 16to19'!H178,'Calculations 20to24'!H178,'Calculations 35to44'!H178,'Calculations 45to54'!H178,'Calculations 55to64'!H178,'Calculations 65plus'!H178)</f>
        <v>0.22597411001161005</v>
      </c>
      <c r="I223">
        <f>I178/SUM(I178,'Calculations 16to19'!I178,'Calculations 20to24'!I178,'Calculations 35to44'!I178,'Calculations 45to54'!I178,'Calculations 55to64'!I178,'Calculations 65plus'!I178)</f>
        <v>0.22115616224472939</v>
      </c>
      <c r="J223">
        <f>J178/SUM(J178,'Calculations 16to19'!J178,'Calculations 20to24'!J178,'Calculations 35to44'!J178,'Calculations 45to54'!J178,'Calculations 55to64'!J178,'Calculations 65plus'!J178)</f>
        <v>0.21763309220644142</v>
      </c>
      <c r="K223">
        <f>K178/SUM(K178,'Calculations 16to19'!K178,'Calculations 20to24'!K178,'Calculations 35to44'!K178,'Calculations 45to54'!K178,'Calculations 55to64'!K178,'Calculations 65plus'!K178)</f>
        <v>0.21518747784569897</v>
      </c>
      <c r="L223">
        <f>L178/SUM(L178,'Calculations 16to19'!L178,'Calculations 20to24'!L178,'Calculations 35to44'!L178,'Calculations 45to54'!L178,'Calculations 55to64'!L178,'Calculations 65plus'!L178)</f>
        <v>0.21738222171052021</v>
      </c>
      <c r="M223">
        <f>M178/SUM(M178,'Calculations 16to19'!M178,'Calculations 20to24'!M178,'Calculations 35to44'!M178,'Calculations 45to54'!M178,'Calculations 55to64'!M178,'Calculations 65plus'!M178)</f>
        <v>0.21550075020731169</v>
      </c>
      <c r="N223">
        <f>N178/SUM(N178,'Calculations 16to19'!N178,'Calculations 20to24'!N178,'Calculations 35to44'!N178,'Calculations 45to54'!N178,'Calculations 55to64'!N178,'Calculations 65plus'!N178)</f>
        <v>0.21358731603939857</v>
      </c>
      <c r="O223">
        <f>O178/SUM(O178,'Calculations 16to19'!O178,'Calculations 20to24'!O178,'Calculations 35to44'!O178,'Calculations 45to54'!O178,'Calculations 55to64'!O178,'Calculations 65plus'!O178)</f>
        <v>0.21164453328131241</v>
      </c>
      <c r="P223">
        <f>P178/SUM(P178,'Calculations 16to19'!P178,'Calculations 20to24'!P178,'Calculations 35to44'!P178,'Calculations 45to54'!P178,'Calculations 55to64'!P178,'Calculations 65plus'!P178)</f>
        <v>0.20967495645046549</v>
      </c>
      <c r="Q223">
        <f>Q178/SUM(Q178,'Calculations 16to19'!Q178,'Calculations 20to24'!Q178,'Calculations 35to44'!Q178,'Calculations 45to54'!Q178,'Calculations 55to64'!Q178,'Calculations 65plus'!Q178)</f>
        <v>0.20768107667711427</v>
      </c>
      <c r="R223">
        <f>R178/SUM(R178,'Calculations 16to19'!R178,'Calculations 20to24'!R178,'Calculations 35to44'!R178,'Calculations 45to54'!R178,'Calculations 55to64'!R178,'Calculations 65plus'!R178)</f>
        <v>0.20566531846165734</v>
      </c>
      <c r="S223">
        <f>S178/SUM(S178,'Calculations 16to19'!S178,'Calculations 20to24'!S178,'Calculations 35to44'!S178,'Calculations 45to54'!S178,'Calculations 55to64'!S178,'Calculations 65plus'!S178)</f>
        <v>0.20363003697382029</v>
      </c>
      <c r="T223">
        <f>T178/SUM(T178,'Calculations 16to19'!T178,'Calculations 20to24'!T178,'Calculations 35to44'!T178,'Calculations 45to54'!T178,'Calculations 55to64'!T178,'Calculations 65plus'!T178)</f>
        <v>0.20157751585054853</v>
      </c>
      <c r="U223">
        <f>U178/SUM(U178,'Calculations 16to19'!U178,'Calculations 20to24'!U178,'Calculations 35to44'!U178,'Calculations 45to54'!U178,'Calculations 55to64'!U178,'Calculations 65plus'!U178)</f>
        <v>0.1995099654517396</v>
      </c>
      <c r="V223">
        <f>V178/SUM(V178,'Calculations 16to19'!V178,'Calculations 20to24'!V178,'Calculations 35to44'!V178,'Calculations 45to54'!V178,'Calculations 55to64'!V178,'Calculations 65plus'!V178)</f>
        <v>0.19742952153524793</v>
      </c>
      <c r="W223">
        <f>W178/SUM(W178,'Calculations 16to19'!W178,'Calculations 20to24'!W178,'Calculations 35to44'!W178,'Calculations 45to54'!W178,'Calculations 55to64'!W178,'Calculations 65plus'!W178)</f>
        <v>0.19533824431485663</v>
      </c>
      <c r="X223">
        <f>X178/SUM(X178,'Calculations 16to19'!X178,'Calculations 20to24'!X178,'Calculations 35to44'!X178,'Calculations 45to54'!X178,'Calculations 55to64'!X178,'Calculations 65plus'!X178)</f>
        <v>0.19323811786714781</v>
      </c>
      <c r="Y223">
        <f>Y178/SUM(Y178,'Calculations 16to19'!Y178,'Calculations 20to24'!Y178,'Calculations 35to44'!Y178,'Calculations 45to54'!Y178,'Calculations 55to64'!Y178,'Calculations 65plus'!Y178)</f>
        <v>0.19113104985531909</v>
      </c>
      <c r="Z223">
        <f>Z178/SUM(Z178,'Calculations 16to19'!Z178,'Calculations 20to24'!Z178,'Calculations 35to44'!Z178,'Calculations 45to54'!Z178,'Calculations 55to64'!Z178,'Calculations 65plus'!Z178)</f>
        <v>0.18901887154008917</v>
      </c>
      <c r="AA223">
        <f>AA178/SUM(AA178,'Calculations 16to19'!AA178,'Calculations 20to24'!AA178,'Calculations 35to44'!AA178,'Calculations 45to54'!AA178,'Calculations 55to64'!AA178,'Calculations 65plus'!AA178)</f>
        <v>0.18690333804977696</v>
      </c>
      <c r="AB223">
        <f>AB178/SUM(AB178,'Calculations 16to19'!AB178,'Calculations 20to24'!AB178,'Calculations 35to44'!AB178,'Calculations 45to54'!AB178,'Calculations 55to64'!AB178,'Calculations 65plus'!AB178)</f>
        <v>0.18478612888354337</v>
      </c>
      <c r="AC223">
        <f>AC178/SUM(AC178,'Calculations 16to19'!AC178,'Calculations 20to24'!AC178,'Calculations 35to44'!AC178,'Calculations 45to54'!AC178,'Calculations 55to64'!AC178,'Calculations 65plus'!AC178)</f>
        <v>0.18266884862355726</v>
      </c>
      <c r="AD223">
        <f>AD178/SUM(AD178,'Calculations 16to19'!AD178,'Calculations 20to24'!AD178,'Calculations 35to44'!AD178,'Calculations 45to54'!AD178,'Calculations 55to64'!AD178,'Calculations 65plus'!AD178)</f>
        <v>0.18055302783353824</v>
      </c>
      <c r="AE223">
        <f>AE178/SUM(AE178,'Calculations 16to19'!AE178,'Calculations 20to24'!AE178,'Calculations 35to44'!AE178,'Calculations 45to54'!AE178,'Calculations 55to64'!AE178,'Calculations 65plus'!AE178)</f>
        <v>0.17844012412272453</v>
      </c>
      <c r="AF223">
        <f>AF178/SUM(AF178,'Calculations 16to19'!AF178,'Calculations 20to24'!AF178,'Calculations 35to44'!AF178,'Calculations 45to54'!AF178,'Calculations 55to64'!AF178,'Calculations 65plus'!AF178)</f>
        <v>0.17633152335582453</v>
      </c>
    </row>
    <row r="224" spans="1:32" x14ac:dyDescent="0.25">
      <c r="A224" t="s">
        <v>100</v>
      </c>
      <c r="B224">
        <f>B179/SUM(B179,'Calculations 16to19'!B179,'Calculations 20to24'!B179,'Calculations 35to44'!B179,'Calculations 45to54'!B179,'Calculations 55to64'!B179,'Calculations 65plus'!B179)</f>
        <v>0.166412213740458</v>
      </c>
      <c r="C224">
        <f>C179/SUM(C179,'Calculations 16to19'!C179,'Calculations 20to24'!C179,'Calculations 35to44'!C179,'Calculations 45to54'!C179,'Calculations 55to64'!C179,'Calculations 65plus'!C179)</f>
        <v>0.16771685570244196</v>
      </c>
      <c r="D224">
        <f>D179/SUM(D179,'Calculations 16to19'!D179,'Calculations 20to24'!D179,'Calculations 35to44'!D179,'Calculations 45to54'!D179,'Calculations 55to64'!D179,'Calculations 65plus'!D179)</f>
        <v>0.16908731411680936</v>
      </c>
      <c r="E224">
        <f>E179/SUM(E179,'Calculations 16to19'!E179,'Calculations 20to24'!E179,'Calculations 35to44'!E179,'Calculations 45to54'!E179,'Calculations 55to64'!E179,'Calculations 65plus'!E179)</f>
        <v>0.16950012167156073</v>
      </c>
      <c r="F224">
        <f>F179/SUM(F179,'Calculations 16to19'!F179,'Calculations 20to24'!F179,'Calculations 35to44'!F179,'Calculations 45to54'!F179,'Calculations 55to64'!F179,'Calculations 65plus'!F179)</f>
        <v>0.16864490660246775</v>
      </c>
      <c r="G224">
        <f>G179/SUM(G179,'Calculations 16to19'!G179,'Calculations 20to24'!G179,'Calculations 35to44'!G179,'Calculations 45to54'!G179,'Calculations 55to64'!G179,'Calculations 65plus'!G179)</f>
        <v>0.16663102006671571</v>
      </c>
      <c r="H224">
        <f>H179/SUM(H179,'Calculations 16to19'!H179,'Calculations 20to24'!H179,'Calculations 35to44'!H179,'Calculations 45to54'!H179,'Calculations 55to64'!H179,'Calculations 65plus'!H179)</f>
        <v>0.16348584240637287</v>
      </c>
      <c r="I224">
        <f>I179/SUM(I179,'Calculations 16to19'!I179,'Calculations 20to24'!I179,'Calculations 35to44'!I179,'Calculations 45to54'!I179,'Calculations 55to64'!I179,'Calculations 65plus'!I179)</f>
        <v>0.15982586183719674</v>
      </c>
      <c r="J224">
        <f>J179/SUM(J179,'Calculations 16to19'!J179,'Calculations 20to24'!J179,'Calculations 35to44'!J179,'Calculations 45to54'!J179,'Calculations 55to64'!J179,'Calculations 65plus'!J179)</f>
        <v>0.15723377433726657</v>
      </c>
      <c r="K224">
        <f>K179/SUM(K179,'Calculations 16to19'!K179,'Calculations 20to24'!K179,'Calculations 35to44'!K179,'Calculations 45to54'!K179,'Calculations 55to64'!K179,'Calculations 65plus'!K179)</f>
        <v>0.15562900617420991</v>
      </c>
      <c r="L224">
        <f>L179/SUM(L179,'Calculations 16to19'!L179,'Calculations 20to24'!L179,'Calculations 35to44'!L179,'Calculations 45to54'!L179,'Calculations 55to64'!L179,'Calculations 65plus'!L179)</f>
        <v>0.15750952789521502</v>
      </c>
      <c r="M224">
        <f>M179/SUM(M179,'Calculations 16to19'!M179,'Calculations 20to24'!M179,'Calculations 35to44'!M179,'Calculations 45to54'!M179,'Calculations 55to64'!M179,'Calculations 65plus'!M179)</f>
        <v>0.15626317880169141</v>
      </c>
      <c r="N224">
        <f>N179/SUM(N179,'Calculations 16to19'!N179,'Calculations 20to24'!N179,'Calculations 35to44'!N179,'Calculations 45to54'!N179,'Calculations 55to64'!N179,'Calculations 65plus'!N179)</f>
        <v>0.1549993998994697</v>
      </c>
      <c r="O224">
        <f>O179/SUM(O179,'Calculations 16to19'!O179,'Calculations 20to24'!O179,'Calculations 35to44'!O179,'Calculations 45to54'!O179,'Calculations 55to64'!O179,'Calculations 65plus'!O179)</f>
        <v>0.15371936993738186</v>
      </c>
      <c r="P224">
        <f>P179/SUM(P179,'Calculations 16to19'!P179,'Calculations 20to24'!P179,'Calculations 35to44'!P179,'Calculations 45to54'!P179,'Calculations 55to64'!P179,'Calculations 65plus'!P179)</f>
        <v>0.15242425461578105</v>
      </c>
      <c r="Q224">
        <f>Q179/SUM(Q179,'Calculations 16to19'!Q179,'Calculations 20to24'!Q179,'Calculations 35to44'!Q179,'Calculations 45to54'!Q179,'Calculations 55to64'!Q179,'Calculations 65plus'!Q179)</f>
        <v>0.151115204751538</v>
      </c>
      <c r="R224">
        <f>R179/SUM(R179,'Calculations 16to19'!R179,'Calculations 20to24'!R179,'Calculations 35to44'!R179,'Calculations 45to54'!R179,'Calculations 55to64'!R179,'Calculations 65plus'!R179)</f>
        <v>0.14979335457147241</v>
      </c>
      <c r="S224">
        <f>S179/SUM(S179,'Calculations 16to19'!S179,'Calculations 20to24'!S179,'Calculations 35to44'!S179,'Calculations 45to54'!S179,'Calculations 55to64'!S179,'Calculations 65plus'!S179)</f>
        <v>0.14845982013194831</v>
      </c>
      <c r="T224">
        <f>T179/SUM(T179,'Calculations 16to19'!T179,'Calculations 20to24'!T179,'Calculations 35to44'!T179,'Calculations 45to54'!T179,'Calculations 55to64'!T179,'Calculations 65plus'!T179)</f>
        <v>0.14711569786226453</v>
      </c>
      <c r="U224">
        <f>U179/SUM(U179,'Calculations 16to19'!U179,'Calculations 20to24'!U179,'Calculations 35to44'!U179,'Calculations 45to54'!U179,'Calculations 55to64'!U179,'Calculations 65plus'!U179)</f>
        <v>0.14576206322935537</v>
      </c>
      <c r="V224">
        <f>V179/SUM(V179,'Calculations 16to19'!V179,'Calculations 20to24'!V179,'Calculations 35to44'!V179,'Calculations 45to54'!V179,'Calculations 55to64'!V179,'Calculations 65plus'!V179)</f>
        <v>0.14439996952117207</v>
      </c>
      <c r="W224">
        <f>W179/SUM(W179,'Calculations 16to19'!W179,'Calculations 20to24'!W179,'Calculations 35to44'!W179,'Calculations 45to54'!W179,'Calculations 55to64'!W179,'Calculations 65plus'!W179)</f>
        <v>0.14303044674596421</v>
      </c>
      <c r="X224">
        <f>X179/SUM(X179,'Calculations 16to19'!X179,'Calculations 20to24'!X179,'Calculations 35to44'!X179,'Calculations 45to54'!X179,'Calculations 55to64'!X179,'Calculations 65plus'!X179)</f>
        <v>0.14165450064453325</v>
      </c>
      <c r="Y224">
        <f>Y179/SUM(Y179,'Calculations 16to19'!Y179,'Calculations 20to24'!Y179,'Calculations 35to44'!Y179,'Calculations 45to54'!Y179,'Calculations 55to64'!Y179,'Calculations 65plus'!Y179)</f>
        <v>0.14027311181235283</v>
      </c>
      <c r="Z224">
        <f>Z179/SUM(Z179,'Calculations 16to19'!Z179,'Calculations 20to24'!Z179,'Calculations 35to44'!Z179,'Calculations 45to54'!Z179,'Calculations 55to64'!Z179,'Calculations 65plus'!Z179)</f>
        <v>0.13888723492831281</v>
      </c>
      <c r="AA224">
        <f>AA179/SUM(AA179,'Calculations 16to19'!AA179,'Calculations 20to24'!AA179,'Calculations 35to44'!AA179,'Calculations 45to54'!AA179,'Calculations 55to64'!AA179,'Calculations 65plus'!AA179)</f>
        <v>0.13749779808667065</v>
      </c>
      <c r="AB224">
        <f>AB179/SUM(AB179,'Calculations 16to19'!AB179,'Calculations 20to24'!AB179,'Calculations 35to44'!AB179,'Calculations 45to54'!AB179,'Calculations 55to64'!AB179,'Calculations 65plus'!AB179)</f>
        <v>0.13610570222866131</v>
      </c>
      <c r="AC224">
        <f>AC179/SUM(AC179,'Calculations 16to19'!AC179,'Calculations 20to24'!AC179,'Calculations 35to44'!AC179,'Calculations 45to54'!AC179,'Calculations 55to64'!AC179,'Calculations 65plus'!AC179)</f>
        <v>0.13471182067008197</v>
      </c>
      <c r="AD224">
        <f>AD179/SUM(AD179,'Calculations 16to19'!AD179,'Calculations 20to24'!AD179,'Calculations 35to44'!AD179,'Calculations 45to54'!AD179,'Calculations 55to64'!AD179,'Calculations 65plus'!AD179)</f>
        <v>0.13331699872103731</v>
      </c>
      <c r="AE224">
        <f>AE179/SUM(AE179,'Calculations 16to19'!AE179,'Calculations 20to24'!AE179,'Calculations 35to44'!AE179,'Calculations 45to54'!AE179,'Calculations 55to64'!AE179,'Calculations 65plus'!AE179)</f>
        <v>0.13192205339393565</v>
      </c>
      <c r="AF224">
        <f>AF179/SUM(AF179,'Calculations 16to19'!AF179,'Calculations 20to24'!AF179,'Calculations 35to44'!AF179,'Calculations 45to54'!AF179,'Calculations 55to64'!AF179,'Calculations 65plus'!AF179)</f>
        <v>0.13052777319573003</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F224"/>
  <sheetViews>
    <sheetView workbookViewId="0"/>
  </sheetViews>
  <sheetFormatPr defaultRowHeight="15" x14ac:dyDescent="0.25"/>
  <sheetData>
    <row r="1" spans="1:2" x14ac:dyDescent="0.25">
      <c r="A1" t="s">
        <v>523</v>
      </c>
    </row>
    <row r="2" spans="1:2" x14ac:dyDescent="0.25">
      <c r="B2">
        <v>2020</v>
      </c>
    </row>
    <row r="3" spans="1:2" x14ac:dyDescent="0.25">
      <c r="A3" t="s">
        <v>18</v>
      </c>
      <c r="B3">
        <f>INDEX('BLS CPS T18b'!F:F,MATCH($A3,'BLS CPS T18b'!K:K,0))/INDEX('BLS CPS T18b'!B:B,MATCH($A3,'BLS CPS T18b'!K:K,0))</f>
        <v>0.17156236696466581</v>
      </c>
    </row>
    <row r="4" spans="1:2" x14ac:dyDescent="0.25">
      <c r="A4" t="s">
        <v>20</v>
      </c>
      <c r="B4">
        <f>INDEX('BLS CPS T18b'!F:F,MATCH($A4,'BLS CPS T18b'!K:K,0))/INDEX('BLS CPS T18b'!B:B,MATCH($A4,'BLS CPS T18b'!K:K,0))</f>
        <v>0.31372549019607843</v>
      </c>
    </row>
    <row r="5" spans="1:2" x14ac:dyDescent="0.25">
      <c r="A5" t="s">
        <v>22</v>
      </c>
      <c r="B5">
        <f>INDEX('BLS CPS T18b'!F:F,MATCH($A5,'BLS CPS T18b'!K:K,0))/INDEX('BLS CPS T18b'!B:B,MATCH($A5,'BLS CPS T18b'!K:K,0))</f>
        <v>0.29896907216494845</v>
      </c>
    </row>
    <row r="6" spans="1:2" x14ac:dyDescent="0.25">
      <c r="A6" t="s">
        <v>24</v>
      </c>
      <c r="B6">
        <f>INDEX('BLS CPS T18b'!F:F,MATCH($A6,'BLS CPS T18b'!K:K,0))/INDEX('BLS CPS T18b'!B:B,MATCH($A6,'BLS CPS T18b'!K:K,0))</f>
        <v>0.2289156626506024</v>
      </c>
    </row>
    <row r="7" spans="1:2" x14ac:dyDescent="0.25">
      <c r="A7" t="s">
        <v>26</v>
      </c>
      <c r="B7">
        <f>INDEX('BLS CPS T18b'!F:F,MATCH($A7,'BLS CPS T18b'!K:K,0))/INDEX('BLS CPS T18b'!B:B,MATCH($A7,'BLS CPS T18b'!K:K,0))</f>
        <v>0.3117505995203837</v>
      </c>
    </row>
    <row r="8" spans="1:2" x14ac:dyDescent="0.25">
      <c r="A8" t="s">
        <v>28</v>
      </c>
      <c r="B8">
        <f>INDEX('BLS CPS T18b'!F:F,MATCH($A8,'BLS CPS T18b'!K:K,0))/INDEX('BLS CPS T18b'!B:B,MATCH($A8,'BLS CPS T18b'!K:K,0))</f>
        <v>0.22636688809402147</v>
      </c>
    </row>
    <row r="9" spans="1:2" x14ac:dyDescent="0.25">
      <c r="A9" t="s">
        <v>30</v>
      </c>
      <c r="B9">
        <f>INDEX('BLS CPS T18b'!F:F,MATCH($A9,'BLS CPS T18b'!K:K,0))/INDEX('BLS CPS T18b'!B:B,MATCH($A9,'BLS CPS T18b'!K:K,0))</f>
        <v>0.20945945945945946</v>
      </c>
    </row>
    <row r="10" spans="1:2" x14ac:dyDescent="0.25">
      <c r="A10" t="s">
        <v>32</v>
      </c>
      <c r="B10">
        <f>INDEX('BLS CPS T18b'!F:F,MATCH($A10,'BLS CPS T18b'!K:K,0))/INDEX('BLS CPS T18b'!B:B,MATCH($A10,'BLS CPS T18b'!K:K,0))</f>
        <v>0.2255813953488372</v>
      </c>
    </row>
    <row r="11" spans="1:2" x14ac:dyDescent="0.25">
      <c r="A11" t="s">
        <v>34</v>
      </c>
      <c r="B11">
        <f>INDEX('BLS CPS T18b'!F:F,MATCH($A11,'BLS CPS T18b'!K:K,0))/INDEX('BLS CPS T18b'!B:B,MATCH($A11,'BLS CPS T18b'!K:K,0))</f>
        <v>0.19975031210986266</v>
      </c>
    </row>
    <row r="12" spans="1:2" x14ac:dyDescent="0.25">
      <c r="A12" t="s">
        <v>36</v>
      </c>
      <c r="B12">
        <f>INDEX('BLS CPS T18b'!F:F,MATCH($A12,'BLS CPS T18b'!K:K,0))/INDEX('BLS CPS T18b'!B:B,MATCH($A12,'BLS CPS T18b'!K:K,0))</f>
        <v>0.30412371134020616</v>
      </c>
    </row>
    <row r="13" spans="1:2" x14ac:dyDescent="0.25">
      <c r="A13" t="s">
        <v>38</v>
      </c>
      <c r="B13">
        <f>INDEX('BLS CPS T18b'!F:F,MATCH($A13,'BLS CPS T18b'!K:K,0))/INDEX('BLS CPS T18b'!B:B,MATCH($A13,'BLS CPS T18b'!K:K,0))</f>
        <v>0.19753086419753085</v>
      </c>
    </row>
    <row r="14" spans="1:2" x14ac:dyDescent="0.25">
      <c r="A14" t="s">
        <v>40</v>
      </c>
      <c r="B14">
        <f>INDEX('BLS CPS T18b'!F:F,MATCH($A14,'BLS CPS T18b'!K:K,0))/INDEX('BLS CPS T18b'!B:B,MATCH($A14,'BLS CPS T18b'!K:K,0))</f>
        <v>0.23916292974588937</v>
      </c>
    </row>
    <row r="15" spans="1:2" x14ac:dyDescent="0.25">
      <c r="A15" t="s">
        <v>42</v>
      </c>
      <c r="B15">
        <f>INDEX('BLS CPS T18b'!F:F,MATCH($A15,'BLS CPS T18b'!K:K,0))/INDEX('BLS CPS T18b'!B:B,MATCH($A15,'BLS CPS T18b'!K:K,0))</f>
        <v>0.22262773722627738</v>
      </c>
    </row>
    <row r="16" spans="1:2" x14ac:dyDescent="0.25">
      <c r="A16" t="s">
        <v>44</v>
      </c>
      <c r="B16">
        <f>INDEX('BLS CPS T18b'!F:F,MATCH($A16,'BLS CPS T18b'!K:K,0))/INDEX('BLS CPS T18b'!B:B,MATCH($A16,'BLS CPS T18b'!K:K,0))</f>
        <v>0.2032520325203252</v>
      </c>
    </row>
    <row r="17" spans="1:2" x14ac:dyDescent="0.25">
      <c r="A17" t="s">
        <v>46</v>
      </c>
      <c r="B17">
        <f>INDEX('BLS CPS T18b'!F:F,MATCH($A17,'BLS CPS T18b'!K:K,0))/INDEX('BLS CPS T18b'!B:B,MATCH($A17,'BLS CPS T18b'!K:K,0))</f>
        <v>0.24738675958188153</v>
      </c>
    </row>
    <row r="18" spans="1:2" x14ac:dyDescent="0.25">
      <c r="A18" t="s">
        <v>48</v>
      </c>
      <c r="B18">
        <f>INDEX('BLS CPS T18b'!F:F,MATCH($A18,'BLS CPS T18b'!K:K,0))/INDEX('BLS CPS T18b'!B:B,MATCH($A18,'BLS CPS T18b'!K:K,0))</f>
        <v>0.21484375</v>
      </c>
    </row>
    <row r="19" spans="1:2" x14ac:dyDescent="0.25">
      <c r="A19" t="s">
        <v>50</v>
      </c>
      <c r="B19">
        <f>INDEX('BLS CPS T18b'!F:F,MATCH($A19,'BLS CPS T18b'!K:K,0))/INDEX('BLS CPS T18b'!B:B,MATCH($A19,'BLS CPS T18b'!K:K,0))</f>
        <v>0.18309859154929578</v>
      </c>
    </row>
    <row r="20" spans="1:2" x14ac:dyDescent="0.25">
      <c r="A20" t="s">
        <v>52</v>
      </c>
      <c r="B20">
        <f>INDEX('BLS CPS T18b'!F:F,MATCH($A20,'BLS CPS T18b'!K:K,0))/INDEX('BLS CPS T18b'!B:B,MATCH($A20,'BLS CPS T18b'!K:K,0))</f>
        <v>0.19980411361410383</v>
      </c>
    </row>
    <row r="21" spans="1:2" x14ac:dyDescent="0.25">
      <c r="A21" t="s">
        <v>54</v>
      </c>
      <c r="B21">
        <f>INDEX('BLS CPS T18b'!F:F,MATCH($A21,'BLS CPS T18b'!K:K,0))/INDEX('BLS CPS T18b'!B:B,MATCH($A21,'BLS CPS T18b'!K:K,0))</f>
        <v>0.21655437921077961</v>
      </c>
    </row>
    <row r="22" spans="1:2" x14ac:dyDescent="0.25">
      <c r="A22" t="s">
        <v>56</v>
      </c>
      <c r="B22">
        <f>INDEX('BLS CPS T18b'!F:F,MATCH($A22,'BLS CPS T18b'!K:K,0))/INDEX('BLS CPS T18b'!B:B,MATCH($A22,'BLS CPS T18b'!K:K,0))</f>
        <v>0.22074468085106383</v>
      </c>
    </row>
    <row r="23" spans="1:2" x14ac:dyDescent="0.25">
      <c r="A23" t="s">
        <v>58</v>
      </c>
      <c r="B23">
        <f>INDEX('BLS CPS T18b'!F:F,MATCH($A23,'BLS CPS T18b'!K:K,0))/INDEX('BLS CPS T18b'!B:B,MATCH($A23,'BLS CPS T18b'!K:K,0))</f>
        <v>0.20017873100983022</v>
      </c>
    </row>
    <row r="24" spans="1:2" x14ac:dyDescent="0.25">
      <c r="A24" t="s">
        <v>60</v>
      </c>
      <c r="B24">
        <f>INDEX('BLS CPS T18b'!F:F,MATCH($A24,'BLS CPS T18b'!K:K,0))/INDEX('BLS CPS T18b'!B:B,MATCH($A24,'BLS CPS T18b'!K:K,0))</f>
        <v>0.21563981042654029</v>
      </c>
    </row>
    <row r="25" spans="1:2" x14ac:dyDescent="0.25">
      <c r="A25" t="s">
        <v>62</v>
      </c>
      <c r="B25">
        <f>INDEX('BLS CPS T18b'!F:F,MATCH($A25,'BLS CPS T18b'!K:K,0))/INDEX('BLS CPS T18b'!B:B,MATCH($A25,'BLS CPS T18b'!K:K,0))</f>
        <v>0.21772639691714837</v>
      </c>
    </row>
    <row r="26" spans="1:2" x14ac:dyDescent="0.25">
      <c r="A26" t="s">
        <v>64</v>
      </c>
      <c r="B26">
        <f>INDEX('BLS CPS T18b'!F:F,MATCH($A26,'BLS CPS T18b'!K:K,0))/INDEX('BLS CPS T18b'!B:B,MATCH($A26,'BLS CPS T18b'!K:K,0))</f>
        <v>0.21090670170827858</v>
      </c>
    </row>
    <row r="27" spans="1:2" x14ac:dyDescent="0.25">
      <c r="A27" t="s">
        <v>66</v>
      </c>
      <c r="B27">
        <f>INDEX('BLS CPS T18b'!F:F,MATCH($A27,'BLS CPS T18b'!K:K,0))/INDEX('BLS CPS T18b'!B:B,MATCH($A27,'BLS CPS T18b'!K:K,0))</f>
        <v>0.22672064777327935</v>
      </c>
    </row>
    <row r="28" spans="1:2" x14ac:dyDescent="0.25">
      <c r="A28" t="s">
        <v>68</v>
      </c>
      <c r="B28">
        <f>INDEX('BLS CPS T18b'!F:F,MATCH($A28,'BLS CPS T18b'!K:K,0))/INDEX('BLS CPS T18b'!B:B,MATCH($A28,'BLS CPS T18b'!K:K,0))</f>
        <v>0.27</v>
      </c>
    </row>
    <row r="29" spans="1:2" x14ac:dyDescent="0.25">
      <c r="A29" t="s">
        <v>70</v>
      </c>
      <c r="B29">
        <f>INDEX('BLS CPS T18b'!F:F,MATCH($A29,'BLS CPS T18b'!K:K,0))/INDEX('BLS CPS T18b'!B:B,MATCH($A29,'BLS CPS T18b'!K:K,0))</f>
        <v>0.19807923169267708</v>
      </c>
    </row>
    <row r="30" spans="1:2" x14ac:dyDescent="0.25">
      <c r="A30" t="s">
        <v>72</v>
      </c>
      <c r="B30">
        <f>INDEX('BLS CPS T18b'!F:F,MATCH($A30,'BLS CPS T18b'!K:K,0))/INDEX('BLS CPS T18b'!B:B,MATCH($A30,'BLS CPS T18b'!K:K,0))</f>
        <v>0.24568885592434639</v>
      </c>
    </row>
    <row r="31" spans="1:2" x14ac:dyDescent="0.25">
      <c r="A31" t="s">
        <v>74</v>
      </c>
      <c r="B31">
        <f>INDEX('BLS CPS T18b'!F:F,MATCH($A31,'BLS CPS T18b'!K:K,0))/INDEX('BLS CPS T18b'!B:B,MATCH($A31,'BLS CPS T18b'!K:K,0))</f>
        <v>0.17604929169519196</v>
      </c>
    </row>
    <row r="32" spans="1:2" x14ac:dyDescent="0.25">
      <c r="A32" t="s">
        <v>76</v>
      </c>
      <c r="B32">
        <f>INDEX('BLS CPS T18b'!F:F,MATCH($A32,'BLS CPS T18b'!K:K,0))/INDEX('BLS CPS T18b'!B:B,MATCH($A32,'BLS CPS T18b'!K:K,0))</f>
        <v>0.20836820083682009</v>
      </c>
    </row>
    <row r="33" spans="1:2" x14ac:dyDescent="0.25">
      <c r="A33" t="s">
        <v>78</v>
      </c>
      <c r="B33">
        <f>INDEX('BLS CPS T18b'!F:F,MATCH($A33,'BLS CPS T18b'!K:K,0))/INDEX('BLS CPS T18b'!B:B,MATCH($A33,'BLS CPS T18b'!K:K,0))</f>
        <v>0.15801328978488569</v>
      </c>
    </row>
    <row r="34" spans="1:2" x14ac:dyDescent="0.25">
      <c r="A34" t="s">
        <v>80</v>
      </c>
      <c r="B34">
        <f>INDEX('BLS CPS T18b'!F:F,MATCH($A34,'BLS CPS T18b'!K:K,0))/INDEX('BLS CPS T18b'!B:B,MATCH($A34,'BLS CPS T18b'!K:K,0))</f>
        <v>0.23357664233576642</v>
      </c>
    </row>
    <row r="35" spans="1:2" x14ac:dyDescent="0.25">
      <c r="A35" t="s">
        <v>82</v>
      </c>
      <c r="B35">
        <f>INDEX('BLS CPS T18b'!F:F,MATCH($A35,'BLS CPS T18b'!K:K,0))/INDEX('BLS CPS T18b'!B:B,MATCH($A35,'BLS CPS T18b'!K:K,0))</f>
        <v>0.24662576687116564</v>
      </c>
    </row>
    <row r="36" spans="1:2" x14ac:dyDescent="0.25">
      <c r="A36" t="s">
        <v>84</v>
      </c>
      <c r="B36">
        <f>INDEX('BLS CPS T18b'!F:F,MATCH($A36,'BLS CPS T18b'!K:K,0))/INDEX('BLS CPS T18b'!B:B,MATCH($A36,'BLS CPS T18b'!K:K,0))</f>
        <v>0.2168284789644013</v>
      </c>
    </row>
    <row r="37" spans="1:2" x14ac:dyDescent="0.25">
      <c r="A37" t="s">
        <v>86</v>
      </c>
      <c r="B37">
        <f>INDEX('BLS CPS T18b'!F:F,MATCH($A37,'BLS CPS T18b'!K:K,0))/INDEX('BLS CPS T18b'!B:B,MATCH($A37,'BLS CPS T18b'!K:K,0))</f>
        <v>0.23629191321499013</v>
      </c>
    </row>
    <row r="38" spans="1:2" x14ac:dyDescent="0.25">
      <c r="A38" t="s">
        <v>88</v>
      </c>
      <c r="B38">
        <f>INDEX('BLS CPS T18b'!F:F,MATCH($A38,'BLS CPS T18b'!K:K,0))/INDEX('BLS CPS T18b'!B:B,MATCH($A38,'BLS CPS T18b'!K:K,0))</f>
        <v>0.20489408327246164</v>
      </c>
    </row>
    <row r="39" spans="1:2" x14ac:dyDescent="0.25">
      <c r="A39" t="s">
        <v>90</v>
      </c>
      <c r="B39">
        <f>INDEX('BLS CPS T18b'!F:F,MATCH($A39,'BLS CPS T18b'!K:K,0))/INDEX('BLS CPS T18b'!B:B,MATCH($A39,'BLS CPS T18b'!K:K,0))</f>
        <v>0.23182397959183673</v>
      </c>
    </row>
    <row r="40" spans="1:2" x14ac:dyDescent="0.25">
      <c r="A40" t="s">
        <v>92</v>
      </c>
      <c r="B40">
        <f>INDEX('BLS CPS T18b'!F:F,MATCH($A40,'BLS CPS T18b'!K:K,0))/INDEX('BLS CPS T18b'!B:B,MATCH($A40,'BLS CPS T18b'!K:K,0))</f>
        <v>0.24183442207705638</v>
      </c>
    </row>
    <row r="41" spans="1:2" x14ac:dyDescent="0.25">
      <c r="A41" t="s">
        <v>94</v>
      </c>
      <c r="B41">
        <f>INDEX('BLS CPS T18b'!F:F,MATCH($A41,'BLS CPS T18b'!K:K,0))/INDEX('BLS CPS T18b'!B:B,MATCH($A41,'BLS CPS T18b'!K:K,0))</f>
        <v>0.23352531976961627</v>
      </c>
    </row>
    <row r="42" spans="1:2" x14ac:dyDescent="0.25">
      <c r="A42" t="s">
        <v>96</v>
      </c>
      <c r="B42">
        <f>INDEX('BLS CPS T18b'!F:F,MATCH($A42,'BLS CPS T18b'!K:K,0))/INDEX('BLS CPS T18b'!B:B,MATCH($A42,'BLS CPS T18b'!K:K,0))</f>
        <v>0.22371720679012347</v>
      </c>
    </row>
    <row r="43" spans="1:2" x14ac:dyDescent="0.25">
      <c r="A43" t="s">
        <v>98</v>
      </c>
      <c r="B43">
        <f>INDEX('BLS CPS T18b'!F:F,MATCH($A43,'BLS CPS T18b'!K:K,0))/INDEX('BLS CPS T18b'!B:B,MATCH($A43,'BLS CPS T18b'!K:K,0))</f>
        <v>0.17185697808535177</v>
      </c>
    </row>
    <row r="44" spans="1:2" x14ac:dyDescent="0.25">
      <c r="A44" t="s">
        <v>100</v>
      </c>
      <c r="B44">
        <f>INDEX('BLS CPS T18b'!F:F,MATCH($A44,'BLS CPS T18b'!K:K,0))/INDEX('BLS CPS T18b'!B:B,MATCH($A44,'BLS CPS T18b'!K:K,0))</f>
        <v>0.17125382262996941</v>
      </c>
    </row>
    <row r="46" spans="1:2" x14ac:dyDescent="0.25">
      <c r="A46" t="s">
        <v>524</v>
      </c>
    </row>
    <row r="47" spans="1:2" x14ac:dyDescent="0.25">
      <c r="B47">
        <v>2020</v>
      </c>
    </row>
    <row r="48" spans="1:2" x14ac:dyDescent="0.25">
      <c r="A48" t="s">
        <v>18</v>
      </c>
      <c r="B48">
        <f>('S Curve Equation'!$B$11-(LN(1/((B3/'S Curve Equation'!$B$14)-'S Curve Equation'!$B$13)-1)/'S Curve Equation'!$B$10))/'S Curve Equation'!$B$12</f>
        <v>0.33059566610394642</v>
      </c>
    </row>
    <row r="49" spans="1:2" x14ac:dyDescent="0.25">
      <c r="A49" t="s">
        <v>20</v>
      </c>
      <c r="B49">
        <f>('S Curve Equation'!$B$11-(LN(1/((B4/'S Curve Equation'!$B$14)-'S Curve Equation'!$B$13)-1)/'S Curve Equation'!$B$10))/'S Curve Equation'!$B$12</f>
        <v>0.4151317193591571</v>
      </c>
    </row>
    <row r="50" spans="1:2" x14ac:dyDescent="0.25">
      <c r="A50" t="s">
        <v>22</v>
      </c>
      <c r="B50">
        <f>('S Curve Equation'!$B$11-(LN(1/((B5/'S Curve Equation'!$B$14)-'S Curve Equation'!$B$13)-1)/'S Curve Equation'!$B$10))/'S Curve Equation'!$B$12</f>
        <v>0.40764187171437882</v>
      </c>
    </row>
    <row r="51" spans="1:2" x14ac:dyDescent="0.25">
      <c r="A51" t="s">
        <v>24</v>
      </c>
      <c r="B51">
        <f>('S Curve Equation'!$B$11-(LN(1/((B6/'S Curve Equation'!$B$14)-'S Curve Equation'!$B$13)-1)/'S Curve Equation'!$B$10))/'S Curve Equation'!$B$12</f>
        <v>0.36877777626914665</v>
      </c>
    </row>
    <row r="52" spans="1:2" x14ac:dyDescent="0.25">
      <c r="A52" t="s">
        <v>26</v>
      </c>
      <c r="B52">
        <f>('S Curve Equation'!$B$11-(LN(1/((B7/'S Curve Equation'!$B$14)-'S Curve Equation'!$B$13)-1)/'S Curve Equation'!$B$10))/'S Curve Equation'!$B$12</f>
        <v>0.41414024820541789</v>
      </c>
    </row>
    <row r="53" spans="1:2" x14ac:dyDescent="0.25">
      <c r="A53" t="s">
        <v>28</v>
      </c>
      <c r="B53">
        <f>('S Curve Equation'!$B$11-(LN(1/((B8/'S Curve Equation'!$B$14)-'S Curve Equation'!$B$13)-1)/'S Curve Equation'!$B$10))/'S Curve Equation'!$B$12</f>
        <v>0.36723081085017173</v>
      </c>
    </row>
    <row r="54" spans="1:2" x14ac:dyDescent="0.25">
      <c r="A54" t="s">
        <v>30</v>
      </c>
      <c r="B54">
        <f>('S Curve Equation'!$B$11-(LN(1/((B9/'S Curve Equation'!$B$14)-'S Curve Equation'!$B$13)-1)/'S Curve Equation'!$B$10))/'S Curve Equation'!$B$12</f>
        <v>0.35666072775686319</v>
      </c>
    </row>
    <row r="55" spans="1:2" x14ac:dyDescent="0.25">
      <c r="A55" t="s">
        <v>32</v>
      </c>
      <c r="B55">
        <f>('S Curve Equation'!$B$11-(LN(1/((B10/'S Curve Equation'!$B$14)-'S Curve Equation'!$B$13)-1)/'S Curve Equation'!$B$10))/'S Curve Equation'!$B$12</f>
        <v>0.3667517319583089</v>
      </c>
    </row>
    <row r="56" spans="1:2" x14ac:dyDescent="0.25">
      <c r="A56" t="s">
        <v>34</v>
      </c>
      <c r="B56">
        <f>('S Curve Equation'!$B$11-(LN(1/((B11/'S Curve Equation'!$B$14)-'S Curve Equation'!$B$13)-1)/'S Curve Equation'!$B$10))/'S Curve Equation'!$B$12</f>
        <v>0.35032430754230015</v>
      </c>
    </row>
    <row r="57" spans="1:2" x14ac:dyDescent="0.25">
      <c r="A57" t="s">
        <v>36</v>
      </c>
      <c r="B57">
        <f>('S Curve Equation'!$B$11-(LN(1/((B12/'S Curve Equation'!$B$14)-'S Curve Equation'!$B$13)-1)/'S Curve Equation'!$B$10))/'S Curve Equation'!$B$12</f>
        <v>0.41028006365553704</v>
      </c>
    </row>
    <row r="58" spans="1:2" x14ac:dyDescent="0.25">
      <c r="A58" t="s">
        <v>38</v>
      </c>
      <c r="B58">
        <f>('S Curve Equation'!$B$11-(LN(1/((B13/'S Curve Equation'!$B$14)-'S Curve Equation'!$B$13)-1)/'S Curve Equation'!$B$10))/'S Curve Equation'!$B$12</f>
        <v>0.34884580302959739</v>
      </c>
    </row>
    <row r="59" spans="1:2" x14ac:dyDescent="0.25">
      <c r="A59" t="s">
        <v>40</v>
      </c>
      <c r="B59">
        <f>('S Curve Equation'!$B$11-(LN(1/((B14/'S Curve Equation'!$B$14)-'S Curve Equation'!$B$13)-1)/'S Curve Equation'!$B$10))/'S Curve Equation'!$B$12</f>
        <v>0.37488557918553789</v>
      </c>
    </row>
    <row r="60" spans="1:2" x14ac:dyDescent="0.25">
      <c r="A60" t="s">
        <v>42</v>
      </c>
      <c r="B60">
        <f>('S Curve Equation'!$B$11-(LN(1/((B15/'S Curve Equation'!$B$14)-'S Curve Equation'!$B$13)-1)/'S Curve Equation'!$B$10))/'S Curve Equation'!$B$12</f>
        <v>0.36494025417557713</v>
      </c>
    </row>
    <row r="61" spans="1:2" x14ac:dyDescent="0.25">
      <c r="A61" t="s">
        <v>44</v>
      </c>
      <c r="B61">
        <f>('S Curve Equation'!$B$11-(LN(1/((B16/'S Curve Equation'!$B$14)-'S Curve Equation'!$B$13)-1)/'S Curve Equation'!$B$10))/'S Curve Equation'!$B$12</f>
        <v>0.35263379656364935</v>
      </c>
    </row>
    <row r="62" spans="1:2" x14ac:dyDescent="0.25">
      <c r="A62" t="s">
        <v>46</v>
      </c>
      <c r="B62">
        <f>('S Curve Equation'!$B$11-(LN(1/((B17/'S Curve Equation'!$B$14)-'S Curve Equation'!$B$13)-1)/'S Curve Equation'!$B$10))/'S Curve Equation'!$B$12</f>
        <v>0.37966604307545182</v>
      </c>
    </row>
    <row r="63" spans="1:2" x14ac:dyDescent="0.25">
      <c r="A63" t="s">
        <v>48</v>
      </c>
      <c r="B63">
        <f>('S Curve Equation'!$B$11-(LN(1/((B18/'S Curve Equation'!$B$14)-'S Curve Equation'!$B$13)-1)/'S Curve Equation'!$B$10))/'S Curve Equation'!$B$12</f>
        <v>0.36008766449997537</v>
      </c>
    </row>
    <row r="64" spans="1:2" x14ac:dyDescent="0.25">
      <c r="A64" t="s">
        <v>50</v>
      </c>
      <c r="B64">
        <f>('S Curve Equation'!$B$11-(LN(1/((B19/'S Curve Equation'!$B$14)-'S Curve Equation'!$B$13)-1)/'S Curve Equation'!$B$10))/'S Curve Equation'!$B$12</f>
        <v>0.33893262071294517</v>
      </c>
    </row>
    <row r="65" spans="1:2" x14ac:dyDescent="0.25">
      <c r="A65" t="s">
        <v>52</v>
      </c>
      <c r="B65">
        <f>('S Curve Equation'!$B$11-(LN(1/((B20/'S Curve Equation'!$B$14)-'S Curve Equation'!$B$13)-1)/'S Curve Equation'!$B$10))/'S Curve Equation'!$B$12</f>
        <v>0.35036000448862858</v>
      </c>
    </row>
    <row r="66" spans="1:2" x14ac:dyDescent="0.25">
      <c r="A66" t="s">
        <v>54</v>
      </c>
      <c r="B66">
        <f>('S Curve Equation'!$B$11-(LN(1/((B21/'S Curve Equation'!$B$14)-'S Curve Equation'!$B$13)-1)/'S Curve Equation'!$B$10))/'S Curve Equation'!$B$12</f>
        <v>0.36116414963208893</v>
      </c>
    </row>
    <row r="67" spans="1:2" x14ac:dyDescent="0.25">
      <c r="A67" t="s">
        <v>56</v>
      </c>
      <c r="B67">
        <f>('S Curve Equation'!$B$11-(LN(1/((B22/'S Curve Equation'!$B$14)-'S Curve Equation'!$B$13)-1)/'S Curve Equation'!$B$10))/'S Curve Equation'!$B$12</f>
        <v>0.36377696646095492</v>
      </c>
    </row>
    <row r="68" spans="1:2" x14ac:dyDescent="0.25">
      <c r="A68" t="s">
        <v>58</v>
      </c>
      <c r="B68">
        <f>('S Curve Equation'!$B$11-(LN(1/((B23/'S Curve Equation'!$B$14)-'S Curve Equation'!$B$13)-1)/'S Curve Equation'!$B$10))/'S Curve Equation'!$B$12</f>
        <v>0.35060837423018554</v>
      </c>
    </row>
    <row r="69" spans="1:2" x14ac:dyDescent="0.25">
      <c r="A69" t="s">
        <v>60</v>
      </c>
      <c r="B69">
        <f>('S Curve Equation'!$B$11-(LN(1/((B24/'S Curve Equation'!$B$14)-'S Curve Equation'!$B$13)-1)/'S Curve Equation'!$B$10))/'S Curve Equation'!$B$12</f>
        <v>0.36058934053306946</v>
      </c>
    </row>
    <row r="70" spans="1:2" x14ac:dyDescent="0.25">
      <c r="A70" t="s">
        <v>62</v>
      </c>
      <c r="B70">
        <f>('S Curve Equation'!$B$11-(LN(1/((B25/'S Curve Equation'!$B$14)-'S Curve Equation'!$B$13)-1)/'S Curve Equation'!$B$10))/'S Curve Equation'!$B$12</f>
        <v>0.36189836484470583</v>
      </c>
    </row>
    <row r="71" spans="1:2" x14ac:dyDescent="0.25">
      <c r="A71" t="s">
        <v>64</v>
      </c>
      <c r="B71">
        <f>('S Curve Equation'!$B$11-(LN(1/((B26/'S Curve Equation'!$B$14)-'S Curve Equation'!$B$13)-1)/'S Curve Equation'!$B$10))/'S Curve Equation'!$B$12</f>
        <v>0.35758772572886133</v>
      </c>
    </row>
    <row r="72" spans="1:2" x14ac:dyDescent="0.25">
      <c r="A72" t="s">
        <v>66</v>
      </c>
      <c r="B72">
        <f>('S Curve Equation'!$B$11-(LN(1/((B27/'S Curve Equation'!$B$14)-'S Curve Equation'!$B$13)-1)/'S Curve Equation'!$B$10))/'S Curve Equation'!$B$12</f>
        <v>0.36744621121518989</v>
      </c>
    </row>
    <row r="73" spans="1:2" x14ac:dyDescent="0.25">
      <c r="A73" t="s">
        <v>68</v>
      </c>
      <c r="B73">
        <f>('S Curve Equation'!$B$11-(LN(1/((B28/'S Curve Equation'!$B$14)-'S Curve Equation'!$B$13)-1)/'S Curve Equation'!$B$10))/'S Curve Equation'!$B$12</f>
        <v>0.39231891562868421</v>
      </c>
    </row>
    <row r="74" spans="1:2" x14ac:dyDescent="0.25">
      <c r="A74" t="s">
        <v>70</v>
      </c>
      <c r="B74">
        <f>('S Curve Equation'!$B$11-(LN(1/((B29/'S Curve Equation'!$B$14)-'S Curve Equation'!$B$13)-1)/'S Curve Equation'!$B$10))/'S Curve Equation'!$B$12</f>
        <v>0.34921218360567158</v>
      </c>
    </row>
    <row r="75" spans="1:2" x14ac:dyDescent="0.25">
      <c r="A75" t="s">
        <v>72</v>
      </c>
      <c r="B75">
        <f>('S Curve Equation'!$B$11-(LN(1/((B30/'S Curve Equation'!$B$14)-'S Curve Equation'!$B$13)-1)/'S Curve Equation'!$B$10))/'S Curve Equation'!$B$12</f>
        <v>0.37868746062143299</v>
      </c>
    </row>
    <row r="76" spans="1:2" x14ac:dyDescent="0.25">
      <c r="A76" t="s">
        <v>74</v>
      </c>
      <c r="B76">
        <f>('S Curve Equation'!$B$11-(LN(1/((B31/'S Curve Equation'!$B$14)-'S Curve Equation'!$B$13)-1)/'S Curve Equation'!$B$10))/'S Curve Equation'!$B$12</f>
        <v>0.33388540363989028</v>
      </c>
    </row>
    <row r="77" spans="1:2" x14ac:dyDescent="0.25">
      <c r="A77" t="s">
        <v>76</v>
      </c>
      <c r="B77">
        <f>('S Curve Equation'!$B$11-(LN(1/((B32/'S Curve Equation'!$B$14)-'S Curve Equation'!$B$13)-1)/'S Curve Equation'!$B$10))/'S Curve Equation'!$B$12</f>
        <v>0.35595883002098494</v>
      </c>
    </row>
    <row r="78" spans="1:2" x14ac:dyDescent="0.25">
      <c r="A78" t="s">
        <v>78</v>
      </c>
      <c r="B78">
        <f>('S Curve Equation'!$B$11-(LN(1/((B33/'S Curve Equation'!$B$14)-'S Curve Equation'!$B$13)-1)/'S Curve Equation'!$B$10))/'S Curve Equation'!$B$12</f>
        <v>0.32026018409283324</v>
      </c>
    </row>
    <row r="79" spans="1:2" x14ac:dyDescent="0.25">
      <c r="A79" t="s">
        <v>80</v>
      </c>
      <c r="B79">
        <f>('S Curve Equation'!$B$11-(LN(1/((B34/'S Curve Equation'!$B$14)-'S Curve Equation'!$B$13)-1)/'S Curve Equation'!$B$10))/'S Curve Equation'!$B$12</f>
        <v>0.37157760335915596</v>
      </c>
    </row>
    <row r="80" spans="1:2" x14ac:dyDescent="0.25">
      <c r="A80" t="s">
        <v>82</v>
      </c>
      <c r="B80">
        <f>('S Curve Equation'!$B$11-(LN(1/((B35/'S Curve Equation'!$B$14)-'S Curve Equation'!$B$13)-1)/'S Curve Equation'!$B$10))/'S Curve Equation'!$B$12</f>
        <v>0.37922797511078177</v>
      </c>
    </row>
    <row r="81" spans="1:32" x14ac:dyDescent="0.25">
      <c r="A81" t="s">
        <v>84</v>
      </c>
      <c r="B81">
        <f>('S Curve Equation'!$B$11-(LN(1/((B36/'S Curve Equation'!$B$14)-'S Curve Equation'!$B$13)-1)/'S Curve Equation'!$B$10))/'S Curve Equation'!$B$12</f>
        <v>0.36133610125615834</v>
      </c>
    </row>
    <row r="82" spans="1:32" x14ac:dyDescent="0.25">
      <c r="A82" t="s">
        <v>86</v>
      </c>
      <c r="B82">
        <f>('S Curve Equation'!$B$11-(LN(1/((B37/'S Curve Equation'!$B$14)-'S Curve Equation'!$B$13)-1)/'S Curve Equation'!$B$10))/'S Curve Equation'!$B$12</f>
        <v>0.3731918229529782</v>
      </c>
    </row>
    <row r="83" spans="1:32" x14ac:dyDescent="0.25">
      <c r="A83" t="s">
        <v>88</v>
      </c>
      <c r="B83">
        <f>('S Curve Equation'!$B$11-(LN(1/((B38/'S Curve Equation'!$B$14)-'S Curve Equation'!$B$13)-1)/'S Curve Equation'!$B$10))/'S Curve Equation'!$B$12</f>
        <v>0.35370723572029095</v>
      </c>
    </row>
    <row r="84" spans="1:32" x14ac:dyDescent="0.25">
      <c r="A84" t="s">
        <v>90</v>
      </c>
      <c r="B84">
        <f>('S Curve Equation'!$B$11-(LN(1/((B39/'S Curve Equation'!$B$14)-'S Curve Equation'!$B$13)-1)/'S Curve Equation'!$B$10))/'S Curve Equation'!$B$12</f>
        <v>0.3705291308587878</v>
      </c>
    </row>
    <row r="85" spans="1:32" x14ac:dyDescent="0.25">
      <c r="A85" t="s">
        <v>92</v>
      </c>
      <c r="B85">
        <f>('S Curve Equation'!$B$11-(LN(1/((B40/'S Curve Equation'!$B$14)-'S Curve Equation'!$B$13)-1)/'S Curve Equation'!$B$10))/'S Curve Equation'!$B$12</f>
        <v>0.37644987818991932</v>
      </c>
    </row>
    <row r="86" spans="1:32" x14ac:dyDescent="0.25">
      <c r="A86" t="s">
        <v>94</v>
      </c>
      <c r="B86">
        <f>('S Curve Equation'!$B$11-(LN(1/((B41/'S Curve Equation'!$B$14)-'S Curve Equation'!$B$13)-1)/'S Curve Equation'!$B$10))/'S Curve Equation'!$B$12</f>
        <v>0.37154697466343733</v>
      </c>
    </row>
    <row r="87" spans="1:32" x14ac:dyDescent="0.25">
      <c r="A87" t="s">
        <v>96</v>
      </c>
      <c r="B87">
        <f>('S Curve Equation'!$B$11-(LN(1/((B42/'S Curve Equation'!$B$14)-'S Curve Equation'!$B$13)-1)/'S Curve Equation'!$B$10))/'S Curve Equation'!$B$12</f>
        <v>0.36561028307232457</v>
      </c>
    </row>
    <row r="88" spans="1:32" x14ac:dyDescent="0.25">
      <c r="A88" t="s">
        <v>98</v>
      </c>
      <c r="B88">
        <f>('S Curve Equation'!$B$11-(LN(1/((B43/'S Curve Equation'!$B$14)-'S Curve Equation'!$B$13)-1)/'S Curve Equation'!$B$10))/'S Curve Equation'!$B$12</f>
        <v>0.33081359066204685</v>
      </c>
    </row>
    <row r="89" spans="1:32" x14ac:dyDescent="0.25">
      <c r="A89" t="s">
        <v>100</v>
      </c>
      <c r="B89">
        <f>('S Curve Equation'!$B$11-(LN(1/((B44/'S Curve Equation'!$B$14)-'S Curve Equation'!$B$13)-1)/'S Curve Equation'!$B$10))/'S Curve Equation'!$B$12</f>
        <v>0.33036714034739456</v>
      </c>
    </row>
    <row r="91" spans="1:32" x14ac:dyDescent="0.25">
      <c r="A91" t="s">
        <v>525</v>
      </c>
    </row>
    <row r="92" spans="1:32" x14ac:dyDescent="0.25">
      <c r="B92">
        <v>2020</v>
      </c>
      <c r="C92">
        <v>2021</v>
      </c>
      <c r="D92">
        <v>2022</v>
      </c>
      <c r="E92">
        <v>2023</v>
      </c>
      <c r="F92">
        <v>2024</v>
      </c>
      <c r="G92">
        <v>2025</v>
      </c>
      <c r="H92">
        <v>2026</v>
      </c>
      <c r="I92">
        <v>2027</v>
      </c>
      <c r="J92">
        <v>2028</v>
      </c>
      <c r="K92">
        <v>2029</v>
      </c>
      <c r="L92">
        <v>2030</v>
      </c>
      <c r="M92">
        <v>2031</v>
      </c>
      <c r="N92">
        <v>2032</v>
      </c>
      <c r="O92">
        <v>2033</v>
      </c>
      <c r="P92">
        <v>2034</v>
      </c>
      <c r="Q92">
        <v>2035</v>
      </c>
      <c r="R92">
        <v>2036</v>
      </c>
      <c r="S92">
        <v>2037</v>
      </c>
      <c r="T92">
        <v>2038</v>
      </c>
      <c r="U92">
        <v>2039</v>
      </c>
      <c r="V92">
        <v>2040</v>
      </c>
      <c r="W92">
        <v>2041</v>
      </c>
      <c r="X92">
        <v>2042</v>
      </c>
      <c r="Y92">
        <v>2043</v>
      </c>
      <c r="Z92">
        <v>2044</v>
      </c>
      <c r="AA92">
        <v>2045</v>
      </c>
      <c r="AB92">
        <v>2046</v>
      </c>
      <c r="AC92">
        <v>2047</v>
      </c>
      <c r="AD92">
        <v>2048</v>
      </c>
      <c r="AE92">
        <v>2049</v>
      </c>
      <c r="AF92">
        <v>2050</v>
      </c>
    </row>
    <row r="93" spans="1:32" x14ac:dyDescent="0.25">
      <c r="A93" t="s">
        <v>18</v>
      </c>
      <c r="B93">
        <f t="shared" ref="B93:B134" si="0">B48</f>
        <v>0.33059566610394642</v>
      </c>
      <c r="C93">
        <f>IF('LF Projected Ratios'!D$52&gt;=0,$B93+(1-$B93)*'LF Projected Ratios'!D$52,$B93*(1+'LF Projected Ratios'!D$52))</f>
        <v>0.33228384589011462</v>
      </c>
      <c r="D93">
        <f>IF('LF Projected Ratios'!E$52&gt;=0,$B93+(1-$B93)*'LF Projected Ratios'!E$52,$B93*(1+'LF Projected Ratios'!E$52))</f>
        <v>0.33356839849297704</v>
      </c>
      <c r="E93">
        <f>IF('LF Projected Ratios'!F$52&gt;=0,$B93+(1-$B93)*'LF Projected Ratios'!F$52,$B93*(1+'LF Projected Ratios'!F$52))</f>
        <v>0.33503209413563639</v>
      </c>
      <c r="F93">
        <f>IF('LF Projected Ratios'!G$52&gt;=0,$B93+(1-$B93)*'LF Projected Ratios'!G$52,$B93*(1+'LF Projected Ratios'!G$52))</f>
        <v>0.33666602617259994</v>
      </c>
      <c r="G93">
        <f>IF('LF Projected Ratios'!H$52&gt;=0,$B93+(1-$B93)*'LF Projected Ratios'!H$52,$B93*(1+'LF Projected Ratios'!H$52))</f>
        <v>0.33809483588275474</v>
      </c>
      <c r="H93">
        <f>IF('LF Projected Ratios'!I$52&gt;=0,$B93+(1-$B93)*'LF Projected Ratios'!I$52,$B93*(1+'LF Projected Ratios'!I$52))</f>
        <v>0.33991288006110809</v>
      </c>
      <c r="I93">
        <f>IF('LF Projected Ratios'!J$52&gt;=0,$B93+(1-$B93)*'LF Projected Ratios'!J$52,$B93*(1+'LF Projected Ratios'!J$52))</f>
        <v>0.34125346113826677</v>
      </c>
      <c r="J93">
        <f>IF('LF Projected Ratios'!K$52&gt;=0,$B93+(1-$B93)*'LF Projected Ratios'!K$52,$B93*(1+'LF Projected Ratios'!K$52))</f>
        <v>0.34215984713857339</v>
      </c>
      <c r="K93">
        <f>IF('LF Projected Ratios'!L$52&gt;=0,$B93+(1-$B93)*'LF Projected Ratios'!L$52,$B93*(1+'LF Projected Ratios'!L$52))</f>
        <v>0.34312902911877885</v>
      </c>
      <c r="L93">
        <f>IF('LF Projected Ratios'!M$52&gt;=0,$B93+(1-$B93)*'LF Projected Ratios'!M$52,$B93*(1+'LF Projected Ratios'!M$52))</f>
        <v>0.34498890526901949</v>
      </c>
      <c r="M93">
        <f>IF('LF Projected Ratios'!N$52&gt;=0,$B93+(1-$B93)*'LF Projected Ratios'!N$52,$B93*(1+'LF Projected Ratios'!N$52))</f>
        <v>0.34633969116453273</v>
      </c>
      <c r="N93">
        <f>IF('LF Projected Ratios'!O$52&gt;=0,$B93+(1-$B93)*'LF Projected Ratios'!O$52,$B93*(1+'LF Projected Ratios'!O$52))</f>
        <v>0.34767810059733062</v>
      </c>
      <c r="O93">
        <f>IF('LF Projected Ratios'!P$52&gt;=0,$B93+(1-$B93)*'LF Projected Ratios'!P$52,$B93*(1+'LF Projected Ratios'!P$52))</f>
        <v>0.34900430288917023</v>
      </c>
      <c r="P93">
        <f>IF('LF Projected Ratios'!Q$52&gt;=0,$B93+(1-$B93)*'LF Projected Ratios'!Q$52,$B93*(1+'LF Projected Ratios'!Q$52))</f>
        <v>0.35031846428718749</v>
      </c>
      <c r="Q93">
        <f>IF('LF Projected Ratios'!R$52&gt;=0,$B93+(1-$B93)*'LF Projected Ratios'!R$52,$B93*(1+'LF Projected Ratios'!R$52))</f>
        <v>0.35162074803336829</v>
      </c>
      <c r="R93">
        <f>IF('LF Projected Ratios'!S$52&gt;=0,$B93+(1-$B93)*'LF Projected Ratios'!S$52,$B93*(1+'LF Projected Ratios'!S$52))</f>
        <v>0.35291131443214785</v>
      </c>
      <c r="S93">
        <f>IF('LF Projected Ratios'!T$52&gt;=0,$B93+(1-$B93)*'LF Projected Ratios'!T$52,$B93*(1+'LF Projected Ratios'!T$52))</f>
        <v>0.35419032091618868</v>
      </c>
      <c r="T93">
        <f>IF('LF Projected Ratios'!U$52&gt;=0,$B93+(1-$B93)*'LF Projected Ratios'!U$52,$B93*(1+'LF Projected Ratios'!U$52))</f>
        <v>0.35545792211040456</v>
      </c>
      <c r="U93">
        <f>IF('LF Projected Ratios'!V$52&gt;=0,$B93+(1-$B93)*'LF Projected Ratios'!V$52,$B93*(1+'LF Projected Ratios'!V$52))</f>
        <v>0.35671426989427524</v>
      </c>
      <c r="V93">
        <f>IF('LF Projected Ratios'!W$52&gt;=0,$B93+(1-$B93)*'LF Projected Ratios'!W$52,$B93*(1+'LF Projected Ratios'!W$52))</f>
        <v>0.35795951346251004</v>
      </c>
      <c r="W93">
        <f>IF('LF Projected Ratios'!X$52&gt;=0,$B93+(1-$B93)*'LF Projected Ratios'!X$52,$B93*(1+'LF Projected Ratios'!X$52))</f>
        <v>0.35919379938411061</v>
      </c>
      <c r="X93">
        <f>IF('LF Projected Ratios'!Y$52&gt;=0,$B93+(1-$B93)*'LF Projected Ratios'!Y$52,$B93*(1+'LF Projected Ratios'!Y$52))</f>
        <v>0.36041727165988086</v>
      </c>
      <c r="Y93">
        <f>IF('LF Projected Ratios'!Z$52&gt;=0,$B93+(1-$B93)*'LF Projected Ratios'!Z$52,$B93*(1+'LF Projected Ratios'!Z$52))</f>
        <v>0.36163007177843165</v>
      </c>
      <c r="Z93">
        <f>IF('LF Projected Ratios'!AA$52&gt;=0,$B93+(1-$B93)*'LF Projected Ratios'!AA$52,$B93*(1+'LF Projected Ratios'!AA$52))</f>
        <v>0.36283233877072618</v>
      </c>
      <c r="AA93">
        <f>IF('LF Projected Ratios'!AB$52&gt;=0,$B93+(1-$B93)*'LF Projected Ratios'!AB$52,$B93*(1+'LF Projected Ratios'!AB$52))</f>
        <v>0.36402420926321177</v>
      </c>
      <c r="AB93">
        <f>IF('LF Projected Ratios'!AC$52&gt;=0,$B93+(1-$B93)*'LF Projected Ratios'!AC$52,$B93*(1+'LF Projected Ratios'!AC$52))</f>
        <v>0.36520581752957754</v>
      </c>
      <c r="AC93">
        <f>IF('LF Projected Ratios'!AD$52&gt;=0,$B93+(1-$B93)*'LF Projected Ratios'!AD$52,$B93*(1+'LF Projected Ratios'!AD$52))</f>
        <v>0.36637729554118165</v>
      </c>
      <c r="AD93">
        <f>IF('LF Projected Ratios'!AE$52&gt;=0,$B93+(1-$B93)*'LF Projected Ratios'!AE$52,$B93*(1+'LF Projected Ratios'!AE$52))</f>
        <v>0.36753877301618626</v>
      </c>
      <c r="AE93">
        <f>IF('LF Projected Ratios'!AF$52&gt;=0,$B93+(1-$B93)*'LF Projected Ratios'!AF$52,$B93*(1+'LF Projected Ratios'!AF$52))</f>
        <v>0.36869037746744165</v>
      </c>
      <c r="AF93">
        <f>IF('LF Projected Ratios'!AG$52&gt;=0,$B93+(1-$B93)*'LF Projected Ratios'!AG$52,$B93*(1+'LF Projected Ratios'!AG$52))</f>
        <v>0.36983223424915201</v>
      </c>
    </row>
    <row r="94" spans="1:32" x14ac:dyDescent="0.25">
      <c r="A94" t="s">
        <v>20</v>
      </c>
      <c r="B94">
        <f t="shared" si="0"/>
        <v>0.4151317193591571</v>
      </c>
      <c r="C94">
        <f>IF('LF Projected Ratios'!D$52&gt;=0,$B94+(1-$B94)*'LF Projected Ratios'!D$52,$B94*(1+'LF Projected Ratios'!D$52))</f>
        <v>0.41660670653649162</v>
      </c>
      <c r="D94">
        <f>IF('LF Projected Ratios'!E$52&gt;=0,$B94+(1-$B94)*'LF Projected Ratios'!E$52,$B94*(1+'LF Projected Ratios'!E$52))</f>
        <v>0.41772903878650286</v>
      </c>
      <c r="E94">
        <f>IF('LF Projected Ratios'!F$52&gt;=0,$B94+(1-$B94)*'LF Projected Ratios'!F$52,$B94*(1+'LF Projected Ratios'!F$52))</f>
        <v>0.41900789091003365</v>
      </c>
      <c r="F94">
        <f>IF('LF Projected Ratios'!G$52&gt;=0,$B94+(1-$B94)*'LF Projected Ratios'!G$52,$B94*(1+'LF Projected Ratios'!G$52))</f>
        <v>0.42043548104166739</v>
      </c>
      <c r="G94">
        <f>IF('LF Projected Ratios'!H$52&gt;=0,$B94+(1-$B94)*'LF Projected Ratios'!H$52,$B94*(1+'LF Projected Ratios'!H$52))</f>
        <v>0.42168385281971887</v>
      </c>
      <c r="H94">
        <f>IF('LF Projected Ratios'!I$52&gt;=0,$B94+(1-$B94)*'LF Projected Ratios'!I$52,$B94*(1+'LF Projected Ratios'!I$52))</f>
        <v>0.4232723044010433</v>
      </c>
      <c r="I94">
        <f>IF('LF Projected Ratios'!J$52&gt;=0,$B94+(1-$B94)*'LF Projected Ratios'!J$52,$B94*(1+'LF Projected Ratios'!J$52))</f>
        <v>0.42444358954210903</v>
      </c>
      <c r="J94">
        <f>IF('LF Projected Ratios'!K$52&gt;=0,$B94+(1-$B94)*'LF Projected Ratios'!K$52,$B94*(1+'LF Projected Ratios'!K$52))</f>
        <v>0.42523551214367167</v>
      </c>
      <c r="K94">
        <f>IF('LF Projected Ratios'!L$52&gt;=0,$B94+(1-$B94)*'LF Projected Ratios'!L$52,$B94*(1+'LF Projected Ratios'!L$52))</f>
        <v>0.42608230050414092</v>
      </c>
      <c r="L94">
        <f>IF('LF Projected Ratios'!M$52&gt;=0,$B94+(1-$B94)*'LF Projected Ratios'!M$52,$B94*(1+'LF Projected Ratios'!M$52))</f>
        <v>0.42770730128635137</v>
      </c>
      <c r="M94">
        <f>IF('LF Projected Ratios'!N$52&gt;=0,$B94+(1-$B94)*'LF Projected Ratios'!N$52,$B94*(1+'LF Projected Ratios'!N$52))</f>
        <v>0.4288875025253015</v>
      </c>
      <c r="N94">
        <f>IF('LF Projected Ratios'!O$52&gt;=0,$B94+(1-$B94)*'LF Projected Ratios'!O$52,$B94*(1+'LF Projected Ratios'!O$52))</f>
        <v>0.43005689026917521</v>
      </c>
      <c r="O94">
        <f>IF('LF Projected Ratios'!P$52&gt;=0,$B94+(1-$B94)*'LF Projected Ratios'!P$52,$B94*(1+'LF Projected Ratios'!P$52))</f>
        <v>0.43121561245684881</v>
      </c>
      <c r="P94">
        <f>IF('LF Projected Ratios'!Q$52&gt;=0,$B94+(1-$B94)*'LF Projected Ratios'!Q$52,$B94*(1+'LF Projected Ratios'!Q$52))</f>
        <v>0.4323638143408573</v>
      </c>
      <c r="Q94">
        <f>IF('LF Projected Ratios'!R$52&gt;=0,$B94+(1-$B94)*'LF Projected Ratios'!R$52,$B94*(1+'LF Projected Ratios'!R$52))</f>
        <v>0.43350163854809276</v>
      </c>
      <c r="R94">
        <f>IF('LF Projected Ratios'!S$52&gt;=0,$B94+(1-$B94)*'LF Projected Ratios'!S$52,$B94*(1+'LF Projected Ratios'!S$52))</f>
        <v>0.43462922513886659</v>
      </c>
      <c r="S94">
        <f>IF('LF Projected Ratios'!T$52&gt;=0,$B94+(1-$B94)*'LF Projected Ratios'!T$52,$B94*(1+'LF Projected Ratios'!T$52))</f>
        <v>0.4357467116643805</v>
      </c>
      <c r="T94">
        <f>IF('LF Projected Ratios'!U$52&gt;=0,$B94+(1-$B94)*'LF Projected Ratios'!U$52,$B94*(1+'LF Projected Ratios'!U$52))</f>
        <v>0.43685423322266553</v>
      </c>
      <c r="U94">
        <f>IF('LF Projected Ratios'!V$52&gt;=0,$B94+(1-$B94)*'LF Projected Ratios'!V$52,$B94*(1+'LF Projected Ratios'!V$52))</f>
        <v>0.43795192251302717</v>
      </c>
      <c r="V94">
        <f>IF('LF Projected Ratios'!W$52&gt;=0,$B94+(1-$B94)*'LF Projected Ratios'!W$52,$B94*(1+'LF Projected Ratios'!W$52))</f>
        <v>0.43903990988904806</v>
      </c>
      <c r="W94">
        <f>IF('LF Projected Ratios'!X$52&gt;=0,$B94+(1-$B94)*'LF Projected Ratios'!X$52,$B94*(1+'LF Projected Ratios'!X$52))</f>
        <v>0.4401183234101918</v>
      </c>
      <c r="X94">
        <f>IF('LF Projected Ratios'!Y$52&gt;=0,$B94+(1-$B94)*'LF Projected Ratios'!Y$52,$B94*(1+'LF Projected Ratios'!Y$52))</f>
        <v>0.44118728889205044</v>
      </c>
      <c r="Y94">
        <f>IF('LF Projected Ratios'!Z$52&gt;=0,$B94+(1-$B94)*'LF Projected Ratios'!Z$52,$B94*(1+'LF Projected Ratios'!Z$52))</f>
        <v>0.44224692995527659</v>
      </c>
      <c r="Z94">
        <f>IF('LF Projected Ratios'!AA$52&gt;=0,$B94+(1-$B94)*'LF Projected Ratios'!AA$52,$B94*(1+'LF Projected Ratios'!AA$52))</f>
        <v>0.44329736807324038</v>
      </c>
      <c r="AA94">
        <f>IF('LF Projected Ratios'!AB$52&gt;=0,$B94+(1-$B94)*'LF Projected Ratios'!AB$52,$B94*(1+'LF Projected Ratios'!AB$52))</f>
        <v>0.44433872261845136</v>
      </c>
      <c r="AB94">
        <f>IF('LF Projected Ratios'!AC$52&gt;=0,$B94+(1-$B94)*'LF Projected Ratios'!AC$52,$B94*(1+'LF Projected Ratios'!AC$52))</f>
        <v>0.44537111090778037</v>
      </c>
      <c r="AC94">
        <f>IF('LF Projected Ratios'!AD$52&gt;=0,$B94+(1-$B94)*'LF Projected Ratios'!AD$52,$B94*(1+'LF Projected Ratios'!AD$52))</f>
        <v>0.44639464824651803</v>
      </c>
      <c r="AD94">
        <f>IF('LF Projected Ratios'!AE$52&gt;=0,$B94+(1-$B94)*'LF Projected Ratios'!AE$52,$B94*(1+'LF Projected Ratios'!AE$52))</f>
        <v>0.44740944797130516</v>
      </c>
      <c r="AE94">
        <f>IF('LF Projected Ratios'!AF$52&gt;=0,$B94+(1-$B94)*'LF Projected Ratios'!AF$52,$B94*(1+'LF Projected Ratios'!AF$52))</f>
        <v>0.4484156214919694</v>
      </c>
      <c r="AF94">
        <f>IF('LF Projected Ratios'!AG$52&gt;=0,$B94+(1-$B94)*'LF Projected Ratios'!AG$52,$B94*(1+'LF Projected Ratios'!AG$52))</f>
        <v>0.44941327833229805</v>
      </c>
    </row>
    <row r="95" spans="1:32" x14ac:dyDescent="0.25">
      <c r="A95" t="s">
        <v>22</v>
      </c>
      <c r="B95">
        <f t="shared" si="0"/>
        <v>0.40764187171437882</v>
      </c>
      <c r="C95">
        <f>IF('LF Projected Ratios'!D$52&gt;=0,$B95+(1-$B95)*'LF Projected Ratios'!D$52,$B95*(1+'LF Projected Ratios'!D$52))</f>
        <v>0.40913574763914912</v>
      </c>
      <c r="D95">
        <f>IF('LF Projected Ratios'!E$52&gt;=0,$B95+(1-$B95)*'LF Projected Ratios'!E$52,$B95*(1+'LF Projected Ratios'!E$52))</f>
        <v>0.41027245252285871</v>
      </c>
      <c r="E95">
        <f>IF('LF Projected Ratios'!F$52&gt;=0,$B95+(1-$B95)*'LF Projected Ratios'!F$52,$B95*(1+'LF Projected Ratios'!F$52))</f>
        <v>0.41156768168012936</v>
      </c>
      <c r="F95">
        <f>IF('LF Projected Ratios'!G$52&gt;=0,$B95+(1-$B95)*'LF Projected Ratios'!G$52,$B95*(1+'LF Projected Ratios'!G$52))</f>
        <v>0.41301355359065084</v>
      </c>
      <c r="G95">
        <f>IF('LF Projected Ratios'!H$52&gt;=0,$B95+(1-$B95)*'LF Projected Ratios'!H$52,$B95*(1+'LF Projected Ratios'!H$52))</f>
        <v>0.41427791206986414</v>
      </c>
      <c r="H95">
        <f>IF('LF Projected Ratios'!I$52&gt;=0,$B95+(1-$B95)*'LF Projected Ratios'!I$52,$B95*(1+'LF Projected Ratios'!I$52))</f>
        <v>0.4158867054285238</v>
      </c>
      <c r="I95">
        <f>IF('LF Projected Ratios'!J$52&gt;=0,$B95+(1-$B95)*'LF Projected Ratios'!J$52,$B95*(1+'LF Projected Ratios'!J$52))</f>
        <v>0.41707299009605653</v>
      </c>
      <c r="J95">
        <f>IF('LF Projected Ratios'!K$52&gt;=0,$B95+(1-$B95)*'LF Projected Ratios'!K$52,$B95*(1+'LF Projected Ratios'!K$52))</f>
        <v>0.4178750540915509</v>
      </c>
      <c r="K95">
        <f>IF('LF Projected Ratios'!L$52&gt;=0,$B95+(1-$B95)*'LF Projected Ratios'!L$52,$B95*(1+'LF Projected Ratios'!L$52))</f>
        <v>0.4187326864591534</v>
      </c>
      <c r="L95">
        <f>IF('LF Projected Ratios'!M$52&gt;=0,$B95+(1-$B95)*'LF Projected Ratios'!M$52,$B95*(1+'LF Projected Ratios'!M$52))</f>
        <v>0.42037849706929314</v>
      </c>
      <c r="M95">
        <f>IF('LF Projected Ratios'!N$52&gt;=0,$B95+(1-$B95)*'LF Projected Ratios'!N$52,$B95*(1+'LF Projected Ratios'!N$52))</f>
        <v>0.42157381201463234</v>
      </c>
      <c r="N95">
        <f>IF('LF Projected Ratios'!O$52&gt;=0,$B95+(1-$B95)*'LF Projected Ratios'!O$52,$B95*(1+'LF Projected Ratios'!O$52))</f>
        <v>0.42275817498682533</v>
      </c>
      <c r="O95">
        <f>IF('LF Projected Ratios'!P$52&gt;=0,$B95+(1-$B95)*'LF Projected Ratios'!P$52,$B95*(1+'LF Projected Ratios'!P$52))</f>
        <v>0.42393173581925969</v>
      </c>
      <c r="P95">
        <f>IF('LF Projected Ratios'!Q$52&gt;=0,$B95+(1-$B95)*'LF Projected Ratios'!Q$52,$B95*(1+'LF Projected Ratios'!Q$52))</f>
        <v>0.42509464162458066</v>
      </c>
      <c r="Q95">
        <f>IF('LF Projected Ratios'!R$52&gt;=0,$B95+(1-$B95)*'LF Projected Ratios'!R$52,$B95*(1+'LF Projected Ratios'!R$52))</f>
        <v>0.42624703685616605</v>
      </c>
      <c r="R95">
        <f>IF('LF Projected Ratios'!S$52&gt;=0,$B95+(1-$B95)*'LF Projected Ratios'!S$52,$B95*(1+'LF Projected Ratios'!S$52))</f>
        <v>0.42738906336794558</v>
      </c>
      <c r="S95">
        <f>IF('LF Projected Ratios'!T$52&gt;=0,$B95+(1-$B95)*'LF Projected Ratios'!T$52,$B95*(1+'LF Projected Ratios'!T$52))</f>
        <v>0.42852086047260735</v>
      </c>
      <c r="T95">
        <f>IF('LF Projected Ratios'!U$52&gt;=0,$B95+(1-$B95)*'LF Projected Ratios'!U$52,$B95*(1+'LF Projected Ratios'!U$52))</f>
        <v>0.42964256499825348</v>
      </c>
      <c r="U95">
        <f>IF('LF Projected Ratios'!V$52&gt;=0,$B95+(1-$B95)*'LF Projected Ratios'!V$52,$B95*(1+'LF Projected Ratios'!V$52))</f>
        <v>0.43075431134354231</v>
      </c>
      <c r="V95">
        <f>IF('LF Projected Ratios'!W$52&gt;=0,$B95+(1-$B95)*'LF Projected Ratios'!W$52,$B95*(1+'LF Projected Ratios'!W$52))</f>
        <v>0.43185623153136976</v>
      </c>
      <c r="W95">
        <f>IF('LF Projected Ratios'!X$52&gt;=0,$B95+(1-$B95)*'LF Projected Ratios'!X$52,$B95*(1+'LF Projected Ratios'!X$52))</f>
        <v>0.43294845526113446</v>
      </c>
      <c r="X95">
        <f>IF('LF Projected Ratios'!Y$52&gt;=0,$B95+(1-$B95)*'LF Projected Ratios'!Y$52,$B95*(1+'LF Projected Ratios'!Y$52))</f>
        <v>0.43403110995962818</v>
      </c>
      <c r="Y95">
        <f>IF('LF Projected Ratios'!Z$52&gt;=0,$B95+(1-$B95)*'LF Projected Ratios'!Z$52,$B95*(1+'LF Projected Ratios'!Z$52))</f>
        <v>0.43510432083059464</v>
      </c>
      <c r="Z95">
        <f>IF('LF Projected Ratios'!AA$52&gt;=0,$B95+(1-$B95)*'LF Projected Ratios'!AA$52,$B95*(1+'LF Projected Ratios'!AA$52))</f>
        <v>0.43616821090299712</v>
      </c>
      <c r="AA95">
        <f>IF('LF Projected Ratios'!AB$52&gt;=0,$B95+(1-$B95)*'LF Projected Ratios'!AB$52,$B95*(1+'LF Projected Ratios'!AB$52))</f>
        <v>0.43722290107803452</v>
      </c>
      <c r="AB95">
        <f>IF('LF Projected Ratios'!AC$52&gt;=0,$B95+(1-$B95)*'LF Projected Ratios'!AC$52,$B95*(1+'LF Projected Ratios'!AC$52))</f>
        <v>0.43826851017494234</v>
      </c>
      <c r="AC95">
        <f>IF('LF Projected Ratios'!AD$52&gt;=0,$B95+(1-$B95)*'LF Projected Ratios'!AD$52,$B95*(1+'LF Projected Ratios'!AD$52))</f>
        <v>0.43930515497561573</v>
      </c>
      <c r="AD95">
        <f>IF('LF Projected Ratios'!AE$52&gt;=0,$B95+(1-$B95)*'LF Projected Ratios'!AE$52,$B95*(1+'LF Projected Ratios'!AE$52))</f>
        <v>0.44033295026808911</v>
      </c>
      <c r="AE95">
        <f>IF('LF Projected Ratios'!AF$52&gt;=0,$B95+(1-$B95)*'LF Projected Ratios'!AF$52,$B95*(1+'LF Projected Ratios'!AF$52))</f>
        <v>0.44135200888890908</v>
      </c>
      <c r="AF95">
        <f>IF('LF Projected Ratios'!AG$52&gt;=0,$B95+(1-$B95)*'LF Projected Ratios'!AG$52,$B95*(1+'LF Projected Ratios'!AG$52))</f>
        <v>0.44236244176442918</v>
      </c>
    </row>
    <row r="96" spans="1:32" x14ac:dyDescent="0.25">
      <c r="A96" t="s">
        <v>24</v>
      </c>
      <c r="B96">
        <f t="shared" si="0"/>
        <v>0.36877777626914665</v>
      </c>
      <c r="C96">
        <f>IF('LF Projected Ratios'!D$52&gt;=0,$B96+(1-$B96)*'LF Projected Ratios'!D$52,$B96*(1+'LF Projected Ratios'!D$52))</f>
        <v>0.37036966407853755</v>
      </c>
      <c r="D96">
        <f>IF('LF Projected Ratios'!E$52&gt;=0,$B96+(1-$B96)*'LF Projected Ratios'!E$52,$B96*(1+'LF Projected Ratios'!E$52))</f>
        <v>0.37158094716922035</v>
      </c>
      <c r="E96">
        <f>IF('LF Projected Ratios'!F$52&gt;=0,$B96+(1-$B96)*'LF Projected Ratios'!F$52,$B96*(1+'LF Projected Ratios'!F$52))</f>
        <v>0.37296115517153072</v>
      </c>
      <c r="F96">
        <f>IF('LF Projected Ratios'!G$52&gt;=0,$B96+(1-$B96)*'LF Projected Ratios'!G$52,$B96*(1+'LF Projected Ratios'!G$52))</f>
        <v>0.37450188946554769</v>
      </c>
      <c r="G96">
        <f>IF('LF Projected Ratios'!H$52&gt;=0,$B96+(1-$B96)*'LF Projected Ratios'!H$52,$B96*(1+'LF Projected Ratios'!H$52))</f>
        <v>0.37584920139178357</v>
      </c>
      <c r="H96">
        <f>IF('LF Projected Ratios'!I$52&gt;=0,$B96+(1-$B96)*'LF Projected Ratios'!I$52,$B96*(1+'LF Projected Ratios'!I$52))</f>
        <v>0.37756354626675914</v>
      </c>
      <c r="I96">
        <f>IF('LF Projected Ratios'!J$52&gt;=0,$B96+(1-$B96)*'LF Projected Ratios'!J$52,$B96*(1+'LF Projected Ratios'!J$52))</f>
        <v>0.3788276620272451</v>
      </c>
      <c r="J96">
        <f>IF('LF Projected Ratios'!K$52&gt;=0,$B96+(1-$B96)*'LF Projected Ratios'!K$52,$B96*(1+'LF Projected Ratios'!K$52))</f>
        <v>0.37968234873556406</v>
      </c>
      <c r="K96">
        <f>IF('LF Projected Ratios'!L$52&gt;=0,$B96+(1-$B96)*'LF Projected Ratios'!L$52,$B96*(1+'LF Projected Ratios'!L$52))</f>
        <v>0.38059624960797783</v>
      </c>
      <c r="L96">
        <f>IF('LF Projected Ratios'!M$52&gt;=0,$B96+(1-$B96)*'LF Projected Ratios'!M$52,$B96*(1+'LF Projected Ratios'!M$52))</f>
        <v>0.38235004040372311</v>
      </c>
      <c r="M96">
        <f>IF('LF Projected Ratios'!N$52&gt;=0,$B96+(1-$B96)*'LF Projected Ratios'!N$52,$B96*(1+'LF Projected Ratios'!N$52))</f>
        <v>0.38362377891059468</v>
      </c>
      <c r="N96">
        <f>IF('LF Projected Ratios'!O$52&gt;=0,$B96+(1-$B96)*'LF Projected Ratios'!O$52,$B96*(1+'LF Projected Ratios'!O$52))</f>
        <v>0.38488584689500099</v>
      </c>
      <c r="O96">
        <f>IF('LF Projected Ratios'!P$52&gt;=0,$B96+(1-$B96)*'LF Projected Ratios'!P$52,$B96*(1+'LF Projected Ratios'!P$52))</f>
        <v>0.38613640402076638</v>
      </c>
      <c r="P96">
        <f>IF('LF Projected Ratios'!Q$52&gt;=0,$B96+(1-$B96)*'LF Projected Ratios'!Q$52,$B96*(1+'LF Projected Ratios'!Q$52))</f>
        <v>0.38737560705246726</v>
      </c>
      <c r="Q96">
        <f>IF('LF Projected Ratios'!R$52&gt;=0,$B96+(1-$B96)*'LF Projected Ratios'!R$52,$B96*(1+'LF Projected Ratios'!R$52))</f>
        <v>0.38860360992094051</v>
      </c>
      <c r="R96">
        <f>IF('LF Projected Ratios'!S$52&gt;=0,$B96+(1-$B96)*'LF Projected Ratios'!S$52,$B96*(1+'LF Projected Ratios'!S$52))</f>
        <v>0.38982056378702717</v>
      </c>
      <c r="S96">
        <f>IF('LF Projected Ratios'!T$52&gt;=0,$B96+(1-$B96)*'LF Projected Ratios'!T$52,$B96*(1+'LF Projected Ratios'!T$52))</f>
        <v>0.39102661710359832</v>
      </c>
      <c r="T96">
        <f>IF('LF Projected Ratios'!U$52&gt;=0,$B96+(1-$B96)*'LF Projected Ratios'!U$52,$B96*(1+'LF Projected Ratios'!U$52))</f>
        <v>0.3922219156759274</v>
      </c>
      <c r="U96">
        <f>IF('LF Projected Ratios'!V$52&gt;=0,$B96+(1-$B96)*'LF Projected Ratios'!V$52,$B96*(1+'LF Projected Ratios'!V$52))</f>
        <v>0.39340660272045036</v>
      </c>
      <c r="V96">
        <f>IF('LF Projected Ratios'!W$52&gt;=0,$B96+(1-$B96)*'LF Projected Ratios'!W$52,$B96*(1+'LF Projected Ratios'!W$52))</f>
        <v>0.39458081892196928</v>
      </c>
      <c r="W96">
        <f>IF('LF Projected Ratios'!X$52&gt;=0,$B96+(1-$B96)*'LF Projected Ratios'!X$52,$B96*(1+'LF Projected Ratios'!X$52))</f>
        <v>0.39574470248934601</v>
      </c>
      <c r="X96">
        <f>IF('LF Projected Ratios'!Y$52&gt;=0,$B96+(1-$B96)*'LF Projected Ratios'!Y$52,$B96*(1+'LF Projected Ratios'!Y$52))</f>
        <v>0.39689838920973203</v>
      </c>
      <c r="Y96">
        <f>IF('LF Projected Ratios'!Z$52&gt;=0,$B96+(1-$B96)*'LF Projected Ratios'!Z$52,$B96*(1+'LF Projected Ratios'!Z$52))</f>
        <v>0.39804201250137861</v>
      </c>
      <c r="Z96">
        <f>IF('LF Projected Ratios'!AA$52&gt;=0,$B96+(1-$B96)*'LF Projected Ratios'!AA$52,$B96*(1+'LF Projected Ratios'!AA$52))</f>
        <v>0.39917570346507081</v>
      </c>
      <c r="AA96">
        <f>IF('LF Projected Ratios'!AB$52&gt;=0,$B96+(1-$B96)*'LF Projected Ratios'!AB$52,$B96*(1+'LF Projected Ratios'!AB$52))</f>
        <v>0.40029959093422895</v>
      </c>
      <c r="AB96">
        <f>IF('LF Projected Ratios'!AC$52&gt;=0,$B96+(1-$B96)*'LF Projected Ratios'!AC$52,$B96*(1+'LF Projected Ratios'!AC$52))</f>
        <v>0.40141380152371403</v>
      </c>
      <c r="AC96">
        <f>IF('LF Projected Ratios'!AD$52&gt;=0,$B96+(1-$B96)*'LF Projected Ratios'!AD$52,$B96*(1+'LF Projected Ratios'!AD$52))</f>
        <v>0.40251845967737837</v>
      </c>
      <c r="AD96">
        <f>IF('LF Projected Ratios'!AE$52&gt;=0,$B96+(1-$B96)*'LF Projected Ratios'!AE$52,$B96*(1+'LF Projected Ratios'!AE$52))</f>
        <v>0.40361368771439848</v>
      </c>
      <c r="AE96">
        <f>IF('LF Projected Ratios'!AF$52&gt;=0,$B96+(1-$B96)*'LF Projected Ratios'!AF$52,$B96*(1+'LF Projected Ratios'!AF$52))</f>
        <v>0.40469960587442738</v>
      </c>
      <c r="AF96">
        <f>IF('LF Projected Ratios'!AG$52&gt;=0,$B96+(1-$B96)*'LF Projected Ratios'!AG$52,$B96*(1+'LF Projected Ratios'!AG$52))</f>
        <v>0.40577633236159905</v>
      </c>
    </row>
    <row r="97" spans="1:32" x14ac:dyDescent="0.25">
      <c r="A97" t="s">
        <v>26</v>
      </c>
      <c r="B97">
        <f t="shared" si="0"/>
        <v>0.41414024820541789</v>
      </c>
      <c r="C97">
        <f>IF('LF Projected Ratios'!D$52&gt;=0,$B97+(1-$B97)*'LF Projected Ratios'!D$52,$B97*(1+'LF Projected Ratios'!D$52))</f>
        <v>0.41561773578717998</v>
      </c>
      <c r="D97">
        <f>IF('LF Projected Ratios'!E$52&gt;=0,$B97+(1-$B97)*'LF Projected Ratios'!E$52,$B97*(1+'LF Projected Ratios'!E$52))</f>
        <v>0.41674197061951213</v>
      </c>
      <c r="E97">
        <f>IF('LF Projected Ratios'!F$52&gt;=0,$B97+(1-$B97)*'LF Projected Ratios'!F$52,$B97*(1+'LF Projected Ratios'!F$52))</f>
        <v>0.41802299065850756</v>
      </c>
      <c r="F97">
        <f>IF('LF Projected Ratios'!G$52&gt;=0,$B97+(1-$B97)*'LF Projected Ratios'!G$52,$B97*(1+'LF Projected Ratios'!G$52))</f>
        <v>0.4194530008468989</v>
      </c>
      <c r="G97">
        <f>IF('LF Projected Ratios'!H$52&gt;=0,$B97+(1-$B97)*'LF Projected Ratios'!H$52,$B97*(1+'LF Projected Ratios'!H$52))</f>
        <v>0.42070348887000597</v>
      </c>
      <c r="H97">
        <f>IF('LF Projected Ratios'!I$52&gt;=0,$B97+(1-$B97)*'LF Projected Ratios'!I$52,$B97*(1+'LF Projected Ratios'!I$52))</f>
        <v>0.42229463320108984</v>
      </c>
      <c r="I97">
        <f>IF('LF Projected Ratios'!J$52&gt;=0,$B97+(1-$B97)*'LF Projected Ratios'!J$52,$B97*(1+'LF Projected Ratios'!J$52))</f>
        <v>0.42346790390962197</v>
      </c>
      <c r="J97">
        <f>IF('LF Projected Ratios'!K$52&gt;=0,$B97+(1-$B97)*'LF Projected Ratios'!K$52,$B97*(1+'LF Projected Ratios'!K$52))</f>
        <v>0.42426116898168853</v>
      </c>
      <c r="K97">
        <f>IF('LF Projected Ratios'!L$52&gt;=0,$B97+(1-$B97)*'LF Projected Ratios'!L$52,$B97*(1+'LF Projected Ratios'!L$52))</f>
        <v>0.42510939282132548</v>
      </c>
      <c r="L97">
        <f>IF('LF Projected Ratios'!M$52&gt;=0,$B97+(1-$B97)*'LF Projected Ratios'!M$52,$B97*(1+'LF Projected Ratios'!M$52))</f>
        <v>0.42673714831165349</v>
      </c>
      <c r="M97">
        <f>IF('LF Projected Ratios'!N$52&gt;=0,$B97+(1-$B97)*'LF Projected Ratios'!N$52,$B97*(1+'LF Projected Ratios'!N$52))</f>
        <v>0.42791935023267641</v>
      </c>
      <c r="N97">
        <f>IF('LF Projected Ratios'!O$52&gt;=0,$B97+(1-$B97)*'LF Projected Ratios'!O$52,$B97*(1+'LF Projected Ratios'!O$52))</f>
        <v>0.42909072032754092</v>
      </c>
      <c r="O97">
        <f>IF('LF Projected Ratios'!P$52&gt;=0,$B97+(1-$B97)*'LF Projected Ratios'!P$52,$B97*(1+'LF Projected Ratios'!P$52))</f>
        <v>0.43025140678590973</v>
      </c>
      <c r="P97">
        <f>IF('LF Projected Ratios'!Q$52&gt;=0,$B97+(1-$B97)*'LF Projected Ratios'!Q$52,$B97*(1+'LF Projected Ratios'!Q$52))</f>
        <v>0.43140155510655082</v>
      </c>
      <c r="Q97">
        <f>IF('LF Projected Ratios'!R$52&gt;=0,$B97+(1-$B97)*'LF Projected Ratios'!R$52,$B97*(1+'LF Projected Ratios'!R$52))</f>
        <v>0.43254130815813785</v>
      </c>
      <c r="R97">
        <f>IF('LF Projected Ratios'!S$52&gt;=0,$B97+(1-$B97)*'LF Projected Ratios'!S$52,$B97*(1+'LF Projected Ratios'!S$52))</f>
        <v>0.43367080623841292</v>
      </c>
      <c r="S97">
        <f>IF('LF Projected Ratios'!T$52&gt;=0,$B97+(1-$B97)*'LF Projected Ratios'!T$52,$B97*(1+'LF Projected Ratios'!T$52))</f>
        <v>0.43479018713175532</v>
      </c>
      <c r="T97">
        <f>IF('LF Projected Ratios'!U$52&gt;=0,$B97+(1-$B97)*'LF Projected Ratios'!U$52,$B97*(1+'LF Projected Ratios'!U$52))</f>
        <v>0.43589958616521474</v>
      </c>
      <c r="U97">
        <f>IF('LF Projected Ratios'!V$52&gt;=0,$B97+(1-$B97)*'LF Projected Ratios'!V$52,$B97*(1+'LF Projected Ratios'!V$52))</f>
        <v>0.43699913626304909</v>
      </c>
      <c r="V97">
        <f>IF('LF Projected Ratios'!W$52&gt;=0,$B97+(1-$B97)*'LF Projected Ratios'!W$52,$B97*(1+'LF Projected Ratios'!W$52))</f>
        <v>0.43808896799981695</v>
      </c>
      <c r="W97">
        <f>IF('LF Projected Ratios'!X$52&gt;=0,$B97+(1-$B97)*'LF Projected Ratios'!X$52,$B97*(1+'LF Projected Ratios'!X$52))</f>
        <v>0.43916920965206885</v>
      </c>
      <c r="X97">
        <f>IF('LF Projected Ratios'!Y$52&gt;=0,$B97+(1-$B97)*'LF Projected Ratios'!Y$52,$B97*(1+'LF Projected Ratios'!Y$52))</f>
        <v>0.44023998724867996</v>
      </c>
      <c r="Y97">
        <f>IF('LF Projected Ratios'!Z$52&gt;=0,$B97+(1-$B97)*'LF Projected Ratios'!Z$52,$B97*(1+'LF Projected Ratios'!Z$52))</f>
        <v>0.44130142461986516</v>
      </c>
      <c r="Z97">
        <f>IF('LF Projected Ratios'!AA$52&gt;=0,$B97+(1-$B97)*'LF Projected Ratios'!AA$52,$B97*(1+'LF Projected Ratios'!AA$52))</f>
        <v>0.44235364344491673</v>
      </c>
      <c r="AA97">
        <f>IF('LF Projected Ratios'!AB$52&gt;=0,$B97+(1-$B97)*'LF Projected Ratios'!AB$52,$B97*(1+'LF Projected Ratios'!AB$52))</f>
        <v>0.44339676329870498</v>
      </c>
      <c r="AB97">
        <f>IF('LF Projected Ratios'!AC$52&gt;=0,$B97+(1-$B97)*'LF Projected Ratios'!AC$52,$B97*(1+'LF Projected Ratios'!AC$52))</f>
        <v>0.4444309016969768</v>
      </c>
      <c r="AC97">
        <f>IF('LF Projected Ratios'!AD$52&gt;=0,$B97+(1-$B97)*'LF Projected Ratios'!AD$52,$B97*(1+'LF Projected Ratios'!AD$52))</f>
        <v>0.44545617414048888</v>
      </c>
      <c r="AD97">
        <f>IF('LF Projected Ratios'!AE$52&gt;=0,$B97+(1-$B97)*'LF Projected Ratios'!AE$52,$B97*(1+'LF Projected Ratios'!AE$52))</f>
        <v>0.44647269415801072</v>
      </c>
      <c r="AE97">
        <f>IF('LF Projected Ratios'!AF$52&gt;=0,$B97+(1-$B97)*'LF Projected Ratios'!AF$52,$B97*(1+'LF Projected Ratios'!AF$52))</f>
        <v>0.44748057334823238</v>
      </c>
      <c r="AF97">
        <f>IF('LF Projected Ratios'!AG$52&gt;=0,$B97+(1-$B97)*'LF Projected Ratios'!AG$52,$B97*(1+'LF Projected Ratios'!AG$52))</f>
        <v>0.44847992142060633</v>
      </c>
    </row>
    <row r="98" spans="1:32" x14ac:dyDescent="0.25">
      <c r="A98" t="s">
        <v>28</v>
      </c>
      <c r="B98">
        <f t="shared" si="0"/>
        <v>0.36723081085017173</v>
      </c>
      <c r="C98">
        <f>IF('LF Projected Ratios'!D$52&gt;=0,$B98+(1-$B98)*'LF Projected Ratios'!D$52,$B98*(1+'LF Projected Ratios'!D$52))</f>
        <v>0.36882659997244333</v>
      </c>
      <c r="D98">
        <f>IF('LF Projected Ratios'!E$52&gt;=0,$B98+(1-$B98)*'LF Projected Ratios'!E$52,$B98*(1+'LF Projected Ratios'!E$52))</f>
        <v>0.37004085161046718</v>
      </c>
      <c r="E98">
        <f>IF('LF Projected Ratios'!F$52&gt;=0,$B98+(1-$B98)*'LF Projected Ratios'!F$52,$B98*(1+'LF Projected Ratios'!F$52))</f>
        <v>0.37142444215219128</v>
      </c>
      <c r="F98">
        <f>IF('LF Projected Ratios'!G$52&gt;=0,$B98+(1-$B98)*'LF Projected Ratios'!G$52,$B98*(1+'LF Projected Ratios'!G$52))</f>
        <v>0.37296895239480926</v>
      </c>
      <c r="G98">
        <f>IF('LF Projected Ratios'!H$52&gt;=0,$B98+(1-$B98)*'LF Projected Ratios'!H$52,$B98*(1+'LF Projected Ratios'!H$52))</f>
        <v>0.37431956624052792</v>
      </c>
      <c r="H98">
        <f>IF('LF Projected Ratios'!I$52&gt;=0,$B98+(1-$B98)*'LF Projected Ratios'!I$52,$B98*(1+'LF Projected Ratios'!I$52))</f>
        <v>0.37603811253956315</v>
      </c>
      <c r="I98">
        <f>IF('LF Projected Ratios'!J$52&gt;=0,$B98+(1-$B98)*'LF Projected Ratios'!J$52,$B98*(1+'LF Projected Ratios'!J$52))</f>
        <v>0.37730532632685099</v>
      </c>
      <c r="J98">
        <f>IF('LF Projected Ratios'!K$52&gt;=0,$B98+(1-$B98)*'LF Projected Ratios'!K$52,$B98*(1+'LF Projected Ratios'!K$52))</f>
        <v>0.37816210765530861</v>
      </c>
      <c r="K98">
        <f>IF('LF Projected Ratios'!L$52&gt;=0,$B98+(1-$B98)*'LF Projected Ratios'!L$52,$B98*(1+'LF Projected Ratios'!L$52))</f>
        <v>0.3790782482667443</v>
      </c>
      <c r="L98">
        <f>IF('LF Projected Ratios'!M$52&gt;=0,$B98+(1-$B98)*'LF Projected Ratios'!M$52,$B98*(1+'LF Projected Ratios'!M$52))</f>
        <v>0.38083633715848675</v>
      </c>
      <c r="M98">
        <f>IF('LF Projected Ratios'!N$52&gt;=0,$B98+(1-$B98)*'LF Projected Ratios'!N$52,$B98*(1+'LF Projected Ratios'!N$52))</f>
        <v>0.38211319727506859</v>
      </c>
      <c r="N98">
        <f>IF('LF Projected Ratios'!O$52&gt;=0,$B98+(1-$B98)*'LF Projected Ratios'!O$52,$B98*(1+'LF Projected Ratios'!O$52))</f>
        <v>0.38337835826769751</v>
      </c>
      <c r="O98">
        <f>IF('LF Projected Ratios'!P$52&gt;=0,$B98+(1-$B98)*'LF Projected Ratios'!P$52,$B98*(1+'LF Projected Ratios'!P$52))</f>
        <v>0.38463198019149325</v>
      </c>
      <c r="P98">
        <f>IF('LF Projected Ratios'!Q$52&gt;=0,$B98+(1-$B98)*'LF Projected Ratios'!Q$52,$B98*(1+'LF Projected Ratios'!Q$52))</f>
        <v>0.38587422019522249</v>
      </c>
      <c r="Q98">
        <f>IF('LF Projected Ratios'!R$52&gt;=0,$B98+(1-$B98)*'LF Projected Ratios'!R$52,$B98*(1+'LF Projected Ratios'!R$52))</f>
        <v>0.38710523258696744</v>
      </c>
      <c r="R98">
        <f>IF('LF Projected Ratios'!S$52&gt;=0,$B98+(1-$B98)*'LF Projected Ratios'!S$52,$B98*(1+'LF Projected Ratios'!S$52))</f>
        <v>0.38832516889802599</v>
      </c>
      <c r="S98">
        <f>IF('LF Projected Ratios'!T$52&gt;=0,$B98+(1-$B98)*'LF Projected Ratios'!T$52,$B98*(1+'LF Projected Ratios'!T$52))</f>
        <v>0.38953417794508954</v>
      </c>
      <c r="T98">
        <f>IF('LF Projected Ratios'!U$52&gt;=0,$B98+(1-$B98)*'LF Projected Ratios'!U$52,$B98*(1+'LF Projected Ratios'!U$52))</f>
        <v>0.39073240589076325</v>
      </c>
      <c r="U98">
        <f>IF('LF Projected Ratios'!V$52&gt;=0,$B98+(1-$B98)*'LF Projected Ratios'!V$52,$B98*(1+'LF Projected Ratios'!V$52))</f>
        <v>0.39191999630247021</v>
      </c>
      <c r="V98">
        <f>IF('LF Projected Ratios'!W$52&gt;=0,$B98+(1-$B98)*'LF Projected Ratios'!W$52,$B98*(1+'LF Projected Ratios'!W$52))</f>
        <v>0.39309709020979522</v>
      </c>
      <c r="W98">
        <f>IF('LF Projected Ratios'!X$52&gt;=0,$B98+(1-$B98)*'LF Projected Ratios'!X$52,$B98*(1+'LF Projected Ratios'!X$52))</f>
        <v>0.39426382616031491</v>
      </c>
      <c r="X98">
        <f>IF('LF Projected Ratios'!Y$52&gt;=0,$B98+(1-$B98)*'LF Projected Ratios'!Y$52,$B98*(1+'LF Projected Ratios'!Y$52))</f>
        <v>0.39542034027396067</v>
      </c>
      <c r="Y98">
        <f>IF('LF Projected Ratios'!Z$52&gt;=0,$B98+(1-$B98)*'LF Projected Ratios'!Z$52,$B98*(1+'LF Projected Ratios'!Z$52))</f>
        <v>0.39656676629595794</v>
      </c>
      <c r="Z98">
        <f>IF('LF Projected Ratios'!AA$52&gt;=0,$B98+(1-$B98)*'LF Projected Ratios'!AA$52,$B98*(1+'LF Projected Ratios'!AA$52))</f>
        <v>0.39770323564838672</v>
      </c>
      <c r="AA98">
        <f>IF('LF Projected Ratios'!AB$52&gt;=0,$B98+(1-$B98)*'LF Projected Ratios'!AB$52,$B98*(1+'LF Projected Ratios'!AB$52))</f>
        <v>0.3988298774804051</v>
      </c>
      <c r="AB98">
        <f>IF('LF Projected Ratios'!AC$52&gt;=0,$B98+(1-$B98)*'LF Projected Ratios'!AC$52,$B98*(1+'LF Projected Ratios'!AC$52))</f>
        <v>0.39994681871717502</v>
      </c>
      <c r="AC98">
        <f>IF('LF Projected Ratios'!AD$52&gt;=0,$B98+(1-$B98)*'LF Projected Ratios'!AD$52,$B98*(1+'LF Projected Ratios'!AD$52))</f>
        <v>0.40105418410752919</v>
      </c>
      <c r="AD98">
        <f>IF('LF Projected Ratios'!AE$52&gt;=0,$B98+(1-$B98)*'LF Projected Ratios'!AE$52,$B98*(1+'LF Projected Ratios'!AE$52))</f>
        <v>0.40215209627041726</v>
      </c>
      <c r="AE98">
        <f>IF('LF Projected Ratios'!AF$52&gt;=0,$B98+(1-$B98)*'LF Projected Ratios'!AF$52,$B98*(1+'LF Projected Ratios'!AF$52))</f>
        <v>0.4032406757401692</v>
      </c>
      <c r="AF98">
        <f>IF('LF Projected Ratios'!AG$52&gt;=0,$B98+(1-$B98)*'LF Projected Ratios'!AG$52,$B98*(1+'LF Projected Ratios'!AG$52))</f>
        <v>0.4043200410106072</v>
      </c>
    </row>
    <row r="99" spans="1:32" x14ac:dyDescent="0.25">
      <c r="A99" t="s">
        <v>30</v>
      </c>
      <c r="B99">
        <f t="shared" si="0"/>
        <v>0.35666072775686319</v>
      </c>
      <c r="C99">
        <f>IF('LF Projected Ratios'!D$52&gt;=0,$B99+(1-$B99)*'LF Projected Ratios'!D$52,$B99*(1+'LF Projected Ratios'!D$52))</f>
        <v>0.35828317371374535</v>
      </c>
      <c r="D99">
        <f>IF('LF Projected Ratios'!E$52&gt;=0,$B99+(1-$B99)*'LF Projected Ratios'!E$52,$B99*(1+'LF Projected Ratios'!E$52))</f>
        <v>0.35951770879939932</v>
      </c>
      <c r="E99">
        <f>IF('LF Projected Ratios'!F$52&gt;=0,$B99+(1-$B99)*'LF Projected Ratios'!F$52,$B99*(1+'LF Projected Ratios'!F$52))</f>
        <v>0.3609244115078406</v>
      </c>
      <c r="F99">
        <f>IF('LF Projected Ratios'!G$52&gt;=0,$B99+(1-$B99)*'LF Projected Ratios'!G$52,$B99*(1+'LF Projected Ratios'!G$52))</f>
        <v>0.36249472199782035</v>
      </c>
      <c r="G99">
        <f>IF('LF Projected Ratios'!H$52&gt;=0,$B99+(1-$B99)*'LF Projected Ratios'!H$52,$B99*(1+'LF Projected Ratios'!H$52))</f>
        <v>0.36386789715154988</v>
      </c>
      <c r="H99">
        <f>IF('LF Projected Ratios'!I$52&gt;=0,$B99+(1-$B99)*'LF Projected Ratios'!I$52,$B99*(1+'LF Projected Ratios'!I$52))</f>
        <v>0.36561515088054852</v>
      </c>
      <c r="I99">
        <f>IF('LF Projected Ratios'!J$52&gt;=0,$B99+(1-$B99)*'LF Projected Ratios'!J$52,$B99*(1+'LF Projected Ratios'!J$52))</f>
        <v>0.36690353282086641</v>
      </c>
      <c r="J99">
        <f>IF('LF Projected Ratios'!K$52&gt;=0,$B99+(1-$B99)*'LF Projected Ratios'!K$52,$B99*(1+'LF Projected Ratios'!K$52))</f>
        <v>0.36777462623971952</v>
      </c>
      <c r="K99">
        <f>IF('LF Projected Ratios'!L$52&gt;=0,$B99+(1-$B99)*'LF Projected Ratios'!L$52,$B99*(1+'LF Projected Ratios'!L$52))</f>
        <v>0.36870607050777138</v>
      </c>
      <c r="L99">
        <f>IF('LF Projected Ratios'!M$52&gt;=0,$B99+(1-$B99)*'LF Projected Ratios'!M$52,$B99*(1+'LF Projected Ratios'!M$52))</f>
        <v>0.37049352736810293</v>
      </c>
      <c r="M99">
        <f>IF('LF Projected Ratios'!N$52&gt;=0,$B99+(1-$B99)*'LF Projected Ratios'!N$52,$B99*(1+'LF Projected Ratios'!N$52))</f>
        <v>0.37179171677467271</v>
      </c>
      <c r="N99">
        <f>IF('LF Projected Ratios'!O$52&gt;=0,$B99+(1-$B99)*'LF Projected Ratios'!O$52,$B99*(1+'LF Projected Ratios'!O$52))</f>
        <v>0.37307801162945514</v>
      </c>
      <c r="O99">
        <f>IF('LF Projected Ratios'!P$52&gt;=0,$B99+(1-$B99)*'LF Projected Ratios'!P$52,$B99*(1+'LF Projected Ratios'!P$52))</f>
        <v>0.37435257466120836</v>
      </c>
      <c r="P99">
        <f>IF('LF Projected Ratios'!Q$52&gt;=0,$B99+(1-$B99)*'LF Projected Ratios'!Q$52,$B99*(1+'LF Projected Ratios'!Q$52))</f>
        <v>0.37561556564378801</v>
      </c>
      <c r="Q99">
        <f>IF('LF Projected Ratios'!R$52&gt;=0,$B99+(1-$B99)*'LF Projected Ratios'!R$52,$B99*(1+'LF Projected Ratios'!R$52))</f>
        <v>0.37686714146291334</v>
      </c>
      <c r="R99">
        <f>IF('LF Projected Ratios'!S$52&gt;=0,$B99+(1-$B99)*'LF Projected Ratios'!S$52,$B99*(1+'LF Projected Ratios'!S$52))</f>
        <v>0.3781074561811345</v>
      </c>
      <c r="S99">
        <f>IF('LF Projected Ratios'!T$52&gt;=0,$B99+(1-$B99)*'LF Projected Ratios'!T$52,$B99*(1+'LF Projected Ratios'!T$52))</f>
        <v>0.37933666110104891</v>
      </c>
      <c r="T99">
        <f>IF('LF Projected Ratios'!U$52&gt;=0,$B99+(1-$B99)*'LF Projected Ratios'!U$52,$B99*(1+'LF Projected Ratios'!U$52))</f>
        <v>0.3805549048268328</v>
      </c>
      <c r="U99">
        <f>IF('LF Projected Ratios'!V$52&gt;=0,$B99+(1-$B99)*'LF Projected Ratios'!V$52,$B99*(1+'LF Projected Ratios'!V$52))</f>
        <v>0.3817623333241289</v>
      </c>
      <c r="V99">
        <f>IF('LF Projected Ratios'!W$52&gt;=0,$B99+(1-$B99)*'LF Projected Ratios'!W$52,$B99*(1+'LF Projected Ratios'!W$52))</f>
        <v>0.38295908997834865</v>
      </c>
      <c r="W99">
        <f>IF('LF Projected Ratios'!X$52&gt;=0,$B99+(1-$B99)*'LF Projected Ratios'!X$52,$B99*(1+'LF Projected Ratios'!X$52))</f>
        <v>0.3841453156514345</v>
      </c>
      <c r="X99">
        <f>IF('LF Projected Ratios'!Y$52&gt;=0,$B99+(1-$B99)*'LF Projected Ratios'!Y$52,$B99*(1+'LF Projected Ratios'!Y$52))</f>
        <v>0.38532114873713114</v>
      </c>
      <c r="Y99">
        <f>IF('LF Projected Ratios'!Z$52&gt;=0,$B99+(1-$B99)*'LF Projected Ratios'!Z$52,$B99*(1+'LF Projected Ratios'!Z$52))</f>
        <v>0.38648672521480898</v>
      </c>
      <c r="Z99">
        <f>IF('LF Projected Ratios'!AA$52&gt;=0,$B99+(1-$B99)*'LF Projected Ratios'!AA$52,$B99*(1+'LF Projected Ratios'!AA$52))</f>
        <v>0.38764217870188611</v>
      </c>
      <c r="AA99">
        <f>IF('LF Projected Ratios'!AB$52&gt;=0,$B99+(1-$B99)*'LF Projected Ratios'!AB$52,$B99*(1+'LF Projected Ratios'!AB$52))</f>
        <v>0.38878764050489079</v>
      </c>
      <c r="AB99">
        <f>IF('LF Projected Ratios'!AC$52&gt;=0,$B99+(1-$B99)*'LF Projected Ratios'!AC$52,$B99*(1+'LF Projected Ratios'!AC$52))</f>
        <v>0.38992323966920439</v>
      </c>
      <c r="AC99">
        <f>IF('LF Projected Ratios'!AD$52&gt;=0,$B99+(1-$B99)*'LF Projected Ratios'!AD$52,$B99*(1+'LF Projected Ratios'!AD$52))</f>
        <v>0.39104910302752444</v>
      </c>
      <c r="AD99">
        <f>IF('LF Projected Ratios'!AE$52&gt;=0,$B99+(1-$B99)*'LF Projected Ratios'!AE$52,$B99*(1+'LF Projected Ratios'!AE$52))</f>
        <v>0.39216535524708701</v>
      </c>
      <c r="AE99">
        <f>IF('LF Projected Ratios'!AF$52&gt;=0,$B99+(1-$B99)*'LF Projected Ratios'!AF$52,$B99*(1+'LF Projected Ratios'!AF$52))</f>
        <v>0.39327211887568586</v>
      </c>
      <c r="AF99">
        <f>IF('LF Projected Ratios'!AG$52&gt;=0,$B99+(1-$B99)*'LF Projected Ratios'!AG$52,$B99*(1+'LF Projected Ratios'!AG$52))</f>
        <v>0.39436951438652151</v>
      </c>
    </row>
    <row r="100" spans="1:32" x14ac:dyDescent="0.25">
      <c r="A100" t="s">
        <v>32</v>
      </c>
      <c r="B100">
        <f t="shared" si="0"/>
        <v>0.3667517319583089</v>
      </c>
      <c r="C100">
        <f>IF('LF Projected Ratios'!D$52&gt;=0,$B100+(1-$B100)*'LF Projected Ratios'!D$52,$B100*(1+'LF Projected Ratios'!D$52))</f>
        <v>0.36834872927607654</v>
      </c>
      <c r="D100">
        <f>IF('LF Projected Ratios'!E$52&gt;=0,$B100+(1-$B100)*'LF Projected Ratios'!E$52,$B100*(1+'LF Projected Ratios'!E$52))</f>
        <v>0.36956390024193608</v>
      </c>
      <c r="E100">
        <f>IF('LF Projected Ratios'!F$52&gt;=0,$B100+(1-$B100)*'LF Projected Ratios'!F$52,$B100*(1+'LF Projected Ratios'!F$52))</f>
        <v>0.37094853832047914</v>
      </c>
      <c r="F100">
        <f>IF('LF Projected Ratios'!G$52&gt;=0,$B100+(1-$B100)*'LF Projected Ratios'!G$52,$B100*(1+'LF Projected Ratios'!G$52))</f>
        <v>0.37249421793459658</v>
      </c>
      <c r="G100">
        <f>IF('LF Projected Ratios'!H$52&gt;=0,$B100+(1-$B100)*'LF Projected Ratios'!H$52,$B100*(1+'LF Projected Ratios'!H$52))</f>
        <v>0.3738458543499909</v>
      </c>
      <c r="H100">
        <f>IF('LF Projected Ratios'!I$52&gt;=0,$B100+(1-$B100)*'LF Projected Ratios'!I$52,$B100*(1+'LF Projected Ratios'!I$52))</f>
        <v>0.37556570178579241</v>
      </c>
      <c r="I100">
        <f>IF('LF Projected Ratios'!J$52&gt;=0,$B100+(1-$B100)*'LF Projected Ratios'!J$52,$B100*(1+'LF Projected Ratios'!J$52))</f>
        <v>0.37683387499934085</v>
      </c>
      <c r="J100">
        <f>IF('LF Projected Ratios'!K$52&gt;=0,$B100+(1-$B100)*'LF Projected Ratios'!K$52,$B100*(1+'LF Projected Ratios'!K$52))</f>
        <v>0.37769130500958709</v>
      </c>
      <c r="K100">
        <f>IF('LF Projected Ratios'!L$52&gt;=0,$B100+(1-$B100)*'LF Projected Ratios'!L$52,$B100*(1+'LF Projected Ratios'!L$52))</f>
        <v>0.37860813924460063</v>
      </c>
      <c r="L100">
        <f>IF('LF Projected Ratios'!M$52&gt;=0,$B100+(1-$B100)*'LF Projected Ratios'!M$52,$B100*(1+'LF Projected Ratios'!M$52))</f>
        <v>0.38036755921138982</v>
      </c>
      <c r="M100">
        <f>IF('LF Projected Ratios'!N$52&gt;=0,$B100+(1-$B100)*'LF Projected Ratios'!N$52,$B100*(1+'LF Projected Ratios'!N$52))</f>
        <v>0.38164538605761056</v>
      </c>
      <c r="N100">
        <f>IF('LF Projected Ratios'!O$52&gt;=0,$B100+(1-$B100)*'LF Projected Ratios'!O$52,$B100*(1+'LF Projected Ratios'!O$52))</f>
        <v>0.38291150492229892</v>
      </c>
      <c r="O100">
        <f>IF('LF Projected Ratios'!P$52&gt;=0,$B100+(1-$B100)*'LF Projected Ratios'!P$52,$B100*(1+'LF Projected Ratios'!P$52))</f>
        <v>0.38416607598175484</v>
      </c>
      <c r="P100">
        <f>IF('LF Projected Ratios'!Q$52&gt;=0,$B100+(1-$B100)*'LF Projected Ratios'!Q$52,$B100*(1+'LF Projected Ratios'!Q$52))</f>
        <v>0.38540925650372454</v>
      </c>
      <c r="Q100">
        <f>IF('LF Projected Ratios'!R$52&gt;=0,$B100+(1-$B100)*'LF Projected Ratios'!R$52,$B100*(1+'LF Projected Ratios'!R$52))</f>
        <v>0.38664120091311921</v>
      </c>
      <c r="R100">
        <f>IF('LF Projected Ratios'!S$52&gt;=0,$B100+(1-$B100)*'LF Projected Ratios'!S$52,$B100*(1+'LF Projected Ratios'!S$52))</f>
        <v>0.38786206085596342</v>
      </c>
      <c r="S100">
        <f>IF('LF Projected Ratios'!T$52&gt;=0,$B100+(1-$B100)*'LF Projected Ratios'!T$52,$B100*(1+'LF Projected Ratios'!T$52))</f>
        <v>0.38907198526161973</v>
      </c>
      <c r="T100">
        <f>IF('LF Projected Ratios'!U$52&gt;=0,$B100+(1-$B100)*'LF Projected Ratios'!U$52,$B100*(1+'LF Projected Ratios'!U$52))</f>
        <v>0.39027112040335521</v>
      </c>
      <c r="U100">
        <f>IF('LF Projected Ratios'!V$52&gt;=0,$B100+(1-$B100)*'LF Projected Ratios'!V$52,$B100*(1+'LF Projected Ratios'!V$52))</f>
        <v>0.39145960995728996</v>
      </c>
      <c r="V100">
        <f>IF('LF Projected Ratios'!W$52&gt;=0,$B100+(1-$B100)*'LF Projected Ratios'!W$52,$B100*(1+'LF Projected Ratios'!W$52))</f>
        <v>0.39263759505978441</v>
      </c>
      <c r="W100">
        <f>IF('LF Projected Ratios'!X$52&gt;=0,$B100+(1-$B100)*'LF Projected Ratios'!X$52,$B100*(1+'LF Projected Ratios'!X$52))</f>
        <v>0.39380521436331156</v>
      </c>
      <c r="X100">
        <f>IF('LF Projected Ratios'!Y$52&gt;=0,$B100+(1-$B100)*'LF Projected Ratios'!Y$52,$B100*(1+'LF Projected Ratios'!Y$52))</f>
        <v>0.39496260409086126</v>
      </c>
      <c r="Y100">
        <f>IF('LF Projected Ratios'!Z$52&gt;=0,$B100+(1-$B100)*'LF Projected Ratios'!Z$52,$B100*(1+'LF Projected Ratios'!Z$52))</f>
        <v>0.39610989808891939</v>
      </c>
      <c r="Z100">
        <f>IF('LF Projected Ratios'!AA$52&gt;=0,$B100+(1-$B100)*'LF Projected Ratios'!AA$52,$B100*(1+'LF Projected Ratios'!AA$52))</f>
        <v>0.39724722787906752</v>
      </c>
      <c r="AA100">
        <f>IF('LF Projected Ratios'!AB$52&gt;=0,$B100+(1-$B100)*'LF Projected Ratios'!AB$52,$B100*(1+'LF Projected Ratios'!AB$52))</f>
        <v>0.39837472270824448</v>
      </c>
      <c r="AB100">
        <f>IF('LF Projected Ratios'!AC$52&gt;=0,$B100+(1-$B100)*'LF Projected Ratios'!AC$52,$B100*(1+'LF Projected Ratios'!AC$52))</f>
        <v>0.39949250959770921</v>
      </c>
      <c r="AC100">
        <f>IF('LF Projected Ratios'!AD$52&gt;=0,$B100+(1-$B100)*'LF Projected Ratios'!AD$52,$B100*(1+'LF Projected Ratios'!AD$52))</f>
        <v>0.40060071339074355</v>
      </c>
      <c r="AD100">
        <f>IF('LF Projected Ratios'!AE$52&gt;=0,$B100+(1-$B100)*'LF Projected Ratios'!AE$52,$B100*(1+'LF Projected Ratios'!AE$52))</f>
        <v>0.40169945679913377</v>
      </c>
      <c r="AE100">
        <f>IF('LF Projected Ratios'!AF$52&gt;=0,$B100+(1-$B100)*'LF Projected Ratios'!AF$52,$B100*(1+'LF Projected Ratios'!AF$52))</f>
        <v>0.40278886044846807</v>
      </c>
      <c r="AF100">
        <f>IF('LF Projected Ratios'!AG$52&gt;=0,$B100+(1-$B100)*'LF Projected Ratios'!AG$52,$B100*(1+'LF Projected Ratios'!AG$52))</f>
        <v>0.40386904292228221</v>
      </c>
    </row>
    <row r="101" spans="1:32" x14ac:dyDescent="0.25">
      <c r="A101" t="s">
        <v>34</v>
      </c>
      <c r="B101">
        <f t="shared" si="0"/>
        <v>0.35032430754230015</v>
      </c>
      <c r="C101">
        <f>IF('LF Projected Ratios'!D$52&gt;=0,$B101+(1-$B101)*'LF Projected Ratios'!D$52,$B101*(1+'LF Projected Ratios'!D$52))</f>
        <v>0.35196273340248024</v>
      </c>
      <c r="D101">
        <f>IF('LF Projected Ratios'!E$52&gt;=0,$B101+(1-$B101)*'LF Projected Ratios'!E$52,$B101*(1+'LF Projected Ratios'!E$52))</f>
        <v>0.35320942775371905</v>
      </c>
      <c r="E101">
        <f>IF('LF Projected Ratios'!F$52&gt;=0,$B101+(1-$B101)*'LF Projected Ratios'!F$52,$B101*(1+'LF Projected Ratios'!F$52))</f>
        <v>0.35462998545261748</v>
      </c>
      <c r="F101">
        <f>IF('LF Projected Ratios'!G$52&gt;=0,$B101+(1-$B101)*'LF Projected Ratios'!G$52,$B101*(1+'LF Projected Ratios'!G$52))</f>
        <v>0.35621576234976549</v>
      </c>
      <c r="G101">
        <f>IF('LF Projected Ratios'!H$52&gt;=0,$B101+(1-$B101)*'LF Projected Ratios'!H$52,$B101*(1+'LF Projected Ratios'!H$52))</f>
        <v>0.35760246227211656</v>
      </c>
      <c r="H101">
        <f>IF('LF Projected Ratios'!I$52&gt;=0,$B101+(1-$B101)*'LF Projected Ratios'!I$52,$B101*(1+'LF Projected Ratios'!I$52))</f>
        <v>0.35936692516947477</v>
      </c>
      <c r="I101">
        <f>IF('LF Projected Ratios'!J$52&gt;=0,$B101+(1-$B101)*'LF Projected Ratios'!J$52,$B101*(1+'LF Projected Ratios'!J$52))</f>
        <v>0.360667996727422</v>
      </c>
      <c r="J101">
        <f>IF('LF Projected Ratios'!K$52&gt;=0,$B101+(1-$B101)*'LF Projected Ratios'!K$52,$B101*(1+'LF Projected Ratios'!K$52))</f>
        <v>0.36154766977787256</v>
      </c>
      <c r="K101">
        <f>IF('LF Projected Ratios'!L$52&gt;=0,$B101+(1-$B101)*'LF Projected Ratios'!L$52,$B101*(1+'LF Projected Ratios'!L$52))</f>
        <v>0.36248828808914463</v>
      </c>
      <c r="L101">
        <f>IF('LF Projected Ratios'!M$52&gt;=0,$B101+(1-$B101)*'LF Projected Ratios'!M$52,$B101*(1+'LF Projected Ratios'!M$52))</f>
        <v>0.36429335008920749</v>
      </c>
      <c r="M101">
        <f>IF('LF Projected Ratios'!N$52&gt;=0,$B101+(1-$B101)*'LF Projected Ratios'!N$52,$B101*(1+'LF Projected Ratios'!N$52))</f>
        <v>0.36560432570975959</v>
      </c>
      <c r="N101">
        <f>IF('LF Projected Ratios'!O$52&gt;=0,$B101+(1-$B101)*'LF Projected Ratios'!O$52,$B101*(1+'LF Projected Ratios'!O$52))</f>
        <v>0.36690328962590885</v>
      </c>
      <c r="O101">
        <f>IF('LF Projected Ratios'!P$52&gt;=0,$B101+(1-$B101)*'LF Projected Ratios'!P$52,$B101*(1+'LF Projected Ratios'!P$52))</f>
        <v>0.36819040616917231</v>
      </c>
      <c r="P101">
        <f>IF('LF Projected Ratios'!Q$52&gt;=0,$B101+(1-$B101)*'LF Projected Ratios'!Q$52,$B101*(1+'LF Projected Ratios'!Q$52))</f>
        <v>0.36946583668706112</v>
      </c>
      <c r="Q101">
        <f>IF('LF Projected Ratios'!R$52&gt;=0,$B101+(1-$B101)*'LF Projected Ratios'!R$52,$B101*(1+'LF Projected Ratios'!R$52))</f>
        <v>0.37072973961050376</v>
      </c>
      <c r="R101">
        <f>IF('LF Projected Ratios'!S$52&gt;=0,$B101+(1-$B101)*'LF Projected Ratios'!S$52,$B101*(1+'LF Projected Ratios'!S$52))</f>
        <v>0.3719822705194536</v>
      </c>
      <c r="S101">
        <f>IF('LF Projected Ratios'!T$52&gt;=0,$B101+(1-$B101)*'LF Projected Ratios'!T$52,$B101*(1+'LF Projected Ratios'!T$52))</f>
        <v>0.37322358220672769</v>
      </c>
      <c r="T101">
        <f>IF('LF Projected Ratios'!U$52&gt;=0,$B101+(1-$B101)*'LF Projected Ratios'!U$52,$B101*(1+'LF Projected Ratios'!U$52))</f>
        <v>0.37445382474014444</v>
      </c>
      <c r="U101">
        <f>IF('LF Projected Ratios'!V$52&gt;=0,$B101+(1-$B101)*'LF Projected Ratios'!V$52,$B101*(1+'LF Projected Ratios'!V$52))</f>
        <v>0.37567314552300124</v>
      </c>
      <c r="V101">
        <f>IF('LF Projected Ratios'!W$52&gt;=0,$B101+(1-$B101)*'LF Projected Ratios'!W$52,$B101*(1+'LF Projected Ratios'!W$52))</f>
        <v>0.37688168935295058</v>
      </c>
      <c r="W101">
        <f>IF('LF Projected Ratios'!X$52&gt;=0,$B101+(1-$B101)*'LF Projected Ratios'!X$52,$B101*(1+'LF Projected Ratios'!X$52))</f>
        <v>0.37807959847932199</v>
      </c>
      <c r="X101">
        <f>IF('LF Projected Ratios'!Y$52&gt;=0,$B101+(1-$B101)*'LF Projected Ratios'!Y$52,$B101*(1+'LF Projected Ratios'!Y$52))</f>
        <v>0.37926701265893686</v>
      </c>
      <c r="Y101">
        <f>IF('LF Projected Ratios'!Z$52&gt;=0,$B101+(1-$B101)*'LF Projected Ratios'!Z$52,$B101*(1+'LF Projected Ratios'!Z$52))</f>
        <v>0.38044406921046287</v>
      </c>
      <c r="Z101">
        <f>IF('LF Projected Ratios'!AA$52&gt;=0,$B101+(1-$B101)*'LF Projected Ratios'!AA$52,$B101*(1+'LF Projected Ratios'!AA$52))</f>
        <v>0.38161090306735168</v>
      </c>
      <c r="AA101">
        <f>IF('LF Projected Ratios'!AB$52&gt;=0,$B101+(1-$B101)*'LF Projected Ratios'!AB$52,$B101*(1+'LF Projected Ratios'!AB$52))</f>
        <v>0.38276764682940462</v>
      </c>
      <c r="AB101">
        <f>IF('LF Projected Ratios'!AC$52&gt;=0,$B101+(1-$B101)*'LF Projected Ratios'!AC$52,$B101*(1+'LF Projected Ratios'!AC$52))</f>
        <v>0.38391443081300536</v>
      </c>
      <c r="AC101">
        <f>IF('LF Projected Ratios'!AD$52&gt;=0,$B101+(1-$B101)*'LF Projected Ratios'!AD$52,$B101*(1+'LF Projected Ratios'!AD$52))</f>
        <v>0.38505138310006071</v>
      </c>
      <c r="AD101">
        <f>IF('LF Projected Ratios'!AE$52&gt;=0,$B101+(1-$B101)*'LF Projected Ratios'!AE$52,$B101*(1+'LF Projected Ratios'!AE$52))</f>
        <v>0.38617862958568744</v>
      </c>
      <c r="AE101">
        <f>IF('LF Projected Ratios'!AF$52&gt;=0,$B101+(1-$B101)*'LF Projected Ratios'!AF$52,$B101*(1+'LF Projected Ratios'!AF$52))</f>
        <v>0.38729629402468541</v>
      </c>
      <c r="AF101">
        <f>IF('LF Projected Ratios'!AG$52&gt;=0,$B101+(1-$B101)*'LF Projected Ratios'!AG$52,$B101*(1+'LF Projected Ratios'!AG$52))</f>
        <v>0.38840449807682764</v>
      </c>
    </row>
    <row r="102" spans="1:32" x14ac:dyDescent="0.25">
      <c r="A102" t="s">
        <v>36</v>
      </c>
      <c r="B102">
        <f t="shared" si="0"/>
        <v>0.41028006365553704</v>
      </c>
      <c r="C102">
        <f>IF('LF Projected Ratios'!D$52&gt;=0,$B102+(1-$B102)*'LF Projected Ratios'!D$52,$B102*(1+'LF Projected Ratios'!D$52))</f>
        <v>0.41176728628859477</v>
      </c>
      <c r="D102">
        <f>IF('LF Projected Ratios'!E$52&gt;=0,$B102+(1-$B102)*'LF Projected Ratios'!E$52,$B102*(1+'LF Projected Ratios'!E$52))</f>
        <v>0.41289892861720379</v>
      </c>
      <c r="E102">
        <f>IF('LF Projected Ratios'!F$52&gt;=0,$B102+(1-$B102)*'LF Projected Ratios'!F$52,$B102*(1+'LF Projected Ratios'!F$52))</f>
        <v>0.41418838919806522</v>
      </c>
      <c r="F102">
        <f>IF('LF Projected Ratios'!G$52&gt;=0,$B102+(1-$B102)*'LF Projected Ratios'!G$52,$B102*(1+'LF Projected Ratios'!G$52))</f>
        <v>0.41562782161288275</v>
      </c>
      <c r="G102">
        <f>IF('LF Projected Ratios'!H$52&gt;=0,$B102+(1-$B102)*'LF Projected Ratios'!H$52,$B102*(1+'LF Projected Ratios'!H$52))</f>
        <v>0.41688654900476679</v>
      </c>
      <c r="H102">
        <f>IF('LF Projected Ratios'!I$52&gt;=0,$B102+(1-$B102)*'LF Projected Ratios'!I$52,$B102*(1+'LF Projected Ratios'!I$52))</f>
        <v>0.41848817726266874</v>
      </c>
      <c r="I102">
        <f>IF('LF Projected Ratios'!J$52&gt;=0,$B102+(1-$B102)*'LF Projected Ratios'!J$52,$B102*(1+'LF Projected Ratios'!J$52))</f>
        <v>0.41966917856106989</v>
      </c>
      <c r="J102">
        <f>IF('LF Projected Ratios'!K$52&gt;=0,$B102+(1-$B102)*'LF Projected Ratios'!K$52,$B102*(1+'LF Projected Ratios'!K$52))</f>
        <v>0.42046767039528521</v>
      </c>
      <c r="K102">
        <f>IF('LF Projected Ratios'!L$52&gt;=0,$B102+(1-$B102)*'LF Projected Ratios'!L$52,$B102*(1+'LF Projected Ratios'!L$52))</f>
        <v>0.42132148311613576</v>
      </c>
      <c r="L102">
        <f>IF('LF Projected Ratios'!M$52&gt;=0,$B102+(1-$B102)*'LF Projected Ratios'!M$52,$B102*(1+'LF Projected Ratios'!M$52))</f>
        <v>0.42295996376137585</v>
      </c>
      <c r="M102">
        <f>IF('LF Projected Ratios'!N$52&gt;=0,$B102+(1-$B102)*'LF Projected Ratios'!N$52,$B102*(1+'LF Projected Ratios'!N$52))</f>
        <v>0.42414995511933551</v>
      </c>
      <c r="N102">
        <f>IF('LF Projected Ratios'!O$52&gt;=0,$B102+(1-$B102)*'LF Projected Ratios'!O$52,$B102*(1+'LF Projected Ratios'!O$52))</f>
        <v>0.42532904328107268</v>
      </c>
      <c r="O102">
        <f>IF('LF Projected Ratios'!P$52&gt;=0,$B102+(1-$B102)*'LF Projected Ratios'!P$52,$B102*(1+'LF Projected Ratios'!P$52))</f>
        <v>0.42649737741266047</v>
      </c>
      <c r="P102">
        <f>IF('LF Projected Ratios'!Q$52&gt;=0,$B102+(1-$B102)*'LF Projected Ratios'!Q$52,$B102*(1+'LF Projected Ratios'!Q$52))</f>
        <v>0.42765510397154682</v>
      </c>
      <c r="Q102">
        <f>IF('LF Projected Ratios'!R$52&gt;=0,$B102+(1-$B102)*'LF Projected Ratios'!R$52,$B102*(1+'LF Projected Ratios'!R$52))</f>
        <v>0.42880236676775607</v>
      </c>
      <c r="R102">
        <f>IF('LF Projected Ratios'!S$52&gt;=0,$B102+(1-$B102)*'LF Projected Ratios'!S$52,$B102*(1+'LF Projected Ratios'!S$52))</f>
        <v>0.4299393070234413</v>
      </c>
      <c r="S102">
        <f>IF('LF Projected Ratios'!T$52&gt;=0,$B102+(1-$B102)*'LF Projected Ratios'!T$52,$B102*(1+'LF Projected Ratios'!T$52))</f>
        <v>0.43106606343083237</v>
      </c>
      <c r="T102">
        <f>IF('LF Projected Ratios'!U$52&gt;=0,$B102+(1-$B102)*'LF Projected Ratios'!U$52,$B102*(1+'LF Projected Ratios'!U$52))</f>
        <v>0.43218277220863843</v>
      </c>
      <c r="U102">
        <f>IF('LF Projected Ratios'!V$52&gt;=0,$B102+(1-$B102)*'LF Projected Ratios'!V$52,$B102*(1+'LF Projected Ratios'!V$52))</f>
        <v>0.43328956715694511</v>
      </c>
      <c r="V102">
        <f>IF('LF Projected Ratios'!W$52&gt;=0,$B102+(1-$B102)*'LF Projected Ratios'!W$52,$B102*(1+'LF Projected Ratios'!W$52))</f>
        <v>0.43438657971065647</v>
      </c>
      <c r="W102">
        <f>IF('LF Projected Ratios'!X$52&gt;=0,$B102+(1-$B102)*'LF Projected Ratios'!X$52,$B102*(1+'LF Projected Ratios'!X$52))</f>
        <v>0.43547393899152748</v>
      </c>
      <c r="X102">
        <f>IF('LF Projected Ratios'!Y$52&gt;=0,$B102+(1-$B102)*'LF Projected Ratios'!Y$52,$B102*(1+'LF Projected Ratios'!Y$52))</f>
        <v>0.43655177185882782</v>
      </c>
      <c r="Y102">
        <f>IF('LF Projected Ratios'!Z$52&gt;=0,$B102+(1-$B102)*'LF Projected Ratios'!Z$52,$B102*(1+'LF Projected Ratios'!Z$52))</f>
        <v>0.43762020295867993</v>
      </c>
      <c r="Z102">
        <f>IF('LF Projected Ratios'!AA$52&gt;=0,$B102+(1-$B102)*'LF Projected Ratios'!AA$52,$B102*(1+'LF Projected Ratios'!AA$52))</f>
        <v>0.43867935477211156</v>
      </c>
      <c r="AA102">
        <f>IF('LF Projected Ratios'!AB$52&gt;=0,$B102+(1-$B102)*'LF Projected Ratios'!AB$52,$B102*(1+'LF Projected Ratios'!AB$52))</f>
        <v>0.43972934766186267</v>
      </c>
      <c r="AB102">
        <f>IF('LF Projected Ratios'!AC$52&gt;=0,$B102+(1-$B102)*'LF Projected Ratios'!AC$52,$B102*(1+'LF Projected Ratios'!AC$52))</f>
        <v>0.44077029991798222</v>
      </c>
      <c r="AC102">
        <f>IF('LF Projected Ratios'!AD$52&gt;=0,$B102+(1-$B102)*'LF Projected Ratios'!AD$52,$B102*(1+'LF Projected Ratios'!AD$52))</f>
        <v>0.44180232780225254</v>
      </c>
      <c r="AD102">
        <f>IF('LF Projected Ratios'!AE$52&gt;=0,$B102+(1-$B102)*'LF Projected Ratios'!AE$52,$B102*(1+'LF Projected Ratios'!AE$52))</f>
        <v>0.4428255455914753</v>
      </c>
      <c r="AE102">
        <f>IF('LF Projected Ratios'!AF$52&gt;=0,$B102+(1-$B102)*'LF Projected Ratios'!AF$52,$B102*(1+'LF Projected Ratios'!AF$52))</f>
        <v>0.44384006561965572</v>
      </c>
      <c r="AF102">
        <f>IF('LF Projected Ratios'!AG$52&gt;=0,$B102+(1-$B102)*'LF Projected Ratios'!AG$52,$B102*(1+'LF Projected Ratios'!AG$52))</f>
        <v>0.44484599831911342</v>
      </c>
    </row>
    <row r="103" spans="1:32" x14ac:dyDescent="0.25">
      <c r="A103" t="s">
        <v>38</v>
      </c>
      <c r="B103">
        <f t="shared" si="0"/>
        <v>0.34884580302959739</v>
      </c>
      <c r="C103">
        <f>IF('LF Projected Ratios'!D$52&gt;=0,$B103+(1-$B103)*'LF Projected Ratios'!D$52,$B103*(1+'LF Projected Ratios'!D$52))</f>
        <v>0.35048795755017853</v>
      </c>
      <c r="D103">
        <f>IF('LF Projected Ratios'!E$52&gt;=0,$B103+(1-$B103)*'LF Projected Ratios'!E$52,$B103*(1+'LF Projected Ratios'!E$52))</f>
        <v>0.35173748907578861</v>
      </c>
      <c r="E103">
        <f>IF('LF Projected Ratios'!F$52&gt;=0,$B103+(1-$B103)*'LF Projected Ratios'!F$52,$B103*(1+'LF Projected Ratios'!F$52))</f>
        <v>0.35316127961992466</v>
      </c>
      <c r="F103">
        <f>IF('LF Projected Ratios'!G$52&gt;=0,$B103+(1-$B103)*'LF Projected Ratios'!G$52,$B103*(1+'LF Projected Ratios'!G$52))</f>
        <v>0.35475066536118643</v>
      </c>
      <c r="G103">
        <f>IF('LF Projected Ratios'!H$52&gt;=0,$B103+(1-$B103)*'LF Projected Ratios'!H$52,$B103*(1+'LF Projected Ratios'!H$52))</f>
        <v>0.35614052107667671</v>
      </c>
      <c r="H103">
        <f>IF('LF Projected Ratios'!I$52&gt;=0,$B103+(1-$B103)*'LF Projected Ratios'!I$52,$B103*(1+'LF Projected Ratios'!I$52))</f>
        <v>0.35790899946420418</v>
      </c>
      <c r="I103">
        <f>IF('LF Projected Ratios'!J$52&gt;=0,$B103+(1-$B103)*'LF Projected Ratios'!J$52,$B103*(1+'LF Projected Ratios'!J$52))</f>
        <v>0.35921303194587395</v>
      </c>
      <c r="J103">
        <f>IF('LF Projected Ratios'!K$52&gt;=0,$B103+(1-$B103)*'LF Projected Ratios'!K$52,$B103*(1+'LF Projected Ratios'!K$52))</f>
        <v>0.36009470691911444</v>
      </c>
      <c r="K103">
        <f>IF('LF Projected Ratios'!L$52&gt;=0,$B103+(1-$B103)*'LF Projected Ratios'!L$52,$B103*(1+'LF Projected Ratios'!L$52))</f>
        <v>0.36103746584982799</v>
      </c>
      <c r="L103">
        <f>IF('LF Projected Ratios'!M$52&gt;=0,$B103+(1-$B103)*'LF Projected Ratios'!M$52,$B103*(1+'LF Projected Ratios'!M$52))</f>
        <v>0.36284663573378401</v>
      </c>
      <c r="M103">
        <f>IF('LF Projected Ratios'!N$52&gt;=0,$B103+(1-$B103)*'LF Projected Ratios'!N$52,$B103*(1+'LF Projected Ratios'!N$52))</f>
        <v>0.36416059481730617</v>
      </c>
      <c r="N103">
        <f>IF('LF Projected Ratios'!O$52&gt;=0,$B103+(1-$B103)*'LF Projected Ratios'!O$52,$B103*(1+'LF Projected Ratios'!O$52))</f>
        <v>0.36546251486069575</v>
      </c>
      <c r="O103">
        <f>IF('LF Projected Ratios'!P$52&gt;=0,$B103+(1-$B103)*'LF Projected Ratios'!P$52,$B103*(1+'LF Projected Ratios'!P$52))</f>
        <v>0.3667525605694486</v>
      </c>
      <c r="P103">
        <f>IF('LF Projected Ratios'!Q$52&gt;=0,$B103+(1-$B103)*'LF Projected Ratios'!Q$52,$B103*(1+'LF Projected Ratios'!Q$52))</f>
        <v>0.36803089365826352</v>
      </c>
      <c r="Q103">
        <f>IF('LF Projected Ratios'!R$52&gt;=0,$B103+(1-$B103)*'LF Projected Ratios'!R$52,$B103*(1+'LF Projected Ratios'!R$52))</f>
        <v>0.36929767291861954</v>
      </c>
      <c r="R103">
        <f>IF('LF Projected Ratios'!S$52&gt;=0,$B103+(1-$B103)*'LF Projected Ratios'!S$52,$B103*(1+'LF Projected Ratios'!S$52))</f>
        <v>0.37055305428453222</v>
      </c>
      <c r="S103">
        <f>IF('LF Projected Ratios'!T$52&gt;=0,$B103+(1-$B103)*'LF Projected Ratios'!T$52,$B103*(1+'LF Projected Ratios'!T$52))</f>
        <v>0.37179719089653818</v>
      </c>
      <c r="T103">
        <f>IF('LF Projected Ratios'!U$52&gt;=0,$B103+(1-$B103)*'LF Projected Ratios'!U$52,$B103*(1+'LF Projected Ratios'!U$52))</f>
        <v>0.37303023316397371</v>
      </c>
      <c r="U103">
        <f>IF('LF Projected Ratios'!V$52&gt;=0,$B103+(1-$B103)*'LF Projected Ratios'!V$52,$B103*(1+'LF Projected Ratios'!V$52))</f>
        <v>0.37425232882559051</v>
      </c>
      <c r="V103">
        <f>IF('LF Projected Ratios'!W$52&gt;=0,$B103+(1-$B103)*'LF Projected Ratios'!W$52,$B103*(1+'LF Projected Ratios'!W$52))</f>
        <v>0.37546362300856545</v>
      </c>
      <c r="W103">
        <f>IF('LF Projected Ratios'!X$52&gt;=0,$B103+(1-$B103)*'LF Projected Ratios'!X$52,$B103*(1+'LF Projected Ratios'!X$52))</f>
        <v>0.37666425828595296</v>
      </c>
      <c r="X103">
        <f>IF('LF Projected Ratios'!Y$52&gt;=0,$B103+(1-$B103)*'LF Projected Ratios'!Y$52,$B103*(1+'LF Projected Ratios'!Y$52))</f>
        <v>0.37785437473262717</v>
      </c>
      <c r="Y103">
        <f>IF('LF Projected Ratios'!Z$52&gt;=0,$B103+(1-$B103)*'LF Projected Ratios'!Z$52,$B103*(1+'LF Projected Ratios'!Z$52))</f>
        <v>0.37903410997975989</v>
      </c>
      <c r="Z103">
        <f>IF('LF Projected Ratios'!AA$52&gt;=0,$B103+(1-$B103)*'LF Projected Ratios'!AA$52,$B103*(1+'LF Projected Ratios'!AA$52))</f>
        <v>0.3802035992678785</v>
      </c>
      <c r="AA103">
        <f>IF('LF Projected Ratios'!AB$52&gt;=0,$B103+(1-$B103)*'LF Projected Ratios'!AB$52,$B103*(1+'LF Projected Ratios'!AB$52))</f>
        <v>0.38136297549854936</v>
      </c>
      <c r="AB103">
        <f>IF('LF Projected Ratios'!AC$52&gt;=0,$B103+(1-$B103)*'LF Projected Ratios'!AC$52,$B103*(1+'LF Projected Ratios'!AC$52))</f>
        <v>0.38251236928472476</v>
      </c>
      <c r="AC103">
        <f>IF('LF Projected Ratios'!AD$52&gt;=0,$B103+(1-$B103)*'LF Projected Ratios'!AD$52,$B103*(1+'LF Projected Ratios'!AD$52))</f>
        <v>0.38365190899979479</v>
      </c>
      <c r="AD103">
        <f>IF('LF Projected Ratios'!AE$52&gt;=0,$B103+(1-$B103)*'LF Projected Ratios'!AE$52,$B103*(1+'LF Projected Ratios'!AE$52))</f>
        <v>0.38478172082538309</v>
      </c>
      <c r="AE103">
        <f>IF('LF Projected Ratios'!AF$52&gt;=0,$B103+(1-$B103)*'LF Projected Ratios'!AF$52,$B103*(1+'LF Projected Ratios'!AF$52))</f>
        <v>0.38590192879792545</v>
      </c>
      <c r="AF103">
        <f>IF('LF Projected Ratios'!AG$52&gt;=0,$B103+(1-$B103)*'LF Projected Ratios'!AG$52,$B103*(1+'LF Projected Ratios'!AG$52))</f>
        <v>0.38701265485406311</v>
      </c>
    </row>
    <row r="104" spans="1:32" x14ac:dyDescent="0.25">
      <c r="A104" t="s">
        <v>40</v>
      </c>
      <c r="B104">
        <f t="shared" si="0"/>
        <v>0.37488557918553789</v>
      </c>
      <c r="C104">
        <f>IF('LF Projected Ratios'!D$52&gt;=0,$B104+(1-$B104)*'LF Projected Ratios'!D$52,$B104*(1+'LF Projected Ratios'!D$52))</f>
        <v>0.37646206364466761</v>
      </c>
      <c r="D104">
        <f>IF('LF Projected Ratios'!E$52&gt;=0,$B104+(1-$B104)*'LF Projected Ratios'!E$52,$B104*(1+'LF Projected Ratios'!E$52))</f>
        <v>0.37766162617464183</v>
      </c>
      <c r="E104">
        <f>IF('LF Projected Ratios'!F$52&gt;=0,$B104+(1-$B104)*'LF Projected Ratios'!F$52,$B104*(1+'LF Projected Ratios'!F$52))</f>
        <v>0.37902847907292575</v>
      </c>
      <c r="F104">
        <f>IF('LF Projected Ratios'!G$52&gt;=0,$B104+(1-$B104)*'LF Projected Ratios'!G$52,$B104*(1+'LF Projected Ratios'!G$52))</f>
        <v>0.38055430498593107</v>
      </c>
      <c r="G104">
        <f>IF('LF Projected Ratios'!H$52&gt;=0,$B104+(1-$B104)*'LF Projected Ratios'!H$52,$B104*(1+'LF Projected Ratios'!H$52))</f>
        <v>0.38188858011561105</v>
      </c>
      <c r="H104">
        <f>IF('LF Projected Ratios'!I$52&gt;=0,$B104+(1-$B104)*'LF Projected Ratios'!I$52,$B104*(1+'LF Projected Ratios'!I$52))</f>
        <v>0.38358633672700304</v>
      </c>
      <c r="I104">
        <f>IF('LF Projected Ratios'!J$52&gt;=0,$B104+(1-$B104)*'LF Projected Ratios'!J$52,$B104*(1+'LF Projected Ratios'!J$52))</f>
        <v>0.38483822070977541</v>
      </c>
      <c r="J104">
        <f>IF('LF Projected Ratios'!K$52&gt;=0,$B104+(1-$B104)*'LF Projected Ratios'!K$52,$B104*(1+'LF Projected Ratios'!K$52))</f>
        <v>0.3856846373385987</v>
      </c>
      <c r="K104">
        <f>IF('LF Projected Ratios'!L$52&gt;=0,$B104+(1-$B104)*'LF Projected Ratios'!L$52,$B104*(1+'LF Projected Ratios'!L$52))</f>
        <v>0.38658969516619568</v>
      </c>
      <c r="L104">
        <f>IF('LF Projected Ratios'!M$52&gt;=0,$B104+(1-$B104)*'LF Projected Ratios'!M$52,$B104*(1+'LF Projected Ratios'!M$52))</f>
        <v>0.38832651601358631</v>
      </c>
      <c r="M104">
        <f>IF('LF Projected Ratios'!N$52&gt;=0,$B104+(1-$B104)*'LF Projected Ratios'!N$52,$B104*(1+'LF Projected Ratios'!N$52))</f>
        <v>0.3895879296315764</v>
      </c>
      <c r="N104">
        <f>IF('LF Projected Ratios'!O$52&gt;=0,$B104+(1-$B104)*'LF Projected Ratios'!O$52,$B104*(1+'LF Projected Ratios'!O$52))</f>
        <v>0.39083778565286414</v>
      </c>
      <c r="O104">
        <f>IF('LF Projected Ratios'!P$52&gt;=0,$B104+(1-$B104)*'LF Projected Ratios'!P$52,$B104*(1+'LF Projected Ratios'!P$52))</f>
        <v>0.39207624219634218</v>
      </c>
      <c r="P104">
        <f>IF('LF Projected Ratios'!Q$52&gt;=0,$B104+(1-$B104)*'LF Projected Ratios'!Q$52,$B104*(1+'LF Projected Ratios'!Q$52))</f>
        <v>0.39330345450970894</v>
      </c>
      <c r="Q104">
        <f>IF('LF Projected Ratios'!R$52&gt;=0,$B104+(1-$B104)*'LF Projected Ratios'!R$52,$B104*(1+'LF Projected Ratios'!R$52))</f>
        <v>0.39451957503434282</v>
      </c>
      <c r="R104">
        <f>IF('LF Projected Ratios'!S$52&gt;=0,$B104+(1-$B104)*'LF Projected Ratios'!S$52,$B104*(1+'LF Projected Ratios'!S$52))</f>
        <v>0.39572475346842956</v>
      </c>
      <c r="S104">
        <f>IF('LF Projected Ratios'!T$52&gt;=0,$B104+(1-$B104)*'LF Projected Ratios'!T$52,$B104*(1+'LF Projected Ratios'!T$52))</f>
        <v>0.39691913682838742</v>
      </c>
      <c r="T104">
        <f>IF('LF Projected Ratios'!U$52&gt;=0,$B104+(1-$B104)*'LF Projected Ratios'!U$52,$B104*(1+'LF Projected Ratios'!U$52))</f>
        <v>0.3981028695086557</v>
      </c>
      <c r="U104">
        <f>IF('LF Projected Ratios'!V$52&gt;=0,$B104+(1-$B104)*'LF Projected Ratios'!V$52,$B104*(1+'LF Projected Ratios'!V$52))</f>
        <v>0.39927609333988623</v>
      </c>
      <c r="V104">
        <f>IF('LF Projected Ratios'!W$52&gt;=0,$B104+(1-$B104)*'LF Projected Ratios'!W$52,$B104*(1+'LF Projected Ratios'!W$52))</f>
        <v>0.40043894764559335</v>
      </c>
      <c r="W104">
        <f>IF('LF Projected Ratios'!X$52&gt;=0,$B104+(1-$B104)*'LF Projected Ratios'!X$52,$B104*(1+'LF Projected Ratios'!X$52))</f>
        <v>0.40159156929730883</v>
      </c>
      <c r="X104">
        <f>IF('LF Projected Ratios'!Y$52&gt;=0,$B104+(1-$B104)*'LF Projected Ratios'!Y$52,$B104*(1+'LF Projected Ratios'!Y$52))</f>
        <v>0.40273409276828687</v>
      </c>
      <c r="Y104">
        <f>IF('LF Projected Ratios'!Z$52&gt;=0,$B104+(1-$B104)*'LF Projected Ratios'!Z$52,$B104*(1+'LF Projected Ratios'!Z$52))</f>
        <v>0.40386665018580326</v>
      </c>
      <c r="Z104">
        <f>IF('LF Projected Ratios'!AA$52&gt;=0,$B104+(1-$B104)*'LF Projected Ratios'!AA$52,$B104*(1+'LF Projected Ratios'!AA$52))</f>
        <v>0.4049893713820919</v>
      </c>
      <c r="AA104">
        <f>IF('LF Projected Ratios'!AB$52&gt;=0,$B104+(1-$B104)*'LF Projected Ratios'!AB$52,$B104*(1+'LF Projected Ratios'!AB$52))</f>
        <v>0.40610238394396103</v>
      </c>
      <c r="AB104">
        <f>IF('LF Projected Ratios'!AC$52&gt;=0,$B104+(1-$B104)*'LF Projected Ratios'!AC$52,$B104*(1+'LF Projected Ratios'!AC$52))</f>
        <v>0.40720581326112698</v>
      </c>
      <c r="AC104">
        <f>IF('LF Projected Ratios'!AD$52&gt;=0,$B104+(1-$B104)*'LF Projected Ratios'!AD$52,$B104*(1+'LF Projected Ratios'!AD$52))</f>
        <v>0.40829978257330429</v>
      </c>
      <c r="AD104">
        <f>IF('LF Projected Ratios'!AE$52&gt;=0,$B104+(1-$B104)*'LF Projected Ratios'!AE$52,$B104*(1+'LF Projected Ratios'!AE$52))</f>
        <v>0.4093844130160903</v>
      </c>
      <c r="AE104">
        <f>IF('LF Projected Ratios'!AF$52&gt;=0,$B104+(1-$B104)*'LF Projected Ratios'!AF$52,$B104*(1+'LF Projected Ratios'!AF$52))</f>
        <v>0.41045982366568085</v>
      </c>
      <c r="AF104">
        <f>IF('LF Projected Ratios'!AG$52&gt;=0,$B104+(1-$B104)*'LF Projected Ratios'!AG$52,$B104*(1+'LF Projected Ratios'!AG$52))</f>
        <v>0.4115261315824485</v>
      </c>
    </row>
    <row r="105" spans="1:32" x14ac:dyDescent="0.25">
      <c r="A105" t="s">
        <v>42</v>
      </c>
      <c r="B105">
        <f t="shared" si="0"/>
        <v>0.36494025417557713</v>
      </c>
      <c r="C105">
        <f>IF('LF Projected Ratios'!D$52&gt;=0,$B105+(1-$B105)*'LF Projected Ratios'!D$52,$B105*(1+'LF Projected Ratios'!D$52))</f>
        <v>0.36654181988351053</v>
      </c>
      <c r="D105">
        <f>IF('LF Projected Ratios'!E$52&gt;=0,$B105+(1-$B105)*'LF Projected Ratios'!E$52,$B105*(1+'LF Projected Ratios'!E$52))</f>
        <v>0.36776046698237824</v>
      </c>
      <c r="E105">
        <f>IF('LF Projected Ratios'!F$52&gt;=0,$B105+(1-$B105)*'LF Projected Ratios'!F$52,$B105*(1+'LF Projected Ratios'!F$52))</f>
        <v>0.36914906597363589</v>
      </c>
      <c r="F105">
        <f>IF('LF Projected Ratios'!G$52&gt;=0,$B105+(1-$B105)*'LF Projected Ratios'!G$52,$B105*(1+'LF Projected Ratios'!G$52))</f>
        <v>0.370699167177865</v>
      </c>
      <c r="G105">
        <f>IF('LF Projected Ratios'!H$52&gt;=0,$B105+(1-$B105)*'LF Projected Ratios'!H$52,$B105*(1+'LF Projected Ratios'!H$52))</f>
        <v>0.37205467010101051</v>
      </c>
      <c r="H105">
        <f>IF('LF Projected Ratios'!I$52&gt;=0,$B105+(1-$B105)*'LF Projected Ratios'!I$52,$B105*(1+'LF Projected Ratios'!I$52))</f>
        <v>0.37377943735353614</v>
      </c>
      <c r="I105">
        <f>IF('LF Projected Ratios'!J$52&gt;=0,$B105+(1-$B105)*'LF Projected Ratios'!J$52,$B105*(1+'LF Projected Ratios'!J$52))</f>
        <v>0.37505123831897419</v>
      </c>
      <c r="J105">
        <f>IF('LF Projected Ratios'!K$52&gt;=0,$B105+(1-$B105)*'LF Projected Ratios'!K$52,$B105*(1+'LF Projected Ratios'!K$52))</f>
        <v>0.37591112110405178</v>
      </c>
      <c r="K105">
        <f>IF('LF Projected Ratios'!L$52&gt;=0,$B105+(1-$B105)*'LF Projected Ratios'!L$52,$B105*(1+'LF Projected Ratios'!L$52))</f>
        <v>0.37683057804635245</v>
      </c>
      <c r="L105">
        <f>IF('LF Projected Ratios'!M$52&gt;=0,$B105+(1-$B105)*'LF Projected Ratios'!M$52,$B105*(1+'LF Projected Ratios'!M$52))</f>
        <v>0.37859503103153458</v>
      </c>
      <c r="M105">
        <f>IF('LF Projected Ratios'!N$52&gt;=0,$B105+(1-$B105)*'LF Projected Ratios'!N$52,$B105*(1+'LF Projected Ratios'!N$52))</f>
        <v>0.37987651324494526</v>
      </c>
      <c r="N105">
        <f>IF('LF Projected Ratios'!O$52&gt;=0,$B105+(1-$B105)*'LF Projected Ratios'!O$52,$B105*(1+'LF Projected Ratios'!O$52))</f>
        <v>0.38114625398482765</v>
      </c>
      <c r="O105">
        <f>IF('LF Projected Ratios'!P$52&gt;=0,$B105+(1-$B105)*'LF Projected Ratios'!P$52,$B105*(1+'LF Projected Ratios'!P$52))</f>
        <v>0.38240441388568397</v>
      </c>
      <c r="P105">
        <f>IF('LF Projected Ratios'!Q$52&gt;=0,$B105+(1-$B105)*'LF Projected Ratios'!Q$52,$B105*(1+'LF Projected Ratios'!Q$52))</f>
        <v>0.38365115066514244</v>
      </c>
      <c r="Q105">
        <f>IF('LF Projected Ratios'!R$52&gt;=0,$B105+(1-$B105)*'LF Projected Ratios'!R$52,$B105*(1+'LF Projected Ratios'!R$52))</f>
        <v>0.38488661918986411</v>
      </c>
      <c r="R105">
        <f>IF('LF Projected Ratios'!S$52&gt;=0,$B105+(1-$B105)*'LF Projected Ratios'!S$52,$B105*(1+'LF Projected Ratios'!S$52))</f>
        <v>0.38611097153967389</v>
      </c>
      <c r="S105">
        <f>IF('LF Projected Ratios'!T$52&gt;=0,$B105+(1-$B105)*'LF Projected Ratios'!T$52,$B105*(1+'LF Projected Ratios'!T$52))</f>
        <v>0.38732435706996371</v>
      </c>
      <c r="T105">
        <f>IF('LF Projected Ratios'!U$52&gt;=0,$B105+(1-$B105)*'LF Projected Ratios'!U$52,$B105*(1+'LF Projected Ratios'!U$52))</f>
        <v>0.38852692247243165</v>
      </c>
      <c r="U105">
        <f>IF('LF Projected Ratios'!V$52&gt;=0,$B105+(1-$B105)*'LF Projected Ratios'!V$52,$B105*(1+'LF Projected Ratios'!V$52))</f>
        <v>0.38971881183419949</v>
      </c>
      <c r="V105">
        <f>IF('LF Projected Ratios'!W$52&gt;=0,$B105+(1-$B105)*'LF Projected Ratios'!W$52,$B105*(1+'LF Projected Ratios'!W$52))</f>
        <v>0.39090016669536398</v>
      </c>
      <c r="W105">
        <f>IF('LF Projected Ratios'!X$52&gt;=0,$B105+(1-$B105)*'LF Projected Ratios'!X$52,$B105*(1+'LF Projected Ratios'!X$52))</f>
        <v>0.39207112610502926</v>
      </c>
      <c r="X105">
        <f>IF('LF Projected Ratios'!Y$52&gt;=0,$B105+(1-$B105)*'LF Projected Ratios'!Y$52,$B105*(1+'LF Projected Ratios'!Y$52))</f>
        <v>0.3932318266758662</v>
      </c>
      <c r="Y105">
        <f>IF('LF Projected Ratios'!Z$52&gt;=0,$B105+(1-$B105)*'LF Projected Ratios'!Z$52,$B105*(1+'LF Projected Ratios'!Z$52))</f>
        <v>0.39438240263724367</v>
      </c>
      <c r="Z105">
        <f>IF('LF Projected Ratios'!AA$52&gt;=0,$B105+(1-$B105)*'LF Projected Ratios'!AA$52,$B105*(1+'LF Projected Ratios'!AA$52))</f>
        <v>0.39552298588697543</v>
      </c>
      <c r="AA105">
        <f>IF('LF Projected Ratios'!AB$52&gt;=0,$B105+(1-$B105)*'LF Projected Ratios'!AB$52,$B105*(1+'LF Projected Ratios'!AB$52))</f>
        <v>0.39665370604172578</v>
      </c>
      <c r="AB105">
        <f>IF('LF Projected Ratios'!AC$52&gt;=0,$B105+(1-$B105)*'LF Projected Ratios'!AC$52,$B105*(1+'LF Projected Ratios'!AC$52))</f>
        <v>0.39777469048611214</v>
      </c>
      <c r="AC105">
        <f>IF('LF Projected Ratios'!AD$52&gt;=0,$B105+(1-$B105)*'LF Projected Ratios'!AD$52,$B105*(1+'LF Projected Ratios'!AD$52))</f>
        <v>0.39888606442054464</v>
      </c>
      <c r="AD105">
        <f>IF('LF Projected Ratios'!AE$52&gt;=0,$B105+(1-$B105)*'LF Projected Ratios'!AE$52,$B105*(1+'LF Projected Ratios'!AE$52))</f>
        <v>0.39998795090784028</v>
      </c>
      <c r="AE105">
        <f>IF('LF Projected Ratios'!AF$52&gt;=0,$B105+(1-$B105)*'LF Projected Ratios'!AF$52,$B105*(1+'LF Projected Ratios'!AF$52))</f>
        <v>0.40108047091865051</v>
      </c>
      <c r="AF105">
        <f>IF('LF Projected Ratios'!AG$52&gt;=0,$B105+(1-$B105)*'LF Projected Ratios'!AG$52,$B105*(1+'LF Projected Ratios'!AG$52))</f>
        <v>0.40216374337573246</v>
      </c>
    </row>
    <row r="106" spans="1:32" x14ac:dyDescent="0.25">
      <c r="A106" t="s">
        <v>44</v>
      </c>
      <c r="B106">
        <f t="shared" si="0"/>
        <v>0.35263379656364935</v>
      </c>
      <c r="C106">
        <f>IF('LF Projected Ratios'!D$52&gt;=0,$B106+(1-$B106)*'LF Projected Ratios'!D$52,$B106*(1+'LF Projected Ratios'!D$52))</f>
        <v>0.35426639809242794</v>
      </c>
      <c r="D106">
        <f>IF('LF Projected Ratios'!E$52&gt;=0,$B106+(1-$B106)*'LF Projected Ratios'!E$52,$B106*(1+'LF Projected Ratios'!E$52))</f>
        <v>0.35550866065261993</v>
      </c>
      <c r="E106">
        <f>IF('LF Projected Ratios'!F$52&gt;=0,$B106+(1-$B106)*'LF Projected Ratios'!F$52,$B106*(1+'LF Projected Ratios'!F$52))</f>
        <v>0.3569241685051906</v>
      </c>
      <c r="F106">
        <f>IF('LF Projected Ratios'!G$52&gt;=0,$B106+(1-$B106)*'LF Projected Ratios'!G$52,$B106*(1+'LF Projected Ratios'!G$52))</f>
        <v>0.35850430822924317</v>
      </c>
      <c r="G106">
        <f>IF('LF Projected Ratios'!H$52&gt;=0,$B106+(1-$B106)*'LF Projected Ratios'!H$52,$B106*(1+'LF Projected Ratios'!H$52))</f>
        <v>0.35988607866403027</v>
      </c>
      <c r="H106">
        <f>IF('LF Projected Ratios'!I$52&gt;=0,$B106+(1-$B106)*'LF Projected Ratios'!I$52,$B106*(1+'LF Projected Ratios'!I$52))</f>
        <v>0.3616442691892845</v>
      </c>
      <c r="I106">
        <f>IF('LF Projected Ratios'!J$52&gt;=0,$B106+(1-$B106)*'LF Projected Ratios'!J$52,$B106*(1+'LF Projected Ratios'!J$52))</f>
        <v>0.36294071565426</v>
      </c>
      <c r="J106">
        <f>IF('LF Projected Ratios'!K$52&gt;=0,$B106+(1-$B106)*'LF Projected Ratios'!K$52,$B106*(1+'LF Projected Ratios'!K$52))</f>
        <v>0.36381726161333872</v>
      </c>
      <c r="K106">
        <f>IF('LF Projected Ratios'!L$52&gt;=0,$B106+(1-$B106)*'LF Projected Ratios'!L$52,$B106*(1+'LF Projected Ratios'!L$52))</f>
        <v>0.36475453618297415</v>
      </c>
      <c r="L106">
        <f>IF('LF Projected Ratios'!M$52&gt;=0,$B106+(1-$B106)*'LF Projected Ratios'!M$52,$B106*(1+'LF Projected Ratios'!M$52))</f>
        <v>0.36655318148787608</v>
      </c>
      <c r="M106">
        <f>IF('LF Projected Ratios'!N$52&gt;=0,$B106+(1-$B106)*'LF Projected Ratios'!N$52,$B106*(1+'LF Projected Ratios'!N$52))</f>
        <v>0.36785949680816132</v>
      </c>
      <c r="N106">
        <f>IF('LF Projected Ratios'!O$52&gt;=0,$B106+(1-$B106)*'LF Projected Ratios'!O$52,$B106*(1+'LF Projected Ratios'!O$52))</f>
        <v>0.36915384312365485</v>
      </c>
      <c r="O106">
        <f>IF('LF Projected Ratios'!P$52&gt;=0,$B106+(1-$B106)*'LF Projected Ratios'!P$52,$B106*(1+'LF Projected Ratios'!P$52))</f>
        <v>0.37043638418170266</v>
      </c>
      <c r="P106">
        <f>IF('LF Projected Ratios'!Q$52&gt;=0,$B106+(1-$B106)*'LF Projected Ratios'!Q$52,$B106*(1+'LF Projected Ratios'!Q$52))</f>
        <v>0.37170728075625209</v>
      </c>
      <c r="Q106">
        <f>IF('LF Projected Ratios'!R$52&gt;=0,$B106+(1-$B106)*'LF Projected Ratios'!R$52,$B106*(1+'LF Projected Ratios'!R$52))</f>
        <v>0.37296669071503613</v>
      </c>
      <c r="R106">
        <f>IF('LF Projected Ratios'!S$52&gt;=0,$B106+(1-$B106)*'LF Projected Ratios'!S$52,$B106*(1+'LF Projected Ratios'!S$52))</f>
        <v>0.37421476908494733</v>
      </c>
      <c r="S106">
        <f>IF('LF Projected Ratios'!T$52&gt;=0,$B106+(1-$B106)*'LF Projected Ratios'!T$52,$B106*(1+'LF Projected Ratios'!T$52))</f>
        <v>0.37545166811564967</v>
      </c>
      <c r="T106">
        <f>IF('LF Projected Ratios'!U$52&gt;=0,$B106+(1-$B106)*'LF Projected Ratios'!U$52,$B106*(1+'LF Projected Ratios'!U$52))</f>
        <v>0.37667753734149539</v>
      </c>
      <c r="U106">
        <f>IF('LF Projected Ratios'!V$52&gt;=0,$B106+(1-$B106)*'LF Projected Ratios'!V$52,$B106*(1+'LF Projected Ratios'!V$52))</f>
        <v>0.37789252364178777</v>
      </c>
      <c r="V106">
        <f>IF('LF Projected Ratios'!W$52&gt;=0,$B106+(1-$B106)*'LF Projected Ratios'!W$52,$B106*(1+'LF Projected Ratios'!W$52))</f>
        <v>0.37909677129944763</v>
      </c>
      <c r="W106">
        <f>IF('LF Projected Ratios'!X$52&gt;=0,$B106+(1-$B106)*'LF Projected Ratios'!X$52,$B106*(1+'LF Projected Ratios'!X$52))</f>
        <v>0.38029042205813179</v>
      </c>
      <c r="X106">
        <f>IF('LF Projected Ratios'!Y$52&gt;=0,$B106+(1-$B106)*'LF Projected Ratios'!Y$52,$B106*(1+'LF Projected Ratios'!Y$52))</f>
        <v>0.3814736151778495</v>
      </c>
      <c r="Y106">
        <f>IF('LF Projected Ratios'!Z$52&gt;=0,$B106+(1-$B106)*'LF Projected Ratios'!Z$52,$B106*(1+'LF Projected Ratios'!Z$52))</f>
        <v>0.38264648748912333</v>
      </c>
      <c r="Z106">
        <f>IF('LF Projected Ratios'!AA$52&gt;=0,$B106+(1-$B106)*'LF Projected Ratios'!AA$52,$B106*(1+'LF Projected Ratios'!AA$52))</f>
        <v>0.38380917344573895</v>
      </c>
      <c r="AA106">
        <f>IF('LF Projected Ratios'!AB$52&gt;=0,$B106+(1-$B106)*'LF Projected Ratios'!AB$52,$B106*(1+'LF Projected Ratios'!AB$52))</f>
        <v>0.38496180517612749</v>
      </c>
      <c r="AB106">
        <f>IF('LF Projected Ratios'!AC$52&gt;=0,$B106+(1-$B106)*'LF Projected Ratios'!AC$52,$B106*(1+'LF Projected Ratios'!AC$52))</f>
        <v>0.38610451253341954</v>
      </c>
      <c r="AC106">
        <f>IF('LF Projected Ratios'!AD$52&gt;=0,$B106+(1-$B106)*'LF Projected Ratios'!AD$52,$B106*(1+'LF Projected Ratios'!AD$52))</f>
        <v>0.38723742314421206</v>
      </c>
      <c r="AD106">
        <f>IF('LF Projected Ratios'!AE$52&gt;=0,$B106+(1-$B106)*'LF Projected Ratios'!AE$52,$B106*(1+'LF Projected Ratios'!AE$52))</f>
        <v>0.38836066245608558</v>
      </c>
      <c r="AE106">
        <f>IF('LF Projected Ratios'!AF$52&gt;=0,$B106+(1-$B106)*'LF Projected Ratios'!AF$52,$B106*(1+'LF Projected Ratios'!AF$52))</f>
        <v>0.38947435378391226</v>
      </c>
      <c r="AF106">
        <f>IF('LF Projected Ratios'!AG$52&gt;=0,$B106+(1-$B106)*'LF Projected Ratios'!AG$52,$B106*(1+'LF Projected Ratios'!AG$52))</f>
        <v>0.39057861835498486</v>
      </c>
    </row>
    <row r="107" spans="1:32" x14ac:dyDescent="0.25">
      <c r="A107" t="s">
        <v>46</v>
      </c>
      <c r="B107">
        <f t="shared" si="0"/>
        <v>0.37966604307545182</v>
      </c>
      <c r="C107">
        <f>IF('LF Projected Ratios'!D$52&gt;=0,$B107+(1-$B107)*'LF Projected Ratios'!D$52,$B107*(1+'LF Projected Ratios'!D$52))</f>
        <v>0.38123047161845014</v>
      </c>
      <c r="D107">
        <f>IF('LF Projected Ratios'!E$52&gt;=0,$B107+(1-$B107)*'LF Projected Ratios'!E$52,$B107*(1+'LF Projected Ratios'!E$52))</f>
        <v>0.38242086068326775</v>
      </c>
      <c r="E107">
        <f>IF('LF Projected Ratios'!F$52&gt;=0,$B107+(1-$B107)*'LF Projected Ratios'!F$52,$B107*(1+'LF Projected Ratios'!F$52))</f>
        <v>0.38377726078970187</v>
      </c>
      <c r="F107">
        <f>IF('LF Projected Ratios'!G$52&gt;=0,$B107+(1-$B107)*'LF Projected Ratios'!G$52,$B107*(1+'LF Projected Ratios'!G$52))</f>
        <v>0.38529141818981333</v>
      </c>
      <c r="G107">
        <f>IF('LF Projected Ratios'!H$52&gt;=0,$B107+(1-$B107)*'LF Projected Ratios'!H$52,$B107*(1+'LF Projected Ratios'!H$52))</f>
        <v>0.38661548966098813</v>
      </c>
      <c r="H107">
        <f>IF('LF Projected Ratios'!I$52&gt;=0,$B107+(1-$B107)*'LF Projected Ratios'!I$52,$B107*(1+'LF Projected Ratios'!I$52))</f>
        <v>0.38830026294660108</v>
      </c>
      <c r="I107">
        <f>IF('LF Projected Ratios'!J$52&gt;=0,$B107+(1-$B107)*'LF Projected Ratios'!J$52,$B107*(1+'LF Projected Ratios'!J$52))</f>
        <v>0.38954257334416287</v>
      </c>
      <c r="J107">
        <f>IF('LF Projected Ratios'!K$52&gt;=0,$B107+(1-$B107)*'LF Projected Ratios'!K$52,$B107*(1+'LF Projected Ratios'!K$52))</f>
        <v>0.39038251713538208</v>
      </c>
      <c r="K107">
        <f>IF('LF Projected Ratios'!L$52&gt;=0,$B107+(1-$B107)*'LF Projected Ratios'!L$52,$B107*(1+'LF Projected Ratios'!L$52))</f>
        <v>0.39128065367606091</v>
      </c>
      <c r="L107">
        <f>IF('LF Projected Ratios'!M$52&gt;=0,$B107+(1-$B107)*'LF Projected Ratios'!M$52,$B107*(1+'LF Projected Ratios'!M$52))</f>
        <v>0.39300419246009211</v>
      </c>
      <c r="M107">
        <f>IF('LF Projected Ratios'!N$52&gt;=0,$B107+(1-$B107)*'LF Projected Ratios'!N$52,$B107*(1+'LF Projected Ratios'!N$52))</f>
        <v>0.39425595961649013</v>
      </c>
      <c r="N107">
        <f>IF('LF Projected Ratios'!O$52&gt;=0,$B107+(1-$B107)*'LF Projected Ratios'!O$52,$B107*(1+'LF Projected Ratios'!O$52))</f>
        <v>0.3954962575610827</v>
      </c>
      <c r="O107">
        <f>IF('LF Projected Ratios'!P$52&gt;=0,$B107+(1-$B107)*'LF Projected Ratios'!P$52,$B107*(1+'LF Projected Ratios'!P$52))</f>
        <v>0.39672524320357339</v>
      </c>
      <c r="P107">
        <f>IF('LF Projected Ratios'!Q$52&gt;=0,$B107+(1-$B107)*'LF Projected Ratios'!Q$52,$B107*(1+'LF Projected Ratios'!Q$52))</f>
        <v>0.39794307060442813</v>
      </c>
      <c r="Q107">
        <f>IF('LF Projected Ratios'!R$52&gt;=0,$B107+(1-$B107)*'LF Projected Ratios'!R$52,$B107*(1+'LF Projected Ratios'!R$52))</f>
        <v>0.39914989103925413</v>
      </c>
      <c r="R107">
        <f>IF('LF Projected Ratios'!S$52&gt;=0,$B107+(1-$B107)*'LF Projected Ratios'!S$52,$B107*(1+'LF Projected Ratios'!S$52))</f>
        <v>0.40034585306144371</v>
      </c>
      <c r="S107">
        <f>IF('LF Projected Ratios'!T$52&gt;=0,$B107+(1-$B107)*'LF Projected Ratios'!T$52,$B107*(1+'LF Projected Ratios'!T$52))</f>
        <v>0.4015311025631304</v>
      </c>
      <c r="T107">
        <f>IF('LF Projected Ratios'!U$52&gt;=0,$B107+(1-$B107)*'LF Projected Ratios'!U$52,$B107*(1+'LF Projected Ratios'!U$52))</f>
        <v>0.40270578283451974</v>
      </c>
      <c r="U107">
        <f>IF('LF Projected Ratios'!V$52&gt;=0,$B107+(1-$B107)*'LF Projected Ratios'!V$52,$B107*(1+'LF Projected Ratios'!V$52))</f>
        <v>0.40387003462163606</v>
      </c>
      <c r="V107">
        <f>IF('LF Projected Ratios'!W$52&gt;=0,$B107+(1-$B107)*'LF Projected Ratios'!W$52,$B107*(1+'LF Projected Ratios'!W$52))</f>
        <v>0.40502399618253909</v>
      </c>
      <c r="W107">
        <f>IF('LF Projected Ratios'!X$52&gt;=0,$B107+(1-$B107)*'LF Projected Ratios'!X$52,$B107*(1+'LF Projected Ratios'!X$52))</f>
        <v>0.40616780334205721</v>
      </c>
      <c r="X107">
        <f>IF('LF Projected Ratios'!Y$52&gt;=0,$B107+(1-$B107)*'LF Projected Ratios'!Y$52,$B107*(1+'LF Projected Ratios'!Y$52))</f>
        <v>0.4073015895450815</v>
      </c>
      <c r="Y107">
        <f>IF('LF Projected Ratios'!Z$52&gt;=0,$B107+(1-$B107)*'LF Projected Ratios'!Z$52,$B107*(1+'LF Projected Ratios'!Z$52))</f>
        <v>0.40842548590846539</v>
      </c>
      <c r="Z107">
        <f>IF('LF Projected Ratios'!AA$52&gt;=0,$B107+(1-$B107)*'LF Projected Ratios'!AA$52,$B107*(1+'LF Projected Ratios'!AA$52))</f>
        <v>0.40953962127157117</v>
      </c>
      <c r="AA107">
        <f>IF('LF Projected Ratios'!AB$52&gt;=0,$B107+(1-$B107)*'LF Projected Ratios'!AB$52,$B107*(1+'LF Projected Ratios'!AB$52))</f>
        <v>0.41064412224550717</v>
      </c>
      <c r="AB107">
        <f>IF('LF Projected Ratios'!AC$52&gt;=0,$B107+(1-$B107)*'LF Projected Ratios'!AC$52,$B107*(1+'LF Projected Ratios'!AC$52))</f>
        <v>0.41173911326109158</v>
      </c>
      <c r="AC107">
        <f>IF('LF Projected Ratios'!AD$52&gt;=0,$B107+(1-$B107)*'LF Projected Ratios'!AD$52,$B107*(1+'LF Projected Ratios'!AD$52))</f>
        <v>0.41282471661558273</v>
      </c>
      <c r="AD107">
        <f>IF('LF Projected Ratios'!AE$52&gt;=0,$B107+(1-$B107)*'LF Projected Ratios'!AE$52,$B107*(1+'LF Projected Ratios'!AE$52))</f>
        <v>0.41390105251821258</v>
      </c>
      <c r="AE107">
        <f>IF('LF Projected Ratios'!AF$52&gt;=0,$B107+(1-$B107)*'LF Projected Ratios'!AF$52,$B107*(1+'LF Projected Ratios'!AF$52))</f>
        <v>0.41496823913456055</v>
      </c>
      <c r="AF107">
        <f>IF('LF Projected Ratios'!AG$52&gt;=0,$B107+(1-$B107)*'LF Projected Ratios'!AG$52,$B107*(1+'LF Projected Ratios'!AG$52))</f>
        <v>0.41602639262979846</v>
      </c>
    </row>
    <row r="108" spans="1:32" x14ac:dyDescent="0.25">
      <c r="A108" t="s">
        <v>48</v>
      </c>
      <c r="B108">
        <f t="shared" si="0"/>
        <v>0.36008766449997537</v>
      </c>
      <c r="C108">
        <f>IF('LF Projected Ratios'!D$52&gt;=0,$B108+(1-$B108)*'LF Projected Ratios'!D$52,$B108*(1+'LF Projected Ratios'!D$52))</f>
        <v>0.36170146801902842</v>
      </c>
      <c r="D108">
        <f>IF('LF Projected Ratios'!E$52&gt;=0,$B108+(1-$B108)*'LF Projected Ratios'!E$52,$B108*(1+'LF Projected Ratios'!E$52))</f>
        <v>0.36292942698873831</v>
      </c>
      <c r="E108">
        <f>IF('LF Projected Ratios'!F$52&gt;=0,$B108+(1-$B108)*'LF Projected Ratios'!F$52,$B108*(1+'LF Projected Ratios'!F$52))</f>
        <v>0.36432863647951641</v>
      </c>
      <c r="F108">
        <f>IF('LF Projected Ratios'!G$52&gt;=0,$B108+(1-$B108)*'LF Projected Ratios'!G$52,$B108*(1+'LF Projected Ratios'!G$52))</f>
        <v>0.36589058224663779</v>
      </c>
      <c r="G108">
        <f>IF('LF Projected Ratios'!H$52&gt;=0,$B108+(1-$B108)*'LF Projected Ratios'!H$52,$B108*(1+'LF Projected Ratios'!H$52))</f>
        <v>0.36725644277713188</v>
      </c>
      <c r="H108">
        <f>IF('LF Projected Ratios'!I$52&gt;=0,$B108+(1-$B108)*'LF Projected Ratios'!I$52,$B108*(1+'LF Projected Ratios'!I$52))</f>
        <v>0.36899438924282202</v>
      </c>
      <c r="I108">
        <f>IF('LF Projected Ratios'!J$52&gt;=0,$B108+(1-$B108)*'LF Projected Ratios'!J$52,$B108*(1+'LF Projected Ratios'!J$52))</f>
        <v>0.37027590823601242</v>
      </c>
      <c r="J108">
        <f>IF('LF Projected Ratios'!K$52&gt;=0,$B108+(1-$B108)*'LF Projected Ratios'!K$52,$B108*(1+'LF Projected Ratios'!K$52))</f>
        <v>0.37114236151835817</v>
      </c>
      <c r="K108">
        <f>IF('LF Projected Ratios'!L$52&gt;=0,$B108+(1-$B108)*'LF Projected Ratios'!L$52,$B108*(1+'LF Projected Ratios'!L$52))</f>
        <v>0.37206884417327046</v>
      </c>
      <c r="L108">
        <f>IF('LF Projected Ratios'!M$52&gt;=0,$B108+(1-$B108)*'LF Projected Ratios'!M$52,$B108*(1+'LF Projected Ratios'!M$52))</f>
        <v>0.37384677961643437</v>
      </c>
      <c r="M108">
        <f>IF('LF Projected Ratios'!N$52&gt;=0,$B108+(1-$B108)*'LF Projected Ratios'!N$52,$B108*(1+'LF Projected Ratios'!N$52))</f>
        <v>0.37513805383350951</v>
      </c>
      <c r="N108">
        <f>IF('LF Projected Ratios'!O$52&gt;=0,$B108+(1-$B108)*'LF Projected Ratios'!O$52,$B108*(1+'LF Projected Ratios'!O$52))</f>
        <v>0.37641749685864229</v>
      </c>
      <c r="O108">
        <f>IF('LF Projected Ratios'!P$52&gt;=0,$B108+(1-$B108)*'LF Projected Ratios'!P$52,$B108*(1+'LF Projected Ratios'!P$52))</f>
        <v>0.37768527055376805</v>
      </c>
      <c r="P108">
        <f>IF('LF Projected Ratios'!Q$52&gt;=0,$B108+(1-$B108)*'LF Projected Ratios'!Q$52,$B108*(1+'LF Projected Ratios'!Q$52))</f>
        <v>0.37894153384165974</v>
      </c>
      <c r="Q108">
        <f>IF('LF Projected Ratios'!R$52&gt;=0,$B108+(1-$B108)*'LF Projected Ratios'!R$52,$B108*(1+'LF Projected Ratios'!R$52))</f>
        <v>0.38018644277233848</v>
      </c>
      <c r="R108">
        <f>IF('LF Projected Ratios'!S$52&gt;=0,$B108+(1-$B108)*'LF Projected Ratios'!S$52,$B108*(1+'LF Projected Ratios'!S$52))</f>
        <v>0.38142015058769474</v>
      </c>
      <c r="S108">
        <f>IF('LF Projected Ratios'!T$52&gt;=0,$B108+(1-$B108)*'LF Projected Ratios'!T$52,$B108*(1+'LF Projected Ratios'!T$52))</f>
        <v>0.38264280778436793</v>
      </c>
      <c r="T108">
        <f>IF('LF Projected Ratios'!U$52&gt;=0,$B108+(1-$B108)*'LF Projected Ratios'!U$52,$B108*(1+'LF Projected Ratios'!U$52))</f>
        <v>0.38385456217495012</v>
      </c>
      <c r="U108">
        <f>IF('LF Projected Ratios'!V$52&gt;=0,$B108+(1-$B108)*'LF Projected Ratios'!V$52,$B108*(1+'LF Projected Ratios'!V$52))</f>
        <v>0.38505555894755517</v>
      </c>
      <c r="V108">
        <f>IF('LF Projected Ratios'!W$52&gt;=0,$B108+(1-$B108)*'LF Projected Ratios'!W$52,$B108*(1+'LF Projected Ratios'!W$52))</f>
        <v>0.38624594072380947</v>
      </c>
      <c r="W108">
        <f>IF('LF Projected Ratios'!X$52&gt;=0,$B108+(1-$B108)*'LF Projected Ratios'!X$52,$B108*(1+'LF Projected Ratios'!X$52))</f>
        <v>0.3874258476153129</v>
      </c>
      <c r="X108">
        <f>IF('LF Projected Ratios'!Y$52&gt;=0,$B108+(1-$B108)*'LF Projected Ratios'!Y$52,$B108*(1+'LF Projected Ratios'!Y$52))</f>
        <v>0.3885954172786148</v>
      </c>
      <c r="Y108">
        <f>IF('LF Projected Ratios'!Z$52&gt;=0,$B108+(1-$B108)*'LF Projected Ratios'!Z$52,$B108*(1+'LF Projected Ratios'!Z$52))</f>
        <v>0.38975478496875149</v>
      </c>
      <c r="Z108">
        <f>IF('LF Projected Ratios'!AA$52&gt;=0,$B108+(1-$B108)*'LF Projected Ratios'!AA$52,$B108*(1+'LF Projected Ratios'!AA$52))</f>
        <v>0.39090408359138823</v>
      </c>
      <c r="AA108">
        <f>IF('LF Projected Ratios'!AB$52&gt;=0,$B108+(1-$B108)*'LF Projected Ratios'!AB$52,$B108*(1+'LF Projected Ratios'!AB$52))</f>
        <v>0.39204344375361039</v>
      </c>
      <c r="AB108">
        <f>IF('LF Projected Ratios'!AC$52&gt;=0,$B108+(1-$B108)*'LF Projected Ratios'!AC$52,$B108*(1+'LF Projected Ratios'!AC$52))</f>
        <v>0.39317299381340082</v>
      </c>
      <c r="AC108">
        <f>IF('LF Projected Ratios'!AD$52&gt;=0,$B108+(1-$B108)*'LF Projected Ratios'!AD$52,$B108*(1+'LF Projected Ratios'!AD$52))</f>
        <v>0.39429285992784535</v>
      </c>
      <c r="AD108">
        <f>IF('LF Projected Ratios'!AE$52&gt;=0,$B108+(1-$B108)*'LF Projected Ratios'!AE$52,$B108*(1+'LF Projected Ratios'!AE$52))</f>
        <v>0.39540316610010307</v>
      </c>
      <c r="AE108">
        <f>IF('LF Projected Ratios'!AF$52&gt;=0,$B108+(1-$B108)*'LF Projected Ratios'!AF$52,$B108*(1+'LF Projected Ratios'!AF$52))</f>
        <v>0.39650403422518082</v>
      </c>
      <c r="AF108">
        <f>IF('LF Projected Ratios'!AG$52&gt;=0,$B108+(1-$B108)*'LF Projected Ratios'!AG$52,$B108*(1+'LF Projected Ratios'!AG$52))</f>
        <v>0.39759558413454293</v>
      </c>
    </row>
    <row r="109" spans="1:32" x14ac:dyDescent="0.25">
      <c r="A109" t="s">
        <v>50</v>
      </c>
      <c r="B109">
        <f t="shared" si="0"/>
        <v>0.33893262071294517</v>
      </c>
      <c r="C109">
        <f>IF('LF Projected Ratios'!D$52&gt;=0,$B109+(1-$B109)*'LF Projected Ratios'!D$52,$B109*(1+'LF Projected Ratios'!D$52))</f>
        <v>0.34059977542123976</v>
      </c>
      <c r="D109">
        <f>IF('LF Projected Ratios'!E$52&gt;=0,$B109+(1-$B109)*'LF Projected Ratios'!E$52,$B109*(1+'LF Projected Ratios'!E$52))</f>
        <v>0.34186832983556248</v>
      </c>
      <c r="E109">
        <f>IF('LF Projected Ratios'!F$52&gt;=0,$B109+(1-$B109)*'LF Projected Ratios'!F$52,$B109*(1+'LF Projected Ratios'!F$52))</f>
        <v>0.34331379619060542</v>
      </c>
      <c r="F109">
        <f>IF('LF Projected Ratios'!G$52&gt;=0,$B109+(1-$B109)*'LF Projected Ratios'!G$52,$B109*(1+'LF Projected Ratios'!G$52))</f>
        <v>0.34492737876680724</v>
      </c>
      <c r="G109">
        <f>IF('LF Projected Ratios'!H$52&gt;=0,$B109+(1-$B109)*'LF Projected Ratios'!H$52,$B109*(1+'LF Projected Ratios'!H$52))</f>
        <v>0.34633839366880909</v>
      </c>
      <c r="H109">
        <f>IF('LF Projected Ratios'!I$52&gt;=0,$B109+(1-$B109)*'LF Projected Ratios'!I$52,$B109*(1+'LF Projected Ratios'!I$52))</f>
        <v>0.34813379540069983</v>
      </c>
      <c r="I109">
        <f>IF('LF Projected Ratios'!J$52&gt;=0,$B109+(1-$B109)*'LF Projected Ratios'!J$52,$B109*(1+'LF Projected Ratios'!J$52))</f>
        <v>0.34945768049454318</v>
      </c>
      <c r="J109">
        <f>IF('LF Projected Ratios'!K$52&gt;=0,$B109+(1-$B109)*'LF Projected Ratios'!K$52,$B109*(1+'LF Projected Ratios'!K$52))</f>
        <v>0.35035277810222937</v>
      </c>
      <c r="K109">
        <f>IF('LF Projected Ratios'!L$52&gt;=0,$B109+(1-$B109)*'LF Projected Ratios'!L$52,$B109*(1+'LF Projected Ratios'!L$52))</f>
        <v>0.35130988961057252</v>
      </c>
      <c r="L109">
        <f>IF('LF Projected Ratios'!M$52&gt;=0,$B109+(1-$B109)*'LF Projected Ratios'!M$52,$B109*(1+'LF Projected Ratios'!M$52))</f>
        <v>0.3531466023269097</v>
      </c>
      <c r="M109">
        <f>IF('LF Projected Ratios'!N$52&gt;=0,$B109+(1-$B109)*'LF Projected Ratios'!N$52,$B109*(1+'LF Projected Ratios'!N$52))</f>
        <v>0.35448056514535697</v>
      </c>
      <c r="N109">
        <f>IF('LF Projected Ratios'!O$52&gt;=0,$B109+(1-$B109)*'LF Projected Ratios'!O$52,$B109*(1+'LF Projected Ratios'!O$52))</f>
        <v>0.35580230564112464</v>
      </c>
      <c r="O109">
        <f>IF('LF Projected Ratios'!P$52&gt;=0,$B109+(1-$B109)*'LF Projected Ratios'!P$52,$B109*(1+'LF Projected Ratios'!P$52))</f>
        <v>0.35711199102718766</v>
      </c>
      <c r="P109">
        <f>IF('LF Projected Ratios'!Q$52&gt;=0,$B109+(1-$B109)*'LF Projected Ratios'!Q$52,$B109*(1+'LF Projected Ratios'!Q$52))</f>
        <v>0.35840978548019214</v>
      </c>
      <c r="Q109">
        <f>IF('LF Projected Ratios'!R$52&gt;=0,$B109+(1-$B109)*'LF Projected Ratios'!R$52,$B109*(1+'LF Projected Ratios'!R$52))</f>
        <v>0.35969585020906131</v>
      </c>
      <c r="R109">
        <f>IF('LF Projected Ratios'!S$52&gt;=0,$B109+(1-$B109)*'LF Projected Ratios'!S$52,$B109*(1+'LF Projected Ratios'!S$52))</f>
        <v>0.36097034352175267</v>
      </c>
      <c r="S109">
        <f>IF('LF Projected Ratios'!T$52&gt;=0,$B109+(1-$B109)*'LF Projected Ratios'!T$52,$B109*(1+'LF Projected Ratios'!T$52))</f>
        <v>0.36223342089021698</v>
      </c>
      <c r="T109">
        <f>IF('LF Projected Ratios'!U$52&gt;=0,$B109+(1-$B109)*'LF Projected Ratios'!U$52,$B109*(1+'LF Projected Ratios'!U$52))</f>
        <v>0.36348523501362473</v>
      </c>
      <c r="U109">
        <f>IF('LF Projected Ratios'!V$52&gt;=0,$B109+(1-$B109)*'LF Projected Ratios'!V$52,$B109*(1+'LF Projected Ratios'!V$52))</f>
        <v>0.36472593587990487</v>
      </c>
      <c r="V109">
        <f>IF('LF Projected Ratios'!W$52&gt;=0,$B109+(1-$B109)*'LF Projected Ratios'!W$52,$B109*(1+'LF Projected Ratios'!W$52))</f>
        <v>0.36595567082565272</v>
      </c>
      <c r="W109">
        <f>IF('LF Projected Ratios'!X$52&gt;=0,$B109+(1-$B109)*'LF Projected Ratios'!X$52,$B109*(1+'LF Projected Ratios'!X$52))</f>
        <v>0.36717458459445734</v>
      </c>
      <c r="X109">
        <f>IF('LF Projected Ratios'!Y$52&gt;=0,$B109+(1-$B109)*'LF Projected Ratios'!Y$52,$B109*(1+'LF Projected Ratios'!Y$52))</f>
        <v>0.3683828193936951</v>
      </c>
      <c r="Y109">
        <f>IF('LF Projected Ratios'!Z$52&gt;=0,$B109+(1-$B109)*'LF Projected Ratios'!Z$52,$B109*(1+'LF Projected Ratios'!Z$52))</f>
        <v>0.36958051494983696</v>
      </c>
      <c r="Z109">
        <f>IF('LF Projected Ratios'!AA$52&gt;=0,$B109+(1-$B109)*'LF Projected Ratios'!AA$52,$B109*(1+'LF Projected Ratios'!AA$52))</f>
        <v>0.37076780856231439</v>
      </c>
      <c r="AA109">
        <f>IF('LF Projected Ratios'!AB$52&gt;=0,$B109+(1-$B109)*'LF Projected Ratios'!AB$52,$B109*(1+'LF Projected Ratios'!AB$52))</f>
        <v>0.37194483515598947</v>
      </c>
      <c r="AB109">
        <f>IF('LF Projected Ratios'!AC$52&gt;=0,$B109+(1-$B109)*'LF Projected Ratios'!AC$52,$B109*(1+'LF Projected Ratios'!AC$52))</f>
        <v>0.37311172733226816</v>
      </c>
      <c r="AC109">
        <f>IF('LF Projected Ratios'!AD$52&gt;=0,$B109+(1-$B109)*'LF Projected Ratios'!AD$52,$B109*(1+'LF Projected Ratios'!AD$52))</f>
        <v>0.37426861541889922</v>
      </c>
      <c r="AD109">
        <f>IF('LF Projected Ratios'!AE$52&gt;=0,$B109+(1-$B109)*'LF Projected Ratios'!AE$52,$B109*(1+'LF Projected Ratios'!AE$52))</f>
        <v>0.37541562751849739</v>
      </c>
      <c r="AE109">
        <f>IF('LF Projected Ratios'!AF$52&gt;=0,$B109+(1-$B109)*'LF Projected Ratios'!AF$52,$B109*(1+'LF Projected Ratios'!AF$52))</f>
        <v>0.37655288955583122</v>
      </c>
      <c r="AF109">
        <f>IF('LF Projected Ratios'!AG$52&gt;=0,$B109+(1-$B109)*'LF Projected Ratios'!AG$52,$B109*(1+'LF Projected Ratios'!AG$52))</f>
        <v>0.37768052532390745</v>
      </c>
    </row>
    <row r="110" spans="1:32" x14ac:dyDescent="0.25">
      <c r="A110" t="s">
        <v>52</v>
      </c>
      <c r="B110">
        <f t="shared" si="0"/>
        <v>0.35036000448862858</v>
      </c>
      <c r="C110">
        <f>IF('LF Projected Ratios'!D$52&gt;=0,$B110+(1-$B110)*'LF Projected Ratios'!D$52,$B110*(1+'LF Projected Ratios'!D$52))</f>
        <v>0.35199834032419997</v>
      </c>
      <c r="D110">
        <f>IF('LF Projected Ratios'!E$52&gt;=0,$B110+(1-$B110)*'LF Projected Ratios'!E$52,$B110*(1+'LF Projected Ratios'!E$52))</f>
        <v>0.35324496617482859</v>
      </c>
      <c r="E110">
        <f>IF('LF Projected Ratios'!F$52&gt;=0,$B110+(1-$B110)*'LF Projected Ratios'!F$52,$B110*(1+'LF Projected Ratios'!F$52))</f>
        <v>0.35466544582005732</v>
      </c>
      <c r="F110">
        <f>IF('LF Projected Ratios'!G$52&gt;=0,$B110+(1-$B110)*'LF Projected Ratios'!G$52,$B110*(1+'LF Projected Ratios'!G$52))</f>
        <v>0.35625113558543564</v>
      </c>
      <c r="G110">
        <f>IF('LF Projected Ratios'!H$52&gt;=0,$B110+(1-$B110)*'LF Projected Ratios'!H$52,$B110*(1+'LF Projected Ratios'!H$52))</f>
        <v>0.3576377593144594</v>
      </c>
      <c r="H110">
        <f>IF('LF Projected Ratios'!I$52&gt;=0,$B110+(1-$B110)*'LF Projected Ratios'!I$52,$B110*(1+'LF Projected Ratios'!I$52))</f>
        <v>0.35940212526200394</v>
      </c>
      <c r="I110">
        <f>IF('LF Projected Ratios'!J$52&gt;=0,$B110+(1-$B110)*'LF Projected Ratios'!J$52,$B110*(1+'LF Projected Ratios'!J$52))</f>
        <v>0.36070312533154225</v>
      </c>
      <c r="J110">
        <f>IF('LF Projected Ratios'!K$52&gt;=0,$B110+(1-$B110)*'LF Projected Ratios'!K$52,$B110*(1+'LF Projected Ratios'!K$52))</f>
        <v>0.36158275004765916</v>
      </c>
      <c r="K110">
        <f>IF('LF Projected Ratios'!L$52&gt;=0,$B110+(1-$B110)*'LF Projected Ratios'!L$52,$B110*(1+'LF Projected Ratios'!L$52))</f>
        <v>0.36252331667591187</v>
      </c>
      <c r="L110">
        <f>IF('LF Projected Ratios'!M$52&gt;=0,$B110+(1-$B110)*'LF Projected Ratios'!M$52,$B110*(1+'LF Projected Ratios'!M$52))</f>
        <v>0.36432827949541113</v>
      </c>
      <c r="M110">
        <f>IF('LF Projected Ratios'!N$52&gt;=0,$B110+(1-$B110)*'LF Projected Ratios'!N$52,$B110*(1+'LF Projected Ratios'!N$52))</f>
        <v>0.36563918308336774</v>
      </c>
      <c r="N110">
        <f>IF('LF Projected Ratios'!O$52&gt;=0,$B110+(1-$B110)*'LF Projected Ratios'!O$52,$B110*(1+'LF Projected Ratios'!O$52))</f>
        <v>0.36693807562691411</v>
      </c>
      <c r="O110">
        <f>IF('LF Projected Ratios'!P$52&gt;=0,$B110+(1-$B110)*'LF Projected Ratios'!P$52,$B110*(1+'LF Projected Ratios'!P$52))</f>
        <v>0.36822512144853803</v>
      </c>
      <c r="P110">
        <f>IF('LF Projected Ratios'!Q$52&gt;=0,$B110+(1-$B110)*'LF Projected Ratios'!Q$52,$B110*(1+'LF Projected Ratios'!Q$52))</f>
        <v>0.36950048188688517</v>
      </c>
      <c r="Q110">
        <f>IF('LF Projected Ratios'!R$52&gt;=0,$B110+(1-$B110)*'LF Projected Ratios'!R$52,$B110*(1+'LF Projected Ratios'!R$52))</f>
        <v>0.37076431536417898</v>
      </c>
      <c r="R110">
        <f>IF('LF Projected Ratios'!S$52&gt;=0,$B110+(1-$B110)*'LF Projected Ratios'!S$52,$B110*(1+'LF Projected Ratios'!S$52))</f>
        <v>0.37201677745182432</v>
      </c>
      <c r="S110">
        <f>IF('LF Projected Ratios'!T$52&gt;=0,$B110+(1-$B110)*'LF Projected Ratios'!T$52,$B110*(1+'LF Projected Ratios'!T$52))</f>
        <v>0.37325802093424304</v>
      </c>
      <c r="T110">
        <f>IF('LF Projected Ratios'!U$52&gt;=0,$B110+(1-$B110)*'LF Projected Ratios'!U$52,$B110*(1+'LF Projected Ratios'!U$52))</f>
        <v>0.37448819587100779</v>
      </c>
      <c r="U110">
        <f>IF('LF Projected Ratios'!V$52&gt;=0,$B110+(1-$B110)*'LF Projected Ratios'!V$52,$B110*(1+'LF Projected Ratios'!V$52))</f>
        <v>0.37570744965731684</v>
      </c>
      <c r="V110">
        <f>IF('LF Projected Ratios'!W$52&gt;=0,$B110+(1-$B110)*'LF Projected Ratios'!W$52,$B110*(1+'LF Projected Ratios'!W$52))</f>
        <v>0.3769159270828667</v>
      </c>
      <c r="W110">
        <f>IF('LF Projected Ratios'!X$52&gt;=0,$B110+(1-$B110)*'LF Projected Ratios'!X$52,$B110*(1+'LF Projected Ratios'!X$52))</f>
        <v>0.37811377038917082</v>
      </c>
      <c r="X110">
        <f>IF('LF Projected Ratios'!Y$52&gt;=0,$B110+(1-$B110)*'LF Projected Ratios'!Y$52,$B110*(1+'LF Projected Ratios'!Y$52))</f>
        <v>0.37930111932537158</v>
      </c>
      <c r="Y110">
        <f>IF('LF Projected Ratios'!Z$52&gt;=0,$B110+(1-$B110)*'LF Projected Ratios'!Z$52,$B110*(1+'LF Projected Ratios'!Z$52))</f>
        <v>0.38047811120259156</v>
      </c>
      <c r="Z110">
        <f>IF('LF Projected Ratios'!AA$52&gt;=0,$B110+(1-$B110)*'LF Projected Ratios'!AA$52,$B110*(1+'LF Projected Ratios'!AA$52))</f>
        <v>0.38164488094686844</v>
      </c>
      <c r="AA110">
        <f>IF('LF Projected Ratios'!AB$52&gt;=0,$B110+(1-$B110)*'LF Projected Ratios'!AB$52,$B110*(1+'LF Projected Ratios'!AB$52))</f>
        <v>0.38280156115071767</v>
      </c>
      <c r="AB110">
        <f>IF('LF Projected Ratios'!AC$52&gt;=0,$B110+(1-$B110)*'LF Projected Ratios'!AC$52,$B110*(1+'LF Projected Ratios'!AC$52))</f>
        <v>0.38394828212336268</v>
      </c>
      <c r="AC110">
        <f>IF('LF Projected Ratios'!AD$52&gt;=0,$B110+(1-$B110)*'LF Projected Ratios'!AD$52,$B110*(1+'LF Projected Ratios'!AD$52))</f>
        <v>0.38508517193967262</v>
      </c>
      <c r="AD110">
        <f>IF('LF Projected Ratios'!AE$52&gt;=0,$B110+(1-$B110)*'LF Projected Ratios'!AE$52,$B110*(1+'LF Projected Ratios'!AE$52))</f>
        <v>0.38621235648784696</v>
      </c>
      <c r="AE110">
        <f>IF('LF Projected Ratios'!AF$52&gt;=0,$B110+(1-$B110)*'LF Projected Ratios'!AF$52,$B110*(1+'LF Projected Ratios'!AF$52))</f>
        <v>0.38732995951588561</v>
      </c>
      <c r="AF110">
        <f>IF('LF Projected Ratios'!AG$52&gt;=0,$B110+(1-$B110)*'LF Projected Ratios'!AG$52,$B110*(1+'LF Projected Ratios'!AG$52))</f>
        <v>0.38843810267687706</v>
      </c>
    </row>
    <row r="111" spans="1:32" x14ac:dyDescent="0.25">
      <c r="A111" t="s">
        <v>54</v>
      </c>
      <c r="B111">
        <f t="shared" si="0"/>
        <v>0.36116414963208893</v>
      </c>
      <c r="C111">
        <f>IF('LF Projected Ratios'!D$52&gt;=0,$B111+(1-$B111)*'LF Projected Ratios'!D$52,$B111*(1+'LF Projected Ratios'!D$52))</f>
        <v>0.36277523834881981</v>
      </c>
      <c r="D111">
        <f>IF('LF Projected Ratios'!E$52&gt;=0,$B111+(1-$B111)*'LF Projected Ratios'!E$52,$B111*(1+'LF Projected Ratios'!E$52))</f>
        <v>0.36400113159874214</v>
      </c>
      <c r="E111">
        <f>IF('LF Projected Ratios'!F$52&gt;=0,$B111+(1-$B111)*'LF Projected Ratios'!F$52,$B111*(1+'LF Projected Ratios'!F$52))</f>
        <v>0.36539798728552242</v>
      </c>
      <c r="F111">
        <f>IF('LF Projected Ratios'!G$52&gt;=0,$B111+(1-$B111)*'LF Projected Ratios'!G$52,$B111*(1+'LF Projected Ratios'!G$52))</f>
        <v>0.36695730548742561</v>
      </c>
      <c r="G111">
        <f>IF('LF Projected Ratios'!H$52&gt;=0,$B111+(1-$B111)*'LF Projected Ratios'!H$52,$B111*(1+'LF Projected Ratios'!H$52))</f>
        <v>0.36832086831482497</v>
      </c>
      <c r="H111">
        <f>IF('LF Projected Ratios'!I$52&gt;=0,$B111+(1-$B111)*'LF Projected Ratios'!I$52,$B111*(1+'LF Projected Ratios'!I$52))</f>
        <v>0.37005589114015541</v>
      </c>
      <c r="I111">
        <f>IF('LF Projected Ratios'!J$52&gt;=0,$B111+(1-$B111)*'LF Projected Ratios'!J$52,$B111*(1+'LF Projected Ratios'!J$52))</f>
        <v>0.37133525431282766</v>
      </c>
      <c r="J111">
        <f>IF('LF Projected Ratios'!K$52&gt;=0,$B111+(1-$B111)*'LF Projected Ratios'!K$52,$B111*(1+'LF Projected Ratios'!K$52))</f>
        <v>0.37220025001415119</v>
      </c>
      <c r="K111">
        <f>IF('LF Projected Ratios'!L$52&gt;=0,$B111+(1-$B111)*'LF Projected Ratios'!L$52,$B111*(1+'LF Projected Ratios'!L$52))</f>
        <v>0.37312517410432294</v>
      </c>
      <c r="L111">
        <f>IF('LF Projected Ratios'!M$52&gt;=0,$B111+(1-$B111)*'LF Projected Ratios'!M$52,$B111*(1+'LF Projected Ratios'!M$52))</f>
        <v>0.37490011863613187</v>
      </c>
      <c r="M111">
        <f>IF('LF Projected Ratios'!N$52&gt;=0,$B111+(1-$B111)*'LF Projected Ratios'!N$52,$B111*(1+'LF Projected Ratios'!N$52))</f>
        <v>0.37618922062207621</v>
      </c>
      <c r="N111">
        <f>IF('LF Projected Ratios'!O$52&gt;=0,$B111+(1-$B111)*'LF Projected Ratios'!O$52,$B111*(1+'LF Projected Ratios'!O$52))</f>
        <v>0.37746651131896408</v>
      </c>
      <c r="O111">
        <f>IF('LF Projected Ratios'!P$52&gt;=0,$B111+(1-$B111)*'LF Projected Ratios'!P$52,$B111*(1+'LF Projected Ratios'!P$52))</f>
        <v>0.37873215231644053</v>
      </c>
      <c r="P111">
        <f>IF('LF Projected Ratios'!Q$52&gt;=0,$B111+(1-$B111)*'LF Projected Ratios'!Q$52,$B111*(1+'LF Projected Ratios'!Q$52))</f>
        <v>0.37998630226993246</v>
      </c>
      <c r="Q111">
        <f>IF('LF Projected Ratios'!R$52&gt;=0,$B111+(1-$B111)*'LF Projected Ratios'!R$52,$B111*(1+'LF Projected Ratios'!R$52))</f>
        <v>0.38122911696694772</v>
      </c>
      <c r="R111">
        <f>IF('LF Projected Ratios'!S$52&gt;=0,$B111+(1-$B111)*'LF Projected Ratios'!S$52,$B111*(1+'LF Projected Ratios'!S$52))</f>
        <v>0.38246074939158725</v>
      </c>
      <c r="S111">
        <f>IF('LF Projected Ratios'!T$52&gt;=0,$B111+(1-$B111)*'LF Projected Ratios'!T$52,$B111*(1+'LF Projected Ratios'!T$52))</f>
        <v>0.38368134978731933</v>
      </c>
      <c r="T111">
        <f>IF('LF Projected Ratios'!U$52&gt;=0,$B111+(1-$B111)*'LF Projected Ratios'!U$52,$B111*(1+'LF Projected Ratios'!U$52))</f>
        <v>0.38489106571807996</v>
      </c>
      <c r="U111">
        <f>IF('LF Projected Ratios'!V$52&gt;=0,$B111+(1-$B111)*'LF Projected Ratios'!V$52,$B111*(1+'LF Projected Ratios'!V$52))</f>
        <v>0.38609004212774195</v>
      </c>
      <c r="V111">
        <f>IF('LF Projected Ratios'!W$52&gt;=0,$B111+(1-$B111)*'LF Projected Ratios'!W$52,$B111*(1+'LF Projected Ratios'!W$52))</f>
        <v>0.38727842139800822</v>
      </c>
      <c r="W111">
        <f>IF('LF Projected Ratios'!X$52&gt;=0,$B111+(1-$B111)*'LF Projected Ratios'!X$52,$B111*(1+'LF Projected Ratios'!X$52))</f>
        <v>0.38845634340477742</v>
      </c>
      <c r="X111">
        <f>IF('LF Projected Ratios'!Y$52&gt;=0,$B111+(1-$B111)*'LF Projected Ratios'!Y$52,$B111*(1+'LF Projected Ratios'!Y$52))</f>
        <v>0.38962394557302776</v>
      </c>
      <c r="Y111">
        <f>IF('LF Projected Ratios'!Z$52&gt;=0,$B111+(1-$B111)*'LF Projected Ratios'!Z$52,$B111*(1+'LF Projected Ratios'!Z$52))</f>
        <v>0.39078136293026439</v>
      </c>
      <c r="Z111">
        <f>IF('LF Projected Ratios'!AA$52&gt;=0,$B111+(1-$B111)*'LF Projected Ratios'!AA$52,$B111*(1+'LF Projected Ratios'!AA$52))</f>
        <v>0.39192872815857355</v>
      </c>
      <c r="AA111">
        <f>IF('LF Projected Ratios'!AB$52&gt;=0,$B111+(1-$B111)*'LF Projected Ratios'!AB$52,$B111*(1+'LF Projected Ratios'!AB$52))</f>
        <v>0.39306617164532826</v>
      </c>
      <c r="AB111">
        <f>IF('LF Projected Ratios'!AC$52&gt;=0,$B111+(1-$B111)*'LF Projected Ratios'!AC$52,$B111*(1+'LF Projected Ratios'!AC$52))</f>
        <v>0.3941938215325827</v>
      </c>
      <c r="AC111">
        <f>IF('LF Projected Ratios'!AD$52&gt;=0,$B111+(1-$B111)*'LF Projected Ratios'!AD$52,$B111*(1+'LF Projected Ratios'!AD$52))</f>
        <v>0.39531180376519642</v>
      </c>
      <c r="AD111">
        <f>IF('LF Projected Ratios'!AE$52&gt;=0,$B111+(1-$B111)*'LF Projected Ratios'!AE$52,$B111*(1+'LF Projected Ratios'!AE$52))</f>
        <v>0.39642024213772564</v>
      </c>
      <c r="AE111">
        <f>IF('LF Projected Ratios'!AF$52&gt;=0,$B111+(1-$B111)*'LF Projected Ratios'!AF$52,$B111*(1+'LF Projected Ratios'!AF$52))</f>
        <v>0.3975192583401207</v>
      </c>
      <c r="AF111">
        <f>IF('LF Projected Ratios'!AG$52&gt;=0,$B111+(1-$B111)*'LF Projected Ratios'!AG$52,$B111*(1+'LF Projected Ratios'!AG$52))</f>
        <v>0.39860897200226075</v>
      </c>
    </row>
    <row r="112" spans="1:32" x14ac:dyDescent="0.25">
      <c r="A112" t="s">
        <v>56</v>
      </c>
      <c r="B112">
        <f t="shared" si="0"/>
        <v>0.36377696646095492</v>
      </c>
      <c r="C112">
        <f>IF('LF Projected Ratios'!D$52&gt;=0,$B112+(1-$B112)*'LF Projected Ratios'!D$52,$B112*(1+'LF Projected Ratios'!D$52))</f>
        <v>0.36538146587980991</v>
      </c>
      <c r="D112">
        <f>IF('LF Projected Ratios'!E$52&gt;=0,$B112+(1-$B112)*'LF Projected Ratios'!E$52,$B112*(1+'LF Projected Ratios'!E$52))</f>
        <v>0.36660234526817148</v>
      </c>
      <c r="E112">
        <f>IF('LF Projected Ratios'!F$52&gt;=0,$B112+(1-$B112)*'LF Projected Ratios'!F$52,$B112*(1+'LF Projected Ratios'!F$52))</f>
        <v>0.36799348786285807</v>
      </c>
      <c r="F112">
        <f>IF('LF Projected Ratios'!G$52&gt;=0,$B112+(1-$B112)*'LF Projected Ratios'!G$52,$B112*(1+'LF Projected Ratios'!G$52))</f>
        <v>0.36954642850652442</v>
      </c>
      <c r="G112">
        <f>IF('LF Projected Ratios'!H$52&gt;=0,$B112+(1-$B112)*'LF Projected Ratios'!H$52,$B112*(1+'LF Projected Ratios'!H$52))</f>
        <v>0.37090441440848887</v>
      </c>
      <c r="H112">
        <f>IF('LF Projected Ratios'!I$52&gt;=0,$B112+(1-$B112)*'LF Projected Ratios'!I$52,$B112*(1+'LF Projected Ratios'!I$52))</f>
        <v>0.3726323410496683</v>
      </c>
      <c r="I112">
        <f>IF('LF Projected Ratios'!J$52&gt;=0,$B112+(1-$B112)*'LF Projected Ratios'!J$52,$B112*(1+'LF Projected Ratios'!J$52))</f>
        <v>0.3739064716706203</v>
      </c>
      <c r="J112">
        <f>IF('LF Projected Ratios'!K$52&gt;=0,$B112+(1-$B112)*'LF Projected Ratios'!K$52,$B112*(1+'LF Projected Ratios'!K$52))</f>
        <v>0.37476792956904187</v>
      </c>
      <c r="K112">
        <f>IF('LF Projected Ratios'!L$52&gt;=0,$B112+(1-$B112)*'LF Projected Ratios'!L$52,$B112*(1+'LF Projected Ratios'!L$52))</f>
        <v>0.37568907075124619</v>
      </c>
      <c r="L112">
        <f>IF('LF Projected Ratios'!M$52&gt;=0,$B112+(1-$B112)*'LF Projected Ratios'!M$52,$B112*(1+'LF Projected Ratios'!M$52))</f>
        <v>0.37745675582048688</v>
      </c>
      <c r="M112">
        <f>IF('LF Projected Ratios'!N$52&gt;=0,$B112+(1-$B112)*'LF Projected Ratios'!N$52,$B112*(1+'LF Projected Ratios'!N$52))</f>
        <v>0.37874058542329703</v>
      </c>
      <c r="N112">
        <f>IF('LF Projected Ratios'!O$52&gt;=0,$B112+(1-$B112)*'LF Projected Ratios'!O$52,$B112*(1+'LF Projected Ratios'!O$52))</f>
        <v>0.38001265204481993</v>
      </c>
      <c r="O112">
        <f>IF('LF Projected Ratios'!P$52&gt;=0,$B112+(1-$B112)*'LF Projected Ratios'!P$52,$B112*(1+'LF Projected Ratios'!P$52))</f>
        <v>0.38127311661380442</v>
      </c>
      <c r="P112">
        <f>IF('LF Projected Ratios'!Q$52&gt;=0,$B112+(1-$B112)*'LF Projected Ratios'!Q$52,$B112*(1+'LF Projected Ratios'!Q$52))</f>
        <v>0.38252213713678218</v>
      </c>
      <c r="Q112">
        <f>IF('LF Projected Ratios'!R$52&gt;=0,$B112+(1-$B112)*'LF Projected Ratios'!R$52,$B112*(1+'LF Projected Ratios'!R$52))</f>
        <v>0.38375986876409551</v>
      </c>
      <c r="R112">
        <f>IF('LF Projected Ratios'!S$52&gt;=0,$B112+(1-$B112)*'LF Projected Ratios'!S$52,$B112*(1+'LF Projected Ratios'!S$52))</f>
        <v>0.38498646385414553</v>
      </c>
      <c r="S112">
        <f>IF('LF Projected Ratios'!T$52&gt;=0,$B112+(1-$B112)*'LF Projected Ratios'!T$52,$B112*(1+'LF Projected Ratios'!T$52))</f>
        <v>0.38620207203590989</v>
      </c>
      <c r="T112">
        <f>IF('LF Projected Ratios'!U$52&gt;=0,$B112+(1-$B112)*'LF Projected Ratios'!U$52,$B112*(1+'LF Projected Ratios'!U$52))</f>
        <v>0.38740684026979316</v>
      </c>
      <c r="U112">
        <f>IF('LF Projected Ratios'!V$52&gt;=0,$B112+(1-$B112)*'LF Projected Ratios'!V$52,$B112*(1+'LF Projected Ratios'!V$52))</f>
        <v>0.38860091290685256</v>
      </c>
      <c r="V112">
        <f>IF('LF Projected Ratios'!W$52&gt;=0,$B112+(1-$B112)*'LF Projected Ratios'!W$52,$B112*(1+'LF Projected Ratios'!W$52))</f>
        <v>0.38978443174645472</v>
      </c>
      <c r="W112">
        <f>IF('LF Projected Ratios'!X$52&gt;=0,$B112+(1-$B112)*'LF Projected Ratios'!X$52,$B112*(1+'LF Projected Ratios'!X$52))</f>
        <v>0.39095753609241074</v>
      </c>
      <c r="X112">
        <f>IF('LF Projected Ratios'!Y$52&gt;=0,$B112+(1-$B112)*'LF Projected Ratios'!Y$52,$B112*(1+'LF Projected Ratios'!Y$52))</f>
        <v>0.39212036280763535</v>
      </c>
      <c r="Y112">
        <f>IF('LF Projected Ratios'!Z$52&gt;=0,$B112+(1-$B112)*'LF Projected Ratios'!Z$52,$B112*(1+'LF Projected Ratios'!Z$52))</f>
        <v>0.39327304636737564</v>
      </c>
      <c r="Z112">
        <f>IF('LF Projected Ratios'!AA$52&gt;=0,$B112+(1-$B112)*'LF Projected Ratios'!AA$52,$B112*(1+'LF Projected Ratios'!AA$52))</f>
        <v>0.39441571891105281</v>
      </c>
      <c r="AA112">
        <f>IF('LF Projected Ratios'!AB$52&gt;=0,$B112+(1-$B112)*'LF Projected Ratios'!AB$52,$B112*(1+'LF Projected Ratios'!AB$52))</f>
        <v>0.39554851029275995</v>
      </c>
      <c r="AB112">
        <f>IF('LF Projected Ratios'!AC$52&gt;=0,$B112+(1-$B112)*'LF Projected Ratios'!AC$52,$B112*(1+'LF Projected Ratios'!AC$52))</f>
        <v>0.39667154813045458</v>
      </c>
      <c r="AC112">
        <f>IF('LF Projected Ratios'!AD$52&gt;=0,$B112+(1-$B112)*'LF Projected Ratios'!AD$52,$B112*(1+'LF Projected Ratios'!AD$52))</f>
        <v>0.39778495785388607</v>
      </c>
      <c r="AD112">
        <f>IF('LF Projected Ratios'!AE$52&gt;=0,$B112+(1-$B112)*'LF Projected Ratios'!AE$52,$B112*(1+'LF Projected Ratios'!AE$52))</f>
        <v>0.39888886275129515</v>
      </c>
      <c r="AE112">
        <f>IF('LF Projected Ratios'!AF$52&gt;=0,$B112+(1-$B112)*'LF Projected Ratios'!AF$52,$B112*(1+'LF Projected Ratios'!AF$52))</f>
        <v>0.39998338401492434</v>
      </c>
      <c r="AF112">
        <f>IF('LF Projected Ratios'!AG$52&gt;=0,$B112+(1-$B112)*'LF Projected Ratios'!AG$52,$B112*(1+'LF Projected Ratios'!AG$52))</f>
        <v>0.4010686407853708</v>
      </c>
    </row>
    <row r="113" spans="1:32" x14ac:dyDescent="0.25">
      <c r="A113" t="s">
        <v>58</v>
      </c>
      <c r="B113">
        <f t="shared" si="0"/>
        <v>0.35060837423018554</v>
      </c>
      <c r="C113">
        <f>IF('LF Projected Ratios'!D$52&gt;=0,$B113+(1-$B113)*'LF Projected Ratios'!D$52,$B113*(1+'LF Projected Ratios'!D$52))</f>
        <v>0.3522460836987677</v>
      </c>
      <c r="D113">
        <f>IF('LF Projected Ratios'!E$52&gt;=0,$B113+(1-$B113)*'LF Projected Ratios'!E$52,$B113*(1+'LF Projected Ratios'!E$52))</f>
        <v>0.35349223294059379</v>
      </c>
      <c r="E113">
        <f>IF('LF Projected Ratios'!F$52&gt;=0,$B113+(1-$B113)*'LF Projected Ratios'!F$52,$B113*(1+'LF Projected Ratios'!F$52))</f>
        <v>0.35491216950940357</v>
      </c>
      <c r="F113">
        <f>IF('LF Projected Ratios'!G$52&gt;=0,$B113+(1-$B113)*'LF Projected Ratios'!G$52,$B113*(1+'LF Projected Ratios'!G$52))</f>
        <v>0.35649725303538787</v>
      </c>
      <c r="G113">
        <f>IF('LF Projected Ratios'!H$52&gt;=0,$B113+(1-$B113)*'LF Projected Ratios'!H$52,$B113*(1+'LF Projected Ratios'!H$52))</f>
        <v>0.35788334663175414</v>
      </c>
      <c r="H113">
        <f>IF('LF Projected Ratios'!I$52&gt;=0,$B113+(1-$B113)*'LF Projected Ratios'!I$52,$B113*(1+'LF Projected Ratios'!I$52))</f>
        <v>0.35964703802859765</v>
      </c>
      <c r="I113">
        <f>IF('LF Projected Ratios'!J$52&gt;=0,$B113+(1-$B113)*'LF Projected Ratios'!J$52,$B113*(1+'LF Projected Ratios'!J$52))</f>
        <v>0.36094754070103402</v>
      </c>
      <c r="J113">
        <f>IF('LF Projected Ratios'!K$52&gt;=0,$B113+(1-$B113)*'LF Projected Ratios'!K$52,$B113*(1+'LF Projected Ratios'!K$52))</f>
        <v>0.36182682911987107</v>
      </c>
      <c r="K113">
        <f>IF('LF Projected Ratios'!L$52&gt;=0,$B113+(1-$B113)*'LF Projected Ratios'!L$52,$B113*(1+'LF Projected Ratios'!L$52))</f>
        <v>0.36276703615159034</v>
      </c>
      <c r="L113">
        <f>IF('LF Projected Ratios'!M$52&gt;=0,$B113+(1-$B113)*'LF Projected Ratios'!M$52,$B113*(1+'LF Projected Ratios'!M$52))</f>
        <v>0.36457130889943129</v>
      </c>
      <c r="M113">
        <f>IF('LF Projected Ratios'!N$52&gt;=0,$B113+(1-$B113)*'LF Projected Ratios'!N$52,$B113*(1+'LF Projected Ratios'!N$52))</f>
        <v>0.36588171130398234</v>
      </c>
      <c r="N113">
        <f>IF('LF Projected Ratios'!O$52&gt;=0,$B113+(1-$B113)*'LF Projected Ratios'!O$52,$B113*(1+'LF Projected Ratios'!O$52))</f>
        <v>0.36718010725617412</v>
      </c>
      <c r="O113">
        <f>IF('LF Projected Ratios'!P$52&gt;=0,$B113+(1-$B113)*'LF Projected Ratios'!P$52,$B113*(1+'LF Projected Ratios'!P$52))</f>
        <v>0.36846666101567088</v>
      </c>
      <c r="P113">
        <f>IF('LF Projected Ratios'!Q$52&gt;=0,$B113+(1-$B113)*'LF Projected Ratios'!Q$52,$B113*(1+'LF Projected Ratios'!Q$52))</f>
        <v>0.36974153385943542</v>
      </c>
      <c r="Q113">
        <f>IF('LF Projected Ratios'!R$52&gt;=0,$B113+(1-$B113)*'LF Projected Ratios'!R$52,$B113*(1+'LF Projected Ratios'!R$52))</f>
        <v>0.37100488414912336</v>
      </c>
      <c r="R113">
        <f>IF('LF Projected Ratios'!S$52&gt;=0,$B113+(1-$B113)*'LF Projected Ratios'!S$52,$B113*(1+'LF Projected Ratios'!S$52))</f>
        <v>0.37225686739666158</v>
      </c>
      <c r="S113">
        <f>IF('LF Projected Ratios'!T$52&gt;=0,$B113+(1-$B113)*'LF Projected Ratios'!T$52,$B113*(1+'LF Projected Ratios'!T$52))</f>
        <v>0.3734976363280596</v>
      </c>
      <c r="T113">
        <f>IF('LF Projected Ratios'!U$52&gt;=0,$B113+(1-$B113)*'LF Projected Ratios'!U$52,$B113*(1+'LF Projected Ratios'!U$52))</f>
        <v>0.37472734094551946</v>
      </c>
      <c r="U113">
        <f>IF('LF Projected Ratios'!V$52&gt;=0,$B113+(1-$B113)*'LF Projected Ratios'!V$52,$B113*(1+'LF Projected Ratios'!V$52))</f>
        <v>0.37594612858788745</v>
      </c>
      <c r="V113">
        <f>IF('LF Projected Ratios'!W$52&gt;=0,$B113+(1-$B113)*'LF Projected Ratios'!W$52,$B113*(1+'LF Projected Ratios'!W$52))</f>
        <v>0.37715414398950414</v>
      </c>
      <c r="W113">
        <f>IF('LF Projected Ratios'!X$52&gt;=0,$B113+(1-$B113)*'LF Projected Ratios'!X$52,$B113*(1+'LF Projected Ratios'!X$52))</f>
        <v>0.37835152933750138</v>
      </c>
      <c r="X113">
        <f>IF('LF Projected Ratios'!Y$52&gt;=0,$B113+(1-$B113)*'LF Projected Ratios'!Y$52,$B113*(1+'LF Projected Ratios'!Y$52))</f>
        <v>0.37953842432759283</v>
      </c>
      <c r="Y113">
        <f>IF('LF Projected Ratios'!Z$52&gt;=0,$B113+(1-$B113)*'LF Projected Ratios'!Z$52,$B113*(1+'LF Projected Ratios'!Z$52))</f>
        <v>0.38071496621840439</v>
      </c>
      <c r="Z113">
        <f>IF('LF Projected Ratios'!AA$52&gt;=0,$B113+(1-$B113)*'LF Projected Ratios'!AA$52,$B113*(1+'LF Projected Ratios'!AA$52))</f>
        <v>0.38188128988438891</v>
      </c>
      <c r="AA113">
        <f>IF('LF Projected Ratios'!AB$52&gt;=0,$B113+(1-$B113)*'LF Projected Ratios'!AB$52,$B113*(1+'LF Projected Ratios'!AB$52))</f>
        <v>0.38303752786736922</v>
      </c>
      <c r="AB113">
        <f>IF('LF Projected Ratios'!AC$52&gt;=0,$B113+(1-$B113)*'LF Projected Ratios'!AC$52,$B113*(1+'LF Projected Ratios'!AC$52))</f>
        <v>0.38418381042674909</v>
      </c>
      <c r="AC113">
        <f>IF('LF Projected Ratios'!AD$52&gt;=0,$B113+(1-$B113)*'LF Projected Ratios'!AD$52,$B113*(1+'LF Projected Ratios'!AD$52))</f>
        <v>0.38532026558843213</v>
      </c>
      <c r="AD113">
        <f>IF('LF Projected Ratios'!AE$52&gt;=0,$B113+(1-$B113)*'LF Projected Ratios'!AE$52,$B113*(1+'LF Projected Ratios'!AE$52))</f>
        <v>0.38644701919248842</v>
      </c>
      <c r="AE113">
        <f>IF('LF Projected Ratios'!AF$52&gt;=0,$B113+(1-$B113)*'LF Projected Ratios'!AF$52,$B113*(1+'LF Projected Ratios'!AF$52))</f>
        <v>0.38756419493960664</v>
      </c>
      <c r="AF113">
        <f>IF('LF Projected Ratios'!AG$52&gt;=0,$B113+(1-$B113)*'LF Projected Ratios'!AG$52,$B113*(1+'LF Projected Ratios'!AG$52))</f>
        <v>0.38867191443636495</v>
      </c>
    </row>
    <row r="114" spans="1:32" x14ac:dyDescent="0.25">
      <c r="A114" t="s">
        <v>60</v>
      </c>
      <c r="B114">
        <f t="shared" si="0"/>
        <v>0.36058934053306946</v>
      </c>
      <c r="C114">
        <f>IF('LF Projected Ratios'!D$52&gt;=0,$B114+(1-$B114)*'LF Projected Ratios'!D$52,$B114*(1+'LF Projected Ratios'!D$52))</f>
        <v>0.36220187886859234</v>
      </c>
      <c r="D114">
        <f>IF('LF Projected Ratios'!E$52&gt;=0,$B114+(1-$B114)*'LF Projected Ratios'!E$52,$B114*(1+'LF Projected Ratios'!E$52))</f>
        <v>0.36342887514771077</v>
      </c>
      <c r="E114">
        <f>IF('LF Projected Ratios'!F$52&gt;=0,$B114+(1-$B114)*'LF Projected Ratios'!F$52,$B114*(1+'LF Projected Ratios'!F$52))</f>
        <v>0.36482698769156685</v>
      </c>
      <c r="F114">
        <f>IF('LF Projected Ratios'!G$52&gt;=0,$B114+(1-$B114)*'LF Projected Ratios'!G$52,$B114*(1+'LF Projected Ratios'!G$52))</f>
        <v>0.36638770893040074</v>
      </c>
      <c r="G114">
        <f>IF('LF Projected Ratios'!H$52&gt;=0,$B114+(1-$B114)*'LF Projected Ratios'!H$52,$B114*(1+'LF Projected Ratios'!H$52))</f>
        <v>0.36775249865876347</v>
      </c>
      <c r="H114">
        <f>IF('LF Projected Ratios'!I$52&gt;=0,$B114+(1-$B114)*'LF Projected Ratios'!I$52,$B114*(1+'LF Projected Ratios'!I$52))</f>
        <v>0.36948908261580943</v>
      </c>
      <c r="I114">
        <f>IF('LF Projected Ratios'!J$52&gt;=0,$B114+(1-$B114)*'LF Projected Ratios'!J$52,$B114*(1+'LF Projected Ratios'!J$52))</f>
        <v>0.37076959692862538</v>
      </c>
      <c r="J114">
        <f>IF('LF Projected Ratios'!K$52&gt;=0,$B114+(1-$B114)*'LF Projected Ratios'!K$52,$B114*(1+'LF Projected Ratios'!K$52))</f>
        <v>0.37163537093223026</v>
      </c>
      <c r="K114">
        <f>IF('LF Projected Ratios'!L$52&gt;=0,$B114+(1-$B114)*'LF Projected Ratios'!L$52,$B114*(1+'LF Projected Ratios'!L$52))</f>
        <v>0.37256112724680301</v>
      </c>
      <c r="L114">
        <f>IF('LF Projected Ratios'!M$52&gt;=0,$B114+(1-$B114)*'LF Projected Ratios'!M$52,$B114*(1+'LF Projected Ratios'!M$52))</f>
        <v>0.37433766883091663</v>
      </c>
      <c r="M114">
        <f>IF('LF Projected Ratios'!N$52&gt;=0,$B114+(1-$B114)*'LF Projected Ratios'!N$52,$B114*(1+'LF Projected Ratios'!N$52))</f>
        <v>0.37562793071975409</v>
      </c>
      <c r="N114">
        <f>IF('LF Projected Ratios'!O$52&gt;=0,$B114+(1-$B114)*'LF Projected Ratios'!O$52,$B114*(1+'LF Projected Ratios'!O$52))</f>
        <v>0.37690637069202199</v>
      </c>
      <c r="O114">
        <f>IF('LF Projected Ratios'!P$52&gt;=0,$B114+(1-$B114)*'LF Projected Ratios'!P$52,$B114*(1+'LF Projected Ratios'!P$52))</f>
        <v>0.37817315048275962</v>
      </c>
      <c r="P114">
        <f>IF('LF Projected Ratios'!Q$52&gt;=0,$B114+(1-$B114)*'LF Projected Ratios'!Q$52,$B114*(1+'LF Projected Ratios'!Q$52))</f>
        <v>0.37942842889014844</v>
      </c>
      <c r="Q114">
        <f>IF('LF Projected Ratios'!R$52&gt;=0,$B114+(1-$B114)*'LF Projected Ratios'!R$52,$B114*(1+'LF Projected Ratios'!R$52))</f>
        <v>0.38067236184186998</v>
      </c>
      <c r="R114">
        <f>IF('LF Projected Ratios'!S$52&gt;=0,$B114+(1-$B114)*'LF Projected Ratios'!S$52,$B114*(1+'LF Projected Ratios'!S$52))</f>
        <v>0.38190510245967668</v>
      </c>
      <c r="S114">
        <f>IF('LF Projected Ratios'!T$52&gt;=0,$B114+(1-$B114)*'LF Projected Ratios'!T$52,$B114*(1+'LF Projected Ratios'!T$52))</f>
        <v>0.3831268011222223</v>
      </c>
      <c r="T114">
        <f>IF('LF Projected Ratios'!U$52&gt;=0,$B114+(1-$B114)*'LF Projected Ratios'!U$52,$B114*(1+'LF Projected Ratios'!U$52))</f>
        <v>0.38433760552621726</v>
      </c>
      <c r="U114">
        <f>IF('LF Projected Ratios'!V$52&gt;=0,$B114+(1-$B114)*'LF Projected Ratios'!V$52,$B114*(1+'LF Projected Ratios'!V$52))</f>
        <v>0.3855376607459513</v>
      </c>
      <c r="V114">
        <f>IF('LF Projected Ratios'!W$52&gt;=0,$B114+(1-$B114)*'LF Projected Ratios'!W$52,$B114*(1+'LF Projected Ratios'!W$52))</f>
        <v>0.38672710929123905</v>
      </c>
      <c r="W114">
        <f>IF('LF Projected Ratios'!X$52&gt;=0,$B114+(1-$B114)*'LF Projected Ratios'!X$52,$B114*(1+'LF Projected Ratios'!X$52))</f>
        <v>0.38790609116383612</v>
      </c>
      <c r="X114">
        <f>IF('LF Projected Ratios'!Y$52&gt;=0,$B114+(1-$B114)*'LF Projected Ratios'!Y$52,$B114*(1+'LF Projected Ratios'!Y$52))</f>
        <v>0.38907474391237246</v>
      </c>
      <c r="Y114">
        <f>IF('LF Projected Ratios'!Z$52&gt;=0,$B114+(1-$B114)*'LF Projected Ratios'!Z$52,$B114*(1+'LF Projected Ratios'!Z$52))</f>
        <v>0.39023320268584755</v>
      </c>
      <c r="Z114">
        <f>IF('LF Projected Ratios'!AA$52&gt;=0,$B114+(1-$B114)*'LF Projected Ratios'!AA$52,$B114*(1+'LF Projected Ratios'!AA$52))</f>
        <v>0.39138160028573188</v>
      </c>
      <c r="AA114">
        <f>IF('LF Projected Ratios'!AB$52&gt;=0,$B114+(1-$B114)*'LF Projected Ratios'!AB$52,$B114*(1+'LF Projected Ratios'!AB$52))</f>
        <v>0.39252006721671784</v>
      </c>
      <c r="AB114">
        <f>IF('LF Projected Ratios'!AC$52&gt;=0,$B114+(1-$B114)*'LF Projected Ratios'!AC$52,$B114*(1+'LF Projected Ratios'!AC$52))</f>
        <v>0.39364873173615889</v>
      </c>
      <c r="AC114">
        <f>IF('LF Projected Ratios'!AD$52&gt;=0,$B114+(1-$B114)*'LF Projected Ratios'!AD$52,$B114*(1+'LF Projected Ratios'!AD$52))</f>
        <v>0.39476771990223658</v>
      </c>
      <c r="AD114">
        <f>IF('LF Projected Ratios'!AE$52&gt;=0,$B114+(1-$B114)*'LF Projected Ratios'!AE$52,$B114*(1+'LF Projected Ratios'!AE$52))</f>
        <v>0.39587715562089448</v>
      </c>
      <c r="AE114">
        <f>IF('LF Projected Ratios'!AF$52&gt;=0,$B114+(1-$B114)*'LF Projected Ratios'!AF$52,$B114*(1+'LF Projected Ratios'!AF$52))</f>
        <v>0.39697716069157662</v>
      </c>
      <c r="AF114">
        <f>IF('LF Projected Ratios'!AG$52&gt;=0,$B114+(1-$B114)*'LF Projected Ratios'!AG$52,$B114*(1+'LF Projected Ratios'!AG$52))</f>
        <v>0.39806785485180235</v>
      </c>
    </row>
    <row r="115" spans="1:32" x14ac:dyDescent="0.25">
      <c r="A115" t="s">
        <v>62</v>
      </c>
      <c r="B115">
        <f t="shared" si="0"/>
        <v>0.36189836484470583</v>
      </c>
      <c r="C115">
        <f>IF('LF Projected Ratios'!D$52&gt;=0,$B115+(1-$B115)*'LF Projected Ratios'!D$52,$B115*(1+'LF Projected Ratios'!D$52))</f>
        <v>0.36350760193422449</v>
      </c>
      <c r="D115">
        <f>IF('LF Projected Ratios'!E$52&gt;=0,$B115+(1-$B115)*'LF Projected Ratios'!E$52,$B115*(1+'LF Projected Ratios'!E$52))</f>
        <v>0.36473208626278991</v>
      </c>
      <c r="E115">
        <f>IF('LF Projected Ratios'!F$52&gt;=0,$B115+(1-$B115)*'LF Projected Ratios'!F$52,$B115*(1+'LF Projected Ratios'!F$52))</f>
        <v>0.36612733654077156</v>
      </c>
      <c r="F115">
        <f>IF('LF Projected Ratios'!G$52&gt;=0,$B115+(1-$B115)*'LF Projected Ratios'!G$52,$B115*(1+'LF Projected Ratios'!G$52))</f>
        <v>0.36768486261540995</v>
      </c>
      <c r="G115">
        <f>IF('LF Projected Ratios'!H$52&gt;=0,$B115+(1-$B115)*'LF Projected Ratios'!H$52,$B115*(1+'LF Projected Ratios'!H$52))</f>
        <v>0.36904685829755496</v>
      </c>
      <c r="H115">
        <f>IF('LF Projected Ratios'!I$52&gt;=0,$B115+(1-$B115)*'LF Projected Ratios'!I$52,$B115*(1+'LF Projected Ratios'!I$52))</f>
        <v>0.37077988705797521</v>
      </c>
      <c r="I115">
        <f>IF('LF Projected Ratios'!J$52&gt;=0,$B115+(1-$B115)*'LF Projected Ratios'!J$52,$B115*(1+'LF Projected Ratios'!J$52))</f>
        <v>0.37205777985621041</v>
      </c>
      <c r="J115">
        <f>IF('LF Projected Ratios'!K$52&gt;=0,$B115+(1-$B115)*'LF Projected Ratios'!K$52,$B115*(1+'LF Projected Ratios'!K$52))</f>
        <v>0.37292178141639054</v>
      </c>
      <c r="K115">
        <f>IF('LF Projected Ratios'!L$52&gt;=0,$B115+(1-$B115)*'LF Projected Ratios'!L$52,$B115*(1+'LF Projected Ratios'!L$52))</f>
        <v>0.37384564248961177</v>
      </c>
      <c r="L115">
        <f>IF('LF Projected Ratios'!M$52&gt;=0,$B115+(1-$B115)*'LF Projected Ratios'!M$52,$B115*(1+'LF Projected Ratios'!M$52))</f>
        <v>0.37561854707442011</v>
      </c>
      <c r="M115">
        <f>IF('LF Projected Ratios'!N$52&gt;=0,$B115+(1-$B115)*'LF Projected Ratios'!N$52,$B115*(1+'LF Projected Ratios'!N$52))</f>
        <v>0.37690616749309153</v>
      </c>
      <c r="N115">
        <f>IF('LF Projected Ratios'!O$52&gt;=0,$B115+(1-$B115)*'LF Projected Ratios'!O$52,$B115*(1+'LF Projected Ratios'!O$52))</f>
        <v>0.37818199019744259</v>
      </c>
      <c r="O115">
        <f>IF('LF Projected Ratios'!P$52&gt;=0,$B115+(1-$B115)*'LF Projected Ratios'!P$52,$B115*(1+'LF Projected Ratios'!P$52))</f>
        <v>0.37944617659140306</v>
      </c>
      <c r="P115">
        <f>IF('LF Projected Ratios'!Q$52&gt;=0,$B115+(1-$B115)*'LF Projected Ratios'!Q$52,$B115*(1+'LF Projected Ratios'!Q$52))</f>
        <v>0.38069888514805694</v>
      </c>
      <c r="Q115">
        <f>IF('LF Projected Ratios'!R$52&gt;=0,$B115+(1-$B115)*'LF Projected Ratios'!R$52,$B115*(1+'LF Projected Ratios'!R$52))</f>
        <v>0.38194027147586518</v>
      </c>
      <c r="R115">
        <f>IF('LF Projected Ratios'!S$52&gt;=0,$B115+(1-$B115)*'LF Projected Ratios'!S$52,$B115*(1+'LF Projected Ratios'!S$52))</f>
        <v>0.3831704883831038</v>
      </c>
      <c r="S115">
        <f>IF('LF Projected Ratios'!T$52&gt;=0,$B115+(1-$B115)*'LF Projected Ratios'!T$52,$B115*(1+'LF Projected Ratios'!T$52))</f>
        <v>0.38438968594056599</v>
      </c>
      <c r="T115">
        <f>IF('LF Projected Ratios'!U$52&gt;=0,$B115+(1-$B115)*'LF Projected Ratios'!U$52,$B115*(1+'LF Projected Ratios'!U$52))</f>
        <v>0.38559801154259227</v>
      </c>
      <c r="U115">
        <f>IF('LF Projected Ratios'!V$52&gt;=0,$B115+(1-$B115)*'LF Projected Ratios'!V$52,$B115*(1+'LF Projected Ratios'!V$52))</f>
        <v>0.38679560996647117</v>
      </c>
      <c r="V115">
        <f>IF('LF Projected Ratios'!W$52&gt;=0,$B115+(1-$B115)*'LF Projected Ratios'!W$52,$B115*(1+'LF Projected Ratios'!W$52))</f>
        <v>0.38798262343026602</v>
      </c>
      <c r="W115">
        <f>IF('LF Projected Ratios'!X$52&gt;=0,$B115+(1-$B115)*'LF Projected Ratios'!X$52,$B115*(1+'LF Projected Ratios'!X$52))</f>
        <v>0.38915919164911589</v>
      </c>
      <c r="X115">
        <f>IF('LF Projected Ratios'!Y$52&gt;=0,$B115+(1-$B115)*'LF Projected Ratios'!Y$52,$B115*(1+'LF Projected Ratios'!Y$52))</f>
        <v>0.3903254518900563</v>
      </c>
      <c r="Y115">
        <f>IF('LF Projected Ratios'!Z$52&gt;=0,$B115+(1-$B115)*'LF Projected Ratios'!Z$52,$B115*(1+'LF Projected Ratios'!Z$52))</f>
        <v>0.39148153902540483</v>
      </c>
      <c r="Z115">
        <f>IF('LF Projected Ratios'!AA$52&gt;=0,$B115+(1-$B115)*'LF Projected Ratios'!AA$52,$B115*(1+'LF Projected Ratios'!AA$52))</f>
        <v>0.39262758558475613</v>
      </c>
      <c r="AA115">
        <f>IF('LF Projected Ratios'!AB$52&gt;=0,$B115+(1-$B115)*'LF Projected Ratios'!AB$52,$B115*(1+'LF Projected Ratios'!AB$52))</f>
        <v>0.39376372180562869</v>
      </c>
      <c r="AB115">
        <f>IF('LF Projected Ratios'!AC$52&gt;=0,$B115+(1-$B115)*'LF Projected Ratios'!AC$52,$B115*(1+'LF Projected Ratios'!AC$52))</f>
        <v>0.39489007568280288</v>
      </c>
      <c r="AC115">
        <f>IF('LF Projected Ratios'!AD$52&gt;=0,$B115+(1-$B115)*'LF Projected Ratios'!AD$52,$B115*(1+'LF Projected Ratios'!AD$52))</f>
        <v>0.39600677301638948</v>
      </c>
      <c r="AD115">
        <f>IF('LF Projected Ratios'!AE$52&gt;=0,$B115+(1-$B115)*'LF Projected Ratios'!AE$52,$B115*(1+'LF Projected Ratios'!AE$52))</f>
        <v>0.39711393745866747</v>
      </c>
      <c r="AE115">
        <f>IF('LF Projected Ratios'!AF$52&gt;=0,$B115+(1-$B115)*'LF Projected Ratios'!AF$52,$B115*(1+'LF Projected Ratios'!AF$52))</f>
        <v>0.39821169055972866</v>
      </c>
      <c r="AF115">
        <f>IF('LF Projected Ratios'!AG$52&gt;=0,$B115+(1-$B115)*'LF Projected Ratios'!AG$52,$B115*(1+'LF Projected Ratios'!AG$52))</f>
        <v>0.39930015181196143</v>
      </c>
    </row>
    <row r="116" spans="1:32" x14ac:dyDescent="0.25">
      <c r="A116" t="s">
        <v>64</v>
      </c>
      <c r="B116">
        <f t="shared" si="0"/>
        <v>0.35758772572886133</v>
      </c>
      <c r="C116">
        <f>IF('LF Projected Ratios'!D$52&gt;=0,$B116+(1-$B116)*'LF Projected Ratios'!D$52,$B116*(1+'LF Projected Ratios'!D$52))</f>
        <v>0.35920783387709943</v>
      </c>
      <c r="D116">
        <f>IF('LF Projected Ratios'!E$52&gt;=0,$B116+(1-$B116)*'LF Projected Ratios'!E$52,$B116*(1+'LF Projected Ratios'!E$52))</f>
        <v>0.36044059010116336</v>
      </c>
      <c r="E116">
        <f>IF('LF Projected Ratios'!F$52&gt;=0,$B116+(1-$B116)*'LF Projected Ratios'!F$52,$B116*(1+'LF Projected Ratios'!F$52))</f>
        <v>0.36184526586889981</v>
      </c>
      <c r="F116">
        <f>IF('LF Projected Ratios'!G$52&gt;=0,$B116+(1-$B116)*'LF Projected Ratios'!G$52,$B116*(1+'LF Projected Ratios'!G$52))</f>
        <v>0.36341331367307378</v>
      </c>
      <c r="G116">
        <f>IF('LF Projected Ratios'!H$52&gt;=0,$B116+(1-$B116)*'LF Projected Ratios'!H$52,$B116*(1+'LF Projected Ratios'!H$52))</f>
        <v>0.36478451019649477</v>
      </c>
      <c r="H116">
        <f>IF('LF Projected Ratios'!I$52&gt;=0,$B116+(1-$B116)*'LF Projected Ratios'!I$52,$B116*(1+'LF Projected Ratios'!I$52))</f>
        <v>0.36652924627931011</v>
      </c>
      <c r="I116">
        <f>IF('LF Projected Ratios'!J$52&gt;=0,$B116+(1-$B116)*'LF Projected Ratios'!J$52,$B116*(1+'LF Projected Ratios'!J$52))</f>
        <v>0.36781577176923336</v>
      </c>
      <c r="J116">
        <f>IF('LF Projected Ratios'!K$52&gt;=0,$B116+(1-$B116)*'LF Projected Ratios'!K$52,$B116*(1+'LF Projected Ratios'!K$52))</f>
        <v>0.36868561001547762</v>
      </c>
      <c r="K116">
        <f>IF('LF Projected Ratios'!L$52&gt;=0,$B116+(1-$B116)*'LF Projected Ratios'!L$52,$B116*(1+'LF Projected Ratios'!L$52))</f>
        <v>0.36961571215040506</v>
      </c>
      <c r="L116">
        <f>IF('LF Projected Ratios'!M$52&gt;=0,$B116+(1-$B116)*'LF Projected Ratios'!M$52,$B116*(1+'LF Projected Ratios'!M$52))</f>
        <v>0.37140059343521059</v>
      </c>
      <c r="M116">
        <f>IF('LF Projected Ratios'!N$52&gt;=0,$B116+(1-$B116)*'LF Projected Ratios'!N$52,$B116*(1+'LF Projected Ratios'!N$52))</f>
        <v>0.37269691225964885</v>
      </c>
      <c r="N116">
        <f>IF('LF Projected Ratios'!O$52&gt;=0,$B116+(1-$B116)*'LF Projected Ratios'!O$52,$B116*(1+'LF Projected Ratios'!O$52))</f>
        <v>0.37398135367135199</v>
      </c>
      <c r="O116">
        <f>IF('LF Projected Ratios'!P$52&gt;=0,$B116+(1-$B116)*'LF Projected Ratios'!P$52,$B116*(1+'LF Projected Ratios'!P$52))</f>
        <v>0.3752540801645996</v>
      </c>
      <c r="P116">
        <f>IF('LF Projected Ratios'!Q$52&gt;=0,$B116+(1-$B116)*'LF Projected Ratios'!Q$52,$B116*(1+'LF Projected Ratios'!Q$52))</f>
        <v>0.37651525128302665</v>
      </c>
      <c r="Q116">
        <f>IF('LF Projected Ratios'!R$52&gt;=0,$B116+(1-$B116)*'LF Projected Ratios'!R$52,$B116*(1+'LF Projected Ratios'!R$52))</f>
        <v>0.37776502368629322</v>
      </c>
      <c r="R116">
        <f>IF('LF Projected Ratios'!S$52&gt;=0,$B116+(1-$B116)*'LF Projected Ratios'!S$52,$B116*(1+'LF Projected Ratios'!S$52))</f>
        <v>0.37900355121495821</v>
      </c>
      <c r="S116">
        <f>IF('LF Projected Ratios'!T$52&gt;=0,$B116+(1-$B116)*'LF Projected Ratios'!T$52,$B116*(1+'LF Projected Ratios'!T$52))</f>
        <v>0.38023098495360474</v>
      </c>
      <c r="T116">
        <f>IF('LF Projected Ratios'!U$52&gt;=0,$B116+(1-$B116)*'LF Projected Ratios'!U$52,$B116*(1+'LF Projected Ratios'!U$52))</f>
        <v>0.38144747329228268</v>
      </c>
      <c r="U116">
        <f>IF('LF Projected Ratios'!V$52&gt;=0,$B116+(1-$B116)*'LF Projected Ratios'!V$52,$B116*(1+'LF Projected Ratios'!V$52))</f>
        <v>0.38265316198631077</v>
      </c>
      <c r="V116">
        <f>IF('LF Projected Ratios'!W$52&gt;=0,$B116+(1-$B116)*'LF Projected Ratios'!W$52,$B116*(1+'LF Projected Ratios'!W$52))</f>
        <v>0.3838481942144939</v>
      </c>
      <c r="W116">
        <f>IF('LF Projected Ratios'!X$52&gt;=0,$B116+(1-$B116)*'LF Projected Ratios'!X$52,$B116*(1+'LF Projected Ratios'!X$52))</f>
        <v>0.3850327106358043</v>
      </c>
      <c r="X116">
        <f>IF('LF Projected Ratios'!Y$52&gt;=0,$B116+(1-$B116)*'LF Projected Ratios'!Y$52,$B116*(1+'LF Projected Ratios'!Y$52))</f>
        <v>0.3862068494445729</v>
      </c>
      <c r="Y116">
        <f>IF('LF Projected Ratios'!Z$52&gt;=0,$B116+(1-$B116)*'LF Projected Ratios'!Z$52,$B116*(1+'LF Projected Ratios'!Z$52))</f>
        <v>0.3873707464242353</v>
      </c>
      <c r="Z116">
        <f>IF('LF Projected Ratios'!AA$52&gt;=0,$B116+(1-$B116)*'LF Projected Ratios'!AA$52,$B116*(1+'LF Projected Ratios'!AA$52))</f>
        <v>0.38852453499967793</v>
      </c>
      <c r="AA116">
        <f>IF('LF Projected Ratios'!AB$52&gt;=0,$B116+(1-$B116)*'LF Projected Ratios'!AB$52,$B116*(1+'LF Projected Ratios'!AB$52))</f>
        <v>0.38966834628822755</v>
      </c>
      <c r="AB116">
        <f>IF('LF Projected Ratios'!AC$52&gt;=0,$B116+(1-$B116)*'LF Projected Ratios'!AC$52,$B116*(1+'LF Projected Ratios'!AC$52))</f>
        <v>0.39080230914932168</v>
      </c>
      <c r="AC116">
        <f>IF('LF Projected Ratios'!AD$52&gt;=0,$B116+(1-$B116)*'LF Projected Ratios'!AD$52,$B116*(1+'LF Projected Ratios'!AD$52))</f>
        <v>0.3919265502329029</v>
      </c>
      <c r="AD116">
        <f>IF('LF Projected Ratios'!AE$52&gt;=0,$B116+(1-$B116)*'LF Projected Ratios'!AE$52,$B116*(1+'LF Projected Ratios'!AE$52))</f>
        <v>0.39304119402657195</v>
      </c>
      <c r="AE116">
        <f>IF('LF Projected Ratios'!AF$52&gt;=0,$B116+(1-$B116)*'LF Projected Ratios'!AF$52,$B116*(1+'LF Projected Ratios'!AF$52))</f>
        <v>0.39414636290154165</v>
      </c>
      <c r="AF116">
        <f>IF('LF Projected Ratios'!AG$52&gt;=0,$B116+(1-$B116)*'LF Projected Ratios'!AG$52,$B116*(1+'LF Projected Ratios'!AG$52))</f>
        <v>0.39524217715742066</v>
      </c>
    </row>
    <row r="117" spans="1:32" x14ac:dyDescent="0.25">
      <c r="A117" t="s">
        <v>66</v>
      </c>
      <c r="B117">
        <f t="shared" si="0"/>
        <v>0.36744621121518989</v>
      </c>
      <c r="C117">
        <f>IF('LF Projected Ratios'!D$52&gt;=0,$B117+(1-$B117)*'LF Projected Ratios'!D$52,$B117*(1+'LF Projected Ratios'!D$52))</f>
        <v>0.36904145711638603</v>
      </c>
      <c r="D117">
        <f>IF('LF Projected Ratios'!E$52&gt;=0,$B117+(1-$B117)*'LF Projected Ratios'!E$52,$B117*(1+'LF Projected Ratios'!E$52))</f>
        <v>0.37025529541215091</v>
      </c>
      <c r="E117">
        <f>IF('LF Projected Ratios'!F$52&gt;=0,$B117+(1-$B117)*'LF Projected Ratios'!F$52,$B117*(1+'LF Projected Ratios'!F$52))</f>
        <v>0.37163841496711897</v>
      </c>
      <c r="F117">
        <f>IF('LF Projected Ratios'!G$52&gt;=0,$B117+(1-$B117)*'LF Projected Ratios'!G$52,$B117*(1+'LF Projected Ratios'!G$52))</f>
        <v>0.3731823994444568</v>
      </c>
      <c r="G117">
        <f>IF('LF Projected Ratios'!H$52&gt;=0,$B117+(1-$B117)*'LF Projected Ratios'!H$52,$B117*(1+'LF Projected Ratios'!H$52))</f>
        <v>0.37453255352898546</v>
      </c>
      <c r="H117">
        <f>IF('LF Projected Ratios'!I$52&gt;=0,$B117+(1-$B117)*'LF Projected Ratios'!I$52,$B117*(1+'LF Projected Ratios'!I$52))</f>
        <v>0.37625051481929012</v>
      </c>
      <c r="I117">
        <f>IF('LF Projected Ratios'!J$52&gt;=0,$B117+(1-$B117)*'LF Projected Ratios'!J$52,$B117*(1+'LF Projected Ratios'!J$52))</f>
        <v>0.37751729723552352</v>
      </c>
      <c r="J117">
        <f>IF('LF Projected Ratios'!K$52&gt;=0,$B117+(1-$B117)*'LF Projected Ratios'!K$52,$B117*(1+'LF Projected Ratios'!K$52))</f>
        <v>0.37837378690785428</v>
      </c>
      <c r="K117">
        <f>IF('LF Projected Ratios'!L$52&gt;=0,$B117+(1-$B117)*'LF Projected Ratios'!L$52,$B117*(1+'LF Projected Ratios'!L$52))</f>
        <v>0.37928961565672542</v>
      </c>
      <c r="L117">
        <f>IF('LF Projected Ratios'!M$52&gt;=0,$B117+(1-$B117)*'LF Projected Ratios'!M$52,$B117*(1+'LF Projected Ratios'!M$52))</f>
        <v>0.38104710607908043</v>
      </c>
      <c r="M117">
        <f>IF('LF Projected Ratios'!N$52&gt;=0,$B117+(1-$B117)*'LF Projected Ratios'!N$52,$B117*(1+'LF Projected Ratios'!N$52))</f>
        <v>0.38232353154090998</v>
      </c>
      <c r="N117">
        <f>IF('LF Projected Ratios'!O$52&gt;=0,$B117+(1-$B117)*'LF Projected Ratios'!O$52,$B117*(1+'LF Projected Ratios'!O$52))</f>
        <v>0.38358826186127432</v>
      </c>
      <c r="O117">
        <f>IF('LF Projected Ratios'!P$52&gt;=0,$B117+(1-$B117)*'LF Projected Ratios'!P$52,$B117*(1+'LF Projected Ratios'!P$52))</f>
        <v>0.38484145704080913</v>
      </c>
      <c r="P117">
        <f>IF('LF Projected Ratios'!Q$52&gt;=0,$B117+(1-$B117)*'LF Projected Ratios'!Q$52,$B117*(1+'LF Projected Ratios'!Q$52))</f>
        <v>0.38608327417478611</v>
      </c>
      <c r="Q117">
        <f>IF('LF Projected Ratios'!R$52&gt;=0,$B117+(1-$B117)*'LF Projected Ratios'!R$52,$B117*(1+'LF Projected Ratios'!R$52))</f>
        <v>0.38731386751875962</v>
      </c>
      <c r="R117">
        <f>IF('LF Projected Ratios'!S$52&gt;=0,$B117+(1-$B117)*'LF Projected Ratios'!S$52,$B117*(1+'LF Projected Ratios'!S$52))</f>
        <v>0.38853338855244501</v>
      </c>
      <c r="S117">
        <f>IF('LF Projected Ratios'!T$52&gt;=0,$B117+(1-$B117)*'LF Projected Ratios'!T$52,$B117*(1+'LF Projected Ratios'!T$52))</f>
        <v>0.3897419860418751</v>
      </c>
      <c r="T117">
        <f>IF('LF Projected Ratios'!U$52&gt;=0,$B117+(1-$B117)*'LF Projected Ratios'!U$52,$B117*(1+'LF Projected Ratios'!U$52))</f>
        <v>0.39093980609989987</v>
      </c>
      <c r="U117">
        <f>IF('LF Projected Ratios'!V$52&gt;=0,$B117+(1-$B117)*'LF Projected Ratios'!V$52,$B117*(1+'LF Projected Ratios'!V$52))</f>
        <v>0.3921269922450708</v>
      </c>
      <c r="V117">
        <f>IF('LF Projected Ratios'!W$52&gt;=0,$B117+(1-$B117)*'LF Projected Ratios'!W$52,$B117*(1+'LF Projected Ratios'!W$52))</f>
        <v>0.39330368545896499</v>
      </c>
      <c r="W117">
        <f>IF('LF Projected Ratios'!X$52&gt;=0,$B117+(1-$B117)*'LF Projected Ratios'!X$52,$B117*(1+'LF Projected Ratios'!X$52))</f>
        <v>0.39447002424199629</v>
      </c>
      <c r="X117">
        <f>IF('LF Projected Ratios'!Y$52&gt;=0,$B117+(1-$B117)*'LF Projected Ratios'!Y$52,$B117*(1+'LF Projected Ratios'!Y$52))</f>
        <v>0.39562614466775947</v>
      </c>
      <c r="Y117">
        <f>IF('LF Projected Ratios'!Z$52&gt;=0,$B117+(1-$B117)*'LF Projected Ratios'!Z$52,$B117*(1+'LF Projected Ratios'!Z$52))</f>
        <v>0.39677218043595203</v>
      </c>
      <c r="Z117">
        <f>IF('LF Projected Ratios'!AA$52&gt;=0,$B117+(1-$B117)*'LF Projected Ratios'!AA$52,$B117*(1+'LF Projected Ratios'!AA$52))</f>
        <v>0.39790826292391651</v>
      </c>
      <c r="AA117">
        <f>IF('LF Projected Ratios'!AB$52&gt;=0,$B117+(1-$B117)*'LF Projected Ratios'!AB$52,$B117*(1+'LF Projected Ratios'!AB$52))</f>
        <v>0.39903452123684763</v>
      </c>
      <c r="AB117">
        <f>IF('LF Projected Ratios'!AC$52&gt;=0,$B117+(1-$B117)*'LF Projected Ratios'!AC$52,$B117*(1+'LF Projected Ratios'!AC$52))</f>
        <v>0.40015108225670082</v>
      </c>
      <c r="AC117">
        <f>IF('LF Projected Ratios'!AD$52&gt;=0,$B117+(1-$B117)*'LF Projected Ratios'!AD$52,$B117*(1+'LF Projected Ratios'!AD$52))</f>
        <v>0.40125807068984315</v>
      </c>
      <c r="AD117">
        <f>IF('LF Projected Ratios'!AE$52&gt;=0,$B117+(1-$B117)*'LF Projected Ratios'!AE$52,$B117*(1+'LF Projected Ratios'!AE$52))</f>
        <v>0.40235560911348367</v>
      </c>
      <c r="AE117">
        <f>IF('LF Projected Ratios'!AF$52&gt;=0,$B117+(1-$B117)*'LF Projected Ratios'!AF$52,$B117*(1+'LF Projected Ratios'!AF$52))</f>
        <v>0.40344381802092133</v>
      </c>
      <c r="AF117">
        <f>IF('LF Projected Ratios'!AG$52&gt;=0,$B117+(1-$B117)*'LF Projected Ratios'!AG$52,$B117*(1+'LF Projected Ratios'!AG$52))</f>
        <v>0.40452281586564198</v>
      </c>
    </row>
    <row r="118" spans="1:32" x14ac:dyDescent="0.25">
      <c r="A118" t="s">
        <v>68</v>
      </c>
      <c r="B118">
        <f t="shared" si="0"/>
        <v>0.39231891562868421</v>
      </c>
      <c r="C118">
        <f>IF('LF Projected Ratios'!D$52&gt;=0,$B118+(1-$B118)*'LF Projected Ratios'!D$52,$B118*(1+'LF Projected Ratios'!D$52))</f>
        <v>0.39385143472234119</v>
      </c>
      <c r="D118">
        <f>IF('LF Projected Ratios'!E$52&gt;=0,$B118+(1-$B118)*'LF Projected Ratios'!E$52,$B118*(1+'LF Projected Ratios'!E$52))</f>
        <v>0.39501754357331947</v>
      </c>
      <c r="E118">
        <f>IF('LF Projected Ratios'!F$52&gt;=0,$B118+(1-$B118)*'LF Projected Ratios'!F$52,$B118*(1+'LF Projected Ratios'!F$52))</f>
        <v>0.39634627735988459</v>
      </c>
      <c r="F118">
        <f>IF('LF Projected Ratios'!G$52&gt;=0,$B118+(1-$B118)*'LF Projected Ratios'!G$52,$B118*(1+'LF Projected Ratios'!G$52))</f>
        <v>0.39782955068474063</v>
      </c>
      <c r="G118">
        <f>IF('LF Projected Ratios'!H$52&gt;=0,$B118+(1-$B118)*'LF Projected Ratios'!H$52,$B118*(1+'LF Projected Ratios'!H$52))</f>
        <v>0.3991266152390941</v>
      </c>
      <c r="H118">
        <f>IF('LF Projected Ratios'!I$52&gt;=0,$B118+(1-$B118)*'LF Projected Ratios'!I$52,$B118*(1+'LF Projected Ratios'!I$52))</f>
        <v>0.40077702441900875</v>
      </c>
      <c r="I118">
        <f>IF('LF Projected Ratios'!J$52&gt;=0,$B118+(1-$B118)*'LF Projected Ratios'!J$52,$B118*(1+'LF Projected Ratios'!J$52))</f>
        <v>0.40199399556993343</v>
      </c>
      <c r="J118">
        <f>IF('LF Projected Ratios'!K$52&gt;=0,$B118+(1-$B118)*'LF Projected Ratios'!K$52,$B118*(1+'LF Projected Ratios'!K$52))</f>
        <v>0.40281680713483559</v>
      </c>
      <c r="K118">
        <f>IF('LF Projected Ratios'!L$52&gt;=0,$B118+(1-$B118)*'LF Projected Ratios'!L$52,$B118*(1+'LF Projected Ratios'!L$52))</f>
        <v>0.40369662449911314</v>
      </c>
      <c r="L118">
        <f>IF('LF Projected Ratios'!M$52&gt;=0,$B118+(1-$B118)*'LF Projected Ratios'!M$52,$B118*(1+'LF Projected Ratios'!M$52))</f>
        <v>0.40538500848252207</v>
      </c>
      <c r="M118">
        <f>IF('LF Projected Ratios'!N$52&gt;=0,$B118+(1-$B118)*'LF Projected Ratios'!N$52,$B118*(1+'LF Projected Ratios'!N$52))</f>
        <v>0.40661124350397981</v>
      </c>
      <c r="N118">
        <f>IF('LF Projected Ratios'!O$52&gt;=0,$B118+(1-$B118)*'LF Projected Ratios'!O$52,$B118*(1+'LF Projected Ratios'!O$52))</f>
        <v>0.40782624324968164</v>
      </c>
      <c r="O118">
        <f>IF('LF Projected Ratios'!P$52&gt;=0,$B118+(1-$B118)*'LF Projected Ratios'!P$52,$B118*(1+'LF Projected Ratios'!P$52))</f>
        <v>0.40903016142886389</v>
      </c>
      <c r="P118">
        <f>IF('LF Projected Ratios'!Q$52&gt;=0,$B118+(1-$B118)*'LF Projected Ratios'!Q$52,$B118*(1+'LF Projected Ratios'!Q$52))</f>
        <v>0.41022314895964085</v>
      </c>
      <c r="Q118">
        <f>IF('LF Projected Ratios'!R$52&gt;=0,$B118+(1-$B118)*'LF Projected Ratios'!R$52,$B118*(1+'LF Projected Ratios'!R$52))</f>
        <v>0.41140535403207046</v>
      </c>
      <c r="R118">
        <f>IF('LF Projected Ratios'!S$52&gt;=0,$B118+(1-$B118)*'LF Projected Ratios'!S$52,$B118*(1+'LF Projected Ratios'!S$52))</f>
        <v>0.41257692216952047</v>
      </c>
      <c r="S118">
        <f>IF('LF Projected Ratios'!T$52&gt;=0,$B118+(1-$B118)*'LF Projected Ratios'!T$52,$B118*(1+'LF Projected Ratios'!T$52))</f>
        <v>0.41373799628838115</v>
      </c>
      <c r="T118">
        <f>IF('LF Projected Ratios'!U$52&gt;=0,$B118+(1-$B118)*'LF Projected Ratios'!U$52,$B118*(1+'LF Projected Ratios'!U$52))</f>
        <v>0.41488871675618599</v>
      </c>
      <c r="U118">
        <f>IF('LF Projected Ratios'!V$52&gt;=0,$B118+(1-$B118)*'LF Projected Ratios'!V$52,$B118*(1+'LF Projected Ratios'!V$52))</f>
        <v>0.41602922144818072</v>
      </c>
      <c r="V118">
        <f>IF('LF Projected Ratios'!W$52&gt;=0,$B118+(1-$B118)*'LF Projected Ratios'!W$52,$B118*(1+'LF Projected Ratios'!W$52))</f>
        <v>0.41715964580239295</v>
      </c>
      <c r="W118">
        <f>IF('LF Projected Ratios'!X$52&gt;=0,$B118+(1-$B118)*'LF Projected Ratios'!X$52,$B118*(1+'LF Projected Ratios'!X$52))</f>
        <v>0.41828012287324945</v>
      </c>
      <c r="X118">
        <f>IF('LF Projected Ratios'!Y$52&gt;=0,$B118+(1-$B118)*'LF Projected Ratios'!Y$52,$B118*(1+'LF Projected Ratios'!Y$52))</f>
        <v>0.41939078338378288</v>
      </c>
      <c r="Y118">
        <f>IF('LF Projected Ratios'!Z$52&gt;=0,$B118+(1-$B118)*'LF Projected Ratios'!Z$52,$B118*(1+'LF Projected Ratios'!Z$52))</f>
        <v>0.42049175577647291</v>
      </c>
      <c r="Z118">
        <f>IF('LF Projected Ratios'!AA$52&gt;=0,$B118+(1-$B118)*'LF Projected Ratios'!AA$52,$B118*(1+'LF Projected Ratios'!AA$52))</f>
        <v>0.42158316626276182</v>
      </c>
      <c r="AA118">
        <f>IF('LF Projected Ratios'!AB$52&gt;=0,$B118+(1-$B118)*'LF Projected Ratios'!AB$52,$B118*(1+'LF Projected Ratios'!AB$52))</f>
        <v>0.42266513887128737</v>
      </c>
      <c r="AB118">
        <f>IF('LF Projected Ratios'!AC$52&gt;=0,$B118+(1-$B118)*'LF Projected Ratios'!AC$52,$B118*(1+'LF Projected Ratios'!AC$52))</f>
        <v>0.42373779549486812</v>
      </c>
      <c r="AC118">
        <f>IF('LF Projected Ratios'!AD$52&gt;=0,$B118+(1-$B118)*'LF Projected Ratios'!AD$52,$B118*(1+'LF Projected Ratios'!AD$52))</f>
        <v>0.42480125593628093</v>
      </c>
      <c r="AD118">
        <f>IF('LF Projected Ratios'!AE$52&gt;=0,$B118+(1-$B118)*'LF Projected Ratios'!AE$52,$B118*(1+'LF Projected Ratios'!AE$52))</f>
        <v>0.4258556379528653</v>
      </c>
      <c r="AE118">
        <f>IF('LF Projected Ratios'!AF$52&gt;=0,$B118+(1-$B118)*'LF Projected Ratios'!AF$52,$B118*(1+'LF Projected Ratios'!AF$52))</f>
        <v>0.4269010572999925</v>
      </c>
      <c r="AF118">
        <f>IF('LF Projected Ratios'!AG$52&gt;=0,$B118+(1-$B118)*'LF Projected Ratios'!AG$52,$B118*(1+'LF Projected Ratios'!AG$52))</f>
        <v>0.42793762777342814</v>
      </c>
    </row>
    <row r="119" spans="1:32" x14ac:dyDescent="0.25">
      <c r="A119" t="s">
        <v>70</v>
      </c>
      <c r="B119">
        <f t="shared" si="0"/>
        <v>0.34921218360567158</v>
      </c>
      <c r="C119">
        <f>IF('LF Projected Ratios'!D$52&gt;=0,$B119+(1-$B119)*'LF Projected Ratios'!D$52,$B119*(1+'LF Projected Ratios'!D$52))</f>
        <v>0.35085341414615395</v>
      </c>
      <c r="D119">
        <f>IF('LF Projected Ratios'!E$52&gt;=0,$B119+(1-$B119)*'LF Projected Ratios'!E$52,$B119*(1+'LF Projected Ratios'!E$52))</f>
        <v>0.35210224260621931</v>
      </c>
      <c r="E119">
        <f>IF('LF Projected Ratios'!F$52&gt;=0,$B119+(1-$B119)*'LF Projected Ratios'!F$52,$B119*(1+'LF Projected Ratios'!F$52))</f>
        <v>0.35352523203565445</v>
      </c>
      <c r="F119">
        <f>IF('LF Projected Ratios'!G$52&gt;=0,$B119+(1-$B119)*'LF Projected Ratios'!G$52,$B119*(1+'LF Projected Ratios'!G$52))</f>
        <v>0.35511372348787346</v>
      </c>
      <c r="G119">
        <f>IF('LF Projected Ratios'!H$52&gt;=0,$B119+(1-$B119)*'LF Projected Ratios'!H$52,$B119*(1+'LF Projected Ratios'!H$52))</f>
        <v>0.35650279718254579</v>
      </c>
      <c r="H119">
        <f>IF('LF Projected Ratios'!I$52&gt;=0,$B119+(1-$B119)*'LF Projected Ratios'!I$52,$B119*(1+'LF Projected Ratios'!I$52))</f>
        <v>0.3582702805121693</v>
      </c>
      <c r="I119">
        <f>IF('LF Projected Ratios'!J$52&gt;=0,$B119+(1-$B119)*'LF Projected Ratios'!J$52,$B119*(1+'LF Projected Ratios'!J$52))</f>
        <v>0.35957357926260602</v>
      </c>
      <c r="J119">
        <f>IF('LF Projected Ratios'!K$52&gt;=0,$B119+(1-$B119)*'LF Projected Ratios'!K$52,$B119*(1+'LF Projected Ratios'!K$52))</f>
        <v>0.3604547581496873</v>
      </c>
      <c r="K119">
        <f>IF('LF Projected Ratios'!L$52&gt;=0,$B119+(1-$B119)*'LF Projected Ratios'!L$52,$B119*(1+'LF Projected Ratios'!L$52))</f>
        <v>0.36139698662454001</v>
      </c>
      <c r="L119">
        <f>IF('LF Projected Ratios'!M$52&gt;=0,$B119+(1-$B119)*'LF Projected Ratios'!M$52,$B119*(1+'LF Projected Ratios'!M$52))</f>
        <v>0.36320513855497993</v>
      </c>
      <c r="M119">
        <f>IF('LF Projected Ratios'!N$52&gt;=0,$B119+(1-$B119)*'LF Projected Ratios'!N$52,$B119*(1+'LF Projected Ratios'!N$52))</f>
        <v>0.36451835832193441</v>
      </c>
      <c r="N119">
        <f>IF('LF Projected Ratios'!O$52&gt;=0,$B119+(1-$B119)*'LF Projected Ratios'!O$52,$B119*(1+'LF Projected Ratios'!O$52))</f>
        <v>0.36581954582268245</v>
      </c>
      <c r="O119">
        <f>IF('LF Projected Ratios'!P$52&gt;=0,$B119+(1-$B119)*'LF Projected Ratios'!P$52,$B119*(1+'LF Projected Ratios'!P$52))</f>
        <v>0.36710886567004619</v>
      </c>
      <c r="P119">
        <f>IF('LF Projected Ratios'!Q$52&gt;=0,$B119+(1-$B119)*'LF Projected Ratios'!Q$52,$B119*(1+'LF Projected Ratios'!Q$52))</f>
        <v>0.36838647948773345</v>
      </c>
      <c r="Q119">
        <f>IF('LF Projected Ratios'!R$52&gt;=0,$B119+(1-$B119)*'LF Projected Ratios'!R$52,$B119*(1+'LF Projected Ratios'!R$52))</f>
        <v>0.36965254597787728</v>
      </c>
      <c r="R119">
        <f>IF('LF Projected Ratios'!S$52&gt;=0,$B119+(1-$B119)*'LF Projected Ratios'!S$52,$B119*(1+'LF Projected Ratios'!S$52))</f>
        <v>0.37090722098675472</v>
      </c>
      <c r="S119">
        <f>IF('LF Projected Ratios'!T$52&gt;=0,$B119+(1-$B119)*'LF Projected Ratios'!T$52,$B119*(1+'LF Projected Ratios'!T$52))</f>
        <v>0.37215065756873594</v>
      </c>
      <c r="T119">
        <f>IF('LF Projected Ratios'!U$52&gt;=0,$B119+(1-$B119)*'LF Projected Ratios'!U$52,$B119*(1+'LF Projected Ratios'!U$52))</f>
        <v>0.37338300604852737</v>
      </c>
      <c r="U119">
        <f>IF('LF Projected Ratios'!V$52&gt;=0,$B119+(1-$B119)*'LF Projected Ratios'!V$52,$B119*(1+'LF Projected Ratios'!V$52))</f>
        <v>0.37460441408175355</v>
      </c>
      <c r="V119">
        <f>IF('LF Projected Ratios'!W$52&gt;=0,$B119+(1-$B119)*'LF Projected Ratios'!W$52,$B119*(1+'LF Projected Ratios'!W$52))</f>
        <v>0.37581502671393358</v>
      </c>
      <c r="W119">
        <f>IF('LF Projected Ratios'!X$52&gt;=0,$B119+(1-$B119)*'LF Projected Ratios'!X$52,$B119*(1+'LF Projected Ratios'!X$52))</f>
        <v>0.37701498643790127</v>
      </c>
      <c r="X119">
        <f>IF('LF Projected Ratios'!Y$52&gt;=0,$B119+(1-$B119)*'LF Projected Ratios'!Y$52,$B119*(1+'LF Projected Ratios'!Y$52))</f>
        <v>0.37820443324971581</v>
      </c>
      <c r="Y119">
        <f>IF('LF Projected Ratios'!Z$52&gt;=0,$B119+(1-$B119)*'LF Projected Ratios'!Z$52,$B119*(1+'LF Projected Ratios'!Z$52))</f>
        <v>0.37938350470310889</v>
      </c>
      <c r="Z119">
        <f>IF('LF Projected Ratios'!AA$52&gt;=0,$B119+(1-$B119)*'LF Projected Ratios'!AA$52,$B119*(1+'LF Projected Ratios'!AA$52))</f>
        <v>0.38055233596251314</v>
      </c>
      <c r="AA119">
        <f>IF('LF Projected Ratios'!AB$52&gt;=0,$B119+(1-$B119)*'LF Projected Ratios'!AB$52,$B119*(1+'LF Projected Ratios'!AB$52))</f>
        <v>0.38171105985471598</v>
      </c>
      <c r="AB119">
        <f>IF('LF Projected Ratios'!AC$52&gt;=0,$B119+(1-$B119)*'LF Projected Ratios'!AC$52,$B119*(1+'LF Projected Ratios'!AC$52))</f>
        <v>0.38285980691917865</v>
      </c>
      <c r="AC119">
        <f>IF('LF Projected Ratios'!AD$52&gt;=0,$B119+(1-$B119)*'LF Projected Ratios'!AD$52,$B119*(1+'LF Projected Ratios'!AD$52))</f>
        <v>0.38399870545706027</v>
      </c>
      <c r="AD119">
        <f>IF('LF Projected Ratios'!AE$52&gt;=0,$B119+(1-$B119)*'LF Projected Ratios'!AE$52,$B119*(1+'LF Projected Ratios'!AE$52))</f>
        <v>0.38512788157898664</v>
      </c>
      <c r="AE119">
        <f>IF('LF Projected Ratios'!AF$52&gt;=0,$B119+(1-$B119)*'LF Projected Ratios'!AF$52,$B119*(1+'LF Projected Ratios'!AF$52))</f>
        <v>0.38624745925160275</v>
      </c>
      <c r="AF119">
        <f>IF('LF Projected Ratios'!AG$52&gt;=0,$B119+(1-$B119)*'LF Projected Ratios'!AG$52,$B119*(1+'LF Projected Ratios'!AG$52))</f>
        <v>0.38735756034294067</v>
      </c>
    </row>
    <row r="120" spans="1:32" x14ac:dyDescent="0.25">
      <c r="A120" t="s">
        <v>72</v>
      </c>
      <c r="B120">
        <f t="shared" si="0"/>
        <v>0.37868746062143299</v>
      </c>
      <c r="C120">
        <f>IF('LF Projected Ratios'!D$52&gt;=0,$B120+(1-$B120)*'LF Projected Ratios'!D$52,$B120*(1+'LF Projected Ratios'!D$52))</f>
        <v>0.38025435706467386</v>
      </c>
      <c r="D120">
        <f>IF('LF Projected Ratios'!E$52&gt;=0,$B120+(1-$B120)*'LF Projected Ratios'!E$52,$B120*(1+'LF Projected Ratios'!E$52))</f>
        <v>0.38144662397905826</v>
      </c>
      <c r="E120">
        <f>IF('LF Projected Ratios'!F$52&gt;=0,$B120+(1-$B120)*'LF Projected Ratios'!F$52,$B120*(1+'LF Projected Ratios'!F$52))</f>
        <v>0.38280516381898588</v>
      </c>
      <c r="F120">
        <f>IF('LF Projected Ratios'!G$52&gt;=0,$B120+(1-$B120)*'LF Projected Ratios'!G$52,$B120*(1+'LF Projected Ratios'!G$52))</f>
        <v>0.38432170981615515</v>
      </c>
      <c r="G120">
        <f>IF('LF Projected Ratios'!H$52&gt;=0,$B120+(1-$B120)*'LF Projected Ratios'!H$52,$B120*(1+'LF Projected Ratios'!H$52))</f>
        <v>0.3856478700221076</v>
      </c>
      <c r="H120">
        <f>IF('LF Projected Ratios'!I$52&gt;=0,$B120+(1-$B120)*'LF Projected Ratios'!I$52,$B120*(1+'LF Projected Ratios'!I$52))</f>
        <v>0.38733530105288805</v>
      </c>
      <c r="I120">
        <f>IF('LF Projected Ratios'!J$52&gt;=0,$B120+(1-$B120)*'LF Projected Ratios'!J$52,$B120*(1+'LF Projected Ratios'!J$52))</f>
        <v>0.38857957120639092</v>
      </c>
      <c r="J120">
        <f>IF('LF Projected Ratios'!K$52&gt;=0,$B120+(1-$B120)*'LF Projected Ratios'!K$52,$B120*(1+'LF Projected Ratios'!K$52))</f>
        <v>0.38942084001657334</v>
      </c>
      <c r="K120">
        <f>IF('LF Projected Ratios'!L$52&gt;=0,$B120+(1-$B120)*'LF Projected Ratios'!L$52,$B120*(1+'LF Projected Ratios'!L$52))</f>
        <v>0.39032039337580643</v>
      </c>
      <c r="L120">
        <f>IF('LF Projected Ratios'!M$52&gt;=0,$B120+(1-$B120)*'LF Projected Ratios'!M$52,$B120*(1+'LF Projected Ratios'!M$52))</f>
        <v>0.39204665105793118</v>
      </c>
      <c r="M120">
        <f>IF('LF Projected Ratios'!N$52&gt;=0,$B120+(1-$B120)*'LF Projected Ratios'!N$52,$B120*(1+'LF Projected Ratios'!N$52))</f>
        <v>0.39330039288839325</v>
      </c>
      <c r="N120">
        <f>IF('LF Projected Ratios'!O$52&gt;=0,$B120+(1-$B120)*'LF Projected Ratios'!O$52,$B120*(1+'LF Projected Ratios'!O$52))</f>
        <v>0.39454264741426404</v>
      </c>
      <c r="O120">
        <f>IF('LF Projected Ratios'!P$52&gt;=0,$B120+(1-$B120)*'LF Projected Ratios'!P$52,$B120*(1+'LF Projected Ratios'!P$52))</f>
        <v>0.3957735717927735</v>
      </c>
      <c r="P120">
        <f>IF('LF Projected Ratios'!Q$52&gt;=0,$B120+(1-$B120)*'LF Projected Ratios'!Q$52,$B120*(1+'LF Projected Ratios'!Q$52))</f>
        <v>0.39699332032741952</v>
      </c>
      <c r="Q120">
        <f>IF('LF Projected Ratios'!R$52&gt;=0,$B120+(1-$B120)*'LF Projected Ratios'!R$52,$B120*(1+'LF Projected Ratios'!R$52))</f>
        <v>0.39820204453244779</v>
      </c>
      <c r="R120">
        <f>IF('LF Projected Ratios'!S$52&gt;=0,$B120+(1-$B120)*'LF Projected Ratios'!S$52,$B120*(1+'LF Projected Ratios'!S$52))</f>
        <v>0.3993998931955951</v>
      </c>
      <c r="S120">
        <f>IF('LF Projected Ratios'!T$52&gt;=0,$B120+(1-$B120)*'LF Projected Ratios'!T$52,$B120*(1+'LF Projected Ratios'!T$52))</f>
        <v>0.40058701243914102</v>
      </c>
      <c r="T120">
        <f>IF('LF Projected Ratios'!U$52&gt;=0,$B120+(1-$B120)*'LF Projected Ratios'!U$52,$B120*(1+'LF Projected Ratios'!U$52))</f>
        <v>0.40176354577933282</v>
      </c>
      <c r="U120">
        <f>IF('LF Projected Ratios'!V$52&gt;=0,$B120+(1-$B120)*'LF Projected Ratios'!V$52,$B120*(1+'LF Projected Ratios'!V$52))</f>
        <v>0.40292963418422284</v>
      </c>
      <c r="V120">
        <f>IF('LF Projected Ratios'!W$52&gt;=0,$B120+(1-$B120)*'LF Projected Ratios'!W$52,$B120*(1+'LF Projected Ratios'!W$52))</f>
        <v>0.40408541612997428</v>
      </c>
      <c r="W120">
        <f>IF('LF Projected Ratios'!X$52&gt;=0,$B120+(1-$B120)*'LF Projected Ratios'!X$52,$B120*(1+'LF Projected Ratios'!X$52))</f>
        <v>0.40523102765568025</v>
      </c>
      <c r="X120">
        <f>IF('LF Projected Ratios'!Y$52&gt;=0,$B120+(1-$B120)*'LF Projected Ratios'!Y$52,$B120*(1+'LF Projected Ratios'!Y$52))</f>
        <v>0.40636660241674255</v>
      </c>
      <c r="Y120">
        <f>IF('LF Projected Ratios'!Z$52&gt;=0,$B120+(1-$B120)*'LF Projected Ratios'!Z$52,$B120*(1+'LF Projected Ratios'!Z$52))</f>
        <v>0.40749227173685248</v>
      </c>
      <c r="Z120">
        <f>IF('LF Projected Ratios'!AA$52&gt;=0,$B120+(1-$B120)*'LF Projected Ratios'!AA$52,$B120*(1+'LF Projected Ratios'!AA$52))</f>
        <v>0.40860816465861771</v>
      </c>
      <c r="AA120">
        <f>IF('LF Projected Ratios'!AB$52&gt;=0,$B120+(1-$B120)*'LF Projected Ratios'!AB$52,$B120*(1+'LF Projected Ratios'!AB$52))</f>
        <v>0.40971440799287667</v>
      </c>
      <c r="AB120">
        <f>IF('LF Projected Ratios'!AC$52&gt;=0,$B120+(1-$B120)*'LF Projected Ratios'!AC$52,$B120*(1+'LF Projected Ratios'!AC$52))</f>
        <v>0.41081112636673833</v>
      </c>
      <c r="AC120">
        <f>IF('LF Projected Ratios'!AD$52&gt;=0,$B120+(1-$B120)*'LF Projected Ratios'!AD$52,$B120*(1+'LF Projected Ratios'!AD$52))</f>
        <v>0.41189844227038608</v>
      </c>
      <c r="AD120">
        <f>IF('LF Projected Ratios'!AE$52&gt;=0,$B120+(1-$B120)*'LF Projected Ratios'!AE$52,$B120*(1+'LF Projected Ratios'!AE$52))</f>
        <v>0.41297647610268301</v>
      </c>
      <c r="AE120">
        <f>IF('LF Projected Ratios'!AF$52&gt;=0,$B120+(1-$B120)*'LF Projected Ratios'!AF$52,$B120*(1+'LF Projected Ratios'!AF$52))</f>
        <v>0.41404534621561578</v>
      </c>
      <c r="AF120">
        <f>IF('LF Projected Ratios'!AG$52&gt;=0,$B120+(1-$B120)*'LF Projected Ratios'!AG$52,$B120*(1+'LF Projected Ratios'!AG$52))</f>
        <v>0.41510516895760785</v>
      </c>
    </row>
    <row r="121" spans="1:32" x14ac:dyDescent="0.25">
      <c r="A121" t="s">
        <v>74</v>
      </c>
      <c r="B121">
        <f t="shared" si="0"/>
        <v>0.33388540363989028</v>
      </c>
      <c r="C121">
        <f>IF('LF Projected Ratios'!D$52&gt;=0,$B121+(1-$B121)*'LF Projected Ratios'!D$52,$B121*(1+'LF Projected Ratios'!D$52))</f>
        <v>0.3355652869927539</v>
      </c>
      <c r="D121">
        <f>IF('LF Projected Ratios'!E$52&gt;=0,$B121+(1-$B121)*'LF Projected Ratios'!E$52,$B121*(1+'LF Projected Ratios'!E$52))</f>
        <v>0.33684352675791784</v>
      </c>
      <c r="E121">
        <f>IF('LF Projected Ratios'!F$52&gt;=0,$B121+(1-$B121)*'LF Projected Ratios'!F$52,$B121*(1+'LF Projected Ratios'!F$52))</f>
        <v>0.33830002917780727</v>
      </c>
      <c r="F121">
        <f>IF('LF Projected Ratios'!G$52&gt;=0,$B121+(1-$B121)*'LF Projected Ratios'!G$52,$B121*(1+'LF Projected Ratios'!G$52))</f>
        <v>0.33992593137797261</v>
      </c>
      <c r="G121">
        <f>IF('LF Projected Ratios'!H$52&gt;=0,$B121+(1-$B121)*'LF Projected Ratios'!H$52,$B121*(1+'LF Projected Ratios'!H$52))</f>
        <v>0.34134771930966379</v>
      </c>
      <c r="H121">
        <f>IF('LF Projected Ratios'!I$52&gt;=0,$B121+(1-$B121)*'LF Projected Ratios'!I$52,$B121*(1+'LF Projected Ratios'!I$52))</f>
        <v>0.3431568288458694</v>
      </c>
      <c r="I121">
        <f>IF('LF Projected Ratios'!J$52&gt;=0,$B121+(1-$B121)*'LF Projected Ratios'!J$52,$B121*(1+'LF Projected Ratios'!J$52))</f>
        <v>0.34449082173758289</v>
      </c>
      <c r="J121">
        <f>IF('LF Projected Ratios'!K$52&gt;=0,$B121+(1-$B121)*'LF Projected Ratios'!K$52,$B121*(1+'LF Projected Ratios'!K$52))</f>
        <v>0.34539275337167724</v>
      </c>
      <c r="K121">
        <f>IF('LF Projected Ratios'!L$52&gt;=0,$B121+(1-$B121)*'LF Projected Ratios'!L$52,$B121*(1+'LF Projected Ratios'!L$52))</f>
        <v>0.34635717237952351</v>
      </c>
      <c r="L121">
        <f>IF('LF Projected Ratios'!M$52&gt;=0,$B121+(1-$B121)*'LF Projected Ratios'!M$52,$B121*(1+'LF Projected Ratios'!M$52))</f>
        <v>0.34820790830751908</v>
      </c>
      <c r="M121">
        <f>IF('LF Projected Ratios'!N$52&gt;=0,$B121+(1-$B121)*'LF Projected Ratios'!N$52,$B121*(1+'LF Projected Ratios'!N$52))</f>
        <v>0.34955205586677052</v>
      </c>
      <c r="N121">
        <f>IF('LF Projected Ratios'!O$52&gt;=0,$B121+(1-$B121)*'LF Projected Ratios'!O$52,$B121*(1+'LF Projected Ratios'!O$52))</f>
        <v>0.35088388778650703</v>
      </c>
      <c r="O121">
        <f>IF('LF Projected Ratios'!P$52&gt;=0,$B121+(1-$B121)*'LF Projected Ratios'!P$52,$B121*(1+'LF Projected Ratios'!P$52))</f>
        <v>0.35220357255636658</v>
      </c>
      <c r="P121">
        <f>IF('LF Projected Ratios'!Q$52&gt;=0,$B121+(1-$B121)*'LF Projected Ratios'!Q$52,$B121*(1+'LF Projected Ratios'!Q$52))</f>
        <v>0.35351127560647599</v>
      </c>
      <c r="Q121">
        <f>IF('LF Projected Ratios'!R$52&gt;=0,$B121+(1-$B121)*'LF Projected Ratios'!R$52,$B121*(1+'LF Projected Ratios'!R$52))</f>
        <v>0.35480715937658053</v>
      </c>
      <c r="R121">
        <f>IF('LF Projected Ratios'!S$52&gt;=0,$B121+(1-$B121)*'LF Projected Ratios'!S$52,$B121*(1+'LF Projected Ratios'!S$52))</f>
        <v>0.35609138338331137</v>
      </c>
      <c r="S121">
        <f>IF('LF Projected Ratios'!T$52&gt;=0,$B121+(1-$B121)*'LF Projected Ratios'!T$52,$B121*(1+'LF Projected Ratios'!T$52))</f>
        <v>0.35736410428563992</v>
      </c>
      <c r="T121">
        <f>IF('LF Projected Ratios'!U$52&gt;=0,$B121+(1-$B121)*'LF Projected Ratios'!U$52,$B121*(1+'LF Projected Ratios'!U$52))</f>
        <v>0.3586254759485874</v>
      </c>
      <c r="U121">
        <f>IF('LF Projected Ratios'!V$52&gt;=0,$B121+(1-$B121)*'LF Projected Ratios'!V$52,$B121*(1+'LF Projected Ratios'!V$52))</f>
        <v>0.35987564950523315</v>
      </c>
      <c r="V121">
        <f>IF('LF Projected Ratios'!W$52&gt;=0,$B121+(1-$B121)*'LF Projected Ratios'!W$52,$B121*(1+'LF Projected Ratios'!W$52))</f>
        <v>0.36111477341708037</v>
      </c>
      <c r="W121">
        <f>IF('LF Projected Ratios'!X$52&gt;=0,$B121+(1-$B121)*'LF Projected Ratios'!X$52,$B121*(1+'LF Projected Ratios'!X$52))</f>
        <v>0.36234299353282823</v>
      </c>
      <c r="X121">
        <f>IF('LF Projected Ratios'!Y$52&gt;=0,$B121+(1-$B121)*'LF Projected Ratios'!Y$52,$B121*(1+'LF Projected Ratios'!Y$52))</f>
        <v>0.36356045314559948</v>
      </c>
      <c r="Y121">
        <f>IF('LF Projected Ratios'!Z$52&gt;=0,$B121+(1-$B121)*'LF Projected Ratios'!Z$52,$B121*(1+'LF Projected Ratios'!Z$52))</f>
        <v>0.36476729304866973</v>
      </c>
      <c r="Z121">
        <f>IF('LF Projected Ratios'!AA$52&gt;=0,$B121+(1-$B121)*'LF Projected Ratios'!AA$52,$B121*(1+'LF Projected Ratios'!AA$52))</f>
        <v>0.36596365158974509</v>
      </c>
      <c r="AA121">
        <f>IF('LF Projected Ratios'!AB$52&gt;=0,$B121+(1-$B121)*'LF Projected Ratios'!AB$52,$B121*(1+'LF Projected Ratios'!AB$52))</f>
        <v>0.36714966472383215</v>
      </c>
      <c r="AB121">
        <f>IF('LF Projected Ratios'!AC$52&gt;=0,$B121+(1-$B121)*'LF Projected Ratios'!AC$52,$B121*(1+'LF Projected Ratios'!AC$52))</f>
        <v>0.36832546606474226</v>
      </c>
      <c r="AC121">
        <f>IF('LF Projected Ratios'!AD$52&gt;=0,$B121+(1-$B121)*'LF Projected Ratios'!AD$52,$B121*(1+'LF Projected Ratios'!AD$52))</f>
        <v>0.36949118693527011</v>
      </c>
      <c r="AD121">
        <f>IF('LF Projected Ratios'!AE$52&gt;=0,$B121+(1-$B121)*'LF Projected Ratios'!AE$52,$B121*(1+'LF Projected Ratios'!AE$52))</f>
        <v>0.37064695641608769</v>
      </c>
      <c r="AE121">
        <f>IF('LF Projected Ratios'!AF$52&gt;=0,$B121+(1-$B121)*'LF Projected Ratios'!AF$52,$B121*(1+'LF Projected Ratios'!AF$52))</f>
        <v>0.37179290139339283</v>
      </c>
      <c r="AF121">
        <f>IF('LF Projected Ratios'!AG$52&gt;=0,$B121+(1-$B121)*'LF Projected Ratios'!AG$52,$B121*(1+'LF Projected Ratios'!AG$52))</f>
        <v>0.37292914660534593</v>
      </c>
    </row>
    <row r="122" spans="1:32" x14ac:dyDescent="0.25">
      <c r="A122" t="s">
        <v>76</v>
      </c>
      <c r="B122">
        <f t="shared" si="0"/>
        <v>0.35595883002098494</v>
      </c>
      <c r="C122">
        <f>IF('LF Projected Ratios'!D$52&gt;=0,$B122+(1-$B122)*'LF Projected Ratios'!D$52,$B122*(1+'LF Projected Ratios'!D$52))</f>
        <v>0.35758304610320041</v>
      </c>
      <c r="D122">
        <f>IF('LF Projected Ratios'!E$52&gt;=0,$B122+(1-$B122)*'LF Projected Ratios'!E$52,$B122*(1+'LF Projected Ratios'!E$52))</f>
        <v>0.35881892809463006</v>
      </c>
      <c r="E122">
        <f>IF('LF Projected Ratios'!F$52&gt;=0,$B122+(1-$B122)*'LF Projected Ratios'!F$52,$B122*(1+'LF Projected Ratios'!F$52))</f>
        <v>0.3602271655476279</v>
      </c>
      <c r="F122">
        <f>IF('LF Projected Ratios'!G$52&gt;=0,$B122+(1-$B122)*'LF Projected Ratios'!G$52,$B122*(1+'LF Projected Ratios'!G$52))</f>
        <v>0.36179918928196425</v>
      </c>
      <c r="G122">
        <f>IF('LF Projected Ratios'!H$52&gt;=0,$B122+(1-$B122)*'LF Projected Ratios'!H$52,$B122*(1+'LF Projected Ratios'!H$52))</f>
        <v>0.36317386260092782</v>
      </c>
      <c r="H122">
        <f>IF('LF Projected Ratios'!I$52&gt;=0,$B122+(1-$B122)*'LF Projected Ratios'!I$52,$B122*(1+'LF Projected Ratios'!I$52))</f>
        <v>0.36492302262336956</v>
      </c>
      <c r="I122">
        <f>IF('LF Projected Ratios'!J$52&gt;=0,$B122+(1-$B122)*'LF Projected Ratios'!J$52,$B122*(1+'LF Projected Ratios'!J$52))</f>
        <v>0.36621281021760266</v>
      </c>
      <c r="J122">
        <f>IF('LF Projected Ratios'!K$52&gt;=0,$B122+(1-$B122)*'LF Projected Ratios'!K$52,$B122*(1+'LF Projected Ratios'!K$52))</f>
        <v>0.36708485401913071</v>
      </c>
      <c r="K122">
        <f>IF('LF Projected Ratios'!L$52&gt;=0,$B122+(1-$B122)*'LF Projected Ratios'!L$52,$B122*(1+'LF Projected Ratios'!L$52))</f>
        <v>0.3680173145140026</v>
      </c>
      <c r="L122">
        <f>IF('LF Projected Ratios'!M$52&gt;=0,$B122+(1-$B122)*'LF Projected Ratios'!M$52,$B122*(1+'LF Projected Ratios'!M$52))</f>
        <v>0.36980672153030536</v>
      </c>
      <c r="M122">
        <f>IF('LF Projected Ratios'!N$52&gt;=0,$B122+(1-$B122)*'LF Projected Ratios'!N$52,$B122*(1+'LF Projected Ratios'!N$52))</f>
        <v>0.37110632729095849</v>
      </c>
      <c r="N122">
        <f>IF('LF Projected Ratios'!O$52&gt;=0,$B122+(1-$B122)*'LF Projected Ratios'!O$52,$B122*(1+'LF Projected Ratios'!O$52))</f>
        <v>0.37239402552259848</v>
      </c>
      <c r="O122">
        <f>IF('LF Projected Ratios'!P$52&gt;=0,$B122+(1-$B122)*'LF Projected Ratios'!P$52,$B122*(1+'LF Projected Ratios'!P$52))</f>
        <v>0.37366997913152428</v>
      </c>
      <c r="P122">
        <f>IF('LF Projected Ratios'!Q$52&gt;=0,$B122+(1-$B122)*'LF Projected Ratios'!Q$52,$B122*(1+'LF Projected Ratios'!Q$52))</f>
        <v>0.37493434806590847</v>
      </c>
      <c r="Q122">
        <f>IF('LF Projected Ratios'!R$52&gt;=0,$B122+(1-$B122)*'LF Projected Ratios'!R$52,$B122*(1+'LF Projected Ratios'!R$52))</f>
        <v>0.37618728938263613</v>
      </c>
      <c r="R122">
        <f>IF('LF Projected Ratios'!S$52&gt;=0,$B122+(1-$B122)*'LF Projected Ratios'!S$52,$B122*(1+'LF Projected Ratios'!S$52))</f>
        <v>0.37742895731234311</v>
      </c>
      <c r="S122">
        <f>IF('LF Projected Ratios'!T$52&gt;=0,$B122+(1-$B122)*'LF Projected Ratios'!T$52,$B122*(1+'LF Projected Ratios'!T$52))</f>
        <v>0.37865950332270149</v>
      </c>
      <c r="T122">
        <f>IF('LF Projected Ratios'!U$52&gt;=0,$B122+(1-$B122)*'LF Projected Ratios'!U$52,$B122*(1+'LF Projected Ratios'!U$52))</f>
        <v>0.37987907618001793</v>
      </c>
      <c r="U122">
        <f>IF('LF Projected Ratios'!V$52&gt;=0,$B122+(1-$B122)*'LF Projected Ratios'!V$52,$B122*(1+'LF Projected Ratios'!V$52))</f>
        <v>0.38108782200918706</v>
      </c>
      <c r="V122">
        <f>IF('LF Projected Ratios'!W$52&gt;=0,$B122+(1-$B122)*'LF Projected Ratios'!W$52,$B122*(1+'LF Projected Ratios'!W$52))</f>
        <v>0.38228588435205701</v>
      </c>
      <c r="W122">
        <f>IF('LF Projected Ratios'!X$52&gt;=0,$B122+(1-$B122)*'LF Projected Ratios'!X$52,$B122*(1+'LF Projected Ratios'!X$52))</f>
        <v>0.38347340422425386</v>
      </c>
      <c r="X122">
        <f>IF('LF Projected Ratios'!Y$52&gt;=0,$B122+(1-$B122)*'LF Projected Ratios'!Y$52,$B122*(1+'LF Projected Ratios'!Y$52))</f>
        <v>0.38465052017051288</v>
      </c>
      <c r="Y122">
        <f>IF('LF Projected Ratios'!Z$52&gt;=0,$B122+(1-$B122)*'LF Projected Ratios'!Z$52,$B122*(1+'LF Projected Ratios'!Z$52))</f>
        <v>0.38581736831856117</v>
      </c>
      <c r="Z122">
        <f>IF('LF Projected Ratios'!AA$52&gt;=0,$B122+(1-$B122)*'LF Projected Ratios'!AA$52,$B122*(1+'LF Projected Ratios'!AA$52))</f>
        <v>0.38697408243159648</v>
      </c>
      <c r="AA122">
        <f>IF('LF Projected Ratios'!AB$52&gt;=0,$B122+(1-$B122)*'LF Projected Ratios'!AB$52,$B122*(1+'LF Projected Ratios'!AB$52))</f>
        <v>0.38812079395940541</v>
      </c>
      <c r="AB122">
        <f>IF('LF Projected Ratios'!AC$52&gt;=0,$B122+(1-$B122)*'LF Projected Ratios'!AC$52,$B122*(1+'LF Projected Ratios'!AC$52))</f>
        <v>0.38925763208816072</v>
      </c>
      <c r="AC122">
        <f>IF('LF Projected Ratios'!AD$52&gt;=0,$B122+(1-$B122)*'LF Projected Ratios'!AD$52,$B122*(1+'LF Projected Ratios'!AD$52))</f>
        <v>0.39038472378893746</v>
      </c>
      <c r="AD122">
        <f>IF('LF Projected Ratios'!AE$52&gt;=0,$B122+(1-$B122)*'LF Projected Ratios'!AE$52,$B122*(1+'LF Projected Ratios'!AE$52))</f>
        <v>0.3915021938649863</v>
      </c>
      <c r="AE122">
        <f>IF('LF Projected Ratios'!AF$52&gt;=0,$B122+(1-$B122)*'LF Projected Ratios'!AF$52,$B122*(1+'LF Projected Ratios'!AF$52))</f>
        <v>0.39261016499780349</v>
      </c>
      <c r="AF122">
        <f>IF('LF Projected Ratios'!AG$52&gt;=0,$B122+(1-$B122)*'LF Projected Ratios'!AG$52,$B122*(1+'LF Projected Ratios'!AG$52))</f>
        <v>0.39370875779202852</v>
      </c>
    </row>
    <row r="123" spans="1:32" x14ac:dyDescent="0.25">
      <c r="A123" t="s">
        <v>78</v>
      </c>
      <c r="B123">
        <f t="shared" si="0"/>
        <v>0.32026018409283324</v>
      </c>
      <c r="C123">
        <f>IF('LF Projected Ratios'!D$52&gt;=0,$B123+(1-$B123)*'LF Projected Ratios'!D$52,$B123*(1+'LF Projected Ratios'!D$52))</f>
        <v>0.32197442906998985</v>
      </c>
      <c r="D123">
        <f>IF('LF Projected Ratios'!E$52&gt;=0,$B123+(1-$B123)*'LF Projected Ratios'!E$52,$B123*(1+'LF Projected Ratios'!E$52))</f>
        <v>0.3232788149330314</v>
      </c>
      <c r="E123">
        <f>IF('LF Projected Ratios'!F$52&gt;=0,$B123+(1-$B123)*'LF Projected Ratios'!F$52,$B123*(1+'LF Projected Ratios'!F$52))</f>
        <v>0.32476510977204853</v>
      </c>
      <c r="F123">
        <f>IF('LF Projected Ratios'!G$52&gt;=0,$B123+(1-$B123)*'LF Projected Ratios'!G$52,$B123*(1+'LF Projected Ratios'!G$52))</f>
        <v>0.32642426942455066</v>
      </c>
      <c r="G123">
        <f>IF('LF Projected Ratios'!H$52&gt;=0,$B123+(1-$B123)*'LF Projected Ratios'!H$52,$B123*(1+'LF Projected Ratios'!H$52))</f>
        <v>0.3278751396985663</v>
      </c>
      <c r="H123">
        <f>IF('LF Projected Ratios'!I$52&gt;=0,$B123+(1-$B123)*'LF Projected Ratios'!I$52,$B123*(1+'LF Projected Ratios'!I$52))</f>
        <v>0.329721254150668</v>
      </c>
      <c r="I123">
        <f>IF('LF Projected Ratios'!J$52&gt;=0,$B123+(1-$B123)*'LF Projected Ratios'!J$52,$B123*(1+'LF Projected Ratios'!J$52))</f>
        <v>0.33108253355752937</v>
      </c>
      <c r="J123">
        <f>IF('LF Projected Ratios'!K$52&gt;=0,$B123+(1-$B123)*'LF Projected Ratios'!K$52,$B123*(1+'LF Projected Ratios'!K$52))</f>
        <v>0.33200291399397414</v>
      </c>
      <c r="K123">
        <f>IF('LF Projected Ratios'!L$52&gt;=0,$B123+(1-$B123)*'LF Projected Ratios'!L$52,$B123*(1+'LF Projected Ratios'!L$52))</f>
        <v>0.33298705996890549</v>
      </c>
      <c r="L123">
        <f>IF('LF Projected Ratios'!M$52&gt;=0,$B123+(1-$B123)*'LF Projected Ratios'!M$52,$B123*(1+'LF Projected Ratios'!M$52))</f>
        <v>0.33487565227098492</v>
      </c>
      <c r="M123">
        <f>IF('LF Projected Ratios'!N$52&gt;=0,$B123+(1-$B123)*'LF Projected Ratios'!N$52,$B123*(1+'LF Projected Ratios'!N$52))</f>
        <v>0.33624729405675313</v>
      </c>
      <c r="N123">
        <f>IF('LF Projected Ratios'!O$52&gt;=0,$B123+(1-$B123)*'LF Projected Ratios'!O$52,$B123*(1+'LF Projected Ratios'!O$52))</f>
        <v>0.33760636828945706</v>
      </c>
      <c r="O123">
        <f>IF('LF Projected Ratios'!P$52&gt;=0,$B123+(1-$B123)*'LF Projected Ratios'!P$52,$B123*(1+'LF Projected Ratios'!P$52))</f>
        <v>0.3389530469051511</v>
      </c>
      <c r="P123">
        <f>IF('LF Projected Ratios'!Q$52&gt;=0,$B123+(1-$B123)*'LF Projected Ratios'!Q$52,$B123*(1+'LF Projected Ratios'!Q$52))</f>
        <v>0.3402874987177969</v>
      </c>
      <c r="Q123">
        <f>IF('LF Projected Ratios'!R$52&gt;=0,$B123+(1-$B123)*'LF Projected Ratios'!R$52,$B123*(1+'LF Projected Ratios'!R$52))</f>
        <v>0.34160988948980719</v>
      </c>
      <c r="R123">
        <f>IF('LF Projected Ratios'!S$52&gt;=0,$B123+(1-$B123)*'LF Projected Ratios'!S$52,$B123*(1+'LF Projected Ratios'!S$52))</f>
        <v>0.34292038200068869</v>
      </c>
      <c r="S123">
        <f>IF('LF Projected Ratios'!T$52&gt;=0,$B123+(1-$B123)*'LF Projected Ratios'!T$52,$B123*(1+'LF Projected Ratios'!T$52))</f>
        <v>0.34421913611383576</v>
      </c>
      <c r="T123">
        <f>IF('LF Projected Ratios'!U$52&gt;=0,$B123+(1-$B123)*'LF Projected Ratios'!U$52,$B123*(1+'LF Projected Ratios'!U$52))</f>
        <v>0.34550630884154299</v>
      </c>
      <c r="U123">
        <f>IF('LF Projected Ratios'!V$52&gt;=0,$B123+(1-$B123)*'LF Projected Ratios'!V$52,$B123*(1+'LF Projected Ratios'!V$52))</f>
        <v>0.3467820544082818</v>
      </c>
      <c r="V123">
        <f>IF('LF Projected Ratios'!W$52&gt;=0,$B123+(1-$B123)*'LF Projected Ratios'!W$52,$B123*(1+'LF Projected Ratios'!W$52))</f>
        <v>0.34804652431230088</v>
      </c>
      <c r="W123">
        <f>IF('LF Projected Ratios'!X$52&gt;=0,$B123+(1-$B123)*'LF Projected Ratios'!X$52,$B123*(1+'LF Projected Ratios'!X$52))</f>
        <v>0.34929986738560082</v>
      </c>
      <c r="X123">
        <f>IF('LF Projected Ratios'!Y$52&gt;=0,$B123+(1-$B123)*'LF Projected Ratios'!Y$52,$B123*(1+'LF Projected Ratios'!Y$52))</f>
        <v>0.35054222985233191</v>
      </c>
      <c r="Y123">
        <f>IF('LF Projected Ratios'!Z$52&gt;=0,$B123+(1-$B123)*'LF Projected Ratios'!Z$52,$B123*(1+'LF Projected Ratios'!Z$52))</f>
        <v>0.35177375538566363</v>
      </c>
      <c r="Z123">
        <f>IF('LF Projected Ratios'!AA$52&gt;=0,$B123+(1-$B123)*'LF Projected Ratios'!AA$52,$B123*(1+'LF Projected Ratios'!AA$52))</f>
        <v>0.35299458516317217</v>
      </c>
      <c r="AA123">
        <f>IF('LF Projected Ratios'!AB$52&gt;=0,$B123+(1-$B123)*'LF Projected Ratios'!AB$52,$B123*(1+'LF Projected Ratios'!AB$52))</f>
        <v>0.35420485792079243</v>
      </c>
      <c r="AB123">
        <f>IF('LF Projected Ratios'!AC$52&gt;=0,$B123+(1-$B123)*'LF Projected Ratios'!AC$52,$B123*(1+'LF Projected Ratios'!AC$52))</f>
        <v>0.3554047100053751</v>
      </c>
      <c r="AC123">
        <f>IF('LF Projected Ratios'!AD$52&gt;=0,$B123+(1-$B123)*'LF Projected Ratios'!AD$52,$B123*(1+'LF Projected Ratios'!AD$52))</f>
        <v>0.35659427542589228</v>
      </c>
      <c r="AD123">
        <f>IF('LF Projected Ratios'!AE$52&gt;=0,$B123+(1-$B123)*'LF Projected Ratios'!AE$52,$B123*(1+'LF Projected Ratios'!AE$52))</f>
        <v>0.35777368590333108</v>
      </c>
      <c r="AE123">
        <f>IF('LF Projected Ratios'!AF$52&gt;=0,$B123+(1-$B123)*'LF Projected Ratios'!AF$52,$B123*(1+'LF Projected Ratios'!AF$52))</f>
        <v>0.35894307091931721</v>
      </c>
      <c r="AF123">
        <f>IF('LF Projected Ratios'!AG$52&gt;=0,$B123+(1-$B123)*'LF Projected Ratios'!AG$52,$B123*(1+'LF Projected Ratios'!AG$52))</f>
        <v>0.36010255776350109</v>
      </c>
    </row>
    <row r="124" spans="1:32" x14ac:dyDescent="0.25">
      <c r="A124" t="s">
        <v>80</v>
      </c>
      <c r="B124">
        <f t="shared" si="0"/>
        <v>0.37157760335915596</v>
      </c>
      <c r="C124">
        <f>IF('LF Projected Ratios'!D$52&gt;=0,$B124+(1-$B124)*'LF Projected Ratios'!D$52,$B124*(1+'LF Projected Ratios'!D$52))</f>
        <v>0.37316243024698009</v>
      </c>
      <c r="D124">
        <f>IF('LF Projected Ratios'!E$52&gt;=0,$B124+(1-$B124)*'LF Projected Ratios'!E$52,$B124*(1+'LF Projected Ratios'!E$52))</f>
        <v>0.37436834061299717</v>
      </c>
      <c r="E124">
        <f>IF('LF Projected Ratios'!F$52&gt;=0,$B124+(1-$B124)*'LF Projected Ratios'!F$52,$B124*(1+'LF Projected Ratios'!F$52))</f>
        <v>0.37574242661324642</v>
      </c>
      <c r="F124">
        <f>IF('LF Projected Ratios'!G$52&gt;=0,$B124+(1-$B124)*'LF Projected Ratios'!G$52,$B124*(1+'LF Projected Ratios'!G$52))</f>
        <v>0.37727632688042984</v>
      </c>
      <c r="G124">
        <f>IF('LF Projected Ratios'!H$52&gt;=0,$B124+(1-$B124)*'LF Projected Ratios'!H$52,$B124*(1+'LF Projected Ratios'!H$52))</f>
        <v>0.37861766271728242</v>
      </c>
      <c r="H124">
        <f>IF('LF Projected Ratios'!I$52&gt;=0,$B124+(1-$B124)*'LF Projected Ratios'!I$52,$B124*(1+'LF Projected Ratios'!I$52))</f>
        <v>0.38032440350443891</v>
      </c>
      <c r="I124">
        <f>IF('LF Projected Ratios'!J$52&gt;=0,$B124+(1-$B124)*'LF Projected Ratios'!J$52,$B124*(1+'LF Projected Ratios'!J$52))</f>
        <v>0.38158291219752766</v>
      </c>
      <c r="J124">
        <f>IF('LF Projected Ratios'!K$52&gt;=0,$B124+(1-$B124)*'LF Projected Ratios'!K$52,$B124*(1+'LF Projected Ratios'!K$52))</f>
        <v>0.38243380788754988</v>
      </c>
      <c r="K124">
        <f>IF('LF Projected Ratios'!L$52&gt;=0,$B124+(1-$B124)*'LF Projected Ratios'!L$52,$B124*(1+'LF Projected Ratios'!L$52))</f>
        <v>0.38334365509340385</v>
      </c>
      <c r="L124">
        <f>IF('LF Projected Ratios'!M$52&gt;=0,$B124+(1-$B124)*'LF Projected Ratios'!M$52,$B124*(1+'LF Projected Ratios'!M$52))</f>
        <v>0.38508966683639156</v>
      </c>
      <c r="M124">
        <f>IF('LF Projected Ratios'!N$52&gt;=0,$B124+(1-$B124)*'LF Projected Ratios'!N$52,$B124*(1+'LF Projected Ratios'!N$52))</f>
        <v>0.38635775559355051</v>
      </c>
      <c r="N124">
        <f>IF('LF Projected Ratios'!O$52&gt;=0,$B124+(1-$B124)*'LF Projected Ratios'!O$52,$B124*(1+'LF Projected Ratios'!O$52))</f>
        <v>0.38761422559360309</v>
      </c>
      <c r="O124">
        <f>IF('LF Projected Ratios'!P$52&gt;=0,$B124+(1-$B124)*'LF Projected Ratios'!P$52,$B124*(1+'LF Projected Ratios'!P$52))</f>
        <v>0.38885923579217441</v>
      </c>
      <c r="P124">
        <f>IF('LF Projected Ratios'!Q$52&gt;=0,$B124+(1-$B124)*'LF Projected Ratios'!Q$52,$B124*(1+'LF Projected Ratios'!Q$52))</f>
        <v>0.39009294225850144</v>
      </c>
      <c r="Q124">
        <f>IF('LF Projected Ratios'!R$52&gt;=0,$B124+(1-$B124)*'LF Projected Ratios'!R$52,$B124*(1+'LF Projected Ratios'!R$52))</f>
        <v>0.39131549824065082</v>
      </c>
      <c r="R124">
        <f>IF('LF Projected Ratios'!S$52&gt;=0,$B124+(1-$B124)*'LF Projected Ratios'!S$52,$B124*(1+'LF Projected Ratios'!S$52))</f>
        <v>0.39252705422897988</v>
      </c>
      <c r="S124">
        <f>IF('LF Projected Ratios'!T$52&gt;=0,$B124+(1-$B124)*'LF Projected Ratios'!T$52,$B124*(1+'LF Projected Ratios'!T$52))</f>
        <v>0.39372775801788745</v>
      </c>
      <c r="T124">
        <f>IF('LF Projected Ratios'!U$52&gt;=0,$B124+(1-$B124)*'LF Projected Ratios'!U$52,$B124*(1+'LF Projected Ratios'!U$52))</f>
        <v>0.39491775476591812</v>
      </c>
      <c r="U124">
        <f>IF('LF Projected Ratios'!V$52&gt;=0,$B124+(1-$B124)*'LF Projected Ratios'!V$52,$B124*(1+'LF Projected Ratios'!V$52))</f>
        <v>0.39609718705426211</v>
      </c>
      <c r="V124">
        <f>IF('LF Projected Ratios'!W$52&gt;=0,$B124+(1-$B124)*'LF Projected Ratios'!W$52,$B124*(1+'LF Projected Ratios'!W$52))</f>
        <v>0.39726619494370496</v>
      </c>
      <c r="W124">
        <f>IF('LF Projected Ratios'!X$52&gt;=0,$B124+(1-$B124)*'LF Projected Ratios'!X$52,$B124*(1+'LF Projected Ratios'!X$52))</f>
        <v>0.39842491603007413</v>
      </c>
      <c r="X124">
        <f>IF('LF Projected Ratios'!Y$52&gt;=0,$B124+(1-$B124)*'LF Projected Ratios'!Y$52,$B124*(1+'LF Projected Ratios'!Y$52))</f>
        <v>0.39957348549822841</v>
      </c>
      <c r="Y124">
        <f>IF('LF Projected Ratios'!Z$52&gt;=0,$B124+(1-$B124)*'LF Projected Ratios'!Z$52,$B124*(1+'LF Projected Ratios'!Z$52))</f>
        <v>0.40071203617463369</v>
      </c>
      <c r="Z124">
        <f>IF('LF Projected Ratios'!AA$52&gt;=0,$B124+(1-$B124)*'LF Projected Ratios'!AA$52,$B124*(1+'LF Projected Ratios'!AA$52))</f>
        <v>0.40184069857856919</v>
      </c>
      <c r="AA124">
        <f>IF('LF Projected Ratios'!AB$52&gt;=0,$B124+(1-$B124)*'LF Projected Ratios'!AB$52,$B124*(1+'LF Projected Ratios'!AB$52))</f>
        <v>0.402959600972006</v>
      </c>
      <c r="AB124">
        <f>IF('LF Projected Ratios'!AC$52&gt;=0,$B124+(1-$B124)*'LF Projected Ratios'!AC$52,$B124*(1+'LF Projected Ratios'!AC$52))</f>
        <v>0.40406886940819681</v>
      </c>
      <c r="AC124">
        <f>IF('LF Projected Ratios'!AD$52&gt;=0,$B124+(1-$B124)*'LF Projected Ratios'!AD$52,$B124*(1+'LF Projected Ratios'!AD$52))</f>
        <v>0.40516862777901519</v>
      </c>
      <c r="AD124">
        <f>IF('LF Projected Ratios'!AE$52&gt;=0,$B124+(1-$B124)*'LF Projected Ratios'!AE$52,$B124*(1+'LF Projected Ratios'!AE$52))</f>
        <v>0.40625899786108299</v>
      </c>
      <c r="AE124">
        <f>IF('LF Projected Ratios'!AF$52&gt;=0,$B124+(1-$B124)*'LF Projected Ratios'!AF$52,$B124*(1+'LF Projected Ratios'!AF$52))</f>
        <v>0.40734009936072241</v>
      </c>
      <c r="AF124">
        <f>IF('LF Projected Ratios'!AG$52&gt;=0,$B124+(1-$B124)*'LF Projected Ratios'!AG$52,$B124*(1+'LF Projected Ratios'!AG$52))</f>
        <v>0.40841204995776542</v>
      </c>
    </row>
    <row r="125" spans="1:32" x14ac:dyDescent="0.25">
      <c r="A125" t="s">
        <v>82</v>
      </c>
      <c r="B125">
        <f t="shared" si="0"/>
        <v>0.37922797511078177</v>
      </c>
      <c r="C125">
        <f>IF('LF Projected Ratios'!D$52&gt;=0,$B125+(1-$B125)*'LF Projected Ratios'!D$52,$B125*(1+'LF Projected Ratios'!D$52))</f>
        <v>0.38079350842326765</v>
      </c>
      <c r="D125">
        <f>IF('LF Projected Ratios'!E$52&gt;=0,$B125+(1-$B125)*'LF Projected Ratios'!E$52,$B125*(1+'LF Projected Ratios'!E$52))</f>
        <v>0.38198473811805395</v>
      </c>
      <c r="E125">
        <f>IF('LF Projected Ratios'!F$52&gt;=0,$B125+(1-$B125)*'LF Projected Ratios'!F$52,$B125*(1+'LF Projected Ratios'!F$52))</f>
        <v>0.38334209608827624</v>
      </c>
      <c r="F125">
        <f>IF('LF Projected Ratios'!G$52&gt;=0,$B125+(1-$B125)*'LF Projected Ratios'!G$52,$B125*(1+'LF Projected Ratios'!G$52))</f>
        <v>0.38485732275735651</v>
      </c>
      <c r="G125">
        <f>IF('LF Projected Ratios'!H$52&gt;=0,$B125+(1-$B125)*'LF Projected Ratios'!H$52,$B125*(1+'LF Projected Ratios'!H$52))</f>
        <v>0.38618232926245621</v>
      </c>
      <c r="H125">
        <f>IF('LF Projected Ratios'!I$52&gt;=0,$B125+(1-$B125)*'LF Projected Ratios'!I$52,$B125*(1+'LF Projected Ratios'!I$52))</f>
        <v>0.38786829230270997</v>
      </c>
      <c r="I125">
        <f>IF('LF Projected Ratios'!J$52&gt;=0,$B125+(1-$B125)*'LF Projected Ratios'!J$52,$B125*(1+'LF Projected Ratios'!J$52))</f>
        <v>0.38911147999609175</v>
      </c>
      <c r="J125">
        <f>IF('LF Projected Ratios'!K$52&gt;=0,$B125+(1-$B125)*'LF Projected Ratios'!K$52,$B125*(1+'LF Projected Ratios'!K$52))</f>
        <v>0.38995201693953635</v>
      </c>
      <c r="K125">
        <f>IF('LF Projected Ratios'!L$52&gt;=0,$B125+(1-$B125)*'LF Projected Ratios'!L$52,$B125*(1+'LF Projected Ratios'!L$52))</f>
        <v>0.39085078772704623</v>
      </c>
      <c r="L125">
        <f>IF('LF Projected Ratios'!M$52&gt;=0,$B125+(1-$B125)*'LF Projected Ratios'!M$52,$B125*(1+'LF Projected Ratios'!M$52))</f>
        <v>0.39257554364117114</v>
      </c>
      <c r="M125">
        <f>IF('LF Projected Ratios'!N$52&gt;=0,$B125+(1-$B125)*'LF Projected Ratios'!N$52,$B125*(1+'LF Projected Ratios'!N$52))</f>
        <v>0.39382819477157111</v>
      </c>
      <c r="N125">
        <f>IF('LF Projected Ratios'!O$52&gt;=0,$B125+(1-$B125)*'LF Projected Ratios'!O$52,$B125*(1+'LF Projected Ratios'!O$52))</f>
        <v>0.39506936859082786</v>
      </c>
      <c r="O125">
        <f>IF('LF Projected Ratios'!P$52&gt;=0,$B125+(1-$B125)*'LF Projected Ratios'!P$52,$B125*(1+'LF Projected Ratios'!P$52))</f>
        <v>0.39629922211945146</v>
      </c>
      <c r="P125">
        <f>IF('LF Projected Ratios'!Q$52&gt;=0,$B125+(1-$B125)*'LF Projected Ratios'!Q$52,$B125*(1+'LF Projected Ratios'!Q$52))</f>
        <v>0.39751790952670257</v>
      </c>
      <c r="Q125">
        <f>IF('LF Projected Ratios'!R$52&gt;=0,$B125+(1-$B125)*'LF Projected Ratios'!R$52,$B125*(1+'LF Projected Ratios'!R$52))</f>
        <v>0.39872558219501619</v>
      </c>
      <c r="R125">
        <f>IF('LF Projected Ratios'!S$52&gt;=0,$B125+(1-$B125)*'LF Projected Ratios'!S$52,$B125*(1+'LF Projected Ratios'!S$52))</f>
        <v>0.39992238878269026</v>
      </c>
      <c r="S125">
        <f>IF('LF Projected Ratios'!T$52&gt;=0,$B125+(1-$B125)*'LF Projected Ratios'!T$52,$B125*(1+'LF Projected Ratios'!T$52))</f>
        <v>0.40110847528488458</v>
      </c>
      <c r="T125">
        <f>IF('LF Projected Ratios'!U$52&gt;=0,$B125+(1-$B125)*'LF Projected Ratios'!U$52,$B125*(1+'LF Projected Ratios'!U$52))</f>
        <v>0.4022839850929934</v>
      </c>
      <c r="U125">
        <f>IF('LF Projected Ratios'!V$52&gt;=0,$B125+(1-$B125)*'LF Projected Ratios'!V$52,$B125*(1+'LF Projected Ratios'!V$52))</f>
        <v>0.40344905905243328</v>
      </c>
      <c r="V125">
        <f>IF('LF Projected Ratios'!W$52&gt;=0,$B125+(1-$B125)*'LF Projected Ratios'!W$52,$B125*(1+'LF Projected Ratios'!W$52))</f>
        <v>0.40460383551889911</v>
      </c>
      <c r="W125">
        <f>IF('LF Projected Ratios'!X$52&gt;=0,$B125+(1-$B125)*'LF Projected Ratios'!X$52,$B125*(1+'LF Projected Ratios'!X$52))</f>
        <v>0.40574845041313612</v>
      </c>
      <c r="X125">
        <f>IF('LF Projected Ratios'!Y$52&gt;=0,$B125+(1-$B125)*'LF Projected Ratios'!Y$52,$B125*(1+'LF Projected Ratios'!Y$52))</f>
        <v>0.40688303727427177</v>
      </c>
      <c r="Y125">
        <f>IF('LF Projected Ratios'!Z$52&gt;=0,$B125+(1-$B125)*'LF Projected Ratios'!Z$52,$B125*(1+'LF Projected Ratios'!Z$52))</f>
        <v>0.4080077273117515</v>
      </c>
      <c r="Z125">
        <f>IF('LF Projected Ratios'!AA$52&gt;=0,$B125+(1-$B125)*'LF Projected Ratios'!AA$52,$B125*(1+'LF Projected Ratios'!AA$52))</f>
        <v>0.40912264945592164</v>
      </c>
      <c r="AA125">
        <f>IF('LF Projected Ratios'!AB$52&gt;=0,$B125+(1-$B125)*'LF Projected Ratios'!AB$52,$B125*(1+'LF Projected Ratios'!AB$52))</f>
        <v>0.41022793040730082</v>
      </c>
      <c r="AB125">
        <f>IF('LF Projected Ratios'!AC$52&gt;=0,$B125+(1-$B125)*'LF Projected Ratios'!AC$52,$B125*(1+'LF Projected Ratios'!AC$52))</f>
        <v>0.41132369468457786</v>
      </c>
      <c r="AC125">
        <f>IF('LF Projected Ratios'!AD$52&gt;=0,$B125+(1-$B125)*'LF Projected Ratios'!AD$52,$B125*(1+'LF Projected Ratios'!AD$52))</f>
        <v>0.41241006467137509</v>
      </c>
      <c r="AD125">
        <f>IF('LF Projected Ratios'!AE$52&gt;=0,$B125+(1-$B125)*'LF Projected Ratios'!AE$52,$B125*(1+'LF Projected Ratios'!AE$52))</f>
        <v>0.41348716066181396</v>
      </c>
      <c r="AE125">
        <f>IF('LF Projected Ratios'!AF$52&gt;=0,$B125+(1-$B125)*'LF Projected Ratios'!AF$52,$B125*(1+'LF Projected Ratios'!AF$52))</f>
        <v>0.41455510090492009</v>
      </c>
      <c r="AF125">
        <f>IF('LF Projected Ratios'!AG$52&gt;=0,$B125+(1-$B125)*'LF Projected Ratios'!AG$52,$B125*(1+'LF Projected Ratios'!AG$52))</f>
        <v>0.41561400164789902</v>
      </c>
    </row>
    <row r="126" spans="1:32" x14ac:dyDescent="0.25">
      <c r="A126" t="s">
        <v>84</v>
      </c>
      <c r="B126">
        <f t="shared" si="0"/>
        <v>0.36133610125615834</v>
      </c>
      <c r="C126">
        <f>IF('LF Projected Ratios'!D$52&gt;=0,$B126+(1-$B126)*'LF Projected Ratios'!D$52,$B126*(1+'LF Projected Ratios'!D$52))</f>
        <v>0.3629467563257775</v>
      </c>
      <c r="D126">
        <f>IF('LF Projected Ratios'!E$52&gt;=0,$B126+(1-$B126)*'LF Projected Ratios'!E$52,$B126*(1+'LF Projected Ratios'!E$52))</f>
        <v>0.36417231960934754</v>
      </c>
      <c r="E126">
        <f>IF('LF Projected Ratios'!F$52&gt;=0,$B126+(1-$B126)*'LF Projected Ratios'!F$52,$B126*(1+'LF Projected Ratios'!F$52))</f>
        <v>0.3655687993128392</v>
      </c>
      <c r="F126">
        <f>IF('LF Projected Ratios'!G$52&gt;=0,$B126+(1-$B126)*'LF Projected Ratios'!G$52,$B126*(1+'LF Projected Ratios'!G$52))</f>
        <v>0.36712769780239041</v>
      </c>
      <c r="G126">
        <f>IF('LF Projected Ratios'!H$52&gt;=0,$B126+(1-$B126)*'LF Projected Ratios'!H$52,$B126*(1+'LF Projected Ratios'!H$52))</f>
        <v>0.3684908936077409</v>
      </c>
      <c r="H126">
        <f>IF('LF Projected Ratios'!I$52&gt;=0,$B126+(1-$B126)*'LF Projected Ratios'!I$52,$B126*(1+'LF Projected Ratios'!I$52))</f>
        <v>0.37022544942735708</v>
      </c>
      <c r="I126">
        <f>IF('LF Projected Ratios'!J$52&gt;=0,$B126+(1-$B126)*'LF Projected Ratios'!J$52,$B126*(1+'LF Projected Ratios'!J$52))</f>
        <v>0.3715044682414978</v>
      </c>
      <c r="J126">
        <f>IF('LF Projected Ratios'!K$52&gt;=0,$B126+(1-$B126)*'LF Projected Ratios'!K$52,$B126*(1+'LF Projected Ratios'!K$52))</f>
        <v>0.37236923111710318</v>
      </c>
      <c r="K126">
        <f>IF('LF Projected Ratios'!L$52&gt;=0,$B126+(1-$B126)*'LF Projected Ratios'!L$52,$B126*(1+'LF Projected Ratios'!L$52))</f>
        <v>0.37329390625099085</v>
      </c>
      <c r="L126">
        <f>IF('LF Projected Ratios'!M$52&gt;=0,$B126+(1-$B126)*'LF Projected Ratios'!M$52,$B126*(1+'LF Projected Ratios'!M$52))</f>
        <v>0.37506837303159857</v>
      </c>
      <c r="M126">
        <f>IF('LF Projected Ratios'!N$52&gt;=0,$B126+(1-$B126)*'LF Projected Ratios'!N$52,$B126*(1+'LF Projected Ratios'!N$52))</f>
        <v>0.37635712803767329</v>
      </c>
      <c r="N126">
        <f>IF('LF Projected Ratios'!O$52&gt;=0,$B126+(1-$B126)*'LF Projected Ratios'!O$52,$B126*(1+'LF Projected Ratios'!O$52))</f>
        <v>0.37763407493386558</v>
      </c>
      <c r="O126">
        <f>IF('LF Projected Ratios'!P$52&gt;=0,$B126+(1-$B126)*'LF Projected Ratios'!P$52,$B126*(1+'LF Projected Ratios'!P$52))</f>
        <v>0.37889937526632628</v>
      </c>
      <c r="P126">
        <f>IF('LF Projected Ratios'!Q$52&gt;=0,$B126+(1-$B126)*'LF Projected Ratios'!Q$52,$B126*(1+'LF Projected Ratios'!Q$52))</f>
        <v>0.38015318764777806</v>
      </c>
      <c r="Q126">
        <f>IF('LF Projected Ratios'!R$52&gt;=0,$B126+(1-$B126)*'LF Projected Ratios'!R$52,$B126*(1+'LF Projected Ratios'!R$52))</f>
        <v>0.3813956678237963</v>
      </c>
      <c r="R126">
        <f>IF('LF Projected Ratios'!S$52&gt;=0,$B126+(1-$B126)*'LF Projected Ratios'!S$52,$B126*(1+'LF Projected Ratios'!S$52))</f>
        <v>0.38262696873730423</v>
      </c>
      <c r="S126">
        <f>IF('LF Projected Ratios'!T$52&gt;=0,$B126+(1-$B126)*'LF Projected Ratios'!T$52,$B126*(1+'LF Projected Ratios'!T$52))</f>
        <v>0.38384724059132991</v>
      </c>
      <c r="T126">
        <f>IF('LF Projected Ratios'!U$52&gt;=0,$B126+(1-$B126)*'LF Projected Ratios'!U$52,$B126*(1+'LF Projected Ratios'!U$52))</f>
        <v>0.38505663091009051</v>
      </c>
      <c r="U126">
        <f>IF('LF Projected Ratios'!V$52&gt;=0,$B126+(1-$B126)*'LF Projected Ratios'!V$52,$B126*(1+'LF Projected Ratios'!V$52))</f>
        <v>0.3862552845984451</v>
      </c>
      <c r="V126">
        <f>IF('LF Projected Ratios'!W$52&gt;=0,$B126+(1-$B126)*'LF Projected Ratios'!W$52,$B126*(1+'LF Projected Ratios'!W$52))</f>
        <v>0.38744334399977254</v>
      </c>
      <c r="W126">
        <f>IF('LF Projected Ratios'!X$52&gt;=0,$B126+(1-$B126)*'LF Projected Ratios'!X$52,$B126*(1+'LF Projected Ratios'!X$52))</f>
        <v>0.38862094895232197</v>
      </c>
      <c r="X126">
        <f>IF('LF Projected Ratios'!Y$52&gt;=0,$B126+(1-$B126)*'LF Projected Ratios'!Y$52,$B126*(1+'LF Projected Ratios'!Y$52))</f>
        <v>0.38978823684408176</v>
      </c>
      <c r="Y126">
        <f>IF('LF Projected Ratios'!Z$52&gt;=0,$B126+(1-$B126)*'LF Projected Ratios'!Z$52,$B126*(1+'LF Projected Ratios'!Z$52))</f>
        <v>0.39094534266621245</v>
      </c>
      <c r="Z126">
        <f>IF('LF Projected Ratios'!AA$52&gt;=0,$B126+(1-$B126)*'LF Projected Ratios'!AA$52,$B126*(1+'LF Projected Ratios'!AA$52))</f>
        <v>0.39209239906508708</v>
      </c>
      <c r="AA126">
        <f>IF('LF Projected Ratios'!AB$52&gt;=0,$B126+(1-$B126)*'LF Projected Ratios'!AB$52,$B126*(1+'LF Projected Ratios'!AB$52))</f>
        <v>0.39322953639298314</v>
      </c>
      <c r="AB126">
        <f>IF('LF Projected Ratios'!AC$52&gt;=0,$B126+(1-$B126)*'LF Projected Ratios'!AC$52,$B126*(1+'LF Projected Ratios'!AC$52))</f>
        <v>0.3943568827574635</v>
      </c>
      <c r="AC126">
        <f>IF('LF Projected Ratios'!AD$52&gt;=0,$B126+(1-$B126)*'LF Projected Ratios'!AD$52,$B126*(1+'LF Projected Ratios'!AD$52))</f>
        <v>0.39547456406948789</v>
      </c>
      <c r="AD126">
        <f>IF('LF Projected Ratios'!AE$52&gt;=0,$B126+(1-$B126)*'LF Projected Ratios'!AE$52,$B126*(1+'LF Projected Ratios'!AE$52))</f>
        <v>0.3965827040902915</v>
      </c>
      <c r="AE126">
        <f>IF('LF Projected Ratios'!AF$52&gt;=0,$B126+(1-$B126)*'LF Projected Ratios'!AF$52,$B126*(1+'LF Projected Ratios'!AF$52))</f>
        <v>0.39768142447707011</v>
      </c>
      <c r="AF126">
        <f>IF('LF Projected Ratios'!AG$52&gt;=0,$B126+(1-$B126)*'LF Projected Ratios'!AG$52,$B126*(1+'LF Projected Ratios'!AG$52))</f>
        <v>0.39877084482750286</v>
      </c>
    </row>
    <row r="127" spans="1:32" x14ac:dyDescent="0.25">
      <c r="A127" t="s">
        <v>86</v>
      </c>
      <c r="B127">
        <f t="shared" si="0"/>
        <v>0.3731918229529782</v>
      </c>
      <c r="C127">
        <f>IF('LF Projected Ratios'!D$52&gt;=0,$B127+(1-$B127)*'LF Projected Ratios'!D$52,$B127*(1+'LF Projected Ratios'!D$52))</f>
        <v>0.37477257891871424</v>
      </c>
      <c r="D127">
        <f>IF('LF Projected Ratios'!E$52&gt;=0,$B127+(1-$B127)*'LF Projected Ratios'!E$52,$B127*(1+'LF Projected Ratios'!E$52))</f>
        <v>0.37597539168007621</v>
      </c>
      <c r="E127">
        <f>IF('LF Projected Ratios'!F$52&gt;=0,$B127+(1-$B127)*'LF Projected Ratios'!F$52,$B127*(1+'LF Projected Ratios'!F$52))</f>
        <v>0.37734594808533162</v>
      </c>
      <c r="F127">
        <f>IF('LF Projected Ratios'!G$52&gt;=0,$B127+(1-$B127)*'LF Projected Ratios'!G$52,$B127*(1+'LF Projected Ratios'!G$52))</f>
        <v>0.37887590824490669</v>
      </c>
      <c r="G127">
        <f>IF('LF Projected Ratios'!H$52&gt;=0,$B127+(1-$B127)*'LF Projected Ratios'!H$52,$B127*(1+'LF Projected Ratios'!H$52))</f>
        <v>0.38021379861164023</v>
      </c>
      <c r="H127">
        <f>IF('LF Projected Ratios'!I$52&gt;=0,$B127+(1-$B127)*'LF Projected Ratios'!I$52,$B127*(1+'LF Projected Ratios'!I$52))</f>
        <v>0.38191615531822465</v>
      </c>
      <c r="I127">
        <f>IF('LF Projected Ratios'!J$52&gt;=0,$B127+(1-$B127)*'LF Projected Ratios'!J$52,$B127*(1+'LF Projected Ratios'!J$52))</f>
        <v>0.38317143129809011</v>
      </c>
      <c r="J127">
        <f>IF('LF Projected Ratios'!K$52&gt;=0,$B127+(1-$B127)*'LF Projected Ratios'!K$52,$B127*(1+'LF Projected Ratios'!K$52))</f>
        <v>0.38402014130456186</v>
      </c>
      <c r="K127">
        <f>IF('LF Projected Ratios'!L$52&gt;=0,$B127+(1-$B127)*'LF Projected Ratios'!L$52,$B127*(1+'LF Projected Ratios'!L$52))</f>
        <v>0.38492765139895235</v>
      </c>
      <c r="L127">
        <f>IF('LF Projected Ratios'!M$52&gt;=0,$B127+(1-$B127)*'LF Projected Ratios'!M$52,$B127*(1+'LF Projected Ratios'!M$52))</f>
        <v>0.38666917818662716</v>
      </c>
      <c r="M127">
        <f>IF('LF Projected Ratios'!N$52&gt;=0,$B127+(1-$B127)*'LF Projected Ratios'!N$52,$B127*(1+'LF Projected Ratios'!N$52))</f>
        <v>0.38793400962238977</v>
      </c>
      <c r="N127">
        <f>IF('LF Projected Ratios'!O$52&gt;=0,$B127+(1-$B127)*'LF Projected Ratios'!O$52,$B127*(1+'LF Projected Ratios'!O$52))</f>
        <v>0.38918725214598066</v>
      </c>
      <c r="O127">
        <f>IF('LF Projected Ratios'!P$52&gt;=0,$B127+(1-$B127)*'LF Projected Ratios'!P$52,$B127*(1+'LF Projected Ratios'!P$52))</f>
        <v>0.39042906430471802</v>
      </c>
      <c r="P127">
        <f>IF('LF Projected Ratios'!Q$52&gt;=0,$B127+(1-$B127)*'LF Projected Ratios'!Q$52,$B127*(1+'LF Projected Ratios'!Q$52))</f>
        <v>0.39165960176694581</v>
      </c>
      <c r="Q127">
        <f>IF('LF Projected Ratios'!R$52&gt;=0,$B127+(1-$B127)*'LF Projected Ratios'!R$52,$B127*(1+'LF Projected Ratios'!R$52))</f>
        <v>0.39287901738708475</v>
      </c>
      <c r="R127">
        <f>IF('LF Projected Ratios'!S$52&gt;=0,$B127+(1-$B127)*'LF Projected Ratios'!S$52,$B127*(1+'LF Projected Ratios'!S$52))</f>
        <v>0.39408746126892968</v>
      </c>
      <c r="S127">
        <f>IF('LF Projected Ratios'!T$52&gt;=0,$B127+(1-$B127)*'LF Projected Ratios'!T$52,$B127*(1+'LF Projected Ratios'!T$52))</f>
        <v>0.39528508082724201</v>
      </c>
      <c r="T127">
        <f>IF('LF Projected Ratios'!U$52&gt;=0,$B127+(1-$B127)*'LF Projected Ratios'!U$52,$B127*(1+'LF Projected Ratios'!U$52))</f>
        <v>0.39647202084769978</v>
      </c>
      <c r="U127">
        <f>IF('LF Projected Ratios'!V$52&gt;=0,$B127+(1-$B127)*'LF Projected Ratios'!V$52,$B127*(1+'LF Projected Ratios'!V$52))</f>
        <v>0.39764842354524688</v>
      </c>
      <c r="V127">
        <f>IF('LF Projected Ratios'!W$52&gt;=0,$B127+(1-$B127)*'LF Projected Ratios'!W$52,$B127*(1+'LF Projected Ratios'!W$52))</f>
        <v>0.39881442862089672</v>
      </c>
      <c r="W127">
        <f>IF('LF Projected Ratios'!X$52&gt;=0,$B127+(1-$B127)*'LF Projected Ratios'!X$52,$B127*(1+'LF Projected Ratios'!X$52))</f>
        <v>0.39997017331703633</v>
      </c>
      <c r="X127">
        <f>IF('LF Projected Ratios'!Y$52&gt;=0,$B127+(1-$B127)*'LF Projected Ratios'!Y$52,$B127*(1+'LF Projected Ratios'!Y$52))</f>
        <v>0.4011157924712771</v>
      </c>
      <c r="Y127">
        <f>IF('LF Projected Ratios'!Z$52&gt;=0,$B127+(1-$B127)*'LF Projected Ratios'!Z$52,$B127*(1+'LF Projected Ratios'!Z$52))</f>
        <v>0.40225141856889557</v>
      </c>
      <c r="Z127">
        <f>IF('LF Projected Ratios'!AA$52&gt;=0,$B127+(1-$B127)*'LF Projected Ratios'!AA$52,$B127*(1+'LF Projected Ratios'!AA$52))</f>
        <v>0.40337718179390775</v>
      </c>
      <c r="AA127">
        <f>IF('LF Projected Ratios'!AB$52&gt;=0,$B127+(1-$B127)*'LF Projected Ratios'!AB$52,$B127*(1+'LF Projected Ratios'!AB$52))</f>
        <v>0.40449321007882022</v>
      </c>
      <c r="AB127">
        <f>IF('LF Projected Ratios'!AC$52&gt;=0,$B127+(1-$B127)*'LF Projected Ratios'!AC$52,$B127*(1+'LF Projected Ratios'!AC$52))</f>
        <v>0.4055996291530945</v>
      </c>
      <c r="AC127">
        <f>IF('LF Projected Ratios'!AD$52&gt;=0,$B127+(1-$B127)*'LF Projected Ratios'!AD$52,$B127*(1+'LF Projected Ratios'!AD$52))</f>
        <v>0.4066965625903648</v>
      </c>
      <c r="AD127">
        <f>IF('LF Projected Ratios'!AE$52&gt;=0,$B127+(1-$B127)*'LF Projected Ratios'!AE$52,$B127*(1+'LF Projected Ratios'!AE$52))</f>
        <v>0.40778413185444706</v>
      </c>
      <c r="AE127">
        <f>IF('LF Projected Ratios'!AF$52&gt;=0,$B127+(1-$B127)*'LF Projected Ratios'!AF$52,$B127*(1+'LF Projected Ratios'!AF$52))</f>
        <v>0.40886245634417573</v>
      </c>
      <c r="AF127">
        <f>IF('LF Projected Ratios'!AG$52&gt;=0,$B127+(1-$B127)*'LF Projected Ratios'!AG$52,$B127*(1+'LF Projected Ratios'!AG$52))</f>
        <v>0.40993165343710014</v>
      </c>
    </row>
    <row r="128" spans="1:32" x14ac:dyDescent="0.25">
      <c r="A128" t="s">
        <v>88</v>
      </c>
      <c r="B128">
        <f t="shared" si="0"/>
        <v>0.35370723572029095</v>
      </c>
      <c r="C128">
        <f>IF('LF Projected Ratios'!D$52&gt;=0,$B128+(1-$B128)*'LF Projected Ratios'!D$52,$B128*(1+'LF Projected Ratios'!D$52))</f>
        <v>0.35533713012843382</v>
      </c>
      <c r="D128">
        <f>IF('LF Projected Ratios'!E$52&gt;=0,$B128+(1-$B128)*'LF Projected Ratios'!E$52,$B128*(1+'LF Projected Ratios'!E$52))</f>
        <v>0.35657733281390902</v>
      </c>
      <c r="E128">
        <f>IF('LF Projected Ratios'!F$52&gt;=0,$B128+(1-$B128)*'LF Projected Ratios'!F$52,$B128*(1+'LF Projected Ratios'!F$52))</f>
        <v>0.35799049352270323</v>
      </c>
      <c r="F128">
        <f>IF('LF Projected Ratios'!G$52&gt;=0,$B128+(1-$B128)*'LF Projected Ratios'!G$52,$B128*(1+'LF Projected Ratios'!G$52))</f>
        <v>0.35956801311638176</v>
      </c>
      <c r="G128">
        <f>IF('LF Projected Ratios'!H$52&gt;=0,$B128+(1-$B128)*'LF Projected Ratios'!H$52,$B128*(1+'LF Projected Ratios'!H$52))</f>
        <v>0.36094749234955487</v>
      </c>
      <c r="H128">
        <f>IF('LF Projected Ratios'!I$52&gt;=0,$B128+(1-$B128)*'LF Projected Ratios'!I$52,$B128*(1+'LF Projected Ratios'!I$52))</f>
        <v>0.36270276750705488</v>
      </c>
      <c r="I128">
        <f>IF('LF Projected Ratios'!J$52&gt;=0,$B128+(1-$B128)*'LF Projected Ratios'!J$52,$B128*(1+'LF Projected Ratios'!J$52))</f>
        <v>0.36399706425152817</v>
      </c>
      <c r="J128">
        <f>IF('LF Projected Ratios'!K$52&gt;=0,$B128+(1-$B128)*'LF Projected Ratios'!K$52,$B128*(1+'LF Projected Ratios'!K$52))</f>
        <v>0.36487215675389245</v>
      </c>
      <c r="K128">
        <f>IF('LF Projected Ratios'!L$52&gt;=0,$B128+(1-$B128)*'LF Projected Ratios'!L$52,$B128*(1+'LF Projected Ratios'!L$52))</f>
        <v>0.36580787716883428</v>
      </c>
      <c r="L128">
        <f>IF('LF Projected Ratios'!M$52&gt;=0,$B128+(1-$B128)*'LF Projected Ratios'!M$52,$B128*(1+'LF Projected Ratios'!M$52))</f>
        <v>0.3676035400253338</v>
      </c>
      <c r="M128">
        <f>IF('LF Projected Ratios'!N$52&gt;=0,$B128+(1-$B128)*'LF Projected Ratios'!N$52,$B128*(1+'LF Projected Ratios'!N$52))</f>
        <v>0.36890768926093886</v>
      </c>
      <c r="N128">
        <f>IF('LF Projected Ratios'!O$52&gt;=0,$B128+(1-$B128)*'LF Projected Ratios'!O$52,$B128*(1+'LF Projected Ratios'!O$52))</f>
        <v>0.37019988933832187</v>
      </c>
      <c r="O128">
        <f>IF('LF Projected Ratios'!P$52&gt;=0,$B128+(1-$B128)*'LF Projected Ratios'!P$52,$B128*(1+'LF Projected Ratios'!P$52))</f>
        <v>0.37148030373330876</v>
      </c>
      <c r="P128">
        <f>IF('LF Projected Ratios'!Q$52&gt;=0,$B128+(1-$B128)*'LF Projected Ratios'!Q$52,$B128*(1+'LF Projected Ratios'!Q$52))</f>
        <v>0.37274909295325748</v>
      </c>
      <c r="Q128">
        <f>IF('LF Projected Ratios'!R$52&gt;=0,$B128+(1-$B128)*'LF Projected Ratios'!R$52,$B128*(1+'LF Projected Ratios'!R$52))</f>
        <v>0.37400641460413042</v>
      </c>
      <c r="R128">
        <f>IF('LF Projected Ratios'!S$52&gt;=0,$B128+(1-$B128)*'LF Projected Ratios'!S$52,$B128*(1+'LF Projected Ratios'!S$52))</f>
        <v>0.37525242345576015</v>
      </c>
      <c r="S128">
        <f>IF('LF Projected Ratios'!T$52&gt;=0,$B128+(1-$B128)*'LF Projected Ratios'!T$52,$B128*(1+'LF Projected Ratios'!T$52))</f>
        <v>0.37648727150535577</v>
      </c>
      <c r="T128">
        <f>IF('LF Projected Ratios'!U$52&gt;=0,$B128+(1-$B128)*'LF Projected Ratios'!U$52,$B128*(1+'LF Projected Ratios'!U$52))</f>
        <v>0.37771110803931712</v>
      </c>
      <c r="U128">
        <f>IF('LF Projected Ratios'!V$52&gt;=0,$B128+(1-$B128)*'LF Projected Ratios'!V$52,$B128*(1+'LF Projected Ratios'!V$52))</f>
        <v>0.37892407969339753</v>
      </c>
      <c r="V128">
        <f>IF('LF Projected Ratios'!W$52&gt;=0,$B128+(1-$B128)*'LF Projected Ratios'!W$52,$B128*(1+'LF Projected Ratios'!W$52))</f>
        <v>0.38012633051127309</v>
      </c>
      <c r="W128">
        <f>IF('LF Projected Ratios'!X$52&gt;=0,$B128+(1-$B128)*'LF Projected Ratios'!X$52,$B128*(1+'LF Projected Ratios'!X$52))</f>
        <v>0.38131800200156646</v>
      </c>
      <c r="X128">
        <f>IF('LF Projected Ratios'!Y$52&gt;=0,$B128+(1-$B128)*'LF Projected Ratios'!Y$52,$B128*(1+'LF Projected Ratios'!Y$52))</f>
        <v>0.38249923319337098</v>
      </c>
      <c r="Y128">
        <f>IF('LF Projected Ratios'!Z$52&gt;=0,$B128+(1-$B128)*'LF Projected Ratios'!Z$52,$B128*(1+'LF Projected Ratios'!Z$52))</f>
        <v>0.38367016069032178</v>
      </c>
      <c r="Z128">
        <f>IF('LF Projected Ratios'!AA$52&gt;=0,$B128+(1-$B128)*'LF Projected Ratios'!AA$52,$B128*(1+'LF Projected Ratios'!AA$52))</f>
        <v>0.38483091872325825</v>
      </c>
      <c r="AA128">
        <f>IF('LF Projected Ratios'!AB$52&gt;=0,$B128+(1-$B128)*'LF Projected Ratios'!AB$52,$B128*(1+'LF Projected Ratios'!AB$52))</f>
        <v>0.38598163920152084</v>
      </c>
      <c r="AB128">
        <f>IF('LF Projected Ratios'!AC$52&gt;=0,$B128+(1-$B128)*'LF Projected Ratios'!AC$52,$B128*(1+'LF Projected Ratios'!AC$52))</f>
        <v>0.38712245176292243</v>
      </c>
      <c r="AC128">
        <f>IF('LF Projected Ratios'!AD$52&gt;=0,$B128+(1-$B128)*'LF Projected Ratios'!AD$52,$B128*(1+'LF Projected Ratios'!AD$52))</f>
        <v>0.38825348382243413</v>
      </c>
      <c r="AD128">
        <f>IF('LF Projected Ratios'!AE$52&gt;=0,$B128+(1-$B128)*'LF Projected Ratios'!AE$52,$B128*(1+'LF Projected Ratios'!AE$52))</f>
        <v>0.38937486061962401</v>
      </c>
      <c r="AE128">
        <f>IF('LF Projected Ratios'!AF$52&gt;=0,$B128+(1-$B128)*'LF Projected Ratios'!AF$52,$B128*(1+'LF Projected Ratios'!AF$52))</f>
        <v>0.39048670526488771</v>
      </c>
      <c r="AF128">
        <f>IF('LF Projected Ratios'!AG$52&gt;=0,$B128+(1-$B128)*'LF Projected Ratios'!AG$52,$B128*(1+'LF Projected Ratios'!AG$52))</f>
        <v>0.39158913878450358</v>
      </c>
    </row>
    <row r="129" spans="1:32" x14ac:dyDescent="0.25">
      <c r="A129" t="s">
        <v>90</v>
      </c>
      <c r="B129">
        <f t="shared" si="0"/>
        <v>0.3705291308587878</v>
      </c>
      <c r="C129">
        <f>IF('LF Projected Ratios'!D$52&gt;=0,$B129+(1-$B129)*'LF Projected Ratios'!D$52,$B129*(1+'LF Projected Ratios'!D$52))</f>
        <v>0.3721166019035016</v>
      </c>
      <c r="D129">
        <f>IF('LF Projected Ratios'!E$52&gt;=0,$B129+(1-$B129)*'LF Projected Ratios'!E$52,$B129*(1+'LF Projected Ratios'!E$52))</f>
        <v>0.37332452423450191</v>
      </c>
      <c r="E129">
        <f>IF('LF Projected Ratios'!F$52&gt;=0,$B129+(1-$B129)*'LF Projected Ratios'!F$52,$B129*(1+'LF Projected Ratios'!F$52))</f>
        <v>0.37470090278732743</v>
      </c>
      <c r="F129">
        <f>IF('LF Projected Ratios'!G$52&gt;=0,$B129+(1-$B129)*'LF Projected Ratios'!G$52,$B129*(1+'LF Projected Ratios'!G$52))</f>
        <v>0.37623736224440768</v>
      </c>
      <c r="G129">
        <f>IF('LF Projected Ratios'!H$52&gt;=0,$B129+(1-$B129)*'LF Projected Ratios'!H$52,$B129*(1+'LF Projected Ratios'!H$52))</f>
        <v>0.37758093599280862</v>
      </c>
      <c r="H129">
        <f>IF('LF Projected Ratios'!I$52&gt;=0,$B129+(1-$B129)*'LF Projected Ratios'!I$52,$B129*(1+'LF Projected Ratios'!I$52))</f>
        <v>0.37929052434044386</v>
      </c>
      <c r="I129">
        <f>IF('LF Projected Ratios'!J$52&gt;=0,$B129+(1-$B129)*'LF Projected Ratios'!J$52,$B129*(1+'LF Projected Ratios'!J$52))</f>
        <v>0.38055113275461699</v>
      </c>
      <c r="J129">
        <f>IF('LF Projected Ratios'!K$52&gt;=0,$B129+(1-$B129)*'LF Projected Ratios'!K$52,$B129*(1+'LF Projected Ratios'!K$52))</f>
        <v>0.38140344809603366</v>
      </c>
      <c r="K129">
        <f>IF('LF Projected Ratios'!L$52&gt;=0,$B129+(1-$B129)*'LF Projected Ratios'!L$52,$B129*(1+'LF Projected Ratios'!L$52))</f>
        <v>0.38231481330917055</v>
      </c>
      <c r="L129">
        <f>IF('LF Projected Ratios'!M$52&gt;=0,$B129+(1-$B129)*'LF Projected Ratios'!M$52,$B129*(1+'LF Projected Ratios'!M$52))</f>
        <v>0.38406373813308547</v>
      </c>
      <c r="M129">
        <f>IF('LF Projected Ratios'!N$52&gt;=0,$B129+(1-$B129)*'LF Projected Ratios'!N$52,$B129*(1+'LF Projected Ratios'!N$52))</f>
        <v>0.38533394259489945</v>
      </c>
      <c r="N129">
        <f>IF('LF Projected Ratios'!O$52&gt;=0,$B129+(1-$B129)*'LF Projected Ratios'!O$52,$B129*(1+'LF Projected Ratios'!O$52))</f>
        <v>0.3865925089146402</v>
      </c>
      <c r="O129">
        <f>IF('LF Projected Ratios'!P$52&gt;=0,$B129+(1-$B129)*'LF Projected Ratios'!P$52,$B129*(1+'LF Projected Ratios'!P$52))</f>
        <v>0.38783959631313769</v>
      </c>
      <c r="P129">
        <f>IF('LF Projected Ratios'!Q$52&gt;=0,$B129+(1-$B129)*'LF Projected Ratios'!Q$52,$B129*(1+'LF Projected Ratios'!Q$52))</f>
        <v>0.38907536112001778</v>
      </c>
      <c r="Q129">
        <f>IF('LF Projected Ratios'!R$52&gt;=0,$B129+(1-$B129)*'LF Projected Ratios'!R$52,$B129*(1+'LF Projected Ratios'!R$52))</f>
        <v>0.39029995683902935</v>
      </c>
      <c r="R129">
        <f>IF('LF Projected Ratios'!S$52&gt;=0,$B129+(1-$B129)*'LF Projected Ratios'!S$52,$B129*(1+'LF Projected Ratios'!S$52))</f>
        <v>0.39151353421161078</v>
      </c>
      <c r="S129">
        <f>IF('LF Projected Ratios'!T$52&gt;=0,$B129+(1-$B129)*'LF Projected Ratios'!T$52,$B129*(1+'LF Projected Ratios'!T$52))</f>
        <v>0.3927162412787441</v>
      </c>
      <c r="T129">
        <f>IF('LF Projected Ratios'!U$52&gt;=0,$B129+(1-$B129)*'LF Projected Ratios'!U$52,$B129*(1+'LF Projected Ratios'!U$52))</f>
        <v>0.39390822344115928</v>
      </c>
      <c r="U129">
        <f>IF('LF Projected Ratios'!V$52&gt;=0,$B129+(1-$B129)*'LF Projected Ratios'!V$52,$B129*(1+'LF Projected Ratios'!V$52))</f>
        <v>0.39508962351793186</v>
      </c>
      <c r="V129">
        <f>IF('LF Projected Ratios'!W$52&gt;=0,$B129+(1-$B129)*'LF Projected Ratios'!W$52,$B129*(1+'LF Projected Ratios'!W$52))</f>
        <v>0.39626058180352758</v>
      </c>
      <c r="W129">
        <f>IF('LF Projected Ratios'!X$52&gt;=0,$B129+(1-$B129)*'LF Projected Ratios'!X$52,$B129*(1+'LF Projected Ratios'!X$52))</f>
        <v>0.39742123612334157</v>
      </c>
      <c r="X129">
        <f>IF('LF Projected Ratios'!Y$52&gt;=0,$B129+(1-$B129)*'LF Projected Ratios'!Y$52,$B129*(1+'LF Projected Ratios'!Y$52))</f>
        <v>0.39857172188777773</v>
      </c>
      <c r="Y129">
        <f>IF('LF Projected Ratios'!Z$52&gt;=0,$B129+(1-$B129)*'LF Projected Ratios'!Z$52,$B129*(1+'LF Projected Ratios'!Z$52))</f>
        <v>0.39971217214491228</v>
      </c>
      <c r="Z129">
        <f>IF('LF Projected Ratios'!AA$52&gt;=0,$B129+(1-$B129)*'LF Projected Ratios'!AA$52,$B129*(1+'LF Projected Ratios'!AA$52))</f>
        <v>0.40084271763178536</v>
      </c>
      <c r="AA129">
        <f>IF('LF Projected Ratios'!AB$52&gt;=0,$B129+(1-$B129)*'LF Projected Ratios'!AB$52,$B129*(1+'LF Projected Ratios'!AB$52))</f>
        <v>0.40196348682436295</v>
      </c>
      <c r="AB129">
        <f>IF('LF Projected Ratios'!AC$52&gt;=0,$B129+(1-$B129)*'LF Projected Ratios'!AC$52,$B129*(1+'LF Projected Ratios'!AC$52))</f>
        <v>0.40307460598620753</v>
      </c>
      <c r="AC129">
        <f>IF('LF Projected Ratios'!AD$52&gt;=0,$B129+(1-$B129)*'LF Projected Ratios'!AD$52,$B129*(1+'LF Projected Ratios'!AD$52))</f>
        <v>0.40417619921589637</v>
      </c>
      <c r="AD129">
        <f>IF('LF Projected Ratios'!AE$52&gt;=0,$B129+(1-$B129)*'LF Projected Ratios'!AE$52,$B129*(1+'LF Projected Ratios'!AE$52))</f>
        <v>0.40526838849322577</v>
      </c>
      <c r="AE129">
        <f>IF('LF Projected Ratios'!AF$52&gt;=0,$B129+(1-$B129)*'LF Projected Ratios'!AF$52,$B129*(1+'LF Projected Ratios'!AF$52))</f>
        <v>0.4063512937242385</v>
      </c>
      <c r="AF129">
        <f>IF('LF Projected Ratios'!AG$52&gt;=0,$B129+(1-$B129)*'LF Projected Ratios'!AG$52,$B129*(1+'LF Projected Ratios'!AG$52))</f>
        <v>0.40742503278510572</v>
      </c>
    </row>
    <row r="130" spans="1:32" x14ac:dyDescent="0.25">
      <c r="A130" t="s">
        <v>92</v>
      </c>
      <c r="B130">
        <f t="shared" si="0"/>
        <v>0.37644987818991932</v>
      </c>
      <c r="C130">
        <f>IF('LF Projected Ratios'!D$52&gt;=0,$B130+(1-$B130)*'LF Projected Ratios'!D$52,$B130*(1+'LF Projected Ratios'!D$52))</f>
        <v>0.37802241762236638</v>
      </c>
      <c r="D130">
        <f>IF('LF Projected Ratios'!E$52&gt;=0,$B130+(1-$B130)*'LF Projected Ratios'!E$52,$B130*(1+'LF Projected Ratios'!E$52))</f>
        <v>0.37921897834273766</v>
      </c>
      <c r="E130">
        <f>IF('LF Projected Ratios'!F$52&gt;=0,$B130+(1-$B130)*'LF Projected Ratios'!F$52,$B130*(1+'LF Projected Ratios'!F$52))</f>
        <v>0.38058241080060823</v>
      </c>
      <c r="F130">
        <f>IF('LF Projected Ratios'!G$52&gt;=0,$B130+(1-$B130)*'LF Projected Ratios'!G$52,$B130*(1+'LF Projected Ratios'!G$52))</f>
        <v>0.38210441845590409</v>
      </c>
      <c r="G130">
        <f>IF('LF Projected Ratios'!H$52&gt;=0,$B130+(1-$B130)*'LF Projected Ratios'!H$52,$B130*(1+'LF Projected Ratios'!H$52))</f>
        <v>0.38343535466843959</v>
      </c>
      <c r="H130">
        <f>IF('LF Projected Ratios'!I$52&gt;=0,$B130+(1-$B130)*'LF Projected Ratios'!I$52,$B130*(1+'LF Projected Ratios'!I$52))</f>
        <v>0.38512886277925557</v>
      </c>
      <c r="I130">
        <f>IF('LF Projected Ratios'!J$52&gt;=0,$B130+(1-$B130)*'LF Projected Ratios'!J$52,$B130*(1+'LF Projected Ratios'!J$52))</f>
        <v>0.38637761402216042</v>
      </c>
      <c r="J130">
        <f>IF('LF Projected Ratios'!K$52&gt;=0,$B130+(1-$B130)*'LF Projected Ratios'!K$52,$B130*(1+'LF Projected Ratios'!K$52))</f>
        <v>0.38722191256084582</v>
      </c>
      <c r="K130">
        <f>IF('LF Projected Ratios'!L$52&gt;=0,$B130+(1-$B130)*'LF Projected Ratios'!L$52,$B130*(1+'LF Projected Ratios'!L$52))</f>
        <v>0.38812470555337986</v>
      </c>
      <c r="L130">
        <f>IF('LF Projected Ratios'!M$52&gt;=0,$B130+(1-$B130)*'LF Projected Ratios'!M$52,$B130*(1+'LF Projected Ratios'!M$52))</f>
        <v>0.3898571801450581</v>
      </c>
      <c r="M130">
        <f>IF('LF Projected Ratios'!N$52&gt;=0,$B130+(1-$B130)*'LF Projected Ratios'!N$52,$B130*(1+'LF Projected Ratios'!N$52))</f>
        <v>0.39111543717602826</v>
      </c>
      <c r="N130">
        <f>IF('LF Projected Ratios'!O$52&gt;=0,$B130+(1-$B130)*'LF Projected Ratios'!O$52,$B130*(1+'LF Projected Ratios'!O$52))</f>
        <v>0.39236216553226039</v>
      </c>
      <c r="O130">
        <f>IF('LF Projected Ratios'!P$52&gt;=0,$B130+(1-$B130)*'LF Projected Ratios'!P$52,$B130*(1+'LF Projected Ratios'!P$52))</f>
        <v>0.39359752293696737</v>
      </c>
      <c r="P130">
        <f>IF('LF Projected Ratios'!Q$52&gt;=0,$B130+(1-$B130)*'LF Projected Ratios'!Q$52,$B130*(1+'LF Projected Ratios'!Q$52))</f>
        <v>0.39482166424935239</v>
      </c>
      <c r="Q130">
        <f>IF('LF Projected Ratios'!R$52&gt;=0,$B130+(1-$B130)*'LF Projected Ratios'!R$52,$B130*(1+'LF Projected Ratios'!R$52))</f>
        <v>0.39603474152932172</v>
      </c>
      <c r="R130">
        <f>IF('LF Projected Ratios'!S$52&gt;=0,$B130+(1-$B130)*'LF Projected Ratios'!S$52,$B130*(1+'LF Projected Ratios'!S$52))</f>
        <v>0.3972369041004532</v>
      </c>
      <c r="S130">
        <f>IF('LF Projected Ratios'!T$52&gt;=0,$B130+(1-$B130)*'LF Projected Ratios'!T$52,$B130*(1+'LF Projected Ratios'!T$52))</f>
        <v>0.39842829861126822</v>
      </c>
      <c r="T130">
        <f>IF('LF Projected Ratios'!U$52&gt;=0,$B130+(1-$B130)*'LF Projected Ratios'!U$52,$B130*(1+'LF Projected Ratios'!U$52))</f>
        <v>0.39960906909487048</v>
      </c>
      <c r="U130">
        <f>IF('LF Projected Ratios'!V$52&gt;=0,$B130+(1-$B130)*'LF Projected Ratios'!V$52,$B130*(1+'LF Projected Ratios'!V$52))</f>
        <v>0.40077935702699202</v>
      </c>
      <c r="V130">
        <f>IF('LF Projected Ratios'!W$52&gt;=0,$B130+(1-$B130)*'LF Projected Ratios'!W$52,$B130*(1+'LF Projected Ratios'!W$52))</f>
        <v>0.40193930138250106</v>
      </c>
      <c r="W130">
        <f>IF('LF Projected Ratios'!X$52&gt;=0,$B130+(1-$B130)*'LF Projected Ratios'!X$52,$B130*(1+'LF Projected Ratios'!X$52))</f>
        <v>0.4030890386904194</v>
      </c>
      <c r="X130">
        <f>IF('LF Projected Ratios'!Y$52&gt;=0,$B130+(1-$B130)*'LF Projected Ratios'!Y$52,$B130*(1+'LF Projected Ratios'!Y$52))</f>
        <v>0.40422870308749254</v>
      </c>
      <c r="Y130">
        <f>IF('LF Projected Ratios'!Z$52&gt;=0,$B130+(1-$B130)*'LF Projected Ratios'!Z$52,$B130*(1+'LF Projected Ratios'!Z$52))</f>
        <v>0.40535842637035829</v>
      </c>
      <c r="Z130">
        <f>IF('LF Projected Ratios'!AA$52&gt;=0,$B130+(1-$B130)*'LF Projected Ratios'!AA$52,$B130*(1+'LF Projected Ratios'!AA$52))</f>
        <v>0.4064783380463558</v>
      </c>
      <c r="AA130">
        <f>IF('LF Projected Ratios'!AB$52&gt;=0,$B130+(1-$B130)*'LF Projected Ratios'!AB$52,$B130*(1+'LF Projected Ratios'!AB$52))</f>
        <v>0.40758856538301746</v>
      </c>
      <c r="AB130">
        <f>IF('LF Projected Ratios'!AC$52&gt;=0,$B130+(1-$B130)*'LF Projected Ratios'!AC$52,$B130*(1+'LF Projected Ratios'!AC$52))</f>
        <v>0.40868923345628183</v>
      </c>
      <c r="AC130">
        <f>IF('LF Projected Ratios'!AD$52&gt;=0,$B130+(1-$B130)*'LF Projected Ratios'!AD$52,$B130*(1+'LF Projected Ratios'!AD$52))</f>
        <v>0.40978046519746592</v>
      </c>
      <c r="AD130">
        <f>IF('LF Projected Ratios'!AE$52&gt;=0,$B130+(1-$B130)*'LF Projected Ratios'!AE$52,$B130*(1+'LF Projected Ratios'!AE$52))</f>
        <v>0.41086238143903492</v>
      </c>
      <c r="AE130">
        <f>IF('LF Projected Ratios'!AF$52&gt;=0,$B130+(1-$B130)*'LF Projected Ratios'!AF$52,$B130*(1+'LF Projected Ratios'!AF$52))</f>
        <v>0.41193510095920588</v>
      </c>
      <c r="AF130">
        <f>IF('LF Projected Ratios'!AG$52&gt;=0,$B130+(1-$B130)*'LF Projected Ratios'!AG$52,$B130*(1+'LF Projected Ratios'!AG$52))</f>
        <v>0.41299874052541719</v>
      </c>
    </row>
    <row r="131" spans="1:32" x14ac:dyDescent="0.25">
      <c r="A131" t="s">
        <v>94</v>
      </c>
      <c r="B131">
        <f t="shared" si="0"/>
        <v>0.37154697466343733</v>
      </c>
      <c r="C131">
        <f>IF('LF Projected Ratios'!D$52&gt;=0,$B131+(1-$B131)*'LF Projected Ratios'!D$52,$B131*(1+'LF Projected Ratios'!D$52))</f>
        <v>0.3731318787941808</v>
      </c>
      <c r="D131">
        <f>IF('LF Projected Ratios'!E$52&gt;=0,$B131+(1-$B131)*'LF Projected Ratios'!E$52,$B131*(1+'LF Projected Ratios'!E$52))</f>
        <v>0.37433784793509495</v>
      </c>
      <c r="E131">
        <f>IF('LF Projected Ratios'!F$52&gt;=0,$B131+(1-$B131)*'LF Projected Ratios'!F$52,$B131*(1+'LF Projected Ratios'!F$52))</f>
        <v>0.37571200090695794</v>
      </c>
      <c r="F131">
        <f>IF('LF Projected Ratios'!G$52&gt;=0,$B131+(1-$B131)*'LF Projected Ratios'!G$52,$B131*(1+'LF Projected Ratios'!G$52))</f>
        <v>0.3772459759349468</v>
      </c>
      <c r="G131">
        <f>IF('LF Projected Ratios'!H$52&gt;=0,$B131+(1-$B131)*'LF Projected Ratios'!H$52,$B131*(1+'LF Projected Ratios'!H$52))</f>
        <v>0.37858737714720203</v>
      </c>
      <c r="H131">
        <f>IF('LF Projected Ratios'!I$52&gt;=0,$B131+(1-$B131)*'LF Projected Ratios'!I$52,$B131*(1+'LF Projected Ratios'!I$52))</f>
        <v>0.38029420111924267</v>
      </c>
      <c r="I131">
        <f>IF('LF Projected Ratios'!J$52&gt;=0,$B131+(1-$B131)*'LF Projected Ratios'!J$52,$B131*(1+'LF Projected Ratios'!J$52))</f>
        <v>0.38155277115081965</v>
      </c>
      <c r="J131">
        <f>IF('LF Projected Ratios'!K$52&gt;=0,$B131+(1-$B131)*'LF Projected Ratios'!K$52,$B131*(1+'LF Projected Ratios'!K$52))</f>
        <v>0.38240370831266934</v>
      </c>
      <c r="K131">
        <f>IF('LF Projected Ratios'!L$52&gt;=0,$B131+(1-$B131)*'LF Projected Ratios'!L$52,$B131*(1+'LF Projected Ratios'!L$52))</f>
        <v>0.38331359986359015</v>
      </c>
      <c r="L131">
        <f>IF('LF Projected Ratios'!M$52&gt;=0,$B131+(1-$B131)*'LF Projected Ratios'!M$52,$B131*(1+'LF Projected Ratios'!M$52))</f>
        <v>0.38505969670549017</v>
      </c>
      <c r="M131">
        <f>IF('LF Projected Ratios'!N$52&gt;=0,$B131+(1-$B131)*'LF Projected Ratios'!N$52,$B131*(1+'LF Projected Ratios'!N$52))</f>
        <v>0.38632784726806035</v>
      </c>
      <c r="N131">
        <f>IF('LF Projected Ratios'!O$52&gt;=0,$B131+(1-$B131)*'LF Projected Ratios'!O$52,$B131*(1+'LF Projected Ratios'!O$52))</f>
        <v>0.38758437850723731</v>
      </c>
      <c r="O131">
        <f>IF('LF Projected Ratios'!P$52&gt;=0,$B131+(1-$B131)*'LF Projected Ratios'!P$52,$B131*(1+'LF Projected Ratios'!P$52))</f>
        <v>0.38882944938639347</v>
      </c>
      <c r="P131">
        <f>IF('LF Projected Ratios'!Q$52&gt;=0,$B131+(1-$B131)*'LF Projected Ratios'!Q$52,$B131*(1+'LF Projected Ratios'!Q$52))</f>
        <v>0.39006321598237242</v>
      </c>
      <c r="Q131">
        <f>IF('LF Projected Ratios'!R$52&gt;=0,$B131+(1-$B131)*'LF Projected Ratios'!R$52,$B131*(1+'LF Projected Ratios'!R$52))</f>
        <v>0.39128583155070995</v>
      </c>
      <c r="R131">
        <f>IF('LF Projected Ratios'!S$52&gt;=0,$B131+(1-$B131)*'LF Projected Ratios'!S$52,$B131*(1+'LF Projected Ratios'!S$52))</f>
        <v>0.39249744658909824</v>
      </c>
      <c r="S131">
        <f>IF('LF Projected Ratios'!T$52&gt;=0,$B131+(1-$B131)*'LF Projected Ratios'!T$52,$B131*(1+'LF Projected Ratios'!T$52))</f>
        <v>0.39369820889913931</v>
      </c>
      <c r="T131">
        <f>IF('LF Projected Ratios'!U$52&gt;=0,$B131+(1-$B131)*'LF Projected Ratios'!U$52,$B131*(1+'LF Projected Ratios'!U$52))</f>
        <v>0.3948882636464528</v>
      </c>
      <c r="U131">
        <f>IF('LF Projected Ratios'!V$52&gt;=0,$B131+(1-$B131)*'LF Projected Ratios'!V$52,$B131*(1+'LF Projected Ratios'!V$52))</f>
        <v>0.3960677534191781</v>
      </c>
      <c r="V131">
        <f>IF('LF Projected Ratios'!W$52&gt;=0,$B131+(1-$B131)*'LF Projected Ratios'!W$52,$B131*(1+'LF Projected Ratios'!W$52))</f>
        <v>0.39723681828492724</v>
      </c>
      <c r="W131">
        <f>IF('LF Projected Ratios'!X$52&gt;=0,$B131+(1-$B131)*'LF Projected Ratios'!X$52,$B131*(1+'LF Projected Ratios'!X$52))</f>
        <v>0.39839559584623391</v>
      </c>
      <c r="X131">
        <f>IF('LF Projected Ratios'!Y$52&gt;=0,$B131+(1-$B131)*'LF Projected Ratios'!Y$52,$B131*(1+'LF Projected Ratios'!Y$52))</f>
        <v>0.3995442212945457</v>
      </c>
      <c r="Y131">
        <f>IF('LF Projected Ratios'!Z$52&gt;=0,$B131+(1-$B131)*'LF Projected Ratios'!Z$52,$B131*(1+'LF Projected Ratios'!Z$52))</f>
        <v>0.40068282746280237</v>
      </c>
      <c r="Z131">
        <f>IF('LF Projected Ratios'!AA$52&gt;=0,$B131+(1-$B131)*'LF Projected Ratios'!AA$52,$B131*(1+'LF Projected Ratios'!AA$52))</f>
        <v>0.40181154487664444</v>
      </c>
      <c r="AA131">
        <f>IF('LF Projected Ratios'!AB$52&gt;=0,$B131+(1-$B131)*'LF Projected Ratios'!AB$52,$B131*(1+'LF Projected Ratios'!AB$52))</f>
        <v>0.40293050180429446</v>
      </c>
      <c r="AB131">
        <f>IF('LF Projected Ratios'!AC$52&gt;=0,$B131+(1-$B131)*'LF Projected Ratios'!AC$52,$B131*(1+'LF Projected Ratios'!AC$52))</f>
        <v>0.40403982430514873</v>
      </c>
      <c r="AC131">
        <f>IF('LF Projected Ratios'!AD$52&gt;=0,$B131+(1-$B131)*'LF Projected Ratios'!AD$52,$B131*(1+'LF Projected Ratios'!AD$52))</f>
        <v>0.4051396362771193</v>
      </c>
      <c r="AD131">
        <f>IF('LF Projected Ratios'!AE$52&gt;=0,$B131+(1-$B131)*'LF Projected Ratios'!AE$52,$B131*(1+'LF Projected Ratios'!AE$52))</f>
        <v>0.40623005950276314</v>
      </c>
      <c r="AE131">
        <f>IF('LF Projected Ratios'!AF$52&gt;=0,$B131+(1-$B131)*'LF Projected Ratios'!AF$52,$B131*(1+'LF Projected Ratios'!AF$52))</f>
        <v>0.40731121369423706</v>
      </c>
      <c r="AF131">
        <f>IF('LF Projected Ratios'!AG$52&gt;=0,$B131+(1-$B131)*'LF Projected Ratios'!AG$52,$B131*(1+'LF Projected Ratios'!AG$52))</f>
        <v>0.40838321653710835</v>
      </c>
    </row>
    <row r="132" spans="1:32" x14ac:dyDescent="0.25">
      <c r="A132" t="s">
        <v>96</v>
      </c>
      <c r="B132">
        <f t="shared" si="0"/>
        <v>0.36561028307232457</v>
      </c>
      <c r="C132">
        <f>IF('LF Projected Ratios'!D$52&gt;=0,$B132+(1-$B132)*'LF Projected Ratios'!D$52,$B132*(1+'LF Projected Ratios'!D$52))</f>
        <v>0.36721015902537835</v>
      </c>
      <c r="D132">
        <f>IF('LF Projected Ratios'!E$52&gt;=0,$B132+(1-$B132)*'LF Projected Ratios'!E$52,$B132*(1+'LF Projected Ratios'!E$52))</f>
        <v>0.36842752037313908</v>
      </c>
      <c r="E132">
        <f>IF('LF Projected Ratios'!F$52&gt;=0,$B132+(1-$B132)*'LF Projected Ratios'!F$52,$B132*(1+'LF Projected Ratios'!F$52))</f>
        <v>0.36981465430310723</v>
      </c>
      <c r="F132">
        <f>IF('LF Projected Ratios'!G$52&gt;=0,$B132+(1-$B132)*'LF Projected Ratios'!G$52,$B132*(1+'LF Projected Ratios'!G$52))</f>
        <v>0.37136312005081978</v>
      </c>
      <c r="G132">
        <f>IF('LF Projected Ratios'!H$52&gt;=0,$B132+(1-$B132)*'LF Projected Ratios'!H$52,$B132*(1+'LF Projected Ratios'!H$52))</f>
        <v>0.37271719283115728</v>
      </c>
      <c r="H132">
        <f>IF('LF Projected Ratios'!I$52&gt;=0,$B132+(1-$B132)*'LF Projected Ratios'!I$52,$B132*(1+'LF Projected Ratios'!I$52))</f>
        <v>0.37444014034324596</v>
      </c>
      <c r="I132">
        <f>IF('LF Projected Ratios'!J$52&gt;=0,$B132+(1-$B132)*'LF Projected Ratios'!J$52,$B132*(1+'LF Projected Ratios'!J$52))</f>
        <v>0.3757105994768275</v>
      </c>
      <c r="J132">
        <f>IF('LF Projected Ratios'!K$52&gt;=0,$B132+(1-$B132)*'LF Projected Ratios'!K$52,$B132*(1+'LF Projected Ratios'!K$52))</f>
        <v>0.37656957503023497</v>
      </c>
      <c r="K132">
        <f>IF('LF Projected Ratios'!L$52&gt;=0,$B132+(1-$B132)*'LF Projected Ratios'!L$52,$B132*(1+'LF Projected Ratios'!L$52))</f>
        <v>0.37748806188629619</v>
      </c>
      <c r="L132">
        <f>IF('LF Projected Ratios'!M$52&gt;=0,$B132+(1-$B132)*'LF Projected Ratios'!M$52,$B132*(1+'LF Projected Ratios'!M$52))</f>
        <v>0.37925065326003971</v>
      </c>
      <c r="M132">
        <f>IF('LF Projected Ratios'!N$52&gt;=0,$B132+(1-$B132)*'LF Projected Ratios'!N$52,$B132*(1+'LF Projected Ratios'!N$52))</f>
        <v>0.38053078342725433</v>
      </c>
      <c r="N132">
        <f>IF('LF Projected Ratios'!O$52&gt;=0,$B132+(1-$B132)*'LF Projected Ratios'!O$52,$B132*(1+'LF Projected Ratios'!O$52))</f>
        <v>0.38179918450895067</v>
      </c>
      <c r="O132">
        <f>IF('LF Projected Ratios'!P$52&gt;=0,$B132+(1-$B132)*'LF Projected Ratios'!P$52,$B132*(1+'LF Projected Ratios'!P$52))</f>
        <v>0.38305601697015135</v>
      </c>
      <c r="P132">
        <f>IF('LF Projected Ratios'!Q$52&gt;=0,$B132+(1-$B132)*'LF Projected Ratios'!Q$52,$B132*(1+'LF Projected Ratios'!Q$52))</f>
        <v>0.3843014383620823</v>
      </c>
      <c r="Q132">
        <f>IF('LF Projected Ratios'!R$52&gt;=0,$B132+(1-$B132)*'LF Projected Ratios'!R$52,$B132*(1+'LF Projected Ratios'!R$52))</f>
        <v>0.3855356033880103</v>
      </c>
      <c r="R132">
        <f>IF('LF Projected Ratios'!S$52&gt;=0,$B132+(1-$B132)*'LF Projected Ratios'!S$52,$B132*(1+'LF Projected Ratios'!S$52))</f>
        <v>0.38675866396730629</v>
      </c>
      <c r="S132">
        <f>IF('LF Projected Ratios'!T$52&gt;=0,$B132+(1-$B132)*'LF Projected Ratios'!T$52,$B132*(1+'LF Projected Ratios'!T$52))</f>
        <v>0.38797076929778257</v>
      </c>
      <c r="T132">
        <f>IF('LF Projected Ratios'!U$52&gt;=0,$B132+(1-$B132)*'LF Projected Ratios'!U$52,$B132*(1+'LF Projected Ratios'!U$52))</f>
        <v>0.38917206591636805</v>
      </c>
      <c r="U132">
        <f>IF('LF Projected Ratios'!V$52&gt;=0,$B132+(1-$B132)*'LF Projected Ratios'!V$52,$B132*(1+'LF Projected Ratios'!V$52))</f>
        <v>0.3903626977581634</v>
      </c>
      <c r="V132">
        <f>IF('LF Projected Ratios'!W$52&gt;=0,$B132+(1-$B132)*'LF Projected Ratios'!W$52,$B132*(1+'LF Projected Ratios'!W$52))</f>
        <v>0.39154280621393139</v>
      </c>
      <c r="W132">
        <f>IF('LF Projected Ratios'!X$52&gt;=0,$B132+(1-$B132)*'LF Projected Ratios'!X$52,$B132*(1+'LF Projected Ratios'!X$52))</f>
        <v>0.39271253018607044</v>
      </c>
      <c r="X132">
        <f>IF('LF Projected Ratios'!Y$52&gt;=0,$B132+(1-$B132)*'LF Projected Ratios'!Y$52,$B132*(1+'LF Projected Ratios'!Y$52))</f>
        <v>0.39387200614311624</v>
      </c>
      <c r="Y132">
        <f>IF('LF Projected Ratios'!Z$52&gt;=0,$B132+(1-$B132)*'LF Projected Ratios'!Z$52,$B132*(1+'LF Projected Ratios'!Z$52))</f>
        <v>0.39502136817281708</v>
      </c>
      <c r="Z132">
        <f>IF('LF Projected Ratios'!AA$52&gt;=0,$B132+(1-$B132)*'LF Projected Ratios'!AA$52,$B132*(1+'LF Projected Ratios'!AA$52))</f>
        <v>0.39616074803382595</v>
      </c>
      <c r="AA132">
        <f>IF('LF Projected Ratios'!AB$52&gt;=0,$B132+(1-$B132)*'LF Projected Ratios'!AB$52,$B132*(1+'LF Projected Ratios'!AB$52))</f>
        <v>0.39729027520605337</v>
      </c>
      <c r="AB132">
        <f>IF('LF Projected Ratios'!AC$52&gt;=0,$B132+(1-$B132)*'LF Projected Ratios'!AC$52,$B132*(1+'LF Projected Ratios'!AC$52))</f>
        <v>0.39841007693971764</v>
      </c>
      <c r="AC132">
        <f>IF('LF Projected Ratios'!AD$52&gt;=0,$B132+(1-$B132)*'LF Projected Ratios'!AD$52,$B132*(1+'LF Projected Ratios'!AD$52))</f>
        <v>0.39952027830313447</v>
      </c>
      <c r="AD132">
        <f>IF('LF Projected Ratios'!AE$52&gt;=0,$B132+(1-$B132)*'LF Projected Ratios'!AE$52,$B132*(1+'LF Projected Ratios'!AE$52))</f>
        <v>0.40062100222928171</v>
      </c>
      <c r="AE132">
        <f>IF('LF Projected Ratios'!AF$52&gt;=0,$B132+(1-$B132)*'LF Projected Ratios'!AF$52,$B132*(1+'LF Projected Ratios'!AF$52))</f>
        <v>0.40171236956117889</v>
      </c>
      <c r="AF132">
        <f>IF('LF Projected Ratios'!AG$52&gt;=0,$B132+(1-$B132)*'LF Projected Ratios'!AG$52,$B132*(1+'LF Projected Ratios'!AG$52))</f>
        <v>0.40279449909611209</v>
      </c>
    </row>
    <row r="133" spans="1:32" x14ac:dyDescent="0.25">
      <c r="A133" t="s">
        <v>98</v>
      </c>
      <c r="B133">
        <f t="shared" si="0"/>
        <v>0.33081359066204685</v>
      </c>
      <c r="C133">
        <f>IF('LF Projected Ratios'!D$52&gt;=0,$B133+(1-$B133)*'LF Projected Ratios'!D$52,$B133*(1+'LF Projected Ratios'!D$52))</f>
        <v>0.33250122086134315</v>
      </c>
      <c r="D133">
        <f>IF('LF Projected Ratios'!E$52&gt;=0,$B133+(1-$B133)*'LF Projected Ratios'!E$52,$B133*(1+'LF Projected Ratios'!E$52))</f>
        <v>0.33378535527814945</v>
      </c>
      <c r="E133">
        <f>IF('LF Projected Ratios'!F$52&gt;=0,$B133+(1-$B133)*'LF Projected Ratios'!F$52,$B133*(1+'LF Projected Ratios'!F$52))</f>
        <v>0.33524857441474221</v>
      </c>
      <c r="F133">
        <f>IF('LF Projected Ratios'!G$52&gt;=0,$B133+(1-$B133)*'LF Projected Ratios'!G$52,$B133*(1+'LF Projected Ratios'!G$52))</f>
        <v>0.33688197452518676</v>
      </c>
      <c r="G133">
        <f>IF('LF Projected Ratios'!H$52&gt;=0,$B133+(1-$B133)*'LF Projected Ratios'!H$52,$B133*(1+'LF Projected Ratios'!H$52))</f>
        <v>0.33831031908638909</v>
      </c>
      <c r="H133">
        <f>IF('LF Projected Ratios'!I$52&gt;=0,$B133+(1-$B133)*'LF Projected Ratios'!I$52,$B133*(1+'LF Projected Ratios'!I$52))</f>
        <v>0.34012777140052208</v>
      </c>
      <c r="I133">
        <f>IF('LF Projected Ratios'!J$52&gt;=0,$B133+(1-$B133)*'LF Projected Ratios'!J$52,$B133*(1+'LF Projected Ratios'!J$52))</f>
        <v>0.3414679160515568</v>
      </c>
      <c r="J133">
        <f>IF('LF Projected Ratios'!K$52&gt;=0,$B133+(1-$B133)*'LF Projected Ratios'!K$52,$B133*(1+'LF Projected Ratios'!K$52))</f>
        <v>0.34237400697793186</v>
      </c>
      <c r="K133">
        <f>IF('LF Projected Ratios'!L$52&gt;=0,$B133+(1-$B133)*'LF Projected Ratios'!L$52,$B133*(1+'LF Projected Ratios'!L$52))</f>
        <v>0.34334287344097669</v>
      </c>
      <c r="L133">
        <f>IF('LF Projected Ratios'!M$52&gt;=0,$B133+(1-$B133)*'LF Projected Ratios'!M$52,$B133*(1+'LF Projected Ratios'!M$52))</f>
        <v>0.34520214410860001</v>
      </c>
      <c r="M133">
        <f>IF('LF Projected Ratios'!N$52&gt;=0,$B133+(1-$B133)*'LF Projected Ratios'!N$52,$B133*(1+'LF Projected Ratios'!N$52))</f>
        <v>0.34655249025581092</v>
      </c>
      <c r="N133">
        <f>IF('LF Projected Ratios'!O$52&gt;=0,$B133+(1-$B133)*'LF Projected Ratios'!O$52,$B133*(1+'LF Projected Ratios'!O$52))</f>
        <v>0.34789046396946355</v>
      </c>
      <c r="O133">
        <f>IF('LF Projected Ratios'!P$52&gt;=0,$B133+(1-$B133)*'LF Projected Ratios'!P$52,$B133*(1+'LF Projected Ratios'!P$52))</f>
        <v>0.34921623451619221</v>
      </c>
      <c r="P133">
        <f>IF('LF Projected Ratios'!Q$52&gt;=0,$B133+(1-$B133)*'LF Projected Ratios'!Q$52,$B133*(1+'LF Projected Ratios'!Q$52))</f>
        <v>0.3505299680890111</v>
      </c>
      <c r="Q133">
        <f>IF('LF Projected Ratios'!R$52&gt;=0,$B133+(1-$B133)*'LF Projected Ratios'!R$52,$B133*(1+'LF Projected Ratios'!R$52))</f>
        <v>0.3518318278767627</v>
      </c>
      <c r="R133">
        <f>IF('LF Projected Ratios'!S$52&gt;=0,$B133+(1-$B133)*'LF Projected Ratios'!S$52,$B133*(1+'LF Projected Ratios'!S$52))</f>
        <v>0.3531219741316951</v>
      </c>
      <c r="S133">
        <f>IF('LF Projected Ratios'!T$52&gt;=0,$B133+(1-$B133)*'LF Projected Ratios'!T$52,$B133*(1+'LF Projected Ratios'!T$52))</f>
        <v>0.3544005642352186</v>
      </c>
      <c r="T133">
        <f>IF('LF Projected Ratios'!U$52&gt;=0,$B133+(1-$B133)*'LF Projected Ratios'!U$52,$B133*(1+'LF Projected Ratios'!U$52))</f>
        <v>0.35566775276190887</v>
      </c>
      <c r="U133">
        <f>IF('LF Projected Ratios'!V$52&gt;=0,$B133+(1-$B133)*'LF Projected Ratios'!V$52,$B133*(1+'LF Projected Ratios'!V$52))</f>
        <v>0.35692369154180131</v>
      </c>
      <c r="V133">
        <f>IF('LF Projected Ratios'!W$52&gt;=0,$B133+(1-$B133)*'LF Projected Ratios'!W$52,$B133*(1+'LF Projected Ratios'!W$52))</f>
        <v>0.35816852972103491</v>
      </c>
      <c r="W133">
        <f>IF('LF Projected Ratios'!X$52&gt;=0,$B133+(1-$B133)*'LF Projected Ratios'!X$52,$B133*(1+'LF Projected Ratios'!X$52))</f>
        <v>0.35940241382089572</v>
      </c>
      <c r="X133">
        <f>IF('LF Projected Ratios'!Y$52&gt;=0,$B133+(1-$B133)*'LF Projected Ratios'!Y$52,$B133*(1+'LF Projected Ratios'!Y$52))</f>
        <v>0.36062548779530823</v>
      </c>
      <c r="Y133">
        <f>IF('LF Projected Ratios'!Z$52&gt;=0,$B133+(1-$B133)*'LF Projected Ratios'!Z$52,$B133*(1+'LF Projected Ratios'!Z$52))</f>
        <v>0.36183789308682174</v>
      </c>
      <c r="Z133">
        <f>IF('LF Projected Ratios'!AA$52&gt;=0,$B133+(1-$B133)*'LF Projected Ratios'!AA$52,$B133*(1+'LF Projected Ratios'!AA$52))</f>
        <v>0.36303976868113791</v>
      </c>
      <c r="AA133">
        <f>IF('LF Projected Ratios'!AB$52&gt;=0,$B133+(1-$B133)*'LF Projected Ratios'!AB$52,$B133*(1+'LF Projected Ratios'!AB$52))</f>
        <v>0.36423125116022526</v>
      </c>
      <c r="AB133">
        <f>IF('LF Projected Ratios'!AC$52&gt;=0,$B133+(1-$B133)*'LF Projected Ratios'!AC$52,$B133*(1+'LF Projected Ratios'!AC$52))</f>
        <v>0.36541247475406013</v>
      </c>
      <c r="AC133">
        <f>IF('LF Projected Ratios'!AD$52&gt;=0,$B133+(1-$B133)*'LF Projected Ratios'!AD$52,$B133*(1+'LF Projected Ratios'!AD$52))</f>
        <v>0.36658357139103748</v>
      </c>
      <c r="AD133">
        <f>IF('LF Projected Ratios'!AE$52&gt;=0,$B133+(1-$B133)*'LF Projected Ratios'!AE$52,$B133*(1+'LF Projected Ratios'!AE$52))</f>
        <v>0.36774467074708966</v>
      </c>
      <c r="AE133">
        <f>IF('LF Projected Ratios'!AF$52&gt;=0,$B133+(1-$B133)*'LF Projected Ratios'!AF$52,$B133*(1+'LF Projected Ratios'!AF$52))</f>
        <v>0.36889590029355518</v>
      </c>
      <c r="AF133">
        <f>IF('LF Projected Ratios'!AG$52&gt;=0,$B133+(1-$B133)*'LF Projected Ratios'!AG$52,$B133*(1+'LF Projected Ratios'!AG$52))</f>
        <v>0.37003738534382918</v>
      </c>
    </row>
    <row r="134" spans="1:32" x14ac:dyDescent="0.25">
      <c r="A134" t="s">
        <v>100</v>
      </c>
      <c r="B134">
        <f t="shared" si="0"/>
        <v>0.33036714034739456</v>
      </c>
      <c r="C134">
        <f>IF('LF Projected Ratios'!D$52&gt;=0,$B134+(1-$B134)*'LF Projected Ratios'!D$52,$B134*(1+'LF Projected Ratios'!D$52))</f>
        <v>0.33205589645573952</v>
      </c>
      <c r="D134">
        <f>IF('LF Projected Ratios'!E$52&gt;=0,$B134+(1-$B134)*'LF Projected Ratios'!E$52,$B134*(1+'LF Projected Ratios'!E$52))</f>
        <v>0.33334088758781444</v>
      </c>
      <c r="E134">
        <f>IF('LF Projected Ratios'!F$52&gt;=0,$B134+(1-$B134)*'LF Projected Ratios'!F$52,$B134*(1+'LF Projected Ratios'!F$52))</f>
        <v>0.33480508291674282</v>
      </c>
      <c r="F134">
        <f>IF('LF Projected Ratios'!G$52&gt;=0,$B134+(1-$B134)*'LF Projected Ratios'!G$52,$B134*(1+'LF Projected Ratios'!G$52))</f>
        <v>0.33643957275642139</v>
      </c>
      <c r="G134">
        <f>IF('LF Projected Ratios'!H$52&gt;=0,$B134+(1-$B134)*'LF Projected Ratios'!H$52,$B134*(1+'LF Projected Ratios'!H$52))</f>
        <v>0.33786887024325091</v>
      </c>
      <c r="H134">
        <f>IF('LF Projected Ratios'!I$52&gt;=0,$B134+(1-$B134)*'LF Projected Ratios'!I$52,$B134*(1+'LF Projected Ratios'!I$52))</f>
        <v>0.33968753507776117</v>
      </c>
      <c r="I134">
        <f>IF('LF Projected Ratios'!J$52&gt;=0,$B134+(1-$B134)*'LF Projected Ratios'!J$52,$B134*(1+'LF Projected Ratios'!J$52))</f>
        <v>0.34102857381150997</v>
      </c>
      <c r="J134">
        <f>IF('LF Projected Ratios'!K$52&gt;=0,$B134+(1-$B134)*'LF Projected Ratios'!K$52,$B134*(1+'LF Projected Ratios'!K$52))</f>
        <v>0.34193526923996931</v>
      </c>
      <c r="K134">
        <f>IF('LF Projected Ratios'!L$52&gt;=0,$B134+(1-$B134)*'LF Projected Ratios'!L$52,$B134*(1+'LF Projected Ratios'!L$52))</f>
        <v>0.34290478208604169</v>
      </c>
      <c r="L134">
        <f>IF('LF Projected Ratios'!M$52&gt;=0,$B134+(1-$B134)*'LF Projected Ratios'!M$52,$B134*(1+'LF Projected Ratios'!M$52))</f>
        <v>0.34476529317331939</v>
      </c>
      <c r="M134">
        <f>IF('LF Projected Ratios'!N$52&gt;=0,$B134+(1-$B134)*'LF Projected Ratios'!N$52,$B134*(1+'LF Projected Ratios'!N$52))</f>
        <v>0.34611654020921229</v>
      </c>
      <c r="N134">
        <f>IF('LF Projected Ratios'!O$52&gt;=0,$B134+(1-$B134)*'LF Projected Ratios'!O$52,$B134*(1+'LF Projected Ratios'!O$52))</f>
        <v>0.34745540655722973</v>
      </c>
      <c r="O134">
        <f>IF('LF Projected Ratios'!P$52&gt;=0,$B134+(1-$B134)*'LF Projected Ratios'!P$52,$B134*(1+'LF Projected Ratios'!P$52))</f>
        <v>0.34878206159693304</v>
      </c>
      <c r="P134">
        <f>IF('LF Projected Ratios'!Q$52&gt;=0,$B134+(1-$B134)*'LF Projected Ratios'!Q$52,$B134*(1+'LF Projected Ratios'!Q$52))</f>
        <v>0.35009667163221253</v>
      </c>
      <c r="Q134">
        <f>IF('LF Projected Ratios'!R$52&gt;=0,$B134+(1-$B134)*'LF Projected Ratios'!R$52,$B134*(1+'LF Projected Ratios'!R$52))</f>
        <v>0.3513993999607829</v>
      </c>
      <c r="R134">
        <f>IF('LF Projected Ratios'!S$52&gt;=0,$B134+(1-$B134)*'LF Projected Ratios'!S$52,$B134*(1+'LF Projected Ratios'!S$52))</f>
        <v>0.35269040694180509</v>
      </c>
      <c r="S134">
        <f>IF('LF Projected Ratios'!T$52&gt;=0,$B134+(1-$B134)*'LF Projected Ratios'!T$52,$B134*(1+'LF Projected Ratios'!T$52))</f>
        <v>0.35396985006168707</v>
      </c>
      <c r="T134">
        <f>IF('LF Projected Ratios'!U$52&gt;=0,$B134+(1-$B134)*'LF Projected Ratios'!U$52,$B134*(1+'LF Projected Ratios'!U$52))</f>
        <v>0.3552378839981295</v>
      </c>
      <c r="U134">
        <f>IF('LF Projected Ratios'!V$52&gt;=0,$B134+(1-$B134)*'LF Projected Ratios'!V$52,$B134*(1+'LF Projected Ratios'!V$52))</f>
        <v>0.35649466068246177</v>
      </c>
      <c r="V134">
        <f>IF('LF Projected Ratios'!W$52&gt;=0,$B134+(1-$B134)*'LF Projected Ratios'!W$52,$B134*(1+'LF Projected Ratios'!W$52))</f>
        <v>0.35774032936032635</v>
      </c>
      <c r="W134">
        <f>IF('LF Projected Ratios'!X$52&gt;=0,$B134+(1-$B134)*'LF Projected Ratios'!X$52,$B134*(1+'LF Projected Ratios'!X$52))</f>
        <v>0.35897503665076147</v>
      </c>
      <c r="X134">
        <f>IF('LF Projected Ratios'!Y$52&gt;=0,$B134+(1-$B134)*'LF Projected Ratios'!Y$52,$B134*(1+'LF Projected Ratios'!Y$52))</f>
        <v>0.3601989266037311</v>
      </c>
      <c r="Y134">
        <f>IF('LF Projected Ratios'!Z$52&gt;=0,$B134+(1-$B134)*'LF Projected Ratios'!Z$52,$B134*(1+'LF Projected Ratios'!Z$52))</f>
        <v>0.36141214075614841</v>
      </c>
      <c r="Z134">
        <f>IF('LF Projected Ratios'!AA$52&gt;=0,$B134+(1-$B134)*'LF Projected Ratios'!AA$52,$B134*(1+'LF Projected Ratios'!AA$52))</f>
        <v>0.36261481818643998</v>
      </c>
      <c r="AA134">
        <f>IF('LF Projected Ratios'!AB$52&gt;=0,$B134+(1-$B134)*'LF Projected Ratios'!AB$52,$B134*(1+'LF Projected Ratios'!AB$52))</f>
        <v>0.36380709556769547</v>
      </c>
      <c r="AB134">
        <f>IF('LF Projected Ratios'!AC$52&gt;=0,$B134+(1-$B134)*'LF Projected Ratios'!AC$52,$B134*(1+'LF Projected Ratios'!AC$52))</f>
        <v>0.36498910721944339</v>
      </c>
      <c r="AC134">
        <f>IF('LF Projected Ratios'!AD$52&gt;=0,$B134+(1-$B134)*'LF Projected Ratios'!AD$52,$B134*(1+'LF Projected Ratios'!AD$52))</f>
        <v>0.36616098515809503</v>
      </c>
      <c r="AD134">
        <f>IF('LF Projected Ratios'!AE$52&gt;=0,$B134+(1-$B134)*'LF Projected Ratios'!AE$52,$B134*(1+'LF Projected Ratios'!AE$52))</f>
        <v>0.36732285914609675</v>
      </c>
      <c r="AE134">
        <f>IF('LF Projected Ratios'!AF$52&gt;=0,$B134+(1-$B134)*'LF Projected Ratios'!AF$52,$B134*(1+'LF Projected Ratios'!AF$52))</f>
        <v>0.36847485673982994</v>
      </c>
      <c r="AF134">
        <f>IF('LF Projected Ratios'!AG$52&gt;=0,$B134+(1-$B134)*'LF Projected Ratios'!AG$52,$B134*(1+'LF Projected Ratios'!AG$52))</f>
        <v>0.36961710333629305</v>
      </c>
    </row>
    <row r="136" spans="1:32" x14ac:dyDescent="0.25">
      <c r="A136" t="s">
        <v>526</v>
      </c>
    </row>
    <row r="137" spans="1:32" x14ac:dyDescent="0.25">
      <c r="B137">
        <v>2020</v>
      </c>
      <c r="C137">
        <v>2021</v>
      </c>
      <c r="D137">
        <v>2022</v>
      </c>
      <c r="E137">
        <v>2023</v>
      </c>
      <c r="F137">
        <v>2024</v>
      </c>
      <c r="G137">
        <v>2025</v>
      </c>
      <c r="H137">
        <v>2026</v>
      </c>
      <c r="I137">
        <v>2027</v>
      </c>
      <c r="J137">
        <v>2028</v>
      </c>
      <c r="K137">
        <v>2029</v>
      </c>
      <c r="L137">
        <v>2030</v>
      </c>
      <c r="M137">
        <v>2031</v>
      </c>
      <c r="N137">
        <v>2032</v>
      </c>
      <c r="O137">
        <v>2033</v>
      </c>
      <c r="P137">
        <v>2034</v>
      </c>
      <c r="Q137">
        <v>2035</v>
      </c>
      <c r="R137">
        <v>2036</v>
      </c>
      <c r="S137">
        <v>2037</v>
      </c>
      <c r="T137">
        <v>2038</v>
      </c>
      <c r="U137">
        <v>2039</v>
      </c>
      <c r="V137">
        <v>2040</v>
      </c>
      <c r="W137">
        <v>2041</v>
      </c>
      <c r="X137">
        <v>2042</v>
      </c>
      <c r="Y137">
        <v>2043</v>
      </c>
      <c r="Z137">
        <v>2044</v>
      </c>
      <c r="AA137">
        <v>2045</v>
      </c>
      <c r="AB137">
        <v>2046</v>
      </c>
      <c r="AC137">
        <v>2047</v>
      </c>
      <c r="AD137">
        <v>2048</v>
      </c>
      <c r="AE137">
        <v>2049</v>
      </c>
      <c r="AF137">
        <v>2050</v>
      </c>
    </row>
    <row r="138" spans="1:32" x14ac:dyDescent="0.25">
      <c r="A138" t="s">
        <v>18</v>
      </c>
      <c r="B138">
        <f>(1/(1+EXP(('S Curve Equation'!$B$11-B93*'S Curve Equation'!$B$12)*'S Curve Equation'!$B$10))+'S Curve Equation'!$B$13)*'S Curve Equation'!$B$14</f>
        <v>0.17156236696466579</v>
      </c>
      <c r="C138">
        <f>(1/(1+EXP(('S Curve Equation'!$B$11-C93*'S Curve Equation'!$B$12)*'S Curve Equation'!$B$10))+'S Curve Equation'!$B$13)*'S Curve Equation'!$B$14</f>
        <v>0.17385431342033247</v>
      </c>
      <c r="D138">
        <f>(1/(1+EXP(('S Curve Equation'!$B$11-D93*'S Curve Equation'!$B$12)*'S Curve Equation'!$B$10))+'S Curve Equation'!$B$13)*'S Curve Equation'!$B$14</f>
        <v>0.17561323037851229</v>
      </c>
      <c r="E138">
        <f>(1/(1+EXP(('S Curve Equation'!$B$11-E93*'S Curve Equation'!$B$12)*'S Curve Equation'!$B$10))+'S Curve Equation'!$B$13)*'S Curve Equation'!$B$14</f>
        <v>0.17763323144783735</v>
      </c>
      <c r="F138">
        <f>(1/(1+EXP(('S Curve Equation'!$B$11-F93*'S Curve Equation'!$B$12)*'S Curve Equation'!$B$10))+'S Curve Equation'!$B$13)*'S Curve Equation'!$B$14</f>
        <v>0.17990807455948324</v>
      </c>
      <c r="G138">
        <f>(1/(1+EXP(('S Curve Equation'!$B$11-G93*'S Curve Equation'!$B$12)*'S Curve Equation'!$B$10))+'S Curve Equation'!$B$13)*'S Curve Equation'!$B$14</f>
        <v>0.18191457960446589</v>
      </c>
      <c r="H138">
        <f>(1/(1+EXP(('S Curve Equation'!$B$11-H93*'S Curve Equation'!$B$12)*'S Curve Equation'!$B$10))+'S Curve Equation'!$B$13)*'S Curve Equation'!$B$14</f>
        <v>0.18449100017101297</v>
      </c>
      <c r="I138">
        <f>(1/(1+EXP(('S Curve Equation'!$B$11-I93*'S Curve Equation'!$B$12)*'S Curve Equation'!$B$10))+'S Curve Equation'!$B$13)*'S Curve Equation'!$B$14</f>
        <v>0.18640753594689571</v>
      </c>
      <c r="J138">
        <f>(1/(1+EXP(('S Curve Equation'!$B$11-J93*'S Curve Equation'!$B$12)*'S Curve Equation'!$B$10))+'S Curve Equation'!$B$13)*'S Curve Equation'!$B$14</f>
        <v>0.1877113987772687</v>
      </c>
      <c r="K138">
        <f>(1/(1+EXP(('S Curve Equation'!$B$11-K93*'S Curve Equation'!$B$12)*'S Curve Equation'!$B$10))+'S Curve Equation'!$B$13)*'S Curve Equation'!$B$14</f>
        <v>0.18911280147402593</v>
      </c>
      <c r="L138">
        <f>(1/(1+EXP(('S Curve Equation'!$B$11-L93*'S Curve Equation'!$B$12)*'S Curve Equation'!$B$10))+'S Curve Equation'!$B$13)*'S Curve Equation'!$B$14</f>
        <v>0.19182299625646837</v>
      </c>
      <c r="M138">
        <f>(1/(1+EXP(('S Curve Equation'!$B$11-M93*'S Curve Equation'!$B$12)*'S Curve Equation'!$B$10))+'S Curve Equation'!$B$13)*'S Curve Equation'!$B$14</f>
        <v>0.19380857708957314</v>
      </c>
      <c r="N138">
        <f>(1/(1+EXP(('S Curve Equation'!$B$11-N93*'S Curve Equation'!$B$12)*'S Curve Equation'!$B$10))+'S Curve Equation'!$B$13)*'S Curve Equation'!$B$14</f>
        <v>0.19579027640282423</v>
      </c>
      <c r="O138">
        <f>(1/(1+EXP(('S Curve Equation'!$B$11-O93*'S Curve Equation'!$B$12)*'S Curve Equation'!$B$10))+'S Curve Equation'!$B$13)*'S Curve Equation'!$B$14</f>
        <v>0.19776796221949067</v>
      </c>
      <c r="P138">
        <f>(1/(1+EXP(('S Curve Equation'!$B$11-P93*'S Curve Equation'!$B$12)*'S Curve Equation'!$B$10))+'S Curve Equation'!$B$13)*'S Curve Equation'!$B$14</f>
        <v>0.19974150627529211</v>
      </c>
      <c r="Q138">
        <f>(1/(1+EXP(('S Curve Equation'!$B$11-Q93*'S Curve Equation'!$B$12)*'S Curve Equation'!$B$10))+'S Curve Equation'!$B$13)*'S Curve Equation'!$B$14</f>
        <v>0.20171078396441303</v>
      </c>
      <c r="R138">
        <f>(1/(1+EXP(('S Curve Equation'!$B$11-R93*'S Curve Equation'!$B$12)*'S Curve Equation'!$B$10))+'S Curve Equation'!$B$13)*'S Curve Equation'!$B$14</f>
        <v>0.20367567428512945</v>
      </c>
      <c r="S138">
        <f>(1/(1+EXP(('S Curve Equation'!$B$11-S93*'S Curve Equation'!$B$12)*'S Curve Equation'!$B$10))+'S Curve Equation'!$B$13)*'S Curve Equation'!$B$14</f>
        <v>0.20563605978510274</v>
      </c>
      <c r="T138">
        <f>(1/(1+EXP(('S Curve Equation'!$B$11-T93*'S Curve Equation'!$B$12)*'S Curve Equation'!$B$10))+'S Curve Equation'!$B$13)*'S Curve Equation'!$B$14</f>
        <v>0.20759182650642033</v>
      </c>
      <c r="U138">
        <f>(1/(1+EXP(('S Curve Equation'!$B$11-U93*'S Curve Equation'!$B$12)*'S Curve Equation'!$B$10))+'S Curve Equation'!$B$13)*'S Curve Equation'!$B$14</f>
        <v>0.20954286393043145</v>
      </c>
      <c r="V138">
        <f>(1/(1+EXP(('S Curve Equation'!$B$11-V93*'S Curve Equation'!$B$12)*'S Curve Equation'!$B$10))+'S Curve Equation'!$B$13)*'S Curve Equation'!$B$14</f>
        <v>0.2114890649224421</v>
      </c>
      <c r="W138">
        <f>(1/(1+EXP(('S Curve Equation'!$B$11-W93*'S Curve Equation'!$B$12)*'S Curve Equation'!$B$10))+'S Curve Equation'!$B$13)*'S Curve Equation'!$B$14</f>
        <v>0.21343032567632603</v>
      </c>
      <c r="X138">
        <f>(1/(1+EXP(('S Curve Equation'!$B$11-X93*'S Curve Equation'!$B$12)*'S Curve Equation'!$B$10))+'S Curve Equation'!$B$13)*'S Curve Equation'!$B$14</f>
        <v>0.21536654565910118</v>
      </c>
      <c r="Y138">
        <f>(1/(1+EXP(('S Curve Equation'!$B$11-Y93*'S Curve Equation'!$B$12)*'S Curve Equation'!$B$10))+'S Curve Equation'!$B$13)*'S Curve Equation'!$B$14</f>
        <v>0.21729762755552348</v>
      </c>
      <c r="Z138">
        <f>(1/(1+EXP(('S Curve Equation'!$B$11-Z93*'S Curve Equation'!$B$12)*'S Curve Equation'!$B$10))+'S Curve Equation'!$B$13)*'S Curve Equation'!$B$14</f>
        <v>0.21922347721274443</v>
      </c>
      <c r="AA138">
        <f>(1/(1+EXP(('S Curve Equation'!$B$11-AA93*'S Curve Equation'!$B$12)*'S Curve Equation'!$B$10))+'S Curve Equation'!$B$13)*'S Curve Equation'!$B$14</f>
        <v>0.22114400358508066</v>
      </c>
      <c r="AB138">
        <f>(1/(1+EXP(('S Curve Equation'!$B$11-AB93*'S Curve Equation'!$B$12)*'S Curve Equation'!$B$10))+'S Curve Equation'!$B$13)*'S Curve Equation'!$B$14</f>
        <v>0.2230591186789333</v>
      </c>
      <c r="AC138">
        <f>(1/(1+EXP(('S Curve Equation'!$B$11-AC93*'S Curve Equation'!$B$12)*'S Curve Equation'!$B$10))+'S Curve Equation'!$B$13)*'S Curve Equation'!$B$14</f>
        <v>0.22496873749789997</v>
      </c>
      <c r="AD138">
        <f>(1/(1+EXP(('S Curve Equation'!$B$11-AD93*'S Curve Equation'!$B$12)*'S Curve Equation'!$B$10))+'S Curve Equation'!$B$13)*'S Curve Equation'!$B$14</f>
        <v>0.22687277798811689</v>
      </c>
      <c r="AE138">
        <f>(1/(1+EXP(('S Curve Equation'!$B$11-AE93*'S Curve Equation'!$B$12)*'S Curve Equation'!$B$10))+'S Curve Equation'!$B$13)*'S Curve Equation'!$B$14</f>
        <v>0.22877116098386921</v>
      </c>
      <c r="AF138">
        <f>(1/(1+EXP(('S Curve Equation'!$B$11-AF93*'S Curve Equation'!$B$12)*'S Curve Equation'!$B$10))+'S Curve Equation'!$B$13)*'S Curve Equation'!$B$14</f>
        <v>0.23066381015349779</v>
      </c>
    </row>
    <row r="139" spans="1:32" x14ac:dyDescent="0.25">
      <c r="A139" t="s">
        <v>20</v>
      </c>
      <c r="B139">
        <f>(1/(1+EXP(('S Curve Equation'!$B$11-B94*'S Curve Equation'!$B$12)*'S Curve Equation'!$B$10))+'S Curve Equation'!$B$13)*'S Curve Equation'!$B$14</f>
        <v>0.31372549019607837</v>
      </c>
      <c r="C139">
        <f>(1/(1+EXP(('S Curve Equation'!$B$11-C94*'S Curve Equation'!$B$12)*'S Curve Equation'!$B$10))+'S Curve Equation'!$B$13)*'S Curve Equation'!$B$14</f>
        <v>0.31667537276172647</v>
      </c>
      <c r="D139">
        <f>(1/(1+EXP(('S Curve Equation'!$B$11-D94*'S Curve Equation'!$B$12)*'S Curve Equation'!$B$10))+'S Curve Equation'!$B$13)*'S Curve Equation'!$B$14</f>
        <v>0.31892940587101509</v>
      </c>
      <c r="E139">
        <f>(1/(1+EXP(('S Curve Equation'!$B$11-E94*'S Curve Equation'!$B$12)*'S Curve Equation'!$B$10))+'S Curve Equation'!$B$13)*'S Curve Equation'!$B$14</f>
        <v>0.32150762807422961</v>
      </c>
      <c r="F139">
        <f>(1/(1+EXP(('S Curve Equation'!$B$11-F94*'S Curve Equation'!$B$12)*'S Curve Equation'!$B$10))+'S Curve Equation'!$B$13)*'S Curve Equation'!$B$14</f>
        <v>0.32439797028298201</v>
      </c>
      <c r="G139">
        <f>(1/(1+EXP(('S Curve Equation'!$B$11-G94*'S Curve Equation'!$B$12)*'S Curve Equation'!$B$10))+'S Curve Equation'!$B$13)*'S Curve Equation'!$B$14</f>
        <v>0.32693594411584037</v>
      </c>
      <c r="H139">
        <f>(1/(1+EXP(('S Curve Equation'!$B$11-H94*'S Curve Equation'!$B$12)*'S Curve Equation'!$B$10))+'S Curve Equation'!$B$13)*'S Curve Equation'!$B$14</f>
        <v>0.33017927761104116</v>
      </c>
      <c r="I139">
        <f>(1/(1+EXP(('S Curve Equation'!$B$11-I94*'S Curve Equation'!$B$12)*'S Curve Equation'!$B$10))+'S Curve Equation'!$B$13)*'S Curve Equation'!$B$14</f>
        <v>0.33258073359931783</v>
      </c>
      <c r="J139">
        <f>(1/(1+EXP(('S Curve Equation'!$B$11-J94*'S Curve Equation'!$B$12)*'S Curve Equation'!$B$10))+'S Curve Equation'!$B$13)*'S Curve Equation'!$B$14</f>
        <v>0.33420910332920278</v>
      </c>
      <c r="K139">
        <f>(1/(1+EXP(('S Curve Equation'!$B$11-K94*'S Curve Equation'!$B$12)*'S Curve Equation'!$B$10))+'S Curve Equation'!$B$13)*'S Curve Equation'!$B$14</f>
        <v>0.33595445729467899</v>
      </c>
      <c r="L139">
        <f>(1/(1+EXP(('S Curve Equation'!$B$11-L94*'S Curve Equation'!$B$12)*'S Curve Equation'!$B$10))+'S Curve Equation'!$B$13)*'S Curve Equation'!$B$14</f>
        <v>0.33931575904427175</v>
      </c>
      <c r="M139">
        <f>(1/(1+EXP(('S Curve Equation'!$B$11-M94*'S Curve Equation'!$B$12)*'S Curve Equation'!$B$10))+'S Curve Equation'!$B$13)*'S Curve Equation'!$B$14</f>
        <v>0.34176671893198773</v>
      </c>
      <c r="N139">
        <f>(1/(1+EXP(('S Curve Equation'!$B$11-N94*'S Curve Equation'!$B$12)*'S Curve Equation'!$B$10))+'S Curve Equation'!$B$13)*'S Curve Equation'!$B$14</f>
        <v>0.34420318274580136</v>
      </c>
      <c r="O139">
        <f>(1/(1+EXP(('S Curve Equation'!$B$11-O94*'S Curve Equation'!$B$12)*'S Curve Equation'!$B$10))+'S Curve Equation'!$B$13)*'S Curve Equation'!$B$14</f>
        <v>0.34662514496536589</v>
      </c>
      <c r="P139">
        <f>(1/(1+EXP(('S Curve Equation'!$B$11-P94*'S Curve Equation'!$B$12)*'S Curve Equation'!$B$10))+'S Curve Equation'!$B$13)*'S Curve Equation'!$B$14</f>
        <v>0.3490326041464949</v>
      </c>
      <c r="Q139">
        <f>(1/(1+EXP(('S Curve Equation'!$B$11-Q94*'S Curve Equation'!$B$12)*'S Curve Equation'!$B$10))+'S Curve Equation'!$B$13)*'S Curve Equation'!$B$14</f>
        <v>0.35142556277519926</v>
      </c>
      <c r="R139">
        <f>(1/(1+EXP(('S Curve Equation'!$B$11-R94*'S Curve Equation'!$B$12)*'S Curve Equation'!$B$10))+'S Curve Equation'!$B$13)*'S Curve Equation'!$B$14</f>
        <v>0.35380402712525805</v>
      </c>
      <c r="S139">
        <f>(1/(1+EXP(('S Curve Equation'!$B$11-S94*'S Curve Equation'!$B$12)*'S Curve Equation'!$B$10))+'S Curve Equation'!$B$13)*'S Curve Equation'!$B$14</f>
        <v>0.35616800711927665</v>
      </c>
      <c r="T139">
        <f>(1/(1+EXP(('S Curve Equation'!$B$11-T94*'S Curve Equation'!$B$12)*'S Curve Equation'!$B$10))+'S Curve Equation'!$B$13)*'S Curve Equation'!$B$14</f>
        <v>0.35851751619321393</v>
      </c>
      <c r="U139">
        <f>(1/(1+EXP(('S Curve Equation'!$B$11-U94*'S Curve Equation'!$B$12)*'S Curve Equation'!$B$10))+'S Curve Equation'!$B$13)*'S Curve Equation'!$B$14</f>
        <v>0.36085257116432079</v>
      </c>
      <c r="V139">
        <f>(1/(1+EXP(('S Curve Equation'!$B$11-V94*'S Curve Equation'!$B$12)*'S Curve Equation'!$B$10))+'S Curve Equation'!$B$13)*'S Curve Equation'!$B$14</f>
        <v>0.36317319210245741</v>
      </c>
      <c r="W139">
        <f>(1/(1+EXP(('S Curve Equation'!$B$11-W94*'S Curve Equation'!$B$12)*'S Curve Equation'!$B$10))+'S Curve Equation'!$B$13)*'S Curve Equation'!$B$14</f>
        <v>0.36547940220474462</v>
      </c>
      <c r="X139">
        <f>(1/(1+EXP(('S Curve Equation'!$B$11-X94*'S Curve Equation'!$B$12)*'S Curve Equation'!$B$10))+'S Curve Equation'!$B$13)*'S Curve Equation'!$B$14</f>
        <v>0.36777122767350151</v>
      </c>
      <c r="Y139">
        <f>(1/(1+EXP(('S Curve Equation'!$B$11-Y94*'S Curve Equation'!$B$12)*'S Curve Equation'!$B$10))+'S Curve Equation'!$B$13)*'S Curve Equation'!$B$14</f>
        <v>0.37004869759742126</v>
      </c>
      <c r="Z139">
        <f>(1/(1+EXP(('S Curve Equation'!$B$11-Z94*'S Curve Equation'!$B$12)*'S Curve Equation'!$B$10))+'S Curve Equation'!$B$13)*'S Curve Equation'!$B$14</f>
        <v>0.37231184383593668</v>
      </c>
      <c r="AA139">
        <f>(1/(1+EXP(('S Curve Equation'!$B$11-AA94*'S Curve Equation'!$B$12)*'S Curve Equation'!$B$10))+'S Curve Equation'!$B$13)*'S Curve Equation'!$B$14</f>
        <v>0.37456070090672644</v>
      </c>
      <c r="AB139">
        <f>(1/(1+EXP(('S Curve Equation'!$B$11-AB94*'S Curve Equation'!$B$12)*'S Curve Equation'!$B$10))+'S Curve Equation'!$B$13)*'S Curve Equation'!$B$14</f>
        <v>0.37679530587630711</v>
      </c>
      <c r="AC139">
        <f>(1/(1+EXP(('S Curve Equation'!$B$11-AC94*'S Curve Equation'!$B$12)*'S Curve Equation'!$B$10))+'S Curve Equation'!$B$13)*'S Curve Equation'!$B$14</f>
        <v>0.37901569825365944</v>
      </c>
      <c r="AD139">
        <f>(1/(1+EXP(('S Curve Equation'!$B$11-AD94*'S Curve Equation'!$B$12)*'S Curve Equation'!$B$10))+'S Curve Equation'!$B$13)*'S Curve Equation'!$B$14</f>
        <v>0.38122191988683518</v>
      </c>
      <c r="AE139">
        <f>(1/(1+EXP(('S Curve Equation'!$B$11-AE94*'S Curve Equation'!$B$12)*'S Curve Equation'!$B$10))+'S Curve Equation'!$B$13)*'S Curve Equation'!$B$14</f>
        <v>0.38341401486249299</v>
      </c>
      <c r="AF139">
        <f>(1/(1+EXP(('S Curve Equation'!$B$11-AF94*'S Curve Equation'!$B$12)*'S Curve Equation'!$B$10))+'S Curve Equation'!$B$13)*'S Curve Equation'!$B$14</f>
        <v>0.38559202940830295</v>
      </c>
    </row>
    <row r="140" spans="1:32" x14ac:dyDescent="0.25">
      <c r="A140" t="s">
        <v>22</v>
      </c>
      <c r="B140">
        <f>(1/(1+EXP(('S Curve Equation'!$B$11-B95*'S Curve Equation'!$B$12)*'S Curve Equation'!$B$10))+'S Curve Equation'!$B$13)*'S Curve Equation'!$B$14</f>
        <v>0.2989690721649485</v>
      </c>
      <c r="C140">
        <f>(1/(1+EXP(('S Curve Equation'!$B$11-C95*'S Curve Equation'!$B$12)*'S Curve Equation'!$B$10))+'S Curve Equation'!$B$13)*'S Curve Equation'!$B$14</f>
        <v>0.30188205363159393</v>
      </c>
      <c r="D140">
        <f>(1/(1+EXP(('S Curve Equation'!$B$11-D95*'S Curve Equation'!$B$12)*'S Curve Equation'!$B$10))+'S Curve Equation'!$B$13)*'S Curve Equation'!$B$14</f>
        <v>0.30410877216045418</v>
      </c>
      <c r="E140">
        <f>(1/(1+EXP(('S Curve Equation'!$B$11-E95*'S Curve Equation'!$B$12)*'S Curve Equation'!$B$10))+'S Curve Equation'!$B$13)*'S Curve Equation'!$B$14</f>
        <v>0.30665668434407406</v>
      </c>
      <c r="F140">
        <f>(1/(1+EXP(('S Curve Equation'!$B$11-F95*'S Curve Equation'!$B$12)*'S Curve Equation'!$B$10))+'S Curve Equation'!$B$13)*'S Curve Equation'!$B$14</f>
        <v>0.30951422654987809</v>
      </c>
      <c r="G140">
        <f>(1/(1+EXP(('S Curve Equation'!$B$11-G95*'S Curve Equation'!$B$12)*'S Curve Equation'!$B$10))+'S Curve Equation'!$B$13)*'S Curve Equation'!$B$14</f>
        <v>0.3120244230477352</v>
      </c>
      <c r="H140">
        <f>(1/(1+EXP(('S Curve Equation'!$B$11-H95*'S Curve Equation'!$B$12)*'S Curve Equation'!$B$10))+'S Curve Equation'!$B$13)*'S Curve Equation'!$B$14</f>
        <v>0.31523364701123441</v>
      </c>
      <c r="I140">
        <f>(1/(1+EXP(('S Curve Equation'!$B$11-I95*'S Curve Equation'!$B$12)*'S Curve Equation'!$B$10))+'S Curve Equation'!$B$13)*'S Curve Equation'!$B$14</f>
        <v>0.31761084662918232</v>
      </c>
      <c r="J140">
        <f>(1/(1+EXP(('S Curve Equation'!$B$11-J95*'S Curve Equation'!$B$12)*'S Curve Equation'!$B$10))+'S Curve Equation'!$B$13)*'S Curve Equation'!$B$14</f>
        <v>0.31922325073698293</v>
      </c>
      <c r="K140">
        <f>(1/(1+EXP(('S Curve Equation'!$B$11-K95*'S Curve Equation'!$B$12)*'S Curve Equation'!$B$10))+'S Curve Equation'!$B$13)*'S Curve Equation'!$B$14</f>
        <v>0.32095192343897938</v>
      </c>
      <c r="L140">
        <f>(1/(1+EXP(('S Curve Equation'!$B$11-L95*'S Curve Equation'!$B$12)*'S Curve Equation'!$B$10))+'S Curve Equation'!$B$13)*'S Curve Equation'!$B$14</f>
        <v>0.32428235282584777</v>
      </c>
      <c r="M140">
        <f>(1/(1+EXP(('S Curve Equation'!$B$11-M95*'S Curve Equation'!$B$12)*'S Curve Equation'!$B$10))+'S Curve Equation'!$B$13)*'S Curve Equation'!$B$14</f>
        <v>0.32671183795104314</v>
      </c>
      <c r="N140">
        <f>(1/(1+EXP(('S Curve Equation'!$B$11-N95*'S Curve Equation'!$B$12)*'S Curve Equation'!$B$10))+'S Curve Equation'!$B$13)*'S Curve Equation'!$B$14</f>
        <v>0.32912781696926252</v>
      </c>
      <c r="O140">
        <f>(1/(1+EXP(('S Curve Equation'!$B$11-O95*'S Curve Equation'!$B$12)*'S Curve Equation'!$B$10))+'S Curve Equation'!$B$13)*'S Curve Equation'!$B$14</f>
        <v>0.331530266082182</v>
      </c>
      <c r="P140">
        <f>(1/(1+EXP(('S Curve Equation'!$B$11-P95*'S Curve Equation'!$B$12)*'S Curve Equation'!$B$10))+'S Curve Equation'!$B$13)*'S Curve Equation'!$B$14</f>
        <v>0.33391916574342589</v>
      </c>
      <c r="Q140">
        <f>(1/(1+EXP(('S Curve Equation'!$B$11-Q95*'S Curve Equation'!$B$12)*'S Curve Equation'!$B$10))+'S Curve Equation'!$B$13)*'S Curve Equation'!$B$14</f>
        <v>0.33629450051775672</v>
      </c>
      <c r="R140">
        <f>(1/(1+EXP(('S Curve Equation'!$B$11-R95*'S Curve Equation'!$B$12)*'S Curve Equation'!$B$10))+'S Curve Equation'!$B$13)*'S Curve Equation'!$B$14</f>
        <v>0.33865625894336826</v>
      </c>
      <c r="S140">
        <f>(1/(1+EXP(('S Curve Equation'!$B$11-S95*'S Curve Equation'!$B$12)*'S Curve Equation'!$B$10))+'S Curve Equation'!$B$13)*'S Curve Equation'!$B$14</f>
        <v>0.34100443339724823</v>
      </c>
      <c r="T140">
        <f>(1/(1+EXP(('S Curve Equation'!$B$11-T95*'S Curve Equation'!$B$12)*'S Curve Equation'!$B$10))+'S Curve Equation'!$B$13)*'S Curve Equation'!$B$14</f>
        <v>0.34333901996361577</v>
      </c>
      <c r="U140">
        <f>(1/(1+EXP(('S Curve Equation'!$B$11-U95*'S Curve Equation'!$B$12)*'S Curve Equation'!$B$10))+'S Curve Equation'!$B$13)*'S Curve Equation'!$B$14</f>
        <v>0.34566001830539017</v>
      </c>
      <c r="V140">
        <f>(1/(1+EXP(('S Curve Equation'!$B$11-V95*'S Curve Equation'!$B$12)*'S Curve Equation'!$B$10))+'S Curve Equation'!$B$13)*'S Curve Equation'!$B$14</f>
        <v>0.34796743153867699</v>
      </c>
      <c r="W140">
        <f>(1/(1+EXP(('S Curve Equation'!$B$11-W95*'S Curve Equation'!$B$12)*'S Curve Equation'!$B$10))+'S Curve Equation'!$B$13)*'S Curve Equation'!$B$14</f>
        <v>0.35026126611024355</v>
      </c>
      <c r="X140">
        <f>(1/(1+EXP(('S Curve Equation'!$B$11-X95*'S Curve Equation'!$B$12)*'S Curve Equation'!$B$10))+'S Curve Equation'!$B$13)*'S Curve Equation'!$B$14</f>
        <v>0.35254153167795099</v>
      </c>
      <c r="Y140">
        <f>(1/(1+EXP(('S Curve Equation'!$B$11-Y95*'S Curve Equation'!$B$12)*'S Curve Equation'!$B$10))+'S Curve Equation'!$B$13)*'S Curve Equation'!$B$14</f>
        <v>0.3548082409941104</v>
      </c>
      <c r="Z140">
        <f>(1/(1+EXP(('S Curve Equation'!$B$11-Z95*'S Curve Equation'!$B$12)*'S Curve Equation'!$B$10))+'S Curve Equation'!$B$13)*'S Curve Equation'!$B$14</f>
        <v>0.3570614097917319</v>
      </c>
      <c r="AA140">
        <f>(1/(1+EXP(('S Curve Equation'!$B$11-AA95*'S Curve Equation'!$B$12)*'S Curve Equation'!$B$10))+'S Curve Equation'!$B$13)*'S Curve Equation'!$B$14</f>
        <v>0.3593010566736296</v>
      </c>
      <c r="AB140">
        <f>(1/(1+EXP(('S Curve Equation'!$B$11-AB95*'S Curve Equation'!$B$12)*'S Curve Equation'!$B$10))+'S Curve Equation'!$B$13)*'S Curve Equation'!$B$14</f>
        <v>0.36152720300434271</v>
      </c>
      <c r="AC140">
        <f>(1/(1+EXP(('S Curve Equation'!$B$11-AC95*'S Curve Equation'!$B$12)*'S Curve Equation'!$B$10))+'S Curve Equation'!$B$13)*'S Curve Equation'!$B$14</f>
        <v>0.36373987280483555</v>
      </c>
      <c r="AD140">
        <f>(1/(1+EXP(('S Curve Equation'!$B$11-AD95*'S Curve Equation'!$B$12)*'S Curve Equation'!$B$10))+'S Curve Equation'!$B$13)*'S Curve Equation'!$B$14</f>
        <v>0.36593909264993368</v>
      </c>
      <c r="AE140">
        <f>(1/(1+EXP(('S Curve Equation'!$B$11-AE95*'S Curve Equation'!$B$12)*'S Curve Equation'!$B$10))+'S Curve Equation'!$B$13)*'S Curve Equation'!$B$14</f>
        <v>0.36812489156846162</v>
      </c>
      <c r="AF140">
        <f>(1/(1+EXP(('S Curve Equation'!$B$11-AF95*'S Curve Equation'!$B$12)*'S Curve Equation'!$B$10))+'S Curve Equation'!$B$13)*'S Curve Equation'!$B$14</f>
        <v>0.37029730094602903</v>
      </c>
    </row>
    <row r="141" spans="1:32" x14ac:dyDescent="0.25">
      <c r="A141" t="s">
        <v>24</v>
      </c>
      <c r="B141">
        <f>(1/(1+EXP(('S Curve Equation'!$B$11-B96*'S Curve Equation'!$B$12)*'S Curve Equation'!$B$10))+'S Curve Equation'!$B$13)*'S Curve Equation'!$B$14</f>
        <v>0.22891566265060234</v>
      </c>
      <c r="C141">
        <f>(1/(1+EXP(('S Curve Equation'!$B$11-C96*'S Curve Equation'!$B$12)*'S Curve Equation'!$B$10))+'S Curve Equation'!$B$13)*'S Curve Equation'!$B$14</f>
        <v>0.2315581673097358</v>
      </c>
      <c r="D141">
        <f>(1/(1+EXP(('S Curve Equation'!$B$11-D96*'S Curve Equation'!$B$12)*'S Curve Equation'!$B$10))+'S Curve Equation'!$B$13)*'S Curve Equation'!$B$14</f>
        <v>0.23358224579300529</v>
      </c>
      <c r="E141">
        <f>(1/(1+EXP(('S Curve Equation'!$B$11-E96*'S Curve Equation'!$B$12)*'S Curve Equation'!$B$10))+'S Curve Equation'!$B$13)*'S Curve Equation'!$B$14</f>
        <v>0.23590265596470567</v>
      </c>
      <c r="F141">
        <f>(1/(1+EXP(('S Curve Equation'!$B$11-F96*'S Curve Equation'!$B$12)*'S Curve Equation'!$B$10))+'S Curve Equation'!$B$13)*'S Curve Equation'!$B$14</f>
        <v>0.23851058663494676</v>
      </c>
      <c r="G141">
        <f>(1/(1+EXP(('S Curve Equation'!$B$11-G96*'S Curve Equation'!$B$12)*'S Curve Equation'!$B$10))+'S Curve Equation'!$B$13)*'S Curve Equation'!$B$14</f>
        <v>0.24080633527818415</v>
      </c>
      <c r="H141">
        <f>(1/(1+EXP(('S Curve Equation'!$B$11-H96*'S Curve Equation'!$B$12)*'S Curve Equation'!$B$10))+'S Curve Equation'!$B$13)*'S Curve Equation'!$B$14</f>
        <v>0.24374795083290035</v>
      </c>
      <c r="I141">
        <f>(1/(1+EXP(('S Curve Equation'!$B$11-I96*'S Curve Equation'!$B$12)*'S Curve Equation'!$B$10))+'S Curve Equation'!$B$13)*'S Curve Equation'!$B$14</f>
        <v>0.24593165927269789</v>
      </c>
      <c r="J141">
        <f>(1/(1+EXP(('S Curve Equation'!$B$11-J96*'S Curve Equation'!$B$12)*'S Curve Equation'!$B$10))+'S Curve Equation'!$B$13)*'S Curve Equation'!$B$14</f>
        <v>0.24741511372469541</v>
      </c>
      <c r="K141">
        <f>(1/(1+EXP(('S Curve Equation'!$B$11-K96*'S Curve Equation'!$B$12)*'S Curve Equation'!$B$10))+'S Curve Equation'!$B$13)*'S Curve Equation'!$B$14</f>
        <v>0.24900759324244998</v>
      </c>
      <c r="L141">
        <f>(1/(1+EXP(('S Curve Equation'!$B$11-L96*'S Curve Equation'!$B$12)*'S Curve Equation'!$B$10))+'S Curve Equation'!$B$13)*'S Curve Equation'!$B$14</f>
        <v>0.25208162205844237</v>
      </c>
      <c r="M141">
        <f>(1/(1+EXP(('S Curve Equation'!$B$11-M96*'S Curve Equation'!$B$12)*'S Curve Equation'!$B$10))+'S Curve Equation'!$B$13)*'S Curve Equation'!$B$14</f>
        <v>0.25432903271894269</v>
      </c>
      <c r="N141">
        <f>(1/(1+EXP(('S Curve Equation'!$B$11-N96*'S Curve Equation'!$B$12)*'S Curve Equation'!$B$10))+'S Curve Equation'!$B$13)*'S Curve Equation'!$B$14</f>
        <v>0.25656809630206495</v>
      </c>
      <c r="O141">
        <f>(1/(1+EXP(('S Curve Equation'!$B$11-O96*'S Curve Equation'!$B$12)*'S Curve Equation'!$B$10))+'S Curve Equation'!$B$13)*'S Curve Equation'!$B$14</f>
        <v>0.25879871558829382</v>
      </c>
      <c r="P141">
        <f>(1/(1+EXP(('S Curve Equation'!$B$11-P96*'S Curve Equation'!$B$12)*'S Curve Equation'!$B$10))+'S Curve Equation'!$B$13)*'S Curve Equation'!$B$14</f>
        <v>0.26102079777337406</v>
      </c>
      <c r="Q141">
        <f>(1/(1+EXP(('S Curve Equation'!$B$11-Q96*'S Curve Equation'!$B$12)*'S Curve Equation'!$B$10))+'S Curve Equation'!$B$13)*'S Curve Equation'!$B$14</f>
        <v>0.26323425436871722</v>
      </c>
      <c r="R141">
        <f>(1/(1+EXP(('S Curve Equation'!$B$11-R96*'S Curve Equation'!$B$12)*'S Curve Equation'!$B$10))+'S Curve Equation'!$B$13)*'S Curve Equation'!$B$14</f>
        <v>0.26543900110279145</v>
      </c>
      <c r="S141">
        <f>(1/(1+EXP(('S Curve Equation'!$B$11-S96*'S Curve Equation'!$B$12)*'S Curve Equation'!$B$10))+'S Curve Equation'!$B$13)*'S Curve Equation'!$B$14</f>
        <v>0.26763495782353164</v>
      </c>
      <c r="T141">
        <f>(1/(1+EXP(('S Curve Equation'!$B$11-T96*'S Curve Equation'!$B$12)*'S Curve Equation'!$B$10))+'S Curve Equation'!$B$13)*'S Curve Equation'!$B$14</f>
        <v>0.2698220484018351</v>
      </c>
      <c r="U141">
        <f>(1/(1+EXP(('S Curve Equation'!$B$11-U96*'S Curve Equation'!$B$12)*'S Curve Equation'!$B$10))+'S Curve Equation'!$B$13)*'S Curve Equation'!$B$14</f>
        <v>0.27200020063616653</v>
      </c>
      <c r="V141">
        <f>(1/(1+EXP(('S Curve Equation'!$B$11-V96*'S Curve Equation'!$B$12)*'S Curve Equation'!$B$10))+'S Curve Equation'!$B$13)*'S Curve Equation'!$B$14</f>
        <v>0.27416934615832211</v>
      </c>
      <c r="W141">
        <f>(1/(1+EXP(('S Curve Equation'!$B$11-W96*'S Curve Equation'!$B$12)*'S Curve Equation'!$B$10))+'S Curve Equation'!$B$13)*'S Curve Equation'!$B$14</f>
        <v>0.27632942034038532</v>
      </c>
      <c r="X141">
        <f>(1/(1+EXP(('S Curve Equation'!$B$11-X96*'S Curve Equation'!$B$12)*'S Curve Equation'!$B$10))+'S Curve Equation'!$B$13)*'S Curve Equation'!$B$14</f>
        <v>0.27848036220290528</v>
      </c>
      <c r="Y141">
        <f>(1/(1+EXP(('S Curve Equation'!$B$11-Y96*'S Curve Equation'!$B$12)*'S Curve Equation'!$B$10))+'S Curve Equation'!$B$13)*'S Curve Equation'!$B$14</f>
        <v>0.28062211432432527</v>
      </c>
      <c r="Z141">
        <f>(1/(1+EXP(('S Curve Equation'!$B$11-Z96*'S Curve Equation'!$B$12)*'S Curve Equation'!$B$10))+'S Curve Equation'!$B$13)*'S Curve Equation'!$B$14</f>
        <v>0.28275462275168728</v>
      </c>
      <c r="AA141">
        <f>(1/(1+EXP(('S Curve Equation'!$B$11-AA96*'S Curve Equation'!$B$12)*'S Curve Equation'!$B$10))+'S Curve Equation'!$B$13)*'S Curve Equation'!$B$14</f>
        <v>0.28487783691263791</v>
      </c>
      <c r="AB141">
        <f>(1/(1+EXP(('S Curve Equation'!$B$11-AB96*'S Curve Equation'!$B$12)*'S Curve Equation'!$B$10))+'S Curve Equation'!$B$13)*'S Curve Equation'!$B$14</f>
        <v>0.28699170952874892</v>
      </c>
      <c r="AC141">
        <f>(1/(1+EXP(('S Curve Equation'!$B$11-AC96*'S Curve Equation'!$B$12)*'S Curve Equation'!$B$10))+'S Curve Equation'!$B$13)*'S Curve Equation'!$B$14</f>
        <v>0.28909619653017266</v>
      </c>
      <c r="AD141">
        <f>(1/(1+EXP(('S Curve Equation'!$B$11-AD96*'S Curve Equation'!$B$12)*'S Curve Equation'!$B$10))+'S Curve Equation'!$B$13)*'S Curve Equation'!$B$14</f>
        <v>0.29119125697164655</v>
      </c>
      <c r="AE141">
        <f>(1/(1+EXP(('S Curve Equation'!$B$11-AE96*'S Curve Equation'!$B$12)*'S Curve Equation'!$B$10))+'S Curve Equation'!$B$13)*'S Curve Equation'!$B$14</f>
        <v>0.29327685294985911</v>
      </c>
      <c r="AF141">
        <f>(1/(1+EXP(('S Curve Equation'!$B$11-AF96*'S Curve Equation'!$B$12)*'S Curve Equation'!$B$10))+'S Curve Equation'!$B$13)*'S Curve Equation'!$B$14</f>
        <v>0.29535294952218355</v>
      </c>
    </row>
    <row r="142" spans="1:32" x14ac:dyDescent="0.25">
      <c r="A142" t="s">
        <v>26</v>
      </c>
      <c r="B142">
        <f>(1/(1+EXP(('S Curve Equation'!$B$11-B97*'S Curve Equation'!$B$12)*'S Curve Equation'!$B$10))+'S Curve Equation'!$B$13)*'S Curve Equation'!$B$14</f>
        <v>0.3117505995203837</v>
      </c>
      <c r="C142">
        <f>(1/(1+EXP(('S Curve Equation'!$B$11-C97*'S Curve Equation'!$B$12)*'S Curve Equation'!$B$10))+'S Curve Equation'!$B$13)*'S Curve Equation'!$B$14</f>
        <v>0.31469592813800595</v>
      </c>
      <c r="D142">
        <f>(1/(1+EXP(('S Curve Equation'!$B$11-D97*'S Curve Equation'!$B$12)*'S Curve Equation'!$B$10))+'S Curve Equation'!$B$13)*'S Curve Equation'!$B$14</f>
        <v>0.31694659952448317</v>
      </c>
      <c r="E142">
        <f>(1/(1+EXP(('S Curve Equation'!$B$11-E97*'S Curve Equation'!$B$12)*'S Curve Equation'!$B$10))+'S Curve Equation'!$B$13)*'S Curve Equation'!$B$14</f>
        <v>0.31952110128407751</v>
      </c>
      <c r="F142">
        <f>(1/(1+EXP(('S Curve Equation'!$B$11-F97*'S Curve Equation'!$B$12)*'S Curve Equation'!$B$10))+'S Curve Equation'!$B$13)*'S Curve Equation'!$B$14</f>
        <v>0.32240743028730223</v>
      </c>
      <c r="G142">
        <f>(1/(1+EXP(('S Curve Equation'!$B$11-G97*'S Curve Equation'!$B$12)*'S Curve Equation'!$B$10))+'S Curve Equation'!$B$13)*'S Curve Equation'!$B$14</f>
        <v>0.32494201696844827</v>
      </c>
      <c r="H142">
        <f>(1/(1+EXP(('S Curve Equation'!$B$11-H97*'S Curve Equation'!$B$12)*'S Curve Equation'!$B$10))+'S Curve Equation'!$B$13)*'S Curve Equation'!$B$14</f>
        <v>0.3281812072435828</v>
      </c>
      <c r="I142">
        <f>(1/(1+EXP(('S Curve Equation'!$B$11-I97*'S Curve Equation'!$B$12)*'S Curve Equation'!$B$10))+'S Curve Equation'!$B$13)*'S Curve Equation'!$B$14</f>
        <v>0.33057972883570308</v>
      </c>
      <c r="J142">
        <f>(1/(1+EXP(('S Curve Equation'!$B$11-J97*'S Curve Equation'!$B$12)*'S Curve Equation'!$B$10))+'S Curve Equation'!$B$13)*'S Curve Equation'!$B$14</f>
        <v>0.33220617312399603</v>
      </c>
      <c r="K142">
        <f>(1/(1+EXP(('S Curve Equation'!$B$11-K97*'S Curve Equation'!$B$12)*'S Curve Equation'!$B$10))+'S Curve Equation'!$B$13)*'S Curve Equation'!$B$14</f>
        <v>0.33394952084117674</v>
      </c>
      <c r="L142">
        <f>(1/(1+EXP(('S Curve Equation'!$B$11-L97*'S Curve Equation'!$B$12)*'S Curve Equation'!$B$10))+'S Curve Equation'!$B$13)*'S Curve Equation'!$B$14</f>
        <v>0.33730712590744083</v>
      </c>
      <c r="M142">
        <f>(1/(1+EXP(('S Curve Equation'!$B$11-M97*'S Curve Equation'!$B$12)*'S Curve Equation'!$B$10))+'S Curve Equation'!$B$13)*'S Curve Equation'!$B$14</f>
        <v>0.33975552836956191</v>
      </c>
      <c r="N142">
        <f>(1/(1+EXP(('S Curve Equation'!$B$11-N97*'S Curve Equation'!$B$12)*'S Curve Equation'!$B$10))+'S Curve Equation'!$B$13)*'S Curve Equation'!$B$14</f>
        <v>0.34218956479719653</v>
      </c>
      <c r="O142">
        <f>(1/(1+EXP(('S Curve Equation'!$B$11-O97*'S Curve Equation'!$B$12)*'S Curve Equation'!$B$10))+'S Curve Equation'!$B$13)*'S Curve Equation'!$B$14</f>
        <v>0.34460922718473208</v>
      </c>
      <c r="P142">
        <f>(1/(1+EXP(('S Curve Equation'!$B$11-P97*'S Curve Equation'!$B$12)*'S Curve Equation'!$B$10))+'S Curve Equation'!$B$13)*'S Curve Equation'!$B$14</f>
        <v>0.34701451162893193</v>
      </c>
      <c r="Q142">
        <f>(1/(1+EXP(('S Curve Equation'!$B$11-Q97*'S Curve Equation'!$B$12)*'S Curve Equation'!$B$10))+'S Curve Equation'!$B$13)*'S Curve Equation'!$B$14</f>
        <v>0.34940541818357601</v>
      </c>
      <c r="R142">
        <f>(1/(1+EXP(('S Curve Equation'!$B$11-R97*'S Curve Equation'!$B$12)*'S Curve Equation'!$B$10))+'S Curve Equation'!$B$13)*'S Curve Equation'!$B$14</f>
        <v>0.35178195071758256</v>
      </c>
      <c r="S142">
        <f>(1/(1+EXP(('S Curve Equation'!$B$11-S97*'S Curve Equation'!$B$12)*'S Curve Equation'!$B$10))+'S Curve Equation'!$B$13)*'S Curve Equation'!$B$14</f>
        <v>0.35414411677656132</v>
      </c>
      <c r="T142">
        <f>(1/(1+EXP(('S Curve Equation'!$B$11-T97*'S Curve Equation'!$B$12)*'S Curve Equation'!$B$10))+'S Curve Equation'!$B$13)*'S Curve Equation'!$B$14</f>
        <v>0.35649192744778352</v>
      </c>
      <c r="U142">
        <f>(1/(1+EXP(('S Curve Equation'!$B$11-U97*'S Curve Equation'!$B$12)*'S Curve Equation'!$B$10))+'S Curve Equation'!$B$13)*'S Curve Equation'!$B$14</f>
        <v>0.35882539722851464</v>
      </c>
      <c r="V142">
        <f>(1/(1+EXP(('S Curve Equation'!$B$11-V97*'S Curve Equation'!$B$12)*'S Curve Equation'!$B$10))+'S Curve Equation'!$B$13)*'S Curve Equation'!$B$14</f>
        <v>0.36114454389767847</v>
      </c>
      <c r="W142">
        <f>(1/(1+EXP(('S Curve Equation'!$B$11-W97*'S Curve Equation'!$B$12)*'S Curve Equation'!$B$10))+'S Curve Equation'!$B$13)*'S Curve Equation'!$B$14</f>
        <v>0.36344938839081031</v>
      </c>
      <c r="X142">
        <f>(1/(1+EXP(('S Curve Equation'!$B$11-X97*'S Curve Equation'!$B$12)*'S Curve Equation'!$B$10))+'S Curve Equation'!$B$13)*'S Curve Equation'!$B$14</f>
        <v>0.36573995467825493</v>
      </c>
      <c r="Y142">
        <f>(1/(1+EXP(('S Curve Equation'!$B$11-Y97*'S Curve Equation'!$B$12)*'S Curve Equation'!$B$10))+'S Curve Equation'!$B$13)*'S Curve Equation'!$B$14</f>
        <v>0.3680162696465607</v>
      </c>
      <c r="Z142">
        <f>(1/(1+EXP(('S Curve Equation'!$B$11-Z97*'S Curve Equation'!$B$12)*'S Curve Equation'!$B$10))+'S Curve Equation'!$B$13)*'S Curve Equation'!$B$14</f>
        <v>0.3702783629830258</v>
      </c>
      <c r="AA142">
        <f>(1/(1+EXP(('S Curve Equation'!$B$11-AA97*'S Curve Equation'!$B$12)*'S Curve Equation'!$B$10))+'S Curve Equation'!$B$13)*'S Curve Equation'!$B$14</f>
        <v>0.37252626706334835</v>
      </c>
      <c r="AB142">
        <f>(1/(1+EXP(('S Curve Equation'!$B$11-AB97*'S Curve Equation'!$B$12)*'S Curve Equation'!$B$10))+'S Curve Equation'!$B$13)*'S Curve Equation'!$B$14</f>
        <v>0.37476001684232885</v>
      </c>
      <c r="AC142">
        <f>(1/(1+EXP(('S Curve Equation'!$B$11-AC97*'S Curve Equation'!$B$12)*'S Curve Equation'!$B$10))+'S Curve Equation'!$B$13)*'S Curve Equation'!$B$14</f>
        <v>0.37697964974757225</v>
      </c>
      <c r="AD142">
        <f>(1/(1+EXP(('S Curve Equation'!$B$11-AD97*'S Curve Equation'!$B$12)*'S Curve Equation'!$B$10))+'S Curve Equation'!$B$13)*'S Curve Equation'!$B$14</f>
        <v>0.37918520557614105</v>
      </c>
      <c r="AE142">
        <f>(1/(1+EXP(('S Curve Equation'!$B$11-AE97*'S Curve Equation'!$B$12)*'S Curve Equation'!$B$10))+'S Curve Equation'!$B$13)*'S Curve Equation'!$B$14</f>
        <v>0.38137672639410813</v>
      </c>
      <c r="AF142">
        <f>(1/(1+EXP(('S Curve Equation'!$B$11-AF97*'S Curve Equation'!$B$12)*'S Curve Equation'!$B$10))+'S Curve Equation'!$B$13)*'S Curve Equation'!$B$14</f>
        <v>0.38355425643894958</v>
      </c>
    </row>
    <row r="143" spans="1:32" x14ac:dyDescent="0.25">
      <c r="A143" t="s">
        <v>28</v>
      </c>
      <c r="B143">
        <f>(1/(1+EXP(('S Curve Equation'!$B$11-B98*'S Curve Equation'!$B$12)*'S Curve Equation'!$B$10))+'S Curve Equation'!$B$13)*'S Curve Equation'!$B$14</f>
        <v>0.22636688809402139</v>
      </c>
      <c r="C143">
        <f>(1/(1+EXP(('S Curve Equation'!$B$11-C98*'S Curve Equation'!$B$12)*'S Curve Equation'!$B$10))+'S Curve Equation'!$B$13)*'S Curve Equation'!$B$14</f>
        <v>0.22899641204445978</v>
      </c>
      <c r="D143">
        <f>(1/(1+EXP(('S Curve Equation'!$B$11-D98*'S Curve Equation'!$B$12)*'S Curve Equation'!$B$10))+'S Curve Equation'!$B$13)*'S Curve Equation'!$B$14</f>
        <v>0.23101070794825429</v>
      </c>
      <c r="E143">
        <f>(1/(1+EXP(('S Curve Equation'!$B$11-E98*'S Curve Equation'!$B$12)*'S Curve Equation'!$B$10))+'S Curve Equation'!$B$13)*'S Curve Equation'!$B$14</f>
        <v>0.23332007355836223</v>
      </c>
      <c r="F143">
        <f>(1/(1+EXP(('S Curve Equation'!$B$11-F98*'S Curve Equation'!$B$12)*'S Curve Equation'!$B$10))+'S Curve Equation'!$B$13)*'S Curve Equation'!$B$14</f>
        <v>0.235915807147979</v>
      </c>
      <c r="G143">
        <f>(1/(1+EXP(('S Curve Equation'!$B$11-G98*'S Curve Equation'!$B$12)*'S Curve Equation'!$B$10))+'S Curve Equation'!$B$13)*'S Curve Equation'!$B$14</f>
        <v>0.2382010070446158</v>
      </c>
      <c r="H143">
        <f>(1/(1+EXP(('S Curve Equation'!$B$11-H98*'S Curve Equation'!$B$12)*'S Curve Equation'!$B$10))+'S Curve Equation'!$B$13)*'S Curve Equation'!$B$14</f>
        <v>0.24112936248844741</v>
      </c>
      <c r="I143">
        <f>(1/(1+EXP(('S Curve Equation'!$B$11-I98*'S Curve Equation'!$B$12)*'S Curve Equation'!$B$10))+'S Curve Equation'!$B$13)*'S Curve Equation'!$B$14</f>
        <v>0.24330341259474664</v>
      </c>
      <c r="J143">
        <f>(1/(1+EXP(('S Curve Equation'!$B$11-J98*'S Curve Equation'!$B$12)*'S Curve Equation'!$B$10))+'S Curve Equation'!$B$13)*'S Curve Equation'!$B$14</f>
        <v>0.24478039555308956</v>
      </c>
      <c r="K143">
        <f>(1/(1+EXP(('S Curve Equation'!$B$11-K98*'S Curve Equation'!$B$12)*'S Curve Equation'!$B$10))+'S Curve Equation'!$B$13)*'S Curve Equation'!$B$14</f>
        <v>0.24636600843870909</v>
      </c>
      <c r="L143">
        <f>(1/(1+EXP(('S Curve Equation'!$B$11-L98*'S Curve Equation'!$B$12)*'S Curve Equation'!$B$10))+'S Curve Equation'!$B$13)*'S Curve Equation'!$B$14</f>
        <v>0.24942701706041823</v>
      </c>
      <c r="M143">
        <f>(1/(1+EXP(('S Curve Equation'!$B$11-M98*'S Curve Equation'!$B$12)*'S Curve Equation'!$B$10))+'S Curve Equation'!$B$13)*'S Curve Equation'!$B$14</f>
        <v>0.25166510355267396</v>
      </c>
      <c r="N143">
        <f>(1/(1+EXP(('S Curve Equation'!$B$11-N98*'S Curve Equation'!$B$12)*'S Curve Equation'!$B$10))+'S Curve Equation'!$B$13)*'S Curve Equation'!$B$14</f>
        <v>0.25389504047604999</v>
      </c>
      <c r="O143">
        <f>(1/(1+EXP(('S Curve Equation'!$B$11-O98*'S Curve Equation'!$B$12)*'S Curve Equation'!$B$10))+'S Curve Equation'!$B$13)*'S Curve Equation'!$B$14</f>
        <v>0.25611672849416484</v>
      </c>
      <c r="P143">
        <f>(1/(1+EXP(('S Curve Equation'!$B$11-P98*'S Curve Equation'!$B$12)*'S Curve Equation'!$B$10))+'S Curve Equation'!$B$13)*'S Curve Equation'!$B$14</f>
        <v>0.25833007267028835</v>
      </c>
      <c r="Q143">
        <f>(1/(1+EXP(('S Curve Equation'!$B$11-Q98*'S Curve Equation'!$B$12)*'S Curve Equation'!$B$10))+'S Curve Equation'!$B$13)*'S Curve Equation'!$B$14</f>
        <v>0.26053498236964767</v>
      </c>
      <c r="R143">
        <f>(1/(1+EXP(('S Curve Equation'!$B$11-R98*'S Curve Equation'!$B$12)*'S Curve Equation'!$B$10))+'S Curve Equation'!$B$13)*'S Curve Equation'!$B$14</f>
        <v>0.2627313711626465</v>
      </c>
      <c r="S143">
        <f>(1/(1+EXP(('S Curve Equation'!$B$11-S98*'S Curve Equation'!$B$12)*'S Curve Equation'!$B$10))+'S Curve Equation'!$B$13)*'S Curve Equation'!$B$14</f>
        <v>0.26491915672903221</v>
      </c>
      <c r="T143">
        <f>(1/(1+EXP(('S Curve Equation'!$B$11-T98*'S Curve Equation'!$B$12)*'S Curve Equation'!$B$10))+'S Curve Equation'!$B$13)*'S Curve Equation'!$B$14</f>
        <v>0.26709826076308035</v>
      </c>
      <c r="U143">
        <f>(1/(1+EXP(('S Curve Equation'!$B$11-U98*'S Curve Equation'!$B$12)*'S Curve Equation'!$B$10))+'S Curve Equation'!$B$13)*'S Curve Equation'!$B$14</f>
        <v>0.26926860887982174</v>
      </c>
      <c r="V143">
        <f>(1/(1+EXP(('S Curve Equation'!$B$11-V98*'S Curve Equation'!$B$12)*'S Curve Equation'!$B$10))+'S Curve Equation'!$B$13)*'S Curve Equation'!$B$14</f>
        <v>0.27143013052236126</v>
      </c>
      <c r="W143">
        <f>(1/(1+EXP(('S Curve Equation'!$B$11-W98*'S Curve Equation'!$B$12)*'S Curve Equation'!$B$10))+'S Curve Equation'!$B$13)*'S Curve Equation'!$B$14</f>
        <v>0.27358275887032568</v>
      </c>
      <c r="X143">
        <f>(1/(1+EXP(('S Curve Equation'!$B$11-X98*'S Curve Equation'!$B$12)*'S Curve Equation'!$B$10))+'S Curve Equation'!$B$13)*'S Curve Equation'!$B$14</f>
        <v>0.27572643074947084</v>
      </c>
      <c r="Y143">
        <f>(1/(1+EXP(('S Curve Equation'!$B$11-Y98*'S Curve Equation'!$B$12)*'S Curve Equation'!$B$10))+'S Curve Equation'!$B$13)*'S Curve Equation'!$B$14</f>
        <v>0.2778610865424771</v>
      </c>
      <c r="Z143">
        <f>(1/(1+EXP(('S Curve Equation'!$B$11-Z98*'S Curve Equation'!$B$12)*'S Curve Equation'!$B$10))+'S Curve Equation'!$B$13)*'S Curve Equation'!$B$14</f>
        <v>0.27998667010096284</v>
      </c>
      <c r="AA143">
        <f>(1/(1+EXP(('S Curve Equation'!$B$11-AA98*'S Curve Equation'!$B$12)*'S Curve Equation'!$B$10))+'S Curve Equation'!$B$13)*'S Curve Equation'!$B$14</f>
        <v>0.28210312865873932</v>
      </c>
      <c r="AB143">
        <f>(1/(1+EXP(('S Curve Equation'!$B$11-AB98*'S Curve Equation'!$B$12)*'S Curve Equation'!$B$10))+'S Curve Equation'!$B$13)*'S Curve Equation'!$B$14</f>
        <v>0.28421041274632586</v>
      </c>
      <c r="AC143">
        <f>(1/(1+EXP(('S Curve Equation'!$B$11-AC98*'S Curve Equation'!$B$12)*'S Curve Equation'!$B$10))+'S Curve Equation'!$B$13)*'S Curve Equation'!$B$14</f>
        <v>0.28630847610674443</v>
      </c>
      <c r="AD143">
        <f>(1/(1+EXP(('S Curve Equation'!$B$11-AD98*'S Curve Equation'!$B$12)*'S Curve Equation'!$B$10))+'S Curve Equation'!$B$13)*'S Curve Equation'!$B$14</f>
        <v>0.28839727561260842</v>
      </c>
      <c r="AE143">
        <f>(1/(1+EXP(('S Curve Equation'!$B$11-AE98*'S Curve Equation'!$B$12)*'S Curve Equation'!$B$10))+'S Curve Equation'!$B$13)*'S Curve Equation'!$B$14</f>
        <v>0.29047677118452386</v>
      </c>
      <c r="AF143">
        <f>(1/(1+EXP(('S Curve Equation'!$B$11-AF98*'S Curve Equation'!$B$12)*'S Curve Equation'!$B$10))+'S Curve Equation'!$B$13)*'S Curve Equation'!$B$14</f>
        <v>0.29254692571080571</v>
      </c>
    </row>
    <row r="144" spans="1:32" x14ac:dyDescent="0.25">
      <c r="A144" t="s">
        <v>30</v>
      </c>
      <c r="B144">
        <f>(1/(1+EXP(('S Curve Equation'!$B$11-B99*'S Curve Equation'!$B$12)*'S Curve Equation'!$B$10))+'S Curve Equation'!$B$13)*'S Curve Equation'!$B$14</f>
        <v>0.20945945945945948</v>
      </c>
      <c r="C144">
        <f>(1/(1+EXP(('S Curve Equation'!$B$11-C99*'S Curve Equation'!$B$12)*'S Curve Equation'!$B$10))+'S Curve Equation'!$B$13)*'S Curve Equation'!$B$14</f>
        <v>0.21199693813938475</v>
      </c>
      <c r="D144">
        <f>(1/(1+EXP(('S Curve Equation'!$B$11-D99*'S Curve Equation'!$B$12)*'S Curve Equation'!$B$10))+'S Curve Equation'!$B$13)*'S Curve Equation'!$B$14</f>
        <v>0.21394177292173142</v>
      </c>
      <c r="E144">
        <f>(1/(1+EXP(('S Curve Equation'!$B$11-E99*'S Curve Equation'!$B$12)*'S Curve Equation'!$B$10))+'S Curve Equation'!$B$13)*'S Curve Equation'!$B$14</f>
        <v>0.21617261664776657</v>
      </c>
      <c r="F144">
        <f>(1/(1+EXP(('S Curve Equation'!$B$11-F99*'S Curve Equation'!$B$12)*'S Curve Equation'!$B$10))+'S Curve Equation'!$B$13)*'S Curve Equation'!$B$14</f>
        <v>0.21868150669176131</v>
      </c>
      <c r="G144">
        <f>(1/(1+EXP(('S Curve Equation'!$B$11-G99*'S Curve Equation'!$B$12)*'S Curve Equation'!$B$10))+'S Curve Equation'!$B$13)*'S Curve Equation'!$B$14</f>
        <v>0.22089148694597244</v>
      </c>
      <c r="H144">
        <f>(1/(1+EXP(('S Curve Equation'!$B$11-H99*'S Curve Equation'!$B$12)*'S Curve Equation'!$B$10))+'S Curve Equation'!$B$13)*'S Curve Equation'!$B$14</f>
        <v>0.2237251348800581</v>
      </c>
      <c r="I144">
        <f>(1/(1+EXP(('S Curve Equation'!$B$11-I99*'S Curve Equation'!$B$12)*'S Curve Equation'!$B$10))+'S Curve Equation'!$B$13)*'S Curve Equation'!$B$14</f>
        <v>0.22583008997361961</v>
      </c>
      <c r="J144">
        <f>(1/(1+EXP(('S Curve Equation'!$B$11-J99*'S Curve Equation'!$B$12)*'S Curve Equation'!$B$10))+'S Curve Equation'!$B$13)*'S Curve Equation'!$B$14</f>
        <v>0.22726072134374986</v>
      </c>
      <c r="K144">
        <f>(1/(1+EXP(('S Curve Equation'!$B$11-K99*'S Curve Equation'!$B$12)*'S Curve Equation'!$B$10))+'S Curve Equation'!$B$13)*'S Curve Equation'!$B$14</f>
        <v>0.22879710278549145</v>
      </c>
      <c r="L144">
        <f>(1/(1+EXP(('S Curve Equation'!$B$11-L99*'S Curve Equation'!$B$12)*'S Curve Equation'!$B$10))+'S Curve Equation'!$B$13)*'S Curve Equation'!$B$14</f>
        <v>0.23176461541896817</v>
      </c>
      <c r="M144">
        <f>(1/(1+EXP(('S Curve Equation'!$B$11-M99*'S Curve Equation'!$B$12)*'S Curve Equation'!$B$10))+'S Curve Equation'!$B$13)*'S Curve Equation'!$B$14</f>
        <v>0.23393562454367409</v>
      </c>
      <c r="N144">
        <f>(1/(1+EXP(('S Curve Equation'!$B$11-N99*'S Curve Equation'!$B$12)*'S Curve Equation'!$B$10))+'S Curve Equation'!$B$13)*'S Curve Equation'!$B$14</f>
        <v>0.23609980182303092</v>
      </c>
      <c r="O144">
        <f>(1/(1+EXP(('S Curve Equation'!$B$11-O99*'S Curve Equation'!$B$12)*'S Curve Equation'!$B$10))+'S Curve Equation'!$B$13)*'S Curve Equation'!$B$14</f>
        <v>0.23825703511895424</v>
      </c>
      <c r="P144">
        <f>(1/(1+EXP(('S Curve Equation'!$B$11-P99*'S Curve Equation'!$B$12)*'S Curve Equation'!$B$10))+'S Curve Equation'!$B$13)*'S Curve Equation'!$B$14</f>
        <v>0.24040721655154634</v>
      </c>
      <c r="Q144">
        <f>(1/(1+EXP(('S Curve Equation'!$B$11-Q99*'S Curve Equation'!$B$12)*'S Curve Equation'!$B$10))+'S Curve Equation'!$B$13)*'S Curve Equation'!$B$14</f>
        <v>0.24255024241444736</v>
      </c>
      <c r="R144">
        <f>(1/(1+EXP(('S Curve Equation'!$B$11-R99*'S Curve Equation'!$B$12)*'S Curve Equation'!$B$10))+'S Curve Equation'!$B$13)*'S Curve Equation'!$B$14</f>
        <v>0.24468601309064028</v>
      </c>
      <c r="S144">
        <f>(1/(1+EXP(('S Curve Equation'!$B$11-S99*'S Curve Equation'!$B$12)*'S Curve Equation'!$B$10))+'S Curve Equation'!$B$13)*'S Curve Equation'!$B$14</f>
        <v>0.24681443296875871</v>
      </c>
      <c r="T144">
        <f>(1/(1+EXP(('S Curve Equation'!$B$11-T99*'S Curve Equation'!$B$12)*'S Curve Equation'!$B$10))+'S Curve Equation'!$B$13)*'S Curve Equation'!$B$14</f>
        <v>0.24893541035997221</v>
      </c>
      <c r="U144">
        <f>(1/(1+EXP(('S Curve Equation'!$B$11-U99*'S Curve Equation'!$B$12)*'S Curve Equation'!$B$10))+'S Curve Equation'!$B$13)*'S Curve Equation'!$B$14</f>
        <v>0.2510488574154815</v>
      </c>
      <c r="V144">
        <f>(1/(1+EXP(('S Curve Equation'!$B$11-V99*'S Curve Equation'!$B$12)*'S Curve Equation'!$B$10))+'S Curve Equation'!$B$13)*'S Curve Equation'!$B$14</f>
        <v>0.25315469004468705</v>
      </c>
      <c r="W144">
        <f>(1/(1+EXP(('S Curve Equation'!$B$11-W99*'S Curve Equation'!$B$12)*'S Curve Equation'!$B$10))+'S Curve Equation'!$B$13)*'S Curve Equation'!$B$14</f>
        <v>0.25525282783406977</v>
      </c>
      <c r="X144">
        <f>(1/(1+EXP(('S Curve Equation'!$B$11-X99*'S Curve Equation'!$B$12)*'S Curve Equation'!$B$10))+'S Curve Equation'!$B$13)*'S Curve Equation'!$B$14</f>
        <v>0.25734319396682948</v>
      </c>
      <c r="Y144">
        <f>(1/(1+EXP(('S Curve Equation'!$B$11-Y99*'S Curve Equation'!$B$12)*'S Curve Equation'!$B$10))+'S Curve Equation'!$B$13)*'S Curve Equation'!$B$14</f>
        <v>0.2594257151433158</v>
      </c>
      <c r="Z144">
        <f>(1/(1+EXP(('S Curve Equation'!$B$11-Z99*'S Curve Equation'!$B$12)*'S Curve Equation'!$B$10))+'S Curve Equation'!$B$13)*'S Curve Equation'!$B$14</f>
        <v>0.26150032150229158</v>
      </c>
      <c r="AA144">
        <f>(1/(1+EXP(('S Curve Equation'!$B$11-AA99*'S Curve Equation'!$B$12)*'S Curve Equation'!$B$10))+'S Curve Equation'!$B$13)*'S Curve Equation'!$B$14</f>
        <v>0.26356694654306062</v>
      </c>
      <c r="AB144">
        <f>(1/(1+EXP(('S Curve Equation'!$B$11-AB99*'S Curve Equation'!$B$12)*'S Curve Equation'!$B$10))+'S Curve Equation'!$B$13)*'S Curve Equation'!$B$14</f>
        <v>0.26562552704848896</v>
      </c>
      <c r="AC144">
        <f>(1/(1+EXP(('S Curve Equation'!$B$11-AC99*'S Curve Equation'!$B$12)*'S Curve Equation'!$B$10))+'S Curve Equation'!$B$13)*'S Curve Equation'!$B$14</f>
        <v>0.26767600300894551</v>
      </c>
      <c r="AD144">
        <f>(1/(1+EXP(('S Curve Equation'!$B$11-AD99*'S Curve Equation'!$B$12)*'S Curve Equation'!$B$10))+'S Curve Equation'!$B$13)*'S Curve Equation'!$B$14</f>
        <v>0.26971831754719061</v>
      </c>
      <c r="AE144">
        <f>(1/(1+EXP(('S Curve Equation'!$B$11-AE99*'S Curve Equation'!$B$12)*'S Curve Equation'!$B$10))+'S Curve Equation'!$B$13)*'S Curve Equation'!$B$14</f>
        <v>0.27175241684423429</v>
      </c>
      <c r="AF144">
        <f>(1/(1+EXP(('S Curve Equation'!$B$11-AF99*'S Curve Equation'!$B$12)*'S Curve Equation'!$B$10))+'S Curve Equation'!$B$13)*'S Curve Equation'!$B$14</f>
        <v>0.27377825006618089</v>
      </c>
    </row>
    <row r="145" spans="1:32" x14ac:dyDescent="0.25">
      <c r="A145" t="s">
        <v>32</v>
      </c>
      <c r="B145">
        <f>(1/(1+EXP(('S Curve Equation'!$B$11-B100*'S Curve Equation'!$B$12)*'S Curve Equation'!$B$10))+'S Curve Equation'!$B$13)*'S Curve Equation'!$B$14</f>
        <v>0.22558139534883714</v>
      </c>
      <c r="C145">
        <f>(1/(1+EXP(('S Curve Equation'!$B$11-C100*'S Curve Equation'!$B$12)*'S Curve Equation'!$B$10))+'S Curve Equation'!$B$13)*'S Curve Equation'!$B$14</f>
        <v>0.22820687213887217</v>
      </c>
      <c r="D145">
        <f>(1/(1+EXP(('S Curve Equation'!$B$11-D100*'S Curve Equation'!$B$12)*'S Curve Equation'!$B$10))+'S Curve Equation'!$B$13)*'S Curve Equation'!$B$14</f>
        <v>0.23021811728423683</v>
      </c>
      <c r="E145">
        <f>(1/(1+EXP(('S Curve Equation'!$B$11-E100*'S Curve Equation'!$B$12)*'S Curve Equation'!$B$10))+'S Curve Equation'!$B$13)*'S Curve Equation'!$B$14</f>
        <v>0.23252403780970463</v>
      </c>
      <c r="F145">
        <f>(1/(1+EXP(('S Curve Equation'!$B$11-F100*'S Curve Equation'!$B$12)*'S Curve Equation'!$B$10))+'S Curve Equation'!$B$13)*'S Curve Equation'!$B$14</f>
        <v>0.23511596583236707</v>
      </c>
      <c r="G145">
        <f>(1/(1+EXP(('S Curve Equation'!$B$11-G100*'S Curve Equation'!$B$12)*'S Curve Equation'!$B$10))+'S Curve Equation'!$B$13)*'S Curve Equation'!$B$14</f>
        <v>0.2373978735902883</v>
      </c>
      <c r="H145">
        <f>(1/(1+EXP(('S Curve Equation'!$B$11-H100*'S Curve Equation'!$B$12)*'S Curve Equation'!$B$10))+'S Curve Equation'!$B$13)*'S Curve Equation'!$B$14</f>
        <v>0.24032208952806558</v>
      </c>
      <c r="I145">
        <f>(1/(1+EXP(('S Curve Equation'!$B$11-I100*'S Curve Equation'!$B$12)*'S Curve Equation'!$B$10))+'S Curve Equation'!$B$13)*'S Curve Equation'!$B$14</f>
        <v>0.24249312365853101</v>
      </c>
      <c r="J145">
        <f>(1/(1+EXP(('S Curve Equation'!$B$11-J100*'S Curve Equation'!$B$12)*'S Curve Equation'!$B$10))+'S Curve Equation'!$B$13)*'S Curve Equation'!$B$14</f>
        <v>0.24396808536293099</v>
      </c>
      <c r="K145">
        <f>(1/(1+EXP(('S Curve Equation'!$B$11-K100*'S Curve Equation'!$B$12)*'S Curve Equation'!$B$10))+'S Curve Equation'!$B$13)*'S Curve Equation'!$B$14</f>
        <v>0.24555155319888769</v>
      </c>
      <c r="L145">
        <f>(1/(1+EXP(('S Curve Equation'!$B$11-L100*'S Curve Equation'!$B$12)*'S Curve Equation'!$B$10))+'S Curve Equation'!$B$13)*'S Curve Equation'!$B$14</f>
        <v>0.24860849335876867</v>
      </c>
      <c r="M145">
        <f>(1/(1+EXP(('S Curve Equation'!$B$11-M100*'S Curve Equation'!$B$12)*'S Curve Equation'!$B$10))+'S Curve Equation'!$B$13)*'S Curve Equation'!$B$14</f>
        <v>0.25084366536300762</v>
      </c>
      <c r="N145">
        <f>(1/(1+EXP(('S Curve Equation'!$B$11-N100*'S Curve Equation'!$B$12)*'S Curve Equation'!$B$10))+'S Curve Equation'!$B$13)*'S Curve Equation'!$B$14</f>
        <v>0.2530707487436234</v>
      </c>
      <c r="O145">
        <f>(1/(1+EXP(('S Curve Equation'!$B$11-O100*'S Curve Equation'!$B$12)*'S Curve Equation'!$B$10))+'S Curve Equation'!$B$13)*'S Curve Equation'!$B$14</f>
        <v>0.2552896435213613</v>
      </c>
      <c r="P145">
        <f>(1/(1+EXP(('S Curve Equation'!$B$11-P100*'S Curve Equation'!$B$12)*'S Curve Equation'!$B$10))+'S Curve Equation'!$B$13)*'S Curve Equation'!$B$14</f>
        <v>0.2575002541115029</v>
      </c>
      <c r="Q145">
        <f>(1/(1+EXP(('S Curve Equation'!$B$11-Q100*'S Curve Equation'!$B$12)*'S Curve Equation'!$B$10))+'S Curve Equation'!$B$13)*'S Curve Equation'!$B$14</f>
        <v>0.25970248922676203</v>
      </c>
      <c r="R145">
        <f>(1/(1+EXP(('S Curve Equation'!$B$11-R100*'S Curve Equation'!$B$12)*'S Curve Equation'!$B$10))+'S Curve Equation'!$B$13)*'S Curve Equation'!$B$14</f>
        <v>0.26189626178107167</v>
      </c>
      <c r="S145">
        <f>(1/(1+EXP(('S Curve Equation'!$B$11-S100*'S Curve Equation'!$B$12)*'S Curve Equation'!$B$10))+'S Curve Equation'!$B$13)*'S Curve Equation'!$B$14</f>
        <v>0.26408148879429627</v>
      </c>
      <c r="T145">
        <f>(1/(1+EXP(('S Curve Equation'!$B$11-T100*'S Curve Equation'!$B$12)*'S Curve Equation'!$B$10))+'S Curve Equation'!$B$13)*'S Curve Equation'!$B$14</f>
        <v>0.26625809129794209</v>
      </c>
      <c r="U145">
        <f>(1/(1+EXP(('S Curve Equation'!$B$11-U100*'S Curve Equation'!$B$12)*'S Curve Equation'!$B$10))+'S Curve Equation'!$B$13)*'S Curve Equation'!$B$14</f>
        <v>0.26842599424188757</v>
      </c>
      <c r="V145">
        <f>(1/(1+EXP(('S Curve Equation'!$B$11-V100*'S Curve Equation'!$B$12)*'S Curve Equation'!$B$10))+'S Curve Equation'!$B$13)*'S Curve Equation'!$B$14</f>
        <v>0.27058512640218696</v>
      </c>
      <c r="W145">
        <f>(1/(1+EXP(('S Curve Equation'!$B$11-W100*'S Curve Equation'!$B$12)*'S Curve Equation'!$B$10))+'S Curve Equation'!$B$13)*'S Curve Equation'!$B$14</f>
        <v>0.27273542028998166</v>
      </c>
      <c r="X145">
        <f>(1/(1+EXP(('S Curve Equation'!$B$11-X100*'S Curve Equation'!$B$12)*'S Curve Equation'!$B$10))+'S Curve Equation'!$B$13)*'S Curve Equation'!$B$14</f>
        <v>0.27487681206155279</v>
      </c>
      <c r="Y145">
        <f>(1/(1+EXP(('S Curve Equation'!$B$11-Y100*'S Curve Equation'!$B$12)*'S Curve Equation'!$B$10))+'S Curve Equation'!$B$13)*'S Curve Equation'!$B$14</f>
        <v>0.27700924142954297</v>
      </c>
      <c r="Z145">
        <f>(1/(1+EXP(('S Curve Equation'!$B$11-Z100*'S Curve Equation'!$B$12)*'S Curve Equation'!$B$10))+'S Curve Equation'!$B$13)*'S Curve Equation'!$B$14</f>
        <v>0.27913265157537764</v>
      </c>
      <c r="AA145">
        <f>(1/(1+EXP(('S Curve Equation'!$B$11-AA100*'S Curve Equation'!$B$12)*'S Curve Equation'!$B$10))+'S Curve Equation'!$B$13)*'S Curve Equation'!$B$14</f>
        <v>0.28124698906291001</v>
      </c>
      <c r="AB145">
        <f>(1/(1+EXP(('S Curve Equation'!$B$11-AB100*'S Curve Equation'!$B$12)*'S Curve Equation'!$B$10))+'S Curve Equation'!$B$13)*'S Curve Equation'!$B$14</f>
        <v>0.28335220375330994</v>
      </c>
      <c r="AC145">
        <f>(1/(1+EXP(('S Curve Equation'!$B$11-AC100*'S Curve Equation'!$B$12)*'S Curve Equation'!$B$10))+'S Curve Equation'!$B$13)*'S Curve Equation'!$B$14</f>
        <v>0.28544824872121283</v>
      </c>
      <c r="AD145">
        <f>(1/(1+EXP(('S Curve Equation'!$B$11-AD100*'S Curve Equation'!$B$12)*'S Curve Equation'!$B$10))+'S Curve Equation'!$B$13)*'S Curve Equation'!$B$14</f>
        <v>0.2875350801721494</v>
      </c>
      <c r="AE145">
        <f>(1/(1+EXP(('S Curve Equation'!$B$11-AE100*'S Curve Equation'!$B$12)*'S Curve Equation'!$B$10))+'S Curve Equation'!$B$13)*'S Curve Equation'!$B$14</f>
        <v>0.28961265736126979</v>
      </c>
      <c r="AF145">
        <f>(1/(1+EXP(('S Curve Equation'!$B$11-AF100*'S Curve Equation'!$B$12)*'S Curve Equation'!$B$10))+'S Curve Equation'!$B$13)*'S Curve Equation'!$B$14</f>
        <v>0.29168094251336862</v>
      </c>
    </row>
    <row r="146" spans="1:32" x14ac:dyDescent="0.25">
      <c r="A146" t="s">
        <v>34</v>
      </c>
      <c r="B146">
        <f>(1/(1+EXP(('S Curve Equation'!$B$11-B101*'S Curve Equation'!$B$12)*'S Curve Equation'!$B$10))+'S Curve Equation'!$B$13)*'S Curve Equation'!$B$14</f>
        <v>0.1997503121098626</v>
      </c>
      <c r="C146">
        <f>(1/(1+EXP(('S Curve Equation'!$B$11-C101*'S Curve Equation'!$B$12)*'S Curve Equation'!$B$10))+'S Curve Equation'!$B$13)*'S Curve Equation'!$B$14</f>
        <v>0.20223016496892954</v>
      </c>
      <c r="D146">
        <f>(1/(1+EXP(('S Curve Equation'!$B$11-D101*'S Curve Equation'!$B$12)*'S Curve Equation'!$B$10))+'S Curve Equation'!$B$13)*'S Curve Equation'!$B$14</f>
        <v>0.20413143957309315</v>
      </c>
      <c r="E146">
        <f>(1/(1+EXP(('S Curve Equation'!$B$11-E101*'S Curve Equation'!$B$12)*'S Curve Equation'!$B$10))+'S Curve Equation'!$B$13)*'S Curve Equation'!$B$14</f>
        <v>0.20631296253530643</v>
      </c>
      <c r="F146">
        <f>(1/(1+EXP(('S Curve Equation'!$B$11-F101*'S Curve Equation'!$B$12)*'S Curve Equation'!$B$10))+'S Curve Equation'!$B$13)*'S Curve Equation'!$B$14</f>
        <v>0.20876720477039337</v>
      </c>
      <c r="G146">
        <f>(1/(1+EXP(('S Curve Equation'!$B$11-G101*'S Curve Equation'!$B$12)*'S Curve Equation'!$B$10))+'S Curve Equation'!$B$13)*'S Curve Equation'!$B$14</f>
        <v>0.21092976387574819</v>
      </c>
      <c r="H146">
        <f>(1/(1+EXP(('S Curve Equation'!$B$11-H101*'S Curve Equation'!$B$12)*'S Curve Equation'!$B$10))+'S Curve Equation'!$B$13)*'S Curve Equation'!$B$14</f>
        <v>0.21370358435437042</v>
      </c>
      <c r="I146">
        <f>(1/(1+EXP(('S Curve Equation'!$B$11-I101*'S Curve Equation'!$B$12)*'S Curve Equation'!$B$10))+'S Curve Equation'!$B$13)*'S Curve Equation'!$B$14</f>
        <v>0.21576480375740309</v>
      </c>
      <c r="J146">
        <f>(1/(1+EXP(('S Curve Equation'!$B$11-J101*'S Curve Equation'!$B$12)*'S Curve Equation'!$B$10))+'S Curve Equation'!$B$13)*'S Curve Equation'!$B$14</f>
        <v>0.21716605262259642</v>
      </c>
      <c r="K146">
        <f>(1/(1+EXP(('S Curve Equation'!$B$11-K101*'S Curve Equation'!$B$12)*'S Curve Equation'!$B$10))+'S Curve Equation'!$B$13)*'S Curve Equation'!$B$14</f>
        <v>0.21867118723754986</v>
      </c>
      <c r="L146">
        <f>(1/(1+EXP(('S Curve Equation'!$B$11-L101*'S Curve Equation'!$B$12)*'S Curve Equation'!$B$10))+'S Curve Equation'!$B$13)*'S Curve Equation'!$B$14</f>
        <v>0.22157924519301905</v>
      </c>
      <c r="M146">
        <f>(1/(1+EXP(('S Curve Equation'!$B$11-M101*'S Curve Equation'!$B$12)*'S Curve Equation'!$B$10))+'S Curve Equation'!$B$13)*'S Curve Equation'!$B$14</f>
        <v>0.22370750442292894</v>
      </c>
      <c r="N146">
        <f>(1/(1+EXP(('S Curve Equation'!$B$11-N101*'S Curve Equation'!$B$12)*'S Curve Equation'!$B$10))+'S Curve Equation'!$B$13)*'S Curve Equation'!$B$14</f>
        <v>0.22582969140269948</v>
      </c>
      <c r="O146">
        <f>(1/(1+EXP(('S Curve Equation'!$B$11-O101*'S Curve Equation'!$B$12)*'S Curve Equation'!$B$10))+'S Curve Equation'!$B$13)*'S Curve Equation'!$B$14</f>
        <v>0.22794568768255227</v>
      </c>
      <c r="P146">
        <f>(1/(1+EXP(('S Curve Equation'!$B$11-P101*'S Curve Equation'!$B$12)*'S Curve Equation'!$B$10))+'S Curve Equation'!$B$13)*'S Curve Equation'!$B$14</f>
        <v>0.2300553789604069</v>
      </c>
      <c r="Q146">
        <f>(1/(1+EXP(('S Curve Equation'!$B$11-Q101*'S Curve Equation'!$B$12)*'S Curve Equation'!$B$10))+'S Curve Equation'!$B$13)*'S Curve Equation'!$B$14</f>
        <v>0.23215865500498392</v>
      </c>
      <c r="R146">
        <f>(1/(1+EXP(('S Curve Equation'!$B$11-R101*'S Curve Equation'!$B$12)*'S Curve Equation'!$B$10))+'S Curve Equation'!$B$13)*'S Curve Equation'!$B$14</f>
        <v>0.23425540957912147</v>
      </c>
      <c r="S146">
        <f>(1/(1+EXP(('S Curve Equation'!$B$11-S101*'S Curve Equation'!$B$12)*'S Curve Equation'!$B$10))+'S Curve Equation'!$B$13)*'S Curve Equation'!$B$14</f>
        <v>0.23634554036335451</v>
      </c>
      <c r="T146">
        <f>(1/(1+EXP(('S Curve Equation'!$B$11-T101*'S Curve Equation'!$B$12)*'S Curve Equation'!$B$10))+'S Curve Equation'!$B$13)*'S Curve Equation'!$B$14</f>
        <v>0.23842894887983604</v>
      </c>
      <c r="U146">
        <f>(1/(1+EXP(('S Curve Equation'!$B$11-U101*'S Curve Equation'!$B$12)*'S Curve Equation'!$B$10))+'S Curve Equation'!$B$13)*'S Curve Equation'!$B$14</f>
        <v>0.24050554041663769</v>
      </c>
      <c r="V146">
        <f>(1/(1+EXP(('S Curve Equation'!$B$11-V101*'S Curve Equation'!$B$12)*'S Curve Equation'!$B$10))+'S Curve Equation'!$B$13)*'S Curve Equation'!$B$14</f>
        <v>0.24257522395249451</v>
      </c>
      <c r="W146">
        <f>(1/(1+EXP(('S Curve Equation'!$B$11-W101*'S Curve Equation'!$B$12)*'S Curve Equation'!$B$10))+'S Curve Equation'!$B$13)*'S Curve Equation'!$B$14</f>
        <v>0.24463791208203903</v>
      </c>
      <c r="X146">
        <f>(1/(1+EXP(('S Curve Equation'!$B$11-X101*'S Curve Equation'!$B$12)*'S Curve Equation'!$B$10))+'S Curve Equation'!$B$13)*'S Curve Equation'!$B$14</f>
        <v>0.24669352094157138</v>
      </c>
      <c r="Y146">
        <f>(1/(1+EXP(('S Curve Equation'!$B$11-Y101*'S Curve Equation'!$B$12)*'S Curve Equation'!$B$10))+'S Curve Equation'!$B$13)*'S Curve Equation'!$B$14</f>
        <v>0.24874197013540797</v>
      </c>
      <c r="Z146">
        <f>(1/(1+EXP(('S Curve Equation'!$B$11-Z101*'S Curve Equation'!$B$12)*'S Curve Equation'!$B$10))+'S Curve Equation'!$B$13)*'S Curve Equation'!$B$14</f>
        <v>0.25078318266284877</v>
      </c>
      <c r="AA146">
        <f>(1/(1+EXP(('S Curve Equation'!$B$11-AA101*'S Curve Equation'!$B$12)*'S Curve Equation'!$B$10))+'S Curve Equation'!$B$13)*'S Curve Equation'!$B$14</f>
        <v>0.2528170848458029</v>
      </c>
      <c r="AB146">
        <f>(1/(1+EXP(('S Curve Equation'!$B$11-AB101*'S Curve Equation'!$B$12)*'S Curve Equation'!$B$10))+'S Curve Equation'!$B$13)*'S Curve Equation'!$B$14</f>
        <v>0.25484360625710351</v>
      </c>
      <c r="AC146">
        <f>(1/(1+EXP(('S Curve Equation'!$B$11-AC101*'S Curve Equation'!$B$12)*'S Curve Equation'!$B$10))+'S Curve Equation'!$B$13)*'S Curve Equation'!$B$14</f>
        <v>0.25686267964954412</v>
      </c>
      <c r="AD146">
        <f>(1/(1+EXP(('S Curve Equation'!$B$11-AD101*'S Curve Equation'!$B$12)*'S Curve Equation'!$B$10))+'S Curve Equation'!$B$13)*'S Curve Equation'!$B$14</f>
        <v>0.25887424088566674</v>
      </c>
      <c r="AE146">
        <f>(1/(1+EXP(('S Curve Equation'!$B$11-AE101*'S Curve Equation'!$B$12)*'S Curve Equation'!$B$10))+'S Curve Equation'!$B$13)*'S Curve Equation'!$B$14</f>
        <v>0.26087822886833173</v>
      </c>
      <c r="AF146">
        <f>(1/(1+EXP(('S Curve Equation'!$B$11-AF101*'S Curve Equation'!$B$12)*'S Curve Equation'!$B$10))+'S Curve Equation'!$B$13)*'S Curve Equation'!$B$14</f>
        <v>0.26287458547208575</v>
      </c>
    </row>
    <row r="147" spans="1:32" x14ac:dyDescent="0.25">
      <c r="A147" t="s">
        <v>36</v>
      </c>
      <c r="B147">
        <f>(1/(1+EXP(('S Curve Equation'!$B$11-B102*'S Curve Equation'!$B$12)*'S Curve Equation'!$B$10))+'S Curve Equation'!$B$13)*'S Curve Equation'!$B$14</f>
        <v>0.30412371134020622</v>
      </c>
      <c r="C147">
        <f>(1/(1+EXP(('S Curve Equation'!$B$11-C102*'S Curve Equation'!$B$12)*'S Curve Equation'!$B$10))+'S Curve Equation'!$B$13)*'S Curve Equation'!$B$14</f>
        <v>0.30705034046513263</v>
      </c>
      <c r="D147">
        <f>(1/(1+EXP(('S Curve Equation'!$B$11-D102*'S Curve Equation'!$B$12)*'S Curve Equation'!$B$10))+'S Curve Equation'!$B$13)*'S Curve Equation'!$B$14</f>
        <v>0.30928717928227462</v>
      </c>
      <c r="E147">
        <f>(1/(1+EXP(('S Curve Equation'!$B$11-E102*'S Curve Equation'!$B$12)*'S Curve Equation'!$B$10))+'S Curve Equation'!$B$13)*'S Curve Equation'!$B$14</f>
        <v>0.31184634129216737</v>
      </c>
      <c r="F147">
        <f>(1/(1+EXP(('S Curve Equation'!$B$11-F102*'S Curve Equation'!$B$12)*'S Curve Equation'!$B$10))+'S Curve Equation'!$B$13)*'S Curve Equation'!$B$14</f>
        <v>0.31471608301994042</v>
      </c>
      <c r="G147">
        <f>(1/(1+EXP(('S Curve Equation'!$B$11-G102*'S Curve Equation'!$B$12)*'S Curve Equation'!$B$10))+'S Curve Equation'!$B$13)*'S Curve Equation'!$B$14</f>
        <v>0.31723663374123157</v>
      </c>
      <c r="H147">
        <f>(1/(1+EXP(('S Curve Equation'!$B$11-H102*'S Curve Equation'!$B$12)*'S Curve Equation'!$B$10))+'S Curve Equation'!$B$13)*'S Curve Equation'!$B$14</f>
        <v>0.32045860416874772</v>
      </c>
      <c r="I147">
        <f>(1/(1+EXP(('S Curve Equation'!$B$11-I102*'S Curve Equation'!$B$12)*'S Curve Equation'!$B$10))+'S Curve Equation'!$B$13)*'S Curve Equation'!$B$14</f>
        <v>0.32284489194561644</v>
      </c>
      <c r="J147">
        <f>(1/(1+EXP(('S Curve Equation'!$B$11-J102*'S Curve Equation'!$B$12)*'S Curve Equation'!$B$10))+'S Curve Equation'!$B$13)*'S Curve Equation'!$B$14</f>
        <v>0.32446328977738437</v>
      </c>
      <c r="K147">
        <f>(1/(1+EXP(('S Curve Equation'!$B$11-K102*'S Curve Equation'!$B$12)*'S Curve Equation'!$B$10))+'S Curve Equation'!$B$13)*'S Curve Equation'!$B$14</f>
        <v>0.3261982357654814</v>
      </c>
      <c r="L147">
        <f>(1/(1+EXP(('S Curve Equation'!$B$11-L102*'S Curve Equation'!$B$12)*'S Curve Equation'!$B$10))+'S Curve Equation'!$B$13)*'S Curve Equation'!$B$14</f>
        <v>0.32954030760764808</v>
      </c>
      <c r="M147">
        <f>(1/(1+EXP(('S Curve Equation'!$B$11-M102*'S Curve Equation'!$B$12)*'S Curve Equation'!$B$10))+'S Curve Equation'!$B$13)*'S Curve Equation'!$B$14</f>
        <v>0.33197791891781736</v>
      </c>
      <c r="N147">
        <f>(1/(1+EXP(('S Curve Equation'!$B$11-N102*'S Curve Equation'!$B$12)*'S Curve Equation'!$B$10))+'S Curve Equation'!$B$13)*'S Curve Equation'!$B$14</f>
        <v>0.33440167358415013</v>
      </c>
      <c r="O147">
        <f>(1/(1+EXP(('S Curve Equation'!$B$11-O102*'S Curve Equation'!$B$12)*'S Curve Equation'!$B$10))+'S Curve Equation'!$B$13)*'S Curve Equation'!$B$14</f>
        <v>0.33681155411335328</v>
      </c>
      <c r="P147">
        <f>(1/(1+EXP(('S Curve Equation'!$B$11-P102*'S Curve Equation'!$B$12)*'S Curve Equation'!$B$10))+'S Curve Equation'!$B$13)*'S Curve Equation'!$B$14</f>
        <v>0.33920754720798835</v>
      </c>
      <c r="Q147">
        <f>(1/(1+EXP(('S Curve Equation'!$B$11-Q102*'S Curve Equation'!$B$12)*'S Curve Equation'!$B$10))+'S Curve Equation'!$B$13)*'S Curve Equation'!$B$14</f>
        <v>0.34158964362369942</v>
      </c>
      <c r="R147">
        <f>(1/(1+EXP(('S Curve Equation'!$B$11-R102*'S Curve Equation'!$B$12)*'S Curve Equation'!$B$10))+'S Curve Equation'!$B$13)*'S Curve Equation'!$B$14</f>
        <v>0.34395783802969593</v>
      </c>
      <c r="S147">
        <f>(1/(1+EXP(('S Curve Equation'!$B$11-S102*'S Curve Equation'!$B$12)*'S Curve Equation'!$B$10))+'S Curve Equation'!$B$13)*'S Curve Equation'!$B$14</f>
        <v>0.34631212887245549</v>
      </c>
      <c r="T147">
        <f>(1/(1+EXP(('S Curve Equation'!$B$11-T102*'S Curve Equation'!$B$12)*'S Curve Equation'!$B$10))+'S Curve Equation'!$B$13)*'S Curve Equation'!$B$14</f>
        <v>0.34865251824263838</v>
      </c>
      <c r="U147">
        <f>(1/(1+EXP(('S Curve Equation'!$B$11-U102*'S Curve Equation'!$B$12)*'S Curve Equation'!$B$10))+'S Curve Equation'!$B$13)*'S Curve Equation'!$B$14</f>
        <v>0.3509790117451711</v>
      </c>
      <c r="V147">
        <f>(1/(1+EXP(('S Curve Equation'!$B$11-V102*'S Curve Equation'!$B$12)*'S Curve Equation'!$B$10))+'S Curve Equation'!$B$13)*'S Curve Equation'!$B$14</f>
        <v>0.35329161837247502</v>
      </c>
      <c r="W147">
        <f>(1/(1+EXP(('S Curve Equation'!$B$11-W102*'S Curve Equation'!$B$12)*'S Curve Equation'!$B$10))+'S Curve Equation'!$B$13)*'S Curve Equation'!$B$14</f>
        <v>0.3555903503808075</v>
      </c>
      <c r="X147">
        <f>(1/(1+EXP(('S Curve Equation'!$B$11-X102*'S Curve Equation'!$B$12)*'S Curve Equation'!$B$10))+'S Curve Equation'!$B$13)*'S Curve Equation'!$B$14</f>
        <v>0.35787522316967768</v>
      </c>
      <c r="Y147">
        <f>(1/(1+EXP(('S Curve Equation'!$B$11-Y102*'S Curve Equation'!$B$12)*'S Curve Equation'!$B$10))+'S Curve Equation'!$B$13)*'S Curve Equation'!$B$14</f>
        <v>0.3601462551642986</v>
      </c>
      <c r="Z147">
        <f>(1/(1+EXP(('S Curve Equation'!$B$11-Z102*'S Curve Equation'!$B$12)*'S Curve Equation'!$B$10))+'S Curve Equation'!$B$13)*'S Curve Equation'!$B$14</f>
        <v>0.36240346770103887</v>
      </c>
      <c r="AA147">
        <f>(1/(1+EXP(('S Curve Equation'!$B$11-AA102*'S Curve Equation'!$B$12)*'S Curve Equation'!$B$10))+'S Curve Equation'!$B$13)*'S Curve Equation'!$B$14</f>
        <v>0.36464688491583291</v>
      </c>
      <c r="AB147">
        <f>(1/(1+EXP(('S Curve Equation'!$B$11-AB102*'S Curve Equation'!$B$12)*'S Curve Equation'!$B$10))+'S Curve Equation'!$B$13)*'S Curve Equation'!$B$14</f>
        <v>0.36687653363550377</v>
      </c>
      <c r="AC147">
        <f>(1/(1+EXP(('S Curve Equation'!$B$11-AC102*'S Curve Equation'!$B$12)*'S Curve Equation'!$B$10))+'S Curve Equation'!$B$13)*'S Curve Equation'!$B$14</f>
        <v>0.36909244327195712</v>
      </c>
      <c r="AD147">
        <f>(1/(1+EXP(('S Curve Equation'!$B$11-AD102*'S Curve Equation'!$B$12)*'S Curve Equation'!$B$10))+'S Curve Equation'!$B$13)*'S Curve Equation'!$B$14</f>
        <v>0.37129464571920023</v>
      </c>
      <c r="AE147">
        <f>(1/(1+EXP(('S Curve Equation'!$B$11-AE102*'S Curve Equation'!$B$12)*'S Curve Equation'!$B$10))+'S Curve Equation'!$B$13)*'S Curve Equation'!$B$14</f>
        <v>0.37348317525314412</v>
      </c>
      <c r="AF147">
        <f>(1/(1+EXP(('S Curve Equation'!$B$11-AF102*'S Curve Equation'!$B$12)*'S Curve Equation'!$B$10))+'S Curve Equation'!$B$13)*'S Curve Equation'!$B$14</f>
        <v>0.37565806843413502</v>
      </c>
    </row>
    <row r="148" spans="1:32" x14ac:dyDescent="0.25">
      <c r="A148" t="s">
        <v>38</v>
      </c>
      <c r="B148">
        <f>(1/(1+EXP(('S Curve Equation'!$B$11-B103*'S Curve Equation'!$B$12)*'S Curve Equation'!$B$10))+'S Curve Equation'!$B$13)*'S Curve Equation'!$B$14</f>
        <v>0.19753086419753085</v>
      </c>
      <c r="C148">
        <f>(1/(1+EXP(('S Curve Equation'!$B$11-C103*'S Curve Equation'!$B$12)*'S Curve Equation'!$B$10))+'S Curve Equation'!$B$13)*'S Curve Equation'!$B$14</f>
        <v>0.19999704452443609</v>
      </c>
      <c r="D148">
        <f>(1/(1+EXP(('S Curve Equation'!$B$11-D103*'S Curve Equation'!$B$12)*'S Curve Equation'!$B$10))+'S Curve Equation'!$B$13)*'S Curve Equation'!$B$14</f>
        <v>0.20188797649370832</v>
      </c>
      <c r="E148">
        <f>(1/(1+EXP(('S Curve Equation'!$B$11-E103*'S Curve Equation'!$B$12)*'S Curve Equation'!$B$10))+'S Curve Equation'!$B$13)*'S Curve Equation'!$B$14</f>
        <v>0.2040577811925727</v>
      </c>
      <c r="F148">
        <f>(1/(1+EXP(('S Curve Equation'!$B$11-F103*'S Curve Equation'!$B$12)*'S Curve Equation'!$B$10))+'S Curve Equation'!$B$13)*'S Curve Equation'!$B$14</f>
        <v>0.2064990294579509</v>
      </c>
      <c r="G148">
        <f>(1/(1+EXP(('S Curve Equation'!$B$11-G103*'S Curve Equation'!$B$12)*'S Curve Equation'!$B$10))+'S Curve Equation'!$B$13)*'S Curve Equation'!$B$14</f>
        <v>0.20865030411956997</v>
      </c>
      <c r="H148">
        <f>(1/(1+EXP(('S Curve Equation'!$B$11-H103*'S Curve Equation'!$B$12)*'S Curve Equation'!$B$10))+'S Curve Equation'!$B$13)*'S Curve Equation'!$B$14</f>
        <v>0.21140987586647483</v>
      </c>
      <c r="I148">
        <f>(1/(1+EXP(('S Curve Equation'!$B$11-I103*'S Curve Equation'!$B$12)*'S Curve Equation'!$B$10))+'S Curve Equation'!$B$13)*'S Curve Equation'!$B$14</f>
        <v>0.21346067023321613</v>
      </c>
      <c r="J148">
        <f>(1/(1+EXP(('S Curve Equation'!$B$11-J103*'S Curve Equation'!$B$12)*'S Curve Equation'!$B$10))+'S Curve Equation'!$B$13)*'S Curve Equation'!$B$14</f>
        <v>0.21485491106794574</v>
      </c>
      <c r="K148">
        <f>(1/(1+EXP(('S Curve Equation'!$B$11-K103*'S Curve Equation'!$B$12)*'S Curve Equation'!$B$10))+'S Curve Equation'!$B$13)*'S Curve Equation'!$B$14</f>
        <v>0.2163525891269707</v>
      </c>
      <c r="L148">
        <f>(1/(1+EXP(('S Curve Equation'!$B$11-L103*'S Curve Equation'!$B$12)*'S Curve Equation'!$B$10))+'S Curve Equation'!$B$13)*'S Curve Equation'!$B$14</f>
        <v>0.21924644786629455</v>
      </c>
      <c r="M148">
        <f>(1/(1+EXP(('S Curve Equation'!$B$11-M103*'S Curve Equation'!$B$12)*'S Curve Equation'!$B$10))+'S Curve Equation'!$B$13)*'S Curve Equation'!$B$14</f>
        <v>0.22136448793472163</v>
      </c>
      <c r="N148">
        <f>(1/(1+EXP(('S Curve Equation'!$B$11-N103*'S Curve Equation'!$B$12)*'S Curve Equation'!$B$10))+'S Curve Equation'!$B$13)*'S Curve Equation'!$B$14</f>
        <v>0.22347662936034651</v>
      </c>
      <c r="O148">
        <f>(1/(1+EXP(('S Curve Equation'!$B$11-O103*'S Curve Equation'!$B$12)*'S Curve Equation'!$B$10))+'S Curve Equation'!$B$13)*'S Curve Equation'!$B$14</f>
        <v>0.22558275236365466</v>
      </c>
      <c r="P148">
        <f>(1/(1+EXP(('S Curve Equation'!$B$11-P103*'S Curve Equation'!$B$12)*'S Curve Equation'!$B$10))+'S Curve Equation'!$B$13)*'S Curve Equation'!$B$14</f>
        <v>0.22768274128464561</v>
      </c>
      <c r="Q148">
        <f>(1/(1+EXP(('S Curve Equation'!$B$11-Q103*'S Curve Equation'!$B$12)*'S Curve Equation'!$B$10))+'S Curve Equation'!$B$13)*'S Curve Equation'!$B$14</f>
        <v>0.22977648450772697</v>
      </c>
      <c r="R148">
        <f>(1/(1+EXP(('S Curve Equation'!$B$11-R103*'S Curve Equation'!$B$12)*'S Curve Equation'!$B$10))+'S Curve Equation'!$B$13)*'S Curve Equation'!$B$14</f>
        <v>0.23186387438676764</v>
      </c>
      <c r="S148">
        <f>(1/(1+EXP(('S Curve Equation'!$B$11-S103*'S Curve Equation'!$B$12)*'S Curve Equation'!$B$10))+'S Curve Equation'!$B$13)*'S Curve Equation'!$B$14</f>
        <v>0.23394480717036278</v>
      </c>
      <c r="T148">
        <f>(1/(1+EXP(('S Curve Equation'!$B$11-T103*'S Curve Equation'!$B$12)*'S Curve Equation'!$B$10))+'S Curve Equation'!$B$13)*'S Curve Equation'!$B$14</f>
        <v>0.23601918292738747</v>
      </c>
      <c r="U148">
        <f>(1/(1+EXP(('S Curve Equation'!$B$11-U103*'S Curve Equation'!$B$12)*'S Curve Equation'!$B$10))+'S Curve Equation'!$B$13)*'S Curve Equation'!$B$14</f>
        <v>0.23808690547288022</v>
      </c>
      <c r="V148">
        <f>(1/(1+EXP(('S Curve Equation'!$B$11-V103*'S Curve Equation'!$B$12)*'S Curve Equation'!$B$10))+'S Curve Equation'!$B$13)*'S Curve Equation'!$B$14</f>
        <v>0.24014788229431869</v>
      </c>
      <c r="W148">
        <f>(1/(1+EXP(('S Curve Equation'!$B$11-W103*'S Curve Equation'!$B$12)*'S Curve Equation'!$B$10))+'S Curve Equation'!$B$13)*'S Curve Equation'!$B$14</f>
        <v>0.24220202447833669</v>
      </c>
      <c r="X148">
        <f>(1/(1+EXP(('S Curve Equation'!$B$11-X103*'S Curve Equation'!$B$12)*'S Curve Equation'!$B$10))+'S Curve Equation'!$B$13)*'S Curve Equation'!$B$14</f>
        <v>0.24424924663792702</v>
      </c>
      <c r="Y148">
        <f>(1/(1+EXP(('S Curve Equation'!$B$11-Y103*'S Curve Equation'!$B$12)*'S Curve Equation'!$B$10))+'S Curve Equation'!$B$13)*'S Curve Equation'!$B$14</f>
        <v>0.24628946684017614</v>
      </c>
      <c r="Z148">
        <f>(1/(1+EXP(('S Curve Equation'!$B$11-Z103*'S Curve Equation'!$B$12)*'S Curve Equation'!$B$10))+'S Curve Equation'!$B$13)*'S Curve Equation'!$B$14</f>
        <v>0.24832260653456903</v>
      </c>
      <c r="AA148">
        <f>(1/(1+EXP(('S Curve Equation'!$B$11-AA103*'S Curve Equation'!$B$12)*'S Curve Equation'!$B$10))+'S Curve Equation'!$B$13)*'S Curve Equation'!$B$14</f>
        <v>0.250348590481907</v>
      </c>
      <c r="AB148">
        <f>(1/(1+EXP(('S Curve Equation'!$B$11-AB103*'S Curve Equation'!$B$12)*'S Curve Equation'!$B$10))+'S Curve Equation'!$B$13)*'S Curve Equation'!$B$14</f>
        <v>0.25236734668386918</v>
      </c>
      <c r="AC148">
        <f>(1/(1+EXP(('S Curve Equation'!$B$11-AC103*'S Curve Equation'!$B$12)*'S Curve Equation'!$B$10))+'S Curve Equation'!$B$13)*'S Curve Equation'!$B$14</f>
        <v>0.25437880631325083</v>
      </c>
      <c r="AD148">
        <f>(1/(1+EXP(('S Curve Equation'!$B$11-AD103*'S Curve Equation'!$B$12)*'S Curve Equation'!$B$10))+'S Curve Equation'!$B$13)*'S Curve Equation'!$B$14</f>
        <v>0.25638290364490962</v>
      </c>
      <c r="AE148">
        <f>(1/(1+EXP(('S Curve Equation'!$B$11-AE103*'S Curve Equation'!$B$12)*'S Curve Equation'!$B$10))+'S Curve Equation'!$B$13)*'S Curve Equation'!$B$14</f>
        <v>0.25837957598745143</v>
      </c>
      <c r="AF148">
        <f>(1/(1+EXP(('S Curve Equation'!$B$11-AF103*'S Curve Equation'!$B$12)*'S Curve Equation'!$B$10))+'S Curve Equation'!$B$13)*'S Curve Equation'!$B$14</f>
        <v>0.26036876361567174</v>
      </c>
    </row>
    <row r="149" spans="1:32" x14ac:dyDescent="0.25">
      <c r="A149" t="s">
        <v>40</v>
      </c>
      <c r="B149">
        <f>(1/(1+EXP(('S Curve Equation'!$B$11-B104*'S Curve Equation'!$B$12)*'S Curve Equation'!$B$10))+'S Curve Equation'!$B$13)*'S Curve Equation'!$B$14</f>
        <v>0.23916292974588932</v>
      </c>
      <c r="C149">
        <f>(1/(1+EXP(('S Curve Equation'!$B$11-C104*'S Curve Equation'!$B$12)*'S Curve Equation'!$B$10))+'S Curve Equation'!$B$13)*'S Curve Equation'!$B$14</f>
        <v>0.24185530715765968</v>
      </c>
      <c r="D149">
        <f>(1/(1+EXP(('S Curve Equation'!$B$11-D104*'S Curve Equation'!$B$12)*'S Curve Equation'!$B$10))+'S Curve Equation'!$B$13)*'S Curve Equation'!$B$14</f>
        <v>0.24391693597825168</v>
      </c>
      <c r="E149">
        <f>(1/(1+EXP(('S Curve Equation'!$B$11-E104*'S Curve Equation'!$B$12)*'S Curve Equation'!$B$10))+'S Curve Equation'!$B$13)*'S Curve Equation'!$B$14</f>
        <v>0.24627970319182638</v>
      </c>
      <c r="F149">
        <f>(1/(1+EXP(('S Curve Equation'!$B$11-F104*'S Curve Equation'!$B$12)*'S Curve Equation'!$B$10))+'S Curve Equation'!$B$13)*'S Curve Equation'!$B$14</f>
        <v>0.24893436320889034</v>
      </c>
      <c r="G149">
        <f>(1/(1+EXP(('S Curve Equation'!$B$11-G104*'S Curve Equation'!$B$12)*'S Curve Equation'!$B$10))+'S Curve Equation'!$B$13)*'S Curve Equation'!$B$14</f>
        <v>0.25127048420164672</v>
      </c>
      <c r="H149">
        <f>(1/(1+EXP(('S Curve Equation'!$B$11-H104*'S Curve Equation'!$B$12)*'S Curve Equation'!$B$10))+'S Curve Equation'!$B$13)*'S Curve Equation'!$B$14</f>
        <v>0.25426279162745047</v>
      </c>
      <c r="I149">
        <f>(1/(1+EXP(('S Curve Equation'!$B$11-I104*'S Curve Equation'!$B$12)*'S Curve Equation'!$B$10))+'S Curve Equation'!$B$13)*'S Curve Equation'!$B$14</f>
        <v>0.25648338084108446</v>
      </c>
      <c r="J149">
        <f>(1/(1+EXP(('S Curve Equation'!$B$11-J104*'S Curve Equation'!$B$12)*'S Curve Equation'!$B$10))+'S Curve Equation'!$B$13)*'S Curve Equation'!$B$14</f>
        <v>0.25799152648364887</v>
      </c>
      <c r="K149">
        <f>(1/(1+EXP(('S Curve Equation'!$B$11-K104*'S Curve Equation'!$B$12)*'S Curve Equation'!$B$10))+'S Curve Equation'!$B$13)*'S Curve Equation'!$B$14</f>
        <v>0.25961018627842158</v>
      </c>
      <c r="L149">
        <f>(1/(1+EXP(('S Curve Equation'!$B$11-L104*'S Curve Equation'!$B$12)*'S Curve Equation'!$B$10))+'S Curve Equation'!$B$13)*'S Curve Equation'!$B$14</f>
        <v>0.2627338027371916</v>
      </c>
      <c r="M149">
        <f>(1/(1+EXP(('S Curve Equation'!$B$11-M104*'S Curve Equation'!$B$12)*'S Curve Equation'!$B$10))+'S Curve Equation'!$B$13)*'S Curve Equation'!$B$14</f>
        <v>0.26501667926789174</v>
      </c>
      <c r="N149">
        <f>(1/(1+EXP(('S Curve Equation'!$B$11-N104*'S Curve Equation'!$B$12)*'S Curve Equation'!$B$10))+'S Curve Equation'!$B$13)*'S Curve Equation'!$B$14</f>
        <v>0.26729041910409373</v>
      </c>
      <c r="O149">
        <f>(1/(1+EXP(('S Curve Equation'!$B$11-O104*'S Curve Equation'!$B$12)*'S Curve Equation'!$B$10))+'S Curve Equation'!$B$13)*'S Curve Equation'!$B$14</f>
        <v>0.2695549339978322</v>
      </c>
      <c r="P149">
        <f>(1/(1+EXP(('S Curve Equation'!$B$11-P104*'S Curve Equation'!$B$12)*'S Curve Equation'!$B$10))+'S Curve Equation'!$B$13)*'S Curve Equation'!$B$14</f>
        <v>0.27181014016386168</v>
      </c>
      <c r="Q149">
        <f>(1/(1+EXP(('S Curve Equation'!$B$11-Q104*'S Curve Equation'!$B$12)*'S Curve Equation'!$B$10))+'S Curve Equation'!$B$13)*'S Curve Equation'!$B$14</f>
        <v>0.27405595817263695</v>
      </c>
      <c r="R149">
        <f>(1/(1+EXP(('S Curve Equation'!$B$11-R104*'S Curve Equation'!$B$12)*'S Curve Equation'!$B$10))+'S Curve Equation'!$B$13)*'S Curve Equation'!$B$14</f>
        <v>0.27629231284457578</v>
      </c>
      <c r="S149">
        <f>(1/(1+EXP(('S Curve Equation'!$B$11-S104*'S Curve Equation'!$B$12)*'S Curve Equation'!$B$10))+'S Curve Equation'!$B$13)*'S Curve Equation'!$B$14</f>
        <v>0.27851913314562865</v>
      </c>
      <c r="T149">
        <f>(1/(1+EXP(('S Curve Equation'!$B$11-T104*'S Curve Equation'!$B$12)*'S Curve Equation'!$B$10))+'S Curve Equation'!$B$13)*'S Curve Equation'!$B$14</f>
        <v>0.28073635208421904</v>
      </c>
      <c r="U149">
        <f>(1/(1+EXP(('S Curve Equation'!$B$11-U104*'S Curve Equation'!$B$12)*'S Curve Equation'!$B$10))+'S Curve Equation'!$B$13)*'S Curve Equation'!$B$14</f>
        <v>0.28294390660956747</v>
      </c>
      <c r="V149">
        <f>(1/(1+EXP(('S Curve Equation'!$B$11-V104*'S Curve Equation'!$B$12)*'S Curve Equation'!$B$10))+'S Curve Equation'!$B$13)*'S Curve Equation'!$B$14</f>
        <v>0.28514173751144428</v>
      </c>
      <c r="W149">
        <f>(1/(1+EXP(('S Curve Equation'!$B$11-W104*'S Curve Equation'!$B$12)*'S Curve Equation'!$B$10))+'S Curve Equation'!$B$13)*'S Curve Equation'!$B$14</f>
        <v>0.28732978932137632</v>
      </c>
      <c r="X149">
        <f>(1/(1+EXP(('S Curve Equation'!$B$11-X104*'S Curve Equation'!$B$12)*'S Curve Equation'!$B$10))+'S Curve Equation'!$B$13)*'S Curve Equation'!$B$14</f>
        <v>0.28950801021533085</v>
      </c>
      <c r="Y149">
        <f>(1/(1+EXP(('S Curve Equation'!$B$11-Y104*'S Curve Equation'!$B$12)*'S Curve Equation'!$B$10))+'S Curve Equation'!$B$13)*'S Curve Equation'!$B$14</f>
        <v>0.29167635191789887</v>
      </c>
      <c r="Z149">
        <f>(1/(1+EXP(('S Curve Equation'!$B$11-Z104*'S Curve Equation'!$B$12)*'S Curve Equation'!$B$10))+'S Curve Equation'!$B$13)*'S Curve Equation'!$B$14</f>
        <v>0.29383476960799493</v>
      </c>
      <c r="AA149">
        <f>(1/(1+EXP(('S Curve Equation'!$B$11-AA104*'S Curve Equation'!$B$12)*'S Curve Equation'!$B$10))+'S Curve Equation'!$B$13)*'S Curve Equation'!$B$14</f>
        <v>0.29598322182609371</v>
      </c>
      <c r="AB149">
        <f>(1/(1+EXP(('S Curve Equation'!$B$11-AB104*'S Curve Equation'!$B$12)*'S Curve Equation'!$B$10))+'S Curve Equation'!$B$13)*'S Curve Equation'!$B$14</f>
        <v>0.29812167038300974</v>
      </c>
      <c r="AC149">
        <f>(1/(1+EXP(('S Curve Equation'!$B$11-AC104*'S Curve Equation'!$B$12)*'S Curve Equation'!$B$10))+'S Curve Equation'!$B$13)*'S Curve Equation'!$B$14</f>
        <v>0.30025008027023214</v>
      </c>
      <c r="AD149">
        <f>(1/(1+EXP(('S Curve Equation'!$B$11-AD104*'S Curve Equation'!$B$12)*'S Curve Equation'!$B$10))+'S Curve Equation'!$B$13)*'S Curve Equation'!$B$14</f>
        <v>0.3023684195718237</v>
      </c>
      <c r="AE149">
        <f>(1/(1+EXP(('S Curve Equation'!$B$11-AE104*'S Curve Equation'!$B$12)*'S Curve Equation'!$B$10))+'S Curve Equation'!$B$13)*'S Curve Equation'!$B$14</f>
        <v>0.30447665937789042</v>
      </c>
      <c r="AF149">
        <f>(1/(1+EXP(('S Curve Equation'!$B$11-AF104*'S Curve Equation'!$B$12)*'S Curve Equation'!$B$10))+'S Curve Equation'!$B$13)*'S Curve Equation'!$B$14</f>
        <v>0.30657477369961905</v>
      </c>
    </row>
    <row r="150" spans="1:32" x14ac:dyDescent="0.25">
      <c r="A150" t="s">
        <v>42</v>
      </c>
      <c r="B150">
        <f>(1/(1+EXP(('S Curve Equation'!$B$11-B105*'S Curve Equation'!$B$12)*'S Curve Equation'!$B$10))+'S Curve Equation'!$B$13)*'S Curve Equation'!$B$14</f>
        <v>0.22262773722627735</v>
      </c>
      <c r="C150">
        <f>(1/(1+EXP(('S Curve Equation'!$B$11-C105*'S Curve Equation'!$B$12)*'S Curve Equation'!$B$10))+'S Curve Equation'!$B$13)*'S Curve Equation'!$B$14</f>
        <v>0.22523779776958655</v>
      </c>
      <c r="D150">
        <f>(1/(1+EXP(('S Curve Equation'!$B$11-D105*'S Curve Equation'!$B$12)*'S Curve Equation'!$B$10))+'S Curve Equation'!$B$13)*'S Curve Equation'!$B$14</f>
        <v>0.22723741907473266</v>
      </c>
      <c r="E150">
        <f>(1/(1+EXP(('S Curve Equation'!$B$11-E105*'S Curve Equation'!$B$12)*'S Curve Equation'!$B$10))+'S Curve Equation'!$B$13)*'S Curve Equation'!$B$14</f>
        <v>0.22953021006922492</v>
      </c>
      <c r="F150">
        <f>(1/(1+EXP(('S Curve Equation'!$B$11-F105*'S Curve Equation'!$B$12)*'S Curve Equation'!$B$10))+'S Curve Equation'!$B$13)*'S Curve Equation'!$B$14</f>
        <v>0.23210763058268719</v>
      </c>
      <c r="G150">
        <f>(1/(1+EXP(('S Curve Equation'!$B$11-G105*'S Curve Equation'!$B$12)*'S Curve Equation'!$B$10))+'S Curve Equation'!$B$13)*'S Curve Equation'!$B$14</f>
        <v>0.23437698446978314</v>
      </c>
      <c r="H150">
        <f>(1/(1+EXP(('S Curve Equation'!$B$11-H105*'S Curve Equation'!$B$12)*'S Curve Equation'!$B$10))+'S Curve Equation'!$B$13)*'S Curve Equation'!$B$14</f>
        <v>0.23728541028687769</v>
      </c>
      <c r="I150">
        <f>(1/(1+EXP(('S Curve Equation'!$B$11-I105*'S Curve Equation'!$B$12)*'S Curve Equation'!$B$10))+'S Curve Equation'!$B$13)*'S Curve Equation'!$B$14</f>
        <v>0.23944493635169631</v>
      </c>
      <c r="J150">
        <f>(1/(1+EXP(('S Curve Equation'!$B$11-J105*'S Curve Equation'!$B$12)*'S Curve Equation'!$B$10))+'S Curve Equation'!$B$13)*'S Curve Equation'!$B$14</f>
        <v>0.24091218377122905</v>
      </c>
      <c r="K150">
        <f>(1/(1+EXP(('S Curve Equation'!$B$11-K105*'S Curve Equation'!$B$12)*'S Curve Equation'!$B$10))+'S Curve Equation'!$B$13)*'S Curve Equation'!$B$14</f>
        <v>0.24248746323577255</v>
      </c>
      <c r="L150">
        <f>(1/(1+EXP(('S Curve Equation'!$B$11-L105*'S Curve Equation'!$B$12)*'S Curve Equation'!$B$10))+'S Curve Equation'!$B$13)*'S Curve Equation'!$B$14</f>
        <v>0.24552886800416354</v>
      </c>
      <c r="M150">
        <f>(1/(1+EXP(('S Curve Equation'!$B$11-M105*'S Curve Equation'!$B$12)*'S Curve Equation'!$B$10))+'S Curve Equation'!$B$13)*'S Curve Equation'!$B$14</f>
        <v>0.24775290711035852</v>
      </c>
      <c r="N150">
        <f>(1/(1+EXP(('S Curve Equation'!$B$11-N105*'S Curve Equation'!$B$12)*'S Curve Equation'!$B$10))+'S Curve Equation'!$B$13)*'S Curve Equation'!$B$14</f>
        <v>0.2499690870584558</v>
      </c>
      <c r="O150">
        <f>(1/(1+EXP(('S Curve Equation'!$B$11-O105*'S Curve Equation'!$B$12)*'S Curve Equation'!$B$10))+'S Curve Equation'!$B$13)*'S Curve Equation'!$B$14</f>
        <v>0.25217730549254064</v>
      </c>
      <c r="P150">
        <f>(1/(1+EXP(('S Curve Equation'!$B$11-P105*'S Curve Equation'!$B$12)*'S Curve Equation'!$B$10))+'S Curve Equation'!$B$13)*'S Curve Equation'!$B$14</f>
        <v>0.25437746443072262</v>
      </c>
      <c r="Q150">
        <f>(1/(1+EXP(('S Curve Equation'!$B$11-Q105*'S Curve Equation'!$B$12)*'S Curve Equation'!$B$10))+'S Curve Equation'!$B$13)*'S Curve Equation'!$B$14</f>
        <v>0.25656947017026405</v>
      </c>
      <c r="R150">
        <f>(1/(1+EXP(('S Curve Equation'!$B$11-R105*'S Curve Equation'!$B$12)*'S Curve Equation'!$B$10))+'S Curve Equation'!$B$13)*'S Curve Equation'!$B$14</f>
        <v>0.25875323319351712</v>
      </c>
      <c r="S150">
        <f>(1/(1+EXP(('S Curve Equation'!$B$11-S105*'S Curve Equation'!$B$12)*'S Curve Equation'!$B$10))+'S Curve Equation'!$B$13)*'S Curve Equation'!$B$14</f>
        <v>0.26092866807470705</v>
      </c>
      <c r="T150">
        <f>(1/(1+EXP(('S Curve Equation'!$B$11-T105*'S Curve Equation'!$B$12)*'S Curve Equation'!$B$10))+'S Curve Equation'!$B$13)*'S Curve Equation'!$B$14</f>
        <v>0.26309569338763295</v>
      </c>
      <c r="U150">
        <f>(1/(1+EXP(('S Curve Equation'!$B$11-U105*'S Curve Equation'!$B$12)*'S Curve Equation'!$B$10))+'S Curve Equation'!$B$13)*'S Curve Equation'!$B$14</f>
        <v>0.26525423161431233</v>
      </c>
      <c r="V150">
        <f>(1/(1+EXP(('S Curve Equation'!$B$11-V105*'S Curve Equation'!$B$12)*'S Curve Equation'!$B$10))+'S Curve Equation'!$B$13)*'S Curve Equation'!$B$14</f>
        <v>0.26740420905462375</v>
      </c>
      <c r="W150">
        <f>(1/(1+EXP(('S Curve Equation'!$B$11-W105*'S Curve Equation'!$B$12)*'S Curve Equation'!$B$10))+'S Curve Equation'!$B$13)*'S Curve Equation'!$B$14</f>
        <v>0.2695455557369828</v>
      </c>
      <c r="X150">
        <f>(1/(1+EXP(('S Curve Equation'!$B$11-X105*'S Curve Equation'!$B$12)*'S Curve Equation'!$B$10))+'S Curve Equation'!$B$13)*'S Curve Equation'!$B$14</f>
        <v>0.27167820533008735</v>
      </c>
      <c r="Y150">
        <f>(1/(1+EXP(('S Curve Equation'!$B$11-Y105*'S Curve Equation'!$B$12)*'S Curve Equation'!$B$10))+'S Curve Equation'!$B$13)*'S Curve Equation'!$B$14</f>
        <v>0.27380209505576231</v>
      </c>
      <c r="Z150">
        <f>(1/(1+EXP(('S Curve Equation'!$B$11-Z105*'S Curve Equation'!$B$12)*'S Curve Equation'!$B$10))+'S Curve Equation'!$B$13)*'S Curve Equation'!$B$14</f>
        <v>0.27591716560293483</v>
      </c>
      <c r="AA150">
        <f>(1/(1+EXP(('S Curve Equation'!$B$11-AA105*'S Curve Equation'!$B$12)*'S Curve Equation'!$B$10))+'S Curve Equation'!$B$13)*'S Curve Equation'!$B$14</f>
        <v>0.27802336104276715</v>
      </c>
      <c r="AB150">
        <f>(1/(1+EXP(('S Curve Equation'!$B$11-AB105*'S Curve Equation'!$B$12)*'S Curve Equation'!$B$10))+'S Curve Equation'!$B$13)*'S Curve Equation'!$B$14</f>
        <v>0.28012062874496652</v>
      </c>
      <c r="AC150">
        <f>(1/(1+EXP(('S Curve Equation'!$B$11-AC105*'S Curve Equation'!$B$12)*'S Curve Equation'!$B$10))+'S Curve Equation'!$B$13)*'S Curve Equation'!$B$14</f>
        <v>0.28220891929529518</v>
      </c>
      <c r="AD150">
        <f>(1/(1+EXP(('S Curve Equation'!$B$11-AD105*'S Curve Equation'!$B$12)*'S Curve Equation'!$B$10))+'S Curve Equation'!$B$13)*'S Curve Equation'!$B$14</f>
        <v>0.28428818641429554</v>
      </c>
      <c r="AE150">
        <f>(1/(1+EXP(('S Curve Equation'!$B$11-AE105*'S Curve Equation'!$B$12)*'S Curve Equation'!$B$10))+'S Curve Equation'!$B$13)*'S Curve Equation'!$B$14</f>
        <v>0.28635838687725379</v>
      </c>
      <c r="AF150">
        <f>(1/(1+EXP(('S Curve Equation'!$B$11-AF105*'S Curve Equation'!$B$12)*'S Curve Equation'!$B$10))+'S Curve Equation'!$B$13)*'S Curve Equation'!$B$14</f>
        <v>0.28841948043540283</v>
      </c>
    </row>
    <row r="151" spans="1:32" x14ac:dyDescent="0.25">
      <c r="A151" t="s">
        <v>44</v>
      </c>
      <c r="B151">
        <f>(1/(1+EXP(('S Curve Equation'!$B$11-B106*'S Curve Equation'!$B$12)*'S Curve Equation'!$B$10))+'S Curve Equation'!$B$13)*'S Curve Equation'!$B$14</f>
        <v>0.20325203252032512</v>
      </c>
      <c r="C151">
        <f>(1/(1+EXP(('S Curve Equation'!$B$11-C106*'S Curve Equation'!$B$12)*'S Curve Equation'!$B$10))+'S Curve Equation'!$B$13)*'S Curve Equation'!$B$14</f>
        <v>0.20575307716358363</v>
      </c>
      <c r="D151">
        <f>(1/(1+EXP(('S Curve Equation'!$B$11-D106*'S Curve Equation'!$B$12)*'S Curve Equation'!$B$10))+'S Curve Equation'!$B$13)*'S Curve Equation'!$B$14</f>
        <v>0.20767037691195772</v>
      </c>
      <c r="E151">
        <f>(1/(1+EXP(('S Curve Equation'!$B$11-E106*'S Curve Equation'!$B$12)*'S Curve Equation'!$B$10))+'S Curve Equation'!$B$13)*'S Curve Equation'!$B$14</f>
        <v>0.20987005062999614</v>
      </c>
      <c r="F151">
        <f>(1/(1+EXP(('S Curve Equation'!$B$11-F106*'S Curve Equation'!$B$12)*'S Curve Equation'!$B$10))+'S Curve Equation'!$B$13)*'S Curve Equation'!$B$14</f>
        <v>0.21234441218007613</v>
      </c>
      <c r="G151">
        <f>(1/(1+EXP(('S Curve Equation'!$B$11-G106*'S Curve Equation'!$B$12)*'S Curve Equation'!$B$10))+'S Curve Equation'!$B$13)*'S Curve Equation'!$B$14</f>
        <v>0.2145244371390139</v>
      </c>
      <c r="H151">
        <f>(1/(1+EXP(('S Curve Equation'!$B$11-H106*'S Curve Equation'!$B$12)*'S Curve Equation'!$B$10))+'S Curve Equation'!$B$13)*'S Curve Equation'!$B$14</f>
        <v>0.21732030264230467</v>
      </c>
      <c r="I151">
        <f>(1/(1+EXP(('S Curve Equation'!$B$11-I106*'S Curve Equation'!$B$12)*'S Curve Equation'!$B$10))+'S Curve Equation'!$B$13)*'S Curve Equation'!$B$14</f>
        <v>0.21939764473618029</v>
      </c>
      <c r="J151">
        <f>(1/(1+EXP(('S Curve Equation'!$B$11-J106*'S Curve Equation'!$B$12)*'S Curve Equation'!$B$10))+'S Curve Equation'!$B$13)*'S Curve Equation'!$B$14</f>
        <v>0.22080972861252485</v>
      </c>
      <c r="K151">
        <f>(1/(1+EXP(('S Curve Equation'!$B$11-K106*'S Curve Equation'!$B$12)*'S Curve Equation'!$B$10))+'S Curve Equation'!$B$13)*'S Curve Equation'!$B$14</f>
        <v>0.22232638884904724</v>
      </c>
      <c r="L151">
        <f>(1/(1+EXP(('S Curve Equation'!$B$11-L106*'S Curve Equation'!$B$12)*'S Curve Equation'!$B$10))+'S Curve Equation'!$B$13)*'S Curve Equation'!$B$14</f>
        <v>0.22525638624887087</v>
      </c>
      <c r="M151">
        <f>(1/(1+EXP(('S Curve Equation'!$B$11-M106*'S Curve Equation'!$B$12)*'S Curve Equation'!$B$10))+'S Curve Equation'!$B$13)*'S Curve Equation'!$B$14</f>
        <v>0.22740042831776289</v>
      </c>
      <c r="N151">
        <f>(1/(1+EXP(('S Curve Equation'!$B$11-N106*'S Curve Equation'!$B$12)*'S Curve Equation'!$B$10))+'S Curve Equation'!$B$13)*'S Curve Equation'!$B$14</f>
        <v>0.22953812414924493</v>
      </c>
      <c r="O151">
        <f>(1/(1+EXP(('S Curve Equation'!$B$11-O106*'S Curve Equation'!$B$12)*'S Curve Equation'!$B$10))+'S Curve Equation'!$B$13)*'S Curve Equation'!$B$14</f>
        <v>0.23166935747815126</v>
      </c>
      <c r="P151">
        <f>(1/(1+EXP(('S Curve Equation'!$B$11-P106*'S Curve Equation'!$B$12)*'S Curve Equation'!$B$10))+'S Curve Equation'!$B$13)*'S Curve Equation'!$B$14</f>
        <v>0.23379401622927928</v>
      </c>
      <c r="Q151">
        <f>(1/(1+EXP(('S Curve Equation'!$B$11-Q106*'S Curve Equation'!$B$12)*'S Curve Equation'!$B$10))+'S Curve Equation'!$B$13)*'S Curve Equation'!$B$14</f>
        <v>0.23591199243768052</v>
      </c>
      <c r="R151">
        <f>(1/(1+EXP(('S Curve Equation'!$B$11-R106*'S Curve Equation'!$B$12)*'S Curve Equation'!$B$10))+'S Curve Equation'!$B$13)*'S Curve Equation'!$B$14</f>
        <v>0.23802318216925014</v>
      </c>
      <c r="S151">
        <f>(1/(1+EXP(('S Curve Equation'!$B$11-S106*'S Curve Equation'!$B$12)*'S Curve Equation'!$B$10))+'S Curve Equation'!$B$13)*'S Curve Equation'!$B$14</f>
        <v>0.24012748544166304</v>
      </c>
      <c r="T151">
        <f>(1/(1+EXP(('S Curve Equation'!$B$11-T106*'S Curve Equation'!$B$12)*'S Curve Equation'!$B$10))+'S Curve Equation'!$B$13)*'S Curve Equation'!$B$14</f>
        <v>0.24222480614573622</v>
      </c>
      <c r="U151">
        <f>(1/(1+EXP(('S Curve Equation'!$B$11-U106*'S Curve Equation'!$B$12)*'S Curve Equation'!$B$10))+'S Curve Equation'!$B$13)*'S Curve Equation'!$B$14</f>
        <v>0.24431505196725195</v>
      </c>
      <c r="V151">
        <f>(1/(1+EXP(('S Curve Equation'!$B$11-V106*'S Curve Equation'!$B$12)*'S Curve Equation'!$B$10))+'S Curve Equation'!$B$13)*'S Curve Equation'!$B$14</f>
        <v>0.24639813430930566</v>
      </c>
      <c r="W151">
        <f>(1/(1+EXP(('S Curve Equation'!$B$11-W106*'S Curve Equation'!$B$12)*'S Curve Equation'!$B$10))+'S Curve Equation'!$B$13)*'S Curve Equation'!$B$14</f>
        <v>0.24847396821522377</v>
      </c>
      <c r="X151">
        <f>(1/(1+EXP(('S Curve Equation'!$B$11-X106*'S Curve Equation'!$B$12)*'S Curve Equation'!$B$10))+'S Curve Equation'!$B$13)*'S Curve Equation'!$B$14</f>
        <v>0.25054247229209448</v>
      </c>
      <c r="Y151">
        <f>(1/(1+EXP(('S Curve Equation'!$B$11-Y106*'S Curve Equation'!$B$12)*'S Curve Equation'!$B$10))+'S Curve Equation'!$B$13)*'S Curve Equation'!$B$14</f>
        <v>0.25260356863495437</v>
      </c>
      <c r="Z151">
        <f>(1/(1+EXP(('S Curve Equation'!$B$11-Z106*'S Curve Equation'!$B$12)*'S Curve Equation'!$B$10))+'S Curve Equation'!$B$13)*'S Curve Equation'!$B$14</f>
        <v>0.25465718275166943</v>
      </c>
      <c r="AA151">
        <f>(1/(1+EXP(('S Curve Equation'!$B$11-AA106*'S Curve Equation'!$B$12)*'S Curve Equation'!$B$10))+'S Curve Equation'!$B$13)*'S Curve Equation'!$B$14</f>
        <v>0.25670324348854834</v>
      </c>
      <c r="AB151">
        <f>(1/(1+EXP(('S Curve Equation'!$B$11-AB106*'S Curve Equation'!$B$12)*'S Curve Equation'!$B$10))+'S Curve Equation'!$B$13)*'S Curve Equation'!$B$14</f>
        <v>0.25874168295671596</v>
      </c>
      <c r="AC151">
        <f>(1/(1+EXP(('S Curve Equation'!$B$11-AC106*'S Curve Equation'!$B$12)*'S Curve Equation'!$B$10))+'S Curve Equation'!$B$13)*'S Curve Equation'!$B$14</f>
        <v>0.260772436459282</v>
      </c>
      <c r="AD151">
        <f>(1/(1+EXP(('S Curve Equation'!$B$11-AD106*'S Curve Equation'!$B$12)*'S Curve Equation'!$B$10))+'S Curve Equation'!$B$13)*'S Curve Equation'!$B$14</f>
        <v>0.26279544241932878</v>
      </c>
      <c r="AE151">
        <f>(1/(1+EXP(('S Curve Equation'!$B$11-AE106*'S Curve Equation'!$B$12)*'S Curve Equation'!$B$10))+'S Curve Equation'!$B$13)*'S Curve Equation'!$B$14</f>
        <v>0.26481064230874918</v>
      </c>
      <c r="AF151">
        <f>(1/(1+EXP(('S Curve Equation'!$B$11-AF106*'S Curve Equation'!$B$12)*'S Curve Equation'!$B$10))+'S Curve Equation'!$B$13)*'S Curve Equation'!$B$14</f>
        <v>0.26681798057794986</v>
      </c>
    </row>
    <row r="152" spans="1:32" x14ac:dyDescent="0.25">
      <c r="A152" t="s">
        <v>46</v>
      </c>
      <c r="B152">
        <f>(1/(1+EXP(('S Curve Equation'!$B$11-B107*'S Curve Equation'!$B$12)*'S Curve Equation'!$B$10))+'S Curve Equation'!$B$13)*'S Curve Equation'!$B$14</f>
        <v>0.24738675958188153</v>
      </c>
      <c r="C152">
        <f>(1/(1+EXP(('S Curve Equation'!$B$11-C107*'S Curve Equation'!$B$12)*'S Curve Equation'!$B$10))+'S Curve Equation'!$B$13)*'S Curve Equation'!$B$14</f>
        <v>0.25011651850729866</v>
      </c>
      <c r="D152">
        <f>(1/(1+EXP(('S Curve Equation'!$B$11-D107*'S Curve Equation'!$B$12)*'S Curve Equation'!$B$10))+'S Curve Equation'!$B$13)*'S Curve Equation'!$B$14</f>
        <v>0.25220625212547865</v>
      </c>
      <c r="E152">
        <f>(1/(1+EXP(('S Curve Equation'!$B$11-E107*'S Curve Equation'!$B$12)*'S Curve Equation'!$B$10))+'S Curve Equation'!$B$13)*'S Curve Equation'!$B$14</f>
        <v>0.25460067832306454</v>
      </c>
      <c r="F152">
        <f>(1/(1+EXP(('S Curve Equation'!$B$11-F107*'S Curve Equation'!$B$12)*'S Curve Equation'!$B$10))+'S Curve Equation'!$B$13)*'S Curve Equation'!$B$14</f>
        <v>0.25729020988544571</v>
      </c>
      <c r="G152">
        <f>(1/(1+EXP(('S Curve Equation'!$B$11-G107*'S Curve Equation'!$B$12)*'S Curve Equation'!$B$10))+'S Curve Equation'!$B$13)*'S Curve Equation'!$B$14</f>
        <v>0.25965640982736587</v>
      </c>
      <c r="H152">
        <f>(1/(1+EXP(('S Curve Equation'!$B$11-H107*'S Curve Equation'!$B$12)*'S Curve Equation'!$B$10))+'S Curve Equation'!$B$13)*'S Curve Equation'!$B$14</f>
        <v>0.26268641781290619</v>
      </c>
      <c r="I152">
        <f>(1/(1+EXP(('S Curve Equation'!$B$11-I107*'S Curve Equation'!$B$12)*'S Curve Equation'!$B$10))+'S Curve Equation'!$B$13)*'S Curve Equation'!$B$14</f>
        <v>0.26493438720567275</v>
      </c>
      <c r="J152">
        <f>(1/(1+EXP(('S Curve Equation'!$B$11-J107*'S Curve Equation'!$B$12)*'S Curve Equation'!$B$10))+'S Curve Equation'!$B$13)*'S Curve Equation'!$B$14</f>
        <v>0.26646083964246725</v>
      </c>
      <c r="K152">
        <f>(1/(1+EXP(('S Curve Equation'!$B$11-K107*'S Curve Equation'!$B$12)*'S Curve Equation'!$B$10))+'S Curve Equation'!$B$13)*'S Curve Equation'!$B$14</f>
        <v>0.26809888870330884</v>
      </c>
      <c r="L152">
        <f>(1/(1+EXP(('S Curve Equation'!$B$11-L107*'S Curve Equation'!$B$12)*'S Curve Equation'!$B$10))+'S Curve Equation'!$B$13)*'S Curve Equation'!$B$14</f>
        <v>0.27125916685506657</v>
      </c>
      <c r="M152">
        <f>(1/(1+EXP(('S Curve Equation'!$B$11-M107*'S Curve Equation'!$B$12)*'S Curve Equation'!$B$10))+'S Curve Equation'!$B$13)*'S Curve Equation'!$B$14</f>
        <v>0.27356821143960763</v>
      </c>
      <c r="N152">
        <f>(1/(1+EXP(('S Curve Equation'!$B$11-N107*'S Curve Equation'!$B$12)*'S Curve Equation'!$B$10))+'S Curve Equation'!$B$13)*'S Curve Equation'!$B$14</f>
        <v>0.27586749190664916</v>
      </c>
      <c r="O152">
        <f>(1/(1+EXP(('S Curve Equation'!$B$11-O107*'S Curve Equation'!$B$12)*'S Curve Equation'!$B$10))+'S Curve Equation'!$B$13)*'S Curve Equation'!$B$14</f>
        <v>0.27815692771428818</v>
      </c>
      <c r="P152">
        <f>(1/(1+EXP(('S Curve Equation'!$B$11-P107*'S Curve Equation'!$B$12)*'S Curve Equation'!$B$10))+'S Curve Equation'!$B$13)*'S Curve Equation'!$B$14</f>
        <v>0.28043644280363117</v>
      </c>
      <c r="Q152">
        <f>(1/(1+EXP(('S Curve Equation'!$B$11-Q107*'S Curve Equation'!$B$12)*'S Curve Equation'!$B$10))+'S Curve Equation'!$B$13)*'S Curve Equation'!$B$14</f>
        <v>0.28270596548609644</v>
      </c>
      <c r="R152">
        <f>(1/(1+EXP(('S Curve Equation'!$B$11-R107*'S Curve Equation'!$B$12)*'S Curve Equation'!$B$10))+'S Curve Equation'!$B$13)*'S Curve Equation'!$B$14</f>
        <v>0.28496542833224109</v>
      </c>
      <c r="S152">
        <f>(1/(1+EXP(('S Curve Equation'!$B$11-S107*'S Curve Equation'!$B$12)*'S Curve Equation'!$B$10))+'S Curve Equation'!$B$13)*'S Curve Equation'!$B$14</f>
        <v>0.28721476806213586</v>
      </c>
      <c r="T152">
        <f>(1/(1+EXP(('S Curve Equation'!$B$11-T107*'S Curve Equation'!$B$12)*'S Curve Equation'!$B$10))+'S Curve Equation'!$B$13)*'S Curve Equation'!$B$14</f>
        <v>0.28945392543734005</v>
      </c>
      <c r="U152">
        <f>(1/(1+EXP(('S Curve Equation'!$B$11-U107*'S Curve Equation'!$B$12)*'S Curve Equation'!$B$10))+'S Curve Equation'!$B$13)*'S Curve Equation'!$B$14</f>
        <v>0.29168284515448845</v>
      </c>
      <c r="V152">
        <f>(1/(1+EXP(('S Curve Equation'!$B$11-V107*'S Curve Equation'!$B$12)*'S Curve Equation'!$B$10))+'S Curve Equation'!$B$13)*'S Curve Equation'!$B$14</f>
        <v>0.29390147574052528</v>
      </c>
      <c r="W152">
        <f>(1/(1+EXP(('S Curve Equation'!$B$11-W107*'S Curve Equation'!$B$12)*'S Curve Equation'!$B$10))+'S Curve Equation'!$B$13)*'S Curve Equation'!$B$14</f>
        <v>0.29610976944960576</v>
      </c>
      <c r="X152">
        <f>(1/(1+EXP(('S Curve Equation'!$B$11-X107*'S Curve Equation'!$B$12)*'S Curve Equation'!$B$10))+'S Curve Equation'!$B$13)*'S Curve Equation'!$B$14</f>
        <v>0.29830768216168246</v>
      </c>
      <c r="Y152">
        <f>(1/(1+EXP(('S Curve Equation'!$B$11-Y107*'S Curve Equation'!$B$12)*'S Curve Equation'!$B$10))+'S Curve Equation'!$B$13)*'S Curve Equation'!$B$14</f>
        <v>0.30049517328279263</v>
      </c>
      <c r="Z152">
        <f>(1/(1+EXP(('S Curve Equation'!$B$11-Z107*'S Curve Equation'!$B$12)*'S Curve Equation'!$B$10))+'S Curve Equation'!$B$13)*'S Curve Equation'!$B$14</f>
        <v>0.30267220564705655</v>
      </c>
      <c r="AA152">
        <f>(1/(1+EXP(('S Curve Equation'!$B$11-AA107*'S Curve Equation'!$B$12)*'S Curve Equation'!$B$10))+'S Curve Equation'!$B$13)*'S Curve Equation'!$B$14</f>
        <v>0.3048387454204029</v>
      </c>
      <c r="AB152">
        <f>(1/(1+EXP(('S Curve Equation'!$B$11-AB107*'S Curve Equation'!$B$12)*'S Curve Equation'!$B$10))+'S Curve Equation'!$B$13)*'S Curve Equation'!$B$14</f>
        <v>0.30699476200601933</v>
      </c>
      <c r="AC152">
        <f>(1/(1+EXP(('S Curve Equation'!$B$11-AC107*'S Curve Equation'!$B$12)*'S Curve Equation'!$B$10))+'S Curve Equation'!$B$13)*'S Curve Equation'!$B$14</f>
        <v>0.30914022795153734</v>
      </c>
      <c r="AD152">
        <f>(1/(1+EXP(('S Curve Equation'!$B$11-AD107*'S Curve Equation'!$B$12)*'S Curve Equation'!$B$10))+'S Curve Equation'!$B$13)*'S Curve Equation'!$B$14</f>
        <v>0.31127511885795184</v>
      </c>
      <c r="AE152">
        <f>(1/(1+EXP(('S Curve Equation'!$B$11-AE107*'S Curve Equation'!$B$12)*'S Curve Equation'!$B$10))+'S Curve Equation'!$B$13)*'S Curve Equation'!$B$14</f>
        <v>0.31339941329027848</v>
      </c>
      <c r="AF152">
        <f>(1/(1+EXP(('S Curve Equation'!$B$11-AF107*'S Curve Equation'!$B$12)*'S Curve Equation'!$B$10))+'S Curve Equation'!$B$13)*'S Curve Equation'!$B$14</f>
        <v>0.31551309268993866</v>
      </c>
    </row>
    <row r="153" spans="1:32" x14ac:dyDescent="0.25">
      <c r="A153" t="s">
        <v>48</v>
      </c>
      <c r="B153">
        <f>(1/(1+EXP(('S Curve Equation'!$B$11-B108*'S Curve Equation'!$B$12)*'S Curve Equation'!$B$10))+'S Curve Equation'!$B$13)*'S Curve Equation'!$B$14</f>
        <v>0.21484375</v>
      </c>
      <c r="C153">
        <f>(1/(1+EXP(('S Curve Equation'!$B$11-C108*'S Curve Equation'!$B$12)*'S Curve Equation'!$B$10))+'S Curve Equation'!$B$13)*'S Curve Equation'!$B$14</f>
        <v>0.21741167274185025</v>
      </c>
      <c r="D153">
        <f>(1/(1+EXP(('S Curve Equation'!$B$11-D108*'S Curve Equation'!$B$12)*'S Curve Equation'!$B$10))+'S Curve Equation'!$B$13)*'S Curve Equation'!$B$14</f>
        <v>0.21937949888744582</v>
      </c>
      <c r="E153">
        <f>(1/(1+EXP(('S Curve Equation'!$B$11-E108*'S Curve Equation'!$B$12)*'S Curve Equation'!$B$10))+'S Curve Equation'!$B$13)*'S Curve Equation'!$B$14</f>
        <v>0.22163635125172423</v>
      </c>
      <c r="F153">
        <f>(1/(1+EXP(('S Curve Equation'!$B$11-F108*'S Curve Equation'!$B$12)*'S Curve Equation'!$B$10))+'S Curve Equation'!$B$13)*'S Curve Equation'!$B$14</f>
        <v>0.2241740295123425</v>
      </c>
      <c r="G153">
        <f>(1/(1+EXP(('S Curve Equation'!$B$11-G108*'S Curve Equation'!$B$12)*'S Curve Equation'!$B$10))+'S Curve Equation'!$B$13)*'S Curve Equation'!$B$14</f>
        <v>0.22640896508991842</v>
      </c>
      <c r="H153">
        <f>(1/(1+EXP(('S Curve Equation'!$B$11-H108*'S Curve Equation'!$B$12)*'S Curve Equation'!$B$10))+'S Curve Equation'!$B$13)*'S Curve Equation'!$B$14</f>
        <v>0.22927406167651934</v>
      </c>
      <c r="I153">
        <f>(1/(1+EXP(('S Curve Equation'!$B$11-I108*'S Curve Equation'!$B$12)*'S Curve Equation'!$B$10))+'S Curve Equation'!$B$13)*'S Curve Equation'!$B$14</f>
        <v>0.23140198086699562</v>
      </c>
      <c r="J153">
        <f>(1/(1+EXP(('S Curve Equation'!$B$11-J108*'S Curve Equation'!$B$12)*'S Curve Equation'!$B$10))+'S Curve Equation'!$B$13)*'S Curve Equation'!$B$14</f>
        <v>0.23284802737648469</v>
      </c>
      <c r="K153">
        <f>(1/(1+EXP(('S Curve Equation'!$B$11-K108*'S Curve Equation'!$B$12)*'S Curve Equation'!$B$10))+'S Curve Equation'!$B$13)*'S Curve Equation'!$B$14</f>
        <v>0.23440079068694014</v>
      </c>
      <c r="L153">
        <f>(1/(1+EXP(('S Curve Equation'!$B$11-L108*'S Curve Equation'!$B$12)*'S Curve Equation'!$B$10))+'S Curve Equation'!$B$13)*'S Curve Equation'!$B$14</f>
        <v>0.2373994405795723</v>
      </c>
      <c r="M153">
        <f>(1/(1+EXP(('S Curve Equation'!$B$11-M108*'S Curve Equation'!$B$12)*'S Curve Equation'!$B$10))+'S Curve Equation'!$B$13)*'S Curve Equation'!$B$14</f>
        <v>0.23959281066819269</v>
      </c>
      <c r="N153">
        <f>(1/(1+EXP(('S Curve Equation'!$B$11-N108*'S Curve Equation'!$B$12)*'S Curve Equation'!$B$10))+'S Curve Equation'!$B$13)*'S Curve Equation'!$B$14</f>
        <v>0.24177892819211999</v>
      </c>
      <c r="O153">
        <f>(1/(1+EXP(('S Curve Equation'!$B$11-O108*'S Curve Equation'!$B$12)*'S Curve Equation'!$B$10))+'S Curve Equation'!$B$13)*'S Curve Equation'!$B$14</f>
        <v>0.24395768484851113</v>
      </c>
      <c r="P153">
        <f>(1/(1+EXP(('S Curve Equation'!$B$11-P108*'S Curve Equation'!$B$12)*'S Curve Equation'!$B$10))+'S Curve Equation'!$B$13)*'S Curve Equation'!$B$14</f>
        <v>0.24612897664485847</v>
      </c>
      <c r="Q153">
        <f>(1/(1+EXP(('S Curve Equation'!$B$11-Q108*'S Curve Equation'!$B$12)*'S Curve Equation'!$B$10))+'S Curve Equation'!$B$13)*'S Curve Equation'!$B$14</f>
        <v>0.2482927038101132</v>
      </c>
      <c r="R153">
        <f>(1/(1+EXP(('S Curve Equation'!$B$11-R108*'S Curve Equation'!$B$12)*'S Curve Equation'!$B$10))+'S Curve Equation'!$B$13)*'S Curve Equation'!$B$14</f>
        <v>0.25044877070640492</v>
      </c>
      <c r="S153">
        <f>(1/(1+EXP(('S Curve Equation'!$B$11-S108*'S Curve Equation'!$B$12)*'S Curve Equation'!$B$10))+'S Curve Equation'!$B$13)*'S Curve Equation'!$B$14</f>
        <v>0.25259708574140105</v>
      </c>
      <c r="T153">
        <f>(1/(1+EXP(('S Curve Equation'!$B$11-T108*'S Curve Equation'!$B$12)*'S Curve Equation'!$B$10))+'S Curve Equation'!$B$13)*'S Curve Equation'!$B$14</f>
        <v>0.2547375612813802</v>
      </c>
      <c r="U153">
        <f>(1/(1+EXP(('S Curve Equation'!$B$11-U108*'S Curve Equation'!$B$12)*'S Curve Equation'!$B$10))+'S Curve Equation'!$B$13)*'S Curve Equation'!$B$14</f>
        <v>0.25687011356505074</v>
      </c>
      <c r="V153">
        <f>(1/(1+EXP(('S Curve Equation'!$B$11-V108*'S Curve Equation'!$B$12)*'S Curve Equation'!$B$10))+'S Curve Equation'!$B$13)*'S Curve Equation'!$B$14</f>
        <v>0.25899466261817111</v>
      </c>
      <c r="W153">
        <f>(1/(1+EXP(('S Curve Equation'!$B$11-W108*'S Curve Equation'!$B$12)*'S Curve Equation'!$B$10))+'S Curve Equation'!$B$13)*'S Curve Equation'!$B$14</f>
        <v>0.2611111321690146</v>
      </c>
      <c r="X153">
        <f>(1/(1+EXP(('S Curve Equation'!$B$11-X108*'S Curve Equation'!$B$12)*'S Curve Equation'!$B$10))+'S Curve Equation'!$B$13)*'S Curve Equation'!$B$14</f>
        <v>0.26321944956471438</v>
      </c>
      <c r="Y153">
        <f>(1/(1+EXP(('S Curve Equation'!$B$11-Y108*'S Curve Equation'!$B$12)*'S Curve Equation'!$B$10))+'S Curve Equation'!$B$13)*'S Curve Equation'!$B$14</f>
        <v>0.265319545688528</v>
      </c>
      <c r="Z153">
        <f>(1/(1+EXP(('S Curve Equation'!$B$11-Z108*'S Curve Equation'!$B$12)*'S Curve Equation'!$B$10))+'S Curve Equation'!$B$13)*'S Curve Equation'!$B$14</f>
        <v>0.26741135487805157</v>
      </c>
      <c r="AA153">
        <f>(1/(1+EXP(('S Curve Equation'!$B$11-AA108*'S Curve Equation'!$B$12)*'S Curve Equation'!$B$10))+'S Curve Equation'!$B$13)*'S Curve Equation'!$B$14</f>
        <v>0.26949481484442012</v>
      </c>
      <c r="AB153">
        <f>(1/(1+EXP(('S Curve Equation'!$B$11-AB108*'S Curve Equation'!$B$12)*'S Curve Equation'!$B$10))+'S Curve Equation'!$B$13)*'S Curve Equation'!$B$14</f>
        <v>0.27156986659251392</v>
      </c>
      <c r="AC153">
        <f>(1/(1+EXP(('S Curve Equation'!$B$11-AC108*'S Curve Equation'!$B$12)*'S Curve Equation'!$B$10))+'S Curve Equation'!$B$13)*'S Curve Equation'!$B$14</f>
        <v>0.27363645434219919</v>
      </c>
      <c r="AD153">
        <f>(1/(1+EXP(('S Curve Equation'!$B$11-AD108*'S Curve Equation'!$B$12)*'S Curve Equation'!$B$10))+'S Curve Equation'!$B$13)*'S Curve Equation'!$B$14</f>
        <v>0.27569452545062523</v>
      </c>
      <c r="AE153">
        <f>(1/(1+EXP(('S Curve Equation'!$B$11-AE108*'S Curve Equation'!$B$12)*'S Curve Equation'!$B$10))+'S Curve Equation'!$B$13)*'S Curve Equation'!$B$14</f>
        <v>0.2777440303355998</v>
      </c>
      <c r="AF153">
        <f>(1/(1+EXP(('S Curve Equation'!$B$11-AF108*'S Curve Equation'!$B$12)*'S Curve Equation'!$B$10))+'S Curve Equation'!$B$13)*'S Curve Equation'!$B$14</f>
        <v>0.27978492240005404</v>
      </c>
    </row>
    <row r="154" spans="1:32" x14ac:dyDescent="0.25">
      <c r="A154" t="s">
        <v>50</v>
      </c>
      <c r="B154">
        <f>(1/(1+EXP(('S Curve Equation'!$B$11-B109*'S Curve Equation'!$B$12)*'S Curve Equation'!$B$10))+'S Curve Equation'!$B$13)*'S Curve Equation'!$B$14</f>
        <v>0.18309859154929586</v>
      </c>
      <c r="C154">
        <f>(1/(1+EXP(('S Curve Equation'!$B$11-C109*'S Curve Equation'!$B$12)*'S Curve Equation'!$B$10))+'S Curve Equation'!$B$13)*'S Curve Equation'!$B$14</f>
        <v>0.18547122948014222</v>
      </c>
      <c r="D154">
        <f>(1/(1+EXP(('S Curve Equation'!$B$11-D109*'S Curve Equation'!$B$12)*'S Curve Equation'!$B$10))+'S Curve Equation'!$B$13)*'S Curve Equation'!$B$14</f>
        <v>0.18729133229127815</v>
      </c>
      <c r="E154">
        <f>(1/(1+EXP(('S Curve Equation'!$B$11-E109*'S Curve Equation'!$B$12)*'S Curve Equation'!$B$10))+'S Curve Equation'!$B$13)*'S Curve Equation'!$B$14</f>
        <v>0.18938081380718658</v>
      </c>
      <c r="F154">
        <f>(1/(1+EXP(('S Curve Equation'!$B$11-F109*'S Curve Equation'!$B$12)*'S Curve Equation'!$B$10))+'S Curve Equation'!$B$13)*'S Curve Equation'!$B$14</f>
        <v>0.19173290100657797</v>
      </c>
      <c r="G154">
        <f>(1/(1+EXP(('S Curve Equation'!$B$11-G109*'S Curve Equation'!$B$12)*'S Curve Equation'!$B$10))+'S Curve Equation'!$B$13)*'S Curve Equation'!$B$14</f>
        <v>0.19380666288204343</v>
      </c>
      <c r="H154">
        <f>(1/(1+EXP(('S Curve Equation'!$B$11-H109*'S Curve Equation'!$B$12)*'S Curve Equation'!$B$10))+'S Curve Equation'!$B$13)*'S Curve Equation'!$B$14</f>
        <v>0.19646824786338396</v>
      </c>
      <c r="I154">
        <f>(1/(1+EXP(('S Curve Equation'!$B$11-I109*'S Curve Equation'!$B$12)*'S Curve Equation'!$B$10))+'S Curve Equation'!$B$13)*'S Curve Equation'!$B$14</f>
        <v>0.19844726876715235</v>
      </c>
      <c r="J154">
        <f>(1/(1+EXP(('S Curve Equation'!$B$11-J109*'S Curve Equation'!$B$12)*'S Curve Equation'!$B$10))+'S Curve Equation'!$B$13)*'S Curve Equation'!$B$14</f>
        <v>0.19979322137400965</v>
      </c>
      <c r="K154">
        <f>(1/(1+EXP(('S Curve Equation'!$B$11-K109*'S Curve Equation'!$B$12)*'S Curve Equation'!$B$10))+'S Curve Equation'!$B$13)*'S Curve Equation'!$B$14</f>
        <v>0.20123948468699551</v>
      </c>
      <c r="L154">
        <f>(1/(1+EXP(('S Curve Equation'!$B$11-L109*'S Curve Equation'!$B$12)*'S Curve Equation'!$B$10))+'S Curve Equation'!$B$13)*'S Curve Equation'!$B$14</f>
        <v>0.20403533112774108</v>
      </c>
      <c r="M154">
        <f>(1/(1+EXP(('S Curve Equation'!$B$11-M109*'S Curve Equation'!$B$12)*'S Curve Equation'!$B$10))+'S Curve Equation'!$B$13)*'S Curve Equation'!$B$14</f>
        <v>0.20608274384667691</v>
      </c>
      <c r="N154">
        <f>(1/(1+EXP(('S Curve Equation'!$B$11-N109*'S Curve Equation'!$B$12)*'S Curve Equation'!$B$10))+'S Curve Equation'!$B$13)*'S Curve Equation'!$B$14</f>
        <v>0.20812538358445265</v>
      </c>
      <c r="O154">
        <f>(1/(1+EXP(('S Curve Equation'!$B$11-O109*'S Curve Equation'!$B$12)*'S Curve Equation'!$B$10))+'S Curve Equation'!$B$13)*'S Curve Equation'!$B$14</f>
        <v>0.21016312299504289</v>
      </c>
      <c r="P154">
        <f>(1/(1+EXP(('S Curve Equation'!$B$11-P109*'S Curve Equation'!$B$12)*'S Curve Equation'!$B$10))+'S Curve Equation'!$B$13)*'S Curve Equation'!$B$14</f>
        <v>0.21219583864287273</v>
      </c>
      <c r="Q154">
        <f>(1/(1+EXP(('S Curve Equation'!$B$11-Q109*'S Curve Equation'!$B$12)*'S Curve Equation'!$B$10))+'S Curve Equation'!$B$13)*'S Curve Equation'!$B$14</f>
        <v>0.21422341093944466</v>
      </c>
      <c r="R154">
        <f>(1/(1+EXP(('S Curve Equation'!$B$11-R109*'S Curve Equation'!$B$12)*'S Curve Equation'!$B$10))+'S Curve Equation'!$B$13)*'S Curve Equation'!$B$14</f>
        <v>0.21624572407980297</v>
      </c>
      <c r="S154">
        <f>(1/(1+EXP(('S Curve Equation'!$B$11-S109*'S Curve Equation'!$B$12)*'S Curve Equation'!$B$10))+'S Curve Equation'!$B$13)*'S Curve Equation'!$B$14</f>
        <v>0.2182626659788913</v>
      </c>
      <c r="T154">
        <f>(1/(1+EXP(('S Curve Equation'!$B$11-T109*'S Curve Equation'!$B$12)*'S Curve Equation'!$B$10))+'S Curve Equation'!$B$13)*'S Curve Equation'!$B$14</f>
        <v>0.22027412820788184</v>
      </c>
      <c r="U154">
        <f>(1/(1+EXP(('S Curve Equation'!$B$11-U109*'S Curve Equation'!$B$12)*'S Curve Equation'!$B$10))+'S Curve Equation'!$B$13)*'S Curve Equation'!$B$14</f>
        <v>0.22228000593052213</v>
      </c>
      <c r="V154">
        <f>(1/(1+EXP(('S Curve Equation'!$B$11-V109*'S Curve Equation'!$B$12)*'S Curve Equation'!$B$10))+'S Curve Equation'!$B$13)*'S Curve Equation'!$B$14</f>
        <v>0.22428019783956396</v>
      </c>
      <c r="W154">
        <f>(1/(1+EXP(('S Curve Equation'!$B$11-W109*'S Curve Equation'!$B$12)*'S Curve Equation'!$B$10))+'S Curve Equation'!$B$13)*'S Curve Equation'!$B$14</f>
        <v>0.22627460609332858</v>
      </c>
      <c r="X154">
        <f>(1/(1+EXP(('S Curve Equation'!$B$11-X109*'S Curve Equation'!$B$12)*'S Curve Equation'!$B$10))+'S Curve Equation'!$B$13)*'S Curve Equation'!$B$14</f>
        <v>0.22826313625245598</v>
      </c>
      <c r="Y154">
        <f>(1/(1+EXP(('S Curve Equation'!$B$11-Y109*'S Curve Equation'!$B$12)*'S Curve Equation'!$B$10))+'S Curve Equation'!$B$13)*'S Curve Equation'!$B$14</f>
        <v>0.23024569721688803</v>
      </c>
      <c r="Z154">
        <f>(1/(1+EXP(('S Curve Equation'!$B$11-Z109*'S Curve Equation'!$B$12)*'S Curve Equation'!$B$10))+'S Curve Equation'!$B$13)*'S Curve Equation'!$B$14</f>
        <v>0.23222220116312992</v>
      </c>
      <c r="AA154">
        <f>(1/(1+EXP(('S Curve Equation'!$B$11-AA109*'S Curve Equation'!$B$12)*'S Curve Equation'!$B$10))+'S Curve Equation'!$B$13)*'S Curve Equation'!$B$14</f>
        <v>0.23419256348183565</v>
      </c>
      <c r="AB154">
        <f>(1/(1+EXP(('S Curve Equation'!$B$11-AB109*'S Curve Equation'!$B$12)*'S Curve Equation'!$B$10))+'S Curve Equation'!$B$13)*'S Curve Equation'!$B$14</f>
        <v>0.23615670271575268</v>
      </c>
      <c r="AC154">
        <f>(1/(1+EXP(('S Curve Equation'!$B$11-AC109*'S Curve Equation'!$B$12)*'S Curve Equation'!$B$10))+'S Curve Equation'!$B$13)*'S Curve Equation'!$B$14</f>
        <v>0.23811454049806646</v>
      </c>
      <c r="AD154">
        <f>(1/(1+EXP(('S Curve Equation'!$B$11-AD109*'S Curve Equation'!$B$12)*'S Curve Equation'!$B$10))+'S Curve Equation'!$B$13)*'S Curve Equation'!$B$14</f>
        <v>0.2400660014911779</v>
      </c>
      <c r="AE154">
        <f>(1/(1+EXP(('S Curve Equation'!$B$11-AE109*'S Curve Equation'!$B$12)*'S Curve Equation'!$B$10))+'S Curve Equation'!$B$13)*'S Curve Equation'!$B$14</f>
        <v>0.2420110133259514</v>
      </c>
      <c r="AF154">
        <f>(1/(1+EXP(('S Curve Equation'!$B$11-AF109*'S Curve Equation'!$B$12)*'S Curve Equation'!$B$10))+'S Curve Equation'!$B$13)*'S Curve Equation'!$B$14</f>
        <v>0.24394950654145614</v>
      </c>
    </row>
    <row r="155" spans="1:32" x14ac:dyDescent="0.25">
      <c r="A155" t="s">
        <v>52</v>
      </c>
      <c r="B155">
        <f>(1/(1+EXP(('S Curve Equation'!$B$11-B110*'S Curve Equation'!$B$12)*'S Curve Equation'!$B$10))+'S Curve Equation'!$B$13)*'S Curve Equation'!$B$14</f>
        <v>0.19980411361410386</v>
      </c>
      <c r="C155">
        <f>(1/(1+EXP(('S Curve Equation'!$B$11-C110*'S Curve Equation'!$B$12)*'S Curve Equation'!$B$10))+'S Curve Equation'!$B$13)*'S Curve Equation'!$B$14</f>
        <v>0.20228429558205585</v>
      </c>
      <c r="D155">
        <f>(1/(1+EXP(('S Curve Equation'!$B$11-D110*'S Curve Equation'!$B$12)*'S Curve Equation'!$B$10))+'S Curve Equation'!$B$13)*'S Curve Equation'!$B$14</f>
        <v>0.20418581910821137</v>
      </c>
      <c r="E155">
        <f>(1/(1+EXP(('S Curve Equation'!$B$11-E110*'S Curve Equation'!$B$12)*'S Curve Equation'!$B$10))+'S Curve Equation'!$B$13)*'S Curve Equation'!$B$14</f>
        <v>0.20636762406459624</v>
      </c>
      <c r="F155">
        <f>(1/(1+EXP(('S Curve Equation'!$B$11-F110*'S Curve Equation'!$B$12)*'S Curve Equation'!$B$10))+'S Curve Equation'!$B$13)*'S Curve Equation'!$B$14</f>
        <v>0.20882217894741795</v>
      </c>
      <c r="G155">
        <f>(1/(1+EXP(('S Curve Equation'!$B$11-G110*'S Curve Equation'!$B$12)*'S Curve Equation'!$B$10))+'S Curve Equation'!$B$13)*'S Curve Equation'!$B$14</f>
        <v>0.21098500952758445</v>
      </c>
      <c r="H155">
        <f>(1/(1+EXP(('S Curve Equation'!$B$11-H110*'S Curve Equation'!$B$12)*'S Curve Equation'!$B$10))+'S Curve Equation'!$B$13)*'S Curve Equation'!$B$14</f>
        <v>0.21375917273939798</v>
      </c>
      <c r="I155">
        <f>(1/(1+EXP(('S Curve Equation'!$B$11-I110*'S Curve Equation'!$B$12)*'S Curve Equation'!$B$10))+'S Curve Equation'!$B$13)*'S Curve Equation'!$B$14</f>
        <v>0.21582064286212443</v>
      </c>
      <c r="J155">
        <f>(1/(1+EXP(('S Curve Equation'!$B$11-J110*'S Curve Equation'!$B$12)*'S Curve Equation'!$B$10))+'S Curve Equation'!$B$13)*'S Curve Equation'!$B$14</f>
        <v>0.21722206024936766</v>
      </c>
      <c r="K155">
        <f>(1/(1+EXP(('S Curve Equation'!$B$11-K110*'S Curve Equation'!$B$12)*'S Curve Equation'!$B$10))+'S Curve Equation'!$B$13)*'S Curve Equation'!$B$14</f>
        <v>0.21872737415451762</v>
      </c>
      <c r="L155">
        <f>(1/(1+EXP(('S Curve Equation'!$B$11-L110*'S Curve Equation'!$B$12)*'S Curve Equation'!$B$10))+'S Curve Equation'!$B$13)*'S Curve Equation'!$B$14</f>
        <v>0.22163577347371999</v>
      </c>
      <c r="M155">
        <f>(1/(1+EXP(('S Curve Equation'!$B$11-M110*'S Curve Equation'!$B$12)*'S Curve Equation'!$B$10))+'S Curve Equation'!$B$13)*'S Curve Equation'!$B$14</f>
        <v>0.223764278339909</v>
      </c>
      <c r="N155">
        <f>(1/(1+EXP(('S Curve Equation'!$B$11-N110*'S Curve Equation'!$B$12)*'S Curve Equation'!$B$10))+'S Curve Equation'!$B$13)*'S Curve Equation'!$B$14</f>
        <v>0.22588670674687644</v>
      </c>
      <c r="O155">
        <f>(1/(1+EXP(('S Curve Equation'!$B$11-O110*'S Curve Equation'!$B$12)*'S Curve Equation'!$B$10))+'S Curve Equation'!$B$13)*'S Curve Equation'!$B$14</f>
        <v>0.22800294027761037</v>
      </c>
      <c r="P155">
        <f>(1/(1+EXP(('S Curve Equation'!$B$11-P110*'S Curve Equation'!$B$12)*'S Curve Equation'!$B$10))+'S Curve Equation'!$B$13)*'S Curve Equation'!$B$14</f>
        <v>0.23011286466346653</v>
      </c>
      <c r="Q155">
        <f>(1/(1+EXP(('S Curve Equation'!$B$11-Q110*'S Curve Equation'!$B$12)*'S Curve Equation'!$B$10))+'S Curve Equation'!$B$13)*'S Curve Equation'!$B$14</f>
        <v>0.2322163697072285</v>
      </c>
      <c r="R155">
        <f>(1/(1+EXP(('S Curve Equation'!$B$11-R110*'S Curve Equation'!$B$12)*'S Curve Equation'!$B$10))+'S Curve Equation'!$B$13)*'S Curve Equation'!$B$14</f>
        <v>0.2343133492063815</v>
      </c>
      <c r="S155">
        <f>(1/(1+EXP(('S Curve Equation'!$B$11-S110*'S Curve Equation'!$B$12)*'S Curve Equation'!$B$10))+'S Curve Equation'!$B$13)*'S Curve Equation'!$B$14</f>
        <v>0.23640370087665161</v>
      </c>
      <c r="T155">
        <f>(1/(1+EXP(('S Curve Equation'!$B$11-T110*'S Curve Equation'!$B$12)*'S Curve Equation'!$B$10))+'S Curve Equation'!$B$13)*'S Curve Equation'!$B$14</f>
        <v>0.2384873262758867</v>
      </c>
      <c r="U155">
        <f>(1/(1+EXP(('S Curve Equation'!$B$11-U110*'S Curve Equation'!$B$12)*'S Curve Equation'!$B$10))+'S Curve Equation'!$B$13)*'S Curve Equation'!$B$14</f>
        <v>0.24056413072831978</v>
      </c>
      <c r="V155">
        <f>(1/(1+EXP(('S Curve Equation'!$B$11-V110*'S Curve Equation'!$B$12)*'S Curve Equation'!$B$10))+'S Curve Equation'!$B$13)*'S Curve Equation'!$B$14</f>
        <v>0.2426340232492758</v>
      </c>
      <c r="W155">
        <f>(1/(1+EXP(('S Curve Equation'!$B$11-W110*'S Curve Equation'!$B$12)*'S Curve Equation'!$B$10))+'S Curve Equation'!$B$13)*'S Curve Equation'!$B$14</f>
        <v>0.24469691647037048</v>
      </c>
      <c r="X155">
        <f>(1/(1+EXP(('S Curve Equation'!$B$11-X110*'S Curve Equation'!$B$12)*'S Curve Equation'!$B$10))+'S Curve Equation'!$B$13)*'S Curve Equation'!$B$14</f>
        <v>0.24675272656524566</v>
      </c>
      <c r="Y155">
        <f>(1/(1+EXP(('S Curve Equation'!$B$11-Y110*'S Curve Equation'!$B$12)*'S Curve Equation'!$B$10))+'S Curve Equation'!$B$13)*'S Curve Equation'!$B$14</f>
        <v>0.24880137317588463</v>
      </c>
      <c r="Z155">
        <f>(1/(1+EXP(('S Curve Equation'!$B$11-Z110*'S Curve Equation'!$B$12)*'S Curve Equation'!$B$10))+'S Curve Equation'!$B$13)*'S Curve Equation'!$B$14</f>
        <v>0.25084277933954691</v>
      </c>
      <c r="AA155">
        <f>(1/(1+EXP(('S Curve Equation'!$B$11-AA110*'S Curve Equation'!$B$12)*'S Curve Equation'!$B$10))+'S Curve Equation'!$B$13)*'S Curve Equation'!$B$14</f>
        <v>0.252876871416363</v>
      </c>
      <c r="AB155">
        <f>(1/(1+EXP(('S Curve Equation'!$B$11-AB110*'S Curve Equation'!$B$12)*'S Curve Equation'!$B$10))+'S Curve Equation'!$B$13)*'S Curve Equation'!$B$14</f>
        <v>0.25490357901761873</v>
      </c>
      <c r="AC155">
        <f>(1/(1+EXP(('S Curve Equation'!$B$11-AC110*'S Curve Equation'!$B$12)*'S Curve Equation'!$B$10))+'S Curve Equation'!$B$13)*'S Curve Equation'!$B$14</f>
        <v>0.25692283493476314</v>
      </c>
      <c r="AD155">
        <f>(1/(1+EXP(('S Curve Equation'!$B$11-AD110*'S Curve Equation'!$B$12)*'S Curve Equation'!$B$10))+'S Curve Equation'!$B$13)*'S Curve Equation'!$B$14</f>
        <v>0.2589345750691685</v>
      </c>
      <c r="AE155">
        <f>(1/(1+EXP(('S Curve Equation'!$B$11-AE110*'S Curve Equation'!$B$12)*'S Curve Equation'!$B$10))+'S Curve Equation'!$B$13)*'S Curve Equation'!$B$14</f>
        <v>0.26093873836267295</v>
      </c>
      <c r="AF155">
        <f>(1/(1+EXP(('S Curve Equation'!$B$11-AF110*'S Curve Equation'!$B$12)*'S Curve Equation'!$B$10))+'S Curve Equation'!$B$13)*'S Curve Equation'!$B$14</f>
        <v>0.26293526672892314</v>
      </c>
    </row>
    <row r="156" spans="1:32" x14ac:dyDescent="0.25">
      <c r="A156" t="s">
        <v>54</v>
      </c>
      <c r="B156">
        <f>(1/(1+EXP(('S Curve Equation'!$B$11-B111*'S Curve Equation'!$B$12)*'S Curve Equation'!$B$10))+'S Curve Equation'!$B$13)*'S Curve Equation'!$B$14</f>
        <v>0.21655437921077961</v>
      </c>
      <c r="C156">
        <f>(1/(1+EXP(('S Curve Equation'!$B$11-C111*'S Curve Equation'!$B$12)*'S Curve Equation'!$B$10))+'S Curve Equation'!$B$13)*'S Curve Equation'!$B$14</f>
        <v>0.2191317512591982</v>
      </c>
      <c r="D156">
        <f>(1/(1+EXP(('S Curve Equation'!$B$11-D111*'S Curve Equation'!$B$12)*'S Curve Equation'!$B$10))+'S Curve Equation'!$B$13)*'S Curve Equation'!$B$14</f>
        <v>0.22110671024412201</v>
      </c>
      <c r="E156">
        <f>(1/(1+EXP(('S Curve Equation'!$B$11-E111*'S Curve Equation'!$B$12)*'S Curve Equation'!$B$10))+'S Curve Equation'!$B$13)*'S Curve Equation'!$B$14</f>
        <v>0.22337162802463628</v>
      </c>
      <c r="F156">
        <f>(1/(1+EXP(('S Curve Equation'!$B$11-F111*'S Curve Equation'!$B$12)*'S Curve Equation'!$B$10))+'S Curve Equation'!$B$13)*'S Curve Equation'!$B$14</f>
        <v>0.22591822919815349</v>
      </c>
      <c r="G156">
        <f>(1/(1+EXP(('S Curve Equation'!$B$11-G111*'S Curve Equation'!$B$12)*'S Curve Equation'!$B$10))+'S Curve Equation'!$B$13)*'S Curve Equation'!$B$14</f>
        <v>0.22816089576548054</v>
      </c>
      <c r="H156">
        <f>(1/(1+EXP(('S Curve Equation'!$B$11-H111*'S Curve Equation'!$B$12)*'S Curve Equation'!$B$10))+'S Curve Equation'!$B$13)*'S Curve Equation'!$B$14</f>
        <v>0.23103572956702795</v>
      </c>
      <c r="I156">
        <f>(1/(1+EXP(('S Curve Equation'!$B$11-I111*'S Curve Equation'!$B$12)*'S Curve Equation'!$B$10))+'S Curve Equation'!$B$13)*'S Curve Equation'!$B$14</f>
        <v>0.23317075505412732</v>
      </c>
      <c r="J156">
        <f>(1/(1+EXP(('S Curve Equation'!$B$11-J111*'S Curve Equation'!$B$12)*'S Curve Equation'!$B$10))+'S Curve Equation'!$B$13)*'S Curve Equation'!$B$14</f>
        <v>0.23462156990906058</v>
      </c>
      <c r="K156">
        <f>(1/(1+EXP(('S Curve Equation'!$B$11-K111*'S Curve Equation'!$B$12)*'S Curve Equation'!$B$10))+'S Curve Equation'!$B$13)*'S Curve Equation'!$B$14</f>
        <v>0.23617939888054812</v>
      </c>
      <c r="L156">
        <f>(1/(1+EXP(('S Curve Equation'!$B$11-L111*'S Curve Equation'!$B$12)*'S Curve Equation'!$B$10))+'S Curve Equation'!$B$13)*'S Curve Equation'!$B$14</f>
        <v>0.23918767211359346</v>
      </c>
      <c r="M156">
        <f>(1/(1+EXP(('S Curve Equation'!$B$11-M111*'S Curve Equation'!$B$12)*'S Curve Equation'!$B$10))+'S Curve Equation'!$B$13)*'S Curve Equation'!$B$14</f>
        <v>0.24138794891293691</v>
      </c>
      <c r="N156">
        <f>(1/(1+EXP(('S Curve Equation'!$B$11-N111*'S Curve Equation'!$B$12)*'S Curve Equation'!$B$10))+'S Curve Equation'!$B$13)*'S Curve Equation'!$B$14</f>
        <v>0.24358083964569507</v>
      </c>
      <c r="O156">
        <f>(1/(1+EXP(('S Curve Equation'!$B$11-O111*'S Curve Equation'!$B$12)*'S Curve Equation'!$B$10))+'S Curve Equation'!$B$13)*'S Curve Equation'!$B$14</f>
        <v>0.24576623727579019</v>
      </c>
      <c r="P156">
        <f>(1/(1+EXP(('S Curve Equation'!$B$11-P111*'S Curve Equation'!$B$12)*'S Curve Equation'!$B$10))+'S Curve Equation'!$B$13)*'S Curve Equation'!$B$14</f>
        <v>0.24794403909266768</v>
      </c>
      <c r="Q156">
        <f>(1/(1+EXP(('S Curve Equation'!$B$11-Q111*'S Curve Equation'!$B$12)*'S Curve Equation'!$B$10))+'S Curve Equation'!$B$13)*'S Curve Equation'!$B$14</f>
        <v>0.25011414662108966</v>
      </c>
      <c r="R156">
        <f>(1/(1+EXP(('S Curve Equation'!$B$11-R111*'S Curve Equation'!$B$12)*'S Curve Equation'!$B$10))+'S Curve Equation'!$B$13)*'S Curve Equation'!$B$14</f>
        <v>0.25227646553156957</v>
      </c>
      <c r="S156">
        <f>(1/(1+EXP(('S Curve Equation'!$B$11-S111*'S Curve Equation'!$B$12)*'S Curve Equation'!$B$10))+'S Curve Equation'!$B$13)*'S Curve Equation'!$B$14</f>
        <v>0.25443090555149334</v>
      </c>
      <c r="T156">
        <f>(1/(1+EXP(('S Curve Equation'!$B$11-T111*'S Curve Equation'!$B$12)*'S Curve Equation'!$B$10))+'S Curve Equation'!$B$13)*'S Curve Equation'!$B$14</f>
        <v>0.25657738037699634</v>
      </c>
      <c r="U156">
        <f>(1/(1+EXP(('S Curve Equation'!$B$11-U111*'S Curve Equation'!$B$12)*'S Curve Equation'!$B$10))+'S Curve Equation'!$B$13)*'S Curve Equation'!$B$14</f>
        <v>0.25871580758563018</v>
      </c>
      <c r="V156">
        <f>(1/(1+EXP(('S Curve Equation'!$B$11-V111*'S Curve Equation'!$B$12)*'S Curve Equation'!$B$10))+'S Curve Equation'!$B$13)*'S Curve Equation'!$B$14</f>
        <v>0.26084610854987333</v>
      </c>
      <c r="W156">
        <f>(1/(1+EXP(('S Curve Equation'!$B$11-W111*'S Curve Equation'!$B$12)*'S Curve Equation'!$B$10))+'S Curve Equation'!$B$13)*'S Curve Equation'!$B$14</f>
        <v>0.2629682083515269</v>
      </c>
      <c r="X156">
        <f>(1/(1+EXP(('S Curve Equation'!$B$11-X111*'S Curve Equation'!$B$12)*'S Curve Equation'!$B$10))+'S Curve Equation'!$B$13)*'S Curve Equation'!$B$14</f>
        <v>0.26508203569703315</v>
      </c>
      <c r="Y156">
        <f>(1/(1+EXP(('S Curve Equation'!$B$11-Y111*'S Curve Equation'!$B$12)*'S Curve Equation'!$B$10))+'S Curve Equation'!$B$13)*'S Curve Equation'!$B$14</f>
        <v>0.26718752283375069</v>
      </c>
      <c r="Z156">
        <f>(1/(1+EXP(('S Curve Equation'!$B$11-Z111*'S Curve Equation'!$B$12)*'S Curve Equation'!$B$10))+'S Curve Equation'!$B$13)*'S Curve Equation'!$B$14</f>
        <v>0.26928460546722038</v>
      </c>
      <c r="AA156">
        <f>(1/(1+EXP(('S Curve Equation'!$B$11-AA111*'S Curve Equation'!$B$12)*'S Curve Equation'!$B$10))+'S Curve Equation'!$B$13)*'S Curve Equation'!$B$14</f>
        <v>0.27137322267945413</v>
      </c>
      <c r="AB156">
        <f>(1/(1+EXP(('S Curve Equation'!$B$11-AB111*'S Curve Equation'!$B$12)*'S Curve Equation'!$B$10))+'S Curve Equation'!$B$13)*'S Curve Equation'!$B$14</f>
        <v>0.2734533168482669</v>
      </c>
      <c r="AC156">
        <f>(1/(1+EXP(('S Curve Equation'!$B$11-AC111*'S Curve Equation'!$B$12)*'S Curve Equation'!$B$10))+'S Curve Equation'!$B$13)*'S Curve Equation'!$B$14</f>
        <v>0.27552483356767998</v>
      </c>
      <c r="AD156">
        <f>(1/(1+EXP(('S Curve Equation'!$B$11-AD111*'S Curve Equation'!$B$12)*'S Curve Equation'!$B$10))+'S Curve Equation'!$B$13)*'S Curve Equation'!$B$14</f>
        <v>0.27758772156941447</v>
      </c>
      <c r="AE156">
        <f>(1/(1+EXP(('S Curve Equation'!$B$11-AE111*'S Curve Equation'!$B$12)*'S Curve Equation'!$B$10))+'S Curve Equation'!$B$13)*'S Curve Equation'!$B$14</f>
        <v>0.27964193264549864</v>
      </c>
      <c r="AF156">
        <f>(1/(1+EXP(('S Curve Equation'!$B$11-AF111*'S Curve Equation'!$B$12)*'S Curve Equation'!$B$10))+'S Curve Equation'!$B$13)*'S Curve Equation'!$B$14</f>
        <v>0.28168742157199761</v>
      </c>
    </row>
    <row r="157" spans="1:32" x14ac:dyDescent="0.25">
      <c r="A157" t="s">
        <v>56</v>
      </c>
      <c r="B157">
        <f>(1/(1+EXP(('S Curve Equation'!$B$11-B112*'S Curve Equation'!$B$12)*'S Curve Equation'!$B$10))+'S Curve Equation'!$B$13)*'S Curve Equation'!$B$14</f>
        <v>0.22074468085106377</v>
      </c>
      <c r="C157">
        <f>(1/(1+EXP(('S Curve Equation'!$B$11-C112*'S Curve Equation'!$B$12)*'S Curve Equation'!$B$10))+'S Curve Equation'!$B$13)*'S Curve Equation'!$B$14</f>
        <v>0.22334474916911731</v>
      </c>
      <c r="D157">
        <f>(1/(1+EXP(('S Curve Equation'!$B$11-D112*'S Curve Equation'!$B$12)*'S Curve Equation'!$B$10))+'S Curve Equation'!$B$13)*'S Curve Equation'!$B$14</f>
        <v>0.22533683383799735</v>
      </c>
      <c r="E157">
        <f>(1/(1+EXP(('S Curve Equation'!$B$11-E112*'S Curve Equation'!$B$12)*'S Curve Equation'!$B$10))+'S Curve Equation'!$B$13)*'S Curve Equation'!$B$14</f>
        <v>0.22762110926262361</v>
      </c>
      <c r="F157">
        <f>(1/(1+EXP(('S Curve Equation'!$B$11-F112*'S Curve Equation'!$B$12)*'S Curve Equation'!$B$10))+'S Curve Equation'!$B$13)*'S Curve Equation'!$B$14</f>
        <v>0.23018911705831205</v>
      </c>
      <c r="G157">
        <f>(1/(1+EXP(('S Curve Equation'!$B$11-G112*'S Curve Equation'!$B$12)*'S Curve Equation'!$B$10))+'S Curve Equation'!$B$13)*'S Curve Equation'!$B$14</f>
        <v>0.2324503227805742</v>
      </c>
      <c r="H157">
        <f>(1/(1+EXP(('S Curve Equation'!$B$11-H112*'S Curve Equation'!$B$12)*'S Curve Equation'!$B$10))+'S Curve Equation'!$B$13)*'S Curve Equation'!$B$14</f>
        <v>0.23534849581193465</v>
      </c>
      <c r="I157">
        <f>(1/(1+EXP(('S Curve Equation'!$B$11-I112*'S Curve Equation'!$B$12)*'S Curve Equation'!$B$10))+'S Curve Equation'!$B$13)*'S Curve Equation'!$B$14</f>
        <v>0.2375005464992771</v>
      </c>
      <c r="J157">
        <f>(1/(1+EXP(('S Curve Equation'!$B$11-J112*'S Curve Equation'!$B$12)*'S Curve Equation'!$B$10))+'S Curve Equation'!$B$13)*'S Curve Equation'!$B$14</f>
        <v>0.23896278142816427</v>
      </c>
      <c r="K157">
        <f>(1/(1+EXP(('S Curve Equation'!$B$11-K112*'S Curve Equation'!$B$12)*'S Curve Equation'!$B$10))+'S Curve Equation'!$B$13)*'S Curve Equation'!$B$14</f>
        <v>0.24053273903102071</v>
      </c>
      <c r="L157">
        <f>(1/(1+EXP(('S Curve Equation'!$B$11-L112*'S Curve Equation'!$B$12)*'S Curve Equation'!$B$10))+'S Curve Equation'!$B$13)*'S Curve Equation'!$B$14</f>
        <v>0.24356404301585802</v>
      </c>
      <c r="M157">
        <f>(1/(1+EXP(('S Curve Equation'!$B$11-M112*'S Curve Equation'!$B$12)*'S Curve Equation'!$B$10))+'S Curve Equation'!$B$13)*'S Curve Equation'!$B$14</f>
        <v>0.24578084049893589</v>
      </c>
      <c r="N157">
        <f>(1/(1+EXP(('S Curve Equation'!$B$11-N112*'S Curve Equation'!$B$12)*'S Curve Equation'!$B$10))+'S Curve Equation'!$B$13)*'S Curve Equation'!$B$14</f>
        <v>0.24798992534011963</v>
      </c>
      <c r="O157">
        <f>(1/(1+EXP(('S Curve Equation'!$B$11-O112*'S Curve Equation'!$B$12)*'S Curve Equation'!$B$10))+'S Curve Equation'!$B$13)*'S Curve Equation'!$B$14</f>
        <v>0.25019119370231224</v>
      </c>
      <c r="P157">
        <f>(1/(1+EXP(('S Curve Equation'!$B$11-P112*'S Curve Equation'!$B$12)*'S Curve Equation'!$B$10))+'S Curve Equation'!$B$13)*'S Curve Equation'!$B$14</f>
        <v>0.25238454610831101</v>
      </c>
      <c r="Q157">
        <f>(1/(1+EXP(('S Curve Equation'!$B$11-Q112*'S Curve Equation'!$B$12)*'S Curve Equation'!$B$10))+'S Curve Equation'!$B$13)*'S Curve Equation'!$B$14</f>
        <v>0.25456988734737246</v>
      </c>
      <c r="R157">
        <f>(1/(1+EXP(('S Curve Equation'!$B$11-R112*'S Curve Equation'!$B$12)*'S Curve Equation'!$B$10))+'S Curve Equation'!$B$13)*'S Curve Equation'!$B$14</f>
        <v>0.25674712638253266</v>
      </c>
      <c r="S157">
        <f>(1/(1+EXP(('S Curve Equation'!$B$11-S112*'S Curve Equation'!$B$12)*'S Curve Equation'!$B$10))+'S Curve Equation'!$B$13)*'S Curve Equation'!$B$14</f>
        <v>0.25891617625872471</v>
      </c>
      <c r="T157">
        <f>(1/(1+EXP(('S Curve Equation'!$B$11-T112*'S Curve Equation'!$B$12)*'S Curve Equation'!$B$10))+'S Curve Equation'!$B$13)*'S Curve Equation'!$B$14</f>
        <v>0.26107695401176312</v>
      </c>
      <c r="U157">
        <f>(1/(1+EXP(('S Curve Equation'!$B$11-U112*'S Curve Equation'!$B$12)*'S Curve Equation'!$B$10))+'S Curve Equation'!$B$13)*'S Curve Equation'!$B$14</f>
        <v>0.26322938057822259</v>
      </c>
      <c r="V157">
        <f>(1/(1+EXP(('S Curve Equation'!$B$11-V112*'S Curve Equation'!$B$12)*'S Curve Equation'!$B$10))+'S Curve Equation'!$B$13)*'S Curve Equation'!$B$14</f>
        <v>0.26537338070626837</v>
      </c>
      <c r="W157">
        <f>(1/(1+EXP(('S Curve Equation'!$B$11-W112*'S Curve Equation'!$B$12)*'S Curve Equation'!$B$10))+'S Curve Equation'!$B$13)*'S Curve Equation'!$B$14</f>
        <v>0.26750888286747265</v>
      </c>
      <c r="X157">
        <f>(1/(1+EXP(('S Curve Equation'!$B$11-X112*'S Curve Equation'!$B$12)*'S Curve Equation'!$B$10))+'S Curve Equation'!$B$13)*'S Curve Equation'!$B$14</f>
        <v>0.26963581916965451</v>
      </c>
      <c r="Y157">
        <f>(1/(1+EXP(('S Curve Equation'!$B$11-Y112*'S Curve Equation'!$B$12)*'S Curve Equation'!$B$10))+'S Curve Equation'!$B$13)*'S Curve Equation'!$B$14</f>
        <v>0.27175412527077508</v>
      </c>
      <c r="Z157">
        <f>(1/(1+EXP(('S Curve Equation'!$B$11-Z112*'S Curve Equation'!$B$12)*'S Curve Equation'!$B$10))+'S Curve Equation'!$B$13)*'S Curve Equation'!$B$14</f>
        <v>0.27386374029391991</v>
      </c>
      <c r="AA157">
        <f>(1/(1+EXP(('S Curve Equation'!$B$11-AA112*'S Curve Equation'!$B$12)*'S Curve Equation'!$B$10))+'S Curve Equation'!$B$13)*'S Curve Equation'!$B$14</f>
        <v>0.27596460674339635</v>
      </c>
      <c r="AB157">
        <f>(1/(1+EXP(('S Curve Equation'!$B$11-AB112*'S Curve Equation'!$B$12)*'S Curve Equation'!$B$10))+'S Curve Equation'!$B$13)*'S Curve Equation'!$B$14</f>
        <v>0.27805667042196658</v>
      </c>
      <c r="AC157">
        <f>(1/(1+EXP(('S Curve Equation'!$B$11-AC112*'S Curve Equation'!$B$12)*'S Curve Equation'!$B$10))+'S Curve Equation'!$B$13)*'S Curve Equation'!$B$14</f>
        <v>0.28013988034924087</v>
      </c>
      <c r="AD157">
        <f>(1/(1+EXP(('S Curve Equation'!$B$11-AD112*'S Curve Equation'!$B$12)*'S Curve Equation'!$B$10))+'S Curve Equation'!$B$13)*'S Curve Equation'!$B$14</f>
        <v>0.28221418868124692</v>
      </c>
      <c r="AE157">
        <f>(1/(1+EXP(('S Curve Equation'!$B$11-AE112*'S Curve Equation'!$B$12)*'S Curve Equation'!$B$10))+'S Curve Equation'!$B$13)*'S Curve Equation'!$B$14</f>
        <v>0.2842795506311987</v>
      </c>
      <c r="AF157">
        <f>(1/(1+EXP(('S Curve Equation'!$B$11-AF112*'S Curve Equation'!$B$12)*'S Curve Equation'!$B$10))+'S Curve Equation'!$B$13)*'S Curve Equation'!$B$14</f>
        <v>0.28633592439146921</v>
      </c>
    </row>
    <row r="158" spans="1:32" x14ac:dyDescent="0.25">
      <c r="A158" t="s">
        <v>58</v>
      </c>
      <c r="B158">
        <f>(1/(1+EXP(('S Curve Equation'!$B$11-B113*'S Curve Equation'!$B$12)*'S Curve Equation'!$B$10))+'S Curve Equation'!$B$13)*'S Curve Equation'!$B$14</f>
        <v>0.20017873100983016</v>
      </c>
      <c r="C158">
        <f>(1/(1+EXP(('S Curve Equation'!$B$11-C113*'S Curve Equation'!$B$12)*'S Curve Equation'!$B$10))+'S Curve Equation'!$B$13)*'S Curve Equation'!$B$14</f>
        <v>0.20266120150188277</v>
      </c>
      <c r="D158">
        <f>(1/(1+EXP(('S Curve Equation'!$B$11-D113*'S Curve Equation'!$B$12)*'S Curve Equation'!$B$10))+'S Curve Equation'!$B$13)*'S Curve Equation'!$B$14</f>
        <v>0.20456445591253108</v>
      </c>
      <c r="E158">
        <f>(1/(1+EXP(('S Curve Equation'!$B$11-E113*'S Curve Equation'!$B$12)*'S Curve Equation'!$B$10))+'S Curve Equation'!$B$13)*'S Curve Equation'!$B$14</f>
        <v>0.2067482216744588</v>
      </c>
      <c r="F158">
        <f>(1/(1+EXP(('S Curve Equation'!$B$11-F113*'S Curve Equation'!$B$12)*'S Curve Equation'!$B$10))+'S Curve Equation'!$B$13)*'S Curve Equation'!$B$14</f>
        <v>0.20920495044793852</v>
      </c>
      <c r="G158">
        <f>(1/(1+EXP(('S Curve Equation'!$B$11-G113*'S Curve Equation'!$B$12)*'S Curve Equation'!$B$10))+'S Curve Equation'!$B$13)*'S Curve Equation'!$B$14</f>
        <v>0.21136966858412465</v>
      </c>
      <c r="H158">
        <f>(1/(1+EXP(('S Curve Equation'!$B$11-H113*'S Curve Equation'!$B$12)*'S Curve Equation'!$B$10))+'S Curve Equation'!$B$13)*'S Curve Equation'!$B$14</f>
        <v>0.21414621473730189</v>
      </c>
      <c r="I158">
        <f>(1/(1+EXP(('S Curve Equation'!$B$11-I113*'S Curve Equation'!$B$12)*'S Curve Equation'!$B$10))+'S Curve Equation'!$B$13)*'S Curve Equation'!$B$14</f>
        <v>0.2162094280013013</v>
      </c>
      <c r="J158">
        <f>(1/(1+EXP(('S Curve Equation'!$B$11-J113*'S Curve Equation'!$B$12)*'S Curve Equation'!$B$10))+'S Curve Equation'!$B$13)*'S Curve Equation'!$B$14</f>
        <v>0.2176120170210136</v>
      </c>
      <c r="K158">
        <f>(1/(1+EXP(('S Curve Equation'!$B$11-K113*'S Curve Equation'!$B$12)*'S Curve Equation'!$B$10))+'S Curve Equation'!$B$13)*'S Curve Equation'!$B$14</f>
        <v>0.21911857740003376</v>
      </c>
      <c r="L158">
        <f>(1/(1+EXP(('S Curve Equation'!$B$11-L113*'S Curve Equation'!$B$12)*'S Curve Equation'!$B$10))+'S Curve Equation'!$B$13)*'S Curve Equation'!$B$14</f>
        <v>0.22202934990470485</v>
      </c>
      <c r="M158">
        <f>(1/(1+EXP(('S Curve Equation'!$B$11-M113*'S Curve Equation'!$B$12)*'S Curve Equation'!$B$10))+'S Curve Equation'!$B$13)*'S Curve Equation'!$B$14</f>
        <v>0.22415956239583673</v>
      </c>
      <c r="N158">
        <f>(1/(1+EXP(('S Curve Equation'!$B$11-N113*'S Curve Equation'!$B$12)*'S Curve Equation'!$B$10))+'S Curve Equation'!$B$13)*'S Curve Equation'!$B$14</f>
        <v>0.22628366911940767</v>
      </c>
      <c r="O158">
        <f>(1/(1+EXP(('S Curve Equation'!$B$11-O113*'S Curve Equation'!$B$12)*'S Curve Equation'!$B$10))+'S Curve Equation'!$B$13)*'S Curve Equation'!$B$14</f>
        <v>0.2284015518872525</v>
      </c>
      <c r="P158">
        <f>(1/(1+EXP(('S Curve Equation'!$B$11-P113*'S Curve Equation'!$B$12)*'S Curve Equation'!$B$10))+'S Curve Equation'!$B$13)*'S Curve Equation'!$B$14</f>
        <v>0.23051309666422007</v>
      </c>
      <c r="Q158">
        <f>(1/(1+EXP(('S Curve Equation'!$B$11-Q113*'S Curve Equation'!$B$12)*'S Curve Equation'!$B$10))+'S Curve Equation'!$B$13)*'S Curve Equation'!$B$14</f>
        <v>0.23261819349093155</v>
      </c>
      <c r="R158">
        <f>(1/(1+EXP(('S Curve Equation'!$B$11-R113*'S Curve Equation'!$B$12)*'S Curve Equation'!$B$10))+'S Curve Equation'!$B$13)*'S Curve Equation'!$B$14</f>
        <v>0.23471673640676177</v>
      </c>
      <c r="S158">
        <f>(1/(1+EXP(('S Curve Equation'!$B$11-S113*'S Curve Equation'!$B$12)*'S Curve Equation'!$B$10))+'S Curve Equation'!$B$13)*'S Curve Equation'!$B$14</f>
        <v>0.23680862337309505</v>
      </c>
      <c r="T158">
        <f>(1/(1+EXP(('S Curve Equation'!$B$11-T113*'S Curve Equation'!$B$12)*'S Curve Equation'!$B$10))+'S Curve Equation'!$B$13)*'S Curve Equation'!$B$14</f>
        <v>0.23889375619693098</v>
      </c>
      <c r="U158">
        <f>(1/(1+EXP(('S Curve Equation'!$B$11-U113*'S Curve Equation'!$B$12)*'S Curve Equation'!$B$10))+'S Curve Equation'!$B$13)*'S Curve Equation'!$B$14</f>
        <v>0.24097204045488158</v>
      </c>
      <c r="V158">
        <f>(1/(1+EXP(('S Curve Equation'!$B$11-V113*'S Curve Equation'!$B$12)*'S Curve Equation'!$B$10))+'S Curve Equation'!$B$13)*'S Curve Equation'!$B$14</f>
        <v>0.24304338541762091</v>
      </c>
      <c r="W158">
        <f>(1/(1+EXP(('S Curve Equation'!$B$11-W113*'S Curve Equation'!$B$12)*'S Curve Equation'!$B$10))+'S Curve Equation'!$B$13)*'S Curve Equation'!$B$14</f>
        <v>0.24510770397483461</v>
      </c>
      <c r="X158">
        <f>(1/(1+EXP(('S Curve Equation'!$B$11-X113*'S Curve Equation'!$B$12)*'S Curve Equation'!$B$10))+'S Curve Equation'!$B$13)*'S Curve Equation'!$B$14</f>
        <v>0.24716491256071441</v>
      </c>
      <c r="Y158">
        <f>(1/(1+EXP(('S Curve Equation'!$B$11-Y113*'S Curve Equation'!$B$12)*'S Curve Equation'!$B$10))+'S Curve Equation'!$B$13)*'S Curve Equation'!$B$14</f>
        <v>0.24921493108004053</v>
      </c>
      <c r="Z158">
        <f>(1/(1+EXP(('S Curve Equation'!$B$11-Z113*'S Curve Equation'!$B$12)*'S Curve Equation'!$B$10))+'S Curve Equation'!$B$13)*'S Curve Equation'!$B$14</f>
        <v>0.25125768283489253</v>
      </c>
      <c r="AA158">
        <f>(1/(1+EXP(('S Curve Equation'!$B$11-AA113*'S Curve Equation'!$B$12)*'S Curve Equation'!$B$10))+'S Curve Equation'!$B$13)*'S Curve Equation'!$B$14</f>
        <v>0.25329309445202641</v>
      </c>
      <c r="AB158">
        <f>(1/(1+EXP(('S Curve Equation'!$B$11-AB113*'S Curve Equation'!$B$12)*'S Curve Equation'!$B$10))+'S Curve Equation'!$B$13)*'S Curve Equation'!$B$14</f>
        <v>0.25532109581095069</v>
      </c>
      <c r="AC158">
        <f>(1/(1+EXP(('S Curve Equation'!$B$11-AC113*'S Curve Equation'!$B$12)*'S Curve Equation'!$B$10))+'S Curve Equation'!$B$13)*'S Curve Equation'!$B$14</f>
        <v>0.25734161997273203</v>
      </c>
      <c r="AD158">
        <f>(1/(1+EXP(('S Curve Equation'!$B$11-AD113*'S Curve Equation'!$B$12)*'S Curve Equation'!$B$10))+'S Curve Equation'!$B$13)*'S Curve Equation'!$B$14</f>
        <v>0.25935460310956165</v>
      </c>
      <c r="AE158">
        <f>(1/(1+EXP(('S Curve Equation'!$B$11-AE113*'S Curve Equation'!$B$12)*'S Curve Equation'!$B$10))+'S Curve Equation'!$B$13)*'S Curve Equation'!$B$14</f>
        <v>0.26135998443511088</v>
      </c>
      <c r="AF158">
        <f>(1/(1+EXP(('S Curve Equation'!$B$11-AF113*'S Curve Equation'!$B$12)*'S Curve Equation'!$B$10))+'S Curve Equation'!$B$13)*'S Curve Equation'!$B$14</f>
        <v>0.26335770613569387</v>
      </c>
    </row>
    <row r="159" spans="1:32" x14ac:dyDescent="0.25">
      <c r="A159" t="s">
        <v>60</v>
      </c>
      <c r="B159">
        <f>(1/(1+EXP(('S Curve Equation'!$B$11-B114*'S Curve Equation'!$B$12)*'S Curve Equation'!$B$10))+'S Curve Equation'!$B$13)*'S Curve Equation'!$B$14</f>
        <v>0.21563981042654026</v>
      </c>
      <c r="C159">
        <f>(1/(1+EXP(('S Curve Equation'!$B$11-C114*'S Curve Equation'!$B$12)*'S Curve Equation'!$B$10))+'S Curve Equation'!$B$13)*'S Curve Equation'!$B$14</f>
        <v>0.2182121438228681</v>
      </c>
      <c r="D159">
        <f>(1/(1+EXP(('S Curve Equation'!$B$11-D114*'S Curve Equation'!$B$12)*'S Curve Equation'!$B$10))+'S Curve Equation'!$B$13)*'S Curve Equation'!$B$14</f>
        <v>0.2201832995637073</v>
      </c>
      <c r="E159">
        <f>(1/(1+EXP(('S Curve Equation'!$B$11-E114*'S Curve Equation'!$B$12)*'S Curve Equation'!$B$10))+'S Curve Equation'!$B$13)*'S Curve Equation'!$B$14</f>
        <v>0.22244391706043112</v>
      </c>
      <c r="F159">
        <f>(1/(1+EXP(('S Curve Equation'!$B$11-F114*'S Curve Equation'!$B$12)*'S Curve Equation'!$B$10))+'S Curve Equation'!$B$13)*'S Curve Equation'!$B$14</f>
        <v>0.22498576102435247</v>
      </c>
      <c r="G159">
        <f>(1/(1+EXP(('S Curve Equation'!$B$11-G114*'S Curve Equation'!$B$12)*'S Curve Equation'!$B$10))+'S Curve Equation'!$B$13)*'S Curve Equation'!$B$14</f>
        <v>0.22722430608781316</v>
      </c>
      <c r="H159">
        <f>(1/(1+EXP(('S Curve Equation'!$B$11-H114*'S Curve Equation'!$B$12)*'S Curve Equation'!$B$10))+'S Curve Equation'!$B$13)*'S Curve Equation'!$B$14</f>
        <v>0.23009394916271111</v>
      </c>
      <c r="I159">
        <f>(1/(1+EXP(('S Curve Equation'!$B$11-I114*'S Curve Equation'!$B$12)*'S Curve Equation'!$B$10))+'S Curve Equation'!$B$13)*'S Curve Equation'!$B$14</f>
        <v>0.23222518665341754</v>
      </c>
      <c r="J159">
        <f>(1/(1+EXP(('S Curve Equation'!$B$11-J114*'S Curve Equation'!$B$12)*'S Curve Equation'!$B$10))+'S Curve Equation'!$B$13)*'S Curve Equation'!$B$14</f>
        <v>0.23367345986765481</v>
      </c>
      <c r="K159">
        <f>(1/(1+EXP(('S Curve Equation'!$B$11-K114*'S Curve Equation'!$B$12)*'S Curve Equation'!$B$10))+'S Curve Equation'!$B$13)*'S Curve Equation'!$B$14</f>
        <v>0.23522858882672557</v>
      </c>
      <c r="L159">
        <f>(1/(1+EXP(('S Curve Equation'!$B$11-L114*'S Curve Equation'!$B$12)*'S Curve Equation'!$B$10))+'S Curve Equation'!$B$13)*'S Curve Equation'!$B$14</f>
        <v>0.23823173309645485</v>
      </c>
      <c r="M159">
        <f>(1/(1+EXP(('S Curve Equation'!$B$11-M114*'S Curve Equation'!$B$12)*'S Curve Equation'!$B$10))+'S Curve Equation'!$B$13)*'S Curve Equation'!$B$14</f>
        <v>0.24042832907367742</v>
      </c>
      <c r="N159">
        <f>(1/(1+EXP(('S Curve Equation'!$B$11-N114*'S Curve Equation'!$B$12)*'S Curve Equation'!$B$10))+'S Curve Equation'!$B$13)*'S Curve Equation'!$B$14</f>
        <v>0.24261761034794571</v>
      </c>
      <c r="O159">
        <f>(1/(1+EXP(('S Curve Equation'!$B$11-O114*'S Curve Equation'!$B$12)*'S Curve Equation'!$B$10))+'S Curve Equation'!$B$13)*'S Curve Equation'!$B$14</f>
        <v>0.24479946920306234</v>
      </c>
      <c r="P159">
        <f>(1/(1+EXP(('S Curve Equation'!$B$11-P114*'S Curve Equation'!$B$12)*'S Curve Equation'!$B$10))+'S Curve Equation'!$B$13)*'S Curve Equation'!$B$14</f>
        <v>0.24697380224031679</v>
      </c>
      <c r="Q159">
        <f>(1/(1+EXP(('S Curve Equation'!$B$11-Q114*'S Curve Equation'!$B$12)*'S Curve Equation'!$B$10))+'S Curve Equation'!$B$13)*'S Curve Equation'!$B$14</f>
        <v>0.2491405102889884</v>
      </c>
      <c r="R159">
        <f>(1/(1+EXP(('S Curve Equation'!$B$11-R114*'S Curve Equation'!$B$12)*'S Curve Equation'!$B$10))+'S Curve Equation'!$B$13)*'S Curve Equation'!$B$14</f>
        <v>0.2512994983174674</v>
      </c>
      <c r="S159">
        <f>(1/(1+EXP(('S Curve Equation'!$B$11-S114*'S Curve Equation'!$B$12)*'S Curve Equation'!$B$10))+'S Curve Equation'!$B$13)*'S Curve Equation'!$B$14</f>
        <v>0.25345067534503685</v>
      </c>
      <c r="T159">
        <f>(1/(1+EXP(('S Curve Equation'!$B$11-T114*'S Curve Equation'!$B$12)*'S Curve Equation'!$B$10))+'S Curve Equation'!$B$13)*'S Curve Equation'!$B$14</f>
        <v>0.25559395435438859</v>
      </c>
      <c r="U159">
        <f>(1/(1+EXP(('S Curve Equation'!$B$11-U114*'S Curve Equation'!$B$12)*'S Curve Equation'!$B$10))+'S Curve Equation'!$B$13)*'S Curve Equation'!$B$14</f>
        <v>0.25772925220490445</v>
      </c>
      <c r="V159">
        <f>(1/(1+EXP(('S Curve Equation'!$B$11-V114*'S Curve Equation'!$B$12)*'S Curve Equation'!$B$10))+'S Curve Equation'!$B$13)*'S Curve Equation'!$B$14</f>
        <v>0.25985648954675983</v>
      </c>
      <c r="W159">
        <f>(1/(1+EXP(('S Curve Equation'!$B$11-W114*'S Curve Equation'!$B$12)*'S Curve Equation'!$B$10))+'S Curve Equation'!$B$13)*'S Curve Equation'!$B$14</f>
        <v>0.261975590735889</v>
      </c>
      <c r="X159">
        <f>(1/(1+EXP(('S Curve Equation'!$B$11-X114*'S Curve Equation'!$B$12)*'S Curve Equation'!$B$10))+'S Curve Equation'!$B$13)*'S Curve Equation'!$B$14</f>
        <v>0.26408648374985177</v>
      </c>
      <c r="Y159">
        <f>(1/(1+EXP(('S Curve Equation'!$B$11-Y114*'S Curve Equation'!$B$12)*'S Curve Equation'!$B$10))+'S Curve Equation'!$B$13)*'S Curve Equation'!$B$14</f>
        <v>0.26618910010463626</v>
      </c>
      <c r="Z159">
        <f>(1/(1+EXP(('S Curve Equation'!$B$11-Z114*'S Curve Equation'!$B$12)*'S Curve Equation'!$B$10))+'S Curve Equation'!$B$13)*'S Curve Equation'!$B$14</f>
        <v>0.26828337477243114</v>
      </c>
      <c r="AA159">
        <f>(1/(1+EXP(('S Curve Equation'!$B$11-AA114*'S Curve Equation'!$B$12)*'S Curve Equation'!$B$10))+'S Curve Equation'!$B$13)*'S Curve Equation'!$B$14</f>
        <v>0.27036924610039975</v>
      </c>
      <c r="AB159">
        <f>(1/(1+EXP(('S Curve Equation'!$B$11-AB114*'S Curve Equation'!$B$12)*'S Curve Equation'!$B$10))+'S Curve Equation'!$B$13)*'S Curve Equation'!$B$14</f>
        <v>0.27244665573047933</v>
      </c>
      <c r="AC159">
        <f>(1/(1+EXP(('S Curve Equation'!$B$11-AC114*'S Curve Equation'!$B$12)*'S Curve Equation'!$B$10))+'S Curve Equation'!$B$13)*'S Curve Equation'!$B$14</f>
        <v>0.27451554852022986</v>
      </c>
      <c r="AD159">
        <f>(1/(1+EXP(('S Curve Equation'!$B$11-AD114*'S Curve Equation'!$B$12)*'S Curve Equation'!$B$10))+'S Curve Equation'!$B$13)*'S Curve Equation'!$B$14</f>
        <v>0.27657587246475618</v>
      </c>
      <c r="AE159">
        <f>(1/(1+EXP(('S Curve Equation'!$B$11-AE114*'S Curve Equation'!$B$12)*'S Curve Equation'!$B$10))+'S Curve Equation'!$B$13)*'S Curve Equation'!$B$14</f>
        <v>0.27862757861972526</v>
      </c>
      <c r="AF159">
        <f>(1/(1+EXP(('S Curve Equation'!$B$11-AF114*'S Curve Equation'!$B$12)*'S Curve Equation'!$B$10))+'S Curve Equation'!$B$13)*'S Curve Equation'!$B$14</f>
        <v>0.28067062102548718</v>
      </c>
    </row>
    <row r="160" spans="1:32" x14ac:dyDescent="0.25">
      <c r="A160" t="s">
        <v>62</v>
      </c>
      <c r="B160">
        <f>(1/(1+EXP(('S Curve Equation'!$B$11-B115*'S Curve Equation'!$B$12)*'S Curve Equation'!$B$10))+'S Curve Equation'!$B$13)*'S Curve Equation'!$B$14</f>
        <v>0.21772639691714837</v>
      </c>
      <c r="C160">
        <f>(1/(1+EXP(('S Curve Equation'!$B$11-C115*'S Curve Equation'!$B$12)*'S Curve Equation'!$B$10))+'S Curve Equation'!$B$13)*'S Curve Equation'!$B$14</f>
        <v>0.2203101813620045</v>
      </c>
      <c r="D160">
        <f>(1/(1+EXP(('S Curve Equation'!$B$11-D115*'S Curve Equation'!$B$12)*'S Curve Equation'!$B$10))+'S Curve Equation'!$B$13)*'S Curve Equation'!$B$14</f>
        <v>0.22228997984768784</v>
      </c>
      <c r="E160">
        <f>(1/(1+EXP(('S Curve Equation'!$B$11-E115*'S Curve Equation'!$B$12)*'S Curve Equation'!$B$10))+'S Curve Equation'!$B$13)*'S Curve Equation'!$B$14</f>
        <v>0.22456036888545486</v>
      </c>
      <c r="F160">
        <f>(1/(1+EXP(('S Curve Equation'!$B$11-F115*'S Curve Equation'!$B$12)*'S Curve Equation'!$B$10))+'S Curve Equation'!$B$13)*'S Curve Equation'!$B$14</f>
        <v>0.22711302175826018</v>
      </c>
      <c r="G160">
        <f>(1/(1+EXP(('S Curve Equation'!$B$11-G115*'S Curve Equation'!$B$12)*'S Curve Equation'!$B$10))+'S Curve Equation'!$B$13)*'S Curve Equation'!$B$14</f>
        <v>0.2293609305420653</v>
      </c>
      <c r="H160">
        <f>(1/(1+EXP(('S Curve Equation'!$B$11-H115*'S Curve Equation'!$B$12)*'S Curve Equation'!$B$10))+'S Curve Equation'!$B$13)*'S Curve Equation'!$B$14</f>
        <v>0.23224236543588989</v>
      </c>
      <c r="I160">
        <f>(1/(1+EXP(('S Curve Equation'!$B$11-I115*'S Curve Equation'!$B$12)*'S Curve Equation'!$B$10))+'S Curve Equation'!$B$13)*'S Curve Equation'!$B$14</f>
        <v>0.23438220735782692</v>
      </c>
      <c r="J160">
        <f>(1/(1+EXP(('S Curve Equation'!$B$11-J115*'S Curve Equation'!$B$12)*'S Curve Equation'!$B$10))+'S Curve Equation'!$B$13)*'S Curve Equation'!$B$14</f>
        <v>0.23583625351982998</v>
      </c>
      <c r="K160">
        <f>(1/(1+EXP(('S Curve Equation'!$B$11-K115*'S Curve Equation'!$B$12)*'S Curve Equation'!$B$10))+'S Curve Equation'!$B$13)*'S Curve Equation'!$B$14</f>
        <v>0.23739751479410195</v>
      </c>
      <c r="L160">
        <f>(1/(1+EXP(('S Curve Equation'!$B$11-L115*'S Curve Equation'!$B$12)*'S Curve Equation'!$B$10))+'S Curve Equation'!$B$13)*'S Curve Equation'!$B$14</f>
        <v>0.24041230703144109</v>
      </c>
      <c r="M160">
        <f>(1/(1+EXP(('S Curve Equation'!$B$11-M115*'S Curve Equation'!$B$12)*'S Curve Equation'!$B$10))+'S Curve Equation'!$B$13)*'S Curve Equation'!$B$14</f>
        <v>0.24261726136575035</v>
      </c>
      <c r="N160">
        <f>(1/(1+EXP(('S Curve Equation'!$B$11-N115*'S Curve Equation'!$B$12)*'S Curve Equation'!$B$10))+'S Curve Equation'!$B$13)*'S Curve Equation'!$B$14</f>
        <v>0.24481473822316399</v>
      </c>
      <c r="O160">
        <f>(1/(1+EXP(('S Curve Equation'!$B$11-O115*'S Curve Equation'!$B$12)*'S Curve Equation'!$B$10))+'S Curve Equation'!$B$13)*'S Curve Equation'!$B$14</f>
        <v>0.2470046314487126</v>
      </c>
      <c r="P160">
        <f>(1/(1+EXP(('S Curve Equation'!$B$11-P115*'S Curve Equation'!$B$12)*'S Curve Equation'!$B$10))+'S Curve Equation'!$B$13)*'S Curve Equation'!$B$14</f>
        <v>0.24918683922296933</v>
      </c>
      <c r="Q160">
        <f>(1/(1+EXP(('S Curve Equation'!$B$11-Q115*'S Curve Equation'!$B$12)*'S Curve Equation'!$B$10))+'S Curve Equation'!$B$13)*'S Curve Equation'!$B$14</f>
        <v>0.25136126397093589</v>
      </c>
      <c r="R160">
        <f>(1/(1+EXP(('S Curve Equation'!$B$11-R115*'S Curve Equation'!$B$12)*'S Curve Equation'!$B$10))+'S Curve Equation'!$B$13)*'S Curve Equation'!$B$14</f>
        <v>0.25352781227160193</v>
      </c>
      <c r="S160">
        <f>(1/(1+EXP(('S Curve Equation'!$B$11-S115*'S Curve Equation'!$B$12)*'S Curve Equation'!$B$10))+'S Curve Equation'!$B$13)*'S Curve Equation'!$B$14</f>
        <v>0.25568639476822086</v>
      </c>
      <c r="T160">
        <f>(1/(1+EXP(('S Curve Equation'!$B$11-T115*'S Curve Equation'!$B$12)*'S Curve Equation'!$B$10))+'S Curve Equation'!$B$13)*'S Curve Equation'!$B$14</f>
        <v>0.25783692607937297</v>
      </c>
      <c r="U160">
        <f>(1/(1+EXP(('S Curve Equation'!$B$11-U115*'S Curve Equation'!$B$12)*'S Curve Equation'!$B$10))+'S Curve Equation'!$B$13)*'S Curve Equation'!$B$14</f>
        <v>0.25997932471084723</v>
      </c>
      <c r="V160">
        <f>(1/(1+EXP(('S Curve Equation'!$B$11-V115*'S Curve Equation'!$B$12)*'S Curve Equation'!$B$10))+'S Curve Equation'!$B$13)*'S Curve Equation'!$B$14</f>
        <v>0.26211351296839658</v>
      </c>
      <c r="W160">
        <f>(1/(1+EXP(('S Curve Equation'!$B$11-W115*'S Curve Equation'!$B$12)*'S Curve Equation'!$B$10))+'S Curve Equation'!$B$13)*'S Curve Equation'!$B$14</f>
        <v>0.26423941687140712</v>
      </c>
      <c r="X160">
        <f>(1/(1+EXP(('S Curve Equation'!$B$11-X115*'S Curve Equation'!$B$12)*'S Curve Equation'!$B$10))+'S Curve Equation'!$B$13)*'S Curve Equation'!$B$14</f>
        <v>0.26635696606751741</v>
      </c>
      <c r="Y160">
        <f>(1/(1+EXP(('S Curve Equation'!$B$11-Y115*'S Curve Equation'!$B$12)*'S Curve Equation'!$B$10))+'S Curve Equation'!$B$13)*'S Curve Equation'!$B$14</f>
        <v>0.268466093748222</v>
      </c>
      <c r="Z160">
        <f>(1/(1+EXP(('S Curve Equation'!$B$11-Z115*'S Curve Equation'!$B$12)*'S Curve Equation'!$B$10))+'S Curve Equation'!$B$13)*'S Curve Equation'!$B$14</f>
        <v>0.27056673656549346</v>
      </c>
      <c r="AA160">
        <f>(1/(1+EXP(('S Curve Equation'!$B$11-AA115*'S Curve Equation'!$B$12)*'S Curve Equation'!$B$10))+'S Curve Equation'!$B$13)*'S Curve Equation'!$B$14</f>
        <v>0.27265883454945111</v>
      </c>
      <c r="AB160">
        <f>(1/(1+EXP(('S Curve Equation'!$B$11-AB115*'S Curve Equation'!$B$12)*'S Curve Equation'!$B$10))+'S Curve Equation'!$B$13)*'S Curve Equation'!$B$14</f>
        <v>0.27474233102710127</v>
      </c>
      <c r="AC160">
        <f>(1/(1+EXP(('S Curve Equation'!$B$11-AC115*'S Curve Equation'!$B$12)*'S Curve Equation'!$B$10))+'S Curve Equation'!$B$13)*'S Curve Equation'!$B$14</f>
        <v>0.27681717254217059</v>
      </c>
      <c r="AD160">
        <f>(1/(1+EXP(('S Curve Equation'!$B$11-AD115*'S Curve Equation'!$B$12)*'S Curve Equation'!$B$10))+'S Curve Equation'!$B$13)*'S Curve Equation'!$B$14</f>
        <v>0.27888330877605644</v>
      </c>
      <c r="AE160">
        <f>(1/(1+EXP(('S Curve Equation'!$B$11-AE115*'S Curve Equation'!$B$12)*'S Curve Equation'!$B$10))+'S Curve Equation'!$B$13)*'S Curve Equation'!$B$14</f>
        <v>0.28094069246991293</v>
      </c>
      <c r="AF160">
        <f>(1/(1+EXP(('S Curve Equation'!$B$11-AF115*'S Curve Equation'!$B$12)*'S Curve Equation'!$B$10))+'S Curve Equation'!$B$13)*'S Curve Equation'!$B$14</f>
        <v>0.28298927934788354</v>
      </c>
    </row>
    <row r="161" spans="1:32" x14ac:dyDescent="0.25">
      <c r="A161" t="s">
        <v>64</v>
      </c>
      <c r="B161">
        <f>(1/(1+EXP(('S Curve Equation'!$B$11-B116*'S Curve Equation'!$B$12)*'S Curve Equation'!$B$10))+'S Curve Equation'!$B$13)*'S Curve Equation'!$B$14</f>
        <v>0.21090670170827852</v>
      </c>
      <c r="C161">
        <f>(1/(1+EXP(('S Curve Equation'!$B$11-C116*'S Curve Equation'!$B$12)*'S Curve Equation'!$B$10))+'S Curve Equation'!$B$13)*'S Curve Equation'!$B$14</f>
        <v>0.21345246858648523</v>
      </c>
      <c r="D161">
        <f>(1/(1+EXP(('S Curve Equation'!$B$11-D116*'S Curve Equation'!$B$12)*'S Curve Equation'!$B$10))+'S Curve Equation'!$B$13)*'S Curve Equation'!$B$14</f>
        <v>0.21540356417769996</v>
      </c>
      <c r="E161">
        <f>(1/(1+EXP(('S Curve Equation'!$B$11-E116*'S Curve Equation'!$B$12)*'S Curve Equation'!$B$10))+'S Curve Equation'!$B$13)*'S Curve Equation'!$B$14</f>
        <v>0.21764149201647234</v>
      </c>
      <c r="F161">
        <f>(1/(1+EXP(('S Curve Equation'!$B$11-F116*'S Curve Equation'!$B$12)*'S Curve Equation'!$B$10))+'S Curve Equation'!$B$13)*'S Curve Equation'!$B$14</f>
        <v>0.2201582253858631</v>
      </c>
      <c r="G161">
        <f>(1/(1+EXP(('S Curve Equation'!$B$11-G116*'S Curve Equation'!$B$12)*'S Curve Equation'!$B$10))+'S Curve Equation'!$B$13)*'S Curve Equation'!$B$14</f>
        <v>0.22237500656041445</v>
      </c>
      <c r="H161">
        <f>(1/(1+EXP(('S Curve Equation'!$B$11-H116*'S Curve Equation'!$B$12)*'S Curve Equation'!$B$10))+'S Curve Equation'!$B$13)*'S Curve Equation'!$B$14</f>
        <v>0.2252172275539486</v>
      </c>
      <c r="I161">
        <f>(1/(1+EXP(('S Curve Equation'!$B$11-I116*'S Curve Equation'!$B$12)*'S Curve Equation'!$B$10))+'S Curve Equation'!$B$13)*'S Curve Equation'!$B$14</f>
        <v>0.22732844463432683</v>
      </c>
      <c r="J161">
        <f>(1/(1+EXP(('S Curve Equation'!$B$11-J116*'S Curve Equation'!$B$12)*'S Curve Equation'!$B$10))+'S Curve Equation'!$B$13)*'S Curve Equation'!$B$14</f>
        <v>0.2287632804043615</v>
      </c>
      <c r="K161">
        <f>(1/(1+EXP(('S Curve Equation'!$B$11-K116*'S Curve Equation'!$B$12)*'S Curve Equation'!$B$10))+'S Curve Equation'!$B$13)*'S Curve Equation'!$B$14</f>
        <v>0.23030413073584124</v>
      </c>
      <c r="L161">
        <f>(1/(1+EXP(('S Curve Equation'!$B$11-L116*'S Curve Equation'!$B$12)*'S Curve Equation'!$B$10))+'S Curve Equation'!$B$13)*'S Curve Equation'!$B$14</f>
        <v>0.23328013985104151</v>
      </c>
      <c r="M161">
        <f>(1/(1+EXP(('S Curve Equation'!$B$11-M116*'S Curve Equation'!$B$12)*'S Curve Equation'!$B$10))+'S Curve Equation'!$B$13)*'S Curve Equation'!$B$14</f>
        <v>0.23545725265824421</v>
      </c>
      <c r="N161">
        <f>(1/(1+EXP(('S Curve Equation'!$B$11-N116*'S Curve Equation'!$B$12)*'S Curve Equation'!$B$10))+'S Curve Equation'!$B$13)*'S Curve Equation'!$B$14</f>
        <v>0.23762742047142438</v>
      </c>
      <c r="O161">
        <f>(1/(1+EXP(('S Curve Equation'!$B$11-O116*'S Curve Equation'!$B$12)*'S Curve Equation'!$B$10))+'S Curve Equation'!$B$13)*'S Curve Equation'!$B$14</f>
        <v>0.23979053216042726</v>
      </c>
      <c r="P161">
        <f>(1/(1+EXP(('S Curve Equation'!$B$11-P116*'S Curve Equation'!$B$12)*'S Curve Equation'!$B$10))+'S Curve Equation'!$B$13)*'S Curve Equation'!$B$14</f>
        <v>0.24194648086794765</v>
      </c>
      <c r="Q161">
        <f>(1/(1+EXP(('S Curve Equation'!$B$11-Q116*'S Curve Equation'!$B$12)*'S Curve Equation'!$B$10))+'S Curve Equation'!$B$13)*'S Curve Equation'!$B$14</f>
        <v>0.24409516392373826</v>
      </c>
      <c r="R161">
        <f>(1/(1+EXP(('S Curve Equation'!$B$11-R116*'S Curve Equation'!$B$12)*'S Curve Equation'!$B$10))+'S Curve Equation'!$B$13)*'S Curve Equation'!$B$14</f>
        <v>0.24623648275931068</v>
      </c>
      <c r="S161">
        <f>(1/(1+EXP(('S Curve Equation'!$B$11-S116*'S Curve Equation'!$B$12)*'S Curve Equation'!$B$10))+'S Curve Equation'!$B$13)*'S Curve Equation'!$B$14</f>
        <v>0.24837034282317585</v>
      </c>
      <c r="T161">
        <f>(1/(1+EXP(('S Curve Equation'!$B$11-T116*'S Curve Equation'!$B$12)*'S Curve Equation'!$B$10))+'S Curve Equation'!$B$13)*'S Curve Equation'!$B$14</f>
        <v>0.25049665349669603</v>
      </c>
      <c r="U161">
        <f>(1/(1+EXP(('S Curve Equation'!$B$11-U116*'S Curve Equation'!$B$12)*'S Curve Equation'!$B$10))+'S Curve Equation'!$B$13)*'S Curve Equation'!$B$14</f>
        <v>0.25261532801058673</v>
      </c>
      <c r="V161">
        <f>(1/(1+EXP(('S Curve Equation'!$B$11-V116*'S Curve Equation'!$B$12)*'S Curve Equation'!$B$10))+'S Curve Equation'!$B$13)*'S Curve Equation'!$B$14</f>
        <v>0.25472628336212205</v>
      </c>
      <c r="W161">
        <f>(1/(1+EXP(('S Curve Equation'!$B$11-W116*'S Curve Equation'!$B$12)*'S Curve Equation'!$B$10))+'S Curve Equation'!$B$13)*'S Curve Equation'!$B$14</f>
        <v>0.25682944023309001</v>
      </c>
      <c r="X161">
        <f>(1/(1+EXP(('S Curve Equation'!$B$11-X116*'S Curve Equation'!$B$12)*'S Curve Equation'!$B$10))+'S Curve Equation'!$B$13)*'S Curve Equation'!$B$14</f>
        <v>0.25892472290853791</v>
      </c>
      <c r="Y161">
        <f>(1/(1+EXP(('S Curve Equation'!$B$11-Y116*'S Curve Equation'!$B$12)*'S Curve Equation'!$B$10))+'S Curve Equation'!$B$13)*'S Curve Equation'!$B$14</f>
        <v>0.2610120591963429</v>
      </c>
      <c r="Z161">
        <f>(1/(1+EXP(('S Curve Equation'!$B$11-Z116*'S Curve Equation'!$B$12)*'S Curve Equation'!$B$10))+'S Curve Equation'!$B$13)*'S Curve Equation'!$B$14</f>
        <v>0.26309138034764751</v>
      </c>
      <c r="AA161">
        <f>(1/(1+EXP(('S Curve Equation'!$B$11-AA116*'S Curve Equation'!$B$12)*'S Curve Equation'!$B$10))+'S Curve Equation'!$B$13)*'S Curve Equation'!$B$14</f>
        <v>0.2651626209781921</v>
      </c>
      <c r="AB161">
        <f>(1/(1+EXP(('S Curve Equation'!$B$11-AB116*'S Curve Equation'!$B$12)*'S Curve Equation'!$B$10))+'S Curve Equation'!$B$13)*'S Curve Equation'!$B$14</f>
        <v>0.26722571899056907</v>
      </c>
      <c r="AC161">
        <f>(1/(1+EXP(('S Curve Equation'!$B$11-AC116*'S Curve Equation'!$B$12)*'S Curve Equation'!$B$10))+'S Curve Equation'!$B$13)*'S Curve Equation'!$B$14</f>
        <v>0.26928061549743099</v>
      </c>
      <c r="AD161">
        <f>(1/(1+EXP(('S Curve Equation'!$B$11-AD116*'S Curve Equation'!$B$12)*'S Curve Equation'!$B$10))+'S Curve Equation'!$B$13)*'S Curve Equation'!$B$14</f>
        <v>0.27132725474567038</v>
      </c>
      <c r="AE161">
        <f>(1/(1+EXP(('S Curve Equation'!$B$11-AE116*'S Curve Equation'!$B$12)*'S Curve Equation'!$B$10))+'S Curve Equation'!$B$13)*'S Curve Equation'!$B$14</f>
        <v>0.27336558404160372</v>
      </c>
      <c r="AF161">
        <f>(1/(1+EXP(('S Curve Equation'!$B$11-AF116*'S Curve Equation'!$B$12)*'S Curve Equation'!$B$10))+'S Curve Equation'!$B$13)*'S Curve Equation'!$B$14</f>
        <v>0.27539555367716539</v>
      </c>
    </row>
    <row r="162" spans="1:32" x14ac:dyDescent="0.25">
      <c r="A162" t="s">
        <v>66</v>
      </c>
      <c r="B162">
        <f>(1/(1+EXP(('S Curve Equation'!$B$11-B117*'S Curve Equation'!$B$12)*'S Curve Equation'!$B$10))+'S Curve Equation'!$B$13)*'S Curve Equation'!$B$14</f>
        <v>0.22672064777327935</v>
      </c>
      <c r="C162">
        <f>(1/(1+EXP(('S Curve Equation'!$B$11-C117*'S Curve Equation'!$B$12)*'S Curve Equation'!$B$10))+'S Curve Equation'!$B$13)*'S Curve Equation'!$B$14</f>
        <v>0.22935198723061828</v>
      </c>
      <c r="D162">
        <f>(1/(1+EXP(('S Curve Equation'!$B$11-D117*'S Curve Equation'!$B$12)*'S Curve Equation'!$B$10))+'S Curve Equation'!$B$13)*'S Curve Equation'!$B$14</f>
        <v>0.23136765155757374</v>
      </c>
      <c r="E162">
        <f>(1/(1+EXP(('S Curve Equation'!$B$11-E117*'S Curve Equation'!$B$12)*'S Curve Equation'!$B$10))+'S Curve Equation'!$B$13)*'S Curve Equation'!$B$14</f>
        <v>0.23367856234903805</v>
      </c>
      <c r="F162">
        <f>(1/(1+EXP(('S Curve Equation'!$B$11-F117*'S Curve Equation'!$B$12)*'S Curve Equation'!$B$10))+'S Curve Equation'!$B$13)*'S Curve Equation'!$B$14</f>
        <v>0.23627600265271298</v>
      </c>
      <c r="G162">
        <f>(1/(1+EXP(('S Curve Equation'!$B$11-G117*'S Curve Equation'!$B$12)*'S Curve Equation'!$B$10))+'S Curve Equation'!$B$13)*'S Curve Equation'!$B$14</f>
        <v>0.23856267887026925</v>
      </c>
      <c r="H162">
        <f>(1/(1+EXP(('S Curve Equation'!$B$11-H117*'S Curve Equation'!$B$12)*'S Curve Equation'!$B$10))+'S Curve Equation'!$B$13)*'S Curve Equation'!$B$14</f>
        <v>0.24149289044634334</v>
      </c>
      <c r="I162">
        <f>(1/(1+EXP(('S Curve Equation'!$B$11-I117*'S Curve Equation'!$B$12)*'S Curve Equation'!$B$10))+'S Curve Equation'!$B$13)*'S Curve Equation'!$B$14</f>
        <v>0.24366829276822191</v>
      </c>
      <c r="J162">
        <f>(1/(1+EXP(('S Curve Equation'!$B$11-J117*'S Curve Equation'!$B$12)*'S Curve Equation'!$B$10))+'S Curve Equation'!$B$13)*'S Curve Equation'!$B$14</f>
        <v>0.24514618189324111</v>
      </c>
      <c r="K162">
        <f>(1/(1+EXP(('S Curve Equation'!$B$11-K117*'S Curve Equation'!$B$12)*'S Curve Equation'!$B$10))+'S Curve Equation'!$B$13)*'S Curve Equation'!$B$14</f>
        <v>0.24673275638732128</v>
      </c>
      <c r="L162">
        <f>(1/(1+EXP(('S Curve Equation'!$B$11-L117*'S Curve Equation'!$B$12)*'S Curve Equation'!$B$10))+'S Curve Equation'!$B$13)*'S Curve Equation'!$B$14</f>
        <v>0.24979558869727786</v>
      </c>
      <c r="M162">
        <f>(1/(1+EXP(('S Curve Equation'!$B$11-M117*'S Curve Equation'!$B$12)*'S Curve Equation'!$B$10))+'S Curve Equation'!$B$13)*'S Curve Equation'!$B$14</f>
        <v>0.25203498146628278</v>
      </c>
      <c r="N162">
        <f>(1/(1+EXP(('S Curve Equation'!$B$11-N117*'S Curve Equation'!$B$12)*'S Curve Equation'!$B$10))+'S Curve Equation'!$B$13)*'S Curve Equation'!$B$14</f>
        <v>0.25426619723010008</v>
      </c>
      <c r="O162">
        <f>(1/(1+EXP(('S Curve Equation'!$B$11-O117*'S Curve Equation'!$B$12)*'S Curve Equation'!$B$10))+'S Curve Equation'!$B$13)*'S Curve Equation'!$B$14</f>
        <v>0.25648913694334841</v>
      </c>
      <c r="P162">
        <f>(1/(1+EXP(('S Curve Equation'!$B$11-P117*'S Curve Equation'!$B$12)*'S Curve Equation'!$B$10))+'S Curve Equation'!$B$13)*'S Curve Equation'!$B$14</f>
        <v>0.25870370596255426</v>
      </c>
      <c r="Q162">
        <f>(1/(1+EXP(('S Curve Equation'!$B$11-Q117*'S Curve Equation'!$B$12)*'S Curve Equation'!$B$10))+'S Curve Equation'!$B$13)*'S Curve Equation'!$B$14</f>
        <v>0.26090981394819363</v>
      </c>
      <c r="R162">
        <f>(1/(1+EXP(('S Curve Equation'!$B$11-R117*'S Curve Equation'!$B$12)*'S Curve Equation'!$B$10))+'S Curve Equation'!$B$13)*'S Curve Equation'!$B$14</f>
        <v>0.26310737476765539</v>
      </c>
      <c r="S162">
        <f>(1/(1+EXP(('S Curve Equation'!$B$11-S117*'S Curve Equation'!$B$12)*'S Curve Equation'!$B$10))+'S Curve Equation'!$B$13)*'S Curve Equation'!$B$14</f>
        <v>0.26529630639916418</v>
      </c>
      <c r="T162">
        <f>(1/(1+EXP(('S Curve Equation'!$B$11-T117*'S Curve Equation'!$B$12)*'S Curve Equation'!$B$10))+'S Curve Equation'!$B$13)*'S Curve Equation'!$B$14</f>
        <v>0.26747653083672823</v>
      </c>
      <c r="U162">
        <f>(1/(1+EXP(('S Curve Equation'!$B$11-U117*'S Curve Equation'!$B$12)*'S Curve Equation'!$B$10))+'S Curve Equation'!$B$13)*'S Curve Equation'!$B$14</f>
        <v>0.26964797399614066</v>
      </c>
      <c r="V162">
        <f>(1/(1+EXP(('S Curve Equation'!$B$11-V117*'S Curve Equation'!$B$12)*'S Curve Equation'!$B$10))+'S Curve Equation'!$B$13)*'S Curve Equation'!$B$14</f>
        <v>0.27181056562208133</v>
      </c>
      <c r="W162">
        <f>(1/(1+EXP(('S Curve Equation'!$B$11-W117*'S Curve Equation'!$B$12)*'S Curve Equation'!$B$10))+'S Curve Equation'!$B$13)*'S Curve Equation'!$B$14</f>
        <v>0.27396423919635549</v>
      </c>
      <c r="X162">
        <f>(1/(1+EXP(('S Curve Equation'!$B$11-X117*'S Curve Equation'!$B$12)*'S Curve Equation'!$B$10))+'S Curve Equation'!$B$13)*'S Curve Equation'!$B$14</f>
        <v>0.27610893184730123</v>
      </c>
      <c r="Y162">
        <f>(1/(1+EXP(('S Curve Equation'!$B$11-Y117*'S Curve Equation'!$B$12)*'S Curve Equation'!$B$10))+'S Curve Equation'!$B$13)*'S Curve Equation'!$B$14</f>
        <v>0.27824458426039489</v>
      </c>
      <c r="Z162">
        <f>(1/(1+EXP(('S Curve Equation'!$B$11-Z117*'S Curve Equation'!$B$12)*'S Curve Equation'!$B$10))+'S Curve Equation'!$B$13)*'S Curve Equation'!$B$14</f>
        <v>0.28037114059007978</v>
      </c>
      <c r="AA162">
        <f>(1/(1+EXP(('S Curve Equation'!$B$11-AA117*'S Curve Equation'!$B$12)*'S Curve Equation'!$B$10))+'S Curve Equation'!$B$13)*'S Curve Equation'!$B$14</f>
        <v>0.28248854837284765</v>
      </c>
      <c r="AB162">
        <f>(1/(1+EXP(('S Curve Equation'!$B$11-AB117*'S Curve Equation'!$B$12)*'S Curve Equation'!$B$10))+'S Curve Equation'!$B$13)*'S Curve Equation'!$B$14</f>
        <v>0.28459675844158622</v>
      </c>
      <c r="AC162">
        <f>(1/(1+EXP(('S Curve Equation'!$B$11-AC117*'S Curve Equation'!$B$12)*'S Curve Equation'!$B$10))+'S Curve Equation'!$B$13)*'S Curve Equation'!$B$14</f>
        <v>0.28669572484121342</v>
      </c>
      <c r="AD162">
        <f>(1/(1+EXP(('S Curve Equation'!$B$11-AD117*'S Curve Equation'!$B$12)*'S Curve Equation'!$B$10))+'S Curve Equation'!$B$13)*'S Curve Equation'!$B$14</f>
        <v>0.28878540474561504</v>
      </c>
      <c r="AE162">
        <f>(1/(1+EXP(('S Curve Equation'!$B$11-AE117*'S Curve Equation'!$B$12)*'S Curve Equation'!$B$10))+'S Curve Equation'!$B$13)*'S Curve Equation'!$B$14</f>
        <v>0.29086575837590056</v>
      </c>
      <c r="AF162">
        <f>(1/(1+EXP(('S Curve Equation'!$B$11-AF117*'S Curve Equation'!$B$12)*'S Curve Equation'!$B$10))+'S Curve Equation'!$B$13)*'S Curve Equation'!$B$14</f>
        <v>0.29293674891998134</v>
      </c>
    </row>
    <row r="163" spans="1:32" x14ac:dyDescent="0.25">
      <c r="A163" t="s">
        <v>68</v>
      </c>
      <c r="B163">
        <f>(1/(1+EXP(('S Curve Equation'!$B$11-B118*'S Curve Equation'!$B$12)*'S Curve Equation'!$B$10))+'S Curve Equation'!$B$13)*'S Curve Equation'!$B$14</f>
        <v>0.27</v>
      </c>
      <c r="C163">
        <f>(1/(1+EXP(('S Curve Equation'!$B$11-C118*'S Curve Equation'!$B$12)*'S Curve Equation'!$B$10))+'S Curve Equation'!$B$13)*'S Curve Equation'!$B$14</f>
        <v>0.27282074743731832</v>
      </c>
      <c r="D163">
        <f>(1/(1+EXP(('S Curve Equation'!$B$11-D118*'S Curve Equation'!$B$12)*'S Curve Equation'!$B$10))+'S Curve Equation'!$B$13)*'S Curve Equation'!$B$14</f>
        <v>0.27497870572159694</v>
      </c>
      <c r="E163">
        <f>(1/(1+EXP(('S Curve Equation'!$B$11-E118*'S Curve Equation'!$B$12)*'S Curve Equation'!$B$10))+'S Curve Equation'!$B$13)*'S Curve Equation'!$B$14</f>
        <v>0.27744978762485734</v>
      </c>
      <c r="F163">
        <f>(1/(1+EXP(('S Curve Equation'!$B$11-F118*'S Curve Equation'!$B$12)*'S Curve Equation'!$B$10))+'S Curve Equation'!$B$13)*'S Curve Equation'!$B$14</f>
        <v>0.28022350204207186</v>
      </c>
      <c r="G163">
        <f>(1/(1+EXP(('S Curve Equation'!$B$11-G118*'S Curve Equation'!$B$12)*'S Curve Equation'!$B$10))+'S Curve Equation'!$B$13)*'S Curve Equation'!$B$14</f>
        <v>0.28266209396195618</v>
      </c>
      <c r="H163">
        <f>(1/(1+EXP(('S Curve Equation'!$B$11-H118*'S Curve Equation'!$B$12)*'S Curve Equation'!$B$10))+'S Curve Equation'!$B$13)*'S Curve Equation'!$B$14</f>
        <v>0.28578253346086496</v>
      </c>
      <c r="I163">
        <f>(1/(1+EXP(('S Curve Equation'!$B$11-I118*'S Curve Equation'!$B$12)*'S Curve Equation'!$B$10))+'S Curve Equation'!$B$13)*'S Curve Equation'!$B$14</f>
        <v>0.28809595715270075</v>
      </c>
      <c r="J163">
        <f>(1/(1+EXP(('S Curve Equation'!$B$11-J118*'S Curve Equation'!$B$12)*'S Curve Equation'!$B$10))+'S Curve Equation'!$B$13)*'S Curve Equation'!$B$14</f>
        <v>0.28966606457144334</v>
      </c>
      <c r="K163">
        <f>(1/(1+EXP(('S Curve Equation'!$B$11-K118*'S Curve Equation'!$B$12)*'S Curve Equation'!$B$10))+'S Curve Equation'!$B$13)*'S Curve Equation'!$B$14</f>
        <v>0.29135025152823218</v>
      </c>
      <c r="L163">
        <f>(1/(1+EXP(('S Curve Equation'!$B$11-L118*'S Curve Equation'!$B$12)*'S Curve Equation'!$B$10))+'S Curve Equation'!$B$13)*'S Curve Equation'!$B$14</f>
        <v>0.29459748001078728</v>
      </c>
      <c r="M163">
        <f>(1/(1+EXP(('S Curve Equation'!$B$11-M118*'S Curve Equation'!$B$12)*'S Curve Equation'!$B$10))+'S Curve Equation'!$B$13)*'S Curve Equation'!$B$14</f>
        <v>0.29696834528574778</v>
      </c>
      <c r="N163">
        <f>(1/(1+EXP(('S Curve Equation'!$B$11-N118*'S Curve Equation'!$B$12)*'S Curve Equation'!$B$10))+'S Curve Equation'!$B$13)*'S Curve Equation'!$B$14</f>
        <v>0.29932775920292004</v>
      </c>
      <c r="O163">
        <f>(1/(1+EXP(('S Curve Equation'!$B$11-O118*'S Curve Equation'!$B$12)*'S Curve Equation'!$B$10))+'S Curve Equation'!$B$13)*'S Curve Equation'!$B$14</f>
        <v>0.3016756644845493</v>
      </c>
      <c r="P163">
        <f>(1/(1+EXP(('S Curve Equation'!$B$11-P118*'S Curve Equation'!$B$12)*'S Curve Equation'!$B$10))+'S Curve Equation'!$B$13)*'S Curve Equation'!$B$14</f>
        <v>0.30401200830997455</v>
      </c>
      <c r="Q163">
        <f>(1/(1+EXP(('S Curve Equation'!$B$11-Q118*'S Curve Equation'!$B$12)*'S Curve Equation'!$B$10))+'S Curve Equation'!$B$13)*'S Curve Equation'!$B$14</f>
        <v>0.30633674218885598</v>
      </c>
      <c r="R163">
        <f>(1/(1+EXP(('S Curve Equation'!$B$11-R118*'S Curve Equation'!$B$12)*'S Curve Equation'!$B$10))+'S Curve Equation'!$B$13)*'S Curve Equation'!$B$14</f>
        <v>0.30864982183661904</v>
      </c>
      <c r="S163">
        <f>(1/(1+EXP(('S Curve Equation'!$B$11-S118*'S Curve Equation'!$B$12)*'S Curve Equation'!$B$10))+'S Curve Equation'!$B$13)*'S Curve Equation'!$B$14</f>
        <v>0.31095120705211532</v>
      </c>
      <c r="T163">
        <f>(1/(1+EXP(('S Curve Equation'!$B$11-T118*'S Curve Equation'!$B$12)*'S Curve Equation'!$B$10))+'S Curve Equation'!$B$13)*'S Curve Equation'!$B$14</f>
        <v>0.31324086159753539</v>
      </c>
      <c r="U163">
        <f>(1/(1+EXP(('S Curve Equation'!$B$11-U118*'S Curve Equation'!$B$12)*'S Curve Equation'!$B$10))+'S Curve Equation'!$B$13)*'S Curve Equation'!$B$14</f>
        <v>0.31551875308056282</v>
      </c>
      <c r="V163">
        <f>(1/(1+EXP(('S Curve Equation'!$B$11-V118*'S Curve Equation'!$B$12)*'S Curve Equation'!$B$10))+'S Curve Equation'!$B$13)*'S Curve Equation'!$B$14</f>
        <v>0.31778485283878527</v>
      </c>
      <c r="W163">
        <f>(1/(1+EXP(('S Curve Equation'!$B$11-W118*'S Curve Equation'!$B$12)*'S Curve Equation'!$B$10))+'S Curve Equation'!$B$13)*'S Curve Equation'!$B$14</f>
        <v>0.32003913582636512</v>
      </c>
      <c r="X163">
        <f>(1/(1+EXP(('S Curve Equation'!$B$11-X118*'S Curve Equation'!$B$12)*'S Curve Equation'!$B$10))+'S Curve Equation'!$B$13)*'S Curve Equation'!$B$14</f>
        <v>0.32228158050296396</v>
      </c>
      <c r="Y163">
        <f>(1/(1+EXP(('S Curve Equation'!$B$11-Y118*'S Curve Equation'!$B$12)*'S Curve Equation'!$B$10))+'S Curve Equation'!$B$13)*'S Curve Equation'!$B$14</f>
        <v>0.32451216872492206</v>
      </c>
      <c r="Z163">
        <f>(1/(1+EXP(('S Curve Equation'!$B$11-Z118*'S Curve Equation'!$B$12)*'S Curve Equation'!$B$10))+'S Curve Equation'!$B$13)*'S Curve Equation'!$B$14</f>
        <v>0.32673088563868119</v>
      </c>
      <c r="AA163">
        <f>(1/(1+EXP(('S Curve Equation'!$B$11-AA118*'S Curve Equation'!$B$12)*'S Curve Equation'!$B$10))+'S Curve Equation'!$B$13)*'S Curve Equation'!$B$14</f>
        <v>0.32893771957644929</v>
      </c>
      <c r="AB163">
        <f>(1/(1+EXP(('S Curve Equation'!$B$11-AB118*'S Curve Equation'!$B$12)*'S Curve Equation'!$B$10))+'S Curve Equation'!$B$13)*'S Curve Equation'!$B$14</f>
        <v>0.33113266195408697</v>
      </c>
      <c r="AC163">
        <f>(1/(1+EXP(('S Curve Equation'!$B$11-AC118*'S Curve Equation'!$B$12)*'S Curve Equation'!$B$10))+'S Curve Equation'!$B$13)*'S Curve Equation'!$B$14</f>
        <v>0.33331570717120818</v>
      </c>
      <c r="AD163">
        <f>(1/(1+EXP(('S Curve Equation'!$B$11-AD118*'S Curve Equation'!$B$12)*'S Curve Equation'!$B$10))+'S Curve Equation'!$B$13)*'S Curve Equation'!$B$14</f>
        <v>0.33548685251347549</v>
      </c>
      <c r="AE163">
        <f>(1/(1+EXP(('S Curve Equation'!$B$11-AE118*'S Curve Equation'!$B$12)*'S Curve Equation'!$B$10))+'S Curve Equation'!$B$13)*'S Curve Equation'!$B$14</f>
        <v>0.33764609805707912</v>
      </c>
      <c r="AF163">
        <f>(1/(1+EXP(('S Curve Equation'!$B$11-AF118*'S Curve Equation'!$B$12)*'S Curve Equation'!$B$10))+'S Curve Equation'!$B$13)*'S Curve Equation'!$B$14</f>
        <v>0.33979344657537047</v>
      </c>
    </row>
    <row r="164" spans="1:32" x14ac:dyDescent="0.25">
      <c r="A164" t="s">
        <v>70</v>
      </c>
      <c r="B164">
        <f>(1/(1+EXP(('S Curve Equation'!$B$11-B119*'S Curve Equation'!$B$12)*'S Curve Equation'!$B$10))+'S Curve Equation'!$B$13)*'S Curve Equation'!$B$14</f>
        <v>0.19807923169267708</v>
      </c>
      <c r="C164">
        <f>(1/(1+EXP(('S Curve Equation'!$B$11-C119*'S Curve Equation'!$B$12)*'S Curve Equation'!$B$10))+'S Curve Equation'!$B$13)*'S Curve Equation'!$B$14</f>
        <v>0.20054880759771579</v>
      </c>
      <c r="D164">
        <f>(1/(1+EXP(('S Curve Equation'!$B$11-D119*'S Curve Equation'!$B$12)*'S Curve Equation'!$B$10))+'S Curve Equation'!$B$13)*'S Curve Equation'!$B$14</f>
        <v>0.20244230841659452</v>
      </c>
      <c r="E164">
        <f>(1/(1+EXP(('S Curve Equation'!$B$11-E119*'S Curve Equation'!$B$12)*'S Curve Equation'!$B$10))+'S Curve Equation'!$B$13)*'S Curve Equation'!$B$14</f>
        <v>0.20461502390613837</v>
      </c>
      <c r="F164">
        <f>(1/(1+EXP(('S Curve Equation'!$B$11-F119*'S Curve Equation'!$B$12)*'S Curve Equation'!$B$10))+'S Curve Equation'!$B$13)*'S Curve Equation'!$B$14</f>
        <v>0.20705950018849634</v>
      </c>
      <c r="G164">
        <f>(1/(1+EXP(('S Curve Equation'!$B$11-G119*'S Curve Equation'!$B$12)*'S Curve Equation'!$B$10))+'S Curve Equation'!$B$13)*'S Curve Equation'!$B$14</f>
        <v>0.20921357848070282</v>
      </c>
      <c r="H164">
        <f>(1/(1+EXP(('S Curve Equation'!$B$11-H119*'S Curve Equation'!$B$12)*'S Curve Equation'!$B$10))+'S Curve Equation'!$B$13)*'S Curve Equation'!$B$14</f>
        <v>0.21197669075064868</v>
      </c>
      <c r="I164">
        <f>(1/(1+EXP(('S Curve Equation'!$B$11-I119*'S Curve Equation'!$B$12)*'S Curve Equation'!$B$10))+'S Curve Equation'!$B$13)*'S Curve Equation'!$B$14</f>
        <v>0.21403007582921865</v>
      </c>
      <c r="J164">
        <f>(1/(1+EXP(('S Curve Equation'!$B$11-J119*'S Curve Equation'!$B$12)*'S Curve Equation'!$B$10))+'S Curve Equation'!$B$13)*'S Curve Equation'!$B$14</f>
        <v>0.21542605836659839</v>
      </c>
      <c r="K164">
        <f>(1/(1+EXP(('S Curve Equation'!$B$11-K119*'S Curve Equation'!$B$12)*'S Curve Equation'!$B$10))+'S Curve Equation'!$B$13)*'S Curve Equation'!$B$14</f>
        <v>0.21692558973211709</v>
      </c>
      <c r="L164">
        <f>(1/(1+EXP(('S Curve Equation'!$B$11-L119*'S Curve Equation'!$B$12)*'S Curve Equation'!$B$10))+'S Curve Equation'!$B$13)*'S Curve Equation'!$B$14</f>
        <v>0.2198229780336616</v>
      </c>
      <c r="M164">
        <f>(1/(1+EXP(('S Curve Equation'!$B$11-M119*'S Curve Equation'!$B$12)*'S Curve Equation'!$B$10))+'S Curve Equation'!$B$13)*'S Curve Equation'!$B$14</f>
        <v>0.22194355864697815</v>
      </c>
      <c r="N164">
        <f>(1/(1+EXP(('S Curve Equation'!$B$11-N119*'S Curve Equation'!$B$12)*'S Curve Equation'!$B$10))+'S Curve Equation'!$B$13)*'S Curve Equation'!$B$14</f>
        <v>0.22405819772946708</v>
      </c>
      <c r="O164">
        <f>(1/(1+EXP(('S Curve Equation'!$B$11-O119*'S Curve Equation'!$B$12)*'S Curve Equation'!$B$10))+'S Curve Equation'!$B$13)*'S Curve Equation'!$B$14</f>
        <v>0.22616677582615402</v>
      </c>
      <c r="P164">
        <f>(1/(1+EXP(('S Curve Equation'!$B$11-P119*'S Curve Equation'!$B$12)*'S Curve Equation'!$B$10))+'S Curve Equation'!$B$13)*'S Curve Equation'!$B$14</f>
        <v>0.22826917760864229</v>
      </c>
      <c r="Q164">
        <f>(1/(1+EXP(('S Curve Equation'!$B$11-Q119*'S Curve Equation'!$B$12)*'S Curve Equation'!$B$10))+'S Curve Equation'!$B$13)*'S Curve Equation'!$B$14</f>
        <v>0.23036529179956394</v>
      </c>
      <c r="R164">
        <f>(1/(1+EXP(('S Curve Equation'!$B$11-R119*'S Curve Equation'!$B$12)*'S Curve Equation'!$B$10))+'S Curve Equation'!$B$13)*'S Curve Equation'!$B$14</f>
        <v>0.23245501109720304</v>
      </c>
      <c r="S164">
        <f>(1/(1+EXP(('S Curve Equation'!$B$11-S119*'S Curve Equation'!$B$12)*'S Curve Equation'!$B$10))+'S Curve Equation'!$B$13)*'S Curve Equation'!$B$14</f>
        <v>0.23453823210034394</v>
      </c>
      <c r="T164">
        <f>(1/(1+EXP(('S Curve Equation'!$B$11-T119*'S Curve Equation'!$B$12)*'S Curve Equation'!$B$10))+'S Curve Equation'!$B$13)*'S Curve Equation'!$B$14</f>
        <v>0.23661485523342063</v>
      </c>
      <c r="U164">
        <f>(1/(1+EXP(('S Curve Equation'!$B$11-U119*'S Curve Equation'!$B$12)*'S Curve Equation'!$B$10))+'S Curve Equation'!$B$13)*'S Curve Equation'!$B$14</f>
        <v>0.23868478467200815</v>
      </c>
      <c r="V164">
        <f>(1/(1+EXP(('S Curve Equation'!$B$11-V119*'S Curve Equation'!$B$12)*'S Curve Equation'!$B$10))+'S Curve Equation'!$B$13)*'S Curve Equation'!$B$14</f>
        <v>0.2407479282687196</v>
      </c>
      <c r="W164">
        <f>(1/(1+EXP(('S Curve Equation'!$B$11-W119*'S Curve Equation'!$B$12)*'S Curve Equation'!$B$10))+'S Curve Equation'!$B$13)*'S Curve Equation'!$B$14</f>
        <v>0.24280419747955531</v>
      </c>
      <c r="X164">
        <f>(1/(1+EXP(('S Curve Equation'!$B$11-X119*'S Curve Equation'!$B$12)*'S Curve Equation'!$B$10))+'S Curve Equation'!$B$13)*'S Curve Equation'!$B$14</f>
        <v>0.2448535072907512</v>
      </c>
      <c r="Y164">
        <f>(1/(1+EXP(('S Curve Equation'!$B$11-Y119*'S Curve Equation'!$B$12)*'S Curve Equation'!$B$10))+'S Curve Equation'!$B$13)*'S Curve Equation'!$B$14</f>
        <v>0.24689577614616945</v>
      </c>
      <c r="Z164">
        <f>(1/(1+EXP(('S Curve Equation'!$B$11-Z119*'S Curve Equation'!$B$12)*'S Curve Equation'!$B$10))+'S Curve Equation'!$B$13)*'S Curve Equation'!$B$14</f>
        <v>0.24893092587527241</v>
      </c>
      <c r="AA164">
        <f>(1/(1+EXP(('S Curve Equation'!$B$11-AA119*'S Curve Equation'!$B$12)*'S Curve Equation'!$B$10))+'S Curve Equation'!$B$13)*'S Curve Equation'!$B$14</f>
        <v>0.25095888162171942</v>
      </c>
      <c r="AB164">
        <f>(1/(1+EXP(('S Curve Equation'!$B$11-AB119*'S Curve Equation'!$B$12)*'S Curve Equation'!$B$10))+'S Curve Equation'!$B$13)*'S Curve Equation'!$B$14</f>
        <v>0.25297957177261937</v>
      </c>
      <c r="AC164">
        <f>(1/(1+EXP(('S Curve Equation'!$B$11-AC119*'S Curve Equation'!$B$12)*'S Curve Equation'!$B$10))+'S Curve Equation'!$B$13)*'S Curve Equation'!$B$14</f>
        <v>0.25499292788847083</v>
      </c>
      <c r="AD164">
        <f>(1/(1+EXP(('S Curve Equation'!$B$11-AD119*'S Curve Equation'!$B$12)*'S Curve Equation'!$B$10))+'S Curve Equation'!$B$13)*'S Curve Equation'!$B$14</f>
        <v>0.25699888463382087</v>
      </c>
      <c r="AE164">
        <f>(1/(1+EXP(('S Curve Equation'!$B$11-AE119*'S Curve Equation'!$B$12)*'S Curve Equation'!$B$10))+'S Curve Equation'!$B$13)*'S Curve Equation'!$B$14</f>
        <v>0.25899737970867381</v>
      </c>
      <c r="AF164">
        <f>(1/(1+EXP(('S Curve Equation'!$B$11-AF119*'S Curve Equation'!$B$12)*'S Curve Equation'!$B$10))+'S Curve Equation'!$B$13)*'S Curve Equation'!$B$14</f>
        <v>0.26098835378066648</v>
      </c>
    </row>
    <row r="165" spans="1:32" x14ac:dyDescent="0.25">
      <c r="A165" t="s">
        <v>72</v>
      </c>
      <c r="B165">
        <f>(1/(1+EXP(('S Curve Equation'!$B$11-B120*'S Curve Equation'!$B$12)*'S Curve Equation'!$B$10))+'S Curve Equation'!$B$13)*'S Curve Equation'!$B$14</f>
        <v>0.24568885592434639</v>
      </c>
      <c r="C165">
        <f>(1/(1+EXP(('S Curve Equation'!$B$11-C120*'S Curve Equation'!$B$12)*'S Curve Equation'!$B$10))+'S Curve Equation'!$B$13)*'S Curve Equation'!$B$14</f>
        <v>0.24841108758630914</v>
      </c>
      <c r="D165">
        <f>(1/(1+EXP(('S Curve Equation'!$B$11-D120*'S Curve Equation'!$B$12)*'S Curve Equation'!$B$10))+'S Curve Equation'!$B$13)*'S Curve Equation'!$B$14</f>
        <v>0.25049516499648133</v>
      </c>
      <c r="E165">
        <f>(1/(1+EXP(('S Curve Equation'!$B$11-E120*'S Curve Equation'!$B$12)*'S Curve Equation'!$B$10))+'S Curve Equation'!$B$13)*'S Curve Equation'!$B$14</f>
        <v>0.25288322297381066</v>
      </c>
      <c r="F165">
        <f>(1/(1+EXP(('S Curve Equation'!$B$11-F120*'S Curve Equation'!$B$12)*'S Curve Equation'!$B$10))+'S Curve Equation'!$B$13)*'S Curve Equation'!$B$14</f>
        <v>0.25556574430301149</v>
      </c>
      <c r="G165">
        <f>(1/(1+EXP(('S Curve Equation'!$B$11-G120*'S Curve Equation'!$B$12)*'S Curve Equation'!$B$10))+'S Curve Equation'!$B$13)*'S Curve Equation'!$B$14</f>
        <v>0.25792590115997077</v>
      </c>
      <c r="H165">
        <f>(1/(1+EXP(('S Curve Equation'!$B$11-H120*'S Curve Equation'!$B$12)*'S Curve Equation'!$B$10))+'S Curve Equation'!$B$13)*'S Curve Equation'!$B$14</f>
        <v>0.26094833989302518</v>
      </c>
      <c r="I165">
        <f>(1/(1+EXP(('S Curve Equation'!$B$11-I120*'S Curve Equation'!$B$12)*'S Curve Equation'!$B$10))+'S Curve Equation'!$B$13)*'S Curve Equation'!$B$14</f>
        <v>0.26319081579424553</v>
      </c>
      <c r="J165">
        <f>(1/(1+EXP(('S Curve Equation'!$B$11-J120*'S Curve Equation'!$B$12)*'S Curve Equation'!$B$10))+'S Curve Equation'!$B$13)*'S Curve Equation'!$B$14</f>
        <v>0.26471359701806307</v>
      </c>
      <c r="K165">
        <f>(1/(1+EXP(('S Curve Equation'!$B$11-K120*'S Curve Equation'!$B$12)*'S Curve Equation'!$B$10))+'S Curve Equation'!$B$13)*'S Curve Equation'!$B$14</f>
        <v>0.26634775943332323</v>
      </c>
      <c r="L165">
        <f>(1/(1+EXP(('S Curve Equation'!$B$11-L120*'S Curve Equation'!$B$12)*'S Curve Equation'!$B$10))+'S Curve Equation'!$B$13)*'S Curve Equation'!$B$14</f>
        <v>0.26950069344196803</v>
      </c>
      <c r="M165">
        <f>(1/(1+EXP(('S Curve Equation'!$B$11-M120*'S Curve Equation'!$B$12)*'S Curve Equation'!$B$10))+'S Curve Equation'!$B$13)*'S Curve Equation'!$B$14</f>
        <v>0.27180450003597445</v>
      </c>
      <c r="N165">
        <f>(1/(1+EXP(('S Curve Equation'!$B$11-N120*'S Curve Equation'!$B$12)*'S Curve Equation'!$B$10))+'S Curve Equation'!$B$13)*'S Curve Equation'!$B$14</f>
        <v>0.27409867153109974</v>
      </c>
      <c r="O165">
        <f>(1/(1+EXP(('S Curve Equation'!$B$11-O120*'S Curve Equation'!$B$12)*'S Curve Equation'!$B$10))+'S Curve Equation'!$B$13)*'S Curve Equation'!$B$14</f>
        <v>0.27638312575913732</v>
      </c>
      <c r="P165">
        <f>(1/(1+EXP(('S Curve Equation'!$B$11-P120*'S Curve Equation'!$B$12)*'S Curve Equation'!$B$10))+'S Curve Equation'!$B$13)*'S Curve Equation'!$B$14</f>
        <v>0.27865778503200156</v>
      </c>
      <c r="Q165">
        <f>(1/(1+EXP(('S Curve Equation'!$B$11-Q120*'S Curve Equation'!$B$12)*'S Curve Equation'!$B$10))+'S Curve Equation'!$B$13)*'S Curve Equation'!$B$14</f>
        <v>0.28092257603018039</v>
      </c>
      <c r="R165">
        <f>(1/(1+EXP(('S Curve Equation'!$B$11-R120*'S Curve Equation'!$B$12)*'S Curve Equation'!$B$10))+'S Curve Equation'!$B$13)*'S Curve Equation'!$B$14</f>
        <v>0.28317742969266235</v>
      </c>
      <c r="S165">
        <f>(1/(1+EXP(('S Curve Equation'!$B$11-S120*'S Curve Equation'!$B$12)*'S Curve Equation'!$B$10))+'S Curve Equation'!$B$13)*'S Curve Equation'!$B$14</f>
        <v>0.28542228110836043</v>
      </c>
      <c r="T165">
        <f>(1/(1+EXP(('S Curve Equation'!$B$11-T120*'S Curve Equation'!$B$12)*'S Curve Equation'!$B$10))+'S Curve Equation'!$B$13)*'S Curve Equation'!$B$14</f>
        <v>0.28765706940908975</v>
      </c>
      <c r="U165">
        <f>(1/(1+EXP(('S Curve Equation'!$B$11-U120*'S Curve Equation'!$B$12)*'S Curve Equation'!$B$10))+'S Curve Equation'!$B$13)*'S Curve Equation'!$B$14</f>
        <v>0.28988173766410802</v>
      </c>
      <c r="V165">
        <f>(1/(1+EXP(('S Curve Equation'!$B$11-V120*'S Curve Equation'!$B$12)*'S Curve Equation'!$B$10))+'S Curve Equation'!$B$13)*'S Curve Equation'!$B$14</f>
        <v>0.2920962327762599</v>
      </c>
      <c r="W165">
        <f>(1/(1+EXP(('S Curve Equation'!$B$11-W120*'S Curve Equation'!$B$12)*'S Curve Equation'!$B$10))+'S Curve Equation'!$B$13)*'S Curve Equation'!$B$14</f>
        <v>0.29430050537974228</v>
      </c>
      <c r="X165">
        <f>(1/(1+EXP(('S Curve Equation'!$B$11-X120*'S Curve Equation'!$B$12)*'S Curve Equation'!$B$10))+'S Curve Equation'!$B$13)*'S Curve Equation'!$B$14</f>
        <v>0.29649450973951424</v>
      </c>
      <c r="Y165">
        <f>(1/(1+EXP(('S Curve Equation'!$B$11-Y120*'S Curve Equation'!$B$12)*'S Curve Equation'!$B$10))+'S Curve Equation'!$B$13)*'S Curve Equation'!$B$14</f>
        <v>0.29867820365236308</v>
      </c>
      <c r="Z165">
        <f>(1/(1+EXP(('S Curve Equation'!$B$11-Z120*'S Curve Equation'!$B$12)*'S Curve Equation'!$B$10))+'S Curve Equation'!$B$13)*'S Curve Equation'!$B$14</f>
        <v>0.30085154834964417</v>
      </c>
      <c r="AA165">
        <f>(1/(1+EXP(('S Curve Equation'!$B$11-AA120*'S Curve Equation'!$B$12)*'S Curve Equation'!$B$10))+'S Curve Equation'!$B$13)*'S Curve Equation'!$B$14</f>
        <v>0.30301450840170635</v>
      </c>
      <c r="AB165">
        <f>(1/(1+EXP(('S Curve Equation'!$B$11-AB120*'S Curve Equation'!$B$12)*'S Curve Equation'!$B$10))+'S Curve Equation'!$B$13)*'S Curve Equation'!$B$14</f>
        <v>0.30516705162400615</v>
      </c>
      <c r="AC165">
        <f>(1/(1+EXP(('S Curve Equation'!$B$11-AC120*'S Curve Equation'!$B$12)*'S Curve Equation'!$B$10))+'S Curve Equation'!$B$13)*'S Curve Equation'!$B$14</f>
        <v>0.30730914898491896</v>
      </c>
      <c r="AD165">
        <f>(1/(1+EXP(('S Curve Equation'!$B$11-AD120*'S Curve Equation'!$B$12)*'S Curve Equation'!$B$10))+'S Curve Equation'!$B$13)*'S Curve Equation'!$B$14</f>
        <v>0.30944077451524998</v>
      </c>
      <c r="AE165">
        <f>(1/(1+EXP(('S Curve Equation'!$B$11-AE120*'S Curve Equation'!$B$12)*'S Curve Equation'!$B$10))+'S Curve Equation'!$B$13)*'S Curve Equation'!$B$14</f>
        <v>0.31156190521944788</v>
      </c>
      <c r="AF165">
        <f>(1/(1+EXP(('S Curve Equation'!$B$11-AF120*'S Curve Equation'!$B$12)*'S Curve Equation'!$B$10))+'S Curve Equation'!$B$13)*'S Curve Equation'!$B$14</f>
        <v>0.31367252098851472</v>
      </c>
    </row>
    <row r="166" spans="1:32" x14ac:dyDescent="0.25">
      <c r="A166" t="s">
        <v>74</v>
      </c>
      <c r="B166">
        <f>(1/(1+EXP(('S Curve Equation'!$B$11-B121*'S Curve Equation'!$B$12)*'S Curve Equation'!$B$10))+'S Curve Equation'!$B$13)*'S Curve Equation'!$B$14</f>
        <v>0.17604929169519201</v>
      </c>
      <c r="C166">
        <f>(1/(1+EXP(('S Curve Equation'!$B$11-C121*'S Curve Equation'!$B$12)*'S Curve Equation'!$B$10))+'S Curve Equation'!$B$13)*'S Curve Equation'!$B$14</f>
        <v>0.17837325944845911</v>
      </c>
      <c r="D166">
        <f>(1/(1+EXP(('S Curve Equation'!$B$11-D121*'S Curve Equation'!$B$12)*'S Curve Equation'!$B$10))+'S Curve Equation'!$B$13)*'S Curve Equation'!$B$14</f>
        <v>0.18015646618442213</v>
      </c>
      <c r="E166">
        <f>(1/(1+EXP(('S Curve Equation'!$B$11-E121*'S Curve Equation'!$B$12)*'S Curve Equation'!$B$10))+'S Curve Equation'!$B$13)*'S Curve Equation'!$B$14</f>
        <v>0.18220405946974982</v>
      </c>
      <c r="F166">
        <f>(1/(1+EXP(('S Curve Equation'!$B$11-F121*'S Curve Equation'!$B$12)*'S Curve Equation'!$B$10))+'S Curve Equation'!$B$13)*'S Curve Equation'!$B$14</f>
        <v>0.18450959016696614</v>
      </c>
      <c r="G166">
        <f>(1/(1+EXP(('S Curve Equation'!$B$11-G121*'S Curve Equation'!$B$12)*'S Curve Equation'!$B$10))+'S Curve Equation'!$B$13)*'S Curve Equation'!$B$14</f>
        <v>0.18654282579134815</v>
      </c>
      <c r="H166">
        <f>(1/(1+EXP(('S Curve Equation'!$B$11-H121*'S Curve Equation'!$B$12)*'S Curve Equation'!$B$10))+'S Curve Equation'!$B$13)*'S Curve Equation'!$B$14</f>
        <v>0.18915310882266834</v>
      </c>
      <c r="I166">
        <f>(1/(1+EXP(('S Curve Equation'!$B$11-I121*'S Curve Equation'!$B$12)*'S Curve Equation'!$B$10))+'S Curve Equation'!$B$13)*'S Curve Equation'!$B$14</f>
        <v>0.19109450016992346</v>
      </c>
      <c r="J166">
        <f>(1/(1+EXP(('S Curve Equation'!$B$11-J121*'S Curve Equation'!$B$12)*'S Curve Equation'!$B$10))+'S Curve Equation'!$B$13)*'S Curve Equation'!$B$14</f>
        <v>0.19241511083505428</v>
      </c>
      <c r="K166">
        <f>(1/(1+EXP(('S Curve Equation'!$B$11-K121*'S Curve Equation'!$B$12)*'S Curve Equation'!$B$10))+'S Curve Equation'!$B$13)*'S Curve Equation'!$B$14</f>
        <v>0.19383436859421699</v>
      </c>
      <c r="L166">
        <f>(1/(1+EXP(('S Curve Equation'!$B$11-L121*'S Curve Equation'!$B$12)*'S Curve Equation'!$B$10))+'S Curve Equation'!$B$13)*'S Curve Equation'!$B$14</f>
        <v>0.19657866747471939</v>
      </c>
      <c r="M166">
        <f>(1/(1+EXP(('S Curve Equation'!$B$11-M121*'S Curve Equation'!$B$12)*'S Curve Equation'!$B$10))+'S Curve Equation'!$B$13)*'S Curve Equation'!$B$14</f>
        <v>0.1985888794833203</v>
      </c>
      <c r="N166">
        <f>(1/(1+EXP(('S Curve Equation'!$B$11-N121*'S Curve Equation'!$B$12)*'S Curve Equation'!$B$10))+'S Curve Equation'!$B$13)*'S Curve Equation'!$B$14</f>
        <v>0.20059486448540045</v>
      </c>
      <c r="O166">
        <f>(1/(1+EXP(('S Curve Equation'!$B$11-O121*'S Curve Equation'!$B$12)*'S Curve Equation'!$B$10))+'S Curve Equation'!$B$13)*'S Curve Equation'!$B$14</f>
        <v>0.20259649215000805</v>
      </c>
      <c r="P166">
        <f>(1/(1+EXP(('S Curve Equation'!$B$11-P121*'S Curve Equation'!$B$12)*'S Curve Equation'!$B$10))+'S Curve Equation'!$B$13)*'S Curve Equation'!$B$14</f>
        <v>0.20459363593879906</v>
      </c>
      <c r="Q166">
        <f>(1/(1+EXP(('S Curve Equation'!$B$11-Q121*'S Curve Equation'!$B$12)*'S Curve Equation'!$B$10))+'S Curve Equation'!$B$13)*'S Curve Equation'!$B$14</f>
        <v>0.20658617304840776</v>
      </c>
      <c r="R166">
        <f>(1/(1+EXP(('S Curve Equation'!$B$11-R121*'S Curve Equation'!$B$12)*'S Curve Equation'!$B$10))+'S Curve Equation'!$B$13)*'S Curve Equation'!$B$14</f>
        <v>0.20857398435251484</v>
      </c>
      <c r="S166">
        <f>(1/(1+EXP(('S Curve Equation'!$B$11-S121*'S Curve Equation'!$B$12)*'S Curve Equation'!$B$10))+'S Curve Equation'!$B$13)*'S Curve Equation'!$B$14</f>
        <v>0.21055695434366464</v>
      </c>
      <c r="T166">
        <f>(1/(1+EXP(('S Curve Equation'!$B$11-T121*'S Curve Equation'!$B$12)*'S Curve Equation'!$B$10))+'S Curve Equation'!$B$13)*'S Curve Equation'!$B$14</f>
        <v>0.21253497107491687</v>
      </c>
      <c r="U166">
        <f>(1/(1+EXP(('S Curve Equation'!$B$11-U121*'S Curve Equation'!$B$12)*'S Curve Equation'!$B$10))+'S Curve Equation'!$B$13)*'S Curve Equation'!$B$14</f>
        <v>0.2145079261013737</v>
      </c>
      <c r="V166">
        <f>(1/(1+EXP(('S Curve Equation'!$B$11-V121*'S Curve Equation'!$B$12)*'S Curve Equation'!$B$10))+'S Curve Equation'!$B$13)*'S Curve Equation'!$B$14</f>
        <v>0.21647571442165259</v>
      </c>
      <c r="W166">
        <f>(1/(1+EXP(('S Curve Equation'!$B$11-W121*'S Curve Equation'!$B$12)*'S Curve Equation'!$B$10))+'S Curve Equation'!$B$13)*'S Curve Equation'!$B$14</f>
        <v>0.21843823441935581</v>
      </c>
      <c r="X166">
        <f>(1/(1+EXP(('S Curve Equation'!$B$11-X121*'S Curve Equation'!$B$12)*'S Curve Equation'!$B$10))+'S Curve Equation'!$B$13)*'S Curve Equation'!$B$14</f>
        <v>0.22039538780458956</v>
      </c>
      <c r="Y166">
        <f>(1/(1+EXP(('S Curve Equation'!$B$11-Y121*'S Curve Equation'!$B$12)*'S Curve Equation'!$B$10))+'S Curve Equation'!$B$13)*'S Curve Equation'!$B$14</f>
        <v>0.2223470795555812</v>
      </c>
      <c r="Z166">
        <f>(1/(1+EXP(('S Curve Equation'!$B$11-Z121*'S Curve Equation'!$B$12)*'S Curve Equation'!$B$10))+'S Curve Equation'!$B$13)*'S Curve Equation'!$B$14</f>
        <v>0.22429321786044221</v>
      </c>
      <c r="AA166">
        <f>(1/(1+EXP(('S Curve Equation'!$B$11-AA121*'S Curve Equation'!$B$12)*'S Curve Equation'!$B$10))+'S Curve Equation'!$B$13)*'S Curve Equation'!$B$14</f>
        <v>0.22623371405912221</v>
      </c>
      <c r="AB166">
        <f>(1/(1+EXP(('S Curve Equation'!$B$11-AB121*'S Curve Equation'!$B$12)*'S Curve Equation'!$B$10))+'S Curve Equation'!$B$13)*'S Curve Equation'!$B$14</f>
        <v>0.22816848258559419</v>
      </c>
      <c r="AC166">
        <f>(1/(1+EXP(('S Curve Equation'!$B$11-AC121*'S Curve Equation'!$B$12)*'S Curve Equation'!$B$10))+'S Curve Equation'!$B$13)*'S Curve Equation'!$B$14</f>
        <v>0.23009744091030856</v>
      </c>
      <c r="AD166">
        <f>(1/(1+EXP(('S Curve Equation'!$B$11-AD121*'S Curve Equation'!$B$12)*'S Curve Equation'!$B$10))+'S Curve Equation'!$B$13)*'S Curve Equation'!$B$14</f>
        <v>0.23202050948295633</v>
      </c>
      <c r="AE166">
        <f>(1/(1+EXP(('S Curve Equation'!$B$11-AE121*'S Curve Equation'!$B$12)*'S Curve Equation'!$B$10))+'S Curve Equation'!$B$13)*'S Curve Equation'!$B$14</f>
        <v>0.23393761167557697</v>
      </c>
      <c r="AF166">
        <f>(1/(1+EXP(('S Curve Equation'!$B$11-AF121*'S Curve Equation'!$B$12)*'S Curve Equation'!$B$10))+'S Curve Equation'!$B$13)*'S Curve Equation'!$B$14</f>
        <v>0.2358486737260376</v>
      </c>
    </row>
    <row r="167" spans="1:32" x14ac:dyDescent="0.25">
      <c r="A167" t="s">
        <v>76</v>
      </c>
      <c r="B167">
        <f>(1/(1+EXP(('S Curve Equation'!$B$11-B122*'S Curve Equation'!$B$12)*'S Curve Equation'!$B$10))+'S Curve Equation'!$B$13)*'S Curve Equation'!$B$14</f>
        <v>0.20836820083682009</v>
      </c>
      <c r="C167">
        <f>(1/(1+EXP(('S Curve Equation'!$B$11-C122*'S Curve Equation'!$B$12)*'S Curve Equation'!$B$10))+'S Curve Equation'!$B$13)*'S Curve Equation'!$B$14</f>
        <v>0.21089937862193242</v>
      </c>
      <c r="D167">
        <f>(1/(1+EXP(('S Curve Equation'!$B$11-D122*'S Curve Equation'!$B$12)*'S Curve Equation'!$B$10))+'S Curve Equation'!$B$13)*'S Curve Equation'!$B$14</f>
        <v>0.21283945302169854</v>
      </c>
      <c r="E167">
        <f>(1/(1+EXP(('S Curve Equation'!$B$11-E122*'S Curve Equation'!$B$12)*'S Curve Equation'!$B$10))+'S Curve Equation'!$B$13)*'S Curve Equation'!$B$14</f>
        <v>0.21506490955774424</v>
      </c>
      <c r="F167">
        <f>(1/(1+EXP(('S Curve Equation'!$B$11-F122*'S Curve Equation'!$B$12)*'S Curve Equation'!$B$10))+'S Curve Equation'!$B$13)*'S Curve Equation'!$B$14</f>
        <v>0.21756783402574803</v>
      </c>
      <c r="G167">
        <f>(1/(1+EXP(('S Curve Equation'!$B$11-G122*'S Curve Equation'!$B$12)*'S Curve Equation'!$B$10))+'S Curve Equation'!$B$13)*'S Curve Equation'!$B$14</f>
        <v>0.21977264064206187</v>
      </c>
      <c r="H167">
        <f>(1/(1+EXP(('S Curve Equation'!$B$11-H122*'S Curve Equation'!$B$12)*'S Curve Equation'!$B$10))+'S Curve Equation'!$B$13)*'S Curve Equation'!$B$14</f>
        <v>0.22259976558284947</v>
      </c>
      <c r="I167">
        <f>(1/(1+EXP(('S Curve Equation'!$B$11-I122*'S Curve Equation'!$B$12)*'S Curve Equation'!$B$10))+'S Curve Equation'!$B$13)*'S Curve Equation'!$B$14</f>
        <v>0.2246999552061045</v>
      </c>
      <c r="J167">
        <f>(1/(1+EXP(('S Curve Equation'!$B$11-J122*'S Curve Equation'!$B$12)*'S Curve Equation'!$B$10))+'S Curve Equation'!$B$13)*'S Curve Equation'!$B$14</f>
        <v>0.22612738651992356</v>
      </c>
      <c r="K167">
        <f>(1/(1+EXP(('S Curve Equation'!$B$11-K122*'S Curve Equation'!$B$12)*'S Curve Equation'!$B$10))+'S Curve Equation'!$B$13)*'S Curve Equation'!$B$14</f>
        <v>0.22766036619778035</v>
      </c>
      <c r="L167">
        <f>(1/(1+EXP(('S Curve Equation'!$B$11-L122*'S Curve Equation'!$B$12)*'S Curve Equation'!$B$10))+'S Curve Equation'!$B$13)*'S Curve Equation'!$B$14</f>
        <v>0.23062141005696912</v>
      </c>
      <c r="M167">
        <f>(1/(1+EXP(('S Curve Equation'!$B$11-M122*'S Curve Equation'!$B$12)*'S Curve Equation'!$B$10))+'S Curve Equation'!$B$13)*'S Curve Equation'!$B$14</f>
        <v>0.23278777118320501</v>
      </c>
      <c r="N167">
        <f>(1/(1+EXP(('S Curve Equation'!$B$11-N122*'S Curve Equation'!$B$12)*'S Curve Equation'!$B$10))+'S Curve Equation'!$B$13)*'S Curve Equation'!$B$14</f>
        <v>0.23494738580456909</v>
      </c>
      <c r="O167">
        <f>(1/(1+EXP(('S Curve Equation'!$B$11-O122*'S Curve Equation'!$B$12)*'S Curve Equation'!$B$10))+'S Curve Equation'!$B$13)*'S Curve Equation'!$B$14</f>
        <v>0.23710014103428043</v>
      </c>
      <c r="P167">
        <f>(1/(1+EXP(('S Curve Equation'!$B$11-P122*'S Curve Equation'!$B$12)*'S Curve Equation'!$B$10))+'S Curve Equation'!$B$13)*'S Curve Equation'!$B$14</f>
        <v>0.23924592823237703</v>
      </c>
      <c r="Q167">
        <f>(1/(1+EXP(('S Curve Equation'!$B$11-Q122*'S Curve Equation'!$B$12)*'S Curve Equation'!$B$10))+'S Curve Equation'!$B$13)*'S Curve Equation'!$B$14</f>
        <v>0.24138464292192979</v>
      </c>
      <c r="R167">
        <f>(1/(1+EXP(('S Curve Equation'!$B$11-R122*'S Curve Equation'!$B$12)*'S Curve Equation'!$B$10))+'S Curve Equation'!$B$13)*'S Curve Equation'!$B$14</f>
        <v>0.24351618470568392</v>
      </c>
      <c r="S167">
        <f>(1/(1+EXP(('S Curve Equation'!$B$11-S122*'S Curve Equation'!$B$12)*'S Curve Equation'!$B$10))+'S Curve Equation'!$B$13)*'S Curve Equation'!$B$14</f>
        <v>0.24564045718317495</v>
      </c>
      <c r="T167">
        <f>(1/(1+EXP(('S Curve Equation'!$B$11-T122*'S Curve Equation'!$B$12)*'S Curve Equation'!$B$10))+'S Curve Equation'!$B$13)*'S Curve Equation'!$B$14</f>
        <v>0.24775736786839417</v>
      </c>
      <c r="U167">
        <f>(1/(1+EXP(('S Curve Equation'!$B$11-U122*'S Curve Equation'!$B$12)*'S Curve Equation'!$B$10))+'S Curve Equation'!$B$13)*'S Curve Equation'!$B$14</f>
        <v>0.24986682810803923</v>
      </c>
      <c r="V167">
        <f>(1/(1+EXP(('S Curve Equation'!$B$11-V122*'S Curve Equation'!$B$12)*'S Curve Equation'!$B$10))+'S Curve Equation'!$B$13)*'S Curve Equation'!$B$14</f>
        <v>0.25196875300041011</v>
      </c>
      <c r="W167">
        <f>(1/(1+EXP(('S Curve Equation'!$B$11-W122*'S Curve Equation'!$B$12)*'S Curve Equation'!$B$10))+'S Curve Equation'!$B$13)*'S Curve Equation'!$B$14</f>
        <v>0.25406306131499251</v>
      </c>
      <c r="X167">
        <f>(1/(1+EXP(('S Curve Equation'!$B$11-X122*'S Curve Equation'!$B$12)*'S Curve Equation'!$B$10))+'S Curve Equation'!$B$13)*'S Curve Equation'!$B$14</f>
        <v>0.25614967541277345</v>
      </c>
      <c r="Y167">
        <f>(1/(1+EXP(('S Curve Equation'!$B$11-Y122*'S Curve Equation'!$B$12)*'S Curve Equation'!$B$10))+'S Curve Equation'!$B$13)*'S Curve Equation'!$B$14</f>
        <v>0.25822852116732486</v>
      </c>
      <c r="Z167">
        <f>(1/(1+EXP(('S Curve Equation'!$B$11-Z122*'S Curve Equation'!$B$12)*'S Curve Equation'!$B$10))+'S Curve Equation'!$B$13)*'S Curve Equation'!$B$14</f>
        <v>0.26029952788669458</v>
      </c>
      <c r="AA167">
        <f>(1/(1+EXP(('S Curve Equation'!$B$11-AA122*'S Curve Equation'!$B$12)*'S Curve Equation'!$B$10))+'S Curve Equation'!$B$13)*'S Curve Equation'!$B$14</f>
        <v>0.26236262823613937</v>
      </c>
      <c r="AB167">
        <f>(1/(1+EXP(('S Curve Equation'!$B$11-AB122*'S Curve Equation'!$B$12)*'S Curve Equation'!$B$10))+'S Curve Equation'!$B$13)*'S Curve Equation'!$B$14</f>
        <v>0.26441775816172669</v>
      </c>
      <c r="AC167">
        <f>(1/(1+EXP(('S Curve Equation'!$B$11-AC122*'S Curve Equation'!$B$12)*'S Curve Equation'!$B$10))+'S Curve Equation'!$B$13)*'S Curve Equation'!$B$14</f>
        <v>0.26646485681483512</v>
      </c>
      <c r="AD167">
        <f>(1/(1+EXP(('S Curve Equation'!$B$11-AD122*'S Curve Equation'!$B$12)*'S Curve Equation'!$B$10))+'S Curve Equation'!$B$13)*'S Curve Equation'!$B$14</f>
        <v>0.26850386647757807</v>
      </c>
      <c r="AE167">
        <f>(1/(1+EXP(('S Curve Equation'!$B$11-AE122*'S Curve Equation'!$B$12)*'S Curve Equation'!$B$10))+'S Curve Equation'!$B$13)*'S Curve Equation'!$B$14</f>
        <v>0.27053473248917803</v>
      </c>
      <c r="AF167">
        <f>(1/(1+EXP(('S Curve Equation'!$B$11-AF122*'S Curve Equation'!$B$12)*'S Curve Equation'!$B$10))+'S Curve Equation'!$B$13)*'S Curve Equation'!$B$14</f>
        <v>0.27255740317330462</v>
      </c>
    </row>
    <row r="168" spans="1:32" x14ac:dyDescent="0.25">
      <c r="A168" t="s">
        <v>78</v>
      </c>
      <c r="B168">
        <f>(1/(1+EXP(('S Curve Equation'!$B$11-B123*'S Curve Equation'!$B$12)*'S Curve Equation'!$B$10))+'S Curve Equation'!$B$13)*'S Curve Equation'!$B$14</f>
        <v>0.15801328978488569</v>
      </c>
      <c r="C168">
        <f>(1/(1+EXP(('S Curve Equation'!$B$11-C123*'S Curve Equation'!$B$12)*'S Curve Equation'!$B$10))+'S Curve Equation'!$B$13)*'S Curve Equation'!$B$14</f>
        <v>0.16020350380137294</v>
      </c>
      <c r="D168">
        <f>(1/(1+EXP(('S Curve Equation'!$B$11-D123*'S Curve Equation'!$B$12)*'S Curve Equation'!$B$10))+'S Curve Equation'!$B$13)*'S Curve Equation'!$B$14</f>
        <v>0.16188517863049831</v>
      </c>
      <c r="E168">
        <f>(1/(1+EXP(('S Curve Equation'!$B$11-E123*'S Curve Equation'!$B$12)*'S Curve Equation'!$B$10))+'S Curve Equation'!$B$13)*'S Curve Equation'!$B$14</f>
        <v>0.16381735789509008</v>
      </c>
      <c r="F168">
        <f>(1/(1+EXP(('S Curve Equation'!$B$11-F123*'S Curve Equation'!$B$12)*'S Curve Equation'!$B$10))+'S Curve Equation'!$B$13)*'S Curve Equation'!$B$14</f>
        <v>0.16599442790733648</v>
      </c>
      <c r="G168">
        <f>(1/(1+EXP(('S Curve Equation'!$B$11-G123*'S Curve Equation'!$B$12)*'S Curve Equation'!$B$10))+'S Curve Equation'!$B$13)*'S Curve Equation'!$B$14</f>
        <v>0.16791568023373785</v>
      </c>
      <c r="H168">
        <f>(1/(1+EXP(('S Curve Equation'!$B$11-H123*'S Curve Equation'!$B$12)*'S Curve Equation'!$B$10))+'S Curve Equation'!$B$13)*'S Curve Equation'!$B$14</f>
        <v>0.17038398312067368</v>
      </c>
      <c r="I168">
        <f>(1/(1+EXP(('S Curve Equation'!$B$11-I123*'S Curve Equation'!$B$12)*'S Curve Equation'!$B$10))+'S Curve Equation'!$B$13)*'S Curve Equation'!$B$14</f>
        <v>0.1722210722706142</v>
      </c>
      <c r="J168">
        <f>(1/(1+EXP(('S Curve Equation'!$B$11-J123*'S Curve Equation'!$B$12)*'S Curve Equation'!$B$10))+'S Curve Equation'!$B$13)*'S Curve Equation'!$B$14</f>
        <v>0.1734713612923601</v>
      </c>
      <c r="K168">
        <f>(1/(1+EXP(('S Curve Equation'!$B$11-K123*'S Curve Equation'!$B$12)*'S Curve Equation'!$B$10))+'S Curve Equation'!$B$13)*'S Curve Equation'!$B$14</f>
        <v>0.17481561029029352</v>
      </c>
      <c r="L168">
        <f>(1/(1+EXP(('S Curve Equation'!$B$11-L123*'S Curve Equation'!$B$12)*'S Curve Equation'!$B$10))+'S Curve Equation'!$B$13)*'S Curve Equation'!$B$14</f>
        <v>0.17741652728051194</v>
      </c>
      <c r="M168">
        <f>(1/(1+EXP(('S Curve Equation'!$B$11-M123*'S Curve Equation'!$B$12)*'S Curve Equation'!$B$10))+'S Curve Equation'!$B$13)*'S Curve Equation'!$B$14</f>
        <v>0.17932309096595708</v>
      </c>
      <c r="N168">
        <f>(1/(1+EXP(('S Curve Equation'!$B$11-N123*'S Curve Equation'!$B$12)*'S Curve Equation'!$B$10))+'S Curve Equation'!$B$13)*'S Curve Equation'!$B$14</f>
        <v>0.18122680324428725</v>
      </c>
      <c r="O168">
        <f>(1/(1+EXP(('S Curve Equation'!$B$11-O123*'S Curve Equation'!$B$12)*'S Curve Equation'!$B$10))+'S Curve Equation'!$B$13)*'S Curve Equation'!$B$14</f>
        <v>0.18312752841867377</v>
      </c>
      <c r="P168">
        <f>(1/(1+EXP(('S Curve Equation'!$B$11-P123*'S Curve Equation'!$B$12)*'S Curve Equation'!$B$10))+'S Curve Equation'!$B$13)*'S Curve Equation'!$B$14</f>
        <v>0.18502513423960662</v>
      </c>
      <c r="Q168">
        <f>(1/(1+EXP(('S Curve Equation'!$B$11-Q123*'S Curve Equation'!$B$12)*'S Curve Equation'!$B$10))+'S Curve Equation'!$B$13)*'S Curve Equation'!$B$14</f>
        <v>0.18691949186177453</v>
      </c>
      <c r="R168">
        <f>(1/(1+EXP(('S Curve Equation'!$B$11-R123*'S Curve Equation'!$B$12)*'S Curve Equation'!$B$10))+'S Curve Equation'!$B$13)*'S Curve Equation'!$B$14</f>
        <v>0.18881047580033017</v>
      </c>
      <c r="S168">
        <f>(1/(1+EXP(('S Curve Equation'!$B$11-S123*'S Curve Equation'!$B$12)*'S Curve Equation'!$B$10))+'S Curve Equation'!$B$13)*'S Curve Equation'!$B$14</f>
        <v>0.19069796388659599</v>
      </c>
      <c r="T168">
        <f>(1/(1+EXP(('S Curve Equation'!$B$11-T123*'S Curve Equation'!$B$12)*'S Curve Equation'!$B$10))+'S Curve Equation'!$B$13)*'S Curve Equation'!$B$14</f>
        <v>0.19258183722328975</v>
      </c>
      <c r="U168">
        <f>(1/(1+EXP(('S Curve Equation'!$B$11-U123*'S Curve Equation'!$B$12)*'S Curve Equation'!$B$10))+'S Curve Equation'!$B$13)*'S Curve Equation'!$B$14</f>
        <v>0.19446198013931482</v>
      </c>
      <c r="V168">
        <f>(1/(1+EXP(('S Curve Equation'!$B$11-V123*'S Curve Equation'!$B$12)*'S Curve Equation'!$B$10))+'S Curve Equation'!$B$13)*'S Curve Equation'!$B$14</f>
        <v>0.19633828014418372</v>
      </c>
      <c r="W168">
        <f>(1/(1+EXP(('S Curve Equation'!$B$11-W123*'S Curve Equation'!$B$12)*'S Curve Equation'!$B$10))+'S Curve Equation'!$B$13)*'S Curve Equation'!$B$14</f>
        <v>0.19821062788212823</v>
      </c>
      <c r="X168">
        <f>(1/(1+EXP(('S Curve Equation'!$B$11-X123*'S Curve Equation'!$B$12)*'S Curve Equation'!$B$10))+'S Curve Equation'!$B$13)*'S Curve Equation'!$B$14</f>
        <v>0.20007891708594827</v>
      </c>
      <c r="Y168">
        <f>(1/(1+EXP(('S Curve Equation'!$B$11-Y123*'S Curve Equation'!$B$12)*'S Curve Equation'!$B$10))+'S Curve Equation'!$B$13)*'S Curve Equation'!$B$14</f>
        <v>0.20194304453065132</v>
      </c>
      <c r="Z168">
        <f>(1/(1+EXP(('S Curve Equation'!$B$11-Z123*'S Curve Equation'!$B$12)*'S Curve Equation'!$B$10))+'S Curve Equation'!$B$13)*'S Curve Equation'!$B$14</f>
        <v>0.2038029099869306</v>
      </c>
      <c r="AA168">
        <f>(1/(1+EXP(('S Curve Equation'!$B$11-AA123*'S Curve Equation'!$B$12)*'S Curve Equation'!$B$10))+'S Curve Equation'!$B$13)*'S Curve Equation'!$B$14</f>
        <v>0.20565841617453118</v>
      </c>
      <c r="AB168">
        <f>(1/(1+EXP(('S Curve Equation'!$B$11-AB123*'S Curve Equation'!$B$12)*'S Curve Equation'!$B$10))+'S Curve Equation'!$B$13)*'S Curve Equation'!$B$14</f>
        <v>0.20750946871554335</v>
      </c>
      <c r="AC168">
        <f>(1/(1+EXP(('S Curve Equation'!$B$11-AC123*'S Curve Equation'!$B$12)*'S Curve Equation'!$B$10))+'S Curve Equation'!$B$13)*'S Curve Equation'!$B$14</f>
        <v>0.20935597608766898</v>
      </c>
      <c r="AD168">
        <f>(1/(1+EXP(('S Curve Equation'!$B$11-AD123*'S Curve Equation'!$B$12)*'S Curve Equation'!$B$10))+'S Curve Equation'!$B$13)*'S Curve Equation'!$B$14</f>
        <v>0.21119784957749779</v>
      </c>
      <c r="AE168">
        <f>(1/(1+EXP(('S Curve Equation'!$B$11-AE123*'S Curve Equation'!$B$12)*'S Curve Equation'!$B$10))+'S Curve Equation'!$B$13)*'S Curve Equation'!$B$14</f>
        <v>0.21303500323383762</v>
      </c>
      <c r="AF168">
        <f>(1/(1+EXP(('S Curve Equation'!$B$11-AF123*'S Curve Equation'!$B$12)*'S Curve Equation'!$B$10))+'S Curve Equation'!$B$13)*'S Curve Equation'!$B$14</f>
        <v>0.21486735382112579</v>
      </c>
    </row>
    <row r="169" spans="1:32" x14ac:dyDescent="0.25">
      <c r="A169" t="s">
        <v>80</v>
      </c>
      <c r="B169">
        <f>(1/(1+EXP(('S Curve Equation'!$B$11-B124*'S Curve Equation'!$B$12)*'S Curve Equation'!$B$10))+'S Curve Equation'!$B$13)*'S Curve Equation'!$B$14</f>
        <v>0.23357664233576642</v>
      </c>
      <c r="C169">
        <f>(1/(1+EXP(('S Curve Equation'!$B$11-C124*'S Curve Equation'!$B$12)*'S Curve Equation'!$B$10))+'S Curve Equation'!$B$13)*'S Curve Equation'!$B$14</f>
        <v>0.23624228914980253</v>
      </c>
      <c r="D169">
        <f>(1/(1+EXP(('S Curve Equation'!$B$11-D124*'S Curve Equation'!$B$12)*'S Curve Equation'!$B$10))+'S Curve Equation'!$B$13)*'S Curve Equation'!$B$14</f>
        <v>0.23828379905287855</v>
      </c>
      <c r="E169">
        <f>(1/(1+EXP(('S Curve Equation'!$B$11-E124*'S Curve Equation'!$B$12)*'S Curve Equation'!$B$10))+'S Curve Equation'!$B$13)*'S Curve Equation'!$B$14</f>
        <v>0.24062387964896773</v>
      </c>
      <c r="F169">
        <f>(1/(1+EXP(('S Curve Equation'!$B$11-F124*'S Curve Equation'!$B$12)*'S Curve Equation'!$B$10))+'S Curve Equation'!$B$13)*'S Curve Equation'!$B$14</f>
        <v>0.2432535210063938</v>
      </c>
      <c r="G169">
        <f>(1/(1+EXP(('S Curve Equation'!$B$11-G124*'S Curve Equation'!$B$12)*'S Curve Equation'!$B$10))+'S Curve Equation'!$B$13)*'S Curve Equation'!$B$14</f>
        <v>0.2455680354442053</v>
      </c>
      <c r="H169">
        <f>(1/(1+EXP(('S Curve Equation'!$B$11-H124*'S Curve Equation'!$B$12)*'S Curve Equation'!$B$10))+'S Curve Equation'!$B$13)*'S Curve Equation'!$B$14</f>
        <v>0.24853322529287955</v>
      </c>
      <c r="I169">
        <f>(1/(1+EXP(('S Curve Equation'!$B$11-I124*'S Curve Equation'!$B$12)*'S Curve Equation'!$B$10))+'S Curve Equation'!$B$13)*'S Curve Equation'!$B$14</f>
        <v>0.25073409378227757</v>
      </c>
      <c r="J169">
        <f>(1/(1+EXP(('S Curve Equation'!$B$11-J124*'S Curve Equation'!$B$12)*'S Curve Equation'!$B$10))+'S Curve Equation'!$B$13)*'S Curve Equation'!$B$14</f>
        <v>0.25222904087793169</v>
      </c>
      <c r="K169">
        <f>(1/(1+EXP(('S Curve Equation'!$B$11-K124*'S Curve Equation'!$B$12)*'S Curve Equation'!$B$10))+'S Curve Equation'!$B$13)*'S Curve Equation'!$B$14</f>
        <v>0.2538337099554252</v>
      </c>
      <c r="L169">
        <f>(1/(1+EXP(('S Curve Equation'!$B$11-L124*'S Curve Equation'!$B$12)*'S Curve Equation'!$B$10))+'S Curve Equation'!$B$13)*'S Curve Equation'!$B$14</f>
        <v>0.25693083798985639</v>
      </c>
      <c r="M169">
        <f>(1/(1+EXP(('S Curve Equation'!$B$11-M124*'S Curve Equation'!$B$12)*'S Curve Equation'!$B$10))+'S Curve Equation'!$B$13)*'S Curve Equation'!$B$14</f>
        <v>0.25919477894086534</v>
      </c>
      <c r="N169">
        <f>(1/(1+EXP(('S Curve Equation'!$B$11-N124*'S Curve Equation'!$B$12)*'S Curve Equation'!$B$10))+'S Curve Equation'!$B$13)*'S Curve Equation'!$B$14</f>
        <v>0.26145001270392648</v>
      </c>
      <c r="O169">
        <f>(1/(1+EXP(('S Curve Equation'!$B$11-O124*'S Curve Equation'!$B$12)*'S Curve Equation'!$B$10))+'S Curve Equation'!$B$13)*'S Curve Equation'!$B$14</f>
        <v>0.26369644605037973</v>
      </c>
      <c r="P169">
        <f>(1/(1+EXP(('S Curve Equation'!$B$11-P124*'S Curve Equation'!$B$12)*'S Curve Equation'!$B$10))+'S Curve Equation'!$B$13)*'S Curve Equation'!$B$14</f>
        <v>0.26593399019145558</v>
      </c>
      <c r="Q169">
        <f>(1/(1+EXP(('S Curve Equation'!$B$11-Q124*'S Curve Equation'!$B$12)*'S Curve Equation'!$B$10))+'S Curve Equation'!$B$13)*'S Curve Equation'!$B$14</f>
        <v>0.26816256067525951</v>
      </c>
      <c r="R169">
        <f>(1/(1+EXP(('S Curve Equation'!$B$11-R124*'S Curve Equation'!$B$12)*'S Curve Equation'!$B$10))+'S Curve Equation'!$B$13)*'S Curve Equation'!$B$14</f>
        <v>0.27038207728487446</v>
      </c>
      <c r="S169">
        <f>(1/(1+EXP(('S Curve Equation'!$B$11-S124*'S Curve Equation'!$B$12)*'S Curve Equation'!$B$10))+'S Curve Equation'!$B$13)*'S Curve Equation'!$B$14</f>
        <v>0.27259246393761266</v>
      </c>
      <c r="T169">
        <f>(1/(1+EXP(('S Curve Equation'!$B$11-T124*'S Curve Equation'!$B$12)*'S Curve Equation'!$B$10))+'S Curve Equation'!$B$13)*'S Curve Equation'!$B$14</f>
        <v>0.27479364858548072</v>
      </c>
      <c r="U169">
        <f>(1/(1+EXP(('S Curve Equation'!$B$11-U124*'S Curve Equation'!$B$12)*'S Curve Equation'!$B$10))+'S Curve Equation'!$B$13)*'S Curve Equation'!$B$14</f>
        <v>0.27698556311687994</v>
      </c>
      <c r="V169">
        <f>(1/(1+EXP(('S Curve Equation'!$B$11-V124*'S Curve Equation'!$B$12)*'S Curve Equation'!$B$10))+'S Curve Equation'!$B$13)*'S Curve Equation'!$B$14</f>
        <v>0.27916814325958578</v>
      </c>
      <c r="W169">
        <f>(1/(1+EXP(('S Curve Equation'!$B$11-W124*'S Curve Equation'!$B$12)*'S Curve Equation'!$B$10))+'S Curve Equation'!$B$13)*'S Curve Equation'!$B$14</f>
        <v>0.28134132848503812</v>
      </c>
      <c r="X169">
        <f>(1/(1+EXP(('S Curve Equation'!$B$11-X124*'S Curve Equation'!$B$12)*'S Curve Equation'!$B$10))+'S Curve Equation'!$B$13)*'S Curve Equation'!$B$14</f>
        <v>0.28350506191397018</v>
      </c>
      <c r="Y169">
        <f>(1/(1+EXP(('S Curve Equation'!$B$11-Y124*'S Curve Equation'!$B$12)*'S Curve Equation'!$B$10))+'S Curve Equation'!$B$13)*'S Curve Equation'!$B$14</f>
        <v>0.28565929022339875</v>
      </c>
      <c r="Z169">
        <f>(1/(1+EXP(('S Curve Equation'!$B$11-Z124*'S Curve Equation'!$B$12)*'S Curve Equation'!$B$10))+'S Curve Equation'!$B$13)*'S Curve Equation'!$B$14</f>
        <v>0.28780396355500176</v>
      </c>
      <c r="AA169">
        <f>(1/(1+EXP(('S Curve Equation'!$B$11-AA124*'S Curve Equation'!$B$12)*'S Curve Equation'!$B$10))+'S Curve Equation'!$B$13)*'S Curve Equation'!$B$14</f>
        <v>0.28993903542490168</v>
      </c>
      <c r="AB169">
        <f>(1/(1+EXP(('S Curve Equation'!$B$11-AB124*'S Curve Equation'!$B$12)*'S Curve Equation'!$B$10))+'S Curve Equation'!$B$13)*'S Curve Equation'!$B$14</f>
        <v>0.2920644626348689</v>
      </c>
      <c r="AC169">
        <f>(1/(1+EXP(('S Curve Equation'!$B$11-AC124*'S Curve Equation'!$B$12)*'S Curve Equation'!$B$10))+'S Curve Equation'!$B$13)*'S Curve Equation'!$B$14</f>
        <v>0.29418020518495963</v>
      </c>
      <c r="AD169">
        <f>(1/(1+EXP(('S Curve Equation'!$B$11-AD124*'S Curve Equation'!$B$12)*'S Curve Equation'!$B$10))+'S Curve Equation'!$B$13)*'S Curve Equation'!$B$14</f>
        <v>0.29628622618760025</v>
      </c>
      <c r="AE169">
        <f>(1/(1+EXP(('S Curve Equation'!$B$11-AE124*'S Curve Equation'!$B$12)*'S Curve Equation'!$B$10))+'S Curve Equation'!$B$13)*'S Curve Equation'!$B$14</f>
        <v>0.29838249178312837</v>
      </c>
      <c r="AF169">
        <f>(1/(1+EXP(('S Curve Equation'!$B$11-AF124*'S Curve Equation'!$B$12)*'S Curve Equation'!$B$10))+'S Curve Equation'!$B$13)*'S Curve Equation'!$B$14</f>
        <v>0.30046897105679415</v>
      </c>
    </row>
    <row r="170" spans="1:32" x14ac:dyDescent="0.25">
      <c r="A170" t="s">
        <v>82</v>
      </c>
      <c r="B170">
        <f>(1/(1+EXP(('S Curve Equation'!$B$11-B125*'S Curve Equation'!$B$12)*'S Curve Equation'!$B$10))+'S Curve Equation'!$B$13)*'S Curve Equation'!$B$14</f>
        <v>0.24662576687116558</v>
      </c>
      <c r="C170">
        <f>(1/(1+EXP(('S Curve Equation'!$B$11-C125*'S Curve Equation'!$B$12)*'S Curve Equation'!$B$10))+'S Curve Equation'!$B$13)*'S Curve Equation'!$B$14</f>
        <v>0.24935216431171173</v>
      </c>
      <c r="D170">
        <f>(1/(1+EXP(('S Curve Equation'!$B$11-D125*'S Curve Equation'!$B$12)*'S Curve Equation'!$B$10))+'S Curve Equation'!$B$13)*'S Curve Equation'!$B$14</f>
        <v>0.25143937221020096</v>
      </c>
      <c r="E170">
        <f>(1/(1+EXP(('S Curve Equation'!$B$11-E125*'S Curve Equation'!$B$12)*'S Curve Equation'!$B$10))+'S Curve Equation'!$B$13)*'S Curve Equation'!$B$14</f>
        <v>0.25383095496006469</v>
      </c>
      <c r="F170">
        <f>(1/(1+EXP(('S Curve Equation'!$B$11-F125*'S Curve Equation'!$B$12)*'S Curve Equation'!$B$10))+'S Curve Equation'!$B$13)*'S Curve Equation'!$B$14</f>
        <v>0.25651735668513942</v>
      </c>
      <c r="G170">
        <f>(1/(1+EXP(('S Curve Equation'!$B$11-G125*'S Curve Equation'!$B$12)*'S Curve Equation'!$B$10))+'S Curve Equation'!$B$13)*'S Curve Equation'!$B$14</f>
        <v>0.25888085882975526</v>
      </c>
      <c r="H170">
        <f>(1/(1+EXP(('S Curve Equation'!$B$11-H125*'S Curve Equation'!$B$12)*'S Curve Equation'!$B$10))+'S Curve Equation'!$B$13)*'S Curve Equation'!$B$14</f>
        <v>0.26190748802557656</v>
      </c>
      <c r="I170">
        <f>(1/(1+EXP(('S Curve Equation'!$B$11-I125*'S Curve Equation'!$B$12)*'S Curve Equation'!$B$10))+'S Curve Equation'!$B$13)*'S Curve Equation'!$B$14</f>
        <v>0.264153005455736</v>
      </c>
      <c r="J170">
        <f>(1/(1+EXP(('S Curve Equation'!$B$11-J125*'S Curve Equation'!$B$12)*'S Curve Equation'!$B$10))+'S Curve Equation'!$B$13)*'S Curve Equation'!$B$14</f>
        <v>0.26567781940340673</v>
      </c>
      <c r="K170">
        <f>(1/(1+EXP(('S Curve Equation'!$B$11-K125*'S Curve Equation'!$B$12)*'S Curve Equation'!$B$10))+'S Curve Equation'!$B$13)*'S Curve Equation'!$B$14</f>
        <v>0.26731413393324116</v>
      </c>
      <c r="L170">
        <f>(1/(1+EXP(('S Curve Equation'!$B$11-L125*'S Curve Equation'!$B$12)*'S Curve Equation'!$B$10))+'S Curve Equation'!$B$13)*'S Curve Equation'!$B$14</f>
        <v>0.27047113485755925</v>
      </c>
      <c r="M170">
        <f>(1/(1+EXP(('S Curve Equation'!$B$11-M125*'S Curve Equation'!$B$12)*'S Curve Equation'!$B$10))+'S Curve Equation'!$B$13)*'S Curve Equation'!$B$14</f>
        <v>0.2727778423217348</v>
      </c>
      <c r="N170">
        <f>(1/(1+EXP(('S Curve Equation'!$B$11-N125*'S Curve Equation'!$B$12)*'S Curve Equation'!$B$10))+'S Curve Equation'!$B$13)*'S Curve Equation'!$B$14</f>
        <v>0.27507484345878247</v>
      </c>
      <c r="O170">
        <f>(1/(1+EXP(('S Curve Equation'!$B$11-O125*'S Curve Equation'!$B$12)*'S Curve Equation'!$B$10))+'S Curve Equation'!$B$13)*'S Curve Equation'!$B$14</f>
        <v>0.27736205699567223</v>
      </c>
      <c r="P170">
        <f>(1/(1+EXP(('S Curve Equation'!$B$11-P125*'S Curve Equation'!$B$12)*'S Curve Equation'!$B$10))+'S Curve Equation'!$B$13)*'S Curve Equation'!$B$14</f>
        <v>0.27963940614117272</v>
      </c>
      <c r="Q170">
        <f>(1/(1+EXP(('S Curve Equation'!$B$11-Q125*'S Curve Equation'!$B$12)*'S Curve Equation'!$B$10))+'S Curve Equation'!$B$13)*'S Curve Equation'!$B$14</f>
        <v>0.28190681847366722</v>
      </c>
      <c r="R170">
        <f>(1/(1+EXP(('S Curve Equation'!$B$11-R125*'S Curve Equation'!$B$12)*'S Curve Equation'!$B$10))+'S Curve Equation'!$B$13)*'S Curve Equation'!$B$14</f>
        <v>0.28416422583047268</v>
      </c>
      <c r="S170">
        <f>(1/(1+EXP(('S Curve Equation'!$B$11-S125*'S Curve Equation'!$B$12)*'S Curve Equation'!$B$10))+'S Curve Equation'!$B$13)*'S Curve Equation'!$B$14</f>
        <v>0.28641156419868335</v>
      </c>
      <c r="T170">
        <f>(1/(1+EXP(('S Curve Equation'!$B$11-T125*'S Curve Equation'!$B$12)*'S Curve Equation'!$B$10))+'S Curve Equation'!$B$13)*'S Curve Equation'!$B$14</f>
        <v>0.28864877360759267</v>
      </c>
      <c r="U170">
        <f>(1/(1+EXP(('S Curve Equation'!$B$11-U125*'S Curve Equation'!$B$12)*'S Curve Equation'!$B$10))+'S Curve Equation'!$B$13)*'S Curve Equation'!$B$14</f>
        <v>0.2908757980227073</v>
      </c>
      <c r="V170">
        <f>(1/(1+EXP(('S Curve Equation'!$B$11-V125*'S Curve Equation'!$B$12)*'S Curve Equation'!$B$10))+'S Curve Equation'!$B$13)*'S Curve Equation'!$B$14</f>
        <v>0.29309258524138621</v>
      </c>
      <c r="W170">
        <f>(1/(1+EXP(('S Curve Equation'!$B$11-W125*'S Curve Equation'!$B$12)*'S Curve Equation'!$B$10))+'S Curve Equation'!$B$13)*'S Curve Equation'!$B$14</f>
        <v>0.29529908679012895</v>
      </c>
      <c r="X170">
        <f>(1/(1+EXP(('S Curve Equation'!$B$11-X125*'S Curve Equation'!$B$12)*'S Curve Equation'!$B$10))+'S Curve Equation'!$B$13)*'S Curve Equation'!$B$14</f>
        <v>0.29749525782352904</v>
      </c>
      <c r="Y170">
        <f>(1/(1+EXP(('S Curve Equation'!$B$11-Y125*'S Curve Equation'!$B$12)*'S Curve Equation'!$B$10))+'S Curve Equation'!$B$13)*'S Curve Equation'!$B$14</f>
        <v>0.29968105702490833</v>
      </c>
      <c r="Z170">
        <f>(1/(1+EXP(('S Curve Equation'!$B$11-Z125*'S Curve Equation'!$B$12)*'S Curve Equation'!$B$10))+'S Curve Equation'!$B$13)*'S Curve Equation'!$B$14</f>
        <v>0.30185644650864718</v>
      </c>
      <c r="AA170">
        <f>(1/(1+EXP(('S Curve Equation'!$B$11-AA125*'S Curve Equation'!$B$12)*'S Curve Equation'!$B$10))+'S Curve Equation'!$B$13)*'S Curve Equation'!$B$14</f>
        <v>0.30402139172422077</v>
      </c>
      <c r="AB170">
        <f>(1/(1+EXP(('S Curve Equation'!$B$11-AB125*'S Curve Equation'!$B$12)*'S Curve Equation'!$B$10))+'S Curve Equation'!$B$13)*'S Curve Equation'!$B$14</f>
        <v>0.30617586136194658</v>
      </c>
      <c r="AC170">
        <f>(1/(1+EXP(('S Curve Equation'!$B$11-AC125*'S Curve Equation'!$B$12)*'S Curve Equation'!$B$10))+'S Curve Equation'!$B$13)*'S Curve Equation'!$B$14</f>
        <v>0.30831982726044777</v>
      </c>
      <c r="AD170">
        <f>(1/(1+EXP(('S Curve Equation'!$B$11-AD125*'S Curve Equation'!$B$12)*'S Curve Equation'!$B$10))+'S Curve Equation'!$B$13)*'S Curve Equation'!$B$14</f>
        <v>0.31045326431583631</v>
      </c>
      <c r="AE170">
        <f>(1/(1+EXP(('S Curve Equation'!$B$11-AE125*'S Curve Equation'!$B$12)*'S Curve Equation'!$B$10))+'S Curve Equation'!$B$13)*'S Curve Equation'!$B$14</f>
        <v>0.31257615039261849</v>
      </c>
      <c r="AF170">
        <f>(1/(1+EXP(('S Curve Equation'!$B$11-AF125*'S Curve Equation'!$B$12)*'S Curve Equation'!$B$10))+'S Curve Equation'!$B$13)*'S Curve Equation'!$B$14</f>
        <v>0.31468846623631341</v>
      </c>
    </row>
    <row r="171" spans="1:32" x14ac:dyDescent="0.25">
      <c r="A171" t="s">
        <v>84</v>
      </c>
      <c r="B171">
        <f>(1/(1+EXP(('S Curve Equation'!$B$11-B126*'S Curve Equation'!$B$12)*'S Curve Equation'!$B$10))+'S Curve Equation'!$B$13)*'S Curve Equation'!$B$14</f>
        <v>0.21682847896440133</v>
      </c>
      <c r="C171">
        <f>(1/(1+EXP(('S Curve Equation'!$B$11-C126*'S Curve Equation'!$B$12)*'S Curve Equation'!$B$10))+'S Curve Equation'!$B$13)*'S Curve Equation'!$B$14</f>
        <v>0.21940735516680843</v>
      </c>
      <c r="D171">
        <f>(1/(1+EXP(('S Curve Equation'!$B$11-D126*'S Curve Equation'!$B$12)*'S Curve Equation'!$B$10))+'S Curve Equation'!$B$13)*'S Curve Equation'!$B$14</f>
        <v>0.22138344941919705</v>
      </c>
      <c r="E171">
        <f>(1/(1+EXP(('S Curve Equation'!$B$11-E126*'S Curve Equation'!$B$12)*'S Curve Equation'!$B$10))+'S Curve Equation'!$B$13)*'S Curve Equation'!$B$14</f>
        <v>0.22364965073864124</v>
      </c>
      <c r="F171">
        <f>(1/(1+EXP(('S Curve Equation'!$B$11-F126*'S Curve Equation'!$B$12)*'S Curve Equation'!$B$10))+'S Curve Equation'!$B$13)*'S Curve Equation'!$B$14</f>
        <v>0.22619767171240104</v>
      </c>
      <c r="G171">
        <f>(1/(1+EXP(('S Curve Equation'!$B$11-G126*'S Curve Equation'!$B$12)*'S Curve Equation'!$B$10))+'S Curve Equation'!$B$13)*'S Curve Equation'!$B$14</f>
        <v>0.22844156824605416</v>
      </c>
      <c r="H171">
        <f>(1/(1+EXP(('S Curve Equation'!$B$11-H126*'S Curve Equation'!$B$12)*'S Curve Equation'!$B$10))+'S Curve Equation'!$B$13)*'S Curve Equation'!$B$14</f>
        <v>0.23131795095313526</v>
      </c>
      <c r="I171">
        <f>(1/(1+EXP(('S Curve Equation'!$B$11-I126*'S Curve Equation'!$B$12)*'S Curve Equation'!$B$10))+'S Curve Equation'!$B$13)*'S Curve Equation'!$B$14</f>
        <v>0.23345410666713692</v>
      </c>
      <c r="J171">
        <f>(1/(1+EXP(('S Curve Equation'!$B$11-J126*'S Curve Equation'!$B$12)*'S Curve Equation'!$B$10))+'S Curve Equation'!$B$13)*'S Curve Equation'!$B$14</f>
        <v>0.23490567982131169</v>
      </c>
      <c r="K171">
        <f>(1/(1+EXP(('S Curve Equation'!$B$11-K126*'S Curve Equation'!$B$12)*'S Curve Equation'!$B$10))+'S Curve Equation'!$B$13)*'S Curve Equation'!$B$14</f>
        <v>0.2364643142956015</v>
      </c>
      <c r="L171">
        <f>(1/(1+EXP(('S Curve Equation'!$B$11-L126*'S Curve Equation'!$B$12)*'S Curve Equation'!$B$10))+'S Curve Equation'!$B$13)*'S Curve Equation'!$B$14</f>
        <v>0.2394741175310473</v>
      </c>
      <c r="M171">
        <f>(1/(1+EXP(('S Curve Equation'!$B$11-M126*'S Curve Equation'!$B$12)*'S Curve Equation'!$B$10))+'S Curve Equation'!$B$13)*'S Curve Equation'!$B$14</f>
        <v>0.24167549222877485</v>
      </c>
      <c r="N171">
        <f>(1/(1+EXP(('S Curve Equation'!$B$11-N126*'S Curve Equation'!$B$12)*'S Curve Equation'!$B$10))+'S Curve Equation'!$B$13)*'S Curve Equation'!$B$14</f>
        <v>0.24386945947744471</v>
      </c>
      <c r="O171">
        <f>(1/(1+EXP(('S Curve Equation'!$B$11-O126*'S Curve Equation'!$B$12)*'S Curve Equation'!$B$10))+'S Curve Equation'!$B$13)*'S Curve Equation'!$B$14</f>
        <v>0.24605591244608649</v>
      </c>
      <c r="P171">
        <f>(1/(1+EXP(('S Curve Equation'!$B$11-P126*'S Curve Equation'!$B$12)*'S Curve Equation'!$B$10))+'S Curve Equation'!$B$13)*'S Curve Equation'!$B$14</f>
        <v>0.2482347486316247</v>
      </c>
      <c r="Q171">
        <f>(1/(1+EXP(('S Curve Equation'!$B$11-Q126*'S Curve Equation'!$B$12)*'S Curve Equation'!$B$10))+'S Curve Equation'!$B$13)*'S Curve Equation'!$B$14</f>
        <v>0.25040586976845897</v>
      </c>
      <c r="R171">
        <f>(1/(1+EXP(('S Curve Equation'!$B$11-R126*'S Curve Equation'!$B$12)*'S Curve Equation'!$B$10))+'S Curve Equation'!$B$13)*'S Curve Equation'!$B$14</f>
        <v>0.25256918173869491</v>
      </c>
      <c r="S171">
        <f>(1/(1+EXP(('S Curve Equation'!$B$11-S126*'S Curve Equation'!$B$12)*'S Curve Equation'!$B$10))+'S Curve Equation'!$B$13)*'S Curve Equation'!$B$14</f>
        <v>0.2547245944830655</v>
      </c>
      <c r="T171">
        <f>(1/(1+EXP(('S Curve Equation'!$B$11-T126*'S Curve Equation'!$B$12)*'S Curve Equation'!$B$10))+'S Curve Equation'!$B$13)*'S Curve Equation'!$B$14</f>
        <v>0.25687202191261904</v>
      </c>
      <c r="U171">
        <f>(1/(1+EXP(('S Curve Equation'!$B$11-U126*'S Curve Equation'!$B$12)*'S Curve Equation'!$B$10))+'S Curve Equation'!$B$13)*'S Curve Equation'!$B$14</f>
        <v>0.25901138182120093</v>
      </c>
      <c r="V171">
        <f>(1/(1+EXP(('S Curve Equation'!$B$11-V126*'S Curve Equation'!$B$12)*'S Curve Equation'!$B$10))+'S Curve Equation'!$B$13)*'S Curve Equation'!$B$14</f>
        <v>0.26114259579878774</v>
      </c>
      <c r="W171">
        <f>(1/(1+EXP(('S Curve Equation'!$B$11-W126*'S Curve Equation'!$B$12)*'S Curve Equation'!$B$10))+'S Curve Equation'!$B$13)*'S Curve Equation'!$B$14</f>
        <v>0.2632655891457128</v>
      </c>
      <c r="X171">
        <f>(1/(1+EXP(('S Curve Equation'!$B$11-X126*'S Curve Equation'!$B$12)*'S Curve Equation'!$B$10))+'S Curve Equation'!$B$13)*'S Curve Equation'!$B$14</f>
        <v>0.26538029078782016</v>
      </c>
      <c r="Y171">
        <f>(1/(1+EXP(('S Curve Equation'!$B$11-Y126*'S Curve Equation'!$B$12)*'S Curve Equation'!$B$10))+'S Curve Equation'!$B$13)*'S Curve Equation'!$B$14</f>
        <v>0.26748663319258315</v>
      </c>
      <c r="Z171">
        <f>(1/(1+EXP(('S Curve Equation'!$B$11-Z126*'S Curve Equation'!$B$12)*'S Curve Equation'!$B$10))+'S Curve Equation'!$B$13)*'S Curve Equation'!$B$14</f>
        <v>0.26958455228621869</v>
      </c>
      <c r="AA171">
        <f>(1/(1+EXP(('S Curve Equation'!$B$11-AA126*'S Curve Equation'!$B$12)*'S Curve Equation'!$B$10))+'S Curve Equation'!$B$13)*'S Curve Equation'!$B$14</f>
        <v>0.27167398737183096</v>
      </c>
      <c r="AB171">
        <f>(1/(1+EXP(('S Curve Equation'!$B$11-AB126*'S Curve Equation'!$B$12)*'S Curve Equation'!$B$10))+'S Curve Equation'!$B$13)*'S Curve Equation'!$B$14</f>
        <v>0.27375488104860429</v>
      </c>
      <c r="AC171">
        <f>(1/(1+EXP(('S Curve Equation'!$B$11-AC126*'S Curve Equation'!$B$12)*'S Curve Equation'!$B$10))+'S Curve Equation'!$B$13)*'S Curve Equation'!$B$14</f>
        <v>0.27582717913207322</v>
      </c>
      <c r="AD171">
        <f>(1/(1+EXP(('S Curve Equation'!$B$11-AD126*'S Curve Equation'!$B$12)*'S Curve Equation'!$B$10))+'S Curve Equation'!$B$13)*'S Curve Equation'!$B$14</f>
        <v>0.27789083057548786</v>
      </c>
      <c r="AE171">
        <f>(1/(1+EXP(('S Curve Equation'!$B$11-AE126*'S Curve Equation'!$B$12)*'S Curve Equation'!$B$10))+'S Curve Equation'!$B$13)*'S Curve Equation'!$B$14</f>
        <v>0.27994578739229964</v>
      </c>
      <c r="AF171">
        <f>(1/(1+EXP(('S Curve Equation'!$B$11-AF126*'S Curve Equation'!$B$12)*'S Curve Equation'!$B$10))+'S Curve Equation'!$B$13)*'S Curve Equation'!$B$14</f>
        <v>0.28199200457977375</v>
      </c>
    </row>
    <row r="172" spans="1:32" x14ac:dyDescent="0.25">
      <c r="A172" t="s">
        <v>86</v>
      </c>
      <c r="B172">
        <f>(1/(1+EXP(('S Curve Equation'!$B$11-B127*'S Curve Equation'!$B$12)*'S Curve Equation'!$B$10))+'S Curve Equation'!$B$13)*'S Curve Equation'!$B$14</f>
        <v>0.23629191321499007</v>
      </c>
      <c r="C172">
        <f>(1/(1+EXP(('S Curve Equation'!$B$11-C127*'S Curve Equation'!$B$12)*'S Curve Equation'!$B$10))+'S Curve Equation'!$B$13)*'S Curve Equation'!$B$14</f>
        <v>0.23897068895914553</v>
      </c>
      <c r="D172">
        <f>(1/(1+EXP(('S Curve Equation'!$B$11-D127*'S Curve Equation'!$B$12)*'S Curve Equation'!$B$10))+'S Curve Equation'!$B$13)*'S Curve Equation'!$B$14</f>
        <v>0.24102208256465454</v>
      </c>
      <c r="E172">
        <f>(1/(1+EXP(('S Curve Equation'!$B$11-E127*'S Curve Equation'!$B$12)*'S Curve Equation'!$B$10))+'S Curve Equation'!$B$13)*'S Curve Equation'!$B$14</f>
        <v>0.24337331058029524</v>
      </c>
      <c r="F172">
        <f>(1/(1+EXP(('S Curve Equation'!$B$11-F127*'S Curve Equation'!$B$12)*'S Curve Equation'!$B$10))+'S Curve Equation'!$B$13)*'S Curve Equation'!$B$14</f>
        <v>0.2460152481775561</v>
      </c>
      <c r="G172">
        <f>(1/(1+EXP(('S Curve Equation'!$B$11-G127*'S Curve Equation'!$B$12)*'S Curve Equation'!$B$10))+'S Curve Equation'!$B$13)*'S Curve Equation'!$B$14</f>
        <v>0.24834038444551468</v>
      </c>
      <c r="H172">
        <f>(1/(1+EXP(('S Curve Equation'!$B$11-H127*'S Curve Equation'!$B$12)*'S Curve Equation'!$B$10))+'S Curve Equation'!$B$13)*'S Curve Equation'!$B$14</f>
        <v>0.2513189088972318</v>
      </c>
      <c r="I172">
        <f>(1/(1+EXP(('S Curve Equation'!$B$11-I127*'S Curve Equation'!$B$12)*'S Curve Equation'!$B$10))+'S Curve Equation'!$B$13)*'S Curve Equation'!$B$14</f>
        <v>0.25352947730177317</v>
      </c>
      <c r="J172">
        <f>(1/(1+EXP(('S Curve Equation'!$B$11-J127*'S Curve Equation'!$B$12)*'S Curve Equation'!$B$10))+'S Curve Equation'!$B$13)*'S Curve Equation'!$B$14</f>
        <v>0.2550309175548347</v>
      </c>
      <c r="K172">
        <f>(1/(1+EXP(('S Curve Equation'!$B$11-K127*'S Curve Equation'!$B$12)*'S Curve Equation'!$B$10))+'S Curve Equation'!$B$13)*'S Curve Equation'!$B$14</f>
        <v>0.25664247065148987</v>
      </c>
      <c r="L172">
        <f>(1/(1+EXP(('S Curve Equation'!$B$11-L127*'S Curve Equation'!$B$12)*'S Curve Equation'!$B$10))+'S Curve Equation'!$B$13)*'S Curve Equation'!$B$14</f>
        <v>0.25975263545687471</v>
      </c>
      <c r="M172">
        <f>(1/(1+EXP(('S Curve Equation'!$B$11-M127*'S Curve Equation'!$B$12)*'S Curve Equation'!$B$10))+'S Curve Equation'!$B$13)*'S Curve Equation'!$B$14</f>
        <v>0.26202589872005783</v>
      </c>
      <c r="N172">
        <f>(1/(1+EXP(('S Curve Equation'!$B$11-N127*'S Curve Equation'!$B$12)*'S Curve Equation'!$B$10))+'S Curve Equation'!$B$13)*'S Curve Equation'!$B$14</f>
        <v>0.26429024572406817</v>
      </c>
      <c r="O172">
        <f>(1/(1+EXP(('S Curve Equation'!$B$11-O127*'S Curve Equation'!$B$12)*'S Curve Equation'!$B$10))+'S Curve Equation'!$B$13)*'S Curve Equation'!$B$14</f>
        <v>0.26654558563475689</v>
      </c>
      <c r="P172">
        <f>(1/(1+EXP(('S Curve Equation'!$B$11-P127*'S Curve Equation'!$B$12)*'S Curve Equation'!$B$10))+'S Curve Equation'!$B$13)*'S Curve Equation'!$B$14</f>
        <v>0.26879183206987423</v>
      </c>
      <c r="Q172">
        <f>(1/(1+EXP(('S Curve Equation'!$B$11-Q127*'S Curve Equation'!$B$12)*'S Curve Equation'!$B$10))+'S Curve Equation'!$B$13)*'S Curve Equation'!$B$14</f>
        <v>0.27102890299409532</v>
      </c>
      <c r="R172">
        <f>(1/(1+EXP(('S Curve Equation'!$B$11-R127*'S Curve Equation'!$B$12)*'S Curve Equation'!$B$10))+'S Curve Equation'!$B$13)*'S Curve Equation'!$B$14</f>
        <v>0.27325672061524048</v>
      </c>
      <c r="S172">
        <f>(1/(1+EXP(('S Curve Equation'!$B$11-S127*'S Curve Equation'!$B$12)*'S Curve Equation'!$B$10))+'S Curve Equation'!$B$13)*'S Curve Equation'!$B$14</f>
        <v>0.27547521128172386</v>
      </c>
      <c r="T172">
        <f>(1/(1+EXP(('S Curve Equation'!$B$11-T127*'S Curve Equation'!$B$12)*'S Curve Equation'!$B$10))+'S Curve Equation'!$B$13)*'S Curve Equation'!$B$14</f>
        <v>0.27768430538129008</v>
      </c>
      <c r="U172">
        <f>(1/(1+EXP(('S Curve Equation'!$B$11-U127*'S Curve Equation'!$B$12)*'S Curve Equation'!$B$10))+'S Curve Equation'!$B$13)*'S Curve Equation'!$B$14</f>
        <v>0.27988393724105781</v>
      </c>
      <c r="V172">
        <f>(1/(1+EXP(('S Curve Equation'!$B$11-V127*'S Curve Equation'!$B$12)*'S Curve Equation'!$B$10))+'S Curve Equation'!$B$13)*'S Curve Equation'!$B$14</f>
        <v>0.28207404502891653</v>
      </c>
      <c r="W172">
        <f>(1/(1+EXP(('S Curve Equation'!$B$11-W127*'S Curve Equation'!$B$12)*'S Curve Equation'!$B$10))+'S Curve Equation'!$B$13)*'S Curve Equation'!$B$14</f>
        <v>0.28425457065630166</v>
      </c>
      <c r="X172">
        <f>(1/(1+EXP(('S Curve Equation'!$B$11-X127*'S Curve Equation'!$B$12)*'S Curve Equation'!$B$10))+'S Curve Equation'!$B$13)*'S Curve Equation'!$B$14</f>
        <v>0.2864254596823767</v>
      </c>
      <c r="Y172">
        <f>(1/(1+EXP(('S Curve Equation'!$B$11-Y127*'S Curve Equation'!$B$12)*'S Curve Equation'!$B$10))+'S Curve Equation'!$B$13)*'S Curve Equation'!$B$14</f>
        <v>0.2885866612196436</v>
      </c>
      <c r="Z172">
        <f>(1/(1+EXP(('S Curve Equation'!$B$11-Z127*'S Curve Equation'!$B$12)*'S Curve Equation'!$B$10))+'S Curve Equation'!$B$13)*'S Curve Equation'!$B$14</f>
        <v>0.29073812784100211</v>
      </c>
      <c r="AA172">
        <f>(1/(1+EXP(('S Curve Equation'!$B$11-AA127*'S Curve Equation'!$B$12)*'S Curve Equation'!$B$10))+'S Curve Equation'!$B$13)*'S Curve Equation'!$B$14</f>
        <v>0.29287981548828018</v>
      </c>
      <c r="AB172">
        <f>(1/(1+EXP(('S Curve Equation'!$B$11-AB127*'S Curve Equation'!$B$12)*'S Curve Equation'!$B$10))+'S Curve Equation'!$B$13)*'S Curve Equation'!$B$14</f>
        <v>0.29501168338224315</v>
      </c>
      <c r="AC172">
        <f>(1/(1+EXP(('S Curve Equation'!$B$11-AC127*'S Curve Equation'!$B$12)*'S Curve Equation'!$B$10))+'S Curve Equation'!$B$13)*'S Curve Equation'!$B$14</f>
        <v>0.29713369393409556</v>
      </c>
      <c r="AD172">
        <f>(1/(1+EXP(('S Curve Equation'!$B$11-AD127*'S Curve Equation'!$B$12)*'S Curve Equation'!$B$10))+'S Curve Equation'!$B$13)*'S Curve Equation'!$B$14</f>
        <v>0.29924581265848799</v>
      </c>
      <c r="AE172">
        <f>(1/(1+EXP(('S Curve Equation'!$B$11-AE127*'S Curve Equation'!$B$12)*'S Curve Equation'!$B$10))+'S Curve Equation'!$B$13)*'S Curve Equation'!$B$14</f>
        <v>0.30134800808803541</v>
      </c>
      <c r="AF172">
        <f>(1/(1+EXP(('S Curve Equation'!$B$11-AF127*'S Curve Equation'!$B$12)*'S Curve Equation'!$B$10))+'S Curve Equation'!$B$13)*'S Curve Equation'!$B$14</f>
        <v>0.30344025168934735</v>
      </c>
    </row>
    <row r="173" spans="1:32" x14ac:dyDescent="0.25">
      <c r="A173" t="s">
        <v>88</v>
      </c>
      <c r="B173">
        <f>(1/(1+EXP(('S Curve Equation'!$B$11-B128*'S Curve Equation'!$B$12)*'S Curve Equation'!$B$10))+'S Curve Equation'!$B$13)*'S Curve Equation'!$B$14</f>
        <v>0.20489408327246161</v>
      </c>
      <c r="C173">
        <f>(1/(1+EXP(('S Curve Equation'!$B$11-C128*'S Curve Equation'!$B$12)*'S Curve Equation'!$B$10))+'S Curve Equation'!$B$13)*'S Curve Equation'!$B$14</f>
        <v>0.20740490606511908</v>
      </c>
      <c r="D173">
        <f>(1/(1+EXP(('S Curve Equation'!$B$11-D128*'S Curve Equation'!$B$12)*'S Curve Equation'!$B$10))+'S Curve Equation'!$B$13)*'S Curve Equation'!$B$14</f>
        <v>0.20932959771100096</v>
      </c>
      <c r="E173">
        <f>(1/(1+EXP(('S Curve Equation'!$B$11-E128*'S Curve Equation'!$B$12)*'S Curve Equation'!$B$10))+'S Curve Equation'!$B$13)*'S Curve Equation'!$B$14</f>
        <v>0.21153764134866429</v>
      </c>
      <c r="F173">
        <f>(1/(1+EXP(('S Curve Equation'!$B$11-F128*'S Curve Equation'!$B$12)*'S Curve Equation'!$B$10))+'S Curve Equation'!$B$13)*'S Curve Equation'!$B$14</f>
        <v>0.21402127745681926</v>
      </c>
      <c r="G173">
        <f>(1/(1+EXP(('S Curve Equation'!$B$11-G128*'S Curve Equation'!$B$12)*'S Curve Equation'!$B$10))+'S Curve Equation'!$B$13)*'S Curve Equation'!$B$14</f>
        <v>0.21620935104288755</v>
      </c>
      <c r="H173">
        <f>(1/(1+EXP(('S Curve Equation'!$B$11-H128*'S Curve Equation'!$B$12)*'S Curve Equation'!$B$10))+'S Curve Equation'!$B$13)*'S Curve Equation'!$B$14</f>
        <v>0.2190153715946915</v>
      </c>
      <c r="I173">
        <f>(1/(1+EXP(('S Curve Equation'!$B$11-I128*'S Curve Equation'!$B$12)*'S Curve Equation'!$B$10))+'S Curve Equation'!$B$13)*'S Curve Equation'!$B$14</f>
        <v>0.22110013787804417</v>
      </c>
      <c r="J173">
        <f>(1/(1+EXP(('S Curve Equation'!$B$11-J128*'S Curve Equation'!$B$12)*'S Curve Equation'!$B$10))+'S Curve Equation'!$B$13)*'S Curve Equation'!$B$14</f>
        <v>0.22251720973555167</v>
      </c>
      <c r="K173">
        <f>(1/(1+EXP(('S Curve Equation'!$B$11-K128*'S Curve Equation'!$B$12)*'S Curve Equation'!$B$10))+'S Curve Equation'!$B$13)*'S Curve Equation'!$B$14</f>
        <v>0.22403917467843318</v>
      </c>
      <c r="L173">
        <f>(1/(1+EXP(('S Curve Equation'!$B$11-L128*'S Curve Equation'!$B$12)*'S Curve Equation'!$B$10))+'S Curve Equation'!$B$13)*'S Curve Equation'!$B$14</f>
        <v>0.22697926626488177</v>
      </c>
      <c r="M173">
        <f>(1/(1+EXP(('S Curve Equation'!$B$11-M128*'S Curve Equation'!$B$12)*'S Curve Equation'!$B$10))+'S Curve Equation'!$B$13)*'S Curve Equation'!$B$14</f>
        <v>0.22913056697028961</v>
      </c>
      <c r="N173">
        <f>(1/(1+EXP(('S Curve Equation'!$B$11-N128*'S Curve Equation'!$B$12)*'S Curve Equation'!$B$10))+'S Curve Equation'!$B$13)*'S Curve Equation'!$B$14</f>
        <v>0.23127539295298127</v>
      </c>
      <c r="O173">
        <f>(1/(1+EXP(('S Curve Equation'!$B$11-O128*'S Curve Equation'!$B$12)*'S Curve Equation'!$B$10))+'S Curve Equation'!$B$13)*'S Curve Equation'!$B$14</f>
        <v>0.2334136290082062</v>
      </c>
      <c r="P173">
        <f>(1/(1+EXP(('S Curve Equation'!$B$11-P128*'S Curve Equation'!$B$12)*'S Curve Equation'!$B$10))+'S Curve Equation'!$B$13)*'S Curve Equation'!$B$14</f>
        <v>0.23554516414006194</v>
      </c>
      <c r="Q173">
        <f>(1/(1+EXP(('S Curve Equation'!$B$11-Q128*'S Curve Equation'!$B$12)*'S Curve Equation'!$B$10))+'S Curve Equation'!$B$13)*'S Curve Equation'!$B$14</f>
        <v>0.23766989148047163</v>
      </c>
      <c r="R173">
        <f>(1/(1+EXP(('S Curve Equation'!$B$11-R128*'S Curve Equation'!$B$12)*'S Curve Equation'!$B$10))+'S Curve Equation'!$B$13)*'S Curve Equation'!$B$14</f>
        <v>0.23978770820850101</v>
      </c>
      <c r="S173">
        <f>(1/(1+EXP(('S Curve Equation'!$B$11-S128*'S Curve Equation'!$B$12)*'S Curve Equation'!$B$10))+'S Curve Equation'!$B$13)*'S Curve Equation'!$B$14</f>
        <v>0.24189851547006358</v>
      </c>
      <c r="T173">
        <f>(1/(1+EXP(('S Curve Equation'!$B$11-T128*'S Curve Equation'!$B$12)*'S Curve Equation'!$B$10))+'S Curve Equation'!$B$13)*'S Curve Equation'!$B$14</f>
        <v>0.24400221829809007</v>
      </c>
      <c r="U173">
        <f>(1/(1+EXP(('S Curve Equation'!$B$11-U128*'S Curve Equation'!$B$12)*'S Curve Equation'!$B$10))+'S Curve Equation'!$B$13)*'S Curve Equation'!$B$14</f>
        <v>0.24609872553319886</v>
      </c>
      <c r="V173">
        <f>(1/(1+EXP(('S Curve Equation'!$B$11-V128*'S Curve Equation'!$B$12)*'S Curve Equation'!$B$10))+'S Curve Equation'!$B$13)*'S Curve Equation'!$B$14</f>
        <v>0.24818794974492922</v>
      </c>
      <c r="W173">
        <f>(1/(1+EXP(('S Curve Equation'!$B$11-W128*'S Curve Equation'!$B$12)*'S Curve Equation'!$B$10))+'S Curve Equation'!$B$13)*'S Curve Equation'!$B$14</f>
        <v>0.25026980715358188</v>
      </c>
      <c r="X173">
        <f>(1/(1+EXP(('S Curve Equation'!$B$11-X128*'S Curve Equation'!$B$12)*'S Curve Equation'!$B$10))+'S Curve Equation'!$B$13)*'S Curve Equation'!$B$14</f>
        <v>0.25234421755271103</v>
      </c>
      <c r="Y173">
        <f>(1/(1+EXP(('S Curve Equation'!$B$11-Y128*'S Curve Equation'!$B$12)*'S Curve Equation'!$B$10))+'S Curve Equation'!$B$13)*'S Curve Equation'!$B$14</f>
        <v>0.25441110423230678</v>
      </c>
      <c r="Z173">
        <f>(1/(1+EXP(('S Curve Equation'!$B$11-Z128*'S Curve Equation'!$B$12)*'S Curve Equation'!$B$10))+'S Curve Equation'!$B$13)*'S Curve Equation'!$B$14</f>
        <v>0.25647039390270931</v>
      </c>
      <c r="AA173">
        <f>(1/(1+EXP(('S Curve Equation'!$B$11-AA128*'S Curve Equation'!$B$12)*'S Curve Equation'!$B$10))+'S Curve Equation'!$B$13)*'S Curve Equation'!$B$14</f>
        <v>0.25852201661928909</v>
      </c>
      <c r="AB173">
        <f>(1/(1+EXP(('S Curve Equation'!$B$11-AB128*'S Curve Equation'!$B$12)*'S Curve Equation'!$B$10))+'S Curve Equation'!$B$13)*'S Curve Equation'!$B$14</f>
        <v>0.26056590570792321</v>
      </c>
      <c r="AC173">
        <f>(1/(1+EXP(('S Curve Equation'!$B$11-AC128*'S Curve Equation'!$B$12)*'S Curve Equation'!$B$10))+'S Curve Equation'!$B$13)*'S Curve Equation'!$B$14</f>
        <v>0.26260199769129849</v>
      </c>
      <c r="AD173">
        <f>(1/(1+EXP(('S Curve Equation'!$B$11-AD128*'S Curve Equation'!$B$12)*'S Curve Equation'!$B$10))+'S Curve Equation'!$B$13)*'S Curve Equation'!$B$14</f>
        <v>0.26463023221606835</v>
      </c>
      <c r="AE173">
        <f>(1/(1+EXP(('S Curve Equation'!$B$11-AE128*'S Curve Equation'!$B$12)*'S Curve Equation'!$B$10))+'S Curve Equation'!$B$13)*'S Curve Equation'!$B$14</f>
        <v>0.26665055198089049</v>
      </c>
      <c r="AF173">
        <f>(1/(1+EXP(('S Curve Equation'!$B$11-AF128*'S Curve Equation'!$B$12)*'S Curve Equation'!$B$10))+'S Curve Equation'!$B$13)*'S Curve Equation'!$B$14</f>
        <v>0.26866290266536319</v>
      </c>
    </row>
    <row r="174" spans="1:32" x14ac:dyDescent="0.25">
      <c r="A174" t="s">
        <v>90</v>
      </c>
      <c r="B174">
        <f>(1/(1+EXP(('S Curve Equation'!$B$11-B129*'S Curve Equation'!$B$12)*'S Curve Equation'!$B$10))+'S Curve Equation'!$B$13)*'S Curve Equation'!$B$14</f>
        <v>0.23182397959183665</v>
      </c>
      <c r="C174">
        <f>(1/(1+EXP(('S Curve Equation'!$B$11-C129*'S Curve Equation'!$B$12)*'S Curve Equation'!$B$10))+'S Curve Equation'!$B$13)*'S Curve Equation'!$B$14</f>
        <v>0.23448101431587731</v>
      </c>
      <c r="D174">
        <f>(1/(1+EXP(('S Curve Equation'!$B$11-D129*'S Curve Equation'!$B$12)*'S Curve Equation'!$B$10))+'S Curve Equation'!$B$13)*'S Curve Equation'!$B$14</f>
        <v>0.23651603870978083</v>
      </c>
      <c r="E174">
        <f>(1/(1+EXP(('S Curve Equation'!$B$11-E129*'S Curve Equation'!$B$12)*'S Curve Equation'!$B$10))+'S Curve Equation'!$B$13)*'S Curve Equation'!$B$14</f>
        <v>0.23884880224852914</v>
      </c>
      <c r="F174">
        <f>(1/(1+EXP(('S Curve Equation'!$B$11-F129*'S Curve Equation'!$B$12)*'S Curve Equation'!$B$10))+'S Curve Equation'!$B$13)*'S Curve Equation'!$B$14</f>
        <v>0.2414703695118107</v>
      </c>
      <c r="G174">
        <f>(1/(1+EXP(('S Curve Equation'!$B$11-G129*'S Curve Equation'!$B$12)*'S Curve Equation'!$B$10))+'S Curve Equation'!$B$13)*'S Curve Equation'!$B$14</f>
        <v>0.24377790672063868</v>
      </c>
      <c r="H174">
        <f>(1/(1+EXP(('S Curve Equation'!$B$11-H129*'S Curve Equation'!$B$12)*'S Curve Equation'!$B$10))+'S Curve Equation'!$B$13)*'S Curve Equation'!$B$14</f>
        <v>0.24673433380992385</v>
      </c>
      <c r="I174">
        <f>(1/(1+EXP(('S Curve Equation'!$B$11-I129*'S Curve Equation'!$B$12)*'S Curve Equation'!$B$10))+'S Curve Equation'!$B$13)*'S Curve Equation'!$B$14</f>
        <v>0.24892882544420644</v>
      </c>
      <c r="J174">
        <f>(1/(1+EXP(('S Curve Equation'!$B$11-J129*'S Curve Equation'!$B$12)*'S Curve Equation'!$B$10))+'S Curve Equation'!$B$13)*'S Curve Equation'!$B$14</f>
        <v>0.25041950257277418</v>
      </c>
      <c r="K174">
        <f>(1/(1+EXP(('S Curve Equation'!$B$11-K129*'S Curve Equation'!$B$12)*'S Curve Equation'!$B$10))+'S Curve Equation'!$B$13)*'S Curve Equation'!$B$14</f>
        <v>0.25201964349303563</v>
      </c>
      <c r="L174">
        <f>(1/(1+EXP(('S Curve Equation'!$B$11-L129*'S Curve Equation'!$B$12)*'S Curve Equation'!$B$10))+'S Curve Equation'!$B$13)*'S Curve Equation'!$B$14</f>
        <v>0.25510819283989183</v>
      </c>
      <c r="M174">
        <f>(1/(1+EXP(('S Curve Equation'!$B$11-M129*'S Curve Equation'!$B$12)*'S Curve Equation'!$B$10))+'S Curve Equation'!$B$13)*'S Curve Equation'!$B$14</f>
        <v>0.25736599651967673</v>
      </c>
      <c r="N174">
        <f>(1/(1+EXP(('S Curve Equation'!$B$11-N129*'S Curve Equation'!$B$12)*'S Curve Equation'!$B$10))+'S Curve Equation'!$B$13)*'S Curve Equation'!$B$14</f>
        <v>0.25961522825021033</v>
      </c>
      <c r="O174">
        <f>(1/(1+EXP(('S Curve Equation'!$B$11-O129*'S Curve Equation'!$B$12)*'S Curve Equation'!$B$10))+'S Curve Equation'!$B$13)*'S Curve Equation'!$B$14</f>
        <v>0.26185579328423869</v>
      </c>
      <c r="P174">
        <f>(1/(1+EXP(('S Curve Equation'!$B$11-P129*'S Curve Equation'!$B$12)*'S Curve Equation'!$B$10))+'S Curve Equation'!$B$13)*'S Curve Equation'!$B$14</f>
        <v>0.26408760130573156</v>
      </c>
      <c r="Q174">
        <f>(1/(1+EXP(('S Curve Equation'!$B$11-Q129*'S Curve Equation'!$B$12)*'S Curve Equation'!$B$10))+'S Curve Equation'!$B$13)*'S Curve Equation'!$B$14</f>
        <v>0.26631056632814504</v>
      </c>
      <c r="R174">
        <f>(1/(1+EXP(('S Curve Equation'!$B$11-R129*'S Curve Equation'!$B$12)*'S Curve Equation'!$B$10))+'S Curve Equation'!$B$13)*'S Curve Equation'!$B$14</f>
        <v>0.26852460659375177</v>
      </c>
      <c r="S174">
        <f>(1/(1+EXP(('S Curve Equation'!$B$11-S129*'S Curve Equation'!$B$12)*'S Curve Equation'!$B$10))+'S Curve Equation'!$B$13)*'S Curve Equation'!$B$14</f>
        <v>0.27072964447407155</v>
      </c>
      <c r="T174">
        <f>(1/(1+EXP(('S Curve Equation'!$B$11-T129*'S Curve Equation'!$B$12)*'S Curve Equation'!$B$10))+'S Curve Equation'!$B$13)*'S Curve Equation'!$B$14</f>
        <v>0.27292560637146668</v>
      </c>
      <c r="U174">
        <f>(1/(1+EXP(('S Curve Equation'!$B$11-U129*'S Curve Equation'!$B$12)*'S Curve Equation'!$B$10))+'S Curve Equation'!$B$13)*'S Curve Equation'!$B$14</f>
        <v>0.27511242262192542</v>
      </c>
      <c r="V174">
        <f>(1/(1+EXP(('S Curve Equation'!$B$11-V129*'S Curve Equation'!$B$12)*'S Curve Equation'!$B$10))+'S Curve Equation'!$B$13)*'S Curve Equation'!$B$14</f>
        <v>0.27729002739907926</v>
      </c>
      <c r="W174">
        <f>(1/(1+EXP(('S Curve Equation'!$B$11-W129*'S Curve Equation'!$B$12)*'S Curve Equation'!$B$10))+'S Curve Equation'!$B$13)*'S Curve Equation'!$B$14</f>
        <v>0.27945835861948537</v>
      </c>
      <c r="X174">
        <f>(1/(1+EXP(('S Curve Equation'!$B$11-X129*'S Curve Equation'!$B$12)*'S Curve Equation'!$B$10))+'S Curve Equation'!$B$13)*'S Curve Equation'!$B$14</f>
        <v>0.28161735784920533</v>
      </c>
      <c r="Y174">
        <f>(1/(1+EXP(('S Curve Equation'!$B$11-Y129*'S Curve Equation'!$B$12)*'S Curve Equation'!$B$10))+'S Curve Equation'!$B$13)*'S Curve Equation'!$B$14</f>
        <v>0.28376697021170144</v>
      </c>
      <c r="Z174">
        <f>(1/(1+EXP(('S Curve Equation'!$B$11-Z129*'S Curve Equation'!$B$12)*'S Curve Equation'!$B$10))+'S Curve Equation'!$B$13)*'S Curve Equation'!$B$14</f>
        <v>0.2859071442970802</v>
      </c>
      <c r="AA174">
        <f>(1/(1+EXP(('S Curve Equation'!$B$11-AA129*'S Curve Equation'!$B$12)*'S Curve Equation'!$B$10))+'S Curve Equation'!$B$13)*'S Curve Equation'!$B$14</f>
        <v>0.28803783207270073</v>
      </c>
      <c r="AB174">
        <f>(1/(1+EXP(('S Curve Equation'!$B$11-AB129*'S Curve Equation'!$B$12)*'S Curve Equation'!$B$10))+'S Curve Equation'!$B$13)*'S Curve Equation'!$B$14</f>
        <v>0.29015898879516527</v>
      </c>
      <c r="AC174">
        <f>(1/(1+EXP(('S Curve Equation'!$B$11-AC129*'S Curve Equation'!$B$12)*'S Curve Equation'!$B$10))+'S Curve Equation'!$B$13)*'S Curve Equation'!$B$14</f>
        <v>0.29227057292370445</v>
      </c>
      <c r="AD174">
        <f>(1/(1+EXP(('S Curve Equation'!$B$11-AD129*'S Curve Equation'!$B$12)*'S Curve Equation'!$B$10))+'S Curve Equation'!$B$13)*'S Curve Equation'!$B$14</f>
        <v>0.29437254603497431</v>
      </c>
      <c r="AE174">
        <f>(1/(1+EXP(('S Curve Equation'!$B$11-AE129*'S Curve Equation'!$B$12)*'S Curve Equation'!$B$10))+'S Curve Equation'!$B$13)*'S Curve Equation'!$B$14</f>
        <v>0.29646487273927363</v>
      </c>
      <c r="AF174">
        <f>(1/(1+EXP(('S Curve Equation'!$B$11-AF129*'S Curve Equation'!$B$12)*'S Curve Equation'!$B$10))+'S Curve Equation'!$B$13)*'S Curve Equation'!$B$14</f>
        <v>0.29854752059818579</v>
      </c>
    </row>
    <row r="175" spans="1:32" x14ac:dyDescent="0.25">
      <c r="A175" t="s">
        <v>92</v>
      </c>
      <c r="B175">
        <f>(1/(1+EXP(('S Curve Equation'!$B$11-B130*'S Curve Equation'!$B$12)*'S Curve Equation'!$B$10))+'S Curve Equation'!$B$13)*'S Curve Equation'!$B$14</f>
        <v>0.24183442207705641</v>
      </c>
      <c r="C175">
        <f>(1/(1+EXP(('S Curve Equation'!$B$11-C130*'S Curve Equation'!$B$12)*'S Curve Equation'!$B$10))+'S Curve Equation'!$B$13)*'S Curve Equation'!$B$14</f>
        <v>0.2445391985846681</v>
      </c>
      <c r="D175">
        <f>(1/(1+EXP(('S Curve Equation'!$B$11-D130*'S Curve Equation'!$B$12)*'S Curve Equation'!$B$10))+'S Curve Equation'!$B$13)*'S Curve Equation'!$B$14</f>
        <v>0.24661015363751837</v>
      </c>
      <c r="E175">
        <f>(1/(1+EXP(('S Curve Equation'!$B$11-E130*'S Curve Equation'!$B$12)*'S Curve Equation'!$B$10))+'S Curve Equation'!$B$13)*'S Curve Equation'!$B$14</f>
        <v>0.24898343092521999</v>
      </c>
      <c r="F175">
        <f>(1/(1+EXP(('S Curve Equation'!$B$11-F130*'S Curve Equation'!$B$12)*'S Curve Equation'!$B$10))+'S Curve Equation'!$B$13)*'S Curve Equation'!$B$14</f>
        <v>0.25164967317533976</v>
      </c>
      <c r="G175">
        <f>(1/(1+EXP(('S Curve Equation'!$B$11-G130*'S Curve Equation'!$B$12)*'S Curve Equation'!$B$10))+'S Curve Equation'!$B$13)*'S Curve Equation'!$B$14</f>
        <v>0.25399578956981289</v>
      </c>
      <c r="H175">
        <f>(1/(1+EXP(('S Curve Equation'!$B$11-H130*'S Curve Equation'!$B$12)*'S Curve Equation'!$B$10))+'S Curve Equation'!$B$13)*'S Curve Equation'!$B$14</f>
        <v>0.25700063194334477</v>
      </c>
      <c r="I175">
        <f>(1/(1+EXP(('S Curve Equation'!$B$11-I130*'S Curve Equation'!$B$12)*'S Curve Equation'!$B$10))+'S Curve Equation'!$B$13)*'S Curve Equation'!$B$14</f>
        <v>0.25923032971530591</v>
      </c>
      <c r="J175">
        <f>(1/(1+EXP(('S Curve Equation'!$B$11-J130*'S Curve Equation'!$B$12)*'S Curve Equation'!$B$10))+'S Curve Equation'!$B$13)*'S Curve Equation'!$B$14</f>
        <v>0.26074456792733369</v>
      </c>
      <c r="K175">
        <f>(1/(1+EXP(('S Curve Equation'!$B$11-K130*'S Curve Equation'!$B$12)*'S Curve Equation'!$B$10))+'S Curve Equation'!$B$13)*'S Curve Equation'!$B$14</f>
        <v>0.26236968276155775</v>
      </c>
      <c r="L175">
        <f>(1/(1+EXP(('S Curve Equation'!$B$11-L130*'S Curve Equation'!$B$12)*'S Curve Equation'!$B$10))+'S Curve Equation'!$B$13)*'S Curve Equation'!$B$14</f>
        <v>0.26550551107071152</v>
      </c>
      <c r="M175">
        <f>(1/(1+EXP(('S Curve Equation'!$B$11-M130*'S Curve Equation'!$B$12)*'S Curve Equation'!$B$10))+'S Curve Equation'!$B$13)*'S Curve Equation'!$B$14</f>
        <v>0.26779710952716662</v>
      </c>
      <c r="N175">
        <f>(1/(1+EXP(('S Curve Equation'!$B$11-N130*'S Curve Equation'!$B$12)*'S Curve Equation'!$B$10))+'S Curve Equation'!$B$13)*'S Curve Equation'!$B$14</f>
        <v>0.2700793667947457</v>
      </c>
      <c r="O175">
        <f>(1/(1+EXP(('S Curve Equation'!$B$11-O130*'S Curve Equation'!$B$12)*'S Curve Equation'!$B$10))+'S Curve Equation'!$B$13)*'S Curve Equation'!$B$14</f>
        <v>0.2723521970810302</v>
      </c>
      <c r="P175">
        <f>(1/(1+EXP(('S Curve Equation'!$B$11-P130*'S Curve Equation'!$B$12)*'S Curve Equation'!$B$10))+'S Curve Equation'!$B$13)*'S Curve Equation'!$B$14</f>
        <v>0.27461551906465254</v>
      </c>
      <c r="Q175">
        <f>(1/(1+EXP(('S Curve Equation'!$B$11-Q130*'S Curve Equation'!$B$12)*'S Curve Equation'!$B$10))+'S Curve Equation'!$B$13)*'S Curve Equation'!$B$14</f>
        <v>0.27686925578640459</v>
      </c>
      <c r="R175">
        <f>(1/(1+EXP(('S Curve Equation'!$B$11-R130*'S Curve Equation'!$B$12)*'S Curve Equation'!$B$10))+'S Curve Equation'!$B$13)*'S Curve Equation'!$B$14</f>
        <v>0.2791133345417034</v>
      </c>
      <c r="S175">
        <f>(1/(1+EXP(('S Curve Equation'!$B$11-S130*'S Curve Equation'!$B$12)*'S Curve Equation'!$B$10))+'S Curve Equation'!$B$13)*'S Curve Equation'!$B$14</f>
        <v>0.28134768677444388</v>
      </c>
      <c r="T175">
        <f>(1/(1+EXP(('S Curve Equation'!$B$11-T130*'S Curve Equation'!$B$12)*'S Curve Equation'!$B$10))+'S Curve Equation'!$B$13)*'S Curve Equation'!$B$14</f>
        <v>0.28357224797229535</v>
      </c>
      <c r="U175">
        <f>(1/(1+EXP(('S Curve Equation'!$B$11-U130*'S Curve Equation'!$B$12)*'S Curve Equation'!$B$10))+'S Curve Equation'!$B$13)*'S Curve Equation'!$B$14</f>
        <v>0.28578695756345618</v>
      </c>
      <c r="V175">
        <f>(1/(1+EXP(('S Curve Equation'!$B$11-V130*'S Curve Equation'!$B$12)*'S Curve Equation'!$B$10))+'S Curve Equation'!$B$13)*'S Curve Equation'!$B$14</f>
        <v>0.28799175881490585</v>
      </c>
      <c r="W175">
        <f>(1/(1+EXP(('S Curve Equation'!$B$11-W130*'S Curve Equation'!$B$12)*'S Curve Equation'!$B$10))+'S Curve Equation'!$B$13)*'S Curve Equation'!$B$14</f>
        <v>0.29018659873218394</v>
      </c>
      <c r="X175">
        <f>(1/(1+EXP(('S Curve Equation'!$B$11-X130*'S Curve Equation'!$B$12)*'S Curve Equation'!$B$10))+'S Curve Equation'!$B$13)*'S Curve Equation'!$B$14</f>
        <v>0.29237142796070903</v>
      </c>
      <c r="Y175">
        <f>(1/(1+EXP(('S Curve Equation'!$B$11-Y130*'S Curve Equation'!$B$12)*'S Curve Equation'!$B$10))+'S Curve Equation'!$B$13)*'S Curve Equation'!$B$14</f>
        <v>0.29454620068866572</v>
      </c>
      <c r="Z175">
        <f>(1/(1+EXP(('S Curve Equation'!$B$11-Z130*'S Curve Equation'!$B$12)*'S Curve Equation'!$B$10))+'S Curve Equation'!$B$13)*'S Curve Equation'!$B$14</f>
        <v>0.29671087455147049</v>
      </c>
      <c r="AA175">
        <f>(1/(1+EXP(('S Curve Equation'!$B$11-AA130*'S Curve Equation'!$B$12)*'S Curve Equation'!$B$10))+'S Curve Equation'!$B$13)*'S Curve Equation'!$B$14</f>
        <v>0.29886541053783455</v>
      </c>
      <c r="AB175">
        <f>(1/(1+EXP(('S Curve Equation'!$B$11-AB130*'S Curve Equation'!$B$12)*'S Curve Equation'!$B$10))+'S Curve Equation'!$B$13)*'S Curve Equation'!$B$14</f>
        <v>0.30100977289743136</v>
      </c>
      <c r="AC175">
        <f>(1/(1+EXP(('S Curve Equation'!$B$11-AC130*'S Curve Equation'!$B$12)*'S Curve Equation'!$B$10))+'S Curve Equation'!$B$13)*'S Curve Equation'!$B$14</f>
        <v>0.30314392905017556</v>
      </c>
      <c r="AD175">
        <f>(1/(1+EXP(('S Curve Equation'!$B$11-AD130*'S Curve Equation'!$B$12)*'S Curve Equation'!$B$10))+'S Curve Equation'!$B$13)*'S Curve Equation'!$B$14</f>
        <v>0.30526784949712299</v>
      </c>
      <c r="AE175">
        <f>(1/(1+EXP(('S Curve Equation'!$B$11-AE130*'S Curve Equation'!$B$12)*'S Curve Equation'!$B$10))+'S Curve Equation'!$B$13)*'S Curve Equation'!$B$14</f>
        <v>0.30738150773299444</v>
      </c>
      <c r="AF175">
        <f>(1/(1+EXP(('S Curve Equation'!$B$11-AF130*'S Curve Equation'!$B$12)*'S Curve Equation'!$B$10))+'S Curve Equation'!$B$13)*'S Curve Equation'!$B$14</f>
        <v>0.309484880160321</v>
      </c>
    </row>
    <row r="176" spans="1:32" x14ac:dyDescent="0.25">
      <c r="A176" t="s">
        <v>94</v>
      </c>
      <c r="B176">
        <f>(1/(1+EXP(('S Curve Equation'!$B$11-B131*'S Curve Equation'!$B$12)*'S Curve Equation'!$B$10))+'S Curve Equation'!$B$13)*'S Curve Equation'!$B$14</f>
        <v>0.23352531976961627</v>
      </c>
      <c r="C176">
        <f>(1/(1+EXP(('S Curve Equation'!$B$11-C131*'S Curve Equation'!$B$12)*'S Curve Equation'!$B$10))+'S Curve Equation'!$B$13)*'S Curve Equation'!$B$14</f>
        <v>0.23619071593615978</v>
      </c>
      <c r="D176">
        <f>(1/(1+EXP(('S Curve Equation'!$B$11-D131*'S Curve Equation'!$B$12)*'S Curve Equation'!$B$10))+'S Curve Equation'!$B$13)*'S Curve Equation'!$B$14</f>
        <v>0.23823203710797891</v>
      </c>
      <c r="E176">
        <f>(1/(1+EXP(('S Curve Equation'!$B$11-E131*'S Curve Equation'!$B$12)*'S Curve Equation'!$B$10))+'S Curve Equation'!$B$13)*'S Curve Equation'!$B$14</f>
        <v>0.24057190479997409</v>
      </c>
      <c r="F176">
        <f>(1/(1+EXP(('S Curve Equation'!$B$11-F131*'S Curve Equation'!$B$12)*'S Curve Equation'!$B$10))+'S Curve Equation'!$B$13)*'S Curve Equation'!$B$14</f>
        <v>0.24320131125851494</v>
      </c>
      <c r="G176">
        <f>(1/(1+EXP(('S Curve Equation'!$B$11-G131*'S Curve Equation'!$B$12)*'S Curve Equation'!$B$10))+'S Curve Equation'!$B$13)*'S Curve Equation'!$B$14</f>
        <v>0.24551562273715707</v>
      </c>
      <c r="H176">
        <f>(1/(1+EXP(('S Curve Equation'!$B$11-H131*'S Curve Equation'!$B$12)*'S Curve Equation'!$B$10))+'S Curve Equation'!$B$13)*'S Curve Equation'!$B$14</f>
        <v>0.24848055772713476</v>
      </c>
      <c r="I176">
        <f>(1/(1+EXP(('S Curve Equation'!$B$11-I131*'S Curve Equation'!$B$12)*'S Curve Equation'!$B$10))+'S Curve Equation'!$B$13)*'S Curve Equation'!$B$14</f>
        <v>0.25068124077894932</v>
      </c>
      <c r="J176">
        <f>(1/(1+EXP(('S Curve Equation'!$B$11-J131*'S Curve Equation'!$B$12)*'S Curve Equation'!$B$10))+'S Curve Equation'!$B$13)*'S Curve Equation'!$B$14</f>
        <v>0.2521760637189483</v>
      </c>
      <c r="K176">
        <f>(1/(1+EXP(('S Curve Equation'!$B$11-K131*'S Curve Equation'!$B$12)*'S Curve Equation'!$B$10))+'S Curve Equation'!$B$13)*'S Curve Equation'!$B$14</f>
        <v>0.25378060114624718</v>
      </c>
      <c r="L176">
        <f>(1/(1+EXP(('S Curve Equation'!$B$11-L131*'S Curve Equation'!$B$12)*'S Curve Equation'!$B$10))+'S Curve Equation'!$B$13)*'S Curve Equation'!$B$14</f>
        <v>0.2568774798039265</v>
      </c>
      <c r="M176">
        <f>(1/(1+EXP(('S Curve Equation'!$B$11-M131*'S Curve Equation'!$B$12)*'S Curve Equation'!$B$10))+'S Curve Equation'!$B$13)*'S Curve Equation'!$B$14</f>
        <v>0.25914124237976799</v>
      </c>
      <c r="N176">
        <f>(1/(1+EXP(('S Curve Equation'!$B$11-N131*'S Curve Equation'!$B$12)*'S Curve Equation'!$B$10))+'S Curve Equation'!$B$13)*'S Curve Equation'!$B$14</f>
        <v>0.26139630172469447</v>
      </c>
      <c r="O176">
        <f>(1/(1+EXP(('S Curve Equation'!$B$11-O131*'S Curve Equation'!$B$12)*'S Curve Equation'!$B$10))+'S Curve Equation'!$B$13)*'S Curve Equation'!$B$14</f>
        <v>0.2636425645652738</v>
      </c>
      <c r="P176">
        <f>(1/(1+EXP(('S Curve Equation'!$B$11-P131*'S Curve Equation'!$B$12)*'S Curve Equation'!$B$10))+'S Curve Equation'!$B$13)*'S Curve Equation'!$B$14</f>
        <v>0.26587994206772103</v>
      </c>
      <c r="Q176">
        <f>(1/(1+EXP(('S Curve Equation'!$B$11-Q131*'S Curve Equation'!$B$12)*'S Curve Equation'!$B$10))+'S Curve Equation'!$B$13)*'S Curve Equation'!$B$14</f>
        <v>0.26810834973491998</v>
      </c>
      <c r="R176">
        <f>(1/(1+EXP(('S Curve Equation'!$B$11-R131*'S Curve Equation'!$B$12)*'S Curve Equation'!$B$10))+'S Curve Equation'!$B$13)*'S Curve Equation'!$B$14</f>
        <v>0.2703277073045614</v>
      </c>
      <c r="S176">
        <f>(1/(1+EXP(('S Curve Equation'!$B$11-S131*'S Curve Equation'!$B$12)*'S Curve Equation'!$B$10))+'S Curve Equation'!$B$13)*'S Curve Equation'!$B$14</f>
        <v>0.2725379386484289</v>
      </c>
      <c r="T176">
        <f>(1/(1+EXP(('S Curve Equation'!$B$11-T131*'S Curve Equation'!$B$12)*'S Curve Equation'!$B$10))+'S Curve Equation'!$B$13)*'S Curve Equation'!$B$14</f>
        <v>0.27473897167289779</v>
      </c>
      <c r="U176">
        <f>(1/(1+EXP(('S Curve Equation'!$B$11-U131*'S Curve Equation'!$B$12)*'S Curve Equation'!$B$10))+'S Curve Equation'!$B$13)*'S Curve Equation'!$B$14</f>
        <v>0.276930738220666</v>
      </c>
      <c r="V176">
        <f>(1/(1+EXP(('S Curve Equation'!$B$11-V131*'S Curve Equation'!$B$12)*'S Curve Equation'!$B$10))+'S Curve Equation'!$B$13)*'S Curve Equation'!$B$14</f>
        <v>0.27911317397376434</v>
      </c>
      <c r="W176">
        <f>(1/(1+EXP(('S Curve Equation'!$B$11-W131*'S Curve Equation'!$B$12)*'S Curve Equation'!$B$10))+'S Curve Equation'!$B$13)*'S Curve Equation'!$B$14</f>
        <v>0.28128621835787548</v>
      </c>
      <c r="X176">
        <f>(1/(1+EXP(('S Curve Equation'!$B$11-X131*'S Curve Equation'!$B$12)*'S Curve Equation'!$B$10))+'S Curve Equation'!$B$13)*'S Curve Equation'!$B$14</f>
        <v>0.28344981444799044</v>
      </c>
      <c r="Y176">
        <f>(1/(1+EXP(('S Curve Equation'!$B$11-Y131*'S Curve Equation'!$B$12)*'S Curve Equation'!$B$10))+'S Curve Equation'!$B$13)*'S Curve Equation'!$B$14</f>
        <v>0.28560390887542558</v>
      </c>
      <c r="Z176">
        <f>(1/(1+EXP(('S Curve Equation'!$B$11-Z131*'S Curve Equation'!$B$12)*'S Curve Equation'!$B$10))+'S Curve Equation'!$B$13)*'S Curve Equation'!$B$14</f>
        <v>0.28774845173622476</v>
      </c>
      <c r="AA176">
        <f>(1/(1+EXP(('S Curve Equation'!$B$11-AA131*'S Curve Equation'!$B$12)*'S Curve Equation'!$B$10))+'S Curve Equation'!$B$13)*'S Curve Equation'!$B$14</f>
        <v>0.28988339650096712</v>
      </c>
      <c r="AB176">
        <f>(1/(1+EXP(('S Curve Equation'!$B$11-AB131*'S Curve Equation'!$B$12)*'S Curve Equation'!$B$10))+'S Curve Equation'!$B$13)*'S Curve Equation'!$B$14</f>
        <v>0.2920086999259931</v>
      </c>
      <c r="AC176">
        <f>(1/(1+EXP(('S Curve Equation'!$B$11-AC131*'S Curve Equation'!$B$12)*'S Curve Equation'!$B$10))+'S Curve Equation'!$B$13)*'S Curve Equation'!$B$14</f>
        <v>0.29412432196606458</v>
      </c>
      <c r="AD176">
        <f>(1/(1+EXP(('S Curve Equation'!$B$11-AD131*'S Curve Equation'!$B$12)*'S Curve Equation'!$B$10))+'S Curve Equation'!$B$13)*'S Curve Equation'!$B$14</f>
        <v>0.29623022568846868</v>
      </c>
      <c r="AE176">
        <f>(1/(1+EXP(('S Curve Equation'!$B$11-AE131*'S Curve Equation'!$B$12)*'S Curve Equation'!$B$10))+'S Curve Equation'!$B$13)*'S Curve Equation'!$B$14</f>
        <v>0.29832637718858068</v>
      </c>
      <c r="AF176">
        <f>(1/(1+EXP(('S Curve Equation'!$B$11-AF131*'S Curve Equation'!$B$12)*'S Curve Equation'!$B$10))+'S Curve Equation'!$B$13)*'S Curve Equation'!$B$14</f>
        <v>0.30041274550688096</v>
      </c>
    </row>
    <row r="177" spans="1:32" x14ac:dyDescent="0.25">
      <c r="A177" t="s">
        <v>96</v>
      </c>
      <c r="B177">
        <f>(1/(1+EXP(('S Curve Equation'!$B$11-B132*'S Curve Equation'!$B$12)*'S Curve Equation'!$B$10))+'S Curve Equation'!$B$13)*'S Curve Equation'!$B$14</f>
        <v>0.22371720679012347</v>
      </c>
      <c r="C177">
        <f>(1/(1+EXP(('S Curve Equation'!$B$11-C132*'S Curve Equation'!$B$12)*'S Curve Equation'!$B$10))+'S Curve Equation'!$B$13)*'S Curve Equation'!$B$14</f>
        <v>0.22633299013996896</v>
      </c>
      <c r="D177">
        <f>(1/(1+EXP(('S Curve Equation'!$B$11-D132*'S Curve Equation'!$B$12)*'S Curve Equation'!$B$10))+'S Curve Equation'!$B$13)*'S Curve Equation'!$B$14</f>
        <v>0.22833692699255256</v>
      </c>
      <c r="E177">
        <f>(1/(1+EXP(('S Curve Equation'!$B$11-E132*'S Curve Equation'!$B$12)*'S Curve Equation'!$B$10))+'S Curve Equation'!$B$13)*'S Curve Equation'!$B$14</f>
        <v>0.23063459314086807</v>
      </c>
      <c r="F177">
        <f>(1/(1+EXP(('S Curve Equation'!$B$11-F132*'S Curve Equation'!$B$12)*'S Curve Equation'!$B$10))+'S Curve Equation'!$B$13)*'S Curve Equation'!$B$14</f>
        <v>0.23321740122507928</v>
      </c>
      <c r="G177">
        <f>(1/(1+EXP(('S Curve Equation'!$B$11-G132*'S Curve Equation'!$B$12)*'S Curve Equation'!$B$10))+'S Curve Equation'!$B$13)*'S Curve Equation'!$B$14</f>
        <v>0.23549141783611785</v>
      </c>
      <c r="H177">
        <f>(1/(1+EXP(('S Curve Equation'!$B$11-H132*'S Curve Equation'!$B$12)*'S Curve Equation'!$B$10))+'S Curve Equation'!$B$13)*'S Curve Equation'!$B$14</f>
        <v>0.23840570928727925</v>
      </c>
      <c r="I177">
        <f>(1/(1+EXP(('S Curve Equation'!$B$11-I132*'S Curve Equation'!$B$12)*'S Curve Equation'!$B$10))+'S Curve Equation'!$B$13)*'S Curve Equation'!$B$14</f>
        <v>0.24056951097465654</v>
      </c>
      <c r="J177">
        <f>(1/(1+EXP(('S Curve Equation'!$B$11-J132*'S Curve Equation'!$B$12)*'S Curve Equation'!$B$10))+'S Curve Equation'!$B$13)*'S Curve Equation'!$B$14</f>
        <v>0.2420396248280384</v>
      </c>
      <c r="K177">
        <f>(1/(1+EXP(('S Curve Equation'!$B$11-K132*'S Curve Equation'!$B$12)*'S Curve Equation'!$B$10))+'S Curve Equation'!$B$13)*'S Curve Equation'!$B$14</f>
        <v>0.24361794717850149</v>
      </c>
      <c r="L177">
        <f>(1/(1+EXP(('S Curve Equation'!$B$11-L132*'S Curve Equation'!$B$12)*'S Curve Equation'!$B$10))+'S Curve Equation'!$B$13)*'S Curve Equation'!$B$14</f>
        <v>0.24666512592264581</v>
      </c>
      <c r="M177">
        <f>(1/(1+EXP(('S Curve Equation'!$B$11-M132*'S Curve Equation'!$B$12)*'S Curve Equation'!$B$10))+'S Curve Equation'!$B$13)*'S Curve Equation'!$B$14</f>
        <v>0.24889330346698291</v>
      </c>
      <c r="N177">
        <f>(1/(1+EXP(('S Curve Equation'!$B$11-N132*'S Curve Equation'!$B$12)*'S Curve Equation'!$B$10))+'S Curve Equation'!$B$13)*'S Curve Equation'!$B$14</f>
        <v>0.2511135371615727</v>
      </c>
      <c r="O177">
        <f>(1/(1+EXP(('S Curve Equation'!$B$11-O132*'S Curve Equation'!$B$12)*'S Curve Equation'!$B$10))+'S Curve Equation'!$B$13)*'S Curve Equation'!$B$14</f>
        <v>0.25332572551960847</v>
      </c>
      <c r="P177">
        <f>(1/(1+EXP(('S Curve Equation'!$B$11-P132*'S Curve Equation'!$B$12)*'S Curve Equation'!$B$10))+'S Curve Equation'!$B$13)*'S Curve Equation'!$B$14</f>
        <v>0.2555297714361085</v>
      </c>
      <c r="Q177">
        <f>(1/(1+EXP(('S Curve Equation'!$B$11-Q132*'S Curve Equation'!$B$12)*'S Curve Equation'!$B$10))+'S Curve Equation'!$B$13)*'S Curve Equation'!$B$14</f>
        <v>0.25772558209221874</v>
      </c>
      <c r="R177">
        <f>(1/(1+EXP(('S Curve Equation'!$B$11-R132*'S Curve Equation'!$B$12)*'S Curve Equation'!$B$10))+'S Curve Equation'!$B$13)*'S Curve Equation'!$B$14</f>
        <v>0.25991306886035331</v>
      </c>
      <c r="S177">
        <f>(1/(1+EXP(('S Curve Equation'!$B$11-S132*'S Curve Equation'!$B$12)*'S Curve Equation'!$B$10))+'S Curve Equation'!$B$13)*'S Curve Equation'!$B$14</f>
        <v>0.26209214721021101</v>
      </c>
      <c r="T177">
        <f>(1/(1+EXP(('S Curve Equation'!$B$11-T132*'S Curve Equation'!$B$12)*'S Curve Equation'!$B$10))+'S Curve Equation'!$B$13)*'S Curve Equation'!$B$14</f>
        <v>0.26426273661573879</v>
      </c>
      <c r="U177">
        <f>(1/(1+EXP(('S Curve Equation'!$B$11-U132*'S Curve Equation'!$B$12)*'S Curve Equation'!$B$10))+'S Curve Equation'!$B$13)*'S Curve Equation'!$B$14</f>
        <v>0.26642476046306696</v>
      </c>
      <c r="V177">
        <f>(1/(1+EXP(('S Curve Equation'!$B$11-V132*'S Curve Equation'!$B$12)*'S Curve Equation'!$B$10))+'S Curve Equation'!$B$13)*'S Curve Equation'!$B$14</f>
        <v>0.26857814595946966</v>
      </c>
      <c r="W177">
        <f>(1/(1+EXP(('S Curve Equation'!$B$11-W132*'S Curve Equation'!$B$12)*'S Curve Equation'!$B$10))+'S Curve Equation'!$B$13)*'S Curve Equation'!$B$14</f>
        <v>0.2707228240433871</v>
      </c>
      <c r="X177">
        <f>(1/(1+EXP(('S Curve Equation'!$B$11-X132*'S Curve Equation'!$B$12)*'S Curve Equation'!$B$10))+'S Curve Equation'!$B$13)*'S Curve Equation'!$B$14</f>
        <v>0.27285872929554256</v>
      </c>
      <c r="Y177">
        <f>(1/(1+EXP(('S Curve Equation'!$B$11-Y132*'S Curve Equation'!$B$12)*'S Curve Equation'!$B$10))+'S Curve Equation'!$B$13)*'S Curve Equation'!$B$14</f>
        <v>0.27498579985118521</v>
      </c>
      <c r="Z177">
        <f>(1/(1+EXP(('S Curve Equation'!$B$11-Z132*'S Curve Equation'!$B$12)*'S Curve Equation'!$B$10))+'S Curve Equation'!$B$13)*'S Curve Equation'!$B$14</f>
        <v>0.27710397731348774</v>
      </c>
      <c r="AA177">
        <f>(1/(1+EXP(('S Curve Equation'!$B$11-AA132*'S Curve Equation'!$B$12)*'S Curve Equation'!$B$10))+'S Curve Equation'!$B$13)*'S Curve Equation'!$B$14</f>
        <v>0.27921320666812816</v>
      </c>
      <c r="AB177">
        <f>(1/(1+EXP(('S Curve Equation'!$B$11-AB132*'S Curve Equation'!$B$12)*'S Curve Equation'!$B$10))+'S Curve Equation'!$B$13)*'S Curve Equation'!$B$14</f>
        <v>0.28131343619907001</v>
      </c>
      <c r="AC177">
        <f>(1/(1+EXP(('S Curve Equation'!$B$11-AC132*'S Curve Equation'!$B$12)*'S Curve Equation'!$B$10))+'S Curve Equation'!$B$13)*'S Curve Equation'!$B$14</f>
        <v>0.28340461740556799</v>
      </c>
      <c r="AD177">
        <f>(1/(1+EXP(('S Curve Equation'!$B$11-AD132*'S Curve Equation'!$B$12)*'S Curve Equation'!$B$10))+'S Curve Equation'!$B$13)*'S Curve Equation'!$B$14</f>
        <v>0.28548670492041123</v>
      </c>
      <c r="AE177">
        <f>(1/(1+EXP(('S Curve Equation'!$B$11-AE132*'S Curve Equation'!$B$12)*'S Curve Equation'!$B$10))+'S Curve Equation'!$B$13)*'S Curve Equation'!$B$14</f>
        <v>0.28755965642942533</v>
      </c>
      <c r="AF177">
        <f>(1/(1+EXP(('S Curve Equation'!$B$11-AF132*'S Curve Equation'!$B$12)*'S Curve Equation'!$B$10))+'S Curve Equation'!$B$13)*'S Curve Equation'!$B$14</f>
        <v>0.28962343259223766</v>
      </c>
    </row>
    <row r="178" spans="1:32" x14ac:dyDescent="0.25">
      <c r="A178" t="s">
        <v>98</v>
      </c>
      <c r="B178">
        <f>(1/(1+EXP(('S Curve Equation'!$B$11-B133*'S Curve Equation'!$B$12)*'S Curve Equation'!$B$10))+'S Curve Equation'!$B$13)*'S Curve Equation'!$B$14</f>
        <v>0.17185697808535175</v>
      </c>
      <c r="C178">
        <f>(1/(1+EXP(('S Curve Equation'!$B$11-C133*'S Curve Equation'!$B$12)*'S Curve Equation'!$B$10))+'S Curve Equation'!$B$13)*'S Curve Equation'!$B$14</f>
        <v>0.17415105218743362</v>
      </c>
      <c r="D178">
        <f>(1/(1+EXP(('S Curve Equation'!$B$11-D133*'S Curve Equation'!$B$12)*'S Curve Equation'!$B$10))+'S Curve Equation'!$B$13)*'S Curve Equation'!$B$14</f>
        <v>0.1759115834286136</v>
      </c>
      <c r="E178">
        <f>(1/(1+EXP(('S Curve Equation'!$B$11-E133*'S Curve Equation'!$B$12)*'S Curve Equation'!$B$10))+'S Curve Equation'!$B$13)*'S Curve Equation'!$B$14</f>
        <v>0.1779334186379711</v>
      </c>
      <c r="F178">
        <f>(1/(1+EXP(('S Curve Equation'!$B$11-F133*'S Curve Equation'!$B$12)*'S Curve Equation'!$B$10))+'S Curve Equation'!$B$13)*'S Curve Equation'!$B$14</f>
        <v>0.18021030213142974</v>
      </c>
      <c r="G178">
        <f>(1/(1+EXP(('S Curve Equation'!$B$11-G133*'S Curve Equation'!$B$12)*'S Curve Equation'!$B$10))+'S Curve Equation'!$B$13)*'S Curve Equation'!$B$14</f>
        <v>0.18221858488463785</v>
      </c>
      <c r="H178">
        <f>(1/(1+EXP(('S Curve Equation'!$B$11-H133*'S Curve Equation'!$B$12)*'S Curve Equation'!$B$10))+'S Curve Equation'!$B$13)*'S Curve Equation'!$B$14</f>
        <v>0.18479725804184807</v>
      </c>
      <c r="I178">
        <f>(1/(1+EXP(('S Curve Equation'!$B$11-I133*'S Curve Equation'!$B$12)*'S Curve Equation'!$B$10))+'S Curve Equation'!$B$13)*'S Curve Equation'!$B$14</f>
        <v>0.1867154476749186</v>
      </c>
      <c r="J178">
        <f>(1/(1+EXP(('S Curve Equation'!$B$11-J133*'S Curve Equation'!$B$12)*'S Curve Equation'!$B$10))+'S Curve Equation'!$B$13)*'S Curve Equation'!$B$14</f>
        <v>0.18802042508931036</v>
      </c>
      <c r="K178">
        <f>(1/(1+EXP(('S Curve Equation'!$B$11-K133*'S Curve Equation'!$B$12)*'S Curve Equation'!$B$10))+'S Curve Equation'!$B$13)*'S Curve Equation'!$B$14</f>
        <v>0.18942301624188157</v>
      </c>
      <c r="L178">
        <f>(1/(1+EXP(('S Curve Equation'!$B$11-L133*'S Curve Equation'!$B$12)*'S Curve Equation'!$B$10))+'S Curve Equation'!$B$13)*'S Curve Equation'!$B$14</f>
        <v>0.19213548157698576</v>
      </c>
      <c r="M178">
        <f>(1/(1+EXP(('S Curve Equation'!$B$11-M133*'S Curve Equation'!$B$12)*'S Curve Equation'!$B$10))+'S Curve Equation'!$B$13)*'S Curve Equation'!$B$14</f>
        <v>0.1941227027337275</v>
      </c>
      <c r="N178">
        <f>(1/(1+EXP(('S Curve Equation'!$B$11-N133*'S Curve Equation'!$B$12)*'S Curve Equation'!$B$10))+'S Curve Equation'!$B$13)*'S Curve Equation'!$B$14</f>
        <v>0.19610601974223837</v>
      </c>
      <c r="O178">
        <f>(1/(1+EXP(('S Curve Equation'!$B$11-O133*'S Curve Equation'!$B$12)*'S Curve Equation'!$B$10))+'S Curve Equation'!$B$13)*'S Curve Equation'!$B$14</f>
        <v>0.19808530072767111</v>
      </c>
      <c r="P178">
        <f>(1/(1+EXP(('S Curve Equation'!$B$11-P133*'S Curve Equation'!$B$12)*'S Curve Equation'!$B$10))+'S Curve Equation'!$B$13)*'S Curve Equation'!$B$14</f>
        <v>0.20006041753301251</v>
      </c>
      <c r="Q178">
        <f>(1/(1+EXP(('S Curve Equation'!$B$11-Q133*'S Curve Equation'!$B$12)*'S Curve Equation'!$B$10))+'S Curve Equation'!$B$13)*'S Curve Equation'!$B$14</f>
        <v>0.20203124566485894</v>
      </c>
      <c r="R178">
        <f>(1/(1+EXP(('S Curve Equation'!$B$11-R133*'S Curve Equation'!$B$12)*'S Curve Equation'!$B$10))+'S Curve Equation'!$B$13)*'S Curve Equation'!$B$14</f>
        <v>0.2039976642388093</v>
      </c>
      <c r="S178">
        <f>(1/(1+EXP(('S Curve Equation'!$B$11-S133*'S Curve Equation'!$B$12)*'S Curve Equation'!$B$10))+'S Curve Equation'!$B$13)*'S Curve Equation'!$B$14</f>
        <v>0.205959555924531</v>
      </c>
      <c r="T178">
        <f>(1/(1+EXP(('S Curve Equation'!$B$11-T133*'S Curve Equation'!$B$12)*'S Curve Equation'!$B$10))+'S Curve Equation'!$B$13)*'S Curve Equation'!$B$14</f>
        <v>0.20791680689057873</v>
      </c>
      <c r="U178">
        <f>(1/(1+EXP(('S Curve Equation'!$B$11-U133*'S Curve Equation'!$B$12)*'S Curve Equation'!$B$10))+'S Curve Equation'!$B$13)*'S Curve Equation'!$B$14</f>
        <v>0.20986930674901194</v>
      </c>
      <c r="V178">
        <f>(1/(1+EXP(('S Curve Equation'!$B$11-V133*'S Curve Equation'!$B$12)*'S Curve Equation'!$B$10))+'S Curve Equation'!$B$13)*'S Curve Equation'!$B$14</f>
        <v>0.21181694849987881</v>
      </c>
      <c r="W178">
        <f>(1/(1+EXP(('S Curve Equation'!$B$11-W133*'S Curve Equation'!$B$12)*'S Curve Equation'!$B$10))+'S Curve Equation'!$B$13)*'S Curve Equation'!$B$14</f>
        <v>0.21375962847562019</v>
      </c>
      <c r="X178">
        <f>(1/(1+EXP(('S Curve Equation'!$B$11-X133*'S Curve Equation'!$B$12)*'S Curve Equation'!$B$10))+'S Curve Equation'!$B$13)*'S Curve Equation'!$B$14</f>
        <v>0.21569724628544551</v>
      </c>
      <c r="Y178">
        <f>(1/(1+EXP(('S Curve Equation'!$B$11-Y133*'S Curve Equation'!$B$12)*'S Curve Equation'!$B$10))+'S Curve Equation'!$B$13)*'S Curve Equation'!$B$14</f>
        <v>0.21762970475973015</v>
      </c>
      <c r="Z178">
        <f>(1/(1+EXP(('S Curve Equation'!$B$11-Z133*'S Curve Equation'!$B$12)*'S Curve Equation'!$B$10))+'S Curve Equation'!$B$13)*'S Curve Equation'!$B$14</f>
        <v>0.21955690989448251</v>
      </c>
      <c r="AA178">
        <f>(1/(1+EXP(('S Curve Equation'!$B$11-AA133*'S Curve Equation'!$B$12)*'S Curve Equation'!$B$10))+'S Curve Equation'!$B$13)*'S Curve Equation'!$B$14</f>
        <v>0.22147877079592806</v>
      </c>
      <c r="AB178">
        <f>(1/(1+EXP(('S Curve Equation'!$B$11-AB133*'S Curve Equation'!$B$12)*'S Curve Equation'!$B$10))+'S Curve Equation'!$B$13)*'S Curve Equation'!$B$14</f>
        <v>0.22339519962524837</v>
      </c>
      <c r="AC178">
        <f>(1/(1+EXP(('S Curve Equation'!$B$11-AC133*'S Curve Equation'!$B$12)*'S Curve Equation'!$B$10))+'S Curve Equation'!$B$13)*'S Curve Equation'!$B$14</f>
        <v>0.22530611154351832</v>
      </c>
      <c r="AD178">
        <f>(1/(1+EXP(('S Curve Equation'!$B$11-AD133*'S Curve Equation'!$B$12)*'S Curve Equation'!$B$10))+'S Curve Equation'!$B$13)*'S Curve Equation'!$B$14</f>
        <v>0.22721142465687674</v>
      </c>
      <c r="AE178">
        <f>(1/(1+EXP(('S Curve Equation'!$B$11-AE133*'S Curve Equation'!$B$12)*'S Curve Equation'!$B$10))+'S Curve Equation'!$B$13)*'S Curve Equation'!$B$14</f>
        <v>0.22911105996197265</v>
      </c>
      <c r="AF178">
        <f>(1/(1+EXP(('S Curve Equation'!$B$11-AF133*'S Curve Equation'!$B$12)*'S Curve Equation'!$B$10))+'S Curve Equation'!$B$13)*'S Curve Equation'!$B$14</f>
        <v>0.23100494129171115</v>
      </c>
    </row>
    <row r="179" spans="1:32" x14ac:dyDescent="0.25">
      <c r="A179" t="s">
        <v>100</v>
      </c>
      <c r="B179">
        <f>(1/(1+EXP(('S Curve Equation'!$B$11-B134*'S Curve Equation'!$B$12)*'S Curve Equation'!$B$10))+'S Curve Equation'!$B$13)*'S Curve Equation'!$B$14</f>
        <v>0.17125382262996938</v>
      </c>
      <c r="C179">
        <f>(1/(1+EXP(('S Curve Equation'!$B$11-C134*'S Curve Equation'!$B$12)*'S Curve Equation'!$B$10))+'S Curve Equation'!$B$13)*'S Curve Equation'!$B$14</f>
        <v>0.17354353701168374</v>
      </c>
      <c r="D179">
        <f>(1/(1+EXP(('S Curve Equation'!$B$11-D134*'S Curve Equation'!$B$12)*'S Curve Equation'!$B$10))+'S Curve Equation'!$B$13)*'S Curve Equation'!$B$14</f>
        <v>0.17530076040226805</v>
      </c>
      <c r="E179">
        <f>(1/(1+EXP(('S Curve Equation'!$B$11-E134*'S Curve Equation'!$B$12)*'S Curve Equation'!$B$10))+'S Curve Equation'!$B$13)*'S Curve Equation'!$B$14</f>
        <v>0.17731883719165253</v>
      </c>
      <c r="F179">
        <f>(1/(1+EXP(('S Curve Equation'!$B$11-F134*'S Curve Equation'!$B$12)*'S Curve Equation'!$B$10))+'S Curve Equation'!$B$13)*'S Curve Equation'!$B$14</f>
        <v>0.17959153957288687</v>
      </c>
      <c r="G179">
        <f>(1/(1+EXP(('S Curve Equation'!$B$11-G134*'S Curve Equation'!$B$12)*'S Curve Equation'!$B$10))+'S Curve Equation'!$B$13)*'S Curve Equation'!$B$14</f>
        <v>0.18159617941588074</v>
      </c>
      <c r="H179">
        <f>(1/(1+EXP(('S Curve Equation'!$B$11-H134*'S Curve Equation'!$B$12)*'S Curve Equation'!$B$10))+'S Curve Equation'!$B$13)*'S Curve Equation'!$B$14</f>
        <v>0.18417023643838493</v>
      </c>
      <c r="I179">
        <f>(1/(1+EXP(('S Curve Equation'!$B$11-I134*'S Curve Equation'!$B$12)*'S Curve Equation'!$B$10))+'S Curve Equation'!$B$13)*'S Curve Equation'!$B$14</f>
        <v>0.18608503683141517</v>
      </c>
      <c r="J179">
        <f>(1/(1+EXP(('S Curve Equation'!$B$11-J134*'S Curve Equation'!$B$12)*'S Curve Equation'!$B$10))+'S Curve Equation'!$B$13)*'S Curve Equation'!$B$14</f>
        <v>0.18738773010427826</v>
      </c>
      <c r="K179">
        <f>(1/(1+EXP(('S Curve Equation'!$B$11-K134*'S Curve Equation'!$B$12)*'S Curve Equation'!$B$10))+'S Curve Equation'!$B$13)*'S Curve Equation'!$B$14</f>
        <v>0.18878788570038368</v>
      </c>
      <c r="L179">
        <f>(1/(1+EXP(('S Curve Equation'!$B$11-L134*'S Curve Equation'!$B$12)*'S Curve Equation'!$B$10))+'S Curve Equation'!$B$13)*'S Curve Equation'!$B$14</f>
        <v>0.1914956978074053</v>
      </c>
      <c r="M179">
        <f>(1/(1+EXP(('S Curve Equation'!$B$11-M134*'S Curve Equation'!$B$12)*'S Curve Equation'!$B$10))+'S Curve Equation'!$B$13)*'S Curve Equation'!$B$14</f>
        <v>0.19347955724767948</v>
      </c>
      <c r="N179">
        <f>(1/(1+EXP(('S Curve Equation'!$B$11-N134*'S Curve Equation'!$B$12)*'S Curve Equation'!$B$10))+'S Curve Equation'!$B$13)*'S Curve Equation'!$B$14</f>
        <v>0.19545955885766253</v>
      </c>
      <c r="O179">
        <f>(1/(1+EXP(('S Curve Equation'!$B$11-O134*'S Curve Equation'!$B$12)*'S Curve Equation'!$B$10))+'S Curve Equation'!$B$13)*'S Curve Equation'!$B$14</f>
        <v>0.19743557055485952</v>
      </c>
      <c r="P179">
        <f>(1/(1+EXP(('S Curve Equation'!$B$11-P134*'S Curve Equation'!$B$12)*'S Curve Equation'!$B$10))+'S Curve Equation'!$B$13)*'S Curve Equation'!$B$14</f>
        <v>0.19940746396356995</v>
      </c>
      <c r="Q179">
        <f>(1/(1+EXP(('S Curve Equation'!$B$11-Q134*'S Curve Equation'!$B$12)*'S Curve Equation'!$B$10))+'S Curve Equation'!$B$13)*'S Curve Equation'!$B$14</f>
        <v>0.20137511436115255</v>
      </c>
      <c r="R179">
        <f>(1/(1+EXP(('S Curve Equation'!$B$11-R134*'S Curve Equation'!$B$12)*'S Curve Equation'!$B$10))+'S Curve Equation'!$B$13)*'S Curve Equation'!$B$14</f>
        <v>0.20333840062389574</v>
      </c>
      <c r="S179">
        <f>(1/(1+EXP(('S Curve Equation'!$B$11-S134*'S Curve Equation'!$B$12)*'S Curve Equation'!$B$10))+'S Curve Equation'!$B$13)*'S Curve Equation'!$B$14</f>
        <v>0.20529720517255046</v>
      </c>
      <c r="T179">
        <f>(1/(1+EXP(('S Curve Equation'!$B$11-T134*'S Curve Equation'!$B$12)*'S Curve Equation'!$B$10))+'S Curve Equation'!$B$13)*'S Curve Equation'!$B$14</f>
        <v>0.2072514139176041</v>
      </c>
      <c r="U179">
        <f>(1/(1+EXP(('S Curve Equation'!$B$11-U134*'S Curve Equation'!$B$12)*'S Curve Equation'!$B$10))+'S Curve Equation'!$B$13)*'S Curve Equation'!$B$14</f>
        <v>0.20920091620434311</v>
      </c>
      <c r="V179">
        <f>(1/(1+EXP(('S Curve Equation'!$B$11-V134*'S Curve Equation'!$B$12)*'S Curve Equation'!$B$10))+'S Curve Equation'!$B$13)*'S Curve Equation'!$B$14</f>
        <v>0.21114560475777075</v>
      </c>
      <c r="W179">
        <f>(1/(1+EXP(('S Curve Equation'!$B$11-W134*'S Curve Equation'!$B$12)*'S Curve Equation'!$B$10))+'S Curve Equation'!$B$13)*'S Curve Equation'!$B$14</f>
        <v>0.21308537562743324</v>
      </c>
      <c r="X179">
        <f>(1/(1+EXP(('S Curve Equation'!$B$11-X134*'S Curve Equation'!$B$12)*'S Curve Equation'!$B$10))+'S Curve Equation'!$B$13)*'S Curve Equation'!$B$14</f>
        <v>0.21502012813220805</v>
      </c>
      <c r="Y179">
        <f>(1/(1+EXP(('S Curve Equation'!$B$11-Y134*'S Curve Equation'!$B$12)*'S Curve Equation'!$B$10))+'S Curve Equation'!$B$13)*'S Curve Equation'!$B$14</f>
        <v>0.21694976480510211</v>
      </c>
      <c r="Z179">
        <f>(1/(1+EXP(('S Curve Equation'!$B$11-Z134*'S Curve Equation'!$B$12)*'S Curve Equation'!$B$10))+'S Curve Equation'!$B$13)*'S Curve Equation'!$B$14</f>
        <v>0.21887419133810945</v>
      </c>
      <c r="AA179">
        <f>(1/(1+EXP(('S Curve Equation'!$B$11-AA134*'S Curve Equation'!$B$12)*'S Curve Equation'!$B$10))+'S Curve Equation'!$B$13)*'S Curve Equation'!$B$14</f>
        <v>0.22079331652717515</v>
      </c>
      <c r="AB179">
        <f>(1/(1+EXP(('S Curve Equation'!$B$11-AB134*'S Curve Equation'!$B$12)*'S Curve Equation'!$B$10))+'S Curve Equation'!$B$13)*'S Curve Equation'!$B$14</f>
        <v>0.2227070522173035</v>
      </c>
      <c r="AC179">
        <f>(1/(1+EXP(('S Curve Equation'!$B$11-AC134*'S Curve Equation'!$B$12)*'S Curve Equation'!$B$10))+'S Curve Equation'!$B$13)*'S Curve Equation'!$B$14</f>
        <v>0.22461531324785394</v>
      </c>
      <c r="AD179">
        <f>(1/(1+EXP(('S Curve Equation'!$B$11-AD134*'S Curve Equation'!$B$12)*'S Curve Equation'!$B$10))+'S Curve Equation'!$B$13)*'S Curve Equation'!$B$14</f>
        <v>0.22651801739806154</v>
      </c>
      <c r="AE179">
        <f>(1/(1+EXP(('S Curve Equation'!$B$11-AE134*'S Curve Equation'!$B$12)*'S Curve Equation'!$B$10))+'S Curve Equation'!$B$13)*'S Curve Equation'!$B$14</f>
        <v>0.22841508533282032</v>
      </c>
      <c r="AF179">
        <f>(1/(1+EXP(('S Curve Equation'!$B$11-AF134*'S Curve Equation'!$B$12)*'S Curve Equation'!$B$10))+'S Curve Equation'!$B$13)*'S Curve Equation'!$B$14</f>
        <v>0.23030644054875829</v>
      </c>
    </row>
    <row r="181" spans="1:32" x14ac:dyDescent="0.25">
      <c r="A181" t="s">
        <v>527</v>
      </c>
    </row>
    <row r="182" spans="1:32" x14ac:dyDescent="0.25">
      <c r="B182">
        <v>2020</v>
      </c>
      <c r="C182">
        <v>2021</v>
      </c>
      <c r="D182">
        <v>2022</v>
      </c>
      <c r="E182">
        <v>2023</v>
      </c>
      <c r="F182">
        <v>2024</v>
      </c>
      <c r="G182">
        <v>2025</v>
      </c>
      <c r="H182">
        <v>2026</v>
      </c>
      <c r="I182">
        <v>2027</v>
      </c>
      <c r="J182">
        <v>2028</v>
      </c>
      <c r="K182">
        <v>2029</v>
      </c>
      <c r="L182">
        <v>2030</v>
      </c>
      <c r="M182">
        <v>2031</v>
      </c>
      <c r="N182">
        <v>2032</v>
      </c>
      <c r="O182">
        <v>2033</v>
      </c>
      <c r="P182">
        <v>2034</v>
      </c>
      <c r="Q182">
        <v>2035</v>
      </c>
      <c r="R182">
        <v>2036</v>
      </c>
      <c r="S182">
        <v>2037</v>
      </c>
      <c r="T182">
        <v>2038</v>
      </c>
      <c r="U182">
        <v>2039</v>
      </c>
      <c r="V182">
        <v>2040</v>
      </c>
      <c r="W182">
        <v>2041</v>
      </c>
      <c r="X182">
        <v>2042</v>
      </c>
      <c r="Y182">
        <v>2043</v>
      </c>
      <c r="Z182">
        <v>2044</v>
      </c>
      <c r="AA182">
        <v>2045</v>
      </c>
      <c r="AB182">
        <v>2046</v>
      </c>
      <c r="AC182">
        <v>2047</v>
      </c>
      <c r="AD182">
        <v>2048</v>
      </c>
      <c r="AE182">
        <v>2049</v>
      </c>
      <c r="AF182">
        <v>2050</v>
      </c>
    </row>
    <row r="183" spans="1:32" x14ac:dyDescent="0.25">
      <c r="A183" t="s">
        <v>18</v>
      </c>
      <c r="B183">
        <f>B138/SUM(B138,'Calculations 16to19'!B138,'Calculations 20to24'!B138,'Calculations 25to34'!B138,'Calculations 45to54'!B138,'Calculations 55to64'!B138,'Calculations 65plus'!B138)</f>
        <v>0.17156236696466581</v>
      </c>
      <c r="C183">
        <f>C138/SUM(C138,'Calculations 16to19'!C138,'Calculations 20to24'!C138,'Calculations 25to34'!C138,'Calculations 45to54'!C138,'Calculations 55to64'!C138,'Calculations 65plus'!C138)</f>
        <v>0.17498312929260929</v>
      </c>
      <c r="D183">
        <f>D138/SUM(D138,'Calculations 16to19'!D138,'Calculations 20to24'!D138,'Calculations 25to34'!D138,'Calculations 45to54'!D138,'Calculations 55to64'!D138,'Calculations 65plus'!D138)</f>
        <v>0.17778837138441395</v>
      </c>
      <c r="E183">
        <f>E138/SUM(E138,'Calculations 16to19'!E138,'Calculations 20to24'!E138,'Calculations 25to34'!E138,'Calculations 45to54'!E138,'Calculations 55to64'!E138,'Calculations 65plus'!E138)</f>
        <v>0.18090970643852325</v>
      </c>
      <c r="F183">
        <f>F138/SUM(F138,'Calculations 16to19'!F138,'Calculations 20to24'!F138,'Calculations 25to34'!F138,'Calculations 45to54'!F138,'Calculations 55to64'!F138,'Calculations 65plus'!F138)</f>
        <v>0.1842333305917247</v>
      </c>
      <c r="G183">
        <f>G138/SUM(G138,'Calculations 16to19'!G138,'Calculations 20to24'!G138,'Calculations 25to34'!G138,'Calculations 45to54'!G138,'Calculations 55to64'!G138,'Calculations 65plus'!G138)</f>
        <v>0.18710880693105075</v>
      </c>
      <c r="H183">
        <f>H138/SUM(H138,'Calculations 16to19'!H138,'Calculations 20to24'!H138,'Calculations 25to34'!H138,'Calculations 45to54'!H138,'Calculations 55to64'!H138,'Calculations 65plus'!H138)</f>
        <v>0.19059680644645471</v>
      </c>
      <c r="I183">
        <f>I138/SUM(I138,'Calculations 16to19'!I138,'Calculations 20to24'!I138,'Calculations 25to34'!I138,'Calculations 45to54'!I138,'Calculations 55to64'!I138,'Calculations 65plus'!I138)</f>
        <v>0.19335527372704614</v>
      </c>
      <c r="J183">
        <f>J138/SUM(J138,'Calculations 16to19'!J138,'Calculations 20to24'!J138,'Calculations 25to34'!J138,'Calculations 45to54'!J138,'Calculations 55to64'!J138,'Calculations 65plus'!J138)</f>
        <v>0.19543393050701352</v>
      </c>
      <c r="K183">
        <f>K138/SUM(K138,'Calculations 16to19'!K138,'Calculations 20to24'!K138,'Calculations 25to34'!K138,'Calculations 45to54'!K138,'Calculations 55to64'!K138,'Calculations 65plus'!K138)</f>
        <v>0.19757220436109979</v>
      </c>
      <c r="L183">
        <f>L138/SUM(L138,'Calculations 16to19'!L138,'Calculations 20to24'!L138,'Calculations 25to34'!L138,'Calculations 45to54'!L138,'Calculations 55to64'!L138,'Calculations 65plus'!L138)</f>
        <v>0.20136876759598532</v>
      </c>
      <c r="M183">
        <f>M138/SUM(M138,'Calculations 16to19'!M138,'Calculations 20to24'!M138,'Calculations 25to34'!M138,'Calculations 45to54'!M138,'Calculations 55to64'!M138,'Calculations 65plus'!M138)</f>
        <v>0.20417270552326869</v>
      </c>
      <c r="N183">
        <f>N138/SUM(N138,'Calculations 16to19'!N138,'Calculations 20to24'!N138,'Calculations 25to34'!N138,'Calculations 45to54'!N138,'Calculations 55to64'!N138,'Calculations 65plus'!N138)</f>
        <v>0.2069475656671507</v>
      </c>
      <c r="O183">
        <f>O138/SUM(O138,'Calculations 16to19'!O138,'Calculations 20to24'!O138,'Calculations 25to34'!O138,'Calculations 45to54'!O138,'Calculations 55to64'!O138,'Calculations 65plus'!O138)</f>
        <v>0.20969262604822095</v>
      </c>
      <c r="P183">
        <f>P138/SUM(P138,'Calculations 16to19'!P138,'Calculations 20to24'!P138,'Calculations 25to34'!P138,'Calculations 45to54'!P138,'Calculations 55to64'!P138,'Calculations 65plus'!P138)</f>
        <v>0.21240722714651619</v>
      </c>
      <c r="Q183">
        <f>Q138/SUM(Q138,'Calculations 16to19'!Q138,'Calculations 20to24'!Q138,'Calculations 25to34'!Q138,'Calculations 45to54'!Q138,'Calculations 55to64'!Q138,'Calculations 65plus'!Q138)</f>
        <v>0.21509077053460843</v>
      </c>
      <c r="R183">
        <f>R138/SUM(R138,'Calculations 16to19'!R138,'Calculations 20to24'!R138,'Calculations 25to34'!R138,'Calculations 45to54'!R138,'Calculations 55to64'!R138,'Calculations 65plus'!R138)</f>
        <v>0.2177427173896373</v>
      </c>
      <c r="S183">
        <f>S138/SUM(S138,'Calculations 16to19'!S138,'Calculations 20to24'!S138,'Calculations 25to34'!S138,'Calculations 45to54'!S138,'Calculations 55to64'!S138,'Calculations 65plus'!S138)</f>
        <v>0.22036258689833263</v>
      </c>
      <c r="T183">
        <f>T138/SUM(T138,'Calculations 16to19'!T138,'Calculations 20to24'!T138,'Calculations 25to34'!T138,'Calculations 45to54'!T138,'Calculations 55to64'!T138,'Calculations 65plus'!T138)</f>
        <v>0.22294995456873432</v>
      </c>
      <c r="U183">
        <f>U138/SUM(U138,'Calculations 16to19'!U138,'Calculations 20to24'!U138,'Calculations 25to34'!U138,'Calculations 45to54'!U138,'Calculations 55to64'!U138,'Calculations 65plus'!U138)</f>
        <v>0.2255044504618314</v>
      </c>
      <c r="V183">
        <f>V138/SUM(V138,'Calculations 16to19'!V138,'Calculations 20to24'!V138,'Calculations 25to34'!V138,'Calculations 45to54'!V138,'Calculations 55to64'!V138,'Calculations 65plus'!V138)</f>
        <v>0.22802575735585864</v>
      </c>
      <c r="W183">
        <f>W138/SUM(W138,'Calculations 16to19'!W138,'Calculations 20to24'!W138,'Calculations 25to34'!W138,'Calculations 45to54'!W138,'Calculations 55to64'!W138,'Calculations 65plus'!W138)</f>
        <v>0.23051360885542488</v>
      </c>
      <c r="X183">
        <f>X138/SUM(X138,'Calculations 16to19'!X138,'Calculations 20to24'!X138,'Calculations 25to34'!X138,'Calculations 45to54'!X138,'Calculations 55to64'!X138,'Calculations 65plus'!X138)</f>
        <v>0.23296778745703936</v>
      </c>
      <c r="Y183">
        <f>Y138/SUM(Y138,'Calculations 16to19'!Y138,'Calculations 20to24'!Y138,'Calculations 25to34'!Y138,'Calculations 45to54'!Y138,'Calculations 55to64'!Y138,'Calculations 65plus'!Y138)</f>
        <v>0.23538812258198036</v>
      </c>
      <c r="Z183">
        <f>Z138/SUM(Z138,'Calculations 16to19'!Z138,'Calculations 20to24'!Z138,'Calculations 25to34'!Z138,'Calculations 45to54'!Z138,'Calculations 55to64'!Z138,'Calculations 65plus'!Z138)</f>
        <v>0.23777448858678762</v>
      </c>
      <c r="AA183">
        <f>AA138/SUM(AA138,'Calculations 16to19'!AA138,'Calculations 20to24'!AA138,'Calculations 25to34'!AA138,'Calculations 45to54'!AA138,'Calculations 55to64'!AA138,'Calculations 65plus'!AA138)</f>
        <v>0.24012680276099674</v>
      </c>
      <c r="AB183">
        <f>AB138/SUM(AB138,'Calculations 16to19'!AB138,'Calculations 20to24'!AB138,'Calculations 25to34'!AB138,'Calculations 45to54'!AB138,'Calculations 55to64'!AB138,'Calculations 65plus'!AB138)</f>
        <v>0.24244502332104612</v>
      </c>
      <c r="AC183">
        <f>AC138/SUM(AC138,'Calculations 16to19'!AC138,'Calculations 20to24'!AC138,'Calculations 25to34'!AC138,'Calculations 45to54'!AC138,'Calculations 55to64'!AC138,'Calculations 65plus'!AC138)</f>
        <v>0.24472914740861074</v>
      </c>
      <c r="AD183">
        <f>AD138/SUM(AD138,'Calculations 16to19'!AD138,'Calculations 20to24'!AD138,'Calculations 25to34'!AD138,'Calculations 45to54'!AD138,'Calculations 55to64'!AD138,'Calculations 65plus'!AD138)</f>
        <v>0.24697920910094293</v>
      </c>
      <c r="AE183">
        <f>AE138/SUM(AE138,'Calculations 16to19'!AE138,'Calculations 20to24'!AE138,'Calculations 25to34'!AE138,'Calculations 45to54'!AE138,'Calculations 55to64'!AE138,'Calculations 65plus'!AE138)</f>
        <v>0.24919527744013037</v>
      </c>
      <c r="AF183">
        <f>AF138/SUM(AF138,'Calculations 16to19'!AF138,'Calculations 20to24'!AF138,'Calculations 25to34'!AF138,'Calculations 45to54'!AF138,'Calculations 55to64'!AF138,'Calculations 65plus'!AF138)</f>
        <v>0.25137745448752546</v>
      </c>
    </row>
    <row r="184" spans="1:32" x14ac:dyDescent="0.25">
      <c r="A184" t="s">
        <v>20</v>
      </c>
      <c r="B184">
        <f>B139/SUM(B139,'Calculations 16to19'!B139,'Calculations 20to24'!B139,'Calculations 25to34'!B139,'Calculations 45to54'!B139,'Calculations 55to64'!B139,'Calculations 65plus'!B139)</f>
        <v>0.31372549019607848</v>
      </c>
      <c r="C184">
        <f>C139/SUM(C139,'Calculations 16to19'!C139,'Calculations 20to24'!C139,'Calculations 25to34'!C139,'Calculations 45to54'!C139,'Calculations 55to64'!C139,'Calculations 65plus'!C139)</f>
        <v>0.31923416431926865</v>
      </c>
      <c r="D184">
        <f>D139/SUM(D139,'Calculations 16to19'!D139,'Calculations 20to24'!D139,'Calculations 25to34'!D139,'Calculations 45to54'!D139,'Calculations 55to64'!D139,'Calculations 65plus'!D139)</f>
        <v>0.32374101574033071</v>
      </c>
      <c r="E184">
        <f>E139/SUM(E139,'Calculations 16to19'!E139,'Calculations 20to24'!E139,'Calculations 25to34'!E139,'Calculations 45to54'!E139,'Calculations 55to64'!E139,'Calculations 65plus'!E139)</f>
        <v>0.32869061761645507</v>
      </c>
      <c r="F184">
        <f>F139/SUM(F139,'Calculations 16to19'!F139,'Calculations 20to24'!F139,'Calculations 25to34'!F139,'Calculations 45to54'!F139,'Calculations 55to64'!F139,'Calculations 65plus'!F139)</f>
        <v>0.33387048951519754</v>
      </c>
      <c r="G184">
        <f>G139/SUM(G139,'Calculations 16to19'!G139,'Calculations 20to24'!G139,'Calculations 25to34'!G139,'Calculations 45to54'!G139,'Calculations 55to64'!G139,'Calculations 65plus'!G139)</f>
        <v>0.33832852385765971</v>
      </c>
      <c r="H184">
        <f>H139/SUM(H139,'Calculations 16to19'!H139,'Calculations 20to24'!H139,'Calculations 25to34'!H139,'Calculations 45to54'!H139,'Calculations 55to64'!H139,'Calculations 65plus'!H139)</f>
        <v>0.34366826531138578</v>
      </c>
      <c r="I184">
        <f>I139/SUM(I139,'Calculations 16to19'!I139,'Calculations 20to24'!I139,'Calculations 25to34'!I139,'Calculations 45to54'!I139,'Calculations 55to64'!I139,'Calculations 65plus'!I139)</f>
        <v>0.34768028171785015</v>
      </c>
      <c r="J184">
        <f>J139/SUM(J139,'Calculations 16to19'!J139,'Calculations 20to24'!J139,'Calculations 25to34'!J139,'Calculations 45to54'!J139,'Calculations 55to64'!J139,'Calculations 65plus'!J139)</f>
        <v>0.35047711071289878</v>
      </c>
      <c r="K184">
        <f>K139/SUM(K139,'Calculations 16to19'!K139,'Calculations 20to24'!K139,'Calculations 25to34'!K139,'Calculations 45to54'!K139,'Calculations 55to64'!K139,'Calculations 65plus'!K139)</f>
        <v>0.35326242871533381</v>
      </c>
      <c r="L184">
        <f>L139/SUM(L139,'Calculations 16to19'!L139,'Calculations 20to24'!L139,'Calculations 25to34'!L139,'Calculations 45to54'!L139,'Calculations 55to64'!L139,'Calculations 65plus'!L139)</f>
        <v>0.36001176751379299</v>
      </c>
      <c r="M184">
        <f>M139/SUM(M139,'Calculations 16to19'!M139,'Calculations 20to24'!M139,'Calculations 25to34'!M139,'Calculations 45to54'!M139,'Calculations 55to64'!M139,'Calculations 65plus'!M139)</f>
        <v>0.36438758265786314</v>
      </c>
      <c r="N184">
        <f>N139/SUM(N139,'Calculations 16to19'!N139,'Calculations 20to24'!N139,'Calculations 25to34'!N139,'Calculations 45to54'!N139,'Calculations 55to64'!N139,'Calculations 65plus'!N139)</f>
        <v>0.36872678278000398</v>
      </c>
      <c r="O184">
        <f>O139/SUM(O139,'Calculations 16to19'!O139,'Calculations 20to24'!O139,'Calculations 25to34'!O139,'Calculations 45to54'!O139,'Calculations 55to64'!O139,'Calculations 65plus'!O139)</f>
        <v>0.37302813089409487</v>
      </c>
      <c r="P184">
        <f>P139/SUM(P139,'Calculations 16to19'!P139,'Calculations 20to24'!P139,'Calculations 25to34'!P139,'Calculations 45to54'!P139,'Calculations 55to64'!P139,'Calculations 65plus'!P139)</f>
        <v>0.37729044699684433</v>
      </c>
      <c r="Q184">
        <f>Q139/SUM(Q139,'Calculations 16to19'!Q139,'Calculations 20to24'!Q139,'Calculations 25to34'!Q139,'Calculations 45to54'!Q139,'Calculations 55to64'!Q139,'Calculations 65plus'!Q139)</f>
        <v>0.38151260801434023</v>
      </c>
      <c r="R184">
        <f>R139/SUM(R139,'Calculations 16to19'!R139,'Calculations 20to24'!R139,'Calculations 25to34'!R139,'Calculations 45to54'!R139,'Calculations 55to64'!R139,'Calculations 65plus'!R139)</f>
        <v>0.38569354763614067</v>
      </c>
      <c r="S184">
        <f>S139/SUM(S139,'Calculations 16to19'!S139,'Calculations 20to24'!S139,'Calculations 25to34'!S139,'Calculations 45to54'!S139,'Calculations 55to64'!S139,'Calculations 65plus'!S139)</f>
        <v>0.38983225604268712</v>
      </c>
      <c r="T184">
        <f>T139/SUM(T139,'Calculations 16to19'!T139,'Calculations 20to24'!T139,'Calculations 25to34'!T139,'Calculations 45to54'!T139,'Calculations 55to64'!T139,'Calculations 65plus'!T139)</f>
        <v>0.39392777953192065</v>
      </c>
      <c r="U184">
        <f>U139/SUM(U139,'Calculations 16to19'!U139,'Calculations 20to24'!U139,'Calculations 25to34'!U139,'Calculations 45to54'!U139,'Calculations 55to64'!U139,'Calculations 65plus'!U139)</f>
        <v>0.3979792200509602</v>
      </c>
      <c r="V184">
        <f>V139/SUM(V139,'Calculations 16to19'!V139,'Calculations 20to24'!V139,'Calculations 25to34'!V139,'Calculations 45to54'!V139,'Calculations 55to64'!V139,'Calculations 65plus'!V139)</f>
        <v>0.40198573463872955</v>
      </c>
      <c r="W184">
        <f>W139/SUM(W139,'Calculations 16to19'!W139,'Calculations 20to24'!W139,'Calculations 25to34'!W139,'Calculations 45to54'!W139,'Calculations 55to64'!W139,'Calculations 65plus'!W139)</f>
        <v>0.4059465347853739</v>
      </c>
      <c r="X184">
        <f>X139/SUM(X139,'Calculations 16to19'!X139,'Calculations 20to24'!X139,'Calculations 25to34'!X139,'Calculations 45to54'!X139,'Calculations 55to64'!X139,'Calculations 65plus'!X139)</f>
        <v>0.40986088571425755</v>
      </c>
      <c r="Y184">
        <f>Y139/SUM(Y139,'Calculations 16to19'!Y139,'Calculations 20to24'!Y139,'Calculations 25to34'!Y139,'Calculations 45to54'!Y139,'Calculations 55to64'!Y139,'Calculations 65plus'!Y139)</f>
        <v>0.41372810559226036</v>
      </c>
      <c r="Z184">
        <f>Z139/SUM(Z139,'Calculations 16to19'!Z139,'Calculations 20to24'!Z139,'Calculations 25to34'!Z139,'Calculations 45to54'!Z139,'Calculations 55to64'!Z139,'Calculations 65plus'!Z139)</f>
        <v>0.41754756467399212</v>
      </c>
      <c r="AA184">
        <f>AA139/SUM(AA139,'Calculations 16to19'!AA139,'Calculations 20to24'!AA139,'Calculations 25to34'!AA139,'Calculations 45to54'!AA139,'Calculations 55to64'!AA139,'Calculations 65plus'!AA139)</f>
        <v>0.42131868438544057</v>
      </c>
      <c r="AB184">
        <f>AB139/SUM(AB139,'Calculations 16to19'!AB139,'Calculations 20to24'!AB139,'Calculations 25to34'!AB139,'Calculations 45to54'!AB139,'Calculations 55to64'!AB139,'Calculations 65plus'!AB139)</f>
        <v>0.42504093635243118</v>
      </c>
      <c r="AC184">
        <f>AC139/SUM(AC139,'Calculations 16to19'!AC139,'Calculations 20to24'!AC139,'Calculations 25to34'!AC139,'Calculations 45to54'!AC139,'Calculations 55to64'!AC139,'Calculations 65plus'!AC139)</f>
        <v>0.42871384137914159</v>
      </c>
      <c r="AD184">
        <f>AD139/SUM(AD139,'Calculations 16to19'!AD139,'Calculations 20to24'!AD139,'Calculations 25to34'!AD139,'Calculations 45to54'!AD139,'Calculations 55to64'!AD139,'Calculations 65plus'!AD139)</f>
        <v>0.43233696838176355</v>
      </c>
      <c r="AE184">
        <f>AE139/SUM(AE139,'Calculations 16to19'!AE139,'Calculations 20to24'!AE139,'Calculations 25to34'!AE139,'Calculations 45to54'!AE139,'Calculations 55to64'!AE139,'Calculations 65plus'!AE139)</f>
        <v>0.4359099332822331</v>
      </c>
      <c r="AF184">
        <f>AF139/SUM(AF139,'Calculations 16to19'!AF139,'Calculations 20to24'!AF139,'Calculations 25to34'!AF139,'Calculations 45to54'!AF139,'Calculations 55to64'!AF139,'Calculations 65plus'!AF139)</f>
        <v>0.43943239786678712</v>
      </c>
    </row>
    <row r="185" spans="1:32" x14ac:dyDescent="0.25">
      <c r="A185" t="s">
        <v>22</v>
      </c>
      <c r="B185">
        <f>B140/SUM(B140,'Calculations 16to19'!B140,'Calculations 20to24'!B140,'Calculations 25to34'!B140,'Calculations 45to54'!B140,'Calculations 55to64'!B140,'Calculations 65plus'!B140)</f>
        <v>0.29591836734693877</v>
      </c>
      <c r="C185">
        <f>C140/SUM(C140,'Calculations 16to19'!C140,'Calculations 20to24'!C140,'Calculations 25to34'!C140,'Calculations 45to54'!C140,'Calculations 55to64'!C140,'Calculations 65plus'!C140)</f>
        <v>0.30060211902651673</v>
      </c>
      <c r="D185">
        <f>D140/SUM(D140,'Calculations 16to19'!D140,'Calculations 20to24'!D140,'Calculations 25to34'!D140,'Calculations 45to54'!D140,'Calculations 55to64'!D140,'Calculations 65plus'!D140)</f>
        <v>0.30408640174070206</v>
      </c>
      <c r="E185">
        <f>E140/SUM(E140,'Calculations 16to19'!E140,'Calculations 20to24'!E140,'Calculations 25to34'!E140,'Calculations 45to54'!E140,'Calculations 55to64'!E140,'Calculations 65plus'!E140)</f>
        <v>0.30799194213097086</v>
      </c>
      <c r="F185">
        <f>F140/SUM(F140,'Calculations 16to19'!F140,'Calculations 20to24'!F140,'Calculations 25to34'!F140,'Calculations 45to54'!F140,'Calculations 55to64'!F140,'Calculations 65plus'!F140)</f>
        <v>0.31232047186475131</v>
      </c>
      <c r="G185">
        <f>G140/SUM(G140,'Calculations 16to19'!G140,'Calculations 20to24'!G140,'Calculations 25to34'!G140,'Calculations 45to54'!G140,'Calculations 55to64'!G140,'Calculations 65plus'!G140)</f>
        <v>0.31619401065306302</v>
      </c>
      <c r="H185">
        <f>H140/SUM(H140,'Calculations 16to19'!H140,'Calculations 20to24'!H140,'Calculations 25to34'!H140,'Calculations 45to54'!H140,'Calculations 55to64'!H140,'Calculations 65plus'!H140)</f>
        <v>0.32104240217062663</v>
      </c>
      <c r="I185">
        <f>I140/SUM(I140,'Calculations 16to19'!I140,'Calculations 20to24'!I140,'Calculations 25to34'!I140,'Calculations 45to54'!I140,'Calculations 55to64'!I140,'Calculations 65plus'!I140)</f>
        <v>0.32446392656602613</v>
      </c>
      <c r="J185">
        <f>J140/SUM(J140,'Calculations 16to19'!J140,'Calculations 20to24'!J140,'Calculations 25to34'!J140,'Calculations 45to54'!J140,'Calculations 55to64'!J140,'Calculations 65plus'!J140)</f>
        <v>0.32640090635467117</v>
      </c>
      <c r="K185">
        <f>K140/SUM(K140,'Calculations 16to19'!K140,'Calculations 20to24'!K140,'Calculations 25to34'!K140,'Calculations 45to54'!K140,'Calculations 55to64'!K140,'Calculations 65plus'!K140)</f>
        <v>0.32816559291797059</v>
      </c>
      <c r="L185">
        <f>L140/SUM(L140,'Calculations 16to19'!L140,'Calculations 20to24'!L140,'Calculations 25to34'!L140,'Calculations 45to54'!L140,'Calculations 55to64'!L140,'Calculations 65plus'!L140)</f>
        <v>0.33403770345965272</v>
      </c>
      <c r="M185">
        <f>M140/SUM(M140,'Calculations 16to19'!M140,'Calculations 20to24'!M140,'Calculations 25to34'!M140,'Calculations 45to54'!M140,'Calculations 55to64'!M140,'Calculations 65plus'!M140)</f>
        <v>0.33756949460537106</v>
      </c>
      <c r="N185">
        <f>N140/SUM(N140,'Calculations 16to19'!N140,'Calculations 20to24'!N140,'Calculations 25to34'!N140,'Calculations 45to54'!N140,'Calculations 55to64'!N140,'Calculations 65plus'!N140)</f>
        <v>0.34105643666454943</v>
      </c>
      <c r="O185">
        <f>O140/SUM(O140,'Calculations 16to19'!O140,'Calculations 20to24'!O140,'Calculations 25to34'!O140,'Calculations 45to54'!O140,'Calculations 55to64'!O140,'Calculations 65plus'!O140)</f>
        <v>0.3444978090067653</v>
      </c>
      <c r="P185">
        <f>P140/SUM(P140,'Calculations 16to19'!P140,'Calculations 20to24'!P140,'Calculations 25to34'!P140,'Calculations 45to54'!P140,'Calculations 55to64'!P140,'Calculations 65plus'!P140)</f>
        <v>0.34789295321407215</v>
      </c>
      <c r="Q185">
        <f>Q140/SUM(Q140,'Calculations 16to19'!Q140,'Calculations 20to24'!Q140,'Calculations 25to34'!Q140,'Calculations 45to54'!Q140,'Calculations 55to64'!Q140,'Calculations 65plus'!Q140)</f>
        <v>0.35124127205616562</v>
      </c>
      <c r="R185">
        <f>R140/SUM(R140,'Calculations 16to19'!R140,'Calculations 20to24'!R140,'Calculations 25to34'!R140,'Calculations 45to54'!R140,'Calculations 55to64'!R140,'Calculations 65plus'!R140)</f>
        <v>0.35454222836449961</v>
      </c>
      <c r="S185">
        <f>S140/SUM(S140,'Calculations 16to19'!S140,'Calculations 20to24'!S140,'Calculations 25to34'!S140,'Calculations 45to54'!S140,'Calculations 55to64'!S140,'Calculations 65plus'!S140)</f>
        <v>0.35779534381386829</v>
      </c>
      <c r="T185">
        <f>T140/SUM(T140,'Calculations 16to19'!T140,'Calculations 20to24'!T140,'Calculations 25to34'!T140,'Calculations 45to54'!T140,'Calculations 55to64'!T140,'Calculations 65plus'!T140)</f>
        <v>0.36100019761992647</v>
      </c>
      <c r="U185">
        <f>U140/SUM(U140,'Calculations 16to19'!U140,'Calculations 20to24'!U140,'Calculations 25to34'!U140,'Calculations 45to54'!U140,'Calculations 55to64'!U140,'Calculations 65plus'!U140)</f>
        <v>0.36415642516093327</v>
      </c>
      <c r="V185">
        <f>V140/SUM(V140,'Calculations 16to19'!V140,'Calculations 20to24'!V140,'Calculations 25to34'!V140,'Calculations 45to54'!V140,'Calculations 55to64'!V140,'Calculations 65plus'!V140)</f>
        <v>0.36726371653187317</v>
      </c>
      <c r="W185">
        <f>W140/SUM(W140,'Calculations 16to19'!W140,'Calculations 20to24'!W140,'Calculations 25to34'!W140,'Calculations 45to54'!W140,'Calculations 55to64'!W140,'Calculations 65plus'!W140)</f>
        <v>0.37032181503889255</v>
      </c>
      <c r="X185">
        <f>X140/SUM(X140,'Calculations 16to19'!X140,'Calculations 20to24'!X140,'Calculations 25to34'!X140,'Calculations 45to54'!X140,'Calculations 55to64'!X140,'Calculations 65plus'!X140)</f>
        <v>0.3733305156417614</v>
      </c>
      <c r="Y185">
        <f>Y140/SUM(Y140,'Calculations 16to19'!Y140,'Calculations 20to24'!Y140,'Calculations 25to34'!Y140,'Calculations 45to54'!Y140,'Calculations 55to64'!Y140,'Calculations 65plus'!Y140)</f>
        <v>0.37628966335182734</v>
      </c>
      <c r="Z185">
        <f>Z140/SUM(Z140,'Calculations 16to19'!Z140,'Calculations 20to24'!Z140,'Calculations 25to34'!Z140,'Calculations 45to54'!Z140,'Calculations 55to64'!Z140,'Calculations 65plus'!Z140)</f>
        <v>0.37919915159264711</v>
      </c>
      <c r="AA185">
        <f>AA140/SUM(AA140,'Calculations 16to19'!AA140,'Calculations 20to24'!AA140,'Calculations 25to34'!AA140,'Calculations 45to54'!AA140,'Calculations 55to64'!AA140,'Calculations 65plus'!AA140)</f>
        <v>0.38205892053020074</v>
      </c>
      <c r="AB185">
        <f>AB140/SUM(AB140,'Calculations 16to19'!AB140,'Calculations 20to24'!AB140,'Calculations 25to34'!AB140,'Calculations 45to54'!AB140,'Calculations 55to64'!AB140,'Calculations 65plus'!AB140)</f>
        <v>0.3848689553792824</v>
      </c>
      <c r="AC185">
        <f>AC140/SUM(AC140,'Calculations 16to19'!AC140,'Calculations 20to24'!AC140,'Calculations 25to34'!AC140,'Calculations 45to54'!AC140,'Calculations 55to64'!AC140,'Calculations 65plus'!AC140)</f>
        <v>0.38762928469234598</v>
      </c>
      <c r="AD185">
        <f>AD140/SUM(AD140,'Calculations 16to19'!AD140,'Calculations 20to24'!AD140,'Calculations 25to34'!AD140,'Calculations 45to54'!AD140,'Calculations 55to64'!AD140,'Calculations 65plus'!AD140)</f>
        <v>0.39033997863677067</v>
      </c>
      <c r="AE185">
        <f>AE140/SUM(AE140,'Calculations 16to19'!AE140,'Calculations 20to24'!AE140,'Calculations 25to34'!AE140,'Calculations 45to54'!AE140,'Calculations 55to64'!AE140,'Calculations 65plus'!AE140)</f>
        <v>0.39300114726616719</v>
      </c>
      <c r="AF185">
        <f>AF140/SUM(AF140,'Calculations 16to19'!AF140,'Calculations 20to24'!AF140,'Calculations 25to34'!AF140,'Calculations 45to54'!AF140,'Calculations 55to64'!AF140,'Calculations 65plus'!AF140)</f>
        <v>0.395612938791021</v>
      </c>
    </row>
    <row r="186" spans="1:32" x14ac:dyDescent="0.25">
      <c r="A186" t="s">
        <v>24</v>
      </c>
      <c r="B186">
        <f>B141/SUM(B141,'Calculations 16to19'!B141,'Calculations 20to24'!B141,'Calculations 25to34'!B141,'Calculations 45to54'!B141,'Calculations 55to64'!B141,'Calculations 65plus'!B141)</f>
        <v>0.23170731707317074</v>
      </c>
      <c r="C186">
        <f>C141/SUM(C141,'Calculations 16to19'!C141,'Calculations 20to24'!C141,'Calculations 25to34'!C141,'Calculations 45to54'!C141,'Calculations 55to64'!C141,'Calculations 65plus'!C141)</f>
        <v>0.23597445051742208</v>
      </c>
      <c r="D186">
        <f>D141/SUM(D141,'Calculations 16to19'!D141,'Calculations 20to24'!D141,'Calculations 25to34'!D141,'Calculations 45to54'!D141,'Calculations 55to64'!D141,'Calculations 65plus'!D141)</f>
        <v>0.23993237443341986</v>
      </c>
      <c r="E186">
        <f>E141/SUM(E141,'Calculations 16to19'!E141,'Calculations 20to24'!E141,'Calculations 25to34'!E141,'Calculations 45to54'!E141,'Calculations 55to64'!E141,'Calculations 65plus'!E141)</f>
        <v>0.24426843378633661</v>
      </c>
      <c r="F186">
        <f>F141/SUM(F141,'Calculations 16to19'!F141,'Calculations 20to24'!F141,'Calculations 25to34'!F141,'Calculations 45to54'!F141,'Calculations 55to64'!F141,'Calculations 65plus'!F141)</f>
        <v>0.2486334027510958</v>
      </c>
      <c r="G186">
        <f>G141/SUM(G141,'Calculations 16to19'!G141,'Calculations 20to24'!G141,'Calculations 25to34'!G141,'Calculations 45to54'!G141,'Calculations 55to64'!G141,'Calculations 65plus'!G141)</f>
        <v>0.25235458299623309</v>
      </c>
      <c r="H186">
        <f>H141/SUM(H141,'Calculations 16to19'!H141,'Calculations 20to24'!H141,'Calculations 25to34'!H141,'Calculations 45to54'!H141,'Calculations 55to64'!H141,'Calculations 65plus'!H141)</f>
        <v>0.25661505010863334</v>
      </c>
      <c r="I186">
        <f>I141/SUM(I141,'Calculations 16to19'!I141,'Calculations 20to24'!I141,'Calculations 25to34'!I141,'Calculations 45to54'!I141,'Calculations 55to64'!I141,'Calculations 65plus'!I141)</f>
        <v>0.25994568794541439</v>
      </c>
      <c r="J186">
        <f>J141/SUM(J141,'Calculations 16to19'!J141,'Calculations 20to24'!J141,'Calculations 25to34'!J141,'Calculations 45to54'!J141,'Calculations 55to64'!J141,'Calculations 65plus'!J141)</f>
        <v>0.26278245981984544</v>
      </c>
      <c r="K186">
        <f>K141/SUM(K141,'Calculations 16to19'!K141,'Calculations 20to24'!K141,'Calculations 25to34'!K141,'Calculations 45to54'!K141,'Calculations 55to64'!K141,'Calculations 65plus'!K141)</f>
        <v>0.26609491329862583</v>
      </c>
      <c r="L186">
        <f>L141/SUM(L141,'Calculations 16to19'!L141,'Calculations 20to24'!L141,'Calculations 25to34'!L141,'Calculations 45to54'!L141,'Calculations 55to64'!L141,'Calculations 65plus'!L141)</f>
        <v>0.27082272833389737</v>
      </c>
      <c r="M186">
        <f>M141/SUM(M141,'Calculations 16to19'!M141,'Calculations 20to24'!M141,'Calculations 25to34'!M141,'Calculations 45to54'!M141,'Calculations 55to64'!M141,'Calculations 65plus'!M141)</f>
        <v>0.27451846785034761</v>
      </c>
      <c r="N186">
        <f>N141/SUM(N141,'Calculations 16to19'!N141,'Calculations 20to24'!N141,'Calculations 25to34'!N141,'Calculations 45to54'!N141,'Calculations 55to64'!N141,'Calculations 65plus'!N141)</f>
        <v>0.2781807637455358</v>
      </c>
      <c r="O186">
        <f>O141/SUM(O141,'Calculations 16to19'!O141,'Calculations 20to24'!O141,'Calculations 25to34'!O141,'Calculations 45to54'!O141,'Calculations 55to64'!O141,'Calculations 65plus'!O141)</f>
        <v>0.28180821682345275</v>
      </c>
      <c r="P186">
        <f>P141/SUM(P141,'Calculations 16to19'!P141,'Calculations 20to24'!P141,'Calculations 25to34'!P141,'Calculations 45to54'!P141,'Calculations 55to64'!P141,'Calculations 65plus'!P141)</f>
        <v>0.28539950085181842</v>
      </c>
      <c r="Q186">
        <f>Q141/SUM(Q141,'Calculations 16to19'!Q141,'Calculations 20to24'!Q141,'Calculations 25to34'!Q141,'Calculations 45to54'!Q141,'Calculations 55to64'!Q141,'Calculations 65plus'!Q141)</f>
        <v>0.28895336300733798</v>
      </c>
      <c r="R186">
        <f>R141/SUM(R141,'Calculations 16to19'!R141,'Calculations 20to24'!R141,'Calculations 25to34'!R141,'Calculations 45to54'!R141,'Calculations 55to64'!R141,'Calculations 65plus'!R141)</f>
        <v>0.29246862408437724</v>
      </c>
      <c r="S186">
        <f>S141/SUM(S141,'Calculations 16to19'!S141,'Calculations 20to24'!S141,'Calculations 25to34'!S141,'Calculations 45to54'!S141,'Calculations 55to64'!S141,'Calculations 65plus'!S141)</f>
        <v>0.29594417847713422</v>
      </c>
      <c r="T186">
        <f>T141/SUM(T141,'Calculations 16to19'!T141,'Calculations 20to24'!T141,'Calculations 25to34'!T141,'Calculations 45to54'!T141,'Calculations 55to64'!T141,'Calculations 65plus'!T141)</f>
        <v>0.29937899394610418</v>
      </c>
      <c r="U186">
        <f>U141/SUM(U141,'Calculations 16to19'!U141,'Calculations 20to24'!U141,'Calculations 25to34'!U141,'Calculations 45to54'!U141,'Calculations 55to64'!U141,'Calculations 65plus'!U141)</f>
        <v>0.30277211118014563</v>
      </c>
      <c r="V186">
        <f>V141/SUM(V141,'Calculations 16to19'!V141,'Calculations 20to24'!V141,'Calculations 25to34'!V141,'Calculations 45to54'!V141,'Calculations 55to64'!V141,'Calculations 65plus'!V141)</f>
        <v>0.30612264316593746</v>
      </c>
      <c r="W186">
        <f>W141/SUM(W141,'Calculations 16to19'!W141,'Calculations 20to24'!W141,'Calculations 25to34'!W141,'Calculations 45to54'!W141,'Calculations 55to64'!W141,'Calculations 65plus'!W141)</f>
        <v>0.30942977437694569</v>
      </c>
      <c r="X186">
        <f>X141/SUM(X141,'Calculations 16to19'!X141,'Calculations 20to24'!X141,'Calculations 25to34'!X141,'Calculations 45to54'!X141,'Calculations 55to64'!X141,'Calculations 65plus'!X141)</f>
        <v>0.31269275979425504</v>
      </c>
      <c r="Y186">
        <f>Y141/SUM(Y141,'Calculations 16to19'!Y141,'Calculations 20to24'!Y141,'Calculations 25to34'!Y141,'Calculations 45to54'!Y141,'Calculations 55to64'!Y141,'Calculations 65plus'!Y141)</f>
        <v>0.31591092377176344</v>
      </c>
      <c r="Z186">
        <f>Z141/SUM(Z141,'Calculations 16to19'!Z141,'Calculations 20to24'!Z141,'Calculations 25to34'!Z141,'Calculations 45to54'!Z141,'Calculations 55to64'!Z141,'Calculations 65plus'!Z141)</f>
        <v>0.31908365875829242</v>
      </c>
      <c r="AA186">
        <f>AA141/SUM(AA141,'Calculations 16to19'!AA141,'Calculations 20to24'!AA141,'Calculations 25to34'!AA141,'Calculations 45to54'!AA141,'Calculations 55to64'!AA141,'Calculations 65plus'!AA141)</f>
        <v>0.32221042388912924</v>
      </c>
      <c r="AB186">
        <f>AB141/SUM(AB141,'Calculations 16to19'!AB141,'Calculations 20to24'!AB141,'Calculations 25to34'!AB141,'Calculations 45to54'!AB141,'Calculations 55to64'!AB141,'Calculations 65plus'!AB141)</f>
        <v>0.32529074345940234</v>
      </c>
      <c r="AC186">
        <f>AC141/SUM(AC141,'Calculations 16to19'!AC141,'Calculations 20to24'!AC141,'Calculations 25to34'!AC141,'Calculations 45to54'!AC141,'Calculations 55to64'!AC141,'Calculations 65plus'!AC141)</f>
        <v>0.32832420529151213</v>
      </c>
      <c r="AD186">
        <f>AD141/SUM(AD141,'Calculations 16to19'!AD141,'Calculations 20to24'!AD141,'Calculations 25to34'!AD141,'Calculations 45to54'!AD141,'Calculations 55to64'!AD141,'Calculations 65plus'!AD141)</f>
        <v>0.33131045900859429</v>
      </c>
      <c r="AE186">
        <f>AE141/SUM(AE141,'Calculations 16to19'!AE141,'Calculations 20to24'!AE141,'Calculations 25to34'!AE141,'Calculations 45to54'!AE141,'Calculations 55to64'!AE141,'Calculations 65plus'!AE141)</f>
        <v>0.33424921422568227</v>
      </c>
      <c r="AF186">
        <f>AF141/SUM(AF141,'Calculations 16to19'!AF141,'Calculations 20to24'!AF141,'Calculations 25to34'!AF141,'Calculations 45to54'!AF141,'Calculations 55to64'!AF141,'Calculations 65plus'!AF141)</f>
        <v>0.33714023866988713</v>
      </c>
    </row>
    <row r="187" spans="1:32" x14ac:dyDescent="0.25">
      <c r="A187" t="s">
        <v>26</v>
      </c>
      <c r="B187">
        <f>B142/SUM(B142,'Calculations 16to19'!B142,'Calculations 20to24'!B142,'Calculations 25to34'!B142,'Calculations 45to54'!B142,'Calculations 55to64'!B142,'Calculations 65plus'!B142)</f>
        <v>0.31100478468899528</v>
      </c>
      <c r="C187">
        <f>C142/SUM(C142,'Calculations 16to19'!C142,'Calculations 20to24'!C142,'Calculations 25to34'!C142,'Calculations 45to54'!C142,'Calculations 55to64'!C142,'Calculations 65plus'!C142)</f>
        <v>0.31614700097096193</v>
      </c>
      <c r="D187">
        <f>D142/SUM(D142,'Calculations 16to19'!D142,'Calculations 20to24'!D142,'Calculations 25to34'!D142,'Calculations 45to54'!D142,'Calculations 55to64'!D142,'Calculations 65plus'!D142)</f>
        <v>0.32018185924246695</v>
      </c>
      <c r="E187">
        <f>E142/SUM(E142,'Calculations 16to19'!E142,'Calculations 20to24'!E142,'Calculations 25to34'!E142,'Calculations 45to54'!E142,'Calculations 55to64'!E142,'Calculations 65plus'!E142)</f>
        <v>0.32463905306335938</v>
      </c>
      <c r="F187">
        <f>F142/SUM(F142,'Calculations 16to19'!F142,'Calculations 20to24'!F142,'Calculations 25to34'!F142,'Calculations 45to54'!F142,'Calculations 55to64'!F142,'Calculations 65plus'!F142)</f>
        <v>0.32948103073179913</v>
      </c>
      <c r="G187">
        <f>G142/SUM(G142,'Calculations 16to19'!G142,'Calculations 20to24'!G142,'Calculations 25to34'!G142,'Calculations 45to54'!G142,'Calculations 55to64'!G142,'Calculations 65plus'!G142)</f>
        <v>0.33394976075497707</v>
      </c>
      <c r="H187">
        <f>H142/SUM(H142,'Calculations 16to19'!H142,'Calculations 20to24'!H142,'Calculations 25to34'!H142,'Calculations 45to54'!H142,'Calculations 55to64'!H142,'Calculations 65plus'!H142)</f>
        <v>0.33930685127142091</v>
      </c>
      <c r="I187">
        <f>I142/SUM(I142,'Calculations 16to19'!I142,'Calculations 20to24'!I142,'Calculations 25to34'!I142,'Calculations 45to54'!I142,'Calculations 55to64'!I142,'Calculations 65plus'!I142)</f>
        <v>0.34314146540709312</v>
      </c>
      <c r="J187">
        <f>J142/SUM(J142,'Calculations 16to19'!J142,'Calculations 20to24'!J142,'Calculations 25to34'!J142,'Calculations 45to54'!J142,'Calculations 55to64'!J142,'Calculations 65plus'!J142)</f>
        <v>0.34558623540310818</v>
      </c>
      <c r="K187">
        <f>K142/SUM(K142,'Calculations 16to19'!K142,'Calculations 20to24'!K142,'Calculations 25to34'!K142,'Calculations 45to54'!K142,'Calculations 55to64'!K142,'Calculations 65plus'!K142)</f>
        <v>0.34802042215715989</v>
      </c>
      <c r="L187">
        <f>L142/SUM(L142,'Calculations 16to19'!L142,'Calculations 20to24'!L142,'Calculations 25to34'!L142,'Calculations 45to54'!L142,'Calculations 55to64'!L142,'Calculations 65plus'!L142)</f>
        <v>0.35440176787916089</v>
      </c>
      <c r="M187">
        <f>M142/SUM(M142,'Calculations 16to19'!M142,'Calculations 20to24'!M142,'Calculations 25to34'!M142,'Calculations 45to54'!M142,'Calculations 55to64'!M142,'Calculations 65plus'!M142)</f>
        <v>0.35848173509173992</v>
      </c>
      <c r="N187">
        <f>N142/SUM(N142,'Calculations 16to19'!N142,'Calculations 20to24'!N142,'Calculations 25to34'!N142,'Calculations 45to54'!N142,'Calculations 55to64'!N142,'Calculations 65plus'!N142)</f>
        <v>0.36251968123722766</v>
      </c>
      <c r="O187">
        <f>O142/SUM(O142,'Calculations 16to19'!O142,'Calculations 20to24'!O142,'Calculations 25to34'!O142,'Calculations 45to54'!O142,'Calculations 55to64'!O142,'Calculations 65plus'!O142)</f>
        <v>0.36651456474815625</v>
      </c>
      <c r="P187">
        <f>P142/SUM(P142,'Calculations 16to19'!P142,'Calculations 20to24'!P142,'Calculations 25to34'!P142,'Calculations 45to54'!P142,'Calculations 55to64'!P142,'Calculations 65plus'!P142)</f>
        <v>0.37046540422931612</v>
      </c>
      <c r="Q187">
        <f>Q142/SUM(Q142,'Calculations 16to19'!Q142,'Calculations 20to24'!Q142,'Calculations 25to34'!Q142,'Calculations 45to54'!Q142,'Calculations 55to64'!Q142,'Calculations 65plus'!Q142)</f>
        <v>0.37437127808039772</v>
      </c>
      <c r="R187">
        <f>R142/SUM(R142,'Calculations 16to19'!R142,'Calculations 20to24'!R142,'Calculations 25to34'!R142,'Calculations 45to54'!R142,'Calculations 55to64'!R142,'Calculations 65plus'!R142)</f>
        <v>0.3782313240090997</v>
      </c>
      <c r="S187">
        <f>S142/SUM(S142,'Calculations 16to19'!S142,'Calculations 20to24'!S142,'Calculations 25to34'!S142,'Calculations 45to54'!S142,'Calculations 55to64'!S142,'Calculations 65plus'!S142)</f>
        <v>0.38204473844092984</v>
      </c>
      <c r="T187">
        <f>T142/SUM(T142,'Calculations 16to19'!T142,'Calculations 20to24'!T142,'Calculations 25to34'!T142,'Calculations 45to54'!T142,'Calculations 55to64'!T142,'Calculations 65plus'!T142)</f>
        <v>0.38581077583201984</v>
      </c>
      <c r="U187">
        <f>U142/SUM(U142,'Calculations 16to19'!U142,'Calculations 20to24'!U142,'Calculations 25to34'!U142,'Calculations 45to54'!U142,'Calculations 55to64'!U142,'Calculations 65plus'!U142)</f>
        <v>0.38952874789124958</v>
      </c>
      <c r="V187">
        <f>V142/SUM(V142,'Calculations 16to19'!V142,'Calculations 20to24'!V142,'Calculations 25to34'!V142,'Calculations 45to54'!V142,'Calculations 55to64'!V142,'Calculations 65plus'!V142)</f>
        <v>0.39319802271799925</v>
      </c>
      <c r="W187">
        <f>W142/SUM(W142,'Calculations 16to19'!W142,'Calculations 20to24'!W142,'Calculations 25to34'!W142,'Calculations 45to54'!W142,'Calculations 55to64'!W142,'Calculations 65plus'!W142)</f>
        <v>0.39681802386179021</v>
      </c>
      <c r="X187">
        <f>X142/SUM(X142,'Calculations 16to19'!X142,'Calculations 20to24'!X142,'Calculations 25to34'!X142,'Calculations 45to54'!X142,'Calculations 55to64'!X142,'Calculations 65plus'!X142)</f>
        <v>0.40038822931002122</v>
      </c>
      <c r="Y187">
        <f>Y142/SUM(Y142,'Calculations 16to19'!Y142,'Calculations 20to24'!Y142,'Calculations 25to34'!Y142,'Calculations 45to54'!Y142,'Calculations 55to64'!Y142,'Calculations 65plus'!Y142)</f>
        <v>0.40390817040991267</v>
      </c>
      <c r="Z187">
        <f>Z142/SUM(Z142,'Calculations 16to19'!Z142,'Calculations 20to24'!Z142,'Calculations 25to34'!Z142,'Calculations 45to54'!Z142,'Calculations 55to64'!Z142,'Calculations 65plus'!Z142)</f>
        <v>0.40737743073066651</v>
      </c>
      <c r="AA187">
        <f>AA142/SUM(AA142,'Calculations 16to19'!AA142,'Calculations 20to24'!AA142,'Calculations 25to34'!AA142,'Calculations 45to54'!AA142,'Calculations 55to64'!AA142,'Calculations 65plus'!AA142)</f>
        <v>0.41079564487172426</v>
      </c>
      <c r="AB187">
        <f>AB142/SUM(AB142,'Calculations 16to19'!AB142,'Calculations 20to24'!AB142,'Calculations 25to34'!AB142,'Calculations 45to54'!AB142,'Calculations 55to64'!AB142,'Calculations 65plus'!AB142)</f>
        <v>0.41416249722285592</v>
      </c>
      <c r="AC187">
        <f>AC142/SUM(AC142,'Calculations 16to19'!AC142,'Calculations 20to24'!AC142,'Calculations 25to34'!AC142,'Calculations 45to54'!AC142,'Calculations 55to64'!AC142,'Calculations 65plus'!AC142)</f>
        <v>0.41747772068164951</v>
      </c>
      <c r="AD187">
        <f>AD142/SUM(AD142,'Calculations 16to19'!AD142,'Calculations 20to24'!AD142,'Calculations 25to34'!AD142,'Calculations 45to54'!AD142,'Calculations 55to64'!AD142,'Calculations 65plus'!AD142)</f>
        <v>0.42074109533380988</v>
      </c>
      <c r="AE187">
        <f>AE142/SUM(AE142,'Calculations 16to19'!AE142,'Calculations 20to24'!AE142,'Calculations 25to34'!AE142,'Calculations 45to54'!AE142,'Calculations 55to64'!AE142,'Calculations 65plus'!AE142)</f>
        <v>0.42395244710147556</v>
      </c>
      <c r="AF187">
        <f>AF142/SUM(AF142,'Calculations 16to19'!AF142,'Calculations 20to24'!AF142,'Calculations 25to34'!AF142,'Calculations 45to54'!AF142,'Calculations 55to64'!AF142,'Calculations 65plus'!AF142)</f>
        <v>0.42711164636457655</v>
      </c>
    </row>
    <row r="188" spans="1:32" x14ac:dyDescent="0.25">
      <c r="A188" t="s">
        <v>28</v>
      </c>
      <c r="B188">
        <f>B143/SUM(B143,'Calculations 16to19'!B143,'Calculations 20to24'!B143,'Calculations 25to34'!B143,'Calculations 45to54'!B143,'Calculations 55to64'!B143,'Calculations 65plus'!B143)</f>
        <v>0.22648261758691204</v>
      </c>
      <c r="C188">
        <f>C143/SUM(C143,'Calculations 16to19'!C143,'Calculations 20to24'!C143,'Calculations 25to34'!C143,'Calculations 45to54'!C143,'Calculations 55to64'!C143,'Calculations 65plus'!C143)</f>
        <v>0.23103072148887191</v>
      </c>
      <c r="D188">
        <f>D143/SUM(D143,'Calculations 16to19'!D143,'Calculations 20to24'!D143,'Calculations 25to34'!D143,'Calculations 45to54'!D143,'Calculations 55to64'!D143,'Calculations 65plus'!D143)</f>
        <v>0.23471649744216039</v>
      </c>
      <c r="E188">
        <f>E143/SUM(E143,'Calculations 16to19'!E143,'Calculations 20to24'!E143,'Calculations 25to34'!E143,'Calculations 45to54'!E143,'Calculations 55to64'!E143,'Calculations 65plus'!E143)</f>
        <v>0.23884586939678737</v>
      </c>
      <c r="F188">
        <f>F143/SUM(F143,'Calculations 16to19'!F143,'Calculations 20to24'!F143,'Calculations 25to34'!F143,'Calculations 45to54'!F143,'Calculations 55to64'!F143,'Calculations 65plus'!F143)</f>
        <v>0.24335916163410445</v>
      </c>
      <c r="G188">
        <f>G143/SUM(G143,'Calculations 16to19'!G143,'Calculations 20to24'!G143,'Calculations 25to34'!G143,'Calculations 45to54'!G143,'Calculations 55to64'!G143,'Calculations 65plus'!G143)</f>
        <v>0.24758902736019792</v>
      </c>
      <c r="H188">
        <f>H143/SUM(H143,'Calculations 16to19'!H143,'Calculations 20to24'!H143,'Calculations 25to34'!H143,'Calculations 45to54'!H143,'Calculations 55to64'!H143,'Calculations 65plus'!H143)</f>
        <v>0.25265304022661378</v>
      </c>
      <c r="I188">
        <f>I143/SUM(I143,'Calculations 16to19'!I143,'Calculations 20to24'!I143,'Calculations 25to34'!I143,'Calculations 45to54'!I143,'Calculations 55to64'!I143,'Calculations 65plus'!I143)</f>
        <v>0.25652130117434352</v>
      </c>
      <c r="J188">
        <f>J143/SUM(J143,'Calculations 16to19'!J143,'Calculations 20to24'!J143,'Calculations 25to34'!J143,'Calculations 45to54'!J143,'Calculations 55to64'!J143,'Calculations 65plus'!J143)</f>
        <v>0.25926309707319395</v>
      </c>
      <c r="K188">
        <f>K143/SUM(K143,'Calculations 16to19'!K143,'Calculations 20to24'!K143,'Calculations 25to34'!K143,'Calculations 45to54'!K143,'Calculations 55to64'!K143,'Calculations 65plus'!K143)</f>
        <v>0.26203689081531378</v>
      </c>
      <c r="L188">
        <f>L143/SUM(L143,'Calculations 16to19'!L143,'Calculations 20to24'!L143,'Calculations 25to34'!L143,'Calculations 45to54'!L143,'Calculations 55to64'!L143,'Calculations 65plus'!L143)</f>
        <v>0.26757609823541473</v>
      </c>
      <c r="M188">
        <f>M143/SUM(M143,'Calculations 16to19'!M143,'Calculations 20to24'!M143,'Calculations 25to34'!M143,'Calculations 45to54'!M143,'Calculations 55to64'!M143,'Calculations 65plus'!M143)</f>
        <v>0.27155994384506538</v>
      </c>
      <c r="N188">
        <f>N143/SUM(N143,'Calculations 16to19'!N143,'Calculations 20to24'!N143,'Calculations 25to34'!N143,'Calculations 45to54'!N143,'Calculations 55to64'!N143,'Calculations 65plus'!N143)</f>
        <v>0.275520537258585</v>
      </c>
      <c r="O188">
        <f>O143/SUM(O143,'Calculations 16to19'!O143,'Calculations 20to24'!O143,'Calculations 25to34'!O143,'Calculations 45to54'!O143,'Calculations 55to64'!O143,'Calculations 65plus'!O143)</f>
        <v>0.27945631472228372</v>
      </c>
      <c r="P188">
        <f>P143/SUM(P143,'Calculations 16to19'!P143,'Calculations 20to24'!P143,'Calculations 25to34'!P143,'Calculations 45to54'!P143,'Calculations 55to64'!P143,'Calculations 65plus'!P143)</f>
        <v>0.28336576422770338</v>
      </c>
      <c r="Q188">
        <f>Q143/SUM(Q143,'Calculations 16to19'!Q143,'Calculations 20to24'!Q143,'Calculations 25to34'!Q143,'Calculations 45to54'!Q143,'Calculations 55to64'!Q143,'Calculations 65plus'!Q143)</f>
        <v>0.28724742678578141</v>
      </c>
      <c r="R188">
        <f>R143/SUM(R143,'Calculations 16to19'!R143,'Calculations 20to24'!R143,'Calculations 25to34'!R143,'Calculations 45to54'!R143,'Calculations 55to64'!R143,'Calculations 65plus'!R143)</f>
        <v>0.29109989753507964</v>
      </c>
      <c r="S188">
        <f>S143/SUM(S143,'Calculations 16to19'!S143,'Calculations 20to24'!S143,'Calculations 25to34'!S143,'Calculations 45to54'!S143,'Calculations 55to64'!S143,'Calculations 65plus'!S143)</f>
        <v>0.29492182668631706</v>
      </c>
      <c r="T188">
        <f>T143/SUM(T143,'Calculations 16to19'!T143,'Calculations 20to24'!T143,'Calculations 25to34'!T143,'Calculations 45to54'!T143,'Calculations 55to64'!T143,'Calculations 65plus'!T143)</f>
        <v>0.29871192030609717</v>
      </c>
      <c r="U188">
        <f>U143/SUM(U143,'Calculations 16to19'!U143,'Calculations 20to24'!U143,'Calculations 25to34'!U143,'Calculations 45to54'!U143,'Calculations 55to64'!U143,'Calculations 65plus'!U143)</f>
        <v>0.30246894094324522</v>
      </c>
      <c r="V188">
        <f>V143/SUM(V143,'Calculations 16to19'!V143,'Calculations 20to24'!V143,'Calculations 25to34'!V143,'Calculations 45to54'!V143,'Calculations 55to64'!V143,'Calculations 65plus'!V143)</f>
        <v>0.30619170810171842</v>
      </c>
      <c r="W188">
        <f>W143/SUM(W143,'Calculations 16to19'!W143,'Calculations 20to24'!W143,'Calculations 25to34'!W143,'Calculations 45to54'!W143,'Calculations 55to64'!W143,'Calculations 65plus'!W143)</f>
        <v>0.30987909856451801</v>
      </c>
      <c r="X188">
        <f>X143/SUM(X143,'Calculations 16to19'!X143,'Calculations 20to24'!X143,'Calculations 25to34'!X143,'Calculations 45to54'!X143,'Calculations 55to64'!X143,'Calculations 65plus'!X143)</f>
        <v>0.31353004657345374</v>
      </c>
      <c r="Y188">
        <f>Y143/SUM(Y143,'Calculations 16to19'!Y143,'Calculations 20to24'!Y143,'Calculations 25to34'!Y143,'Calculations 45to54'!Y143,'Calculations 55to64'!Y143,'Calculations 65plus'!Y143)</f>
        <v>0.31714354386999727</v>
      </c>
      <c r="Z188">
        <f>Z143/SUM(Z143,'Calculations 16to19'!Z143,'Calculations 20to24'!Z143,'Calculations 25to34'!Z143,'Calculations 45to54'!Z143,'Calculations 55to64'!Z143,'Calculations 65plus'!Z143)</f>
        <v>0.32071863960278918</v>
      </c>
      <c r="AA188">
        <f>AA143/SUM(AA143,'Calculations 16to19'!AA143,'Calculations 20to24'!AA143,'Calculations 25to34'!AA143,'Calculations 45to54'!AA143,'Calculations 55to64'!AA143,'Calculations 65plus'!AA143)</f>
        <v>0.3242544401076547</v>
      </c>
      <c r="AB188">
        <f>AB143/SUM(AB143,'Calculations 16to19'!AB143,'Calculations 20to24'!AB143,'Calculations 25to34'!AB143,'Calculations 45to54'!AB143,'Calculations 55to64'!AB143,'Calculations 65plus'!AB143)</f>
        <v>0.32775010856621817</v>
      </c>
      <c r="AC188">
        <f>AC143/SUM(AC143,'Calculations 16to19'!AC143,'Calculations 20to24'!AC143,'Calculations 25to34'!AC143,'Calculations 45to54'!AC143,'Calculations 55to64'!AC143,'Calculations 65plus'!AC143)</f>
        <v>0.33120486454940179</v>
      </c>
      <c r="AD188">
        <f>AD143/SUM(AD143,'Calculations 16to19'!AD143,'Calculations 20to24'!AD143,'Calculations 25to34'!AD143,'Calculations 45to54'!AD143,'Calculations 55to64'!AD143,'Calculations 65plus'!AD143)</f>
        <v>0.33461798345225224</v>
      </c>
      <c r="AE188">
        <f>AE143/SUM(AE143,'Calculations 16to19'!AE143,'Calculations 20to24'!AE143,'Calculations 25to34'!AE143,'Calculations 45to54'!AE143,'Calculations 55to64'!AE143,'Calculations 65plus'!AE143)</f>
        <v>0.33798879582664726</v>
      </c>
      <c r="AF188">
        <f>AF143/SUM(AF143,'Calculations 16to19'!AF143,'Calculations 20to24'!AF143,'Calculations 25to34'!AF143,'Calculations 45to54'!AF143,'Calculations 55to64'!AF143,'Calculations 65plus'!AF143)</f>
        <v>0.34131668661850106</v>
      </c>
    </row>
    <row r="189" spans="1:32" x14ac:dyDescent="0.25">
      <c r="A189" t="s">
        <v>30</v>
      </c>
      <c r="B189">
        <f>B144/SUM(B144,'Calculations 16to19'!B144,'Calculations 20to24'!B144,'Calculations 25to34'!B144,'Calculations 45to54'!B144,'Calculations 55to64'!B144,'Calculations 65plus'!B144)</f>
        <v>0.20993227990970659</v>
      </c>
      <c r="C189">
        <f>C144/SUM(C144,'Calculations 16to19'!C144,'Calculations 20to24'!C144,'Calculations 25to34'!C144,'Calculations 45to54'!C144,'Calculations 55to64'!C144,'Calculations 65plus'!C144)</f>
        <v>0.21404200546799529</v>
      </c>
      <c r="D189">
        <f>D144/SUM(D144,'Calculations 16to19'!D144,'Calculations 20to24'!D144,'Calculations 25to34'!D144,'Calculations 45to54'!D144,'Calculations 55to64'!D144,'Calculations 65plus'!D144)</f>
        <v>0.21746077769778685</v>
      </c>
      <c r="E189">
        <f>E144/SUM(E144,'Calculations 16to19'!E144,'Calculations 20to24'!E144,'Calculations 25to34'!E144,'Calculations 45to54'!E144,'Calculations 55to64'!E144,'Calculations 65plus'!E144)</f>
        <v>0.22128993260475119</v>
      </c>
      <c r="F189">
        <f>F144/SUM(F144,'Calculations 16to19'!F144,'Calculations 20to24'!F144,'Calculations 25to34'!F144,'Calculations 45to54'!F144,'Calculations 55to64'!F144,'Calculations 65plus'!F144)</f>
        <v>0.2253910391886659</v>
      </c>
      <c r="G189">
        <f>G144/SUM(G144,'Calculations 16to19'!G144,'Calculations 20to24'!G144,'Calculations 25to34'!G144,'Calculations 45to54'!G144,'Calculations 55to64'!G144,'Calculations 65plus'!G144)</f>
        <v>0.22905109557176132</v>
      </c>
      <c r="H189">
        <f>H144/SUM(H144,'Calculations 16to19'!H144,'Calculations 20to24'!H144,'Calculations 25to34'!H144,'Calculations 45to54'!H144,'Calculations 55to64'!H144,'Calculations 65plus'!H144)</f>
        <v>0.23346580770117156</v>
      </c>
      <c r="I189">
        <f>I144/SUM(I144,'Calculations 16to19'!I144,'Calculations 20to24'!I144,'Calculations 25to34'!I144,'Calculations 45to54'!I144,'Calculations 55to64'!I144,'Calculations 65plus'!I144)</f>
        <v>0.23687362683519825</v>
      </c>
      <c r="J189">
        <f>J144/SUM(J144,'Calculations 16to19'!J144,'Calculations 20to24'!J144,'Calculations 25to34'!J144,'Calculations 45to54'!J144,'Calculations 55to64'!J144,'Calculations 65plus'!J144)</f>
        <v>0.23936451742412668</v>
      </c>
      <c r="K189">
        <f>K144/SUM(K144,'Calculations 16to19'!K144,'Calculations 20to24'!K144,'Calculations 25to34'!K144,'Calculations 45to54'!K144,'Calculations 55to64'!K144,'Calculations 65plus'!K144)</f>
        <v>0.24194800367632779</v>
      </c>
      <c r="L189">
        <f>L144/SUM(L144,'Calculations 16to19'!L144,'Calculations 20to24'!L144,'Calculations 25to34'!L144,'Calculations 45to54'!L144,'Calculations 55to64'!L144,'Calculations 65plus'!L144)</f>
        <v>0.24681673983440394</v>
      </c>
      <c r="M189">
        <f>M144/SUM(M144,'Calculations 16to19'!M144,'Calculations 20to24'!M144,'Calculations 25to34'!M144,'Calculations 45to54'!M144,'Calculations 55to64'!M144,'Calculations 65plus'!M144)</f>
        <v>0.25035026855594378</v>
      </c>
      <c r="N189">
        <f>N144/SUM(N144,'Calculations 16to19'!N144,'Calculations 20to24'!N144,'Calculations 25to34'!N144,'Calculations 45to54'!N144,'Calculations 55to64'!N144,'Calculations 65plus'!N144)</f>
        <v>0.25385754417224793</v>
      </c>
      <c r="O189">
        <f>O144/SUM(O144,'Calculations 16to19'!O144,'Calculations 20to24'!O144,'Calculations 25to34'!O144,'Calculations 45to54'!O144,'Calculations 55to64'!O144,'Calculations 65plus'!O144)</f>
        <v>0.25733723030727956</v>
      </c>
      <c r="P189">
        <f>P144/SUM(P144,'Calculations 16to19'!P144,'Calculations 20to24'!P144,'Calculations 25to34'!P144,'Calculations 45to54'!P144,'Calculations 55to64'!P144,'Calculations 65plus'!P144)</f>
        <v>0.26078804939562605</v>
      </c>
      <c r="Q189">
        <f>Q144/SUM(Q144,'Calculations 16to19'!Q144,'Calculations 20to24'!Q144,'Calculations 25to34'!Q144,'Calculations 45to54'!Q144,'Calculations 55to64'!Q144,'Calculations 65plus'!Q144)</f>
        <v>0.26420878337987364</v>
      </c>
      <c r="R189">
        <f>R144/SUM(R144,'Calculations 16to19'!R144,'Calculations 20to24'!R144,'Calculations 25to34'!R144,'Calculations 45to54'!R144,'Calculations 55to64'!R144,'Calculations 65plus'!R144)</f>
        <v>0.26759827422069854</v>
      </c>
      <c r="S189">
        <f>S144/SUM(S144,'Calculations 16to19'!S144,'Calculations 20to24'!S144,'Calculations 25to34'!S144,'Calculations 45to54'!S144,'Calculations 55to64'!S144,'Calculations 65plus'!S144)</f>
        <v>0.27095542422563534</v>
      </c>
      <c r="T189">
        <f>T144/SUM(T144,'Calculations 16to19'!T144,'Calculations 20to24'!T144,'Calculations 25to34'!T144,'Calculations 45to54'!T144,'Calculations 55to64'!T144,'Calculations 65plus'!T144)</f>
        <v>0.27427919620311791</v>
      </c>
      <c r="U189">
        <f>U144/SUM(U144,'Calculations 16to19'!U144,'Calculations 20to24'!U144,'Calculations 25to34'!U144,'Calculations 45to54'!U144,'Calculations 55to64'!U144,'Calculations 65plus'!U144)</f>
        <v>0.27756861344886585</v>
      </c>
      <c r="V189">
        <f>V144/SUM(V144,'Calculations 16to19'!V144,'Calculations 20to24'!V144,'Calculations 25to34'!V144,'Calculations 45to54'!V144,'Calculations 55to64'!V144,'Calculations 65plus'!V144)</f>
        <v>0.28082275957217595</v>
      </c>
      <c r="W189">
        <f>W144/SUM(W144,'Calculations 16to19'!W144,'Calculations 20to24'!W144,'Calculations 25to34'!W144,'Calculations 45to54'!W144,'Calculations 55to64'!W144,'Calculations 65plus'!W144)</f>
        <v>0.28404077817003814</v>
      </c>
      <c r="X189">
        <f>X144/SUM(X144,'Calculations 16to19'!X144,'Calculations 20to24'!X144,'Calculations 25to34'!X144,'Calculations 45to54'!X144,'Calculations 55to64'!X144,'Calculations 65plus'!X144)</f>
        <v>0.2872218723573074</v>
      </c>
      <c r="Y189">
        <f>Y144/SUM(Y144,'Calculations 16to19'!Y144,'Calculations 20to24'!Y144,'Calculations 25to34'!Y144,'Calculations 45to54'!Y144,'Calculations 55to64'!Y144,'Calculations 65plus'!Y144)</f>
        <v>0.29036530416140649</v>
      </c>
      <c r="Z189">
        <f>Z144/SUM(Z144,'Calculations 16to19'!Z144,'Calculations 20to24'!Z144,'Calculations 25to34'!Z144,'Calculations 45to54'!Z144,'Calculations 55to64'!Z144,'Calculations 65plus'!Z144)</f>
        <v>0.29347039379020667</v>
      </c>
      <c r="AA189">
        <f>AA144/SUM(AA144,'Calculations 16to19'!AA144,'Calculations 20to24'!AA144,'Calculations 25to34'!AA144,'Calculations 45to54'!AA144,'Calculations 55to64'!AA144,'Calculations 65plus'!AA144)</f>
        <v>0.29653651878185494</v>
      </c>
      <c r="AB189">
        <f>AB144/SUM(AB144,'Calculations 16to19'!AB144,'Calculations 20to24'!AB144,'Calculations 25to34'!AB144,'Calculations 45to54'!AB144,'Calculations 55to64'!AB144,'Calculations 65plus'!AB144)</f>
        <v>0.29956311304536104</v>
      </c>
      <c r="AC189">
        <f>AC144/SUM(AC144,'Calculations 16to19'!AC144,'Calculations 20to24'!AC144,'Calculations 25to34'!AC144,'Calculations 45to54'!AC144,'Calculations 55to64'!AC144,'Calculations 65plus'!AC144)</f>
        <v>0.30254966580076453</v>
      </c>
      <c r="AD189">
        <f>AD144/SUM(AD144,'Calculations 16to19'!AD144,'Calculations 20to24'!AD144,'Calculations 25to34'!AD144,'Calculations 45to54'!AD144,'Calculations 55to64'!AD144,'Calculations 65plus'!AD144)</f>
        <v>0.30549572042765405</v>
      </c>
      <c r="AE189">
        <f>AE144/SUM(AE144,'Calculations 16to19'!AE144,'Calculations 20to24'!AE144,'Calculations 25to34'!AE144,'Calculations 45to54'!AE144,'Calculations 55to64'!AE144,'Calculations 65plus'!AE144)</f>
        <v>0.30840087323070764</v>
      </c>
      <c r="AF189">
        <f>AF144/SUM(AF144,'Calculations 16to19'!AF144,'Calculations 20to24'!AF144,'Calculations 25to34'!AF144,'Calculations 45to54'!AF144,'Calculations 55to64'!AF144,'Calculations 65plus'!AF144)</f>
        <v>0.3112647721307828</v>
      </c>
    </row>
    <row r="190" spans="1:32" x14ac:dyDescent="0.25">
      <c r="A190" t="s">
        <v>32</v>
      </c>
      <c r="B190">
        <f>B145/SUM(B145,'Calculations 16to19'!B145,'Calculations 20to24'!B145,'Calculations 25to34'!B145,'Calculations 45to54'!B145,'Calculations 55to64'!B145,'Calculations 65plus'!B145)</f>
        <v>0.22558139534883714</v>
      </c>
      <c r="C190">
        <f>C145/SUM(C145,'Calculations 16to19'!C145,'Calculations 20to24'!C145,'Calculations 25to34'!C145,'Calculations 45to54'!C145,'Calculations 55to64'!C145,'Calculations 65plus'!C145)</f>
        <v>0.23007377451528604</v>
      </c>
      <c r="D190">
        <f>D145/SUM(D145,'Calculations 16to19'!D145,'Calculations 20to24'!D145,'Calculations 25to34'!D145,'Calculations 45to54'!D145,'Calculations 55to64'!D145,'Calculations 65plus'!D145)</f>
        <v>0.23373061932775852</v>
      </c>
      <c r="E190">
        <f>E145/SUM(E145,'Calculations 16to19'!E145,'Calculations 20to24'!E145,'Calculations 25to34'!E145,'Calculations 45to54'!E145,'Calculations 55to64'!E145,'Calculations 65plus'!E145)</f>
        <v>0.23779484569010115</v>
      </c>
      <c r="F190">
        <f>F145/SUM(F145,'Calculations 16to19'!F145,'Calculations 20to24'!F145,'Calculations 25to34'!F145,'Calculations 45to54'!F145,'Calculations 55to64'!F145,'Calculations 65plus'!F145)</f>
        <v>0.24218182925958648</v>
      </c>
      <c r="G190">
        <f>G145/SUM(G145,'Calculations 16to19'!G145,'Calculations 20to24'!G145,'Calculations 25to34'!G145,'Calculations 45to54'!G145,'Calculations 55to64'!G145,'Calculations 65plus'!G145)</f>
        <v>0.24620300944499637</v>
      </c>
      <c r="H190">
        <f>H145/SUM(H145,'Calculations 16to19'!H145,'Calculations 20to24'!H145,'Calculations 25to34'!H145,'Calculations 45to54'!H145,'Calculations 55to64'!H145,'Calculations 65plus'!H145)</f>
        <v>0.25101251436126609</v>
      </c>
      <c r="I190">
        <f>I145/SUM(I145,'Calculations 16to19'!I145,'Calculations 20to24'!I145,'Calculations 25to34'!I145,'Calculations 45to54'!I145,'Calculations 55to64'!I145,'Calculations 65plus'!I145)</f>
        <v>0.25461049299914629</v>
      </c>
      <c r="J190">
        <f>J145/SUM(J145,'Calculations 16to19'!J145,'Calculations 20to24'!J145,'Calculations 25to34'!J145,'Calculations 45to54'!J145,'Calculations 55to64'!J145,'Calculations 65plus'!J145)</f>
        <v>0.25713210509959994</v>
      </c>
      <c r="K190">
        <f>K145/SUM(K145,'Calculations 16to19'!K145,'Calculations 20to24'!K145,'Calculations 25to34'!K145,'Calculations 45to54'!K145,'Calculations 55to64'!K145,'Calculations 65plus'!K145)</f>
        <v>0.25973362539587153</v>
      </c>
      <c r="L190">
        <f>L145/SUM(L145,'Calculations 16to19'!L145,'Calculations 20to24'!L145,'Calculations 25to34'!L145,'Calculations 45to54'!L145,'Calculations 55to64'!L145,'Calculations 65plus'!L145)</f>
        <v>0.26522685568644877</v>
      </c>
      <c r="M190">
        <f>M145/SUM(M145,'Calculations 16to19'!M145,'Calculations 20to24'!M145,'Calculations 25to34'!M145,'Calculations 45to54'!M145,'Calculations 55to64'!M145,'Calculations 65plus'!M145)</f>
        <v>0.26903505402248312</v>
      </c>
      <c r="N190">
        <f>N145/SUM(N145,'Calculations 16to19'!N145,'Calculations 20to24'!N145,'Calculations 25to34'!N145,'Calculations 45to54'!N145,'Calculations 55to64'!N145,'Calculations 65plus'!N145)</f>
        <v>0.27281678946972643</v>
      </c>
      <c r="O190">
        <f>O145/SUM(O145,'Calculations 16to19'!O145,'Calculations 20to24'!O145,'Calculations 25to34'!O145,'Calculations 45to54'!O145,'Calculations 55to64'!O145,'Calculations 65plus'!O145)</f>
        <v>0.27657062948232791</v>
      </c>
      <c r="P190">
        <f>P145/SUM(P145,'Calculations 16to19'!P145,'Calculations 20to24'!P145,'Calculations 25to34'!P145,'Calculations 45to54'!P145,'Calculations 55to64'!P145,'Calculations 65plus'!P145)</f>
        <v>0.28029519787370694</v>
      </c>
      <c r="Q190">
        <f>Q145/SUM(Q145,'Calculations 16to19'!Q145,'Calculations 20to24'!Q145,'Calculations 25to34'!Q145,'Calculations 45to54'!Q145,'Calculations 55to64'!Q145,'Calculations 65plus'!Q145)</f>
        <v>0.28398917569826188</v>
      </c>
      <c r="R190">
        <f>R145/SUM(R145,'Calculations 16to19'!R145,'Calculations 20to24'!R145,'Calculations 25to34'!R145,'Calculations 45to54'!R145,'Calculations 55to64'!R145,'Calculations 65plus'!R145)</f>
        <v>0.28765130196119737</v>
      </c>
      <c r="S190">
        <f>S145/SUM(S145,'Calculations 16to19'!S145,'Calculations 20to24'!S145,'Calculations 25to34'!S145,'Calculations 45to54'!S145,'Calculations 55to64'!S145,'Calculations 65plus'!S145)</f>
        <v>0.29128037416069308</v>
      </c>
      <c r="T190">
        <f>T145/SUM(T145,'Calculations 16to19'!T145,'Calculations 20to24'!T145,'Calculations 25to34'!T145,'Calculations 45to54'!T145,'Calculations 55to64'!T145,'Calculations 65plus'!T145)</f>
        <v>0.29487524866724235</v>
      </c>
      <c r="U190">
        <f>U145/SUM(U145,'Calculations 16to19'!U145,'Calculations 20to24'!U145,'Calculations 25to34'!U145,'Calculations 45to54'!U145,'Calculations 55to64'!U145,'Calculations 65plus'!U145)</f>
        <v>0.29843484094543654</v>
      </c>
      <c r="V190">
        <f>V145/SUM(V145,'Calculations 16to19'!V145,'Calculations 20to24'!V145,'Calculations 25to34'!V145,'Calculations 45to54'!V145,'Calculations 55to64'!V145,'Calculations 65plus'!V145)</f>
        <v>0.30195812562395341</v>
      </c>
      <c r="W190">
        <f>W145/SUM(W145,'Calculations 16to19'!W145,'Calculations 20to24'!W145,'Calculations 25to34'!W145,'Calculations 45to54'!W145,'Calculations 55to64'!W145,'Calculations 65plus'!W145)</f>
        <v>0.3054441364198841</v>
      </c>
      <c r="X190">
        <f>X145/SUM(X145,'Calculations 16to19'!X145,'Calculations 20to24'!X145,'Calculations 25to34'!X145,'Calculations 45to54'!X145,'Calculations 55to64'!X145,'Calculations 65plus'!X145)</f>
        <v>0.30889196592386592</v>
      </c>
      <c r="Y190">
        <f>Y145/SUM(Y145,'Calculations 16to19'!Y145,'Calculations 20to24'!Y145,'Calculations 25to34'!Y145,'Calculations 45to54'!Y145,'Calculations 55to64'!Y145,'Calculations 65plus'!Y145)</f>
        <v>0.31230076525277706</v>
      </c>
      <c r="Z190">
        <f>Z145/SUM(Z145,'Calculations 16to19'!Z145,'Calculations 20to24'!Z145,'Calculations 25to34'!Z145,'Calculations 45to54'!Z145,'Calculations 55to64'!Z145,'Calculations 65plus'!Z145)</f>
        <v>0.31566974357697297</v>
      </c>
      <c r="AA190">
        <f>AA145/SUM(AA145,'Calculations 16to19'!AA145,'Calculations 20to24'!AA145,'Calculations 25to34'!AA145,'Calculations 45to54'!AA145,'Calculations 55to64'!AA145,'Calculations 65plus'!AA145)</f>
        <v>0.31899816752922855</v>
      </c>
      <c r="AB190">
        <f>AB145/SUM(AB145,'Calculations 16to19'!AB145,'Calculations 20to24'!AB145,'Calculations 25to34'!AB145,'Calculations 45to54'!AB145,'Calculations 55to64'!AB145,'Calculations 65plus'!AB145)</f>
        <v>0.32228536050267748</v>
      </c>
      <c r="AC190">
        <f>AC145/SUM(AC145,'Calculations 16to19'!AC145,'Calculations 20to24'!AC145,'Calculations 25to34'!AC145,'Calculations 45to54'!AC145,'Calculations 55to64'!AC145,'Calculations 65plus'!AC145)</f>
        <v>0.32553070184511829</v>
      </c>
      <c r="AD190">
        <f>AD145/SUM(AD145,'Calculations 16to19'!AD145,'Calculations 20to24'!AD145,'Calculations 25to34'!AD145,'Calculations 45to54'!AD145,'Calculations 55to64'!AD145,'Calculations 65plus'!AD145)</f>
        <v>0.3287336259571122</v>
      </c>
      <c r="AE190">
        <f>AE145/SUM(AE145,'Calculations 16to19'!AE145,'Calculations 20to24'!AE145,'Calculations 25to34'!AE145,'Calculations 45to54'!AE145,'Calculations 55to64'!AE145,'Calculations 65plus'!AE145)</f>
        <v>0.33189362130128064</v>
      </c>
      <c r="AF190">
        <f>AF145/SUM(AF145,'Calculations 16to19'!AF145,'Calculations 20to24'!AF145,'Calculations 25to34'!AF145,'Calculations 45to54'!AF145,'Calculations 55to64'!AF145,'Calculations 65plus'!AF145)</f>
        <v>0.33501022933017738</v>
      </c>
    </row>
    <row r="191" spans="1:32" x14ac:dyDescent="0.25">
      <c r="A191" t="s">
        <v>34</v>
      </c>
      <c r="B191">
        <f>B146/SUM(B146,'Calculations 16to19'!B146,'Calculations 20to24'!B146,'Calculations 25to34'!B146,'Calculations 45to54'!B146,'Calculations 55to64'!B146,'Calculations 65plus'!B146)</f>
        <v>0.1997503121098626</v>
      </c>
      <c r="C191">
        <f>C146/SUM(C146,'Calculations 16to19'!C146,'Calculations 20to24'!C146,'Calculations 25to34'!C146,'Calculations 45to54'!C146,'Calculations 55to64'!C146,'Calculations 65plus'!C146)</f>
        <v>0.20404705809634552</v>
      </c>
      <c r="D191">
        <f>D146/SUM(D146,'Calculations 16to19'!D146,'Calculations 20to24'!D146,'Calculations 25to34'!D146,'Calculations 45to54'!D146,'Calculations 55to64'!D146,'Calculations 65plus'!D146)</f>
        <v>0.20756547454156607</v>
      </c>
      <c r="E191">
        <f>E146/SUM(E146,'Calculations 16to19'!E146,'Calculations 20to24'!E146,'Calculations 25to34'!E146,'Calculations 45to54'!E146,'Calculations 55to64'!E146,'Calculations 65plus'!E146)</f>
        <v>0.21146163575953186</v>
      </c>
      <c r="F191">
        <f>F146/SUM(F146,'Calculations 16to19'!F146,'Calculations 20to24'!F146,'Calculations 25to34'!F146,'Calculations 45to54'!F146,'Calculations 55to64'!F146,'Calculations 65plus'!F146)</f>
        <v>0.21557703025262132</v>
      </c>
      <c r="G191">
        <f>G146/SUM(G146,'Calculations 16to19'!G146,'Calculations 20to24'!G146,'Calculations 25to34'!G146,'Calculations 45to54'!G146,'Calculations 55to64'!G146,'Calculations 65plus'!G146)</f>
        <v>0.21909358589787337</v>
      </c>
      <c r="H191">
        <f>H146/SUM(H146,'Calculations 16to19'!H146,'Calculations 20to24'!H146,'Calculations 25to34'!H146,'Calculations 45to54'!H146,'Calculations 55to64'!H146,'Calculations 65plus'!H146)</f>
        <v>0.22337688457901933</v>
      </c>
      <c r="I191">
        <f>I146/SUM(I146,'Calculations 16to19'!I146,'Calculations 20to24'!I146,'Calculations 25to34'!I146,'Calculations 45to54'!I146,'Calculations 55to64'!I146,'Calculations 65plus'!I146)</f>
        <v>0.22659669891806855</v>
      </c>
      <c r="J191">
        <f>J146/SUM(J146,'Calculations 16to19'!J146,'Calculations 20to24'!J146,'Calculations 25to34'!J146,'Calculations 45to54'!J146,'Calculations 55to64'!J146,'Calculations 65plus'!J146)</f>
        <v>0.22885130848716062</v>
      </c>
      <c r="K191">
        <f>K146/SUM(K146,'Calculations 16to19'!K146,'Calculations 20to24'!K146,'Calculations 25to34'!K146,'Calculations 45to54'!K146,'Calculations 55to64'!K146,'Calculations 65plus'!K146)</f>
        <v>0.23115562959205424</v>
      </c>
      <c r="L191">
        <f>L146/SUM(L146,'Calculations 16to19'!L146,'Calculations 20to24'!L146,'Calculations 25to34'!L146,'Calculations 45to54'!L146,'Calculations 55to64'!L146,'Calculations 65plus'!L146)</f>
        <v>0.23650676770589943</v>
      </c>
      <c r="M191">
        <f>M146/SUM(M146,'Calculations 16to19'!M146,'Calculations 20to24'!M146,'Calculations 25to34'!M146,'Calculations 45to54'!M146,'Calculations 55to64'!M146,'Calculations 65plus'!M146)</f>
        <v>0.24004303908130861</v>
      </c>
      <c r="N191">
        <f>N146/SUM(N146,'Calculations 16to19'!N146,'Calculations 20to24'!N146,'Calculations 25to34'!N146,'Calculations 45to54'!N146,'Calculations 55to64'!N146,'Calculations 65plus'!N146)</f>
        <v>0.24355944612934208</v>
      </c>
      <c r="O191">
        <f>O146/SUM(O146,'Calculations 16to19'!O146,'Calculations 20to24'!O146,'Calculations 25to34'!O146,'Calculations 45to54'!O146,'Calculations 55to64'!O146,'Calculations 65plus'!O146)</f>
        <v>0.24705457233606798</v>
      </c>
      <c r="P191">
        <f>P146/SUM(P146,'Calculations 16to19'!P146,'Calculations 20to24'!P146,'Calculations 25to34'!P146,'Calculations 45to54'!P146,'Calculations 55to64'!P146,'Calculations 65plus'!P146)</f>
        <v>0.25052704993999514</v>
      </c>
      <c r="Q191">
        <f>Q146/SUM(Q146,'Calculations 16to19'!Q146,'Calculations 20to24'!Q146,'Calculations 25to34'!Q146,'Calculations 45to54'!Q146,'Calculations 55to64'!Q146,'Calculations 65plus'!Q146)</f>
        <v>0.25397556112157271</v>
      </c>
      <c r="R191">
        <f>R146/SUM(R146,'Calculations 16to19'!R146,'Calculations 20to24'!R146,'Calculations 25to34'!R146,'Calculations 45to54'!R146,'Calculations 55to64'!R146,'Calculations 65plus'!R146)</f>
        <v>0.25739883902400068</v>
      </c>
      <c r="S191">
        <f>S146/SUM(S146,'Calculations 16to19'!S146,'Calculations 20to24'!S146,'Calculations 25to34'!S146,'Calculations 45to54'!S146,'Calculations 55to64'!S146,'Calculations 65plus'!S146)</f>
        <v>0.26079566860822878</v>
      </c>
      <c r="T191">
        <f>T146/SUM(T146,'Calculations 16to19'!T146,'Calculations 20to24'!T146,'Calculations 25to34'!T146,'Calculations 45to54'!T146,'Calculations 55to64'!T146,'Calculations 65plus'!T146)</f>
        <v>0.26416488734570492</v>
      </c>
      <c r="U191">
        <f>U146/SUM(U146,'Calculations 16to19'!U146,'Calculations 20to24'!U146,'Calculations 25to34'!U146,'Calculations 45to54'!U146,'Calculations 55to64'!U146,'Calculations 65plus'!U146)</f>
        <v>0.26750538575296645</v>
      </c>
      <c r="V191">
        <f>V146/SUM(V146,'Calculations 16to19'!V146,'Calculations 20to24'!V146,'Calculations 25to34'!V146,'Calculations 45to54'!V146,'Calculations 55to64'!V146,'Calculations 65plus'!V146)</f>
        <v>0.27081610777273663</v>
      </c>
      <c r="W191">
        <f>W146/SUM(W146,'Calculations 16to19'!W146,'Calculations 20to24'!W146,'Calculations 25to34'!W146,'Calculations 45to54'!W146,'Calculations 55to64'!W146,'Calculations 65plus'!W146)</f>
        <v>0.27409605100664203</v>
      </c>
      <c r="X191">
        <f>X146/SUM(X146,'Calculations 16to19'!X146,'Calculations 20to24'!X146,'Calculations 25to34'!X146,'Calculations 45to54'!X146,'Calculations 55to64'!X146,'Calculations 65plus'!X146)</f>
        <v>0.27734426680509477</v>
      </c>
      <c r="Y191">
        <f>Y146/SUM(Y146,'Calculations 16to19'!Y146,'Calculations 20to24'!Y146,'Calculations 25to34'!Y146,'Calculations 45to54'!Y146,'Calculations 55to64'!Y146,'Calculations 65plus'!Y146)</f>
        <v>0.28055986022024676</v>
      </c>
      <c r="Z191">
        <f>Z146/SUM(Z146,'Calculations 16to19'!Z146,'Calculations 20to24'!Z146,'Calculations 25to34'!Z146,'Calculations 45to54'!Z146,'Calculations 55to64'!Z146,'Calculations 65plus'!Z146)</f>
        <v>0.28374198982823678</v>
      </c>
      <c r="AA191">
        <f>AA146/SUM(AA146,'Calculations 16to19'!AA146,'Calculations 20to24'!AA146,'Calculations 25to34'!AA146,'Calculations 45to54'!AA146,'Calculations 55to64'!AA146,'Calculations 65plus'!AA146)</f>
        <v>0.28688986742721473</v>
      </c>
      <c r="AB191">
        <f>AB146/SUM(AB146,'Calculations 16to19'!AB146,'Calculations 20to24'!AB146,'Calculations 25to34'!AB146,'Calculations 45to54'!AB146,'Calculations 55to64'!AB146,'Calculations 65plus'!AB146)</f>
        <v>0.29000275761782945</v>
      </c>
      <c r="AC191">
        <f>AC146/SUM(AC146,'Calculations 16to19'!AC146,'Calculations 20to24'!AC146,'Calculations 25to34'!AC146,'Calculations 45to54'!AC146,'Calculations 55to64'!AC146,'Calculations 65plus'!AC146)</f>
        <v>0.29307997727303081</v>
      </c>
      <c r="AD191">
        <f>AD146/SUM(AD146,'Calculations 16to19'!AD146,'Calculations 20to24'!AD146,'Calculations 25to34'!AD146,'Calculations 45to54'!AD146,'Calculations 55to64'!AD146,'Calculations 65plus'!AD146)</f>
        <v>0.29612089490415233</v>
      </c>
      <c r="AE191">
        <f>AE146/SUM(AE146,'Calculations 16to19'!AE146,'Calculations 20to24'!AE146,'Calculations 25to34'!AE146,'Calculations 45to54'!AE146,'Calculations 55to64'!AE146,'Calculations 65plus'!AE146)</f>
        <v>0.29912492993030665</v>
      </c>
      <c r="AF191">
        <f>AF146/SUM(AF146,'Calculations 16to19'!AF146,'Calculations 20to24'!AF146,'Calculations 25to34'!AF146,'Calculations 45to54'!AF146,'Calculations 55to64'!AF146,'Calculations 65plus'!AF146)</f>
        <v>0.30209155185814712</v>
      </c>
    </row>
    <row r="192" spans="1:32" x14ac:dyDescent="0.25">
      <c r="A192" t="s">
        <v>36</v>
      </c>
      <c r="B192">
        <f>B147/SUM(B147,'Calculations 16to19'!B147,'Calculations 20to24'!B147,'Calculations 25to34'!B147,'Calculations 45to54'!B147,'Calculations 55to64'!B147,'Calculations 65plus'!B147)</f>
        <v>0.30569948186528501</v>
      </c>
      <c r="C192">
        <f>C147/SUM(C147,'Calculations 16to19'!C147,'Calculations 20to24'!C147,'Calculations 25to34'!C147,'Calculations 45to54'!C147,'Calculations 55to64'!C147,'Calculations 65plus'!C147)</f>
        <v>0.31093127076997334</v>
      </c>
      <c r="D192">
        <f>D147/SUM(D147,'Calculations 16to19'!D147,'Calculations 20to24'!D147,'Calculations 25to34'!D147,'Calculations 45to54'!D147,'Calculations 55to64'!D147,'Calculations 65plus'!D147)</f>
        <v>0.31499062513748249</v>
      </c>
      <c r="E192">
        <f>E147/SUM(E147,'Calculations 16to19'!E147,'Calculations 20to24'!E147,'Calculations 25to34'!E147,'Calculations 45to54'!E147,'Calculations 55to64'!E147,'Calculations 65plus'!E147)</f>
        <v>0.31946147174208051</v>
      </c>
      <c r="F192">
        <f>F147/SUM(F147,'Calculations 16to19'!F147,'Calculations 20to24'!F147,'Calculations 25to34'!F147,'Calculations 45to54'!F147,'Calculations 55to64'!F147,'Calculations 65plus'!F147)</f>
        <v>0.32429752499050746</v>
      </c>
      <c r="G192">
        <f>G147/SUM(G147,'Calculations 16to19'!G147,'Calculations 20to24'!G147,'Calculations 25to34'!G147,'Calculations 45to54'!G147,'Calculations 55to64'!G147,'Calculations 65plus'!G147)</f>
        <v>0.32866079760182193</v>
      </c>
      <c r="H192">
        <f>H147/SUM(H147,'Calculations 16to19'!H147,'Calculations 20to24'!H147,'Calculations 25to34'!H147,'Calculations 45to54'!H147,'Calculations 55to64'!H147,'Calculations 65plus'!H147)</f>
        <v>0.33394181600863149</v>
      </c>
      <c r="I192">
        <f>I147/SUM(I147,'Calculations 16to19'!I147,'Calculations 20to24'!I147,'Calculations 25to34'!I147,'Calculations 45to54'!I147,'Calculations 55to64'!I147,'Calculations 65plus'!I147)</f>
        <v>0.3376753767803366</v>
      </c>
      <c r="J192">
        <f>J147/SUM(J147,'Calculations 16to19'!J147,'Calculations 20to24'!J147,'Calculations 25to34'!J147,'Calculations 45to54'!J147,'Calculations 55to64'!J147,'Calculations 65plus'!J147)</f>
        <v>0.3399706767587462</v>
      </c>
      <c r="K192">
        <f>K147/SUM(K147,'Calculations 16to19'!K147,'Calculations 20to24'!K147,'Calculations 25to34'!K147,'Calculations 45to54'!K147,'Calculations 55to64'!K147,'Calculations 65plus'!K147)</f>
        <v>0.34221213498215247</v>
      </c>
      <c r="L192">
        <f>L147/SUM(L147,'Calculations 16to19'!L147,'Calculations 20to24'!L147,'Calculations 25to34'!L147,'Calculations 45to54'!L147,'Calculations 55to64'!L147,'Calculations 65plus'!L147)</f>
        <v>0.34882127735131419</v>
      </c>
      <c r="M192">
        <f>M147/SUM(M147,'Calculations 16to19'!M147,'Calculations 20to24'!M147,'Calculations 25to34'!M147,'Calculations 45to54'!M147,'Calculations 55to64'!M147,'Calculations 65plus'!M147)</f>
        <v>0.35287364517139541</v>
      </c>
      <c r="N192">
        <f>N147/SUM(N147,'Calculations 16to19'!N147,'Calculations 20to24'!N147,'Calculations 25to34'!N147,'Calculations 45to54'!N147,'Calculations 55to64'!N147,'Calculations 65plus'!N147)</f>
        <v>0.35688596618000284</v>
      </c>
      <c r="O192">
        <f>O147/SUM(O147,'Calculations 16to19'!O147,'Calculations 20to24'!O147,'Calculations 25to34'!O147,'Calculations 45to54'!O147,'Calculations 55to64'!O147,'Calculations 65plus'!O147)</f>
        <v>0.3608571904801931</v>
      </c>
      <c r="P192">
        <f>P147/SUM(P147,'Calculations 16to19'!P147,'Calculations 20to24'!P147,'Calculations 25to34'!P147,'Calculations 45to54'!P147,'Calculations 55to64'!P147,'Calculations 65plus'!P147)</f>
        <v>0.36478632601814226</v>
      </c>
      <c r="Q192">
        <f>Q147/SUM(Q147,'Calculations 16to19'!Q147,'Calculations 20to24'!Q147,'Calculations 25to34'!Q147,'Calculations 45to54'!Q147,'Calculations 55to64'!Q147,'Calculations 65plus'!Q147)</f>
        <v>0.36867243828238605</v>
      </c>
      <c r="R192">
        <f>R147/SUM(R147,'Calculations 16to19'!R147,'Calculations 20to24'!R147,'Calculations 25to34'!R147,'Calculations 45to54'!R147,'Calculations 55to64'!R147,'Calculations 65plus'!R147)</f>
        <v>0.37251464989720395</v>
      </c>
      <c r="S192">
        <f>S147/SUM(S147,'Calculations 16to19'!S147,'Calculations 20to24'!S147,'Calculations 25to34'!S147,'Calculations 45to54'!S147,'Calculations 55to64'!S147,'Calculations 65plus'!S147)</f>
        <v>0.37631214011595238</v>
      </c>
      <c r="T192">
        <f>T147/SUM(T147,'Calculations 16to19'!T147,'Calculations 20to24'!T147,'Calculations 25to34'!T147,'Calculations 45to54'!T147,'Calculations 55to64'!T147,'Calculations 65plus'!T147)</f>
        <v>0.38006414422024987</v>
      </c>
      <c r="U192">
        <f>U147/SUM(U147,'Calculations 16to19'!U147,'Calculations 20to24'!U147,'Calculations 25to34'!U147,'Calculations 45to54'!U147,'Calculations 55to64'!U147,'Calculations 65plus'!U147)</f>
        <v>0.38376995283089677</v>
      </c>
      <c r="V192">
        <f>V147/SUM(V147,'Calculations 16to19'!V147,'Calculations 20to24'!V147,'Calculations 25to34'!V147,'Calculations 45to54'!V147,'Calculations 55to64'!V147,'Calculations 65plus'!V147)</f>
        <v>0.38742891113644218</v>
      </c>
      <c r="W192">
        <f>W147/SUM(W147,'Calculations 16to19'!W147,'Calculations 20to24'!W147,'Calculations 25to34'!W147,'Calculations 45to54'!W147,'Calculations 55to64'!W147,'Calculations 65plus'!W147)</f>
        <v>0.39104041804526474</v>
      </c>
      <c r="X192">
        <f>X147/SUM(X147,'Calculations 16to19'!X147,'Calculations 20to24'!X147,'Calculations 25to34'!X147,'Calculations 45to54'!X147,'Calculations 55to64'!X147,'Calculations 65plus'!X147)</f>
        <v>0.39460392526698834</v>
      </c>
      <c r="Y192">
        <f>Y147/SUM(Y147,'Calculations 16to19'!Y147,'Calculations 20to24'!Y147,'Calculations 25to34'!Y147,'Calculations 45to54'!Y147,'Calculations 55to64'!Y147,'Calculations 65plus'!Y147)</f>
        <v>0.39811893632897544</v>
      </c>
      <c r="Z192">
        <f>Z147/SUM(Z147,'Calculations 16to19'!Z147,'Calculations 20to24'!Z147,'Calculations 25to34'!Z147,'Calculations 45to54'!Z147,'Calculations 55to64'!Z147,'Calculations 65plus'!Z147)</f>
        <v>0.40158500553355037</v>
      </c>
      <c r="AA192">
        <f>AA147/SUM(AA147,'Calculations 16to19'!AA147,'Calculations 20to24'!AA147,'Calculations 25to34'!AA147,'Calculations 45to54'!AA147,'Calculations 55to64'!AA147,'Calculations 65plus'!AA147)</f>
        <v>0.40500173686149216</v>
      </c>
      <c r="AB192">
        <f>AB147/SUM(AB147,'Calculations 16to19'!AB147,'Calculations 20to24'!AB147,'Calculations 25to34'!AB147,'Calculations 45to54'!AB147,'Calculations 55to64'!AB147,'Calculations 65plus'!AB147)</f>
        <v>0.40836878282720523</v>
      </c>
      <c r="AC192">
        <f>AC147/SUM(AC147,'Calculations 16to19'!AC147,'Calculations 20to24'!AC147,'Calculations 25to34'!AC147,'Calculations 45to54'!AC147,'Calculations 55to64'!AC147,'Calculations 65plus'!AC147)</f>
        <v>0.41168584329083169</v>
      </c>
      <c r="AD192">
        <f>AD147/SUM(AD147,'Calculations 16to19'!AD147,'Calculations 20to24'!AD147,'Calculations 25to34'!AD147,'Calculations 45to54'!AD147,'Calculations 55to64'!AD147,'Calculations 65plus'!AD147)</f>
        <v>0.41495266423242311</v>
      </c>
      <c r="AE192">
        <f>AE147/SUM(AE147,'Calculations 16to19'!AE147,'Calculations 20to24'!AE147,'Calculations 25to34'!AE147,'Calculations 45to54'!AE147,'Calculations 55to64'!AE147,'Calculations 65plus'!AE147)</f>
        <v>0.41816903649311077</v>
      </c>
      <c r="AF192">
        <f>AF147/SUM(AF147,'Calculations 16to19'!AF147,'Calculations 20to24'!AF147,'Calculations 25to34'!AF147,'Calculations 45to54'!AF147,'Calculations 55to64'!AF147,'Calculations 65plus'!AF147)</f>
        <v>0.42133479448804434</v>
      </c>
    </row>
    <row r="193" spans="1:32" x14ac:dyDescent="0.25">
      <c r="A193" t="s">
        <v>38</v>
      </c>
      <c r="B193">
        <f>B148/SUM(B148,'Calculations 16to19'!B148,'Calculations 20to24'!B148,'Calculations 25to34'!B148,'Calculations 45to54'!B148,'Calculations 55to64'!B148,'Calculations 65plus'!B148)</f>
        <v>0.19728729963008637</v>
      </c>
      <c r="C193">
        <f>C148/SUM(C148,'Calculations 16to19'!C148,'Calculations 20to24'!C148,'Calculations 25to34'!C148,'Calculations 45to54'!C148,'Calculations 55to64'!C148,'Calculations 65plus'!C148)</f>
        <v>0.20154663665943992</v>
      </c>
      <c r="D193">
        <f>D148/SUM(D148,'Calculations 16to19'!D148,'Calculations 20to24'!D148,'Calculations 25to34'!D148,'Calculations 45to54'!D148,'Calculations 55to64'!D148,'Calculations 65plus'!D148)</f>
        <v>0.20507650056441418</v>
      </c>
      <c r="E193">
        <f>E148/SUM(E148,'Calculations 16to19'!E148,'Calculations 20to24'!E148,'Calculations 25to34'!E148,'Calculations 45to54'!E148,'Calculations 55to64'!E148,'Calculations 65plus'!E148)</f>
        <v>0.20899032962372396</v>
      </c>
      <c r="F193">
        <f>F148/SUM(F148,'Calculations 16to19'!F148,'Calculations 20to24'!F148,'Calculations 25to34'!F148,'Calculations 45to54'!F148,'Calculations 55to64'!F148,'Calculations 65plus'!F148)</f>
        <v>0.21311571568308171</v>
      </c>
      <c r="G193">
        <f>G148/SUM(G148,'Calculations 16to19'!G148,'Calculations 20to24'!G148,'Calculations 25to34'!G148,'Calculations 45to54'!G148,'Calculations 55to64'!G148,'Calculations 65plus'!G148)</f>
        <v>0.21665300233050563</v>
      </c>
      <c r="H193">
        <f>H148/SUM(H148,'Calculations 16to19'!H148,'Calculations 20to24'!H148,'Calculations 25to34'!H148,'Calculations 45to54'!H148,'Calculations 55to64'!H148,'Calculations 65plus'!H148)</f>
        <v>0.22094168110728971</v>
      </c>
      <c r="I193">
        <f>I148/SUM(I148,'Calculations 16to19'!I148,'Calculations 20to24'!I148,'Calculations 25to34'!I148,'Calculations 45to54'!I148,'Calculations 55to64'!I148,'Calculations 65plus'!I148)</f>
        <v>0.22419911190305716</v>
      </c>
      <c r="J193">
        <f>J148/SUM(J148,'Calculations 16to19'!J148,'Calculations 20to24'!J148,'Calculations 25to34'!J148,'Calculations 45to54'!J148,'Calculations 55to64'!J148,'Calculations 65plus'!J148)</f>
        <v>0.22653689531601742</v>
      </c>
      <c r="K193">
        <f>K148/SUM(K148,'Calculations 16to19'!K148,'Calculations 20to24'!K148,'Calculations 25to34'!K148,'Calculations 45to54'!K148,'Calculations 55to64'!K148,'Calculations 65plus'!K148)</f>
        <v>0.22895228690467193</v>
      </c>
      <c r="L193">
        <f>L148/SUM(L148,'Calculations 16to19'!L148,'Calculations 20to24'!L148,'Calculations 25to34'!L148,'Calculations 45to54'!L148,'Calculations 55to64'!L148,'Calculations 65plus'!L148)</f>
        <v>0.23421932380190622</v>
      </c>
      <c r="M193">
        <f>M148/SUM(M148,'Calculations 16to19'!M148,'Calculations 20to24'!M148,'Calculations 25to34'!M148,'Calculations 45to54'!M148,'Calculations 55to64'!M148,'Calculations 65plus'!M148)</f>
        <v>0.23778358094488336</v>
      </c>
      <c r="N193">
        <f>N148/SUM(N148,'Calculations 16to19'!N148,'Calculations 20to24'!N148,'Calculations 25to34'!N148,'Calculations 45to54'!N148,'Calculations 55to64'!N148,'Calculations 65plus'!N148)</f>
        <v>0.24132932758728967</v>
      </c>
      <c r="O193">
        <f>O148/SUM(O148,'Calculations 16to19'!O148,'Calculations 20to24'!O148,'Calculations 25to34'!O148,'Calculations 45to54'!O148,'Calculations 55to64'!O148,'Calculations 65plus'!O148)</f>
        <v>0.24485509710593636</v>
      </c>
      <c r="P193">
        <f>P148/SUM(P148,'Calculations 16to19'!P148,'Calculations 20to24'!P148,'Calculations 25to34'!P148,'Calculations 45to54'!P148,'Calculations 55to64'!P148,'Calculations 65plus'!P148)</f>
        <v>0.24835947028931235</v>
      </c>
      <c r="Q193">
        <f>Q148/SUM(Q148,'Calculations 16to19'!Q148,'Calculations 20to24'!Q148,'Calculations 25to34'!Q148,'Calculations 45to54'!Q148,'Calculations 55to64'!Q148,'Calculations 65plus'!Q148)</f>
        <v>0.25184107670405043</v>
      </c>
      <c r="R193">
        <f>R148/SUM(R148,'Calculations 16to19'!R148,'Calculations 20to24'!R148,'Calculations 25to34'!R148,'Calculations 45to54'!R148,'Calculations 55to64'!R148,'Calculations 65plus'!R148)</f>
        <v>0.25529859589040543</v>
      </c>
      <c r="S193">
        <f>S148/SUM(S148,'Calculations 16to19'!S148,'Calculations 20to24'!S148,'Calculations 25to34'!S148,'Calculations 45to54'!S148,'Calculations 55to64'!S148,'Calculations 65plus'!S148)</f>
        <v>0.25873075838891008</v>
      </c>
      <c r="T193">
        <f>T148/SUM(T148,'Calculations 16to19'!T148,'Calculations 20to24'!T148,'Calculations 25to34'!T148,'Calculations 45to54'!T148,'Calculations 55to64'!T148,'Calculations 65plus'!T148)</f>
        <v>0.26213634660110258</v>
      </c>
      <c r="U193">
        <f>U148/SUM(U148,'Calculations 16to19'!U148,'Calculations 20to24'!U148,'Calculations 25to34'!U148,'Calculations 45to54'!U148,'Calculations 55to64'!U148,'Calculations 65plus'!U148)</f>
        <v>0.26551419548781879</v>
      </c>
      <c r="V193">
        <f>V148/SUM(V148,'Calculations 16to19'!V148,'Calculations 20to24'!V148,'Calculations 25to34'!V148,'Calculations 45to54'!V148,'Calculations 55to64'!V148,'Calculations 65plus'!V148)</f>
        <v>0.26886319310915252</v>
      </c>
      <c r="W193">
        <f>W148/SUM(W148,'Calculations 16to19'!W148,'Calculations 20to24'!W148,'Calculations 25to34'!W148,'Calculations 45to54'!W148,'Calculations 55to64'!W148,'Calculations 65plus'!W148)</f>
        <v>0.2721822810107109</v>
      </c>
      <c r="X193">
        <f>X148/SUM(X148,'Calculations 16to19'!X148,'Calculations 20to24'!X148,'Calculations 25to34'!X148,'Calculations 45to54'!X148,'Calculations 55to64'!X148,'Calculations 65plus'!X148)</f>
        <v>0.27547045446126556</v>
      </c>
      <c r="Y193">
        <f>Y148/SUM(Y148,'Calculations 16to19'!Y148,'Calculations 20to24'!Y148,'Calculations 25to34'!Y148,'Calculations 45to54'!Y148,'Calculations 55to64'!Y148,'Calculations 65plus'!Y148)</f>
        <v>0.27872676254732753</v>
      </c>
      <c r="Z193">
        <f>Z148/SUM(Z148,'Calculations 16to19'!Z148,'Calculations 20to24'!Z148,'Calculations 25to34'!Z148,'Calculations 45to54'!Z148,'Calculations 55to64'!Z148,'Calculations 65plus'!Z148)</f>
        <v>0.28195030813053912</v>
      </c>
      <c r="AA193">
        <f>AA148/SUM(AA148,'Calculations 16to19'!AA148,'Calculations 20to24'!AA148,'Calculations 25to34'!AA148,'Calculations 45to54'!AA148,'Calculations 55to64'!AA148,'Calculations 65plus'!AA148)</f>
        <v>0.28514024767409341</v>
      </c>
      <c r="AB193">
        <f>AB148/SUM(AB148,'Calculations 16to19'!AB148,'Calculations 20to24'!AB148,'Calculations 25to34'!AB148,'Calculations 45to54'!AB148,'Calculations 55to64'!AB148,'Calculations 65plus'!AB148)</f>
        <v>0.28829579094465296</v>
      </c>
      <c r="AC193">
        <f>AC148/SUM(AC148,'Calculations 16to19'!AC148,'Calculations 20to24'!AC148,'Calculations 25to34'!AC148,'Calculations 45to54'!AC148,'Calculations 55to64'!AC148,'Calculations 65plus'!AC148)</f>
        <v>0.29141620059644441</v>
      </c>
      <c r="AD193">
        <f>AD148/SUM(AD148,'Calculations 16to19'!AD148,'Calculations 20to24'!AD148,'Calculations 25to34'!AD148,'Calculations 45to54'!AD148,'Calculations 55to64'!AD148,'Calculations 65plus'!AD148)</f>
        <v>0.29450079164438081</v>
      </c>
      <c r="AE193">
        <f>AE148/SUM(AE148,'Calculations 16to19'!AE148,'Calculations 20to24'!AE148,'Calculations 25to34'!AE148,'Calculations 45to54'!AE148,'Calculations 55to64'!AE148,'Calculations 65plus'!AE148)</f>
        <v>0.29754893083316841</v>
      </c>
      <c r="AF193">
        <f>AF148/SUM(AF148,'Calculations 16to19'!AF148,'Calculations 20to24'!AF148,'Calculations 25to34'!AF148,'Calculations 45to54'!AF148,'Calculations 55to64'!AF148,'Calculations 65plus'!AF148)</f>
        <v>0.30056003590942437</v>
      </c>
    </row>
    <row r="194" spans="1:32" x14ac:dyDescent="0.25">
      <c r="A194" t="s">
        <v>40</v>
      </c>
      <c r="B194">
        <f>B149/SUM(B149,'Calculations 16to19'!B149,'Calculations 20to24'!B149,'Calculations 25to34'!B149,'Calculations 45to54'!B149,'Calculations 55to64'!B149,'Calculations 65plus'!B149)</f>
        <v>0.23988005997001496</v>
      </c>
      <c r="C194">
        <f>C149/SUM(C149,'Calculations 16to19'!C149,'Calculations 20to24'!C149,'Calculations 25to34'!C149,'Calculations 45to54'!C149,'Calculations 55to64'!C149,'Calculations 65plus'!C149)</f>
        <v>0.24491654519172493</v>
      </c>
      <c r="D194">
        <f>D149/SUM(D149,'Calculations 16to19'!D149,'Calculations 20to24'!D149,'Calculations 25to34'!D149,'Calculations 45to54'!D149,'Calculations 55to64'!D149,'Calculations 65plus'!D149)</f>
        <v>0.24878556153458198</v>
      </c>
      <c r="E194">
        <f>E149/SUM(E149,'Calculations 16to19'!E149,'Calculations 20to24'!E149,'Calculations 25to34'!E149,'Calculations 45to54'!E149,'Calculations 55to64'!E149,'Calculations 65plus'!E149)</f>
        <v>0.2530225711691515</v>
      </c>
      <c r="F194">
        <f>F149/SUM(F149,'Calculations 16to19'!F149,'Calculations 20to24'!F149,'Calculations 25to34'!F149,'Calculations 45to54'!F149,'Calculations 55to64'!F149,'Calculations 65plus'!F149)</f>
        <v>0.25759630908802139</v>
      </c>
      <c r="G194">
        <f>G149/SUM(G149,'Calculations 16to19'!G149,'Calculations 20to24'!G149,'Calculations 25to34'!G149,'Calculations 45to54'!G149,'Calculations 55to64'!G149,'Calculations 65plus'!G149)</f>
        <v>0.26165269320263268</v>
      </c>
      <c r="H194">
        <f>H149/SUM(H149,'Calculations 16to19'!H149,'Calculations 20to24'!H149,'Calculations 25to34'!H149,'Calculations 45to54'!H149,'Calculations 55to64'!H149,'Calculations 65plus'!H149)</f>
        <v>0.26660944193870612</v>
      </c>
      <c r="I194">
        <f>I149/SUM(I149,'Calculations 16to19'!I149,'Calculations 20to24'!I149,'Calculations 25to34'!I149,'Calculations 45to54'!I149,'Calculations 55to64'!I149,'Calculations 65plus'!I149)</f>
        <v>0.27000041555627413</v>
      </c>
      <c r="J194">
        <f>J149/SUM(J149,'Calculations 16to19'!J149,'Calculations 20to24'!J149,'Calculations 25to34'!J149,'Calculations 45to54'!J149,'Calculations 55to64'!J149,'Calculations 65plus'!J149)</f>
        <v>0.27196796633072179</v>
      </c>
      <c r="K194">
        <f>K149/SUM(K149,'Calculations 16to19'!K149,'Calculations 20to24'!K149,'Calculations 25to34'!K149,'Calculations 45to54'!K149,'Calculations 55to64'!K149,'Calculations 65plus'!K149)</f>
        <v>0.27389568974677281</v>
      </c>
      <c r="L194">
        <f>L149/SUM(L149,'Calculations 16to19'!L149,'Calculations 20to24'!L149,'Calculations 25to34'!L149,'Calculations 45to54'!L149,'Calculations 55to64'!L149,'Calculations 65plus'!L149)</f>
        <v>0.28062918484648258</v>
      </c>
      <c r="M194">
        <f>M149/SUM(M149,'Calculations 16to19'!M149,'Calculations 20to24'!M149,'Calculations 25to34'!M149,'Calculations 45to54'!M149,'Calculations 55to64'!M149,'Calculations 65plus'!M149)</f>
        <v>0.28453679441525165</v>
      </c>
      <c r="N194">
        <f>N149/SUM(N149,'Calculations 16to19'!N149,'Calculations 20to24'!N149,'Calculations 25to34'!N149,'Calculations 45to54'!N149,'Calculations 55to64'!N149,'Calculations 65plus'!N149)</f>
        <v>0.28842209353689946</v>
      </c>
      <c r="O194">
        <f>O149/SUM(O149,'Calculations 16to19'!O149,'Calculations 20to24'!O149,'Calculations 25to34'!O149,'Calculations 45to54'!O149,'Calculations 55to64'!O149,'Calculations 65plus'!O149)</f>
        <v>0.29228375111691951</v>
      </c>
      <c r="P194">
        <f>P149/SUM(P149,'Calculations 16to19'!P149,'Calculations 20to24'!P149,'Calculations 25to34'!P149,'Calculations 45to54'!P149,'Calculations 55to64'!P149,'Calculations 65plus'!P149)</f>
        <v>0.29612047921709728</v>
      </c>
      <c r="Q194">
        <f>Q149/SUM(Q149,'Calculations 16to19'!Q149,'Calculations 20to24'!Q149,'Calculations 25to34'!Q149,'Calculations 45to54'!Q149,'Calculations 55to64'!Q149,'Calculations 65plus'!Q149)</f>
        <v>0.29993103385045905</v>
      </c>
      <c r="R194">
        <f>R149/SUM(R149,'Calculations 16to19'!R149,'Calculations 20to24'!R149,'Calculations 25to34'!R149,'Calculations 45to54'!R149,'Calculations 55to64'!R149,'Calculations 65plus'!R149)</f>
        <v>0.30371421566215495</v>
      </c>
      <c r="S194">
        <f>S149/SUM(S149,'Calculations 16to19'!S149,'Calculations 20to24'!S149,'Calculations 25to34'!S149,'Calculations 45to54'!S149,'Calculations 55to64'!S149,'Calculations 65plus'!S149)</f>
        <v>0.30746887049854638</v>
      </c>
      <c r="T194">
        <f>T149/SUM(T149,'Calculations 16to19'!T149,'Calculations 20to24'!T149,'Calculations 25to34'!T149,'Calculations 45to54'!T149,'Calculations 55to64'!T149,'Calculations 65plus'!T149)</f>
        <v>0.31119388986712299</v>
      </c>
      <c r="U194">
        <f>U149/SUM(U149,'Calculations 16to19'!U149,'Calculations 20to24'!U149,'Calculations 25to34'!U149,'Calculations 45to54'!U149,'Calculations 55to64'!U149,'Calculations 65plus'!U149)</f>
        <v>0.31488821129009176</v>
      </c>
      <c r="V194">
        <f>V149/SUM(V149,'Calculations 16to19'!V149,'Calculations 20to24'!V149,'Calculations 25to34'!V149,'Calculations 45to54'!V149,'Calculations 55to64'!V149,'Calculations 65plus'!V149)</f>
        <v>0.31855081855476824</v>
      </c>
      <c r="W194">
        <f>W149/SUM(W149,'Calculations 16to19'!W149,'Calculations 20to24'!W149,'Calculations 25to34'!W149,'Calculations 45to54'!W149,'Calculations 55to64'!W149,'Calculations 65plus'!W149)</f>
        <v>0.32218074186410217</v>
      </c>
      <c r="X194">
        <f>X149/SUM(X149,'Calculations 16to19'!X149,'Calculations 20to24'!X149,'Calculations 25to34'!X149,'Calculations 45to54'!X149,'Calculations 55to64'!X149,'Calculations 65plus'!X149)</f>
        <v>0.32577705789087025</v>
      </c>
      <c r="Y194">
        <f>Y149/SUM(Y149,'Calculations 16to19'!Y149,'Calculations 20to24'!Y149,'Calculations 25to34'!Y149,'Calculations 45to54'!Y149,'Calculations 55to64'!Y149,'Calculations 65plus'!Y149)</f>
        <v>0.3293388897392398</v>
      </c>
      <c r="Z194">
        <f>Z149/SUM(Z149,'Calculations 16to19'!Z149,'Calculations 20to24'!Z149,'Calculations 25to34'!Z149,'Calculations 45to54'!Z149,'Calculations 55to64'!Z149,'Calculations 65plus'!Z149)</f>
        <v>0.33286540681755139</v>
      </c>
      <c r="AA194">
        <f>AA149/SUM(AA149,'Calculations 16to19'!AA149,'Calculations 20to24'!AA149,'Calculations 25to34'!AA149,'Calculations 45to54'!AA149,'Calculations 55to64'!AA149,'Calculations 65plus'!AA149)</f>
        <v>0.33635582462629693</v>
      </c>
      <c r="AB194">
        <f>AB149/SUM(AB149,'Calculations 16to19'!AB149,'Calculations 20to24'!AB149,'Calculations 25to34'!AB149,'Calculations 45to54'!AB149,'Calculations 55to64'!AB149,'Calculations 65plus'!AB149)</f>
        <v>0.33980940446535907</v>
      </c>
      <c r="AC194">
        <f>AC149/SUM(AC149,'Calculations 16to19'!AC149,'Calculations 20to24'!AC149,'Calculations 25to34'!AC149,'Calculations 45to54'!AC149,'Calculations 55to64'!AC149,'Calculations 65plus'!AC149)</f>
        <v>0.34322545306465907</v>
      </c>
      <c r="AD194">
        <f>AD149/SUM(AD149,'Calculations 16to19'!AD149,'Calculations 20to24'!AD149,'Calculations 25to34'!AD149,'Calculations 45to54'!AD149,'Calculations 55to64'!AD149,'Calculations 65plus'!AD149)</f>
        <v>0.34660332214242023</v>
      </c>
      <c r="AE194">
        <f>AE149/SUM(AE149,'Calculations 16to19'!AE149,'Calculations 20to24'!AE149,'Calculations 25to34'!AE149,'Calculations 45to54'!AE149,'Calculations 55to64'!AE149,'Calculations 65plus'!AE149)</f>
        <v>0.34994240789527969</v>
      </c>
      <c r="AF194">
        <f>AF149/SUM(AF149,'Calculations 16to19'!AF149,'Calculations 20to24'!AF149,'Calculations 25to34'!AF149,'Calculations 45to54'!AF149,'Calculations 55to64'!AF149,'Calculations 65plus'!AF149)</f>
        <v>0.35324215042450063</v>
      </c>
    </row>
    <row r="195" spans="1:32" x14ac:dyDescent="0.25">
      <c r="A195" t="s">
        <v>42</v>
      </c>
      <c r="B195">
        <f>B150/SUM(B150,'Calculations 16to19'!B150,'Calculations 20to24'!B150,'Calculations 25to34'!B150,'Calculations 45to54'!B150,'Calculations 55to64'!B150,'Calculations 65plus'!B150)</f>
        <v>0.22222222222222224</v>
      </c>
      <c r="C195">
        <f>C150/SUM(C150,'Calculations 16to19'!C150,'Calculations 20to24'!C150,'Calculations 25to34'!C150,'Calculations 45to54'!C150,'Calculations 55to64'!C150,'Calculations 65plus'!C150)</f>
        <v>0.2268051762794224</v>
      </c>
      <c r="D195">
        <f>D150/SUM(D150,'Calculations 16to19'!D150,'Calculations 20to24'!D150,'Calculations 25to34'!D150,'Calculations 45to54'!D150,'Calculations 55to64'!D150,'Calculations 65plus'!D150)</f>
        <v>0.23070429183649571</v>
      </c>
      <c r="E195">
        <f>E150/SUM(E150,'Calculations 16to19'!E150,'Calculations 20to24'!E150,'Calculations 25to34'!E150,'Calculations 45to54'!E150,'Calculations 55to64'!E150,'Calculations 65plus'!E150)</f>
        <v>0.23506493266503917</v>
      </c>
      <c r="F195">
        <f>F150/SUM(F150,'Calculations 16to19'!F150,'Calculations 20to24'!F150,'Calculations 25to34'!F150,'Calculations 45to54'!F150,'Calculations 55to64'!F150,'Calculations 65plus'!F150)</f>
        <v>0.23966475627516379</v>
      </c>
      <c r="G195">
        <f>G150/SUM(G150,'Calculations 16to19'!G150,'Calculations 20to24'!G150,'Calculations 25to34'!G150,'Calculations 45to54'!G150,'Calculations 55to64'!G150,'Calculations 65plus'!G150)</f>
        <v>0.2436865388007774</v>
      </c>
      <c r="H195">
        <f>H150/SUM(H150,'Calculations 16to19'!H150,'Calculations 20to24'!H150,'Calculations 25to34'!H150,'Calculations 45to54'!H150,'Calculations 55to64'!H150,'Calculations 65plus'!H150)</f>
        <v>0.24850780597865965</v>
      </c>
      <c r="I195">
        <f>I150/SUM(I150,'Calculations 16to19'!I150,'Calculations 20to24'!I150,'Calculations 25to34'!I150,'Calculations 45to54'!I150,'Calculations 55to64'!I150,'Calculations 65plus'!I150)</f>
        <v>0.25237625770921129</v>
      </c>
      <c r="J195">
        <f>J150/SUM(J150,'Calculations 16to19'!J150,'Calculations 20to24'!J150,'Calculations 25to34'!J150,'Calculations 45to54'!J150,'Calculations 55to64'!J150,'Calculations 65plus'!J150)</f>
        <v>0.25535371356513742</v>
      </c>
      <c r="K195">
        <f>K150/SUM(K150,'Calculations 16to19'!K150,'Calculations 20to24'!K150,'Calculations 25to34'!K150,'Calculations 45to54'!K150,'Calculations 55to64'!K150,'Calculations 65plus'!K150)</f>
        <v>0.25840356367762174</v>
      </c>
      <c r="L195">
        <f>L150/SUM(L150,'Calculations 16to19'!L150,'Calculations 20to24'!L150,'Calculations 25to34'!L150,'Calculations 45to54'!L150,'Calculations 55to64'!L150,'Calculations 65plus'!L150)</f>
        <v>0.2638550668889682</v>
      </c>
      <c r="M195">
        <f>M150/SUM(M150,'Calculations 16to19'!M150,'Calculations 20to24'!M150,'Calculations 25to34'!M150,'Calculations 45to54'!M150,'Calculations 55to64'!M150,'Calculations 65plus'!M150)</f>
        <v>0.26790569328864189</v>
      </c>
      <c r="N195">
        <f>N150/SUM(N150,'Calculations 16to19'!N150,'Calculations 20to24'!N150,'Calculations 25to34'!N150,'Calculations 45to54'!N150,'Calculations 55to64'!N150,'Calculations 65plus'!N150)</f>
        <v>0.27193839159424504</v>
      </c>
      <c r="O195">
        <f>O150/SUM(O150,'Calculations 16to19'!O150,'Calculations 20to24'!O150,'Calculations 25to34'!O150,'Calculations 45to54'!O150,'Calculations 55to64'!O150,'Calculations 65plus'!O150)</f>
        <v>0.27595145966269174</v>
      </c>
      <c r="P195">
        <f>P150/SUM(P150,'Calculations 16to19'!P150,'Calculations 20to24'!P150,'Calculations 25to34'!P150,'Calculations 45to54'!P150,'Calculations 55to64'!P150,'Calculations 65plus'!P150)</f>
        <v>0.27994324130554532</v>
      </c>
      <c r="Q195">
        <f>Q150/SUM(Q150,'Calculations 16to19'!Q150,'Calculations 20to24'!Q150,'Calculations 25to34'!Q150,'Calculations 45to54'!Q150,'Calculations 55to64'!Q150,'Calculations 65plus'!Q150)</f>
        <v>0.28391212806934141</v>
      </c>
      <c r="R195">
        <f>R150/SUM(R150,'Calculations 16to19'!R150,'Calculations 20to24'!R150,'Calculations 25to34'!R150,'Calculations 45to54'!R150,'Calculations 55to64'!R150,'Calculations 65plus'!R150)</f>
        <v>0.28785656084689443</v>
      </c>
      <c r="S195">
        <f>S150/SUM(S150,'Calculations 16to19'!S150,'Calculations 20to24'!S150,'Calculations 25to34'!S150,'Calculations 45to54'!S150,'Calculations 55to64'!S150,'Calculations 65plus'!S150)</f>
        <v>0.291775031320126</v>
      </c>
      <c r="T195">
        <f>T150/SUM(T150,'Calculations 16to19'!T150,'Calculations 20to24'!T150,'Calculations 25to34'!T150,'Calculations 45to54'!T150,'Calculations 55to64'!T150,'Calculations 65plus'!T150)</f>
        <v>0.29566608323571031</v>
      </c>
      <c r="U195">
        <f>U150/SUM(U150,'Calculations 16to19'!U150,'Calculations 20to24'!U150,'Calculations 25to34'!U150,'Calculations 45to54'!U150,'Calculations 55to64'!U150,'Calculations 65plus'!U150)</f>
        <v>0.29952831351544262</v>
      </c>
      <c r="V195">
        <f>V150/SUM(V150,'Calculations 16to19'!V150,'Calculations 20to24'!V150,'Calculations 25to34'!V150,'Calculations 45to54'!V150,'Calculations 55to64'!V150,'Calculations 65plus'!V150)</f>
        <v>0.30336037320389608</v>
      </c>
      <c r="W195">
        <f>W150/SUM(W150,'Calculations 16to19'!W150,'Calculations 20to24'!W150,'Calculations 25to34'!W150,'Calculations 45to54'!W150,'Calculations 55to64'!W150,'Calculations 65plus'!W150)</f>
        <v>0.30716096825649503</v>
      </c>
      <c r="X195">
        <f>X150/SUM(X150,'Calculations 16to19'!X150,'Calculations 20to24'!X150,'Calculations 25to34'!X150,'Calculations 45to54'!X150,'Calculations 55to64'!X150,'Calculations 65plus'!X150)</f>
        <v>0.31092886017166854</v>
      </c>
      <c r="Y195">
        <f>Y150/SUM(Y150,'Calculations 16to19'!Y150,'Calculations 20to24'!Y150,'Calculations 25to34'!Y150,'Calculations 45to54'!Y150,'Calculations 55to64'!Y150,'Calculations 65plus'!Y150)</f>
        <v>0.31466286647123576</v>
      </c>
      <c r="Z195">
        <f>Z150/SUM(Z150,'Calculations 16to19'!Z150,'Calculations 20to24'!Z150,'Calculations 25to34'!Z150,'Calculations 45to54'!Z150,'Calculations 55to64'!Z150,'Calculations 65plus'!Z150)</f>
        <v>0.31836186103361408</v>
      </c>
      <c r="AA195">
        <f>AA150/SUM(AA150,'Calculations 16to19'!AA150,'Calculations 20to24'!AA150,'Calculations 25to34'!AA150,'Calculations 45to54'!AA150,'Calculations 55to64'!AA150,'Calculations 65plus'!AA150)</f>
        <v>0.32202477428484239</v>
      </c>
      <c r="AB195">
        <f>AB150/SUM(AB150,'Calculations 16to19'!AB150,'Calculations 20to24'!AB150,'Calculations 25to34'!AB150,'Calculations 45to54'!AB150,'Calculations 55to64'!AB150,'Calculations 65plus'!AB150)</f>
        <v>0.32565059325274576</v>
      </c>
      <c r="AC195">
        <f>AC150/SUM(AC150,'Calculations 16to19'!AC150,'Calculations 20to24'!AC150,'Calculations 25to34'!AC150,'Calculations 45to54'!AC150,'Calculations 55to64'!AC150,'Calculations 65plus'!AC150)</f>
        <v>0.32923836148988</v>
      </c>
      <c r="AD195">
        <f>AD150/SUM(AD150,'Calculations 16to19'!AD150,'Calculations 20to24'!AD150,'Calculations 25to34'!AD150,'Calculations 45to54'!AD150,'Calculations 55to64'!AD150,'Calculations 65plus'!AD150)</f>
        <v>0.33278717887114589</v>
      </c>
      <c r="AE195">
        <f>AE150/SUM(AE150,'Calculations 16to19'!AE150,'Calculations 20to24'!AE150,'Calculations 25to34'!AE150,'Calculations 45to54'!AE150,'Calculations 55to64'!AE150,'Calculations 65plus'!AE150)</f>
        <v>0.33629620127218063</v>
      </c>
      <c r="AF195">
        <f>AF150/SUM(AF150,'Calculations 16to19'!AF150,'Calculations 20to24'!AF150,'Calculations 25to34'!AF150,'Calculations 45to54'!AF150,'Calculations 55to64'!AF150,'Calculations 65plus'!AF150)</f>
        <v>0.3397646401347878</v>
      </c>
    </row>
    <row r="196" spans="1:32" x14ac:dyDescent="0.25">
      <c r="A196" t="s">
        <v>44</v>
      </c>
      <c r="B196">
        <f>B151/SUM(B151,'Calculations 16to19'!B151,'Calculations 20to24'!B151,'Calculations 25to34'!B151,'Calculations 45to54'!B151,'Calculations 55to64'!B151,'Calculations 65plus'!B151)</f>
        <v>0.20325203252032512</v>
      </c>
      <c r="C196">
        <f>C151/SUM(C151,'Calculations 16to19'!C151,'Calculations 20to24'!C151,'Calculations 25to34'!C151,'Calculations 45to54'!C151,'Calculations 55to64'!C151,'Calculations 65plus'!C151)</f>
        <v>0.20772439907235232</v>
      </c>
      <c r="D196">
        <f>D151/SUM(D151,'Calculations 16to19'!D151,'Calculations 20to24'!D151,'Calculations 25to34'!D151,'Calculations 45to54'!D151,'Calculations 55to64'!D151,'Calculations 65plus'!D151)</f>
        <v>0.21142272916580865</v>
      </c>
      <c r="E196">
        <f>E151/SUM(E151,'Calculations 16to19'!E151,'Calculations 20to24'!E151,'Calculations 25to34'!E151,'Calculations 45to54'!E151,'Calculations 55to64'!E151,'Calculations 65plus'!E151)</f>
        <v>0.21543716817167982</v>
      </c>
      <c r="F196">
        <f>F151/SUM(F151,'Calculations 16to19'!F151,'Calculations 20to24'!F151,'Calculations 25to34'!F151,'Calculations 45to54'!F151,'Calculations 55to64'!F151,'Calculations 65plus'!F151)</f>
        <v>0.21959976057445837</v>
      </c>
      <c r="G196">
        <f>G151/SUM(G151,'Calculations 16to19'!G151,'Calculations 20to24'!G151,'Calculations 25to34'!G151,'Calculations 45to54'!G151,'Calculations 55to64'!G151,'Calculations 65plus'!G151)</f>
        <v>0.22313910685045318</v>
      </c>
      <c r="H196">
        <f>H151/SUM(H151,'Calculations 16to19'!H151,'Calculations 20to24'!H151,'Calculations 25to34'!H151,'Calculations 45to54'!H151,'Calculations 55to64'!H151,'Calculations 65plus'!H151)</f>
        <v>0.22734881661179229</v>
      </c>
      <c r="I196">
        <f>I151/SUM(I151,'Calculations 16to19'!I151,'Calculations 20to24'!I151,'Calculations 25to34'!I151,'Calculations 45to54'!I151,'Calculations 55to64'!I151,'Calculations 65plus'!I151)</f>
        <v>0.23039897081917887</v>
      </c>
      <c r="J196">
        <f>J151/SUM(J151,'Calculations 16to19'!J151,'Calculations 20to24'!J151,'Calculations 25to34'!J151,'Calculations 45to54'!J151,'Calculations 55to64'!J151,'Calculations 65plus'!J151)</f>
        <v>0.23255314853420728</v>
      </c>
      <c r="K196">
        <f>K151/SUM(K151,'Calculations 16to19'!K151,'Calculations 20to24'!K151,'Calculations 25to34'!K151,'Calculations 45to54'!K151,'Calculations 55to64'!K151,'Calculations 65plus'!K151)</f>
        <v>0.2348668710591971</v>
      </c>
      <c r="L196">
        <f>L151/SUM(L151,'Calculations 16to19'!L151,'Calculations 20to24'!L151,'Calculations 25to34'!L151,'Calculations 45to54'!L151,'Calculations 55to64'!L151,'Calculations 65plus'!L151)</f>
        <v>0.2404488696748826</v>
      </c>
      <c r="M196">
        <f>M151/SUM(M151,'Calculations 16to19'!M151,'Calculations 20to24'!M151,'Calculations 25to34'!M151,'Calculations 45to54'!M151,'Calculations 55to64'!M151,'Calculations 65plus'!M151)</f>
        <v>0.24399931694629778</v>
      </c>
      <c r="N196">
        <f>N151/SUM(N151,'Calculations 16to19'!N151,'Calculations 20to24'!N151,'Calculations 25to34'!N151,'Calculations 45to54'!N151,'Calculations 55to64'!N151,'Calculations 65plus'!N151)</f>
        <v>0.24752676009441529</v>
      </c>
      <c r="O196">
        <f>O151/SUM(O151,'Calculations 16to19'!O151,'Calculations 20to24'!O151,'Calculations 25to34'!O151,'Calculations 45to54'!O151,'Calculations 55to64'!O151,'Calculations 65plus'!O151)</f>
        <v>0.25102981260823287</v>
      </c>
      <c r="P196">
        <f>P151/SUM(P151,'Calculations 16to19'!P151,'Calculations 20to24'!P151,'Calculations 25to34'!P151,'Calculations 45to54'!P151,'Calculations 55to64'!P151,'Calculations 65plus'!P151)</f>
        <v>0.25450714200381624</v>
      </c>
      <c r="Q196">
        <f>Q151/SUM(Q151,'Calculations 16to19'!Q151,'Calculations 20to24'!Q151,'Calculations 25to34'!Q151,'Calculations 45to54'!Q151,'Calculations 55to64'!Q151,'Calculations 65plus'!Q151)</f>
        <v>0.25795747077235615</v>
      </c>
      <c r="R196">
        <f>R151/SUM(R151,'Calculations 16to19'!R151,'Calculations 20to24'!R151,'Calculations 25to34'!R151,'Calculations 45to54'!R151,'Calculations 55to64'!R151,'Calculations 65plus'!R151)</f>
        <v>0.261379577149293</v>
      </c>
      <c r="S196">
        <f>S151/SUM(S151,'Calculations 16to19'!S151,'Calculations 20to24'!S151,'Calculations 25to34'!S151,'Calculations 45to54'!S151,'Calculations 55to64'!S151,'Calculations 65plus'!S151)</f>
        <v>0.26477229570900551</v>
      </c>
      <c r="T196">
        <f>T151/SUM(T151,'Calculations 16to19'!T151,'Calculations 20to24'!T151,'Calculations 25to34'!T151,'Calculations 45to54'!T151,'Calculations 55to64'!T151,'Calculations 65plus'!T151)</f>
        <v>0.26813451779022074</v>
      </c>
      <c r="U196">
        <f>U151/SUM(U151,'Calculations 16to19'!U151,'Calculations 20to24'!U151,'Calculations 25to34'!U151,'Calculations 45to54'!U151,'Calculations 55to64'!U151,'Calculations 65plus'!U151)</f>
        <v>0.27146519175779932</v>
      </c>
      <c r="V196">
        <f>V151/SUM(V151,'Calculations 16to19'!V151,'Calculations 20to24'!V151,'Calculations 25to34'!V151,'Calculations 45to54'!V151,'Calculations 55to64'!V151,'Calculations 65plus'!V151)</f>
        <v>0.27476332310707602</v>
      </c>
      <c r="W196">
        <f>W151/SUM(W151,'Calculations 16to19'!W151,'Calculations 20to24'!W151,'Calculations 25to34'!W151,'Calculations 45to54'!W151,'Calculations 55to64'!W151,'Calculations 65plus'!W151)</f>
        <v>0.27802797441733806</v>
      </c>
      <c r="X196">
        <f>X151/SUM(X151,'Calculations 16to19'!X151,'Calculations 20to24'!X151,'Calculations 25to34'!X151,'Calculations 45to54'!X151,'Calculations 55to64'!X151,'Calculations 65plus'!X151)</f>
        <v>0.2812582651613873</v>
      </c>
      <c r="Y196">
        <f>Y151/SUM(Y151,'Calculations 16to19'!Y151,'Calculations 20to24'!Y151,'Calculations 25to34'!Y151,'Calculations 45to54'!Y151,'Calculations 55to64'!Y151,'Calculations 65plus'!Y151)</f>
        <v>0.28445337137843468</v>
      </c>
      <c r="Z196">
        <f>Z151/SUM(Z151,'Calculations 16to19'!Z151,'Calculations 20to24'!Z151,'Calculations 25to34'!Z151,'Calculations 45to54'!Z151,'Calculations 55to64'!Z151,'Calculations 65plus'!Z151)</f>
        <v>0.28761252521781094</v>
      </c>
      <c r="AA196">
        <f>AA151/SUM(AA151,'Calculations 16to19'!AA151,'Calculations 20to24'!AA151,'Calculations 25to34'!AA151,'Calculations 45to54'!AA151,'Calculations 55to64'!AA151,'Calculations 65plus'!AA151)</f>
        <v>0.29073501436116639</v>
      </c>
      <c r="AB196">
        <f>AB151/SUM(AB151,'Calculations 16to19'!AB151,'Calculations 20to24'!AB151,'Calculations 25to34'!AB151,'Calculations 45to54'!AB151,'Calculations 55to64'!AB151,'Calculations 65plus'!AB151)</f>
        <v>0.29382018133095139</v>
      </c>
      <c r="AC196">
        <f>AC151/SUM(AC151,'Calculations 16to19'!AC151,'Calculations 20to24'!AC151,'Calculations 25to34'!AC151,'Calculations 45to54'!AC151,'Calculations 55to64'!AC151,'Calculations 65plus'!AC151)</f>
        <v>0.29686742269305472</v>
      </c>
      <c r="AD196">
        <f>AD151/SUM(AD151,'Calculations 16to19'!AD151,'Calculations 20to24'!AD151,'Calculations 25to34'!AD151,'Calculations 45to54'!AD151,'Calculations 55to64'!AD151,'Calculations 65plus'!AD151)</f>
        <v>0.29987618816149902</v>
      </c>
      <c r="AE196">
        <f>AE151/SUM(AE151,'Calculations 16to19'!AE151,'Calculations 20to24'!AE151,'Calculations 25to34'!AE151,'Calculations 45to54'!AE151,'Calculations 55to64'!AE151,'Calculations 65plus'!AE151)</f>
        <v>0.30284597961307758</v>
      </c>
      <c r="AF196">
        <f>AF151/SUM(AF151,'Calculations 16to19'!AF151,'Calculations 20to24'!AF151,'Calculations 25to34'!AF151,'Calculations 45to54'!AF151,'Calculations 55to64'!AF151,'Calculations 65plus'!AF151)</f>
        <v>0.30577635001975051</v>
      </c>
    </row>
    <row r="197" spans="1:32" x14ac:dyDescent="0.25">
      <c r="A197" t="s">
        <v>46</v>
      </c>
      <c r="B197">
        <f>B152/SUM(B152,'Calculations 16to19'!B152,'Calculations 20to24'!B152,'Calculations 25to34'!B152,'Calculations 45to54'!B152,'Calculations 55to64'!B152,'Calculations 65plus'!B152)</f>
        <v>0.24738675958188153</v>
      </c>
      <c r="C197">
        <f>C152/SUM(C152,'Calculations 16to19'!C152,'Calculations 20to24'!C152,'Calculations 25to34'!C152,'Calculations 45to54'!C152,'Calculations 55to64'!C152,'Calculations 65plus'!C152)</f>
        <v>0.25219030126497277</v>
      </c>
      <c r="D197">
        <f>D152/SUM(D152,'Calculations 16to19'!D152,'Calculations 20to24'!D152,'Calculations 25to34'!D152,'Calculations 45to54'!D152,'Calculations 55to64'!D152,'Calculations 65plus'!D152)</f>
        <v>0.25633481578336209</v>
      </c>
      <c r="E197">
        <f>E152/SUM(E152,'Calculations 16to19'!E152,'Calculations 20to24'!E152,'Calculations 25to34'!E152,'Calculations 45to54'!E152,'Calculations 55to64'!E152,'Calculations 65plus'!E152)</f>
        <v>0.26089425503457764</v>
      </c>
      <c r="F197">
        <f>F152/SUM(F152,'Calculations 16to19'!F152,'Calculations 20to24'!F152,'Calculations 25to34'!F152,'Calculations 45to54'!F152,'Calculations 55to64'!F152,'Calculations 65plus'!F152)</f>
        <v>0.26559461378345323</v>
      </c>
      <c r="G197">
        <f>G152/SUM(G152,'Calculations 16to19'!G152,'Calculations 20to24'!G152,'Calculations 25to34'!G152,'Calculations 45to54'!G152,'Calculations 55to64'!G152,'Calculations 65plus'!G152)</f>
        <v>0.26960683718909123</v>
      </c>
      <c r="H197">
        <f>H152/SUM(H152,'Calculations 16to19'!H152,'Calculations 20to24'!H152,'Calculations 25to34'!H152,'Calculations 45to54'!H152,'Calculations 55to64'!H152,'Calculations 65plus'!H152)</f>
        <v>0.27433483523901125</v>
      </c>
      <c r="I197">
        <f>I152/SUM(I152,'Calculations 16to19'!I152,'Calculations 20to24'!I152,'Calculations 25to34'!I152,'Calculations 45to54'!I152,'Calculations 55to64'!I152,'Calculations 65plus'!I152)</f>
        <v>0.27806664173925227</v>
      </c>
      <c r="J197">
        <f>J152/SUM(J152,'Calculations 16to19'!J152,'Calculations 20to24'!J152,'Calculations 25to34'!J152,'Calculations 45to54'!J152,'Calculations 55to64'!J152,'Calculations 65plus'!J152)</f>
        <v>0.28099785787477866</v>
      </c>
      <c r="K197">
        <f>K152/SUM(K152,'Calculations 16to19'!K152,'Calculations 20to24'!K152,'Calculations 25to34'!K152,'Calculations 45to54'!K152,'Calculations 55to64'!K152,'Calculations 65plus'!K152)</f>
        <v>0.28409643508501559</v>
      </c>
      <c r="L197">
        <f>L152/SUM(L152,'Calculations 16to19'!L152,'Calculations 20to24'!L152,'Calculations 25to34'!L152,'Calculations 45to54'!L152,'Calculations 55to64'!L152,'Calculations 65plus'!L152)</f>
        <v>0.28967757962210694</v>
      </c>
      <c r="M197">
        <f>M152/SUM(M152,'Calculations 16to19'!M152,'Calculations 20to24'!M152,'Calculations 25to34'!M152,'Calculations 45to54'!M152,'Calculations 55to64'!M152,'Calculations 65plus'!M152)</f>
        <v>0.29370940888462177</v>
      </c>
      <c r="N197">
        <f>N152/SUM(N152,'Calculations 16to19'!N152,'Calculations 20to24'!N152,'Calculations 25to34'!N152,'Calculations 45to54'!N152,'Calculations 55to64'!N152,'Calculations 65plus'!N152)</f>
        <v>0.29771113757161782</v>
      </c>
      <c r="O197">
        <f>O152/SUM(O152,'Calculations 16to19'!O152,'Calculations 20to24'!O152,'Calculations 25to34'!O152,'Calculations 45to54'!O152,'Calculations 55to64'!O152,'Calculations 65plus'!O152)</f>
        <v>0.3016812262465412</v>
      </c>
      <c r="P197">
        <f>P152/SUM(P152,'Calculations 16to19'!P152,'Calculations 20to24'!P152,'Calculations 25to34'!P152,'Calculations 45to54'!P152,'Calculations 55to64'!P152,'Calculations 65plus'!P152)</f>
        <v>0.30561819859767181</v>
      </c>
      <c r="Q197">
        <f>Q152/SUM(Q152,'Calculations 16to19'!Q152,'Calculations 20to24'!Q152,'Calculations 25to34'!Q152,'Calculations 45to54'!Q152,'Calculations 55to64'!Q152,'Calculations 65plus'!Q152)</f>
        <v>0.3095206423522911</v>
      </c>
      <c r="R197">
        <f>R152/SUM(R152,'Calculations 16to19'!R152,'Calculations 20to24'!R152,'Calculations 25to34'!R152,'Calculations 45to54'!R152,'Calculations 55to64'!R152,'Calculations 65plus'!R152)</f>
        <v>0.31338720999320113</v>
      </c>
      <c r="S197">
        <f>S152/SUM(S152,'Calculations 16to19'!S152,'Calculations 20to24'!S152,'Calculations 25to34'!S152,'Calculations 45to54'!S152,'Calculations 55to64'!S152,'Calculations 65plus'!S152)</f>
        <v>0.31721661928328992</v>
      </c>
      <c r="T197">
        <f>T152/SUM(T152,'Calculations 16to19'!T152,'Calculations 20to24'!T152,'Calculations 25to34'!T152,'Calculations 45to54'!T152,'Calculations 55to64'!T152,'Calculations 65plus'!T152)</f>
        <v>0.32100765360448336</v>
      </c>
      <c r="U197">
        <f>U152/SUM(U152,'Calculations 16to19'!U152,'Calculations 20to24'!U152,'Calculations 25to34'!U152,'Calculations 45to54'!U152,'Calculations 55to64'!U152,'Calculations 65plus'!U152)</f>
        <v>0.32475916211791334</v>
      </c>
      <c r="V197">
        <f>V152/SUM(V152,'Calculations 16to19'!V152,'Calculations 20to24'!V152,'Calculations 25to34'!V152,'Calculations 45to54'!V152,'Calculations 55to64'!V152,'Calculations 65plus'!V152)</f>
        <v>0.32847005975262322</v>
      </c>
      <c r="W197">
        <f>W152/SUM(W152,'Calculations 16to19'!W152,'Calculations 20to24'!W152,'Calculations 25to34'!W152,'Calculations 45to54'!W152,'Calculations 55to64'!W152,'Calculations 65plus'!W152)</f>
        <v>0.33213932703051818</v>
      </c>
      <c r="X197">
        <f>X152/SUM(X152,'Calculations 16to19'!X152,'Calculations 20to24'!X152,'Calculations 25to34'!X152,'Calculations 45to54'!X152,'Calculations 55to64'!X152,'Calculations 65plus'!X152)</f>
        <v>0.33576600973559456</v>
      </c>
      <c r="Y197">
        <f>Y152/SUM(Y152,'Calculations 16to19'!Y152,'Calculations 20to24'!Y152,'Calculations 25to34'!Y152,'Calculations 45to54'!Y152,'Calculations 55to64'!Y152,'Calculations 65plus'!Y152)</f>
        <v>0.33934921843574972</v>
      </c>
      <c r="Z197">
        <f>Z152/SUM(Z152,'Calculations 16to19'!Z152,'Calculations 20to24'!Z152,'Calculations 25to34'!Z152,'Calculations 45to54'!Z152,'Calculations 55to64'!Z152,'Calculations 65plus'!Z152)</f>
        <v>0.34288812786567507</v>
      </c>
      <c r="AA197">
        <f>AA152/SUM(AA152,'Calculations 16to19'!AA152,'Calculations 20to24'!AA152,'Calculations 25to34'!AA152,'Calculations 45to54'!AA152,'Calculations 55to64'!AA152,'Calculations 65plus'!AA152)</f>
        <v>0.3463819761794853</v>
      </c>
      <c r="AB197">
        <f>AB152/SUM(AB152,'Calculations 16to19'!AB152,'Calculations 20to24'!AB152,'Calculations 25to34'!AB152,'Calculations 45to54'!AB152,'Calculations 55to64'!AB152,'Calculations 65plus'!AB152)</f>
        <v>0.34983006408181133</v>
      </c>
      <c r="AC197">
        <f>AC152/SUM(AC152,'Calculations 16to19'!AC152,'Calculations 20to24'!AC152,'Calculations 25to34'!AC152,'Calculations 45to54'!AC152,'Calculations 55to64'!AC152,'Calculations 65plus'!AC152)</f>
        <v>0.35323175384613137</v>
      </c>
      <c r="AD197">
        <f>AD152/SUM(AD152,'Calculations 16to19'!AD152,'Calculations 20to24'!AD152,'Calculations 25to34'!AD152,'Calculations 45to54'!AD152,'Calculations 55to64'!AD152,'Calculations 65plus'!AD152)</f>
        <v>0.35658646822909468</v>
      </c>
      <c r="AE197">
        <f>AE152/SUM(AE152,'Calculations 16to19'!AE152,'Calculations 20to24'!AE152,'Calculations 25to34'!AE152,'Calculations 45to54'!AE152,'Calculations 55to64'!AE152,'Calculations 65plus'!AE152)</f>
        <v>0.35989368928953358</v>
      </c>
      <c r="AF197">
        <f>AF152/SUM(AF152,'Calculations 16to19'!AF152,'Calculations 20to24'!AF152,'Calculations 25to34'!AF152,'Calculations 45to54'!AF152,'Calculations 55to64'!AF152,'Calculations 65plus'!AF152)</f>
        <v>0.36315295712075174</v>
      </c>
    </row>
    <row r="198" spans="1:32" x14ac:dyDescent="0.25">
      <c r="A198" t="s">
        <v>48</v>
      </c>
      <c r="B198">
        <f>B153/SUM(B153,'Calculations 16to19'!B153,'Calculations 20to24'!B153,'Calculations 25to34'!B153,'Calculations 45to54'!B153,'Calculations 55to64'!B153,'Calculations 65plus'!B153)</f>
        <v>0.21484375</v>
      </c>
      <c r="C198">
        <f>C153/SUM(C153,'Calculations 16to19'!C153,'Calculations 20to24'!C153,'Calculations 25to34'!C153,'Calculations 45to54'!C153,'Calculations 55to64'!C153,'Calculations 65plus'!C153)</f>
        <v>0.21926352104303823</v>
      </c>
      <c r="D198">
        <f>D153/SUM(D153,'Calculations 16to19'!D153,'Calculations 20to24'!D153,'Calculations 25to34'!D153,'Calculations 45to54'!D153,'Calculations 55to64'!D153,'Calculations 65plus'!D153)</f>
        <v>0.22316648256524496</v>
      </c>
      <c r="E198">
        <f>E153/SUM(E153,'Calculations 16to19'!E153,'Calculations 20to24'!E153,'Calculations 25to34'!E153,'Calculations 45to54'!E153,'Calculations 55to64'!E153,'Calculations 65plus'!E153)</f>
        <v>0.227533043271818</v>
      </c>
      <c r="F198">
        <f>F153/SUM(F153,'Calculations 16to19'!F153,'Calculations 20to24'!F153,'Calculations 25to34'!F153,'Calculations 45to54'!F153,'Calculations 55to64'!F153,'Calculations 65plus'!F153)</f>
        <v>0.23209028865332154</v>
      </c>
      <c r="G198">
        <f>G153/SUM(G153,'Calculations 16to19'!G153,'Calculations 20to24'!G153,'Calculations 25to34'!G153,'Calculations 45to54'!G153,'Calculations 55to64'!G153,'Calculations 65plus'!G153)</f>
        <v>0.23607648014827398</v>
      </c>
      <c r="H198">
        <f>H153/SUM(H153,'Calculations 16to19'!H153,'Calculations 20to24'!H153,'Calculations 25to34'!H153,'Calculations 45to54'!H153,'Calculations 55to64'!H153,'Calculations 65plus'!H153)</f>
        <v>0.24079206178441129</v>
      </c>
      <c r="I198">
        <f>I153/SUM(I153,'Calculations 16to19'!I153,'Calculations 20to24'!I153,'Calculations 25to34'!I153,'Calculations 45to54'!I153,'Calculations 55to64'!I153,'Calculations 65plus'!I153)</f>
        <v>0.24463699508675218</v>
      </c>
      <c r="J198">
        <f>J153/SUM(J153,'Calculations 16to19'!J153,'Calculations 20to24'!J153,'Calculations 25to34'!J153,'Calculations 45to54'!J153,'Calculations 55to64'!J153,'Calculations 65plus'!J153)</f>
        <v>0.24775543304932413</v>
      </c>
      <c r="K198">
        <f>K153/SUM(K153,'Calculations 16to19'!K153,'Calculations 20to24'!K153,'Calculations 25to34'!K153,'Calculations 45to54'!K153,'Calculations 55to64'!K153,'Calculations 65plus'!K153)</f>
        <v>0.25107032557745457</v>
      </c>
      <c r="L198">
        <f>L153/SUM(L153,'Calculations 16to19'!L153,'Calculations 20to24'!L153,'Calculations 25to34'!L153,'Calculations 45to54'!L153,'Calculations 55to64'!L153,'Calculations 65plus'!L153)</f>
        <v>0.25619703653411269</v>
      </c>
      <c r="M198">
        <f>M153/SUM(M153,'Calculations 16to19'!M153,'Calculations 20to24'!M153,'Calculations 25to34'!M153,'Calculations 45to54'!M153,'Calculations 55to64'!M153,'Calculations 65plus'!M153)</f>
        <v>0.26023354840209745</v>
      </c>
      <c r="N198">
        <f>N153/SUM(N153,'Calculations 16to19'!N153,'Calculations 20to24'!N153,'Calculations 25to34'!N153,'Calculations 45to54'!N153,'Calculations 55to64'!N153,'Calculations 65plus'!N153)</f>
        <v>0.26425395956351183</v>
      </c>
      <c r="O198">
        <f>O153/SUM(O153,'Calculations 16to19'!O153,'Calculations 20to24'!O153,'Calculations 25to34'!O153,'Calculations 45to54'!O153,'Calculations 55to64'!O153,'Calculations 65plus'!O153)</f>
        <v>0.26825648896768572</v>
      </c>
      <c r="P198">
        <f>P153/SUM(P153,'Calculations 16to19'!P153,'Calculations 20to24'!P153,'Calculations 25to34'!P153,'Calculations 45to54'!P153,'Calculations 55to64'!P153,'Calculations 65plus'!P153)</f>
        <v>0.27223940055017287</v>
      </c>
      <c r="Q198">
        <f>Q153/SUM(Q153,'Calculations 16to19'!Q153,'Calculations 20to24'!Q153,'Calculations 25to34'!Q153,'Calculations 45to54'!Q153,'Calculations 55to64'!Q153,'Calculations 65plus'!Q153)</f>
        <v>0.27620100533389508</v>
      </c>
      <c r="R198">
        <f>R153/SUM(R153,'Calculations 16to19'!R153,'Calculations 20to24'!R153,'Calculations 25to34'!R153,'Calculations 45to54'!R153,'Calculations 55to64'!R153,'Calculations 65plus'!R153)</f>
        <v>0.2801396633495119</v>
      </c>
      <c r="S198">
        <f>S153/SUM(S153,'Calculations 16to19'!S153,'Calculations 20to24'!S153,'Calculations 25to34'!S153,'Calculations 45to54'!S153,'Calculations 55to64'!S153,'Calculations 65plus'!S153)</f>
        <v>0.28405378537447507</v>
      </c>
      <c r="T198">
        <f>T153/SUM(T153,'Calculations 16to19'!T153,'Calculations 20to24'!T153,'Calculations 25to34'!T153,'Calculations 45to54'!T153,'Calculations 55to64'!T153,'Calculations 65plus'!T153)</f>
        <v>0.28794183449111943</v>
      </c>
      <c r="U198">
        <f>U153/SUM(U153,'Calculations 16to19'!U153,'Calculations 20to24'!U153,'Calculations 25to34'!U153,'Calculations 45to54'!U153,'Calculations 55to64'!U153,'Calculations 65plus'!U153)</f>
        <v>0.29180232746489793</v>
      </c>
      <c r="V198">
        <f>V153/SUM(V153,'Calculations 16to19'!V153,'Calculations 20to24'!V153,'Calculations 25to34'!V153,'Calculations 45to54'!V153,'Calculations 55to64'!V153,'Calculations 65plus'!V153)</f>
        <v>0.29563383594465825</v>
      </c>
      <c r="W198">
        <f>W153/SUM(W153,'Calculations 16to19'!W153,'Calculations 20to24'!W153,'Calculations 25to34'!W153,'Calculations 45to54'!W153,'Calculations 55to64'!W153,'Calculations 65plus'!W153)</f>
        <v>0.29943498748756814</v>
      </c>
      <c r="X198">
        <f>X153/SUM(X153,'Calculations 16to19'!X153,'Calculations 20to24'!X153,'Calculations 25to34'!X153,'Calculations 45to54'!X153,'Calculations 55to64'!X153,'Calculations 65plus'!X153)</f>
        <v>0.30320446641194715</v>
      </c>
      <c r="Y198">
        <f>Y153/SUM(Y153,'Calculations 16to19'!Y153,'Calculations 20to24'!Y153,'Calculations 25to34'!Y153,'Calculations 45to54'!Y153,'Calculations 55to64'!Y153,'Calculations 65plus'!Y153)</f>
        <v>0.30694101448188854</v>
      </c>
      <c r="Z198">
        <f>Z153/SUM(Z153,'Calculations 16to19'!Z153,'Calculations 20to24'!Z153,'Calculations 25to34'!Z153,'Calculations 45to54'!Z153,'Calculations 55to64'!Z153,'Calculations 65plus'!Z153)</f>
        <v>0.31064343142810874</v>
      </c>
      <c r="AA198">
        <f>AA153/SUM(AA153,'Calculations 16to19'!AA153,'Calculations 20to24'!AA153,'Calculations 25to34'!AA153,'Calculations 45to54'!AA153,'Calculations 55to64'!AA153,'Calculations 65plus'!AA153)</f>
        <v>0.3143105753099727</v>
      </c>
      <c r="AB198">
        <f>AB153/SUM(AB153,'Calculations 16to19'!AB153,'Calculations 20to24'!AB153,'Calculations 25to34'!AB153,'Calculations 45to54'!AB153,'Calculations 55to64'!AB153,'Calculations 65plus'!AB153)</f>
        <v>0.31794136272409051</v>
      </c>
      <c r="AC198">
        <f>AC153/SUM(AC153,'Calculations 16to19'!AC153,'Calculations 20to24'!AC153,'Calculations 25to34'!AC153,'Calculations 45to54'!AC153,'Calculations 55to64'!AC153,'Calculations 65plus'!AC153)</f>
        <v>0.32153476886528365</v>
      </c>
      <c r="AD198">
        <f>AD153/SUM(AD153,'Calculations 16to19'!AD153,'Calculations 20to24'!AD153,'Calculations 25to34'!AD153,'Calculations 45to54'!AD153,'Calculations 55to64'!AD153,'Calculations 65plus'!AD153)</f>
        <v>0.32508982744606785</v>
      </c>
      <c r="AE198">
        <f>AE153/SUM(AE153,'Calculations 16to19'!AE153,'Calculations 20to24'!AE153,'Calculations 25to34'!AE153,'Calculations 45to54'!AE153,'Calculations 55to64'!AE153,'Calculations 65plus'!AE153)</f>
        <v>0.32860563048109137</v>
      </c>
      <c r="AF198">
        <f>AF153/SUM(AF153,'Calculations 16to19'!AF153,'Calculations 20to24'!AF153,'Calculations 25to34'!AF153,'Calculations 45to54'!AF153,'Calculations 55to64'!AF153,'Calculations 65plus'!AF153)</f>
        <v>0.33208132794320827</v>
      </c>
    </row>
    <row r="199" spans="1:32" x14ac:dyDescent="0.25">
      <c r="A199" t="s">
        <v>50</v>
      </c>
      <c r="B199">
        <f>B154/SUM(B154,'Calculations 16to19'!B154,'Calculations 20to24'!B154,'Calculations 25to34'!B154,'Calculations 45to54'!B154,'Calculations 55to64'!B154,'Calculations 65plus'!B154)</f>
        <v>0.18571428571428578</v>
      </c>
      <c r="C199">
        <f>C154/SUM(C154,'Calculations 16to19'!C154,'Calculations 20to24'!C154,'Calculations 25to34'!C154,'Calculations 45to54'!C154,'Calculations 55to64'!C154,'Calculations 65plus'!C154)</f>
        <v>0.1902908238413856</v>
      </c>
      <c r="D199">
        <f>D154/SUM(D154,'Calculations 16to19'!D154,'Calculations 20to24'!D154,'Calculations 25to34'!D154,'Calculations 45to54'!D154,'Calculations 55to64'!D154,'Calculations 65plus'!D154)</f>
        <v>0.19403966348659088</v>
      </c>
      <c r="E199">
        <f>E154/SUM(E154,'Calculations 16to19'!E154,'Calculations 20to24'!E154,'Calculations 25to34'!E154,'Calculations 45to54'!E154,'Calculations 55to64'!E154,'Calculations 65plus'!E154)</f>
        <v>0.19816694876429175</v>
      </c>
      <c r="F199">
        <f>F154/SUM(F154,'Calculations 16to19'!F154,'Calculations 20to24'!F154,'Calculations 25to34'!F154,'Calculations 45to54'!F154,'Calculations 55to64'!F154,'Calculations 65plus'!F154)</f>
        <v>0.20250773011398088</v>
      </c>
      <c r="G199">
        <f>G154/SUM(G154,'Calculations 16to19'!G154,'Calculations 20to24'!G154,'Calculations 25to34'!G154,'Calculations 45to54'!G154,'Calculations 55to64'!G154,'Calculations 65plus'!G154)</f>
        <v>0.20621522385368218</v>
      </c>
      <c r="H199">
        <f>H154/SUM(H154,'Calculations 16to19'!H154,'Calculations 20to24'!H154,'Calculations 25to34'!H154,'Calculations 45to54'!H154,'Calculations 55to64'!H154,'Calculations 65plus'!H154)</f>
        <v>0.2106994219477428</v>
      </c>
      <c r="I199">
        <f>I154/SUM(I154,'Calculations 16to19'!I154,'Calculations 20to24'!I154,'Calculations 25to34'!I154,'Calculations 45to54'!I154,'Calculations 55to64'!I154,'Calculations 65plus'!I154)</f>
        <v>0.21409487506567115</v>
      </c>
      <c r="J199">
        <f>J154/SUM(J154,'Calculations 16to19'!J154,'Calculations 20to24'!J154,'Calculations 25to34'!J154,'Calculations 45to54'!J154,'Calculations 55to64'!J154,'Calculations 65plus'!J154)</f>
        <v>0.21650772978028884</v>
      </c>
      <c r="K199">
        <f>K154/SUM(K154,'Calculations 16to19'!K154,'Calculations 20to24'!K154,'Calculations 25to34'!K154,'Calculations 45to54'!K154,'Calculations 55to64'!K154,'Calculations 65plus'!K154)</f>
        <v>0.21894453363100033</v>
      </c>
      <c r="L199">
        <f>L154/SUM(L154,'Calculations 16to19'!L154,'Calculations 20to24'!L154,'Calculations 25to34'!L154,'Calculations 45to54'!L154,'Calculations 55to64'!L154,'Calculations 65plus'!L154)</f>
        <v>0.22486913497404812</v>
      </c>
      <c r="M199">
        <f>M154/SUM(M154,'Calculations 16to19'!M154,'Calculations 20to24'!M154,'Calculations 25to34'!M154,'Calculations 45to54'!M154,'Calculations 55to64'!M154,'Calculations 65plus'!M154)</f>
        <v>0.2287285839817966</v>
      </c>
      <c r="N199">
        <f>N154/SUM(N154,'Calculations 16to19'!N154,'Calculations 20to24'!N154,'Calculations 25to34'!N154,'Calculations 45to54'!N154,'Calculations 55to64'!N154,'Calculations 65plus'!N154)</f>
        <v>0.23258409977914757</v>
      </c>
      <c r="O199">
        <f>O154/SUM(O154,'Calculations 16to19'!O154,'Calculations 20to24'!O154,'Calculations 25to34'!O154,'Calculations 45to54'!O154,'Calculations 55to64'!O154,'Calculations 65plus'!O154)</f>
        <v>0.23643402718131268</v>
      </c>
      <c r="P199">
        <f>P154/SUM(P154,'Calculations 16to19'!P154,'Calculations 20to24'!P154,'Calculations 25to34'!P154,'Calculations 45to54'!P154,'Calculations 55to64'!P154,'Calculations 65plus'!P154)</f>
        <v>0.24027673510609293</v>
      </c>
      <c r="Q199">
        <f>Q154/SUM(Q154,'Calculations 16to19'!Q154,'Calculations 20to24'!Q154,'Calculations 25to34'!Q154,'Calculations 45to54'!Q154,'Calculations 55to64'!Q154,'Calculations 65plus'!Q154)</f>
        <v>0.24411061870793954</v>
      </c>
      <c r="R199">
        <f>R154/SUM(R154,'Calculations 16to19'!R154,'Calculations 20to24'!R154,'Calculations 25to34'!R154,'Calculations 45to54'!R154,'Calculations 55to64'!R154,'Calculations 65plus'!R154)</f>
        <v>0.24793410140205671</v>
      </c>
      <c r="S199">
        <f>S154/SUM(S154,'Calculations 16to19'!S154,'Calculations 20to24'!S154,'Calculations 25to34'!S154,'Calculations 45to54'!S154,'Calculations 55to64'!S154,'Calculations 65plus'!S154)</f>
        <v>0.25174563677555795</v>
      </c>
      <c r="T199">
        <f>T154/SUM(T154,'Calculations 16to19'!T154,'Calculations 20to24'!T154,'Calculations 25to34'!T154,'Calculations 45to54'!T154,'Calculations 55to64'!T154,'Calculations 65plus'!T154)</f>
        <v>0.25554371038327406</v>
      </c>
      <c r="U199">
        <f>U154/SUM(U154,'Calculations 16to19'!U154,'Calculations 20to24'!U154,'Calculations 25to34'!U154,'Calculations 45to54'!U154,'Calculations 55to64'!U154,'Calculations 65plus'!U154)</f>
        <v>0.2593268414262978</v>
      </c>
      <c r="V199">
        <f>V154/SUM(V154,'Calculations 16to19'!V154,'Calculations 20to24'!V154,'Calculations 25to34'!V154,'Calculations 45to54'!V154,'Calculations 55to64'!V154,'Calculations 65plus'!V154)</f>
        <v>0.26309358431190644</v>
      </c>
      <c r="W199">
        <f>W154/SUM(W154,'Calculations 16to19'!W154,'Calculations 20to24'!W154,'Calculations 25to34'!W154,'Calculations 45to54'!W154,'Calculations 55to64'!W154,'Calculations 65plus'!W154)</f>
        <v>0.26684253009399189</v>
      </c>
      <c r="X199">
        <f>X154/SUM(X154,'Calculations 16to19'!X154,'Calculations 20to24'!X154,'Calculations 25to34'!X154,'Calculations 45to54'!X154,'Calculations 55to64'!X154,'Calculations 65plus'!X154)</f>
        <v>0.27057230779362262</v>
      </c>
      <c r="Y199">
        <f>Y154/SUM(Y154,'Calculations 16to19'!Y154,'Calculations 20to24'!Y154,'Calculations 25to34'!Y154,'Calculations 45to54'!Y154,'Calculations 55to64'!Y154,'Calculations 65plus'!Y154)</f>
        <v>0.27428158559983412</v>
      </c>
      <c r="Z199">
        <f>Z154/SUM(Z154,'Calculations 16to19'!Z154,'Calculations 20to24'!Z154,'Calculations 25to34'!Z154,'Calculations 45to54'!Z154,'Calculations 55to64'!Z154,'Calculations 65plus'!Z154)</f>
        <v>0.27796907195119408</v>
      </c>
      <c r="AA199">
        <f>AA154/SUM(AA154,'Calculations 16to19'!AA154,'Calculations 20to24'!AA154,'Calculations 25to34'!AA154,'Calculations 45to54'!AA154,'Calculations 55to64'!AA154,'Calculations 65plus'!AA154)</f>
        <v>0.28163351649912188</v>
      </c>
      <c r="AB199">
        <f>AB154/SUM(AB154,'Calculations 16to19'!AB154,'Calculations 20to24'!AB154,'Calculations 25to34'!AB154,'Calculations 45to54'!AB154,'Calculations 55to64'!AB154,'Calculations 65plus'!AB154)</f>
        <v>0.28527371095433701</v>
      </c>
      <c r="AC199">
        <f>AC154/SUM(AC154,'Calculations 16to19'!AC154,'Calculations 20to24'!AC154,'Calculations 25to34'!AC154,'Calculations 45to54'!AC154,'Calculations 55to64'!AC154,'Calculations 65plus'!AC154)</f>
        <v>0.28888848981820331</v>
      </c>
      <c r="AD199">
        <f>AD154/SUM(AD154,'Calculations 16to19'!AD154,'Calculations 20to24'!AD154,'Calculations 25to34'!AD154,'Calculations 45to54'!AD154,'Calculations 55to64'!AD154,'Calculations 65plus'!AD154)</f>
        <v>0.2924767310010824</v>
      </c>
      <c r="AE199">
        <f>AE154/SUM(AE154,'Calculations 16to19'!AE154,'Calculations 20to24'!AE154,'Calculations 25to34'!AE154,'Calculations 45to54'!AE154,'Calculations 55to64'!AE154,'Calculations 65plus'!AE154)</f>
        <v>0.29603735633014516</v>
      </c>
      <c r="AF199">
        <f>AF154/SUM(AF154,'Calculations 16to19'!AF154,'Calculations 20to24'!AF154,'Calculations 25to34'!AF154,'Calculations 45to54'!AF154,'Calculations 55to64'!AF154,'Calculations 65plus'!AF154)</f>
        <v>0.29956933194938129</v>
      </c>
    </row>
    <row r="200" spans="1:32" x14ac:dyDescent="0.25">
      <c r="A200" t="s">
        <v>52</v>
      </c>
      <c r="B200">
        <f>B155/SUM(B155,'Calculations 16to19'!B155,'Calculations 20to24'!B155,'Calculations 25to34'!B155,'Calculations 45to54'!B155,'Calculations 55to64'!B155,'Calculations 65plus'!B155)</f>
        <v>0.20000000000000004</v>
      </c>
      <c r="C200">
        <f>C155/SUM(C155,'Calculations 16to19'!C155,'Calculations 20to24'!C155,'Calculations 25to34'!C155,'Calculations 45to54'!C155,'Calculations 55to64'!C155,'Calculations 65plus'!C155)</f>
        <v>0.20426717836689845</v>
      </c>
      <c r="D200">
        <f>D155/SUM(D155,'Calculations 16to19'!D155,'Calculations 20to24'!D155,'Calculations 25to34'!D155,'Calculations 45to54'!D155,'Calculations 55to64'!D155,'Calculations 65plus'!D155)</f>
        <v>0.20787762643225205</v>
      </c>
      <c r="E200">
        <f>E155/SUM(E155,'Calculations 16to19'!E155,'Calculations 20to24'!E155,'Calculations 25to34'!E155,'Calculations 45to54'!E155,'Calculations 55to64'!E155,'Calculations 65plus'!E155)</f>
        <v>0.21191946345621998</v>
      </c>
      <c r="F200">
        <f>F155/SUM(F155,'Calculations 16to19'!F155,'Calculations 20to24'!F155,'Calculations 25to34'!F155,'Calculations 45to54'!F155,'Calculations 55to64'!F155,'Calculations 65plus'!F155)</f>
        <v>0.21619761479821167</v>
      </c>
      <c r="G200">
        <f>G155/SUM(G155,'Calculations 16to19'!G155,'Calculations 20to24'!G155,'Calculations 25to34'!G155,'Calculations 45to54'!G155,'Calculations 55to64'!G155,'Calculations 65plus'!G155)</f>
        <v>0.21993500231421265</v>
      </c>
      <c r="H200">
        <f>H155/SUM(H155,'Calculations 16to19'!H155,'Calculations 20to24'!H155,'Calculations 25to34'!H155,'Calculations 45to54'!H155,'Calculations 55to64'!H155,'Calculations 65plus'!H155)</f>
        <v>0.22443542629506602</v>
      </c>
      <c r="I200">
        <f>I155/SUM(I155,'Calculations 16to19'!I155,'Calculations 20to24'!I155,'Calculations 25to34'!I155,'Calculations 45to54'!I155,'Calculations 55to64'!I155,'Calculations 65plus'!I155)</f>
        <v>0.22803421067941254</v>
      </c>
      <c r="J200">
        <f>J155/SUM(J155,'Calculations 16to19'!J155,'Calculations 20to24'!J155,'Calculations 25to34'!J155,'Calculations 45to54'!J155,'Calculations 55to64'!J155,'Calculations 65plus'!J155)</f>
        <v>0.23078714487450391</v>
      </c>
      <c r="K200">
        <f>K155/SUM(K155,'Calculations 16to19'!K155,'Calculations 20to24'!K155,'Calculations 25to34'!K155,'Calculations 45to54'!K155,'Calculations 55to64'!K155,'Calculations 65plus'!K155)</f>
        <v>0.23361151561280613</v>
      </c>
      <c r="L200">
        <f>L155/SUM(L155,'Calculations 16to19'!L155,'Calculations 20to24'!L155,'Calculations 25to34'!L155,'Calculations 45to54'!L155,'Calculations 55to64'!L155,'Calculations 65plus'!L155)</f>
        <v>0.2386918396920763</v>
      </c>
      <c r="M200">
        <f>M155/SUM(M155,'Calculations 16to19'!M155,'Calculations 20to24'!M155,'Calculations 25to34'!M155,'Calculations 45to54'!M155,'Calculations 55to64'!M155,'Calculations 65plus'!M155)</f>
        <v>0.24245837249957003</v>
      </c>
      <c r="N200">
        <f>N155/SUM(N155,'Calculations 16to19'!N155,'Calculations 20to24'!N155,'Calculations 25to34'!N155,'Calculations 45to54'!N155,'Calculations 55to64'!N155,'Calculations 65plus'!N155)</f>
        <v>0.24620828213681015</v>
      </c>
      <c r="O200">
        <f>O155/SUM(O155,'Calculations 16to19'!O155,'Calculations 20to24'!O155,'Calculations 25to34'!O155,'Calculations 45to54'!O155,'Calculations 55to64'!O155,'Calculations 65plus'!O155)</f>
        <v>0.24993992469974591</v>
      </c>
      <c r="P200">
        <f>P155/SUM(P155,'Calculations 16to19'!P155,'Calculations 20to24'!P155,'Calculations 25to34'!P155,'Calculations 45to54'!P155,'Calculations 55to64'!P155,'Calculations 65plus'!P155)</f>
        <v>0.25365170231648132</v>
      </c>
      <c r="Q200">
        <f>Q155/SUM(Q155,'Calculations 16to19'!Q155,'Calculations 20to24'!Q155,'Calculations 25to34'!Q155,'Calculations 45to54'!Q155,'Calculations 55to64'!Q155,'Calculations 65plus'!Q155)</f>
        <v>0.25734206498766055</v>
      </c>
      <c r="R200">
        <f>R155/SUM(R155,'Calculations 16to19'!R155,'Calculations 20to24'!R155,'Calculations 25to34'!R155,'Calculations 45to54'!R155,'Calculations 55to64'!R155,'Calculations 65plus'!R155)</f>
        <v>0.26100951224652519</v>
      </c>
      <c r="S200">
        <f>S155/SUM(S155,'Calculations 16to19'!S155,'Calculations 20to24'!S155,'Calculations 25to34'!S155,'Calculations 45to54'!S155,'Calculations 55to64'!S155,'Calculations 65plus'!S155)</f>
        <v>0.26465259463899188</v>
      </c>
      <c r="T200">
        <f>T155/SUM(T155,'Calculations 16to19'!T155,'Calculations 20to24'!T155,'Calculations 25to34'!T155,'Calculations 45to54'!T155,'Calculations 55to64'!T155,'Calculations 65plus'!T155)</f>
        <v>0.26826991502496522</v>
      </c>
      <c r="U200">
        <f>U155/SUM(U155,'Calculations 16to19'!U155,'Calculations 20to24'!U155,'Calculations 25to34'!U155,'Calculations 45to54'!U155,'Calculations 55to64'!U155,'Calculations 65plus'!U155)</f>
        <v>0.27186012970284229</v>
      </c>
      <c r="V200">
        <f>V155/SUM(V155,'Calculations 16to19'!V155,'Calculations 20to24'!V155,'Calculations 25to34'!V155,'Calculations 45to54'!V155,'Calculations 55to64'!V155,'Calculations 65plus'!V155)</f>
        <v>0.27542194935992498</v>
      </c>
      <c r="W200">
        <f>W155/SUM(W155,'Calculations 16to19'!W155,'Calculations 20to24'!W155,'Calculations 25to34'!W155,'Calculations 45to54'!W155,'Calculations 55to64'!W155,'Calculations 65plus'!W155)</f>
        <v>0.27895413985213319</v>
      </c>
      <c r="X200">
        <f>X155/SUM(X155,'Calculations 16to19'!X155,'Calculations 20to24'!X155,'Calculations 25to34'!X155,'Calculations 45to54'!X155,'Calculations 55to64'!X155,'Calculations 65plus'!X155)</f>
        <v>0.2824555228170324</v>
      </c>
      <c r="Y200">
        <f>Y155/SUM(Y155,'Calculations 16to19'!Y155,'Calculations 20to24'!Y155,'Calculations 25to34'!Y155,'Calculations 45to54'!Y155,'Calculations 55to64'!Y155,'Calculations 65plus'!Y155)</f>
        <v>0.28592497612477247</v>
      </c>
      <c r="Z200">
        <f>Z155/SUM(Z155,'Calculations 16to19'!Z155,'Calculations 20to24'!Z155,'Calculations 25to34'!Z155,'Calculations 45to54'!Z155,'Calculations 55to64'!Z155,'Calculations 65plus'!Z155)</f>
        <v>0.28936143417204724</v>
      </c>
      <c r="AA200">
        <f>AA155/SUM(AA155,'Calculations 16to19'!AA155,'Calculations 20to24'!AA155,'Calculations 25to34'!AA155,'Calculations 45to54'!AA155,'Calculations 55to64'!AA155,'Calculations 65plus'!AA155)</f>
        <v>0.2927638880246527</v>
      </c>
      <c r="AB200">
        <f>AB155/SUM(AB155,'Calculations 16to19'!AB155,'Calculations 20to24'!AB155,'Calculations 25to34'!AB155,'Calculations 45to54'!AB155,'Calculations 55to64'!AB155,'Calculations 65plus'!AB155)</f>
        <v>0.29613138541461775</v>
      </c>
      <c r="AC200">
        <f>AC155/SUM(AC155,'Calculations 16to19'!AC155,'Calculations 20to24'!AC155,'Calculations 25to34'!AC155,'Calculations 45to54'!AC155,'Calculations 55to64'!AC155,'Calculations 65plus'!AC155)</f>
        <v>0.29946303059823859</v>
      </c>
      <c r="AD200">
        <f>AD155/SUM(AD155,'Calculations 16to19'!AD155,'Calculations 20to24'!AD155,'Calculations 25to34'!AD155,'Calculations 45to54'!AD155,'Calculations 55to64'!AD155,'Calculations 65plus'!AD155)</f>
        <v>0.30275798408164317</v>
      </c>
      <c r="AE200">
        <f>AE155/SUM(AE155,'Calculations 16to19'!AE155,'Calculations 20to24'!AE155,'Calculations 25to34'!AE155,'Calculations 45to54'!AE155,'Calculations 55to64'!AE155,'Calculations 65plus'!AE155)</f>
        <v>0.30601546222075149</v>
      </c>
      <c r="AF200">
        <f>AF155/SUM(AF155,'Calculations 16to19'!AF155,'Calculations 20to24'!AF155,'Calculations 25to34'!AF155,'Calculations 45to54'!AF155,'Calculations 55to64'!AF155,'Calculations 65plus'!AF155)</f>
        <v>0.30923473670268592</v>
      </c>
    </row>
    <row r="201" spans="1:32" x14ac:dyDescent="0.25">
      <c r="A201" t="s">
        <v>54</v>
      </c>
      <c r="B201">
        <f>B156/SUM(B156,'Calculations 16to19'!B156,'Calculations 20to24'!B156,'Calculations 25to34'!B156,'Calculations 45to54'!B156,'Calculations 55to64'!B156,'Calculations 65plus'!B156)</f>
        <v>0.21655437921077961</v>
      </c>
      <c r="C201">
        <f>C156/SUM(C156,'Calculations 16to19'!C156,'Calculations 20to24'!C156,'Calculations 25to34'!C156,'Calculations 45to54'!C156,'Calculations 55to64'!C156,'Calculations 65plus'!C156)</f>
        <v>0.22103776924539703</v>
      </c>
      <c r="D201">
        <f>D156/SUM(D156,'Calculations 16to19'!D156,'Calculations 20to24'!D156,'Calculations 25to34'!D156,'Calculations 45to54'!D156,'Calculations 55to64'!D156,'Calculations 65plus'!D156)</f>
        <v>0.2247151218089074</v>
      </c>
      <c r="E201">
        <f>E156/SUM(E156,'Calculations 16to19'!E156,'Calculations 20to24'!E156,'Calculations 25to34'!E156,'Calculations 45to54'!E156,'Calculations 55to64'!E156,'Calculations 65plus'!E156)</f>
        <v>0.22880198943323732</v>
      </c>
      <c r="F201">
        <f>F156/SUM(F156,'Calculations 16to19'!F156,'Calculations 20to24'!F156,'Calculations 25to34'!F156,'Calculations 45to54'!F156,'Calculations 55to64'!F156,'Calculations 65plus'!F156)</f>
        <v>0.23313404944082294</v>
      </c>
      <c r="G201">
        <f>G156/SUM(G156,'Calculations 16to19'!G156,'Calculations 20to24'!G156,'Calculations 25to34'!G156,'Calculations 45to54'!G156,'Calculations 55to64'!G156,'Calculations 65plus'!G156)</f>
        <v>0.23687454511095979</v>
      </c>
      <c r="H201">
        <f>H156/SUM(H156,'Calculations 16to19'!H156,'Calculations 20to24'!H156,'Calculations 25to34'!H156,'Calculations 45to54'!H156,'Calculations 55to64'!H156,'Calculations 65plus'!H156)</f>
        <v>0.24141959444137623</v>
      </c>
      <c r="I201">
        <f>I156/SUM(I156,'Calculations 16to19'!I156,'Calculations 20to24'!I156,'Calculations 25to34'!I156,'Calculations 45to54'!I156,'Calculations 55to64'!I156,'Calculations 65plus'!I156)</f>
        <v>0.24490238977224818</v>
      </c>
      <c r="J201">
        <f>J156/SUM(J156,'Calculations 16to19'!J156,'Calculations 20to24'!J156,'Calculations 25to34'!J156,'Calculations 45to54'!J156,'Calculations 55to64'!J156,'Calculations 65plus'!J156)</f>
        <v>0.2473842908304483</v>
      </c>
      <c r="K201">
        <f>K156/SUM(K156,'Calculations 16to19'!K156,'Calculations 20to24'!K156,'Calculations 25to34'!K156,'Calculations 45to54'!K156,'Calculations 55to64'!K156,'Calculations 65plus'!K156)</f>
        <v>0.24988653865374472</v>
      </c>
      <c r="L201">
        <f>L156/SUM(L156,'Calculations 16to19'!L156,'Calculations 20to24'!L156,'Calculations 25to34'!L156,'Calculations 45to54'!L156,'Calculations 55to64'!L156,'Calculations 65plus'!L156)</f>
        <v>0.25538081724231404</v>
      </c>
      <c r="M201">
        <f>M156/SUM(M156,'Calculations 16to19'!M156,'Calculations 20to24'!M156,'Calculations 25to34'!M156,'Calculations 45to54'!M156,'Calculations 55to64'!M156,'Calculations 65plus'!M156)</f>
        <v>0.25911379986321487</v>
      </c>
      <c r="N201">
        <f>N156/SUM(N156,'Calculations 16to19'!N156,'Calculations 20to24'!N156,'Calculations 25to34'!N156,'Calculations 45to54'!N156,'Calculations 55to64'!N156,'Calculations 65plus'!N156)</f>
        <v>0.26282419591287454</v>
      </c>
      <c r="O201">
        <f>O156/SUM(O156,'Calculations 16to19'!O156,'Calculations 20to24'!O156,'Calculations 25to34'!O156,'Calculations 45to54'!O156,'Calculations 55to64'!O156,'Calculations 65plus'!O156)</f>
        <v>0.26651053613584252</v>
      </c>
      <c r="P201">
        <f>P156/SUM(P156,'Calculations 16to19'!P156,'Calculations 20to24'!P156,'Calculations 25to34'!P156,'Calculations 45to54'!P156,'Calculations 55to64'!P156,'Calculations 65plus'!P156)</f>
        <v>0.27017140316560007</v>
      </c>
      <c r="Q201">
        <f>Q156/SUM(Q156,'Calculations 16to19'!Q156,'Calculations 20to24'!Q156,'Calculations 25to34'!Q156,'Calculations 45to54'!Q156,'Calculations 55to64'!Q156,'Calculations 65plus'!Q156)</f>
        <v>0.27380543267289414</v>
      </c>
      <c r="R201">
        <f>R156/SUM(R156,'Calculations 16to19'!R156,'Calculations 20to24'!R156,'Calculations 25to34'!R156,'Calculations 45to54'!R156,'Calculations 55to64'!R156,'Calculations 65plus'!R156)</f>
        <v>0.27741131434239286</v>
      </c>
      <c r="S201">
        <f>S156/SUM(S156,'Calculations 16to19'!S156,'Calculations 20to24'!S156,'Calculations 25to34'!S156,'Calculations 45to54'!S156,'Calculations 55to64'!S156,'Calculations 65plus'!S156)</f>
        <v>0.28098779268088919</v>
      </c>
      <c r="T201">
        <f>T156/SUM(T156,'Calculations 16to19'!T156,'Calculations 20to24'!T156,'Calculations 25to34'!T156,'Calculations 45to54'!T156,'Calculations 55to64'!T156,'Calculations 65plus'!T156)</f>
        <v>0.28453366766093319</v>
      </c>
      <c r="U201">
        <f>U156/SUM(U156,'Calculations 16to19'!U156,'Calculations 20to24'!U156,'Calculations 25to34'!U156,'Calculations 45to54'!U156,'Calculations 55to64'!U156,'Calculations 65plus'!U156)</f>
        <v>0.28804779520428636</v>
      </c>
      <c r="V201">
        <f>V156/SUM(V156,'Calculations 16to19'!V156,'Calculations 20to24'!V156,'Calculations 25to34'!V156,'Calculations 45to54'!V156,'Calculations 55to64'!V156,'Calculations 65plus'!V156)</f>
        <v>0.29152908751012807</v>
      </c>
      <c r="W201">
        <f>W156/SUM(W156,'Calculations 16to19'!W156,'Calculations 20to24'!W156,'Calculations 25to34'!W156,'Calculations 45to54'!W156,'Calculations 55to64'!W156,'Calculations 65plus'!W156)</f>
        <v>0.29497651323337998</v>
      </c>
      <c r="X201">
        <f>X156/SUM(X156,'Calculations 16to19'!X156,'Calculations 20to24'!X156,'Calculations 25to34'!X156,'Calculations 45to54'!X156,'Calculations 55to64'!X156,'Calculations 65plus'!X156)</f>
        <v>0.29838909751891407</v>
      </c>
      <c r="Y201">
        <f>Y156/SUM(Y156,'Calculations 16to19'!Y156,'Calculations 20to24'!Y156,'Calculations 25to34'!Y156,'Calculations 45to54'!Y156,'Calculations 55to64'!Y156,'Calculations 65plus'!Y156)</f>
        <v>0.30176592189775331</v>
      </c>
      <c r="Z201">
        <f>Z156/SUM(Z156,'Calculations 16to19'!Z156,'Calculations 20to24'!Z156,'Calculations 25to34'!Z156,'Calculations 45to54'!Z156,'Calculations 55to64'!Z156,'Calculations 65plus'!Z156)</f>
        <v>0.30510612405166598</v>
      </c>
      <c r="AA201">
        <f>AA156/SUM(AA156,'Calculations 16to19'!AA156,'Calculations 20to24'!AA156,'Calculations 25to34'!AA156,'Calculations 45to54'!AA156,'Calculations 55to64'!AA156,'Calculations 65plus'!AA156)</f>
        <v>0.30840889745279942</v>
      </c>
      <c r="AB201">
        <f>AB156/SUM(AB156,'Calculations 16to19'!AB156,'Calculations 20to24'!AB156,'Calculations 25to34'!AB156,'Calculations 45to54'!AB156,'Calculations 55to64'!AB156,'Calculations 65plus'!AB156)</f>
        <v>0.31167349088518054</v>
      </c>
      <c r="AC201">
        <f>AC156/SUM(AC156,'Calculations 16to19'!AC156,'Calculations 20to24'!AC156,'Calculations 25to34'!AC156,'Calculations 45to54'!AC156,'Calculations 55to64'!AC156,'Calculations 65plus'!AC156)</f>
        <v>0.31489920785506076</v>
      </c>
      <c r="AD201">
        <f>AD156/SUM(AD156,'Calculations 16to19'!AD156,'Calculations 20to24'!AD156,'Calculations 25to34'!AD156,'Calculations 45to54'!AD156,'Calculations 55to64'!AD156,'Calculations 65plus'!AD156)</f>
        <v>0.31808540589718237</v>
      </c>
      <c r="AE201">
        <f>AE156/SUM(AE156,'Calculations 16to19'!AE156,'Calculations 20to24'!AE156,'Calculations 25to34'!AE156,'Calculations 45to54'!AE156,'Calculations 55to64'!AE156,'Calculations 65plus'!AE156)</f>
        <v>0.32123149578409343</v>
      </c>
      <c r="AF201">
        <f>AF156/SUM(AF156,'Calculations 16to19'!AF156,'Calculations 20to24'!AF156,'Calculations 25to34'!AF156,'Calculations 45to54'!AF156,'Calculations 55to64'!AF156,'Calculations 65plus'!AF156)</f>
        <v>0.32433694064565355</v>
      </c>
    </row>
    <row r="202" spans="1:32" x14ac:dyDescent="0.25">
      <c r="A202" t="s">
        <v>56</v>
      </c>
      <c r="B202">
        <f>B157/SUM(B157,'Calculations 16to19'!B157,'Calculations 20to24'!B157,'Calculations 25to34'!B157,'Calculations 45to54'!B157,'Calculations 55to64'!B157,'Calculations 65plus'!B157)</f>
        <v>0.2213333333333333</v>
      </c>
      <c r="C202">
        <f>C157/SUM(C157,'Calculations 16to19'!C157,'Calculations 20to24'!C157,'Calculations 25to34'!C157,'Calculations 45to54'!C157,'Calculations 55to64'!C157,'Calculations 65plus'!C157)</f>
        <v>0.22575614660409604</v>
      </c>
      <c r="D202">
        <f>D157/SUM(D157,'Calculations 16to19'!D157,'Calculations 20to24'!D157,'Calculations 25to34'!D157,'Calculations 45to54'!D157,'Calculations 55to64'!D157,'Calculations 65plus'!D157)</f>
        <v>0.22937453806854899</v>
      </c>
      <c r="E202">
        <f>E157/SUM(E157,'Calculations 16to19'!E157,'Calculations 20to24'!E157,'Calculations 25to34'!E157,'Calculations 45to54'!E157,'Calculations 55to64'!E157,'Calculations 65plus'!E157)</f>
        <v>0.23342443210947733</v>
      </c>
      <c r="F202">
        <f>F157/SUM(F157,'Calculations 16to19'!F157,'Calculations 20to24'!F157,'Calculations 25to34'!F157,'Calculations 45to54'!F157,'Calculations 55to64'!F157,'Calculations 65plus'!F157)</f>
        <v>0.2377914213345049</v>
      </c>
      <c r="G202">
        <f>G157/SUM(G157,'Calculations 16to19'!G157,'Calculations 20to24'!G157,'Calculations 25to34'!G157,'Calculations 45to54'!G157,'Calculations 55to64'!G157,'Calculations 65plus'!G157)</f>
        <v>0.24173157884467625</v>
      </c>
      <c r="H202">
        <f>H157/SUM(H157,'Calculations 16to19'!H157,'Calculations 20to24'!H157,'Calculations 25to34'!H157,'Calculations 45to54'!H157,'Calculations 55to64'!H157,'Calculations 65plus'!H157)</f>
        <v>0.24649328945734708</v>
      </c>
      <c r="I202">
        <f>I157/SUM(I157,'Calculations 16to19'!I157,'Calculations 20to24'!I157,'Calculations 25to34'!I157,'Calculations 45to54'!I157,'Calculations 55to64'!I157,'Calculations 65plus'!I157)</f>
        <v>0.25011881895154042</v>
      </c>
      <c r="J202">
        <f>J157/SUM(J157,'Calculations 16to19'!J157,'Calculations 20to24'!J157,'Calculations 25to34'!J157,'Calculations 45to54'!J157,'Calculations 55to64'!J157,'Calculations 65plus'!J157)</f>
        <v>0.25268070361160172</v>
      </c>
      <c r="K202">
        <f>K157/SUM(K157,'Calculations 16to19'!K157,'Calculations 20to24'!K157,'Calculations 25to34'!K157,'Calculations 45to54'!K157,'Calculations 55to64'!K157,'Calculations 65plus'!K157)</f>
        <v>0.25528840396736502</v>
      </c>
      <c r="L202">
        <f>L157/SUM(L157,'Calculations 16to19'!L157,'Calculations 20to24'!L157,'Calculations 25to34'!L157,'Calculations 45to54'!L157,'Calculations 55to64'!L157,'Calculations 65plus'!L157)</f>
        <v>0.26070049794608663</v>
      </c>
      <c r="M202">
        <f>M157/SUM(M157,'Calculations 16to19'!M157,'Calculations 20to24'!M157,'Calculations 25to34'!M157,'Calculations 45to54'!M157,'Calculations 55to64'!M157,'Calculations 65plus'!M157)</f>
        <v>0.26449835501355906</v>
      </c>
      <c r="N202">
        <f>N157/SUM(N157,'Calculations 16to19'!N157,'Calculations 20to24'!N157,'Calculations 25to34'!N157,'Calculations 45to54'!N157,'Calculations 55to64'!N157,'Calculations 65plus'!N157)</f>
        <v>0.2682730040134686</v>
      </c>
      <c r="O202">
        <f>O157/SUM(O157,'Calculations 16to19'!O157,'Calculations 20to24'!O157,'Calculations 25to34'!O157,'Calculations 45to54'!O157,'Calculations 55to64'!O157,'Calculations 65plus'!O157)</f>
        <v>0.27202297213187382</v>
      </c>
      <c r="P202">
        <f>P157/SUM(P157,'Calculations 16to19'!P157,'Calculations 20to24'!P157,'Calculations 25to34'!P157,'Calculations 45to54'!P157,'Calculations 55to64'!P157,'Calculations 65plus'!P157)</f>
        <v>0.27574683815146445</v>
      </c>
      <c r="Q202">
        <f>Q157/SUM(Q157,'Calculations 16to19'!Q157,'Calculations 20to24'!Q157,'Calculations 25to34'!Q157,'Calculations 45to54'!Q157,'Calculations 55to64'!Q157,'Calculations 65plus'!Q157)</f>
        <v>0.27944323358151824</v>
      </c>
      <c r="R202">
        <f>R157/SUM(R157,'Calculations 16to19'!R157,'Calculations 20to24'!R157,'Calculations 25to34'!R157,'Calculations 45to54'!R157,'Calculations 55to64'!R157,'Calculations 65plus'!R157)</f>
        <v>0.28311084362234518</v>
      </c>
      <c r="S202">
        <f>S157/SUM(S157,'Calculations 16to19'!S157,'Calculations 20to24'!S157,'Calculations 25to34'!S157,'Calculations 45to54'!S157,'Calculations 55to64'!S157,'Calculations 65plus'!S157)</f>
        <v>0.28674840796711082</v>
      </c>
      <c r="T202">
        <f>T157/SUM(T157,'Calculations 16to19'!T157,'Calculations 20to24'!T157,'Calculations 25to34'!T157,'Calculations 45to54'!T157,'Calculations 55to64'!T157,'Calculations 65plus'!T157)</f>
        <v>0.29035472144456265</v>
      </c>
      <c r="U202">
        <f>U157/SUM(U157,'Calculations 16to19'!U157,'Calculations 20to24'!U157,'Calculations 25to34'!U157,'Calculations 45to54'!U157,'Calculations 55to64'!U157,'Calculations 65plus'!U157)</f>
        <v>0.29392863450667128</v>
      </c>
      <c r="V202">
        <f>V157/SUM(V157,'Calculations 16to19'!V157,'Calculations 20to24'!V157,'Calculations 25to34'!V157,'Calculations 45to54'!V157,'Calculations 55to64'!V157,'Calculations 65plus'!V157)</f>
        <v>0.29746905356572911</v>
      </c>
      <c r="W202">
        <f>W157/SUM(W157,'Calculations 16to19'!W157,'Calculations 20to24'!W157,'Calculations 25to34'!W157,'Calculations 45to54'!W157,'Calculations 55to64'!W157,'Calculations 65plus'!W157)</f>
        <v>0.3009749411858661</v>
      </c>
      <c r="X202">
        <f>X157/SUM(X157,'Calculations 16to19'!X157,'Calculations 20to24'!X157,'Calculations 25to34'!X157,'Calculations 45to54'!X157,'Calculations 55to64'!X157,'Calculations 65plus'!X157)</f>
        <v>0.30444531613434</v>
      </c>
      <c r="Y202">
        <f>Y157/SUM(Y157,'Calculations 16to19'!Y157,'Calculations 20to24'!Y157,'Calculations 25to34'!Y157,'Calculations 45to54'!Y157,'Calculations 55to64'!Y157,'Calculations 65plus'!Y157)</f>
        <v>0.30787925329830201</v>
      </c>
      <c r="Z202">
        <f>Z157/SUM(Z157,'Calculations 16to19'!Z157,'Calculations 20to24'!Z157,'Calculations 25to34'!Z157,'Calculations 45to54'!Z157,'Calculations 55to64'!Z157,'Calculations 65plus'!Z157)</f>
        <v>0.31127588347302665</v>
      </c>
      <c r="AA202">
        <f>AA157/SUM(AA157,'Calculations 16to19'!AA157,'Calculations 20to24'!AA157,'Calculations 25to34'!AA157,'Calculations 45to54'!AA157,'Calculations 55to64'!AA157,'Calculations 65plus'!AA157)</f>
        <v>0.31463439302784885</v>
      </c>
      <c r="AB202">
        <f>AB157/SUM(AB157,'Calculations 16to19'!AB157,'Calculations 20to24'!AB157,'Calculations 25to34'!AB157,'Calculations 45to54'!AB157,'Calculations 55to64'!AB157,'Calculations 65plus'!AB157)</f>
        <v>0.31795402345623941</v>
      </c>
      <c r="AC202">
        <f>AC157/SUM(AC157,'Calculations 16to19'!AC157,'Calculations 20to24'!AC157,'Calculations 25to34'!AC157,'Calculations 45to54'!AC157,'Calculations 55to64'!AC157,'Calculations 65plus'!AC157)</f>
        <v>0.32123407081661087</v>
      </c>
      <c r="AD202">
        <f>AD157/SUM(AD157,'Calculations 16to19'!AD157,'Calculations 20to24'!AD157,'Calculations 25to34'!AD157,'Calculations 45to54'!AD157,'Calculations 55to64'!AD157,'Calculations 65plus'!AD157)</f>
        <v>0.32447388507055702</v>
      </c>
      <c r="AE202">
        <f>AE157/SUM(AE157,'Calculations 16to19'!AE157,'Calculations 20to24'!AE157,'Calculations 25to34'!AE157,'Calculations 45to54'!AE157,'Calculations 55to64'!AE157,'Calculations 65plus'!AE157)</f>
        <v>0.32767286932529899</v>
      </c>
      <c r="AF202">
        <f>AF157/SUM(AF157,'Calculations 16to19'!AF157,'Calculations 20to24'!AF157,'Calculations 25to34'!AF157,'Calculations 45to54'!AF157,'Calculations 55to64'!AF157,'Calculations 65plus'!AF157)</f>
        <v>0.33083047898713541</v>
      </c>
    </row>
    <row r="203" spans="1:32" x14ac:dyDescent="0.25">
      <c r="A203" t="s">
        <v>58</v>
      </c>
      <c r="B203">
        <f>B158/SUM(B158,'Calculations 16to19'!B158,'Calculations 20to24'!B158,'Calculations 25to34'!B158,'Calculations 45to54'!B158,'Calculations 55to64'!B158,'Calculations 65plus'!B158)</f>
        <v>0.20017873100983016</v>
      </c>
      <c r="C203">
        <f>C158/SUM(C158,'Calculations 16to19'!C158,'Calculations 20to24'!C158,'Calculations 25to34'!C158,'Calculations 45to54'!C158,'Calculations 55to64'!C158,'Calculations 65plus'!C158)</f>
        <v>0.2044564305902303</v>
      </c>
      <c r="D203">
        <f>D158/SUM(D158,'Calculations 16to19'!D158,'Calculations 20to24'!D158,'Calculations 25to34'!D158,'Calculations 45to54'!D158,'Calculations 55to64'!D158,'Calculations 65plus'!D158)</f>
        <v>0.20805403058699223</v>
      </c>
      <c r="E203">
        <f>E158/SUM(E158,'Calculations 16to19'!E158,'Calculations 20to24'!E158,'Calculations 25to34'!E158,'Calculations 45to54'!E158,'Calculations 55to64'!E158,'Calculations 65plus'!E158)</f>
        <v>0.21202559979590013</v>
      </c>
      <c r="F203">
        <f>F158/SUM(F158,'Calculations 16to19'!F158,'Calculations 20to24'!F158,'Calculations 25to34'!F158,'Calculations 45to54'!F158,'Calculations 55to64'!F158,'Calculations 65plus'!F158)</f>
        <v>0.21619473439638442</v>
      </c>
      <c r="G203">
        <f>G158/SUM(G158,'Calculations 16to19'!G158,'Calculations 20to24'!G158,'Calculations 25to34'!G158,'Calculations 45to54'!G158,'Calculations 55to64'!G158,'Calculations 65plus'!G158)</f>
        <v>0.2198211382252967</v>
      </c>
      <c r="H203">
        <f>H158/SUM(H158,'Calculations 16to19'!H158,'Calculations 20to24'!H158,'Calculations 25to34'!H158,'Calculations 45to54'!H158,'Calculations 55to64'!H158,'Calculations 65plus'!H158)</f>
        <v>0.22415559668102716</v>
      </c>
      <c r="I203">
        <f>I158/SUM(I158,'Calculations 16to19'!I158,'Calculations 20to24'!I158,'Calculations 25to34'!I158,'Calculations 45to54'!I158,'Calculations 55to64'!I158,'Calculations 65plus'!I158)</f>
        <v>0.22741602488742182</v>
      </c>
      <c r="J203">
        <f>J158/SUM(J158,'Calculations 16to19'!J158,'Calculations 20to24'!J158,'Calculations 25to34'!J158,'Calculations 45to54'!J158,'Calculations 55to64'!J158,'Calculations 65plus'!J158)</f>
        <v>0.22979961735825272</v>
      </c>
      <c r="K203">
        <f>K158/SUM(K158,'Calculations 16to19'!K158,'Calculations 20to24'!K158,'Calculations 25to34'!K158,'Calculations 45to54'!K158,'Calculations 55to64'!K158,'Calculations 65plus'!K158)</f>
        <v>0.23234364345187949</v>
      </c>
      <c r="L203">
        <f>L158/SUM(L158,'Calculations 16to19'!L158,'Calculations 20to24'!L158,'Calculations 25to34'!L158,'Calculations 45to54'!L158,'Calculations 55to64'!L158,'Calculations 65plus'!L158)</f>
        <v>0.23760219903090038</v>
      </c>
      <c r="M203">
        <f>M158/SUM(M158,'Calculations 16to19'!M158,'Calculations 20to24'!M158,'Calculations 25to34'!M158,'Calculations 45to54'!M158,'Calculations 55to64'!M158,'Calculations 65plus'!M158)</f>
        <v>0.24121004103861771</v>
      </c>
      <c r="N203">
        <f>N158/SUM(N158,'Calculations 16to19'!N158,'Calculations 20to24'!N158,'Calculations 25to34'!N158,'Calculations 45to54'!N158,'Calculations 55to64'!N158,'Calculations 65plus'!N158)</f>
        <v>0.24479815714074871</v>
      </c>
      <c r="O203">
        <f>O158/SUM(O158,'Calculations 16to19'!O158,'Calculations 20to24'!O158,'Calculations 25to34'!O158,'Calculations 45to54'!O158,'Calculations 55to64'!O158,'Calculations 65plus'!O158)</f>
        <v>0.24836506724210886</v>
      </c>
      <c r="P203">
        <f>P158/SUM(P158,'Calculations 16to19'!P158,'Calculations 20to24'!P158,'Calculations 25to34'!P158,'Calculations 45to54'!P158,'Calculations 55to64'!P158,'Calculations 65plus'!P158)</f>
        <v>0.25190934079406835</v>
      </c>
      <c r="Q203">
        <f>Q158/SUM(Q158,'Calculations 16to19'!Q158,'Calculations 20to24'!Q158,'Calculations 25to34'!Q158,'Calculations 45to54'!Q158,'Calculations 55to64'!Q158,'Calculations 65plus'!Q158)</f>
        <v>0.25542959812085964</v>
      </c>
      <c r="R203">
        <f>R158/SUM(R158,'Calculations 16to19'!R158,'Calculations 20to24'!R158,'Calculations 25to34'!R158,'Calculations 45to54'!R158,'Calculations 55to64'!R158,'Calculations 65plus'!R158)</f>
        <v>0.25892451156994545</v>
      </c>
      <c r="S203">
        <f>S158/SUM(S158,'Calculations 16to19'!S158,'Calculations 20to24'!S158,'Calculations 25to34'!S158,'Calculations 45to54'!S158,'Calculations 55to64'!S158,'Calculations 65plus'!S158)</f>
        <v>0.26239280648898788</v>
      </c>
      <c r="T203">
        <f>T158/SUM(T158,'Calculations 16to19'!T158,'Calculations 20to24'!T158,'Calculations 25to34'!T158,'Calculations 45to54'!T158,'Calculations 55to64'!T158,'Calculations 65plus'!T158)</f>
        <v>0.26583326203269314</v>
      </c>
      <c r="U203">
        <f>U158/SUM(U158,'Calculations 16to19'!U158,'Calculations 20to24'!U158,'Calculations 25to34'!U158,'Calculations 45to54'!U158,'Calculations 55to64'!U158,'Calculations 65plus'!U158)</f>
        <v>0.26924471180341092</v>
      </c>
      <c r="V203">
        <f>V158/SUM(V158,'Calculations 16to19'!V158,'Calculations 20to24'!V158,'Calculations 25to34'!V158,'Calculations 45to54'!V158,'Calculations 55to64'!V158,'Calculations 65plus'!V158)</f>
        <v>0.2726260443299805</v>
      </c>
      <c r="W203">
        <f>W158/SUM(W158,'Calculations 16to19'!W158,'Calculations 20to24'!W158,'Calculations 25to34'!W158,'Calculations 45to54'!W158,'Calculations 55to64'!W158,'Calculations 65plus'!W158)</f>
        <v>0.27597620338984019</v>
      </c>
      <c r="X203">
        <f>X158/SUM(X158,'Calculations 16to19'!X158,'Calculations 20to24'!X158,'Calculations 25to34'!X158,'Calculations 45to54'!X158,'Calculations 55to64'!X158,'Calculations 65plus'!X158)</f>
        <v>0.2792941881798835</v>
      </c>
      <c r="Y203">
        <f>Y158/SUM(Y158,'Calculations 16to19'!Y158,'Calculations 20to24'!Y158,'Calculations 25to34'!Y158,'Calculations 45to54'!Y158,'Calculations 55to64'!Y158,'Calculations 65plus'!Y158)</f>
        <v>0.28257905334197325</v>
      </c>
      <c r="Z203">
        <f>Z158/SUM(Z158,'Calculations 16to19'!Z158,'Calculations 20to24'!Z158,'Calculations 25to34'!Z158,'Calculations 45to54'!Z158,'Calculations 55to64'!Z158,'Calculations 65plus'!Z158)</f>
        <v>0.28582990884937809</v>
      </c>
      <c r="AA203">
        <f>AA158/SUM(AA158,'Calculations 16to19'!AA158,'Calculations 20to24'!AA158,'Calculations 25to34'!AA158,'Calculations 45to54'!AA158,'Calculations 55to64'!AA158,'Calculations 65plus'!AA158)</f>
        <v>0.28904591976070715</v>
      </c>
      <c r="AB203">
        <f>AB158/SUM(AB158,'Calculations 16to19'!AB158,'Calculations 20to24'!AB158,'Calculations 25to34'!AB158,'Calculations 45to54'!AB158,'Calculations 55to64'!AB158,'Calculations 65plus'!AB158)</f>
        <v>0.29222630584816461</v>
      </c>
      <c r="AC203">
        <f>AC158/SUM(AC158,'Calculations 16to19'!AC158,'Calculations 20to24'!AC158,'Calculations 25to34'!AC158,'Calculations 45to54'!AC158,'Calculations 55to64'!AC158,'Calculations 65plus'!AC158)</f>
        <v>0.29537034110714339</v>
      </c>
      <c r="AD203">
        <f>AD158/SUM(AD158,'Calculations 16to19'!AD158,'Calculations 20to24'!AD158,'Calculations 25to34'!AD158,'Calculations 45to54'!AD158,'Calculations 55to64'!AD158,'Calculations 65plus'!AD158)</f>
        <v>0.29847735315433527</v>
      </c>
      <c r="AE203">
        <f>AE158/SUM(AE158,'Calculations 16to19'!AE158,'Calculations 20to24'!AE158,'Calculations 25to34'!AE158,'Calculations 45to54'!AE158,'Calculations 55to64'!AE158,'Calculations 65plus'!AE158)</f>
        <v>0.30154672252162207</v>
      </c>
      <c r="AF203">
        <f>AF158/SUM(AF158,'Calculations 16to19'!AF158,'Calculations 20to24'!AF158,'Calculations 25to34'!AF158,'Calculations 45to54'!AF158,'Calculations 55to64'!AF158,'Calculations 65plus'!AF158)</f>
        <v>0.30457788185307172</v>
      </c>
    </row>
    <row r="204" spans="1:32" x14ac:dyDescent="0.25">
      <c r="A204" t="s">
        <v>60</v>
      </c>
      <c r="B204">
        <f>B159/SUM(B159,'Calculations 16to19'!B159,'Calculations 20to24'!B159,'Calculations 25to34'!B159,'Calculations 45to54'!B159,'Calculations 55to64'!B159,'Calculations 65plus'!B159)</f>
        <v>0.21598101265822786</v>
      </c>
      <c r="C204">
        <f>C159/SUM(C159,'Calculations 16to19'!C159,'Calculations 20to24'!C159,'Calculations 25to34'!C159,'Calculations 45to54'!C159,'Calculations 55to64'!C159,'Calculations 65plus'!C159)</f>
        <v>0.22063595200684893</v>
      </c>
      <c r="D204">
        <f>D159/SUM(D159,'Calculations 16to19'!D159,'Calculations 20to24'!D159,'Calculations 25to34'!D159,'Calculations 45to54'!D159,'Calculations 55to64'!D159,'Calculations 65plus'!D159)</f>
        <v>0.22437418972140813</v>
      </c>
      <c r="E204">
        <f>E159/SUM(E159,'Calculations 16to19'!E159,'Calculations 20to24'!E159,'Calculations 25to34'!E159,'Calculations 45to54'!E159,'Calculations 55to64'!E159,'Calculations 65plus'!E159)</f>
        <v>0.22854397012068853</v>
      </c>
      <c r="F204">
        <f>F159/SUM(F159,'Calculations 16to19'!F159,'Calculations 20to24'!F159,'Calculations 25to34'!F159,'Calculations 45to54'!F159,'Calculations 55to64'!F159,'Calculations 65plus'!F159)</f>
        <v>0.23307103524646025</v>
      </c>
      <c r="G204">
        <f>G159/SUM(G159,'Calculations 16to19'!G159,'Calculations 20to24'!G159,'Calculations 25to34'!G159,'Calculations 45to54'!G159,'Calculations 55to64'!G159,'Calculations 65plus'!G159)</f>
        <v>0.23720558516488641</v>
      </c>
      <c r="H204">
        <f>H159/SUM(H159,'Calculations 16to19'!H159,'Calculations 20to24'!H159,'Calculations 25to34'!H159,'Calculations 45to54'!H159,'Calculations 55to64'!H159,'Calculations 65plus'!H159)</f>
        <v>0.24220822619125998</v>
      </c>
      <c r="I204">
        <f>I159/SUM(I159,'Calculations 16to19'!I159,'Calculations 20to24'!I159,'Calculations 25to34'!I159,'Calculations 45to54'!I159,'Calculations 55to64'!I159,'Calculations 65plus'!I159)</f>
        <v>0.24593212092643782</v>
      </c>
      <c r="J204">
        <f>J159/SUM(J159,'Calculations 16to19'!J159,'Calculations 20to24'!J159,'Calculations 25to34'!J159,'Calculations 45to54'!J159,'Calculations 55to64'!J159,'Calculations 65plus'!J159)</f>
        <v>0.24845495066678955</v>
      </c>
      <c r="K204">
        <f>K159/SUM(K159,'Calculations 16to19'!K159,'Calculations 20to24'!K159,'Calculations 25to34'!K159,'Calculations 45to54'!K159,'Calculations 55to64'!K159,'Calculations 65plus'!K159)</f>
        <v>0.25098735239225589</v>
      </c>
      <c r="L204">
        <f>L159/SUM(L159,'Calculations 16to19'!L159,'Calculations 20to24'!L159,'Calculations 25to34'!L159,'Calculations 45to54'!L159,'Calculations 55to64'!L159,'Calculations 65plus'!L159)</f>
        <v>0.25696941272536455</v>
      </c>
      <c r="M204">
        <f>M159/SUM(M159,'Calculations 16to19'!M159,'Calculations 20to24'!M159,'Calculations 25to34'!M159,'Calculations 45to54'!M159,'Calculations 55to64'!M159,'Calculations 65plus'!M159)</f>
        <v>0.26098280763048703</v>
      </c>
      <c r="N204">
        <f>N159/SUM(N159,'Calculations 16to19'!N159,'Calculations 20to24'!N159,'Calculations 25to34'!N159,'Calculations 45to54'!N159,'Calculations 55to64'!N159,'Calculations 65plus'!N159)</f>
        <v>0.26498332435036248</v>
      </c>
      <c r="O204">
        <f>O159/SUM(O159,'Calculations 16to19'!O159,'Calculations 20to24'!O159,'Calculations 25to34'!O159,'Calculations 45to54'!O159,'Calculations 55to64'!O159,'Calculations 65plus'!O159)</f>
        <v>0.26896938092363848</v>
      </c>
      <c r="P204">
        <f>P159/SUM(P159,'Calculations 16to19'!P159,'Calculations 20to24'!P159,'Calculations 25to34'!P159,'Calculations 45to54'!P159,'Calculations 55to64'!P159,'Calculations 65plus'!P159)</f>
        <v>0.27293942999708032</v>
      </c>
      <c r="Q204">
        <f>Q159/SUM(Q159,'Calculations 16to19'!Q159,'Calculations 20to24'!Q159,'Calculations 25to34'!Q159,'Calculations 45to54'!Q159,'Calculations 55to64'!Q159,'Calculations 65plus'!Q159)</f>
        <v>0.27689196044185632</v>
      </c>
      <c r="R204">
        <f>R159/SUM(R159,'Calculations 16to19'!R159,'Calculations 20to24'!R159,'Calculations 25to34'!R159,'Calculations 45to54'!R159,'Calculations 55to64'!R159,'Calculations 65plus'!R159)</f>
        <v>0.28082549885026664</v>
      </c>
      <c r="S204">
        <f>S159/SUM(S159,'Calculations 16to19'!S159,'Calculations 20to24'!S159,'Calculations 25to34'!S159,'Calculations 45to54'!S159,'Calculations 55to64'!S159,'Calculations 65plus'!S159)</f>
        <v>0.28473861091226566</v>
      </c>
      <c r="T204">
        <f>T159/SUM(T159,'Calculations 16to19'!T159,'Calculations 20to24'!T159,'Calculations 25to34'!T159,'Calculations 45to54'!T159,'Calculations 55to64'!T159,'Calculations 65plus'!T159)</f>
        <v>0.28862990267165189</v>
      </c>
      <c r="U204">
        <f>U159/SUM(U159,'Calculations 16to19'!U159,'Calculations 20to24'!U159,'Calculations 25to34'!U159,'Calculations 45to54'!U159,'Calculations 55to64'!U159,'Calculations 65plus'!U159)</f>
        <v>0.29249802166220518</v>
      </c>
      <c r="V204">
        <f>V159/SUM(V159,'Calculations 16to19'!V159,'Calculations 20to24'!V159,'Calculations 25to34'!V159,'Calculations 45to54'!V159,'Calculations 55to64'!V159,'Calculations 65plus'!V159)</f>
        <v>0.29634165792452016</v>
      </c>
      <c r="W204">
        <f>W159/SUM(W159,'Calculations 16to19'!W159,'Calculations 20to24'!W159,'Calculations 25to34'!W159,'Calculations 45to54'!W159,'Calculations 55to64'!W159,'Calculations 65plus'!W159)</f>
        <v>0.30015954490468072</v>
      </c>
      <c r="X204">
        <f>X159/SUM(X159,'Calculations 16to19'!X159,'Calculations 20to24'!X159,'Calculations 25to34'!X159,'Calculations 45to54'!X159,'Calculations 55to64'!X159,'Calculations 65plus'!X159)</f>
        <v>0.30395046023631422</v>
      </c>
      <c r="Y204">
        <f>Y159/SUM(Y159,'Calculations 16to19'!Y159,'Calculations 20to24'!Y159,'Calculations 25to34'!Y159,'Calculations 45to54'!Y159,'Calculations 55to64'!Y159,'Calculations 65plus'!Y159)</f>
        <v>0.30771322640792831</v>
      </c>
      <c r="Z204">
        <f>Z159/SUM(Z159,'Calculations 16to19'!Z159,'Calculations 20to24'!Z159,'Calculations 25to34'!Z159,'Calculations 45to54'!Z159,'Calculations 55to64'!Z159,'Calculations 65plus'!Z159)</f>
        <v>0.31144671131777174</v>
      </c>
      <c r="AA204">
        <f>AA159/SUM(AA159,'Calculations 16to19'!AA159,'Calculations 20to24'!AA159,'Calculations 25to34'!AA159,'Calculations 45to54'!AA159,'Calculations 55to64'!AA159,'Calculations 65plus'!AA159)</f>
        <v>0.31514982871878178</v>
      </c>
      <c r="AB204">
        <f>AB159/SUM(AB159,'Calculations 16to19'!AB159,'Calculations 20to24'!AB159,'Calculations 25to34'!AB159,'Calculations 45to54'!AB159,'Calculations 55to64'!AB159,'Calculations 65plus'!AB159)</f>
        <v>0.31882153855645812</v>
      </c>
      <c r="AC204">
        <f>AC159/SUM(AC159,'Calculations 16to19'!AC159,'Calculations 20to24'!AC159,'Calculations 25to34'!AC159,'Calculations 45to54'!AC159,'Calculations 55to64'!AC159,'Calculations 65plus'!AC159)</f>
        <v>0.3224608472027693</v>
      </c>
      <c r="AD204">
        <f>AD159/SUM(AD159,'Calculations 16to19'!AD159,'Calculations 20to24'!AD159,'Calculations 25to34'!AD159,'Calculations 45to54'!AD159,'Calculations 55to64'!AD159,'Calculations 65plus'!AD159)</f>
        <v>0.32606680758943846</v>
      </c>
      <c r="AE204">
        <f>AE159/SUM(AE159,'Calculations 16to19'!AE159,'Calculations 20to24'!AE159,'Calculations 25to34'!AE159,'Calculations 45to54'!AE159,'Calculations 55to64'!AE159,'Calculations 65plus'!AE159)</f>
        <v>0.32963851924415488</v>
      </c>
      <c r="AF204">
        <f>AF159/SUM(AF159,'Calculations 16to19'!AF159,'Calculations 20to24'!AF159,'Calculations 25to34'!AF159,'Calculations 45to54'!AF159,'Calculations 55to64'!AF159,'Calculations 65plus'!AF159)</f>
        <v>0.33317512823344292</v>
      </c>
    </row>
    <row r="205" spans="1:32" x14ac:dyDescent="0.25">
      <c r="A205" t="s">
        <v>62</v>
      </c>
      <c r="B205">
        <f>B160/SUM(B160,'Calculations 16to19'!B160,'Calculations 20to24'!B160,'Calculations 25to34'!B160,'Calculations 45to54'!B160,'Calculations 55to64'!B160,'Calculations 65plus'!B160)</f>
        <v>0.21730769230769237</v>
      </c>
      <c r="C205">
        <f>C160/SUM(C160,'Calculations 16to19'!C160,'Calculations 20to24'!C160,'Calculations 25to34'!C160,'Calculations 45to54'!C160,'Calculations 55to64'!C160,'Calculations 65plus'!C160)</f>
        <v>0.22169915743585875</v>
      </c>
      <c r="D205">
        <f>D160/SUM(D160,'Calculations 16to19'!D160,'Calculations 20to24'!D160,'Calculations 25to34'!D160,'Calculations 45to54'!D160,'Calculations 55to64'!D160,'Calculations 65plus'!D160)</f>
        <v>0.22537460597178241</v>
      </c>
      <c r="E205">
        <f>E160/SUM(E160,'Calculations 16to19'!E160,'Calculations 20to24'!E160,'Calculations 25to34'!E160,'Calculations 45to54'!E160,'Calculations 55to64'!E160,'Calculations 65plus'!E160)</f>
        <v>0.22952302312306463</v>
      </c>
      <c r="F205">
        <f>F160/SUM(F160,'Calculations 16to19'!F160,'Calculations 20to24'!F160,'Calculations 25to34'!F160,'Calculations 45to54'!F160,'Calculations 55to64'!F160,'Calculations 65plus'!F160)</f>
        <v>0.23397209830867396</v>
      </c>
      <c r="G205">
        <f>G160/SUM(G160,'Calculations 16to19'!G160,'Calculations 20to24'!G160,'Calculations 25to34'!G160,'Calculations 45to54'!G160,'Calculations 55to64'!G160,'Calculations 65plus'!G160)</f>
        <v>0.23793151152471675</v>
      </c>
      <c r="H205">
        <f>H160/SUM(H160,'Calculations 16to19'!H160,'Calculations 20to24'!H160,'Calculations 25to34'!H160,'Calculations 45to54'!H160,'Calculations 55to64'!H160,'Calculations 65plus'!H160)</f>
        <v>0.24273439489657969</v>
      </c>
      <c r="I205">
        <f>I160/SUM(I160,'Calculations 16to19'!I160,'Calculations 20to24'!I160,'Calculations 25to34'!I160,'Calculations 45to54'!I160,'Calculations 55to64'!I160,'Calculations 65plus'!I160)</f>
        <v>0.24653441010048277</v>
      </c>
      <c r="J205">
        <f>J160/SUM(J160,'Calculations 16to19'!J160,'Calculations 20to24'!J160,'Calculations 25to34'!J160,'Calculations 45to54'!J160,'Calculations 55to64'!J160,'Calculations 65plus'!J160)</f>
        <v>0.24934527966888786</v>
      </c>
      <c r="K205">
        <f>K160/SUM(K160,'Calculations 16to19'!K160,'Calculations 20to24'!K160,'Calculations 25to34'!K160,'Calculations 45to54'!K160,'Calculations 55to64'!K160,'Calculations 65plus'!K160)</f>
        <v>0.25219269767127334</v>
      </c>
      <c r="L205">
        <f>L160/SUM(L160,'Calculations 16to19'!L160,'Calculations 20to24'!L160,'Calculations 25to34'!L160,'Calculations 45to54'!L160,'Calculations 55to64'!L160,'Calculations 65plus'!L160)</f>
        <v>0.25749109807043458</v>
      </c>
      <c r="M205">
        <f>M160/SUM(M160,'Calculations 16to19'!M160,'Calculations 20to24'!M160,'Calculations 25to34'!M160,'Calculations 45to54'!M160,'Calculations 55to64'!M160,'Calculations 65plus'!M160)</f>
        <v>0.26140298647248128</v>
      </c>
      <c r="N205">
        <f>N160/SUM(N160,'Calculations 16to19'!N160,'Calculations 20to24'!N160,'Calculations 25to34'!N160,'Calculations 45to54'!N160,'Calculations 55to64'!N160,'Calculations 65plus'!N160)</f>
        <v>0.26529685875311182</v>
      </c>
      <c r="O205">
        <f>O160/SUM(O160,'Calculations 16to19'!O160,'Calculations 20to24'!O160,'Calculations 25to34'!O160,'Calculations 45to54'!O160,'Calculations 55to64'!O160,'Calculations 65plus'!O160)</f>
        <v>0.26917110170551889</v>
      </c>
      <c r="P205">
        <f>P160/SUM(P160,'Calculations 16to19'!P160,'Calculations 20to24'!P160,'Calculations 25to34'!P160,'Calculations 45to54'!P160,'Calculations 55to64'!P160,'Calculations 65plus'!P160)</f>
        <v>0.27302414716595069</v>
      </c>
      <c r="Q205">
        <f>Q160/SUM(Q160,'Calculations 16to19'!Q160,'Calculations 20to24'!Q160,'Calculations 25to34'!Q160,'Calculations 45to54'!Q160,'Calculations 55to64'!Q160,'Calculations 65plus'!Q160)</f>
        <v>0.27685447363707438</v>
      </c>
      <c r="R205">
        <f>R160/SUM(R160,'Calculations 16to19'!R160,'Calculations 20to24'!R160,'Calculations 25to34'!R160,'Calculations 45to54'!R160,'Calculations 55to64'!R160,'Calculations 65plus'!R160)</f>
        <v>0.28066060775051482</v>
      </c>
      <c r="S205">
        <f>S160/SUM(S160,'Calculations 16to19'!S160,'Calculations 20to24'!S160,'Calculations 25to34'!S160,'Calculations 45to54'!S160,'Calculations 55to64'!S160,'Calculations 65plus'!S160)</f>
        <v>0.28444112556929513</v>
      </c>
      <c r="T205">
        <f>T160/SUM(T160,'Calculations 16to19'!T160,'Calculations 20to24'!T160,'Calculations 25to34'!T160,'Calculations 45to54'!T160,'Calculations 55to64'!T160,'Calculations 65plus'!T160)</f>
        <v>0.28819465373160502</v>
      </c>
      <c r="U205">
        <f>U160/SUM(U160,'Calculations 16to19'!U160,'Calculations 20to24'!U160,'Calculations 25to34'!U160,'Calculations 45to54'!U160,'Calculations 55to64'!U160,'Calculations 65plus'!U160)</f>
        <v>0.29191987043789874</v>
      </c>
      <c r="V205">
        <f>V160/SUM(V160,'Calculations 16to19'!V160,'Calculations 20to24'!V160,'Calculations 25to34'!V160,'Calculations 45to54'!V160,'Calculations 55to64'!V160,'Calculations 65plus'!V160)</f>
        <v>0.29561550628393346</v>
      </c>
      <c r="W205">
        <f>W160/SUM(W160,'Calculations 16to19'!W160,'Calculations 20to24'!W160,'Calculations 25to34'!W160,'Calculations 45to54'!W160,'Calculations 55to64'!W160,'Calculations 65plus'!W160)</f>
        <v>0.29928034494288913</v>
      </c>
      <c r="X205">
        <f>X160/SUM(X160,'Calculations 16to19'!X160,'Calculations 20to24'!X160,'Calculations 25to34'!X160,'Calculations 45to54'!X160,'Calculations 55to64'!X160,'Calculations 65plus'!X160)</f>
        <v>0.30291322370020085</v>
      </c>
      <c r="Y205">
        <f>Y160/SUM(Y160,'Calculations 16to19'!Y160,'Calculations 20to24'!Y160,'Calculations 25to34'!Y160,'Calculations 45to54'!Y160,'Calculations 55to64'!Y160,'Calculations 65plus'!Y160)</f>
        <v>0.30651303384519424</v>
      </c>
      <c r="Z205">
        <f>Z160/SUM(Z160,'Calculations 16to19'!Z160,'Calculations 20to24'!Z160,'Calculations 25to34'!Z160,'Calculations 45to54'!Z160,'Calculations 55to64'!Z160,'Calculations 65plus'!Z160)</f>
        <v>0.3100787209240185</v>
      </c>
      <c r="AA205">
        <f>AA160/SUM(AA160,'Calculations 16to19'!AA160,'Calculations 20to24'!AA160,'Calculations 25to34'!AA160,'Calculations 45to54'!AA160,'Calculations 55to64'!AA160,'Calculations 65plus'!AA160)</f>
        <v>0.3136092848587394</v>
      </c>
      <c r="AB205">
        <f>AB160/SUM(AB160,'Calculations 16to19'!AB160,'Calculations 20to24'!AB160,'Calculations 25to34'!AB160,'Calculations 45to54'!AB160,'Calculations 55to64'!AB160,'Calculations 65plus'!AB160)</f>
        <v>0.31710377993776995</v>
      </c>
      <c r="AC205">
        <f>AC160/SUM(AC160,'Calculations 16to19'!AC160,'Calculations 20to24'!AC160,'Calculations 25to34'!AC160,'Calculations 45to54'!AC160,'Calculations 55to64'!AC160,'Calculations 65plus'!AC160)</f>
        <v>0.32056131468308968</v>
      </c>
      <c r="AD205">
        <f>AD160/SUM(AD160,'Calculations 16to19'!AD160,'Calculations 20to24'!AD160,'Calculations 25to34'!AD160,'Calculations 45to54'!AD160,'Calculations 55to64'!AD160,'Calculations 65plus'!AD160)</f>
        <v>0.32398105159995028</v>
      </c>
      <c r="AE205">
        <f>AE160/SUM(AE160,'Calculations 16to19'!AE160,'Calculations 20to24'!AE160,'Calculations 25to34'!AE160,'Calculations 45to54'!AE160,'Calculations 55to64'!AE160,'Calculations 65plus'!AE160)</f>
        <v>0.32736220681494088</v>
      </c>
      <c r="AF205">
        <f>AF160/SUM(AF160,'Calculations 16to19'!AF160,'Calculations 20to24'!AF160,'Calculations 25to34'!AF160,'Calculations 45to54'!AF160,'Calculations 55to64'!AF160,'Calculations 65plus'!AF160)</f>
        <v>0.33070404960844663</v>
      </c>
    </row>
    <row r="206" spans="1:32" x14ac:dyDescent="0.25">
      <c r="A206" t="s">
        <v>64</v>
      </c>
      <c r="B206">
        <f>B161/SUM(B161,'Calculations 16to19'!B161,'Calculations 20to24'!B161,'Calculations 25to34'!B161,'Calculations 45to54'!B161,'Calculations 55to64'!B161,'Calculations 65plus'!B161)</f>
        <v>0.21076822061720282</v>
      </c>
      <c r="C206">
        <f>C161/SUM(C161,'Calculations 16to19'!C161,'Calculations 20to24'!C161,'Calculations 25to34'!C161,'Calculations 45to54'!C161,'Calculations 55to64'!C161,'Calculations 65plus'!C161)</f>
        <v>0.21518135936219945</v>
      </c>
      <c r="D206">
        <f>D161/SUM(D161,'Calculations 16to19'!D161,'Calculations 20to24'!D161,'Calculations 25to34'!D161,'Calculations 45to54'!D161,'Calculations 55to64'!D161,'Calculations 65plus'!D161)</f>
        <v>0.21879978958665339</v>
      </c>
      <c r="E206">
        <f>E161/SUM(E161,'Calculations 16to19'!E161,'Calculations 20to24'!E161,'Calculations 25to34'!E161,'Calculations 45to54'!E161,'Calculations 55to64'!E161,'Calculations 65plus'!E161)</f>
        <v>0.22280555374900265</v>
      </c>
      <c r="F206">
        <f>F161/SUM(F161,'Calculations 16to19'!F161,'Calculations 20to24'!F161,'Calculations 25to34'!F161,'Calculations 45to54'!F161,'Calculations 55to64'!F161,'Calculations 65plus'!F161)</f>
        <v>0.22706251297192639</v>
      </c>
      <c r="G206">
        <f>G161/SUM(G161,'Calculations 16to19'!G161,'Calculations 20to24'!G161,'Calculations 25to34'!G161,'Calculations 45to54'!G161,'Calculations 55to64'!G161,'Calculations 65plus'!G161)</f>
        <v>0.23080434082651552</v>
      </c>
      <c r="H206">
        <f>H161/SUM(H161,'Calculations 16to19'!H161,'Calculations 20to24'!H161,'Calculations 25to34'!H161,'Calculations 45to54'!H161,'Calculations 55to64'!H161,'Calculations 65plus'!H161)</f>
        <v>0.23531461362565723</v>
      </c>
      <c r="I206">
        <f>I161/SUM(I161,'Calculations 16to19'!I161,'Calculations 20to24'!I161,'Calculations 25to34'!I161,'Calculations 45to54'!I161,'Calculations 55to64'!I161,'Calculations 65plus'!I161)</f>
        <v>0.23869422967297321</v>
      </c>
      <c r="J206">
        <f>J161/SUM(J161,'Calculations 16to19'!J161,'Calculations 20to24'!J161,'Calculations 25to34'!J161,'Calculations 45to54'!J161,'Calculations 55to64'!J161,'Calculations 65plus'!J161)</f>
        <v>0.24107371415431889</v>
      </c>
      <c r="K206">
        <f>K161/SUM(K161,'Calculations 16to19'!K161,'Calculations 20to24'!K161,'Calculations 25to34'!K161,'Calculations 45to54'!K161,'Calculations 55to64'!K161,'Calculations 65plus'!K161)</f>
        <v>0.24352898319306385</v>
      </c>
      <c r="L206">
        <f>L161/SUM(L161,'Calculations 16to19'!L161,'Calculations 20to24'!L161,'Calculations 25to34'!L161,'Calculations 45to54'!L161,'Calculations 55to64'!L161,'Calculations 65plus'!L161)</f>
        <v>0.24898944724683122</v>
      </c>
      <c r="M206">
        <f>M161/SUM(M161,'Calculations 16to19'!M161,'Calculations 20to24'!M161,'Calculations 25to34'!M161,'Calculations 45to54'!M161,'Calculations 55to64'!M161,'Calculations 65plus'!M161)</f>
        <v>0.25266610888316288</v>
      </c>
      <c r="N206">
        <f>N161/SUM(N161,'Calculations 16to19'!N161,'Calculations 20to24'!N161,'Calculations 25to34'!N161,'Calculations 45to54'!N161,'Calculations 55to64'!N161,'Calculations 65plus'!N161)</f>
        <v>0.25632065684236932</v>
      </c>
      <c r="O206">
        <f>O161/SUM(O161,'Calculations 16to19'!O161,'Calculations 20to24'!O161,'Calculations 25to34'!O161,'Calculations 45to54'!O161,'Calculations 55to64'!O161,'Calculations 65plus'!O161)</f>
        <v>0.25995164728364423</v>
      </c>
      <c r="P206">
        <f>P161/SUM(P161,'Calculations 16to19'!P161,'Calculations 20to24'!P161,'Calculations 25to34'!P161,'Calculations 45to54'!P161,'Calculations 55to64'!P161,'Calculations 65plus'!P161)</f>
        <v>0.26355768761615594</v>
      </c>
      <c r="Q206">
        <f>Q161/SUM(Q161,'Calculations 16to19'!Q161,'Calculations 20to24'!Q161,'Calculations 25to34'!Q161,'Calculations 45to54'!Q161,'Calculations 55to64'!Q161,'Calculations 65plus'!Q161)</f>
        <v>0.26713743761664682</v>
      </c>
      <c r="R206">
        <f>R161/SUM(R161,'Calculations 16to19'!R161,'Calculations 20to24'!R161,'Calculations 25to34'!R161,'Calculations 45to54'!R161,'Calculations 55to64'!R161,'Calculations 65plus'!R161)</f>
        <v>0.27068961037822648</v>
      </c>
      <c r="S206">
        <f>S161/SUM(S161,'Calculations 16to19'!S161,'Calculations 20to24'!S161,'Calculations 25to34'!S161,'Calculations 45to54'!S161,'Calculations 55to64'!S161,'Calculations 65plus'!S161)</f>
        <v>0.27421297309350628</v>
      </c>
      <c r="T206">
        <f>T161/SUM(T161,'Calculations 16to19'!T161,'Calculations 20to24'!T161,'Calculations 25to34'!T161,'Calculations 45to54'!T161,'Calculations 55to64'!T161,'Calculations 65plus'!T161)</f>
        <v>0.27770634767586677</v>
      </c>
      <c r="U206">
        <f>U161/SUM(U161,'Calculations 16to19'!U161,'Calculations 20to24'!U161,'Calculations 25to34'!U161,'Calculations 45to54'!U161,'Calculations 55to64'!U161,'Calculations 65plus'!U161)</f>
        <v>0.28116861122316628</v>
      </c>
      <c r="V206">
        <f>V161/SUM(V161,'Calculations 16to19'!V161,'Calculations 20to24'!V161,'Calculations 25to34'!V161,'Calculations 45to54'!V161,'Calculations 55to64'!V161,'Calculations 65plus'!V161)</f>
        <v>0.2845986963287222</v>
      </c>
      <c r="W206">
        <f>W161/SUM(W161,'Calculations 16to19'!W161,'Calculations 20to24'!W161,'Calculations 25to34'!W161,'Calculations 45to54'!W161,'Calculations 55to64'!W161,'Calculations 65plus'!W161)</f>
        <v>0.28799559124484059</v>
      </c>
      <c r="X206">
        <f>X161/SUM(X161,'Calculations 16to19'!X161,'Calculations 20to24'!X161,'Calculations 25to34'!X161,'Calculations 45to54'!X161,'Calculations 55to64'!X161,'Calculations 65plus'!X161)</f>
        <v>0.29135833990456189</v>
      </c>
      <c r="Y206">
        <f>Y161/SUM(Y161,'Calculations 16to19'!Y161,'Calculations 20to24'!Y161,'Calculations 25to34'!Y161,'Calculations 45to54'!Y161,'Calculations 55to64'!Y161,'Calculations 65plus'!Y161)</f>
        <v>0.29468604180763347</v>
      </c>
      <c r="Z206">
        <f>Z161/SUM(Z161,'Calculations 16to19'!Z161,'Calculations 20to24'!Z161,'Calculations 25to34'!Z161,'Calculations 45to54'!Z161,'Calculations 55to64'!Z161,'Calculations 65plus'!Z161)</f>
        <v>0.29797785177701624</v>
      </c>
      <c r="AA206">
        <f>AA161/SUM(AA161,'Calculations 16to19'!AA161,'Calculations 20to24'!AA161,'Calculations 25to34'!AA161,'Calculations 45to54'!AA161,'Calculations 55to64'!AA161,'Calculations 65plus'!AA161)</f>
        <v>0.30123297959247114</v>
      </c>
      <c r="AB206">
        <f>AB161/SUM(AB161,'Calculations 16to19'!AB161,'Calculations 20to24'!AB161,'Calculations 25to34'!AB161,'Calculations 45to54'!AB161,'Calculations 55to64'!AB161,'Calculations 65plus'!AB161)</f>
        <v>0.30445068950795923</v>
      </c>
      <c r="AC206">
        <f>AC161/SUM(AC161,'Calculations 16to19'!AC161,'Calculations 20to24'!AC161,'Calculations 25to34'!AC161,'Calculations 45to54'!AC161,'Calculations 55to64'!AC161,'Calculations 65plus'!AC161)</f>
        <v>0.30763029965973865</v>
      </c>
      <c r="AD206">
        <f>AD161/SUM(AD161,'Calculations 16to19'!AD161,'Calculations 20to24'!AD161,'Calculations 25to34'!AD161,'Calculations 45to54'!AD161,'Calculations 55to64'!AD161,'Calculations 65plus'!AD161)</f>
        <v>0.31077118137213866</v>
      </c>
      <c r="AE206">
        <f>AE161/SUM(AE161,'Calculations 16to19'!AE161,'Calculations 20to24'!AE161,'Calculations 25to34'!AE161,'Calculations 45to54'!AE161,'Calculations 55to64'!AE161,'Calculations 65plus'!AE161)</f>
        <v>0.31387275836805234</v>
      </c>
      <c r="AF206">
        <f>AF161/SUM(AF161,'Calculations 16to19'!AF161,'Calculations 20to24'!AF161,'Calculations 25to34'!AF161,'Calculations 45to54'!AF161,'Calculations 55to64'!AF161,'Calculations 65plus'!AF161)</f>
        <v>0.31693450589119487</v>
      </c>
    </row>
    <row r="207" spans="1:32" x14ac:dyDescent="0.25">
      <c r="A207" t="s">
        <v>66</v>
      </c>
      <c r="B207">
        <f>B162/SUM(B162,'Calculations 16to19'!B162,'Calculations 20to24'!B162,'Calculations 25to34'!B162,'Calculations 45to54'!B162,'Calculations 55to64'!B162,'Calculations 65plus'!B162)</f>
        <v>0.22641509433962262</v>
      </c>
      <c r="C207">
        <f>C162/SUM(C162,'Calculations 16to19'!C162,'Calculations 20to24'!C162,'Calculations 25to34'!C162,'Calculations 45to54'!C162,'Calculations 55to64'!C162,'Calculations 65plus'!C162)</f>
        <v>0.23101902751922243</v>
      </c>
      <c r="D207">
        <f>D162/SUM(D162,'Calculations 16to19'!D162,'Calculations 20to24'!D162,'Calculations 25to34'!D162,'Calculations 45to54'!D162,'Calculations 55to64'!D162,'Calculations 65plus'!D162)</f>
        <v>0.23489508409241774</v>
      </c>
      <c r="E207">
        <f>E162/SUM(E162,'Calculations 16to19'!E162,'Calculations 20to24'!E162,'Calculations 25to34'!E162,'Calculations 45to54'!E162,'Calculations 55to64'!E162,'Calculations 65plus'!E162)</f>
        <v>0.23925976694284834</v>
      </c>
      <c r="F207">
        <f>F162/SUM(F162,'Calculations 16to19'!F162,'Calculations 20to24'!F162,'Calculations 25to34'!F162,'Calculations 45to54'!F162,'Calculations 55to64'!F162,'Calculations 65plus'!F162)</f>
        <v>0.2439127865721146</v>
      </c>
      <c r="G207">
        <f>G162/SUM(G162,'Calculations 16to19'!G162,'Calculations 20to24'!G162,'Calculations 25to34'!G162,'Calculations 45to54'!G162,'Calculations 55to64'!G162,'Calculations 65plus'!G162)</f>
        <v>0.24802465270853036</v>
      </c>
      <c r="H207">
        <f>H162/SUM(H162,'Calculations 16to19'!H162,'Calculations 20to24'!H162,'Calculations 25to34'!H162,'Calculations 45to54'!H162,'Calculations 55to64'!H162,'Calculations 65plus'!H162)</f>
        <v>0.25299509073024401</v>
      </c>
      <c r="I207">
        <f>I162/SUM(I162,'Calculations 16to19'!I162,'Calculations 20to24'!I162,'Calculations 25to34'!I162,'Calculations 45to54'!I162,'Calculations 55to64'!I162,'Calculations 65plus'!I162)</f>
        <v>0.25697009603642135</v>
      </c>
      <c r="J207">
        <f>J162/SUM(J162,'Calculations 16to19'!J162,'Calculations 20to24'!J162,'Calculations 25to34'!J162,'Calculations 45to54'!J162,'Calculations 55to64'!J162,'Calculations 65plus'!J162)</f>
        <v>0.25995804938028216</v>
      </c>
      <c r="K207">
        <f>K162/SUM(K162,'Calculations 16to19'!K162,'Calculations 20to24'!K162,'Calculations 25to34'!K162,'Calculations 45to54'!K162,'Calculations 55to64'!K162,'Calculations 65plus'!K162)</f>
        <v>0.26297296680375409</v>
      </c>
      <c r="L207">
        <f>L162/SUM(L162,'Calculations 16to19'!L162,'Calculations 20to24'!L162,'Calculations 25to34'!L162,'Calculations 45to54'!L162,'Calculations 55to64'!L162,'Calculations 65plus'!L162)</f>
        <v>0.26852017080270274</v>
      </c>
      <c r="M207">
        <f>M162/SUM(M162,'Calculations 16to19'!M162,'Calculations 20to24'!M162,'Calculations 25to34'!M162,'Calculations 45to54'!M162,'Calculations 55to64'!M162,'Calculations 65plus'!M162)</f>
        <v>0.27263034640656336</v>
      </c>
      <c r="N207">
        <f>N162/SUM(N162,'Calculations 16to19'!N162,'Calculations 20to24'!N162,'Calculations 25to34'!N162,'Calculations 45to54'!N162,'Calculations 55to64'!N162,'Calculations 65plus'!N162)</f>
        <v>0.27672417855390669</v>
      </c>
      <c r="O207">
        <f>O162/SUM(O162,'Calculations 16to19'!O162,'Calculations 20to24'!O162,'Calculations 25to34'!O162,'Calculations 45to54'!O162,'Calculations 55to64'!O162,'Calculations 65plus'!O162)</f>
        <v>0.2807999822601811</v>
      </c>
      <c r="P207">
        <f>P162/SUM(P162,'Calculations 16to19'!P162,'Calculations 20to24'!P162,'Calculations 25to34'!P162,'Calculations 45to54'!P162,'Calculations 55to64'!P162,'Calculations 65plus'!P162)</f>
        <v>0.28485611464057392</v>
      </c>
      <c r="Q207">
        <f>Q162/SUM(Q162,'Calculations 16to19'!Q162,'Calculations 20to24'!Q162,'Calculations 25to34'!Q162,'Calculations 45to54'!Q162,'Calculations 55to64'!Q162,'Calculations 65plus'!Q162)</f>
        <v>0.28889097664614272</v>
      </c>
      <c r="R207">
        <f>R162/SUM(R162,'Calculations 16to19'!R162,'Calculations 20to24'!R162,'Calculations 25to34'!R162,'Calculations 45to54'!R162,'Calculations 55to64'!R162,'Calculations 65plus'!R162)</f>
        <v>0.29290301464867113</v>
      </c>
      <c r="S207">
        <f>S162/SUM(S162,'Calculations 16to19'!S162,'Calculations 20to24'!S162,'Calculations 25to34'!S162,'Calculations 45to54'!S162,'Calculations 55to64'!S162,'Calculations 65plus'!S162)</f>
        <v>0.29689072187442961</v>
      </c>
      <c r="T207">
        <f>T162/SUM(T162,'Calculations 16to19'!T162,'Calculations 20to24'!T162,'Calculations 25to34'!T162,'Calculations 45to54'!T162,'Calculations 55to64'!T162,'Calculations 65plus'!T162)</f>
        <v>0.30085263968766962</v>
      </c>
      <c r="U207">
        <f>U162/SUM(U162,'Calculations 16to19'!U162,'Calculations 20to24'!U162,'Calculations 25to34'!U162,'Calculations 45to54'!U162,'Calculations 55to64'!U162,'Calculations 65plus'!U162)</f>
        <v>0.30478735872521406</v>
      </c>
      <c r="V207">
        <f>V162/SUM(V162,'Calculations 16to19'!V162,'Calculations 20to24'!V162,'Calculations 25to34'!V162,'Calculations 45to54'!V162,'Calculations 55to64'!V162,'Calculations 65plus'!V162)</f>
        <v>0.30869351988407395</v>
      </c>
      <c r="W207">
        <f>W162/SUM(W162,'Calculations 16to19'!W162,'Calculations 20to24'!W162,'Calculations 25to34'!W162,'Calculations 45to54'!W162,'Calculations 55to64'!W162,'Calculations 65plus'!W162)</f>
        <v>0.3125698151645222</v>
      </c>
      <c r="X207">
        <f>X162/SUM(X162,'Calculations 16to19'!X162,'Calculations 20to24'!X162,'Calculations 25to34'!X162,'Calculations 45to54'!X162,'Calculations 55to64'!X162,'Calculations 65plus'!X162)</f>
        <v>0.31641498837151721</v>
      </c>
      <c r="Y207">
        <f>Y162/SUM(Y162,'Calculations 16to19'!Y162,'Calculations 20to24'!Y162,'Calculations 25to34'!Y162,'Calculations 45to54'!Y162,'Calculations 55to64'!Y162,'Calculations 65plus'!Y162)</f>
        <v>0.32022783567781099</v>
      </c>
      <c r="Z207">
        <f>Z162/SUM(Z162,'Calculations 16to19'!Z162,'Calculations 20to24'!Z162,'Calculations 25to34'!Z162,'Calculations 45to54'!Z162,'Calculations 55to64'!Z162,'Calculations 65plus'!Z162)</f>
        <v>0.32400720605246236</v>
      </c>
      <c r="AA207">
        <f>AA162/SUM(AA162,'Calculations 16to19'!AA162,'Calculations 20to24'!AA162,'Calculations 25to34'!AA162,'Calculations 45to54'!AA162,'Calculations 55to64'!AA162,'Calculations 65plus'!AA162)</f>
        <v>0.32775200155884476</v>
      </c>
      <c r="AB207">
        <f>AB162/SUM(AB162,'Calculations 16to19'!AB162,'Calculations 20to24'!AB162,'Calculations 25to34'!AB162,'Calculations 45to54'!AB162,'Calculations 55to64'!AB162,'Calculations 65plus'!AB162)</f>
        <v>0.33146117752653836</v>
      </c>
      <c r="AC207">
        <f>AC162/SUM(AC162,'Calculations 16to19'!AC162,'Calculations 20to24'!AC162,'Calculations 25to34'!AC162,'Calculations 45to54'!AC162,'Calculations 55to64'!AC162,'Calculations 65plus'!AC162)</f>
        <v>0.33513374260179085</v>
      </c>
      <c r="AD207">
        <f>AD162/SUM(AD162,'Calculations 16to19'!AD162,'Calculations 20to24'!AD162,'Calculations 25to34'!AD162,'Calculations 45to54'!AD162,'Calculations 55to64'!AD162,'Calculations 65plus'!AD162)</f>
        <v>0.3387687586814685</v>
      </c>
      <c r="AE207">
        <f>AE162/SUM(AE162,'Calculations 16to19'!AE162,'Calculations 20to24'!AE162,'Calculations 25to34'!AE162,'Calculations 45to54'!AE162,'Calculations 55to64'!AE162,'Calculations 65plus'!AE162)</f>
        <v>0.3423653407356253</v>
      </c>
      <c r="AF207">
        <f>AF162/SUM(AF162,'Calculations 16to19'!AF162,'Calculations 20to24'!AF162,'Calculations 25to34'!AF162,'Calculations 45to54'!AF162,'Calculations 55to64'!AF162,'Calculations 65plus'!AF162)</f>
        <v>0.34592265652398668</v>
      </c>
    </row>
    <row r="208" spans="1:32" x14ac:dyDescent="0.25">
      <c r="A208" t="s">
        <v>68</v>
      </c>
      <c r="B208">
        <f>B163/SUM(B163,'Calculations 16to19'!B163,'Calculations 20to24'!B163,'Calculations 25to34'!B163,'Calculations 45to54'!B163,'Calculations 55to64'!B163,'Calculations 65plus'!B163)</f>
        <v>0.27272727272727271</v>
      </c>
      <c r="C208">
        <f>C163/SUM(C163,'Calculations 16to19'!C163,'Calculations 20to24'!C163,'Calculations 25to34'!C163,'Calculations 45to54'!C163,'Calculations 55to64'!C163,'Calculations 65plus'!C163)</f>
        <v>0.27740226035191301</v>
      </c>
      <c r="D208">
        <f>D163/SUM(D163,'Calculations 16to19'!D163,'Calculations 20to24'!D163,'Calculations 25to34'!D163,'Calculations 45to54'!D163,'Calculations 55to64'!D163,'Calculations 65plus'!D163)</f>
        <v>0.28118653101901248</v>
      </c>
      <c r="E208">
        <f>E163/SUM(E163,'Calculations 16to19'!E163,'Calculations 20to24'!E163,'Calculations 25to34'!E163,'Calculations 45to54'!E163,'Calculations 55to64'!E163,'Calculations 65plus'!E163)</f>
        <v>0.28553628984375473</v>
      </c>
      <c r="F208">
        <f>F163/SUM(F163,'Calculations 16to19'!F163,'Calculations 20to24'!F163,'Calculations 25to34'!F163,'Calculations 45to54'!F163,'Calculations 55to64'!F163,'Calculations 65plus'!F163)</f>
        <v>0.29036246701576141</v>
      </c>
      <c r="G208">
        <f>G163/SUM(G163,'Calculations 16to19'!G163,'Calculations 20to24'!G163,'Calculations 25to34'!G163,'Calculations 45to54'!G163,'Calculations 55to64'!G163,'Calculations 65plus'!G163)</f>
        <v>0.29488464397543962</v>
      </c>
      <c r="H208">
        <f>H163/SUM(H163,'Calculations 16to19'!H163,'Calculations 20to24'!H163,'Calculations 25to34'!H163,'Calculations 45to54'!H163,'Calculations 55to64'!H163,'Calculations 65plus'!H163)</f>
        <v>0.30041421716892774</v>
      </c>
      <c r="I208">
        <f>I163/SUM(I163,'Calculations 16to19'!I163,'Calculations 20to24'!I163,'Calculations 25to34'!I163,'Calculations 45to54'!I163,'Calculations 55to64'!I163,'Calculations 65plus'!I163)</f>
        <v>0.30478365227116017</v>
      </c>
      <c r="J208">
        <f>J163/SUM(J163,'Calculations 16to19'!J163,'Calculations 20to24'!J163,'Calculations 25to34'!J163,'Calculations 45to54'!J163,'Calculations 55to64'!J163,'Calculations 65plus'!J163)</f>
        <v>0.30786313626022566</v>
      </c>
      <c r="K208">
        <f>K163/SUM(K163,'Calculations 16to19'!K163,'Calculations 20to24'!K163,'Calculations 25to34'!K163,'Calculations 45to54'!K163,'Calculations 55to64'!K163,'Calculations 65plus'!K163)</f>
        <v>0.31084612356976077</v>
      </c>
      <c r="L208">
        <f>L163/SUM(L163,'Calculations 16to19'!L163,'Calculations 20to24'!L163,'Calculations 25to34'!L163,'Calculations 45to54'!L163,'Calculations 55to64'!L163,'Calculations 65plus'!L163)</f>
        <v>0.31642736041372127</v>
      </c>
      <c r="M208">
        <f>M163/SUM(M163,'Calculations 16to19'!M163,'Calculations 20to24'!M163,'Calculations 25to34'!M163,'Calculations 45to54'!M163,'Calculations 55to64'!M163,'Calculations 65plus'!M163)</f>
        <v>0.32065219231532593</v>
      </c>
      <c r="N208">
        <f>N163/SUM(N163,'Calculations 16to19'!N163,'Calculations 20to24'!N163,'Calculations 25to34'!N163,'Calculations 45to54'!N163,'Calculations 55to64'!N163,'Calculations 65plus'!N163)</f>
        <v>0.32484852619363225</v>
      </c>
      <c r="O208">
        <f>O163/SUM(O163,'Calculations 16to19'!O163,'Calculations 20to24'!O163,'Calculations 25to34'!O163,'Calculations 45to54'!O163,'Calculations 55to64'!O163,'Calculations 65plus'!O163)</f>
        <v>0.32901489677229878</v>
      </c>
      <c r="P208">
        <f>P163/SUM(P163,'Calculations 16to19'!P163,'Calculations 20to24'!P163,'Calculations 25to34'!P163,'Calculations 45to54'!P163,'Calculations 55to64'!P163,'Calculations 65plus'!P163)</f>
        <v>0.33314989110090693</v>
      </c>
      <c r="Q208">
        <f>Q163/SUM(Q163,'Calculations 16to19'!Q163,'Calculations 20to24'!Q163,'Calculations 25to34'!Q163,'Calculations 45to54'!Q163,'Calculations 55to64'!Q163,'Calculations 65plus'!Q163)</f>
        <v>0.33725214941124304</v>
      </c>
      <c r="R208">
        <f>R163/SUM(R163,'Calculations 16to19'!R163,'Calculations 20to24'!R163,'Calculations 25to34'!R163,'Calculations 45to54'!R163,'Calculations 55to64'!R163,'Calculations 65plus'!R163)</f>
        <v>0.34132036582996433</v>
      </c>
      <c r="S208">
        <f>S163/SUM(S163,'Calculations 16to19'!S163,'Calculations 20to24'!S163,'Calculations 25to34'!S163,'Calculations 45to54'!S163,'Calculations 55to64'!S163,'Calculations 65plus'!S163)</f>
        <v>0.34535328895096273</v>
      </c>
      <c r="T208">
        <f>T163/SUM(T163,'Calculations 16to19'!T163,'Calculations 20to24'!T163,'Calculations 25to34'!T163,'Calculations 45to54'!T163,'Calculations 55to64'!T163,'Calculations 65plus'!T163)</f>
        <v>0.34934972227118344</v>
      </c>
      <c r="U208">
        <f>U163/SUM(U163,'Calculations 16to19'!U163,'Calculations 20to24'!U163,'Calculations 25to34'!U163,'Calculations 45to54'!U163,'Calculations 55to64'!U163,'Calculations 65plus'!U163)</f>
        <v>0.35330852449396682</v>
      </c>
      <c r="V208">
        <f>V163/SUM(V163,'Calculations 16to19'!V163,'Calculations 20to24'!V163,'Calculations 25to34'!V163,'Calculations 45to54'!V163,'Calculations 55to64'!V163,'Calculations 65plus'!V163)</f>
        <v>0.35722860970433362</v>
      </c>
      <c r="W208">
        <f>W163/SUM(W163,'Calculations 16to19'!W163,'Calculations 20to24'!W163,'Calculations 25to34'!W163,'Calculations 45to54'!W163,'Calculations 55to64'!W163,'Calculations 65plus'!W163)</f>
        <v>0.3611089474209066</v>
      </c>
      <c r="X208">
        <f>X163/SUM(X163,'Calculations 16to19'!X163,'Calculations 20to24'!X163,'Calculations 25to34'!X163,'Calculations 45to54'!X163,'Calculations 55to64'!X163,'Calculations 65plus'!X163)</f>
        <v>0.36494856252939856</v>
      </c>
      <c r="Y208">
        <f>Y163/SUM(Y163,'Calculations 16to19'!Y163,'Calculations 20to24'!Y163,'Calculations 25to34'!Y163,'Calculations 45to54'!Y163,'Calculations 55to64'!Y163,'Calculations 65plus'!Y163)</f>
        <v>0.36874653510281541</v>
      </c>
      <c r="Z208">
        <f>Z163/SUM(Z163,'Calculations 16to19'!Z163,'Calculations 20to24'!Z163,'Calculations 25to34'!Z163,'Calculations 45to54'!Z163,'Calculations 55to64'!Z163,'Calculations 65plus'!Z163)</f>
        <v>0.37250200011368523</v>
      </c>
      <c r="AA208">
        <f>AA163/SUM(AA163,'Calculations 16to19'!AA163,'Calculations 20to24'!AA163,'Calculations 25to34'!AA163,'Calculations 45to54'!AA163,'Calculations 55to64'!AA163,'Calculations 65plus'!AA163)</f>
        <v>0.37621414704377359</v>
      </c>
      <c r="AB208">
        <f>AB163/SUM(AB163,'Calculations 16to19'!AB163,'Calculations 20to24'!AB163,'Calculations 25to34'!AB163,'Calculations 45to54'!AB163,'Calculations 55to64'!AB163,'Calculations 65plus'!AB163)</f>
        <v>0.37988221939683436</v>
      </c>
      <c r="AC208">
        <f>AC163/SUM(AC163,'Calculations 16to19'!AC163,'Calculations 20to24'!AC163,'Calculations 25to34'!AC163,'Calculations 45to54'!AC163,'Calculations 55to64'!AC163,'Calculations 65plus'!AC163)</f>
        <v>0.38350551412002803</v>
      </c>
      <c r="AD208">
        <f>AD163/SUM(AD163,'Calculations 16to19'!AD163,'Calculations 20to24'!AD163,'Calculations 25to34'!AD163,'Calculations 45to54'!AD163,'Calculations 55to64'!AD163,'Calculations 65plus'!AD163)</f>
        <v>0.38708338093968336</v>
      </c>
      <c r="AE208">
        <f>AE163/SUM(AE163,'Calculations 16to19'!AE163,'Calculations 20to24'!AE163,'Calculations 25to34'!AE163,'Calculations 45to54'!AE163,'Calculations 55to64'!AE163,'Calculations 65plus'!AE163)</f>
        <v>0.39061522161708462</v>
      </c>
      <c r="AF208">
        <f>AF163/SUM(AF163,'Calculations 16to19'!AF163,'Calculations 20to24'!AF163,'Calculations 25to34'!AF163,'Calculations 45to54'!AF163,'Calculations 55to64'!AF163,'Calculations 65plus'!AF163)</f>
        <v>0.39410048912995915</v>
      </c>
    </row>
    <row r="209" spans="1:32" x14ac:dyDescent="0.25">
      <c r="A209" t="s">
        <v>70</v>
      </c>
      <c r="B209">
        <f>B164/SUM(B164,'Calculations 16to19'!B164,'Calculations 20to24'!B164,'Calculations 25to34'!B164,'Calculations 45to54'!B164,'Calculations 55to64'!B164,'Calculations 65plus'!B164)</f>
        <v>0.19831730769230771</v>
      </c>
      <c r="C209">
        <f>C164/SUM(C164,'Calculations 16to19'!C164,'Calculations 20to24'!C164,'Calculations 25to34'!C164,'Calculations 45to54'!C164,'Calculations 55to64'!C164,'Calculations 65plus'!C164)</f>
        <v>0.20264553798478951</v>
      </c>
      <c r="D209">
        <f>D164/SUM(D164,'Calculations 16to19'!D164,'Calculations 20to24'!D164,'Calculations 25to34'!D164,'Calculations 45to54'!D164,'Calculations 55to64'!D164,'Calculations 65plus'!D164)</f>
        <v>0.20620557180773241</v>
      </c>
      <c r="E209">
        <f>E164/SUM(E164,'Calculations 16to19'!E164,'Calculations 20to24'!E164,'Calculations 25to34'!E164,'Calculations 45to54'!E164,'Calculations 55to64'!E164,'Calculations 65plus'!E164)</f>
        <v>0.21016855290236436</v>
      </c>
      <c r="F209">
        <f>F164/SUM(F164,'Calculations 16to19'!F164,'Calculations 20to24'!F164,'Calculations 25to34'!F164,'Calculations 45to54'!F164,'Calculations 55to64'!F164,'Calculations 65plus'!F164)</f>
        <v>0.21436518137176858</v>
      </c>
      <c r="G209">
        <f>G164/SUM(G164,'Calculations 16to19'!G164,'Calculations 20to24'!G164,'Calculations 25to34'!G164,'Calculations 45to54'!G164,'Calculations 55to64'!G164,'Calculations 65plus'!G164)</f>
        <v>0.21796096399610679</v>
      </c>
      <c r="H209">
        <f>H164/SUM(H164,'Calculations 16to19'!H164,'Calculations 20to24'!H164,'Calculations 25to34'!H164,'Calculations 45to54'!H164,'Calculations 55to64'!H164,'Calculations 65plus'!H164)</f>
        <v>0.22234726654088116</v>
      </c>
      <c r="I209">
        <f>I164/SUM(I164,'Calculations 16to19'!I164,'Calculations 20to24'!I164,'Calculations 25to34'!I164,'Calculations 45to54'!I164,'Calculations 55to64'!I164,'Calculations 65plus'!I164)</f>
        <v>0.22573011585683009</v>
      </c>
      <c r="J209">
        <f>J164/SUM(J164,'Calculations 16to19'!J164,'Calculations 20to24'!J164,'Calculations 25to34'!J164,'Calculations 45to54'!J164,'Calculations 55to64'!J164,'Calculations 65plus'!J164)</f>
        <v>0.22815713304556201</v>
      </c>
      <c r="K209">
        <f>K164/SUM(K164,'Calculations 16to19'!K164,'Calculations 20to24'!K164,'Calculations 25to34'!K164,'Calculations 45to54'!K164,'Calculations 55to64'!K164,'Calculations 65plus'!K164)</f>
        <v>0.23060179517221308</v>
      </c>
      <c r="L209">
        <f>L164/SUM(L164,'Calculations 16to19'!L164,'Calculations 20to24'!L164,'Calculations 25to34'!L164,'Calculations 45to54'!L164,'Calculations 55to64'!L164,'Calculations 65plus'!L164)</f>
        <v>0.2359579338130865</v>
      </c>
      <c r="M209">
        <f>M164/SUM(M164,'Calculations 16to19'!M164,'Calculations 20to24'!M164,'Calculations 25to34'!M164,'Calculations 45to54'!M164,'Calculations 55to64'!M164,'Calculations 65plus'!M164)</f>
        <v>0.2396056436732297</v>
      </c>
      <c r="N209">
        <f>N164/SUM(N164,'Calculations 16to19'!N164,'Calculations 20to24'!N164,'Calculations 25to34'!N164,'Calculations 45to54'!N164,'Calculations 55to64'!N164,'Calculations 65plus'!N164)</f>
        <v>0.24323663678768798</v>
      </c>
      <c r="O209">
        <f>O164/SUM(O164,'Calculations 16to19'!O164,'Calculations 20to24'!O164,'Calculations 25to34'!O164,'Calculations 45to54'!O164,'Calculations 55to64'!O164,'Calculations 65plus'!O164)</f>
        <v>0.24684938350035726</v>
      </c>
      <c r="P209">
        <f>P164/SUM(P164,'Calculations 16to19'!P164,'Calculations 20to24'!P164,'Calculations 25to34'!P164,'Calculations 45to54'!P164,'Calculations 55to64'!P164,'Calculations 65plus'!P164)</f>
        <v>0.25044239867389717</v>
      </c>
      <c r="Q209">
        <f>Q164/SUM(Q164,'Calculations 16to19'!Q164,'Calculations 20to24'!Q164,'Calculations 25to34'!Q164,'Calculations 45to54'!Q164,'Calculations 55to64'!Q164,'Calculations 65plus'!Q164)</f>
        <v>0.2540142432600257</v>
      </c>
      <c r="R209">
        <f>R164/SUM(R164,'Calculations 16to19'!R164,'Calculations 20to24'!R164,'Calculations 25to34'!R164,'Calculations 45to54'!R164,'Calculations 55to64'!R164,'Calculations 65plus'!R164)</f>
        <v>0.25756352570429425</v>
      </c>
      <c r="S209">
        <f>S164/SUM(S164,'Calculations 16to19'!S164,'Calculations 20to24'!S164,'Calculations 25to34'!S164,'Calculations 45to54'!S164,'Calculations 55to64'!S164,'Calculations 65plus'!S164)</f>
        <v>0.26108890318637973</v>
      </c>
      <c r="T209">
        <f>T164/SUM(T164,'Calculations 16to19'!T164,'Calculations 20to24'!T164,'Calculations 25to34'!T164,'Calculations 45to54'!T164,'Calculations 55to64'!T164,'Calculations 65plus'!T164)</f>
        <v>0.26458908269766951</v>
      </c>
      <c r="U209">
        <f>U164/SUM(U164,'Calculations 16to19'!U164,'Calculations 20to24'!U164,'Calculations 25to34'!U164,'Calculations 45to54'!U164,'Calculations 55to64'!U164,'Calculations 65plus'!U164)</f>
        <v>0.26806282195853448</v>
      </c>
      <c r="V209">
        <f>V164/SUM(V164,'Calculations 16to19'!V164,'Calculations 20to24'!V164,'Calculations 25to34'!V164,'Calculations 45to54'!V164,'Calculations 55to64'!V164,'Calculations 65plus'!V164)</f>
        <v>0.27150893017832722</v>
      </c>
      <c r="W209">
        <f>W164/SUM(W164,'Calculations 16to19'!W164,'Calculations 20to24'!W164,'Calculations 25to34'!W164,'Calculations 45to54'!W164,'Calculations 55to64'!W164,'Calculations 65plus'!W164)</f>
        <v>0.27492626866169645</v>
      </c>
      <c r="X209">
        <f>X164/SUM(X164,'Calculations 16to19'!X164,'Calculations 20to24'!X164,'Calculations 25to34'!X164,'Calculations 45to54'!X164,'Calculations 55to64'!X164,'Calculations 65plus'!X164)</f>
        <v>0.27831375126532565</v>
      </c>
      <c r="Y209">
        <f>Y164/SUM(Y164,'Calculations 16to19'!Y164,'Calculations 20to24'!Y164,'Calculations 25to34'!Y164,'Calculations 45to54'!Y164,'Calculations 55to64'!Y164,'Calculations 65plus'!Y164)</f>
        <v>0.2816703447096755</v>
      </c>
      <c r="Z209">
        <f>Z164/SUM(Z164,'Calculations 16to19'!Z164,'Calculations 20to24'!Z164,'Calculations 25to34'!Z164,'Calculations 45to54'!Z164,'Calculations 55to64'!Z164,'Calculations 65plus'!Z164)</f>
        <v>0.28499506875072678</v>
      </c>
      <c r="AA209">
        <f>AA164/SUM(AA164,'Calculations 16to19'!AA164,'Calculations 20to24'!AA164,'Calculations 25to34'!AA164,'Calculations 45to54'!AA164,'Calculations 55to64'!AA164,'Calculations 65plus'!AA164)</f>
        <v>0.28828699621709014</v>
      </c>
      <c r="AB209">
        <f>AB164/SUM(AB164,'Calculations 16to19'!AB164,'Calculations 20to24'!AB164,'Calculations 25to34'!AB164,'Calculations 45to54'!AB164,'Calculations 55to64'!AB164,'Calculations 65plus'!AB164)</f>
        <v>0.29154525291816841</v>
      </c>
      <c r="AC209">
        <f>AC164/SUM(AC164,'Calculations 16to19'!AC164,'Calculations 20to24'!AC164,'Calculations 25to34'!AC164,'Calculations 45to54'!AC164,'Calculations 55to64'!AC164,'Calculations 65plus'!AC164)</f>
        <v>0.29476901742932243</v>
      </c>
      <c r="AD209">
        <f>AD164/SUM(AD164,'Calculations 16to19'!AD164,'Calculations 20to24'!AD164,'Calculations 25to34'!AD164,'Calculations 45to54'!AD164,'Calculations 55to64'!AD164,'Calculations 65plus'!AD164)</f>
        <v>0.29795752076022808</v>
      </c>
      <c r="AE209">
        <f>AE164/SUM(AE164,'Calculations 16to19'!AE164,'Calculations 20to24'!AE164,'Calculations 25to34'!AE164,'Calculations 45to54'!AE164,'Calculations 55to64'!AE164,'Calculations 65plus'!AE164)</f>
        <v>0.30111004591277879</v>
      </c>
      <c r="AF209">
        <f>AF164/SUM(AF164,'Calculations 16to19'!AF164,'Calculations 20to24'!AF164,'Calculations 25to34'!AF164,'Calculations 45to54'!AF164,'Calculations 55to64'!AF164,'Calculations 65plus'!AF164)</f>
        <v>0.30422592733502341</v>
      </c>
    </row>
    <row r="210" spans="1:32" x14ac:dyDescent="0.25">
      <c r="A210" t="s">
        <v>72</v>
      </c>
      <c r="B210">
        <f>B165/SUM(B165,'Calculations 16to19'!B165,'Calculations 20to24'!B165,'Calculations 25to34'!B165,'Calculations 45to54'!B165,'Calculations 55to64'!B165,'Calculations 65plus'!B165)</f>
        <v>0.24566607954018727</v>
      </c>
      <c r="C210">
        <f>C165/SUM(C165,'Calculations 16to19'!C165,'Calculations 20to24'!C165,'Calculations 25to34'!C165,'Calculations 45to54'!C165,'Calculations 55to64'!C165,'Calculations 65plus'!C165)</f>
        <v>0.25038489393843461</v>
      </c>
      <c r="D210">
        <f>D165/SUM(D165,'Calculations 16to19'!D165,'Calculations 20to24'!D165,'Calculations 25to34'!D165,'Calculations 45to54'!D165,'Calculations 55to64'!D165,'Calculations 65plus'!D165)</f>
        <v>0.25422491647875328</v>
      </c>
      <c r="E210">
        <f>E165/SUM(E165,'Calculations 16to19'!E165,'Calculations 20to24'!E165,'Calculations 25to34'!E165,'Calculations 45to54'!E165,'Calculations 55to64'!E165,'Calculations 65plus'!E165)</f>
        <v>0.25847532057726275</v>
      </c>
      <c r="F210">
        <f>F165/SUM(F165,'Calculations 16to19'!F165,'Calculations 20to24'!F165,'Calculations 25to34'!F165,'Calculations 45to54'!F165,'Calculations 55to64'!F165,'Calculations 65plus'!F165)</f>
        <v>0.26303523968832981</v>
      </c>
      <c r="G210">
        <f>G165/SUM(G165,'Calculations 16to19'!G165,'Calculations 20to24'!G165,'Calculations 25to34'!G165,'Calculations 45to54'!G165,'Calculations 55to64'!G165,'Calculations 65plus'!G165)</f>
        <v>0.26717741760523078</v>
      </c>
      <c r="H210">
        <f>H165/SUM(H165,'Calculations 16to19'!H165,'Calculations 20to24'!H165,'Calculations 25to34'!H165,'Calculations 45to54'!H165,'Calculations 55to64'!H165,'Calculations 65plus'!H165)</f>
        <v>0.27211889701300174</v>
      </c>
      <c r="I210">
        <f>I165/SUM(I165,'Calculations 16to19'!I165,'Calculations 20to24'!I165,'Calculations 25to34'!I165,'Calculations 45to54'!I165,'Calculations 55to64'!I165,'Calculations 65plus'!I165)</f>
        <v>0.27581444548052386</v>
      </c>
      <c r="J210">
        <f>J165/SUM(J165,'Calculations 16to19'!J165,'Calculations 20to24'!J165,'Calculations 25to34'!J165,'Calculations 45to54'!J165,'Calculations 55to64'!J165,'Calculations 65plus'!J165)</f>
        <v>0.27840641375286218</v>
      </c>
      <c r="K210">
        <f>K165/SUM(K165,'Calculations 16to19'!K165,'Calculations 20to24'!K165,'Calculations 25to34'!K165,'Calculations 45to54'!K165,'Calculations 55to64'!K165,'Calculations 65plus'!K165)</f>
        <v>0.28106659899747982</v>
      </c>
      <c r="L210">
        <f>L165/SUM(L165,'Calculations 16to19'!L165,'Calculations 20to24'!L165,'Calculations 25to34'!L165,'Calculations 45to54'!L165,'Calculations 55to64'!L165,'Calculations 65plus'!L165)</f>
        <v>0.28679626491597493</v>
      </c>
      <c r="M210">
        <f>M165/SUM(M165,'Calculations 16to19'!M165,'Calculations 20to24'!M165,'Calculations 25to34'!M165,'Calculations 45to54'!M165,'Calculations 55to64'!M165,'Calculations 65plus'!M165)</f>
        <v>0.29072035826816722</v>
      </c>
      <c r="N210">
        <f>N165/SUM(N165,'Calculations 16to19'!N165,'Calculations 20to24'!N165,'Calculations 25to34'!N165,'Calculations 45to54'!N165,'Calculations 55to64'!N165,'Calculations 65plus'!N165)</f>
        <v>0.29461324873605088</v>
      </c>
      <c r="O210">
        <f>O165/SUM(O165,'Calculations 16to19'!O165,'Calculations 20to24'!O165,'Calculations 25to34'!O165,'Calculations 45to54'!O165,'Calculations 55to64'!O165,'Calculations 65plus'!O165)</f>
        <v>0.29847355729704694</v>
      </c>
      <c r="P210">
        <f>P165/SUM(P165,'Calculations 16to19'!P165,'Calculations 20to24'!P165,'Calculations 25to34'!P165,'Calculations 45to54'!P165,'Calculations 55to64'!P165,'Calculations 65plus'!P165)</f>
        <v>0.30229996558582378</v>
      </c>
      <c r="Q210">
        <f>Q165/SUM(Q165,'Calculations 16to19'!Q165,'Calculations 20to24'!Q165,'Calculations 25to34'!Q165,'Calculations 45to54'!Q165,'Calculations 55to64'!Q165,'Calculations 65plus'!Q165)</f>
        <v>0.30609121643523635</v>
      </c>
      <c r="R210">
        <f>R165/SUM(R165,'Calculations 16to19'!R165,'Calculations 20to24'!R165,'Calculations 25to34'!R165,'Calculations 45to54'!R165,'Calculations 55to64'!R165,'Calculations 65plus'!R165)</f>
        <v>0.30984611424996628</v>
      </c>
      <c r="S210">
        <f>S165/SUM(S165,'Calculations 16to19'!S165,'Calculations 20to24'!S165,'Calculations 25to34'!S165,'Calculations 45to54'!S165,'Calculations 55to64'!S165,'Calculations 65plus'!S165)</f>
        <v>0.31356352521840603</v>
      </c>
      <c r="T210">
        <f>T165/SUM(T165,'Calculations 16to19'!T165,'Calculations 20to24'!T165,'Calculations 25to34'!T165,'Calculations 45to54'!T165,'Calculations 55to64'!T165,'Calculations 65plus'!T165)</f>
        <v>0.31724237736881855</v>
      </c>
      <c r="U210">
        <f>U165/SUM(U165,'Calculations 16to19'!U165,'Calculations 20to24'!U165,'Calculations 25to34'!U165,'Calculations 45to54'!U165,'Calculations 55to64'!U165,'Calculations 65plus'!U165)</f>
        <v>0.32088166047612804</v>
      </c>
      <c r="V210">
        <f>V165/SUM(V165,'Calculations 16to19'!V165,'Calculations 20to24'!V165,'Calculations 25to34'!V165,'Calculations 45to54'!V165,'Calculations 55to64'!V165,'Calculations 65plus'!V165)</f>
        <v>0.32448042582606307</v>
      </c>
      <c r="W210">
        <f>W165/SUM(W165,'Calculations 16to19'!W165,'Calculations 20to24'!W165,'Calculations 25to34'!W165,'Calculations 45to54'!W165,'Calculations 55to64'!W165,'Calculations 65plus'!W165)</f>
        <v>0.32803778584362431</v>
      </c>
      <c r="X210">
        <f>X165/SUM(X165,'Calculations 16to19'!X165,'Calculations 20to24'!X165,'Calculations 25to34'!X165,'Calculations 45to54'!X165,'Calculations 55to64'!X165,'Calculations 65plus'!X165)</f>
        <v>0.3315529135930721</v>
      </c>
      <c r="Y210">
        <f>Y165/SUM(Y165,'Calculations 16to19'!Y165,'Calculations 20to24'!Y165,'Calculations 25to34'!Y165,'Calculations 45to54'!Y165,'Calculations 55to64'!Y165,'Calculations 65plus'!Y165)</f>
        <v>0.33502504215679751</v>
      </c>
      <c r="Z210">
        <f>Z165/SUM(Z165,'Calculations 16to19'!Z165,'Calculations 20to24'!Z165,'Calculations 25to34'!Z165,'Calculations 45to54'!Z165,'Calculations 55to64'!Z165,'Calculations 65plus'!Z165)</f>
        <v>0.33845346390055997</v>
      </c>
      <c r="AA210">
        <f>AA165/SUM(AA165,'Calculations 16to19'!AA165,'Calculations 20to24'!AA165,'Calculations 25to34'!AA165,'Calculations 45to54'!AA165,'Calculations 55to64'!AA165,'Calculations 65plus'!AA165)</f>
        <v>0.34183752963265529</v>
      </c>
      <c r="AB210">
        <f>AB165/SUM(AB165,'Calculations 16to19'!AB165,'Calculations 20to24'!AB165,'Calculations 25to34'!AB165,'Calculations 45to54'!AB165,'Calculations 55to64'!AB165,'Calculations 65plus'!AB165)</f>
        <v>0.34517664766459616</v>
      </c>
      <c r="AC210">
        <f>AC165/SUM(AC165,'Calculations 16to19'!AC165,'Calculations 20to24'!AC165,'Calculations 25to34'!AC165,'Calculations 45to54'!AC165,'Calculations 55to64'!AC165,'Calculations 65plus'!AC165)</f>
        <v>0.34847028278088721</v>
      </c>
      <c r="AD210">
        <f>AD165/SUM(AD165,'Calculations 16to19'!AD165,'Calculations 20to24'!AD165,'Calculations 25to34'!AD165,'Calculations 45to54'!AD165,'Calculations 55to64'!AD165,'Calculations 65plus'!AD165)</f>
        <v>0.35171795512542675</v>
      </c>
      <c r="AE210">
        <f>AE165/SUM(AE165,'Calculations 16to19'!AE165,'Calculations 20to24'!AE165,'Calculations 25to34'!AE165,'Calculations 45to54'!AE165,'Calculations 55to64'!AE165,'Calculations 65plus'!AE165)</f>
        <v>0.35491923901198247</v>
      </c>
      <c r="AF210">
        <f>AF165/SUM(AF165,'Calculations 16to19'!AF165,'Calculations 20to24'!AF165,'Calculations 25to34'!AF165,'Calculations 45to54'!AF165,'Calculations 55to64'!AF165,'Calculations 65plus'!AF165)</f>
        <v>0.35807376166607324</v>
      </c>
    </row>
    <row r="211" spans="1:32" x14ac:dyDescent="0.25">
      <c r="A211" t="s">
        <v>74</v>
      </c>
      <c r="B211">
        <f>B166/SUM(B166,'Calculations 16to19'!B166,'Calculations 20to24'!B166,'Calculations 25to34'!B166,'Calculations 45to54'!B166,'Calculations 55to64'!B166,'Calculations 65plus'!B166)</f>
        <v>0.1760400210637178</v>
      </c>
      <c r="C211">
        <f>C166/SUM(C166,'Calculations 16to19'!C166,'Calculations 20to24'!C166,'Calculations 25to34'!C166,'Calculations 45to54'!C166,'Calculations 55to64'!C166,'Calculations 65plus'!C166)</f>
        <v>0.18019274124259127</v>
      </c>
      <c r="D211">
        <f>D166/SUM(D166,'Calculations 16to19'!D166,'Calculations 20to24'!D166,'Calculations 25to34'!D166,'Calculations 45to54'!D166,'Calculations 55to64'!D166,'Calculations 65plus'!D166)</f>
        <v>0.18364593652873895</v>
      </c>
      <c r="E211">
        <f>E166/SUM(E166,'Calculations 16to19'!E166,'Calculations 20to24'!E166,'Calculations 25to34'!E166,'Calculations 45to54'!E166,'Calculations 55to64'!E166,'Calculations 65plus'!E166)</f>
        <v>0.1874878760962839</v>
      </c>
      <c r="F211">
        <f>F166/SUM(F166,'Calculations 16to19'!F166,'Calculations 20to24'!F166,'Calculations 25to34'!F166,'Calculations 45to54'!F166,'Calculations 55to64'!F166,'Calculations 65plus'!F166)</f>
        <v>0.19167925039554864</v>
      </c>
      <c r="G211">
        <f>G166/SUM(G166,'Calculations 16to19'!G166,'Calculations 20to24'!G166,'Calculations 25to34'!G166,'Calculations 45to54'!G166,'Calculations 55to64'!G166,'Calculations 65plus'!G166)</f>
        <v>0.19575136940720952</v>
      </c>
      <c r="H211">
        <f>H166/SUM(H166,'Calculations 16to19'!H166,'Calculations 20to24'!H166,'Calculations 25to34'!H166,'Calculations 45to54'!H166,'Calculations 55to64'!H166,'Calculations 65plus'!H166)</f>
        <v>0.20048103405903436</v>
      </c>
      <c r="I211">
        <f>I166/SUM(I166,'Calculations 16to19'!I166,'Calculations 20to24'!I166,'Calculations 25to34'!I166,'Calculations 45to54'!I166,'Calculations 55to64'!I166,'Calculations 65plus'!I166)</f>
        <v>0.20425902236410604</v>
      </c>
      <c r="J211">
        <f>J166/SUM(J166,'Calculations 16to19'!J166,'Calculations 20to24'!J166,'Calculations 25to34'!J166,'Calculations 45to54'!J166,'Calculations 55to64'!J166,'Calculations 65plus'!J166)</f>
        <v>0.20721539954878423</v>
      </c>
      <c r="K211">
        <f>K166/SUM(K166,'Calculations 16to19'!K166,'Calculations 20to24'!K166,'Calculations 25to34'!K166,'Calculations 45to54'!K166,'Calculations 55to64'!K166,'Calculations 65plus'!K166)</f>
        <v>0.21029696305099674</v>
      </c>
      <c r="L211">
        <f>L166/SUM(L166,'Calculations 16to19'!L166,'Calculations 20to24'!L166,'Calculations 25to34'!L166,'Calculations 45to54'!L166,'Calculations 55to64'!L166,'Calculations 65plus'!L166)</f>
        <v>0.21504793374728234</v>
      </c>
      <c r="M211">
        <f>M166/SUM(M166,'Calculations 16to19'!M166,'Calculations 20to24'!M166,'Calculations 25to34'!M166,'Calculations 45to54'!M166,'Calculations 55to64'!M166,'Calculations 65plus'!M166)</f>
        <v>0.21886720851929053</v>
      </c>
      <c r="N211">
        <f>N166/SUM(N166,'Calculations 16to19'!N166,'Calculations 20to24'!N166,'Calculations 25to34'!N166,'Calculations 45to54'!N166,'Calculations 55to64'!N166,'Calculations 65plus'!N166)</f>
        <v>0.22266663571733009</v>
      </c>
      <c r="O211">
        <f>O166/SUM(O166,'Calculations 16to19'!O166,'Calculations 20to24'!O166,'Calculations 25to34'!O166,'Calculations 45to54'!O166,'Calculations 55to64'!O166,'Calculations 65plus'!O166)</f>
        <v>0.22644442013590291</v>
      </c>
      <c r="P211">
        <f>P166/SUM(P166,'Calculations 16to19'!P166,'Calculations 20to24'!P166,'Calculations 25to34'!P166,'Calculations 45to54'!P166,'Calculations 55to64'!P166,'Calculations 65plus'!P166)</f>
        <v>0.23019883193614826</v>
      </c>
      <c r="Q211">
        <f>Q166/SUM(Q166,'Calculations 16to19'!Q166,'Calculations 20to24'!Q166,'Calculations 25to34'!Q166,'Calculations 45to54'!Q166,'Calculations 55to64'!Q166,'Calculations 65plus'!Q166)</f>
        <v>0.23392820787520388</v>
      </c>
      <c r="R211">
        <f>R166/SUM(R166,'Calculations 16to19'!R166,'Calculations 20to24'!R166,'Calculations 25to34'!R166,'Calculations 45to54'!R166,'Calculations 55to64'!R166,'Calculations 65plus'!R166)</f>
        <v>0.23763095233025561</v>
      </c>
      <c r="S211">
        <f>S166/SUM(S166,'Calculations 16to19'!S166,'Calculations 20to24'!S166,'Calculations 25to34'!S166,'Calculations 45to54'!S166,'Calculations 55to64'!S166,'Calculations 65plus'!S166)</f>
        <v>0.24130553812067868</v>
      </c>
      <c r="T211">
        <f>T166/SUM(T166,'Calculations 16to19'!T166,'Calculations 20to24'!T166,'Calculations 25to34'!T166,'Calculations 45to54'!T166,'Calculations 55to64'!T166,'Calculations 65plus'!T166)</f>
        <v>0.24495050713246583</v>
      </c>
      <c r="U211">
        <f>U166/SUM(U166,'Calculations 16to19'!U166,'Calculations 20to24'!U166,'Calculations 25to34'!U166,'Calculations 45to54'!U166,'Calculations 55to64'!U166,'Calculations 65plus'!U166)</f>
        <v>0.24856447074980179</v>
      </c>
      <c r="V211">
        <f>V166/SUM(V166,'Calculations 16to19'!V166,'Calculations 20to24'!V166,'Calculations 25to34'!V166,'Calculations 45to54'!V166,'Calculations 55to64'!V166,'Calculations 65plus'!V166)</f>
        <v>0.25214611009934873</v>
      </c>
      <c r="W211">
        <f>W166/SUM(W166,'Calculations 16to19'!W166,'Calculations 20to24'!W166,'Calculations 25to34'!W166,'Calculations 45to54'!W166,'Calculations 55to64'!W166,'Calculations 65plus'!W166)</f>
        <v>0.25569417611340411</v>
      </c>
      <c r="X211">
        <f>X166/SUM(X166,'Calculations 16to19'!X166,'Calculations 20to24'!X166,'Calculations 25to34'!X166,'Calculations 45to54'!X166,'Calculations 55to64'!X166,'Calculations 65plus'!X166)</f>
        <v>0.2592074894186599</v>
      </c>
      <c r="Y211">
        <f>Y166/SUM(Y166,'Calculations 16to19'!Y166,'Calculations 20to24'!Y166,'Calculations 25to34'!Y166,'Calculations 45to54'!Y166,'Calculations 55to64'!Y166,'Calculations 65plus'!Y166)</f>
        <v>0.26268494005779425</v>
      </c>
      <c r="Z211">
        <f>Z166/SUM(Z166,'Calculations 16to19'!Z166,'Calculations 20to24'!Z166,'Calculations 25to34'!Z166,'Calculations 45to54'!Z166,'Calculations 55to64'!Z166,'Calculations 65plus'!Z166)</f>
        <v>0.26612548705156686</v>
      </c>
      <c r="AA211">
        <f>AA166/SUM(AA166,'Calculations 16to19'!AA166,'Calculations 20to24'!AA166,'Calculations 25to34'!AA166,'Calculations 45to54'!AA166,'Calculations 55to64'!AA166,'Calculations 65plus'!AA166)</f>
        <v>0.26952815780947426</v>
      </c>
      <c r="AB211">
        <f>AB166/SUM(AB166,'Calculations 16to19'!AB166,'Calculations 20to24'!AB166,'Calculations 25to34'!AB166,'Calculations 45to54'!AB166,'Calculations 55to64'!AB166,'Calculations 65plus'!AB166)</f>
        <v>0.27289204739732509</v>
      </c>
      <c r="AC211">
        <f>AC166/SUM(AC166,'Calculations 16to19'!AC166,'Calculations 20to24'!AC166,'Calculations 25to34'!AC166,'Calculations 45to54'!AC166,'Calculations 55to64'!AC166,'Calculations 65plus'!AC166)</f>
        <v>0.27621631767035643</v>
      </c>
      <c r="AD211">
        <f>AD166/SUM(AD166,'Calculations 16to19'!AD166,'Calculations 20to24'!AD166,'Calculations 25to34'!AD166,'Calculations 45to54'!AD166,'Calculations 55to64'!AD166,'Calculations 65plus'!AD166)</f>
        <v>0.27950019628070105</v>
      </c>
      <c r="AE211">
        <f>AE166/SUM(AE166,'Calculations 16to19'!AE166,'Calculations 20to24'!AE166,'Calculations 25to34'!AE166,'Calculations 45to54'!AE166,'Calculations 55to64'!AE166,'Calculations 65plus'!AE166)</f>
        <v>0.28274297556814409</v>
      </c>
      <c r="AF211">
        <f>AF166/SUM(AF166,'Calculations 16to19'!AF166,'Calculations 20to24'!AF166,'Calculations 25to34'!AF166,'Calculations 45to54'!AF166,'Calculations 55to64'!AF166,'Calculations 65plus'!AF166)</f>
        <v>0.2859440113431736</v>
      </c>
    </row>
    <row r="212" spans="1:32" x14ac:dyDescent="0.25">
      <c r="A212" t="s">
        <v>76</v>
      </c>
      <c r="B212">
        <f>B167/SUM(B167,'Calculations 16to19'!B167,'Calculations 20to24'!B167,'Calculations 25to34'!B167,'Calculations 45to54'!B167,'Calculations 55to64'!B167,'Calculations 65plus'!B167)</f>
        <v>0.2083391437735323</v>
      </c>
      <c r="C212">
        <f>C167/SUM(C167,'Calculations 16to19'!C167,'Calculations 20to24'!C167,'Calculations 25to34'!C167,'Calculations 45to54'!C167,'Calculations 55to64'!C167,'Calculations 65plus'!C167)</f>
        <v>0.2127071089855278</v>
      </c>
      <c r="D212">
        <f>D167/SUM(D167,'Calculations 16to19'!D167,'Calculations 20to24'!D167,'Calculations 25to34'!D167,'Calculations 45to54'!D167,'Calculations 55to64'!D167,'Calculations 65plus'!D167)</f>
        <v>0.21633166146790403</v>
      </c>
      <c r="E212">
        <f>E167/SUM(E167,'Calculations 16to19'!E167,'Calculations 20to24'!E167,'Calculations 25to34'!E167,'Calculations 45to54'!E167,'Calculations 55to64'!E167,'Calculations 65plus'!E167)</f>
        <v>0.2203599923557823</v>
      </c>
      <c r="F212">
        <f>F167/SUM(F167,'Calculations 16to19'!F167,'Calculations 20to24'!F167,'Calculations 25to34'!F167,'Calculations 45to54'!F167,'Calculations 55to64'!F167,'Calculations 65plus'!F167)</f>
        <v>0.22466857289760955</v>
      </c>
      <c r="G212">
        <f>G167/SUM(G167,'Calculations 16to19'!G167,'Calculations 20to24'!G167,'Calculations 25to34'!G167,'Calculations 45to54'!G167,'Calculations 55to64'!G167,'Calculations 65plus'!G167)</f>
        <v>0.22856686667682935</v>
      </c>
      <c r="H212">
        <f>H167/SUM(H167,'Calculations 16to19'!H167,'Calculations 20to24'!H167,'Calculations 25to34'!H167,'Calculations 45to54'!H167,'Calculations 55to64'!H167,'Calculations 65plus'!H167)</f>
        <v>0.23321788050188189</v>
      </c>
      <c r="I212">
        <f>I167/SUM(I167,'Calculations 16to19'!I167,'Calculations 20to24'!I167,'Calculations 25to34'!I167,'Calculations 45to54'!I167,'Calculations 55to64'!I167,'Calculations 65plus'!I167)</f>
        <v>0.23675855445142077</v>
      </c>
      <c r="J212">
        <f>J167/SUM(J167,'Calculations 16to19'!J167,'Calculations 20to24'!J167,'Calculations 25to34'!J167,'Calculations 45to54'!J167,'Calculations 55to64'!J167,'Calculations 65plus'!J167)</f>
        <v>0.23933435429768155</v>
      </c>
      <c r="K212">
        <f>K167/SUM(K167,'Calculations 16to19'!K167,'Calculations 20to24'!K167,'Calculations 25to34'!K167,'Calculations 45to54'!K167,'Calculations 55to64'!K167,'Calculations 65plus'!K167)</f>
        <v>0.24202286997712852</v>
      </c>
      <c r="L212">
        <f>L167/SUM(L167,'Calculations 16to19'!L167,'Calculations 20to24'!L167,'Calculations 25to34'!L167,'Calculations 45to54'!L167,'Calculations 55to64'!L167,'Calculations 65plus'!L167)</f>
        <v>0.24734737205217897</v>
      </c>
      <c r="M212">
        <f>M167/SUM(M167,'Calculations 16to19'!M167,'Calculations 20to24'!M167,'Calculations 25to34'!M167,'Calculations 45to54'!M167,'Calculations 55to64'!M167,'Calculations 65plus'!M167)</f>
        <v>0.2511234746908772</v>
      </c>
      <c r="N212">
        <f>N167/SUM(N167,'Calculations 16to19'!N167,'Calculations 20to24'!N167,'Calculations 25to34'!N167,'Calculations 45to54'!N167,'Calculations 55to64'!N167,'Calculations 65plus'!N167)</f>
        <v>0.25487886396358339</v>
      </c>
      <c r="O212">
        <f>O167/SUM(O167,'Calculations 16to19'!O167,'Calculations 20to24'!O167,'Calculations 25to34'!O167,'Calculations 45to54'!O167,'Calculations 55to64'!O167,'Calculations 65plus'!O167)</f>
        <v>0.25861199365300797</v>
      </c>
      <c r="P212">
        <f>P167/SUM(P167,'Calculations 16to19'!P167,'Calculations 20to24'!P167,'Calculations 25to34'!P167,'Calculations 45to54'!P167,'Calculations 55to64'!P167,'Calculations 65plus'!P167)</f>
        <v>0.26232136808910456</v>
      </c>
      <c r="Q212">
        <f>Q167/SUM(Q167,'Calculations 16to19'!Q167,'Calculations 20to24'!Q167,'Calculations 25to34'!Q167,'Calculations 45to54'!Q167,'Calculations 55to64'!Q167,'Calculations 65plus'!Q167)</f>
        <v>0.26600554353619177</v>
      </c>
      <c r="R212">
        <f>R167/SUM(R167,'Calculations 16to19'!R167,'Calculations 20to24'!R167,'Calculations 25to34'!R167,'Calculations 45to54'!R167,'Calculations 55to64'!R167,'Calculations 65plus'!R167)</f>
        <v>0.26966312940518555</v>
      </c>
      <c r="S212">
        <f>S167/SUM(S167,'Calculations 16to19'!S167,'Calculations 20to24'!S167,'Calculations 25to34'!S167,'Calculations 45to54'!S167,'Calculations 55to64'!S167,'Calculations 65plus'!S167)</f>
        <v>0.27329278929306605</v>
      </c>
      <c r="T212">
        <f>T167/SUM(T167,'Calculations 16to19'!T167,'Calculations 20to24'!T167,'Calculations 25to34'!T167,'Calculations 45to54'!T167,'Calculations 55to64'!T167,'Calculations 65plus'!T167)</f>
        <v>0.27689324185244413</v>
      </c>
      <c r="U212">
        <f>U167/SUM(U167,'Calculations 16to19'!U167,'Calculations 20to24'!U167,'Calculations 25to34'!U167,'Calculations 45to54'!U167,'Calculations 55to64'!U167,'Calculations 65plus'!U167)</f>
        <v>0.2804632614946902</v>
      </c>
      <c r="V212">
        <f>V167/SUM(V167,'Calculations 16to19'!V167,'Calculations 20to24'!V167,'Calculations 25to34'!V167,'Calculations 45to54'!V167,'Calculations 55to64'!V167,'Calculations 65plus'!V167)</f>
        <v>0.28400167893071254</v>
      </c>
      <c r="W212">
        <f>W167/SUM(W167,'Calculations 16to19'!W167,'Calculations 20to24'!W167,'Calculations 25to34'!W167,'Calculations 45to54'!W167,'Calculations 55to64'!W167,'Calculations 65plus'!W167)</f>
        <v>0.28750738155399774</v>
      </c>
      <c r="X212">
        <f>X167/SUM(X167,'Calculations 16to19'!X167,'Calculations 20to24'!X167,'Calculations 25to34'!X167,'Calculations 45to54'!X167,'Calculations 55to64'!X167,'Calculations 65plus'!X167)</f>
        <v>0.29097931367101648</v>
      </c>
      <c r="Y212">
        <f>Y167/SUM(Y167,'Calculations 16to19'!Y167,'Calculations 20to24'!Y167,'Calculations 25to34'!Y167,'Calculations 45to54'!Y167,'Calculations 55to64'!Y167,'Calculations 65plus'!Y167)</f>
        <v>0.29441647658453018</v>
      </c>
      <c r="Z212">
        <f>Z167/SUM(Z167,'Calculations 16to19'!Z167,'Calculations 20to24'!Z167,'Calculations 25to34'!Z167,'Calculations 45to54'!Z167,'Calculations 55to64'!Z167,'Calculations 65plus'!Z167)</f>
        <v>0.29781792853571443</v>
      </c>
      <c r="AA212">
        <f>AA167/SUM(AA167,'Calculations 16to19'!AA167,'Calculations 20to24'!AA167,'Calculations 25to34'!AA167,'Calculations 45to54'!AA167,'Calculations 55to64'!AA167,'Calculations 65plus'!AA167)</f>
        <v>0.30118278451134672</v>
      </c>
      <c r="AB212">
        <f>AB167/SUM(AB167,'Calculations 16to19'!AB167,'Calculations 20to24'!AB167,'Calculations 25to34'!AB167,'Calculations 45to54'!AB167,'Calculations 55to64'!AB167,'Calculations 65plus'!AB167)</f>
        <v>0.30451021592257144</v>
      </c>
      <c r="AC212">
        <f>AC167/SUM(AC167,'Calculations 16to19'!AC167,'Calculations 20to24'!AC167,'Calculations 25to34'!AC167,'Calculations 45to54'!AC167,'Calculations 55to64'!AC167,'Calculations 65plus'!AC167)</f>
        <v>0.30779945016198612</v>
      </c>
      <c r="AD212">
        <f>AD167/SUM(AD167,'Calculations 16to19'!AD167,'Calculations 20to24'!AD167,'Calculations 25to34'!AD167,'Calculations 45to54'!AD167,'Calculations 55to64'!AD167,'Calculations 65plus'!AD167)</f>
        <v>0.31104977004596873</v>
      </c>
      <c r="AE212">
        <f>AE167/SUM(AE167,'Calculations 16to19'!AE167,'Calculations 20to24'!AE167,'Calculations 25to34'!AE167,'Calculations 45to54'!AE167,'Calculations 55to64'!AE167,'Calculations 65plus'!AE167)</f>
        <v>0.31426051314929093</v>
      </c>
      <c r="AF212">
        <f>AF167/SUM(AF167,'Calculations 16to19'!AF167,'Calculations 20to24'!AF167,'Calculations 25to34'!AF167,'Calculations 45to54'!AF167,'Calculations 55to64'!AF167,'Calculations 65plus'!AF167)</f>
        <v>0.31743107103914453</v>
      </c>
    </row>
    <row r="213" spans="1:32" x14ac:dyDescent="0.25">
      <c r="A213" t="s">
        <v>78</v>
      </c>
      <c r="B213">
        <f>B168/SUM(B168,'Calculations 16to19'!B168,'Calculations 20to24'!B168,'Calculations 25to34'!B168,'Calculations 45to54'!B168,'Calculations 55to64'!B168,'Calculations 65plus'!B168)</f>
        <v>0.15801328978488569</v>
      </c>
      <c r="C213">
        <f>C168/SUM(C168,'Calculations 16to19'!C168,'Calculations 20to24'!C168,'Calculations 25to34'!C168,'Calculations 45to54'!C168,'Calculations 55to64'!C168,'Calculations 65plus'!C168)</f>
        <v>0.16331991173403185</v>
      </c>
      <c r="D213">
        <f>D168/SUM(D168,'Calculations 16to19'!D168,'Calculations 20to24'!D168,'Calculations 25to34'!D168,'Calculations 45to54'!D168,'Calculations 55to64'!D168,'Calculations 65plus'!D168)</f>
        <v>0.1675315143829815</v>
      </c>
      <c r="E213">
        <f>E168/SUM(E168,'Calculations 16to19'!E168,'Calculations 20to24'!E168,'Calculations 25to34'!E168,'Calculations 45to54'!E168,'Calculations 55to64'!E168,'Calculations 65plus'!E168)</f>
        <v>0.17213190143628779</v>
      </c>
      <c r="F213">
        <f>F168/SUM(F168,'Calculations 16to19'!F168,'Calculations 20to24'!F168,'Calculations 25to34'!F168,'Calculations 45to54'!F168,'Calculations 55to64'!F168,'Calculations 65plus'!F168)</f>
        <v>0.17727929592769096</v>
      </c>
      <c r="G213">
        <f>G168/SUM(G168,'Calculations 16to19'!G168,'Calculations 20to24'!G168,'Calculations 25to34'!G168,'Calculations 45to54'!G168,'Calculations 55to64'!G168,'Calculations 65plus'!G168)</f>
        <v>0.18273891897388353</v>
      </c>
      <c r="H213">
        <f>H168/SUM(H168,'Calculations 16to19'!H168,'Calculations 20to24'!H168,'Calculations 25to34'!H168,'Calculations 45to54'!H168,'Calculations 55to64'!H168,'Calculations 65plus'!H168)</f>
        <v>0.18882925014727778</v>
      </c>
      <c r="I213">
        <f>I168/SUM(I168,'Calculations 16to19'!I168,'Calculations 20to24'!I168,'Calculations 25to34'!I168,'Calculations 45to54'!I168,'Calculations 55to64'!I168,'Calculations 65plus'!I168)</f>
        <v>0.1941372596573199</v>
      </c>
      <c r="J213">
        <f>J168/SUM(J168,'Calculations 16to19'!J168,'Calculations 20to24'!J168,'Calculations 25to34'!J168,'Calculations 45to54'!J168,'Calculations 55to64'!J168,'Calculations 65plus'!J168)</f>
        <v>0.19862705957141483</v>
      </c>
      <c r="K213">
        <f>K168/SUM(K168,'Calculations 16to19'!K168,'Calculations 20to24'!K168,'Calculations 25to34'!K168,'Calculations 45to54'!K168,'Calculations 55to64'!K168,'Calculations 65plus'!K168)</f>
        <v>0.20299108932178572</v>
      </c>
      <c r="L213">
        <f>L168/SUM(L168,'Calculations 16to19'!L168,'Calculations 20to24'!L168,'Calculations 25to34'!L168,'Calculations 45to54'!L168,'Calculations 55to64'!L168,'Calculations 65plus'!L168)</f>
        <v>0.20869947518348281</v>
      </c>
      <c r="M213">
        <f>M168/SUM(M168,'Calculations 16to19'!M168,'Calculations 20to24'!M168,'Calculations 25to34'!M168,'Calculations 45to54'!M168,'Calculations 55to64'!M168,'Calculations 65plus'!M168)</f>
        <v>0.21380075661145914</v>
      </c>
      <c r="N213">
        <f>N168/SUM(N168,'Calculations 16to19'!N168,'Calculations 20to24'!N168,'Calculations 25to34'!N168,'Calculations 45to54'!N168,'Calculations 55to64'!N168,'Calculations 65plus'!N168)</f>
        <v>0.21888298882966709</v>
      </c>
      <c r="O213">
        <f>O168/SUM(O168,'Calculations 16to19'!O168,'Calculations 20to24'!O168,'Calculations 25to34'!O168,'Calculations 45to54'!O168,'Calculations 55to64'!O168,'Calculations 65plus'!O168)</f>
        <v>0.22394192699742008</v>
      </c>
      <c r="P213">
        <f>P168/SUM(P168,'Calculations 16to19'!P168,'Calculations 20to24'!P168,'Calculations 25to34'!P168,'Calculations 45to54'!P168,'Calculations 55to64'!P168,'Calculations 65plus'!P168)</f>
        <v>0.22897360878599854</v>
      </c>
      <c r="Q213">
        <f>Q168/SUM(Q168,'Calculations 16to19'!Q168,'Calculations 20to24'!Q168,'Calculations 25to34'!Q168,'Calculations 45to54'!Q168,'Calculations 55to64'!Q168,'Calculations 65plus'!Q168)</f>
        <v>0.23397434694648608</v>
      </c>
      <c r="R213">
        <f>R168/SUM(R168,'Calculations 16to19'!R168,'Calculations 20to24'!R168,'Calculations 25to34'!R168,'Calculations 45to54'!R168,'Calculations 55to64'!R168,'Calculations 65plus'!R168)</f>
        <v>0.23894072039120884</v>
      </c>
      <c r="S213">
        <f>S168/SUM(S168,'Calculations 16to19'!S168,'Calculations 20to24'!S168,'Calculations 25to34'!S168,'Calculations 45to54'!S168,'Calculations 55to64'!S168,'Calculations 65plus'!S168)</f>
        <v>0.24386956415989447</v>
      </c>
      <c r="T213">
        <f>T168/SUM(T168,'Calculations 16to19'!T168,'Calculations 20to24'!T168,'Calculations 25to34'!T168,'Calculations 45to54'!T168,'Calculations 55to64'!T168,'Calculations 65plus'!T168)</f>
        <v>0.24875795859657215</v>
      </c>
      <c r="U213">
        <f>U168/SUM(U168,'Calculations 16to19'!U168,'Calculations 20to24'!U168,'Calculations 25to34'!U168,'Calculations 45to54'!U168,'Calculations 55to64'!U168,'Calculations 65plus'!U168)</f>
        <v>0.25360321801868529</v>
      </c>
      <c r="V213">
        <f>V168/SUM(V168,'Calculations 16to19'!V168,'Calculations 20to24'!V168,'Calculations 25to34'!V168,'Calculations 45to54'!V168,'Calculations 55to64'!V168,'Calculations 65plus'!V168)</f>
        <v>0.25840287911725823</v>
      </c>
      <c r="W213">
        <f>W168/SUM(W168,'Calculations 16to19'!W168,'Calculations 20to24'!W168,'Calculations 25to34'!W168,'Calculations 45to54'!W168,'Calculations 55to64'!W168,'Calculations 65plus'!W168)</f>
        <v>0.26315468928705094</v>
      </c>
      <c r="X213">
        <f>X168/SUM(X168,'Calculations 16to19'!X168,'Calculations 20to24'!X168,'Calculations 25to34'!X168,'Calculations 45to54'!X168,'Calculations 55to64'!X168,'Calculations 65plus'!X168)</f>
        <v>0.26785659504909137</v>
      </c>
      <c r="Y213">
        <f>Y168/SUM(Y168,'Calculations 16to19'!Y168,'Calculations 20to24'!Y168,'Calculations 25to34'!Y168,'Calculations 45to54'!Y168,'Calculations 55to64'!Y168,'Calculations 65plus'!Y168)</f>
        <v>0.27250673069510739</v>
      </c>
      <c r="Z213">
        <f>Z168/SUM(Z168,'Calculations 16to19'!Z168,'Calculations 20to24'!Z168,'Calculations 25to34'!Z168,'Calculations 45to54'!Z168,'Calculations 55to64'!Z168,'Calculations 65plus'!Z168)</f>
        <v>0.27710340725430893</v>
      </c>
      <c r="AA213">
        <f>AA168/SUM(AA168,'Calculations 16to19'!AA168,'Calculations 20to24'!AA168,'Calculations 25to34'!AA168,'Calculations 45to54'!AA168,'Calculations 55to64'!AA168,'Calculations 65plus'!AA168)</f>
        <v>0.28164510185767461</v>
      </c>
      <c r="AB213">
        <f>AB168/SUM(AB168,'Calculations 16to19'!AB168,'Calculations 20to24'!AB168,'Calculations 25to34'!AB168,'Calculations 45to54'!AB168,'Calculations 55to64'!AB168,'Calculations 65plus'!AB168)</f>
        <v>0.28613044755320532</v>
      </c>
      <c r="AC213">
        <f>AC168/SUM(AC168,'Calculations 16to19'!AC168,'Calculations 20to24'!AC168,'Calculations 25to34'!AC168,'Calculations 45to54'!AC168,'Calculations 55to64'!AC168,'Calculations 65plus'!AC168)</f>
        <v>0.2905582236073212</v>
      </c>
      <c r="AD213">
        <f>AD168/SUM(AD168,'Calculations 16to19'!AD168,'Calculations 20to24'!AD168,'Calculations 25to34'!AD168,'Calculations 45to54'!AD168,'Calculations 55to64'!AD168,'Calculations 65plus'!AD168)</f>
        <v>0.29492734631238193</v>
      </c>
      <c r="AE213">
        <f>AE168/SUM(AE168,'Calculations 16to19'!AE168,'Calculations 20to24'!AE168,'Calculations 25to34'!AE168,'Calculations 45to54'!AE168,'Calculations 55to64'!AE168,'Calculations 65plus'!AE168)</f>
        <v>0.29923686030794011</v>
      </c>
      <c r="AF213">
        <f>AF168/SUM(AF168,'Calculations 16to19'!AF168,'Calculations 20to24'!AF168,'Calculations 25to34'!AF168,'Calculations 45to54'!AF168,'Calculations 55to64'!AF168,'Calculations 65plus'!AF168)</f>
        <v>0.30348593041340161</v>
      </c>
    </row>
    <row r="214" spans="1:32" x14ac:dyDescent="0.25">
      <c r="A214" t="s">
        <v>80</v>
      </c>
      <c r="B214">
        <f>B169/SUM(B169,'Calculations 16to19'!B169,'Calculations 20to24'!B169,'Calculations 25to34'!B169,'Calculations 45to54'!B169,'Calculations 55to64'!B169,'Calculations 65plus'!B169)</f>
        <v>0.23336371923427524</v>
      </c>
      <c r="C214">
        <f>C169/SUM(C169,'Calculations 16to19'!C169,'Calculations 20to24'!C169,'Calculations 25to34'!C169,'Calculations 45to54'!C169,'Calculations 55to64'!C169,'Calculations 65plus'!C169)</f>
        <v>0.23779134115119807</v>
      </c>
      <c r="D214">
        <f>D169/SUM(D169,'Calculations 16to19'!D169,'Calculations 20to24'!D169,'Calculations 25to34'!D169,'Calculations 45to54'!D169,'Calculations 55to64'!D169,'Calculations 65plus'!D169)</f>
        <v>0.2413000007600378</v>
      </c>
      <c r="E214">
        <f>E169/SUM(E169,'Calculations 16to19'!E169,'Calculations 20to24'!E169,'Calculations 25to34'!E169,'Calculations 45to54'!E169,'Calculations 55to64'!E169,'Calculations 65plus'!E169)</f>
        <v>0.24525637044423423</v>
      </c>
      <c r="F214">
        <f>F169/SUM(F169,'Calculations 16to19'!F169,'Calculations 20to24'!F169,'Calculations 25to34'!F169,'Calculations 45to54'!F169,'Calculations 55to64'!F169,'Calculations 65plus'!F169)</f>
        <v>0.24963215896967356</v>
      </c>
      <c r="G214">
        <f>G169/SUM(G169,'Calculations 16to19'!G169,'Calculations 20to24'!G169,'Calculations 25to34'!G169,'Calculations 45to54'!G169,'Calculations 55to64'!G169,'Calculations 65plus'!G169)</f>
        <v>0.25373864348538783</v>
      </c>
      <c r="H214">
        <f>H169/SUM(H169,'Calculations 16to19'!H169,'Calculations 20to24'!H169,'Calculations 25to34'!H169,'Calculations 45to54'!H169,'Calculations 55to64'!H169,'Calculations 65plus'!H169)</f>
        <v>0.25871649459203067</v>
      </c>
      <c r="I214">
        <f>I169/SUM(I169,'Calculations 16to19'!I169,'Calculations 20to24'!I169,'Calculations 25to34'!I169,'Calculations 45to54'!I169,'Calculations 55to64'!I169,'Calculations 65plus'!I169)</f>
        <v>0.2624963903719158</v>
      </c>
      <c r="J214">
        <f>J169/SUM(J169,'Calculations 16to19'!J169,'Calculations 20to24'!J169,'Calculations 25to34'!J169,'Calculations 45to54'!J169,'Calculations 55to64'!J169,'Calculations 65plus'!J169)</f>
        <v>0.26507952063395068</v>
      </c>
      <c r="K214">
        <f>K169/SUM(K169,'Calculations 16to19'!K169,'Calculations 20to24'!K169,'Calculations 25to34'!K169,'Calculations 45to54'!K169,'Calculations 55to64'!K169,'Calculations 65plus'!K169)</f>
        <v>0.26762937761007888</v>
      </c>
      <c r="L214">
        <f>L169/SUM(L169,'Calculations 16to19'!L169,'Calculations 20to24'!L169,'Calculations 25to34'!L169,'Calculations 45to54'!L169,'Calculations 55to64'!L169,'Calculations 65plus'!L169)</f>
        <v>0.2729994211294795</v>
      </c>
      <c r="M214">
        <f>M169/SUM(M169,'Calculations 16to19'!M169,'Calculations 20to24'!M169,'Calculations 25to34'!M169,'Calculations 45to54'!M169,'Calculations 55to64'!M169,'Calculations 65plus'!M169)</f>
        <v>0.276808789908085</v>
      </c>
      <c r="N214">
        <f>N169/SUM(N169,'Calculations 16to19'!N169,'Calculations 20to24'!N169,'Calculations 25to34'!N169,'Calculations 45to54'!N169,'Calculations 55to64'!N169,'Calculations 65plus'!N169)</f>
        <v>0.28058952371634355</v>
      </c>
      <c r="O214">
        <f>O169/SUM(O169,'Calculations 16to19'!O169,'Calculations 20to24'!O169,'Calculations 25to34'!O169,'Calculations 45to54'!O169,'Calculations 55to64'!O169,'Calculations 65plus'!O169)</f>
        <v>0.28434024210661829</v>
      </c>
      <c r="P214">
        <f>P169/SUM(P169,'Calculations 16to19'!P169,'Calculations 20to24'!P169,'Calculations 25to34'!P169,'Calculations 45to54'!P169,'Calculations 55to64'!P169,'Calculations 65plus'!P169)</f>
        <v>0.28805962237740629</v>
      </c>
      <c r="Q214">
        <f>Q169/SUM(Q169,'Calculations 16to19'!Q169,'Calculations 20to24'!Q169,'Calculations 25to34'!Q169,'Calculations 45to54'!Q169,'Calculations 55to64'!Q169,'Calculations 65plus'!Q169)</f>
        <v>0.2917464003028255</v>
      </c>
      <c r="R214">
        <f>R169/SUM(R169,'Calculations 16to19'!R169,'Calculations 20to24'!R169,'Calculations 25to34'!R169,'Calculations 45to54'!R169,'Calculations 55to64'!R169,'Calculations 65plus'!R169)</f>
        <v>0.29539937069222122</v>
      </c>
      <c r="S214">
        <f>S169/SUM(S169,'Calculations 16to19'!S169,'Calculations 20to24'!S169,'Calculations 25to34'!S169,'Calculations 45to54'!S169,'Calculations 55to64'!S169,'Calculations 65plus'!S169)</f>
        <v>0.29901738778459125</v>
      </c>
      <c r="T214">
        <f>T169/SUM(T169,'Calculations 16to19'!T169,'Calculations 20to24'!T169,'Calculations 25to34'!T169,'Calculations 45to54'!T169,'Calculations 55to64'!T169,'Calculations 65plus'!T169)</f>
        <v>0.30259936548310518</v>
      </c>
      <c r="U214">
        <f>U169/SUM(U169,'Calculations 16to19'!U169,'Calculations 20to24'!U169,'Calculations 25to34'!U169,'Calculations 45to54'!U169,'Calculations 55to64'!U169,'Calculations 65plus'!U169)</f>
        <v>0.30614427743540817</v>
      </c>
      <c r="V214">
        <f>V169/SUM(V169,'Calculations 16to19'!V169,'Calculations 20to24'!V169,'Calculations 25to34'!V169,'Calculations 45to54'!V169,'Calculations 55to64'!V169,'Calculations 65plus'!V169)</f>
        <v>0.30965115696584988</v>
      </c>
      <c r="W214">
        <f>W169/SUM(W169,'Calculations 16to19'!W169,'Calculations 20to24'!W169,'Calculations 25to34'!W169,'Calculations 45to54'!W169,'Calculations 55to64'!W169,'Calculations 65plus'!W169)</f>
        <v>0.313119096866118</v>
      </c>
      <c r="X214">
        <f>X169/SUM(X169,'Calculations 16to19'!X169,'Calculations 20to24'!X169,'Calculations 25to34'!X169,'Calculations 45to54'!X169,'Calculations 55to64'!X169,'Calculations 65plus'!X169)</f>
        <v>0.3165472490510578</v>
      </c>
      <c r="Y214">
        <f>Y169/SUM(Y169,'Calculations 16to19'!Y169,'Calculations 20to24'!Y169,'Calculations 25to34'!Y169,'Calculations 45to54'!Y169,'Calculations 55to64'!Y169,'Calculations 65plus'!Y169)</f>
        <v>0.31993482408670809</v>
      </c>
      <c r="Z214">
        <f>Z169/SUM(Z169,'Calculations 16to19'!Z169,'Calculations 20to24'!Z169,'Calculations 25to34'!Z169,'Calculations 45to54'!Z169,'Calculations 55to64'!Z169,'Calculations 65plus'!Z169)</f>
        <v>0.32328109059777604</v>
      </c>
      <c r="AA214">
        <f>AA169/SUM(AA169,'Calculations 16to19'!AA169,'Calculations 20to24'!AA169,'Calculations 25to34'!AA169,'Calculations 45to54'!AA169,'Calculations 55to64'!AA169,'Calculations 65plus'!AA169)</f>
        <v>0.32658537456192255</v>
      </c>
      <c r="AB214">
        <f>AB169/SUM(AB169,'Calculations 16to19'!AB169,'Calculations 20to24'!AB169,'Calculations 25to34'!AB169,'Calculations 45to54'!AB169,'Calculations 55to64'!AB169,'Calculations 65plus'!AB169)</f>
        <v>0.3298470584983188</v>
      </c>
      <c r="AC214">
        <f>AC169/SUM(AC169,'Calculations 16to19'!AC169,'Calculations 20to24'!AC169,'Calculations 25to34'!AC169,'Calculations 45to54'!AC169,'Calculations 55to64'!AC169,'Calculations 65plus'!AC169)</f>
        <v>0.33306558055798563</v>
      </c>
      <c r="AD214">
        <f>AD169/SUM(AD169,'Calculations 16to19'!AD169,'Calculations 20to24'!AD169,'Calculations 25to34'!AD169,'Calculations 45to54'!AD169,'Calculations 55to64'!AD169,'Calculations 65plus'!AD169)</f>
        <v>0.3362404335234444</v>
      </c>
      <c r="AE214">
        <f>AE169/SUM(AE169,'Calculations 16to19'!AE169,'Calculations 20to24'!AE169,'Calculations 25to34'!AE169,'Calculations 45to54'!AE169,'Calculations 55to64'!AE169,'Calculations 65plus'!AE169)</f>
        <v>0.33937116372516352</v>
      </c>
      <c r="AF214">
        <f>AF169/SUM(AF169,'Calculations 16to19'!AF169,'Calculations 20to24'!AF169,'Calculations 25to34'!AF169,'Calculations 45to54'!AF169,'Calculations 55to64'!AF169,'Calculations 65plus'!AF169)</f>
        <v>0.3424573698822212</v>
      </c>
    </row>
    <row r="215" spans="1:32" x14ac:dyDescent="0.25">
      <c r="A215" t="s">
        <v>82</v>
      </c>
      <c r="B215">
        <f>B170/SUM(B170,'Calculations 16to19'!B170,'Calculations 20to24'!B170,'Calculations 25to34'!B170,'Calculations 45to54'!B170,'Calculations 55to64'!B170,'Calculations 65plus'!B170)</f>
        <v>0.24662576687116561</v>
      </c>
      <c r="C215">
        <f>C170/SUM(C170,'Calculations 16to19'!C170,'Calculations 20to24'!C170,'Calculations 25to34'!C170,'Calculations 45to54'!C170,'Calculations 55to64'!C170,'Calculations 65plus'!C170)</f>
        <v>0.2517872941199148</v>
      </c>
      <c r="D215">
        <f>D170/SUM(D170,'Calculations 16to19'!D170,'Calculations 20to24'!D170,'Calculations 25to34'!D170,'Calculations 45to54'!D170,'Calculations 55to64'!D170,'Calculations 65plus'!D170)</f>
        <v>0.25581761742352499</v>
      </c>
      <c r="E215">
        <f>E170/SUM(E170,'Calculations 16to19'!E170,'Calculations 20to24'!E170,'Calculations 25to34'!E170,'Calculations 45to54'!E170,'Calculations 55to64'!E170,'Calculations 65plus'!E170)</f>
        <v>0.26020214294090444</v>
      </c>
      <c r="F215">
        <f>F170/SUM(F170,'Calculations 16to19'!F170,'Calculations 20to24'!F170,'Calculations 25to34'!F170,'Calculations 45to54'!F170,'Calculations 55to64'!F170,'Calculations 65plus'!F170)</f>
        <v>0.26486708627926397</v>
      </c>
      <c r="G215">
        <f>G170/SUM(G170,'Calculations 16to19'!G170,'Calculations 20to24'!G170,'Calculations 25to34'!G170,'Calculations 45to54'!G170,'Calculations 55to64'!G170,'Calculations 65plus'!G170)</f>
        <v>0.26894184135067079</v>
      </c>
      <c r="H215">
        <f>H170/SUM(H170,'Calculations 16to19'!H170,'Calculations 20to24'!H170,'Calculations 25to34'!H170,'Calculations 45to54'!H170,'Calculations 55to64'!H170,'Calculations 65plus'!H170)</f>
        <v>0.27387505066045942</v>
      </c>
      <c r="I215">
        <f>I170/SUM(I170,'Calculations 16to19'!I170,'Calculations 20to24'!I170,'Calculations 25to34'!I170,'Calculations 45to54'!I170,'Calculations 55to64'!I170,'Calculations 65plus'!I170)</f>
        <v>0.27727958798297825</v>
      </c>
      <c r="J215">
        <f>J170/SUM(J170,'Calculations 16to19'!J170,'Calculations 20to24'!J170,'Calculations 25to34'!J170,'Calculations 45to54'!J170,'Calculations 55to64'!J170,'Calculations 65plus'!J170)</f>
        <v>0.27934397395398464</v>
      </c>
      <c r="K215">
        <f>K170/SUM(K170,'Calculations 16to19'!K170,'Calculations 20to24'!K170,'Calculations 25to34'!K170,'Calculations 45to54'!K170,'Calculations 55to64'!K170,'Calculations 65plus'!K170)</f>
        <v>0.28140484626517587</v>
      </c>
      <c r="L215">
        <f>L170/SUM(L170,'Calculations 16to19'!L170,'Calculations 20to24'!L170,'Calculations 25to34'!L170,'Calculations 45to54'!L170,'Calculations 55to64'!L170,'Calculations 65plus'!L170)</f>
        <v>0.28820838794753162</v>
      </c>
      <c r="M215">
        <f>M170/SUM(M170,'Calculations 16to19'!M170,'Calculations 20to24'!M170,'Calculations 25to34'!M170,'Calculations 45to54'!M170,'Calculations 55to64'!M170,'Calculations 65plus'!M170)</f>
        <v>0.29218197860565037</v>
      </c>
      <c r="N215">
        <f>N170/SUM(N170,'Calculations 16to19'!N170,'Calculations 20to24'!N170,'Calculations 25to34'!N170,'Calculations 45to54'!N170,'Calculations 55to64'!N170,'Calculations 65plus'!N170)</f>
        <v>0.29613136017985237</v>
      </c>
      <c r="O215">
        <f>O170/SUM(O170,'Calculations 16to19'!O170,'Calculations 20to24'!O170,'Calculations 25to34'!O170,'Calculations 45to54'!O170,'Calculations 55to64'!O170,'Calculations 65plus'!O170)</f>
        <v>0.30005518953238891</v>
      </c>
      <c r="P215">
        <f>P170/SUM(P170,'Calculations 16to19'!P170,'Calculations 20to24'!P170,'Calculations 25to34'!P170,'Calculations 45to54'!P170,'Calculations 55to64'!P170,'Calculations 65plus'!P170)</f>
        <v>0.30395216950949105</v>
      </c>
      <c r="Q215">
        <f>Q170/SUM(Q170,'Calculations 16to19'!Q170,'Calculations 20to24'!Q170,'Calculations 25to34'!Q170,'Calculations 45to54'!Q170,'Calculations 55to64'!Q170,'Calculations 65plus'!Q170)</f>
        <v>0.30782104965916524</v>
      </c>
      <c r="R215">
        <f>R170/SUM(R170,'Calculations 16to19'!R170,'Calculations 20to24'!R170,'Calculations 25to34'!R170,'Calculations 45to54'!R170,'Calculations 55to64'!R170,'Calculations 65plus'!R170)</f>
        <v>0.31166062683022744</v>
      </c>
      <c r="S215">
        <f>S170/SUM(S170,'Calculations 16to19'!S170,'Calculations 20to24'!S170,'Calculations 25to34'!S170,'Calculations 45to54'!S170,'Calculations 55to64'!S170,'Calculations 65plus'!S170)</f>
        <v>0.31546974565539382</v>
      </c>
      <c r="T215">
        <f>T170/SUM(T170,'Calculations 16to19'!T170,'Calculations 20to24'!T170,'Calculations 25to34'!T170,'Calculations 45to54'!T170,'Calculations 55to64'!T170,'Calculations 65plus'!T170)</f>
        <v>0.31924729892157766</v>
      </c>
      <c r="U215">
        <f>U170/SUM(U170,'Calculations 16to19'!U170,'Calculations 20to24'!U170,'Calculations 25to34'!U170,'Calculations 45to54'!U170,'Calculations 55to64'!U170,'Calculations 65plus'!U170)</f>
        <v>0.32299222783076276</v>
      </c>
      <c r="V215">
        <f>V170/SUM(V170,'Calculations 16to19'!V170,'Calculations 20to24'!V170,'Calculations 25to34'!V170,'Calculations 45to54'!V170,'Calculations 55to64'!V170,'Calculations 65plus'!V170)</f>
        <v>0.32670352215507947</v>
      </c>
      <c r="W215">
        <f>W170/SUM(W170,'Calculations 16to19'!W170,'Calculations 20to24'!W170,'Calculations 25to34'!W170,'Calculations 45to54'!W170,'Calculations 55to64'!W170,'Calculations 65plus'!W170)</f>
        <v>0.33038022028990277</v>
      </c>
      <c r="X215">
        <f>X170/SUM(X170,'Calculations 16to19'!X170,'Calculations 20to24'!X170,'Calculations 25to34'!X170,'Calculations 45to54'!X170,'Calculations 55to64'!X170,'Calculations 65plus'!X170)</f>
        <v>0.33402140920897228</v>
      </c>
      <c r="Y215">
        <f>Y170/SUM(Y170,'Calculations 16to19'!Y170,'Calculations 20to24'!Y170,'Calculations 25to34'!Y170,'Calculations 45to54'!Y170,'Calculations 55to64'!Y170,'Calculations 65plus'!Y170)</f>
        <v>0.33762622432568146</v>
      </c>
      <c r="Z215">
        <f>Z170/SUM(Z170,'Calculations 16to19'!Z170,'Calculations 20to24'!Z170,'Calculations 25to34'!Z170,'Calculations 45to54'!Z170,'Calculations 55to64'!Z170,'Calculations 65plus'!Z170)</f>
        <v>0.34119384926480956</v>
      </c>
      <c r="AA215">
        <f>AA170/SUM(AA170,'Calculations 16to19'!AA170,'Calculations 20to24'!AA170,'Calculations 25to34'!AA170,'Calculations 45to54'!AA170,'Calculations 55to64'!AA170,'Calculations 65plus'!AA170)</f>
        <v>0.34472351554907393</v>
      </c>
      <c r="AB215">
        <f>AB170/SUM(AB170,'Calculations 16to19'!AB170,'Calculations 20to24'!AB170,'Calculations 25to34'!AB170,'Calculations 45to54'!AB170,'Calculations 55to64'!AB170,'Calculations 65plus'!AB170)</f>
        <v>0.34821450220494699</v>
      </c>
      <c r="AC215">
        <f>AC170/SUM(AC170,'Calculations 16to19'!AC170,'Calculations 20to24'!AC170,'Calculations 25to34'!AC170,'Calculations 45to54'!AC170,'Calculations 55to64'!AC170,'Calculations 65plus'!AC170)</f>
        <v>0.35166613529224044</v>
      </c>
      <c r="AD215">
        <f>AD170/SUM(AD170,'Calculations 16to19'!AD170,'Calculations 20to24'!AD170,'Calculations 25to34'!AD170,'Calculations 45to54'!AD170,'Calculations 55to64'!AD170,'Calculations 65plus'!AD170)</f>
        <v>0.35507778736199447</v>
      </c>
      <c r="AE215">
        <f>AE170/SUM(AE170,'Calculations 16to19'!AE170,'Calculations 20to24'!AE170,'Calculations 25to34'!AE170,'Calculations 45to54'!AE170,'Calculations 55to64'!AE170,'Calculations 65plus'!AE170)</f>
        <v>0.35844887684721294</v>
      </c>
      <c r="AF215">
        <f>AF170/SUM(AF170,'Calculations 16to19'!AF170,'Calculations 20to24'!AF170,'Calculations 25to34'!AF170,'Calculations 45to54'!AF170,'Calculations 55to64'!AF170,'Calculations 65plus'!AF170)</f>
        <v>0.36177886739097853</v>
      </c>
    </row>
    <row r="216" spans="1:32" x14ac:dyDescent="0.25">
      <c r="A216" t="s">
        <v>84</v>
      </c>
      <c r="B216">
        <f>B171/SUM(B171,'Calculations 16to19'!B171,'Calculations 20to24'!B171,'Calculations 25to34'!B171,'Calculations 45to54'!B171,'Calculations 55to64'!B171,'Calculations 65plus'!B171)</f>
        <v>0.21788617886178865</v>
      </c>
      <c r="C216">
        <f>C171/SUM(C171,'Calculations 16to19'!C171,'Calculations 20to24'!C171,'Calculations 25to34'!C171,'Calculations 45to54'!C171,'Calculations 55to64'!C171,'Calculations 65plus'!C171)</f>
        <v>0.2218695870056453</v>
      </c>
      <c r="D216">
        <f>D171/SUM(D171,'Calculations 16to19'!D171,'Calculations 20to24'!D171,'Calculations 25to34'!D171,'Calculations 45to54'!D171,'Calculations 55to64'!D171,'Calculations 65plus'!D171)</f>
        <v>0.2249576083315277</v>
      </c>
      <c r="E216">
        <f>E171/SUM(E171,'Calculations 16to19'!E171,'Calculations 20to24'!E171,'Calculations 25to34'!E171,'Calculations 45to54'!E171,'Calculations 55to64'!E171,'Calculations 65plus'!E171)</f>
        <v>0.22857091683655859</v>
      </c>
      <c r="F216">
        <f>F171/SUM(F171,'Calculations 16to19'!F171,'Calculations 20to24'!F171,'Calculations 25to34'!F171,'Calculations 45to54'!F171,'Calculations 55to64'!F171,'Calculations 65plus'!F171)</f>
        <v>0.23275620915730924</v>
      </c>
      <c r="G216">
        <f>G171/SUM(G171,'Calculations 16to19'!G171,'Calculations 20to24'!G171,'Calculations 25to34'!G171,'Calculations 45to54'!G171,'Calculations 55to64'!G171,'Calculations 65plus'!G171)</f>
        <v>0.23689697042006846</v>
      </c>
      <c r="H216">
        <f>H171/SUM(H171,'Calculations 16to19'!H171,'Calculations 20to24'!H171,'Calculations 25to34'!H171,'Calculations 45to54'!H171,'Calculations 55to64'!H171,'Calculations 65plus'!H171)</f>
        <v>0.24202330849489243</v>
      </c>
      <c r="I216">
        <f>I171/SUM(I171,'Calculations 16to19'!I171,'Calculations 20to24'!I171,'Calculations 25to34'!I171,'Calculations 45to54'!I171,'Calculations 55to64'!I171,'Calculations 65plus'!I171)</f>
        <v>0.24601564774978546</v>
      </c>
      <c r="J216">
        <f>J171/SUM(J171,'Calculations 16to19'!J171,'Calculations 20to24'!J171,'Calculations 25to34'!J171,'Calculations 45to54'!J171,'Calculations 55to64'!J171,'Calculations 65plus'!J171)</f>
        <v>0.24869939133912267</v>
      </c>
      <c r="K216">
        <f>K171/SUM(K171,'Calculations 16to19'!K171,'Calculations 20to24'!K171,'Calculations 25to34'!K171,'Calculations 45to54'!K171,'Calculations 55to64'!K171,'Calculations 65plus'!K171)</f>
        <v>0.251262522997452</v>
      </c>
      <c r="L216">
        <f>L171/SUM(L171,'Calculations 16to19'!L171,'Calculations 20to24'!L171,'Calculations 25to34'!L171,'Calculations 45to54'!L171,'Calculations 55to64'!L171,'Calculations 65plus'!L171)</f>
        <v>0.25612170179578592</v>
      </c>
      <c r="M216">
        <f>M171/SUM(M171,'Calculations 16to19'!M171,'Calculations 20to24'!M171,'Calculations 25to34'!M171,'Calculations 45to54'!M171,'Calculations 55to64'!M171,'Calculations 65plus'!M171)</f>
        <v>0.2598764344254621</v>
      </c>
      <c r="N216">
        <f>N171/SUM(N171,'Calculations 16to19'!N171,'Calculations 20to24'!N171,'Calculations 25to34'!N171,'Calculations 45to54'!N171,'Calculations 55to64'!N171,'Calculations 65plus'!N171)</f>
        <v>0.26361237183003633</v>
      </c>
      <c r="O216">
        <f>O171/SUM(O171,'Calculations 16to19'!O171,'Calculations 20to24'!O171,'Calculations 25to34'!O171,'Calculations 45to54'!O171,'Calculations 55to64'!O171,'Calculations 65plus'!O171)</f>
        <v>0.26732801524912814</v>
      </c>
      <c r="P216">
        <f>P171/SUM(P171,'Calculations 16to19'!P171,'Calculations 20to24'!P171,'Calculations 25to34'!P171,'Calculations 45to54'!P171,'Calculations 55to64'!P171,'Calculations 65plus'!P171)</f>
        <v>0.27102190802992027</v>
      </c>
      <c r="Q216">
        <f>Q171/SUM(Q171,'Calculations 16to19'!Q171,'Calculations 20to24'!Q171,'Calculations 25to34'!Q171,'Calculations 45to54'!Q171,'Calculations 55to64'!Q171,'Calculations 65plus'!Q171)</f>
        <v>0.27469263724417703</v>
      </c>
      <c r="R216">
        <f>R171/SUM(R171,'Calculations 16to19'!R171,'Calculations 20to24'!R171,'Calculations 25to34'!R171,'Calculations 45to54'!R171,'Calculations 55to64'!R171,'Calculations 65plus'!R171)</f>
        <v>0.27833883515303082</v>
      </c>
      <c r="S216">
        <f>S171/SUM(S171,'Calculations 16to19'!S171,'Calculations 20to24'!S171,'Calculations 25to34'!S171,'Calculations 45to54'!S171,'Calculations 55to64'!S171,'Calculations 65plus'!S171)</f>
        <v>0.28195918051928509</v>
      </c>
      <c r="T216">
        <f>T171/SUM(T171,'Calculations 16to19'!T171,'Calculations 20to24'!T171,'Calculations 25to34'!T171,'Calculations 45to54'!T171,'Calculations 55to64'!T171,'Calculations 65plus'!T171)</f>
        <v>0.28555239976773644</v>
      </c>
      <c r="U216">
        <f>U171/SUM(U171,'Calculations 16to19'!U171,'Calculations 20to24'!U171,'Calculations 25to34'!U171,'Calculations 45to54'!U171,'Calculations 55to64'!U171,'Calculations 65plus'!U171)</f>
        <v>0.28911726799463205</v>
      </c>
      <c r="V216">
        <f>V171/SUM(V171,'Calculations 16to19'!V171,'Calculations 20to24'!V171,'Calculations 25to34'!V171,'Calculations 45to54'!V171,'Calculations 55to64'!V171,'Calculations 65plus'!V171)</f>
        <v>0.29265260982805363</v>
      </c>
      <c r="W216">
        <f>W171/SUM(W171,'Calculations 16to19'!W171,'Calculations 20to24'!W171,'Calculations 25to34'!W171,'Calculations 45to54'!W171,'Calculations 55to64'!W171,'Calculations 65plus'!W171)</f>
        <v>0.29615730014159575</v>
      </c>
      <c r="X216">
        <f>X171/SUM(X171,'Calculations 16to19'!X171,'Calculations 20to24'!X171,'Calculations 25to34'!X171,'Calculations 45to54'!X171,'Calculations 55to64'!X171,'Calculations 65plus'!X171)</f>
        <v>0.29963026462425757</v>
      </c>
      <c r="Y216">
        <f>Y171/SUM(Y171,'Calculations 16to19'!Y171,'Calculations 20to24'!Y171,'Calculations 25to34'!Y171,'Calculations 45to54'!Y171,'Calculations 55to64'!Y171,'Calculations 65plus'!Y171)</f>
        <v>0.30307048020998545</v>
      </c>
      <c r="Z216">
        <f>Z171/SUM(Z171,'Calculations 16to19'!Z171,'Calculations 20to24'!Z171,'Calculations 25to34'!Z171,'Calculations 45to54'!Z171,'Calculations 55to64'!Z171,'Calculations 65plus'!Z171)</f>
        <v>0.30647697537076002</v>
      </c>
      <c r="AA216">
        <f>AA171/SUM(AA171,'Calculations 16to19'!AA171,'Calculations 20to24'!AA171,'Calculations 25to34'!AA171,'Calculations 45to54'!AA171,'Calculations 55to64'!AA171,'Calculations 65plus'!AA171)</f>
        <v>0.30984883027755722</v>
      </c>
      <c r="AB216">
        <f>AB171/SUM(AB171,'Calculations 16to19'!AB171,'Calculations 20to24'!AB171,'Calculations 25to34'!AB171,'Calculations 45to54'!AB171,'Calculations 55to64'!AB171,'Calculations 65plus'!AB171)</f>
        <v>0.31318517683387093</v>
      </c>
      <c r="AC216">
        <f>AC171/SUM(AC171,'Calculations 16to19'!AC171,'Calculations 20to24'!AC171,'Calculations 25to34'!AC171,'Calculations 45to54'!AC171,'Calculations 55to64'!AC171,'Calculations 65plus'!AC171)</f>
        <v>0.31648519858682861</v>
      </c>
      <c r="AD216">
        <f>AD171/SUM(AD171,'Calculations 16to19'!AD171,'Calculations 20to24'!AD171,'Calculations 25to34'!AD171,'Calculations 45to54'!AD171,'Calculations 55to64'!AD171,'Calculations 65plus'!AD171)</f>
        <v>0.31974813052121381</v>
      </c>
      <c r="AE216">
        <f>AE171/SUM(AE171,'Calculations 16to19'!AE171,'Calculations 20to24'!AE171,'Calculations 25to34'!AE171,'Calculations 45to54'!AE171,'Calculations 55to64'!AE171,'Calculations 65plus'!AE171)</f>
        <v>0.32297325874195543</v>
      </c>
      <c r="AF216">
        <f>AF171/SUM(AF171,'Calculations 16to19'!AF171,'Calculations 20to24'!AF171,'Calculations 25to34'!AF171,'Calculations 45to54'!AF171,'Calculations 55to64'!AF171,'Calculations 65plus'!AF171)</f>
        <v>0.32615992005083144</v>
      </c>
    </row>
    <row r="217" spans="1:32" x14ac:dyDescent="0.25">
      <c r="A217" t="s">
        <v>86</v>
      </c>
      <c r="B217">
        <f>B172/SUM(B172,'Calculations 16to19'!B172,'Calculations 20to24'!B172,'Calculations 25to34'!B172,'Calculations 45to54'!B172,'Calculations 55to64'!B172,'Calculations 65plus'!B172)</f>
        <v>0.23626084669997366</v>
      </c>
      <c r="C217">
        <f>C172/SUM(C172,'Calculations 16to19'!C172,'Calculations 20to24'!C172,'Calculations 25to34'!C172,'Calculations 45to54'!C172,'Calculations 55to64'!C172,'Calculations 65plus'!C172)</f>
        <v>0.24072852293866234</v>
      </c>
      <c r="D217">
        <f>D172/SUM(D172,'Calculations 16to19'!D172,'Calculations 20to24'!D172,'Calculations 25to34'!D172,'Calculations 45to54'!D172,'Calculations 55to64'!D172,'Calculations 65plus'!D172)</f>
        <v>0.24436470428008827</v>
      </c>
      <c r="E217">
        <f>E172/SUM(E172,'Calculations 16to19'!E172,'Calculations 20to24'!E172,'Calculations 25to34'!E172,'Calculations 45to54'!E172,'Calculations 55to64'!E172,'Calculations 65plus'!E172)</f>
        <v>0.24844957845489657</v>
      </c>
      <c r="F217">
        <f>F172/SUM(F172,'Calculations 16to19'!F172,'Calculations 20to24'!F172,'Calculations 25to34'!F172,'Calculations 45to54'!F172,'Calculations 55to64'!F172,'Calculations 65plus'!F172)</f>
        <v>0.25287498008821452</v>
      </c>
      <c r="G217">
        <f>G172/SUM(G172,'Calculations 16to19'!G172,'Calculations 20to24'!G172,'Calculations 25to34'!G172,'Calculations 45to54'!G172,'Calculations 55to64'!G172,'Calculations 65plus'!G172)</f>
        <v>0.25688351315990421</v>
      </c>
      <c r="H217">
        <f>H172/SUM(H172,'Calculations 16to19'!H172,'Calculations 20to24'!H172,'Calculations 25to34'!H172,'Calculations 45to54'!H172,'Calculations 55to64'!H172,'Calculations 65plus'!H172)</f>
        <v>0.26174629446817926</v>
      </c>
      <c r="I217">
        <f>I172/SUM(I172,'Calculations 16to19'!I172,'Calculations 20to24'!I172,'Calculations 25to34'!I172,'Calculations 45to54'!I172,'Calculations 55to64'!I172,'Calculations 65plus'!I172)</f>
        <v>0.26543528872019567</v>
      </c>
      <c r="J217">
        <f>J172/SUM(J172,'Calculations 16to19'!J172,'Calculations 20to24'!J172,'Calculations 25to34'!J172,'Calculations 45to54'!J172,'Calculations 55to64'!J172,'Calculations 65plus'!J172)</f>
        <v>0.26800171226944075</v>
      </c>
      <c r="K217">
        <f>K172/SUM(K172,'Calculations 16to19'!K172,'Calculations 20to24'!K172,'Calculations 25to34'!K172,'Calculations 45to54'!K172,'Calculations 55to64'!K172,'Calculations 65plus'!K172)</f>
        <v>0.27059629471478341</v>
      </c>
      <c r="L217">
        <f>L172/SUM(L172,'Calculations 16to19'!L172,'Calculations 20to24'!L172,'Calculations 25to34'!L172,'Calculations 45to54'!L172,'Calculations 55to64'!L172,'Calculations 65plus'!L172)</f>
        <v>0.27604332502816598</v>
      </c>
      <c r="M217">
        <f>M172/SUM(M172,'Calculations 16to19'!M172,'Calculations 20to24'!M172,'Calculations 25to34'!M172,'Calculations 45to54'!M172,'Calculations 55to64'!M172,'Calculations 65plus'!M172)</f>
        <v>0.27986026314441859</v>
      </c>
      <c r="N217">
        <f>N172/SUM(N172,'Calculations 16to19'!N172,'Calculations 20to24'!N172,'Calculations 25to34'!N172,'Calculations 45to54'!N172,'Calculations 55to64'!N172,'Calculations 65plus'!N172)</f>
        <v>0.28364986196665015</v>
      </c>
      <c r="O217">
        <f>O172/SUM(O172,'Calculations 16to19'!O172,'Calculations 20to24'!O172,'Calculations 25to34'!O172,'Calculations 45to54'!O172,'Calculations 55to64'!O172,'Calculations 65plus'!O172)</f>
        <v>0.28741073552742297</v>
      </c>
      <c r="P217">
        <f>P172/SUM(P172,'Calculations 16to19'!P172,'Calculations 20to24'!P172,'Calculations 25to34'!P172,'Calculations 45to54'!P172,'Calculations 55to64'!P172,'Calculations 65plus'!P172)</f>
        <v>0.29114155312580681</v>
      </c>
      <c r="Q217">
        <f>Q172/SUM(Q172,'Calculations 16to19'!Q172,'Calculations 20to24'!Q172,'Calculations 25to34'!Q172,'Calculations 45to54'!Q172,'Calculations 55to64'!Q172,'Calculations 65plus'!Q172)</f>
        <v>0.29484104010696299</v>
      </c>
      <c r="R217">
        <f>R172/SUM(R172,'Calculations 16to19'!R172,'Calculations 20to24'!R172,'Calculations 25to34'!R172,'Calculations 45to54'!R172,'Calculations 55to64'!R172,'Calculations 65plus'!R172)</f>
        <v>0.29850797847971855</v>
      </c>
      <c r="S217">
        <f>S172/SUM(S172,'Calculations 16to19'!S172,'Calculations 20to24'!S172,'Calculations 25to34'!S172,'Calculations 45to54'!S172,'Calculations 55to64'!S172,'Calculations 65plus'!S172)</f>
        <v>0.30214120737639666</v>
      </c>
      <c r="T217">
        <f>T172/SUM(T172,'Calculations 16to19'!T172,'Calculations 20to24'!T172,'Calculations 25to34'!T172,'Calculations 45to54'!T172,'Calculations 55to64'!T172,'Calculations 65plus'!T172)</f>
        <v>0.3057396233596964</v>
      </c>
      <c r="U217">
        <f>U172/SUM(U172,'Calculations 16to19'!U172,'Calculations 20to24'!U172,'Calculations 25to34'!U172,'Calculations 45to54'!U172,'Calculations 55to64'!U172,'Calculations 65plus'!U172)</f>
        <v>0.30930218058180464</v>
      </c>
      <c r="V217">
        <f>V172/SUM(V172,'Calculations 16to19'!V172,'Calculations 20to24'!V172,'Calculations 25to34'!V172,'Calculations 45to54'!V172,'Calculations 55to64'!V172,'Calculations 65plus'!V172)</f>
        <v>0.31282789080134393</v>
      </c>
      <c r="W217">
        <f>W172/SUM(W172,'Calculations 16to19'!W172,'Calculations 20to24'!W172,'Calculations 25to34'!W172,'Calculations 45to54'!W172,'Calculations 55to64'!W172,'Calculations 65plus'!W172)</f>
        <v>0.31631582326407615</v>
      </c>
      <c r="X217">
        <f>X172/SUM(X172,'Calculations 16to19'!X172,'Calculations 20to24'!X172,'Calculations 25to34'!X172,'Calculations 45to54'!X172,'Calculations 55to64'!X172,'Calculations 65plus'!X172)</f>
        <v>0.31976510445357431</v>
      </c>
      <c r="Y217">
        <f>Y172/SUM(Y172,'Calculations 16to19'!Y172,'Calculations 20to24'!Y172,'Calculations 25to34'!Y172,'Calculations 45to54'!Y172,'Calculations 55to64'!Y172,'Calculations 65plus'!Y172)</f>
        <v>0.32317491771830681</v>
      </c>
      <c r="Z217">
        <f>Z172/SUM(Z172,'Calculations 16to19'!Z172,'Calculations 20to24'!Z172,'Calculations 25to34'!Z172,'Calculations 45to54'!Z172,'Calculations 55to64'!Z172,'Calculations 65plus'!Z172)</f>
        <v>0.32654450278177177</v>
      </c>
      <c r="AA217">
        <f>AA172/SUM(AA172,'Calculations 16to19'!AA172,'Calculations 20to24'!AA172,'Calculations 25to34'!AA172,'Calculations 45to54'!AA172,'Calculations 55to64'!AA172,'Calculations 65plus'!AA172)</f>
        <v>0.32987315514246768</v>
      </c>
      <c r="AB217">
        <f>AB172/SUM(AB172,'Calculations 16to19'!AB172,'Calculations 20to24'!AB172,'Calculations 25to34'!AB172,'Calculations 45to54'!AB172,'Calculations 55to64'!AB172,'Calculations 65plus'!AB172)</f>
        <v>0.33316022537057821</v>
      </c>
      <c r="AC217">
        <f>AC172/SUM(AC172,'Calculations 16to19'!AC172,'Calculations 20to24'!AC172,'Calculations 25to34'!AC172,'Calculations 45to54'!AC172,'Calculations 55to64'!AC172,'Calculations 65plus'!AC172)</f>
        <v>0.33640511830831171</v>
      </c>
      <c r="AD217">
        <f>AD172/SUM(AD172,'Calculations 16to19'!AD172,'Calculations 20to24'!AD172,'Calculations 25to34'!AD172,'Calculations 45to54'!AD172,'Calculations 55to64'!AD172,'Calculations 65plus'!AD172)</f>
        <v>0.33960729218086816</v>
      </c>
      <c r="AE217">
        <f>AE172/SUM(AE172,'Calculations 16to19'!AE172,'Calculations 20to24'!AE172,'Calculations 25to34'!AE172,'Calculations 45to54'!AE172,'Calculations 55to64'!AE172,'Calculations 65plus'!AE172)</f>
        <v>0.34276625762497276</v>
      </c>
      <c r="AF217">
        <f>AF172/SUM(AF172,'Calculations 16to19'!AF172,'Calculations 20to24'!AF172,'Calculations 25to34'!AF172,'Calculations 45to54'!AF172,'Calculations 55to64'!AF172,'Calculations 65plus'!AF172)</f>
        <v>0.3458815766418783</v>
      </c>
    </row>
    <row r="218" spans="1:32" x14ac:dyDescent="0.25">
      <c r="A218" t="s">
        <v>88</v>
      </c>
      <c r="B218">
        <f>B173/SUM(B173,'Calculations 16to19'!B173,'Calculations 20to24'!B173,'Calculations 25to34'!B173,'Calculations 45to54'!B173,'Calculations 55to64'!B173,'Calculations 65plus'!B173)</f>
        <v>0.20496894409937882</v>
      </c>
      <c r="C218">
        <f>C173/SUM(C173,'Calculations 16to19'!C173,'Calculations 20to24'!C173,'Calculations 25to34'!C173,'Calculations 45to54'!C173,'Calculations 55to64'!C173,'Calculations 65plus'!C173)</f>
        <v>0.20875679911702119</v>
      </c>
      <c r="D218">
        <f>D173/SUM(D173,'Calculations 16to19'!D173,'Calculations 20to24'!D173,'Calculations 25to34'!D173,'Calculations 45to54'!D173,'Calculations 55to64'!D173,'Calculations 65plus'!D173)</f>
        <v>0.21187839955708596</v>
      </c>
      <c r="E218">
        <f>E173/SUM(E173,'Calculations 16to19'!E173,'Calculations 20to24'!E173,'Calculations 25to34'!E173,'Calculations 45to54'!E173,'Calculations 55to64'!E173,'Calculations 65plus'!E173)</f>
        <v>0.21533738225892995</v>
      </c>
      <c r="F218">
        <f>F173/SUM(F173,'Calculations 16to19'!F173,'Calculations 20to24'!F173,'Calculations 25to34'!F173,'Calculations 45to54'!F173,'Calculations 55to64'!F173,'Calculations 65plus'!F173)</f>
        <v>0.21895024356771137</v>
      </c>
      <c r="G218">
        <f>G173/SUM(G173,'Calculations 16to19'!G173,'Calculations 20to24'!G173,'Calculations 25to34'!G173,'Calculations 45to54'!G173,'Calculations 55to64'!G173,'Calculations 65plus'!G173)</f>
        <v>0.22190281997674371</v>
      </c>
      <c r="H218">
        <f>H173/SUM(H173,'Calculations 16to19'!H173,'Calculations 20to24'!H173,'Calculations 25to34'!H173,'Calculations 45to54'!H173,'Calculations 55to64'!H173,'Calculations 65plus'!H173)</f>
        <v>0.22554921650938339</v>
      </c>
      <c r="I218">
        <f>I173/SUM(I173,'Calculations 16to19'!I173,'Calculations 20to24'!I173,'Calculations 25to34'!I173,'Calculations 45to54'!I173,'Calculations 55to64'!I173,'Calculations 65plus'!I173)</f>
        <v>0.22830437491603811</v>
      </c>
      <c r="J218">
        <f>J173/SUM(J173,'Calculations 16to19'!J173,'Calculations 20to24'!J173,'Calculations 25to34'!J173,'Calculations 45to54'!J173,'Calculations 55to64'!J173,'Calculations 65plus'!J173)</f>
        <v>0.23025863877658723</v>
      </c>
      <c r="K218">
        <f>K173/SUM(K173,'Calculations 16to19'!K173,'Calculations 20to24'!K173,'Calculations 25to34'!K173,'Calculations 45to54'!K173,'Calculations 55to64'!K173,'Calculations 65plus'!K173)</f>
        <v>0.23229362963215075</v>
      </c>
      <c r="L218">
        <f>L173/SUM(L173,'Calculations 16to19'!L173,'Calculations 20to24'!L173,'Calculations 25to34'!L173,'Calculations 45to54'!L173,'Calculations 55to64'!L173,'Calculations 65plus'!L173)</f>
        <v>0.23672645612103124</v>
      </c>
      <c r="M218">
        <f>M173/SUM(M173,'Calculations 16to19'!M173,'Calculations 20to24'!M173,'Calculations 25to34'!M173,'Calculations 45to54'!M173,'Calculations 55to64'!M173,'Calculations 65plus'!M173)</f>
        <v>0.23968627967814615</v>
      </c>
      <c r="N218">
        <f>N173/SUM(N173,'Calculations 16to19'!N173,'Calculations 20to24'!N173,'Calculations 25to34'!N173,'Calculations 45to54'!N173,'Calculations 55to64'!N173,'Calculations 65plus'!N173)</f>
        <v>0.24261434255016207</v>
      </c>
      <c r="O218">
        <f>O173/SUM(O173,'Calculations 16to19'!O173,'Calculations 20to24'!O173,'Calculations 25to34'!O173,'Calculations 45to54'!O173,'Calculations 55to64'!O173,'Calculations 65plus'!O173)</f>
        <v>0.24550987699163934</v>
      </c>
      <c r="P218">
        <f>P173/SUM(P173,'Calculations 16to19'!P173,'Calculations 20to24'!P173,'Calculations 25to34'!P173,'Calculations 45to54'!P173,'Calculations 55to64'!P173,'Calculations 65plus'!P173)</f>
        <v>0.24837217630051589</v>
      </c>
      <c r="Q218">
        <f>Q173/SUM(Q173,'Calculations 16to19'!Q173,'Calculations 20to24'!Q173,'Calculations 25to34'!Q173,'Calculations 45to54'!Q173,'Calculations 55to64'!Q173,'Calculations 65plus'!Q173)</f>
        <v>0.25120059387490284</v>
      </c>
      <c r="R218">
        <f>R173/SUM(R173,'Calculations 16to19'!R173,'Calculations 20to24'!R173,'Calculations 25to34'!R173,'Calculations 45to54'!R173,'Calculations 55to64'!R173,'Calculations 65plus'!R173)</f>
        <v>0.25399454213368905</v>
      </c>
      <c r="S218">
        <f>S173/SUM(S173,'Calculations 16to19'!S173,'Calculations 20to24'!S173,'Calculations 25to34'!S173,'Calculations 45to54'!S173,'Calculations 55to64'!S173,'Calculations 65plus'!S173)</f>
        <v>0.25675349131313874</v>
      </c>
      <c r="T218">
        <f>T173/SUM(T173,'Calculations 16to19'!T173,'Calculations 20to24'!T173,'Calculations 25to34'!T173,'Calculations 45to54'!T173,'Calculations 55to64'!T173,'Calculations 65plus'!T173)</f>
        <v>0.25947696815158883</v>
      </c>
      <c r="U218">
        <f>U173/SUM(U173,'Calculations 16to19'!U173,'Calculations 20to24'!U173,'Calculations 25to34'!U173,'Calculations 45to54'!U173,'Calculations 55to64'!U173,'Calculations 65plus'!U173)</f>
        <v>0.26216455447411946</v>
      </c>
      <c r="V218">
        <f>V173/SUM(V173,'Calculations 16to19'!V173,'Calculations 20to24'!V173,'Calculations 25to34'!V173,'Calculations 45to54'!V173,'Calculations 55to64'!V173,'Calculations 65plus'!V173)</f>
        <v>0.26481588568883929</v>
      </c>
      <c r="W218">
        <f>W173/SUM(W173,'Calculations 16to19'!W173,'Calculations 20to24'!W173,'Calculations 25to34'!W173,'Calculations 45to54'!W173,'Calculations 55to64'!W173,'Calculations 65plus'!W173)</f>
        <v>0.26743064920609677</v>
      </c>
      <c r="X218">
        <f>X173/SUM(X173,'Calculations 16to19'!X173,'Calculations 20to24'!X173,'Calculations 25to34'!X173,'Calculations 45to54'!X173,'Calculations 55to64'!X173,'Calculations 65plus'!X173)</f>
        <v>0.27000858279155826</v>
      </c>
      <c r="Y218">
        <f>Y173/SUM(Y173,'Calculations 16to19'!Y173,'Calculations 20to24'!Y173,'Calculations 25to34'!Y173,'Calculations 45to54'!Y173,'Calculations 55to64'!Y173,'Calculations 65plus'!Y173)</f>
        <v>0.27254947286367859</v>
      </c>
      <c r="Z218">
        <f>Z173/SUM(Z173,'Calculations 16to19'!Z173,'Calculations 20to24'!Z173,'Calculations 25to34'!Z173,'Calculations 45to54'!Z173,'Calculations 55to64'!Z173,'Calculations 65plus'!Z173)</f>
        <v>0.27505315274564035</v>
      </c>
      <c r="AA218">
        <f>AA173/SUM(AA173,'Calculations 16to19'!AA173,'Calculations 20to24'!AA173,'Calculations 25to34'!AA173,'Calculations 45to54'!AA173,'Calculations 55to64'!AA173,'Calculations 65plus'!AA173)</f>
        <v>0.27751950088135496</v>
      </c>
      <c r="AB218">
        <f>AB173/SUM(AB173,'Calculations 16to19'!AB173,'Calculations 20to24'!AB173,'Calculations 25to34'!AB173,'Calculations 45to54'!AB173,'Calculations 55to64'!AB173,'Calculations 65plus'!AB173)</f>
        <v>0.27994843902461031</v>
      </c>
      <c r="AC218">
        <f>AC173/SUM(AC173,'Calculations 16to19'!AC173,'Calculations 20to24'!AC173,'Calculations 25to34'!AC173,'Calculations 45to54'!AC173,'Calculations 55to64'!AC173,'Calculations 65plus'!AC173)</f>
        <v>0.28233993040992755</v>
      </c>
      <c r="AD218">
        <f>AD173/SUM(AD173,'Calculations 16to19'!AD173,'Calculations 20to24'!AD173,'Calculations 25to34'!AD173,'Calculations 45to54'!AD173,'Calculations 55to64'!AD173,'Calculations 65plus'!AD173)</f>
        <v>0.28469397791316003</v>
      </c>
      <c r="AE218">
        <f>AE173/SUM(AE173,'Calculations 16to19'!AE173,'Calculations 20to24'!AE173,'Calculations 25to34'!AE173,'Calculations 45to54'!AE173,'Calculations 55to64'!AE173,'Calculations 65plus'!AE173)</f>
        <v>0.28701062220931833</v>
      </c>
      <c r="AF218">
        <f>AF173/SUM(AF173,'Calculations 16to19'!AF173,'Calculations 20to24'!AF173,'Calculations 25to34'!AF173,'Calculations 45to54'!AF173,'Calculations 55to64'!AF173,'Calculations 65plus'!AF173)</f>
        <v>0.28928993993456742</v>
      </c>
    </row>
    <row r="219" spans="1:32" x14ac:dyDescent="0.25">
      <c r="A219" t="s">
        <v>90</v>
      </c>
      <c r="B219">
        <f>B174/SUM(B174,'Calculations 16to19'!B174,'Calculations 20to24'!B174,'Calculations 25to34'!B174,'Calculations 45to54'!B174,'Calculations 55to64'!B174,'Calculations 65plus'!B174)</f>
        <v>0.23181165966944775</v>
      </c>
      <c r="C219">
        <f>C174/SUM(C174,'Calculations 16to19'!C174,'Calculations 20to24'!C174,'Calculations 25to34'!C174,'Calculations 45to54'!C174,'Calculations 55to64'!C174,'Calculations 65plus'!C174)</f>
        <v>0.23603092226380634</v>
      </c>
      <c r="D219">
        <f>D174/SUM(D174,'Calculations 16to19'!D174,'Calculations 20to24'!D174,'Calculations 25to34'!D174,'Calculations 45to54'!D174,'Calculations 55to64'!D174,'Calculations 65plus'!D174)</f>
        <v>0.23944292724171642</v>
      </c>
      <c r="E219">
        <f>E174/SUM(E174,'Calculations 16to19'!E174,'Calculations 20to24'!E174,'Calculations 25to34'!E174,'Calculations 45to54'!E174,'Calculations 55to64'!E174,'Calculations 65plus'!E174)</f>
        <v>0.24332098134027699</v>
      </c>
      <c r="F219">
        <f>F174/SUM(F174,'Calculations 16to19'!F174,'Calculations 20to24'!F174,'Calculations 25to34'!F174,'Calculations 45to54'!F174,'Calculations 55to64'!F174,'Calculations 65plus'!F174)</f>
        <v>0.24758750663542839</v>
      </c>
      <c r="G219">
        <f>G174/SUM(G174,'Calculations 16to19'!G174,'Calculations 20to24'!G174,'Calculations 25to34'!G174,'Calculations 45to54'!G174,'Calculations 55to64'!G174,'Calculations 65plus'!G174)</f>
        <v>0.25152764406848216</v>
      </c>
      <c r="H219">
        <f>H174/SUM(H174,'Calculations 16to19'!H174,'Calculations 20to24'!H174,'Calculations 25to34'!H174,'Calculations 45to54'!H174,'Calculations 55to64'!H174,'Calculations 65plus'!H174)</f>
        <v>0.25633283682182284</v>
      </c>
      <c r="I219">
        <f>I174/SUM(I174,'Calculations 16to19'!I174,'Calculations 20to24'!I174,'Calculations 25to34'!I174,'Calculations 45to54'!I174,'Calculations 55to64'!I174,'Calculations 65plus'!I174)</f>
        <v>0.26005312028901645</v>
      </c>
      <c r="J219">
        <f>J174/SUM(J174,'Calculations 16to19'!J174,'Calculations 20to24'!J174,'Calculations 25to34'!J174,'Calculations 45to54'!J174,'Calculations 55to64'!J174,'Calculations 65plus'!J174)</f>
        <v>0.26266627729179048</v>
      </c>
      <c r="K219">
        <f>K174/SUM(K174,'Calculations 16to19'!K174,'Calculations 20to24'!K174,'Calculations 25to34'!K174,'Calculations 45to54'!K174,'Calculations 55to64'!K174,'Calculations 65plus'!K174)</f>
        <v>0.26526943200355424</v>
      </c>
      <c r="L219">
        <f>L174/SUM(L174,'Calculations 16to19'!L174,'Calculations 20to24'!L174,'Calculations 25to34'!L174,'Calculations 45to54'!L174,'Calculations 55to64'!L174,'Calculations 65plus'!L174)</f>
        <v>0.27028129915718718</v>
      </c>
      <c r="M219">
        <f>M174/SUM(M174,'Calculations 16to19'!M174,'Calculations 20to24'!M174,'Calculations 25to34'!M174,'Calculations 45to54'!M174,'Calculations 55to64'!M174,'Calculations 65plus'!M174)</f>
        <v>0.27397000652610021</v>
      </c>
      <c r="N219">
        <f>N174/SUM(N174,'Calculations 16to19'!N174,'Calculations 20to24'!N174,'Calculations 25to34'!N174,'Calculations 45to54'!N174,'Calculations 55to64'!N174,'Calculations 65plus'!N174)</f>
        <v>0.27762939141181031</v>
      </c>
      <c r="O219">
        <f>O174/SUM(O174,'Calculations 16to19'!O174,'Calculations 20to24'!O174,'Calculations 25to34'!O174,'Calculations 45to54'!O174,'Calculations 55to64'!O174,'Calculations 65plus'!O174)</f>
        <v>0.28125813628769702</v>
      </c>
      <c r="P219">
        <f>P174/SUM(P174,'Calculations 16to19'!P174,'Calculations 20to24'!P174,'Calculations 25to34'!P174,'Calculations 45to54'!P174,'Calculations 55to64'!P174,'Calculations 65plus'!P174)</f>
        <v>0.28485498270863807</v>
      </c>
      <c r="Q219">
        <f>Q174/SUM(Q174,'Calculations 16to19'!Q174,'Calculations 20to24'!Q174,'Calculations 25to34'!Q174,'Calculations 45to54'!Q174,'Calculations 55to64'!Q174,'Calculations 65plus'!Q174)</f>
        <v>0.28841873189718176</v>
      </c>
      <c r="R219">
        <f>R174/SUM(R174,'Calculations 16to19'!R174,'Calculations 20to24'!R174,'Calculations 25to34'!R174,'Calculations 45to54'!R174,'Calculations 55to64'!R174,'Calculations 65plus'!R174)</f>
        <v>0.29194824515591716</v>
      </c>
      <c r="S219">
        <f>S174/SUM(S174,'Calculations 16to19'!S174,'Calculations 20to24'!S174,'Calculations 25to34'!S174,'Calculations 45to54'!S174,'Calculations 55to64'!S174,'Calculations 65plus'!S174)</f>
        <v>0.29544244411162957</v>
      </c>
      <c r="T219">
        <f>T174/SUM(T174,'Calculations 16to19'!T174,'Calculations 20to24'!T174,'Calculations 25to34'!T174,'Calculations 45to54'!T174,'Calculations 55to64'!T174,'Calculations 65plus'!T174)</f>
        <v>0.29890031079738805</v>
      </c>
      <c r="U219">
        <f>U174/SUM(U174,'Calculations 16to19'!U174,'Calculations 20to24'!U174,'Calculations 25to34'!U174,'Calculations 45to54'!U174,'Calculations 55to64'!U174,'Calculations 65plus'!U174)</f>
        <v>0.3023208875791164</v>
      </c>
      <c r="V219">
        <f>V174/SUM(V174,'Calculations 16to19'!V174,'Calculations 20to24'!V174,'Calculations 25to34'!V174,'Calculations 45to54'!V174,'Calculations 55to64'!V174,'Calculations 65plus'!V174)</f>
        <v>0.30570327693361449</v>
      </c>
      <c r="W219">
        <f>W174/SUM(W174,'Calculations 16to19'!W174,'Calculations 20to24'!W174,'Calculations 25to34'!W174,'Calculations 45to54'!W174,'Calculations 55to64'!W174,'Calculations 65plus'!W174)</f>
        <v>0.30904664108531182</v>
      </c>
      <c r="X219">
        <f>X174/SUM(X174,'Calculations 16to19'!X174,'Calculations 20to24'!X174,'Calculations 25to34'!X174,'Calculations 45to54'!X174,'Calculations 55to64'!X174,'Calculations 65plus'!X174)</f>
        <v>0.31235020150930309</v>
      </c>
      <c r="Y219">
        <f>Y174/SUM(Y174,'Calculations 16to19'!Y174,'Calculations 20to24'!Y174,'Calculations 25to34'!Y174,'Calculations 45to54'!Y174,'Calculations 55to64'!Y174,'Calculations 65plus'!Y174)</f>
        <v>0.31561323830842059</v>
      </c>
      <c r="Z219">
        <f>Z174/SUM(Z174,'Calculations 16to19'!Z174,'Calculations 20to24'!Z174,'Calculations 25to34'!Z174,'Calculations 45to54'!Z174,'Calculations 55to64'!Z174,'Calculations 65plus'!Z174)</f>
        <v>0.31883508947225392</v>
      </c>
      <c r="AA219">
        <f>AA174/SUM(AA174,'Calculations 16to19'!AA174,'Calculations 20to24'!AA174,'Calculations 25to34'!AA174,'Calculations 45to54'!AA174,'Calculations 55to64'!AA174,'Calculations 65plus'!AA174)</f>
        <v>0.32201515002612863</v>
      </c>
      <c r="AB219">
        <f>AB174/SUM(AB174,'Calculations 16to19'!AB174,'Calculations 20to24'!AB174,'Calculations 25to34'!AB174,'Calculations 45to54'!AB174,'Calculations 55to64'!AB174,'Calculations 65plus'!AB174)</f>
        <v>0.32515287107809526</v>
      </c>
      <c r="AC219">
        <f>AC174/SUM(AC174,'Calculations 16to19'!AC174,'Calculations 20to24'!AC174,'Calculations 25to34'!AC174,'Calculations 45to54'!AC174,'Calculations 55to64'!AC174,'Calculations 65plus'!AC174)</f>
        <v>0.3282477587719887</v>
      </c>
      <c r="AD219">
        <f>AD174/SUM(AD174,'Calculations 16to19'!AD174,'Calculations 20to24'!AD174,'Calculations 25to34'!AD174,'Calculations 45to54'!AD174,'Calculations 55to64'!AD174,'Calculations 65plus'!AD174)</f>
        <v>0.33129937315457475</v>
      </c>
      <c r="AE219">
        <f>AE174/SUM(AE174,'Calculations 16to19'!AE174,'Calculations 20to24'!AE174,'Calculations 25to34'!AE174,'Calculations 45to54'!AE174,'Calculations 55to64'!AE174,'Calculations 65plus'!AE174)</f>
        <v>0.33430732696471549</v>
      </c>
      <c r="AF219">
        <f>AF174/SUM(AF174,'Calculations 16to19'!AF174,'Calculations 20to24'!AF174,'Calculations 25to34'!AF174,'Calculations 45to54'!AF174,'Calculations 55to64'!AF174,'Calculations 65plus'!AF174)</f>
        <v>0.33727128435235942</v>
      </c>
    </row>
    <row r="220" spans="1:32" x14ac:dyDescent="0.25">
      <c r="A220" t="s">
        <v>92</v>
      </c>
      <c r="B220">
        <f>B175/SUM(B175,'Calculations 16to19'!B175,'Calculations 20to24'!B175,'Calculations 25to34'!B175,'Calculations 45to54'!B175,'Calculations 55to64'!B175,'Calculations 65plus'!B175)</f>
        <v>0.24180218608371104</v>
      </c>
      <c r="C220">
        <f>C175/SUM(C175,'Calculations 16to19'!C175,'Calculations 20to24'!C175,'Calculations 25to34'!C175,'Calculations 45to54'!C175,'Calculations 55to64'!C175,'Calculations 65plus'!C175)</f>
        <v>0.24651276740580577</v>
      </c>
      <c r="D220">
        <f>D175/SUM(D175,'Calculations 16to19'!D175,'Calculations 20to24'!D175,'Calculations 25to34'!D175,'Calculations 45to54'!D175,'Calculations 55to64'!D175,'Calculations 65plus'!D175)</f>
        <v>0.25031719117803936</v>
      </c>
      <c r="E220">
        <f>E175/SUM(E175,'Calculations 16to19'!E175,'Calculations 20to24'!E175,'Calculations 25to34'!E175,'Calculations 45to54'!E175,'Calculations 55to64'!E175,'Calculations 65plus'!E175)</f>
        <v>0.25451565032989126</v>
      </c>
      <c r="F220">
        <f>F175/SUM(F175,'Calculations 16to19'!F175,'Calculations 20to24'!F175,'Calculations 25to34'!F175,'Calculations 45to54'!F175,'Calculations 55to64'!F175,'Calculations 65plus'!F175)</f>
        <v>0.25895212462311723</v>
      </c>
      <c r="G220">
        <f>G175/SUM(G175,'Calculations 16to19'!G175,'Calculations 20to24'!G175,'Calculations 25to34'!G175,'Calculations 45to54'!G175,'Calculations 55to64'!G175,'Calculations 65plus'!G175)</f>
        <v>0.2627443682145536</v>
      </c>
      <c r="H220">
        <f>H175/SUM(H175,'Calculations 16to19'!H175,'Calculations 20to24'!H175,'Calculations 25to34'!H175,'Calculations 45to54'!H175,'Calculations 55to64'!H175,'Calculations 65plus'!H175)</f>
        <v>0.26736331237170979</v>
      </c>
      <c r="I220">
        <f>I175/SUM(I175,'Calculations 16to19'!I175,'Calculations 20to24'!I175,'Calculations 25to34'!I175,'Calculations 45to54'!I175,'Calculations 55to64'!I175,'Calculations 65plus'!I175)</f>
        <v>0.27078393212998181</v>
      </c>
      <c r="J220">
        <f>J175/SUM(J175,'Calculations 16to19'!J175,'Calculations 20to24'!J175,'Calculations 25to34'!J175,'Calculations 45to54'!J175,'Calculations 55to64'!J175,'Calculations 65plus'!J175)</f>
        <v>0.27309990302620091</v>
      </c>
      <c r="K220">
        <f>K175/SUM(K175,'Calculations 16to19'!K175,'Calculations 20to24'!K175,'Calculations 25to34'!K175,'Calculations 45to54'!K175,'Calculations 55to64'!K175,'Calculations 65plus'!K175)</f>
        <v>0.27542646572120233</v>
      </c>
      <c r="L220">
        <f>L175/SUM(L175,'Calculations 16to19'!L175,'Calculations 20to24'!L175,'Calculations 25to34'!L175,'Calculations 45to54'!L175,'Calculations 55to64'!L175,'Calculations 65plus'!L175)</f>
        <v>0.28125269407761772</v>
      </c>
      <c r="M220">
        <f>M175/SUM(M175,'Calculations 16to19'!M175,'Calculations 20to24'!M175,'Calculations 25to34'!M175,'Calculations 45to54'!M175,'Calculations 55to64'!M175,'Calculations 65plus'!M175)</f>
        <v>0.28499086903136289</v>
      </c>
      <c r="N220">
        <f>N175/SUM(N175,'Calculations 16to19'!N175,'Calculations 20to24'!N175,'Calculations 25to34'!N175,'Calculations 45to54'!N175,'Calculations 55to64'!N175,'Calculations 65plus'!N175)</f>
        <v>0.28869855990755472</v>
      </c>
      <c r="O220">
        <f>O175/SUM(O175,'Calculations 16to19'!O175,'Calculations 20to24'!O175,'Calculations 25to34'!O175,'Calculations 45to54'!O175,'Calculations 55to64'!O175,'Calculations 65plus'!O175)</f>
        <v>0.29237449069998367</v>
      </c>
      <c r="P220">
        <f>P175/SUM(P175,'Calculations 16to19'!P175,'Calculations 20to24'!P175,'Calculations 25to34'!P175,'Calculations 45to54'!P175,'Calculations 55to64'!P175,'Calculations 65plus'!P175)</f>
        <v>0.29601744420230186</v>
      </c>
      <c r="Q220">
        <f>Q175/SUM(Q175,'Calculations 16to19'!Q175,'Calculations 20to24'!Q175,'Calculations 25to34'!Q175,'Calculations 45to54'!Q175,'Calculations 55to64'!Q175,'Calculations 65plus'!Q175)</f>
        <v>0.29962626239252266</v>
      </c>
      <c r="R220">
        <f>R175/SUM(R175,'Calculations 16to19'!R175,'Calculations 20to24'!R175,'Calculations 25to34'!R175,'Calculations 45to54'!R175,'Calculations 55to64'!R175,'Calculations 65plus'!R175)</f>
        <v>0.3031998466578818</v>
      </c>
      <c r="S220">
        <f>S175/SUM(S175,'Calculations 16to19'!S175,'Calculations 20to24'!S175,'Calculations 25to34'!S175,'Calculations 45to54'!S175,'Calculations 55to64'!S175,'Calculations 65plus'!S175)</f>
        <v>0.30673715786611128</v>
      </c>
      <c r="T220">
        <f>T175/SUM(T175,'Calculations 16to19'!T175,'Calculations 20to24'!T175,'Calculations 25to34'!T175,'Calculations 45to54'!T175,'Calculations 55to64'!T175,'Calculations 65plus'!T175)</f>
        <v>0.31023721628958517</v>
      </c>
      <c r="U220">
        <f>U175/SUM(U175,'Calculations 16to19'!U175,'Calculations 20to24'!U175,'Calculations 25to34'!U175,'Calculations 45to54'!U175,'Calculations 55to64'!U175,'Calculations 65plus'!U175)</f>
        <v>0.31369910138906137</v>
      </c>
      <c r="V220">
        <f>V175/SUM(V175,'Calculations 16to19'!V175,'Calculations 20to24'!V175,'Calculations 25to34'!V175,'Calculations 45to54'!V175,'Calculations 55to64'!V175,'Calculations 65plus'!V175)</f>
        <v>0.31712195146403732</v>
      </c>
      <c r="W220">
        <f>W175/SUM(W175,'Calculations 16to19'!W175,'Calculations 20to24'!W175,'Calculations 25to34'!W175,'Calculations 45to54'!W175,'Calculations 55to64'!W175,'Calculations 65plus'!W175)</f>
        <v>0.32050496317692739</v>
      </c>
      <c r="X220">
        <f>X175/SUM(X175,'Calculations 16to19'!X175,'Calculations 20to24'!X175,'Calculations 25to34'!X175,'Calculations 45to54'!X175,'Calculations 55to64'!X175,'Calculations 65plus'!X175)</f>
        <v>0.32384739095841947</v>
      </c>
      <c r="Y220">
        <f>Y175/SUM(Y175,'Calculations 16to19'!Y175,'Calculations 20to24'!Y175,'Calculations 25to34'!Y175,'Calculations 45to54'!Y175,'Calculations 55to64'!Y175,'Calculations 65plus'!Y175)</f>
        <v>0.32714854630148865</v>
      </c>
      <c r="Z220">
        <f>Z175/SUM(Z175,'Calculations 16to19'!Z175,'Calculations 20to24'!Z175,'Calculations 25to34'!Z175,'Calculations 45to54'!Z175,'Calculations 55to64'!Z175,'Calculations 65plus'!Z175)</f>
        <v>0.33040779695159239</v>
      </c>
      <c r="AA220">
        <f>AA175/SUM(AA175,'Calculations 16to19'!AA175,'Calculations 20to24'!AA175,'Calculations 25to34'!AA175,'Calculations 45to54'!AA175,'Calculations 55to64'!AA175,'Calculations 65plus'!AA175)</f>
        <v>0.33362456600060175</v>
      </c>
      <c r="AB220">
        <f>AB175/SUM(AB175,'Calculations 16to19'!AB175,'Calculations 20to24'!AB175,'Calculations 25to34'!AB175,'Calculations 45to54'!AB175,'Calculations 55to64'!AB175,'Calculations 65plus'!AB175)</f>
        <v>0.3367983308919924</v>
      </c>
      <c r="AC220">
        <f>AC175/SUM(AC175,'Calculations 16to19'!AC175,'Calculations 20to24'!AC175,'Calculations 25to34'!AC175,'Calculations 45to54'!AC175,'Calculations 55to64'!AC175,'Calculations 65plus'!AC175)</f>
        <v>0.33992862234475879</v>
      </c>
      <c r="AD220">
        <f>AD175/SUM(AD175,'Calculations 16to19'!AD175,'Calculations 20to24'!AD175,'Calculations 25to34'!AD175,'Calculations 45to54'!AD175,'Calculations 55to64'!AD175,'Calculations 65plus'!AD175)</f>
        <v>0.34301502320343163</v>
      </c>
      <c r="AE220">
        <f>AE175/SUM(AE175,'Calculations 16to19'!AE175,'Calculations 20to24'!AE175,'Calculations 25to34'!AE175,'Calculations 45to54'!AE175,'Calculations 55to64'!AE175,'Calculations 65plus'!AE175)</f>
        <v>0.34605716722143948</v>
      </c>
      <c r="AF220">
        <f>AF175/SUM(AF175,'Calculations 16to19'!AF175,'Calculations 20to24'!AF175,'Calculations 25to34'!AF175,'Calculations 45to54'!AF175,'Calculations 55to64'!AF175,'Calculations 65plus'!AF175)</f>
        <v>0.34905473778490936</v>
      </c>
    </row>
    <row r="221" spans="1:32" x14ac:dyDescent="0.25">
      <c r="A221" t="s">
        <v>94</v>
      </c>
      <c r="B221">
        <f>B176/SUM(B176,'Calculations 16to19'!B176,'Calculations 20to24'!B176,'Calculations 25to34'!B176,'Calculations 45to54'!B176,'Calculations 55to64'!B176,'Calculations 65plus'!B176)</f>
        <v>0.23350785340314134</v>
      </c>
      <c r="C221">
        <f>C176/SUM(C176,'Calculations 16to19'!C176,'Calculations 20to24'!C176,'Calculations 25to34'!C176,'Calculations 45to54'!C176,'Calculations 55to64'!C176,'Calculations 65plus'!C176)</f>
        <v>0.23808611774544527</v>
      </c>
      <c r="D221">
        <f>D176/SUM(D176,'Calculations 16to19'!D176,'Calculations 20to24'!D176,'Calculations 25to34'!D176,'Calculations 45to54'!D176,'Calculations 55to64'!D176,'Calculations 65plus'!D176)</f>
        <v>0.24179768372867114</v>
      </c>
      <c r="E221">
        <f>E176/SUM(E176,'Calculations 16to19'!E176,'Calculations 20to24'!E176,'Calculations 25to34'!E176,'Calculations 45to54'!E176,'Calculations 55to64'!E176,'Calculations 65plus'!E176)</f>
        <v>0.2458978098102865</v>
      </c>
      <c r="F221">
        <f>F176/SUM(F176,'Calculations 16to19'!F176,'Calculations 20to24'!F176,'Calculations 25to34'!F176,'Calculations 45to54'!F176,'Calculations 55to64'!F176,'Calculations 65plus'!F176)</f>
        <v>0.25027519341249488</v>
      </c>
      <c r="G221">
        <f>G176/SUM(G176,'Calculations 16to19'!G176,'Calculations 20to24'!G176,'Calculations 25to34'!G176,'Calculations 45to54'!G176,'Calculations 55to64'!G176,'Calculations 65plus'!G176)</f>
        <v>0.25416968933710887</v>
      </c>
      <c r="H221">
        <f>H176/SUM(H176,'Calculations 16to19'!H176,'Calculations 20to24'!H176,'Calculations 25to34'!H176,'Calculations 45to54'!H176,'Calculations 55to64'!H176,'Calculations 65plus'!H176)</f>
        <v>0.25885222833446442</v>
      </c>
      <c r="I221">
        <f>I176/SUM(I176,'Calculations 16to19'!I176,'Calculations 20to24'!I176,'Calculations 25to34'!I176,'Calculations 45to54'!I176,'Calculations 55to64'!I176,'Calculations 65plus'!I176)</f>
        <v>0.26230594262032397</v>
      </c>
      <c r="J221">
        <f>J176/SUM(J176,'Calculations 16to19'!J176,'Calculations 20to24'!J176,'Calculations 25to34'!J176,'Calculations 45to54'!J176,'Calculations 55to64'!J176,'Calculations 65plus'!J176)</f>
        <v>0.26467677138807566</v>
      </c>
      <c r="K221">
        <f>K176/SUM(K176,'Calculations 16to19'!K176,'Calculations 20to24'!K176,'Calculations 25to34'!K176,'Calculations 45to54'!K176,'Calculations 55to64'!K176,'Calculations 65plus'!K176)</f>
        <v>0.26711643735103174</v>
      </c>
      <c r="L221">
        <f>L176/SUM(L176,'Calculations 16to19'!L176,'Calculations 20to24'!L176,'Calculations 25to34'!L176,'Calculations 45to54'!L176,'Calculations 55to64'!L176,'Calculations 65plus'!L176)</f>
        <v>0.27274943414137526</v>
      </c>
      <c r="M221">
        <f>M176/SUM(M176,'Calculations 16to19'!M176,'Calculations 20to24'!M176,'Calculations 25to34'!M176,'Calculations 45to54'!M176,'Calculations 55to64'!M176,'Calculations 65plus'!M176)</f>
        <v>0.27648597357448934</v>
      </c>
      <c r="N221">
        <f>N176/SUM(N176,'Calculations 16to19'!N176,'Calculations 20to24'!N176,'Calculations 25to34'!N176,'Calculations 45to54'!N176,'Calculations 55to64'!N176,'Calculations 65plus'!N176)</f>
        <v>0.28019305221771423</v>
      </c>
      <c r="O221">
        <f>O176/SUM(O176,'Calculations 16to19'!O176,'Calculations 20to24'!O176,'Calculations 25to34'!O176,'Calculations 45to54'!O176,'Calculations 55to64'!O176,'Calculations 65plus'!O176)</f>
        <v>0.28386935538413138</v>
      </c>
      <c r="P221">
        <f>P176/SUM(P176,'Calculations 16to19'!P176,'Calculations 20to24'!P176,'Calculations 25to34'!P176,'Calculations 45to54'!P176,'Calculations 55to64'!P176,'Calculations 65plus'!P176)</f>
        <v>0.28751362712915857</v>
      </c>
      <c r="Q221">
        <f>Q176/SUM(Q176,'Calculations 16to19'!Q176,'Calculations 20to24'!Q176,'Calculations 25to34'!Q176,'Calculations 45to54'!Q176,'Calculations 55to64'!Q176,'Calculations 65plus'!Q176)</f>
        <v>0.29112467075854137</v>
      </c>
      <c r="R221">
        <f>R176/SUM(R176,'Calculations 16to19'!R176,'Calculations 20to24'!R176,'Calculations 25to34'!R176,'Calculations 45to54'!R176,'Calculations 55to64'!R176,'Calculations 65plus'!R176)</f>
        <v>0.29470134917089175</v>
      </c>
      <c r="S221">
        <f>S176/SUM(S176,'Calculations 16to19'!S176,'Calculations 20to24'!S176,'Calculations 25to34'!S176,'Calculations 45to54'!S176,'Calculations 55to64'!S176,'Calculations 65plus'!S176)</f>
        <v>0.29824258504041862</v>
      </c>
      <c r="T221">
        <f>T176/SUM(T176,'Calculations 16to19'!T176,'Calculations 20to24'!T176,'Calculations 25to34'!T176,'Calculations 45to54'!T176,'Calculations 55to64'!T176,'Calculations 65plus'!T176)</f>
        <v>0.30174736084598375</v>
      </c>
      <c r="U221">
        <f>U176/SUM(U176,'Calculations 16to19'!U176,'Calculations 20to24'!U176,'Calculations 25to34'!U176,'Calculations 45to54'!U176,'Calculations 55to64'!U176,'Calculations 65plus'!U176)</f>
        <v>0.3052147187529467</v>
      </c>
      <c r="V221">
        <f>V176/SUM(V176,'Calculations 16to19'!V176,'Calculations 20to24'!V176,'Calculations 25to34'!V176,'Calculations 45to54'!V176,'Calculations 55to64'!V176,'Calculations 65plus'!V176)</f>
        <v>0.30864376035461544</v>
      </c>
      <c r="W221">
        <f>W176/SUM(W176,'Calculations 16to19'!W176,'Calculations 20to24'!W176,'Calculations 25to34'!W176,'Calculations 45to54'!W176,'Calculations 55to64'!W176,'Calculations 65plus'!W176)</f>
        <v>0.31203364628037761</v>
      </c>
      <c r="X221">
        <f>X176/SUM(X176,'Calculations 16to19'!X176,'Calculations 20to24'!X176,'Calculations 25to34'!X176,'Calculations 45to54'!X176,'Calculations 55to64'!X176,'Calculations 65plus'!X176)</f>
        <v>0.31538359567779745</v>
      </c>
      <c r="Y221">
        <f>Y176/SUM(Y176,'Calculations 16to19'!Y176,'Calculations 20to24'!Y176,'Calculations 25to34'!Y176,'Calculations 45to54'!Y176,'Calculations 55to64'!Y176,'Calculations 65plus'!Y176)</f>
        <v>0.31869288557612957</v>
      </c>
      <c r="Z221">
        <f>Z176/SUM(Z176,'Calculations 16to19'!Z176,'Calculations 20to24'!Z176,'Calculations 25to34'!Z176,'Calculations 45to54'!Z176,'Calculations 55to64'!Z176,'Calculations 65plus'!Z176)</f>
        <v>0.32196085013881082</v>
      </c>
      <c r="AA221">
        <f>AA176/SUM(AA176,'Calculations 16to19'!AA176,'Calculations 20to24'!AA176,'Calculations 25to34'!AA176,'Calculations 45to54'!AA176,'Calculations 55to64'!AA176,'Calculations 65plus'!AA176)</f>
        <v>0.32518687981256233</v>
      </c>
      <c r="AB221">
        <f>AB176/SUM(AB176,'Calculations 16to19'!AB176,'Calculations 20to24'!AB176,'Calculations 25to34'!AB176,'Calculations 45to54'!AB176,'Calculations 55to64'!AB176,'Calculations 65plus'!AB176)</f>
        <v>0.32837042038074543</v>
      </c>
      <c r="AC221">
        <f>AC176/SUM(AC176,'Calculations 16to19'!AC176,'Calculations 20to24'!AC176,'Calculations 25to34'!AC176,'Calculations 45to54'!AC176,'Calculations 55to64'!AC176,'Calculations 65plus'!AC176)</f>
        <v>0.33151097192860041</v>
      </c>
      <c r="AD221">
        <f>AD176/SUM(AD176,'Calculations 16to19'!AD176,'Calculations 20to24'!AD176,'Calculations 25to34'!AD176,'Calculations 45to54'!AD176,'Calculations 55to64'!AD176,'Calculations 65plus'!AD176)</f>
        <v>0.33460808772793921</v>
      </c>
      <c r="AE221">
        <f>AE176/SUM(AE176,'Calculations 16to19'!AE176,'Calculations 20to24'!AE176,'Calculations 25to34'!AE176,'Calculations 45to54'!AE176,'Calculations 55to64'!AE176,'Calculations 65plus'!AE176)</f>
        <v>0.33766137304876664</v>
      </c>
      <c r="AF221">
        <f>AF176/SUM(AF176,'Calculations 16to19'!AF176,'Calculations 20to24'!AF176,'Calculations 25to34'!AF176,'Calculations 45to54'!AF176,'Calculations 55to64'!AF176,'Calculations 65plus'!AF176)</f>
        <v>0.34067048390517068</v>
      </c>
    </row>
    <row r="222" spans="1:32" x14ac:dyDescent="0.25">
      <c r="A222" t="s">
        <v>96</v>
      </c>
      <c r="B222">
        <f>B177/SUM(B177,'Calculations 16to19'!B177,'Calculations 20to24'!B177,'Calculations 25to34'!B177,'Calculations 45to54'!B177,'Calculations 55to64'!B177,'Calculations 65plus'!B177)</f>
        <v>0.22372799614178926</v>
      </c>
      <c r="C222">
        <f>C177/SUM(C177,'Calculations 16to19'!C177,'Calculations 20to24'!C177,'Calculations 25to34'!C177,'Calculations 45to54'!C177,'Calculations 55to64'!C177,'Calculations 65plus'!C177)</f>
        <v>0.22800974007220259</v>
      </c>
      <c r="D222">
        <f>D177/SUM(D177,'Calculations 16to19'!D177,'Calculations 20to24'!D177,'Calculations 25to34'!D177,'Calculations 45to54'!D177,'Calculations 55to64'!D177,'Calculations 65plus'!D177)</f>
        <v>0.23151481156553133</v>
      </c>
      <c r="E222">
        <f>E177/SUM(E177,'Calculations 16to19'!E177,'Calculations 20to24'!E177,'Calculations 25to34'!E177,'Calculations 45to54'!E177,'Calculations 55to64'!E177,'Calculations 65plus'!E177)</f>
        <v>0.23547027667318296</v>
      </c>
      <c r="F222">
        <f>F177/SUM(F177,'Calculations 16to19'!F177,'Calculations 20to24'!F177,'Calculations 25to34'!F177,'Calculations 45to54'!F177,'Calculations 55to64'!F177,'Calculations 65plus'!F177)</f>
        <v>0.23978269180906314</v>
      </c>
      <c r="G222">
        <f>G177/SUM(G177,'Calculations 16to19'!G177,'Calculations 20to24'!G177,'Calculations 25to34'!G177,'Calculations 45to54'!G177,'Calculations 55to64'!G177,'Calculations 65plus'!G177)</f>
        <v>0.243755467067792</v>
      </c>
      <c r="H222">
        <f>H177/SUM(H177,'Calculations 16to19'!H177,'Calculations 20to24'!H177,'Calculations 25to34'!H177,'Calculations 45to54'!H177,'Calculations 55to64'!H177,'Calculations 65plus'!H177)</f>
        <v>0.24855623198132606</v>
      </c>
      <c r="I222">
        <f>I177/SUM(I177,'Calculations 16to19'!I177,'Calculations 20to24'!I177,'Calculations 25to34'!I177,'Calculations 45to54'!I177,'Calculations 55to64'!I177,'Calculations 65plus'!I177)</f>
        <v>0.25226484254425519</v>
      </c>
      <c r="J222">
        <f>J177/SUM(J177,'Calculations 16to19'!J177,'Calculations 20to24'!J177,'Calculations 25to34'!J177,'Calculations 45to54'!J177,'Calculations 55to64'!J177,'Calculations 65plus'!J177)</f>
        <v>0.25491778931894243</v>
      </c>
      <c r="K222">
        <f>K177/SUM(K177,'Calculations 16to19'!K177,'Calculations 20to24'!K177,'Calculations 25to34'!K177,'Calculations 45to54'!K177,'Calculations 55to64'!K177,'Calculations 65plus'!K177)</f>
        <v>0.25760874846415466</v>
      </c>
      <c r="L222">
        <f>L177/SUM(L177,'Calculations 16to19'!L177,'Calculations 20to24'!L177,'Calculations 25to34'!L177,'Calculations 45to54'!L177,'Calculations 55to64'!L177,'Calculations 65plus'!L177)</f>
        <v>0.2627293072169718</v>
      </c>
      <c r="M222">
        <f>M177/SUM(M177,'Calculations 16to19'!M177,'Calculations 20to24'!M177,'Calculations 25to34'!M177,'Calculations 45to54'!M177,'Calculations 55to64'!M177,'Calculations 65plus'!M177)</f>
        <v>0.26648742623594662</v>
      </c>
      <c r="N222">
        <f>N177/SUM(N177,'Calculations 16to19'!N177,'Calculations 20to24'!N177,'Calculations 25to34'!N177,'Calculations 45to54'!N177,'Calculations 55to64'!N177,'Calculations 65plus'!N177)</f>
        <v>0.27021960486509378</v>
      </c>
      <c r="O222">
        <f>O177/SUM(O177,'Calculations 16to19'!O177,'Calculations 20to24'!O177,'Calculations 25to34'!O177,'Calculations 45to54'!O177,'Calculations 55to64'!O177,'Calculations 65plus'!O177)</f>
        <v>0.27392441089288427</v>
      </c>
      <c r="P222">
        <f>P177/SUM(P177,'Calculations 16to19'!P177,'Calculations 20to24'!P177,'Calculations 25to34'!P177,'Calculations 45to54'!P177,'Calculations 55to64'!P177,'Calculations 65plus'!P177)</f>
        <v>0.27760046806903532</v>
      </c>
      <c r="Q222">
        <f>Q177/SUM(Q177,'Calculations 16to19'!Q177,'Calculations 20to24'!Q177,'Calculations 25to34'!Q177,'Calculations 45to54'!Q177,'Calculations 55to64'!Q177,'Calculations 65plus'!Q177)</f>
        <v>0.28124645705684986</v>
      </c>
      <c r="R222">
        <f>R177/SUM(R177,'Calculations 16to19'!R177,'Calculations 20to24'!R177,'Calculations 25to34'!R177,'Calculations 45to54'!R177,'Calculations 55to64'!R177,'Calculations 65plus'!R177)</f>
        <v>0.28486111620919408</v>
      </c>
      <c r="S222">
        <f>S177/SUM(S177,'Calculations 16to19'!S177,'Calculations 20to24'!S177,'Calculations 25to34'!S177,'Calculations 45to54'!S177,'Calculations 55to64'!S177,'Calculations 65plus'!S177)</f>
        <v>0.28844324217218092</v>
      </c>
      <c r="T222">
        <f>T177/SUM(T177,'Calculations 16to19'!T177,'Calculations 20to24'!T177,'Calculations 25to34'!T177,'Calculations 45to54'!T177,'Calculations 55to64'!T177,'Calculations 65plus'!T177)</f>
        <v>0.29199169032127731</v>
      </c>
      <c r="U222">
        <f>U177/SUM(U177,'Calculations 16to19'!U177,'Calculations 20to24'!U177,'Calculations 25to34'!U177,'Calculations 45to54'!U177,'Calculations 55to64'!U177,'Calculations 65plus'!U177)</f>
        <v>0.29550537503505042</v>
      </c>
      <c r="V222">
        <f>V177/SUM(V177,'Calculations 16to19'!V177,'Calculations 20to24'!V177,'Calculations 25to34'!V177,'Calculations 45to54'!V177,'Calculations 55to64'!V177,'Calculations 65plus'!V177)</f>
        <v>0.29898326981229012</v>
      </c>
      <c r="W222">
        <f>W177/SUM(W177,'Calculations 16to19'!W177,'Calculations 20to24'!W177,'Calculations 25to34'!W177,'Calculations 45to54'!W177,'Calculations 55to64'!W177,'Calculations 65plus'!W177)</f>
        <v>0.30242440723866448</v>
      </c>
      <c r="X222">
        <f>X177/SUM(X177,'Calculations 16to19'!X177,'Calculations 20to24'!X177,'Calculations 25to34'!X177,'Calculations 45to54'!X177,'Calculations 55to64'!X177,'Calculations 65plus'!X177)</f>
        <v>0.3058278788094308</v>
      </c>
      <c r="Y222">
        <f>Y177/SUM(Y177,'Calculations 16to19'!Y177,'Calculations 20to24'!Y177,'Calculations 25to34'!Y177,'Calculations 45to54'!Y177,'Calculations 55to64'!Y177,'Calculations 65plus'!Y177)</f>
        <v>0.30919283461505087</v>
      </c>
      <c r="Z222">
        <f>Z177/SUM(Z177,'Calculations 16to19'!Z177,'Calculations 20to24'!Z177,'Calculations 25to34'!Z177,'Calculations 45to54'!Z177,'Calculations 55to64'!Z177,'Calculations 65plus'!Z177)</f>
        <v>0.3125184828968085</v>
      </c>
      <c r="AA222">
        <f>AA177/SUM(AA177,'Calculations 16to19'!AA177,'Calculations 20to24'!AA177,'Calculations 25to34'!AA177,'Calculations 45to54'!AA177,'Calculations 55to64'!AA177,'Calculations 65plus'!AA177)</f>
        <v>0.31580408947974931</v>
      </c>
      <c r="AB222">
        <f>AB177/SUM(AB177,'Calculations 16to19'!AB177,'Calculations 20to24'!AB177,'Calculations 25to34'!AB177,'Calculations 45to54'!AB177,'Calculations 55to64'!AB177,'Calculations 65plus'!AB177)</f>
        <v>0.31904897709039348</v>
      </c>
      <c r="AC222">
        <f>AC177/SUM(AC177,'Calculations 16to19'!AC177,'Calculations 20to24'!AC177,'Calculations 25to34'!AC177,'Calculations 45to54'!AC177,'Calculations 55to64'!AC177,'Calculations 65plus'!AC177)</f>
        <v>0.32225252456679748</v>
      </c>
      <c r="AD222">
        <f>AD177/SUM(AD177,'Calculations 16to19'!AD177,'Calculations 20to24'!AD177,'Calculations 25to34'!AD177,'Calculations 45to54'!AD177,'Calculations 55to64'!AD177,'Calculations 65plus'!AD177)</f>
        <v>0.32541416596858669</v>
      </c>
      <c r="AE222">
        <f>AE177/SUM(AE177,'Calculations 16to19'!AE177,'Calculations 20to24'!AE177,'Calculations 25to34'!AE177,'Calculations 45to54'!AE177,'Calculations 55to64'!AE177,'Calculations 65plus'!AE177)</f>
        <v>0.32853338959459749</v>
      </c>
      <c r="AF222">
        <f>AF177/SUM(AF177,'Calculations 16to19'!AF177,'Calculations 20to24'!AF177,'Calculations 25to34'!AF177,'Calculations 45to54'!AF177,'Calculations 55to64'!AF177,'Calculations 65plus'!AF177)</f>
        <v>0.33160973691573381</v>
      </c>
    </row>
    <row r="223" spans="1:32" x14ac:dyDescent="0.25">
      <c r="A223" t="s">
        <v>98</v>
      </c>
      <c r="B223">
        <f>B178/SUM(B178,'Calculations 16to19'!B178,'Calculations 20to24'!B178,'Calculations 25to34'!B178,'Calculations 45to54'!B178,'Calculations 55to64'!B178,'Calculations 65plus'!B178)</f>
        <v>0.17179093005380469</v>
      </c>
      <c r="C223">
        <f>C178/SUM(C178,'Calculations 16to19'!C178,'Calculations 20to24'!C178,'Calculations 25to34'!C178,'Calculations 45to54'!C178,'Calculations 55to64'!C178,'Calculations 65plus'!C178)</f>
        <v>0.17585486272813752</v>
      </c>
      <c r="D223">
        <f>D178/SUM(D178,'Calculations 16to19'!D178,'Calculations 20to24'!D178,'Calculations 25to34'!D178,'Calculations 45to54'!D178,'Calculations 55to64'!D178,'Calculations 65plus'!D178)</f>
        <v>0.17916662379081016</v>
      </c>
      <c r="E223">
        <f>E178/SUM(E178,'Calculations 16to19'!E178,'Calculations 20to24'!E178,'Calculations 25to34'!E178,'Calculations 45to54'!E178,'Calculations 55to64'!E178,'Calculations 65plus'!E178)</f>
        <v>0.18286246260384806</v>
      </c>
      <c r="F223">
        <f>F178/SUM(F178,'Calculations 16to19'!F178,'Calculations 20to24'!F178,'Calculations 25to34'!F178,'Calculations 45to54'!F178,'Calculations 55to64'!F178,'Calculations 65plus'!F178)</f>
        <v>0.18693896539556551</v>
      </c>
      <c r="G223">
        <f>G178/SUM(G178,'Calculations 16to19'!G178,'Calculations 20to24'!G178,'Calculations 25to34'!G178,'Calculations 45to54'!G178,'Calculations 55to64'!G178,'Calculations 65plus'!G178)</f>
        <v>0.19093737431296534</v>
      </c>
      <c r="H223">
        <f>H178/SUM(H178,'Calculations 16to19'!H178,'Calculations 20to24'!H178,'Calculations 25to34'!H178,'Calculations 45to54'!H178,'Calculations 55to64'!H178,'Calculations 65plus'!H178)</f>
        <v>0.1955961898951718</v>
      </c>
      <c r="I223">
        <f>I178/SUM(I178,'Calculations 16to19'!I178,'Calculations 20to24'!I178,'Calculations 25to34'!I178,'Calculations 45to54'!I178,'Calculations 55to64'!I178,'Calculations 65plus'!I178)</f>
        <v>0.19939311987100516</v>
      </c>
      <c r="J223">
        <f>J178/SUM(J178,'Calculations 16to19'!J178,'Calculations 20to24'!J178,'Calculations 25to34'!J178,'Calculations 45to54'!J178,'Calculations 55to64'!J178,'Calculations 65plus'!J178)</f>
        <v>0.20236876634553444</v>
      </c>
      <c r="K223">
        <f>K178/SUM(K178,'Calculations 16to19'!K178,'Calculations 20to24'!K178,'Calculations 25to34'!K178,'Calculations 45to54'!K178,'Calculations 55to64'!K178,'Calculations 65plus'!K178)</f>
        <v>0.20538445930849797</v>
      </c>
      <c r="L223">
        <f>L178/SUM(L178,'Calculations 16to19'!L178,'Calculations 20to24'!L178,'Calculations 25to34'!L178,'Calculations 45to54'!L178,'Calculations 55to64'!L178,'Calculations 65plus'!L178)</f>
        <v>0.20985756398578567</v>
      </c>
      <c r="M223">
        <f>M178/SUM(M178,'Calculations 16to19'!M178,'Calculations 20to24'!M178,'Calculations 25to34'!M178,'Calculations 45to54'!M178,'Calculations 55to64'!M178,'Calculations 65plus'!M178)</f>
        <v>0.21355412620166309</v>
      </c>
      <c r="N223">
        <f>N178/SUM(N178,'Calculations 16to19'!N178,'Calculations 20to24'!N178,'Calculations 25to34'!N178,'Calculations 45to54'!N178,'Calculations 55to64'!N178,'Calculations 65plus'!N178)</f>
        <v>0.21722400975296488</v>
      </c>
      <c r="O223">
        <f>O178/SUM(O178,'Calculations 16to19'!O178,'Calculations 20to24'!O178,'Calculations 25to34'!O178,'Calculations 45to54'!O178,'Calculations 55to64'!O178,'Calculations 65plus'!O178)</f>
        <v>0.22086554980994041</v>
      </c>
      <c r="P223">
        <f>P178/SUM(P178,'Calculations 16to19'!P178,'Calculations 20to24'!P178,'Calculations 25to34'!P178,'Calculations 45to54'!P178,'Calculations 55to64'!P178,'Calculations 65plus'!P178)</f>
        <v>0.22447716816489663</v>
      </c>
      <c r="Q223">
        <f>Q178/SUM(Q178,'Calculations 16to19'!Q178,'Calculations 20to24'!Q178,'Calculations 25to34'!Q178,'Calculations 45to54'!Q178,'Calculations 55to64'!Q178,'Calculations 65plus'!Q178)</f>
        <v>0.22805737277484103</v>
      </c>
      <c r="R223">
        <f>R178/SUM(R178,'Calculations 16to19'!R178,'Calculations 20to24'!R178,'Calculations 25to34'!R178,'Calculations 45to54'!R178,'Calculations 55to64'!R178,'Calculations 65plus'!R178)</f>
        <v>0.2316047571108551</v>
      </c>
      <c r="S223">
        <f>S178/SUM(S178,'Calculations 16to19'!S178,'Calculations 20to24'!S178,'Calculations 25to34'!S178,'Calculations 45to54'!S178,'Calculations 55to64'!S178,'Calculations 65plus'!S178)</f>
        <v>0.2351179993263631</v>
      </c>
      <c r="T223">
        <f>T178/SUM(T178,'Calculations 16to19'!T178,'Calculations 20to24'!T178,'Calculations 25to34'!T178,'Calculations 45to54'!T178,'Calculations 55to64'!T178,'Calculations 65plus'!T178)</f>
        <v>0.23859586125624932</v>
      </c>
      <c r="U223">
        <f>U178/SUM(U178,'Calculations 16to19'!U178,'Calculations 20to24'!U178,'Calculations 25to34'!U178,'Calculations 45to54'!U178,'Calculations 55to64'!U178,'Calculations 65plus'!U178)</f>
        <v>0.24203718725851014</v>
      </c>
      <c r="V223">
        <f>V178/SUM(V178,'Calculations 16to19'!V178,'Calculations 20to24'!V178,'Calculations 25to34'!V178,'Calculations 45to54'!V178,'Calculations 55to64'!V178,'Calculations 65plus'!V178)</f>
        <v>0.24544090290996401</v>
      </c>
      <c r="W223">
        <f>W178/SUM(W178,'Calculations 16to19'!W178,'Calculations 20to24'!W178,'Calculations 25to34'!W178,'Calculations 45to54'!W178,'Calculations 55to64'!W178,'Calculations 65plus'!W178)</f>
        <v>0.24880601356733556</v>
      </c>
      <c r="X223">
        <f>X178/SUM(X178,'Calculations 16to19'!X178,'Calculations 20to24'!X178,'Calculations 25to34'!X178,'Calculations 45to54'!X178,'Calculations 55to64'!X178,'Calculations 65plus'!X178)</f>
        <v>0.25213160280484542</v>
      </c>
      <c r="Y223">
        <f>Y178/SUM(Y178,'Calculations 16to19'!Y178,'Calculations 20to24'!Y178,'Calculations 25to34'!Y178,'Calculations 45to54'!Y178,'Calculations 55to64'!Y178,'Calculations 65plus'!Y178)</f>
        <v>0.25541683073925248</v>
      </c>
      <c r="Z223">
        <f>Z178/SUM(Z178,'Calculations 16to19'!Z178,'Calculations 20to24'!Z178,'Calculations 25to34'!Z178,'Calculations 45to54'!Z178,'Calculations 55to64'!Z178,'Calculations 65plus'!Z178)</f>
        <v>0.25866093225308462</v>
      </c>
      <c r="AA223">
        <f>AA178/SUM(AA178,'Calculations 16to19'!AA178,'Calculations 20to24'!AA178,'Calculations 25to34'!AA178,'Calculations 45to54'!AA178,'Calculations 55to64'!AA178,'Calculations 65plus'!AA178)</f>
        <v>0.26186321512658944</v>
      </c>
      <c r="AB223">
        <f>AB178/SUM(AB178,'Calculations 16to19'!AB178,'Calculations 20to24'!AB178,'Calculations 25to34'!AB178,'Calculations 45to54'!AB178,'Calculations 55to64'!AB178,'Calculations 65plus'!AB178)</f>
        <v>0.26502305808868493</v>
      </c>
      <c r="AC223">
        <f>AC178/SUM(AC178,'Calculations 16to19'!AC178,'Calculations 20to24'!AC178,'Calculations 25to34'!AC178,'Calculations 45to54'!AC178,'Calculations 55to64'!AC178,'Calculations 65plus'!AC178)</f>
        <v>0.26813990879694377</v>
      </c>
      <c r="AD223">
        <f>AD178/SUM(AD178,'Calculations 16to19'!AD178,'Calculations 20to24'!AD178,'Calculations 25to34'!AD178,'Calculations 45to54'!AD178,'Calculations 55to64'!AD178,'Calculations 65plus'!AD178)</f>
        <v>0.2712132817563625</v>
      </c>
      <c r="AE223">
        <f>AE178/SUM(AE178,'Calculations 16to19'!AE178,'Calculations 20to24'!AE178,'Calculations 25to34'!AE178,'Calculations 45to54'!AE178,'Calculations 55to64'!AE178,'Calculations 65plus'!AE178)</f>
        <v>0.27424275618636934</v>
      </c>
      <c r="AF223">
        <f>AF178/SUM(AF178,'Calculations 16to19'!AF178,'Calculations 20to24'!AF178,'Calculations 25to34'!AF178,'Calculations 45to54'!AF178,'Calculations 55to64'!AF178,'Calculations 65plus'!AF178)</f>
        <v>0.27722797384519093</v>
      </c>
    </row>
    <row r="224" spans="1:32" x14ac:dyDescent="0.25">
      <c r="A224" t="s">
        <v>100</v>
      </c>
      <c r="B224">
        <f>B179/SUM(B179,'Calculations 16to19'!B179,'Calculations 20to24'!B179,'Calculations 25to34'!B179,'Calculations 45to54'!B179,'Calculations 55to64'!B179,'Calculations 65plus'!B179)</f>
        <v>0.17099236641221371</v>
      </c>
      <c r="C224">
        <f>C179/SUM(C179,'Calculations 16to19'!C179,'Calculations 20to24'!C179,'Calculations 25to34'!C179,'Calculations 45to54'!C179,'Calculations 55to64'!C179,'Calculations 65plus'!C179)</f>
        <v>0.1751497396389349</v>
      </c>
      <c r="D224">
        <f>D179/SUM(D179,'Calculations 16to19'!D179,'Calculations 20to24'!D179,'Calculations 25to34'!D179,'Calculations 45to54'!D179,'Calculations 55to64'!D179,'Calculations 65plus'!D179)</f>
        <v>0.17875937800637545</v>
      </c>
      <c r="E224">
        <f>E179/SUM(E179,'Calculations 16to19'!E179,'Calculations 20to24'!E179,'Calculations 25to34'!E179,'Calculations 45to54'!E179,'Calculations 55to64'!E179,'Calculations 65plus'!E179)</f>
        <v>0.18269097678315721</v>
      </c>
      <c r="F224">
        <f>F179/SUM(F179,'Calculations 16to19'!F179,'Calculations 20to24'!F179,'Calculations 25to34'!F179,'Calculations 45to54'!F179,'Calculations 55to64'!F179,'Calculations 65plus'!F179)</f>
        <v>0.1868169528078989</v>
      </c>
      <c r="G224">
        <f>G179/SUM(G179,'Calculations 16to19'!G179,'Calculations 20to24'!G179,'Calculations 25to34'!G179,'Calculations 45to54'!G179,'Calculations 55to64'!G179,'Calculations 65plus'!G179)</f>
        <v>0.19068071534137163</v>
      </c>
      <c r="H224">
        <f>H179/SUM(H179,'Calculations 16to19'!H179,'Calculations 20to24'!H179,'Calculations 25to34'!H179,'Calculations 45to54'!H179,'Calculations 55to64'!H179,'Calculations 65plus'!H179)</f>
        <v>0.19506001608119941</v>
      </c>
      <c r="I224">
        <f>I179/SUM(I179,'Calculations 16to19'!I179,'Calculations 20to24'!I179,'Calculations 25to34'!I179,'Calculations 45to54'!I179,'Calculations 55to64'!I179,'Calculations 65plus'!I179)</f>
        <v>0.19842747397508276</v>
      </c>
      <c r="J224">
        <f>J179/SUM(J179,'Calculations 16to19'!J179,'Calculations 20to24'!J179,'Calculations 25to34'!J179,'Calculations 45to54'!J179,'Calculations 55to64'!J179,'Calculations 65plus'!J179)</f>
        <v>0.20115897588525938</v>
      </c>
      <c r="K224">
        <f>K179/SUM(K179,'Calculations 16to19'!K179,'Calculations 20to24'!K179,'Calculations 25to34'!K179,'Calculations 45to54'!K179,'Calculations 55to64'!K179,'Calculations 65plus'!K179)</f>
        <v>0.20422930032933323</v>
      </c>
      <c r="L224">
        <f>L179/SUM(L179,'Calculations 16to19'!L179,'Calculations 20to24'!L179,'Calculations 25to34'!L179,'Calculations 45to54'!L179,'Calculations 55to64'!L179,'Calculations 65plus'!L179)</f>
        <v>0.20909368828315694</v>
      </c>
      <c r="M224">
        <f>M179/SUM(M179,'Calculations 16to19'!M179,'Calculations 20to24'!M179,'Calculations 25to34'!M179,'Calculations 45to54'!M179,'Calculations 55to64'!M179,'Calculations 65plus'!M179)</f>
        <v>0.21281005606743914</v>
      </c>
      <c r="N224">
        <f>N179/SUM(N179,'Calculations 16to19'!N179,'Calculations 20to24'!N179,'Calculations 25to34'!N179,'Calculations 45to54'!N179,'Calculations 55to64'!N179,'Calculations 65plus'!N179)</f>
        <v>0.21650884993092304</v>
      </c>
      <c r="O224">
        <f>O179/SUM(O179,'Calculations 16to19'!O179,'Calculations 20to24'!O179,'Calculations 25to34'!O179,'Calculations 45to54'!O179,'Calculations 55to64'!O179,'Calculations 65plus'!O179)</f>
        <v>0.22018827273517053</v>
      </c>
      <c r="P224">
        <f>P179/SUM(P179,'Calculations 16to19'!P179,'Calculations 20to24'!P179,'Calculations 25to34'!P179,'Calculations 45to54'!P179,'Calculations 55to64'!P179,'Calculations 65plus'!P179)</f>
        <v>0.22384658751416511</v>
      </c>
      <c r="Q224">
        <f>Q179/SUM(Q179,'Calculations 16to19'!Q179,'Calculations 20to24'!Q179,'Calculations 25to34'!Q179,'Calculations 45to54'!Q179,'Calculations 55to64'!Q179,'Calculations 65plus'!Q179)</f>
        <v>0.22748211922842729</v>
      </c>
      <c r="R224">
        <f>R179/SUM(R179,'Calculations 16to19'!R179,'Calculations 20to24'!R179,'Calculations 25to34'!R179,'Calculations 45to54'!R179,'Calculations 55to64'!R179,'Calculations 65plus'!R179)</f>
        <v>0.23109325628942759</v>
      </c>
      <c r="S224">
        <f>S179/SUM(S179,'Calculations 16to19'!S179,'Calculations 20to24'!S179,'Calculations 25to34'!S179,'Calculations 45to54'!S179,'Calculations 55to64'!S179,'Calculations 65plus'!S179)</f>
        <v>0.23467845185660469</v>
      </c>
      <c r="T224">
        <f>T179/SUM(T179,'Calculations 16to19'!T179,'Calculations 20to24'!T179,'Calculations 25to34'!T179,'Calculations 45to54'!T179,'Calculations 55to64'!T179,'Calculations 65plus'!T179)</f>
        <v>0.23823622491041177</v>
      </c>
      <c r="U224">
        <f>U179/SUM(U179,'Calculations 16to19'!U179,'Calculations 20to24'!U179,'Calculations 25to34'!U179,'Calculations 45to54'!U179,'Calculations 55to64'!U179,'Calculations 65plus'!U179)</f>
        <v>0.24176516110578833</v>
      </c>
      <c r="V224">
        <f>V179/SUM(V179,'Calculations 16to19'!V179,'Calculations 20to24'!V179,'Calculations 25to34'!V179,'Calculations 45to54'!V179,'Calculations 55to64'!V179,'Calculations 65plus'!V179)</f>
        <v>0.24526391341141249</v>
      </c>
      <c r="W224">
        <f>W179/SUM(W179,'Calculations 16to19'!W179,'Calculations 20to24'!W179,'Calculations 25to34'!W179,'Calculations 45to54'!W179,'Calculations 55to64'!W179,'Calculations 65plus'!W179)</f>
        <v>0.24873120254093378</v>
      </c>
      <c r="X224">
        <f>X179/SUM(X179,'Calculations 16to19'!X179,'Calculations 20to24'!X179,'Calculations 25to34'!X179,'Calculations 45to54'!X179,'Calculations 55to64'!X179,'Calculations 65plus'!X179)</f>
        <v>0.25216581718315645</v>
      </c>
      <c r="Y224">
        <f>Y179/SUM(Y179,'Calculations 16to19'!Y179,'Calculations 20to24'!Y179,'Calculations 25to34'!Y179,'Calculations 45to54'!Y179,'Calculations 55to64'!Y179,'Calculations 65plus'!Y179)</f>
        <v>0.25556661403883263</v>
      </c>
      <c r="Z224">
        <f>Z179/SUM(Z179,'Calculations 16to19'!Z179,'Calculations 20to24'!Z179,'Calculations 25to34'!Z179,'Calculations 45to54'!Z179,'Calculations 55to64'!Z179,'Calculations 65plus'!Z179)</f>
        <v>0.25893251767232311</v>
      </c>
      <c r="AA224">
        <f>AA179/SUM(AA179,'Calculations 16to19'!AA179,'Calculations 20to24'!AA179,'Calculations 25to34'!AA179,'Calculations 45to54'!AA179,'Calculations 55to64'!AA179,'Calculations 65plus'!AA179)</f>
        <v>0.26226252018690405</v>
      </c>
      <c r="AB224">
        <f>AB179/SUM(AB179,'Calculations 16to19'!AB179,'Calculations 20to24'!AB179,'Calculations 25to34'!AB179,'Calculations 45to54'!AB179,'Calculations 55to64'!AB179,'Calculations 65plus'!AB179)</f>
        <v>0.26555568073291697</v>
      </c>
      <c r="AC224">
        <f>AC179/SUM(AC179,'Calculations 16to19'!AC179,'Calculations 20to24'!AC179,'Calculations 25to34'!AC179,'Calculations 45to54'!AC179,'Calculations 55to64'!AC179,'Calculations 65plus'!AC179)</f>
        <v>0.26881112485831726</v>
      </c>
      <c r="AD224">
        <f>AD179/SUM(AD179,'Calculations 16to19'!AD179,'Calculations 20to24'!AD179,'Calculations 25to34'!AD179,'Calculations 45to54'!AD179,'Calculations 55to64'!AD179,'Calculations 65plus'!AD179)</f>
        <v>0.27202804371143796</v>
      </c>
      <c r="AE224">
        <f>AE179/SUM(AE179,'Calculations 16to19'!AE179,'Calculations 20to24'!AE179,'Calculations 25to34'!AE179,'Calculations 45to54'!AE179,'Calculations 55to64'!AE179,'Calculations 65plus'!AE179)</f>
        <v>0.27520569310597681</v>
      </c>
      <c r="AF224">
        <f>AF179/SUM(AF179,'Calculations 16to19'!AF179,'Calculations 20to24'!AF179,'Calculations 25to34'!AF179,'Calculations 45to54'!AF179,'Calculations 55to64'!AF179,'Calculations 65plus'!AF179)</f>
        <v>0.27834339245832518</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F224"/>
  <sheetViews>
    <sheetView workbookViewId="0"/>
  </sheetViews>
  <sheetFormatPr defaultRowHeight="15" x14ac:dyDescent="0.25"/>
  <sheetData>
    <row r="1" spans="1:2" x14ac:dyDescent="0.25">
      <c r="A1" t="s">
        <v>523</v>
      </c>
    </row>
    <row r="2" spans="1:2" x14ac:dyDescent="0.25">
      <c r="B2">
        <v>2020</v>
      </c>
    </row>
    <row r="3" spans="1:2" x14ac:dyDescent="0.25">
      <c r="A3" t="s">
        <v>18</v>
      </c>
      <c r="B3">
        <f>INDEX('BLS CPS T18b'!G:G,MATCH($A3,'BLS CPS T18b'!K:K,0))/INDEX('BLS CPS T18b'!B:B,MATCH($A3,'BLS CPS T18b'!K:K,0))</f>
        <v>0.17411664538101321</v>
      </c>
    </row>
    <row r="4" spans="1:2" x14ac:dyDescent="0.25">
      <c r="A4" t="s">
        <v>20</v>
      </c>
      <c r="B4">
        <f>INDEX('BLS CPS T18b'!G:G,MATCH($A4,'BLS CPS T18b'!K:K,0))/INDEX('BLS CPS T18b'!B:B,MATCH($A4,'BLS CPS T18b'!K:K,0))</f>
        <v>0.23529411764705882</v>
      </c>
    </row>
    <row r="5" spans="1:2" x14ac:dyDescent="0.25">
      <c r="A5" t="s">
        <v>22</v>
      </c>
      <c r="B5">
        <f>INDEX('BLS CPS T18b'!G:G,MATCH($A5,'BLS CPS T18b'!K:K,0))/INDEX('BLS CPS T18b'!B:B,MATCH($A5,'BLS CPS T18b'!K:K,0))</f>
        <v>0.23711340206185566</v>
      </c>
    </row>
    <row r="6" spans="1:2" x14ac:dyDescent="0.25">
      <c r="A6" t="s">
        <v>24</v>
      </c>
      <c r="B6">
        <f>INDEX('BLS CPS T18b'!G:G,MATCH($A6,'BLS CPS T18b'!K:K,0))/INDEX('BLS CPS T18b'!B:B,MATCH($A6,'BLS CPS T18b'!K:K,0))</f>
        <v>0.16867469879518071</v>
      </c>
    </row>
    <row r="7" spans="1:2" x14ac:dyDescent="0.25">
      <c r="A7" t="s">
        <v>26</v>
      </c>
      <c r="B7">
        <f>INDEX('BLS CPS T18b'!G:G,MATCH($A7,'BLS CPS T18b'!K:K,0))/INDEX('BLS CPS T18b'!B:B,MATCH($A7,'BLS CPS T18b'!K:K,0))</f>
        <v>0.22062350119904076</v>
      </c>
    </row>
    <row r="8" spans="1:2" x14ac:dyDescent="0.25">
      <c r="A8" t="s">
        <v>28</v>
      </c>
      <c r="B8">
        <f>INDEX('BLS CPS T18b'!G:G,MATCH($A8,'BLS CPS T18b'!K:K,0))/INDEX('BLS CPS T18b'!B:B,MATCH($A8,'BLS CPS T18b'!K:K,0))</f>
        <v>0.21257026060296372</v>
      </c>
    </row>
    <row r="9" spans="1:2" x14ac:dyDescent="0.25">
      <c r="A9" t="s">
        <v>30</v>
      </c>
      <c r="B9">
        <f>INDEX('BLS CPS T18b'!G:G,MATCH($A9,'BLS CPS T18b'!K:K,0))/INDEX('BLS CPS T18b'!B:B,MATCH($A9,'BLS CPS T18b'!K:K,0))</f>
        <v>0.20495495495495494</v>
      </c>
    </row>
    <row r="10" spans="1:2" x14ac:dyDescent="0.25">
      <c r="A10" t="s">
        <v>32</v>
      </c>
      <c r="B10">
        <f>INDEX('BLS CPS T18b'!G:G,MATCH($A10,'BLS CPS T18b'!K:K,0))/INDEX('BLS CPS T18b'!B:B,MATCH($A10,'BLS CPS T18b'!K:K,0))</f>
        <v>0.21860465116279071</v>
      </c>
    </row>
    <row r="11" spans="1:2" x14ac:dyDescent="0.25">
      <c r="A11" t="s">
        <v>34</v>
      </c>
      <c r="B11">
        <f>INDEX('BLS CPS T18b'!G:G,MATCH($A11,'BLS CPS T18b'!K:K,0))/INDEX('BLS CPS T18b'!B:B,MATCH($A11,'BLS CPS T18b'!K:K,0))</f>
        <v>0.25218476903870163</v>
      </c>
    </row>
    <row r="12" spans="1:2" x14ac:dyDescent="0.25">
      <c r="A12" t="s">
        <v>36</v>
      </c>
      <c r="B12">
        <f>INDEX('BLS CPS T18b'!G:G,MATCH($A12,'BLS CPS T18b'!K:K,0))/INDEX('BLS CPS T18b'!B:B,MATCH($A12,'BLS CPS T18b'!K:K,0))</f>
        <v>0.23711340206185566</v>
      </c>
    </row>
    <row r="13" spans="1:2" x14ac:dyDescent="0.25">
      <c r="A13" t="s">
        <v>38</v>
      </c>
      <c r="B13">
        <f>INDEX('BLS CPS T18b'!G:G,MATCH($A13,'BLS CPS T18b'!K:K,0))/INDEX('BLS CPS T18b'!B:B,MATCH($A13,'BLS CPS T18b'!K:K,0))</f>
        <v>0.24567901234567902</v>
      </c>
    </row>
    <row r="14" spans="1:2" x14ac:dyDescent="0.25">
      <c r="A14" t="s">
        <v>40</v>
      </c>
      <c r="B14">
        <f>INDEX('BLS CPS T18b'!G:G,MATCH($A14,'BLS CPS T18b'!K:K,0))/INDEX('BLS CPS T18b'!B:B,MATCH($A14,'BLS CPS T18b'!K:K,0))</f>
        <v>0.2914798206278027</v>
      </c>
    </row>
    <row r="15" spans="1:2" x14ac:dyDescent="0.25">
      <c r="A15" t="s">
        <v>42</v>
      </c>
      <c r="B15">
        <f>INDEX('BLS CPS T18b'!G:G,MATCH($A15,'BLS CPS T18b'!K:K,0))/INDEX('BLS CPS T18b'!B:B,MATCH($A15,'BLS CPS T18b'!K:K,0))</f>
        <v>0.21897810218978103</v>
      </c>
    </row>
    <row r="16" spans="1:2" x14ac:dyDescent="0.25">
      <c r="A16" t="s">
        <v>44</v>
      </c>
      <c r="B16">
        <f>INDEX('BLS CPS T18b'!G:G,MATCH($A16,'BLS CPS T18b'!K:K,0))/INDEX('BLS CPS T18b'!B:B,MATCH($A16,'BLS CPS T18b'!K:K,0))</f>
        <v>0.25203252032520324</v>
      </c>
    </row>
    <row r="17" spans="1:2" x14ac:dyDescent="0.25">
      <c r="A17" t="s">
        <v>46</v>
      </c>
      <c r="B17">
        <f>INDEX('BLS CPS T18b'!G:G,MATCH($A17,'BLS CPS T18b'!K:K,0))/INDEX('BLS CPS T18b'!B:B,MATCH($A17,'BLS CPS T18b'!K:K,0))</f>
        <v>0.20905923344947736</v>
      </c>
    </row>
    <row r="18" spans="1:2" x14ac:dyDescent="0.25">
      <c r="A18" t="s">
        <v>48</v>
      </c>
      <c r="B18">
        <f>INDEX('BLS CPS T18b'!G:G,MATCH($A18,'BLS CPS T18b'!K:K,0))/INDEX('BLS CPS T18b'!B:B,MATCH($A18,'BLS CPS T18b'!K:K,0))</f>
        <v>0.19921875</v>
      </c>
    </row>
    <row r="19" spans="1:2" x14ac:dyDescent="0.25">
      <c r="A19" t="s">
        <v>50</v>
      </c>
      <c r="B19">
        <f>INDEX('BLS CPS T18b'!G:G,MATCH($A19,'BLS CPS T18b'!K:K,0))/INDEX('BLS CPS T18b'!B:B,MATCH($A19,'BLS CPS T18b'!K:K,0))</f>
        <v>0.28169014084507044</v>
      </c>
    </row>
    <row r="20" spans="1:2" x14ac:dyDescent="0.25">
      <c r="A20" t="s">
        <v>52</v>
      </c>
      <c r="B20">
        <f>INDEX('BLS CPS T18b'!G:G,MATCH($A20,'BLS CPS T18b'!K:K,0))/INDEX('BLS CPS T18b'!B:B,MATCH($A20,'BLS CPS T18b'!K:K,0))</f>
        <v>0.21841332027424093</v>
      </c>
    </row>
    <row r="21" spans="1:2" x14ac:dyDescent="0.25">
      <c r="A21" t="s">
        <v>54</v>
      </c>
      <c r="B21">
        <f>INDEX('BLS CPS T18b'!G:G,MATCH($A21,'BLS CPS T18b'!K:K,0))/INDEX('BLS CPS T18b'!B:B,MATCH($A21,'BLS CPS T18b'!K:K,0))</f>
        <v>0.24061597690086622</v>
      </c>
    </row>
    <row r="22" spans="1:2" x14ac:dyDescent="0.25">
      <c r="A22" t="s">
        <v>56</v>
      </c>
      <c r="B22">
        <f>INDEX('BLS CPS T18b'!G:G,MATCH($A22,'BLS CPS T18b'!K:K,0))/INDEX('BLS CPS T18b'!B:B,MATCH($A22,'BLS CPS T18b'!K:K,0))</f>
        <v>0.22340425531914893</v>
      </c>
    </row>
    <row r="23" spans="1:2" x14ac:dyDescent="0.25">
      <c r="A23" t="s">
        <v>58</v>
      </c>
      <c r="B23">
        <f>INDEX('BLS CPS T18b'!G:G,MATCH($A23,'BLS CPS T18b'!K:K,0))/INDEX('BLS CPS T18b'!B:B,MATCH($A23,'BLS CPS T18b'!K:K,0))</f>
        <v>0.23324396782841822</v>
      </c>
    </row>
    <row r="24" spans="1:2" x14ac:dyDescent="0.25">
      <c r="A24" t="s">
        <v>60</v>
      </c>
      <c r="B24">
        <f>INDEX('BLS CPS T18b'!G:G,MATCH($A24,'BLS CPS T18b'!K:K,0))/INDEX('BLS CPS T18b'!B:B,MATCH($A24,'BLS CPS T18b'!K:K,0))</f>
        <v>0.2527646129541864</v>
      </c>
    </row>
    <row r="25" spans="1:2" x14ac:dyDescent="0.25">
      <c r="A25" t="s">
        <v>62</v>
      </c>
      <c r="B25">
        <f>INDEX('BLS CPS T18b'!G:G,MATCH($A25,'BLS CPS T18b'!K:K,0))/INDEX('BLS CPS T18b'!B:B,MATCH($A25,'BLS CPS T18b'!K:K,0))</f>
        <v>0.22157996146435452</v>
      </c>
    </row>
    <row r="26" spans="1:2" x14ac:dyDescent="0.25">
      <c r="A26" t="s">
        <v>64</v>
      </c>
      <c r="B26">
        <f>INDEX('BLS CPS T18b'!G:G,MATCH($A26,'BLS CPS T18b'!K:K,0))/INDEX('BLS CPS T18b'!B:B,MATCH($A26,'BLS CPS T18b'!K:K,0))</f>
        <v>0.23850197109067017</v>
      </c>
    </row>
    <row r="27" spans="1:2" x14ac:dyDescent="0.25">
      <c r="A27" t="s">
        <v>66</v>
      </c>
      <c r="B27">
        <f>INDEX('BLS CPS T18b'!G:G,MATCH($A27,'BLS CPS T18b'!K:K,0))/INDEX('BLS CPS T18b'!B:B,MATCH($A27,'BLS CPS T18b'!K:K,0))</f>
        <v>0.22402159244264508</v>
      </c>
    </row>
    <row r="28" spans="1:2" x14ac:dyDescent="0.25">
      <c r="A28" t="s">
        <v>68</v>
      </c>
      <c r="B28">
        <f>INDEX('BLS CPS T18b'!G:G,MATCH($A28,'BLS CPS T18b'!K:K,0))/INDEX('BLS CPS T18b'!B:B,MATCH($A28,'BLS CPS T18b'!K:K,0))</f>
        <v>0.2</v>
      </c>
    </row>
    <row r="29" spans="1:2" x14ac:dyDescent="0.25">
      <c r="A29" t="s">
        <v>70</v>
      </c>
      <c r="B29">
        <f>INDEX('BLS CPS T18b'!G:G,MATCH($A29,'BLS CPS T18b'!K:K,0))/INDEX('BLS CPS T18b'!B:B,MATCH($A29,'BLS CPS T18b'!K:K,0))</f>
        <v>0.24969987995198079</v>
      </c>
    </row>
    <row r="30" spans="1:2" x14ac:dyDescent="0.25">
      <c r="A30" t="s">
        <v>72</v>
      </c>
      <c r="B30">
        <f>INDEX('BLS CPS T18b'!G:G,MATCH($A30,'BLS CPS T18b'!K:K,0))/INDEX('BLS CPS T18b'!B:B,MATCH($A30,'BLS CPS T18b'!K:K,0))</f>
        <v>0.21806044872983496</v>
      </c>
    </row>
    <row r="31" spans="1:2" x14ac:dyDescent="0.25">
      <c r="A31" t="s">
        <v>74</v>
      </c>
      <c r="B31">
        <f>INDEX('BLS CPS T18b'!G:G,MATCH($A31,'BLS CPS T18b'!K:K,0))/INDEX('BLS CPS T18b'!B:B,MATCH($A31,'BLS CPS T18b'!K:K,0))</f>
        <v>0.17015114013376165</v>
      </c>
    </row>
    <row r="32" spans="1:2" x14ac:dyDescent="0.25">
      <c r="A32" t="s">
        <v>76</v>
      </c>
      <c r="B32">
        <f>INDEX('BLS CPS T18b'!G:G,MATCH($A32,'BLS CPS T18b'!K:K,0))/INDEX('BLS CPS T18b'!B:B,MATCH($A32,'BLS CPS T18b'!K:K,0))</f>
        <v>0.2198047419804742</v>
      </c>
    </row>
    <row r="33" spans="1:2" x14ac:dyDescent="0.25">
      <c r="A33" t="s">
        <v>78</v>
      </c>
      <c r="B33">
        <f>INDEX('BLS CPS T18b'!G:G,MATCH($A33,'BLS CPS T18b'!K:K,0))/INDEX('BLS CPS T18b'!B:B,MATCH($A33,'BLS CPS T18b'!K:K,0))</f>
        <v>0.12411307579682397</v>
      </c>
    </row>
    <row r="34" spans="1:2" x14ac:dyDescent="0.25">
      <c r="A34" t="s">
        <v>80</v>
      </c>
      <c r="B34">
        <f>INDEX('BLS CPS T18b'!G:G,MATCH($A34,'BLS CPS T18b'!K:K,0))/INDEX('BLS CPS T18b'!B:B,MATCH($A34,'BLS CPS T18b'!K:K,0))</f>
        <v>0.21076642335766424</v>
      </c>
    </row>
    <row r="35" spans="1:2" x14ac:dyDescent="0.25">
      <c r="A35" t="s">
        <v>82</v>
      </c>
      <c r="B35">
        <f>INDEX('BLS CPS T18b'!G:G,MATCH($A35,'BLS CPS T18b'!K:K,0))/INDEX('BLS CPS T18b'!B:B,MATCH($A35,'BLS CPS T18b'!K:K,0))</f>
        <v>0.28588957055214725</v>
      </c>
    </row>
    <row r="36" spans="1:2" x14ac:dyDescent="0.25">
      <c r="A36" t="s">
        <v>84</v>
      </c>
      <c r="B36">
        <f>INDEX('BLS CPS T18b'!G:G,MATCH($A36,'BLS CPS T18b'!K:K,0))/INDEX('BLS CPS T18b'!B:B,MATCH($A36,'BLS CPS T18b'!K:K,0))</f>
        <v>0.1941747572815534</v>
      </c>
    </row>
    <row r="37" spans="1:2" x14ac:dyDescent="0.25">
      <c r="A37" t="s">
        <v>86</v>
      </c>
      <c r="B37">
        <f>INDEX('BLS CPS T18b'!G:G,MATCH($A37,'BLS CPS T18b'!K:K,0))/INDEX('BLS CPS T18b'!B:B,MATCH($A37,'BLS CPS T18b'!K:K,0))</f>
        <v>0.21998685075608151</v>
      </c>
    </row>
    <row r="38" spans="1:2" x14ac:dyDescent="0.25">
      <c r="A38" t="s">
        <v>88</v>
      </c>
      <c r="B38">
        <f>INDEX('BLS CPS T18b'!G:G,MATCH($A38,'BLS CPS T18b'!K:K,0))/INDEX('BLS CPS T18b'!B:B,MATCH($A38,'BLS CPS T18b'!K:K,0))</f>
        <v>0.21292914536157778</v>
      </c>
    </row>
    <row r="39" spans="1:2" x14ac:dyDescent="0.25">
      <c r="A39" t="s">
        <v>90</v>
      </c>
      <c r="B39">
        <f>INDEX('BLS CPS T18b'!G:G,MATCH($A39,'BLS CPS T18b'!K:K,0))/INDEX('BLS CPS T18b'!B:B,MATCH($A39,'BLS CPS T18b'!K:K,0))</f>
        <v>0.20062712585034015</v>
      </c>
    </row>
    <row r="40" spans="1:2" x14ac:dyDescent="0.25">
      <c r="A40" t="s">
        <v>92</v>
      </c>
      <c r="B40">
        <f>INDEX('BLS CPS T18b'!G:G,MATCH($A40,'BLS CPS T18b'!K:K,0))/INDEX('BLS CPS T18b'!B:B,MATCH($A40,'BLS CPS T18b'!K:K,0))</f>
        <v>0.24703372883615518</v>
      </c>
    </row>
    <row r="41" spans="1:2" x14ac:dyDescent="0.25">
      <c r="A41" t="s">
        <v>94</v>
      </c>
      <c r="B41">
        <f>INDEX('BLS CPS T18b'!G:G,MATCH($A41,'BLS CPS T18b'!K:K,0))/INDEX('BLS CPS T18b'!B:B,MATCH($A41,'BLS CPS T18b'!K:K,0))</f>
        <v>0.23038372353953177</v>
      </c>
    </row>
    <row r="42" spans="1:2" x14ac:dyDescent="0.25">
      <c r="A42" t="s">
        <v>96</v>
      </c>
      <c r="B42">
        <f>INDEX('BLS CPS T18b'!G:G,MATCH($A42,'BLS CPS T18b'!K:K,0))/INDEX('BLS CPS T18b'!B:B,MATCH($A42,'BLS CPS T18b'!K:K,0))</f>
        <v>0.20452353395061729</v>
      </c>
    </row>
    <row r="43" spans="1:2" x14ac:dyDescent="0.25">
      <c r="A43" t="s">
        <v>98</v>
      </c>
      <c r="B43">
        <f>INDEX('BLS CPS T18b'!G:G,MATCH($A43,'BLS CPS T18b'!K:K,0))/INDEX('BLS CPS T18b'!B:B,MATCH($A43,'BLS CPS T18b'!K:K,0))</f>
        <v>0.15532487504805845</v>
      </c>
    </row>
    <row r="44" spans="1:2" x14ac:dyDescent="0.25">
      <c r="A44" t="s">
        <v>100</v>
      </c>
      <c r="B44">
        <f>INDEX('BLS CPS T18b'!G:G,MATCH($A44,'BLS CPS T18b'!K:K,0))/INDEX('BLS CPS T18b'!B:B,MATCH($A44,'BLS CPS T18b'!K:K,0))</f>
        <v>0.18042813455657492</v>
      </c>
    </row>
    <row r="46" spans="1:2" x14ac:dyDescent="0.25">
      <c r="A46" t="s">
        <v>524</v>
      </c>
    </row>
    <row r="47" spans="1:2" x14ac:dyDescent="0.25">
      <c r="B47">
        <v>2020</v>
      </c>
    </row>
    <row r="48" spans="1:2" x14ac:dyDescent="0.25">
      <c r="A48" t="s">
        <v>18</v>
      </c>
      <c r="B48">
        <f>('S Curve Equation'!$B$11-(LN(1/((B3/'S Curve Equation'!$B$14)-'S Curve Equation'!$B$13)-1)/'S Curve Equation'!$B$10))/'S Curve Equation'!$B$12</f>
        <v>0.33247603016531957</v>
      </c>
    </row>
    <row r="49" spans="1:2" x14ac:dyDescent="0.25">
      <c r="A49" t="s">
        <v>20</v>
      </c>
      <c r="B49">
        <f>('S Curve Equation'!$B$11-(LN(1/((B4/'S Curve Equation'!$B$14)-'S Curve Equation'!$B$13)-1)/'S Curve Equation'!$B$10))/'S Curve Equation'!$B$12</f>
        <v>0.37260004831249527</v>
      </c>
    </row>
    <row r="50" spans="1:2" x14ac:dyDescent="0.25">
      <c r="A50" t="s">
        <v>22</v>
      </c>
      <c r="B50">
        <f>('S Curve Equation'!$B$11-(LN(1/((B5/'S Curve Equation'!$B$14)-'S Curve Equation'!$B$13)-1)/'S Curve Equation'!$B$10))/'S Curve Equation'!$B$12</f>
        <v>0.37367781567102598</v>
      </c>
    </row>
    <row r="51" spans="1:2" x14ac:dyDescent="0.25">
      <c r="A51" t="s">
        <v>24</v>
      </c>
      <c r="B51">
        <f>('S Curve Equation'!$B$11-(LN(1/((B6/'S Curve Equation'!$B$14)-'S Curve Equation'!$B$13)-1)/'S Curve Equation'!$B$10))/'S Curve Equation'!$B$12</f>
        <v>0.32844494890549614</v>
      </c>
    </row>
    <row r="52" spans="1:2" x14ac:dyDescent="0.25">
      <c r="A52" t="s">
        <v>26</v>
      </c>
      <c r="B52">
        <f>('S Curve Equation'!$B$11-(LN(1/((B7/'S Curve Equation'!$B$14)-'S Curve Equation'!$B$13)-1)/'S Curve Equation'!$B$10))/'S Curve Equation'!$B$12</f>
        <v>0.36370187797808395</v>
      </c>
    </row>
    <row r="53" spans="1:2" x14ac:dyDescent="0.25">
      <c r="A53" t="s">
        <v>28</v>
      </c>
      <c r="B53">
        <f>('S Curve Equation'!$B$11-(LN(1/((B8/'S Curve Equation'!$B$14)-'S Curve Equation'!$B$13)-1)/'S Curve Equation'!$B$10))/'S Curve Equation'!$B$12</f>
        <v>0.35864790679876368</v>
      </c>
    </row>
    <row r="54" spans="1:2" x14ac:dyDescent="0.25">
      <c r="A54" t="s">
        <v>30</v>
      </c>
      <c r="B54">
        <f>('S Curve Equation'!$B$11-(LN(1/((B9/'S Curve Equation'!$B$14)-'S Curve Equation'!$B$13)-1)/'S Curve Equation'!$B$10))/'S Curve Equation'!$B$12</f>
        <v>0.353746913627075</v>
      </c>
    </row>
    <row r="55" spans="1:2" x14ac:dyDescent="0.25">
      <c r="A55" t="s">
        <v>32</v>
      </c>
      <c r="B55">
        <f>('S Curve Equation'!$B$11-(LN(1/((B10/'S Curve Equation'!$B$14)-'S Curve Equation'!$B$13)-1)/'S Curve Equation'!$B$10))/'S Curve Equation'!$B$12</f>
        <v>0.36244679967056126</v>
      </c>
    </row>
    <row r="56" spans="1:2" x14ac:dyDescent="0.25">
      <c r="A56" t="s">
        <v>34</v>
      </c>
      <c r="B56">
        <f>('S Curve Equation'!$B$11-(LN(1/((B11/'S Curve Equation'!$B$14)-'S Curve Equation'!$B$13)-1)/'S Curve Equation'!$B$10))/'S Curve Equation'!$B$12</f>
        <v>0.38240865461038409</v>
      </c>
    </row>
    <row r="57" spans="1:2" x14ac:dyDescent="0.25">
      <c r="A57" t="s">
        <v>36</v>
      </c>
      <c r="B57">
        <f>('S Curve Equation'!$B$11-(LN(1/((B12/'S Curve Equation'!$B$14)-'S Curve Equation'!$B$13)-1)/'S Curve Equation'!$B$10))/'S Curve Equation'!$B$12</f>
        <v>0.37367781567102598</v>
      </c>
    </row>
    <row r="58" spans="1:2" x14ac:dyDescent="0.25">
      <c r="A58" t="s">
        <v>38</v>
      </c>
      <c r="B58">
        <f>('S Curve Equation'!$B$11-(LN(1/((B13/'S Curve Equation'!$B$14)-'S Curve Equation'!$B$13)-1)/'S Curve Equation'!$B$10))/'S Curve Equation'!$B$12</f>
        <v>0.37868177480932003</v>
      </c>
    </row>
    <row r="59" spans="1:2" x14ac:dyDescent="0.25">
      <c r="A59" t="s">
        <v>40</v>
      </c>
      <c r="B59">
        <f>('S Curve Equation'!$B$11-(LN(1/((B14/'S Curve Equation'!$B$14)-'S Curve Equation'!$B$13)-1)/'S Curve Equation'!$B$10))/'S Curve Equation'!$B$12</f>
        <v>0.40376419331814323</v>
      </c>
    </row>
    <row r="60" spans="1:2" x14ac:dyDescent="0.25">
      <c r="A60" t="s">
        <v>42</v>
      </c>
      <c r="B60">
        <f>('S Curve Equation'!$B$11-(LN(1/((B15/'S Curve Equation'!$B$14)-'S Curve Equation'!$B$13)-1)/'S Curve Equation'!$B$10))/'S Curve Equation'!$B$12</f>
        <v>0.3626795539638682</v>
      </c>
    </row>
    <row r="61" spans="1:2" x14ac:dyDescent="0.25">
      <c r="A61" t="s">
        <v>44</v>
      </c>
      <c r="B61">
        <f>('S Curve Equation'!$B$11-(LN(1/((B16/'S Curve Equation'!$B$14)-'S Curve Equation'!$B$13)-1)/'S Curve Equation'!$B$10))/'S Curve Equation'!$B$12</f>
        <v>0.38232213263017112</v>
      </c>
    </row>
    <row r="62" spans="1:2" x14ac:dyDescent="0.25">
      <c r="A62" t="s">
        <v>46</v>
      </c>
      <c r="B62">
        <f>('S Curve Equation'!$B$11-(LN(1/((B17/'S Curve Equation'!$B$14)-'S Curve Equation'!$B$13)-1)/'S Curve Equation'!$B$10))/'S Curve Equation'!$B$12</f>
        <v>0.3564035953392648</v>
      </c>
    </row>
    <row r="63" spans="1:2" x14ac:dyDescent="0.25">
      <c r="A63" t="s">
        <v>48</v>
      </c>
      <c r="B63">
        <f>('S Curve Equation'!$B$11-(LN(1/((B18/'S Curve Equation'!$B$14)-'S Curve Equation'!$B$13)-1)/'S Curve Equation'!$B$10))/'S Curve Equation'!$B$12</f>
        <v>0.34997125687493835</v>
      </c>
    </row>
    <row r="64" spans="1:2" x14ac:dyDescent="0.25">
      <c r="A64" t="s">
        <v>50</v>
      </c>
      <c r="B64">
        <f>('S Curve Equation'!$B$11-(LN(1/((B19/'S Curve Equation'!$B$14)-'S Curve Equation'!$B$13)-1)/'S Curve Equation'!$B$10))/'S Curve Equation'!$B$12</f>
        <v>0.39861041762485605</v>
      </c>
    </row>
    <row r="65" spans="1:2" x14ac:dyDescent="0.25">
      <c r="A65" t="s">
        <v>52</v>
      </c>
      <c r="B65">
        <f>('S Curve Equation'!$B$11-(LN(1/((B20/'S Curve Equation'!$B$14)-'S Curve Equation'!$B$13)-1)/'S Curve Equation'!$B$10))/'S Curve Equation'!$B$12</f>
        <v>0.36232744818479179</v>
      </c>
    </row>
    <row r="66" spans="1:2" x14ac:dyDescent="0.25">
      <c r="A66" t="s">
        <v>54</v>
      </c>
      <c r="B66">
        <f>('S Curve Equation'!$B$11-(LN(1/((B21/'S Curve Equation'!$B$14)-'S Curve Equation'!$B$13)-1)/'S Curve Equation'!$B$10))/'S Curve Equation'!$B$12</f>
        <v>0.37573780067332152</v>
      </c>
    </row>
    <row r="67" spans="1:2" x14ac:dyDescent="0.25">
      <c r="A67" t="s">
        <v>56</v>
      </c>
      <c r="B67">
        <f>('S Curve Equation'!$B$11-(LN(1/((B22/'S Curve Equation'!$B$14)-'S Curve Equation'!$B$13)-1)/'S Curve Equation'!$B$10))/'S Curve Equation'!$B$12</f>
        <v>0.36541804025117286</v>
      </c>
    </row>
    <row r="68" spans="1:2" x14ac:dyDescent="0.25">
      <c r="A68" t="s">
        <v>58</v>
      </c>
      <c r="B68">
        <f>('S Curve Equation'!$B$11-(LN(1/((B23/'S Curve Equation'!$B$14)-'S Curve Equation'!$B$13)-1)/'S Curve Equation'!$B$10))/'S Curve Equation'!$B$12</f>
        <v>0.37137898891991894</v>
      </c>
    </row>
    <row r="69" spans="1:2" x14ac:dyDescent="0.25">
      <c r="A69" t="s">
        <v>60</v>
      </c>
      <c r="B69">
        <f>('S Curve Equation'!$B$11-(LN(1/((B24/'S Curve Equation'!$B$14)-'S Curve Equation'!$B$13)-1)/'S Curve Equation'!$B$10))/'S Curve Equation'!$B$12</f>
        <v>0.38273787768283996</v>
      </c>
    </row>
    <row r="70" spans="1:2" x14ac:dyDescent="0.25">
      <c r="A70" t="s">
        <v>62</v>
      </c>
      <c r="B70">
        <f>('S Curve Equation'!$B$11-(LN(1/((B25/'S Curve Equation'!$B$14)-'S Curve Equation'!$B$13)-1)/'S Curve Equation'!$B$10))/'S Curve Equation'!$B$12</f>
        <v>0.36429379271804097</v>
      </c>
    </row>
    <row r="71" spans="1:2" x14ac:dyDescent="0.25">
      <c r="A71" t="s">
        <v>64</v>
      </c>
      <c r="B71">
        <f>('S Curve Equation'!$B$11-(LN(1/((B26/'S Curve Equation'!$B$14)-'S Curve Equation'!$B$13)-1)/'S Curve Equation'!$B$10))/'S Curve Equation'!$B$12</f>
        <v>0.37449681751336883</v>
      </c>
    </row>
    <row r="72" spans="1:2" x14ac:dyDescent="0.25">
      <c r="A72" t="s">
        <v>66</v>
      </c>
      <c r="B72">
        <f>('S Curve Equation'!$B$11-(LN(1/((B27/'S Curve Equation'!$B$14)-'S Curve Equation'!$B$13)-1)/'S Curve Equation'!$B$10))/'S Curve Equation'!$B$12</f>
        <v>0.36579709171632002</v>
      </c>
    </row>
    <row r="73" spans="1:2" x14ac:dyDescent="0.25">
      <c r="A73" t="s">
        <v>68</v>
      </c>
      <c r="B73">
        <f>('S Curve Equation'!$B$11-(LN(1/((B28/'S Curve Equation'!$B$14)-'S Curve Equation'!$B$13)-1)/'S Curve Equation'!$B$10))/'S Curve Equation'!$B$12</f>
        <v>0.3504899169687915</v>
      </c>
    </row>
    <row r="74" spans="1:2" x14ac:dyDescent="0.25">
      <c r="A74" t="s">
        <v>70</v>
      </c>
      <c r="B74">
        <f>('S Curve Equation'!$B$11-(LN(1/((B29/'S Curve Equation'!$B$14)-'S Curve Equation'!$B$13)-1)/'S Curve Equation'!$B$10))/'S Curve Equation'!$B$12</f>
        <v>0.38099239353096603</v>
      </c>
    </row>
    <row r="75" spans="1:2" x14ac:dyDescent="0.25">
      <c r="A75" t="s">
        <v>72</v>
      </c>
      <c r="B75">
        <f>('S Curve Equation'!$B$11-(LN(1/((B30/'S Curve Equation'!$B$14)-'S Curve Equation'!$B$13)-1)/'S Curve Equation'!$B$10))/'S Curve Equation'!$B$12</f>
        <v>0.36210714282958939</v>
      </c>
    </row>
    <row r="76" spans="1:2" x14ac:dyDescent="0.25">
      <c r="A76" t="s">
        <v>74</v>
      </c>
      <c r="B76">
        <f>('S Curve Equation'!$B$11-(LN(1/((B31/'S Curve Equation'!$B$14)-'S Curve Equation'!$B$13)-1)/'S Curve Equation'!$B$10))/'S Curve Equation'!$B$12</f>
        <v>0.32954794885903849</v>
      </c>
    </row>
    <row r="77" spans="1:2" x14ac:dyDescent="0.25">
      <c r="A77" t="s">
        <v>76</v>
      </c>
      <c r="B77">
        <f>('S Curve Equation'!$B$11-(LN(1/((B32/'S Curve Equation'!$B$14)-'S Curve Equation'!$B$13)-1)/'S Curve Equation'!$B$10))/'S Curve Equation'!$B$12</f>
        <v>0.36319380856972266</v>
      </c>
    </row>
    <row r="78" spans="1:2" x14ac:dyDescent="0.25">
      <c r="A78" t="s">
        <v>78</v>
      </c>
      <c r="B78">
        <f>('S Curve Equation'!$B$11-(LN(1/((B33/'S Curve Equation'!$B$14)-'S Curve Equation'!$B$13)-1)/'S Curve Equation'!$B$10))/'S Curve Equation'!$B$12</f>
        <v>0.29109553452251358</v>
      </c>
    </row>
    <row r="79" spans="1:2" x14ac:dyDescent="0.25">
      <c r="A79" t="s">
        <v>80</v>
      </c>
      <c r="B79">
        <f>('S Curve Equation'!$B$11-(LN(1/((B34/'S Curve Equation'!$B$14)-'S Curve Equation'!$B$13)-1)/'S Curve Equation'!$B$10))/'S Curve Equation'!$B$12</f>
        <v>0.35749806515021987</v>
      </c>
    </row>
    <row r="80" spans="1:2" x14ac:dyDescent="0.25">
      <c r="A80" t="s">
        <v>82</v>
      </c>
      <c r="B80">
        <f>('S Curve Equation'!$B$11-(LN(1/((B35/'S Curve Equation'!$B$14)-'S Curve Equation'!$B$13)-1)/'S Curve Equation'!$B$10))/'S Curve Equation'!$B$12</f>
        <v>0.40083345396729131</v>
      </c>
    </row>
    <row r="81" spans="1:32" x14ac:dyDescent="0.25">
      <c r="A81" t="s">
        <v>84</v>
      </c>
      <c r="B81">
        <f>('S Curve Equation'!$B$11-(LN(1/((B36/'S Curve Equation'!$B$14)-'S Curve Equation'!$B$13)-1)/'S Curve Equation'!$B$10))/'S Curve Equation'!$B$12</f>
        <v>0.34658773017991351</v>
      </c>
    </row>
    <row r="82" spans="1:32" x14ac:dyDescent="0.25">
      <c r="A82" t="s">
        <v>86</v>
      </c>
      <c r="B82">
        <f>('S Curve Equation'!$B$11-(LN(1/((B37/'S Curve Equation'!$B$14)-'S Curve Equation'!$B$13)-1)/'S Curve Equation'!$B$10))/'S Curve Equation'!$B$12</f>
        <v>0.36330692361284556</v>
      </c>
    </row>
    <row r="83" spans="1:32" x14ac:dyDescent="0.25">
      <c r="A83" t="s">
        <v>88</v>
      </c>
      <c r="B83">
        <f>('S Curve Equation'!$B$11-(LN(1/((B38/'S Curve Equation'!$B$14)-'S Curve Equation'!$B$13)-1)/'S Curve Equation'!$B$10))/'S Curve Equation'!$B$12</f>
        <v>0.35887587792403969</v>
      </c>
    </row>
    <row r="84" spans="1:32" x14ac:dyDescent="0.25">
      <c r="A84" t="s">
        <v>90</v>
      </c>
      <c r="B84">
        <f>('S Curve Equation'!$B$11-(LN(1/((B39/'S Curve Equation'!$B$14)-'S Curve Equation'!$B$13)-1)/'S Curve Equation'!$B$10))/'S Curve Equation'!$B$12</f>
        <v>0.35090523067430124</v>
      </c>
    </row>
    <row r="85" spans="1:32" x14ac:dyDescent="0.25">
      <c r="A85" t="s">
        <v>92</v>
      </c>
      <c r="B85">
        <f>('S Curve Equation'!$B$11-(LN(1/((B40/'S Curve Equation'!$B$14)-'S Curve Equation'!$B$13)-1)/'S Curve Equation'!$B$10))/'S Curve Equation'!$B$12</f>
        <v>0.37946292603441101</v>
      </c>
    </row>
    <row r="86" spans="1:32" x14ac:dyDescent="0.25">
      <c r="A86" t="s">
        <v>94</v>
      </c>
      <c r="B86">
        <f>('S Curve Equation'!$B$11-(LN(1/((B41/'S Curve Equation'!$B$14)-'S Curve Equation'!$B$13)-1)/'S Curve Equation'!$B$10))/'S Curve Equation'!$B$12</f>
        <v>0.36966364510294836</v>
      </c>
    </row>
    <row r="87" spans="1:32" x14ac:dyDescent="0.25">
      <c r="A87" t="s">
        <v>96</v>
      </c>
      <c r="B87">
        <f>('S Curve Equation'!$B$11-(LN(1/((B42/'S Curve Equation'!$B$14)-'S Curve Equation'!$B$13)-1)/'S Curve Equation'!$B$10))/'S Curve Equation'!$B$12</f>
        <v>0.35346552439822854</v>
      </c>
    </row>
    <row r="88" spans="1:32" x14ac:dyDescent="0.25">
      <c r="A88" t="s">
        <v>98</v>
      </c>
      <c r="B88">
        <f>('S Curve Equation'!$B$11-(LN(1/((B43/'S Curve Equation'!$B$14)-'S Curve Equation'!$B$13)-1)/'S Curve Equation'!$B$10))/'S Curve Equation'!$B$12</f>
        <v>0.31813151559419595</v>
      </c>
    </row>
    <row r="89" spans="1:32" x14ac:dyDescent="0.25">
      <c r="A89" t="s">
        <v>100</v>
      </c>
      <c r="B89">
        <f>('S Curve Equation'!$B$11-(LN(1/((B44/'S Curve Equation'!$B$14)-'S Curve Equation'!$B$13)-1)/'S Curve Equation'!$B$10))/'S Curve Equation'!$B$12</f>
        <v>0.33703745800241863</v>
      </c>
    </row>
    <row r="91" spans="1:32" x14ac:dyDescent="0.25">
      <c r="A91" t="s">
        <v>525</v>
      </c>
    </row>
    <row r="92" spans="1:32" x14ac:dyDescent="0.25">
      <c r="B92">
        <v>2020</v>
      </c>
      <c r="C92">
        <v>2021</v>
      </c>
      <c r="D92">
        <v>2022</v>
      </c>
      <c r="E92">
        <v>2023</v>
      </c>
      <c r="F92">
        <v>2024</v>
      </c>
      <c r="G92">
        <v>2025</v>
      </c>
      <c r="H92">
        <v>2026</v>
      </c>
      <c r="I92">
        <v>2027</v>
      </c>
      <c r="J92">
        <v>2028</v>
      </c>
      <c r="K92">
        <v>2029</v>
      </c>
      <c r="L92">
        <v>2030</v>
      </c>
      <c r="M92">
        <v>2031</v>
      </c>
      <c r="N92">
        <v>2032</v>
      </c>
      <c r="O92">
        <v>2033</v>
      </c>
      <c r="P92">
        <v>2034</v>
      </c>
      <c r="Q92">
        <v>2035</v>
      </c>
      <c r="R92">
        <v>2036</v>
      </c>
      <c r="S92">
        <v>2037</v>
      </c>
      <c r="T92">
        <v>2038</v>
      </c>
      <c r="U92">
        <v>2039</v>
      </c>
      <c r="V92">
        <v>2040</v>
      </c>
      <c r="W92">
        <v>2041</v>
      </c>
      <c r="X92">
        <v>2042</v>
      </c>
      <c r="Y92">
        <v>2043</v>
      </c>
      <c r="Z92">
        <v>2044</v>
      </c>
      <c r="AA92">
        <v>2045</v>
      </c>
      <c r="AB92">
        <v>2046</v>
      </c>
      <c r="AC92">
        <v>2047</v>
      </c>
      <c r="AD92">
        <v>2048</v>
      </c>
      <c r="AE92">
        <v>2049</v>
      </c>
      <c r="AF92">
        <v>2050</v>
      </c>
    </row>
    <row r="93" spans="1:32" x14ac:dyDescent="0.25">
      <c r="A93" t="s">
        <v>18</v>
      </c>
      <c r="B93">
        <f t="shared" ref="B93:B134" si="0">B48</f>
        <v>0.33247603016531957</v>
      </c>
      <c r="C93">
        <f>IF('LF Projected Ratios'!D$53&gt;=0,$B93+(1-$B93)*'LF Projected Ratios'!D$53,$B93*(1+'LF Projected Ratios'!D$53))</f>
        <v>0.32827785846582291</v>
      </c>
      <c r="D93">
        <f>IF('LF Projected Ratios'!E$53&gt;=0,$B93+(1-$B93)*'LF Projected Ratios'!E$53,$B93*(1+'LF Projected Ratios'!E$53))</f>
        <v>0.32605683398983654</v>
      </c>
      <c r="E93">
        <f>IF('LF Projected Ratios'!F$53&gt;=0,$B93+(1-$B93)*'LF Projected Ratios'!F$53,$B93*(1+'LF Projected Ratios'!F$53))</f>
        <v>0.32432382649732622</v>
      </c>
      <c r="F93">
        <f>IF('LF Projected Ratios'!G$53&gt;=0,$B93+(1-$B93)*'LF Projected Ratios'!G$53,$B93*(1+'LF Projected Ratios'!G$53))</f>
        <v>0.32271721189447494</v>
      </c>
      <c r="G93">
        <f>IF('LF Projected Ratios'!H$53&gt;=0,$B93+(1-$B93)*'LF Projected Ratios'!H$53,$B93*(1+'LF Projected Ratios'!H$53))</f>
        <v>0.32173384650142661</v>
      </c>
      <c r="H93">
        <f>IF('LF Projected Ratios'!I$53&gt;=0,$B93+(1-$B93)*'LF Projected Ratios'!I$53,$B93*(1+'LF Projected Ratios'!I$53))</f>
        <v>0.32055279348402832</v>
      </c>
      <c r="I93">
        <f>IF('LF Projected Ratios'!J$53&gt;=0,$B93+(1-$B93)*'LF Projected Ratios'!J$53,$B93*(1+'LF Projected Ratios'!J$53))</f>
        <v>0.32161302646385265</v>
      </c>
      <c r="J93">
        <f>IF('LF Projected Ratios'!K$53&gt;=0,$B93+(1-$B93)*'LF Projected Ratios'!K$53,$B93*(1+'LF Projected Ratios'!K$53))</f>
        <v>0.32413930975038824</v>
      </c>
      <c r="K93">
        <f>IF('LF Projected Ratios'!L$53&gt;=0,$B93+(1-$B93)*'LF Projected Ratios'!L$53,$B93*(1+'LF Projected Ratios'!L$53))</f>
        <v>0.32672816502278756</v>
      </c>
      <c r="L93">
        <f>IF('LF Projected Ratios'!M$53&gt;=0,$B93+(1-$B93)*'LF Projected Ratios'!M$53,$B93*(1+'LF Projected Ratios'!M$53))</f>
        <v>0.31958093483536976</v>
      </c>
      <c r="M93">
        <f>IF('LF Projected Ratios'!N$53&gt;=0,$B93+(1-$B93)*'LF Projected Ratios'!N$53,$B93*(1+'LF Projected Ratios'!N$53))</f>
        <v>0.31854745830097819</v>
      </c>
      <c r="N93">
        <f>IF('LF Projected Ratios'!O$53&gt;=0,$B93+(1-$B93)*'LF Projected Ratios'!O$53,$B93*(1+'LF Projected Ratios'!O$53))</f>
        <v>0.31752345090883727</v>
      </c>
      <c r="O93">
        <f>IF('LF Projected Ratios'!P$53&gt;=0,$B93+(1-$B93)*'LF Projected Ratios'!P$53,$B93*(1+'LF Projected Ratios'!P$53))</f>
        <v>0.31650878311209374</v>
      </c>
      <c r="P93">
        <f>IF('LF Projected Ratios'!Q$53&gt;=0,$B93+(1-$B93)*'LF Projected Ratios'!Q$53,$B93*(1+'LF Projected Ratios'!Q$53))</f>
        <v>0.31550332771626421</v>
      </c>
      <c r="Q93">
        <f>IF('LF Projected Ratios'!R$53&gt;=0,$B93+(1-$B93)*'LF Projected Ratios'!R$53,$B93*(1+'LF Projected Ratios'!R$53))</f>
        <v>0.31450695982608401</v>
      </c>
      <c r="R93">
        <f>IF('LF Projected Ratios'!S$53&gt;=0,$B93+(1-$B93)*'LF Projected Ratios'!S$53,$B93*(1+'LF Projected Ratios'!S$53))</f>
        <v>0.31351955679378768</v>
      </c>
      <c r="S93">
        <f>IF('LF Projected Ratios'!T$53&gt;=0,$B93+(1-$B93)*'LF Projected Ratios'!T$53,$B93*(1+'LF Projected Ratios'!T$53))</f>
        <v>0.31254099816878167</v>
      </c>
      <c r="T93">
        <f>IF('LF Projected Ratios'!U$53&gt;=0,$B93+(1-$B93)*'LF Projected Ratios'!U$53,$B93*(1+'LF Projected Ratios'!U$53))</f>
        <v>0.31157116564866083</v>
      </c>
      <c r="U93">
        <f>IF('LF Projected Ratios'!V$53&gt;=0,$B93+(1-$B93)*'LF Projected Ratios'!V$53,$B93*(1+'LF Projected Ratios'!V$53))</f>
        <v>0.31060994303153305</v>
      </c>
      <c r="V93">
        <f>IF('LF Projected Ratios'!W$53&gt;=0,$B93+(1-$B93)*'LF Projected Ratios'!W$53,$B93*(1+'LF Projected Ratios'!W$53))</f>
        <v>0.30965721616960212</v>
      </c>
      <c r="W93">
        <f>IF('LF Projected Ratios'!X$53&gt;=0,$B93+(1-$B93)*'LF Projected Ratios'!X$53,$B93*(1+'LF Projected Ratios'!X$53))</f>
        <v>0.30871287292398397</v>
      </c>
      <c r="X93">
        <f>IF('LF Projected Ratios'!Y$53&gt;=0,$B93+(1-$B93)*'LF Projected Ratios'!Y$53,$B93*(1+'LF Projected Ratios'!Y$53))</f>
        <v>0.30777680312070327</v>
      </c>
      <c r="Y93">
        <f>IF('LF Projected Ratios'!Z$53&gt;=0,$B93+(1-$B93)*'LF Projected Ratios'!Z$53,$B93*(1+'LF Projected Ratios'!Z$53))</f>
        <v>0.30684889850784591</v>
      </c>
      <c r="Z93">
        <f>IF('LF Projected Ratios'!AA$53&gt;=0,$B93+(1-$B93)*'LF Projected Ratios'!AA$53,$B93*(1+'LF Projected Ratios'!AA$53))</f>
        <v>0.30592905271382526</v>
      </c>
      <c r="AA93">
        <f>IF('LF Projected Ratios'!AB$53&gt;=0,$B93+(1-$B93)*'LF Projected Ratios'!AB$53,$B93*(1+'LF Projected Ratios'!AB$53))</f>
        <v>0.30501716120673356</v>
      </c>
      <c r="AB93">
        <f>IF('LF Projected Ratios'!AC$53&gt;=0,$B93+(1-$B93)*'LF Projected Ratios'!AC$53,$B93*(1+'LF Projected Ratios'!AC$53))</f>
        <v>0.30411312125474071</v>
      </c>
      <c r="AC93">
        <f>IF('LF Projected Ratios'!AD$53&gt;=0,$B93+(1-$B93)*'LF Projected Ratios'!AD$53,$B93*(1+'LF Projected Ratios'!AD$53))</f>
        <v>0.30321683188751397</v>
      </c>
      <c r="AD93">
        <f>IF('LF Projected Ratios'!AE$53&gt;=0,$B93+(1-$B93)*'LF Projected Ratios'!AE$53,$B93*(1+'LF Projected Ratios'!AE$53))</f>
        <v>0.30232819385862353</v>
      </c>
      <c r="AE93">
        <f>IF('LF Projected Ratios'!AF$53&gt;=0,$B93+(1-$B93)*'LF Projected Ratios'!AF$53,$B93*(1+'LF Projected Ratios'!AF$53))</f>
        <v>0.30144710960890875</v>
      </c>
      <c r="AF93">
        <f>IF('LF Projected Ratios'!AG$53&gt;=0,$B93+(1-$B93)*'LF Projected Ratios'!AG$53,$B93*(1+'LF Projected Ratios'!AG$53))</f>
        <v>0.30057348323077354</v>
      </c>
    </row>
    <row r="94" spans="1:32" x14ac:dyDescent="0.25">
      <c r="A94" t="s">
        <v>20</v>
      </c>
      <c r="B94">
        <f t="shared" si="0"/>
        <v>0.37260004831249527</v>
      </c>
      <c r="C94">
        <f>IF('LF Projected Ratios'!D$53&gt;=0,$B94+(1-$B94)*'LF Projected Ratios'!D$53,$B94*(1+'LF Projected Ratios'!D$53))</f>
        <v>0.36789523101400068</v>
      </c>
      <c r="D94">
        <f>IF('LF Projected Ratios'!E$53&gt;=0,$B94+(1-$B94)*'LF Projected Ratios'!E$53,$B94*(1+'LF Projected Ratios'!E$53))</f>
        <v>0.36540616788772279</v>
      </c>
      <c r="E94">
        <f>IF('LF Projected Ratios'!F$53&gt;=0,$B94+(1-$B94)*'LF Projected Ratios'!F$53,$B94*(1+'LF Projected Ratios'!F$53))</f>
        <v>0.36346401682463958</v>
      </c>
      <c r="F94">
        <f>IF('LF Projected Ratios'!G$53&gt;=0,$B94+(1-$B94)*'LF Projected Ratios'!G$53,$B94*(1+'LF Projected Ratios'!G$53))</f>
        <v>0.36166351205338049</v>
      </c>
      <c r="G94">
        <f>IF('LF Projected Ratios'!H$53&gt;=0,$B94+(1-$B94)*'LF Projected Ratios'!H$53,$B94*(1+'LF Projected Ratios'!H$53))</f>
        <v>0.36056147172651404</v>
      </c>
      <c r="H94">
        <f>IF('LF Projected Ratios'!I$53&gt;=0,$B94+(1-$B94)*'LF Projected Ratios'!I$53,$B94*(1+'LF Projected Ratios'!I$53))</f>
        <v>0.35923788635067982</v>
      </c>
      <c r="I94">
        <f>IF('LF Projected Ratios'!J$53&gt;=0,$B94+(1-$B94)*'LF Projected Ratios'!J$53,$B94*(1+'LF Projected Ratios'!J$53))</f>
        <v>0.36042607083215544</v>
      </c>
      <c r="J94">
        <f>IF('LF Projected Ratios'!K$53&gt;=0,$B94+(1-$B94)*'LF Projected Ratios'!K$53,$B94*(1+'LF Projected Ratios'!K$53))</f>
        <v>0.36325723214669037</v>
      </c>
      <c r="K94">
        <f>IF('LF Projected Ratios'!L$53&gt;=0,$B94+(1-$B94)*'LF Projected Ratios'!L$53,$B94*(1+'LF Projected Ratios'!L$53))</f>
        <v>0.36615851678694072</v>
      </c>
      <c r="L94">
        <f>IF('LF Projected Ratios'!M$53&gt;=0,$B94+(1-$B94)*'LF Projected Ratios'!M$53,$B94*(1+'LF Projected Ratios'!M$53))</f>
        <v>0.35814874143017822</v>
      </c>
      <c r="M94">
        <f>IF('LF Projected Ratios'!N$53&gt;=0,$B94+(1-$B94)*'LF Projected Ratios'!N$53,$B94*(1+'LF Projected Ratios'!N$53))</f>
        <v>0.35699054242722256</v>
      </c>
      <c r="N94">
        <f>IF('LF Projected Ratios'!O$53&gt;=0,$B94+(1-$B94)*'LF Projected Ratios'!O$53,$B94*(1+'LF Projected Ratios'!O$53))</f>
        <v>0.35584295532569721</v>
      </c>
      <c r="O94">
        <f>IF('LF Projected Ratios'!P$53&gt;=0,$B94+(1-$B94)*'LF Projected Ratios'!P$53,$B94*(1+'LF Projected Ratios'!P$53))</f>
        <v>0.35470583494471891</v>
      </c>
      <c r="P94">
        <f>IF('LF Projected Ratios'!Q$53&gt;=0,$B94+(1-$B94)*'LF Projected Ratios'!Q$53,$B94*(1+'LF Projected Ratios'!Q$53))</f>
        <v>0.35357903873966351</v>
      </c>
      <c r="Q94">
        <f>IF('LF Projected Ratios'!R$53&gt;=0,$B94+(1-$B94)*'LF Projected Ratios'!R$53,$B94*(1+'LF Projected Ratios'!R$53))</f>
        <v>0.35246242674260148</v>
      </c>
      <c r="R94">
        <f>IF('LF Projected Ratios'!S$53&gt;=0,$B94+(1-$B94)*'LF Projected Ratios'!S$53,$B94*(1+'LF Projected Ratios'!S$53))</f>
        <v>0.35135586150433579</v>
      </c>
      <c r="S94">
        <f>IF('LF Projected Ratios'!T$53&gt;=0,$B94+(1-$B94)*'LF Projected Ratios'!T$53,$B94*(1+'LF Projected Ratios'!T$53))</f>
        <v>0.35025920803800153</v>
      </c>
      <c r="T94">
        <f>IF('LF Projected Ratios'!U$53&gt;=0,$B94+(1-$B94)*'LF Projected Ratios'!U$53,$B94*(1+'LF Projected Ratios'!U$53))</f>
        <v>0.34917233376417084</v>
      </c>
      <c r="U94">
        <f>IF('LF Projected Ratios'!V$53&gt;=0,$B94+(1-$B94)*'LF Projected Ratios'!V$53,$B94*(1+'LF Projected Ratios'!V$53))</f>
        <v>0.34809510845742381</v>
      </c>
      <c r="V94">
        <f>IF('LF Projected Ratios'!W$53&gt;=0,$B94+(1-$B94)*'LF Projected Ratios'!W$53,$B94*(1+'LF Projected Ratios'!W$53))</f>
        <v>0.34702740419432981</v>
      </c>
      <c r="W94">
        <f>IF('LF Projected Ratios'!X$53&gt;=0,$B94+(1-$B94)*'LF Projected Ratios'!X$53,$B94*(1+'LF Projected Ratios'!X$53))</f>
        <v>0.34596909530281078</v>
      </c>
      <c r="X94">
        <f>IF('LF Projected Ratios'!Y$53&gt;=0,$B94+(1-$B94)*'LF Projected Ratios'!Y$53,$B94*(1+'LF Projected Ratios'!Y$53))</f>
        <v>0.34492005831282735</v>
      </c>
      <c r="Y94">
        <f>IF('LF Projected Ratios'!Z$53&gt;=0,$B94+(1-$B94)*'LF Projected Ratios'!Z$53,$B94*(1+'LF Projected Ratios'!Z$53))</f>
        <v>0.34388017190836051</v>
      </c>
      <c r="Z94">
        <f>IF('LF Projected Ratios'!AA$53&gt;=0,$B94+(1-$B94)*'LF Projected Ratios'!AA$53,$B94*(1+'LF Projected Ratios'!AA$53))</f>
        <v>0.34284931688064096</v>
      </c>
      <c r="AA94">
        <f>IF('LF Projected Ratios'!AB$53&gt;=0,$B94+(1-$B94)*'LF Projected Ratios'!AB$53,$B94*(1+'LF Projected Ratios'!AB$53))</f>
        <v>0.34182737608259556</v>
      </c>
      <c r="AB94">
        <f>IF('LF Projected Ratios'!AC$53&gt;=0,$B94+(1-$B94)*'LF Projected Ratios'!AC$53,$B94*(1+'LF Projected Ratios'!AC$53))</f>
        <v>0.34081423438446634</v>
      </c>
      <c r="AC94">
        <f>IF('LF Projected Ratios'!AD$53&gt;=0,$B94+(1-$B94)*'LF Projected Ratios'!AD$53,$B94*(1+'LF Projected Ratios'!AD$53))</f>
        <v>0.33980977863057454</v>
      </c>
      <c r="AD94">
        <f>IF('LF Projected Ratios'!AE$53&gt;=0,$B94+(1-$B94)*'LF Projected Ratios'!AE$53,$B94*(1+'LF Projected Ratios'!AE$53))</f>
        <v>0.33881389759718916</v>
      </c>
      <c r="AE94">
        <f>IF('LF Projected Ratios'!AF$53&gt;=0,$B94+(1-$B94)*'LF Projected Ratios'!AF$53,$B94*(1+'LF Projected Ratios'!AF$53))</f>
        <v>0.33782648195147219</v>
      </c>
      <c r="AF94">
        <f>IF('LF Projected Ratios'!AG$53&gt;=0,$B94+(1-$B94)*'LF Projected Ratios'!AG$53,$B94*(1+'LF Projected Ratios'!AG$53))</f>
        <v>0.33684742421146491</v>
      </c>
    </row>
    <row r="95" spans="1:32" x14ac:dyDescent="0.25">
      <c r="A95" t="s">
        <v>22</v>
      </c>
      <c r="B95">
        <f t="shared" si="0"/>
        <v>0.37367781567102598</v>
      </c>
      <c r="C95">
        <f>IF('LF Projected Ratios'!D$53&gt;=0,$B95+(1-$B95)*'LF Projected Ratios'!D$53,$B95*(1+'LF Projected Ratios'!D$53))</f>
        <v>0.36895938941425255</v>
      </c>
      <c r="D95">
        <f>IF('LF Projected Ratios'!E$53&gt;=0,$B95+(1-$B95)*'LF Projected Ratios'!E$53,$B95*(1+'LF Projected Ratios'!E$53))</f>
        <v>0.36646312652779489</v>
      </c>
      <c r="E95">
        <f>IF('LF Projected Ratios'!F$53&gt;=0,$B95+(1-$B95)*'LF Projected Ratios'!F$53,$B95*(1+'LF Projected Ratios'!F$53))</f>
        <v>0.36451535767955412</v>
      </c>
      <c r="F95">
        <f>IF('LF Projected Ratios'!G$53&gt;=0,$B95+(1-$B95)*'LF Projected Ratios'!G$53,$B95*(1+'LF Projected Ratios'!G$53))</f>
        <v>0.36270964484329304</v>
      </c>
      <c r="G95">
        <f>IF('LF Projected Ratios'!H$53&gt;=0,$B95+(1-$B95)*'LF Projected Ratios'!H$53,$B95*(1+'LF Projected Ratios'!H$53))</f>
        <v>0.36160441680054345</v>
      </c>
      <c r="H95">
        <f>IF('LF Projected Ratios'!I$53&gt;=0,$B95+(1-$B95)*'LF Projected Ratios'!I$53,$B95*(1+'LF Projected Ratios'!I$53))</f>
        <v>0.3602770028768581</v>
      </c>
      <c r="I95">
        <f>IF('LF Projected Ratios'!J$53&gt;=0,$B95+(1-$B95)*'LF Projected Ratios'!J$53,$B95*(1+'LF Projected Ratios'!J$53))</f>
        <v>0.36146862425120541</v>
      </c>
      <c r="J95">
        <f>IF('LF Projected Ratios'!K$53&gt;=0,$B95+(1-$B95)*'LF Projected Ratios'!K$53,$B95*(1+'LF Projected Ratios'!K$53))</f>
        <v>0.36430797486487054</v>
      </c>
      <c r="K95">
        <f>IF('LF Projected Ratios'!L$53&gt;=0,$B95+(1-$B95)*'LF Projected Ratios'!L$53,$B95*(1+'LF Projected Ratios'!L$53))</f>
        <v>0.3672176516400581</v>
      </c>
      <c r="L95">
        <f>IF('LF Projected Ratios'!M$53&gt;=0,$B95+(1-$B95)*'LF Projected Ratios'!M$53,$B95*(1+'LF Projected Ratios'!M$53))</f>
        <v>0.35918470754118786</v>
      </c>
      <c r="M95">
        <f>IF('LF Projected Ratios'!N$53&gt;=0,$B95+(1-$B95)*'LF Projected Ratios'!N$53,$B95*(1+'LF Projected Ratios'!N$53))</f>
        <v>0.35802315838010496</v>
      </c>
      <c r="N95">
        <f>IF('LF Projected Ratios'!O$53&gt;=0,$B95+(1-$B95)*'LF Projected Ratios'!O$53,$B95*(1+'LF Projected Ratios'!O$53))</f>
        <v>0.35687225181599586</v>
      </c>
      <c r="O95">
        <f>IF('LF Projected Ratios'!P$53&gt;=0,$B95+(1-$B95)*'LF Projected Ratios'!P$53,$B95*(1+'LF Projected Ratios'!P$53))</f>
        <v>0.35573184224803295</v>
      </c>
      <c r="P95">
        <f>IF('LF Projected Ratios'!Q$53&gt;=0,$B95+(1-$B95)*'LF Projected Ratios'!Q$53,$B95*(1+'LF Projected Ratios'!Q$53))</f>
        <v>0.35460178671927373</v>
      </c>
      <c r="Q95">
        <f>IF('LF Projected Ratios'!R$53&gt;=0,$B95+(1-$B95)*'LF Projected Ratios'!R$53,$B95*(1+'LF Projected Ratios'!R$53))</f>
        <v>0.35348194485692308</v>
      </c>
      <c r="R95">
        <f>IF('LF Projected Ratios'!S$53&gt;=0,$B95+(1-$B95)*'LF Projected Ratios'!S$53,$B95*(1+'LF Projected Ratios'!S$53))</f>
        <v>0.35237217881420424</v>
      </c>
      <c r="S95">
        <f>IF('LF Projected Ratios'!T$53&gt;=0,$B95+(1-$B95)*'LF Projected Ratios'!T$53,$B95*(1+'LF Projected Ratios'!T$53))</f>
        <v>0.35127235321379491</v>
      </c>
      <c r="T95">
        <f>IF('LF Projected Ratios'!U$53&gt;=0,$B95+(1-$B95)*'LF Projected Ratios'!U$53,$B95*(1+'LF Projected Ratios'!U$53))</f>
        <v>0.35018233509277347</v>
      </c>
      <c r="U95">
        <f>IF('LF Projected Ratios'!V$53&gt;=0,$B95+(1-$B95)*'LF Projected Ratios'!V$53,$B95*(1+'LF Projected Ratios'!V$53))</f>
        <v>0.34910199384903534</v>
      </c>
      <c r="V95">
        <f>IF('LF Projected Ratios'!W$53&gt;=0,$B95+(1-$B95)*'LF Projected Ratios'!W$53,$B95*(1+'LF Projected Ratios'!W$53))</f>
        <v>0.34803120118912412</v>
      </c>
      <c r="W95">
        <f>IF('LF Projected Ratios'!X$53&gt;=0,$B95+(1-$B95)*'LF Projected Ratios'!X$53,$B95*(1+'LF Projected Ratios'!X$53))</f>
        <v>0.34696983107744772</v>
      </c>
      <c r="X95">
        <f>IF('LF Projected Ratios'!Y$53&gt;=0,$B95+(1-$B95)*'LF Projected Ratios'!Y$53,$B95*(1+'LF Projected Ratios'!Y$53))</f>
        <v>0.34591775968682265</v>
      </c>
      <c r="Y95">
        <f>IF('LF Projected Ratios'!Z$53&gt;=0,$B95+(1-$B95)*'LF Projected Ratios'!Z$53,$B95*(1+'LF Projected Ratios'!Z$53))</f>
        <v>0.34487486535031603</v>
      </c>
      <c r="Z95">
        <f>IF('LF Projected Ratios'!AA$53&gt;=0,$B95+(1-$B95)*'LF Projected Ratios'!AA$53,$B95*(1+'LF Projected Ratios'!AA$53))</f>
        <v>0.34384102851434051</v>
      </c>
      <c r="AA95">
        <f>IF('LF Projected Ratios'!AB$53&gt;=0,$B95+(1-$B95)*'LF Projected Ratios'!AB$53,$B95*(1+'LF Projected Ratios'!AB$53))</f>
        <v>0.34281613169296804</v>
      </c>
      <c r="AB95">
        <f>IF('LF Projected Ratios'!AC$53&gt;=0,$B95+(1-$B95)*'LF Projected Ratios'!AC$53,$B95*(1+'LF Projected Ratios'!AC$53))</f>
        <v>0.34180005942342107</v>
      </c>
      <c r="AC95">
        <f>IF('LF Projected Ratios'!AD$53&gt;=0,$B95+(1-$B95)*'LF Projected Ratios'!AD$53,$B95*(1+'LF Projected Ratios'!AD$53))</f>
        <v>0.34079269822271163</v>
      </c>
      <c r="AD95">
        <f>IF('LF Projected Ratios'!AE$53&gt;=0,$B95+(1-$B95)*'LF Projected Ratios'!AE$53,$B95*(1+'LF Projected Ratios'!AE$53))</f>
        <v>0.33979393654538748</v>
      </c>
      <c r="AE95">
        <f>IF('LF Projected Ratios'!AF$53&gt;=0,$B95+(1-$B95)*'LF Projected Ratios'!AF$53,$B95*(1+'LF Projected Ratios'!AF$53))</f>
        <v>0.33880366474235901</v>
      </c>
      <c r="AF95">
        <f>IF('LF Projected Ratios'!AG$53&gt;=0,$B95+(1-$B95)*'LF Projected Ratios'!AG$53,$B95*(1+'LF Projected Ratios'!AG$53))</f>
        <v>0.33782177502076965</v>
      </c>
    </row>
    <row r="96" spans="1:32" x14ac:dyDescent="0.25">
      <c r="A96" t="s">
        <v>24</v>
      </c>
      <c r="B96">
        <f t="shared" si="0"/>
        <v>0.32844494890549614</v>
      </c>
      <c r="C96">
        <f>IF('LF Projected Ratios'!D$53&gt;=0,$B96+(1-$B96)*'LF Projected Ratios'!D$53,$B96*(1+'LF Projected Ratios'!D$53))</f>
        <v>0.32429767763107659</v>
      </c>
      <c r="D96">
        <f>IF('LF Projected Ratios'!E$53&gt;=0,$B96+(1-$B96)*'LF Projected Ratios'!E$53,$B96*(1+'LF Projected Ratios'!E$53))</f>
        <v>0.32210358180356541</v>
      </c>
      <c r="E96">
        <f>IF('LF Projected Ratios'!F$53&gt;=0,$B96+(1-$B96)*'LF Projected Ratios'!F$53,$B96*(1+'LF Projected Ratios'!F$53))</f>
        <v>0.32039158603338208</v>
      </c>
      <c r="F96">
        <f>IF('LF Projected Ratios'!G$53&gt;=0,$B96+(1-$B96)*'LF Projected Ratios'!G$53,$B96*(1+'LF Projected Ratios'!G$53))</f>
        <v>0.31880445071153063</v>
      </c>
      <c r="G96">
        <f>IF('LF Projected Ratios'!H$53&gt;=0,$B96+(1-$B96)*'LF Projected Ratios'!H$53,$B96*(1+'LF Projected Ratios'!H$53))</f>
        <v>0.31783300806011727</v>
      </c>
      <c r="H96">
        <f>IF('LF Projected Ratios'!I$53&gt;=0,$B96+(1-$B96)*'LF Projected Ratios'!I$53,$B96*(1+'LF Projected Ratios'!I$53))</f>
        <v>0.31666627463346636</v>
      </c>
      <c r="I96">
        <f>IF('LF Projected Ratios'!J$53&gt;=0,$B96+(1-$B96)*'LF Projected Ratios'!J$53,$B96*(1+'LF Projected Ratios'!J$53))</f>
        <v>0.31771365289623371</v>
      </c>
      <c r="J96">
        <f>IF('LF Projected Ratios'!K$53&gt;=0,$B96+(1-$B96)*'LF Projected Ratios'!K$53,$B96*(1+'LF Projected Ratios'!K$53))</f>
        <v>0.32020930644621864</v>
      </c>
      <c r="K96">
        <f>IF('LF Projected Ratios'!L$53&gt;=0,$B96+(1-$B96)*'LF Projected Ratios'!L$53,$B96*(1+'LF Projected Ratios'!L$53))</f>
        <v>0.32276677333261078</v>
      </c>
      <c r="L96">
        <f>IF('LF Projected Ratios'!M$53&gt;=0,$B96+(1-$B96)*'LF Projected Ratios'!M$53,$B96*(1+'LF Projected Ratios'!M$53))</f>
        <v>0.31570619921376375</v>
      </c>
      <c r="M96">
        <f>IF('LF Projected Ratios'!N$53&gt;=0,$B96+(1-$B96)*'LF Projected Ratios'!N$53,$B96*(1+'LF Projected Ratios'!N$53))</f>
        <v>0.3146852529898676</v>
      </c>
      <c r="N96">
        <f>IF('LF Projected Ratios'!O$53&gt;=0,$B96+(1-$B96)*'LF Projected Ratios'!O$53,$B96*(1+'LF Projected Ratios'!O$53))</f>
        <v>0.31367366110030087</v>
      </c>
      <c r="O96">
        <f>IF('LF Projected Ratios'!P$53&gt;=0,$B96+(1-$B96)*'LF Projected Ratios'!P$53,$B96*(1+'LF Projected Ratios'!P$53))</f>
        <v>0.31267129556889173</v>
      </c>
      <c r="P96">
        <f>IF('LF Projected Ratios'!Q$53&gt;=0,$B96+(1-$B96)*'LF Projected Ratios'!Q$53,$B96*(1+'LF Projected Ratios'!Q$53))</f>
        <v>0.31167803074331679</v>
      </c>
      <c r="Q96">
        <f>IF('LF Projected Ratios'!R$53&gt;=0,$B96+(1-$B96)*'LF Projected Ratios'!R$53,$B96*(1+'LF Projected Ratios'!R$53))</f>
        <v>0.31069374324259508</v>
      </c>
      <c r="R96">
        <f>IF('LF Projected Ratios'!S$53&gt;=0,$B96+(1-$B96)*'LF Projected Ratios'!S$53,$B96*(1+'LF Projected Ratios'!S$53))</f>
        <v>0.3097183119059948</v>
      </c>
      <c r="S96">
        <f>IF('LF Projected Ratios'!T$53&gt;=0,$B96+(1-$B96)*'LF Projected Ratios'!T$53,$B96*(1+'LF Projected Ratios'!T$53))</f>
        <v>0.30875161774331694</v>
      </c>
      <c r="T96">
        <f>IF('LF Projected Ratios'!U$53&gt;=0,$B96+(1-$B96)*'LF Projected Ratios'!U$53,$B96*(1+'LF Projected Ratios'!U$53))</f>
        <v>0.30779354388650509</v>
      </c>
      <c r="U96">
        <f>IF('LF Projected Ratios'!V$53&gt;=0,$B96+(1-$B96)*'LF Projected Ratios'!V$53,$B96*(1+'LF Projected Ratios'!V$53))</f>
        <v>0.3068439755425485</v>
      </c>
      <c r="V96">
        <f>IF('LF Projected Ratios'!W$53&gt;=0,$B96+(1-$B96)*'LF Projected Ratios'!W$53,$B96*(1+'LF Projected Ratios'!W$53))</f>
        <v>0.30590279994762759</v>
      </c>
      <c r="W96">
        <f>IF('LF Projected Ratios'!X$53&gt;=0,$B96+(1-$B96)*'LF Projected Ratios'!X$53,$B96*(1+'LF Projected Ratios'!X$53))</f>
        <v>0.30496990632247789</v>
      </c>
      <c r="X96">
        <f>IF('LF Projected Ratios'!Y$53&gt;=0,$B96+(1-$B96)*'LF Projected Ratios'!Y$53,$B96*(1+'LF Projected Ratios'!Y$53))</f>
        <v>0.30404518582892037</v>
      </c>
      <c r="Y96">
        <f>IF('LF Projected Ratios'!Z$53&gt;=0,$B96+(1-$B96)*'LF Projected Ratios'!Z$53,$B96*(1+'LF Projected Ratios'!Z$53))</f>
        <v>0.30312853152753338</v>
      </c>
      <c r="Z96">
        <f>IF('LF Projected Ratios'!AA$53&gt;=0,$B96+(1-$B96)*'LF Projected Ratios'!AA$53,$B96*(1+'LF Projected Ratios'!AA$53))</f>
        <v>0.3022198383364248</v>
      </c>
      <c r="AA96">
        <f>IF('LF Projected Ratios'!AB$53&gt;=0,$B96+(1-$B96)*'LF Projected Ratios'!AB$53,$B96*(1+'LF Projected Ratios'!AB$53))</f>
        <v>0.30131900299107622</v>
      </c>
      <c r="AB96">
        <f>IF('LF Projected Ratios'!AC$53&gt;=0,$B96+(1-$B96)*'LF Projected Ratios'!AC$53,$B96*(1+'LF Projected Ratios'!AC$53))</f>
        <v>0.30042592400522222</v>
      </c>
      <c r="AC96">
        <f>IF('LF Projected Ratios'!AD$53&gt;=0,$B96+(1-$B96)*'LF Projected Ratios'!AD$53,$B96*(1+'LF Projected Ratios'!AD$53))</f>
        <v>0.29954050163273738</v>
      </c>
      <c r="AD96">
        <f>IF('LF Projected Ratios'!AE$53&gt;=0,$B96+(1-$B96)*'LF Projected Ratios'!AE$53,$B96*(1+'LF Projected Ratios'!AE$53))</f>
        <v>0.2986626378304979</v>
      </c>
      <c r="AE96">
        <f>IF('LF Projected Ratios'!AF$53&gt;=0,$B96+(1-$B96)*'LF Projected Ratios'!AF$53,$B96*(1+'LF Projected Ratios'!AF$53))</f>
        <v>0.29779223622219214</v>
      </c>
      <c r="AF96">
        <f>IF('LF Projected Ratios'!AG$53&gt;=0,$B96+(1-$B96)*'LF Projected Ratios'!AG$53,$B96*(1+'LF Projected Ratios'!AG$53))</f>
        <v>0.29692920206304863</v>
      </c>
    </row>
    <row r="97" spans="1:32" x14ac:dyDescent="0.25">
      <c r="A97" t="s">
        <v>26</v>
      </c>
      <c r="B97">
        <f t="shared" si="0"/>
        <v>0.36370187797808395</v>
      </c>
      <c r="C97">
        <f>IF('LF Projected Ratios'!D$53&gt;=0,$B97+(1-$B97)*'LF Projected Ratios'!D$53,$B97*(1+'LF Projected Ratios'!D$53))</f>
        <v>0.35910941779254169</v>
      </c>
      <c r="D97">
        <f>IF('LF Projected Ratios'!E$53&gt;=0,$B97+(1-$B97)*'LF Projected Ratios'!E$53,$B97*(1+'LF Projected Ratios'!E$53))</f>
        <v>0.35667979670812888</v>
      </c>
      <c r="E97">
        <f>IF('LF Projected Ratios'!F$53&gt;=0,$B97+(1-$B97)*'LF Projected Ratios'!F$53,$B97*(1+'LF Projected Ratios'!F$53))</f>
        <v>0.35478402672055209</v>
      </c>
      <c r="F97">
        <f>IF('LF Projected Ratios'!G$53&gt;=0,$B97+(1-$B97)*'LF Projected Ratios'!G$53,$B97*(1+'LF Projected Ratios'!G$53))</f>
        <v>0.35302652032842669</v>
      </c>
      <c r="G97">
        <f>IF('LF Projected Ratios'!H$53&gt;=0,$B97+(1-$B97)*'LF Projected Ratios'!H$53,$B97*(1+'LF Projected Ratios'!H$53))</f>
        <v>0.35195079814775554</v>
      </c>
      <c r="H97">
        <f>IF('LF Projected Ratios'!I$53&gt;=0,$B97+(1-$B97)*'LF Projected Ratios'!I$53,$B97*(1+'LF Projected Ratios'!I$53))</f>
        <v>0.35065882169999218</v>
      </c>
      <c r="I97">
        <f>IF('LF Projected Ratios'!J$53&gt;=0,$B97+(1-$B97)*'LF Projected Ratios'!J$53,$B97*(1+'LF Projected Ratios'!J$53))</f>
        <v>0.35181863080161274</v>
      </c>
      <c r="J97">
        <f>IF('LF Projected Ratios'!K$53&gt;=0,$B97+(1-$B97)*'LF Projected Ratios'!K$53,$B97*(1+'LF Projected Ratios'!K$53))</f>
        <v>0.35458218032775685</v>
      </c>
      <c r="K97">
        <f>IF('LF Projected Ratios'!L$53&gt;=0,$B97+(1-$B97)*'LF Projected Ratios'!L$53,$B97*(1+'LF Projected Ratios'!L$53))</f>
        <v>0.35741417854404001</v>
      </c>
      <c r="L97">
        <f>IF('LF Projected Ratios'!M$53&gt;=0,$B97+(1-$B97)*'LF Projected Ratios'!M$53,$B97*(1+'LF Projected Ratios'!M$53))</f>
        <v>0.34959568696672849</v>
      </c>
      <c r="M97">
        <f>IF('LF Projected Ratios'!N$53&gt;=0,$B97+(1-$B97)*'LF Projected Ratios'!N$53,$B97*(1+'LF Projected Ratios'!N$53))</f>
        <v>0.34846514725167715</v>
      </c>
      <c r="N97">
        <f>IF('LF Projected Ratios'!O$53&gt;=0,$B97+(1-$B97)*'LF Projected Ratios'!O$53,$B97*(1+'LF Projected Ratios'!O$53))</f>
        <v>0.34734496601214571</v>
      </c>
      <c r="O97">
        <f>IF('LF Projected Ratios'!P$53&gt;=0,$B97+(1-$B97)*'LF Projected Ratios'!P$53,$B97*(1+'LF Projected Ratios'!P$53))</f>
        <v>0.34623500153435766</v>
      </c>
      <c r="P97">
        <f>IF('LF Projected Ratios'!Q$53&gt;=0,$B97+(1-$B97)*'LF Projected Ratios'!Q$53,$B97*(1+'LF Projected Ratios'!Q$53))</f>
        <v>0.34513511467783881</v>
      </c>
      <c r="Q97">
        <f>IF('LF Projected Ratios'!R$53&gt;=0,$B97+(1-$B97)*'LF Projected Ratios'!R$53,$B97*(1+'LF Projected Ratios'!R$53))</f>
        <v>0.34404516881727432</v>
      </c>
      <c r="R97">
        <f>IF('LF Projected Ratios'!S$53&gt;=0,$B97+(1-$B97)*'LF Projected Ratios'!S$53,$B97*(1+'LF Projected Ratios'!S$53))</f>
        <v>0.34296502978593157</v>
      </c>
      <c r="S97">
        <f>IF('LF Projected Ratios'!T$53&gt;=0,$B97+(1-$B97)*'LF Projected Ratios'!T$53,$B97*(1+'LF Projected Ratios'!T$53))</f>
        <v>0.34189456582060646</v>
      </c>
      <c r="T97">
        <f>IF('LF Projected Ratios'!U$53&gt;=0,$B97+(1-$B97)*'LF Projected Ratios'!U$53,$B97*(1+'LF Projected Ratios'!U$53))</f>
        <v>0.34083364750803891</v>
      </c>
      <c r="U97">
        <f>IF('LF Projected Ratios'!V$53&gt;=0,$B97+(1-$B97)*'LF Projected Ratios'!V$53,$B97*(1+'LF Projected Ratios'!V$53))</f>
        <v>0.33978214773276016</v>
      </c>
      <c r="V97">
        <f>IF('LF Projected Ratios'!W$53&gt;=0,$B97+(1-$B97)*'LF Projected Ratios'!W$53,$B97*(1+'LF Projected Ratios'!W$53))</f>
        <v>0.33873994162631654</v>
      </c>
      <c r="W97">
        <f>IF('LF Projected Ratios'!X$53&gt;=0,$B97+(1-$B97)*'LF Projected Ratios'!X$53,$B97*(1+'LF Projected Ratios'!X$53))</f>
        <v>0.3377069065178413</v>
      </c>
      <c r="X97">
        <f>IF('LF Projected Ratios'!Y$53&gt;=0,$B97+(1-$B97)*'LF Projected Ratios'!Y$53,$B97*(1+'LF Projected Ratios'!Y$53))</f>
        <v>0.33668292188591914</v>
      </c>
      <c r="Y97">
        <f>IF('LF Projected Ratios'!Z$53&gt;=0,$B97+(1-$B97)*'LF Projected Ratios'!Z$53,$B97*(1+'LF Projected Ratios'!Z$53))</f>
        <v>0.33566786931171422</v>
      </c>
      <c r="Z97">
        <f>IF('LF Projected Ratios'!AA$53&gt;=0,$B97+(1-$B97)*'LF Projected Ratios'!AA$53,$B97*(1+'LF Projected Ratios'!AA$53))</f>
        <v>0.33466163243331665</v>
      </c>
      <c r="AA97">
        <f>IF('LF Projected Ratios'!AB$53&gt;=0,$B97+(1-$B97)*'LF Projected Ratios'!AB$53,$B97*(1+'LF Projected Ratios'!AB$53))</f>
        <v>0.33366409690127669</v>
      </c>
      <c r="AB97">
        <f>IF('LF Projected Ratios'!AC$53&gt;=0,$B97+(1-$B97)*'LF Projected Ratios'!AC$53,$B97*(1+'LF Projected Ratios'!AC$53))</f>
        <v>0.33267515033528355</v>
      </c>
      <c r="AC97">
        <f>IF('LF Projected Ratios'!AD$53&gt;=0,$B97+(1-$B97)*'LF Projected Ratios'!AD$53,$B97*(1+'LF Projected Ratios'!AD$53))</f>
        <v>0.33169468228196236</v>
      </c>
      <c r="AD97">
        <f>IF('LF Projected Ratios'!AE$53&gt;=0,$B97+(1-$B97)*'LF Projected Ratios'!AE$53,$B97*(1+'LF Projected Ratios'!AE$53))</f>
        <v>0.33072258417374834</v>
      </c>
      <c r="AE97">
        <f>IF('LF Projected Ratios'!AF$53&gt;=0,$B97+(1-$B97)*'LF Projected Ratios'!AF$53,$B97*(1+'LF Projected Ratios'!AF$53))</f>
        <v>0.32975874928881294</v>
      </c>
      <c r="AF97">
        <f>IF('LF Projected Ratios'!AG$53&gt;=0,$B97+(1-$B97)*'LF Projected Ratios'!AG$53,$B97*(1+'LF Projected Ratios'!AG$53))</f>
        <v>0.32880307271200537</v>
      </c>
    </row>
    <row r="98" spans="1:32" x14ac:dyDescent="0.25">
      <c r="A98" t="s">
        <v>28</v>
      </c>
      <c r="B98">
        <f t="shared" si="0"/>
        <v>0.35864790679876368</v>
      </c>
      <c r="C98">
        <f>IF('LF Projected Ratios'!D$53&gt;=0,$B98+(1-$B98)*'LF Projected Ratios'!D$53,$B98*(1+'LF Projected Ratios'!D$53))</f>
        <v>0.35411926305967184</v>
      </c>
      <c r="D98">
        <f>IF('LF Projected Ratios'!E$53&gt;=0,$B98+(1-$B98)*'LF Projected Ratios'!E$53,$B98*(1+'LF Projected Ratios'!E$53))</f>
        <v>0.35172340378865841</v>
      </c>
      <c r="E98">
        <f>IF('LF Projected Ratios'!F$53&gt;=0,$B98+(1-$B98)*'LF Projected Ratios'!F$53,$B98*(1+'LF Projected Ratios'!F$53))</f>
        <v>0.34985397726384593</v>
      </c>
      <c r="F98">
        <f>IF('LF Projected Ratios'!G$53&gt;=0,$B98+(1-$B98)*'LF Projected Ratios'!G$53,$B98*(1+'LF Projected Ratios'!G$53))</f>
        <v>0.34812089303501165</v>
      </c>
      <c r="G98">
        <f>IF('LF Projected Ratios'!H$53&gt;=0,$B98+(1-$B98)*'LF Projected Ratios'!H$53,$B98*(1+'LF Projected Ratios'!H$53))</f>
        <v>0.34706011900068579</v>
      </c>
      <c r="H98">
        <f>IF('LF Projected Ratios'!I$53&gt;=0,$B98+(1-$B98)*'LF Projected Ratios'!I$53,$B98*(1+'LF Projected Ratios'!I$53))</f>
        <v>0.34578609575065583</v>
      </c>
      <c r="I98">
        <f>IF('LF Projected Ratios'!J$53&gt;=0,$B98+(1-$B98)*'LF Projected Ratios'!J$53,$B98*(1+'LF Projected Ratios'!J$53))</f>
        <v>0.34692978824104059</v>
      </c>
      <c r="J98">
        <f>IF('LF Projected Ratios'!K$53&gt;=0,$B98+(1-$B98)*'LF Projected Ratios'!K$53,$B98*(1+'LF Projected Ratios'!K$53))</f>
        <v>0.34965493571181067</v>
      </c>
      <c r="K98">
        <f>IF('LF Projected Ratios'!L$53&gt;=0,$B98+(1-$B98)*'LF Projected Ratios'!L$53,$B98*(1+'LF Projected Ratios'!L$53))</f>
        <v>0.35244758071538962</v>
      </c>
      <c r="L98">
        <f>IF('LF Projected Ratios'!M$53&gt;=0,$B98+(1-$B98)*'LF Projected Ratios'!M$53,$B98*(1+'LF Projected Ratios'!M$53))</f>
        <v>0.34473773424961057</v>
      </c>
      <c r="M98">
        <f>IF('LF Projected Ratios'!N$53&gt;=0,$B98+(1-$B98)*'LF Projected Ratios'!N$53,$B98*(1+'LF Projected Ratios'!N$53))</f>
        <v>0.34362290442082299</v>
      </c>
      <c r="N98">
        <f>IF('LF Projected Ratios'!O$53&gt;=0,$B98+(1-$B98)*'LF Projected Ratios'!O$53,$B98*(1+'LF Projected Ratios'!O$53))</f>
        <v>0.34251828912703725</v>
      </c>
      <c r="O98">
        <f>IF('LF Projected Ratios'!P$53&gt;=0,$B98+(1-$B98)*'LF Projected Ratios'!P$53,$B98*(1+'LF Projected Ratios'!P$53))</f>
        <v>0.34142374862371966</v>
      </c>
      <c r="P98">
        <f>IF('LF Projected Ratios'!Q$53&gt;=0,$B98+(1-$B98)*'LF Projected Ratios'!Q$53,$B98*(1+'LF Projected Ratios'!Q$53))</f>
        <v>0.34033914570388063</v>
      </c>
      <c r="Q98">
        <f>IF('LF Projected Ratios'!R$53&gt;=0,$B98+(1-$B98)*'LF Projected Ratios'!R$53,$B98*(1+'LF Projected Ratios'!R$53))</f>
        <v>0.33926434564073943</v>
      </c>
      <c r="R98">
        <f>IF('LF Projected Ratios'!S$53&gt;=0,$B98+(1-$B98)*'LF Projected Ratios'!S$53,$B98*(1+'LF Projected Ratios'!S$53))</f>
        <v>0.33819921613193321</v>
      </c>
      <c r="S98">
        <f>IF('LF Projected Ratios'!T$53&gt;=0,$B98+(1-$B98)*'LF Projected Ratios'!T$53,$B98*(1+'LF Projected Ratios'!T$53))</f>
        <v>0.33714362724522828</v>
      </c>
      <c r="T98">
        <f>IF('LF Projected Ratios'!U$53&gt;=0,$B98+(1-$B98)*'LF Projected Ratios'!U$53,$B98*(1+'LF Projected Ratios'!U$53))</f>
        <v>0.3360974513656807</v>
      </c>
      <c r="U98">
        <f>IF('LF Projected Ratios'!V$53&gt;=0,$B98+(1-$B98)*'LF Projected Ratios'!V$53,$B98*(1+'LF Projected Ratios'!V$53))</f>
        <v>0.33506056314420768</v>
      </c>
      <c r="V98">
        <f>IF('LF Projected Ratios'!W$53&gt;=0,$B98+(1-$B98)*'LF Projected Ratios'!W$53,$B98*(1+'LF Projected Ratios'!W$53))</f>
        <v>0.33403283944751722</v>
      </c>
      <c r="W98">
        <f>IF('LF Projected Ratios'!X$53&gt;=0,$B98+(1-$B98)*'LF Projected Ratios'!X$53,$B98*(1+'LF Projected Ratios'!X$53))</f>
        <v>0.33301415930936679</v>
      </c>
      <c r="X98">
        <f>IF('LF Projected Ratios'!Y$53&gt;=0,$B98+(1-$B98)*'LF Projected Ratios'!Y$53,$B98*(1+'LF Projected Ratios'!Y$53))</f>
        <v>0.33200440388309677</v>
      </c>
      <c r="Y98">
        <f>IF('LF Projected Ratios'!Z$53&gt;=0,$B98+(1-$B98)*'LF Projected Ratios'!Z$53,$B98*(1+'LF Projected Ratios'!Z$53))</f>
        <v>0.33100345639540951</v>
      </c>
      <c r="Z98">
        <f>IF('LF Projected Ratios'!AA$53&gt;=0,$B98+(1-$B98)*'LF Projected Ratios'!AA$53,$B98*(1+'LF Projected Ratios'!AA$53))</f>
        <v>0.33001120210135071</v>
      </c>
      <c r="AA98">
        <f>IF('LF Projected Ratios'!AB$53&gt;=0,$B98+(1-$B98)*'LF Projected Ratios'!AB$53,$B98*(1+'LF Projected Ratios'!AB$53))</f>
        <v>0.329027528240461</v>
      </c>
      <c r="AB98">
        <f>IF('LF Projected Ratios'!AC$53&gt;=0,$B98+(1-$B98)*'LF Projected Ratios'!AC$53,$B98*(1+'LF Projected Ratios'!AC$53))</f>
        <v>0.32805232399405726</v>
      </c>
      <c r="AC98">
        <f>IF('LF Projected Ratios'!AD$53&gt;=0,$B98+(1-$B98)*'LF Projected Ratios'!AD$53,$B98*(1+'LF Projected Ratios'!AD$53))</f>
        <v>0.32708548044361535</v>
      </c>
      <c r="AD98">
        <f>IF('LF Projected Ratios'!AE$53&gt;=0,$B98+(1-$B98)*'LF Projected Ratios'!AE$53,$B98*(1+'LF Projected Ratios'!AE$53))</f>
        <v>0.3261268905302166</v>
      </c>
      <c r="AE98">
        <f>IF('LF Projected Ratios'!AF$53&gt;=0,$B98+(1-$B98)*'LF Projected Ratios'!AF$53,$B98*(1+'LF Projected Ratios'!AF$53))</f>
        <v>0.32517644901502996</v>
      </c>
      <c r="AF98">
        <f>IF('LF Projected Ratios'!AG$53&gt;=0,$B98+(1-$B98)*'LF Projected Ratios'!AG$53,$B98*(1+'LF Projected Ratios'!AG$53))</f>
        <v>0.324234052440797</v>
      </c>
    </row>
    <row r="99" spans="1:32" x14ac:dyDescent="0.25">
      <c r="A99" t="s">
        <v>30</v>
      </c>
      <c r="B99">
        <f t="shared" si="0"/>
        <v>0.353746913627075</v>
      </c>
      <c r="C99">
        <f>IF('LF Projected Ratios'!D$53&gt;=0,$B99+(1-$B99)*'LF Projected Ratios'!D$53,$B99*(1+'LF Projected Ratios'!D$53))</f>
        <v>0.34928015468257295</v>
      </c>
      <c r="D99">
        <f>IF('LF Projected Ratios'!E$53&gt;=0,$B99+(1-$B99)*'LF Projected Ratios'!E$53,$B99*(1+'LF Projected Ratios'!E$53))</f>
        <v>0.34691703529294449</v>
      </c>
      <c r="E99">
        <f>IF('LF Projected Ratios'!F$53&gt;=0,$B99+(1-$B99)*'LF Projected Ratios'!F$53,$B99*(1+'LF Projected Ratios'!F$53))</f>
        <v>0.34507315484398915</v>
      </c>
      <c r="F99">
        <f>IF('LF Projected Ratios'!G$53&gt;=0,$B99+(1-$B99)*'LF Projected Ratios'!G$53,$B99*(1+'LF Projected Ratios'!G$53))</f>
        <v>0.34336375354710696</v>
      </c>
      <c r="G99">
        <f>IF('LF Projected Ratios'!H$53&gt;=0,$B99+(1-$B99)*'LF Projected Ratios'!H$53,$B99*(1+'LF Projected Ratios'!H$53))</f>
        <v>0.3423174751955953</v>
      </c>
      <c r="H99">
        <f>IF('LF Projected Ratios'!I$53&gt;=0,$B99+(1-$B99)*'LF Projected Ratios'!I$53,$B99*(1+'LF Projected Ratios'!I$53))</f>
        <v>0.34106086172025135</v>
      </c>
      <c r="I99">
        <f>IF('LF Projected Ratios'!J$53&gt;=0,$B99+(1-$B99)*'LF Projected Ratios'!J$53,$B99*(1+'LF Projected Ratios'!J$53))</f>
        <v>0.34218892543104579</v>
      </c>
      <c r="J99">
        <f>IF('LF Projected Ratios'!K$53&gt;=0,$B99+(1-$B99)*'LF Projected Ratios'!K$53,$B99*(1+'LF Projected Ratios'!K$53))</f>
        <v>0.34487683323334739</v>
      </c>
      <c r="K99">
        <f>IF('LF Projected Ratios'!L$53&gt;=0,$B99+(1-$B99)*'LF Projected Ratios'!L$53,$B99*(1+'LF Projected Ratios'!L$53))</f>
        <v>0.34763131620158744</v>
      </c>
      <c r="L99">
        <f>IF('LF Projected Ratios'!M$53&gt;=0,$B99+(1-$B99)*'LF Projected Ratios'!M$53,$B99*(1+'LF Projected Ratios'!M$53))</f>
        <v>0.34002682628234682</v>
      </c>
      <c r="M99">
        <f>IF('LF Projected Ratios'!N$53&gt;=0,$B99+(1-$B99)*'LF Projected Ratios'!N$53,$B99*(1+'LF Projected Ratios'!N$53))</f>
        <v>0.33892723081928372</v>
      </c>
      <c r="N99">
        <f>IF('LF Projected Ratios'!O$53&gt;=0,$B99+(1-$B99)*'LF Projected Ratios'!O$53,$B99*(1+'LF Projected Ratios'!O$53))</f>
        <v>0.33783771030762144</v>
      </c>
      <c r="O99">
        <f>IF('LF Projected Ratios'!P$53&gt;=0,$B99+(1-$B99)*'LF Projected Ratios'!P$53,$B99*(1+'LF Projected Ratios'!P$53))</f>
        <v>0.33675812691246265</v>
      </c>
      <c r="P99">
        <f>IF('LF Projected Ratios'!Q$53&gt;=0,$B99+(1-$B99)*'LF Projected Ratios'!Q$53,$B99*(1+'LF Projected Ratios'!Q$53))</f>
        <v>0.33568834530177771</v>
      </c>
      <c r="Q99">
        <f>IF('LF Projected Ratios'!R$53&gt;=0,$B99+(1-$B99)*'LF Projected Ratios'!R$53,$B99*(1+'LF Projected Ratios'!R$53))</f>
        <v>0.33462823258985347</v>
      </c>
      <c r="R99">
        <f>IF('LF Projected Ratios'!S$53&gt;=0,$B99+(1-$B99)*'LF Projected Ratios'!S$53,$B99*(1+'LF Projected Ratios'!S$53))</f>
        <v>0.33357765828226449</v>
      </c>
      <c r="S99">
        <f>IF('LF Projected Ratios'!T$53&gt;=0,$B99+(1-$B99)*'LF Projected Ratios'!T$53,$B99*(1+'LF Projected Ratios'!T$53))</f>
        <v>0.3325364942223264</v>
      </c>
      <c r="T99">
        <f>IF('LF Projected Ratios'!U$53&gt;=0,$B99+(1-$B99)*'LF Projected Ratios'!U$53,$B99*(1+'LF Projected Ratios'!U$53))</f>
        <v>0.33150461453897806</v>
      </c>
      <c r="U99">
        <f>IF('LF Projected Ratios'!V$53&gt;=0,$B99+(1-$B99)*'LF Projected Ratios'!V$53,$B99*(1+'LF Projected Ratios'!V$53))</f>
        <v>0.33048189559605629</v>
      </c>
      <c r="V99">
        <f>IF('LF Projected Ratios'!W$53&gt;=0,$B99+(1-$B99)*'LF Projected Ratios'!W$53,$B99*(1+'LF Projected Ratios'!W$53))</f>
        <v>0.32946821594290931</v>
      </c>
      <c r="W99">
        <f>IF('LF Projected Ratios'!X$53&gt;=0,$B99+(1-$B99)*'LF Projected Ratios'!X$53,$B99*(1+'LF Projected Ratios'!X$53))</f>
        <v>0.32846345626632178</v>
      </c>
      <c r="X99">
        <f>IF('LF Projected Ratios'!Y$53&gt;=0,$B99+(1-$B99)*'LF Projected Ratios'!Y$53,$B99*(1+'LF Projected Ratios'!Y$53))</f>
        <v>0.32746749934369673</v>
      </c>
      <c r="Y99">
        <f>IF('LF Projected Ratios'!Z$53&gt;=0,$B99+(1-$B99)*'LF Projected Ratios'!Z$53,$B99*(1+'LF Projected Ratios'!Z$53))</f>
        <v>0.32648022999746629</v>
      </c>
      <c r="Z99">
        <f>IF('LF Projected Ratios'!AA$53&gt;=0,$B99+(1-$B99)*'LF Projected Ratios'!AA$53,$B99*(1+'LF Projected Ratios'!AA$53))</f>
        <v>0.32550153505068813</v>
      </c>
      <c r="AA99">
        <f>IF('LF Projected Ratios'!AB$53&gt;=0,$B99+(1-$B99)*'LF Projected Ratios'!AB$53,$B99*(1+'LF Projected Ratios'!AB$53))</f>
        <v>0.32453130328379648</v>
      </c>
      <c r="AB99">
        <f>IF('LF Projected Ratios'!AC$53&gt;=0,$B99+(1-$B99)*'LF Projected Ratios'!AC$53,$B99*(1+'LF Projected Ratios'!AC$53))</f>
        <v>0.32356942539246691</v>
      </c>
      <c r="AC99">
        <f>IF('LF Projected Ratios'!AD$53&gt;=0,$B99+(1-$B99)*'LF Projected Ratios'!AD$53,$B99*(1+'LF Projected Ratios'!AD$53))</f>
        <v>0.3226157939465682</v>
      </c>
      <c r="AD99">
        <f>IF('LF Projected Ratios'!AE$53&gt;=0,$B99+(1-$B99)*'LF Projected Ratios'!AE$53,$B99*(1+'LF Projected Ratios'!AE$53))</f>
        <v>0.32167030335016239</v>
      </c>
      <c r="AE99">
        <f>IF('LF Projected Ratios'!AF$53&gt;=0,$B99+(1-$B99)*'LF Projected Ratios'!AF$53,$B99*(1+'LF Projected Ratios'!AF$53))</f>
        <v>0.32073284980252753</v>
      </c>
      <c r="AF99">
        <f>IF('LF Projected Ratios'!AG$53&gt;=0,$B99+(1-$B99)*'LF Projected Ratios'!AG$53,$B99*(1+'LF Projected Ratios'!AG$53))</f>
        <v>0.31980333126016869</v>
      </c>
    </row>
    <row r="100" spans="1:32" x14ac:dyDescent="0.25">
      <c r="A100" t="s">
        <v>32</v>
      </c>
      <c r="B100">
        <f t="shared" si="0"/>
        <v>0.36244679967056126</v>
      </c>
      <c r="C100">
        <f>IF('LF Projected Ratios'!D$53&gt;=0,$B100+(1-$B100)*'LF Projected Ratios'!D$53,$B100*(1+'LF Projected Ratios'!D$53))</f>
        <v>0.35787018734697967</v>
      </c>
      <c r="D100">
        <f>IF('LF Projected Ratios'!E$53&gt;=0,$B100+(1-$B100)*'LF Projected Ratios'!E$53,$B100*(1+'LF Projected Ratios'!E$53))</f>
        <v>0.35544895050500053</v>
      </c>
      <c r="E100">
        <f>IF('LF Projected Ratios'!F$53&gt;=0,$B100+(1-$B100)*'LF Projected Ratios'!F$53,$B100*(1+'LF Projected Ratios'!F$53))</f>
        <v>0.35355972252320245</v>
      </c>
      <c r="F100">
        <f>IF('LF Projected Ratios'!G$53&gt;=0,$B100+(1-$B100)*'LF Projected Ratios'!G$53,$B100*(1+'LF Projected Ratios'!G$53))</f>
        <v>0.35180828101080863</v>
      </c>
      <c r="G100">
        <f>IF('LF Projected Ratios'!H$53&gt;=0,$B100+(1-$B100)*'LF Projected Ratios'!H$53,$B100*(1+'LF Projected Ratios'!H$53))</f>
        <v>0.35073627097916837</v>
      </c>
      <c r="H100">
        <f>IF('LF Projected Ratios'!I$53&gt;=0,$B100+(1-$B100)*'LF Projected Ratios'!I$53,$B100*(1+'LF Projected Ratios'!I$53))</f>
        <v>0.3494487529400952</v>
      </c>
      <c r="I100">
        <f>IF('LF Projected Ratios'!J$53&gt;=0,$B100+(1-$B100)*'LF Projected Ratios'!J$53,$B100*(1+'LF Projected Ratios'!J$53))</f>
        <v>0.35060455972186966</v>
      </c>
      <c r="J100">
        <f>IF('LF Projected Ratios'!K$53&gt;=0,$B100+(1-$B100)*'LF Projected Ratios'!K$53,$B100*(1+'LF Projected Ratios'!K$53))</f>
        <v>0.35335857267074527</v>
      </c>
      <c r="K100">
        <f>IF('LF Projected Ratios'!L$53&gt;=0,$B100+(1-$B100)*'LF Projected Ratios'!L$53,$B100*(1+'LF Projected Ratios'!L$53))</f>
        <v>0.35618079810403386</v>
      </c>
      <c r="L100">
        <f>IF('LF Projected Ratios'!M$53&gt;=0,$B100+(1-$B100)*'LF Projected Ratios'!M$53,$B100*(1+'LF Projected Ratios'!M$53))</f>
        <v>0.34838928691854981</v>
      </c>
      <c r="M100">
        <f>IF('LF Projected Ratios'!N$53&gt;=0,$B100+(1-$B100)*'LF Projected Ratios'!N$53,$B100*(1+'LF Projected Ratios'!N$53))</f>
        <v>0.34726264851926858</v>
      </c>
      <c r="N100">
        <f>IF('LF Projected Ratios'!O$53&gt;=0,$B100+(1-$B100)*'LF Projected Ratios'!O$53,$B100*(1+'LF Projected Ratios'!O$53))</f>
        <v>0.34614633285002788</v>
      </c>
      <c r="O100">
        <f>IF('LF Projected Ratios'!P$53&gt;=0,$B100+(1-$B100)*'LF Projected Ratios'!P$53,$B100*(1+'LF Projected Ratios'!P$53))</f>
        <v>0.34504019868608354</v>
      </c>
      <c r="P100">
        <f>IF('LF Projected Ratios'!Q$53&gt;=0,$B100+(1-$B100)*'LF Projected Ratios'!Q$53,$B100*(1+'LF Projected Ratios'!Q$53))</f>
        <v>0.34394410736711323</v>
      </c>
      <c r="Q100">
        <f>IF('LF Projected Ratios'!R$53&gt;=0,$B100+(1-$B100)*'LF Projected Ratios'!R$53,$B100*(1+'LF Projected Ratios'!R$53))</f>
        <v>0.34285792273927479</v>
      </c>
      <c r="R100">
        <f>IF('LF Projected Ratios'!S$53&gt;=0,$B100+(1-$B100)*'LF Projected Ratios'!S$53,$B100*(1+'LF Projected Ratios'!S$53))</f>
        <v>0.34178151109882399</v>
      </c>
      <c r="S100">
        <f>IF('LF Projected Ratios'!T$53&gt;=0,$B100+(1-$B100)*'LF Projected Ratios'!T$53,$B100*(1+'LF Projected Ratios'!T$53))</f>
        <v>0.34071474113725081</v>
      </c>
      <c r="T100">
        <f>IF('LF Projected Ratios'!U$53&gt;=0,$B100+(1-$B100)*'LF Projected Ratios'!U$53,$B100*(1+'LF Projected Ratios'!U$53))</f>
        <v>0.33965748388788031</v>
      </c>
      <c r="U100">
        <f>IF('LF Projected Ratios'!V$53&gt;=0,$B100+(1-$B100)*'LF Projected Ratios'!V$53,$B100*(1+'LF Projected Ratios'!V$53))</f>
        <v>0.33860961267389927</v>
      </c>
      <c r="V100">
        <f>IF('LF Projected Ratios'!W$53&gt;=0,$B100+(1-$B100)*'LF Projected Ratios'!W$53,$B100*(1+'LF Projected Ratios'!W$53))</f>
        <v>0.33757100305775539</v>
      </c>
      <c r="W100">
        <f>IF('LF Projected Ratios'!X$53&gt;=0,$B100+(1-$B100)*'LF Projected Ratios'!X$53,$B100*(1+'LF Projected Ratios'!X$53))</f>
        <v>0.33654153279190008</v>
      </c>
      <c r="X100">
        <f>IF('LF Projected Ratios'!Y$53&gt;=0,$B100+(1-$B100)*'LF Projected Ratios'!Y$53,$B100*(1+'LF Projected Ratios'!Y$53))</f>
        <v>0.33552108177081852</v>
      </c>
      <c r="Y100">
        <f>IF('LF Projected Ratios'!Z$53&gt;=0,$B100+(1-$B100)*'LF Projected Ratios'!Z$53,$B100*(1+'LF Projected Ratios'!Z$53))</f>
        <v>0.33450953198431971</v>
      </c>
      <c r="Z100">
        <f>IF('LF Projected Ratios'!AA$53&gt;=0,$B100+(1-$B100)*'LF Projected Ratios'!AA$53,$B100*(1+'LF Projected Ratios'!AA$53))</f>
        <v>0.33350676747204061</v>
      </c>
      <c r="AA100">
        <f>IF('LF Projected Ratios'!AB$53&gt;=0,$B100+(1-$B100)*'LF Projected Ratios'!AB$53,$B100*(1+'LF Projected Ratios'!AB$53))</f>
        <v>0.33251267427913345</v>
      </c>
      <c r="AB100">
        <f>IF('LF Projected Ratios'!AC$53&gt;=0,$B100+(1-$B100)*'LF Projected Ratios'!AC$53,$B100*(1+'LF Projected Ratios'!AC$53))</f>
        <v>0.33152714041309439</v>
      </c>
      <c r="AC100">
        <f>IF('LF Projected Ratios'!AD$53&gt;=0,$B100+(1-$B100)*'LF Projected Ratios'!AD$53,$B100*(1+'LF Projected Ratios'!AD$53))</f>
        <v>0.33055005580170588</v>
      </c>
      <c r="AD100">
        <f>IF('LF Projected Ratios'!AE$53&gt;=0,$B100+(1-$B100)*'LF Projected Ratios'!AE$53,$B100*(1+'LF Projected Ratios'!AE$53))</f>
        <v>0.32958131225205284</v>
      </c>
      <c r="AE100">
        <f>IF('LF Projected Ratios'!AF$53&gt;=0,$B100+(1-$B100)*'LF Projected Ratios'!AF$53,$B100*(1+'LF Projected Ratios'!AF$53))</f>
        <v>0.32862080341058697</v>
      </c>
      <c r="AF100">
        <f>IF('LF Projected Ratios'!AG$53&gt;=0,$B100+(1-$B100)*'LF Projected Ratios'!AG$53,$B100*(1+'LF Projected Ratios'!AG$53))</f>
        <v>0.32766842472420338</v>
      </c>
    </row>
    <row r="101" spans="1:32" x14ac:dyDescent="0.25">
      <c r="A101" t="s">
        <v>34</v>
      </c>
      <c r="B101">
        <f t="shared" si="0"/>
        <v>0.38240865461038409</v>
      </c>
      <c r="C101">
        <f>IF('LF Projected Ratios'!D$53&gt;=0,$B101+(1-$B101)*'LF Projected Ratios'!D$53,$B101*(1+'LF Projected Ratios'!D$53))</f>
        <v>0.37757998413260668</v>
      </c>
      <c r="D101">
        <f>IF('LF Projected Ratios'!E$53&gt;=0,$B101+(1-$B101)*'LF Projected Ratios'!E$53,$B101*(1+'LF Projected Ratios'!E$53))</f>
        <v>0.37502539702057835</v>
      </c>
      <c r="E101">
        <f>IF('LF Projected Ratios'!F$53&gt;=0,$B101+(1-$B101)*'LF Projected Ratios'!F$53,$B101*(1+'LF Projected Ratios'!F$53))</f>
        <v>0.37303211929974217</v>
      </c>
      <c r="F101">
        <f>IF('LF Projected Ratios'!G$53&gt;=0,$B101+(1-$B101)*'LF Projected Ratios'!G$53,$B101*(1+'LF Projected Ratios'!G$53))</f>
        <v>0.37118421667515822</v>
      </c>
      <c r="G101">
        <f>IF('LF Projected Ratios'!H$53&gt;=0,$B101+(1-$B101)*'LF Projected Ratios'!H$53,$B101*(1+'LF Projected Ratios'!H$53))</f>
        <v>0.3700531654028032</v>
      </c>
      <c r="H101">
        <f>IF('LF Projected Ratios'!I$53&gt;=0,$B101+(1-$B101)*'LF Projected Ratios'!I$53,$B101*(1+'LF Projected Ratios'!I$53))</f>
        <v>0.36869473696156413</v>
      </c>
      <c r="I101">
        <f>IF('LF Projected Ratios'!J$53&gt;=0,$B101+(1-$B101)*'LF Projected Ratios'!J$53,$B101*(1+'LF Projected Ratios'!J$53))</f>
        <v>0.36991420011259668</v>
      </c>
      <c r="J101">
        <f>IF('LF Projected Ratios'!K$53&gt;=0,$B101+(1-$B101)*'LF Projected Ratios'!K$53,$B101*(1+'LF Projected Ratios'!K$53))</f>
        <v>0.37281989106507951</v>
      </c>
      <c r="K101">
        <f>IF('LF Projected Ratios'!L$53&gt;=0,$B101+(1-$B101)*'LF Projected Ratios'!L$53,$B101*(1+'LF Projected Ratios'!L$53))</f>
        <v>0.375797551322894</v>
      </c>
      <c r="L101">
        <f>IF('LF Projected Ratios'!M$53&gt;=0,$B101+(1-$B101)*'LF Projected Ratios'!M$53,$B101*(1+'LF Projected Ratios'!M$53))</f>
        <v>0.36757692056403257</v>
      </c>
      <c r="M101">
        <f>IF('LF Projected Ratios'!N$53&gt;=0,$B101+(1-$B101)*'LF Projected Ratios'!N$53,$B101*(1+'LF Projected Ratios'!N$53))</f>
        <v>0.36638823225200129</v>
      </c>
      <c r="N101">
        <f>IF('LF Projected Ratios'!O$53&gt;=0,$B101+(1-$B101)*'LF Projected Ratios'!O$53,$B101*(1+'LF Projected Ratios'!O$53))</f>
        <v>0.36521043519714297</v>
      </c>
      <c r="O101">
        <f>IF('LF Projected Ratios'!P$53&gt;=0,$B101+(1-$B101)*'LF Projected Ratios'!P$53,$B101*(1+'LF Projected Ratios'!P$53))</f>
        <v>0.36404338039672257</v>
      </c>
      <c r="P101">
        <f>IF('LF Projected Ratios'!Q$53&gt;=0,$B101+(1-$B101)*'LF Projected Ratios'!Q$53,$B101*(1+'LF Projected Ratios'!Q$53))</f>
        <v>0.36288692155366326</v>
      </c>
      <c r="Q101">
        <f>IF('LF Projected Ratios'!R$53&gt;=0,$B101+(1-$B101)*'LF Projected Ratios'!R$53,$B101*(1+'LF Projected Ratios'!R$53))</f>
        <v>0.36174091501541344</v>
      </c>
      <c r="R101">
        <f>IF('LF Projected Ratios'!S$53&gt;=0,$B101+(1-$B101)*'LF Projected Ratios'!S$53,$B101*(1+'LF Projected Ratios'!S$53))</f>
        <v>0.36060521971445925</v>
      </c>
      <c r="S101">
        <f>IF('LF Projected Ratios'!T$53&gt;=0,$B101+(1-$B101)*'LF Projected Ratios'!T$53,$B101*(1+'LF Projected Ratios'!T$53))</f>
        <v>0.35947969711043914</v>
      </c>
      <c r="T101">
        <f>IF('LF Projected Ratios'!U$53&gt;=0,$B101+(1-$B101)*'LF Projected Ratios'!U$53,$B101*(1+'LF Projected Ratios'!U$53))</f>
        <v>0.35836421113380384</v>
      </c>
      <c r="U101">
        <f>IF('LF Projected Ratios'!V$53&gt;=0,$B101+(1-$B101)*'LF Projected Ratios'!V$53,$B101*(1+'LF Projected Ratios'!V$53))</f>
        <v>0.35725862813098064</v>
      </c>
      <c r="V101">
        <f>IF('LF Projected Ratios'!W$53&gt;=0,$B101+(1-$B101)*'LF Projected Ratios'!W$53,$B101*(1+'LF Projected Ratios'!W$53))</f>
        <v>0.35616281681098555</v>
      </c>
      <c r="W101">
        <f>IF('LF Projected Ratios'!X$53&gt;=0,$B101+(1-$B101)*'LF Projected Ratios'!X$53,$B101*(1+'LF Projected Ratios'!X$53))</f>
        <v>0.35507664819345341</v>
      </c>
      <c r="X101">
        <f>IF('LF Projected Ratios'!Y$53&gt;=0,$B101+(1-$B101)*'LF Projected Ratios'!Y$53,$B101*(1+'LF Projected Ratios'!Y$53))</f>
        <v>0.35399999555802586</v>
      </c>
      <c r="Y101">
        <f>IF('LF Projected Ratios'!Z$53&gt;=0,$B101+(1-$B101)*'LF Projected Ratios'!Z$53,$B101*(1+'LF Projected Ratios'!Z$53))</f>
        <v>0.35293273439506889</v>
      </c>
      <c r="Z101">
        <f>IF('LF Projected Ratios'!AA$53&gt;=0,$B101+(1-$B101)*'LF Projected Ratios'!AA$53,$B101*(1+'LF Projected Ratios'!AA$53))</f>
        <v>0.35187474235767136</v>
      </c>
      <c r="AA101">
        <f>IF('LF Projected Ratios'!AB$53&gt;=0,$B101+(1-$B101)*'LF Projected Ratios'!AB$53,$B101*(1+'LF Projected Ratios'!AB$53))</f>
        <v>0.35082589921489149</v>
      </c>
      <c r="AB101">
        <f>IF('LF Projected Ratios'!AC$53&gt;=0,$B101+(1-$B101)*'LF Projected Ratios'!AC$53,$B101*(1+'LF Projected Ratios'!AC$53))</f>
        <v>0.34978608680620826</v>
      </c>
      <c r="AC101">
        <f>IF('LF Projected Ratios'!AD$53&gt;=0,$B101+(1-$B101)*'LF Projected Ratios'!AD$53,$B101*(1+'LF Projected Ratios'!AD$53))</f>
        <v>0.34875518899714719</v>
      </c>
      <c r="AD101">
        <f>IF('LF Projected Ratios'!AE$53&gt;=0,$B101+(1-$B101)*'LF Projected Ratios'!AE$53,$B101*(1+'LF Projected Ratios'!AE$53))</f>
        <v>0.34773309163603922</v>
      </c>
      <c r="AE101">
        <f>IF('LF Projected Ratios'!AF$53&gt;=0,$B101+(1-$B101)*'LF Projected Ratios'!AF$53,$B101*(1+'LF Projected Ratios'!AF$53))</f>
        <v>0.34671968251188584</v>
      </c>
      <c r="AF101">
        <f>IF('LF Projected Ratios'!AG$53&gt;=0,$B101+(1-$B101)*'LF Projected Ratios'!AG$53,$B101*(1+'LF Projected Ratios'!AG$53))</f>
        <v>0.34571485131329172</v>
      </c>
    </row>
    <row r="102" spans="1:32" x14ac:dyDescent="0.25">
      <c r="A102" t="s">
        <v>36</v>
      </c>
      <c r="B102">
        <f t="shared" si="0"/>
        <v>0.37367781567102598</v>
      </c>
      <c r="C102">
        <f>IF('LF Projected Ratios'!D$53&gt;=0,$B102+(1-$B102)*'LF Projected Ratios'!D$53,$B102*(1+'LF Projected Ratios'!D$53))</f>
        <v>0.36895938941425255</v>
      </c>
      <c r="D102">
        <f>IF('LF Projected Ratios'!E$53&gt;=0,$B102+(1-$B102)*'LF Projected Ratios'!E$53,$B102*(1+'LF Projected Ratios'!E$53))</f>
        <v>0.36646312652779489</v>
      </c>
      <c r="E102">
        <f>IF('LF Projected Ratios'!F$53&gt;=0,$B102+(1-$B102)*'LF Projected Ratios'!F$53,$B102*(1+'LF Projected Ratios'!F$53))</f>
        <v>0.36451535767955412</v>
      </c>
      <c r="F102">
        <f>IF('LF Projected Ratios'!G$53&gt;=0,$B102+(1-$B102)*'LF Projected Ratios'!G$53,$B102*(1+'LF Projected Ratios'!G$53))</f>
        <v>0.36270964484329304</v>
      </c>
      <c r="G102">
        <f>IF('LF Projected Ratios'!H$53&gt;=0,$B102+(1-$B102)*'LF Projected Ratios'!H$53,$B102*(1+'LF Projected Ratios'!H$53))</f>
        <v>0.36160441680054345</v>
      </c>
      <c r="H102">
        <f>IF('LF Projected Ratios'!I$53&gt;=0,$B102+(1-$B102)*'LF Projected Ratios'!I$53,$B102*(1+'LF Projected Ratios'!I$53))</f>
        <v>0.3602770028768581</v>
      </c>
      <c r="I102">
        <f>IF('LF Projected Ratios'!J$53&gt;=0,$B102+(1-$B102)*'LF Projected Ratios'!J$53,$B102*(1+'LF Projected Ratios'!J$53))</f>
        <v>0.36146862425120541</v>
      </c>
      <c r="J102">
        <f>IF('LF Projected Ratios'!K$53&gt;=0,$B102+(1-$B102)*'LF Projected Ratios'!K$53,$B102*(1+'LF Projected Ratios'!K$53))</f>
        <v>0.36430797486487054</v>
      </c>
      <c r="K102">
        <f>IF('LF Projected Ratios'!L$53&gt;=0,$B102+(1-$B102)*'LF Projected Ratios'!L$53,$B102*(1+'LF Projected Ratios'!L$53))</f>
        <v>0.3672176516400581</v>
      </c>
      <c r="L102">
        <f>IF('LF Projected Ratios'!M$53&gt;=0,$B102+(1-$B102)*'LF Projected Ratios'!M$53,$B102*(1+'LF Projected Ratios'!M$53))</f>
        <v>0.35918470754118786</v>
      </c>
      <c r="M102">
        <f>IF('LF Projected Ratios'!N$53&gt;=0,$B102+(1-$B102)*'LF Projected Ratios'!N$53,$B102*(1+'LF Projected Ratios'!N$53))</f>
        <v>0.35802315838010496</v>
      </c>
      <c r="N102">
        <f>IF('LF Projected Ratios'!O$53&gt;=0,$B102+(1-$B102)*'LF Projected Ratios'!O$53,$B102*(1+'LF Projected Ratios'!O$53))</f>
        <v>0.35687225181599586</v>
      </c>
      <c r="O102">
        <f>IF('LF Projected Ratios'!P$53&gt;=0,$B102+(1-$B102)*'LF Projected Ratios'!P$53,$B102*(1+'LF Projected Ratios'!P$53))</f>
        <v>0.35573184224803295</v>
      </c>
      <c r="P102">
        <f>IF('LF Projected Ratios'!Q$53&gt;=0,$B102+(1-$B102)*'LF Projected Ratios'!Q$53,$B102*(1+'LF Projected Ratios'!Q$53))</f>
        <v>0.35460178671927373</v>
      </c>
      <c r="Q102">
        <f>IF('LF Projected Ratios'!R$53&gt;=0,$B102+(1-$B102)*'LF Projected Ratios'!R$53,$B102*(1+'LF Projected Ratios'!R$53))</f>
        <v>0.35348194485692308</v>
      </c>
      <c r="R102">
        <f>IF('LF Projected Ratios'!S$53&gt;=0,$B102+(1-$B102)*'LF Projected Ratios'!S$53,$B102*(1+'LF Projected Ratios'!S$53))</f>
        <v>0.35237217881420424</v>
      </c>
      <c r="S102">
        <f>IF('LF Projected Ratios'!T$53&gt;=0,$B102+(1-$B102)*'LF Projected Ratios'!T$53,$B102*(1+'LF Projected Ratios'!T$53))</f>
        <v>0.35127235321379491</v>
      </c>
      <c r="T102">
        <f>IF('LF Projected Ratios'!U$53&gt;=0,$B102+(1-$B102)*'LF Projected Ratios'!U$53,$B102*(1+'LF Projected Ratios'!U$53))</f>
        <v>0.35018233509277347</v>
      </c>
      <c r="U102">
        <f>IF('LF Projected Ratios'!V$53&gt;=0,$B102+(1-$B102)*'LF Projected Ratios'!V$53,$B102*(1+'LF Projected Ratios'!V$53))</f>
        <v>0.34910199384903534</v>
      </c>
      <c r="V102">
        <f>IF('LF Projected Ratios'!W$53&gt;=0,$B102+(1-$B102)*'LF Projected Ratios'!W$53,$B102*(1+'LF Projected Ratios'!W$53))</f>
        <v>0.34803120118912412</v>
      </c>
      <c r="W102">
        <f>IF('LF Projected Ratios'!X$53&gt;=0,$B102+(1-$B102)*'LF Projected Ratios'!X$53,$B102*(1+'LF Projected Ratios'!X$53))</f>
        <v>0.34696983107744772</v>
      </c>
      <c r="X102">
        <f>IF('LF Projected Ratios'!Y$53&gt;=0,$B102+(1-$B102)*'LF Projected Ratios'!Y$53,$B102*(1+'LF Projected Ratios'!Y$53))</f>
        <v>0.34591775968682265</v>
      </c>
      <c r="Y102">
        <f>IF('LF Projected Ratios'!Z$53&gt;=0,$B102+(1-$B102)*'LF Projected Ratios'!Z$53,$B102*(1+'LF Projected Ratios'!Z$53))</f>
        <v>0.34487486535031603</v>
      </c>
      <c r="Z102">
        <f>IF('LF Projected Ratios'!AA$53&gt;=0,$B102+(1-$B102)*'LF Projected Ratios'!AA$53,$B102*(1+'LF Projected Ratios'!AA$53))</f>
        <v>0.34384102851434051</v>
      </c>
      <c r="AA102">
        <f>IF('LF Projected Ratios'!AB$53&gt;=0,$B102+(1-$B102)*'LF Projected Ratios'!AB$53,$B102*(1+'LF Projected Ratios'!AB$53))</f>
        <v>0.34281613169296804</v>
      </c>
      <c r="AB102">
        <f>IF('LF Projected Ratios'!AC$53&gt;=0,$B102+(1-$B102)*'LF Projected Ratios'!AC$53,$B102*(1+'LF Projected Ratios'!AC$53))</f>
        <v>0.34180005942342107</v>
      </c>
      <c r="AC102">
        <f>IF('LF Projected Ratios'!AD$53&gt;=0,$B102+(1-$B102)*'LF Projected Ratios'!AD$53,$B102*(1+'LF Projected Ratios'!AD$53))</f>
        <v>0.34079269822271163</v>
      </c>
      <c r="AD102">
        <f>IF('LF Projected Ratios'!AE$53&gt;=0,$B102+(1-$B102)*'LF Projected Ratios'!AE$53,$B102*(1+'LF Projected Ratios'!AE$53))</f>
        <v>0.33979393654538748</v>
      </c>
      <c r="AE102">
        <f>IF('LF Projected Ratios'!AF$53&gt;=0,$B102+(1-$B102)*'LF Projected Ratios'!AF$53,$B102*(1+'LF Projected Ratios'!AF$53))</f>
        <v>0.33880366474235901</v>
      </c>
      <c r="AF102">
        <f>IF('LF Projected Ratios'!AG$53&gt;=0,$B102+(1-$B102)*'LF Projected Ratios'!AG$53,$B102*(1+'LF Projected Ratios'!AG$53))</f>
        <v>0.33782177502076965</v>
      </c>
    </row>
    <row r="103" spans="1:32" x14ac:dyDescent="0.25">
      <c r="A103" t="s">
        <v>38</v>
      </c>
      <c r="B103">
        <f t="shared" si="0"/>
        <v>0.37868177480932003</v>
      </c>
      <c r="C103">
        <f>IF('LF Projected Ratios'!D$53&gt;=0,$B103+(1-$B103)*'LF Projected Ratios'!D$53,$B103*(1+'LF Projected Ratios'!D$53))</f>
        <v>0.37390016360766687</v>
      </c>
      <c r="D103">
        <f>IF('LF Projected Ratios'!E$53&gt;=0,$B103+(1-$B103)*'LF Projected Ratios'!E$53,$B103*(1+'LF Projected Ratios'!E$53))</f>
        <v>0.37137047300096887</v>
      </c>
      <c r="E103">
        <f>IF('LF Projected Ratios'!F$53&gt;=0,$B103+(1-$B103)*'LF Projected Ratios'!F$53,$B103*(1+'LF Projected Ratios'!F$53))</f>
        <v>0.36939662137414536</v>
      </c>
      <c r="F103">
        <f>IF('LF Projected Ratios'!G$53&gt;=0,$B103+(1-$B103)*'LF Projected Ratios'!G$53,$B103*(1+'LF Projected Ratios'!G$53))</f>
        <v>0.36756672804637741</v>
      </c>
      <c r="G103">
        <f>IF('LF Projected Ratios'!H$53&gt;=0,$B103+(1-$B103)*'LF Projected Ratios'!H$53,$B103*(1+'LF Projected Ratios'!H$53))</f>
        <v>0.3664466997780525</v>
      </c>
      <c r="H103">
        <f>IF('LF Projected Ratios'!I$53&gt;=0,$B103+(1-$B103)*'LF Projected Ratios'!I$53,$B103*(1+'LF Projected Ratios'!I$53))</f>
        <v>0.36510151031416865</v>
      </c>
      <c r="I103">
        <f>IF('LF Projected Ratios'!J$53&gt;=0,$B103+(1-$B103)*'LF Projected Ratios'!J$53,$B103*(1+'LF Projected Ratios'!J$53))</f>
        <v>0.36630908881632906</v>
      </c>
      <c r="J103">
        <f>IF('LF Projected Ratios'!K$53&gt;=0,$B103+(1-$B103)*'LF Projected Ratios'!K$53,$B103*(1+'LF Projected Ratios'!K$53))</f>
        <v>0.36918646147426387</v>
      </c>
      <c r="K103">
        <f>IF('LF Projected Ratios'!L$53&gt;=0,$B103+(1-$B103)*'LF Projected Ratios'!L$53,$B103*(1+'LF Projected Ratios'!L$53))</f>
        <v>0.37213510203878569</v>
      </c>
      <c r="L103">
        <f>IF('LF Projected Ratios'!M$53&gt;=0,$B103+(1-$B103)*'LF Projected Ratios'!M$53,$B103*(1+'LF Projected Ratios'!M$53))</f>
        <v>0.36399458793617101</v>
      </c>
      <c r="M103">
        <f>IF('LF Projected Ratios'!N$53&gt;=0,$B103+(1-$B103)*'LF Projected Ratios'!N$53,$B103*(1+'LF Projected Ratios'!N$53))</f>
        <v>0.36281748434746242</v>
      </c>
      <c r="N103">
        <f>IF('LF Projected Ratios'!O$53&gt;=0,$B103+(1-$B103)*'LF Projected Ratios'!O$53,$B103*(1+'LF Projected Ratios'!O$53))</f>
        <v>0.36165116587186896</v>
      </c>
      <c r="O103">
        <f>IF('LF Projected Ratios'!P$53&gt;=0,$B103+(1-$B103)*'LF Projected Ratios'!P$53,$B103*(1+'LF Projected Ratios'!P$53))</f>
        <v>0.36049548495880696</v>
      </c>
      <c r="P103">
        <f>IF('LF Projected Ratios'!Q$53&gt;=0,$B103+(1-$B103)*'LF Projected Ratios'!Q$53,$B103*(1+'LF Projected Ratios'!Q$53))</f>
        <v>0.35935029673698227</v>
      </c>
      <c r="Q103">
        <f>IF('LF Projected Ratios'!R$53&gt;=0,$B103+(1-$B103)*'LF Projected Ratios'!R$53,$B103*(1+'LF Projected Ratios'!R$53))</f>
        <v>0.35821545895385293</v>
      </c>
      <c r="R103">
        <f>IF('LF Projected Ratios'!S$53&gt;=0,$B103+(1-$B103)*'LF Projected Ratios'!S$53,$B103*(1+'LF Projected Ratios'!S$53))</f>
        <v>0.35709083191672136</v>
      </c>
      <c r="S103">
        <f>IF('LF Projected Ratios'!T$53&gt;=0,$B103+(1-$B103)*'LF Projected Ratios'!T$53,$B103*(1+'LF Projected Ratios'!T$53))</f>
        <v>0.3559762784354133</v>
      </c>
      <c r="T103">
        <f>IF('LF Projected Ratios'!U$53&gt;=0,$B103+(1-$B103)*'LF Projected Ratios'!U$53,$B103*(1+'LF Projected Ratios'!U$53))</f>
        <v>0.3548716637664866</v>
      </c>
      <c r="U103">
        <f>IF('LF Projected Ratios'!V$53&gt;=0,$B103+(1-$B103)*'LF Projected Ratios'!V$53,$B103*(1+'LF Projected Ratios'!V$53))</f>
        <v>0.35377685555893001</v>
      </c>
      <c r="V103">
        <f>IF('LF Projected Ratios'!W$53&gt;=0,$B103+(1-$B103)*'LF Projected Ratios'!W$53,$B103*(1+'LF Projected Ratios'!W$53))</f>
        <v>0.35269172380129588</v>
      </c>
      <c r="W103">
        <f>IF('LF Projected Ratios'!X$53&gt;=0,$B103+(1-$B103)*'LF Projected Ratios'!X$53,$B103*(1+'LF Projected Ratios'!X$53))</f>
        <v>0.35161614077023629</v>
      </c>
      <c r="X103">
        <f>IF('LF Projected Ratios'!Y$53&gt;=0,$B103+(1-$B103)*'LF Projected Ratios'!Y$53,$B103*(1+'LF Projected Ratios'!Y$53))</f>
        <v>0.35054998098038465</v>
      </c>
      <c r="Y103">
        <f>IF('LF Projected Ratios'!Z$53&gt;=0,$B103+(1-$B103)*'LF Projected Ratios'!Z$53,$B103*(1+'LF Projected Ratios'!Z$53))</f>
        <v>0.34949312113555359</v>
      </c>
      <c r="Z103">
        <f>IF('LF Projected Ratios'!AA$53&gt;=0,$B103+(1-$B103)*'LF Projected Ratios'!AA$53,$B103*(1+'LF Projected Ratios'!AA$53))</f>
        <v>0.34844544008120082</v>
      </c>
      <c r="AA103">
        <f>IF('LF Projected Ratios'!AB$53&gt;=0,$B103+(1-$B103)*'LF Projected Ratios'!AB$53,$B103*(1+'LF Projected Ratios'!AB$53))</f>
        <v>0.34740681875813184</v>
      </c>
      <c r="AB103">
        <f>IF('LF Projected Ratios'!AC$53&gt;=0,$B103+(1-$B103)*'LF Projected Ratios'!AC$53,$B103*(1+'LF Projected Ratios'!AC$53))</f>
        <v>0.3463771401573949</v>
      </c>
      <c r="AC103">
        <f>IF('LF Projected Ratios'!AD$53&gt;=0,$B103+(1-$B103)*'LF Projected Ratios'!AD$53,$B103*(1+'LF Projected Ratios'!AD$53))</f>
        <v>0.34535628927633932</v>
      </c>
      <c r="AD103">
        <f>IF('LF Projected Ratios'!AE$53&gt;=0,$B103+(1-$B103)*'LF Projected Ratios'!AE$53,$B103*(1+'LF Projected Ratios'!AE$53))</f>
        <v>0.34434415307579586</v>
      </c>
      <c r="AE103">
        <f>IF('LF Projected Ratios'!AF$53&gt;=0,$B103+(1-$B103)*'LF Projected Ratios'!AF$53,$B103*(1+'LF Projected Ratios'!AF$53))</f>
        <v>0.3433406204383524</v>
      </c>
      <c r="AF103">
        <f>IF('LF Projected Ratios'!AG$53&gt;=0,$B103+(1-$B103)*'LF Projected Ratios'!AG$53,$B103*(1+'LF Projected Ratios'!AG$53))</f>
        <v>0.3423455821276869</v>
      </c>
    </row>
    <row r="104" spans="1:32" x14ac:dyDescent="0.25">
      <c r="A104" t="s">
        <v>40</v>
      </c>
      <c r="B104">
        <f t="shared" si="0"/>
        <v>0.40376419331814323</v>
      </c>
      <c r="C104">
        <f>IF('LF Projected Ratios'!D$53&gt;=0,$B104+(1-$B104)*'LF Projected Ratios'!D$53,$B104*(1+'LF Projected Ratios'!D$53))</f>
        <v>0.39866586665436698</v>
      </c>
      <c r="D104">
        <f>IF('LF Projected Ratios'!E$53&gt;=0,$B104+(1-$B104)*'LF Projected Ratios'!E$53,$B104*(1+'LF Projected Ratios'!E$53))</f>
        <v>0.39596861911011372</v>
      </c>
      <c r="E104">
        <f>IF('LF Projected Ratios'!F$53&gt;=0,$B104+(1-$B104)*'LF Projected Ratios'!F$53,$B104*(1+'LF Projected Ratios'!F$53))</f>
        <v>0.39386402717342645</v>
      </c>
      <c r="F104">
        <f>IF('LF Projected Ratios'!G$53&gt;=0,$B104+(1-$B104)*'LF Projected Ratios'!G$53,$B104*(1+'LF Projected Ratios'!G$53))</f>
        <v>0.39191292877763878</v>
      </c>
      <c r="G104">
        <f>IF('LF Projected Ratios'!H$53&gt;=0,$B104+(1-$B104)*'LF Projected Ratios'!H$53,$B104*(1+'LF Projected Ratios'!H$53))</f>
        <v>0.39071871416173487</v>
      </c>
      <c r="H104">
        <f>IF('LF Projected Ratios'!I$53&gt;=0,$B104+(1-$B104)*'LF Projected Ratios'!I$53,$B104*(1+'LF Projected Ratios'!I$53))</f>
        <v>0.38928442454212331</v>
      </c>
      <c r="I104">
        <f>IF('LF Projected Ratios'!J$53&gt;=0,$B104+(1-$B104)*'LF Projected Ratios'!J$53,$B104*(1+'LF Projected Ratios'!J$53))</f>
        <v>0.39057198838128249</v>
      </c>
      <c r="J104">
        <f>IF('LF Projected Ratios'!K$53&gt;=0,$B104+(1-$B104)*'LF Projected Ratios'!K$53,$B104*(1+'LF Projected Ratios'!K$53))</f>
        <v>0.39363994709329536</v>
      </c>
      <c r="K104">
        <f>IF('LF Projected Ratios'!L$53&gt;=0,$B104+(1-$B104)*'LF Projected Ratios'!L$53,$B104*(1+'LF Projected Ratios'!L$53))</f>
        <v>0.39678389422283122</v>
      </c>
      <c r="L104">
        <f>IF('LF Projected Ratios'!M$53&gt;=0,$B104+(1-$B104)*'LF Projected Ratios'!M$53,$B104*(1+'LF Projected Ratios'!M$53))</f>
        <v>0.38810418390011436</v>
      </c>
      <c r="M104">
        <f>IF('LF Projected Ratios'!N$53&gt;=0,$B104+(1-$B104)*'LF Projected Ratios'!N$53,$B104*(1+'LF Projected Ratios'!N$53))</f>
        <v>0.38684911351499712</v>
      </c>
      <c r="N104">
        <f>IF('LF Projected Ratios'!O$53&gt;=0,$B104+(1-$B104)*'LF Projected Ratios'!O$53,$B104*(1+'LF Projected Ratios'!O$53))</f>
        <v>0.38560554260724172</v>
      </c>
      <c r="O104">
        <f>IF('LF Projected Ratios'!P$53&gt;=0,$B104+(1-$B104)*'LF Projected Ratios'!P$53,$B104*(1+'LF Projected Ratios'!P$53))</f>
        <v>0.38437331385308365</v>
      </c>
      <c r="P104">
        <f>IF('LF Projected Ratios'!Q$53&gt;=0,$B104+(1-$B104)*'LF Projected Ratios'!Q$53,$B104*(1+'LF Projected Ratios'!Q$53))</f>
        <v>0.38315227278551367</v>
      </c>
      <c r="Q104">
        <f>IF('LF Projected Ratios'!R$53&gt;=0,$B104+(1-$B104)*'LF Projected Ratios'!R$53,$B104*(1+'LF Projected Ratios'!R$53))</f>
        <v>0.38194226772973067</v>
      </c>
      <c r="R104">
        <f>IF('LF Projected Ratios'!S$53&gt;=0,$B104+(1-$B104)*'LF Projected Ratios'!S$53,$B104*(1+'LF Projected Ratios'!S$53))</f>
        <v>0.38074314974033219</v>
      </c>
      <c r="S104">
        <f>IF('LF Projected Ratios'!T$53&gt;=0,$B104+(1-$B104)*'LF Projected Ratios'!T$53,$B104*(1+'LF Projected Ratios'!T$53))</f>
        <v>0.37955477254019659</v>
      </c>
      <c r="T104">
        <f>IF('LF Projected Ratios'!U$53&gt;=0,$B104+(1-$B104)*'LF Projected Ratios'!U$53,$B104*(1+'LF Projected Ratios'!U$53))</f>
        <v>0.37837699246099638</v>
      </c>
      <c r="U104">
        <f>IF('LF Projected Ratios'!V$53&gt;=0,$B104+(1-$B104)*'LF Projected Ratios'!V$53,$B104*(1+'LF Projected Ratios'!V$53))</f>
        <v>0.37720966838530051</v>
      </c>
      <c r="V104">
        <f>IF('LF Projected Ratios'!W$53&gt;=0,$B104+(1-$B104)*'LF Projected Ratios'!W$53,$B104*(1+'LF Projected Ratios'!W$53))</f>
        <v>0.37605266169020496</v>
      </c>
      <c r="W104">
        <f>IF('LF Projected Ratios'!X$53&gt;=0,$B104+(1-$B104)*'LF Projected Ratios'!X$53,$B104*(1+'LF Projected Ratios'!X$53))</f>
        <v>0.37490583619246048</v>
      </c>
      <c r="X104">
        <f>IF('LF Projected Ratios'!Y$53&gt;=0,$B104+(1-$B104)*'LF Projected Ratios'!Y$53,$B104*(1+'LF Projected Ratios'!Y$53))</f>
        <v>0.37376905809503436</v>
      </c>
      <c r="Y104">
        <f>IF('LF Projected Ratios'!Z$53&gt;=0,$B104+(1-$B104)*'LF Projected Ratios'!Z$53,$B104*(1+'LF Projected Ratios'!Z$53))</f>
        <v>0.37264219593507586</v>
      </c>
      <c r="Z104">
        <f>IF('LF Projected Ratios'!AA$53&gt;=0,$B104+(1-$B104)*'LF Projected Ratios'!AA$53,$B104*(1+'LF Projected Ratios'!AA$53))</f>
        <v>0.37152512053323361</v>
      </c>
      <c r="AA104">
        <f>IF('LF Projected Ratios'!AB$53&gt;=0,$B104+(1-$B104)*'LF Projected Ratios'!AB$53,$B104*(1+'LF Projected Ratios'!AB$53))</f>
        <v>0.37041770494429188</v>
      </c>
      <c r="AB104">
        <f>IF('LF Projected Ratios'!AC$53&gt;=0,$B104+(1-$B104)*'LF Projected Ratios'!AC$53,$B104*(1+'LF Projected Ratios'!AC$53))</f>
        <v>0.36931982440907773</v>
      </c>
      <c r="AC104">
        <f>IF('LF Projected Ratios'!AD$53&gt;=0,$B104+(1-$B104)*'LF Projected Ratios'!AD$53,$B104*(1+'LF Projected Ratios'!AD$53))</f>
        <v>0.36823135630760895</v>
      </c>
      <c r="AD104">
        <f>IF('LF Projected Ratios'!AE$53&gt;=0,$B104+(1-$B104)*'LF Projected Ratios'!AE$53,$B104*(1+'LF Projected Ratios'!AE$53))</f>
        <v>0.36715218011343825</v>
      </c>
      <c r="AE104">
        <f>IF('LF Projected Ratios'!AF$53&gt;=0,$B104+(1-$B104)*'LF Projected Ratios'!AF$53,$B104*(1+'LF Projected Ratios'!AF$53))</f>
        <v>0.36608217734916526</v>
      </c>
      <c r="AF104">
        <f>IF('LF Projected Ratios'!AG$53&gt;=0,$B104+(1-$B104)*'LF Projected Ratios'!AG$53,$B104*(1+'LF Projected Ratios'!AG$53))</f>
        <v>0.3650212315430757</v>
      </c>
    </row>
    <row r="105" spans="1:32" x14ac:dyDescent="0.25">
      <c r="A105" t="s">
        <v>42</v>
      </c>
      <c r="B105">
        <f t="shared" si="0"/>
        <v>0.3626795539638682</v>
      </c>
      <c r="C105">
        <f>IF('LF Projected Ratios'!D$53&gt;=0,$B105+(1-$B105)*'LF Projected Ratios'!D$53,$B105*(1+'LF Projected Ratios'!D$53))</f>
        <v>0.35810000265401859</v>
      </c>
      <c r="D105">
        <f>IF('LF Projected Ratios'!E$53&gt;=0,$B105+(1-$B105)*'LF Projected Ratios'!E$53,$B105*(1+'LF Projected Ratios'!E$53))</f>
        <v>0.35567721095413868</v>
      </c>
      <c r="E105">
        <f>IF('LF Projected Ratios'!F$53&gt;=0,$B105+(1-$B105)*'LF Projected Ratios'!F$53,$B105*(1+'LF Projected Ratios'!F$53))</f>
        <v>0.35378676975725853</v>
      </c>
      <c r="F105">
        <f>IF('LF Projected Ratios'!G$53&gt;=0,$B105+(1-$B105)*'LF Projected Ratios'!G$53,$B105*(1+'LF Projected Ratios'!G$53))</f>
        <v>0.35203420351281617</v>
      </c>
      <c r="G105">
        <f>IF('LF Projected Ratios'!H$53&gt;=0,$B105+(1-$B105)*'LF Projected Ratios'!H$53,$B105*(1+'LF Projected Ratios'!H$53))</f>
        <v>0.3509615050630755</v>
      </c>
      <c r="H105">
        <f>IF('LF Projected Ratios'!I$53&gt;=0,$B105+(1-$B105)*'LF Projected Ratios'!I$53,$B105*(1+'LF Projected Ratios'!I$53))</f>
        <v>0.34967316021203554</v>
      </c>
      <c r="I105">
        <f>IF('LF Projected Ratios'!J$53&gt;=0,$B105+(1-$B105)*'LF Projected Ratios'!J$53,$B105*(1+'LF Projected Ratios'!J$53))</f>
        <v>0.35082970922409296</v>
      </c>
      <c r="J105">
        <f>IF('LF Projected Ratios'!K$53&gt;=0,$B105+(1-$B105)*'LF Projected Ratios'!K$53,$B105*(1+'LF Projected Ratios'!K$53))</f>
        <v>0.3535854907313839</v>
      </c>
      <c r="K105">
        <f>IF('LF Projected Ratios'!L$53&gt;=0,$B105+(1-$B105)*'LF Projected Ratios'!L$53,$B105*(1+'LF Projected Ratios'!L$53))</f>
        <v>0.35640952852744373</v>
      </c>
      <c r="L105">
        <f>IF('LF Projected Ratios'!M$53&gt;=0,$B105+(1-$B105)*'LF Projected Ratios'!M$53,$B105*(1+'LF Projected Ratios'!M$53))</f>
        <v>0.34861301382784005</v>
      </c>
      <c r="M105">
        <f>IF('LF Projected Ratios'!N$53&gt;=0,$B105+(1-$B105)*'LF Projected Ratios'!N$53,$B105*(1+'LF Projected Ratios'!N$53))</f>
        <v>0.34748565192948344</v>
      </c>
      <c r="N105">
        <f>IF('LF Projected Ratios'!O$53&gt;=0,$B105+(1-$B105)*'LF Projected Ratios'!O$53,$B105*(1+'LF Projected Ratios'!O$53))</f>
        <v>0.34636861939016711</v>
      </c>
      <c r="O105">
        <f>IF('LF Projected Ratios'!P$53&gt;=0,$B105+(1-$B105)*'LF Projected Ratios'!P$53,$B105*(1+'LF Projected Ratios'!P$53))</f>
        <v>0.34526177489445581</v>
      </c>
      <c r="P105">
        <f>IF('LF Projected Ratios'!Q$53&gt;=0,$B105+(1-$B105)*'LF Projected Ratios'!Q$53,$B105*(1+'LF Projected Ratios'!Q$53))</f>
        <v>0.34416497969298304</v>
      </c>
      <c r="Q105">
        <f>IF('LF Projected Ratios'!R$53&gt;=0,$B105+(1-$B105)*'LF Projected Ratios'!R$53,$B105*(1+'LF Projected Ratios'!R$53))</f>
        <v>0.3430780975444721</v>
      </c>
      <c r="R105">
        <f>IF('LF Projected Ratios'!S$53&gt;=0,$B105+(1-$B105)*'LF Projected Ratios'!S$53,$B105*(1+'LF Projected Ratios'!S$53))</f>
        <v>0.34200099465931755</v>
      </c>
      <c r="S105">
        <f>IF('LF Projected Ratios'!T$53&gt;=0,$B105+(1-$B105)*'LF Projected Ratios'!T$53,$B105*(1+'LF Projected Ratios'!T$53))</f>
        <v>0.34093353964468626</v>
      </c>
      <c r="T105">
        <f>IF('LF Projected Ratios'!U$53&gt;=0,$B105+(1-$B105)*'LF Projected Ratios'!U$53,$B105*(1+'LF Projected Ratios'!U$53))</f>
        <v>0.33987560345108403</v>
      </c>
      <c r="U105">
        <f>IF('LF Projected Ratios'!V$53&gt;=0,$B105+(1-$B105)*'LF Projected Ratios'!V$53,$B105*(1+'LF Projected Ratios'!V$53))</f>
        <v>0.33882705932034912</v>
      </c>
      <c r="V105">
        <f>IF('LF Projected Ratios'!W$53&gt;=0,$B105+(1-$B105)*'LF Projected Ratios'!W$53,$B105*(1+'LF Projected Ratios'!W$53))</f>
        <v>0.33778778273501847</v>
      </c>
      <c r="W105">
        <f>IF('LF Projected Ratios'!X$53&gt;=0,$B105+(1-$B105)*'LF Projected Ratios'!X$53,$B105*(1+'LF Projected Ratios'!X$53))</f>
        <v>0.33675765136903912</v>
      </c>
      <c r="X105">
        <f>IF('LF Projected Ratios'!Y$53&gt;=0,$B105+(1-$B105)*'LF Projected Ratios'!Y$53,$B105*(1+'LF Projected Ratios'!Y$53))</f>
        <v>0.33573654503976758</v>
      </c>
      <c r="Y105">
        <f>IF('LF Projected Ratios'!Z$53&gt;=0,$B105+(1-$B105)*'LF Projected Ratios'!Z$53,$B105*(1+'LF Projected Ratios'!Z$53))</f>
        <v>0.33472434566122955</v>
      </c>
      <c r="Z105">
        <f>IF('LF Projected Ratios'!AA$53&gt;=0,$B105+(1-$B105)*'LF Projected Ratios'!AA$53,$B105*(1+'LF Projected Ratios'!AA$53))</f>
        <v>0.33372093719859525</v>
      </c>
      <c r="AA105">
        <f>IF('LF Projected Ratios'!AB$53&gt;=0,$B105+(1-$B105)*'LF Projected Ratios'!AB$53,$B105*(1+'LF Projected Ratios'!AB$53))</f>
        <v>0.33272620562383776</v>
      </c>
      <c r="AB105">
        <f>IF('LF Projected Ratios'!AC$53&gt;=0,$B105+(1-$B105)*'LF Projected Ratios'!AC$53,$B105*(1+'LF Projected Ratios'!AC$53))</f>
        <v>0.33174003887253467</v>
      </c>
      <c r="AC105">
        <f>IF('LF Projected Ratios'!AD$53&gt;=0,$B105+(1-$B105)*'LF Projected Ratios'!AD$53,$B105*(1+'LF Projected Ratios'!AD$53))</f>
        <v>0.33076232680178264</v>
      </c>
      <c r="AD105">
        <f>IF('LF Projected Ratios'!AE$53&gt;=0,$B105+(1-$B105)*'LF Projected Ratios'!AE$53,$B105*(1+'LF Projected Ratios'!AE$53))</f>
        <v>0.32979296114918788</v>
      </c>
      <c r="AE105">
        <f>IF('LF Projected Ratios'!AF$53&gt;=0,$B105+(1-$B105)*'LF Projected Ratios'!AF$53,$B105*(1+'LF Projected Ratios'!AF$53))</f>
        <v>0.32883183549290446</v>
      </c>
      <c r="AF105">
        <f>IF('LF Projected Ratios'!AG$53&gt;=0,$B105+(1-$B105)*'LF Projected Ratios'!AG$53,$B105*(1+'LF Projected Ratios'!AG$53))</f>
        <v>0.32787884521268607</v>
      </c>
    </row>
    <row r="106" spans="1:32" x14ac:dyDescent="0.25">
      <c r="A106" t="s">
        <v>44</v>
      </c>
      <c r="B106">
        <f t="shared" si="0"/>
        <v>0.38232213263017112</v>
      </c>
      <c r="C106">
        <f>IF('LF Projected Ratios'!D$53&gt;=0,$B106+(1-$B106)*'LF Projected Ratios'!D$53,$B106*(1+'LF Projected Ratios'!D$53))</f>
        <v>0.37749455466462245</v>
      </c>
      <c r="D106">
        <f>IF('LF Projected Ratios'!E$53&gt;=0,$B106+(1-$B106)*'LF Projected Ratios'!E$53,$B106*(1+'LF Projected Ratios'!E$53))</f>
        <v>0.37494054554143635</v>
      </c>
      <c r="E106">
        <f>IF('LF Projected Ratios'!F$53&gt;=0,$B106+(1-$B106)*'LF Projected Ratios'!F$53,$B106*(1+'LF Projected Ratios'!F$53))</f>
        <v>0.37294771881022465</v>
      </c>
      <c r="F106">
        <f>IF('LF Projected Ratios'!G$53&gt;=0,$B106+(1-$B106)*'LF Projected Ratios'!G$53,$B106*(1+'LF Projected Ratios'!G$53))</f>
        <v>0.37110023428338085</v>
      </c>
      <c r="G106">
        <f>IF('LF Projected Ratios'!H$53&gt;=0,$B106+(1-$B106)*'LF Projected Ratios'!H$53,$B106*(1+'LF Projected Ratios'!H$53))</f>
        <v>0.36996943891735701</v>
      </c>
      <c r="H106">
        <f>IF('LF Projected Ratios'!I$53&gt;=0,$B106+(1-$B106)*'LF Projected Ratios'!I$53,$B106*(1+'LF Projected Ratios'!I$53))</f>
        <v>0.36861131782773593</v>
      </c>
      <c r="I106">
        <f>IF('LF Projected Ratios'!J$53&gt;=0,$B106+(1-$B106)*'LF Projected Ratios'!J$53,$B106*(1+'LF Projected Ratios'!J$53))</f>
        <v>0.36983050506878223</v>
      </c>
      <c r="J106">
        <f>IF('LF Projected Ratios'!K$53&gt;=0,$B106+(1-$B106)*'LF Projected Ratios'!K$53,$B106*(1+'LF Projected Ratios'!K$53))</f>
        <v>0.37273553859332226</v>
      </c>
      <c r="K106">
        <f>IF('LF Projected Ratios'!L$53&gt;=0,$B106+(1-$B106)*'LF Projected Ratios'!L$53,$B106*(1+'LF Projected Ratios'!L$53))</f>
        <v>0.37571252513975817</v>
      </c>
      <c r="L106">
        <f>IF('LF Projected Ratios'!M$53&gt;=0,$B106+(1-$B106)*'LF Projected Ratios'!M$53,$B106*(1+'LF Projected Ratios'!M$53))</f>
        <v>0.3674937543420751</v>
      </c>
      <c r="M106">
        <f>IF('LF Projected Ratios'!N$53&gt;=0,$B106+(1-$B106)*'LF Projected Ratios'!N$53,$B106*(1+'LF Projected Ratios'!N$53))</f>
        <v>0.36630533497705997</v>
      </c>
      <c r="N106">
        <f>IF('LF Projected Ratios'!O$53&gt;=0,$B106+(1-$B106)*'LF Projected Ratios'!O$53,$B106*(1+'LF Projected Ratios'!O$53))</f>
        <v>0.3651278044050133</v>
      </c>
      <c r="O106">
        <f>IF('LF Projected Ratios'!P$53&gt;=0,$B106+(1-$B106)*'LF Projected Ratios'!P$53,$B106*(1+'LF Projected Ratios'!P$53))</f>
        <v>0.36396101365691264</v>
      </c>
      <c r="P106">
        <f>IF('LF Projected Ratios'!Q$53&gt;=0,$B106+(1-$B106)*'LF Projected Ratios'!Q$53,$B106*(1+'LF Projected Ratios'!Q$53))</f>
        <v>0.36280481646878171</v>
      </c>
      <c r="Q106">
        <f>IF('LF Projected Ratios'!R$53&gt;=0,$B106+(1-$B106)*'LF Projected Ratios'!R$53,$B106*(1+'LF Projected Ratios'!R$53))</f>
        <v>0.36165906922057106</v>
      </c>
      <c r="R106">
        <f>IF('LF Projected Ratios'!S$53&gt;=0,$B106+(1-$B106)*'LF Projected Ratios'!S$53,$B106*(1+'LF Projected Ratios'!S$53))</f>
        <v>0.36052363087668404</v>
      </c>
      <c r="S106">
        <f>IF('LF Projected Ratios'!T$53&gt;=0,$B106+(1-$B106)*'LF Projected Ratios'!T$53,$B106*(1+'LF Projected Ratios'!T$53))</f>
        <v>0.35939836292810468</v>
      </c>
      <c r="T106">
        <f>IF('LF Projected Ratios'!U$53&gt;=0,$B106+(1-$B106)*'LF Projected Ratios'!U$53,$B106*(1+'LF Projected Ratios'!U$53))</f>
        <v>0.35828312933607009</v>
      </c>
      <c r="U106">
        <f>IF('LF Projected Ratios'!V$53&gt;=0,$B106+(1-$B106)*'LF Projected Ratios'!V$53,$B106*(1+'LF Projected Ratios'!V$53))</f>
        <v>0.3571777964772474</v>
      </c>
      <c r="V106">
        <f>IF('LF Projected Ratios'!W$53&gt;=0,$B106+(1-$B106)*'LF Projected Ratios'!W$53,$B106*(1+'LF Projected Ratios'!W$53))</f>
        <v>0.35608223309035791</v>
      </c>
      <c r="W106">
        <f>IF('LF Projected Ratios'!X$53&gt;=0,$B106+(1-$B106)*'LF Projected Ratios'!X$53,$B106*(1+'LF Projected Ratios'!X$53))</f>
        <v>0.35499631022421896</v>
      </c>
      <c r="X106">
        <f>IF('LF Projected Ratios'!Y$53&gt;=0,$B106+(1-$B106)*'LF Projected Ratios'!Y$53,$B106*(1+'LF Projected Ratios'!Y$53))</f>
        <v>0.35391990118714328</v>
      </c>
      <c r="Y106">
        <f>IF('LF Projected Ratios'!Z$53&gt;=0,$B106+(1-$B106)*'LF Projected Ratios'!Z$53,$B106*(1+'LF Projected Ratios'!Z$53))</f>
        <v>0.35285288149766797</v>
      </c>
      <c r="Z106">
        <f>IF('LF Projected Ratios'!AA$53&gt;=0,$B106+(1-$B106)*'LF Projected Ratios'!AA$53,$B106*(1+'LF Projected Ratios'!AA$53))</f>
        <v>0.35179512883656333</v>
      </c>
      <c r="AA106">
        <f>IF('LF Projected Ratios'!AB$53&gt;=0,$B106+(1-$B106)*'LF Projected Ratios'!AB$53,$B106*(1+'LF Projected Ratios'!AB$53))</f>
        <v>0.35074652300009057</v>
      </c>
      <c r="AB106">
        <f>IF('LF Projected Ratios'!AC$53&gt;=0,$B106+(1-$B106)*'LF Projected Ratios'!AC$53,$B106*(1+'LF Projected Ratios'!AC$53))</f>
        <v>0.34970694585446321</v>
      </c>
      <c r="AC106">
        <f>IF('LF Projected Ratios'!AD$53&gt;=0,$B106+(1-$B106)*'LF Projected Ratios'!AD$53,$B106*(1+'LF Projected Ratios'!AD$53))</f>
        <v>0.34867628129148259</v>
      </c>
      <c r="AD106">
        <f>IF('LF Projected Ratios'!AE$53&gt;=0,$B106+(1-$B106)*'LF Projected Ratios'!AE$53,$B106*(1+'LF Projected Ratios'!AE$53))</f>
        <v>0.34765441518530726</v>
      </c>
      <c r="AE106">
        <f>IF('LF Projected Ratios'!AF$53&gt;=0,$B106+(1-$B106)*'LF Projected Ratios'!AF$53,$B106*(1+'LF Projected Ratios'!AF$53))</f>
        <v>0.34664123535032693</v>
      </c>
      <c r="AF106">
        <f>IF('LF Projected Ratios'!AG$53&gt;=0,$B106+(1-$B106)*'LF Projected Ratios'!AG$53,$B106*(1+'LF Projected Ratios'!AG$53))</f>
        <v>0.34563663150010487</v>
      </c>
    </row>
    <row r="107" spans="1:32" x14ac:dyDescent="0.25">
      <c r="A107" t="s">
        <v>46</v>
      </c>
      <c r="B107">
        <f t="shared" si="0"/>
        <v>0.3564035953392648</v>
      </c>
      <c r="C107">
        <f>IF('LF Projected Ratios'!D$53&gt;=0,$B107+(1-$B107)*'LF Projected Ratios'!D$53,$B107*(1+'LF Projected Ratios'!D$53))</f>
        <v>0.35190329049982066</v>
      </c>
      <c r="D107">
        <f>IF('LF Projected Ratios'!E$53&gt;=0,$B107+(1-$B107)*'LF Projected Ratios'!E$53,$B107*(1+'LF Projected Ratios'!E$53))</f>
        <v>0.34952242380039444</v>
      </c>
      <c r="E107">
        <f>IF('LF Projected Ratios'!F$53&gt;=0,$B107+(1-$B107)*'LF Projected Ratios'!F$53,$B107*(1+'LF Projected Ratios'!F$53))</f>
        <v>0.34766469558830815</v>
      </c>
      <c r="F107">
        <f>IF('LF Projected Ratios'!G$53&gt;=0,$B107+(1-$B107)*'LF Projected Ratios'!G$53,$B107*(1+'LF Projected Ratios'!G$53))</f>
        <v>0.34594245648284228</v>
      </c>
      <c r="G107">
        <f>IF('LF Projected Ratios'!H$53&gt;=0,$B107+(1-$B107)*'LF Projected Ratios'!H$53,$B107*(1+'LF Projected Ratios'!H$53))</f>
        <v>0.34488832045553119</v>
      </c>
      <c r="H107">
        <f>IF('LF Projected Ratios'!I$53&gt;=0,$B107+(1-$B107)*'LF Projected Ratios'!I$53,$B107*(1+'LF Projected Ratios'!I$53))</f>
        <v>0.34362226966240261</v>
      </c>
      <c r="I107">
        <f>IF('LF Projected Ratios'!J$53&gt;=0,$B107+(1-$B107)*'LF Projected Ratios'!J$53,$B107*(1+'LF Projected Ratios'!J$53))</f>
        <v>0.34475880526684533</v>
      </c>
      <c r="J107">
        <f>IF('LF Projected Ratios'!K$53&gt;=0,$B107+(1-$B107)*'LF Projected Ratios'!K$53,$B107*(1+'LF Projected Ratios'!K$53))</f>
        <v>0.34746689957884452</v>
      </c>
      <c r="K107">
        <f>IF('LF Projected Ratios'!L$53&gt;=0,$B107+(1-$B107)*'LF Projected Ratios'!L$53,$B107*(1+'LF Projected Ratios'!L$53))</f>
        <v>0.35024206904425631</v>
      </c>
      <c r="L107">
        <f>IF('LF Projected Ratios'!M$53&gt;=0,$B107+(1-$B107)*'LF Projected Ratios'!M$53,$B107*(1+'LF Projected Ratios'!M$53))</f>
        <v>0.34258046849444701</v>
      </c>
      <c r="M107">
        <f>IF('LF Projected Ratios'!N$53&gt;=0,$B107+(1-$B107)*'LF Projected Ratios'!N$53,$B107*(1+'LF Projected Ratios'!N$53))</f>
        <v>0.34147261493768755</v>
      </c>
      <c r="N107">
        <f>IF('LF Projected Ratios'!O$53&gt;=0,$B107+(1-$B107)*'LF Projected Ratios'!O$53,$B107*(1+'LF Projected Ratios'!O$53))</f>
        <v>0.34037491199642123</v>
      </c>
      <c r="O107">
        <f>IF('LF Projected Ratios'!P$53&gt;=0,$B107+(1-$B107)*'LF Projected Ratios'!P$53,$B107*(1+'LF Projected Ratios'!P$53))</f>
        <v>0.3392872208005942</v>
      </c>
      <c r="P107">
        <f>IF('LF Projected Ratios'!Q$53&gt;=0,$B107+(1-$B107)*'LF Projected Ratios'!Q$53,$B107*(1+'LF Projected Ratios'!Q$53))</f>
        <v>0.33820940500181695</v>
      </c>
      <c r="Q107">
        <f>IF('LF Projected Ratios'!R$53&gt;=0,$B107+(1-$B107)*'LF Projected Ratios'!R$53,$B107*(1+'LF Projected Ratios'!R$53))</f>
        <v>0.3371413307163888</v>
      </c>
      <c r="R107">
        <f>IF('LF Projected Ratios'!S$53&gt;=0,$B107+(1-$B107)*'LF Projected Ratios'!S$53,$B107*(1+'LF Projected Ratios'!S$53))</f>
        <v>0.33608286646985547</v>
      </c>
      <c r="S107">
        <f>IF('LF Projected Ratios'!T$53&gt;=0,$B107+(1-$B107)*'LF Projected Ratios'!T$53,$B107*(1+'LF Projected Ratios'!T$53))</f>
        <v>0.33503388314306054</v>
      </c>
      <c r="T107">
        <f>IF('LF Projected Ratios'!U$53&gt;=0,$B107+(1-$B107)*'LF Projected Ratios'!U$53,$B107*(1+'LF Projected Ratios'!U$53))</f>
        <v>0.33399425391963616</v>
      </c>
      <c r="U107">
        <f>IF('LF Projected Ratios'!V$53&gt;=0,$B107+(1-$B107)*'LF Projected Ratios'!V$53,$B107*(1+'LF Projected Ratios'!V$53))</f>
        <v>0.33296385423489672</v>
      </c>
      <c r="V107">
        <f>IF('LF Projected Ratios'!W$53&gt;=0,$B107+(1-$B107)*'LF Projected Ratios'!W$53,$B107*(1+'LF Projected Ratios'!W$53))</f>
        <v>0.3319425617260815</v>
      </c>
      <c r="W107">
        <f>IF('LF Projected Ratios'!X$53&gt;=0,$B107+(1-$B107)*'LF Projected Ratios'!X$53,$B107*(1+'LF Projected Ratios'!X$53))</f>
        <v>0.33093025618391864</v>
      </c>
      <c r="X107">
        <f>IF('LF Projected Ratios'!Y$53&gt;=0,$B107+(1-$B107)*'LF Projected Ratios'!Y$53,$B107*(1+'LF Projected Ratios'!Y$53))</f>
        <v>0.32992681950545527</v>
      </c>
      <c r="Y107">
        <f>IF('LF Projected Ratios'!Z$53&gt;=0,$B107+(1-$B107)*'LF Projected Ratios'!Z$53,$B107*(1+'LF Projected Ratios'!Z$53))</f>
        <v>0.32893213564812634</v>
      </c>
      <c r="Z107">
        <f>IF('LF Projected Ratios'!AA$53&gt;=0,$B107+(1-$B107)*'LF Projected Ratios'!AA$53,$B107*(1+'LF Projected Ratios'!AA$53))</f>
        <v>0.32794609058501717</v>
      </c>
      <c r="AA107">
        <f>IF('LF Projected Ratios'!AB$53&gt;=0,$B107+(1-$B107)*'LF Projected Ratios'!AB$53,$B107*(1+'LF Projected Ratios'!AB$53))</f>
        <v>0.3269685722612895</v>
      </c>
      <c r="AB107">
        <f>IF('LF Projected Ratios'!AC$53&gt;=0,$B107+(1-$B107)*'LF Projected Ratios'!AC$53,$B107*(1+'LF Projected Ratios'!AC$53))</f>
        <v>0.32599947055173056</v>
      </c>
      <c r="AC107">
        <f>IF('LF Projected Ratios'!AD$53&gt;=0,$B107+(1-$B107)*'LF Projected Ratios'!AD$53,$B107*(1+'LF Projected Ratios'!AD$53))</f>
        <v>0.32503867721939583</v>
      </c>
      <c r="AD107">
        <f>IF('LF Projected Ratios'!AE$53&gt;=0,$B107+(1-$B107)*'LF Projected Ratios'!AE$53,$B107*(1+'LF Projected Ratios'!AE$53))</f>
        <v>0.32408608587530924</v>
      </c>
      <c r="AE107">
        <f>IF('LF Projected Ratios'!AF$53&gt;=0,$B107+(1-$B107)*'LF Projected Ratios'!AF$53,$B107*(1+'LF Projected Ratios'!AF$53))</f>
        <v>0.32314159193919301</v>
      </c>
      <c r="AF107">
        <f>IF('LF Projected Ratios'!AG$53&gt;=0,$B107+(1-$B107)*'LF Projected Ratios'!AG$53,$B107*(1+'LF Projected Ratios'!AG$53))</f>
        <v>0.32220509260119323</v>
      </c>
    </row>
    <row r="108" spans="1:32" x14ac:dyDescent="0.25">
      <c r="A108" t="s">
        <v>48</v>
      </c>
      <c r="B108">
        <f t="shared" si="0"/>
        <v>0.34997125687493835</v>
      </c>
      <c r="C108">
        <f>IF('LF Projected Ratios'!D$53&gt;=0,$B108+(1-$B108)*'LF Projected Ratios'!D$53,$B108*(1+'LF Projected Ratios'!D$53))</f>
        <v>0.34555217311266206</v>
      </c>
      <c r="D108">
        <f>IF('LF Projected Ratios'!E$53&gt;=0,$B108+(1-$B108)*'LF Projected Ratios'!E$53,$B108*(1+'LF Projected Ratios'!E$53))</f>
        <v>0.34321427607080779</v>
      </c>
      <c r="E108">
        <f>IF('LF Projected Ratios'!F$53&gt;=0,$B108+(1-$B108)*'LF Projected Ratios'!F$53,$B108*(1+'LF Projected Ratios'!F$53))</f>
        <v>0.34139007596222876</v>
      </c>
      <c r="F108">
        <f>IF('LF Projected Ratios'!G$53&gt;=0,$B108+(1-$B108)*'LF Projected Ratios'!G$53,$B108*(1+'LF Projected Ratios'!G$53))</f>
        <v>0.3396989196656563</v>
      </c>
      <c r="G108">
        <f>IF('LF Projected Ratios'!H$53&gt;=0,$B108+(1-$B108)*'LF Projected Ratios'!H$53,$B108*(1+'LF Projected Ratios'!H$53))</f>
        <v>0.33866380858591522</v>
      </c>
      <c r="H108">
        <f>IF('LF Projected Ratios'!I$53&gt;=0,$B108+(1-$B108)*'LF Projected Ratios'!I$53,$B108*(1+'LF Projected Ratios'!I$53))</f>
        <v>0.3374206073580574</v>
      </c>
      <c r="I108">
        <f>IF('LF Projected Ratios'!J$53&gt;=0,$B108+(1-$B108)*'LF Projected Ratios'!J$53,$B108*(1+'LF Projected Ratios'!J$53))</f>
        <v>0.33853663087513586</v>
      </c>
      <c r="J108">
        <f>IF('LF Projected Ratios'!K$53&gt;=0,$B108+(1-$B108)*'LF Projected Ratios'!K$53,$B108*(1+'LF Projected Ratios'!K$53))</f>
        <v>0.34119584975648315</v>
      </c>
      <c r="K108">
        <f>IF('LF Projected Ratios'!L$53&gt;=0,$B108+(1-$B108)*'LF Projected Ratios'!L$53,$B108*(1+'LF Projected Ratios'!L$53))</f>
        <v>0.34392093322520234</v>
      </c>
      <c r="L108">
        <f>IF('LF Projected Ratios'!M$53&gt;=0,$B108+(1-$B108)*'LF Projected Ratios'!M$53,$B108*(1+'LF Projected Ratios'!M$53))</f>
        <v>0.3363976085192939</v>
      </c>
      <c r="M108">
        <f>IF('LF Projected Ratios'!N$53&gt;=0,$B108+(1-$B108)*'LF Projected Ratios'!N$53,$B108*(1+'LF Projected Ratios'!N$53))</f>
        <v>0.33530974939900804</v>
      </c>
      <c r="N108">
        <f>IF('LF Projected Ratios'!O$53&gt;=0,$B108+(1-$B108)*'LF Projected Ratios'!O$53,$B108*(1+'LF Projected Ratios'!O$53))</f>
        <v>0.33423185769686464</v>
      </c>
      <c r="O108">
        <f>IF('LF Projected Ratios'!P$53&gt;=0,$B108+(1-$B108)*'LF Projected Ratios'!P$53,$B108*(1+'LF Projected Ratios'!P$53))</f>
        <v>0.33316379704912324</v>
      </c>
      <c r="P108">
        <f>IF('LF Projected Ratios'!Q$53&gt;=0,$B108+(1-$B108)*'LF Projected Ratios'!Q$53,$B108*(1+'LF Projected Ratios'!Q$53))</f>
        <v>0.33210543356819749</v>
      </c>
      <c r="Q108">
        <f>IF('LF Projected Ratios'!R$53&gt;=0,$B108+(1-$B108)*'LF Projected Ratios'!R$53,$B108*(1+'LF Projected Ratios'!R$53))</f>
        <v>0.33105663578670685</v>
      </c>
      <c r="R108">
        <f>IF('LF Projected Ratios'!S$53&gt;=0,$B108+(1-$B108)*'LF Projected Ratios'!S$53,$B108*(1+'LF Projected Ratios'!S$53))</f>
        <v>0.33001727460303582</v>
      </c>
      <c r="S108">
        <f>IF('LF Projected Ratios'!T$53&gt;=0,$B108+(1-$B108)*'LF Projected Ratios'!T$53,$B108*(1+'LF Projected Ratios'!T$53))</f>
        <v>0.32898722322835811</v>
      </c>
      <c r="T108">
        <f>IF('LF Projected Ratios'!U$53&gt;=0,$B108+(1-$B108)*'LF Projected Ratios'!U$53,$B108*(1+'LF Projected Ratios'!U$53))</f>
        <v>0.32796635713507588</v>
      </c>
      <c r="U108">
        <f>IF('LF Projected Ratios'!V$53&gt;=0,$B108+(1-$B108)*'LF Projected Ratios'!V$53,$B108*(1+'LF Projected Ratios'!V$53))</f>
        <v>0.32695455400663509</v>
      </c>
      <c r="V108">
        <f>IF('LF Projected Ratios'!W$53&gt;=0,$B108+(1-$B108)*'LF Projected Ratios'!W$53,$B108*(1+'LF Projected Ratios'!W$53))</f>
        <v>0.32595169368866667</v>
      </c>
      <c r="W108">
        <f>IF('LF Projected Ratios'!X$53&gt;=0,$B108+(1-$B108)*'LF Projected Ratios'!X$53,$B108*(1+'LF Projected Ratios'!X$53))</f>
        <v>0.3249576581414243</v>
      </c>
      <c r="X108">
        <f>IF('LF Projected Ratios'!Y$53&gt;=0,$B108+(1-$B108)*'LF Projected Ratios'!Y$53,$B108*(1+'LF Projected Ratios'!Y$53))</f>
        <v>0.32397233139346615</v>
      </c>
      <c r="Y108">
        <f>IF('LF Projected Ratios'!Z$53&gt;=0,$B108+(1-$B108)*'LF Projected Ratios'!Z$53,$B108*(1+'LF Projected Ratios'!Z$53))</f>
        <v>0.32299559949655238</v>
      </c>
      <c r="Z108">
        <f>IF('LF Projected Ratios'!AA$53&gt;=0,$B108+(1-$B108)*'LF Projected Ratios'!AA$53,$B108*(1+'LF Projected Ratios'!AA$53))</f>
        <v>0.32202735048171521</v>
      </c>
      <c r="AA108">
        <f>IF('LF Projected Ratios'!AB$53&gt;=0,$B108+(1-$B108)*'LF Projected Ratios'!AB$53,$B108*(1+'LF Projected Ratios'!AB$53))</f>
        <v>0.32106747431647176</v>
      </c>
      <c r="AB108">
        <f>IF('LF Projected Ratios'!AC$53&gt;=0,$B108+(1-$B108)*'LF Projected Ratios'!AC$53,$B108*(1+'LF Projected Ratios'!AC$53))</f>
        <v>0.32011586286313848</v>
      </c>
      <c r="AC108">
        <f>IF('LF Projected Ratios'!AD$53&gt;=0,$B108+(1-$B108)*'LF Projected Ratios'!AD$53,$B108*(1+'LF Projected Ratios'!AD$53))</f>
        <v>0.31917240983822115</v>
      </c>
      <c r="AD108">
        <f>IF('LF Projected Ratios'!AE$53&gt;=0,$B108+(1-$B108)*'LF Projected Ratios'!AE$53,$B108*(1+'LF Projected Ratios'!AE$53))</f>
        <v>0.31823701077284183</v>
      </c>
      <c r="AE108">
        <f>IF('LF Projected Ratios'!AF$53&gt;=0,$B108+(1-$B108)*'LF Projected Ratios'!AF$53,$B108*(1+'LF Projected Ratios'!AF$53))</f>
        <v>0.31730956297417778</v>
      </c>
      <c r="AF108">
        <f>IF('LF Projected Ratios'!AG$53&gt;=0,$B108+(1-$B108)*'LF Projected Ratios'!AG$53,$B108*(1+'LF Projected Ratios'!AG$53))</f>
        <v>0.31638996548787762</v>
      </c>
    </row>
    <row r="109" spans="1:32" x14ac:dyDescent="0.25">
      <c r="A109" t="s">
        <v>50</v>
      </c>
      <c r="B109">
        <f t="shared" si="0"/>
        <v>0.39861041762485605</v>
      </c>
      <c r="C109">
        <f>IF('LF Projected Ratios'!D$53&gt;=0,$B109+(1-$B109)*'LF Projected Ratios'!D$53,$B109*(1+'LF Projected Ratios'!D$53))</f>
        <v>0.39357716763818745</v>
      </c>
      <c r="D109">
        <f>IF('LF Projected Ratios'!E$53&gt;=0,$B109+(1-$B109)*'LF Projected Ratios'!E$53,$B109*(1+'LF Projected Ratios'!E$53))</f>
        <v>0.3909143486268809</v>
      </c>
      <c r="E109">
        <f>IF('LF Projected Ratios'!F$53&gt;=0,$B109+(1-$B109)*'LF Projected Ratios'!F$53,$B109*(1+'LF Projected Ratios'!F$53))</f>
        <v>0.38883662037683819</v>
      </c>
      <c r="F109">
        <f>IF('LF Projected Ratios'!G$53&gt;=0,$B109+(1-$B109)*'LF Projected Ratios'!G$53,$B109*(1+'LF Projected Ratios'!G$53))</f>
        <v>0.38691042642689749</v>
      </c>
      <c r="G109">
        <f>IF('LF Projected Ratios'!H$53&gt;=0,$B109+(1-$B109)*'LF Projected Ratios'!H$53,$B109*(1+'LF Projected Ratios'!H$53))</f>
        <v>0.38573145514946161</v>
      </c>
      <c r="H109">
        <f>IF('LF Projected Ratios'!I$53&gt;=0,$B109+(1-$B109)*'LF Projected Ratios'!I$53,$B109*(1+'LF Projected Ratios'!I$53))</f>
        <v>0.38431547326268273</v>
      </c>
      <c r="I109">
        <f>IF('LF Projected Ratios'!J$53&gt;=0,$B109+(1-$B109)*'LF Projected Ratios'!J$53,$B109*(1+'LF Projected Ratios'!J$53))</f>
        <v>0.38558660222394131</v>
      </c>
      <c r="J109">
        <f>IF('LF Projected Ratios'!K$53&gt;=0,$B109+(1-$B109)*'LF Projected Ratios'!K$53,$B109*(1+'LF Projected Ratios'!K$53))</f>
        <v>0.38861540052673604</v>
      </c>
      <c r="K109">
        <f>IF('LF Projected Ratios'!L$53&gt;=0,$B109+(1-$B109)*'LF Projected Ratios'!L$53,$B109*(1+'LF Projected Ratios'!L$53))</f>
        <v>0.39171921730651493</v>
      </c>
      <c r="L109">
        <f>IF('LF Projected Ratios'!M$53&gt;=0,$B109+(1-$B109)*'LF Projected Ratios'!M$53,$B109*(1+'LF Projected Ratios'!M$53))</f>
        <v>0.38315029759085606</v>
      </c>
      <c r="M109">
        <f>IF('LF Projected Ratios'!N$53&gt;=0,$B109+(1-$B109)*'LF Projected Ratios'!N$53,$B109*(1+'LF Projected Ratios'!N$53))</f>
        <v>0.38191124732676796</v>
      </c>
      <c r="N109">
        <f>IF('LF Projected Ratios'!O$53&gt;=0,$B109+(1-$B109)*'LF Projected Ratios'!O$53,$B109*(1+'LF Projected Ratios'!O$53))</f>
        <v>0.38068354975702356</v>
      </c>
      <c r="O109">
        <f>IF('LF Projected Ratios'!P$53&gt;=0,$B109+(1-$B109)*'LF Projected Ratios'!P$53,$B109*(1+'LF Projected Ratios'!P$53))</f>
        <v>0.37946704956598931</v>
      </c>
      <c r="P109">
        <f>IF('LF Projected Ratios'!Q$53&gt;=0,$B109+(1-$B109)*'LF Projected Ratios'!Q$53,$B109*(1+'LF Projected Ratios'!Q$53))</f>
        <v>0.37826159425832245</v>
      </c>
      <c r="Q109">
        <f>IF('LF Projected Ratios'!R$53&gt;=0,$B109+(1-$B109)*'LF Projected Ratios'!R$53,$B109*(1+'LF Projected Ratios'!R$53))</f>
        <v>0.37706703409524772</v>
      </c>
      <c r="R109">
        <f>IF('LF Projected Ratios'!S$53&gt;=0,$B109+(1-$B109)*'LF Projected Ratios'!S$53,$B109*(1+'LF Projected Ratios'!S$53))</f>
        <v>0.37588322203254959</v>
      </c>
      <c r="S109">
        <f>IF('LF Projected Ratios'!T$53&gt;=0,$B109+(1-$B109)*'LF Projected Ratios'!T$53,$B109*(1+'LF Projected Ratios'!T$53))</f>
        <v>0.37471001366023449</v>
      </c>
      <c r="T109">
        <f>IF('LF Projected Ratios'!U$53&gt;=0,$B109+(1-$B109)*'LF Projected Ratios'!U$53,$B109*(1+'LF Projected Ratios'!U$53))</f>
        <v>0.37354726714380354</v>
      </c>
      <c r="U109">
        <f>IF('LF Projected Ratios'!V$53&gt;=0,$B109+(1-$B109)*'LF Projected Ratios'!V$53,$B109*(1+'LF Projected Ratios'!V$53))</f>
        <v>0.37239484316709381</v>
      </c>
      <c r="V109">
        <f>IF('LF Projected Ratios'!W$53&gt;=0,$B109+(1-$B109)*'LF Projected Ratios'!W$53,$B109*(1+'LF Projected Ratios'!W$53))</f>
        <v>0.37125260487662859</v>
      </c>
      <c r="W109">
        <f>IF('LF Projected Ratios'!X$53&gt;=0,$B109+(1-$B109)*'LF Projected Ratios'!X$53,$B109*(1+'LF Projected Ratios'!X$53))</f>
        <v>0.37012041782744526</v>
      </c>
      <c r="X109">
        <f>IF('LF Projected Ratios'!Y$53&gt;=0,$B109+(1-$B109)*'LF Projected Ratios'!Y$53,$B109*(1+'LF Projected Ratios'!Y$53))</f>
        <v>0.36899814993033936</v>
      </c>
      <c r="Y109">
        <f>IF('LF Projected Ratios'!Z$53&gt;=0,$B109+(1-$B109)*'LF Projected Ratios'!Z$53,$B109*(1+'LF Projected Ratios'!Z$53))</f>
        <v>0.36788567140049411</v>
      </c>
      <c r="Z109">
        <f>IF('LF Projected Ratios'!AA$53&gt;=0,$B109+(1-$B109)*'LF Projected Ratios'!AA$53,$B109*(1+'LF Projected Ratios'!AA$53))</f>
        <v>0.36678285470744493</v>
      </c>
      <c r="AA109">
        <f>IF('LF Projected Ratios'!AB$53&gt;=0,$B109+(1-$B109)*'LF Projected Ratios'!AB$53,$B109*(1+'LF Projected Ratios'!AB$53))</f>
        <v>0.36568957452634543</v>
      </c>
      <c r="AB109">
        <f>IF('LF Projected Ratios'!AC$53&gt;=0,$B109+(1-$B109)*'LF Projected Ratios'!AC$53,$B109*(1+'LF Projected Ratios'!AC$53))</f>
        <v>0.36460570769048889</v>
      </c>
      <c r="AC109">
        <f>IF('LF Projected Ratios'!AD$53&gt;=0,$B109+(1-$B109)*'LF Projected Ratios'!AD$53,$B109*(1+'LF Projected Ratios'!AD$53))</f>
        <v>0.36353113314505381</v>
      </c>
      <c r="AD109">
        <f>IF('LF Projected Ratios'!AE$53&gt;=0,$B109+(1-$B109)*'LF Projected Ratios'!AE$53,$B109*(1+'LF Projected Ratios'!AE$53))</f>
        <v>0.36246573190203119</v>
      </c>
      <c r="AE109">
        <f>IF('LF Projected Ratios'!AF$53&gt;=0,$B109+(1-$B109)*'LF Projected Ratios'!AF$53,$B109*(1+'LF Projected Ratios'!AF$53))</f>
        <v>0.36140938699630415</v>
      </c>
      <c r="AF109">
        <f>IF('LF Projected Ratios'!AG$53&gt;=0,$B109+(1-$B109)*'LF Projected Ratios'!AG$53,$B109*(1+'LF Projected Ratios'!AG$53))</f>
        <v>0.36036198344284076</v>
      </c>
    </row>
    <row r="110" spans="1:32" x14ac:dyDescent="0.25">
      <c r="A110" t="s">
        <v>52</v>
      </c>
      <c r="B110">
        <f t="shared" si="0"/>
        <v>0.36232744818479179</v>
      </c>
      <c r="C110">
        <f>IF('LF Projected Ratios'!D$53&gt;=0,$B110+(1-$B110)*'LF Projected Ratios'!D$53,$B110*(1+'LF Projected Ratios'!D$53))</f>
        <v>0.35775234291129621</v>
      </c>
      <c r="D110">
        <f>IF('LF Projected Ratios'!E$53&gt;=0,$B110+(1-$B110)*'LF Projected Ratios'!E$53,$B110*(1+'LF Projected Ratios'!E$53))</f>
        <v>0.3553319033676095</v>
      </c>
      <c r="E110">
        <f>IF('LF Projected Ratios'!F$53&gt;=0,$B110+(1-$B110)*'LF Projected Ratios'!F$53,$B110*(1+'LF Projected Ratios'!F$53))</f>
        <v>0.35344329749688208</v>
      </c>
      <c r="F110">
        <f>IF('LF Projected Ratios'!G$53&gt;=0,$B110+(1-$B110)*'LF Projected Ratios'!G$53,$B110*(1+'LF Projected Ratios'!G$53))</f>
        <v>0.35169243272332806</v>
      </c>
      <c r="G110">
        <f>IF('LF Projected Ratios'!H$53&gt;=0,$B110+(1-$B110)*'LF Projected Ratios'!H$53,$B110*(1+'LF Projected Ratios'!H$53))</f>
        <v>0.35062077569795014</v>
      </c>
      <c r="H110">
        <f>IF('LF Projected Ratios'!I$53&gt;=0,$B110+(1-$B110)*'LF Projected Ratios'!I$53,$B110*(1+'LF Projected Ratios'!I$53))</f>
        <v>0.34933368163059103</v>
      </c>
      <c r="I110">
        <f>IF('LF Projected Ratios'!J$53&gt;=0,$B110+(1-$B110)*'LF Projected Ratios'!J$53,$B110*(1+'LF Projected Ratios'!J$53))</f>
        <v>0.35048910781235249</v>
      </c>
      <c r="J110">
        <f>IF('LF Projected Ratios'!K$53&gt;=0,$B110+(1-$B110)*'LF Projected Ratios'!K$53,$B110*(1+'LF Projected Ratios'!K$53))</f>
        <v>0.3532422138818252</v>
      </c>
      <c r="K110">
        <f>IF('LF Projected Ratios'!L$53&gt;=0,$B110+(1-$B110)*'LF Projected Ratios'!L$53,$B110*(1+'LF Projected Ratios'!L$53))</f>
        <v>0.35606350997376229</v>
      </c>
      <c r="L110">
        <f>IF('LF Projected Ratios'!M$53&gt;=0,$B110+(1-$B110)*'LF Projected Ratios'!M$53,$B110*(1+'LF Projected Ratios'!M$53))</f>
        <v>0.34827456448464311</v>
      </c>
      <c r="M110">
        <f>IF('LF Projected Ratios'!N$53&gt;=0,$B110+(1-$B110)*'LF Projected Ratios'!N$53,$B110*(1+'LF Projected Ratios'!N$53))</f>
        <v>0.34714829708040723</v>
      </c>
      <c r="N110">
        <f>IF('LF Projected Ratios'!O$53&gt;=0,$B110+(1-$B110)*'LF Projected Ratios'!O$53,$B110*(1+'LF Projected Ratios'!O$53))</f>
        <v>0.34603234900700086</v>
      </c>
      <c r="O110">
        <f>IF('LF Projected Ratios'!P$53&gt;=0,$B110+(1-$B110)*'LF Projected Ratios'!P$53,$B110*(1+'LF Projected Ratios'!P$53))</f>
        <v>0.34492657908618418</v>
      </c>
      <c r="P110">
        <f>IF('LF Projected Ratios'!Q$53&gt;=0,$B110+(1-$B110)*'LF Projected Ratios'!Q$53,$B110*(1+'LF Projected Ratios'!Q$53))</f>
        <v>0.34383084870329489</v>
      </c>
      <c r="Q110">
        <f>IF('LF Projected Ratios'!R$53&gt;=0,$B110+(1-$B110)*'LF Projected Ratios'!R$53,$B110*(1+'LF Projected Ratios'!R$53))</f>
        <v>0.34274502174932547</v>
      </c>
      <c r="R110">
        <f>IF('LF Projected Ratios'!S$53&gt;=0,$B110+(1-$B110)*'LF Projected Ratios'!S$53,$B110*(1+'LF Projected Ratios'!S$53))</f>
        <v>0.34166896456455947</v>
      </c>
      <c r="S110">
        <f>IF('LF Projected Ratios'!T$53&gt;=0,$B110+(1-$B110)*'LF Projected Ratios'!T$53,$B110*(1+'LF Projected Ratios'!T$53))</f>
        <v>0.34060254588372602</v>
      </c>
      <c r="T110">
        <f>IF('LF Projected Ratios'!U$53&gt;=0,$B110+(1-$B110)*'LF Projected Ratios'!U$53,$B110*(1+'LF Projected Ratios'!U$53))</f>
        <v>0.33954563678261801</v>
      </c>
      <c r="U110">
        <f>IF('LF Projected Ratios'!V$53&gt;=0,$B110+(1-$B110)*'LF Projected Ratios'!V$53,$B110*(1+'LF Projected Ratios'!V$53))</f>
        <v>0.33849811062613616</v>
      </c>
      <c r="V110">
        <f>IF('LF Projected Ratios'!W$53&gt;=0,$B110+(1-$B110)*'LF Projected Ratios'!W$53,$B110*(1+'LF Projected Ratios'!W$53))</f>
        <v>0.33745984301770465</v>
      </c>
      <c r="W110">
        <f>IF('LF Projected Ratios'!X$53&gt;=0,$B110+(1-$B110)*'LF Projected Ratios'!X$53,$B110*(1+'LF Projected Ratios'!X$53))</f>
        <v>0.33643071175003031</v>
      </c>
      <c r="X110">
        <f>IF('LF Projected Ratios'!Y$53&gt;=0,$B110+(1-$B110)*'LF Projected Ratios'!Y$53,$B110*(1+'LF Projected Ratios'!Y$53))</f>
        <v>0.33541059675714829</v>
      </c>
      <c r="Y110">
        <f>IF('LF Projected Ratios'!Z$53&gt;=0,$B110+(1-$B110)*'LF Projected Ratios'!Z$53,$B110*(1+'LF Projected Ratios'!Z$53))</f>
        <v>0.33439938006772763</v>
      </c>
      <c r="Z110">
        <f>IF('LF Projected Ratios'!AA$53&gt;=0,$B110+(1-$B110)*'LF Projected Ratios'!AA$53,$B110*(1+'LF Projected Ratios'!AA$53))</f>
        <v>0.33339694575959028</v>
      </c>
      <c r="AA110">
        <f>IF('LF Projected Ratios'!AB$53&gt;=0,$B110+(1-$B110)*'LF Projected Ratios'!AB$53,$B110*(1+'LF Projected Ratios'!AB$53))</f>
        <v>0.33240317991541313</v>
      </c>
      <c r="AB110">
        <f>IF('LF Projected Ratios'!AC$53&gt;=0,$B110+(1-$B110)*'LF Projected Ratios'!AC$53,$B110*(1+'LF Projected Ratios'!AC$53))</f>
        <v>0.33141797057957079</v>
      </c>
      <c r="AC110">
        <f>IF('LF Projected Ratios'!AD$53&gt;=0,$B110+(1-$B110)*'LF Projected Ratios'!AD$53,$B110*(1+'LF Projected Ratios'!AD$53))</f>
        <v>0.33044120771609176</v>
      </c>
      <c r="AD110">
        <f>IF('LF Projected Ratios'!AE$53&gt;=0,$B110+(1-$B110)*'LF Projected Ratios'!AE$53,$B110*(1+'LF Projected Ratios'!AE$53))</f>
        <v>0.32947278316768819</v>
      </c>
      <c r="AE110">
        <f>IF('LF Projected Ratios'!AF$53&gt;=0,$B110+(1-$B110)*'LF Projected Ratios'!AF$53,$B110*(1+'LF Projected Ratios'!AF$53))</f>
        <v>0.32851259061583349</v>
      </c>
      <c r="AF110">
        <f>IF('LF Projected Ratios'!AG$53&gt;=0,$B110+(1-$B110)*'LF Projected Ratios'!AG$53,$B110*(1+'LF Projected Ratios'!AG$53))</f>
        <v>0.32756052554185128</v>
      </c>
    </row>
    <row r="111" spans="1:32" x14ac:dyDescent="0.25">
      <c r="A111" t="s">
        <v>54</v>
      </c>
      <c r="B111">
        <f t="shared" si="0"/>
        <v>0.37573780067332152</v>
      </c>
      <c r="C111">
        <f>IF('LF Projected Ratios'!D$53&gt;=0,$B111+(1-$B111)*'LF Projected Ratios'!D$53,$B111*(1+'LF Projected Ratios'!D$53))</f>
        <v>0.37099336300533831</v>
      </c>
      <c r="D111">
        <f>IF('LF Projected Ratios'!E$53&gt;=0,$B111+(1-$B111)*'LF Projected Ratios'!E$53,$B111*(1+'LF Projected Ratios'!E$53))</f>
        <v>0.36848333889492718</v>
      </c>
      <c r="E111">
        <f>IF('LF Projected Ratios'!F$53&gt;=0,$B111+(1-$B111)*'LF Projected Ratios'!F$53,$B111*(1+'LF Projected Ratios'!F$53))</f>
        <v>0.36652483252241541</v>
      </c>
      <c r="F111">
        <f>IF('LF Projected Ratios'!G$53&gt;=0,$B111+(1-$B111)*'LF Projected Ratios'!G$53,$B111*(1+'LF Projected Ratios'!G$53))</f>
        <v>0.36470916527835928</v>
      </c>
      <c r="G111">
        <f>IF('LF Projected Ratios'!H$53&gt;=0,$B111+(1-$B111)*'LF Projected Ratios'!H$53,$B111*(1+'LF Projected Ratios'!H$53))</f>
        <v>0.36359784441153314</v>
      </c>
      <c r="H111">
        <f>IF('LF Projected Ratios'!I$53&gt;=0,$B111+(1-$B111)*'LF Projected Ratios'!I$53,$B111*(1+'LF Projected Ratios'!I$53))</f>
        <v>0.36226311281294188</v>
      </c>
      <c r="I111">
        <f>IF('LF Projected Ratios'!J$53&gt;=0,$B111+(1-$B111)*'LF Projected Ratios'!J$53,$B111*(1+'LF Projected Ratios'!J$53))</f>
        <v>0.36346130327449916</v>
      </c>
      <c r="J111">
        <f>IF('LF Projected Ratios'!K$53&gt;=0,$B111+(1-$B111)*'LF Projected Ratios'!K$53,$B111*(1+'LF Projected Ratios'!K$53))</f>
        <v>0.36631630646221369</v>
      </c>
      <c r="K111">
        <f>IF('LF Projected Ratios'!L$53&gt;=0,$B111+(1-$B111)*'LF Projected Ratios'!L$53,$B111*(1+'LF Projected Ratios'!L$53))</f>
        <v>0.36924202350060942</v>
      </c>
      <c r="L111">
        <f>IF('LF Projected Ratios'!M$53&gt;=0,$B111+(1-$B111)*'LF Projected Ratios'!M$53,$B111*(1+'LF Projected Ratios'!M$53))</f>
        <v>0.36116479594772077</v>
      </c>
      <c r="M111">
        <f>IF('LF Projected Ratios'!N$53&gt;=0,$B111+(1-$B111)*'LF Projected Ratios'!N$53,$B111*(1+'LF Projected Ratios'!N$53))</f>
        <v>0.35999684347942801</v>
      </c>
      <c r="N111">
        <f>IF('LF Projected Ratios'!O$53&gt;=0,$B111+(1-$B111)*'LF Projected Ratios'!O$53,$B111*(1+'LF Projected Ratios'!O$53))</f>
        <v>0.35883959227787543</v>
      </c>
      <c r="O111">
        <f>IF('LF Projected Ratios'!P$53&gt;=0,$B111+(1-$B111)*'LF Projected Ratios'!P$53,$B111*(1+'LF Projected Ratios'!P$53))</f>
        <v>0.35769289593957737</v>
      </c>
      <c r="P111">
        <f>IF('LF Projected Ratios'!Q$53&gt;=0,$B111+(1-$B111)*'LF Projected Ratios'!Q$53,$B111*(1+'LF Projected Ratios'!Q$53))</f>
        <v>0.35655661071950823</v>
      </c>
      <c r="Q111">
        <f>IF('LF Projected Ratios'!R$53&gt;=0,$B111+(1-$B111)*'LF Projected Ratios'!R$53,$B111*(1+'LF Projected Ratios'!R$53))</f>
        <v>0.3554305954710355</v>
      </c>
      <c r="R111">
        <f>IF('LF Projected Ratios'!S$53&gt;=0,$B111+(1-$B111)*'LF Projected Ratios'!S$53,$B111*(1+'LF Projected Ratios'!S$53))</f>
        <v>0.35431471158747035</v>
      </c>
      <c r="S111">
        <f>IF('LF Projected Ratios'!T$53&gt;=0,$B111+(1-$B111)*'LF Projected Ratios'!T$53,$B111*(1+'LF Projected Ratios'!T$53))</f>
        <v>0.35320882294519185</v>
      </c>
      <c r="T111">
        <f>IF('LF Projected Ratios'!U$53&gt;=0,$B111+(1-$B111)*'LF Projected Ratios'!U$53,$B111*(1+'LF Projected Ratios'!U$53))</f>
        <v>0.35211279584828969</v>
      </c>
      <c r="U111">
        <f>IF('LF Projected Ratios'!V$53&gt;=0,$B111+(1-$B111)*'LF Projected Ratios'!V$53,$B111*(1+'LF Projected Ratios'!V$53))</f>
        <v>0.35102649897468508</v>
      </c>
      <c r="V111">
        <f>IF('LF Projected Ratios'!W$53&gt;=0,$B111+(1-$B111)*'LF Projected Ratios'!W$53,$B111*(1+'LF Projected Ratios'!W$53))</f>
        <v>0.34994980332367431</v>
      </c>
      <c r="W111">
        <f>IF('LF Projected Ratios'!X$53&gt;=0,$B111+(1-$B111)*'LF Projected Ratios'!X$53,$B111*(1+'LF Projected Ratios'!X$53))</f>
        <v>0.34888258216486523</v>
      </c>
      <c r="X111">
        <f>IF('LF Projected Ratios'!Y$53&gt;=0,$B111+(1-$B111)*'LF Projected Ratios'!Y$53,$B111*(1+'LF Projected Ratios'!Y$53))</f>
        <v>0.34782471098844836</v>
      </c>
      <c r="Y111">
        <f>IF('LF Projected Ratios'!Z$53&gt;=0,$B111+(1-$B111)*'LF Projected Ratios'!Z$53,$B111*(1+'LF Projected Ratios'!Z$53))</f>
        <v>0.34677606745677397</v>
      </c>
      <c r="Z111">
        <f>IF('LF Projected Ratios'!AA$53&gt;=0,$B111+(1-$B111)*'LF Projected Ratios'!AA$53,$B111*(1+'LF Projected Ratios'!AA$53))</f>
        <v>0.34573653135718785</v>
      </c>
      <c r="AA111">
        <f>IF('LF Projected Ratios'!AB$53&gt;=0,$B111+(1-$B111)*'LF Projected Ratios'!AB$53,$B111*(1+'LF Projected Ratios'!AB$53))</f>
        <v>0.3447059845560938</v>
      </c>
      <c r="AB111">
        <f>IF('LF Projected Ratios'!AC$53&gt;=0,$B111+(1-$B111)*'LF Projected Ratios'!AC$53,$B111*(1+'LF Projected Ratios'!AC$53))</f>
        <v>0.34368431095419927</v>
      </c>
      <c r="AC111">
        <f>IF('LF Projected Ratios'!AD$53&gt;=0,$B111+(1-$B111)*'LF Projected Ratios'!AD$53,$B111*(1+'LF Projected Ratios'!AD$53))</f>
        <v>0.34267139644291494</v>
      </c>
      <c r="AD111">
        <f>IF('LF Projected Ratios'!AE$53&gt;=0,$B111+(1-$B111)*'LF Projected Ratios'!AE$53,$B111*(1+'LF Projected Ratios'!AE$53))</f>
        <v>0.34166712886186873</v>
      </c>
      <c r="AE111">
        <f>IF('LF Projected Ratios'!AF$53&gt;=0,$B111+(1-$B111)*'LF Projected Ratios'!AF$53,$B111*(1+'LF Projected Ratios'!AF$53))</f>
        <v>0.34067139795750512</v>
      </c>
      <c r="AF111">
        <f>IF('LF Projected Ratios'!AG$53&gt;=0,$B111+(1-$B111)*'LF Projected Ratios'!AG$53,$B111*(1+'LF Projected Ratios'!AG$53))</f>
        <v>0.33968409534273464</v>
      </c>
    </row>
    <row r="112" spans="1:32" x14ac:dyDescent="0.25">
      <c r="A112" t="s">
        <v>56</v>
      </c>
      <c r="B112">
        <f t="shared" si="0"/>
        <v>0.36541804025117286</v>
      </c>
      <c r="C112">
        <f>IF('LF Projected Ratios'!D$53&gt;=0,$B112+(1-$B112)*'LF Projected Ratios'!D$53,$B112*(1+'LF Projected Ratios'!D$53))</f>
        <v>0.36080391010078217</v>
      </c>
      <c r="D112">
        <f>IF('LF Projected Ratios'!E$53&gt;=0,$B112+(1-$B112)*'LF Projected Ratios'!E$53,$B112*(1+'LF Projected Ratios'!E$53))</f>
        <v>0.35836282461572849</v>
      </c>
      <c r="E112">
        <f>IF('LF Projected Ratios'!F$53&gt;=0,$B112+(1-$B112)*'LF Projected Ratios'!F$53,$B112*(1+'LF Projected Ratios'!F$53))</f>
        <v>0.35645810925522919</v>
      </c>
      <c r="F112">
        <f>IF('LF Projected Ratios'!G$53&gt;=0,$B112+(1-$B112)*'LF Projected Ratios'!G$53,$B112*(1+'LF Projected Ratios'!G$53))</f>
        <v>0.35469230990024742</v>
      </c>
      <c r="G112">
        <f>IF('LF Projected Ratios'!H$53&gt;=0,$B112+(1-$B112)*'LF Projected Ratios'!H$53,$B112*(1+'LF Projected Ratios'!H$53))</f>
        <v>0.35361151182105999</v>
      </c>
      <c r="H112">
        <f>IF('LF Projected Ratios'!I$53&gt;=0,$B112+(1-$B112)*'LF Projected Ratios'!I$53,$B112*(1+'LF Projected Ratios'!I$53))</f>
        <v>0.35231343905823304</v>
      </c>
      <c r="I112">
        <f>IF('LF Projected Ratios'!J$53&gt;=0,$B112+(1-$B112)*'LF Projected Ratios'!J$53,$B112*(1+'LF Projected Ratios'!J$53))</f>
        <v>0.35347872083058945</v>
      </c>
      <c r="J112">
        <f>IF('LF Projected Ratios'!K$53&gt;=0,$B112+(1-$B112)*'LF Projected Ratios'!K$53,$B112*(1+'LF Projected Ratios'!K$53))</f>
        <v>0.35625531043082648</v>
      </c>
      <c r="K112">
        <f>IF('LF Projected Ratios'!L$53&gt;=0,$B112+(1-$B112)*'LF Projected Ratios'!L$53,$B112*(1+'LF Projected Ratios'!L$53))</f>
        <v>0.35910067170292687</v>
      </c>
      <c r="L112">
        <f>IF('LF Projected Ratios'!M$53&gt;=0,$B112+(1-$B112)*'LF Projected Ratios'!M$53,$B112*(1+'LF Projected Ratios'!M$53))</f>
        <v>0.35124528782153369</v>
      </c>
      <c r="M112">
        <f>IF('LF Projected Ratios'!N$53&gt;=0,$B112+(1-$B112)*'LF Projected Ratios'!N$53,$B112*(1+'LF Projected Ratios'!N$53))</f>
        <v>0.35010941354616065</v>
      </c>
      <c r="N112">
        <f>IF('LF Projected Ratios'!O$53&gt;=0,$B112+(1-$B112)*'LF Projected Ratios'!O$53,$B112*(1+'LF Projected Ratios'!O$53))</f>
        <v>0.34898394662376991</v>
      </c>
      <c r="O112">
        <f>IF('LF Projected Ratios'!P$53&gt;=0,$B112+(1-$B112)*'LF Projected Ratios'!P$53,$B112*(1+'LF Projected Ratios'!P$53))</f>
        <v>0.34786874467189499</v>
      </c>
      <c r="P112">
        <f>IF('LF Projected Ratios'!Q$53&gt;=0,$B112+(1-$B112)*'LF Projected Ratios'!Q$53,$B112*(1+'LF Projected Ratios'!Q$53))</f>
        <v>0.34676366789351398</v>
      </c>
      <c r="Q112">
        <f>IF('LF Projected Ratios'!R$53&gt;=0,$B112+(1-$B112)*'LF Projected Ratios'!R$53,$B112*(1+'LF Projected Ratios'!R$53))</f>
        <v>0.3456685790186324</v>
      </c>
      <c r="R112">
        <f>IF('LF Projected Ratios'!S$53&gt;=0,$B112+(1-$B112)*'LF Projected Ratios'!S$53,$B112*(1+'LF Projected Ratios'!S$53))</f>
        <v>0.34458334324743894</v>
      </c>
      <c r="S112">
        <f>IF('LF Projected Ratios'!T$53&gt;=0,$B112+(1-$B112)*'LF Projected Ratios'!T$53,$B112*(1+'LF Projected Ratios'!T$53))</f>
        <v>0.34350782819499209</v>
      </c>
      <c r="T112">
        <f>IF('LF Projected Ratios'!U$53&gt;=0,$B112+(1-$B112)*'LF Projected Ratios'!U$53,$B112*(1+'LF Projected Ratios'!U$53))</f>
        <v>0.34244190383738293</v>
      </c>
      <c r="U112">
        <f>IF('LF Projected Ratios'!V$53&gt;=0,$B112+(1-$B112)*'LF Projected Ratios'!V$53,$B112*(1+'LF Projected Ratios'!V$53))</f>
        <v>0.34138544245933627</v>
      </c>
      <c r="V112">
        <f>IF('LF Projected Ratios'!W$53&gt;=0,$B112+(1-$B112)*'LF Projected Ratios'!W$53,$B112*(1+'LF Projected Ratios'!W$53))</f>
        <v>0.34033831860319441</v>
      </c>
      <c r="W112">
        <f>IF('LF Projected Ratios'!X$53&gt;=0,$B112+(1-$B112)*'LF Projected Ratios'!X$53,$B112*(1+'LF Projected Ratios'!X$53))</f>
        <v>0.33930040901925645</v>
      </c>
      <c r="X112">
        <f>IF('LF Projected Ratios'!Y$53&gt;=0,$B112+(1-$B112)*'LF Projected Ratios'!Y$53,$B112*(1+'LF Projected Ratios'!Y$53))</f>
        <v>0.33827159261741524</v>
      </c>
      <c r="Y112">
        <f>IF('LF Projected Ratios'!Z$53&gt;=0,$B112+(1-$B112)*'LF Projected Ratios'!Z$53,$B112*(1+'LF Projected Ratios'!Z$53))</f>
        <v>0.33725175042006422</v>
      </c>
      <c r="Z112">
        <f>IF('LF Projected Ratios'!AA$53&gt;=0,$B112+(1-$B112)*'LF Projected Ratios'!AA$53,$B112*(1+'LF Projected Ratios'!AA$53))</f>
        <v>0.33624076551622867</v>
      </c>
      <c r="AA112">
        <f>IF('LF Projected Ratios'!AB$53&gt;=0,$B112+(1-$B112)*'LF Projected Ratios'!AB$53,$B112*(1+'LF Projected Ratios'!AB$53))</f>
        <v>0.33523852301688983</v>
      </c>
      <c r="AB112">
        <f>IF('LF Projected Ratios'!AC$53&gt;=0,$B112+(1-$B112)*'LF Projected Ratios'!AC$53,$B112*(1+'LF Projected Ratios'!AC$53))</f>
        <v>0.33424491001145984</v>
      </c>
      <c r="AC112">
        <f>IF('LF Projected Ratios'!AD$53&gt;=0,$B112+(1-$B112)*'LF Projected Ratios'!AD$53,$B112*(1+'LF Projected Ratios'!AD$53))</f>
        <v>0.33325981552537887</v>
      </c>
      <c r="AD112">
        <f>IF('LF Projected Ratios'!AE$53&gt;=0,$B112+(1-$B112)*'LF Projected Ratios'!AE$53,$B112*(1+'LF Projected Ratios'!AE$53))</f>
        <v>0.33228313047879565</v>
      </c>
      <c r="AE112">
        <f>IF('LF Projected Ratios'!AF$53&gt;=0,$B112+(1-$B112)*'LF Projected Ratios'!AF$53,$B112*(1+'LF Projected Ratios'!AF$53))</f>
        <v>0.33131474764630436</v>
      </c>
      <c r="AF112">
        <f>IF('LF Projected Ratios'!AG$53&gt;=0,$B112+(1-$B112)*'LF Projected Ratios'!AG$53,$B112*(1+'LF Projected Ratios'!AG$53))</f>
        <v>0.33035456161770205</v>
      </c>
    </row>
    <row r="113" spans="1:32" x14ac:dyDescent="0.25">
      <c r="A113" t="s">
        <v>58</v>
      </c>
      <c r="B113">
        <f t="shared" si="0"/>
        <v>0.37137898891991894</v>
      </c>
      <c r="C113">
        <f>IF('LF Projected Ratios'!D$53&gt;=0,$B113+(1-$B113)*'LF Projected Ratios'!D$53,$B113*(1+'LF Projected Ratios'!D$53))</f>
        <v>0.36668958992686662</v>
      </c>
      <c r="D113">
        <f>IF('LF Projected Ratios'!E$53&gt;=0,$B113+(1-$B113)*'LF Projected Ratios'!E$53,$B113*(1+'LF Projected Ratios'!E$53))</f>
        <v>0.36420868378801485</v>
      </c>
      <c r="E113">
        <f>IF('LF Projected Ratios'!F$53&gt;=0,$B113+(1-$B113)*'LF Projected Ratios'!F$53,$B113*(1+'LF Projected Ratios'!F$53))</f>
        <v>0.36227289740955293</v>
      </c>
      <c r="F113">
        <f>IF('LF Projected Ratios'!G$53&gt;=0,$B113+(1-$B113)*'LF Projected Ratios'!G$53,$B113*(1+'LF Projected Ratios'!G$53))</f>
        <v>0.36047829312937607</v>
      </c>
      <c r="G113">
        <f>IF('LF Projected Ratios'!H$53&gt;=0,$B113+(1-$B113)*'LF Projected Ratios'!H$53,$B113*(1+'LF Projected Ratios'!H$53))</f>
        <v>0.35937986433368957</v>
      </c>
      <c r="H113">
        <f>IF('LF Projected Ratios'!I$53&gt;=0,$B113+(1-$B113)*'LF Projected Ratios'!I$53,$B113*(1+'LF Projected Ratios'!I$53))</f>
        <v>0.3580606165213161</v>
      </c>
      <c r="I113">
        <f>IF('LF Projected Ratios'!J$53&gt;=0,$B113+(1-$B113)*'LF Projected Ratios'!J$53,$B113*(1+'LF Projected Ratios'!J$53))</f>
        <v>0.35924490716588059</v>
      </c>
      <c r="J113">
        <f>IF('LF Projected Ratios'!K$53&gt;=0,$B113+(1-$B113)*'LF Projected Ratios'!K$53,$B113*(1+'LF Projected Ratios'!K$53))</f>
        <v>0.36206679039220629</v>
      </c>
      <c r="K113">
        <f>IF('LF Projected Ratios'!L$53&gt;=0,$B113+(1-$B113)*'LF Projected Ratios'!L$53,$B113*(1+'LF Projected Ratios'!L$53))</f>
        <v>0.36495856714088071</v>
      </c>
      <c r="L113">
        <f>IF('LF Projected Ratios'!M$53&gt;=0,$B113+(1-$B113)*'LF Projected Ratios'!M$53,$B113*(1+'LF Projected Ratios'!M$53))</f>
        <v>0.35697504087205068</v>
      </c>
      <c r="M113">
        <f>IF('LF Projected Ratios'!N$53&gt;=0,$B113+(1-$B113)*'LF Projected Ratios'!N$53,$B113*(1+'LF Projected Ratios'!N$53))</f>
        <v>0.35582063743964698</v>
      </c>
      <c r="N113">
        <f>IF('LF Projected Ratios'!O$53&gt;=0,$B113+(1-$B113)*'LF Projected Ratios'!O$53,$B113*(1+'LF Projected Ratios'!O$53))</f>
        <v>0.35467681113207611</v>
      </c>
      <c r="O113">
        <f>IF('LF Projected Ratios'!P$53&gt;=0,$B113+(1-$B113)*'LF Projected Ratios'!P$53,$B113*(1+'LF Projected Ratios'!P$53))</f>
        <v>0.35354341724423155</v>
      </c>
      <c r="P113">
        <f>IF('LF Projected Ratios'!Q$53&gt;=0,$B113+(1-$B113)*'LF Projected Ratios'!Q$53,$B113*(1+'LF Projected Ratios'!Q$53))</f>
        <v>0.35242031369862681</v>
      </c>
      <c r="Q113">
        <f>IF('LF Projected Ratios'!R$53&gt;=0,$B113+(1-$B113)*'LF Projected Ratios'!R$53,$B113*(1+'LF Projected Ratios'!R$53))</f>
        <v>0.35130736098602555</v>
      </c>
      <c r="R113">
        <f>IF('LF Projected Ratios'!S$53&gt;=0,$B113+(1-$B113)*'LF Projected Ratios'!S$53,$B113*(1+'LF Projected Ratios'!S$53))</f>
        <v>0.35020442210766989</v>
      </c>
      <c r="S113">
        <f>IF('LF Projected Ratios'!T$53&gt;=0,$B113+(1-$B113)*'LF Projected Ratios'!T$53,$B113*(1+'LF Projected Ratios'!T$53))</f>
        <v>0.34911136251906466</v>
      </c>
      <c r="T113">
        <f>IF('LF Projected Ratios'!U$53&gt;=0,$B113+(1-$B113)*'LF Projected Ratios'!U$53,$B113*(1+'LF Projected Ratios'!U$53))</f>
        <v>0.34802805007526227</v>
      </c>
      <c r="U113">
        <f>IF('LF Projected Ratios'!V$53&gt;=0,$B113+(1-$B113)*'LF Projected Ratios'!V$53,$B113*(1+'LF Projected Ratios'!V$53))</f>
        <v>0.34695435497760851</v>
      </c>
      <c r="V113">
        <f>IF('LF Projected Ratios'!W$53&gt;=0,$B113+(1-$B113)*'LF Projected Ratios'!W$53,$B113*(1+'LF Projected Ratios'!W$53))</f>
        <v>0.34589014972189486</v>
      </c>
      <c r="W113">
        <f>IF('LF Projected Ratios'!X$53&gt;=0,$B113+(1-$B113)*'LF Projected Ratios'!X$53,$B113*(1+'LF Projected Ratios'!X$53))</f>
        <v>0.34483530904788701</v>
      </c>
      <c r="X113">
        <f>IF('LF Projected Ratios'!Y$53&gt;=0,$B113+(1-$B113)*'LF Projected Ratios'!Y$53,$B113*(1+'LF Projected Ratios'!Y$53))</f>
        <v>0.34378970989017332</v>
      </c>
      <c r="Y113">
        <f>IF('LF Projected Ratios'!Z$53&gt;=0,$B113+(1-$B113)*'LF Projected Ratios'!Z$53,$B113*(1+'LF Projected Ratios'!Z$53))</f>
        <v>0.34275323133030317</v>
      </c>
      <c r="Z113">
        <f>IF('LF Projected Ratios'!AA$53&gt;=0,$B113+(1-$B113)*'LF Projected Ratios'!AA$53,$B113*(1+'LF Projected Ratios'!AA$53))</f>
        <v>0.34172575455017029</v>
      </c>
      <c r="AA113">
        <f>IF('LF Projected Ratios'!AB$53&gt;=0,$B113+(1-$B113)*'LF Projected Ratios'!AB$53,$B113*(1+'LF Projected Ratios'!AB$53))</f>
        <v>0.34070716278660773</v>
      </c>
      <c r="AB113">
        <f>IF('LF Projected Ratios'!AC$53&gt;=0,$B113+(1-$B113)*'LF Projected Ratios'!AC$53,$B113*(1+'LF Projected Ratios'!AC$53))</f>
        <v>0.3396973412871529</v>
      </c>
      <c r="AC113">
        <f>IF('LF Projected Ratios'!AD$53&gt;=0,$B113+(1-$B113)*'LF Projected Ratios'!AD$53,$B113*(1+'LF Projected Ratios'!AD$53))</f>
        <v>0.33869617726695328</v>
      </c>
      <c r="AD113">
        <f>IF('LF Projected Ratios'!AE$53&gt;=0,$B113+(1-$B113)*'LF Projected Ratios'!AE$53,$B113*(1+'LF Projected Ratios'!AE$53))</f>
        <v>0.33770355986677247</v>
      </c>
      <c r="AE113">
        <f>IF('LF Projected Ratios'!AF$53&gt;=0,$B113+(1-$B113)*'LF Projected Ratios'!AF$53,$B113*(1+'LF Projected Ratios'!AF$53))</f>
        <v>0.33671938011207064</v>
      </c>
      <c r="AF113">
        <f>IF('LF Projected Ratios'!AG$53&gt;=0,$B113+(1-$B113)*'LF Projected Ratios'!AG$53,$B113*(1+'LF Projected Ratios'!AG$53))</f>
        <v>0.33574353087312164</v>
      </c>
    </row>
    <row r="114" spans="1:32" x14ac:dyDescent="0.25">
      <c r="A114" t="s">
        <v>60</v>
      </c>
      <c r="B114">
        <f t="shared" si="0"/>
        <v>0.38273787768283996</v>
      </c>
      <c r="C114">
        <f>IF('LF Projected Ratios'!D$53&gt;=0,$B114+(1-$B114)*'LF Projected Ratios'!D$53,$B114*(1+'LF Projected Ratios'!D$53))</f>
        <v>0.3779050501084294</v>
      </c>
      <c r="D114">
        <f>IF('LF Projected Ratios'!E$53&gt;=0,$B114+(1-$B114)*'LF Projected Ratios'!E$53,$B114*(1+'LF Projected Ratios'!E$53))</f>
        <v>0.37534826370251023</v>
      </c>
      <c r="E114">
        <f>IF('LF Projected Ratios'!F$53&gt;=0,$B114+(1-$B114)*'LF Projected Ratios'!F$53,$B114*(1+'LF Projected Ratios'!F$53))</f>
        <v>0.37335326992999063</v>
      </c>
      <c r="F114">
        <f>IF('LF Projected Ratios'!G$53&gt;=0,$B114+(1-$B114)*'LF Projected Ratios'!G$53,$B114*(1+'LF Projected Ratios'!G$53))</f>
        <v>0.37150377640998017</v>
      </c>
      <c r="G114">
        <f>IF('LF Projected Ratios'!H$53&gt;=0,$B114+(1-$B114)*'LF Projected Ratios'!H$53,$B114*(1+'LF Projected Ratios'!H$53))</f>
        <v>0.3703717513935153</v>
      </c>
      <c r="H114">
        <f>IF('LF Projected Ratios'!I$53&gt;=0,$B114+(1-$B114)*'LF Projected Ratios'!I$53,$B114*(1+'LF Projected Ratios'!I$53))</f>
        <v>0.36901215345472499</v>
      </c>
      <c r="I114">
        <f>IF('LF Projected Ratios'!J$53&gt;=0,$B114+(1-$B114)*'LF Projected Ratios'!J$53,$B114*(1+'LF Projected Ratios'!J$53))</f>
        <v>0.37023266646537889</v>
      </c>
      <c r="J114">
        <f>IF('LF Projected Ratios'!K$53&gt;=0,$B114+(1-$B114)*'LF Projected Ratios'!K$53,$B114*(1+'LF Projected Ratios'!K$53))</f>
        <v>0.37314085898389965</v>
      </c>
      <c r="K114">
        <f>IF('LF Projected Ratios'!L$53&gt;=0,$B114+(1-$B114)*'LF Projected Ratios'!L$53,$B114*(1+'LF Projected Ratios'!L$53))</f>
        <v>0.37612108276753137</v>
      </c>
      <c r="L114">
        <f>IF('LF Projected Ratios'!M$53&gt;=0,$B114+(1-$B114)*'LF Projected Ratios'!M$53,$B114*(1+'LF Projected Ratios'!M$53))</f>
        <v>0.36789337470724554</v>
      </c>
      <c r="M114">
        <f>IF('LF Projected Ratios'!N$53&gt;=0,$B114+(1-$B114)*'LF Projected Ratios'!N$53,$B114*(1+'LF Projected Ratios'!N$53))</f>
        <v>0.36670366303025231</v>
      </c>
      <c r="N114">
        <f>IF('LF Projected Ratios'!O$53&gt;=0,$B114+(1-$B114)*'LF Projected Ratios'!O$53,$B114*(1+'LF Projected Ratios'!O$53))</f>
        <v>0.3655248519869278</v>
      </c>
      <c r="O114">
        <f>IF('LF Projected Ratios'!P$53&gt;=0,$B114+(1-$B114)*'LF Projected Ratios'!P$53,$B114*(1+'LF Projected Ratios'!P$53))</f>
        <v>0.36435679244625774</v>
      </c>
      <c r="P114">
        <f>IF('LF Projected Ratios'!Q$53&gt;=0,$B114+(1-$B114)*'LF Projected Ratios'!Q$53,$B114*(1+'LF Projected Ratios'!Q$53))</f>
        <v>0.36319933798521514</v>
      </c>
      <c r="Q114">
        <f>IF('LF Projected Ratios'!R$53&gt;=0,$B114+(1-$B114)*'LF Projected Ratios'!R$53,$B114*(1+'LF Projected Ratios'!R$53))</f>
        <v>0.36205234482757526</v>
      </c>
      <c r="R114">
        <f>IF('LF Projected Ratios'!S$53&gt;=0,$B114+(1-$B114)*'LF Projected Ratios'!S$53,$B114*(1+'LF Projected Ratios'!S$53))</f>
        <v>0.36091567178437639</v>
      </c>
      <c r="S114">
        <f>IF('LF Projected Ratios'!T$53&gt;=0,$B114+(1-$B114)*'LF Projected Ratios'!T$53,$B114*(1+'LF Projected Ratios'!T$53))</f>
        <v>0.35978918019598483</v>
      </c>
      <c r="T114">
        <f>IF('LF Projected Ratios'!U$53&gt;=0,$B114+(1-$B114)*'LF Projected Ratios'!U$53,$B114*(1+'LF Projected Ratios'!U$53))</f>
        <v>0.35867273387570647</v>
      </c>
      <c r="U114">
        <f>IF('LF Projected Ratios'!V$53&gt;=0,$B114+(1-$B114)*'LF Projected Ratios'!V$53,$B114*(1+'LF Projected Ratios'!V$53))</f>
        <v>0.35756619905490356</v>
      </c>
      <c r="V114">
        <f>IF('LF Projected Ratios'!W$53&gt;=0,$B114+(1-$B114)*'LF Projected Ratios'!W$53,$B114*(1+'LF Projected Ratios'!W$53))</f>
        <v>0.35646944432956124</v>
      </c>
      <c r="W114">
        <f>IF('LF Projected Ratios'!X$53&gt;=0,$B114+(1-$B114)*'LF Projected Ratios'!X$53,$B114*(1+'LF Projected Ratios'!X$53))</f>
        <v>0.35538234060827251</v>
      </c>
      <c r="X114">
        <f>IF('LF Projected Ratios'!Y$53&gt;=0,$B114+(1-$B114)*'LF Projected Ratios'!Y$53,$B114*(1+'LF Projected Ratios'!Y$53))</f>
        <v>0.3543047610615831</v>
      </c>
      <c r="Y114">
        <f>IF('LF Projected Ratios'!Z$53&gt;=0,$B114+(1-$B114)*'LF Projected Ratios'!Z$53,$B114*(1+'LF Projected Ratios'!Z$53))</f>
        <v>0.35323658107266614</v>
      </c>
      <c r="Z114">
        <f>IF('LF Projected Ratios'!AA$53&gt;=0,$B114+(1-$B114)*'LF Projected Ratios'!AA$53,$B114*(1+'LF Projected Ratios'!AA$53))</f>
        <v>0.35217767818927964</v>
      </c>
      <c r="AA114">
        <f>IF('LF Projected Ratios'!AB$53&gt;=0,$B114+(1-$B114)*'LF Projected Ratios'!AB$53,$B114*(1+'LF Projected Ratios'!AB$53))</f>
        <v>0.35112793207697274</v>
      </c>
      <c r="AB114">
        <f>IF('LF Projected Ratios'!AC$53&gt;=0,$B114+(1-$B114)*'LF Projected Ratios'!AC$53,$B114*(1+'LF Projected Ratios'!AC$53))</f>
        <v>0.35008722447349772</v>
      </c>
      <c r="AC114">
        <f>IF('LF Projected Ratios'!AD$53&gt;=0,$B114+(1-$B114)*'LF Projected Ratios'!AD$53,$B114*(1+'LF Projected Ratios'!AD$53))</f>
        <v>0.34905543914439752</v>
      </c>
      <c r="AD114">
        <f>IF('LF Projected Ratios'!AE$53&gt;=0,$B114+(1-$B114)*'LF Projected Ratios'!AE$53,$B114*(1+'LF Projected Ratios'!AE$53))</f>
        <v>0.3480324618397278</v>
      </c>
      <c r="AE114">
        <f>IF('LF Projected Ratios'!AF$53&gt;=0,$B114+(1-$B114)*'LF Projected Ratios'!AF$53,$B114*(1+'LF Projected Ratios'!AF$53))</f>
        <v>0.34701818025188541</v>
      </c>
      <c r="AF114">
        <f>IF('LF Projected Ratios'!AG$53&gt;=0,$B114+(1-$B114)*'LF Projected Ratios'!AG$53,$B114*(1+'LF Projected Ratios'!AG$53))</f>
        <v>0.34601248397450579</v>
      </c>
    </row>
    <row r="115" spans="1:32" x14ac:dyDescent="0.25">
      <c r="A115" t="s">
        <v>62</v>
      </c>
      <c r="B115">
        <f t="shared" si="0"/>
        <v>0.36429379271804097</v>
      </c>
      <c r="C115">
        <f>IF('LF Projected Ratios'!D$53&gt;=0,$B115+(1-$B115)*'LF Projected Ratios'!D$53,$B115*(1+'LF Projected Ratios'!D$53))</f>
        <v>0.35969385843065571</v>
      </c>
      <c r="D115">
        <f>IF('LF Projected Ratios'!E$53&gt;=0,$B115+(1-$B115)*'LF Projected Ratios'!E$53,$B115*(1+'LF Projected Ratios'!E$53))</f>
        <v>0.3572602832051745</v>
      </c>
      <c r="E115">
        <f>IF('LF Projected Ratios'!F$53&gt;=0,$B115+(1-$B115)*'LF Projected Ratios'!F$53,$B115*(1+'LF Projected Ratios'!F$53))</f>
        <v>0.35536142790441361</v>
      </c>
      <c r="F115">
        <f>IF('LF Projected Ratios'!G$53&gt;=0,$B115+(1-$B115)*'LF Projected Ratios'!G$53,$B115*(1+'LF Projected Ratios'!G$53))</f>
        <v>0.35360106121927887</v>
      </c>
      <c r="G115">
        <f>IF('LF Projected Ratios'!H$53&gt;=0,$B115+(1-$B115)*'LF Projected Ratios'!H$53,$B115*(1+'LF Projected Ratios'!H$53))</f>
        <v>0.35252358833053221</v>
      </c>
      <c r="H115">
        <f>IF('LF Projected Ratios'!I$53&gt;=0,$B115+(1-$B115)*'LF Projected Ratios'!I$53,$B115*(1+'LF Projected Ratios'!I$53))</f>
        <v>0.35122950922685914</v>
      </c>
      <c r="I115">
        <f>IF('LF Projected Ratios'!J$53&gt;=0,$B115+(1-$B115)*'LF Projected Ratios'!J$53,$B115*(1+'LF Projected Ratios'!J$53))</f>
        <v>0.35239120588569167</v>
      </c>
      <c r="J115">
        <f>IF('LF Projected Ratios'!K$53&gt;=0,$B115+(1-$B115)*'LF Projected Ratios'!K$53,$B115*(1+'LF Projected Ratios'!K$53))</f>
        <v>0.35515925301220069</v>
      </c>
      <c r="K115">
        <f>IF('LF Projected Ratios'!L$53&gt;=0,$B115+(1-$B115)*'LF Projected Ratios'!L$53,$B115*(1+'LF Projected Ratios'!L$53))</f>
        <v>0.35799586022719754</v>
      </c>
      <c r="L115">
        <f>IF('LF Projected Ratios'!M$53&gt;=0,$B115+(1-$B115)*'LF Projected Ratios'!M$53,$B115*(1+'LF Projected Ratios'!M$53))</f>
        <v>0.35016464427124228</v>
      </c>
      <c r="M115">
        <f>IF('LF Projected Ratios'!N$53&gt;=0,$B115+(1-$B115)*'LF Projected Ratios'!N$53,$B115*(1+'LF Projected Ratios'!N$53))</f>
        <v>0.34903226463409548</v>
      </c>
      <c r="N115">
        <f>IF('LF Projected Ratios'!O$53&gt;=0,$B115+(1-$B115)*'LF Projected Ratios'!O$53,$B115*(1+'LF Projected Ratios'!O$53))</f>
        <v>0.3479102603306008</v>
      </c>
      <c r="O115">
        <f>IF('LF Projected Ratios'!P$53&gt;=0,$B115+(1-$B115)*'LF Projected Ratios'!P$53,$B115*(1+'LF Projected Ratios'!P$53))</f>
        <v>0.3467984894163465</v>
      </c>
      <c r="P115">
        <f>IF('LF Projected Ratios'!Q$53&gt;=0,$B115+(1-$B115)*'LF Projected Ratios'!Q$53,$B115*(1+'LF Projected Ratios'!Q$53))</f>
        <v>0.34569681252441103</v>
      </c>
      <c r="Q115">
        <f>IF('LF Projected Ratios'!R$53&gt;=0,$B115+(1-$B115)*'LF Projected Ratios'!R$53,$B115*(1+'LF Projected Ratios'!R$53))</f>
        <v>0.34460509280712576</v>
      </c>
      <c r="R115">
        <f>IF('LF Projected Ratios'!S$53&gt;=0,$B115+(1-$B115)*'LF Projected Ratios'!S$53,$B115*(1+'LF Projected Ratios'!S$53))</f>
        <v>0.34352319587940533</v>
      </c>
      <c r="S115">
        <f>IF('LF Projected Ratios'!T$53&gt;=0,$B115+(1-$B115)*'LF Projected Ratios'!T$53,$B115*(1+'LF Projected Ratios'!T$53))</f>
        <v>0.34245098976360466</v>
      </c>
      <c r="T115">
        <f>IF('LF Projected Ratios'!U$53&gt;=0,$B115+(1-$B115)*'LF Projected Ratios'!U$53,$B115*(1+'LF Projected Ratios'!U$53))</f>
        <v>0.34138834483584724</v>
      </c>
      <c r="U115">
        <f>IF('LF Projected Ratios'!V$53&gt;=0,$B115+(1-$B115)*'LF Projected Ratios'!V$53,$B115*(1+'LF Projected Ratios'!V$53))</f>
        <v>0.34033513377378743</v>
      </c>
      <c r="V115">
        <f>IF('LF Projected Ratios'!W$53&gt;=0,$B115+(1-$B115)*'LF Projected Ratios'!W$53,$B115*(1+'LF Projected Ratios'!W$53))</f>
        <v>0.33929123150575147</v>
      </c>
      <c r="W115">
        <f>IF('LF Projected Ratios'!X$53&gt;=0,$B115+(1-$B115)*'LF Projected Ratios'!X$53,$B115*(1+'LF Projected Ratios'!X$53))</f>
        <v>0.33825651516122923</v>
      </c>
      <c r="X115">
        <f>IF('LF Projected Ratios'!Y$53&gt;=0,$B115+(1-$B115)*'LF Projected Ratios'!Y$53,$B115*(1+'LF Projected Ratios'!Y$53))</f>
        <v>0.33723086402266028</v>
      </c>
      <c r="Y115">
        <f>IF('LF Projected Ratios'!Z$53&gt;=0,$B115+(1-$B115)*'LF Projected Ratios'!Z$53,$B115*(1+'LF Projected Ratios'!Z$53))</f>
        <v>0.33621415947848521</v>
      </c>
      <c r="Z115">
        <f>IF('LF Projected Ratios'!AA$53&gt;=0,$B115+(1-$B115)*'LF Projected Ratios'!AA$53,$B115*(1+'LF Projected Ratios'!AA$53))</f>
        <v>0.33520628497741844</v>
      </c>
      <c r="AA115">
        <f>IF('LF Projected Ratios'!AB$53&gt;=0,$B115+(1-$B115)*'LF Projected Ratios'!AB$53,$B115*(1+'LF Projected Ratios'!AB$53))</f>
        <v>0.33420712598390961</v>
      </c>
      <c r="AB115">
        <f>IF('LF Projected Ratios'!AC$53&gt;=0,$B115+(1-$B115)*'LF Projected Ratios'!AC$53,$B115*(1+'LF Projected Ratios'!AC$53))</f>
        <v>0.33321656993475213</v>
      </c>
      <c r="AC115">
        <f>IF('LF Projected Ratios'!AD$53&gt;=0,$B115+(1-$B115)*'LF Projected Ratios'!AD$53,$B115*(1+'LF Projected Ratios'!AD$53))</f>
        <v>0.33223450619681133</v>
      </c>
      <c r="AD115">
        <f>IF('LF Projected Ratios'!AE$53&gt;=0,$B115+(1-$B115)*'LF Projected Ratios'!AE$53,$B115*(1+'LF Projected Ratios'!AE$53))</f>
        <v>0.33126082602583173</v>
      </c>
      <c r="AE115">
        <f>IF('LF Projected Ratios'!AF$53&gt;=0,$B115+(1-$B115)*'LF Projected Ratios'!AF$53,$B115*(1+'LF Projected Ratios'!AF$53))</f>
        <v>0.33029542252629784</v>
      </c>
      <c r="AF115">
        <f>IF('LF Projected Ratios'!AG$53&gt;=0,$B115+(1-$B115)*'LF Projected Ratios'!AG$53,$B115*(1+'LF Projected Ratios'!AG$53))</f>
        <v>0.32933819061231251</v>
      </c>
    </row>
    <row r="116" spans="1:32" x14ac:dyDescent="0.25">
      <c r="A116" t="s">
        <v>64</v>
      </c>
      <c r="B116">
        <f t="shared" si="0"/>
        <v>0.37449681751336883</v>
      </c>
      <c r="C116">
        <f>IF('LF Projected Ratios'!D$53&gt;=0,$B116+(1-$B116)*'LF Projected Ratios'!D$53,$B116*(1+'LF Projected Ratios'!D$53))</f>
        <v>0.36976804972805077</v>
      </c>
      <c r="D116">
        <f>IF('LF Projected Ratios'!E$53&gt;=0,$B116+(1-$B116)*'LF Projected Ratios'!E$53,$B116*(1+'LF Projected Ratios'!E$53))</f>
        <v>0.36726631570090124</v>
      </c>
      <c r="E116">
        <f>IF('LF Projected Ratios'!F$53&gt;=0,$B116+(1-$B116)*'LF Projected Ratios'!F$53,$B116*(1+'LF Projected Ratios'!F$53))</f>
        <v>0.36531427786422099</v>
      </c>
      <c r="F116">
        <f>IF('LF Projected Ratios'!G$53&gt;=0,$B116+(1-$B116)*'LF Projected Ratios'!G$53,$B116*(1+'LF Projected Ratios'!G$53))</f>
        <v>0.36350460738830992</v>
      </c>
      <c r="G116">
        <f>IF('LF Projected Ratios'!H$53&gt;=0,$B116+(1-$B116)*'LF Projected Ratios'!H$53,$B116*(1+'LF Projected Ratios'!H$53))</f>
        <v>0.36239695698125268</v>
      </c>
      <c r="H116">
        <f>IF('LF Projected Ratios'!I$53&gt;=0,$B116+(1-$B116)*'LF Projected Ratios'!I$53,$B116*(1+'LF Projected Ratios'!I$53))</f>
        <v>0.3610666337212261</v>
      </c>
      <c r="I116">
        <f>IF('LF Projected Ratios'!J$53&gt;=0,$B116+(1-$B116)*'LF Projected Ratios'!J$53,$B116*(1+'LF Projected Ratios'!J$53))</f>
        <v>0.36226086681096042</v>
      </c>
      <c r="J116">
        <f>IF('LF Projected Ratios'!K$53&gt;=0,$B116+(1-$B116)*'LF Projected Ratios'!K$53,$B116*(1+'LF Projected Ratios'!K$53))</f>
        <v>0.3651064405218663</v>
      </c>
      <c r="K116">
        <f>IF('LF Projected Ratios'!L$53&gt;=0,$B116+(1-$B116)*'LF Projected Ratios'!L$53,$B116*(1+'LF Projected Ratios'!L$53))</f>
        <v>0.36802249453043401</v>
      </c>
      <c r="L116">
        <f>IF('LF Projected Ratios'!M$53&gt;=0,$B116+(1-$B116)*'LF Projected Ratios'!M$53,$B116*(1+'LF Projected Ratios'!M$53))</f>
        <v>0.35997194436628371</v>
      </c>
      <c r="M116">
        <f>IF('LF Projected Ratios'!N$53&gt;=0,$B116+(1-$B116)*'LF Projected Ratios'!N$53,$B116*(1+'LF Projected Ratios'!N$53))</f>
        <v>0.35880784940006333</v>
      </c>
      <c r="N116">
        <f>IF('LF Projected Ratios'!O$53&gt;=0,$B116+(1-$B116)*'LF Projected Ratios'!O$53,$B116*(1+'LF Projected Ratios'!O$53))</f>
        <v>0.35765442035654321</v>
      </c>
      <c r="O116">
        <f>IF('LF Projected Ratios'!P$53&gt;=0,$B116+(1-$B116)*'LF Projected Ratios'!P$53,$B116*(1+'LF Projected Ratios'!P$53))</f>
        <v>0.3565115113157778</v>
      </c>
      <c r="P116">
        <f>IF('LF Projected Ratios'!Q$53&gt;=0,$B116+(1-$B116)*'LF Projected Ratios'!Q$53,$B116*(1+'LF Projected Ratios'!Q$53))</f>
        <v>0.35537897900750109</v>
      </c>
      <c r="Q116">
        <f>IF('LF Projected Ratios'!R$53&gt;=0,$B116+(1-$B116)*'LF Projected Ratios'!R$53,$B116*(1+'LF Projected Ratios'!R$53))</f>
        <v>0.35425668275125832</v>
      </c>
      <c r="R116">
        <f>IF('LF Projected Ratios'!S$53&gt;=0,$B116+(1-$B116)*'LF Projected Ratios'!S$53,$B116*(1+'LF Projected Ratios'!S$53))</f>
        <v>0.35314448439814949</v>
      </c>
      <c r="S116">
        <f>IF('LF Projected Ratios'!T$53&gt;=0,$B116+(1-$B116)*'LF Projected Ratios'!T$53,$B116*(1+'LF Projected Ratios'!T$53))</f>
        <v>0.35204224827414143</v>
      </c>
      <c r="T116">
        <f>IF('LF Projected Ratios'!U$53&gt;=0,$B116+(1-$B116)*'LF Projected Ratios'!U$53,$B116*(1+'LF Projected Ratios'!U$53))</f>
        <v>0.35094984112489336</v>
      </c>
      <c r="U116">
        <f>IF('LF Projected Ratios'!V$53&gt;=0,$B116+(1-$B116)*'LF Projected Ratios'!V$53,$B116*(1+'LF Projected Ratios'!V$53))</f>
        <v>0.34986713206205583</v>
      </c>
      <c r="V116">
        <f>IF('LF Projected Ratios'!W$53&gt;=0,$B116+(1-$B116)*'LF Projected Ratios'!W$53,$B116*(1+'LF Projected Ratios'!W$53))</f>
        <v>0.34879399251098742</v>
      </c>
      <c r="W116">
        <f>IF('LF Projected Ratios'!X$53&gt;=0,$B116+(1-$B116)*'LF Projected Ratios'!X$53,$B116*(1+'LF Projected Ratios'!X$53))</f>
        <v>0.34773029615985979</v>
      </c>
      <c r="X116">
        <f>IF('LF Projected Ratios'!Y$53&gt;=0,$B116+(1-$B116)*'LF Projected Ratios'!Y$53,$B116*(1+'LF Projected Ratios'!Y$53))</f>
        <v>0.34667591891009325</v>
      </c>
      <c r="Y116">
        <f>IF('LF Projected Ratios'!Z$53&gt;=0,$B116+(1-$B116)*'LF Projected Ratios'!Z$53,$B116*(1+'LF Projected Ratios'!Z$53))</f>
        <v>0.34563073882809381</v>
      </c>
      <c r="Z116">
        <f>IF('LF Projected Ratios'!AA$53&gt;=0,$B116+(1-$B116)*'LF Projected Ratios'!AA$53,$B116*(1+'LF Projected Ratios'!AA$53))</f>
        <v>0.34459463609824437</v>
      </c>
      <c r="AA116">
        <f>IF('LF Projected Ratios'!AB$53&gt;=0,$B116+(1-$B116)*'LF Projected Ratios'!AB$53,$B116*(1+'LF Projected Ratios'!AB$53))</f>
        <v>0.34356749297711919</v>
      </c>
      <c r="AB116">
        <f>IF('LF Projected Ratios'!AC$53&gt;=0,$B116+(1-$B116)*'LF Projected Ratios'!AC$53,$B116*(1+'LF Projected Ratios'!AC$53))</f>
        <v>0.34254919374887732</v>
      </c>
      <c r="AC116">
        <f>IF('LF Projected Ratios'!AD$53&gt;=0,$B116+(1-$B116)*'LF Projected Ratios'!AD$53,$B116*(1+'LF Projected Ratios'!AD$53))</f>
        <v>0.34153962468180632</v>
      </c>
      <c r="AD116">
        <f>IF('LF Projected Ratios'!AE$53&gt;=0,$B116+(1-$B116)*'LF Projected Ratios'!AE$53,$B116*(1+'LF Projected Ratios'!AE$53))</f>
        <v>0.34053867398597615</v>
      </c>
      <c r="AE116">
        <f>IF('LF Projected Ratios'!AF$53&gt;=0,$B116+(1-$B116)*'LF Projected Ratios'!AF$53,$B116*(1+'LF Projected Ratios'!AF$53))</f>
        <v>0.33954623177197574</v>
      </c>
      <c r="AF116">
        <f>IF('LF Projected Ratios'!AG$53&gt;=0,$B116+(1-$B116)*'LF Projected Ratios'!AG$53,$B116*(1+'LF Projected Ratios'!AG$53))</f>
        <v>0.33856219001069543</v>
      </c>
    </row>
    <row r="117" spans="1:32" x14ac:dyDescent="0.25">
      <c r="A117" t="s">
        <v>66</v>
      </c>
      <c r="B117">
        <f t="shared" si="0"/>
        <v>0.36579709171632002</v>
      </c>
      <c r="C117">
        <f>IF('LF Projected Ratios'!D$53&gt;=0,$B117+(1-$B117)*'LF Projected Ratios'!D$53,$B117*(1+'LF Projected Ratios'!D$53))</f>
        <v>0.36117817528665125</v>
      </c>
      <c r="D117">
        <f>IF('LF Projected Ratios'!E$53&gt;=0,$B117+(1-$B117)*'LF Projected Ratios'!E$53,$B117*(1+'LF Projected Ratios'!E$53))</f>
        <v>0.35873455764136541</v>
      </c>
      <c r="E117">
        <f>IF('LF Projected Ratios'!F$53&gt;=0,$B117+(1-$B117)*'LF Projected Ratios'!F$53,$B117*(1+'LF Projected Ratios'!F$53))</f>
        <v>0.35682786650225484</v>
      </c>
      <c r="F117">
        <f>IF('LF Projected Ratios'!G$53&gt;=0,$B117+(1-$B117)*'LF Projected Ratios'!G$53,$B117*(1+'LF Projected Ratios'!G$53))</f>
        <v>0.35506023546750104</v>
      </c>
      <c r="G117">
        <f>IF('LF Projected Ratios'!H$53&gt;=0,$B117+(1-$B117)*'LF Projected Ratios'!H$53,$B117*(1+'LF Projected Ratios'!H$53))</f>
        <v>0.35397831626661097</v>
      </c>
      <c r="H117">
        <f>IF('LF Projected Ratios'!I$53&gt;=0,$B117+(1-$B117)*'LF Projected Ratios'!I$53,$B117*(1+'LF Projected Ratios'!I$53))</f>
        <v>0.35267889700107091</v>
      </c>
      <c r="I117">
        <f>IF('LF Projected Ratios'!J$53&gt;=0,$B117+(1-$B117)*'LF Projected Ratios'!J$53,$B117*(1+'LF Projected Ratios'!J$53))</f>
        <v>0.35384538753083528</v>
      </c>
      <c r="J117">
        <f>IF('LF Projected Ratios'!K$53&gt;=0,$B117+(1-$B117)*'LF Projected Ratios'!K$53,$B117*(1+'LF Projected Ratios'!K$53))</f>
        <v>0.35662485731278243</v>
      </c>
      <c r="K117">
        <f>IF('LF Projected Ratios'!L$53&gt;=0,$B117+(1-$B117)*'LF Projected Ratios'!L$53,$B117*(1+'LF Projected Ratios'!L$53))</f>
        <v>0.3594731701040752</v>
      </c>
      <c r="L117">
        <f>IF('LF Projected Ratios'!M$53&gt;=0,$B117+(1-$B117)*'LF Projected Ratios'!M$53,$B117*(1+'LF Projected Ratios'!M$53))</f>
        <v>0.35160963776135407</v>
      </c>
      <c r="M117">
        <f>IF('LF Projected Ratios'!N$53&gt;=0,$B117+(1-$B117)*'LF Projected Ratios'!N$53,$B117*(1+'LF Projected Ratios'!N$53))</f>
        <v>0.35047258523323788</v>
      </c>
      <c r="N117">
        <f>IF('LF Projected Ratios'!O$53&gt;=0,$B117+(1-$B117)*'LF Projected Ratios'!O$53,$B117*(1+'LF Projected Ratios'!O$53))</f>
        <v>0.3493459508537462</v>
      </c>
      <c r="O117">
        <f>IF('LF Projected Ratios'!P$53&gt;=0,$B117+(1-$B117)*'LF Projected Ratios'!P$53,$B117*(1+'LF Projected Ratios'!P$53))</f>
        <v>0.34822959209271792</v>
      </c>
      <c r="P117">
        <f>IF('LF Projected Ratios'!Q$53&gt;=0,$B117+(1-$B117)*'LF Projected Ratios'!Q$53,$B117*(1+'LF Projected Ratios'!Q$53))</f>
        <v>0.34712336900811824</v>
      </c>
      <c r="Q117">
        <f>IF('LF Projected Ratios'!R$53&gt;=0,$B117+(1-$B117)*'LF Projected Ratios'!R$53,$B117*(1+'LF Projected Ratios'!R$53))</f>
        <v>0.34602714418756136</v>
      </c>
      <c r="R117">
        <f>IF('LF Projected Ratios'!S$53&gt;=0,$B117+(1-$B117)*'LF Projected Ratios'!S$53,$B117*(1+'LF Projected Ratios'!S$53))</f>
        <v>0.34494078269140693</v>
      </c>
      <c r="S117">
        <f>IF('LF Projected Ratios'!T$53&gt;=0,$B117+(1-$B117)*'LF Projected Ratios'!T$53,$B117*(1+'LF Projected Ratios'!T$53))</f>
        <v>0.34386415199738929</v>
      </c>
      <c r="T117">
        <f>IF('LF Projected Ratios'!U$53&gt;=0,$B117+(1-$B117)*'LF Projected Ratios'!U$53,$B117*(1+'LF Projected Ratios'!U$53))</f>
        <v>0.34279712194672457</v>
      </c>
      <c r="U117">
        <f>IF('LF Projected Ratios'!V$53&gt;=0,$B117+(1-$B117)*'LF Projected Ratios'!V$53,$B117*(1+'LF Projected Ratios'!V$53))</f>
        <v>0.34173956469165728</v>
      </c>
      <c r="V117">
        <f>IF('LF Projected Ratios'!W$53&gt;=0,$B117+(1-$B117)*'LF Projected Ratios'!W$53,$B117*(1+'LF Projected Ratios'!W$53))</f>
        <v>0.34069135464439149</v>
      </c>
      <c r="W117">
        <f>IF('LF Projected Ratios'!X$53&gt;=0,$B117+(1-$B117)*'LF Projected Ratios'!X$53,$B117*(1+'LF Projected Ratios'!X$53))</f>
        <v>0.33965236842737812</v>
      </c>
      <c r="X117">
        <f>IF('LF Projected Ratios'!Y$53&gt;=0,$B117+(1-$B117)*'LF Projected Ratios'!Y$53,$B117*(1+'LF Projected Ratios'!Y$53))</f>
        <v>0.3386224848249022</v>
      </c>
      <c r="Y117">
        <f>IF('LF Projected Ratios'!Z$53&gt;=0,$B117+(1-$B117)*'LF Projected Ratios'!Z$53,$B117*(1+'LF Projected Ratios'!Z$53))</f>
        <v>0.3376015847359406</v>
      </c>
      <c r="Z117">
        <f>IF('LF Projected Ratios'!AA$53&gt;=0,$B117+(1-$B117)*'LF Projected Ratios'!AA$53,$B117*(1+'LF Projected Ratios'!AA$53))</f>
        <v>0.33658955112824585</v>
      </c>
      <c r="AA117">
        <f>IF('LF Projected Ratios'!AB$53&gt;=0,$B117+(1-$B117)*'LF Projected Ratios'!AB$53,$B117*(1+'LF Projected Ratios'!AB$53))</f>
        <v>0.3355862689936237</v>
      </c>
      <c r="AB117">
        <f>IF('LF Projected Ratios'!AC$53&gt;=0,$B117+(1-$B117)*'LF Projected Ratios'!AC$53,$B117*(1+'LF Projected Ratios'!AC$53))</f>
        <v>0.33459162530436315</v>
      </c>
      <c r="AC117">
        <f>IF('LF Projected Ratios'!AD$53&gt;=0,$B117+(1-$B117)*'LF Projected Ratios'!AD$53,$B117*(1+'LF Projected Ratios'!AD$53))</f>
        <v>0.33360550897078933</v>
      </c>
      <c r="AD117">
        <f>IF('LF Projected Ratios'!AE$53&gt;=0,$B117+(1-$B117)*'LF Projected Ratios'!AE$53,$B117*(1+'LF Projected Ratios'!AE$53))</f>
        <v>0.33262781079990156</v>
      </c>
      <c r="AE117">
        <f>IF('LF Projected Ratios'!AF$53&gt;=0,$B117+(1-$B117)*'LF Projected Ratios'!AF$53,$B117*(1+'LF Projected Ratios'!AF$53))</f>
        <v>0.33165842345506813</v>
      </c>
      <c r="AF117">
        <f>IF('LF Projected Ratios'!AG$53&gt;=0,$B117+(1-$B117)*'LF Projected Ratios'!AG$53,$B117*(1+'LF Projected Ratios'!AG$53))</f>
        <v>0.33069724141674312</v>
      </c>
    </row>
    <row r="118" spans="1:32" x14ac:dyDescent="0.25">
      <c r="A118" t="s">
        <v>68</v>
      </c>
      <c r="B118">
        <f t="shared" si="0"/>
        <v>0.3504899169687915</v>
      </c>
      <c r="C118">
        <f>IF('LF Projected Ratios'!D$53&gt;=0,$B118+(1-$B118)*'LF Projected Ratios'!D$53,$B118*(1+'LF Projected Ratios'!D$53))</f>
        <v>0.34606428409039824</v>
      </c>
      <c r="D118">
        <f>IF('LF Projected Ratios'!E$53&gt;=0,$B118+(1-$B118)*'LF Projected Ratios'!E$53,$B118*(1+'LF Projected Ratios'!E$53))</f>
        <v>0.34372292226715029</v>
      </c>
      <c r="E118">
        <f>IF('LF Projected Ratios'!F$53&gt;=0,$B118+(1-$B118)*'LF Projected Ratios'!F$53,$B118*(1+'LF Projected Ratios'!F$53))</f>
        <v>0.34189601867998276</v>
      </c>
      <c r="F118">
        <f>IF('LF Projected Ratios'!G$53&gt;=0,$B118+(1-$B118)*'LF Projected Ratios'!G$53,$B118*(1+'LF Projected Ratios'!G$53))</f>
        <v>0.34020235607677435</v>
      </c>
      <c r="G118">
        <f>IF('LF Projected Ratios'!H$53&gt;=0,$B118+(1-$B118)*'LF Projected Ratios'!H$53,$B118*(1+'LF Projected Ratios'!H$53))</f>
        <v>0.33916571095445347</v>
      </c>
      <c r="H118">
        <f>IF('LF Projected Ratios'!I$53&gt;=0,$B118+(1-$B118)*'LF Projected Ratios'!I$53,$B118*(1+'LF Projected Ratios'!I$53))</f>
        <v>0.33792066729281611</v>
      </c>
      <c r="I118">
        <f>IF('LF Projected Ratios'!J$53&gt;=0,$B118+(1-$B118)*'LF Projected Ratios'!J$53,$B118*(1+'LF Projected Ratios'!J$53))</f>
        <v>0.33903834476532879</v>
      </c>
      <c r="J118">
        <f>IF('LF Projected Ratios'!K$53&gt;=0,$B118+(1-$B118)*'LF Projected Ratios'!K$53,$B118*(1+'LF Projected Ratios'!K$53))</f>
        <v>0.34170150462950671</v>
      </c>
      <c r="K118">
        <f>IF('LF Projected Ratios'!L$53&gt;=0,$B118+(1-$B118)*'LF Projected Ratios'!L$53,$B118*(1+'LF Projected Ratios'!L$53))</f>
        <v>0.34443062669288155</v>
      </c>
      <c r="L118">
        <f>IF('LF Projected Ratios'!M$53&gt;=0,$B118+(1-$B118)*'LF Projected Ratios'!M$53,$B118*(1+'LF Projected Ratios'!M$53))</f>
        <v>0.33689615236190706</v>
      </c>
      <c r="M118">
        <f>IF('LF Projected Ratios'!N$53&gt;=0,$B118+(1-$B118)*'LF Projected Ratios'!N$53,$B118*(1+'LF Projected Ratios'!N$53))</f>
        <v>0.33580668102603967</v>
      </c>
      <c r="N118">
        <f>IF('LF Projected Ratios'!O$53&gt;=0,$B118+(1-$B118)*'LF Projected Ratios'!O$53,$B118*(1+'LF Projected Ratios'!O$53))</f>
        <v>0.33472719188010502</v>
      </c>
      <c r="O118">
        <f>IF('LF Projected Ratios'!P$53&gt;=0,$B118+(1-$B118)*'LF Projected Ratios'!P$53,$B118*(1+'LF Projected Ratios'!P$53))</f>
        <v>0.33365754835827072</v>
      </c>
      <c r="P118">
        <f>IF('LF Projected Ratios'!Q$53&gt;=0,$B118+(1-$B118)*'LF Projected Ratios'!Q$53,$B118*(1+'LF Projected Ratios'!Q$53))</f>
        <v>0.33259761637452767</v>
      </c>
      <c r="Q118">
        <f>IF('LF Projected Ratios'!R$53&gt;=0,$B118+(1-$B118)*'LF Projected Ratios'!R$53,$B118*(1+'LF Projected Ratios'!R$53))</f>
        <v>0.33154726426665998</v>
      </c>
      <c r="R118">
        <f>IF('LF Projected Ratios'!S$53&gt;=0,$B118+(1-$B118)*'LF Projected Ratios'!S$53,$B118*(1+'LF Projected Ratios'!S$53))</f>
        <v>0.3305063627417224</v>
      </c>
      <c r="S118">
        <f>IF('LF Projected Ratios'!T$53&gt;=0,$B118+(1-$B118)*'LF Projected Ratios'!T$53,$B118*(1+'LF Projected Ratios'!T$53))</f>
        <v>0.3294747848229867</v>
      </c>
      <c r="T118">
        <f>IF('LF Projected Ratios'!U$53&gt;=0,$B118+(1-$B118)*'LF Projected Ratios'!U$53,$B118*(1+'LF Projected Ratios'!U$53))</f>
        <v>0.32845240579830404</v>
      </c>
      <c r="U118">
        <f>IF('LF Projected Ratios'!V$53&gt;=0,$B118+(1-$B118)*'LF Projected Ratios'!V$53,$B118*(1+'LF Projected Ratios'!V$53))</f>
        <v>0.32743910316984653</v>
      </c>
      <c r="V118">
        <f>IF('LF Projected Ratios'!W$53&gt;=0,$B118+(1-$B118)*'LF Projected Ratios'!W$53,$B118*(1+'LF Projected Ratios'!W$53))</f>
        <v>0.32643475660517518</v>
      </c>
      <c r="W118">
        <f>IF('LF Projected Ratios'!X$53&gt;=0,$B118+(1-$B118)*'LF Projected Ratios'!X$53,$B118*(1+'LF Projected Ratios'!X$53))</f>
        <v>0.32543924788960799</v>
      </c>
      <c r="X118">
        <f>IF('LF Projected Ratios'!Y$53&gt;=0,$B118+(1-$B118)*'LF Projected Ratios'!Y$53,$B118*(1+'LF Projected Ratios'!Y$53))</f>
        <v>0.32445246087983254</v>
      </c>
      <c r="Y118">
        <f>IF('LF Projected Ratios'!Z$53&gt;=0,$B118+(1-$B118)*'LF Projected Ratios'!Z$53,$B118*(1+'LF Projected Ratios'!Z$53))</f>
        <v>0.3234742814587368</v>
      </c>
      <c r="Z118">
        <f>IF('LF Projected Ratios'!AA$53&gt;=0,$B118+(1-$B118)*'LF Projected Ratios'!AA$53,$B118*(1+'LF Projected Ratios'!AA$53))</f>
        <v>0.32250459749141414</v>
      </c>
      <c r="AA118">
        <f>IF('LF Projected Ratios'!AB$53&gt;=0,$B118+(1-$B118)*'LF Projected Ratios'!AB$53,$B118*(1+'LF Projected Ratios'!AB$53))</f>
        <v>0.32154329878231264</v>
      </c>
      <c r="AB118">
        <f>IF('LF Projected Ratios'!AC$53&gt;=0,$B118+(1-$B118)*'LF Projected Ratios'!AC$53,$B118*(1+'LF Projected Ratios'!AC$53))</f>
        <v>0.32059027703348791</v>
      </c>
      <c r="AC118">
        <f>IF('LF Projected Ratios'!AD$53&gt;=0,$B118+(1-$B118)*'LF Projected Ratios'!AD$53,$B118*(1+'LF Projected Ratios'!AD$53))</f>
        <v>0.31964542580393279</v>
      </c>
      <c r="AD118">
        <f>IF('LF Projected Ratios'!AE$53&gt;=0,$B118+(1-$B118)*'LF Projected Ratios'!AE$53,$B118*(1+'LF Projected Ratios'!AE$53))</f>
        <v>0.31870864046994568</v>
      </c>
      <c r="AE118">
        <f>IF('LF Projected Ratios'!AF$53&gt;=0,$B118+(1-$B118)*'LF Projected Ratios'!AF$53,$B118*(1+'LF Projected Ratios'!AF$53))</f>
        <v>0.31777981818651224</v>
      </c>
      <c r="AF118">
        <f>IF('LF Projected Ratios'!AG$53&gt;=0,$B118+(1-$B118)*'LF Projected Ratios'!AG$53,$B118*(1+'LF Projected Ratios'!AG$53))</f>
        <v>0.316858857849666</v>
      </c>
    </row>
    <row r="119" spans="1:32" x14ac:dyDescent="0.25">
      <c r="A119" t="s">
        <v>70</v>
      </c>
      <c r="B119">
        <f t="shared" si="0"/>
        <v>0.38099239353096603</v>
      </c>
      <c r="C119">
        <f>IF('LF Projected Ratios'!D$53&gt;=0,$B119+(1-$B119)*'LF Projected Ratios'!D$53,$B119*(1+'LF Projected Ratios'!D$53))</f>
        <v>0.37618160616849095</v>
      </c>
      <c r="D119">
        <f>IF('LF Projected Ratios'!E$53&gt;=0,$B119+(1-$B119)*'LF Projected Ratios'!E$53,$B119*(1+'LF Projected Ratios'!E$53))</f>
        <v>0.37363648004082356</v>
      </c>
      <c r="E119">
        <f>IF('LF Projected Ratios'!F$53&gt;=0,$B119+(1-$B119)*'LF Projected Ratios'!F$53,$B119*(1+'LF Projected Ratios'!F$53))</f>
        <v>0.37165058447941934</v>
      </c>
      <c r="F119">
        <f>IF('LF Projected Ratios'!G$53&gt;=0,$B119+(1-$B119)*'LF Projected Ratios'!G$53,$B119*(1+'LF Projected Ratios'!G$53))</f>
        <v>0.3698095256135584</v>
      </c>
      <c r="G119">
        <f>IF('LF Projected Ratios'!H$53&gt;=0,$B119+(1-$B119)*'LF Projected Ratios'!H$53,$B119*(1+'LF Projected Ratios'!H$53))</f>
        <v>0.36868266322102228</v>
      </c>
      <c r="H119">
        <f>IF('LF Projected Ratios'!I$53&gt;=0,$B119+(1-$B119)*'LF Projected Ratios'!I$53,$B119*(1+'LF Projected Ratios'!I$53))</f>
        <v>0.36732926575726582</v>
      </c>
      <c r="I119">
        <f>IF('LF Projected Ratios'!J$53&gt;=0,$B119+(1-$B119)*'LF Projected Ratios'!J$53,$B119*(1+'LF Projected Ratios'!J$53))</f>
        <v>0.36854421259262987</v>
      </c>
      <c r="J119">
        <f>IF('LF Projected Ratios'!K$53&gt;=0,$B119+(1-$B119)*'LF Projected Ratios'!K$53,$B119*(1+'LF Projected Ratios'!K$53))</f>
        <v>0.37143914223792152</v>
      </c>
      <c r="K119">
        <f>IF('LF Projected Ratios'!L$53&gt;=0,$B119+(1-$B119)*'LF Projected Ratios'!L$53,$B119*(1+'LF Projected Ratios'!L$53))</f>
        <v>0.37440577464822256</v>
      </c>
      <c r="L119">
        <f>IF('LF Projected Ratios'!M$53&gt;=0,$B119+(1-$B119)*'LF Projected Ratios'!M$53,$B119*(1+'LF Projected Ratios'!M$53))</f>
        <v>0.36621558922382641</v>
      </c>
      <c r="M119">
        <f>IF('LF Projected Ratios'!N$53&gt;=0,$B119+(1-$B119)*'LF Projected Ratios'!N$53,$B119*(1+'LF Projected Ratios'!N$53))</f>
        <v>0.36503130325199218</v>
      </c>
      <c r="N119">
        <f>IF('LF Projected Ratios'!O$53&gt;=0,$B119+(1-$B119)*'LF Projected Ratios'!O$53,$B119*(1+'LF Projected Ratios'!O$53))</f>
        <v>0.36385786820125732</v>
      </c>
      <c r="O119">
        <f>IF('LF Projected Ratios'!P$53&gt;=0,$B119+(1-$B119)*'LF Projected Ratios'!P$53,$B119*(1+'LF Projected Ratios'!P$53))</f>
        <v>0.36269513562072248</v>
      </c>
      <c r="P119">
        <f>IF('LF Projected Ratios'!Q$53&gt;=0,$B119+(1-$B119)*'LF Projected Ratios'!Q$53,$B119*(1+'LF Projected Ratios'!Q$53))</f>
        <v>0.36154295975512624</v>
      </c>
      <c r="Q119">
        <f>IF('LF Projected Ratios'!R$53&gt;=0,$B119+(1-$B119)*'LF Projected Ratios'!R$53,$B119*(1+'LF Projected Ratios'!R$53))</f>
        <v>0.36040119748393817</v>
      </c>
      <c r="R119">
        <f>IF('LF Projected Ratios'!S$53&gt;=0,$B119+(1-$B119)*'LF Projected Ratios'!S$53,$B119*(1+'LF Projected Ratios'!S$53))</f>
        <v>0.35926970826209181</v>
      </c>
      <c r="S119">
        <f>IF('LF Projected Ratios'!T$53&gt;=0,$B119+(1-$B119)*'LF Projected Ratios'!T$53,$B119*(1+'LF Projected Ratios'!T$53))</f>
        <v>0.35814835406231377</v>
      </c>
      <c r="T119">
        <f>IF('LF Projected Ratios'!U$53&gt;=0,$B119+(1-$B119)*'LF Projected Ratios'!U$53,$B119*(1+'LF Projected Ratios'!U$53))</f>
        <v>0.35703699931899208</v>
      </c>
      <c r="U119">
        <f>IF('LF Projected Ratios'!V$53&gt;=0,$B119+(1-$B119)*'LF Projected Ratios'!V$53,$B119*(1+'LF Projected Ratios'!V$53))</f>
        <v>0.3559355108735438</v>
      </c>
      <c r="V119">
        <f>IF('LF Projected Ratios'!W$53&gt;=0,$B119+(1-$B119)*'LF Projected Ratios'!W$53,$B119*(1+'LF Projected Ratios'!W$53))</f>
        <v>0.35484375792122475</v>
      </c>
      <c r="W119">
        <f>IF('LF Projected Ratios'!X$53&gt;=0,$B119+(1-$B119)*'LF Projected Ratios'!X$53,$B119*(1+'LF Projected Ratios'!X$53))</f>
        <v>0.35376161195935207</v>
      </c>
      <c r="X119">
        <f>IF('LF Projected Ratios'!Y$53&gt;=0,$B119+(1-$B119)*'LF Projected Ratios'!Y$53,$B119*(1+'LF Projected Ratios'!Y$53))</f>
        <v>0.35268894673687978</v>
      </c>
      <c r="Y119">
        <f>IF('LF Projected Ratios'!Z$53&gt;=0,$B119+(1-$B119)*'LF Projected Ratios'!Z$53,$B119*(1+'LF Projected Ratios'!Z$53))</f>
        <v>0.35162563820529885</v>
      </c>
      <c r="Z119">
        <f>IF('LF Projected Ratios'!AA$53&gt;=0,$B119+(1-$B119)*'LF Projected Ratios'!AA$53,$B119*(1+'LF Projected Ratios'!AA$53))</f>
        <v>0.35057156447081317</v>
      </c>
      <c r="AA119">
        <f>IF('LF Projected Ratios'!AB$53&gt;=0,$B119+(1-$B119)*'LF Projected Ratios'!AB$53,$B119*(1+'LF Projected Ratios'!AB$53))</f>
        <v>0.34952660574775979</v>
      </c>
      <c r="AB119">
        <f>IF('LF Projected Ratios'!AC$53&gt;=0,$B119+(1-$B119)*'LF Projected Ratios'!AC$53,$B119*(1+'LF Projected Ratios'!AC$53))</f>
        <v>0.34849064431322835</v>
      </c>
      <c r="AC119">
        <f>IF('LF Projected Ratios'!AD$53&gt;=0,$B119+(1-$B119)*'LF Projected Ratios'!AD$53,$B119*(1+'LF Projected Ratios'!AD$53))</f>
        <v>0.34746356446285154</v>
      </c>
      <c r="AD119">
        <f>IF('LF Projected Ratios'!AE$53&gt;=0,$B119+(1-$B119)*'LF Projected Ratios'!AE$53,$B119*(1+'LF Projected Ratios'!AE$53))</f>
        <v>0.34644525246772434</v>
      </c>
      <c r="AE119">
        <f>IF('LF Projected Ratios'!AF$53&gt;=0,$B119+(1-$B119)*'LF Projected Ratios'!AF$53,$B119*(1+'LF Projected Ratios'!AF$53))</f>
        <v>0.34543559653242478</v>
      </c>
      <c r="AF119">
        <f>IF('LF Projected Ratios'!AG$53&gt;=0,$B119+(1-$B119)*'LF Projected Ratios'!AG$53,$B119*(1+'LF Projected Ratios'!AG$53))</f>
        <v>0.34443448675409871</v>
      </c>
    </row>
    <row r="120" spans="1:32" x14ac:dyDescent="0.25">
      <c r="A120" t="s">
        <v>72</v>
      </c>
      <c r="B120">
        <f t="shared" si="0"/>
        <v>0.36210714282958939</v>
      </c>
      <c r="C120">
        <f>IF('LF Projected Ratios'!D$53&gt;=0,$B120+(1-$B120)*'LF Projected Ratios'!D$53,$B120*(1+'LF Projected Ratios'!D$53))</f>
        <v>0.35753481934973769</v>
      </c>
      <c r="D120">
        <f>IF('LF Projected Ratios'!E$53&gt;=0,$B120+(1-$B120)*'LF Projected Ratios'!E$53,$B120*(1+'LF Projected Ratios'!E$53))</f>
        <v>0.3551158515018778</v>
      </c>
      <c r="E120">
        <f>IF('LF Projected Ratios'!F$53&gt;=0,$B120+(1-$B120)*'LF Projected Ratios'!F$53,$B120*(1+'LF Projected Ratios'!F$53))</f>
        <v>0.3532283939570342</v>
      </c>
      <c r="F120">
        <f>IF('LF Projected Ratios'!G$53&gt;=0,$B120+(1-$B120)*'LF Projected Ratios'!G$53,$B120*(1+'LF Projected Ratios'!G$53))</f>
        <v>0.35147859375887402</v>
      </c>
      <c r="G120">
        <f>IF('LF Projected Ratios'!H$53&gt;=0,$B120+(1-$B120)*'LF Projected Ratios'!H$53,$B120*(1+'LF Projected Ratios'!H$53))</f>
        <v>0.3504075883313334</v>
      </c>
      <c r="H120">
        <f>IF('LF Projected Ratios'!I$53&gt;=0,$B120+(1-$B120)*'LF Projected Ratios'!I$53,$B120*(1+'LF Projected Ratios'!I$53))</f>
        <v>0.34912127685363764</v>
      </c>
      <c r="I120">
        <f>IF('LF Projected Ratios'!J$53&gt;=0,$B120+(1-$B120)*'LF Projected Ratios'!J$53,$B120*(1+'LF Projected Ratios'!J$53))</f>
        <v>0.35027600050354107</v>
      </c>
      <c r="J120">
        <f>IF('LF Projected Ratios'!K$53&gt;=0,$B120+(1-$B120)*'LF Projected Ratios'!K$53,$B120*(1+'LF Projected Ratios'!K$53))</f>
        <v>0.35302743260651304</v>
      </c>
      <c r="K120">
        <f>IF('LF Projected Ratios'!L$53&gt;=0,$B120+(1-$B120)*'LF Projected Ratios'!L$53,$B120*(1+'LF Projected Ratios'!L$53))</f>
        <v>0.35584701327048363</v>
      </c>
      <c r="L120">
        <f>IF('LF Projected Ratios'!M$53&gt;=0,$B120+(1-$B120)*'LF Projected Ratios'!M$53,$B120*(1+'LF Projected Ratios'!M$53))</f>
        <v>0.34806280368092501</v>
      </c>
      <c r="M120">
        <f>IF('LF Projected Ratios'!N$53&gt;=0,$B120+(1-$B120)*'LF Projected Ratios'!N$53,$B120*(1+'LF Projected Ratios'!N$53))</f>
        <v>0.34693722107918412</v>
      </c>
      <c r="N120">
        <f>IF('LF Projected Ratios'!O$53&gt;=0,$B120+(1-$B120)*'LF Projected Ratios'!O$53,$B120*(1+'LF Projected Ratios'!O$53))</f>
        <v>0.34582195153382728</v>
      </c>
      <c r="O120">
        <f>IF('LF Projected Ratios'!P$53&gt;=0,$B120+(1-$B120)*'LF Projected Ratios'!P$53,$B120*(1+'LF Projected Ratios'!P$53))</f>
        <v>0.34471685395245494</v>
      </c>
      <c r="P120">
        <f>IF('LF Projected Ratios'!Q$53&gt;=0,$B120+(1-$B120)*'LF Projected Ratios'!Q$53,$B120*(1+'LF Projected Ratios'!Q$53))</f>
        <v>0.34362178980468644</v>
      </c>
      <c r="Q120">
        <f>IF('LF Projected Ratios'!R$53&gt;=0,$B120+(1-$B120)*'LF Projected Ratios'!R$53,$B120*(1+'LF Projected Ratios'!R$53))</f>
        <v>0.34253662306427241</v>
      </c>
      <c r="R120">
        <f>IF('LF Projected Ratios'!S$53&gt;=0,$B120+(1-$B120)*'LF Projected Ratios'!S$53,$B120*(1+'LF Projected Ratios'!S$53))</f>
        <v>0.34146122015276531</v>
      </c>
      <c r="S120">
        <f>IF('LF Projected Ratios'!T$53&gt;=0,$B120+(1-$B120)*'LF Projected Ratios'!T$53,$B120*(1+'LF Projected Ratios'!T$53))</f>
        <v>0.34039544988470727</v>
      </c>
      <c r="T120">
        <f>IF('LF Projected Ratios'!U$53&gt;=0,$B120+(1-$B120)*'LF Projected Ratios'!U$53,$B120*(1+'LF Projected Ratios'!U$53))</f>
        <v>0.33933918341428065</v>
      </c>
      <c r="U120">
        <f>IF('LF Projected Ratios'!V$53&gt;=0,$B120+(1-$B120)*'LF Projected Ratios'!V$53,$B120*(1+'LF Projected Ratios'!V$53))</f>
        <v>0.33829229418338408</v>
      </c>
      <c r="V120">
        <f>IF('LF Projected Ratios'!W$53&gt;=0,$B120+(1-$B120)*'LF Projected Ratios'!W$53,$B120*(1+'LF Projected Ratios'!W$53))</f>
        <v>0.33725465787107828</v>
      </c>
      <c r="W120">
        <f>IF('LF Projected Ratios'!X$53&gt;=0,$B120+(1-$B120)*'LF Projected Ratios'!X$53,$B120*(1+'LF Projected Ratios'!X$53))</f>
        <v>0.33622615234437553</v>
      </c>
      <c r="X120">
        <f>IF('LF Projected Ratios'!Y$53&gt;=0,$B120+(1-$B120)*'LF Projected Ratios'!Y$53,$B120*(1+'LF Projected Ratios'!Y$53))</f>
        <v>0.3352066576103146</v>
      </c>
      <c r="Y120">
        <f>IF('LF Projected Ratios'!Z$53&gt;=0,$B120+(1-$B120)*'LF Projected Ratios'!Z$53,$B120*(1+'LF Projected Ratios'!Z$53))</f>
        <v>0.33419605576929434</v>
      </c>
      <c r="Z120">
        <f>IF('LF Projected Ratios'!AA$53&gt;=0,$B120+(1-$B120)*'LF Projected Ratios'!AA$53,$B120*(1+'LF Projected Ratios'!AA$53))</f>
        <v>0.33319423096962081</v>
      </c>
      <c r="AA120">
        <f>IF('LF Projected Ratios'!AB$53&gt;=0,$B120+(1-$B120)*'LF Projected Ratios'!AB$53,$B120*(1+'LF Projected Ratios'!AB$53))</f>
        <v>0.33220106936323568</v>
      </c>
      <c r="AB120">
        <f>IF('LF Projected Ratios'!AC$53&gt;=0,$B120+(1-$B120)*'LF Projected Ratios'!AC$53,$B120*(1+'LF Projected Ratios'!AC$53))</f>
        <v>0.33121645906258584</v>
      </c>
      <c r="AC120">
        <f>IF('LF Projected Ratios'!AD$53&gt;=0,$B120+(1-$B120)*'LF Projected Ratios'!AD$53,$B120*(1+'LF Projected Ratios'!AD$53))</f>
        <v>0.33024029009860484</v>
      </c>
      <c r="AD120">
        <f>IF('LF Projected Ratios'!AE$53&gt;=0,$B120+(1-$B120)*'LF Projected Ratios'!AE$53,$B120*(1+'LF Projected Ratios'!AE$53))</f>
        <v>0.32927245437976743</v>
      </c>
      <c r="AE120">
        <f>IF('LF Projected Ratios'!AF$53&gt;=0,$B120+(1-$B120)*'LF Projected Ratios'!AF$53,$B120*(1+'LF Projected Ratios'!AF$53))</f>
        <v>0.32831284565219171</v>
      </c>
      <c r="AF120">
        <f>IF('LF Projected Ratios'!AG$53&gt;=0,$B120+(1-$B120)*'LF Projected Ratios'!AG$53,$B120*(1+'LF Projected Ratios'!AG$53))</f>
        <v>0.32736135946075168</v>
      </c>
    </row>
    <row r="121" spans="1:32" x14ac:dyDescent="0.25">
      <c r="A121" t="s">
        <v>74</v>
      </c>
      <c r="B121">
        <f t="shared" si="0"/>
        <v>0.32954794885903849</v>
      </c>
      <c r="C121">
        <f>IF('LF Projected Ratios'!D$53&gt;=0,$B121+(1-$B121)*'LF Projected Ratios'!D$53,$B121*(1+'LF Projected Ratios'!D$53))</f>
        <v>0.32538675001460071</v>
      </c>
      <c r="D121">
        <f>IF('LF Projected Ratios'!E$53&gt;=0,$B121+(1-$B121)*'LF Projected Ratios'!E$53,$B121*(1+'LF Projected Ratios'!E$53))</f>
        <v>0.32318528586675499</v>
      </c>
      <c r="E121">
        <f>IF('LF Projected Ratios'!F$53&gt;=0,$B121+(1-$B121)*'LF Projected Ratios'!F$53,$B121*(1+'LF Projected Ratios'!F$53))</f>
        <v>0.32146754078831991</v>
      </c>
      <c r="F121">
        <f>IF('LF Projected Ratios'!G$53&gt;=0,$B121+(1-$B121)*'LF Projected Ratios'!G$53,$B121*(1+'LF Projected Ratios'!G$53))</f>
        <v>0.31987507547070482</v>
      </c>
      <c r="G121">
        <f>IF('LF Projected Ratios'!H$53&gt;=0,$B121+(1-$B121)*'LF Projected Ratios'!H$53,$B121*(1+'LF Projected Ratios'!H$53))</f>
        <v>0.31890037047288317</v>
      </c>
      <c r="H121">
        <f>IF('LF Projected Ratios'!I$53&gt;=0,$B121+(1-$B121)*'LF Projected Ratios'!I$53,$B121*(1+'LF Projected Ratios'!I$53))</f>
        <v>0.3177297188647541</v>
      </c>
      <c r="I121">
        <f>IF('LF Projected Ratios'!J$53&gt;=0,$B121+(1-$B121)*'LF Projected Ratios'!J$53,$B121*(1+'LF Projected Ratios'!J$53))</f>
        <v>0.31878061448462808</v>
      </c>
      <c r="J121">
        <f>IF('LF Projected Ratios'!K$53&gt;=0,$B121+(1-$B121)*'LF Projected Ratios'!K$53,$B121*(1+'LF Projected Ratios'!K$53))</f>
        <v>0.32128464906089721</v>
      </c>
      <c r="K121">
        <f>IF('LF Projected Ratios'!L$53&gt;=0,$B121+(1-$B121)*'LF Projected Ratios'!L$53,$B121*(1+'LF Projected Ratios'!L$53))</f>
        <v>0.32385070455815484</v>
      </c>
      <c r="L121">
        <f>IF('LF Projected Ratios'!M$53&gt;=0,$B121+(1-$B121)*'LF Projected Ratios'!M$53,$B121*(1+'LF Projected Ratios'!M$53))</f>
        <v>0.31676641927263882</v>
      </c>
      <c r="M121">
        <f>IF('LF Projected Ratios'!N$53&gt;=0,$B121+(1-$B121)*'LF Projected Ratios'!N$53,$B121*(1+'LF Projected Ratios'!N$53))</f>
        <v>0.31574204445700677</v>
      </c>
      <c r="N121">
        <f>IF('LF Projected Ratios'!O$53&gt;=0,$B121+(1-$B121)*'LF Projected Ratios'!O$53,$B121*(1+'LF Projected Ratios'!O$53))</f>
        <v>0.31472705538988893</v>
      </c>
      <c r="O121">
        <f>IF('LF Projected Ratios'!P$53&gt;=0,$B121+(1-$B121)*'LF Projected Ratios'!P$53,$B121*(1+'LF Projected Ratios'!P$53))</f>
        <v>0.31372132366533761</v>
      </c>
      <c r="P121">
        <f>IF('LF Projected Ratios'!Q$53&gt;=0,$B121+(1-$B121)*'LF Projected Ratios'!Q$53,$B121*(1+'LF Projected Ratios'!Q$53))</f>
        <v>0.31272472320905775</v>
      </c>
      <c r="Q121">
        <f>IF('LF Projected Ratios'!R$53&gt;=0,$B121+(1-$B121)*'LF Projected Ratios'!R$53,$B121*(1+'LF Projected Ratios'!R$53))</f>
        <v>0.31173713022572414</v>
      </c>
      <c r="R121">
        <f>IF('LF Projected Ratios'!S$53&gt;=0,$B121+(1-$B121)*'LF Projected Ratios'!S$53,$B121*(1+'LF Projected Ratios'!S$53))</f>
        <v>0.31075842314771712</v>
      </c>
      <c r="S121">
        <f>IF('LF Projected Ratios'!T$53&gt;=0,$B121+(1-$B121)*'LF Projected Ratios'!T$53,$B121*(1+'LF Projected Ratios'!T$53))</f>
        <v>0.309788482585239</v>
      </c>
      <c r="T121">
        <f>IF('LF Projected Ratios'!U$53&gt;=0,$B121+(1-$B121)*'LF Projected Ratios'!U$53,$B121*(1+'LF Projected Ratios'!U$53))</f>
        <v>0.30882719127776131</v>
      </c>
      <c r="U121">
        <f>IF('LF Projected Ratios'!V$53&gt;=0,$B121+(1-$B121)*'LF Projected Ratios'!V$53,$B121*(1+'LF Projected Ratios'!V$53))</f>
        <v>0.30787443404676973</v>
      </c>
      <c r="V121">
        <f>IF('LF Projected Ratios'!W$53&gt;=0,$B121+(1-$B121)*'LF Projected Ratios'!W$53,$B121*(1+'LF Projected Ratios'!W$53))</f>
        <v>0.30693009774975571</v>
      </c>
      <c r="W121">
        <f>IF('LF Projected Ratios'!X$53&gt;=0,$B121+(1-$B121)*'LF Projected Ratios'!X$53,$B121*(1+'LF Projected Ratios'!X$53))</f>
        <v>0.30599407123543043</v>
      </c>
      <c r="X121">
        <f>IF('LF Projected Ratios'!Y$53&gt;=0,$B121+(1-$B121)*'LF Projected Ratios'!Y$53,$B121*(1+'LF Projected Ratios'!Y$53))</f>
        <v>0.30506624530010917</v>
      </c>
      <c r="Y121">
        <f>IF('LF Projected Ratios'!Z$53&gt;=0,$B121+(1-$B121)*'LF Projected Ratios'!Z$53,$B121*(1+'LF Projected Ratios'!Z$53))</f>
        <v>0.30414651264524101</v>
      </c>
      <c r="Z121">
        <f>IF('LF Projected Ratios'!AA$53&gt;=0,$B121+(1-$B121)*'LF Projected Ratios'!AA$53,$B121*(1+'LF Projected Ratios'!AA$53))</f>
        <v>0.30323476783604258</v>
      </c>
      <c r="AA121">
        <f>IF('LF Projected Ratios'!AB$53&gt;=0,$B121+(1-$B121)*'LF Projected Ratios'!AB$53,$B121*(1+'LF Projected Ratios'!AB$53))</f>
        <v>0.3023309072612077</v>
      </c>
      <c r="AB121">
        <f>IF('LF Projected Ratios'!AC$53&gt;=0,$B121+(1-$B121)*'LF Projected Ratios'!AC$53,$B121*(1+'LF Projected Ratios'!AC$53))</f>
        <v>0.3014348290936546</v>
      </c>
      <c r="AC121">
        <f>IF('LF Projected Ratios'!AD$53&gt;=0,$B121+(1-$B121)*'LF Projected Ratios'!AD$53,$B121*(1+'LF Projected Ratios'!AD$53))</f>
        <v>0.30054643325228564</v>
      </c>
      <c r="AD121">
        <f>IF('LF Projected Ratios'!AE$53&gt;=0,$B121+(1-$B121)*'LF Projected Ratios'!AE$53,$B121*(1+'LF Projected Ratios'!AE$53))</f>
        <v>0.2996656213647238</v>
      </c>
      <c r="AE121">
        <f>IF('LF Projected Ratios'!AF$53&gt;=0,$B121+(1-$B121)*'LF Projected Ratios'!AF$53,$B121*(1+'LF Projected Ratios'!AF$53))</f>
        <v>0.29879229673100166</v>
      </c>
      <c r="AF121">
        <f>IF('LF Projected Ratios'!AG$53&gt;=0,$B121+(1-$B121)*'LF Projected Ratios'!AG$53,$B121*(1+'LF Projected Ratios'!AG$53))</f>
        <v>0.29792636428817126</v>
      </c>
    </row>
    <row r="122" spans="1:32" x14ac:dyDescent="0.25">
      <c r="A122" t="s">
        <v>76</v>
      </c>
      <c r="B122">
        <f t="shared" si="0"/>
        <v>0.36319380856972266</v>
      </c>
      <c r="C122">
        <f>IF('LF Projected Ratios'!D$53&gt;=0,$B122+(1-$B122)*'LF Projected Ratios'!D$53,$B122*(1+'LF Projected Ratios'!D$53))</f>
        <v>0.35860776377181153</v>
      </c>
      <c r="D122">
        <f>IF('LF Projected Ratios'!E$53&gt;=0,$B122+(1-$B122)*'LF Projected Ratios'!E$53,$B122*(1+'LF Projected Ratios'!E$53))</f>
        <v>0.35618153672031866</v>
      </c>
      <c r="E122">
        <f>IF('LF Projected Ratios'!F$53&gt;=0,$B122+(1-$B122)*'LF Projected Ratios'!F$53,$B122*(1+'LF Projected Ratios'!F$53))</f>
        <v>0.35428841500814073</v>
      </c>
      <c r="F122">
        <f>IF('LF Projected Ratios'!G$53&gt;=0,$B122+(1-$B122)*'LF Projected Ratios'!G$53,$B122*(1+'LF Projected Ratios'!G$53))</f>
        <v>0.35253336374557859</v>
      </c>
      <c r="G122">
        <f>IF('LF Projected Ratios'!H$53&gt;=0,$B122+(1-$B122)*'LF Projected Ratios'!H$53,$B122*(1+'LF Projected Ratios'!H$53))</f>
        <v>0.35145914428338371</v>
      </c>
      <c r="H122">
        <f>IF('LF Projected Ratios'!I$53&gt;=0,$B122+(1-$B122)*'LF Projected Ratios'!I$53,$B122*(1+'LF Projected Ratios'!I$53))</f>
        <v>0.35016897264815822</v>
      </c>
      <c r="I122">
        <f>IF('LF Projected Ratios'!J$53&gt;=0,$B122+(1-$B122)*'LF Projected Ratios'!J$53,$B122*(1+'LF Projected Ratios'!J$53))</f>
        <v>0.35132716156698696</v>
      </c>
      <c r="J122">
        <f>IF('LF Projected Ratios'!K$53&gt;=0,$B122+(1-$B122)*'LF Projected Ratios'!K$53,$B122*(1+'LF Projected Ratios'!K$53))</f>
        <v>0.35408685058248279</v>
      </c>
      <c r="K122">
        <f>IF('LF Projected Ratios'!L$53&gt;=0,$B122+(1-$B122)*'LF Projected Ratios'!L$53,$B122*(1+'LF Projected Ratios'!L$53))</f>
        <v>0.35691489266945964</v>
      </c>
      <c r="L122">
        <f>IF('LF Projected Ratios'!M$53&gt;=0,$B122+(1-$B122)*'LF Projected Ratios'!M$53,$B122*(1+'LF Projected Ratios'!M$53))</f>
        <v>0.34910732304947223</v>
      </c>
      <c r="M122">
        <f>IF('LF Projected Ratios'!N$53&gt;=0,$B122+(1-$B122)*'LF Projected Ratios'!N$53,$B122*(1+'LF Projected Ratios'!N$53))</f>
        <v>0.34797836262965948</v>
      </c>
      <c r="N122">
        <f>IF('LF Projected Ratios'!O$53&gt;=0,$B122+(1-$B122)*'LF Projected Ratios'!O$53,$B122*(1+'LF Projected Ratios'!O$53))</f>
        <v>0.34685974621520616</v>
      </c>
      <c r="O122">
        <f>IF('LF Projected Ratios'!P$53&gt;=0,$B122+(1-$B122)*'LF Projected Ratios'!P$53,$B122*(1+'LF Projected Ratios'!P$53))</f>
        <v>0.34575133229030131</v>
      </c>
      <c r="P122">
        <f>IF('LF Projected Ratios'!Q$53&gt;=0,$B122+(1-$B122)*'LF Projected Ratios'!Q$53,$B122*(1+'LF Projected Ratios'!Q$53))</f>
        <v>0.34465298190884153</v>
      </c>
      <c r="Q122">
        <f>IF('LF Projected Ratios'!R$53&gt;=0,$B122+(1-$B122)*'LF Projected Ratios'!R$53,$B122*(1+'LF Projected Ratios'!R$53))</f>
        <v>0.34356455863636925</v>
      </c>
      <c r="R122">
        <f>IF('LF Projected Ratios'!S$53&gt;=0,$B122+(1-$B122)*'LF Projected Ratios'!S$53,$B122*(1+'LF Projected Ratios'!S$53))</f>
        <v>0.34248592849357468</v>
      </c>
      <c r="S122">
        <f>IF('LF Projected Ratios'!T$53&gt;=0,$B122+(1-$B122)*'LF Projected Ratios'!T$53,$B122*(1+'LF Projected Ratios'!T$53))</f>
        <v>0.34141695990131865</v>
      </c>
      <c r="T122">
        <f>IF('LF Projected Ratios'!U$53&gt;=0,$B122+(1-$B122)*'LF Projected Ratios'!U$53,$B122*(1+'LF Projected Ratios'!U$53))</f>
        <v>0.34035752362712379</v>
      </c>
      <c r="U122">
        <f>IF('LF Projected Ratios'!V$53&gt;=0,$B122+(1-$B122)*'LF Projected Ratios'!V$53,$B122*(1+'LF Projected Ratios'!V$53))</f>
        <v>0.33930749273309391</v>
      </c>
      <c r="V122">
        <f>IF('LF Projected Ratios'!W$53&gt;=0,$B122+(1-$B122)*'LF Projected Ratios'!W$53,$B122*(1+'LF Projected Ratios'!W$53))</f>
        <v>0.33826674252520877</v>
      </c>
      <c r="W122">
        <f>IF('LF Projected Ratios'!X$53&gt;=0,$B122+(1-$B122)*'LF Projected Ratios'!X$53,$B122*(1+'LF Projected Ratios'!X$53))</f>
        <v>0.33723515050396558</v>
      </c>
      <c r="X122">
        <f>IF('LF Projected Ratios'!Y$53&gt;=0,$B122+(1-$B122)*'LF Projected Ratios'!Y$53,$B122*(1+'LF Projected Ratios'!Y$53))</f>
        <v>0.33621259631631006</v>
      </c>
      <c r="Y122">
        <f>IF('LF Projected Ratios'!Z$53&gt;=0,$B122+(1-$B122)*'LF Projected Ratios'!Z$53,$B122*(1+'LF Projected Ratios'!Z$53))</f>
        <v>0.33519896170883023</v>
      </c>
      <c r="Z122">
        <f>IF('LF Projected Ratios'!AA$53&gt;=0,$B122+(1-$B122)*'LF Projected Ratios'!AA$53,$B122*(1+'LF Projected Ratios'!AA$53))</f>
        <v>0.33419413048216684</v>
      </c>
      <c r="AA122">
        <f>IF('LF Projected Ratios'!AB$53&gt;=0,$B122+(1-$B122)*'LF Projected Ratios'!AB$53,$B122*(1+'LF Projected Ratios'!AB$53))</f>
        <v>0.33319798844660914</v>
      </c>
      <c r="AB122">
        <f>IF('LF Projected Ratios'!AC$53&gt;=0,$B122+(1-$B122)*'LF Projected Ratios'!AC$53,$B122*(1+'LF Projected Ratios'!AC$53))</f>
        <v>0.33221042337883505</v>
      </c>
      <c r="AC122">
        <f>IF('LF Projected Ratios'!AD$53&gt;=0,$B122+(1-$B122)*'LF Projected Ratios'!AD$53,$B122*(1+'LF Projected Ratios'!AD$53))</f>
        <v>0.33123132497976626</v>
      </c>
      <c r="AD122">
        <f>IF('LF Projected Ratios'!AE$53&gt;=0,$B122+(1-$B122)*'LF Projected Ratios'!AE$53,$B122*(1+'LF Projected Ratios'!AE$53))</f>
        <v>0.33026058483350024</v>
      </c>
      <c r="AE122">
        <f>IF('LF Projected Ratios'!AF$53&gt;=0,$B122+(1-$B122)*'LF Projected Ratios'!AF$53,$B122*(1+'LF Projected Ratios'!AF$53))</f>
        <v>0.32929809636729235</v>
      </c>
      <c r="AF122">
        <f>IF('LF Projected Ratios'!AG$53&gt;=0,$B122+(1-$B122)*'LF Projected Ratios'!AG$53,$B122*(1+'LF Projected Ratios'!AG$53))</f>
        <v>0.32834375481255196</v>
      </c>
    </row>
    <row r="123" spans="1:32" x14ac:dyDescent="0.25">
      <c r="A123" t="s">
        <v>78</v>
      </c>
      <c r="B123">
        <f t="shared" si="0"/>
        <v>0.29109553452251358</v>
      </c>
      <c r="C123">
        <f>IF('LF Projected Ratios'!D$53&gt;=0,$B123+(1-$B123)*'LF Projected Ratios'!D$53,$B123*(1+'LF Projected Ratios'!D$53))</f>
        <v>0.28741987395151058</v>
      </c>
      <c r="D123">
        <f>IF('LF Projected Ratios'!E$53&gt;=0,$B123+(1-$B123)*'LF Projected Ratios'!E$53,$B123*(1+'LF Projected Ratios'!E$53))</f>
        <v>0.28547528171518199</v>
      </c>
      <c r="E123">
        <f>IF('LF Projected Ratios'!F$53&gt;=0,$B123+(1-$B123)*'LF Projected Ratios'!F$53,$B123*(1+'LF Projected Ratios'!F$53))</f>
        <v>0.28395796709219107</v>
      </c>
      <c r="F123">
        <f>IF('LF Projected Ratios'!G$53&gt;=0,$B123+(1-$B123)*'LF Projected Ratios'!G$53,$B123*(1+'LF Projected Ratios'!G$53))</f>
        <v>0.2825513142987367</v>
      </c>
      <c r="G123">
        <f>IF('LF Projected Ratios'!H$53&gt;=0,$B123+(1-$B123)*'LF Projected Ratios'!H$53,$B123*(1+'LF Projected Ratios'!H$53))</f>
        <v>0.2816903401269204</v>
      </c>
      <c r="H123">
        <f>IF('LF Projected Ratios'!I$53&gt;=0,$B123+(1-$B123)*'LF Projected Ratios'!I$53,$B123*(1+'LF Projected Ratios'!I$53))</f>
        <v>0.28065628284697741</v>
      </c>
      <c r="I123">
        <f>IF('LF Projected Ratios'!J$53&gt;=0,$B123+(1-$B123)*'LF Projected Ratios'!J$53,$B123*(1+'LF Projected Ratios'!J$53))</f>
        <v>0.2815845575434327</v>
      </c>
      <c r="J123">
        <f>IF('LF Projected Ratios'!K$53&gt;=0,$B123+(1-$B123)*'LF Projected Ratios'!K$53,$B123*(1+'LF Projected Ratios'!K$53))</f>
        <v>0.28379641559312041</v>
      </c>
      <c r="K123">
        <f>IF('LF Projected Ratios'!L$53&gt;=0,$B123+(1-$B123)*'LF Projected Ratios'!L$53,$B123*(1+'LF Projected Ratios'!L$53))</f>
        <v>0.28606305781976687</v>
      </c>
      <c r="L123">
        <f>IF('LF Projected Ratios'!M$53&gt;=0,$B123+(1-$B123)*'LF Projected Ratios'!M$53,$B123*(1+'LF Projected Ratios'!M$53))</f>
        <v>0.27980538327183835</v>
      </c>
      <c r="M123">
        <f>IF('LF Projected Ratios'!N$53&gt;=0,$B123+(1-$B123)*'LF Projected Ratios'!N$53,$B123*(1+'LF Projected Ratios'!N$53))</f>
        <v>0.2789005348710511</v>
      </c>
      <c r="N123">
        <f>IF('LF Projected Ratios'!O$53&gt;=0,$B123+(1-$B123)*'LF Projected Ratios'!O$53,$B123*(1+'LF Projected Ratios'!O$53))</f>
        <v>0.27800397706800573</v>
      </c>
      <c r="O123">
        <f>IF('LF Projected Ratios'!P$53&gt;=0,$B123+(1-$B123)*'LF Projected Ratios'!P$53,$B123*(1+'LF Projected Ratios'!P$53))</f>
        <v>0.27711559643945649</v>
      </c>
      <c r="P123">
        <f>IF('LF Projected Ratios'!Q$53&gt;=0,$B123+(1-$B123)*'LF Projected Ratios'!Q$53,$B123*(1+'LF Projected Ratios'!Q$53))</f>
        <v>0.2762352816217476</v>
      </c>
      <c r="Q123">
        <f>IF('LF Projected Ratios'!R$53&gt;=0,$B123+(1-$B123)*'LF Projected Ratios'!R$53,$B123*(1+'LF Projected Ratios'!R$53))</f>
        <v>0.27536292326427786</v>
      </c>
      <c r="R123">
        <f>IF('LF Projected Ratios'!S$53&gt;=0,$B123+(1-$B123)*'LF Projected Ratios'!S$53,$B123*(1+'LF Projected Ratios'!S$53))</f>
        <v>0.27449841398421776</v>
      </c>
      <c r="S123">
        <f>IF('LF Projected Ratios'!T$53&gt;=0,$B123+(1-$B123)*'LF Projected Ratios'!T$53,$B123*(1+'LF Projected Ratios'!T$53))</f>
        <v>0.27364164832244631</v>
      </c>
      <c r="T123">
        <f>IF('LF Projected Ratios'!U$53&gt;=0,$B123+(1-$B123)*'LF Projected Ratios'!U$53,$B123*(1+'LF Projected Ratios'!U$53))</f>
        <v>0.2727925227006639</v>
      </c>
      <c r="U123">
        <f>IF('LF Projected Ratios'!V$53&gt;=0,$B123+(1-$B123)*'LF Projected Ratios'!V$53,$B123*(1+'LF Projected Ratios'!V$53))</f>
        <v>0.27195093537965065</v>
      </c>
      <c r="V123">
        <f>IF('LF Projected Ratios'!W$53&gt;=0,$B123+(1-$B123)*'LF Projected Ratios'!W$53,$B123*(1+'LF Projected Ratios'!W$53))</f>
        <v>0.2711167864186268</v>
      </c>
      <c r="W123">
        <f>IF('LF Projected Ratios'!X$53&gt;=0,$B123+(1-$B123)*'LF Projected Ratios'!X$53,$B123*(1+'LF Projected Ratios'!X$53))</f>
        <v>0.27028997763569212</v>
      </c>
      <c r="X123">
        <f>IF('LF Projected Ratios'!Y$53&gt;=0,$B123+(1-$B123)*'LF Projected Ratios'!Y$53,$B123*(1+'LF Projected Ratios'!Y$53))</f>
        <v>0.26947041256929954</v>
      </c>
      <c r="Y123">
        <f>IF('LF Projected Ratios'!Z$53&gt;=0,$B123+(1-$B123)*'LF Projected Ratios'!Z$53,$B123*(1+'LF Projected Ratios'!Z$53))</f>
        <v>0.2686579964407404</v>
      </c>
      <c r="Z123">
        <f>IF('LF Projected Ratios'!AA$53&gt;=0,$B123+(1-$B123)*'LF Projected Ratios'!AA$53,$B123*(1+'LF Projected Ratios'!AA$53))</f>
        <v>0.26785263611760496</v>
      </c>
      <c r="AA123">
        <f>IF('LF Projected Ratios'!AB$53&gt;=0,$B123+(1-$B123)*'LF Projected Ratios'!AB$53,$B123*(1+'LF Projected Ratios'!AB$53))</f>
        <v>0.26705424007819301</v>
      </c>
      <c r="AB123">
        <f>IF('LF Projected Ratios'!AC$53&gt;=0,$B123+(1-$B123)*'LF Projected Ratios'!AC$53,$B123*(1+'LF Projected Ratios'!AC$53))</f>
        <v>0.26626271837684146</v>
      </c>
      <c r="AC123">
        <f>IF('LF Projected Ratios'!AD$53&gt;=0,$B123+(1-$B123)*'LF Projected Ratios'!AD$53,$B123*(1+'LF Projected Ratios'!AD$53))</f>
        <v>0.26547798261014582</v>
      </c>
      <c r="AD123">
        <f>IF('LF Projected Ratios'!AE$53&gt;=0,$B123+(1-$B123)*'LF Projected Ratios'!AE$53,$B123*(1+'LF Projected Ratios'!AE$53))</f>
        <v>0.26469994588404477</v>
      </c>
      <c r="AE123">
        <f>IF('LF Projected Ratios'!AF$53&gt;=0,$B123+(1-$B123)*'LF Projected Ratios'!AF$53,$B123*(1+'LF Projected Ratios'!AF$53))</f>
        <v>0.26392852278174606</v>
      </c>
      <c r="AF123">
        <f>IF('LF Projected Ratios'!AG$53&gt;=0,$B123+(1-$B123)*'LF Projected Ratios'!AG$53,$B123*(1+'LF Projected Ratios'!AG$53))</f>
        <v>0.26316362933246557</v>
      </c>
    </row>
    <row r="124" spans="1:32" x14ac:dyDescent="0.25">
      <c r="A124" t="s">
        <v>80</v>
      </c>
      <c r="B124">
        <f t="shared" si="0"/>
        <v>0.35749806515021987</v>
      </c>
      <c r="C124">
        <f>IF('LF Projected Ratios'!D$53&gt;=0,$B124+(1-$B124)*'LF Projected Ratios'!D$53,$B124*(1+'LF Projected Ratios'!D$53))</f>
        <v>0.35298394045078757</v>
      </c>
      <c r="D124">
        <f>IF('LF Projected Ratios'!E$53&gt;=0,$B124+(1-$B124)*'LF Projected Ratios'!E$53,$B124*(1+'LF Projected Ratios'!E$53))</f>
        <v>0.35059576241454959</v>
      </c>
      <c r="E124">
        <f>IF('LF Projected Ratios'!F$53&gt;=0,$B124+(1-$B124)*'LF Projected Ratios'!F$53,$B124*(1+'LF Projected Ratios'!F$53))</f>
        <v>0.34873232935696885</v>
      </c>
      <c r="F124">
        <f>IF('LF Projected Ratios'!G$53&gt;=0,$B124+(1-$B124)*'LF Projected Ratios'!G$53,$B124*(1+'LF Projected Ratios'!G$53))</f>
        <v>0.34700480147570828</v>
      </c>
      <c r="G124">
        <f>IF('LF Projected Ratios'!H$53&gt;=0,$B124+(1-$B124)*'LF Projected Ratios'!H$53,$B124*(1+'LF Projected Ratios'!H$53))</f>
        <v>0.34594742833161829</v>
      </c>
      <c r="H124">
        <f>IF('LF Projected Ratios'!I$53&gt;=0,$B124+(1-$B124)*'LF Projected Ratios'!I$53,$B124*(1+'LF Projected Ratios'!I$53))</f>
        <v>0.3446774896585964</v>
      </c>
      <c r="I124">
        <f>IF('LF Projected Ratios'!J$53&gt;=0,$B124+(1-$B124)*'LF Projected Ratios'!J$53,$B124*(1+'LF Projected Ratios'!J$53))</f>
        <v>0.3458175154183698</v>
      </c>
      <c r="J124">
        <f>IF('LF Projected Ratios'!K$53&gt;=0,$B124+(1-$B124)*'LF Projected Ratios'!K$53,$B124*(1+'LF Projected Ratios'!K$53))</f>
        <v>0.34853392594128402</v>
      </c>
      <c r="K124">
        <f>IF('LF Projected Ratios'!L$53&gt;=0,$B124+(1-$B124)*'LF Projected Ratios'!L$53,$B124*(1+'LF Projected Ratios'!L$53))</f>
        <v>0.35131761759681929</v>
      </c>
      <c r="L124">
        <f>IF('LF Projected Ratios'!M$53&gt;=0,$B124+(1-$B124)*'LF Projected Ratios'!M$53,$B124*(1+'LF Projected Ratios'!M$53))</f>
        <v>0.34363248925263573</v>
      </c>
      <c r="M124">
        <f>IF('LF Projected Ratios'!N$53&gt;=0,$B124+(1-$B124)*'LF Projected Ratios'!N$53,$B124*(1+'LF Projected Ratios'!N$53))</f>
        <v>0.34252123361944192</v>
      </c>
      <c r="N124">
        <f>IF('LF Projected Ratios'!O$53&gt;=0,$B124+(1-$B124)*'LF Projected Ratios'!O$53,$B124*(1+'LF Projected Ratios'!O$53))</f>
        <v>0.34142015977298185</v>
      </c>
      <c r="O124">
        <f>IF('LF Projected Ratios'!P$53&gt;=0,$B124+(1-$B124)*'LF Projected Ratios'!P$53,$B124*(1+'LF Projected Ratios'!P$53))</f>
        <v>0.34032912841674945</v>
      </c>
      <c r="P124">
        <f>IF('LF Projected Ratios'!Q$53&gt;=0,$B124+(1-$B124)*'LF Projected Ratios'!Q$53,$B124*(1+'LF Projected Ratios'!Q$53))</f>
        <v>0.33924800278364686</v>
      </c>
      <c r="Q124">
        <f>IF('LF Projected Ratios'!R$53&gt;=0,$B124+(1-$B124)*'LF Projected Ratios'!R$53,$B124*(1+'LF Projected Ratios'!R$53))</f>
        <v>0.33817664857883362</v>
      </c>
      <c r="R124">
        <f>IF('LF Projected Ratios'!S$53&gt;=0,$B124+(1-$B124)*'LF Projected Ratios'!S$53,$B124*(1+'LF Projected Ratios'!S$53))</f>
        <v>0.33711493392411435</v>
      </c>
      <c r="S124">
        <f>IF('LF Projected Ratios'!T$53&gt;=0,$B124+(1-$B124)*'LF Projected Ratios'!T$53,$B124*(1+'LF Projected Ratios'!T$53))</f>
        <v>0.33606272930382414</v>
      </c>
      <c r="T124">
        <f>IF('LF Projected Ratios'!U$53&gt;=0,$B124+(1-$B124)*'LF Projected Ratios'!U$53,$B124*(1+'LF Projected Ratios'!U$53))</f>
        <v>0.33501990751215827</v>
      </c>
      <c r="U124">
        <f>IF('LF Projected Ratios'!V$53&gt;=0,$B124+(1-$B124)*'LF Projected Ratios'!V$53,$B124*(1+'LF Projected Ratios'!V$53))</f>
        <v>0.33398634360190899</v>
      </c>
      <c r="V124">
        <f>IF('LF Projected Ratios'!W$53&gt;=0,$B124+(1-$B124)*'LF Projected Ratios'!W$53,$B124*(1+'LF Projected Ratios'!W$53))</f>
        <v>0.33296191483455523</v>
      </c>
      <c r="W124">
        <f>IF('LF Projected Ratios'!X$53&gt;=0,$B124+(1-$B124)*'LF Projected Ratios'!X$53,$B124*(1+'LF Projected Ratios'!X$53))</f>
        <v>0.33194650063167774</v>
      </c>
      <c r="X124">
        <f>IF('LF Projected Ratios'!Y$53&gt;=0,$B124+(1-$B124)*'LF Projected Ratios'!Y$53,$B124*(1+'LF Projected Ratios'!Y$53))</f>
        <v>0.33093998252764478</v>
      </c>
      <c r="Y124">
        <f>IF('LF Projected Ratios'!Z$53&gt;=0,$B124+(1-$B124)*'LF Projected Ratios'!Z$53,$B124*(1+'LF Projected Ratios'!Z$53))</f>
        <v>0.32994224412353934</v>
      </c>
      <c r="Z124">
        <f>IF('LF Projected Ratios'!AA$53&gt;=0,$B124+(1-$B124)*'LF Projected Ratios'!AA$53,$B124*(1+'LF Projected Ratios'!AA$53))</f>
        <v>0.32895317104228461</v>
      </c>
      <c r="AA124">
        <f>IF('LF Projected Ratios'!AB$53&gt;=0,$B124+(1-$B124)*'LF Projected Ratios'!AB$53,$B124*(1+'LF Projected Ratios'!AB$53))</f>
        <v>0.32797265088493643</v>
      </c>
      <c r="AB124">
        <f>IF('LF Projected Ratios'!AC$53&gt;=0,$B124+(1-$B124)*'LF Projected Ratios'!AC$53,$B124*(1+'LF Projected Ratios'!AC$53))</f>
        <v>0.32700057318810144</v>
      </c>
      <c r="AC124">
        <f>IF('LF Projected Ratios'!AD$53&gt;=0,$B124+(1-$B124)*'LF Projected Ratios'!AD$53,$B124*(1+'LF Projected Ratios'!AD$53))</f>
        <v>0.32603682938245343</v>
      </c>
      <c r="AD124">
        <f>IF('LF Projected Ratios'!AE$53&gt;=0,$B124+(1-$B124)*'LF Projected Ratios'!AE$53,$B124*(1+'LF Projected Ratios'!AE$53))</f>
        <v>0.32508131275230934</v>
      </c>
      <c r="AE124">
        <f>IF('LF Projected Ratios'!AF$53&gt;=0,$B124+(1-$B124)*'LF Projected Ratios'!AF$53,$B124*(1+'LF Projected Ratios'!AF$53))</f>
        <v>0.32413391839623884</v>
      </c>
      <c r="AF124">
        <f>IF('LF Projected Ratios'!AG$53&gt;=0,$B124+(1-$B124)*'LF Projected Ratios'!AG$53,$B124*(1+'LF Projected Ratios'!AG$53))</f>
        <v>0.32319454318867202</v>
      </c>
    </row>
    <row r="125" spans="1:32" x14ac:dyDescent="0.25">
      <c r="A125" t="s">
        <v>82</v>
      </c>
      <c r="B125">
        <f t="shared" si="0"/>
        <v>0.40083345396729131</v>
      </c>
      <c r="C125">
        <f>IF('LF Projected Ratios'!D$53&gt;=0,$B125+(1-$B125)*'LF Projected Ratios'!D$53,$B125*(1+'LF Projected Ratios'!D$53))</f>
        <v>0.39577213372167769</v>
      </c>
      <c r="D125">
        <f>IF('LF Projected Ratios'!E$53&gt;=0,$B125+(1-$B125)*'LF Projected Ratios'!E$53,$B125*(1+'LF Projected Ratios'!E$53))</f>
        <v>0.39309446426197908</v>
      </c>
      <c r="E125">
        <f>IF('LF Projected Ratios'!F$53&gt;=0,$B125+(1-$B125)*'LF Projected Ratios'!F$53,$B125*(1+'LF Projected Ratios'!F$53))</f>
        <v>0.39100514859423396</v>
      </c>
      <c r="F125">
        <f>IF('LF Projected Ratios'!G$53&gt;=0,$B125+(1-$B125)*'LF Projected Ratios'!G$53,$B125*(1+'LF Projected Ratios'!G$53))</f>
        <v>0.38906821232807681</v>
      </c>
      <c r="G125">
        <f>IF('LF Projected Ratios'!H$53&gt;=0,$B125+(1-$B125)*'LF Projected Ratios'!H$53,$B125*(1+'LF Projected Ratios'!H$53))</f>
        <v>0.38788266596910631</v>
      </c>
      <c r="H125">
        <f>IF('LF Projected Ratios'!I$53&gt;=0,$B125+(1-$B125)*'LF Projected Ratios'!I$53,$B125*(1+'LF Projected Ratios'!I$53))</f>
        <v>0.38645878720092303</v>
      </c>
      <c r="I125">
        <f>IF('LF Projected Ratios'!J$53&gt;=0,$B125+(1-$B125)*'LF Projected Ratios'!J$53,$B125*(1+'LF Projected Ratios'!J$53))</f>
        <v>0.3877370052038922</v>
      </c>
      <c r="J125">
        <f>IF('LF Projected Ratios'!K$53&gt;=0,$B125+(1-$B125)*'LF Projected Ratios'!K$53,$B125*(1+'LF Projected Ratios'!K$53))</f>
        <v>0.39078269500877338</v>
      </c>
      <c r="K125">
        <f>IF('LF Projected Ratios'!L$53&gt;=0,$B125+(1-$B125)*'LF Projected Ratios'!L$53,$B125*(1+'LF Projected Ratios'!L$53))</f>
        <v>0.39390382166605836</v>
      </c>
      <c r="L125">
        <f>IF('LF Projected Ratios'!M$53&gt;=0,$B125+(1-$B125)*'LF Projected Ratios'!M$53,$B125*(1+'LF Projected Ratios'!M$53))</f>
        <v>0.38528711338517124</v>
      </c>
      <c r="M125">
        <f>IF('LF Projected Ratios'!N$53&gt;=0,$B125+(1-$B125)*'LF Projected Ratios'!N$53,$B125*(1+'LF Projected Ratios'!N$53))</f>
        <v>0.3840411529811435</v>
      </c>
      <c r="N125">
        <f>IF('LF Projected Ratios'!O$53&gt;=0,$B125+(1-$B125)*'LF Projected Ratios'!O$53,$B125*(1+'LF Projected Ratios'!O$53))</f>
        <v>0.38280660858503834</v>
      </c>
      <c r="O125">
        <f>IF('LF Projected Ratios'!P$53&gt;=0,$B125+(1-$B125)*'LF Projected Ratios'!P$53,$B125*(1+'LF Projected Ratios'!P$53))</f>
        <v>0.38158332401503242</v>
      </c>
      <c r="P125">
        <f>IF('LF Projected Ratios'!Q$53&gt;=0,$B125+(1-$B125)*'LF Projected Ratios'!Q$53,$B125*(1+'LF Projected Ratios'!Q$53))</f>
        <v>0.38037114592532162</v>
      </c>
      <c r="Q125">
        <f>IF('LF Projected Ratios'!R$53&gt;=0,$B125+(1-$B125)*'LF Projected Ratios'!R$53,$B125*(1+'LF Projected Ratios'!R$53))</f>
        <v>0.37916992374204289</v>
      </c>
      <c r="R125">
        <f>IF('LF Projected Ratios'!S$53&gt;=0,$B125+(1-$B125)*'LF Projected Ratios'!S$53,$B125*(1+'LF Projected Ratios'!S$53))</f>
        <v>0.37797950960092025</v>
      </c>
      <c r="S125">
        <f>IF('LF Projected Ratios'!T$53&gt;=0,$B125+(1-$B125)*'LF Projected Ratios'!T$53,$B125*(1+'LF Projected Ratios'!T$53))</f>
        <v>0.37679975828659057</v>
      </c>
      <c r="T125">
        <f>IF('LF Projected Ratios'!U$53&gt;=0,$B125+(1-$B125)*'LF Projected Ratios'!U$53,$B125*(1+'LF Projected Ratios'!U$53))</f>
        <v>0.37563052717354906</v>
      </c>
      <c r="U125">
        <f>IF('LF Projected Ratios'!V$53&gt;=0,$B125+(1-$B125)*'LF Projected Ratios'!V$53,$B125*(1+'LF Projected Ratios'!V$53))</f>
        <v>0.37447167616867144</v>
      </c>
      <c r="V125">
        <f>IF('LF Projected Ratios'!W$53&gt;=0,$B125+(1-$B125)*'LF Projected Ratios'!W$53,$B125*(1+'LF Projected Ratios'!W$53))</f>
        <v>0.37332306765525375</v>
      </c>
      <c r="W125">
        <f>IF('LF Projected Ratios'!X$53&gt;=0,$B125+(1-$B125)*'LF Projected Ratios'!X$53,$B125*(1+'LF Projected Ratios'!X$53))</f>
        <v>0.3721845664385387</v>
      </c>
      <c r="X125">
        <f>IF('LF Projected Ratios'!Y$53&gt;=0,$B125+(1-$B125)*'LF Projected Ratios'!Y$53,$B125*(1+'LF Projected Ratios'!Y$53))</f>
        <v>0.37105603969266493</v>
      </c>
      <c r="Y125">
        <f>IF('LF Projected Ratios'!Z$53&gt;=0,$B125+(1-$B125)*'LF Projected Ratios'!Z$53,$B125*(1+'LF Projected Ratios'!Z$53))</f>
        <v>0.36993735690901031</v>
      </c>
      <c r="Z125">
        <f>IF('LF Projected Ratios'!AA$53&gt;=0,$B125+(1-$B125)*'LF Projected Ratios'!AA$53,$B125*(1+'LF Projected Ratios'!AA$53))</f>
        <v>0.36882838984587718</v>
      </c>
      <c r="AA125">
        <f>IF('LF Projected Ratios'!AB$53&gt;=0,$B125+(1-$B125)*'LF Projected Ratios'!AB$53,$B125*(1+'LF Projected Ratios'!AB$53))</f>
        <v>0.36772901247948703</v>
      </c>
      <c r="AB125">
        <f>IF('LF Projected Ratios'!AC$53&gt;=0,$B125+(1-$B125)*'LF Projected Ratios'!AC$53,$B125*(1+'LF Projected Ratios'!AC$53))</f>
        <v>0.36663910095623664</v>
      </c>
      <c r="AC125">
        <f>IF('LF Projected Ratios'!AD$53&gt;=0,$B125+(1-$B125)*'LF Projected Ratios'!AD$53,$B125*(1+'LF Projected Ratios'!AD$53))</f>
        <v>0.36555853354618606</v>
      </c>
      <c r="AD125">
        <f>IF('LF Projected Ratios'!AE$53&gt;=0,$B125+(1-$B125)*'LF Projected Ratios'!AE$53,$B125*(1+'LF Projected Ratios'!AE$53))</f>
        <v>0.36448719059773432</v>
      </c>
      <c r="AE125">
        <f>IF('LF Projected Ratios'!AF$53&gt;=0,$B125+(1-$B125)*'LF Projected Ratios'!AF$53,$B125*(1+'LF Projected Ratios'!AF$53))</f>
        <v>0.36342495449345413</v>
      </c>
      <c r="AF125">
        <f>IF('LF Projected Ratios'!AG$53&gt;=0,$B125+(1-$B125)*'LF Projected Ratios'!AG$53,$B125*(1+'LF Projected Ratios'!AG$53))</f>
        <v>0.36237170960704607</v>
      </c>
    </row>
    <row r="126" spans="1:32" x14ac:dyDescent="0.25">
      <c r="A126" t="s">
        <v>84</v>
      </c>
      <c r="B126">
        <f t="shared" si="0"/>
        <v>0.34658773017991351</v>
      </c>
      <c r="C126">
        <f>IF('LF Projected Ratios'!D$53&gt;=0,$B126+(1-$B126)*'LF Projected Ratios'!D$53,$B126*(1+'LF Projected Ratios'!D$53))</f>
        <v>0.34221137017732745</v>
      </c>
      <c r="D126">
        <f>IF('LF Projected Ratios'!E$53&gt;=0,$B126+(1-$B126)*'LF Projected Ratios'!E$53,$B126*(1+'LF Projected Ratios'!E$53))</f>
        <v>0.33989607595469318</v>
      </c>
      <c r="E126">
        <f>IF('LF Projected Ratios'!F$53&gt;=0,$B126+(1-$B126)*'LF Projected Ratios'!F$53,$B126*(1+'LF Projected Ratios'!F$53))</f>
        <v>0.33808951223665534</v>
      </c>
      <c r="F126">
        <f>IF('LF Projected Ratios'!G$53&gt;=0,$B126+(1-$B126)*'LF Projected Ratios'!G$53,$B126*(1+'LF Projected Ratios'!G$53))</f>
        <v>0.33641470606130713</v>
      </c>
      <c r="G126">
        <f>IF('LF Projected Ratios'!H$53&gt;=0,$B126+(1-$B126)*'LF Projected Ratios'!H$53,$B126*(1+'LF Projected Ratios'!H$53))</f>
        <v>0.33538960244904181</v>
      </c>
      <c r="H126">
        <f>IF('LF Projected Ratios'!I$53&gt;=0,$B126+(1-$B126)*'LF Projected Ratios'!I$53,$B126*(1+'LF Projected Ratios'!I$53))</f>
        <v>0.33415842050693706</v>
      </c>
      <c r="I126">
        <f>IF('LF Projected Ratios'!J$53&gt;=0,$B126+(1-$B126)*'LF Projected Ratios'!J$53,$B126*(1+'LF Projected Ratios'!J$53))</f>
        <v>0.33526365429403593</v>
      </c>
      <c r="J126">
        <f>IF('LF Projected Ratios'!K$53&gt;=0,$B126+(1-$B126)*'LF Projected Ratios'!K$53,$B126*(1+'LF Projected Ratios'!K$53))</f>
        <v>0.33789716381241064</v>
      </c>
      <c r="K126">
        <f>IF('LF Projected Ratios'!L$53&gt;=0,$B126+(1-$B126)*'LF Projected Ratios'!L$53,$B126*(1+'LF Projected Ratios'!L$53))</f>
        <v>0.34059590113846394</v>
      </c>
      <c r="L126">
        <f>IF('LF Projected Ratios'!M$53&gt;=0,$B126+(1-$B126)*'LF Projected Ratios'!M$53,$B126*(1+'LF Projected Ratios'!M$53))</f>
        <v>0.33314531203434489</v>
      </c>
      <c r="M126">
        <f>IF('LF Projected Ratios'!N$53&gt;=0,$B126+(1-$B126)*'LF Projected Ratios'!N$53,$B126*(1+'LF Projected Ratios'!N$53))</f>
        <v>0.33206797035028163</v>
      </c>
      <c r="N126">
        <f>IF('LF Projected Ratios'!O$53&gt;=0,$B126+(1-$B126)*'LF Projected Ratios'!O$53,$B126*(1+'LF Projected Ratios'!O$53))</f>
        <v>0.33100049971923162</v>
      </c>
      <c r="O126">
        <f>IF('LF Projected Ratios'!P$53&gt;=0,$B126+(1-$B126)*'LF Projected Ratios'!P$53,$B126*(1+'LF Projected Ratios'!P$53))</f>
        <v>0.32994276509582099</v>
      </c>
      <c r="P126">
        <f>IF('LF Projected Ratios'!Q$53&gt;=0,$B126+(1-$B126)*'LF Projected Ratios'!Q$53,$B126*(1+'LF Projected Ratios'!Q$53))</f>
        <v>0.32889463388689011</v>
      </c>
      <c r="Q126">
        <f>IF('LF Projected Ratios'!R$53&gt;=0,$B126+(1-$B126)*'LF Projected Ratios'!R$53,$B126*(1+'LF Projected Ratios'!R$53))</f>
        <v>0.327855975896087</v>
      </c>
      <c r="R126">
        <f>IF('LF Projected Ratios'!S$53&gt;=0,$B126+(1-$B126)*'LF Projected Ratios'!S$53,$B126*(1+'LF Projected Ratios'!S$53))</f>
        <v>0.32682666326995213</v>
      </c>
      <c r="S126">
        <f>IF('LF Projected Ratios'!T$53&gt;=0,$B126+(1-$B126)*'LF Projected Ratios'!T$53,$B126*(1+'LF Projected Ratios'!T$53))</f>
        <v>0.32580657044545536</v>
      </c>
      <c r="T126">
        <f>IF('LF Projected Ratios'!U$53&gt;=0,$B126+(1-$B126)*'LF Projected Ratios'!U$53,$B126*(1+'LF Projected Ratios'!U$53))</f>
        <v>0.32479557409893323</v>
      </c>
      <c r="U126">
        <f>IF('LF Projected Ratios'!V$53&gt;=0,$B126+(1-$B126)*'LF Projected Ratios'!V$53,$B126*(1+'LF Projected Ratios'!V$53))</f>
        <v>0.32379355309638974</v>
      </c>
      <c r="V126">
        <f>IF('LF Projected Ratios'!W$53&gt;=0,$B126+(1-$B126)*'LF Projected Ratios'!W$53,$B126*(1+'LF Projected Ratios'!W$53))</f>
        <v>0.32280038844510983</v>
      </c>
      <c r="W126">
        <f>IF('LF Projected Ratios'!X$53&gt;=0,$B126+(1-$B126)*'LF Projected Ratios'!X$53,$B126*(1+'LF Projected Ratios'!X$53))</f>
        <v>0.32181596324655709</v>
      </c>
      <c r="X126">
        <f>IF('LF Projected Ratios'!Y$53&gt;=0,$B126+(1-$B126)*'LF Projected Ratios'!Y$53,$B126*(1+'LF Projected Ratios'!Y$53))</f>
        <v>0.32084016265050297</v>
      </c>
      <c r="Y126">
        <f>IF('LF Projected Ratios'!Z$53&gt;=0,$B126+(1-$B126)*'LF Projected Ratios'!Z$53,$B126*(1+'LF Projected Ratios'!Z$53))</f>
        <v>0.31987287381036078</v>
      </c>
      <c r="Z126">
        <f>IF('LF Projected Ratios'!AA$53&gt;=0,$B126+(1-$B126)*'LF Projected Ratios'!AA$53,$B126*(1+'LF Projected Ratios'!AA$53))</f>
        <v>0.31891398583968017</v>
      </c>
      <c r="AA126">
        <f>IF('LF Projected Ratios'!AB$53&gt;=0,$B126+(1-$B126)*'LF Projected Ratios'!AB$53,$B126*(1+'LF Projected Ratios'!AB$53))</f>
        <v>0.31796338976977373</v>
      </c>
      <c r="AB126">
        <f>IF('LF Projected Ratios'!AC$53&gt;=0,$B126+(1-$B126)*'LF Projected Ratios'!AC$53,$B126*(1+'LF Projected Ratios'!AC$53))</f>
        <v>0.31702097850843447</v>
      </c>
      <c r="AC126">
        <f>IF('LF Projected Ratios'!AD$53&gt;=0,$B126+(1-$B126)*'LF Projected Ratios'!AD$53,$B126*(1+'LF Projected Ratios'!AD$53))</f>
        <v>0.31608664679971843</v>
      </c>
      <c r="AD126">
        <f>IF('LF Projected Ratios'!AE$53&gt;=0,$B126+(1-$B126)*'LF Projected Ratios'!AE$53,$B126*(1+'LF Projected Ratios'!AE$53))</f>
        <v>0.31516029118475408</v>
      </c>
      <c r="AE126">
        <f>IF('LF Projected Ratios'!AF$53&gt;=0,$B126+(1-$B126)*'LF Projected Ratios'!AF$53,$B126*(1+'LF Projected Ratios'!AF$53))</f>
        <v>0.31424180996355422</v>
      </c>
      <c r="AF126">
        <f>IF('LF Projected Ratios'!AG$53&gt;=0,$B126+(1-$B126)*'LF Projected Ratios'!AG$53,$B126*(1+'LF Projected Ratios'!AG$53))</f>
        <v>0.31333110315779555</v>
      </c>
    </row>
    <row r="127" spans="1:32" x14ac:dyDescent="0.25">
      <c r="A127" t="s">
        <v>86</v>
      </c>
      <c r="B127">
        <f t="shared" si="0"/>
        <v>0.36330692361284556</v>
      </c>
      <c r="C127">
        <f>IF('LF Projected Ratios'!D$53&gt;=0,$B127+(1-$B127)*'LF Projected Ratios'!D$53,$B127*(1+'LF Projected Ratios'!D$53))</f>
        <v>0.35871945051235093</v>
      </c>
      <c r="D127">
        <f>IF('LF Projected Ratios'!E$53&gt;=0,$B127+(1-$B127)*'LF Projected Ratios'!E$53,$B127*(1+'LF Projected Ratios'!E$53))</f>
        <v>0.35629246782358925</v>
      </c>
      <c r="E127">
        <f>IF('LF Projected Ratios'!F$53&gt;=0,$B127+(1-$B127)*'LF Projected Ratios'!F$53,$B127*(1+'LF Projected Ratios'!F$53))</f>
        <v>0.35439875650735131</v>
      </c>
      <c r="F127">
        <f>IF('LF Projected Ratios'!G$53&gt;=0,$B127+(1-$B127)*'LF Projected Ratios'!G$53,$B127*(1+'LF Projected Ratios'!G$53))</f>
        <v>0.35264315864213636</v>
      </c>
      <c r="G127">
        <f>IF('LF Projected Ratios'!H$53&gt;=0,$B127+(1-$B127)*'LF Projected Ratios'!H$53,$B127*(1+'LF Projected Ratios'!H$53))</f>
        <v>0.35156860461922507</v>
      </c>
      <c r="H127">
        <f>IF('LF Projected Ratios'!I$53&gt;=0,$B127+(1-$B127)*'LF Projected Ratios'!I$53,$B127*(1+'LF Projected Ratios'!I$53))</f>
        <v>0.350278031165971</v>
      </c>
      <c r="I127">
        <f>IF('LF Projected Ratios'!J$53&gt;=0,$B127+(1-$B127)*'LF Projected Ratios'!J$53,$B127*(1+'LF Projected Ratios'!J$53))</f>
        <v>0.35143658079741763</v>
      </c>
      <c r="J127">
        <f>IF('LF Projected Ratios'!K$53&gt;=0,$B127+(1-$B127)*'LF Projected Ratios'!K$53,$B127*(1+'LF Projected Ratios'!K$53))</f>
        <v>0.354197129305379</v>
      </c>
      <c r="K127">
        <f>IF('LF Projected Ratios'!L$53&gt;=0,$B127+(1-$B127)*'LF Projected Ratios'!L$53,$B127*(1+'LF Projected Ratios'!L$53))</f>
        <v>0.35702605217307148</v>
      </c>
      <c r="L127">
        <f>IF('LF Projected Ratios'!M$53&gt;=0,$B127+(1-$B127)*'LF Projected Ratios'!M$53,$B127*(1+'LF Projected Ratios'!M$53))</f>
        <v>0.34921605092139485</v>
      </c>
      <c r="M127">
        <f>IF('LF Projected Ratios'!N$53&gt;=0,$B127+(1-$B127)*'LF Projected Ratios'!N$53,$B127*(1+'LF Projected Ratios'!N$53))</f>
        <v>0.34808673889204594</v>
      </c>
      <c r="N127">
        <f>IF('LF Projected Ratios'!O$53&gt;=0,$B127+(1-$B127)*'LF Projected Ratios'!O$53,$B127*(1+'LF Projected Ratios'!O$53))</f>
        <v>0.34696777408964935</v>
      </c>
      <c r="O127">
        <f>IF('LF Projected Ratios'!P$53&gt;=0,$B127+(1-$B127)*'LF Projected Ratios'!P$53,$B127*(1+'LF Projected Ratios'!P$53))</f>
        <v>0.34585901495431981</v>
      </c>
      <c r="P127">
        <f>IF('LF Projected Ratios'!Q$53&gt;=0,$B127+(1-$B127)*'LF Projected Ratios'!Q$53,$B127*(1+'LF Projected Ratios'!Q$53))</f>
        <v>0.34476032249667971</v>
      </c>
      <c r="Q127">
        <f>IF('LF Projected Ratios'!R$53&gt;=0,$B127+(1-$B127)*'LF Projected Ratios'!R$53,$B127*(1+'LF Projected Ratios'!R$53))</f>
        <v>0.34367156023977957</v>
      </c>
      <c r="R127">
        <f>IF('LF Projected Ratios'!S$53&gt;=0,$B127+(1-$B127)*'LF Projected Ratios'!S$53,$B127*(1+'LF Projected Ratios'!S$53))</f>
        <v>0.34259259416258231</v>
      </c>
      <c r="S127">
        <f>IF('LF Projected Ratios'!T$53&gt;=0,$B127+(1-$B127)*'LF Projected Ratios'!T$53,$B127*(1+'LF Projected Ratios'!T$53))</f>
        <v>0.34152329264496922</v>
      </c>
      <c r="T127">
        <f>IF('LF Projected Ratios'!U$53&gt;=0,$B127+(1-$B127)*'LF Projected Ratios'!U$53,$B127*(1+'LF Projected Ratios'!U$53))</f>
        <v>0.34046352641421396</v>
      </c>
      <c r="U127">
        <f>IF('LF Projected Ratios'!V$53&gt;=0,$B127+(1-$B127)*'LF Projected Ratios'!V$53,$B127*(1+'LF Projected Ratios'!V$53))</f>
        <v>0.33941316849288611</v>
      </c>
      <c r="V127">
        <f>IF('LF Projected Ratios'!W$53&gt;=0,$B127+(1-$B127)*'LF Projected Ratios'!W$53,$B127*(1+'LF Projected Ratios'!W$53))</f>
        <v>0.33837209414813008</v>
      </c>
      <c r="W127">
        <f>IF('LF Projected Ratios'!X$53&gt;=0,$B127+(1-$B127)*'LF Projected Ratios'!X$53,$B127*(1+'LF Projected Ratios'!X$53))</f>
        <v>0.33734018084229112</v>
      </c>
      <c r="X127">
        <f>IF('LF Projected Ratios'!Y$53&gt;=0,$B127+(1-$B127)*'LF Projected Ratios'!Y$53,$B127*(1+'LF Projected Ratios'!Y$53))</f>
        <v>0.33631730818483158</v>
      </c>
      <c r="Y127">
        <f>IF('LF Projected Ratios'!Z$53&gt;=0,$B127+(1-$B127)*'LF Projected Ratios'!Z$53,$B127*(1+'LF Projected Ratios'!Z$53))</f>
        <v>0.33530335788551002</v>
      </c>
      <c r="Z127">
        <f>IF('LF Projected Ratios'!AA$53&gt;=0,$B127+(1-$B127)*'LF Projected Ratios'!AA$53,$B127*(1+'LF Projected Ratios'!AA$53))</f>
        <v>0.33429821370877738</v>
      </c>
      <c r="AA127">
        <f>IF('LF Projected Ratios'!AB$53&gt;=0,$B127+(1-$B127)*'LF Projected Ratios'!AB$53,$B127*(1+'LF Projected Ratios'!AB$53))</f>
        <v>0.33330176142935913</v>
      </c>
      <c r="AB127">
        <f>IF('LF Projected Ratios'!AC$53&gt;=0,$B127+(1-$B127)*'LF Projected Ratios'!AC$53,$B127*(1+'LF Projected Ratios'!AC$53))</f>
        <v>0.33231388878898166</v>
      </c>
      <c r="AC127">
        <f>IF('LF Projected Ratios'!AD$53&gt;=0,$B127+(1-$B127)*'LF Projected Ratios'!AD$53,$B127*(1+'LF Projected Ratios'!AD$53))</f>
        <v>0.33133448545421457</v>
      </c>
      <c r="AD127">
        <f>IF('LF Projected Ratios'!AE$53&gt;=0,$B127+(1-$B127)*'LF Projected Ratios'!AE$53,$B127*(1+'LF Projected Ratios'!AE$53))</f>
        <v>0.33036344297538972</v>
      </c>
      <c r="AE127">
        <f>IF('LF Projected Ratios'!AF$53&gt;=0,$B127+(1-$B127)*'LF Projected Ratios'!AF$53,$B127*(1+'LF Projected Ratios'!AF$53))</f>
        <v>0.32940065474657082</v>
      </c>
      <c r="AF127">
        <f>IF('LF Projected Ratios'!AG$53&gt;=0,$B127+(1-$B127)*'LF Projected Ratios'!AG$53,$B127*(1+'LF Projected Ratios'!AG$53))</f>
        <v>0.3284460159665375</v>
      </c>
    </row>
    <row r="128" spans="1:32" x14ac:dyDescent="0.25">
      <c r="A128" t="s">
        <v>88</v>
      </c>
      <c r="B128">
        <f t="shared" si="0"/>
        <v>0.35887587792403969</v>
      </c>
      <c r="C128">
        <f>IF('LF Projected Ratios'!D$53&gt;=0,$B128+(1-$B128)*'LF Projected Ratios'!D$53,$B128*(1+'LF Projected Ratios'!D$53))</f>
        <v>0.35434435559569749</v>
      </c>
      <c r="D128">
        <f>IF('LF Projected Ratios'!E$53&gt;=0,$B128+(1-$B128)*'LF Projected Ratios'!E$53,$B128*(1+'LF Projected Ratios'!E$53))</f>
        <v>0.35194697341956271</v>
      </c>
      <c r="E128">
        <f>IF('LF Projected Ratios'!F$53&gt;=0,$B128+(1-$B128)*'LF Projected Ratios'!F$53,$B128*(1+'LF Projected Ratios'!F$53))</f>
        <v>0.35007635861158898</v>
      </c>
      <c r="F128">
        <f>IF('LF Projected Ratios'!G$53&gt;=0,$B128+(1-$B128)*'LF Projected Ratios'!G$53,$B128*(1+'LF Projected Ratios'!G$53))</f>
        <v>0.34834217276427498</v>
      </c>
      <c r="G128">
        <f>IF('LF Projected Ratios'!H$53&gt;=0,$B128+(1-$B128)*'LF Projected Ratios'!H$53,$B128*(1+'LF Projected Ratios'!H$53))</f>
        <v>0.34728072445903968</v>
      </c>
      <c r="H128">
        <f>IF('LF Projected Ratios'!I$53&gt;=0,$B128+(1-$B128)*'LF Projected Ratios'!I$53,$B128*(1+'LF Projected Ratios'!I$53))</f>
        <v>0.34600589138826793</v>
      </c>
      <c r="I128">
        <f>IF('LF Projected Ratios'!J$53&gt;=0,$B128+(1-$B128)*'LF Projected Ratios'!J$53,$B128*(1+'LF Projected Ratios'!J$53))</f>
        <v>0.34715031085588877</v>
      </c>
      <c r="J128">
        <f>IF('LF Projected Ratios'!K$53&gt;=0,$B128+(1-$B128)*'LF Projected Ratios'!K$53,$B128*(1+'LF Projected Ratios'!K$53))</f>
        <v>0.34987719054068733</v>
      </c>
      <c r="K128">
        <f>IF('LF Projected Ratios'!L$53&gt;=0,$B128+(1-$B128)*'LF Projected Ratios'!L$53,$B128*(1+'LF Projected Ratios'!L$53))</f>
        <v>0.3526716106624585</v>
      </c>
      <c r="L128">
        <f>IF('LF Projected Ratios'!M$53&gt;=0,$B128+(1-$B128)*'LF Projected Ratios'!M$53,$B128*(1+'LF Projected Ratios'!M$53))</f>
        <v>0.34495686350622179</v>
      </c>
      <c r="M128">
        <f>IF('LF Projected Ratios'!N$53&gt;=0,$B128+(1-$B128)*'LF Projected Ratios'!N$53,$B128*(1+'LF Projected Ratios'!N$53))</f>
        <v>0.34384132504647408</v>
      </c>
      <c r="N128">
        <f>IF('LF Projected Ratios'!O$53&gt;=0,$B128+(1-$B128)*'LF Projected Ratios'!O$53,$B128*(1+'LF Projected Ratios'!O$53))</f>
        <v>0.34273600761449996</v>
      </c>
      <c r="O128">
        <f>IF('LF Projected Ratios'!P$53&gt;=0,$B128+(1-$B128)*'LF Projected Ratios'!P$53,$B128*(1+'LF Projected Ratios'!P$53))</f>
        <v>0.34164077137693871</v>
      </c>
      <c r="P128">
        <f>IF('LF Projected Ratios'!Q$53&gt;=0,$B128+(1-$B128)*'LF Projected Ratios'!Q$53,$B128*(1+'LF Projected Ratios'!Q$53))</f>
        <v>0.34055547903958622</v>
      </c>
      <c r="Q128">
        <f>IF('LF Projected Ratios'!R$53&gt;=0,$B128+(1-$B128)*'LF Projected Ratios'!R$53,$B128*(1+'LF Projected Ratios'!R$53))</f>
        <v>0.33947999579002397</v>
      </c>
      <c r="R128">
        <f>IF('LF Projected Ratios'!S$53&gt;=0,$B128+(1-$B128)*'LF Projected Ratios'!S$53,$B128*(1+'LF Projected Ratios'!S$53))</f>
        <v>0.33841418924179251</v>
      </c>
      <c r="S128">
        <f>IF('LF Projected Ratios'!T$53&gt;=0,$B128+(1-$B128)*'LF Projected Ratios'!T$53,$B128*(1+'LF Projected Ratios'!T$53))</f>
        <v>0.33735792938006787</v>
      </c>
      <c r="T128">
        <f>IF('LF Projected Ratios'!U$53&gt;=0,$B128+(1-$B128)*'LF Projected Ratios'!U$53,$B128*(1+'LF Projected Ratios'!U$53))</f>
        <v>0.33631108850878888</v>
      </c>
      <c r="U128">
        <f>IF('LF Projected Ratios'!V$53&gt;=0,$B128+(1-$B128)*'LF Projected Ratios'!V$53,$B128*(1+'LF Projected Ratios'!V$53))</f>
        <v>0.33527354119919595</v>
      </c>
      <c r="V128">
        <f>IF('LF Projected Ratios'!W$53&gt;=0,$B128+(1-$B128)*'LF Projected Ratios'!W$53,$B128*(1+'LF Projected Ratios'!W$53))</f>
        <v>0.33424516423972833</v>
      </c>
      <c r="W128">
        <f>IF('LF Projected Ratios'!X$53&gt;=0,$B128+(1-$B128)*'LF Projected Ratios'!X$53,$B128*(1+'LF Projected Ratios'!X$53))</f>
        <v>0.33322583658725258</v>
      </c>
      <c r="X128">
        <f>IF('LF Projected Ratios'!Y$53&gt;=0,$B128+(1-$B128)*'LF Projected Ratios'!Y$53,$B128*(1+'LF Projected Ratios'!Y$53))</f>
        <v>0.33221543931956532</v>
      </c>
      <c r="Y128">
        <f>IF('LF Projected Ratios'!Z$53&gt;=0,$B128+(1-$B128)*'LF Projected Ratios'!Z$53,$B128*(1+'LF Projected Ratios'!Z$53))</f>
        <v>0.33121385558914312</v>
      </c>
      <c r="Z128">
        <f>IF('LF Projected Ratios'!AA$53&gt;=0,$B128+(1-$B128)*'LF Projected Ratios'!AA$53,$B128*(1+'LF Projected Ratios'!AA$53))</f>
        <v>0.33022097057809507</v>
      </c>
      <c r="AA128">
        <f>IF('LF Projected Ratios'!AB$53&gt;=0,$B128+(1-$B128)*'LF Projected Ratios'!AB$53,$B128*(1+'LF Projected Ratios'!AB$53))</f>
        <v>0.32923667145428676</v>
      </c>
      <c r="AB128">
        <f>IF('LF Projected Ratios'!AC$53&gt;=0,$B128+(1-$B128)*'LF Projected Ratios'!AC$53,$B128*(1+'LF Projected Ratios'!AC$53))</f>
        <v>0.32826084732859406</v>
      </c>
      <c r="AC128">
        <f>IF('LF Projected Ratios'!AD$53&gt;=0,$B128+(1-$B128)*'LF Projected Ratios'!AD$53,$B128*(1+'LF Projected Ratios'!AD$53))</f>
        <v>0.32729338921326007</v>
      </c>
      <c r="AD128">
        <f>IF('LF Projected Ratios'!AE$53&gt;=0,$B128+(1-$B128)*'LF Projected Ratios'!AE$53,$B128*(1+'LF Projected Ratios'!AE$53))</f>
        <v>0.32633418998131491</v>
      </c>
      <c r="AE128">
        <f>IF('LF Projected Ratios'!AF$53&gt;=0,$B128+(1-$B128)*'LF Projected Ratios'!AF$53,$B128*(1+'LF Projected Ratios'!AF$53))</f>
        <v>0.32538314432703358</v>
      </c>
      <c r="AF128">
        <f>IF('LF Projected Ratios'!AG$53&gt;=0,$B128+(1-$B128)*'LF Projected Ratios'!AG$53,$B128*(1+'LF Projected Ratios'!AG$53))</f>
        <v>0.32444014872739596</v>
      </c>
    </row>
    <row r="129" spans="1:32" x14ac:dyDescent="0.25">
      <c r="A129" t="s">
        <v>90</v>
      </c>
      <c r="B129">
        <f t="shared" si="0"/>
        <v>0.35090523067430124</v>
      </c>
      <c r="C129">
        <f>IF('LF Projected Ratios'!D$53&gt;=0,$B129+(1-$B129)*'LF Projected Ratios'!D$53,$B129*(1+'LF Projected Ratios'!D$53))</f>
        <v>0.34647435363366258</v>
      </c>
      <c r="D129">
        <f>IF('LF Projected Ratios'!E$53&gt;=0,$B129+(1-$B129)*'LF Projected Ratios'!E$53,$B129*(1+'LF Projected Ratios'!E$53))</f>
        <v>0.34413021740919031</v>
      </c>
      <c r="E129">
        <f>IF('LF Projected Ratios'!F$53&gt;=0,$B129+(1-$B129)*'LF Projected Ratios'!F$53,$B129*(1+'LF Projected Ratios'!F$53))</f>
        <v>0.3423011490290811</v>
      </c>
      <c r="F129">
        <f>IF('LF Projected Ratios'!G$53&gt;=0,$B129+(1-$B129)*'LF Projected Ratios'!G$53,$B129*(1+'LF Projected Ratios'!G$53))</f>
        <v>0.3406054795170928</v>
      </c>
      <c r="G129">
        <f>IF('LF Projected Ratios'!H$53&gt;=0,$B129+(1-$B129)*'LF Projected Ratios'!H$53,$B129*(1+'LF Projected Ratios'!H$53))</f>
        <v>0.33956760602012775</v>
      </c>
      <c r="H129">
        <f>IF('LF Projected Ratios'!I$53&gt;=0,$B129+(1-$B129)*'LF Projected Ratios'!I$53,$B129*(1+'LF Projected Ratios'!I$53))</f>
        <v>0.33832108704159364</v>
      </c>
      <c r="I129">
        <f>IF('LF Projected Ratios'!J$53&gt;=0,$B129+(1-$B129)*'LF Projected Ratios'!J$53,$B129*(1+'LF Projected Ratios'!J$53))</f>
        <v>0.33944008890819072</v>
      </c>
      <c r="J129">
        <f>IF('LF Projected Ratios'!K$53&gt;=0,$B129+(1-$B129)*'LF Projected Ratios'!K$53,$B129*(1+'LF Projected Ratios'!K$53))</f>
        <v>0.34210640448880447</v>
      </c>
      <c r="K129">
        <f>IF('LF Projected Ratios'!L$53&gt;=0,$B129+(1-$B129)*'LF Projected Ratios'!L$53,$B129*(1+'LF Projected Ratios'!L$53))</f>
        <v>0.3448387604306507</v>
      </c>
      <c r="L129">
        <f>IF('LF Projected Ratios'!M$53&gt;=0,$B129+(1-$B129)*'LF Projected Ratios'!M$53,$B129*(1+'LF Projected Ratios'!M$53))</f>
        <v>0.33729535810973416</v>
      </c>
      <c r="M129">
        <f>IF('LF Projected Ratios'!N$53&gt;=0,$B129+(1-$B129)*'LF Projected Ratios'!N$53,$B129*(1+'LF Projected Ratios'!N$53))</f>
        <v>0.33620459580269862</v>
      </c>
      <c r="N129">
        <f>IF('LF Projected Ratios'!O$53&gt;=0,$B129+(1-$B129)*'LF Projected Ratios'!O$53,$B129*(1+'LF Projected Ratios'!O$53))</f>
        <v>0.3351238275140111</v>
      </c>
      <c r="O129">
        <f>IF('LF Projected Ratios'!P$53&gt;=0,$B129+(1-$B129)*'LF Projected Ratios'!P$53,$B129*(1+'LF Projected Ratios'!P$53))</f>
        <v>0.33405291651601515</v>
      </c>
      <c r="P129">
        <f>IF('LF Projected Ratios'!Q$53&gt;=0,$B129+(1-$B129)*'LF Projected Ratios'!Q$53,$B129*(1+'LF Projected Ratios'!Q$53))</f>
        <v>0.33299172856381648</v>
      </c>
      <c r="Q129">
        <f>IF('LF Projected Ratios'!R$53&gt;=0,$B129+(1-$B129)*'LF Projected Ratios'!R$53,$B129*(1+'LF Projected Ratios'!R$53))</f>
        <v>0.33194013183918553</v>
      </c>
      <c r="R129">
        <f>IF('LF Projected Ratios'!S$53&gt;=0,$B129+(1-$B129)*'LF Projected Ratios'!S$53,$B129*(1+'LF Projected Ratios'!S$53))</f>
        <v>0.33089799689597121</v>
      </c>
      <c r="S129">
        <f>IF('LF Projected Ratios'!T$53&gt;=0,$B129+(1-$B129)*'LF Projected Ratios'!T$53,$B129*(1+'LF Projected Ratios'!T$53))</f>
        <v>0.32986519660698399</v>
      </c>
      <c r="T129">
        <f>IF('LF Projected Ratios'!U$53&gt;=0,$B129+(1-$B129)*'LF Projected Ratios'!U$53,$B129*(1+'LF Projected Ratios'!U$53))</f>
        <v>0.32884160611229718</v>
      </c>
      <c r="U129">
        <f>IF('LF Projected Ratios'!V$53&gt;=0,$B129+(1-$B129)*'LF Projected Ratios'!V$53,$B129*(1+'LF Projected Ratios'!V$53))</f>
        <v>0.32782710276892874</v>
      </c>
      <c r="V129">
        <f>IF('LF Projected Ratios'!W$53&gt;=0,$B129+(1-$B129)*'LF Projected Ratios'!W$53,$B129*(1+'LF Projected Ratios'!W$53))</f>
        <v>0.32682156610185159</v>
      </c>
      <c r="W129">
        <f>IF('LF Projected Ratios'!X$53&gt;=0,$B129+(1-$B129)*'LF Projected Ratios'!X$53,$B129*(1+'LF Projected Ratios'!X$53))</f>
        <v>0.32582487775630503</v>
      </c>
      <c r="X129">
        <f>IF('LF Projected Ratios'!Y$53&gt;=0,$B129+(1-$B129)*'LF Projected Ratios'!Y$53,$B129*(1+'LF Projected Ratios'!Y$53))</f>
        <v>0.32483692145135235</v>
      </c>
      <c r="Y129">
        <f>IF('LF Projected Ratios'!Z$53&gt;=0,$B129+(1-$B129)*'LF Projected Ratios'!Z$53,$B129*(1+'LF Projected Ratios'!Z$53))</f>
        <v>0.32385758293465822</v>
      </c>
      <c r="Z129">
        <f>IF('LF Projected Ratios'!AA$53&gt;=0,$B129+(1-$B129)*'LF Projected Ratios'!AA$53,$B129*(1+'LF Projected Ratios'!AA$53))</f>
        <v>0.32288674993844163</v>
      </c>
      <c r="AA129">
        <f>IF('LF Projected Ratios'!AB$53&gt;=0,$B129+(1-$B129)*'LF Projected Ratios'!AB$53,$B129*(1+'LF Projected Ratios'!AB$53))</f>
        <v>0.32192431213657413</v>
      </c>
      <c r="AB129">
        <f>IF('LF Projected Ratios'!AC$53&gt;=0,$B129+(1-$B129)*'LF Projected Ratios'!AC$53,$B129*(1+'LF Projected Ratios'!AC$53))</f>
        <v>0.32097016110278348</v>
      </c>
      <c r="AC129">
        <f>IF('LF Projected Ratios'!AD$53&gt;=0,$B129+(1-$B129)*'LF Projected Ratios'!AD$53,$B129*(1+'LF Projected Ratios'!AD$53))</f>
        <v>0.32002419026993512</v>
      </c>
      <c r="AD129">
        <f>IF('LF Projected Ratios'!AE$53&gt;=0,$B129+(1-$B129)*'LF Projected Ratios'!AE$53,$B129*(1+'LF Projected Ratios'!AE$53))</f>
        <v>0.31908629489035328</v>
      </c>
      <c r="AE129">
        <f>IF('LF Projected Ratios'!AF$53&gt;=0,$B129+(1-$B129)*'LF Projected Ratios'!AF$53,$B129*(1+'LF Projected Ratios'!AF$53))</f>
        <v>0.31815637199715724</v>
      </c>
      <c r="AF129">
        <f>IF('LF Projected Ratios'!AG$53&gt;=0,$B129+(1-$B129)*'LF Projected Ratios'!AG$53,$B129*(1+'LF Projected Ratios'!AG$53))</f>
        <v>0.31723432036657728</v>
      </c>
    </row>
    <row r="130" spans="1:32" x14ac:dyDescent="0.25">
      <c r="A130" t="s">
        <v>92</v>
      </c>
      <c r="B130">
        <f t="shared" si="0"/>
        <v>0.37946292603441101</v>
      </c>
      <c r="C130">
        <f>IF('LF Projected Ratios'!D$53&gt;=0,$B130+(1-$B130)*'LF Projected Ratios'!D$53,$B130*(1+'LF Projected Ratios'!D$53))</f>
        <v>0.37467145124360057</v>
      </c>
      <c r="D130">
        <f>IF('LF Projected Ratios'!E$53&gt;=0,$B130+(1-$B130)*'LF Projected Ratios'!E$53,$B130*(1+'LF Projected Ratios'!E$53))</f>
        <v>0.37213654234796451</v>
      </c>
      <c r="E130">
        <f>IF('LF Projected Ratios'!F$53&gt;=0,$B130+(1-$B130)*'LF Projected Ratios'!F$53,$B130*(1+'LF Projected Ratios'!F$53))</f>
        <v>0.37015861902633279</v>
      </c>
      <c r="F130">
        <f>IF('LF Projected Ratios'!G$53&gt;=0,$B130+(1-$B130)*'LF Projected Ratios'!G$53,$B130*(1+'LF Projected Ratios'!G$53))</f>
        <v>0.3683249509633918</v>
      </c>
      <c r="G130">
        <f>IF('LF Projected Ratios'!H$53&gt;=0,$B130+(1-$B130)*'LF Projected Ratios'!H$53,$B130*(1+'LF Projected Ratios'!H$53))</f>
        <v>0.36720261228164819</v>
      </c>
      <c r="H130">
        <f>IF('LF Projected Ratios'!I$53&gt;=0,$B130+(1-$B130)*'LF Projected Ratios'!I$53,$B130*(1+'LF Projected Ratios'!I$53))</f>
        <v>0.36585464793799038</v>
      </c>
      <c r="I130">
        <f>IF('LF Projected Ratios'!J$53&gt;=0,$B130+(1-$B130)*'LF Projected Ratios'!J$53,$B130*(1+'LF Projected Ratios'!J$53))</f>
        <v>0.36706471745368535</v>
      </c>
      <c r="J130">
        <f>IF('LF Projected Ratios'!K$53&gt;=0,$B130+(1-$B130)*'LF Projected Ratios'!K$53,$B130*(1+'LF Projected Ratios'!K$53))</f>
        <v>0.36994802560502471</v>
      </c>
      <c r="K130">
        <f>IF('LF Projected Ratios'!L$53&gt;=0,$B130+(1-$B130)*'LF Projected Ratios'!L$53,$B130*(1+'LF Projected Ratios'!L$53))</f>
        <v>0.37290274867560452</v>
      </c>
      <c r="L130">
        <f>IF('LF Projected Ratios'!M$53&gt;=0,$B130+(1-$B130)*'LF Projected Ratios'!M$53,$B130*(1+'LF Projected Ratios'!M$53))</f>
        <v>0.36474544218162813</v>
      </c>
      <c r="M130">
        <f>IF('LF Projected Ratios'!N$53&gt;=0,$B130+(1-$B130)*'LF Projected Ratios'!N$53,$B130*(1+'LF Projected Ratios'!N$53))</f>
        <v>0.36356591044355629</v>
      </c>
      <c r="N130">
        <f>IF('LF Projected Ratios'!O$53&gt;=0,$B130+(1-$B130)*'LF Projected Ratios'!O$53,$B130*(1+'LF Projected Ratios'!O$53))</f>
        <v>0.36239718606631488</v>
      </c>
      <c r="O130">
        <f>IF('LF Projected Ratios'!P$53&gt;=0,$B130+(1-$B130)*'LF Projected Ratios'!P$53,$B130*(1+'LF Projected Ratios'!P$53))</f>
        <v>0.36123912119495044</v>
      </c>
      <c r="P130">
        <f>IF('LF Projected Ratios'!Q$53&gt;=0,$B130+(1-$B130)*'LF Projected Ratios'!Q$53,$B130*(1+'LF Projected Ratios'!Q$53))</f>
        <v>0.36009157065932579</v>
      </c>
      <c r="Q130">
        <f>IF('LF Projected Ratios'!R$53&gt;=0,$B130+(1-$B130)*'LF Projected Ratios'!R$53,$B130*(1+'LF Projected Ratios'!R$53))</f>
        <v>0.35895439191345796</v>
      </c>
      <c r="R130">
        <f>IF('LF Projected Ratios'!S$53&gt;=0,$B130+(1-$B130)*'LF Projected Ratios'!S$53,$B130*(1+'LF Projected Ratios'!S$53))</f>
        <v>0.35782744497648894</v>
      </c>
      <c r="S130">
        <f>IF('LF Projected Ratios'!T$53&gt;=0,$B130+(1-$B130)*'LF Projected Ratios'!T$53,$B130*(1+'LF Projected Ratios'!T$53))</f>
        <v>0.35671059237524622</v>
      </c>
      <c r="T130">
        <f>IF('LF Projected Ratios'!U$53&gt;=0,$B130+(1-$B130)*'LF Projected Ratios'!U$53,$B130*(1+'LF Projected Ratios'!U$53))</f>
        <v>0.35560369908833656</v>
      </c>
      <c r="U130">
        <f>IF('LF Projected Ratios'!V$53&gt;=0,$B130+(1-$B130)*'LF Projected Ratios'!V$53,$B130*(1+'LF Projected Ratios'!V$53))</f>
        <v>0.35450663249173286</v>
      </c>
      <c r="V130">
        <f>IF('LF Projected Ratios'!W$53&gt;=0,$B130+(1-$B130)*'LF Projected Ratios'!W$53,$B130*(1+'LF Projected Ratios'!W$53))</f>
        <v>0.35341926230579762</v>
      </c>
      <c r="W130">
        <f>IF('LF Projected Ratios'!X$53&gt;=0,$B130+(1-$B130)*'LF Projected Ratios'!X$53,$B130*(1+'LF Projected Ratios'!X$53))</f>
        <v>0.3523414605437129</v>
      </c>
      <c r="X130">
        <f>IF('LF Projected Ratios'!Y$53&gt;=0,$B130+(1-$B130)*'LF Projected Ratios'!Y$53,$B130*(1+'LF Projected Ratios'!Y$53))</f>
        <v>0.35127310146125895</v>
      </c>
      <c r="Y130">
        <f>IF('LF Projected Ratios'!Z$53&gt;=0,$B130+(1-$B130)*'LF Projected Ratios'!Z$53,$B130*(1+'LF Projected Ratios'!Z$53))</f>
        <v>0.35021406150791073</v>
      </c>
      <c r="Z130">
        <f>IF('LF Projected Ratios'!AA$53&gt;=0,$B130+(1-$B130)*'LF Projected Ratios'!AA$53,$B130*(1+'LF Projected Ratios'!AA$53))</f>
        <v>0.34916421927920643</v>
      </c>
      <c r="AA130">
        <f>IF('LF Projected Ratios'!AB$53&gt;=0,$B130+(1-$B130)*'LF Projected Ratios'!AB$53,$B130*(1+'LF Projected Ratios'!AB$53))</f>
        <v>0.34812345547035417</v>
      </c>
      <c r="AB130">
        <f>IF('LF Projected Ratios'!AC$53&gt;=0,$B130+(1-$B130)*'LF Projected Ratios'!AC$53,$B130*(1+'LF Projected Ratios'!AC$53))</f>
        <v>0.34709165283103416</v>
      </c>
      <c r="AC130">
        <f>IF('LF Projected Ratios'!AD$53&gt;=0,$B130+(1-$B130)*'LF Projected Ratios'!AD$53,$B130*(1+'LF Projected Ratios'!AD$53))</f>
        <v>0.3460686961213662</v>
      </c>
      <c r="AD130">
        <f>IF('LF Projected Ratios'!AE$53&gt;=0,$B130+(1-$B130)*'LF Projected Ratios'!AE$53,$B130*(1+'LF Projected Ratios'!AE$53))</f>
        <v>0.34505447206900197</v>
      </c>
      <c r="AE130">
        <f>IF('LF Projected Ratios'!AF$53&gt;=0,$B130+(1-$B130)*'LF Projected Ratios'!AF$53,$B130*(1+'LF Projected Ratios'!AF$53))</f>
        <v>0.34404886932731454</v>
      </c>
      <c r="AF130">
        <f>IF('LF Projected Ratios'!AG$53&gt;=0,$B130+(1-$B130)*'LF Projected Ratios'!AG$53,$B130*(1+'LF Projected Ratios'!AG$53))</f>
        <v>0.34305177843464724</v>
      </c>
    </row>
    <row r="131" spans="1:32" x14ac:dyDescent="0.25">
      <c r="A131" t="s">
        <v>94</v>
      </c>
      <c r="B131">
        <f t="shared" si="0"/>
        <v>0.36966364510294836</v>
      </c>
      <c r="C131">
        <f>IF('LF Projected Ratios'!D$53&gt;=0,$B131+(1-$B131)*'LF Projected Ratios'!D$53,$B131*(1+'LF Projected Ratios'!D$53))</f>
        <v>0.36499590574010676</v>
      </c>
      <c r="D131">
        <f>IF('LF Projected Ratios'!E$53&gt;=0,$B131+(1-$B131)*'LF Projected Ratios'!E$53,$B131*(1+'LF Projected Ratios'!E$53))</f>
        <v>0.36252645853440074</v>
      </c>
      <c r="E131">
        <f>IF('LF Projected Ratios'!F$53&gt;=0,$B131+(1-$B131)*'LF Projected Ratios'!F$53,$B131*(1+'LF Projected Ratios'!F$53))</f>
        <v>0.36059961326271744</v>
      </c>
      <c r="F131">
        <f>IF('LF Projected Ratios'!G$53&gt;=0,$B131+(1-$B131)*'LF Projected Ratios'!G$53,$B131*(1+'LF Projected Ratios'!G$53))</f>
        <v>0.35881329799039441</v>
      </c>
      <c r="G131">
        <f>IF('LF Projected Ratios'!H$53&gt;=0,$B131+(1-$B131)*'LF Projected Ratios'!H$53,$B131*(1+'LF Projected Ratios'!H$53))</f>
        <v>0.35771994267247398</v>
      </c>
      <c r="H131">
        <f>IF('LF Projected Ratios'!I$53&gt;=0,$B131+(1-$B131)*'LF Projected Ratios'!I$53,$B131*(1+'LF Projected Ratios'!I$53))</f>
        <v>0.35640678826776634</v>
      </c>
      <c r="I131">
        <f>IF('LF Projected Ratios'!J$53&gt;=0,$B131+(1-$B131)*'LF Projected Ratios'!J$53,$B131*(1+'LF Projected Ratios'!J$53))</f>
        <v>0.35758560885157004</v>
      </c>
      <c r="J131">
        <f>IF('LF Projected Ratios'!K$53&gt;=0,$B131+(1-$B131)*'LF Projected Ratios'!K$53,$B131*(1+'LF Projected Ratios'!K$53))</f>
        <v>0.3603944582227534</v>
      </c>
      <c r="K131">
        <f>IF('LF Projected Ratios'!L$53&gt;=0,$B131+(1-$B131)*'LF Projected Ratios'!L$53,$B131*(1+'LF Projected Ratios'!L$53))</f>
        <v>0.36327287828859472</v>
      </c>
      <c r="L131">
        <f>IF('LF Projected Ratios'!M$53&gt;=0,$B131+(1-$B131)*'LF Projected Ratios'!M$53,$B131*(1+'LF Projected Ratios'!M$53))</f>
        <v>0.35532622672951253</v>
      </c>
      <c r="M131">
        <f>IF('LF Projected Ratios'!N$53&gt;=0,$B131+(1-$B131)*'LF Projected Ratios'!N$53,$B131*(1+'LF Projected Ratios'!N$53))</f>
        <v>0.35417715531332172</v>
      </c>
      <c r="N131">
        <f>IF('LF Projected Ratios'!O$53&gt;=0,$B131+(1-$B131)*'LF Projected Ratios'!O$53,$B131*(1+'LF Projected Ratios'!O$53))</f>
        <v>0.35303861216781152</v>
      </c>
      <c r="O131">
        <f>IF('LF Projected Ratios'!P$53&gt;=0,$B131+(1-$B131)*'LF Projected Ratios'!P$53,$B131*(1+'LF Projected Ratios'!P$53))</f>
        <v>0.35191045325624648</v>
      </c>
      <c r="P131">
        <f>IF('LF Projected Ratios'!Q$53&gt;=0,$B131+(1-$B131)*'LF Projected Ratios'!Q$53,$B131*(1+'LF Projected Ratios'!Q$53))</f>
        <v>0.35079253715737468</v>
      </c>
      <c r="Q131">
        <f>IF('LF Projected Ratios'!R$53&gt;=0,$B131+(1-$B131)*'LF Projected Ratios'!R$53,$B131*(1+'LF Projected Ratios'!R$53))</f>
        <v>0.34968472500633213</v>
      </c>
      <c r="R131">
        <f>IF('LF Projected Ratios'!S$53&gt;=0,$B131+(1-$B131)*'LF Projected Ratios'!S$53,$B131*(1+'LF Projected Ratios'!S$53))</f>
        <v>0.34858688043713754</v>
      </c>
      <c r="S131">
        <f>IF('LF Projected Ratios'!T$53&gt;=0,$B131+(1-$B131)*'LF Projected Ratios'!T$53,$B131*(1+'LF Projected Ratios'!T$53))</f>
        <v>0.34749886952673664</v>
      </c>
      <c r="T131">
        <f>IF('LF Projected Ratios'!U$53&gt;=0,$B131+(1-$B131)*'LF Projected Ratios'!U$53,$B131*(1+'LF Projected Ratios'!U$53))</f>
        <v>0.3464205607405394</v>
      </c>
      <c r="U131">
        <f>IF('LF Projected Ratios'!V$53&gt;=0,$B131+(1-$B131)*'LF Projected Ratios'!V$53,$B131*(1+'LF Projected Ratios'!V$53))</f>
        <v>0.34535182487941229</v>
      </c>
      <c r="V131">
        <f>IF('LF Projected Ratios'!W$53&gt;=0,$B131+(1-$B131)*'LF Projected Ratios'!W$53,$B131*(1+'LF Projected Ratios'!W$53))</f>
        <v>0.34429253502806945</v>
      </c>
      <c r="W131">
        <f>IF('LF Projected Ratios'!X$53&gt;=0,$B131+(1-$B131)*'LF Projected Ratios'!X$53,$B131*(1+'LF Projected Ratios'!X$53))</f>
        <v>0.34324256650483492</v>
      </c>
      <c r="X131">
        <f>IF('LF Projected Ratios'!Y$53&gt;=0,$B131+(1-$B131)*'LF Projected Ratios'!Y$53,$B131*(1+'LF Projected Ratios'!Y$53))</f>
        <v>0.34220179681271762</v>
      </c>
      <c r="Y131">
        <f>IF('LF Projected Ratios'!Z$53&gt;=0,$B131+(1-$B131)*'LF Projected Ratios'!Z$53,$B131*(1+'LF Projected Ratios'!Z$53))</f>
        <v>0.34117010559177113</v>
      </c>
      <c r="Z131">
        <f>IF('LF Projected Ratios'!AA$53&gt;=0,$B131+(1-$B131)*'LF Projected Ratios'!AA$53,$B131*(1+'LF Projected Ratios'!AA$53))</f>
        <v>0.34014737457269223</v>
      </c>
      <c r="AA131">
        <f>IF('LF Projected Ratios'!AB$53&gt;=0,$B131+(1-$B131)*'LF Projected Ratios'!AB$53,$B131*(1+'LF Projected Ratios'!AB$53))</f>
        <v>0.33913348753162548</v>
      </c>
      <c r="AB131">
        <f>IF('LF Projected Ratios'!AC$53&gt;=0,$B131+(1-$B131)*'LF Projected Ratios'!AC$53,$B131*(1+'LF Projected Ratios'!AC$53))</f>
        <v>0.33812833024613276</v>
      </c>
      <c r="AC131">
        <f>IF('LF Projected Ratios'!AD$53&gt;=0,$B131+(1-$B131)*'LF Projected Ratios'!AD$53,$B131*(1+'LF Projected Ratios'!AD$53))</f>
        <v>0.33713179045229769</v>
      </c>
      <c r="AD131">
        <f>IF('LF Projected Ratios'!AE$53&gt;=0,$B131+(1-$B131)*'LF Projected Ratios'!AE$53,$B131*(1+'LF Projected Ratios'!AE$53))</f>
        <v>0.33614375780292621</v>
      </c>
      <c r="AE131">
        <f>IF('LF Projected Ratios'!AF$53&gt;=0,$B131+(1-$B131)*'LF Projected Ratios'!AF$53,$B131*(1+'LF Projected Ratios'!AF$53))</f>
        <v>0.33516412382681549</v>
      </c>
      <c r="AF131">
        <f>IF('LF Projected Ratios'!AG$53&gt;=0,$B131+(1-$B131)*'LF Projected Ratios'!AG$53,$B131*(1+'LF Projected Ratios'!AG$53))</f>
        <v>0.33419278188905549</v>
      </c>
    </row>
    <row r="132" spans="1:32" x14ac:dyDescent="0.25">
      <c r="A132" t="s">
        <v>96</v>
      </c>
      <c r="B132">
        <f t="shared" si="0"/>
        <v>0.35346552439822854</v>
      </c>
      <c r="C132">
        <f>IF('LF Projected Ratios'!D$53&gt;=0,$B132+(1-$B132)*'LF Projected Ratios'!D$53,$B132*(1+'LF Projected Ratios'!D$53))</f>
        <v>0.34900231855286717</v>
      </c>
      <c r="D132">
        <f>IF('LF Projected Ratios'!E$53&gt;=0,$B132+(1-$B132)*'LF Projected Ratios'!E$53,$B132*(1+'LF Projected Ratios'!E$53))</f>
        <v>0.34664107891488349</v>
      </c>
      <c r="E132">
        <f>IF('LF Projected Ratios'!F$53&gt;=0,$B132+(1-$B132)*'LF Projected Ratios'!F$53,$B132*(1+'LF Projected Ratios'!F$53))</f>
        <v>0.34479866518712804</v>
      </c>
      <c r="F132">
        <f>IF('LF Projected Ratios'!G$53&gt;=0,$B132+(1-$B132)*'LF Projected Ratios'!G$53,$B132*(1+'LF Projected Ratios'!G$53))</f>
        <v>0.34309062363953047</v>
      </c>
      <c r="G132">
        <f>IF('LF Projected Ratios'!H$53&gt;=0,$B132+(1-$B132)*'LF Projected Ratios'!H$53,$B132*(1+'LF Projected Ratios'!H$53))</f>
        <v>0.34204517755381997</v>
      </c>
      <c r="H132">
        <f>IF('LF Projected Ratios'!I$53&gt;=0,$B132+(1-$B132)*'LF Projected Ratios'!I$53,$B132*(1+'LF Projected Ratios'!I$53))</f>
        <v>0.34078956365609253</v>
      </c>
      <c r="I132">
        <f>IF('LF Projected Ratios'!J$53&gt;=0,$B132+(1-$B132)*'LF Projected Ratios'!J$53,$B132*(1+'LF Projected Ratios'!J$53))</f>
        <v>0.34191673004463363</v>
      </c>
      <c r="J132">
        <f>IF('LF Projected Ratios'!K$53&gt;=0,$B132+(1-$B132)*'LF Projected Ratios'!K$53,$B132*(1+'LF Projected Ratios'!K$53))</f>
        <v>0.34460249974120322</v>
      </c>
      <c r="K132">
        <f>IF('LF Projected Ratios'!L$53&gt;=0,$B132+(1-$B132)*'LF Projected Ratios'!L$53,$B132*(1+'LF Projected Ratios'!L$53))</f>
        <v>0.34735479164626099</v>
      </c>
      <c r="L132">
        <f>IF('LF Projected Ratios'!M$53&gt;=0,$B132+(1-$B132)*'LF Projected Ratios'!M$53,$B132*(1+'LF Projected Ratios'!M$53))</f>
        <v>0.33975635074532046</v>
      </c>
      <c r="M132">
        <f>IF('LF Projected Ratios'!N$53&gt;=0,$B132+(1-$B132)*'LF Projected Ratios'!N$53,$B132*(1+'LF Projected Ratios'!N$53))</f>
        <v>0.33865762995934279</v>
      </c>
      <c r="N132">
        <f>IF('LF Projected Ratios'!O$53&gt;=0,$B132+(1-$B132)*'LF Projected Ratios'!O$53,$B132*(1+'LF Projected Ratios'!O$53))</f>
        <v>0.33756897611061037</v>
      </c>
      <c r="O132">
        <f>IF('LF Projected Ratios'!P$53&gt;=0,$B132+(1-$B132)*'LF Projected Ratios'!P$53,$B132*(1+'LF Projected Ratios'!P$53))</f>
        <v>0.33649025147386707</v>
      </c>
      <c r="P132">
        <f>IF('LF Projected Ratios'!Q$53&gt;=0,$B132+(1-$B132)*'LF Projected Ratios'!Q$53,$B132*(1+'LF Projected Ratios'!Q$53))</f>
        <v>0.33542132082473364</v>
      </c>
      <c r="Q132">
        <f>IF('LF Projected Ratios'!R$53&gt;=0,$B132+(1-$B132)*'LF Projected Ratios'!R$53,$B132*(1+'LF Projected Ratios'!R$53))</f>
        <v>0.33436205138320135</v>
      </c>
      <c r="R132">
        <f>IF('LF Projected Ratios'!S$53&gt;=0,$B132+(1-$B132)*'LF Projected Ratios'!S$53,$B132*(1+'LF Projected Ratios'!S$53))</f>
        <v>0.33331231275864698</v>
      </c>
      <c r="S132">
        <f>IF('LF Projected Ratios'!T$53&gt;=0,$B132+(1-$B132)*'LF Projected Ratios'!T$53,$B132*(1+'LF Projected Ratios'!T$53))</f>
        <v>0.33227197689632881</v>
      </c>
      <c r="T132">
        <f>IF('LF Projected Ratios'!U$53&gt;=0,$B132+(1-$B132)*'LF Projected Ratios'!U$53,$B132*(1+'LF Projected Ratios'!U$53))</f>
        <v>0.33124091802531036</v>
      </c>
      <c r="U132">
        <f>IF('LF Projected Ratios'!V$53&gt;=0,$B132+(1-$B132)*'LF Projected Ratios'!V$53,$B132*(1+'LF Projected Ratios'!V$53))</f>
        <v>0.33021901260777525</v>
      </c>
      <c r="V132">
        <f>IF('LF Projected Ratios'!W$53&gt;=0,$B132+(1-$B132)*'LF Projected Ratios'!W$53,$B132*(1+'LF Projected Ratios'!W$53))</f>
        <v>0.32920613928967996</v>
      </c>
      <c r="W132">
        <f>IF('LF Projected Ratios'!X$53&gt;=0,$B132+(1-$B132)*'LF Projected Ratios'!X$53,$B132*(1+'LF Projected Ratios'!X$53))</f>
        <v>0.32820217885271741</v>
      </c>
      <c r="X132">
        <f>IF('LF Projected Ratios'!Y$53&gt;=0,$B132+(1-$B132)*'LF Projected Ratios'!Y$53,$B132*(1+'LF Projected Ratios'!Y$53))</f>
        <v>0.32720701416753561</v>
      </c>
      <c r="Y132">
        <f>IF('LF Projected Ratios'!Z$53&gt;=0,$B132+(1-$B132)*'LF Projected Ratios'!Z$53,$B132*(1+'LF Projected Ratios'!Z$53))</f>
        <v>0.32622053014818519</v>
      </c>
      <c r="Z132">
        <f>IF('LF Projected Ratios'!AA$53&gt;=0,$B132+(1-$B132)*'LF Projected Ratios'!AA$53,$B132*(1+'LF Projected Ratios'!AA$53))</f>
        <v>0.32524261370775082</v>
      </c>
      <c r="AA132">
        <f>IF('LF Projected Ratios'!AB$53&gt;=0,$B132+(1-$B132)*'LF Projected Ratios'!AB$53,$B132*(1+'LF Projected Ratios'!AB$53))</f>
        <v>0.32427315371513665</v>
      </c>
      <c r="AB132">
        <f>IF('LF Projected Ratios'!AC$53&gt;=0,$B132+(1-$B132)*'LF Projected Ratios'!AC$53,$B132*(1+'LF Projected Ratios'!AC$53))</f>
        <v>0.3233120409529649</v>
      </c>
      <c r="AC132">
        <f>IF('LF Projected Ratios'!AD$53&gt;=0,$B132+(1-$B132)*'LF Projected Ratios'!AD$53,$B132*(1+'LF Projected Ratios'!AD$53))</f>
        <v>0.32235916807655984</v>
      </c>
      <c r="AD132">
        <f>IF('LF Projected Ratios'!AE$53&gt;=0,$B132+(1-$B132)*'LF Projected Ratios'!AE$53,$B132*(1+'LF Projected Ratios'!AE$53))</f>
        <v>0.32141442957398031</v>
      </c>
      <c r="AE132">
        <f>IF('LF Projected Ratios'!AF$53&gt;=0,$B132+(1-$B132)*'LF Projected Ratios'!AF$53,$B132*(1+'LF Projected Ratios'!AF$53))</f>
        <v>0.32047772172707295</v>
      </c>
      <c r="AF132">
        <f>IF('LF Projected Ratios'!AG$53&gt;=0,$B132+(1-$B132)*'LF Projected Ratios'!AG$53,$B132*(1+'LF Projected Ratios'!AG$53))</f>
        <v>0.31954894257351374</v>
      </c>
    </row>
    <row r="133" spans="1:32" x14ac:dyDescent="0.25">
      <c r="A133" t="s">
        <v>98</v>
      </c>
      <c r="B133">
        <f t="shared" si="0"/>
        <v>0.31813151559419595</v>
      </c>
      <c r="C133">
        <f>IF('LF Projected Ratios'!D$53&gt;=0,$B133+(1-$B133)*'LF Projected Ratios'!D$53,$B133*(1+'LF Projected Ratios'!D$53))</f>
        <v>0.31411447194499981</v>
      </c>
      <c r="D133">
        <f>IF('LF Projected Ratios'!E$53&gt;=0,$B133+(1-$B133)*'LF Projected Ratios'!E$53,$B133*(1+'LF Projected Ratios'!E$53))</f>
        <v>0.31198927247613584</v>
      </c>
      <c r="E133">
        <f>IF('LF Projected Ratios'!F$53&gt;=0,$B133+(1-$B133)*'LF Projected Ratios'!F$53,$B133*(1+'LF Projected Ratios'!F$53))</f>
        <v>0.31033103473835288</v>
      </c>
      <c r="F133">
        <f>IF('LF Projected Ratios'!G$53&gt;=0,$B133+(1-$B133)*'LF Projected Ratios'!G$53,$B133*(1+'LF Projected Ratios'!G$53))</f>
        <v>0.30879373673125532</v>
      </c>
      <c r="G133">
        <f>IF('LF Projected Ratios'!H$53&gt;=0,$B133+(1-$B133)*'LF Projected Ratios'!H$53,$B133*(1+'LF Projected Ratios'!H$53))</f>
        <v>0.30785279815376515</v>
      </c>
      <c r="H133">
        <f>IF('LF Projected Ratios'!I$53&gt;=0,$B133+(1-$B133)*'LF Projected Ratios'!I$53,$B133*(1+'LF Projected Ratios'!I$53))</f>
        <v>0.30672270108711286</v>
      </c>
      <c r="I133">
        <f>IF('LF Projected Ratios'!J$53&gt;=0,$B133+(1-$B133)*'LF Projected Ratios'!J$53,$B133*(1+'LF Projected Ratios'!J$53))</f>
        <v>0.3077371908372063</v>
      </c>
      <c r="J133">
        <f>IF('LF Projected Ratios'!K$53&gt;=0,$B133+(1-$B133)*'LF Projected Ratios'!K$53,$B133*(1+'LF Projected Ratios'!K$53))</f>
        <v>0.31015447887558373</v>
      </c>
      <c r="K133">
        <f>IF('LF Projected Ratios'!L$53&gt;=0,$B133+(1-$B133)*'LF Projected Ratios'!L$53,$B133*(1+'LF Projected Ratios'!L$53))</f>
        <v>0.31263163926231263</v>
      </c>
      <c r="L133">
        <f>IF('LF Projected Ratios'!M$53&gt;=0,$B133+(1-$B133)*'LF Projected Ratios'!M$53,$B133*(1+'LF Projected Ratios'!M$53))</f>
        <v>0.30579277280119294</v>
      </c>
      <c r="M133">
        <f>IF('LF Projected Ratios'!N$53&gt;=0,$B133+(1-$B133)*'LF Projected Ratios'!N$53,$B133*(1+'LF Projected Ratios'!N$53))</f>
        <v>0.30480388510287215</v>
      </c>
      <c r="N133">
        <f>IF('LF Projected Ratios'!O$53&gt;=0,$B133+(1-$B133)*'LF Projected Ratios'!O$53,$B133*(1+'LF Projected Ratios'!O$53))</f>
        <v>0.30382405800532331</v>
      </c>
      <c r="O133">
        <f>IF('LF Projected Ratios'!P$53&gt;=0,$B133+(1-$B133)*'LF Projected Ratios'!P$53,$B133*(1+'LF Projected Ratios'!P$53))</f>
        <v>0.30285316755092834</v>
      </c>
      <c r="P133">
        <f>IF('LF Projected Ratios'!Q$53&gt;=0,$B133+(1-$B133)*'LF Projected Ratios'!Q$53,$B133*(1+'LF Projected Ratios'!Q$53))</f>
        <v>0.30189109203294717</v>
      </c>
      <c r="Q133">
        <f>IF('LF Projected Ratios'!R$53&gt;=0,$B133+(1-$B133)*'LF Projected Ratios'!R$53,$B133*(1+'LF Projected Ratios'!R$53))</f>
        <v>0.3009377119446599</v>
      </c>
      <c r="R133">
        <f>IF('LF Projected Ratios'!S$53&gt;=0,$B133+(1-$B133)*'LF Projected Ratios'!S$53,$B133*(1+'LF Projected Ratios'!S$53))</f>
        <v>0.29999290992987843</v>
      </c>
      <c r="S133">
        <f>IF('LF Projected Ratios'!T$53&gt;=0,$B133+(1-$B133)*'LF Projected Ratios'!T$53,$B133*(1+'LF Projected Ratios'!T$53))</f>
        <v>0.29905657073479081</v>
      </c>
      <c r="T133">
        <f>IF('LF Projected Ratios'!U$53&gt;=0,$B133+(1-$B133)*'LF Projected Ratios'!U$53,$B133*(1+'LF Projected Ratios'!U$53))</f>
        <v>0.29812858116109081</v>
      </c>
      <c r="U133">
        <f>IF('LF Projected Ratios'!V$53&gt;=0,$B133+(1-$B133)*'LF Projected Ratios'!V$53,$B133*(1+'LF Projected Ratios'!V$53))</f>
        <v>0.29720883002035975</v>
      </c>
      <c r="V133">
        <f>IF('LF Projected Ratios'!W$53&gt;=0,$B133+(1-$B133)*'LF Projected Ratios'!W$53,$B133*(1+'LF Projected Ratios'!W$53))</f>
        <v>0.29629720808965193</v>
      </c>
      <c r="W133">
        <f>IF('LF Projected Ratios'!X$53&gt;=0,$B133+(1-$B133)*'LF Projected Ratios'!X$53,$B133*(1+'LF Projected Ratios'!X$53))</f>
        <v>0.29539360806826009</v>
      </c>
      <c r="X133">
        <f>IF('LF Projected Ratios'!Y$53&gt;=0,$B133+(1-$B133)*'LF Projected Ratios'!Y$53,$B133*(1+'LF Projected Ratios'!Y$53))</f>
        <v>0.29449792453561091</v>
      </c>
      <c r="Y133">
        <f>IF('LF Projected Ratios'!Z$53&gt;=0,$B133+(1-$B133)*'LF Projected Ratios'!Z$53,$B133*(1+'LF Projected Ratios'!Z$53))</f>
        <v>0.29361005391026579</v>
      </c>
      <c r="Z133">
        <f>IF('LF Projected Ratios'!AA$53&gt;=0,$B133+(1-$B133)*'LF Projected Ratios'!AA$53,$B133*(1+'LF Projected Ratios'!AA$53))</f>
        <v>0.2927298944099877</v>
      </c>
      <c r="AA133">
        <f>IF('LF Projected Ratios'!AB$53&gt;=0,$B133+(1-$B133)*'LF Projected Ratios'!AB$53,$B133*(1+'LF Projected Ratios'!AB$53))</f>
        <v>0.29185734601284674</v>
      </c>
      <c r="AB133">
        <f>IF('LF Projected Ratios'!AC$53&gt;=0,$B133+(1-$B133)*'LF Projected Ratios'!AC$53,$B133*(1+'LF Projected Ratios'!AC$53))</f>
        <v>0.29099231041932683</v>
      </c>
      <c r="AC133">
        <f>IF('LF Projected Ratios'!AD$53&gt;=0,$B133+(1-$B133)*'LF Projected Ratios'!AD$53,$B133*(1+'LF Projected Ratios'!AD$53))</f>
        <v>0.29013469101541067</v>
      </c>
      <c r="AD133">
        <f>IF('LF Projected Ratios'!AE$53&gt;=0,$B133+(1-$B133)*'LF Projected Ratios'!AE$53,$B133*(1+'LF Projected Ratios'!AE$53))</f>
        <v>0.28928439283660662</v>
      </c>
      <c r="AE133">
        <f>IF('LF Projected Ratios'!AF$53&gt;=0,$B133+(1-$B133)*'LF Projected Ratios'!AF$53,$B133*(1+'LF Projected Ratios'!AF$53))</f>
        <v>0.28844132253289612</v>
      </c>
      <c r="AF133">
        <f>IF('LF Projected Ratios'!AG$53&gt;=0,$B133+(1-$B133)*'LF Projected Ratios'!AG$53,$B133*(1+'LF Projected Ratios'!AG$53))</f>
        <v>0.28760538833456906</v>
      </c>
    </row>
    <row r="134" spans="1:32" x14ac:dyDescent="0.25">
      <c r="A134" t="s">
        <v>100</v>
      </c>
      <c r="B134">
        <f t="shared" si="0"/>
        <v>0.33703745800241863</v>
      </c>
      <c r="C134">
        <f>IF('LF Projected Ratios'!D$53&gt;=0,$B134+(1-$B134)*'LF Projected Ratios'!D$53,$B134*(1+'LF Projected Ratios'!D$53))</f>
        <v>0.33278168919661183</v>
      </c>
      <c r="D134">
        <f>IF('LF Projected Ratios'!E$53&gt;=0,$B134+(1-$B134)*'LF Projected Ratios'!E$53,$B134*(1+'LF Projected Ratios'!E$53))</f>
        <v>0.33053019322207383</v>
      </c>
      <c r="E134">
        <f>IF('LF Projected Ratios'!F$53&gt;=0,$B134+(1-$B134)*'LF Projected Ratios'!F$53,$B134*(1+'LF Projected Ratios'!F$53))</f>
        <v>0.32877340961369039</v>
      </c>
      <c r="F134">
        <f>IF('LF Projected Ratios'!G$53&gt;=0,$B134+(1-$B134)*'LF Projected Ratios'!G$53,$B134*(1+'LF Projected Ratios'!G$53))</f>
        <v>0.32714475295093698</v>
      </c>
      <c r="G134">
        <f>IF('LF Projected Ratios'!H$53&gt;=0,$B134+(1-$B134)*'LF Projected Ratios'!H$53,$B134*(1+'LF Projected Ratios'!H$53))</f>
        <v>0.3261478962085253</v>
      </c>
      <c r="H134">
        <f>IF('LF Projected Ratios'!I$53&gt;=0,$B134+(1-$B134)*'LF Projected Ratios'!I$53,$B134*(1+'LF Projected Ratios'!I$53))</f>
        <v>0.32495063965276072</v>
      </c>
      <c r="I134">
        <f>IF('LF Projected Ratios'!J$53&gt;=0,$B134+(1-$B134)*'LF Projected Ratios'!J$53,$B134*(1+'LF Projected Ratios'!J$53))</f>
        <v>0.32602541857210915</v>
      </c>
      <c r="J134">
        <f>IF('LF Projected Ratios'!K$53&gt;=0,$B134+(1-$B134)*'LF Projected Ratios'!K$53,$B134*(1+'LF Projected Ratios'!K$53))</f>
        <v>0.32858636137651093</v>
      </c>
      <c r="K134">
        <f>IF('LF Projected Ratios'!L$53&gt;=0,$B134+(1-$B134)*'LF Projected Ratios'!L$53,$B134*(1+'LF Projected Ratios'!L$53))</f>
        <v>0.33121073462745404</v>
      </c>
      <c r="L134">
        <f>IF('LF Projected Ratios'!M$53&gt;=0,$B134+(1-$B134)*'LF Projected Ratios'!M$53,$B134*(1+'LF Projected Ratios'!M$53))</f>
        <v>0.32396544752231243</v>
      </c>
      <c r="M134">
        <f>IF('LF Projected Ratios'!N$53&gt;=0,$B134+(1-$B134)*'LF Projected Ratios'!N$53,$B134*(1+'LF Projected Ratios'!N$53))</f>
        <v>0.3229177921352962</v>
      </c>
      <c r="N134">
        <f>IF('LF Projected Ratios'!O$53&gt;=0,$B134+(1-$B134)*'LF Projected Ratios'!O$53,$B134*(1+'LF Projected Ratios'!O$53))</f>
        <v>0.32187973580308105</v>
      </c>
      <c r="O134">
        <f>IF('LF Projected Ratios'!P$53&gt;=0,$B134+(1-$B134)*'LF Projected Ratios'!P$53,$B134*(1+'LF Projected Ratios'!P$53))</f>
        <v>0.32085114720148683</v>
      </c>
      <c r="P134">
        <f>IF('LF Projected Ratios'!Q$53&gt;=0,$B134+(1-$B134)*'LF Projected Ratios'!Q$53,$B134*(1+'LF Projected Ratios'!Q$53))</f>
        <v>0.31983189739097656</v>
      </c>
      <c r="Q134">
        <f>IF('LF Projected Ratios'!R$53&gt;=0,$B134+(1-$B134)*'LF Projected Ratios'!R$53,$B134*(1+'LF Projected Ratios'!R$53))</f>
        <v>0.31882185976277644</v>
      </c>
      <c r="R134">
        <f>IF('LF Projected Ratios'!S$53&gt;=0,$B134+(1-$B134)*'LF Projected Ratios'!S$53,$B134*(1+'LF Projected Ratios'!S$53))</f>
        <v>0.31782090998644652</v>
      </c>
      <c r="S134">
        <f>IF('LF Projected Ratios'!T$53&gt;=0,$B134+(1-$B134)*'LF Projected Ratios'!T$53,$B134*(1+'LF Projected Ratios'!T$53))</f>
        <v>0.31682892595886303</v>
      </c>
      <c r="T134">
        <f>IF('LF Projected Ratios'!U$53&gt;=0,$B134+(1-$B134)*'LF Projected Ratios'!U$53,$B134*(1+'LF Projected Ratios'!U$53))</f>
        <v>0.31584578775456285</v>
      </c>
      <c r="U134">
        <f>IF('LF Projected Ratios'!V$53&gt;=0,$B134+(1-$B134)*'LF Projected Ratios'!V$53,$B134*(1+'LF Projected Ratios'!V$53))</f>
        <v>0.31487137757741379</v>
      </c>
      <c r="V134">
        <f>IF('LF Projected Ratios'!W$53&gt;=0,$B134+(1-$B134)*'LF Projected Ratios'!W$53,$B134*(1+'LF Projected Ratios'!W$53))</f>
        <v>0.31390557971356137</v>
      </c>
      <c r="W134">
        <f>IF('LF Projected Ratios'!X$53&gt;=0,$B134+(1-$B134)*'LF Projected Ratios'!X$53,$B134*(1+'LF Projected Ratios'!X$53))</f>
        <v>0.31294828048562412</v>
      </c>
      <c r="X134">
        <f>IF('LF Projected Ratios'!Y$53&gt;=0,$B134+(1-$B134)*'LF Projected Ratios'!Y$53,$B134*(1+'LF Projected Ratios'!Y$53))</f>
        <v>0.31199936820808732</v>
      </c>
      <c r="Y134">
        <f>IF('LF Projected Ratios'!Z$53&gt;=0,$B134+(1-$B134)*'LF Projected Ratios'!Z$53,$B134*(1+'LF Projected Ratios'!Z$53))</f>
        <v>0.31105873314386734</v>
      </c>
      <c r="Z134">
        <f>IF('LF Projected Ratios'!AA$53&gt;=0,$B134+(1-$B134)*'LF Projected Ratios'!AA$53,$B134*(1+'LF Projected Ratios'!AA$53))</f>
        <v>0.31012626746200517</v>
      </c>
      <c r="AA134">
        <f>IF('LF Projected Ratios'!AB$53&gt;=0,$B134+(1-$B134)*'LF Projected Ratios'!AB$53,$B134*(1+'LF Projected Ratios'!AB$53))</f>
        <v>0.30920186519646031</v>
      </c>
      <c r="AB134">
        <f>IF('LF Projected Ratios'!AC$53&gt;=0,$B134+(1-$B134)*'LF Projected Ratios'!AC$53,$B134*(1+'LF Projected Ratios'!AC$53))</f>
        <v>0.30828542220596628</v>
      </c>
      <c r="AC134">
        <f>IF('LF Projected Ratios'!AD$53&gt;=0,$B134+(1-$B134)*'LF Projected Ratios'!AD$53,$B134*(1+'LF Projected Ratios'!AD$53))</f>
        <v>0.30737683613492084</v>
      </c>
      <c r="AD134">
        <f>IF('LF Projected Ratios'!AE$53&gt;=0,$B134+(1-$B134)*'LF Projected Ratios'!AE$53,$B134*(1+'LF Projected Ratios'!AE$53))</f>
        <v>0.30647600637527589</v>
      </c>
      <c r="AE134">
        <f>IF('LF Projected Ratios'!AF$53&gt;=0,$B134+(1-$B134)*'LF Projected Ratios'!AF$53,$B134*(1+'LF Projected Ratios'!AF$53))</f>
        <v>0.30558283402940128</v>
      </c>
      <c r="AF134">
        <f>IF('LF Projected Ratios'!AG$53&gt;=0,$B134+(1-$B134)*'LF Projected Ratios'!AG$53,$B134*(1+'LF Projected Ratios'!AG$53))</f>
        <v>0.30469722187388998</v>
      </c>
    </row>
    <row r="136" spans="1:32" x14ac:dyDescent="0.25">
      <c r="A136" t="s">
        <v>526</v>
      </c>
    </row>
    <row r="137" spans="1:32" x14ac:dyDescent="0.25">
      <c r="B137">
        <v>2020</v>
      </c>
      <c r="C137">
        <v>2021</v>
      </c>
      <c r="D137">
        <v>2022</v>
      </c>
      <c r="E137">
        <v>2023</v>
      </c>
      <c r="F137">
        <v>2024</v>
      </c>
      <c r="G137">
        <v>2025</v>
      </c>
      <c r="H137">
        <v>2026</v>
      </c>
      <c r="I137">
        <v>2027</v>
      </c>
      <c r="J137">
        <v>2028</v>
      </c>
      <c r="K137">
        <v>2029</v>
      </c>
      <c r="L137">
        <v>2030</v>
      </c>
      <c r="M137">
        <v>2031</v>
      </c>
      <c r="N137">
        <v>2032</v>
      </c>
      <c r="O137">
        <v>2033</v>
      </c>
      <c r="P137">
        <v>2034</v>
      </c>
      <c r="Q137">
        <v>2035</v>
      </c>
      <c r="R137">
        <v>2036</v>
      </c>
      <c r="S137">
        <v>2037</v>
      </c>
      <c r="T137">
        <v>2038</v>
      </c>
      <c r="U137">
        <v>2039</v>
      </c>
      <c r="V137">
        <v>2040</v>
      </c>
      <c r="W137">
        <v>2041</v>
      </c>
      <c r="X137">
        <v>2042</v>
      </c>
      <c r="Y137">
        <v>2043</v>
      </c>
      <c r="Z137">
        <v>2044</v>
      </c>
      <c r="AA137">
        <v>2045</v>
      </c>
      <c r="AB137">
        <v>2046</v>
      </c>
      <c r="AC137">
        <v>2047</v>
      </c>
      <c r="AD137">
        <v>2048</v>
      </c>
      <c r="AE137">
        <v>2049</v>
      </c>
      <c r="AF137">
        <v>2050</v>
      </c>
    </row>
    <row r="138" spans="1:32" x14ac:dyDescent="0.25">
      <c r="A138" t="s">
        <v>18</v>
      </c>
      <c r="B138">
        <f>(1/(1+EXP(('S Curve Equation'!$B$11-B93*'S Curve Equation'!$B$12)*'S Curve Equation'!$B$10))+'S Curve Equation'!$B$13)*'S Curve Equation'!$B$14</f>
        <v>0.17411664538101315</v>
      </c>
      <c r="C138">
        <f>(1/(1+EXP(('S Curve Equation'!$B$11-C93*'S Curve Equation'!$B$12)*'S Curve Equation'!$B$10))+'S Curve Equation'!$B$13)*'S Curve Equation'!$B$14</f>
        <v>0.16845186301192908</v>
      </c>
      <c r="D138">
        <f>(1/(1+EXP(('S Curve Equation'!$B$11-D93*'S Curve Equation'!$B$12)*'S Curve Equation'!$B$10))+'S Curve Equation'!$B$13)*'S Curve Equation'!$B$14</f>
        <v>0.16551045918323032</v>
      </c>
      <c r="E138">
        <f>(1/(1+EXP(('S Curve Equation'!$B$11-E93*'S Curve Equation'!$B$12)*'S Curve Equation'!$B$10))+'S Curve Equation'!$B$13)*'S Curve Equation'!$B$14</f>
        <v>0.16324191137710295</v>
      </c>
      <c r="F138">
        <f>(1/(1+EXP(('S Curve Equation'!$B$11-F93*'S Curve Equation'!$B$12)*'S Curve Equation'!$B$10))+'S Curve Equation'!$B$13)*'S Curve Equation'!$B$14</f>
        <v>0.16115952921860291</v>
      </c>
      <c r="G138">
        <f>(1/(1+EXP(('S Curve Equation'!$B$11-G93*'S Curve Equation'!$B$12)*'S Curve Equation'!$B$10))+'S Curve Equation'!$B$13)*'S Curve Equation'!$B$14</f>
        <v>0.15989476239358663</v>
      </c>
      <c r="H138">
        <f>(1/(1+EXP(('S Curve Equation'!$B$11-H93*'S Curve Equation'!$B$12)*'S Curve Equation'!$B$10))+'S Curve Equation'!$B$13)*'S Curve Equation'!$B$14</f>
        <v>0.15838554959435458</v>
      </c>
      <c r="I138">
        <f>(1/(1+EXP(('S Curve Equation'!$B$11-I93*'S Curve Equation'!$B$12)*'S Curve Equation'!$B$10))+'S Curve Equation'!$B$13)*'S Curve Equation'!$B$14</f>
        <v>0.15973988078251408</v>
      </c>
      <c r="J138">
        <f>(1/(1+EXP(('S Curve Equation'!$B$11-J93*'S Curve Equation'!$B$12)*'S Curve Equation'!$B$10))+'S Curve Equation'!$B$13)*'S Curve Equation'!$B$14</f>
        <v>0.1630017418891338</v>
      </c>
      <c r="K138">
        <f>(1/(1+EXP(('S Curve Equation'!$B$11-K93*'S Curve Equation'!$B$12)*'S Curve Equation'!$B$10))+'S Curve Equation'!$B$13)*'S Curve Equation'!$B$14</f>
        <v>0.16639549579069415</v>
      </c>
      <c r="L138">
        <f>(1/(1+EXP(('S Curve Equation'!$B$11-L93*'S Curve Equation'!$B$12)*'S Curve Equation'!$B$10))+'S Curve Equation'!$B$13)*'S Curve Equation'!$B$14</f>
        <v>0.15715166901703304</v>
      </c>
      <c r="M138">
        <f>(1/(1+EXP(('S Curve Equation'!$B$11-M93*'S Curve Equation'!$B$12)*'S Curve Equation'!$B$10))+'S Curve Equation'!$B$13)*'S Curve Equation'!$B$14</f>
        <v>0.1558474747443892</v>
      </c>
      <c r="N138">
        <f>(1/(1+EXP(('S Curve Equation'!$B$11-N93*'S Curve Equation'!$B$12)*'S Curve Equation'!$B$10))+'S Curve Equation'!$B$13)*'S Curve Equation'!$B$14</f>
        <v>0.15456325915972288</v>
      </c>
      <c r="O138">
        <f>(1/(1+EXP(('S Curve Equation'!$B$11-O93*'S Curve Equation'!$B$12)*'S Curve Equation'!$B$10))+'S Curve Equation'!$B$13)*'S Curve Equation'!$B$14</f>
        <v>0.15329861997933975</v>
      </c>
      <c r="P138">
        <f>(1/(1+EXP(('S Curve Equation'!$B$11-P93*'S Curve Equation'!$B$12)*'S Curve Equation'!$B$10))+'S Curve Equation'!$B$13)*'S Curve Equation'!$B$14</f>
        <v>0.15205316450044964</v>
      </c>
      <c r="Q138">
        <f>(1/(1+EXP(('S Curve Equation'!$B$11-Q93*'S Curve Equation'!$B$12)*'S Curve Equation'!$B$10))+'S Curve Equation'!$B$13)*'S Curve Equation'!$B$14</f>
        <v>0.15082650935105354</v>
      </c>
      <c r="R138">
        <f>(1/(1+EXP(('S Curve Equation'!$B$11-R93*'S Curve Equation'!$B$12)*'S Curve Equation'!$B$10))+'S Curve Equation'!$B$13)*'S Curve Equation'!$B$14</f>
        <v>0.14961828024635879</v>
      </c>
      <c r="S138">
        <f>(1/(1+EXP(('S Curve Equation'!$B$11-S93*'S Curve Equation'!$B$12)*'S Curve Equation'!$B$10))+'S Curve Equation'!$B$13)*'S Curve Equation'!$B$14</f>
        <v>0.14842811175159229</v>
      </c>
      <c r="T138">
        <f>(1/(1+EXP(('S Curve Equation'!$B$11-T93*'S Curve Equation'!$B$12)*'S Curve Equation'!$B$10))+'S Curve Equation'!$B$13)*'S Curve Equation'!$B$14</f>
        <v>0.14725564705106703</v>
      </c>
      <c r="U138">
        <f>(1/(1+EXP(('S Curve Equation'!$B$11-U93*'S Curve Equation'!$B$12)*'S Curve Equation'!$B$10))+'S Curve Equation'!$B$13)*'S Curve Equation'!$B$14</f>
        <v>0.1461005377233737</v>
      </c>
      <c r="V138">
        <f>(1/(1+EXP(('S Curve Equation'!$B$11-V93*'S Curve Equation'!$B$12)*'S Curve Equation'!$B$10))+'S Curve Equation'!$B$13)*'S Curve Equation'!$B$14</f>
        <v>0.1449624435225467</v>
      </c>
      <c r="W138">
        <f>(1/(1+EXP(('S Curve Equation'!$B$11-W93*'S Curve Equation'!$B$12)*'S Curve Equation'!$B$10))+'S Curve Equation'!$B$13)*'S Curve Equation'!$B$14</f>
        <v>0.14384103216508473</v>
      </c>
      <c r="X138">
        <f>(1/(1+EXP(('S Curve Equation'!$B$11-X93*'S Curve Equation'!$B$12)*'S Curve Equation'!$B$10))+'S Curve Equation'!$B$13)*'S Curve Equation'!$B$14</f>
        <v>0.14273597912267078</v>
      </c>
      <c r="Y138">
        <f>(1/(1+EXP(('S Curve Equation'!$B$11-Y93*'S Curve Equation'!$B$12)*'S Curve Equation'!$B$10))+'S Curve Equation'!$B$13)*'S Curve Equation'!$B$14</f>
        <v>0.14164696742047006</v>
      </c>
      <c r="Z138">
        <f>(1/(1+EXP(('S Curve Equation'!$B$11-Z93*'S Curve Equation'!$B$12)*'S Curve Equation'!$B$10))+'S Curve Equation'!$B$13)*'S Curve Equation'!$B$14</f>
        <v>0.14057368744086232</v>
      </c>
      <c r="AA138">
        <f>(1/(1+EXP(('S Curve Equation'!$B$11-AA93*'S Curve Equation'!$B$12)*'S Curve Equation'!$B$10))+'S Curve Equation'!$B$13)*'S Curve Equation'!$B$14</f>
        <v>0.13951583673248244</v>
      </c>
      <c r="AB138">
        <f>(1/(1+EXP(('S Curve Equation'!$B$11-AB93*'S Curve Equation'!$B$12)*'S Curve Equation'!$B$10))+'S Curve Equation'!$B$13)*'S Curve Equation'!$B$14</f>
        <v>0.13847311982443039</v>
      </c>
      <c r="AC138">
        <f>(1/(1+EXP(('S Curve Equation'!$B$11-AC93*'S Curve Equation'!$B$12)*'S Curve Equation'!$B$10))+'S Curve Equation'!$B$13)*'S Curve Equation'!$B$14</f>
        <v>0.1374452480455281</v>
      </c>
      <c r="AD138">
        <f>(1/(1+EXP(('S Curve Equation'!$B$11-AD93*'S Curve Equation'!$B$12)*'S Curve Equation'!$B$10))+'S Curve Equation'!$B$13)*'S Curve Equation'!$B$14</f>
        <v>0.13643193934848841</v>
      </c>
      <c r="AE138">
        <f>(1/(1+EXP(('S Curve Equation'!$B$11-AE93*'S Curve Equation'!$B$12)*'S Curve Equation'!$B$10))+'S Curve Equation'!$B$13)*'S Curve Equation'!$B$14</f>
        <v>0.1354329181388757</v>
      </c>
      <c r="AF138">
        <f>(1/(1+EXP(('S Curve Equation'!$B$11-AF93*'S Curve Equation'!$B$12)*'S Curve Equation'!$B$10))+'S Curve Equation'!$B$13)*'S Curve Equation'!$B$14</f>
        <v>0.13444791510873055</v>
      </c>
    </row>
    <row r="139" spans="1:32" x14ac:dyDescent="0.25">
      <c r="A139" t="s">
        <v>20</v>
      </c>
      <c r="B139">
        <f>(1/(1+EXP(('S Curve Equation'!$B$11-B94*'S Curve Equation'!$B$12)*'S Curve Equation'!$B$10))+'S Curve Equation'!$B$13)*'S Curve Equation'!$B$14</f>
        <v>0.23529411764705871</v>
      </c>
      <c r="C139">
        <f>(1/(1+EXP(('S Curve Equation'!$B$11-C94*'S Curve Equation'!$B$12)*'S Curve Equation'!$B$10))+'S Curve Equation'!$B$13)*'S Curve Equation'!$B$14</f>
        <v>0.22745926806522448</v>
      </c>
      <c r="D139">
        <f>(1/(1+EXP(('S Curve Equation'!$B$11-D94*'S Curve Equation'!$B$12)*'S Curve Equation'!$B$10))+'S Curve Equation'!$B$13)*'S Curve Equation'!$B$14</f>
        <v>0.22338493793631556</v>
      </c>
      <c r="E139">
        <f>(1/(1+EXP(('S Curve Equation'!$B$11-E94*'S Curve Equation'!$B$12)*'S Curve Equation'!$B$10))+'S Curve Equation'!$B$13)*'S Curve Equation'!$B$14</f>
        <v>0.220239930360034</v>
      </c>
      <c r="F139">
        <f>(1/(1+EXP(('S Curve Equation'!$B$11-F94*'S Curve Equation'!$B$12)*'S Curve Equation'!$B$10))+'S Curve Equation'!$B$13)*'S Curve Equation'!$B$14</f>
        <v>0.21735103852259052</v>
      </c>
      <c r="G139">
        <f>(1/(1+EXP(('S Curve Equation'!$B$11-G94*'S Curve Equation'!$B$12)*'S Curve Equation'!$B$10))+'S Curve Equation'!$B$13)*'S Curve Equation'!$B$14</f>
        <v>0.21559553563817704</v>
      </c>
      <c r="H139">
        <f>(1/(1+EXP(('S Curve Equation'!$B$11-H94*'S Curve Equation'!$B$12)*'S Curve Equation'!$B$10))+'S Curve Equation'!$B$13)*'S Curve Equation'!$B$14</f>
        <v>0.21349988912548373</v>
      </c>
      <c r="I139">
        <f>(1/(1+EXP(('S Curve Equation'!$B$11-I94*'S Curve Equation'!$B$12)*'S Curve Equation'!$B$10))+'S Curve Equation'!$B$13)*'S Curve Equation'!$B$14</f>
        <v>0.21538051402303435</v>
      </c>
      <c r="J139">
        <f>(1/(1+EXP(('S Curve Equation'!$B$11-J94*'S Curve Equation'!$B$12)*'S Curve Equation'!$B$10))+'S Curve Equation'!$B$13)*'S Curve Equation'!$B$14</f>
        <v>0.21990683781641482</v>
      </c>
      <c r="K139">
        <f>(1/(1+EXP(('S Curve Equation'!$B$11-K94*'S Curve Equation'!$B$12)*'S Curve Equation'!$B$10))+'S Curve Equation'!$B$13)*'S Curve Equation'!$B$14</f>
        <v>0.22461128237403166</v>
      </c>
      <c r="L139">
        <f>(1/(1+EXP(('S Curve Equation'!$B$11-L94*'S Curve Equation'!$B$12)*'S Curve Equation'!$B$10))+'S Curve Equation'!$B$13)*'S Curve Equation'!$B$14</f>
        <v>0.2117858917209228</v>
      </c>
      <c r="M139">
        <f>(1/(1+EXP(('S Curve Equation'!$B$11-M94*'S Curve Equation'!$B$12)*'S Curve Equation'!$B$10))+'S Curve Equation'!$B$13)*'S Curve Equation'!$B$14</f>
        <v>0.2099735863076943</v>
      </c>
      <c r="N139">
        <f>(1/(1+EXP(('S Curve Equation'!$B$11-N94*'S Curve Equation'!$B$12)*'S Curve Equation'!$B$10))+'S Curve Equation'!$B$13)*'S Curve Equation'!$B$14</f>
        <v>0.20818842492994027</v>
      </c>
      <c r="O139">
        <f>(1/(1+EXP(('S Curve Equation'!$B$11-O94*'S Curve Equation'!$B$12)*'S Curve Equation'!$B$10))+'S Curve Equation'!$B$13)*'S Curve Equation'!$B$14</f>
        <v>0.20642989539251042</v>
      </c>
      <c r="P139">
        <f>(1/(1+EXP(('S Curve Equation'!$B$11-P94*'S Curve Equation'!$B$12)*'S Curve Equation'!$B$10))+'S Curve Equation'!$B$13)*'S Curve Equation'!$B$14</f>
        <v>0.20469749620474226</v>
      </c>
      <c r="Q139">
        <f>(1/(1+EXP(('S Curve Equation'!$B$11-Q94*'S Curve Equation'!$B$12)*'S Curve Equation'!$B$10))+'S Curve Equation'!$B$13)*'S Curve Equation'!$B$14</f>
        <v>0.20299073636899367</v>
      </c>
      <c r="R139">
        <f>(1/(1+EXP(('S Curve Equation'!$B$11-R94*'S Curve Equation'!$B$12)*'S Curve Equation'!$B$10))+'S Curve Equation'!$B$13)*'S Curve Equation'!$B$14</f>
        <v>0.20130913517121993</v>
      </c>
      <c r="S139">
        <f>(1/(1+EXP(('S Curve Equation'!$B$11-S94*'S Curve Equation'!$B$12)*'S Curve Equation'!$B$10))+'S Curve Equation'!$B$13)*'S Curve Equation'!$B$14</f>
        <v>0.19965222197378291</v>
      </c>
      <c r="T139">
        <f>(1/(1+EXP(('S Curve Equation'!$B$11-T94*'S Curve Equation'!$B$12)*'S Curve Equation'!$B$10))+'S Curve Equation'!$B$13)*'S Curve Equation'!$B$14</f>
        <v>0.19801953601063219</v>
      </c>
      <c r="U139">
        <f>(1/(1+EXP(('S Curve Equation'!$B$11-U94*'S Curve Equation'!$B$12)*'S Curve Equation'!$B$10))+'S Curve Equation'!$B$13)*'S Curve Equation'!$B$14</f>
        <v>0.19641062618500507</v>
      </c>
      <c r="V139">
        <f>(1/(1+EXP(('S Curve Equation'!$B$11-V94*'S Curve Equation'!$B$12)*'S Curve Equation'!$B$10))+'S Curve Equation'!$B$13)*'S Curve Equation'!$B$14</f>
        <v>0.1948250508697465</v>
      </c>
      <c r="W139">
        <f>(1/(1+EXP(('S Curve Equation'!$B$11-W94*'S Curve Equation'!$B$12)*'S Curve Equation'!$B$10))+'S Curve Equation'!$B$13)*'S Curve Equation'!$B$14</f>
        <v>0.19326237771037511</v>
      </c>
      <c r="X139">
        <f>(1/(1+EXP(('S Curve Equation'!$B$11-X94*'S Curve Equation'!$B$12)*'S Curve Equation'!$B$10))+'S Curve Equation'!$B$13)*'S Curve Equation'!$B$14</f>
        <v>0.19172218343095918</v>
      </c>
      <c r="Y139">
        <f>(1/(1+EXP(('S Curve Equation'!$B$11-Y94*'S Curve Equation'!$B$12)*'S Curve Equation'!$B$10))+'S Curve Equation'!$B$13)*'S Curve Equation'!$B$14</f>
        <v>0.19020405364289605</v>
      </c>
      <c r="Z139">
        <f>(1/(1+EXP(('S Curve Equation'!$B$11-Z94*'S Curve Equation'!$B$12)*'S Curve Equation'!$B$10))+'S Curve Equation'!$B$13)*'S Curve Equation'!$B$14</f>
        <v>0.18870758265664833</v>
      </c>
      <c r="AA139">
        <f>(1/(1+EXP(('S Curve Equation'!$B$11-AA94*'S Curve Equation'!$B$12)*'S Curve Equation'!$B$10))+'S Curve Equation'!$B$13)*'S Curve Equation'!$B$14</f>
        <v>0.187232373296498</v>
      </c>
      <c r="AB139">
        <f>(1/(1+EXP(('S Curve Equation'!$B$11-AB94*'S Curve Equation'!$B$12)*'S Curve Equation'!$B$10))+'S Curve Equation'!$B$13)*'S Curve Equation'!$B$14</f>
        <v>0.18577803671835072</v>
      </c>
      <c r="AC139">
        <f>(1/(1+EXP(('S Curve Equation'!$B$11-AC94*'S Curve Equation'!$B$12)*'S Curve Equation'!$B$10))+'S Curve Equation'!$B$13)*'S Curve Equation'!$B$14</f>
        <v>0.18434419223063445</v>
      </c>
      <c r="AD139">
        <f>(1/(1+EXP(('S Curve Equation'!$B$11-AD94*'S Curve Equation'!$B$12)*'S Curve Equation'!$B$10))+'S Curve Equation'!$B$13)*'S Curve Equation'!$B$14</f>
        <v>0.18293046711830788</v>
      </c>
      <c r="AE139">
        <f>(1/(1+EXP(('S Curve Equation'!$B$11-AE94*'S Curve Equation'!$B$12)*'S Curve Equation'!$B$10))+'S Curve Equation'!$B$13)*'S Curve Equation'!$B$14</f>
        <v>0.18153649647000344</v>
      </c>
      <c r="AF139">
        <f>(1/(1+EXP(('S Curve Equation'!$B$11-AF94*'S Curve Equation'!$B$12)*'S Curve Equation'!$B$10))+'S Curve Equation'!$B$13)*'S Curve Equation'!$B$14</f>
        <v>0.18016192300830847</v>
      </c>
    </row>
    <row r="140" spans="1:32" x14ac:dyDescent="0.25">
      <c r="A140" t="s">
        <v>22</v>
      </c>
      <c r="B140">
        <f>(1/(1+EXP(('S Curve Equation'!$B$11-B95*'S Curve Equation'!$B$12)*'S Curve Equation'!$B$10))+'S Curve Equation'!$B$13)*'S Curve Equation'!$B$14</f>
        <v>0.23711340206185572</v>
      </c>
      <c r="C140">
        <f>(1/(1+EXP(('S Curve Equation'!$B$11-C95*'S Curve Equation'!$B$12)*'S Curve Equation'!$B$10))+'S Curve Equation'!$B$13)*'S Curve Equation'!$B$14</f>
        <v>0.22921612730418139</v>
      </c>
      <c r="D140">
        <f>(1/(1+EXP(('S Curve Equation'!$B$11-D95*'S Curve Equation'!$B$12)*'S Curve Equation'!$B$10))+'S Curve Equation'!$B$13)*'S Curve Equation'!$B$14</f>
        <v>0.22510907728515037</v>
      </c>
      <c r="E140">
        <f>(1/(1+EXP(('S Curve Equation'!$B$11-E95*'S Curve Equation'!$B$12)*'S Curve Equation'!$B$10))+'S Curve Equation'!$B$13)*'S Curve Equation'!$B$14</f>
        <v>0.22193869763037835</v>
      </c>
      <c r="F140">
        <f>(1/(1+EXP(('S Curve Equation'!$B$11-F95*'S Curve Equation'!$B$12)*'S Curve Equation'!$B$10))+'S Curve Equation'!$B$13)*'S Curve Equation'!$B$14</f>
        <v>0.21902641399799441</v>
      </c>
      <c r="G140">
        <f>(1/(1+EXP(('S Curve Equation'!$B$11-G95*'S Curve Equation'!$B$12)*'S Curve Equation'!$B$10))+'S Curve Equation'!$B$13)*'S Curve Equation'!$B$14</f>
        <v>0.21725665732733732</v>
      </c>
      <c r="H140">
        <f>(1/(1+EXP(('S Curve Equation'!$B$11-H95*'S Curve Equation'!$B$12)*'S Curve Equation'!$B$10))+'S Curve Equation'!$B$13)*'S Curve Equation'!$B$14</f>
        <v>0.21514395726273672</v>
      </c>
      <c r="I140">
        <f>(1/(1+EXP(('S Curve Equation'!$B$11-I95*'S Curve Equation'!$B$12)*'S Curve Equation'!$B$10))+'S Curve Equation'!$B$13)*'S Curve Equation'!$B$14</f>
        <v>0.21703988784055012</v>
      </c>
      <c r="J140">
        <f>(1/(1+EXP(('S Curve Equation'!$B$11-J95*'S Curve Equation'!$B$12)*'S Curve Equation'!$B$10))+'S Curve Equation'!$B$13)*'S Curve Equation'!$B$14</f>
        <v>0.22160291213671254</v>
      </c>
      <c r="K140">
        <f>(1/(1+EXP(('S Curve Equation'!$B$11-K95*'S Curve Equation'!$B$12)*'S Curve Equation'!$B$10))+'S Curve Equation'!$B$13)*'S Curve Equation'!$B$14</f>
        <v>0.2263452881455997</v>
      </c>
      <c r="L140">
        <f>(1/(1+EXP(('S Curve Equation'!$B$11-L95*'S Curve Equation'!$B$12)*'S Curve Equation'!$B$10))+'S Curve Equation'!$B$13)*'S Curve Equation'!$B$14</f>
        <v>0.21341598186514679</v>
      </c>
      <c r="M140">
        <f>(1/(1+EXP(('S Curve Equation'!$B$11-M95*'S Curve Equation'!$B$12)*'S Curve Equation'!$B$10))+'S Curve Equation'!$B$13)*'S Curve Equation'!$B$14</f>
        <v>0.21158886779774197</v>
      </c>
      <c r="N140">
        <f>(1/(1+EXP(('S Curve Equation'!$B$11-N95*'S Curve Equation'!$B$12)*'S Curve Equation'!$B$10))+'S Curve Equation'!$B$13)*'S Curve Equation'!$B$14</f>
        <v>0.20978909103153645</v>
      </c>
      <c r="O140">
        <f>(1/(1+EXP(('S Curve Equation'!$B$11-O95*'S Curve Equation'!$B$12)*'S Curve Equation'!$B$10))+'S Curve Equation'!$B$13)*'S Curve Equation'!$B$14</f>
        <v>0.20801613700076332</v>
      </c>
      <c r="P140">
        <f>(1/(1+EXP(('S Curve Equation'!$B$11-P95*'S Curve Equation'!$B$12)*'S Curve Equation'!$B$10))+'S Curve Equation'!$B$13)*'S Curve Equation'!$B$14</f>
        <v>0.2062695018391954</v>
      </c>
      <c r="Q140">
        <f>(1/(1+EXP(('S Curve Equation'!$B$11-Q95*'S Curve Equation'!$B$12)*'S Curve Equation'!$B$10))+'S Curve Equation'!$B$13)*'S Curve Equation'!$B$14</f>
        <v>0.20454869217143151</v>
      </c>
      <c r="R140">
        <f>(1/(1+EXP(('S Curve Equation'!$B$11-R95*'S Curve Equation'!$B$12)*'S Curve Equation'!$B$10))+'S Curve Equation'!$B$13)*'S Curve Equation'!$B$14</f>
        <v>0.2028532249060335</v>
      </c>
      <c r="S140">
        <f>(1/(1+EXP(('S Curve Equation'!$B$11-S95*'S Curve Equation'!$B$12)*'S Curve Equation'!$B$10))+'S Curve Equation'!$B$13)*'S Curve Equation'!$B$14</f>
        <v>0.20118262703070683</v>
      </c>
      <c r="T140">
        <f>(1/(1+EXP(('S Curve Equation'!$B$11-T95*'S Curve Equation'!$B$12)*'S Curve Equation'!$B$10))+'S Curve Equation'!$B$13)*'S Curve Equation'!$B$14</f>
        <v>0.19953643540967889</v>
      </c>
      <c r="U140">
        <f>(1/(1+EXP(('S Curve Equation'!$B$11-U95*'S Curve Equation'!$B$12)*'S Curve Equation'!$B$10))+'S Curve Equation'!$B$13)*'S Curve Equation'!$B$14</f>
        <v>0.19791419658343101</v>
      </c>
      <c r="V140">
        <f>(1/(1+EXP(('S Curve Equation'!$B$11-V95*'S Curve Equation'!$B$12)*'S Curve Equation'!$B$10))+'S Curve Equation'!$B$13)*'S Curve Equation'!$B$14</f>
        <v>0.19631546657089505</v>
      </c>
      <c r="W140">
        <f>(1/(1+EXP(('S Curve Equation'!$B$11-W95*'S Curve Equation'!$B$12)*'S Curve Equation'!$B$10))+'S Curve Equation'!$B$13)*'S Curve Equation'!$B$14</f>
        <v>0.19473981067424959</v>
      </c>
      <c r="X140">
        <f>(1/(1+EXP(('S Curve Equation'!$B$11-X95*'S Curve Equation'!$B$12)*'S Curve Equation'!$B$10))+'S Curve Equation'!$B$13)*'S Curve Equation'!$B$14</f>
        <v>0.19318680328638921</v>
      </c>
      <c r="Y140">
        <f>(1/(1+EXP(('S Curve Equation'!$B$11-Y95*'S Curve Equation'!$B$12)*'S Curve Equation'!$B$10))+'S Curve Equation'!$B$13)*'S Curve Equation'!$B$14</f>
        <v>0.19165602770116738</v>
      </c>
      <c r="Z140">
        <f>(1/(1+EXP(('S Curve Equation'!$B$11-Z95*'S Curve Equation'!$B$12)*'S Curve Equation'!$B$10))+'S Curve Equation'!$B$13)*'S Curve Equation'!$B$14</f>
        <v>0.19014707592647556</v>
      </c>
      <c r="AA140">
        <f>(1/(1+EXP(('S Curve Equation'!$B$11-AA95*'S Curve Equation'!$B$12)*'S Curve Equation'!$B$10))+'S Curve Equation'!$B$13)*'S Curve Equation'!$B$14</f>
        <v>0.18865954850022446</v>
      </c>
      <c r="AB140">
        <f>(1/(1+EXP(('S Curve Equation'!$B$11-AB95*'S Curve Equation'!$B$12)*'S Curve Equation'!$B$10))+'S Curve Equation'!$B$13)*'S Curve Equation'!$B$14</f>
        <v>0.18719305430927</v>
      </c>
      <c r="AC140">
        <f>(1/(1+EXP(('S Curve Equation'!$B$11-AC95*'S Curve Equation'!$B$12)*'S Curve Equation'!$B$10))+'S Curve Equation'!$B$13)*'S Curve Equation'!$B$14</f>
        <v>0.1857472104113331</v>
      </c>
      <c r="AD140">
        <f>(1/(1+EXP(('S Curve Equation'!$B$11-AD95*'S Curve Equation'!$B$12)*'S Curve Equation'!$B$10))+'S Curve Equation'!$B$13)*'S Curve Equation'!$B$14</f>
        <v>0.18432164185993277</v>
      </c>
      <c r="AE140">
        <f>(1/(1+EXP(('S Curve Equation'!$B$11-AE95*'S Curve Equation'!$B$12)*'S Curve Equation'!$B$10))+'S Curve Equation'!$B$13)*'S Curve Equation'!$B$14</f>
        <v>0.18291598153236791</v>
      </c>
      <c r="AF140">
        <f>(1/(1+EXP(('S Curve Equation'!$B$11-AF95*'S Curve Equation'!$B$12)*'S Curve Equation'!$B$10))+'S Curve Equation'!$B$13)*'S Curve Equation'!$B$14</f>
        <v>0.18152986996075313</v>
      </c>
    </row>
    <row r="141" spans="1:32" x14ac:dyDescent="0.25">
      <c r="A141" t="s">
        <v>24</v>
      </c>
      <c r="B141">
        <f>(1/(1+EXP(('S Curve Equation'!$B$11-B96*'S Curve Equation'!$B$12)*'S Curve Equation'!$B$10))+'S Curve Equation'!$B$13)*'S Curve Equation'!$B$14</f>
        <v>0.16867469879518068</v>
      </c>
      <c r="C141">
        <f>(1/(1+EXP(('S Curve Equation'!$B$11-C96*'S Curve Equation'!$B$12)*'S Curve Equation'!$B$10))+'S Curve Equation'!$B$13)*'S Curve Equation'!$B$14</f>
        <v>0.16320785967581958</v>
      </c>
      <c r="D141">
        <f>(1/(1+EXP(('S Curve Equation'!$B$11-D96*'S Curve Equation'!$B$12)*'S Curve Equation'!$B$10))+'S Curve Equation'!$B$13)*'S Curve Equation'!$B$14</f>
        <v>0.16036942987557007</v>
      </c>
      <c r="E141">
        <f>(1/(1+EXP(('S Curve Equation'!$B$11-E96*'S Curve Equation'!$B$12)*'S Curve Equation'!$B$10))+'S Curve Equation'!$B$13)*'S Curve Equation'!$B$14</f>
        <v>0.15818037921706946</v>
      </c>
      <c r="F141">
        <f>(1/(1+EXP(('S Curve Equation'!$B$11-F96*'S Curve Equation'!$B$12)*'S Curve Equation'!$B$10))+'S Curve Equation'!$B$13)*'S Curve Equation'!$B$14</f>
        <v>0.1561710247112584</v>
      </c>
      <c r="G141">
        <f>(1/(1+EXP(('S Curve Equation'!$B$11-G96*'S Curve Equation'!$B$12)*'S Curve Equation'!$B$10))+'S Curve Equation'!$B$13)*'S Curve Equation'!$B$14</f>
        <v>0.15495063552809107</v>
      </c>
      <c r="H141">
        <f>(1/(1+EXP(('S Curve Equation'!$B$11-H96*'S Curve Equation'!$B$12)*'S Curve Equation'!$B$10))+'S Curve Equation'!$B$13)*'S Curve Equation'!$B$14</f>
        <v>0.15349439838525483</v>
      </c>
      <c r="I141">
        <f>(1/(1+EXP(('S Curve Equation'!$B$11-I96*'S Curve Equation'!$B$12)*'S Curve Equation'!$B$10))+'S Curve Equation'!$B$13)*'S Curve Equation'!$B$14</f>
        <v>0.15480118947305554</v>
      </c>
      <c r="J141">
        <f>(1/(1+EXP(('S Curve Equation'!$B$11-J96*'S Curve Equation'!$B$12)*'S Curve Equation'!$B$10))+'S Curve Equation'!$B$13)*'S Curve Equation'!$B$14</f>
        <v>0.15794862975029877</v>
      </c>
      <c r="K141">
        <f>(1/(1+EXP(('S Curve Equation'!$B$11-K96*'S Curve Equation'!$B$12)*'S Curve Equation'!$B$10))+'S Curve Equation'!$B$13)*'S Curve Equation'!$B$14</f>
        <v>0.16122347006216994</v>
      </c>
      <c r="L141">
        <f>(1/(1+EXP(('S Curve Equation'!$B$11-L96*'S Curve Equation'!$B$12)*'S Curve Equation'!$B$10))+'S Curve Equation'!$B$13)*'S Curve Equation'!$B$14</f>
        <v>0.15230384455151846</v>
      </c>
      <c r="M141">
        <f>(1/(1+EXP(('S Curve Equation'!$B$11-M96*'S Curve Equation'!$B$12)*'S Curve Equation'!$B$10))+'S Curve Equation'!$B$13)*'S Curve Equation'!$B$14</f>
        <v>0.15104546004866728</v>
      </c>
      <c r="N141">
        <f>(1/(1+EXP(('S Curve Equation'!$B$11-N96*'S Curve Equation'!$B$12)*'S Curve Equation'!$B$10))+'S Curve Equation'!$B$13)*'S Curve Equation'!$B$14</f>
        <v>0.14980636530566258</v>
      </c>
      <c r="O141">
        <f>(1/(1+EXP(('S Curve Equation'!$B$11-O96*'S Curve Equation'!$B$12)*'S Curve Equation'!$B$10))+'S Curve Equation'!$B$13)*'S Curve Equation'!$B$14</f>
        <v>0.14858617034547295</v>
      </c>
      <c r="P141">
        <f>(1/(1+EXP(('S Curve Equation'!$B$11-P96*'S Curve Equation'!$B$12)*'S Curve Equation'!$B$10))+'S Curve Equation'!$B$13)*'S Curve Equation'!$B$14</f>
        <v>0.1473844945569534</v>
      </c>
      <c r="Q141">
        <f>(1/(1+EXP(('S Curve Equation'!$B$11-Q96*'S Curve Equation'!$B$12)*'S Curve Equation'!$B$10))+'S Curve Equation'!$B$13)*'S Curve Equation'!$B$14</f>
        <v>0.14620096644647623</v>
      </c>
      <c r="R141">
        <f>(1/(1+EXP(('S Curve Equation'!$B$11-R96*'S Curve Equation'!$B$12)*'S Curve Equation'!$B$10))+'S Curve Equation'!$B$13)*'S Curve Equation'!$B$14</f>
        <v>0.14503522339625546</v>
      </c>
      <c r="S141">
        <f>(1/(1+EXP(('S Curve Equation'!$B$11-S96*'S Curve Equation'!$B$12)*'S Curve Equation'!$B$10))+'S Curve Equation'!$B$13)*'S Curve Equation'!$B$14</f>
        <v>0.14388691142922125</v>
      </c>
      <c r="T141">
        <f>(1/(1+EXP(('S Curve Equation'!$B$11-T96*'S Curve Equation'!$B$12)*'S Curve Equation'!$B$10))+'S Curve Equation'!$B$13)*'S Curve Equation'!$B$14</f>
        <v>0.14275568498028063</v>
      </c>
      <c r="U141">
        <f>(1/(1+EXP(('S Curve Equation'!$B$11-U96*'S Curve Equation'!$B$12)*'S Curve Equation'!$B$10))+'S Curve Equation'!$B$13)*'S Curve Equation'!$B$14</f>
        <v>0.14164120667382227</v>
      </c>
      <c r="V141">
        <f>(1/(1+EXP(('S Curve Equation'!$B$11-V96*'S Curve Equation'!$B$12)*'S Curve Equation'!$B$10))+'S Curve Equation'!$B$13)*'S Curve Equation'!$B$14</f>
        <v>0.14054314710730043</v>
      </c>
      <c r="W141">
        <f>(1/(1+EXP(('S Curve Equation'!$B$11-W96*'S Curve Equation'!$B$12)*'S Curve Equation'!$B$10))+'S Curve Equation'!$B$13)*'S Curve Equation'!$B$14</f>
        <v>0.13946118464076443</v>
      </c>
      <c r="X141">
        <f>(1/(1+EXP(('S Curve Equation'!$B$11-X96*'S Curve Equation'!$B$12)*'S Curve Equation'!$B$10))+'S Curve Equation'!$B$13)*'S Curve Equation'!$B$14</f>
        <v>0.13839500519216855</v>
      </c>
      <c r="Y141">
        <f>(1/(1+EXP(('S Curve Equation'!$B$11-Y96*'S Curve Equation'!$B$12)*'S Curve Equation'!$B$10))+'S Curve Equation'!$B$13)*'S Curve Equation'!$B$14</f>
        <v>0.13734430203832695</v>
      </c>
      <c r="Z141">
        <f>(1/(1+EXP(('S Curve Equation'!$B$11-Z96*'S Curve Equation'!$B$12)*'S Curve Equation'!$B$10))+'S Curve Equation'!$B$13)*'S Curve Equation'!$B$14</f>
        <v>0.13630877562136268</v>
      </c>
      <c r="AA141">
        <f>(1/(1+EXP(('S Curve Equation'!$B$11-AA96*'S Curve Equation'!$B$12)*'S Curve Equation'!$B$10))+'S Curve Equation'!$B$13)*'S Curve Equation'!$B$14</f>
        <v>0.13528813336051321</v>
      </c>
      <c r="AB141">
        <f>(1/(1+EXP(('S Curve Equation'!$B$11-AB96*'S Curve Equation'!$B$12)*'S Curve Equation'!$B$10))+'S Curve Equation'!$B$13)*'S Curve Equation'!$B$14</f>
        <v>0.13428208946914677</v>
      </c>
      <c r="AC141">
        <f>(1/(1+EXP(('S Curve Equation'!$B$11-AC96*'S Curve Equation'!$B$12)*'S Curve Equation'!$B$10))+'S Curve Equation'!$B$13)*'S Curve Equation'!$B$14</f>
        <v>0.1332903647768566</v>
      </c>
      <c r="AD141">
        <f>(1/(1+EXP(('S Curve Equation'!$B$11-AD96*'S Curve Equation'!$B$12)*'S Curve Equation'!$B$10))+'S Curve Equation'!$B$13)*'S Curve Equation'!$B$14</f>
        <v>0.13231268655649381</v>
      </c>
      <c r="AE141">
        <f>(1/(1+EXP(('S Curve Equation'!$B$11-AE96*'S Curve Equation'!$B$12)*'S Curve Equation'!$B$10))+'S Curve Equation'!$B$13)*'S Curve Equation'!$B$14</f>
        <v>0.13134878835601019</v>
      </c>
      <c r="AF141">
        <f>(1/(1+EXP(('S Curve Equation'!$B$11-AF96*'S Curve Equation'!$B$12)*'S Curve Equation'!$B$10))+'S Curve Equation'!$B$13)*'S Curve Equation'!$B$14</f>
        <v>0.13039840983497658</v>
      </c>
    </row>
    <row r="142" spans="1:32" x14ac:dyDescent="0.25">
      <c r="A142" t="s">
        <v>26</v>
      </c>
      <c r="B142">
        <f>(1/(1+EXP(('S Curve Equation'!$B$11-B97*'S Curve Equation'!$B$12)*'S Curve Equation'!$B$10))+'S Curve Equation'!$B$13)*'S Curve Equation'!$B$14</f>
        <v>0.2206235011990407</v>
      </c>
      <c r="C142">
        <f>(1/(1+EXP(('S Curve Equation'!$B$11-C97*'S Curve Equation'!$B$12)*'S Curve Equation'!$B$10))+'S Curve Equation'!$B$13)*'S Curve Equation'!$B$14</f>
        <v>0.21329722573674179</v>
      </c>
      <c r="D142">
        <f>(1/(1+EXP(('S Curve Equation'!$B$11-D97*'S Curve Equation'!$B$12)*'S Curve Equation'!$B$10))+'S Curve Equation'!$B$13)*'S Curve Equation'!$B$14</f>
        <v>0.20948916121723957</v>
      </c>
      <c r="E142">
        <f>(1/(1+EXP(('S Curve Equation'!$B$11-E97*'S Curve Equation'!$B$12)*'S Curve Equation'!$B$10))+'S Curve Equation'!$B$13)*'S Curve Equation'!$B$14</f>
        <v>0.20655048720794861</v>
      </c>
      <c r="F142">
        <f>(1/(1+EXP(('S Curve Equation'!$B$11-F97*'S Curve Equation'!$B$12)*'S Curve Equation'!$B$10))+'S Curve Equation'!$B$13)*'S Curve Equation'!$B$14</f>
        <v>0.20385172082173106</v>
      </c>
      <c r="G142">
        <f>(1/(1+EXP(('S Curve Equation'!$B$11-G97*'S Curve Equation'!$B$12)*'S Curve Equation'!$B$10))+'S Curve Equation'!$B$13)*'S Curve Equation'!$B$14</f>
        <v>0.20221202293006577</v>
      </c>
      <c r="H142">
        <f>(1/(1+EXP(('S Curve Equation'!$B$11-H97*'S Curve Equation'!$B$12)*'S Curve Equation'!$B$10))+'S Curve Equation'!$B$13)*'S Curve Equation'!$B$14</f>
        <v>0.20025488123921531</v>
      </c>
      <c r="I142">
        <f>(1/(1+EXP(('S Curve Equation'!$B$11-I97*'S Curve Equation'!$B$12)*'S Curve Equation'!$B$10))+'S Curve Equation'!$B$13)*'S Curve Equation'!$B$14</f>
        <v>0.20201119944338816</v>
      </c>
      <c r="J142">
        <f>(1/(1+EXP(('S Curve Equation'!$B$11-J97*'S Curve Equation'!$B$12)*'S Curve Equation'!$B$10))+'S Curve Equation'!$B$13)*'S Curve Equation'!$B$14</f>
        <v>0.20623928764124277</v>
      </c>
      <c r="K142">
        <f>(1/(1+EXP(('S Curve Equation'!$B$11-K97*'S Curve Equation'!$B$12)*'S Curve Equation'!$B$10))+'S Curve Equation'!$B$13)*'S Curve Equation'!$B$14</f>
        <v>0.2106352366438376</v>
      </c>
      <c r="L142">
        <f>(1/(1+EXP(('S Curve Equation'!$B$11-L97*'S Curve Equation'!$B$12)*'S Curve Equation'!$B$10))+'S Curve Equation'!$B$13)*'S Curve Equation'!$B$14</f>
        <v>0.19865437214298245</v>
      </c>
      <c r="M142">
        <f>(1/(1+EXP(('S Curve Equation'!$B$11-M97*'S Curve Equation'!$B$12)*'S Curve Equation'!$B$10))+'S Curve Equation'!$B$13)*'S Curve Equation'!$B$14</f>
        <v>0.19696226282895454</v>
      </c>
      <c r="N142">
        <f>(1/(1+EXP(('S Curve Equation'!$B$11-N97*'S Curve Equation'!$B$12)*'S Curve Equation'!$B$10))+'S Curve Equation'!$B$13)*'S Curve Equation'!$B$14</f>
        <v>0.1952956926497634</v>
      </c>
      <c r="O142">
        <f>(1/(1+EXP(('S Curve Equation'!$B$11-O97*'S Curve Equation'!$B$12)*'S Curve Equation'!$B$10))+'S Curve Equation'!$B$13)*'S Curve Equation'!$B$14</f>
        <v>0.19365417054087711</v>
      </c>
      <c r="P142">
        <f>(1/(1+EXP(('S Curve Equation'!$B$11-P97*'S Curve Equation'!$B$12)*'S Curve Equation'!$B$10))+'S Curve Equation'!$B$13)*'S Curve Equation'!$B$14</f>
        <v>0.19203721609950325</v>
      </c>
      <c r="Q142">
        <f>(1/(1+EXP(('S Curve Equation'!$B$11-Q97*'S Curve Equation'!$B$12)*'S Curve Equation'!$B$10))+'S Curve Equation'!$B$13)*'S Curve Equation'!$B$14</f>
        <v>0.19044435935418097</v>
      </c>
      <c r="R142">
        <f>(1/(1+EXP(('S Curve Equation'!$B$11-R97*'S Curve Equation'!$B$12)*'S Curve Equation'!$B$10))+'S Curve Equation'!$B$13)*'S Curve Equation'!$B$14</f>
        <v>0.18887514053789345</v>
      </c>
      <c r="S142">
        <f>(1/(1+EXP(('S Curve Equation'!$B$11-S97*'S Curve Equation'!$B$12)*'S Curve Equation'!$B$10))+'S Curve Equation'!$B$13)*'S Curve Equation'!$B$14</f>
        <v>0.18732910986479409</v>
      </c>
      <c r="T142">
        <f>(1/(1+EXP(('S Curve Equation'!$B$11-T97*'S Curve Equation'!$B$12)*'S Curve Equation'!$B$10))+'S Curve Equation'!$B$13)*'S Curve Equation'!$B$14</f>
        <v>0.1858058273106043</v>
      </c>
      <c r="U142">
        <f>(1/(1+EXP(('S Curve Equation'!$B$11-U97*'S Curve Equation'!$B$12)*'S Curve Equation'!$B$10))+'S Curve Equation'!$B$13)*'S Curve Equation'!$B$14</f>
        <v>0.18430486239675145</v>
      </c>
      <c r="V142">
        <f>(1/(1+EXP(('S Curve Equation'!$B$11-V97*'S Curve Equation'!$B$12)*'S Curve Equation'!$B$10))+'S Curve Equation'!$B$13)*'S Curve Equation'!$B$14</f>
        <v>0.18282579397827317</v>
      </c>
      <c r="W142">
        <f>(1/(1+EXP(('S Curve Equation'!$B$11-W97*'S Curve Equation'!$B$12)*'S Curve Equation'!$B$10))+'S Curve Equation'!$B$13)*'S Curve Equation'!$B$14</f>
        <v>0.18136821003554099</v>
      </c>
      <c r="X142">
        <f>(1/(1+EXP(('S Curve Equation'!$B$11-X97*'S Curve Equation'!$B$12)*'S Curve Equation'!$B$10))+'S Curve Equation'!$B$13)*'S Curve Equation'!$B$14</f>
        <v>0.17993170746980414</v>
      </c>
      <c r="Y142">
        <f>(1/(1+EXP(('S Curve Equation'!$B$11-Y97*'S Curve Equation'!$B$12)*'S Curve Equation'!$B$10))+'S Curve Equation'!$B$13)*'S Curve Equation'!$B$14</f>
        <v>0.17851589190258085</v>
      </c>
      <c r="Z142">
        <f>(1/(1+EXP(('S Curve Equation'!$B$11-Z97*'S Curve Equation'!$B$12)*'S Curve Equation'!$B$10))+'S Curve Equation'!$B$13)*'S Curve Equation'!$B$14</f>
        <v>0.17712037747889262</v>
      </c>
      <c r="AA142">
        <f>(1/(1+EXP(('S Curve Equation'!$B$11-AA97*'S Curve Equation'!$B$12)*'S Curve Equation'!$B$10))+'S Curve Equation'!$B$13)*'S Curve Equation'!$B$14</f>
        <v>0.17574478667434534</v>
      </c>
      <c r="AB142">
        <f>(1/(1+EXP(('S Curve Equation'!$B$11-AB97*'S Curve Equation'!$B$12)*'S Curve Equation'!$B$10))+'S Curve Equation'!$B$13)*'S Curve Equation'!$B$14</f>
        <v>0.17438875010603752</v>
      </c>
      <c r="AC142">
        <f>(1/(1+EXP(('S Curve Equation'!$B$11-AC97*'S Curve Equation'!$B$12)*'S Curve Equation'!$B$10))+'S Curve Equation'!$B$13)*'S Curve Equation'!$B$14</f>
        <v>0.17305190634728917</v>
      </c>
      <c r="AD142">
        <f>(1/(1+EXP(('S Curve Equation'!$B$11-AD97*'S Curve Equation'!$B$12)*'S Curve Equation'!$B$10))+'S Curve Equation'!$B$13)*'S Curve Equation'!$B$14</f>
        <v>0.17173390174615902</v>
      </c>
      <c r="AE142">
        <f>(1/(1+EXP(('S Curve Equation'!$B$11-AE97*'S Curve Equation'!$B$12)*'S Curve Equation'!$B$10))+'S Curve Equation'!$B$13)*'S Curve Equation'!$B$14</f>
        <v>0.17043439024773194</v>
      </c>
      <c r="AF142">
        <f>(1/(1+EXP(('S Curve Equation'!$B$11-AF97*'S Curve Equation'!$B$12)*'S Curve Equation'!$B$10))+'S Curve Equation'!$B$13)*'S Curve Equation'!$B$14</f>
        <v>0.16915303322013669</v>
      </c>
    </row>
    <row r="143" spans="1:32" x14ac:dyDescent="0.25">
      <c r="A143" t="s">
        <v>28</v>
      </c>
      <c r="B143">
        <f>(1/(1+EXP(('S Curve Equation'!$B$11-B98*'S Curve Equation'!$B$12)*'S Curve Equation'!$B$10))+'S Curve Equation'!$B$13)*'S Curve Equation'!$B$14</f>
        <v>0.21257026060296375</v>
      </c>
      <c r="C143">
        <f>(1/(1+EXP(('S Curve Equation'!$B$11-C98*'S Curve Equation'!$B$12)*'S Curve Equation'!$B$10))+'S Curve Equation'!$B$13)*'S Curve Equation'!$B$14</f>
        <v>0.20552680448477567</v>
      </c>
      <c r="D143">
        <f>(1/(1+EXP(('S Curve Equation'!$B$11-D98*'S Curve Equation'!$B$12)*'S Curve Equation'!$B$10))+'S Curve Equation'!$B$13)*'S Curve Equation'!$B$14</f>
        <v>0.20186659172526777</v>
      </c>
      <c r="E143">
        <f>(1/(1+EXP(('S Curve Equation'!$B$11-E98*'S Curve Equation'!$B$12)*'S Curve Equation'!$B$10))+'S Curve Equation'!$B$13)*'S Curve Equation'!$B$14</f>
        <v>0.19904239049931796</v>
      </c>
      <c r="F143">
        <f>(1/(1+EXP(('S Curve Equation'!$B$11-F98*'S Curve Equation'!$B$12)*'S Curve Equation'!$B$10))+'S Curve Equation'!$B$13)*'S Curve Equation'!$B$14</f>
        <v>0.19644902930733502</v>
      </c>
      <c r="G143">
        <f>(1/(1+EXP(('S Curve Equation'!$B$11-G98*'S Curve Equation'!$B$12)*'S Curve Equation'!$B$10))+'S Curve Equation'!$B$13)*'S Curve Equation'!$B$14</f>
        <v>0.1948734987057284</v>
      </c>
      <c r="H143">
        <f>(1/(1+EXP(('S Curve Equation'!$B$11-H98*'S Curve Equation'!$B$12)*'S Curve Equation'!$B$10))+'S Curve Equation'!$B$13)*'S Curve Equation'!$B$14</f>
        <v>0.19299306821487294</v>
      </c>
      <c r="I143">
        <f>(1/(1+EXP(('S Curve Equation'!$B$11-I98*'S Curve Equation'!$B$12)*'S Curve Equation'!$B$10))+'S Curve Equation'!$B$13)*'S Curve Equation'!$B$14</f>
        <v>0.19468054057987474</v>
      </c>
      <c r="J143">
        <f>(1/(1+EXP(('S Curve Equation'!$B$11-J98*'S Curve Equation'!$B$12)*'S Curve Equation'!$B$10))+'S Curve Equation'!$B$13)*'S Curve Equation'!$B$14</f>
        <v>0.19874333201191346</v>
      </c>
      <c r="K143">
        <f>(1/(1+EXP(('S Curve Equation'!$B$11-K98*'S Curve Equation'!$B$12)*'S Curve Equation'!$B$10))+'S Curve Equation'!$B$13)*'S Curve Equation'!$B$14</f>
        <v>0.20296811090285119</v>
      </c>
      <c r="L143">
        <f>(1/(1+EXP(('S Curve Equation'!$B$11-L98*'S Curve Equation'!$B$12)*'S Curve Equation'!$B$10))+'S Curve Equation'!$B$13)*'S Curve Equation'!$B$14</f>
        <v>0.19145538762550129</v>
      </c>
      <c r="M143">
        <f>(1/(1+EXP(('S Curve Equation'!$B$11-M98*'S Curve Equation'!$B$12)*'S Curve Equation'!$B$10))+'S Curve Equation'!$B$13)*'S Curve Equation'!$B$14</f>
        <v>0.18982979394652016</v>
      </c>
      <c r="N143">
        <f>(1/(1+EXP(('S Curve Equation'!$B$11-N98*'S Curve Equation'!$B$12)*'S Curve Equation'!$B$10))+'S Curve Equation'!$B$13)*'S Curve Equation'!$B$14</f>
        <v>0.18822882500931271</v>
      </c>
      <c r="O143">
        <f>(1/(1+EXP(('S Curve Equation'!$B$11-O98*'S Curve Equation'!$B$12)*'S Curve Equation'!$B$10))+'S Curve Equation'!$B$13)*'S Curve Equation'!$B$14</f>
        <v>0.18665200283100838</v>
      </c>
      <c r="P143">
        <f>(1/(1+EXP(('S Curve Equation'!$B$11-P98*'S Curve Equation'!$B$12)*'S Curve Equation'!$B$10))+'S Curve Equation'!$B$13)*'S Curve Equation'!$B$14</f>
        <v>0.18509886000482875</v>
      </c>
      <c r="Q143">
        <f>(1/(1+EXP(('S Curve Equation'!$B$11-Q98*'S Curve Equation'!$B$12)*'S Curve Equation'!$B$10))+'S Curve Equation'!$B$13)*'S Curve Equation'!$B$14</f>
        <v>0.18356893946182762</v>
      </c>
      <c r="R143">
        <f>(1/(1+EXP(('S Curve Equation'!$B$11-R98*'S Curve Equation'!$B$12)*'S Curve Equation'!$B$10))+'S Curve Equation'!$B$13)*'S Curve Equation'!$B$14</f>
        <v>0.18206179423686247</v>
      </c>
      <c r="S143">
        <f>(1/(1+EXP(('S Curve Equation'!$B$11-S98*'S Curve Equation'!$B$12)*'S Curve Equation'!$B$10))+'S Curve Equation'!$B$13)*'S Curve Equation'!$B$14</f>
        <v>0.18057698723884297</v>
      </c>
      <c r="T143">
        <f>(1/(1+EXP(('S Curve Equation'!$B$11-T98*'S Curve Equation'!$B$12)*'S Curve Equation'!$B$10))+'S Curve Equation'!$B$13)*'S Curve Equation'!$B$14</f>
        <v>0.17911409102527501</v>
      </c>
      <c r="U143">
        <f>(1/(1+EXP(('S Curve Equation'!$B$11-U98*'S Curve Equation'!$B$12)*'S Curve Equation'!$B$10))+'S Curve Equation'!$B$13)*'S Curve Equation'!$B$14</f>
        <v>0.17767268758112378</v>
      </c>
      <c r="V143">
        <f>(1/(1+EXP(('S Curve Equation'!$B$11-V98*'S Curve Equation'!$B$12)*'S Curve Equation'!$B$10))+'S Curve Equation'!$B$13)*'S Curve Equation'!$B$14</f>
        <v>0.17625236810198805</v>
      </c>
      <c r="W143">
        <f>(1/(1+EXP(('S Curve Equation'!$B$11-W98*'S Curve Equation'!$B$12)*'S Curve Equation'!$B$10))+'S Curve Equation'!$B$13)*'S Curve Equation'!$B$14</f>
        <v>0.17485273278159996</v>
      </c>
      <c r="X143">
        <f>(1/(1+EXP(('S Curve Equation'!$B$11-X98*'S Curve Equation'!$B$12)*'S Curve Equation'!$B$10))+'S Curve Equation'!$B$13)*'S Curve Equation'!$B$14</f>
        <v>0.17347339060361944</v>
      </c>
      <c r="Y143">
        <f>(1/(1+EXP(('S Curve Equation'!$B$11-Y98*'S Curve Equation'!$B$12)*'S Curve Equation'!$B$10))+'S Curve Equation'!$B$13)*'S Curve Equation'!$B$14</f>
        <v>0.17211395913771674</v>
      </c>
      <c r="Z143">
        <f>(1/(1+EXP(('S Curve Equation'!$B$11-Z98*'S Curve Equation'!$B$12)*'S Curve Equation'!$B$10))+'S Curve Equation'!$B$13)*'S Curve Equation'!$B$14</f>
        <v>0.17077406433991132</v>
      </c>
      <c r="AA143">
        <f>(1/(1+EXP(('S Curve Equation'!$B$11-AA98*'S Curve Equation'!$B$12)*'S Curve Equation'!$B$10))+'S Curve Equation'!$B$13)*'S Curve Equation'!$B$14</f>
        <v>0.16945334035713924</v>
      </c>
      <c r="AB143">
        <f>(1/(1+EXP(('S Curve Equation'!$B$11-AB98*'S Curve Equation'!$B$12)*'S Curve Equation'!$B$10))+'S Curve Equation'!$B$13)*'S Curve Equation'!$B$14</f>
        <v>0.16815142933600649</v>
      </c>
      <c r="AC143">
        <f>(1/(1+EXP(('S Curve Equation'!$B$11-AC98*'S Curve Equation'!$B$12)*'S Curve Equation'!$B$10))+'S Curve Equation'!$B$13)*'S Curve Equation'!$B$14</f>
        <v>0.16686798123569402</v>
      </c>
      <c r="AD143">
        <f>(1/(1+EXP(('S Curve Equation'!$B$11-AD98*'S Curve Equation'!$B$12)*'S Curve Equation'!$B$10))+'S Curve Equation'!$B$13)*'S Curve Equation'!$B$14</f>
        <v>0.16560265364496116</v>
      </c>
      <c r="AE143">
        <f>(1/(1+EXP(('S Curve Equation'!$B$11-AE98*'S Curve Equation'!$B$12)*'S Curve Equation'!$B$10))+'S Curve Equation'!$B$13)*'S Curve Equation'!$B$14</f>
        <v>0.1643551116032046</v>
      </c>
      <c r="AF143">
        <f>(1/(1+EXP(('S Curve Equation'!$B$11-AF98*'S Curve Equation'!$B$12)*'S Curve Equation'!$B$10))+'S Curve Equation'!$B$13)*'S Curve Equation'!$B$14</f>
        <v>0.16312502742551574</v>
      </c>
    </row>
    <row r="144" spans="1:32" x14ac:dyDescent="0.25">
      <c r="A144" t="s">
        <v>30</v>
      </c>
      <c r="B144">
        <f>(1/(1+EXP(('S Curve Equation'!$B$11-B99*'S Curve Equation'!$B$12)*'S Curve Equation'!$B$10))+'S Curve Equation'!$B$13)*'S Curve Equation'!$B$14</f>
        <v>0.20495495495495497</v>
      </c>
      <c r="C144">
        <f>(1/(1+EXP(('S Curve Equation'!$B$11-C99*'S Curve Equation'!$B$12)*'S Curve Equation'!$B$10))+'S Curve Equation'!$B$13)*'S Curve Equation'!$B$14</f>
        <v>0.19818108260193887</v>
      </c>
      <c r="D144">
        <f>(1/(1+EXP(('S Curve Equation'!$B$11-D99*'S Curve Equation'!$B$12)*'S Curve Equation'!$B$10))+'S Curve Equation'!$B$13)*'S Curve Equation'!$B$14</f>
        <v>0.19466166676205515</v>
      </c>
      <c r="E144">
        <f>(1/(1+EXP(('S Curve Equation'!$B$11-E99*'S Curve Equation'!$B$12)*'S Curve Equation'!$B$10))+'S Curve Equation'!$B$13)*'S Curve Equation'!$B$14</f>
        <v>0.19194641443119462</v>
      </c>
      <c r="F144">
        <f>(1/(1+EXP(('S Curve Equation'!$B$11-F99*'S Curve Equation'!$B$12)*'S Curve Equation'!$B$10))+'S Curve Equation'!$B$13)*'S Curve Equation'!$B$14</f>
        <v>0.18945332556134958</v>
      </c>
      <c r="G144">
        <f>(1/(1+EXP(('S Curve Equation'!$B$11-G99*'S Curve Equation'!$B$12)*'S Curve Equation'!$B$10))+'S Curve Equation'!$B$13)*'S Curve Equation'!$B$14</f>
        <v>0.18793881607153501</v>
      </c>
      <c r="H144">
        <f>(1/(1+EXP(('S Curve Equation'!$B$11-H99*'S Curve Equation'!$B$12)*'S Curve Equation'!$B$10))+'S Curve Equation'!$B$13)*'S Curve Equation'!$B$14</f>
        <v>0.18613131459919227</v>
      </c>
      <c r="I144">
        <f>(1/(1+EXP(('S Curve Equation'!$B$11-I99*'S Curve Equation'!$B$12)*'S Curve Equation'!$B$10))+'S Curve Equation'!$B$13)*'S Curve Equation'!$B$14</f>
        <v>0.18775333655695534</v>
      </c>
      <c r="J144">
        <f>(1/(1+EXP(('S Curve Equation'!$B$11-J99*'S Curve Equation'!$B$12)*'S Curve Equation'!$B$10))+'S Curve Equation'!$B$13)*'S Curve Equation'!$B$14</f>
        <v>0.19165890804933067</v>
      </c>
      <c r="K144">
        <f>(1/(1+EXP(('S Curve Equation'!$B$11-K99*'S Curve Equation'!$B$12)*'S Curve Equation'!$B$10))+'S Curve Equation'!$B$13)*'S Curve Equation'!$B$14</f>
        <v>0.19572076528058593</v>
      </c>
      <c r="L144">
        <f>(1/(1+EXP(('S Curve Equation'!$B$11-L99*'S Curve Equation'!$B$12)*'S Curve Equation'!$B$10))+'S Curve Equation'!$B$13)*'S Curve Equation'!$B$14</f>
        <v>0.18465334802928707</v>
      </c>
      <c r="M144">
        <f>(1/(1+EXP(('S Curve Equation'!$B$11-M99*'S Curve Equation'!$B$12)*'S Curve Equation'!$B$10))+'S Curve Equation'!$B$13)*'S Curve Equation'!$B$14</f>
        <v>0.18309095647877907</v>
      </c>
      <c r="N144">
        <f>(1/(1+EXP(('S Curve Equation'!$B$11-N99*'S Curve Equation'!$B$12)*'S Curve Equation'!$B$10))+'S Curve Equation'!$B$13)*'S Curve Equation'!$B$14</f>
        <v>0.18155230467587694</v>
      </c>
      <c r="O144">
        <f>(1/(1+EXP(('S Curve Equation'!$B$11-O99*'S Curve Equation'!$B$12)*'S Curve Equation'!$B$10))+'S Curve Equation'!$B$13)*'S Curve Equation'!$B$14</f>
        <v>0.18003692793724113</v>
      </c>
      <c r="P144">
        <f>(1/(1+EXP(('S Curve Equation'!$B$11-P99*'S Curve Equation'!$B$12)*'S Curve Equation'!$B$10))+'S Curve Equation'!$B$13)*'S Curve Equation'!$B$14</f>
        <v>0.17854437203458087</v>
      </c>
      <c r="Q144">
        <f>(1/(1+EXP(('S Curve Equation'!$B$11-Q99*'S Curve Equation'!$B$12)*'S Curve Equation'!$B$10))+'S Curve Equation'!$B$13)*'S Curve Equation'!$B$14</f>
        <v>0.17707419295066676</v>
      </c>
      <c r="R144">
        <f>(1/(1+EXP(('S Curve Equation'!$B$11-R99*'S Curve Equation'!$B$12)*'S Curve Equation'!$B$10))+'S Curve Equation'!$B$13)*'S Curve Equation'!$B$14</f>
        <v>0.17562595664017591</v>
      </c>
      <c r="S144">
        <f>(1/(1+EXP(('S Curve Equation'!$B$11-S99*'S Curve Equation'!$B$12)*'S Curve Equation'!$B$10))+'S Curve Equation'!$B$13)*'S Curve Equation'!$B$14</f>
        <v>0.17419923879537738</v>
      </c>
      <c r="T144">
        <f>(1/(1+EXP(('S Curve Equation'!$B$11-T99*'S Curve Equation'!$B$12)*'S Curve Equation'!$B$10))+'S Curve Equation'!$B$13)*'S Curve Equation'!$B$14</f>
        <v>0.17279362461663525</v>
      </c>
      <c r="U144">
        <f>(1/(1+EXP(('S Curve Equation'!$B$11-U99*'S Curve Equation'!$B$12)*'S Curve Equation'!$B$10))+'S Curve Equation'!$B$13)*'S Curve Equation'!$B$14</f>
        <v>0.17140870858771995</v>
      </c>
      <c r="V144">
        <f>(1/(1+EXP(('S Curve Equation'!$B$11-V99*'S Curve Equation'!$B$12)*'S Curve Equation'!$B$10))+'S Curve Equation'!$B$13)*'S Curve Equation'!$B$14</f>
        <v>0.17004409425588454</v>
      </c>
      <c r="W144">
        <f>(1/(1+EXP(('S Curve Equation'!$B$11-W99*'S Curve Equation'!$B$12)*'S Curve Equation'!$B$10))+'S Curve Equation'!$B$13)*'S Curve Equation'!$B$14</f>
        <v>0.16869939401668857</v>
      </c>
      <c r="X144">
        <f>(1/(1+EXP(('S Curve Equation'!$B$11-X99*'S Curve Equation'!$B$12)*'S Curve Equation'!$B$10))+'S Curve Equation'!$B$13)*'S Curve Equation'!$B$14</f>
        <v>0.16737422890350959</v>
      </c>
      <c r="Y144">
        <f>(1/(1+EXP(('S Curve Equation'!$B$11-Y99*'S Curve Equation'!$B$12)*'S Curve Equation'!$B$10))+'S Curve Equation'!$B$13)*'S Curve Equation'!$B$14</f>
        <v>0.16606822838170765</v>
      </c>
      <c r="Z144">
        <f>(1/(1+EXP(('S Curve Equation'!$B$11-Z99*'S Curve Equation'!$B$12)*'S Curve Equation'!$B$10))+'S Curve Equation'!$B$13)*'S Curve Equation'!$B$14</f>
        <v>0.16478103014738404</v>
      </c>
      <c r="AA144">
        <f>(1/(1+EXP(('S Curve Equation'!$B$11-AA99*'S Curve Equation'!$B$12)*'S Curve Equation'!$B$10))+'S Curve Equation'!$B$13)*'S Curve Equation'!$B$14</f>
        <v>0.16351227993068321</v>
      </c>
      <c r="AB144">
        <f>(1/(1+EXP(('S Curve Equation'!$B$11-AB99*'S Curve Equation'!$B$12)*'S Curve Equation'!$B$10))+'S Curve Equation'!$B$13)*'S Curve Equation'!$B$14</f>
        <v>0.16226163130357091</v>
      </c>
      <c r="AC144">
        <f>(1/(1+EXP(('S Curve Equation'!$B$11-AC99*'S Curve Equation'!$B$12)*'S Curve Equation'!$B$10))+'S Curve Equation'!$B$13)*'S Curve Equation'!$B$14</f>
        <v>0.16102874549203325</v>
      </c>
      <c r="AD144">
        <f>(1/(1+EXP(('S Curve Equation'!$B$11-AD99*'S Curve Equation'!$B$12)*'S Curve Equation'!$B$10))+'S Curve Equation'!$B$13)*'S Curve Equation'!$B$14</f>
        <v>0.15981329119262308</v>
      </c>
      <c r="AE144">
        <f>(1/(1+EXP(('S Curve Equation'!$B$11-AE99*'S Curve Equation'!$B$12)*'S Curve Equation'!$B$10))+'S Curve Equation'!$B$13)*'S Curve Equation'!$B$14</f>
        <v>0.15861494439329146</v>
      </c>
      <c r="AF144">
        <f>(1/(1+EXP(('S Curve Equation'!$B$11-AF99*'S Curve Equation'!$B$12)*'S Curve Equation'!$B$10))+'S Curve Equation'!$B$13)*'S Curve Equation'!$B$14</f>
        <v>0.15743338819842995</v>
      </c>
    </row>
    <row r="145" spans="1:32" x14ac:dyDescent="0.25">
      <c r="A145" t="s">
        <v>32</v>
      </c>
      <c r="B145">
        <f>(1/(1+EXP(('S Curve Equation'!$B$11-B100*'S Curve Equation'!$B$12)*'S Curve Equation'!$B$10))+'S Curve Equation'!$B$13)*'S Curve Equation'!$B$14</f>
        <v>0.21860465116279068</v>
      </c>
      <c r="C145">
        <f>(1/(1+EXP(('S Curve Equation'!$B$11-C100*'S Curve Equation'!$B$12)*'S Curve Equation'!$B$10))+'S Curve Equation'!$B$13)*'S Curve Equation'!$B$14</f>
        <v>0.21134904525098028</v>
      </c>
      <c r="D145">
        <f>(1/(1+EXP(('S Curve Equation'!$B$11-D100*'S Curve Equation'!$B$12)*'S Curve Equation'!$B$10))+'S Curve Equation'!$B$13)*'S Curve Equation'!$B$14</f>
        <v>0.20757793933266183</v>
      </c>
      <c r="E145">
        <f>(1/(1+EXP(('S Curve Equation'!$B$11-E100*'S Curve Equation'!$B$12)*'S Curve Equation'!$B$10))+'S Curve Equation'!$B$13)*'S Curve Equation'!$B$14</f>
        <v>0.20466788659305268</v>
      </c>
      <c r="F145">
        <f>(1/(1+EXP(('S Curve Equation'!$B$11-F100*'S Curve Equation'!$B$12)*'S Curve Equation'!$B$10))+'S Curve Equation'!$B$13)*'S Curve Equation'!$B$14</f>
        <v>0.20199547918851651</v>
      </c>
      <c r="G145">
        <f>(1/(1+EXP(('S Curve Equation'!$B$11-G100*'S Curve Equation'!$B$12)*'S Curve Equation'!$B$10))+'S Curve Equation'!$B$13)*'S Curve Equation'!$B$14</f>
        <v>0.20037183003467607</v>
      </c>
      <c r="H145">
        <f>(1/(1+EXP(('S Curve Equation'!$B$11-H100*'S Curve Equation'!$B$12)*'S Curve Equation'!$B$10))+'S Curve Equation'!$B$13)*'S Curve Equation'!$B$14</f>
        <v>0.19843387659949566</v>
      </c>
      <c r="I145">
        <f>(1/(1+EXP(('S Curve Equation'!$B$11-I100*'S Curve Equation'!$B$12)*'S Curve Equation'!$B$10))+'S Curve Equation'!$B$13)*'S Curve Equation'!$B$14</f>
        <v>0.20017297385108951</v>
      </c>
      <c r="J145">
        <f>(1/(1+EXP(('S Curve Equation'!$B$11-J100*'S Curve Equation'!$B$12)*'S Curve Equation'!$B$10))+'S Curve Equation'!$B$13)*'S Curve Equation'!$B$14</f>
        <v>0.20435972294593396</v>
      </c>
      <c r="K145">
        <f>(1/(1+EXP(('S Curve Equation'!$B$11-K100*'S Curve Equation'!$B$12)*'S Curve Equation'!$B$10))+'S Curve Equation'!$B$13)*'S Curve Equation'!$B$14</f>
        <v>0.20871287600883551</v>
      </c>
      <c r="L145">
        <f>(1/(1+EXP(('S Curve Equation'!$B$11-L100*'S Curve Equation'!$B$12)*'S Curve Equation'!$B$10))+'S Curve Equation'!$B$13)*'S Curve Equation'!$B$14</f>
        <v>0.19684908494599004</v>
      </c>
      <c r="M145">
        <f>(1/(1+EXP(('S Curve Equation'!$B$11-M100*'S Curve Equation'!$B$12)*'S Curve Equation'!$B$10))+'S Curve Equation'!$B$13)*'S Curve Equation'!$B$14</f>
        <v>0.19517361715939879</v>
      </c>
      <c r="N145">
        <f>(1/(1+EXP(('S Curve Equation'!$B$11-N100*'S Curve Equation'!$B$12)*'S Curve Equation'!$B$10))+'S Curve Equation'!$B$13)*'S Curve Equation'!$B$14</f>
        <v>0.19352346142434435</v>
      </c>
      <c r="O145">
        <f>(1/(1+EXP(('S Curve Equation'!$B$11-O100*'S Curve Equation'!$B$12)*'S Curve Equation'!$B$10))+'S Curve Equation'!$B$13)*'S Curve Equation'!$B$14</f>
        <v>0.19189812985902713</v>
      </c>
      <c r="P145">
        <f>(1/(1+EXP(('S Curve Equation'!$B$11-P100*'S Curve Equation'!$B$12)*'S Curve Equation'!$B$10))+'S Curve Equation'!$B$13)*'S Curve Equation'!$B$14</f>
        <v>0.19029714522603253</v>
      </c>
      <c r="Q145">
        <f>(1/(1+EXP(('S Curve Equation'!$B$11-Q100*'S Curve Equation'!$B$12)*'S Curve Equation'!$B$10))+'S Curve Equation'!$B$13)*'S Curve Equation'!$B$14</f>
        <v>0.18872004069978404</v>
      </c>
      <c r="R145">
        <f>(1/(1+EXP(('S Curve Equation'!$B$11-R100*'S Curve Equation'!$B$12)*'S Curve Equation'!$B$10))+'S Curve Equation'!$B$13)*'S Curve Equation'!$B$14</f>
        <v>0.18716635963770031</v>
      </c>
      <c r="S145">
        <f>(1/(1+EXP(('S Curve Equation'!$B$11-S100*'S Curve Equation'!$B$12)*'S Curve Equation'!$B$10))+'S Curve Equation'!$B$13)*'S Curve Equation'!$B$14</f>
        <v>0.18563565535513857</v>
      </c>
      <c r="T145">
        <f>(1/(1+EXP(('S Curve Equation'!$B$11-T100*'S Curve Equation'!$B$12)*'S Curve Equation'!$B$10))+'S Curve Equation'!$B$13)*'S Curve Equation'!$B$14</f>
        <v>0.18412749090417396</v>
      </c>
      <c r="U145">
        <f>(1/(1+EXP(('S Curve Equation'!$B$11-U100*'S Curve Equation'!$B$12)*'S Curve Equation'!$B$10))+'S Curve Equation'!$B$13)*'S Curve Equation'!$B$14</f>
        <v>0.18264143885626852</v>
      </c>
      <c r="V145">
        <f>(1/(1+EXP(('S Curve Equation'!$B$11-V100*'S Curve Equation'!$B$12)*'S Curve Equation'!$B$10))+'S Curve Equation'!$B$13)*'S Curve Equation'!$B$14</f>
        <v>0.18117708108884992</v>
      </c>
      <c r="W145">
        <f>(1/(1+EXP(('S Curve Equation'!$B$11-W100*'S Curve Equation'!$B$12)*'S Curve Equation'!$B$10))+'S Curve Equation'!$B$13)*'S Curve Equation'!$B$14</f>
        <v>0.1797340085758426</v>
      </c>
      <c r="X145">
        <f>(1/(1+EXP(('S Curve Equation'!$B$11-X100*'S Curve Equation'!$B$12)*'S Curve Equation'!$B$10))+'S Curve Equation'!$B$13)*'S Curve Equation'!$B$14</f>
        <v>0.17831182118214212</v>
      </c>
      <c r="Y145">
        <f>(1/(1+EXP(('S Curve Equation'!$B$11-Y100*'S Curve Equation'!$B$12)*'S Curve Equation'!$B$10))+'S Curve Equation'!$B$13)*'S Curve Equation'!$B$14</f>
        <v>0.17691012746205437</v>
      </c>
      <c r="Z145">
        <f>(1/(1+EXP(('S Curve Equation'!$B$11-Z100*'S Curve Equation'!$B$12)*'S Curve Equation'!$B$10))+'S Curve Equation'!$B$13)*'S Curve Equation'!$B$14</f>
        <v>0.17552854446168531</v>
      </c>
      <c r="AA145">
        <f>(1/(1+EXP(('S Curve Equation'!$B$11-AA100*'S Curve Equation'!$B$12)*'S Curve Equation'!$B$10))+'S Curve Equation'!$B$13)*'S Curve Equation'!$B$14</f>
        <v>0.17416669752527822</v>
      </c>
      <c r="AB145">
        <f>(1/(1+EXP(('S Curve Equation'!$B$11-AB100*'S Curve Equation'!$B$12)*'S Curve Equation'!$B$10))+'S Curve Equation'!$B$13)*'S Curve Equation'!$B$14</f>
        <v>0.1728242201054738</v>
      </c>
      <c r="AC145">
        <f>(1/(1+EXP(('S Curve Equation'!$B$11-AC100*'S Curve Equation'!$B$12)*'S Curve Equation'!$B$10))+'S Curve Equation'!$B$13)*'S Curve Equation'!$B$14</f>
        <v>0.17150075357747704</v>
      </c>
      <c r="AD145">
        <f>(1/(1+EXP(('S Curve Equation'!$B$11-AD100*'S Curve Equation'!$B$12)*'S Curve Equation'!$B$10))+'S Curve Equation'!$B$13)*'S Curve Equation'!$B$14</f>
        <v>0.17019594705709545</v>
      </c>
      <c r="AE145">
        <f>(1/(1+EXP(('S Curve Equation'!$B$11-AE100*'S Curve Equation'!$B$12)*'S Curve Equation'!$B$10))+'S Curve Equation'!$B$13)*'S Curve Equation'!$B$14</f>
        <v>0.16890945722262257</v>
      </c>
      <c r="AF145">
        <f>(1/(1+EXP(('S Curve Equation'!$B$11-AF100*'S Curve Equation'!$B$12)*'S Curve Equation'!$B$10))+'S Curve Equation'!$B$13)*'S Curve Equation'!$B$14</f>
        <v>0.16764094814052377</v>
      </c>
    </row>
    <row r="146" spans="1:32" x14ac:dyDescent="0.25">
      <c r="A146" t="s">
        <v>34</v>
      </c>
      <c r="B146">
        <f>(1/(1+EXP(('S Curve Equation'!$B$11-B101*'S Curve Equation'!$B$12)*'S Curve Equation'!$B$10))+'S Curve Equation'!$B$13)*'S Curve Equation'!$B$14</f>
        <v>0.25218476903870163</v>
      </c>
      <c r="C146">
        <f>(1/(1+EXP(('S Curve Equation'!$B$11-C101*'S Curve Equation'!$B$12)*'S Curve Equation'!$B$10))+'S Curve Equation'!$B$13)*'S Curve Equation'!$B$14</f>
        <v>0.24377626696654406</v>
      </c>
      <c r="D146">
        <f>(1/(1+EXP(('S Curve Equation'!$B$11-D101*'S Curve Equation'!$B$12)*'S Curve Equation'!$B$10))+'S Curve Equation'!$B$13)*'S Curve Equation'!$B$14</f>
        <v>0.23940093180624294</v>
      </c>
      <c r="E146">
        <f>(1/(1+EXP(('S Curve Equation'!$B$11-E101*'S Curve Equation'!$B$12)*'S Curve Equation'!$B$10))+'S Curve Equation'!$B$13)*'S Curve Equation'!$B$14</f>
        <v>0.23602236515537423</v>
      </c>
      <c r="F146">
        <f>(1/(1+EXP(('S Curve Equation'!$B$11-F101*'S Curve Equation'!$B$12)*'S Curve Equation'!$B$10))+'S Curve Equation'!$B$13)*'S Curve Equation'!$B$14</f>
        <v>0.23291803010922088</v>
      </c>
      <c r="G146">
        <f>(1/(1+EXP(('S Curve Equation'!$B$11-G101*'S Curve Equation'!$B$12)*'S Curve Equation'!$B$10))+'S Curve Equation'!$B$13)*'S Curve Equation'!$B$14</f>
        <v>0.23103119456156618</v>
      </c>
      <c r="H146">
        <f>(1/(1+EXP(('S Curve Equation'!$B$11-H101*'S Curve Equation'!$B$12)*'S Curve Equation'!$B$10))+'S Curve Equation'!$B$13)*'S Curve Equation'!$B$14</f>
        <v>0.22877836736767998</v>
      </c>
      <c r="I146">
        <f>(1/(1+EXP(('S Curve Equation'!$B$11-I101*'S Curve Equation'!$B$12)*'S Curve Equation'!$B$10))+'S Curve Equation'!$B$13)*'S Curve Equation'!$B$14</f>
        <v>0.23080006556850607</v>
      </c>
      <c r="J146">
        <f>(1/(1+EXP(('S Curve Equation'!$B$11-J101*'S Curve Equation'!$B$12)*'S Curve Equation'!$B$10))+'S Curve Equation'!$B$13)*'S Curve Equation'!$B$14</f>
        <v>0.2356644754871822</v>
      </c>
      <c r="K146">
        <f>(1/(1+EXP(('S Curve Equation'!$B$11-K101*'S Curve Equation'!$B$12)*'S Curve Equation'!$B$10))+'S Curve Equation'!$B$13)*'S Curve Equation'!$B$14</f>
        <v>0.24071806507464216</v>
      </c>
      <c r="L146">
        <f>(1/(1+EXP(('S Curve Equation'!$B$11-L101*'S Curve Equation'!$B$12)*'S Curve Equation'!$B$10))+'S Curve Equation'!$B$13)*'S Curve Equation'!$B$14</f>
        <v>0.22693549520736592</v>
      </c>
      <c r="M146">
        <f>(1/(1+EXP(('S Curve Equation'!$B$11-M101*'S Curve Equation'!$B$12)*'S Curve Equation'!$B$10))+'S Curve Equation'!$B$13)*'S Curve Equation'!$B$14</f>
        <v>0.22498661655897131</v>
      </c>
      <c r="N146">
        <f>(1/(1+EXP(('S Curve Equation'!$B$11-N101*'S Curve Equation'!$B$12)*'S Curve Equation'!$B$10))+'S Curve Equation'!$B$13)*'S Curve Equation'!$B$14</f>
        <v>0.22306662456794304</v>
      </c>
      <c r="O146">
        <f>(1/(1+EXP(('S Curve Equation'!$B$11-O101*'S Curve Equation'!$B$12)*'S Curve Equation'!$B$10))+'S Curve Equation'!$B$13)*'S Curve Equation'!$B$14</f>
        <v>0.22117498721282894</v>
      </c>
      <c r="P146">
        <f>(1/(1+EXP(('S Curve Equation'!$B$11-P101*'S Curve Equation'!$B$12)*'S Curve Equation'!$B$10))+'S Curve Equation'!$B$13)*'S Curve Equation'!$B$14</f>
        <v>0.2193111830436634</v>
      </c>
      <c r="Q146">
        <f>(1/(1+EXP(('S Curve Equation'!$B$11-Q101*'S Curve Equation'!$B$12)*'S Curve Equation'!$B$10))+'S Curve Equation'!$B$13)*'S Curve Equation'!$B$14</f>
        <v>0.21747470099940344</v>
      </c>
      <c r="R146">
        <f>(1/(1+EXP(('S Curve Equation'!$B$11-R101*'S Curve Equation'!$B$12)*'S Curve Equation'!$B$10))+'S Curve Equation'!$B$13)*'S Curve Equation'!$B$14</f>
        <v>0.21566504022546504</v>
      </c>
      <c r="S146">
        <f>(1/(1+EXP(('S Curve Equation'!$B$11-S101*'S Curve Equation'!$B$12)*'S Curve Equation'!$B$10))+'S Curve Equation'!$B$13)*'S Curve Equation'!$B$14</f>
        <v>0.21388170989165373</v>
      </c>
      <c r="T146">
        <f>(1/(1+EXP(('S Curve Equation'!$B$11-T101*'S Curve Equation'!$B$12)*'S Curve Equation'!$B$10))+'S Curve Equation'!$B$13)*'S Curve Equation'!$B$14</f>
        <v>0.21212422901073266</v>
      </c>
      <c r="U146">
        <f>(1/(1+EXP(('S Curve Equation'!$B$11-U101*'S Curve Equation'!$B$12)*'S Curve Equation'!$B$10))+'S Curve Equation'!$B$13)*'S Curve Equation'!$B$14</f>
        <v>0.2103921262578724</v>
      </c>
      <c r="V146">
        <f>(1/(1+EXP(('S Curve Equation'!$B$11-V101*'S Curve Equation'!$B$12)*'S Curve Equation'!$B$10))+'S Curve Equation'!$B$13)*'S Curve Equation'!$B$14</f>
        <v>0.2086849397911763</v>
      </c>
      <c r="W146">
        <f>(1/(1+EXP(('S Curve Equation'!$B$11-W101*'S Curve Equation'!$B$12)*'S Curve Equation'!$B$10))+'S Curve Equation'!$B$13)*'S Curve Equation'!$B$14</f>
        <v>0.2070022170734957</v>
      </c>
      <c r="X146">
        <f>(1/(1+EXP(('S Curve Equation'!$B$11-X101*'S Curve Equation'!$B$12)*'S Curve Equation'!$B$10))+'S Curve Equation'!$B$13)*'S Curve Equation'!$B$14</f>
        <v>0.20534351469568002</v>
      </c>
      <c r="Y146">
        <f>(1/(1+EXP(('S Curve Equation'!$B$11-Y101*'S Curve Equation'!$B$12)*'S Curve Equation'!$B$10))+'S Curve Equation'!$B$13)*'S Curve Equation'!$B$14</f>
        <v>0.20370839820143888</v>
      </c>
      <c r="Z146">
        <f>(1/(1+EXP(('S Curve Equation'!$B$11-Z101*'S Curve Equation'!$B$12)*'S Curve Equation'!$B$10))+'S Curve Equation'!$B$13)*'S Curve Equation'!$B$14</f>
        <v>0.20209644191393925</v>
      </c>
      <c r="AA146">
        <f>(1/(1+EXP(('S Curve Equation'!$B$11-AA101*'S Curve Equation'!$B$12)*'S Curve Equation'!$B$10))+'S Curve Equation'!$B$13)*'S Curve Equation'!$B$14</f>
        <v>0.2005072287642731</v>
      </c>
      <c r="AB146">
        <f>(1/(1+EXP(('S Curve Equation'!$B$11-AB101*'S Curve Equation'!$B$12)*'S Curve Equation'!$B$10))+'S Curve Equation'!$B$13)*'S Curve Equation'!$B$14</f>
        <v>0.1989403501218954</v>
      </c>
      <c r="AC146">
        <f>(1/(1+EXP(('S Curve Equation'!$B$11-AC101*'S Curve Equation'!$B$12)*'S Curve Equation'!$B$10))+'S Curve Equation'!$B$13)*'S Curve Equation'!$B$14</f>
        <v>0.19739540562713823</v>
      </c>
      <c r="AD146">
        <f>(1/(1+EXP(('S Curve Equation'!$B$11-AD101*'S Curve Equation'!$B$12)*'S Curve Equation'!$B$10))+'S Curve Equation'!$B$13)*'S Curve Equation'!$B$14</f>
        <v>0.19587200302587784</v>
      </c>
      <c r="AE146">
        <f>(1/(1+EXP(('S Curve Equation'!$B$11-AE101*'S Curve Equation'!$B$12)*'S Curve Equation'!$B$10))+'S Curve Equation'!$B$13)*'S Curve Equation'!$B$14</f>
        <v>0.19436975800643783</v>
      </c>
      <c r="AF146">
        <f>(1/(1+EXP(('S Curve Equation'!$B$11-AF101*'S Curve Equation'!$B$12)*'S Curve Equation'!$B$10))+'S Curve Equation'!$B$13)*'S Curve Equation'!$B$14</f>
        <v>0.19288829403878474</v>
      </c>
    </row>
    <row r="147" spans="1:32" x14ac:dyDescent="0.25">
      <c r="A147" t="s">
        <v>36</v>
      </c>
      <c r="B147">
        <f>(1/(1+EXP(('S Curve Equation'!$B$11-B102*'S Curve Equation'!$B$12)*'S Curve Equation'!$B$10))+'S Curve Equation'!$B$13)*'S Curve Equation'!$B$14</f>
        <v>0.23711340206185572</v>
      </c>
      <c r="C147">
        <f>(1/(1+EXP(('S Curve Equation'!$B$11-C102*'S Curve Equation'!$B$12)*'S Curve Equation'!$B$10))+'S Curve Equation'!$B$13)*'S Curve Equation'!$B$14</f>
        <v>0.22921612730418139</v>
      </c>
      <c r="D147">
        <f>(1/(1+EXP(('S Curve Equation'!$B$11-D102*'S Curve Equation'!$B$12)*'S Curve Equation'!$B$10))+'S Curve Equation'!$B$13)*'S Curve Equation'!$B$14</f>
        <v>0.22510907728515037</v>
      </c>
      <c r="E147">
        <f>(1/(1+EXP(('S Curve Equation'!$B$11-E102*'S Curve Equation'!$B$12)*'S Curve Equation'!$B$10))+'S Curve Equation'!$B$13)*'S Curve Equation'!$B$14</f>
        <v>0.22193869763037835</v>
      </c>
      <c r="F147">
        <f>(1/(1+EXP(('S Curve Equation'!$B$11-F102*'S Curve Equation'!$B$12)*'S Curve Equation'!$B$10))+'S Curve Equation'!$B$13)*'S Curve Equation'!$B$14</f>
        <v>0.21902641399799441</v>
      </c>
      <c r="G147">
        <f>(1/(1+EXP(('S Curve Equation'!$B$11-G102*'S Curve Equation'!$B$12)*'S Curve Equation'!$B$10))+'S Curve Equation'!$B$13)*'S Curve Equation'!$B$14</f>
        <v>0.21725665732733732</v>
      </c>
      <c r="H147">
        <f>(1/(1+EXP(('S Curve Equation'!$B$11-H102*'S Curve Equation'!$B$12)*'S Curve Equation'!$B$10))+'S Curve Equation'!$B$13)*'S Curve Equation'!$B$14</f>
        <v>0.21514395726273672</v>
      </c>
      <c r="I147">
        <f>(1/(1+EXP(('S Curve Equation'!$B$11-I102*'S Curve Equation'!$B$12)*'S Curve Equation'!$B$10))+'S Curve Equation'!$B$13)*'S Curve Equation'!$B$14</f>
        <v>0.21703988784055012</v>
      </c>
      <c r="J147">
        <f>(1/(1+EXP(('S Curve Equation'!$B$11-J102*'S Curve Equation'!$B$12)*'S Curve Equation'!$B$10))+'S Curve Equation'!$B$13)*'S Curve Equation'!$B$14</f>
        <v>0.22160291213671254</v>
      </c>
      <c r="K147">
        <f>(1/(1+EXP(('S Curve Equation'!$B$11-K102*'S Curve Equation'!$B$12)*'S Curve Equation'!$B$10))+'S Curve Equation'!$B$13)*'S Curve Equation'!$B$14</f>
        <v>0.2263452881455997</v>
      </c>
      <c r="L147">
        <f>(1/(1+EXP(('S Curve Equation'!$B$11-L102*'S Curve Equation'!$B$12)*'S Curve Equation'!$B$10))+'S Curve Equation'!$B$13)*'S Curve Equation'!$B$14</f>
        <v>0.21341598186514679</v>
      </c>
      <c r="M147">
        <f>(1/(1+EXP(('S Curve Equation'!$B$11-M102*'S Curve Equation'!$B$12)*'S Curve Equation'!$B$10))+'S Curve Equation'!$B$13)*'S Curve Equation'!$B$14</f>
        <v>0.21158886779774197</v>
      </c>
      <c r="N147">
        <f>(1/(1+EXP(('S Curve Equation'!$B$11-N102*'S Curve Equation'!$B$12)*'S Curve Equation'!$B$10))+'S Curve Equation'!$B$13)*'S Curve Equation'!$B$14</f>
        <v>0.20978909103153645</v>
      </c>
      <c r="O147">
        <f>(1/(1+EXP(('S Curve Equation'!$B$11-O102*'S Curve Equation'!$B$12)*'S Curve Equation'!$B$10))+'S Curve Equation'!$B$13)*'S Curve Equation'!$B$14</f>
        <v>0.20801613700076332</v>
      </c>
      <c r="P147">
        <f>(1/(1+EXP(('S Curve Equation'!$B$11-P102*'S Curve Equation'!$B$12)*'S Curve Equation'!$B$10))+'S Curve Equation'!$B$13)*'S Curve Equation'!$B$14</f>
        <v>0.2062695018391954</v>
      </c>
      <c r="Q147">
        <f>(1/(1+EXP(('S Curve Equation'!$B$11-Q102*'S Curve Equation'!$B$12)*'S Curve Equation'!$B$10))+'S Curve Equation'!$B$13)*'S Curve Equation'!$B$14</f>
        <v>0.20454869217143151</v>
      </c>
      <c r="R147">
        <f>(1/(1+EXP(('S Curve Equation'!$B$11-R102*'S Curve Equation'!$B$12)*'S Curve Equation'!$B$10))+'S Curve Equation'!$B$13)*'S Curve Equation'!$B$14</f>
        <v>0.2028532249060335</v>
      </c>
      <c r="S147">
        <f>(1/(1+EXP(('S Curve Equation'!$B$11-S102*'S Curve Equation'!$B$12)*'S Curve Equation'!$B$10))+'S Curve Equation'!$B$13)*'S Curve Equation'!$B$14</f>
        <v>0.20118262703070683</v>
      </c>
      <c r="T147">
        <f>(1/(1+EXP(('S Curve Equation'!$B$11-T102*'S Curve Equation'!$B$12)*'S Curve Equation'!$B$10))+'S Curve Equation'!$B$13)*'S Curve Equation'!$B$14</f>
        <v>0.19953643540967889</v>
      </c>
      <c r="U147">
        <f>(1/(1+EXP(('S Curve Equation'!$B$11-U102*'S Curve Equation'!$B$12)*'S Curve Equation'!$B$10))+'S Curve Equation'!$B$13)*'S Curve Equation'!$B$14</f>
        <v>0.19791419658343101</v>
      </c>
      <c r="V147">
        <f>(1/(1+EXP(('S Curve Equation'!$B$11-V102*'S Curve Equation'!$B$12)*'S Curve Equation'!$B$10))+'S Curve Equation'!$B$13)*'S Curve Equation'!$B$14</f>
        <v>0.19631546657089505</v>
      </c>
      <c r="W147">
        <f>(1/(1+EXP(('S Curve Equation'!$B$11-W102*'S Curve Equation'!$B$12)*'S Curve Equation'!$B$10))+'S Curve Equation'!$B$13)*'S Curve Equation'!$B$14</f>
        <v>0.19473981067424959</v>
      </c>
      <c r="X147">
        <f>(1/(1+EXP(('S Curve Equation'!$B$11-X102*'S Curve Equation'!$B$12)*'S Curve Equation'!$B$10))+'S Curve Equation'!$B$13)*'S Curve Equation'!$B$14</f>
        <v>0.19318680328638921</v>
      </c>
      <c r="Y147">
        <f>(1/(1+EXP(('S Curve Equation'!$B$11-Y102*'S Curve Equation'!$B$12)*'S Curve Equation'!$B$10))+'S Curve Equation'!$B$13)*'S Curve Equation'!$B$14</f>
        <v>0.19165602770116738</v>
      </c>
      <c r="Z147">
        <f>(1/(1+EXP(('S Curve Equation'!$B$11-Z102*'S Curve Equation'!$B$12)*'S Curve Equation'!$B$10))+'S Curve Equation'!$B$13)*'S Curve Equation'!$B$14</f>
        <v>0.19014707592647556</v>
      </c>
      <c r="AA147">
        <f>(1/(1+EXP(('S Curve Equation'!$B$11-AA102*'S Curve Equation'!$B$12)*'S Curve Equation'!$B$10))+'S Curve Equation'!$B$13)*'S Curve Equation'!$B$14</f>
        <v>0.18865954850022446</v>
      </c>
      <c r="AB147">
        <f>(1/(1+EXP(('S Curve Equation'!$B$11-AB102*'S Curve Equation'!$B$12)*'S Curve Equation'!$B$10))+'S Curve Equation'!$B$13)*'S Curve Equation'!$B$14</f>
        <v>0.18719305430927</v>
      </c>
      <c r="AC147">
        <f>(1/(1+EXP(('S Curve Equation'!$B$11-AC102*'S Curve Equation'!$B$12)*'S Curve Equation'!$B$10))+'S Curve Equation'!$B$13)*'S Curve Equation'!$B$14</f>
        <v>0.1857472104113331</v>
      </c>
      <c r="AD147">
        <f>(1/(1+EXP(('S Curve Equation'!$B$11-AD102*'S Curve Equation'!$B$12)*'S Curve Equation'!$B$10))+'S Curve Equation'!$B$13)*'S Curve Equation'!$B$14</f>
        <v>0.18432164185993277</v>
      </c>
      <c r="AE147">
        <f>(1/(1+EXP(('S Curve Equation'!$B$11-AE102*'S Curve Equation'!$B$12)*'S Curve Equation'!$B$10))+'S Curve Equation'!$B$13)*'S Curve Equation'!$B$14</f>
        <v>0.18291598153236791</v>
      </c>
      <c r="AF147">
        <f>(1/(1+EXP(('S Curve Equation'!$B$11-AF102*'S Curve Equation'!$B$12)*'S Curve Equation'!$B$10))+'S Curve Equation'!$B$13)*'S Curve Equation'!$B$14</f>
        <v>0.18152986996075313</v>
      </c>
    </row>
    <row r="148" spans="1:32" x14ac:dyDescent="0.25">
      <c r="A148" t="s">
        <v>38</v>
      </c>
      <c r="B148">
        <f>(1/(1+EXP(('S Curve Equation'!$B$11-B103*'S Curve Equation'!$B$12)*'S Curve Equation'!$B$10))+'S Curve Equation'!$B$13)*'S Curve Equation'!$B$14</f>
        <v>0.24567901234567904</v>
      </c>
      <c r="C148">
        <f>(1/(1+EXP(('S Curve Equation'!$B$11-C103*'S Curve Equation'!$B$12)*'S Curve Equation'!$B$10))+'S Curve Equation'!$B$13)*'S Curve Equation'!$B$14</f>
        <v>0.2374898606349953</v>
      </c>
      <c r="D148">
        <f>(1/(1+EXP(('S Curve Equation'!$B$11-D103*'S Curve Equation'!$B$12)*'S Curve Equation'!$B$10))+'S Curve Equation'!$B$13)*'S Curve Equation'!$B$14</f>
        <v>0.2332297107981515</v>
      </c>
      <c r="E148">
        <f>(1/(1+EXP(('S Curve Equation'!$B$11-E103*'S Curve Equation'!$B$12)*'S Curve Equation'!$B$10))+'S Curve Equation'!$B$13)*'S Curve Equation'!$B$14</f>
        <v>0.22994056048391873</v>
      </c>
      <c r="F148">
        <f>(1/(1+EXP(('S Curve Equation'!$B$11-F103*'S Curve Equation'!$B$12)*'S Curve Equation'!$B$10))+'S Curve Equation'!$B$13)*'S Curve Equation'!$B$14</f>
        <v>0.22691873687406139</v>
      </c>
      <c r="G148">
        <f>(1/(1+EXP(('S Curve Equation'!$B$11-G103*'S Curve Equation'!$B$12)*'S Curve Equation'!$B$10))+'S Curve Equation'!$B$13)*'S Curve Equation'!$B$14</f>
        <v>0.22508221386561589</v>
      </c>
      <c r="H148">
        <f>(1/(1+EXP(('S Curve Equation'!$B$11-H103*'S Curve Equation'!$B$12)*'S Curve Equation'!$B$10))+'S Curve Equation'!$B$13)*'S Curve Equation'!$B$14</f>
        <v>0.22288961524869394</v>
      </c>
      <c r="I148">
        <f>(1/(1+EXP(('S Curve Equation'!$B$11-I103*'S Curve Equation'!$B$12)*'S Curve Equation'!$B$10))+'S Curve Equation'!$B$13)*'S Curve Equation'!$B$14</f>
        <v>0.2248572562150325</v>
      </c>
      <c r="J148">
        <f>(1/(1+EXP(('S Curve Equation'!$B$11-J103*'S Curve Equation'!$B$12)*'S Curve Equation'!$B$10))+'S Curve Equation'!$B$13)*'S Curve Equation'!$B$14</f>
        <v>0.22959216624911943</v>
      </c>
      <c r="K148">
        <f>(1/(1+EXP(('S Curve Equation'!$B$11-K103*'S Curve Equation'!$B$12)*'S Curve Equation'!$B$10))+'S Curve Equation'!$B$13)*'S Curve Equation'!$B$14</f>
        <v>0.23451209573115037</v>
      </c>
      <c r="L148">
        <f>(1/(1+EXP(('S Curve Equation'!$B$11-L103*'S Curve Equation'!$B$12)*'S Curve Equation'!$B$10))+'S Curve Equation'!$B$13)*'S Curve Equation'!$B$14</f>
        <v>0.22109613650104162</v>
      </c>
      <c r="M148">
        <f>(1/(1+EXP(('S Curve Equation'!$B$11-M103*'S Curve Equation'!$B$12)*'S Curve Equation'!$B$10))+'S Curve Equation'!$B$13)*'S Curve Equation'!$B$14</f>
        <v>0.21919961261810608</v>
      </c>
      <c r="N148">
        <f>(1/(1+EXP(('S Curve Equation'!$B$11-N103*'S Curve Equation'!$B$12)*'S Curve Equation'!$B$10))+'S Curve Equation'!$B$13)*'S Curve Equation'!$B$14</f>
        <v>0.21733131810745068</v>
      </c>
      <c r="O148">
        <f>(1/(1+EXP(('S Curve Equation'!$B$11-O103*'S Curve Equation'!$B$12)*'S Curve Equation'!$B$10))+'S Curve Equation'!$B$13)*'S Curve Equation'!$B$14</f>
        <v>0.2154907280005868</v>
      </c>
      <c r="P148">
        <f>(1/(1+EXP(('S Curve Equation'!$B$11-P103*'S Curve Equation'!$B$12)*'S Curve Equation'!$B$10))+'S Curve Equation'!$B$13)*'S Curve Equation'!$B$14</f>
        <v>0.2136773279748258</v>
      </c>
      <c r="Q148">
        <f>(1/(1+EXP(('S Curve Equation'!$B$11-Q103*'S Curve Equation'!$B$12)*'S Curve Equation'!$B$10))+'S Curve Equation'!$B$13)*'S Curve Equation'!$B$14</f>
        <v>0.21189061415871221</v>
      </c>
      <c r="R148">
        <f>(1/(1+EXP(('S Curve Equation'!$B$11-R103*'S Curve Equation'!$B$12)*'S Curve Equation'!$B$10))+'S Curve Equation'!$B$13)*'S Curve Equation'!$B$14</f>
        <v>0.21013009293833515</v>
      </c>
      <c r="S148">
        <f>(1/(1+EXP(('S Curve Equation'!$B$11-S103*'S Curve Equation'!$B$12)*'S Curve Equation'!$B$10))+'S Curve Equation'!$B$13)*'S Curve Equation'!$B$14</f>
        <v>0.20839528076476982</v>
      </c>
      <c r="T148">
        <f>(1/(1+EXP(('S Curve Equation'!$B$11-T103*'S Curve Equation'!$B$12)*'S Curve Equation'!$B$10))+'S Curve Equation'!$B$13)*'S Curve Equation'!$B$14</f>
        <v>0.20668570396285274</v>
      </c>
      <c r="U148">
        <f>(1/(1+EXP(('S Curve Equation'!$B$11-U103*'S Curve Equation'!$B$12)*'S Curve Equation'!$B$10))+'S Curve Equation'!$B$13)*'S Curve Equation'!$B$14</f>
        <v>0.20500089854149484</v>
      </c>
      <c r="V148">
        <f>(1/(1+EXP(('S Curve Equation'!$B$11-V103*'S Curve Equation'!$B$12)*'S Curve Equation'!$B$10))+'S Curve Equation'!$B$13)*'S Curve Equation'!$B$14</f>
        <v>0.20334041000569342</v>
      </c>
      <c r="W148">
        <f>(1/(1+EXP(('S Curve Equation'!$B$11-W103*'S Curve Equation'!$B$12)*'S Curve Equation'!$B$10))+'S Curve Equation'!$B$13)*'S Curve Equation'!$B$14</f>
        <v>0.20170379317041859</v>
      </c>
      <c r="X148">
        <f>(1/(1+EXP(('S Curve Equation'!$B$11-X103*'S Curve Equation'!$B$12)*'S Curve Equation'!$B$10))+'S Curve Equation'!$B$13)*'S Curve Equation'!$B$14</f>
        <v>0.20009061197649081</v>
      </c>
      <c r="Y148">
        <f>(1/(1+EXP(('S Curve Equation'!$B$11-Y103*'S Curve Equation'!$B$12)*'S Curve Equation'!$B$10))+'S Curve Equation'!$B$13)*'S Curve Equation'!$B$14</f>
        <v>0.19850043930859146</v>
      </c>
      <c r="Z148">
        <f>(1/(1+EXP(('S Curve Equation'!$B$11-Z103*'S Curve Equation'!$B$12)*'S Curve Equation'!$B$10))+'S Curve Equation'!$B$13)*'S Curve Equation'!$B$14</f>
        <v>0.19693285681550285</v>
      </c>
      <c r="AA148">
        <f>(1/(1+EXP(('S Curve Equation'!$B$11-AA103*'S Curve Equation'!$B$12)*'S Curve Equation'!$B$10))+'S Curve Equation'!$B$13)*'S Curve Equation'!$B$14</f>
        <v>0.19538745473268446</v>
      </c>
      <c r="AB148">
        <f>(1/(1+EXP(('S Curve Equation'!$B$11-AB103*'S Curve Equation'!$B$12)*'S Curve Equation'!$B$10))+'S Curve Equation'!$B$13)*'S Curve Equation'!$B$14</f>
        <v>0.19386383170725663</v>
      </c>
      <c r="AC148">
        <f>(1/(1+EXP(('S Curve Equation'!$B$11-AC103*'S Curve Equation'!$B$12)*'S Curve Equation'!$B$10))+'S Curve Equation'!$B$13)*'S Curve Equation'!$B$14</f>
        <v>0.1923615946254757</v>
      </c>
      <c r="AD148">
        <f>(1/(1+EXP(('S Curve Equation'!$B$11-AD103*'S Curve Equation'!$B$12)*'S Curve Equation'!$B$10))+'S Curve Equation'!$B$13)*'S Curve Equation'!$B$14</f>
        <v>0.19088035844275031</v>
      </c>
      <c r="AE148">
        <f>(1/(1+EXP(('S Curve Equation'!$B$11-AE103*'S Curve Equation'!$B$12)*'S Curve Equation'!$B$10))+'S Curve Equation'!$B$13)*'S Curve Equation'!$B$14</f>
        <v>0.18941974601626158</v>
      </c>
      <c r="AF148">
        <f>(1/(1+EXP(('S Curve Equation'!$B$11-AF103*'S Curve Equation'!$B$12)*'S Curve Equation'!$B$10))+'S Curve Equation'!$B$13)*'S Curve Equation'!$B$14</f>
        <v>0.18797938794022021</v>
      </c>
    </row>
    <row r="149" spans="1:32" x14ac:dyDescent="0.25">
      <c r="A149" t="s">
        <v>40</v>
      </c>
      <c r="B149">
        <f>(1/(1+EXP(('S Curve Equation'!$B$11-B104*'S Curve Equation'!$B$12)*'S Curve Equation'!$B$10))+'S Curve Equation'!$B$13)*'S Curve Equation'!$B$14</f>
        <v>0.29147982062780264</v>
      </c>
      <c r="C149">
        <f>(1/(1+EXP(('S Curve Equation'!$B$11-C104*'S Curve Equation'!$B$12)*'S Curve Equation'!$B$10))+'S Curve Equation'!$B$13)*'S Curve Equation'!$B$14</f>
        <v>0.28179445405711817</v>
      </c>
      <c r="D149">
        <f>(1/(1+EXP(('S Curve Equation'!$B$11-D104*'S Curve Equation'!$B$12)*'S Curve Equation'!$B$10))+'S Curve Equation'!$B$13)*'S Curve Equation'!$B$14</f>
        <v>0.27674613118564367</v>
      </c>
      <c r="E149">
        <f>(1/(1+EXP(('S Curve Equation'!$B$11-E104*'S Curve Equation'!$B$12)*'S Curve Equation'!$B$10))+'S Curve Equation'!$B$13)*'S Curve Equation'!$B$14</f>
        <v>0.27284399702549561</v>
      </c>
      <c r="F149">
        <f>(1/(1+EXP(('S Curve Equation'!$B$11-F104*'S Curve Equation'!$B$12)*'S Curve Equation'!$B$10))+'S Curve Equation'!$B$13)*'S Curve Equation'!$B$14</f>
        <v>0.26925566172979232</v>
      </c>
      <c r="G149">
        <f>(1/(1+EXP(('S Curve Equation'!$B$11-G104*'S Curve Equation'!$B$12)*'S Curve Equation'!$B$10))+'S Curve Equation'!$B$13)*'S Curve Equation'!$B$14</f>
        <v>0.26707330020267939</v>
      </c>
      <c r="H149">
        <f>(1/(1+EXP(('S Curve Equation'!$B$11-H104*'S Curve Equation'!$B$12)*'S Curve Equation'!$B$10))+'S Curve Equation'!$B$13)*'S Curve Equation'!$B$14</f>
        <v>0.26446630977387398</v>
      </c>
      <c r="I149">
        <f>(1/(1+EXP(('S Curve Equation'!$B$11-I104*'S Curve Equation'!$B$12)*'S Curve Equation'!$B$10))+'S Curve Equation'!$B$13)*'S Curve Equation'!$B$14</f>
        <v>0.26680590132391208</v>
      </c>
      <c r="J149">
        <f>(1/(1+EXP(('S Curve Equation'!$B$11-J104*'S Curve Equation'!$B$12)*'S Curve Equation'!$B$10))+'S Curve Equation'!$B$13)*'S Curve Equation'!$B$14</f>
        <v>0.27243045039003722</v>
      </c>
      <c r="K149">
        <f>(1/(1+EXP(('S Curve Equation'!$B$11-K104*'S Curve Equation'!$B$12)*'S Curve Equation'!$B$10))+'S Curve Equation'!$B$13)*'S Curve Equation'!$B$14</f>
        <v>0.27826646257777987</v>
      </c>
      <c r="L149">
        <f>(1/(1+EXP(('S Curve Equation'!$B$11-L104*'S Curve Equation'!$B$12)*'S Curve Equation'!$B$10))+'S Curve Equation'!$B$13)*'S Curve Equation'!$B$14</f>
        <v>0.26233267342582239</v>
      </c>
      <c r="M149">
        <f>(1/(1+EXP(('S Curve Equation'!$B$11-M104*'S Curve Equation'!$B$12)*'S Curve Equation'!$B$10))+'S Curve Equation'!$B$13)*'S Curve Equation'!$B$14</f>
        <v>0.26007529181548494</v>
      </c>
      <c r="N149">
        <f>(1/(1+EXP(('S Curve Equation'!$B$11-N104*'S Curve Equation'!$B$12)*'S Curve Equation'!$B$10))+'S Curve Equation'!$B$13)*'S Curve Equation'!$B$14</f>
        <v>0.25785036444820392</v>
      </c>
      <c r="O149">
        <f>(1/(1+EXP(('S Curve Equation'!$B$11-O104*'S Curve Equation'!$B$12)*'S Curve Equation'!$B$10))+'S Curve Equation'!$B$13)*'S Curve Equation'!$B$14</f>
        <v>0.25565733281084818</v>
      </c>
      <c r="P149">
        <f>(1/(1+EXP(('S Curve Equation'!$B$11-P104*'S Curve Equation'!$B$12)*'S Curve Equation'!$B$10))+'S Curve Equation'!$B$13)*'S Curve Equation'!$B$14</f>
        <v>0.25349564790963347</v>
      </c>
      <c r="Q149">
        <f>(1/(1+EXP(('S Curve Equation'!$B$11-Q104*'S Curve Equation'!$B$12)*'S Curve Equation'!$B$10))+'S Curve Equation'!$B$13)*'S Curve Equation'!$B$14</f>
        <v>0.2513647701808906</v>
      </c>
      <c r="R149">
        <f>(1/(1+EXP(('S Curve Equation'!$B$11-R104*'S Curve Equation'!$B$12)*'S Curve Equation'!$B$10))+'S Curve Equation'!$B$13)*'S Curve Equation'!$B$14</f>
        <v>0.2492641693966729</v>
      </c>
      <c r="S149">
        <f>(1/(1+EXP(('S Curve Equation'!$B$11-S104*'S Curve Equation'!$B$12)*'S Curve Equation'!$B$10))+'S Curve Equation'!$B$13)*'S Curve Equation'!$B$14</f>
        <v>0.2471933245657521</v>
      </c>
      <c r="T149">
        <f>(1/(1+EXP(('S Curve Equation'!$B$11-T104*'S Curve Equation'!$B$12)*'S Curve Equation'!$B$10))+'S Curve Equation'!$B$13)*'S Curve Equation'!$B$14</f>
        <v>0.24515172383048867</v>
      </c>
      <c r="U149">
        <f>(1/(1+EXP(('S Curve Equation'!$B$11-U104*'S Curve Equation'!$B$12)*'S Curve Equation'!$B$10))+'S Curve Equation'!$B$13)*'S Curve Equation'!$B$14</f>
        <v>0.243138864360056</v>
      </c>
      <c r="V149">
        <f>(1/(1+EXP(('S Curve Equation'!$B$11-V104*'S Curve Equation'!$B$12)*'S Curve Equation'!$B$10))+'S Curve Equation'!$B$13)*'S Curve Equation'!$B$14</f>
        <v>0.24115425224043285</v>
      </c>
      <c r="W149">
        <f>(1/(1+EXP(('S Curve Equation'!$B$11-W104*'S Curve Equation'!$B$12)*'S Curve Equation'!$B$10))+'S Curve Equation'!$B$13)*'S Curve Equation'!$B$14</f>
        <v>0.239197402361598</v>
      </c>
      <c r="X149">
        <f>(1/(1+EXP(('S Curve Equation'!$B$11-X104*'S Curve Equation'!$B$12)*'S Curve Equation'!$B$10))+'S Curve Equation'!$B$13)*'S Curve Equation'!$B$14</f>
        <v>0.23726783830227136</v>
      </c>
      <c r="Y149">
        <f>(1/(1+EXP(('S Curve Equation'!$B$11-Y104*'S Curve Equation'!$B$12)*'S Curve Equation'!$B$10))+'S Curve Equation'!$B$13)*'S Curve Equation'!$B$14</f>
        <v>0.23536509221257804</v>
      </c>
      <c r="Z149">
        <f>(1/(1+EXP(('S Curve Equation'!$B$11-Z104*'S Curve Equation'!$B$12)*'S Curve Equation'!$B$10))+'S Curve Equation'!$B$13)*'S Curve Equation'!$B$14</f>
        <v>0.23348870469494448</v>
      </c>
      <c r="AA149">
        <f>(1/(1+EXP(('S Curve Equation'!$B$11-AA104*'S Curve Equation'!$B$12)*'S Curve Equation'!$B$10))+'S Curve Equation'!$B$13)*'S Curve Equation'!$B$14</f>
        <v>0.23163822468354214</v>
      </c>
      <c r="AB149">
        <f>(1/(1+EXP(('S Curve Equation'!$B$11-AB104*'S Curve Equation'!$B$12)*'S Curve Equation'!$B$10))+'S Curve Equation'!$B$13)*'S Curve Equation'!$B$14</f>
        <v>0.22981320932254698</v>
      </c>
      <c r="AC149">
        <f>(1/(1+EXP(('S Curve Equation'!$B$11-AC104*'S Curve Equation'!$B$12)*'S Curve Equation'!$B$10))+'S Curve Equation'!$B$13)*'S Curve Equation'!$B$14</f>
        <v>0.22801322384348599</v>
      </c>
      <c r="AD149">
        <f>(1/(1+EXP(('S Curve Equation'!$B$11-AD104*'S Curve Equation'!$B$12)*'S Curve Equation'!$B$10))+'S Curve Equation'!$B$13)*'S Curve Equation'!$B$14</f>
        <v>0.22623784144190234</v>
      </c>
      <c r="AE149">
        <f>(1/(1+EXP(('S Curve Equation'!$B$11-AE104*'S Curve Equation'!$B$12)*'S Curve Equation'!$B$10))+'S Curve Equation'!$B$13)*'S Curve Equation'!$B$14</f>
        <v>0.22448664315356959</v>
      </c>
      <c r="AF149">
        <f>(1/(1+EXP(('S Curve Equation'!$B$11-AF104*'S Curve Equation'!$B$12)*'S Curve Equation'!$B$10))+'S Curve Equation'!$B$13)*'S Curve Equation'!$B$14</f>
        <v>0.22275921773045365</v>
      </c>
    </row>
    <row r="150" spans="1:32" x14ac:dyDescent="0.25">
      <c r="A150" t="s">
        <v>42</v>
      </c>
      <c r="B150">
        <f>(1/(1+EXP(('S Curve Equation'!$B$11-B105*'S Curve Equation'!$B$12)*'S Curve Equation'!$B$10))+'S Curve Equation'!$B$13)*'S Curve Equation'!$B$14</f>
        <v>0.21897810218978095</v>
      </c>
      <c r="C150">
        <f>(1/(1+EXP(('S Curve Equation'!$B$11-C105*'S Curve Equation'!$B$12)*'S Curve Equation'!$B$10))+'S Curve Equation'!$B$13)*'S Curve Equation'!$B$14</f>
        <v>0.21170941183328512</v>
      </c>
      <c r="D150">
        <f>(1/(1+EXP(('S Curve Equation'!$B$11-D105*'S Curve Equation'!$B$12)*'S Curve Equation'!$B$10))+'S Curve Equation'!$B$13)*'S Curve Equation'!$B$14</f>
        <v>0.20793146376176208</v>
      </c>
      <c r="E150">
        <f>(1/(1+EXP(('S Curve Equation'!$B$11-E105*'S Curve Equation'!$B$12)*'S Curve Equation'!$B$10))+'S Curve Equation'!$B$13)*'S Curve Equation'!$B$14</f>
        <v>0.20501611268916367</v>
      </c>
      <c r="F150">
        <f>(1/(1+EXP(('S Curve Equation'!$B$11-F105*'S Curve Equation'!$B$12)*'S Curve Equation'!$B$10))+'S Curve Equation'!$B$13)*'S Curve Equation'!$B$14</f>
        <v>0.20233882599125264</v>
      </c>
      <c r="G150">
        <f>(1/(1+EXP(('S Curve Equation'!$B$11-G105*'S Curve Equation'!$B$12)*'S Curve Equation'!$B$10))+'S Curve Equation'!$B$13)*'S Curve Equation'!$B$14</f>
        <v>0.20071220618061386</v>
      </c>
      <c r="H150">
        <f>(1/(1+EXP(('S Curve Equation'!$B$11-H105*'S Curve Equation'!$B$12)*'S Curve Equation'!$B$10))+'S Curve Equation'!$B$13)*'S Curve Equation'!$B$14</f>
        <v>0.19877070106870293</v>
      </c>
      <c r="I150">
        <f>(1/(1+EXP(('S Curve Equation'!$B$11-I105*'S Curve Equation'!$B$12)*'S Curve Equation'!$B$10))+'S Curve Equation'!$B$13)*'S Curve Equation'!$B$14</f>
        <v>0.20051298585076627</v>
      </c>
      <c r="J150">
        <f>(1/(1+EXP(('S Curve Equation'!$B$11-J105*'S Curve Equation'!$B$12)*'S Curve Equation'!$B$10))+'S Curve Equation'!$B$13)*'S Curve Equation'!$B$14</f>
        <v>0.20470738705300395</v>
      </c>
      <c r="K150">
        <f>(1/(1+EXP(('S Curve Equation'!$B$11-K105*'S Curve Equation'!$B$12)*'S Curve Equation'!$B$10))+'S Curve Equation'!$B$13)*'S Curve Equation'!$B$14</f>
        <v>0.20906846250620553</v>
      </c>
      <c r="L150">
        <f>(1/(1+EXP(('S Curve Equation'!$B$11-L105*'S Curve Equation'!$B$12)*'S Curve Equation'!$B$10))+'S Curve Equation'!$B$13)*'S Curve Equation'!$B$14</f>
        <v>0.19718300026288851</v>
      </c>
      <c r="M150">
        <f>(1/(1+EXP(('S Curve Equation'!$B$11-M105*'S Curve Equation'!$B$12)*'S Curve Equation'!$B$10))+'S Curve Equation'!$B$13)*'S Curve Equation'!$B$14</f>
        <v>0.19550445237119704</v>
      </c>
      <c r="N150">
        <f>(1/(1+EXP(('S Curve Equation'!$B$11-N105*'S Curve Equation'!$B$12)*'S Curve Equation'!$B$10))+'S Curve Equation'!$B$13)*'S Curve Equation'!$B$14</f>
        <v>0.19385125864710642</v>
      </c>
      <c r="O150">
        <f>(1/(1+EXP(('S Curve Equation'!$B$11-O105*'S Curve Equation'!$B$12)*'S Curve Equation'!$B$10))+'S Curve Equation'!$B$13)*'S Curve Equation'!$B$14</f>
        <v>0.19222293061515125</v>
      </c>
      <c r="P150">
        <f>(1/(1+EXP(('S Curve Equation'!$B$11-P105*'S Curve Equation'!$B$12)*'S Curve Equation'!$B$10))+'S Curve Equation'!$B$13)*'S Curve Equation'!$B$14</f>
        <v>0.1906189904476697</v>
      </c>
      <c r="Q150">
        <f>(1/(1+EXP(('S Curve Equation'!$B$11-Q105*'S Curve Equation'!$B$12)*'S Curve Equation'!$B$10))+'S Curve Equation'!$B$13)*'S Curve Equation'!$B$14</f>
        <v>0.18903897073264361</v>
      </c>
      <c r="R150">
        <f>(1/(1+EXP(('S Curve Equation'!$B$11-R105*'S Curve Equation'!$B$12)*'S Curve Equation'!$B$10))+'S Curve Equation'!$B$13)*'S Curve Equation'!$B$14</f>
        <v>0.18748241424520873</v>
      </c>
      <c r="S150">
        <f>(1/(1+EXP(('S Curve Equation'!$B$11-S105*'S Curve Equation'!$B$12)*'S Curve Equation'!$B$10))+'S Curve Equation'!$B$13)*'S Curve Equation'!$B$14</f>
        <v>0.18594887372292024</v>
      </c>
      <c r="T150">
        <f>(1/(1+EXP(('S Curve Equation'!$B$11-T105*'S Curve Equation'!$B$12)*'S Curve Equation'!$B$10))+'S Curve Equation'!$B$13)*'S Curve Equation'!$B$14</f>
        <v>0.18443791164482379</v>
      </c>
      <c r="U150">
        <f>(1/(1+EXP(('S Curve Equation'!$B$11-U105*'S Curve Equation'!$B$12)*'S Curve Equation'!$B$10))+'S Curve Equation'!$B$13)*'S Curve Equation'!$B$14</f>
        <v>0.18294910001438897</v>
      </c>
      <c r="V150">
        <f>(1/(1+EXP(('S Curve Equation'!$B$11-V105*'S Curve Equation'!$B$12)*'S Curve Equation'!$B$10))+'S Curve Equation'!$B$13)*'S Curve Equation'!$B$14</f>
        <v>0.18148202014632589</v>
      </c>
      <c r="W150">
        <f>(1/(1+EXP(('S Curve Equation'!$B$11-W105*'S Curve Equation'!$B$12)*'S Curve Equation'!$B$10))+'S Curve Equation'!$B$13)*'S Curve Equation'!$B$14</f>
        <v>0.18003626245733051</v>
      </c>
      <c r="X150">
        <f>(1/(1+EXP(('S Curve Equation'!$B$11-X105*'S Curve Equation'!$B$12)*'S Curve Equation'!$B$10))+'S Curve Equation'!$B$13)*'S Curve Equation'!$B$14</f>
        <v>0.17861142626075011</v>
      </c>
      <c r="Y150">
        <f>(1/(1+EXP(('S Curve Equation'!$B$11-Y105*'S Curve Equation'!$B$12)*'S Curve Equation'!$B$10))+'S Curve Equation'!$B$13)*'S Curve Equation'!$B$14</f>
        <v>0.17720711956519236</v>
      </c>
      <c r="Z150">
        <f>(1/(1+EXP(('S Curve Equation'!$B$11-Z105*'S Curve Equation'!$B$12)*'S Curve Equation'!$B$10))+'S Curve Equation'!$B$13)*'S Curve Equation'!$B$14</f>
        <v>0.17582295887706567</v>
      </c>
      <c r="AA150">
        <f>(1/(1+EXP(('S Curve Equation'!$B$11-AA105*'S Curve Equation'!$B$12)*'S Curve Equation'!$B$10))+'S Curve Equation'!$B$13)*'S Curve Equation'!$B$14</f>
        <v>0.17445856900704779</v>
      </c>
      <c r="AB150">
        <f>(1/(1+EXP(('S Curve Equation'!$B$11-AB105*'S Curve Equation'!$B$12)*'S Curve Equation'!$B$10))+'S Curve Equation'!$B$13)*'S Curve Equation'!$B$14</f>
        <v>0.17311358288046108</v>
      </c>
      <c r="AC150">
        <f>(1/(1+EXP(('S Curve Equation'!$B$11-AC105*'S Curve Equation'!$B$12)*'S Curve Equation'!$B$10))+'S Curve Equation'!$B$13)*'S Curve Equation'!$B$14</f>
        <v>0.1717876413515371</v>
      </c>
      <c r="AD150">
        <f>(1/(1+EXP(('S Curve Equation'!$B$11-AD105*'S Curve Equation'!$B$12)*'S Curve Equation'!$B$10))+'S Curve Equation'!$B$13)*'S Curve Equation'!$B$14</f>
        <v>0.17048039302153933</v>
      </c>
      <c r="AE150">
        <f>(1/(1+EXP(('S Curve Equation'!$B$11-AE105*'S Curve Equation'!$B$12)*'S Curve Equation'!$B$10))+'S Curve Equation'!$B$13)*'S Curve Equation'!$B$14</f>
        <v>0.16919149406071582</v>
      </c>
      <c r="AF150">
        <f>(1/(1+EXP(('S Curve Equation'!$B$11-AF105*'S Curve Equation'!$B$12)*'S Curve Equation'!$B$10))+'S Curve Equation'!$B$13)*'S Curve Equation'!$B$14</f>
        <v>0.16792060803404246</v>
      </c>
    </row>
    <row r="151" spans="1:32" x14ac:dyDescent="0.25">
      <c r="A151" t="s">
        <v>44</v>
      </c>
      <c r="B151">
        <f>(1/(1+EXP(('S Curve Equation'!$B$11-B106*'S Curve Equation'!$B$12)*'S Curve Equation'!$B$10))+'S Curve Equation'!$B$13)*'S Curve Equation'!$B$14</f>
        <v>0.25203252032520324</v>
      </c>
      <c r="C151">
        <f>(1/(1+EXP(('S Curve Equation'!$B$11-C106*'S Curve Equation'!$B$12)*'S Curve Equation'!$B$10))+'S Curve Equation'!$B$13)*'S Curve Equation'!$B$14</f>
        <v>0.24362912768384956</v>
      </c>
      <c r="D151">
        <f>(1/(1+EXP(('S Curve Equation'!$B$11-D106*'S Curve Equation'!$B$12)*'S Curve Equation'!$B$10))+'S Curve Equation'!$B$13)*'S Curve Equation'!$B$14</f>
        <v>0.23925647688529292</v>
      </c>
      <c r="E151">
        <f>(1/(1+EXP(('S Curve Equation'!$B$11-E106*'S Curve Equation'!$B$12)*'S Curve Equation'!$B$10))+'S Curve Equation'!$B$13)*'S Curve Equation'!$B$14</f>
        <v>0.23587999465032916</v>
      </c>
      <c r="F151">
        <f>(1/(1+EXP(('S Curve Equation'!$B$11-F106*'S Curve Equation'!$B$12)*'S Curve Equation'!$B$10))+'S Curve Equation'!$B$13)*'S Curve Equation'!$B$14</f>
        <v>0.23277758350627067</v>
      </c>
      <c r="G151">
        <f>(1/(1+EXP(('S Curve Equation'!$B$11-G106*'S Curve Equation'!$B$12)*'S Curve Equation'!$B$10))+'S Curve Equation'!$B$13)*'S Curve Equation'!$B$14</f>
        <v>0.23089192129310027</v>
      </c>
      <c r="H151">
        <f>(1/(1+EXP(('S Curve Equation'!$B$11-H106*'S Curve Equation'!$B$12)*'S Curve Equation'!$B$10))+'S Curve Equation'!$B$13)*'S Curve Equation'!$B$14</f>
        <v>0.2286404988880256</v>
      </c>
      <c r="I151">
        <f>(1/(1+EXP(('S Curve Equation'!$B$11-I106*'S Curve Equation'!$B$12)*'S Curve Equation'!$B$10))+'S Curve Equation'!$B$13)*'S Curve Equation'!$B$14</f>
        <v>0.23066093623208839</v>
      </c>
      <c r="J151">
        <f>(1/(1+EXP(('S Curve Equation'!$B$11-J106*'S Curve Equation'!$B$12)*'S Curve Equation'!$B$10))+'S Curve Equation'!$B$13)*'S Curve Equation'!$B$14</f>
        <v>0.23552232636344664</v>
      </c>
      <c r="K151">
        <f>(1/(1+EXP(('S Curve Equation'!$B$11-K106*'S Curve Equation'!$B$12)*'S Curve Equation'!$B$10))+'S Curve Equation'!$B$13)*'S Curve Equation'!$B$14</f>
        <v>0.24057280026186023</v>
      </c>
      <c r="L151">
        <f>(1/(1+EXP(('S Curve Equation'!$B$11-L106*'S Curve Equation'!$B$12)*'S Curve Equation'!$B$10))+'S Curve Equation'!$B$13)*'S Curve Equation'!$B$14</f>
        <v>0.22679877895705197</v>
      </c>
      <c r="M151">
        <f>(1/(1+EXP(('S Curve Equation'!$B$11-M106*'S Curve Equation'!$B$12)*'S Curve Equation'!$B$10))+'S Curve Equation'!$B$13)*'S Curve Equation'!$B$14</f>
        <v>0.22485112177742078</v>
      </c>
      <c r="N151">
        <f>(1/(1+EXP(('S Curve Equation'!$B$11-N106*'S Curve Equation'!$B$12)*'S Curve Equation'!$B$10))+'S Curve Equation'!$B$13)*'S Curve Equation'!$B$14</f>
        <v>0.2229323360779478</v>
      </c>
      <c r="O151">
        <f>(1/(1+EXP(('S Curve Equation'!$B$11-O106*'S Curve Equation'!$B$12)*'S Curve Equation'!$B$10))+'S Curve Equation'!$B$13)*'S Curve Equation'!$B$14</f>
        <v>0.22104188999377244</v>
      </c>
      <c r="P151">
        <f>(1/(1+EXP(('S Curve Equation'!$B$11-P106*'S Curve Equation'!$B$12)*'S Curve Equation'!$B$10))+'S Curve Equation'!$B$13)*'S Curve Equation'!$B$14</f>
        <v>0.21917926223358952</v>
      </c>
      <c r="Q151">
        <f>(1/(1+EXP(('S Curve Equation'!$B$11-Q106*'S Curve Equation'!$B$12)*'S Curve Equation'!$B$10))+'S Curve Equation'!$B$13)*'S Curve Equation'!$B$14</f>
        <v>0.21734394189679196</v>
      </c>
      <c r="R151">
        <f>(1/(1+EXP(('S Curve Equation'!$B$11-R106*'S Curve Equation'!$B$12)*'S Curve Equation'!$B$10))+'S Curve Equation'!$B$13)*'S Curve Equation'!$B$14</f>
        <v>0.21553542829073277</v>
      </c>
      <c r="S151">
        <f>(1/(1+EXP(('S Curve Equation'!$B$11-S106*'S Curve Equation'!$B$12)*'S Curve Equation'!$B$10))+'S Curve Equation'!$B$13)*'S Curve Equation'!$B$14</f>
        <v>0.21375323074839925</v>
      </c>
      <c r="T151">
        <f>(1/(1+EXP(('S Curve Equation'!$B$11-T106*'S Curve Equation'!$B$12)*'S Curve Equation'!$B$10))+'S Curve Equation'!$B$13)*'S Curve Equation'!$B$14</f>
        <v>0.21199686844674048</v>
      </c>
      <c r="U151">
        <f>(1/(1+EXP(('S Curve Equation'!$B$11-U106*'S Curve Equation'!$B$12)*'S Curve Equation'!$B$10))+'S Curve Equation'!$B$13)*'S Curve Equation'!$B$14</f>
        <v>0.2102658702258926</v>
      </c>
      <c r="V151">
        <f>(1/(1+EXP(('S Curve Equation'!$B$11-V106*'S Curve Equation'!$B$12)*'S Curve Equation'!$B$10))+'S Curve Equation'!$B$13)*'S Curve Equation'!$B$14</f>
        <v>0.20855977440949483</v>
      </c>
      <c r="W151">
        <f>(1/(1+EXP(('S Curve Equation'!$B$11-W106*'S Curve Equation'!$B$12)*'S Curve Equation'!$B$10))+'S Curve Equation'!$B$13)*'S Curve Equation'!$B$14</f>
        <v>0.2068781286263093</v>
      </c>
      <c r="X151">
        <f>(1/(1+EXP(('S Curve Equation'!$B$11-X106*'S Curve Equation'!$B$12)*'S Curve Equation'!$B$10))+'S Curve Equation'!$B$13)*'S Curve Equation'!$B$14</f>
        <v>0.20522048963328876</v>
      </c>
      <c r="Y151">
        <f>(1/(1+EXP(('S Curve Equation'!$B$11-Y106*'S Curve Equation'!$B$12)*'S Curve Equation'!$B$10))+'S Curve Equation'!$B$13)*'S Curve Equation'!$B$14</f>
        <v>0.20358642314026928</v>
      </c>
      <c r="Z151">
        <f>(1/(1+EXP(('S Curve Equation'!$B$11-Z106*'S Curve Equation'!$B$12)*'S Curve Equation'!$B$10))+'S Curve Equation'!$B$13)*'S Curve Equation'!$B$14</f>
        <v>0.20197550363640937</v>
      </c>
      <c r="AA151">
        <f>(1/(1+EXP(('S Curve Equation'!$B$11-AA106*'S Curve Equation'!$B$12)*'S Curve Equation'!$B$10))+'S Curve Equation'!$B$13)*'S Curve Equation'!$B$14</f>
        <v>0.2003873142185118</v>
      </c>
      <c r="AB151">
        <f>(1/(1+EXP(('S Curve Equation'!$B$11-AB106*'S Curve Equation'!$B$12)*'S Curve Equation'!$B$10))+'S Curve Equation'!$B$13)*'S Curve Equation'!$B$14</f>
        <v>0.19882144642132504</v>
      </c>
      <c r="AC151">
        <f>(1/(1+EXP(('S Curve Equation'!$B$11-AC106*'S Curve Equation'!$B$12)*'S Curve Equation'!$B$10))+'S Curve Equation'!$B$13)*'S Curve Equation'!$B$14</f>
        <v>0.19727750004993122</v>
      </c>
      <c r="AD151">
        <f>(1/(1+EXP(('S Curve Equation'!$B$11-AD106*'S Curve Equation'!$B$12)*'S Curve Equation'!$B$10))+'S Curve Equation'!$B$13)*'S Curve Equation'!$B$14</f>
        <v>0.19575508301429773</v>
      </c>
      <c r="AE151">
        <f>(1/(1+EXP(('S Curve Equation'!$B$11-AE106*'S Curve Equation'!$B$12)*'S Curve Equation'!$B$10))+'S Curve Equation'!$B$13)*'S Curve Equation'!$B$14</f>
        <v>0.19425381116607135</v>
      </c>
      <c r="AF151">
        <f>(1/(1+EXP(('S Curve Equation'!$B$11-AF106*'S Curve Equation'!$B$12)*'S Curve Equation'!$B$10))+'S Curve Equation'!$B$13)*'S Curve Equation'!$B$14</f>
        <v>0.1927733081376756</v>
      </c>
    </row>
    <row r="152" spans="1:32" x14ac:dyDescent="0.25">
      <c r="A152" t="s">
        <v>46</v>
      </c>
      <c r="B152">
        <f>(1/(1+EXP(('S Curve Equation'!$B$11-B107*'S Curve Equation'!$B$12)*'S Curve Equation'!$B$10))+'S Curve Equation'!$B$13)*'S Curve Equation'!$B$14</f>
        <v>0.20905923344947744</v>
      </c>
      <c r="C152">
        <f>(1/(1+EXP(('S Curve Equation'!$B$11-C107*'S Curve Equation'!$B$12)*'S Curve Equation'!$B$10))+'S Curve Equation'!$B$13)*'S Curve Equation'!$B$14</f>
        <v>0.20213982075863504</v>
      </c>
      <c r="D152">
        <f>(1/(1+EXP(('S Curve Equation'!$B$11-D107*'S Curve Equation'!$B$12)*'S Curve Equation'!$B$10))+'S Curve Equation'!$B$13)*'S Curve Equation'!$B$14</f>
        <v>0.19854440878088214</v>
      </c>
      <c r="E152">
        <f>(1/(1+EXP(('S Curve Equation'!$B$11-E107*'S Curve Equation'!$B$12)*'S Curve Equation'!$B$10))+'S Curve Equation'!$B$13)*'S Curve Equation'!$B$14</f>
        <v>0.19577035778465204</v>
      </c>
      <c r="F152">
        <f>(1/(1+EXP(('S Curve Equation'!$B$11-F107*'S Curve Equation'!$B$12)*'S Curve Equation'!$B$10))+'S Curve Equation'!$B$13)*'S Curve Equation'!$B$14</f>
        <v>0.19322315839460041</v>
      </c>
      <c r="G152">
        <f>(1/(1+EXP(('S Curve Equation'!$B$11-G107*'S Curve Equation'!$B$12)*'S Curve Equation'!$B$10))+'S Curve Equation'!$B$13)*'S Curve Equation'!$B$14</f>
        <v>0.19167572226394128</v>
      </c>
      <c r="H152">
        <f>(1/(1+EXP(('S Curve Equation'!$B$11-H107*'S Curve Equation'!$B$12)*'S Curve Equation'!$B$10))+'S Curve Equation'!$B$13)*'S Curve Equation'!$B$14</f>
        <v>0.18982887118193803</v>
      </c>
      <c r="I152">
        <f>(1/(1+EXP(('S Curve Equation'!$B$11-I107*'S Curve Equation'!$B$12)*'S Curve Equation'!$B$10))+'S Curve Equation'!$B$13)*'S Curve Equation'!$B$14</f>
        <v>0.19148620746379458</v>
      </c>
      <c r="J152">
        <f>(1/(1+EXP(('S Curve Equation'!$B$11-J107*'S Curve Equation'!$B$12)*'S Curve Equation'!$B$10))+'S Curve Equation'!$B$13)*'S Curve Equation'!$B$14</f>
        <v>0.19547661720901985</v>
      </c>
      <c r="K152">
        <f>(1/(1+EXP(('S Curve Equation'!$B$11-K107*'S Curve Equation'!$B$12)*'S Curve Equation'!$B$10))+'S Curve Equation'!$B$13)*'S Curve Equation'!$B$14</f>
        <v>0.19962640302485471</v>
      </c>
      <c r="L152">
        <f>(1/(1+EXP(('S Curve Equation'!$B$11-L107*'S Curve Equation'!$B$12)*'S Curve Equation'!$B$10))+'S Curve Equation'!$B$13)*'S Curve Equation'!$B$14</f>
        <v>0.18831868726855883</v>
      </c>
      <c r="M152">
        <f>(1/(1+EXP(('S Curve Equation'!$B$11-M107*'S Curve Equation'!$B$12)*'S Curve Equation'!$B$10))+'S Curve Equation'!$B$13)*'S Curve Equation'!$B$14</f>
        <v>0.18672219835724224</v>
      </c>
      <c r="N152">
        <f>(1/(1+EXP(('S Curve Equation'!$B$11-N107*'S Curve Equation'!$B$12)*'S Curve Equation'!$B$10))+'S Curve Equation'!$B$13)*'S Curve Equation'!$B$14</f>
        <v>0.18514992854690665</v>
      </c>
      <c r="O152">
        <f>(1/(1+EXP(('S Curve Equation'!$B$11-O107*'S Curve Equation'!$B$12)*'S Curve Equation'!$B$10))+'S Curve Equation'!$B$13)*'S Curve Equation'!$B$14</f>
        <v>0.18360140587605767</v>
      </c>
      <c r="P152">
        <f>(1/(1+EXP(('S Curve Equation'!$B$11-P107*'S Curve Equation'!$B$12)*'S Curve Equation'!$B$10))+'S Curve Equation'!$B$13)*'S Curve Equation'!$B$14</f>
        <v>0.18207616890829184</v>
      </c>
      <c r="Q152">
        <f>(1/(1+EXP(('S Curve Equation'!$B$11-Q107*'S Curve Equation'!$B$12)*'S Curve Equation'!$B$10))+'S Curve Equation'!$B$13)*'S Curve Equation'!$B$14</f>
        <v>0.18057376649119103</v>
      </c>
      <c r="R152">
        <f>(1/(1+EXP(('S Curve Equation'!$B$11-R107*'S Curve Equation'!$B$12)*'S Curve Equation'!$B$10))+'S Curve Equation'!$B$13)*'S Curve Equation'!$B$14</f>
        <v>0.17909375751973219</v>
      </c>
      <c r="S152">
        <f>(1/(1+EXP(('S Curve Equation'!$B$11-S107*'S Curve Equation'!$B$12)*'S Curve Equation'!$B$10))+'S Curve Equation'!$B$13)*'S Curve Equation'!$B$14</f>
        <v>0.17763571070424314</v>
      </c>
      <c r="T152">
        <f>(1/(1+EXP(('S Curve Equation'!$B$11-T107*'S Curve Equation'!$B$12)*'S Curve Equation'!$B$10))+'S Curve Equation'!$B$13)*'S Curve Equation'!$B$14</f>
        <v>0.17619920434290157</v>
      </c>
      <c r="U152">
        <f>(1/(1+EXP(('S Curve Equation'!$B$11-U107*'S Curve Equation'!$B$12)*'S Curve Equation'!$B$10))+'S Curve Equation'!$B$13)*'S Curve Equation'!$B$14</f>
        <v>0.17478382609878712</v>
      </c>
      <c r="V152">
        <f>(1/(1+EXP(('S Curve Equation'!$B$11-V107*'S Curve Equation'!$B$12)*'S Curve Equation'!$B$10))+'S Curve Equation'!$B$13)*'S Curve Equation'!$B$14</f>
        <v>0.17338917278146074</v>
      </c>
      <c r="W152">
        <f>(1/(1+EXP(('S Curve Equation'!$B$11-W107*'S Curve Equation'!$B$12)*'S Curve Equation'!$B$10))+'S Curve Equation'!$B$13)*'S Curve Equation'!$B$14</f>
        <v>0.17201485013307141</v>
      </c>
      <c r="X152">
        <f>(1/(1+EXP(('S Curve Equation'!$B$11-X107*'S Curve Equation'!$B$12)*'S Curve Equation'!$B$10))+'S Curve Equation'!$B$13)*'S Curve Equation'!$B$14</f>
        <v>0.17066047261894504</v>
      </c>
      <c r="Y152">
        <f>(1/(1+EXP(('S Curve Equation'!$B$11-Y107*'S Curve Equation'!$B$12)*'S Curve Equation'!$B$10))+'S Curve Equation'!$B$13)*'S Curve Equation'!$B$14</f>
        <v>0.16932566322263737</v>
      </c>
      <c r="Z152">
        <f>(1/(1+EXP(('S Curve Equation'!$B$11-Z107*'S Curve Equation'!$B$12)*'S Curve Equation'!$B$10))+'S Curve Equation'!$B$13)*'S Curve Equation'!$B$14</f>
        <v>0.1680100532454033</v>
      </c>
      <c r="AA152">
        <f>(1/(1+EXP(('S Curve Equation'!$B$11-AA107*'S Curve Equation'!$B$12)*'S Curve Equation'!$B$10))+'S Curve Equation'!$B$13)*'S Curve Equation'!$B$14</f>
        <v>0.16671328211004741</v>
      </c>
      <c r="AB152">
        <f>(1/(1+EXP(('S Curve Equation'!$B$11-AB107*'S Curve Equation'!$B$12)*'S Curve Equation'!$B$10))+'S Curve Equation'!$B$13)*'S Curve Equation'!$B$14</f>
        <v>0.16543499716909996</v>
      </c>
      <c r="AC152">
        <f>(1/(1+EXP(('S Curve Equation'!$B$11-AC107*'S Curve Equation'!$B$12)*'S Curve Equation'!$B$10))+'S Curve Equation'!$B$13)*'S Curve Equation'!$B$14</f>
        <v>0.1641748535172729</v>
      </c>
      <c r="AD152">
        <f>(1/(1+EXP(('S Curve Equation'!$B$11-AD107*'S Curve Equation'!$B$12)*'S Curve Equation'!$B$10))+'S Curve Equation'!$B$13)*'S Curve Equation'!$B$14</f>
        <v>0.16293251380813564</v>
      </c>
      <c r="AE152">
        <f>(1/(1+EXP(('S Curve Equation'!$B$11-AE107*'S Curve Equation'!$B$12)*'S Curve Equation'!$B$10))+'S Curve Equation'!$B$13)*'S Curve Equation'!$B$14</f>
        <v>0.16170764807495683</v>
      </c>
      <c r="AF152">
        <f>(1/(1+EXP(('S Curve Equation'!$B$11-AF107*'S Curve Equation'!$B$12)*'S Curve Equation'!$B$10))+'S Curve Equation'!$B$13)*'S Curve Equation'!$B$14</f>
        <v>0.16049993355564693</v>
      </c>
    </row>
    <row r="153" spans="1:32" x14ac:dyDescent="0.25">
      <c r="A153" t="s">
        <v>48</v>
      </c>
      <c r="B153">
        <f>(1/(1+EXP(('S Curve Equation'!$B$11-B108*'S Curve Equation'!$B$12)*'S Curve Equation'!$B$10))+'S Curve Equation'!$B$13)*'S Curve Equation'!$B$14</f>
        <v>0.19921874999999994</v>
      </c>
      <c r="C153">
        <f>(1/(1+EXP(('S Curve Equation'!$B$11-C108*'S Curve Equation'!$B$12)*'S Curve Equation'!$B$10))+'S Curve Equation'!$B$13)*'S Curve Equation'!$B$14</f>
        <v>0.19264920591942397</v>
      </c>
      <c r="D153">
        <f>(1/(1+EXP(('S Curve Equation'!$B$11-D108*'S Curve Equation'!$B$12)*'S Curve Equation'!$B$10))+'S Curve Equation'!$B$13)*'S Curve Equation'!$B$14</f>
        <v>0.18923642206739244</v>
      </c>
      <c r="E153">
        <f>(1/(1+EXP(('S Curve Equation'!$B$11-E108*'S Curve Equation'!$B$12)*'S Curve Equation'!$B$10))+'S Curve Equation'!$B$13)*'S Curve Equation'!$B$14</f>
        <v>0.18660364370653951</v>
      </c>
      <c r="F153">
        <f>(1/(1+EXP(('S Curve Equation'!$B$11-F108*'S Curve Equation'!$B$12)*'S Curve Equation'!$B$10))+'S Curve Equation'!$B$13)*'S Curve Equation'!$B$14</f>
        <v>0.184186432015151</v>
      </c>
      <c r="G153">
        <f>(1/(1+EXP(('S Curve Equation'!$B$11-G108*'S Curve Equation'!$B$12)*'S Curve Equation'!$B$10))+'S Curve Equation'!$B$13)*'S Curve Equation'!$B$14</f>
        <v>0.18271808467835524</v>
      </c>
      <c r="H153">
        <f>(1/(1+EXP(('S Curve Equation'!$B$11-H108*'S Curve Equation'!$B$12)*'S Curve Equation'!$B$10))+'S Curve Equation'!$B$13)*'S Curve Equation'!$B$14</f>
        <v>0.18096574073556171</v>
      </c>
      <c r="I153">
        <f>(1/(1+EXP(('S Curve Equation'!$B$11-I108*'S Curve Equation'!$B$12)*'S Curve Equation'!$B$10))+'S Curve Equation'!$B$13)*'S Curve Equation'!$B$14</f>
        <v>0.18253826201508419</v>
      </c>
      <c r="J153">
        <f>(1/(1+EXP(('S Curve Equation'!$B$11-J108*'S Curve Equation'!$B$12)*'S Curve Equation'!$B$10))+'S Curve Equation'!$B$13)*'S Curve Equation'!$B$14</f>
        <v>0.18632488031955347</v>
      </c>
      <c r="K153">
        <f>(1/(1+EXP(('S Curve Equation'!$B$11-K108*'S Curve Equation'!$B$12)*'S Curve Equation'!$B$10))+'S Curve Equation'!$B$13)*'S Curve Equation'!$B$14</f>
        <v>0.19026339936176789</v>
      </c>
      <c r="L153">
        <f>(1/(1+EXP(('S Curve Equation'!$B$11-L108*'S Curve Equation'!$B$12)*'S Curve Equation'!$B$10))+'S Curve Equation'!$B$13)*'S Curve Equation'!$B$14</f>
        <v>0.17953292663842382</v>
      </c>
      <c r="M153">
        <f>(1/(1+EXP(('S Curve Equation'!$B$11-M108*'S Curve Equation'!$B$12)*'S Curve Equation'!$B$10))+'S Curve Equation'!$B$13)*'S Curve Equation'!$B$14</f>
        <v>0.178018315097414</v>
      </c>
      <c r="N153">
        <f>(1/(1+EXP(('S Curve Equation'!$B$11-N108*'S Curve Equation'!$B$12)*'S Curve Equation'!$B$10))+'S Curve Equation'!$B$13)*'S Curve Equation'!$B$14</f>
        <v>0.17652676434017564</v>
      </c>
      <c r="O153">
        <f>(1/(1+EXP(('S Curve Equation'!$B$11-O108*'S Curve Equation'!$B$12)*'S Curve Equation'!$B$10))+'S Curve Equation'!$B$13)*'S Curve Equation'!$B$14</f>
        <v>0.17505782027867195</v>
      </c>
      <c r="P153">
        <f>(1/(1+EXP(('S Curve Equation'!$B$11-P108*'S Curve Equation'!$B$12)*'S Curve Equation'!$B$10))+'S Curve Equation'!$B$13)*'S Curve Equation'!$B$14</f>
        <v>0.1736110391633662</v>
      </c>
      <c r="Q153">
        <f>(1/(1+EXP(('S Curve Equation'!$B$11-Q108*'S Curve Equation'!$B$12)*'S Curve Equation'!$B$10))+'S Curve Equation'!$B$13)*'S Curve Equation'!$B$14</f>
        <v>0.17218598733601834</v>
      </c>
      <c r="R153">
        <f>(1/(1+EXP(('S Curve Equation'!$B$11-R108*'S Curve Equation'!$B$12)*'S Curve Equation'!$B$10))+'S Curve Equation'!$B$13)*'S Curve Equation'!$B$14</f>
        <v>0.17078224098772352</v>
      </c>
      <c r="S153">
        <f>(1/(1+EXP(('S Curve Equation'!$B$11-S108*'S Curve Equation'!$B$12)*'S Curve Equation'!$B$10))+'S Curve Equation'!$B$13)*'S Curve Equation'!$B$14</f>
        <v>0.16939938592216769</v>
      </c>
      <c r="T153">
        <f>(1/(1+EXP(('S Curve Equation'!$B$11-T108*'S Curve Equation'!$B$12)*'S Curve Equation'!$B$10))+'S Curve Equation'!$B$13)*'S Curve Equation'!$B$14</f>
        <v>0.16803701732405485</v>
      </c>
      <c r="U153">
        <f>(1/(1+EXP(('S Curve Equation'!$B$11-U108*'S Curve Equation'!$B$12)*'S Curve Equation'!$B$10))+'S Curve Equation'!$B$13)*'S Curve Equation'!$B$14</f>
        <v>0.16669473953266609</v>
      </c>
      <c r="V153">
        <f>(1/(1+EXP(('S Curve Equation'!$B$11-V108*'S Curve Equation'!$B$12)*'S Curve Equation'!$B$10))+'S Curve Equation'!$B$13)*'S Curve Equation'!$B$14</f>
        <v>0.16537216582048828</v>
      </c>
      <c r="W153">
        <f>(1/(1+EXP(('S Curve Equation'!$B$11-W108*'S Curve Equation'!$B$12)*'S Curve Equation'!$B$10))+'S Curve Equation'!$B$13)*'S Curve Equation'!$B$14</f>
        <v>0.1640689181768695</v>
      </c>
      <c r="X153">
        <f>(1/(1+EXP(('S Curve Equation'!$B$11-X108*'S Curve Equation'!$B$12)*'S Curve Equation'!$B$10))+'S Curve Equation'!$B$13)*'S Curve Equation'!$B$14</f>
        <v>0.16278462709662161</v>
      </c>
      <c r="Y153">
        <f>(1/(1+EXP(('S Curve Equation'!$B$11-Y108*'S Curve Equation'!$B$12)*'S Curve Equation'!$B$10))+'S Curve Equation'!$B$13)*'S Curve Equation'!$B$14</f>
        <v>0.16151893137351636</v>
      </c>
      <c r="Z153">
        <f>(1/(1+EXP(('S Curve Equation'!$B$11-Z108*'S Curve Equation'!$B$12)*'S Curve Equation'!$B$10))+'S Curve Equation'!$B$13)*'S Curve Equation'!$B$14</f>
        <v>0.16027147789859558</v>
      </c>
      <c r="AA153">
        <f>(1/(1+EXP(('S Curve Equation'!$B$11-AA108*'S Curve Equation'!$B$12)*'S Curve Equation'!$B$10))+'S Curve Equation'!$B$13)*'S Curve Equation'!$B$14</f>
        <v>0.15904192146323046</v>
      </c>
      <c r="AB153">
        <f>(1/(1+EXP(('S Curve Equation'!$B$11-AB108*'S Curve Equation'!$B$12)*'S Curve Equation'!$B$10))+'S Curve Equation'!$B$13)*'S Curve Equation'!$B$14</f>
        <v>0.15782992456684458</v>
      </c>
      <c r="AC153">
        <f>(1/(1+EXP(('S Curve Equation'!$B$11-AC108*'S Curve Equation'!$B$12)*'S Curve Equation'!$B$10))+'S Curve Equation'!$B$13)*'S Curve Equation'!$B$14</f>
        <v>0.15663515722923094</v>
      </c>
      <c r="AD153">
        <f>(1/(1+EXP(('S Curve Equation'!$B$11-AD108*'S Curve Equation'!$B$12)*'S Curve Equation'!$B$10))+'S Curve Equation'!$B$13)*'S Curve Equation'!$B$14</f>
        <v>0.15545729680737541</v>
      </c>
      <c r="AE153">
        <f>(1/(1+EXP(('S Curve Equation'!$B$11-AE108*'S Curve Equation'!$B$12)*'S Curve Equation'!$B$10))+'S Curve Equation'!$B$13)*'S Curve Equation'!$B$14</f>
        <v>0.15429602781671209</v>
      </c>
      <c r="AF153">
        <f>(1/(1+EXP(('S Curve Equation'!$B$11-AF108*'S Curve Equation'!$B$12)*'S Curve Equation'!$B$10))+'S Curve Equation'!$B$13)*'S Curve Equation'!$B$14</f>
        <v>0.15315104175672173</v>
      </c>
    </row>
    <row r="154" spans="1:32" x14ac:dyDescent="0.25">
      <c r="A154" t="s">
        <v>50</v>
      </c>
      <c r="B154">
        <f>(1/(1+EXP(('S Curve Equation'!$B$11-B109*'S Curve Equation'!$B$12)*'S Curve Equation'!$B$10))+'S Curve Equation'!$B$13)*'S Curve Equation'!$B$14</f>
        <v>0.28169014084507044</v>
      </c>
      <c r="C154">
        <f>(1/(1+EXP(('S Curve Equation'!$B$11-C109*'S Curve Equation'!$B$12)*'S Curve Equation'!$B$10))+'S Curve Equation'!$B$13)*'S Curve Equation'!$B$14</f>
        <v>0.27231465551824208</v>
      </c>
      <c r="D154">
        <f>(1/(1+EXP(('S Curve Equation'!$B$11-D109*'S Curve Equation'!$B$12)*'S Curve Equation'!$B$10))+'S Curve Equation'!$B$13)*'S Curve Equation'!$B$14</f>
        <v>0.26743008252882688</v>
      </c>
      <c r="E154">
        <f>(1/(1+EXP(('S Curve Equation'!$B$11-E109*'S Curve Equation'!$B$12)*'S Curve Equation'!$B$10))+'S Curve Equation'!$B$13)*'S Curve Equation'!$B$14</f>
        <v>0.26365553576562417</v>
      </c>
      <c r="F154">
        <f>(1/(1+EXP(('S Curve Equation'!$B$11-F109*'S Curve Equation'!$B$12)*'S Curve Equation'!$B$10))+'S Curve Equation'!$B$13)*'S Curve Equation'!$B$14</f>
        <v>0.26018529292173781</v>
      </c>
      <c r="G154">
        <f>(1/(1+EXP(('S Curve Equation'!$B$11-G109*'S Curve Equation'!$B$12)*'S Curve Equation'!$B$10))+'S Curve Equation'!$B$13)*'S Curve Equation'!$B$14</f>
        <v>0.2580751056344372</v>
      </c>
      <c r="H154">
        <f>(1/(1+EXP(('S Curve Equation'!$B$11-H109*'S Curve Equation'!$B$12)*'S Curve Equation'!$B$10))+'S Curve Equation'!$B$13)*'S Curve Equation'!$B$14</f>
        <v>0.2555546768441963</v>
      </c>
      <c r="I154">
        <f>(1/(1+EXP(('S Curve Equation'!$B$11-I109*'S Curve Equation'!$B$12)*'S Curve Equation'!$B$10))+'S Curve Equation'!$B$13)*'S Curve Equation'!$B$14</f>
        <v>0.2578165682084374</v>
      </c>
      <c r="J154">
        <f>(1/(1+EXP(('S Curve Equation'!$B$11-J109*'S Curve Equation'!$B$12)*'S Curve Equation'!$B$10))+'S Curve Equation'!$B$13)*'S Curve Equation'!$B$14</f>
        <v>0.26325556188718735</v>
      </c>
      <c r="K154">
        <f>(1/(1+EXP(('S Curve Equation'!$B$11-K109*'S Curve Equation'!$B$12)*'S Curve Equation'!$B$10))+'S Curve Equation'!$B$13)*'S Curve Equation'!$B$14</f>
        <v>0.26890094228391576</v>
      </c>
      <c r="L154">
        <f>(1/(1+EXP(('S Curve Equation'!$B$11-L109*'S Curve Equation'!$B$12)*'S Curve Equation'!$B$10))+'S Curve Equation'!$B$13)*'S Curve Equation'!$B$14</f>
        <v>0.25349216034396393</v>
      </c>
      <c r="M154">
        <f>(1/(1+EXP(('S Curve Equation'!$B$11-M109*'S Curve Equation'!$B$12)*'S Curve Equation'!$B$10))+'S Curve Equation'!$B$13)*'S Curve Equation'!$B$14</f>
        <v>0.25131028956670237</v>
      </c>
      <c r="N154">
        <f>(1/(1+EXP(('S Curve Equation'!$B$11-N109*'S Curve Equation'!$B$12)*'S Curve Equation'!$B$10))+'S Curve Equation'!$B$13)*'S Curve Equation'!$B$14</f>
        <v>0.24916005184345169</v>
      </c>
      <c r="O154">
        <f>(1/(1+EXP(('S Curve Equation'!$B$11-O109*'S Curve Equation'!$B$12)*'S Curve Equation'!$B$10))+'S Curve Equation'!$B$13)*'S Curve Equation'!$B$14</f>
        <v>0.24704089263095674</v>
      </c>
      <c r="P154">
        <f>(1/(1+EXP(('S Curve Equation'!$B$11-P109*'S Curve Equation'!$B$12)*'S Curve Equation'!$B$10))+'S Curve Equation'!$B$13)*'S Curve Equation'!$B$14</f>
        <v>0.24495226726234995</v>
      </c>
      <c r="Q154">
        <f>(1/(1+EXP(('S Curve Equation'!$B$11-Q109*'S Curve Equation'!$B$12)*'S Curve Equation'!$B$10))+'S Curve Equation'!$B$13)*'S Curve Equation'!$B$14</f>
        <v>0.24289364083159676</v>
      </c>
      <c r="R154">
        <f>(1/(1+EXP(('S Curve Equation'!$B$11-R109*'S Curve Equation'!$B$12)*'S Curve Equation'!$B$10))+'S Curve Equation'!$B$13)*'S Curve Equation'!$B$14</f>
        <v>0.24086448807415992</v>
      </c>
      <c r="S154">
        <f>(1/(1+EXP(('S Curve Equation'!$B$11-S109*'S Curve Equation'!$B$12)*'S Curve Equation'!$B$10))+'S Curve Equation'!$B$13)*'S Curve Equation'!$B$14</f>
        <v>0.238864293244369</v>
      </c>
      <c r="T154">
        <f>(1/(1+EXP(('S Curve Equation'!$B$11-T109*'S Curve Equation'!$B$12)*'S Curve Equation'!$B$10))+'S Curve Equation'!$B$13)*'S Curve Equation'!$B$14</f>
        <v>0.23689254998992051</v>
      </c>
      <c r="U154">
        <f>(1/(1+EXP(('S Curve Equation'!$B$11-U109*'S Curve Equation'!$B$12)*'S Curve Equation'!$B$10))+'S Curve Equation'!$B$13)*'S Curve Equation'!$B$14</f>
        <v>0.23494876122393321</v>
      </c>
      <c r="V154">
        <f>(1/(1+EXP(('S Curve Equation'!$B$11-V109*'S Curve Equation'!$B$12)*'S Curve Equation'!$B$10))+'S Curve Equation'!$B$13)*'S Curve Equation'!$B$14</f>
        <v>0.23303243899491585</v>
      </c>
      <c r="W154">
        <f>(1/(1+EXP(('S Curve Equation'!$B$11-W109*'S Curve Equation'!$B$12)*'S Curve Equation'!$B$10))+'S Curve Equation'!$B$13)*'S Curve Equation'!$B$14</f>
        <v>0.23114310435502702</v>
      </c>
      <c r="X154">
        <f>(1/(1+EXP(('S Curve Equation'!$B$11-X109*'S Curve Equation'!$B$12)*'S Curve Equation'!$B$10))+'S Curve Equation'!$B$13)*'S Curve Equation'!$B$14</f>
        <v>0.22928028722692403</v>
      </c>
      <c r="Y154">
        <f>(1/(1+EXP(('S Curve Equation'!$B$11-Y109*'S Curve Equation'!$B$12)*'S Curve Equation'!$B$10))+'S Curve Equation'!$B$13)*'S Curve Equation'!$B$14</f>
        <v>0.22744352626952458</v>
      </c>
      <c r="Z154">
        <f>(1/(1+EXP(('S Curve Equation'!$B$11-Z109*'S Curve Equation'!$B$12)*'S Curve Equation'!$B$10))+'S Curve Equation'!$B$13)*'S Curve Equation'!$B$14</f>
        <v>0.22563236874294543</v>
      </c>
      <c r="AA154">
        <f>(1/(1+EXP(('S Curve Equation'!$B$11-AA109*'S Curve Equation'!$B$12)*'S Curve Equation'!$B$10))+'S Curve Equation'!$B$13)*'S Curve Equation'!$B$14</f>
        <v>0.22384637037288649</v>
      </c>
      <c r="AB154">
        <f>(1/(1+EXP(('S Curve Equation'!$B$11-AB109*'S Curve Equation'!$B$12)*'S Curve Equation'!$B$10))+'S Curve Equation'!$B$13)*'S Curve Equation'!$B$14</f>
        <v>0.22208509521468792</v>
      </c>
      <c r="AC154">
        <f>(1/(1+EXP(('S Curve Equation'!$B$11-AC109*'S Curve Equation'!$B$12)*'S Curve Equation'!$B$10))+'S Curve Equation'!$B$13)*'S Curve Equation'!$B$14</f>
        <v>0.22034811551728695</v>
      </c>
      <c r="AD154">
        <f>(1/(1+EXP(('S Curve Equation'!$B$11-AD109*'S Curve Equation'!$B$12)*'S Curve Equation'!$B$10))+'S Curve Equation'!$B$13)*'S Curve Equation'!$B$14</f>
        <v>0.21863501158726875</v>
      </c>
      <c r="AE154">
        <f>(1/(1+EXP(('S Curve Equation'!$B$11-AE109*'S Curve Equation'!$B$12)*'S Curve Equation'!$B$10))+'S Curve Equation'!$B$13)*'S Curve Equation'!$B$14</f>
        <v>0.21694537165320196</v>
      </c>
      <c r="AF154">
        <f>(1/(1+EXP(('S Curve Equation'!$B$11-AF109*'S Curve Equation'!$B$12)*'S Curve Equation'!$B$10))+'S Curve Equation'!$B$13)*'S Curve Equation'!$B$14</f>
        <v>0.21527879173042239</v>
      </c>
    </row>
    <row r="155" spans="1:32" x14ac:dyDescent="0.25">
      <c r="A155" t="s">
        <v>52</v>
      </c>
      <c r="B155">
        <f>(1/(1+EXP(('S Curve Equation'!$B$11-B110*'S Curve Equation'!$B$12)*'S Curve Equation'!$B$10))+'S Curve Equation'!$B$13)*'S Curve Equation'!$B$14</f>
        <v>0.21841332027424096</v>
      </c>
      <c r="C155">
        <f>(1/(1+EXP(('S Curve Equation'!$B$11-C110*'S Curve Equation'!$B$12)*'S Curve Equation'!$B$10))+'S Curve Equation'!$B$13)*'S Curve Equation'!$B$14</f>
        <v>0.21116442000933605</v>
      </c>
      <c r="D155">
        <f>(1/(1+EXP(('S Curve Equation'!$B$11-D110*'S Curve Equation'!$B$12)*'S Curve Equation'!$B$10))+'S Curve Equation'!$B$13)*'S Curve Equation'!$B$14</f>
        <v>0.20739682049989563</v>
      </c>
      <c r="E155">
        <f>(1/(1+EXP(('S Curve Equation'!$B$11-E110*'S Curve Equation'!$B$12)*'S Curve Equation'!$B$10))+'S Curve Equation'!$B$13)*'S Curve Equation'!$B$14</f>
        <v>0.20448948294769712</v>
      </c>
      <c r="F155">
        <f>(1/(1+EXP(('S Curve Equation'!$B$11-F110*'S Curve Equation'!$B$12)*'S Curve Equation'!$B$10))+'S Curve Equation'!$B$13)*'S Curve Equation'!$B$14</f>
        <v>0.20181957594584304</v>
      </c>
      <c r="G155">
        <f>(1/(1+EXP(('S Curve Equation'!$B$11-G110*'S Curve Equation'!$B$12)*'S Curve Equation'!$B$10))+'S Curve Equation'!$B$13)*'S Curve Equation'!$B$14</f>
        <v>0.20019744909041631</v>
      </c>
      <c r="H155">
        <f>(1/(1+EXP(('S Curve Equation'!$B$11-H110*'S Curve Equation'!$B$12)*'S Curve Equation'!$B$10))+'S Curve Equation'!$B$13)*'S Curve Equation'!$B$14</f>
        <v>0.19826131567487301</v>
      </c>
      <c r="I155">
        <f>(1/(1+EXP(('S Curve Equation'!$B$11-I110*'S Curve Equation'!$B$12)*'S Curve Equation'!$B$10))+'S Curve Equation'!$B$13)*'S Curve Equation'!$B$14</f>
        <v>0.19999877951075337</v>
      </c>
      <c r="J155">
        <f>(1/(1+EXP(('S Curve Equation'!$B$11-J110*'S Curve Equation'!$B$12)*'S Curve Equation'!$B$10))+'S Curve Equation'!$B$13)*'S Curve Equation'!$B$14</f>
        <v>0.20418160729497842</v>
      </c>
      <c r="K155">
        <f>(1/(1+EXP(('S Curve Equation'!$B$11-K110*'S Curve Equation'!$B$12)*'S Curve Equation'!$B$10))+'S Curve Equation'!$B$13)*'S Curve Equation'!$B$14</f>
        <v>0.20853070043364341</v>
      </c>
      <c r="L155">
        <f>(1/(1+EXP(('S Curve Equation'!$B$11-L110*'S Curve Equation'!$B$12)*'S Curve Equation'!$B$10))+'S Curve Equation'!$B$13)*'S Curve Equation'!$B$14</f>
        <v>0.19667801477040175</v>
      </c>
      <c r="M155">
        <f>(1/(1+EXP(('S Curve Equation'!$B$11-M110*'S Curve Equation'!$B$12)*'S Curve Equation'!$B$10))+'S Curve Equation'!$B$13)*'S Curve Equation'!$B$14</f>
        <v>0.19500412531971439</v>
      </c>
      <c r="N155">
        <f>(1/(1+EXP(('S Curve Equation'!$B$11-N110*'S Curve Equation'!$B$12)*'S Curve Equation'!$B$10))+'S Curve Equation'!$B$13)*'S Curve Equation'!$B$14</f>
        <v>0.19335552632395786</v>
      </c>
      <c r="O155">
        <f>(1/(1+EXP(('S Curve Equation'!$B$11-O110*'S Curve Equation'!$B$12)*'S Curve Equation'!$B$10))+'S Curve Equation'!$B$13)*'S Curve Equation'!$B$14</f>
        <v>0.19173173020634873</v>
      </c>
      <c r="P155">
        <f>(1/(1+EXP(('S Curve Equation'!$B$11-P110*'S Curve Equation'!$B$12)*'S Curve Equation'!$B$10))+'S Curve Equation'!$B$13)*'S Curve Equation'!$B$14</f>
        <v>0.19013226003270076</v>
      </c>
      <c r="Q155">
        <f>(1/(1+EXP(('S Curve Equation'!$B$11-Q110*'S Curve Equation'!$B$12)*'S Curve Equation'!$B$10))+'S Curve Equation'!$B$13)*'S Curve Equation'!$B$14</f>
        <v>0.1885566492786811</v>
      </c>
      <c r="R155">
        <f>(1/(1+EXP(('S Curve Equation'!$B$11-R110*'S Curve Equation'!$B$12)*'S Curve Equation'!$B$10))+'S Curve Equation'!$B$13)*'S Curve Equation'!$B$14</f>
        <v>0.18700444160078722</v>
      </c>
      <c r="S155">
        <f>(1/(1+EXP(('S Curve Equation'!$B$11-S110*'S Curve Equation'!$B$12)*'S Curve Equation'!$B$10))+'S Curve Equation'!$B$13)*'S Curve Equation'!$B$14</f>
        <v>0.18547519061112799</v>
      </c>
      <c r="T155">
        <f>(1/(1+EXP(('S Curve Equation'!$B$11-T110*'S Curve Equation'!$B$12)*'S Curve Equation'!$B$10))+'S Curve Equation'!$B$13)*'S Curve Equation'!$B$14</f>
        <v>0.18396845965605368</v>
      </c>
      <c r="U155">
        <f>(1/(1+EXP(('S Curve Equation'!$B$11-U110*'S Curve Equation'!$B$12)*'S Curve Equation'!$B$10))+'S Curve Equation'!$B$13)*'S Curve Equation'!$B$14</f>
        <v>0.18248382159869156</v>
      </c>
      <c r="V155">
        <f>(1/(1+EXP(('S Curve Equation'!$B$11-V110*'S Curve Equation'!$B$12)*'S Curve Equation'!$B$10))+'S Curve Equation'!$B$13)*'S Curve Equation'!$B$14</f>
        <v>0.18102085860540346</v>
      </c>
      <c r="W155">
        <f>(1/(1+EXP(('S Curve Equation'!$B$11-W110*'S Curve Equation'!$B$12)*'S Curve Equation'!$B$10))+'S Curve Equation'!$B$13)*'S Curve Equation'!$B$14</f>
        <v>0.17957916193620893</v>
      </c>
      <c r="X155">
        <f>(1/(1+EXP(('S Curve Equation'!$B$11-X110*'S Curve Equation'!$B$12)*'S Curve Equation'!$B$10))+'S Curve Equation'!$B$13)*'S Curve Equation'!$B$14</f>
        <v>0.17815833173916232</v>
      </c>
      <c r="Y155">
        <f>(1/(1+EXP(('S Curve Equation'!$B$11-Y110*'S Curve Equation'!$B$12)*'S Curve Equation'!$B$10))+'S Curve Equation'!$B$13)*'S Curve Equation'!$B$14</f>
        <v>0.17675797684870603</v>
      </c>
      <c r="Z155">
        <f>(1/(1+EXP(('S Curve Equation'!$B$11-Z110*'S Curve Equation'!$B$12)*'S Curve Equation'!$B$10))+'S Curve Equation'!$B$13)*'S Curve Equation'!$B$14</f>
        <v>0.17537771458798448</v>
      </c>
      <c r="AA155">
        <f>(1/(1+EXP(('S Curve Equation'!$B$11-AA110*'S Curve Equation'!$B$12)*'S Curve Equation'!$B$10))+'S Curve Equation'!$B$13)*'S Curve Equation'!$B$14</f>
        <v>0.17401717057511518</v>
      </c>
      <c r="AB155">
        <f>(1/(1+EXP(('S Curve Equation'!$B$11-AB110*'S Curve Equation'!$B$12)*'S Curve Equation'!$B$10))+'S Curve Equation'!$B$13)*'S Curve Equation'!$B$14</f>
        <v>0.17267597853339034</v>
      </c>
      <c r="AC155">
        <f>(1/(1+EXP(('S Curve Equation'!$B$11-AC110*'S Curve Equation'!$B$12)*'S Curve Equation'!$B$10))+'S Curve Equation'!$B$13)*'S Curve Equation'!$B$14</f>
        <v>0.17135378010539465</v>
      </c>
      <c r="AD155">
        <f>(1/(1+EXP(('S Curve Equation'!$B$11-AD110*'S Curve Equation'!$B$12)*'S Curve Equation'!$B$10))+'S Curve Equation'!$B$13)*'S Curve Equation'!$B$14</f>
        <v>0.17005022467100137</v>
      </c>
      <c r="AE155">
        <f>(1/(1+EXP(('S Curve Equation'!$B$11-AE110*'S Curve Equation'!$B$12)*'S Curve Equation'!$B$10))+'S Curve Equation'!$B$13)*'S Curve Equation'!$B$14</f>
        <v>0.16876496916922124</v>
      </c>
      <c r="AF155">
        <f>(1/(1+EXP(('S Curve Equation'!$B$11-AF110*'S Curve Equation'!$B$12)*'S Curve Equation'!$B$10))+'S Curve Equation'!$B$13)*'S Curve Equation'!$B$14</f>
        <v>0.16749767792385942</v>
      </c>
    </row>
    <row r="156" spans="1:32" x14ac:dyDescent="0.25">
      <c r="A156" t="s">
        <v>54</v>
      </c>
      <c r="B156">
        <f>(1/(1+EXP(('S Curve Equation'!$B$11-B111*'S Curve Equation'!$B$12)*'S Curve Equation'!$B$10))+'S Curve Equation'!$B$13)*'S Curve Equation'!$B$14</f>
        <v>0.24061597690086622</v>
      </c>
      <c r="C156">
        <f>(1/(1+EXP(('S Curve Equation'!$B$11-C111*'S Curve Equation'!$B$12)*'S Curve Equation'!$B$10))+'S Curve Equation'!$B$13)*'S Curve Equation'!$B$14</f>
        <v>0.23259893925989897</v>
      </c>
      <c r="D156">
        <f>(1/(1+EXP(('S Curve Equation'!$B$11-D111*'S Curve Equation'!$B$12)*'S Curve Equation'!$B$10))+'S Curve Equation'!$B$13)*'S Curve Equation'!$B$14</f>
        <v>0.22842909231486166</v>
      </c>
      <c r="E156">
        <f>(1/(1+EXP(('S Curve Equation'!$B$11-E111*'S Curve Equation'!$B$12)*'S Curve Equation'!$B$10))+'S Curve Equation'!$B$13)*'S Curve Equation'!$B$14</f>
        <v>0.22521000701484359</v>
      </c>
      <c r="F156">
        <f>(1/(1+EXP(('S Curve Equation'!$B$11-F111*'S Curve Equation'!$B$12)*'S Curve Equation'!$B$10))+'S Curve Equation'!$B$13)*'S Curve Equation'!$B$14</f>
        <v>0.222252811002737</v>
      </c>
      <c r="G156">
        <f>(1/(1+EXP(('S Curve Equation'!$B$11-G111*'S Curve Equation'!$B$12)*'S Curve Equation'!$B$10))+'S Curve Equation'!$B$13)*'S Curve Equation'!$B$14</f>
        <v>0.22045568319557859</v>
      </c>
      <c r="H156">
        <f>(1/(1+EXP(('S Curve Equation'!$B$11-H111*'S Curve Equation'!$B$12)*'S Curve Equation'!$B$10))+'S Curve Equation'!$B$13)*'S Curve Equation'!$B$14</f>
        <v>0.21831023197787047</v>
      </c>
      <c r="I156">
        <f>(1/(1+EXP(('S Curve Equation'!$B$11-I111*'S Curve Equation'!$B$12)*'S Curve Equation'!$B$10))+'S Curve Equation'!$B$13)*'S Curve Equation'!$B$14</f>
        <v>0.22023555712599227</v>
      </c>
      <c r="J156">
        <f>(1/(1+EXP(('S Curve Equation'!$B$11-J111*'S Curve Equation'!$B$12)*'S Curve Equation'!$B$10))+'S Curve Equation'!$B$13)*'S Curve Equation'!$B$14</f>
        <v>0.22486905143898955</v>
      </c>
      <c r="K156">
        <f>(1/(1+EXP(('S Curve Equation'!$B$11-K111*'S Curve Equation'!$B$12)*'S Curve Equation'!$B$10))+'S Curve Equation'!$B$13)*'S Curve Equation'!$B$14</f>
        <v>0.22968424076504612</v>
      </c>
      <c r="L156">
        <f>(1/(1+EXP(('S Curve Equation'!$B$11-L111*'S Curve Equation'!$B$12)*'S Curve Equation'!$B$10))+'S Curve Equation'!$B$13)*'S Curve Equation'!$B$14</f>
        <v>0.21655540903108972</v>
      </c>
      <c r="M156">
        <f>(1/(1+EXP(('S Curve Equation'!$B$11-M111*'S Curve Equation'!$B$12)*'S Curve Equation'!$B$10))+'S Curve Equation'!$B$13)*'S Curve Equation'!$B$14</f>
        <v>0.21469984908070794</v>
      </c>
      <c r="N156">
        <f>(1/(1+EXP(('S Curve Equation'!$B$11-N111*'S Curve Equation'!$B$12)*'S Curve Equation'!$B$10))+'S Curve Equation'!$B$13)*'S Curve Equation'!$B$14</f>
        <v>0.21287199480455257</v>
      </c>
      <c r="O156">
        <f>(1/(1+EXP(('S Curve Equation'!$B$11-O111*'S Curve Equation'!$B$12)*'S Curve Equation'!$B$10))+'S Curve Equation'!$B$13)*'S Curve Equation'!$B$14</f>
        <v>0.21107132723110741</v>
      </c>
      <c r="P156">
        <f>(1/(1+EXP(('S Curve Equation'!$B$11-P111*'S Curve Equation'!$B$12)*'S Curve Equation'!$B$10))+'S Curve Equation'!$B$13)*'S Curve Equation'!$B$14</f>
        <v>0.20929733807248754</v>
      </c>
      <c r="Q156">
        <f>(1/(1+EXP(('S Curve Equation'!$B$11-Q111*'S Curve Equation'!$B$12)*'S Curve Equation'!$B$10))+'S Curve Equation'!$B$13)*'S Curve Equation'!$B$14</f>
        <v>0.20754952952127953</v>
      </c>
      <c r="R156">
        <f>(1/(1+EXP(('S Curve Equation'!$B$11-R111*'S Curve Equation'!$B$12)*'S Curve Equation'!$B$10))+'S Curve Equation'!$B$13)*'S Curve Equation'!$B$14</f>
        <v>0.20582741404884103</v>
      </c>
      <c r="S156">
        <f>(1/(1+EXP(('S Curve Equation'!$B$11-S111*'S Curve Equation'!$B$12)*'S Curve Equation'!$B$10))+'S Curve Equation'!$B$13)*'S Curve Equation'!$B$14</f>
        <v>0.20413051420527972</v>
      </c>
      <c r="T156">
        <f>(1/(1+EXP(('S Curve Equation'!$B$11-T111*'S Curve Equation'!$B$12)*'S Curve Equation'!$B$10))+'S Curve Equation'!$B$13)*'S Curve Equation'!$B$14</f>
        <v>0.20245836242128246</v>
      </c>
      <c r="U156">
        <f>(1/(1+EXP(('S Curve Equation'!$B$11-U111*'S Curve Equation'!$B$12)*'S Curve Equation'!$B$10))+'S Curve Equation'!$B$13)*'S Curve Equation'!$B$14</f>
        <v>0.20081050081197319</v>
      </c>
      <c r="V156">
        <f>(1/(1+EXP(('S Curve Equation'!$B$11-V111*'S Curve Equation'!$B$12)*'S Curve Equation'!$B$10))+'S Curve Equation'!$B$13)*'S Curve Equation'!$B$14</f>
        <v>0.19918648098292865</v>
      </c>
      <c r="W156">
        <f>(1/(1+EXP(('S Curve Equation'!$B$11-W111*'S Curve Equation'!$B$12)*'S Curve Equation'!$B$10))+'S Curve Equation'!$B$13)*'S Curve Equation'!$B$14</f>
        <v>0.19758586383850521</v>
      </c>
      <c r="X156">
        <f>(1/(1+EXP(('S Curve Equation'!$B$11-X111*'S Curve Equation'!$B$12)*'S Curve Equation'!$B$10))+'S Curve Equation'!$B$13)*'S Curve Equation'!$B$14</f>
        <v>0.1960082193925651</v>
      </c>
      <c r="Y156">
        <f>(1/(1+EXP(('S Curve Equation'!$B$11-Y111*'S Curve Equation'!$B$12)*'S Curve Equation'!$B$10))+'S Curve Equation'!$B$13)*'S Curve Equation'!$B$14</f>
        <v>0.19445312658172267</v>
      </c>
      <c r="Z156">
        <f>(1/(1+EXP(('S Curve Equation'!$B$11-Z111*'S Curve Equation'!$B$12)*'S Curve Equation'!$B$10))+'S Curve Equation'!$B$13)*'S Curve Equation'!$B$14</f>
        <v>0.19292017308118337</v>
      </c>
      <c r="AA156">
        <f>(1/(1+EXP(('S Curve Equation'!$B$11-AA111*'S Curve Equation'!$B$12)*'S Curve Equation'!$B$10))+'S Curve Equation'!$B$13)*'S Curve Equation'!$B$14</f>
        <v>0.19140895512326145</v>
      </c>
      <c r="AB156">
        <f>(1/(1+EXP(('S Curve Equation'!$B$11-AB111*'S Curve Equation'!$B$12)*'S Curve Equation'!$B$10))+'S Curve Equation'!$B$13)*'S Curve Equation'!$B$14</f>
        <v>0.18991907731862775</v>
      </c>
      <c r="AC156">
        <f>(1/(1+EXP(('S Curve Equation'!$B$11-AC111*'S Curve Equation'!$B$12)*'S Curve Equation'!$B$10))+'S Curve Equation'!$B$13)*'S Curve Equation'!$B$14</f>
        <v>0.18845015248035082</v>
      </c>
      <c r="AD156">
        <f>(1/(1+EXP(('S Curve Equation'!$B$11-AD111*'S Curve Equation'!$B$12)*'S Curve Equation'!$B$10))+'S Curve Equation'!$B$13)*'S Curve Equation'!$B$14</f>
        <v>0.18700180145076647</v>
      </c>
      <c r="AE156">
        <f>(1/(1+EXP(('S Curve Equation'!$B$11-AE111*'S Curve Equation'!$B$12)*'S Curve Equation'!$B$10))+'S Curve Equation'!$B$13)*'S Curve Equation'!$B$14</f>
        <v>0.18557365293121686</v>
      </c>
      <c r="AF156">
        <f>(1/(1+EXP(('S Curve Equation'!$B$11-AF111*'S Curve Equation'!$B$12)*'S Curve Equation'!$B$10))+'S Curve Equation'!$B$13)*'S Curve Equation'!$B$14</f>
        <v>0.18416534331468007</v>
      </c>
    </row>
    <row r="157" spans="1:32" x14ac:dyDescent="0.25">
      <c r="A157" t="s">
        <v>56</v>
      </c>
      <c r="B157">
        <f>(1/(1+EXP(('S Curve Equation'!$B$11-B112*'S Curve Equation'!$B$12)*'S Curve Equation'!$B$10))+'S Curve Equation'!$B$13)*'S Curve Equation'!$B$14</f>
        <v>0.22340425531914887</v>
      </c>
      <c r="C157">
        <f>(1/(1+EXP(('S Curve Equation'!$B$11-C112*'S Curve Equation'!$B$12)*'S Curve Equation'!$B$10))+'S Curve Equation'!$B$13)*'S Curve Equation'!$B$14</f>
        <v>0.21598090100101675</v>
      </c>
      <c r="D157">
        <f>(1/(1+EXP(('S Curve Equation'!$B$11-D112*'S Curve Equation'!$B$12)*'S Curve Equation'!$B$10))+'S Curve Equation'!$B$13)*'S Curve Equation'!$B$14</f>
        <v>0.21212205067481121</v>
      </c>
      <c r="E157">
        <f>(1/(1+EXP(('S Curve Equation'!$B$11-E112*'S Curve Equation'!$B$12)*'S Curve Equation'!$B$10))+'S Curve Equation'!$B$13)*'S Curve Equation'!$B$14</f>
        <v>0.20914404023455946</v>
      </c>
      <c r="F157">
        <f>(1/(1+EXP(('S Curve Equation'!$B$11-F112*'S Curve Equation'!$B$12)*'S Curve Equation'!$B$10))+'S Curve Equation'!$B$13)*'S Curve Equation'!$B$14</f>
        <v>0.20640904124034409</v>
      </c>
      <c r="G157">
        <f>(1/(1+EXP(('S Curve Equation'!$B$11-G112*'S Curve Equation'!$B$12)*'S Curve Equation'!$B$10))+'S Curve Equation'!$B$13)*'S Curve Equation'!$B$14</f>
        <v>0.20474728052846461</v>
      </c>
      <c r="H157">
        <f>(1/(1+EXP(('S Curve Equation'!$B$11-H112*'S Curve Equation'!$B$12)*'S Curve Equation'!$B$10))+'S Curve Equation'!$B$13)*'S Curve Equation'!$B$14</f>
        <v>0.20276375755738651</v>
      </c>
      <c r="I157">
        <f>(1/(1+EXP(('S Curve Equation'!$B$11-I112*'S Curve Equation'!$B$12)*'S Curve Equation'!$B$10))+'S Curve Equation'!$B$13)*'S Curve Equation'!$B$14</f>
        <v>0.20454375238554093</v>
      </c>
      <c r="J157">
        <f>(1/(1+EXP(('S Curve Equation'!$B$11-J112*'S Curve Equation'!$B$12)*'S Curve Equation'!$B$10))+'S Curve Equation'!$B$13)*'S Curve Equation'!$B$14</f>
        <v>0.20882866780688802</v>
      </c>
      <c r="K157">
        <f>(1/(1+EXP(('S Curve Equation'!$B$11-K112*'S Curve Equation'!$B$12)*'S Curve Equation'!$B$10))+'S Curve Equation'!$B$13)*'S Curve Equation'!$B$14</f>
        <v>0.21328343326788582</v>
      </c>
      <c r="L157">
        <f>(1/(1+EXP(('S Curve Equation'!$B$11-L112*'S Curve Equation'!$B$12)*'S Curve Equation'!$B$10))+'S Curve Equation'!$B$13)*'S Curve Equation'!$B$14</f>
        <v>0.20114163712641853</v>
      </c>
      <c r="M157">
        <f>(1/(1+EXP(('S Curve Equation'!$B$11-M112*'S Curve Equation'!$B$12)*'S Curve Equation'!$B$10))+'S Curve Equation'!$B$13)*'S Curve Equation'!$B$14</f>
        <v>0.19942664397399862</v>
      </c>
      <c r="N157">
        <f>(1/(1+EXP(('S Curve Equation'!$B$11-N112*'S Curve Equation'!$B$12)*'S Curve Equation'!$B$10))+'S Curve Equation'!$B$13)*'S Curve Equation'!$B$14</f>
        <v>0.19773750033312731</v>
      </c>
      <c r="O157">
        <f>(1/(1+EXP(('S Curve Equation'!$B$11-O112*'S Curve Equation'!$B$12)*'S Curve Equation'!$B$10))+'S Curve Equation'!$B$13)*'S Curve Equation'!$B$14</f>
        <v>0.19607371086279066</v>
      </c>
      <c r="P157">
        <f>(1/(1+EXP(('S Curve Equation'!$B$11-P112*'S Curve Equation'!$B$12)*'S Curve Equation'!$B$10))+'S Curve Equation'!$B$13)*'S Curve Equation'!$B$14</f>
        <v>0.1944347909030876</v>
      </c>
      <c r="Q157">
        <f>(1/(1+EXP(('S Curve Equation'!$B$11-Q112*'S Curve Equation'!$B$12)*'S Curve Equation'!$B$10))+'S Curve Equation'!$B$13)*'S Curve Equation'!$B$14</f>
        <v>0.19282026624795662</v>
      </c>
      <c r="R157">
        <f>(1/(1+EXP(('S Curve Equation'!$B$11-R112*'S Curve Equation'!$B$12)*'S Curve Equation'!$B$10))+'S Curve Equation'!$B$13)*'S Curve Equation'!$B$14</f>
        <v>0.19122967292116055</v>
      </c>
      <c r="S157">
        <f>(1/(1+EXP(('S Curve Equation'!$B$11-S112*'S Curve Equation'!$B$12)*'S Curve Equation'!$B$10))+'S Curve Equation'!$B$13)*'S Curve Equation'!$B$14</f>
        <v>0.18966255695563961</v>
      </c>
      <c r="T157">
        <f>(1/(1+EXP(('S Curve Equation'!$B$11-T112*'S Curve Equation'!$B$12)*'S Curve Equation'!$B$10))+'S Curve Equation'!$B$13)*'S Curve Equation'!$B$14</f>
        <v>0.18811847417630592</v>
      </c>
      <c r="U157">
        <f>(1/(1+EXP(('S Curve Equation'!$B$11-U112*'S Curve Equation'!$B$12)*'S Curve Equation'!$B$10))+'S Curve Equation'!$B$13)*'S Curve Equation'!$B$14</f>
        <v>0.18659698998636251</v>
      </c>
      <c r="V157">
        <f>(1/(1+EXP(('S Curve Equation'!$B$11-V112*'S Curve Equation'!$B$12)*'S Curve Equation'!$B$10))+'S Curve Equation'!$B$13)*'S Curve Equation'!$B$14</f>
        <v>0.18509767915718553</v>
      </c>
      <c r="W157">
        <f>(1/(1+EXP(('S Curve Equation'!$B$11-W112*'S Curve Equation'!$B$12)*'S Curve Equation'!$B$10))+'S Curve Equation'!$B$13)*'S Curve Equation'!$B$14</f>
        <v>0.18362012562183863</v>
      </c>
      <c r="X157">
        <f>(1/(1+EXP(('S Curve Equation'!$B$11-X112*'S Curve Equation'!$B$12)*'S Curve Equation'!$B$10))+'S Curve Equation'!$B$13)*'S Curve Equation'!$B$14</f>
        <v>0.18216392227222894</v>
      </c>
      <c r="Y157">
        <f>(1/(1+EXP(('S Curve Equation'!$B$11-Y112*'S Curve Equation'!$B$12)*'S Curve Equation'!$B$10))+'S Curve Equation'!$B$13)*'S Curve Equation'!$B$14</f>
        <v>0.18072867075994514</v>
      </c>
      <c r="Z157">
        <f>(1/(1+EXP(('S Curve Equation'!$B$11-Z112*'S Curve Equation'!$B$12)*'S Curve Equation'!$B$10))+'S Curve Equation'!$B$13)*'S Curve Equation'!$B$14</f>
        <v>0.17931398130078502</v>
      </c>
      <c r="AA157">
        <f>(1/(1+EXP(('S Curve Equation'!$B$11-AA112*'S Curve Equation'!$B$12)*'S Curve Equation'!$B$10))+'S Curve Equation'!$B$13)*'S Curve Equation'!$B$14</f>
        <v>0.17791947248298368</v>
      </c>
      <c r="AB157">
        <f>(1/(1+EXP(('S Curve Equation'!$B$11-AB112*'S Curve Equation'!$B$12)*'S Curve Equation'!$B$10))+'S Curve Equation'!$B$13)*'S Curve Equation'!$B$14</f>
        <v>0.17654477107913585</v>
      </c>
      <c r="AC157">
        <f>(1/(1+EXP(('S Curve Equation'!$B$11-AC112*'S Curve Equation'!$B$12)*'S Curve Equation'!$B$10))+'S Curve Equation'!$B$13)*'S Curve Equation'!$B$14</f>
        <v>0.17518951186181103</v>
      </c>
      <c r="AD157">
        <f>(1/(1+EXP(('S Curve Equation'!$B$11-AD112*'S Curve Equation'!$B$12)*'S Curve Equation'!$B$10))+'S Curve Equation'!$B$13)*'S Curve Equation'!$B$14</f>
        <v>0.17385333742284112</v>
      </c>
      <c r="AE157">
        <f>(1/(1+EXP(('S Curve Equation'!$B$11-AE112*'S Curve Equation'!$B$12)*'S Curve Equation'!$B$10))+'S Curve Equation'!$B$13)*'S Curve Equation'!$B$14</f>
        <v>0.17253589799626787</v>
      </c>
      <c r="AF157">
        <f>(1/(1+EXP(('S Curve Equation'!$B$11-AF112*'S Curve Equation'!$B$12)*'S Curve Equation'!$B$10))+'S Curve Equation'!$B$13)*'S Curve Equation'!$B$14</f>
        <v>0.17123685128492</v>
      </c>
    </row>
    <row r="158" spans="1:32" x14ac:dyDescent="0.25">
      <c r="A158" t="s">
        <v>58</v>
      </c>
      <c r="B158">
        <f>(1/(1+EXP(('S Curve Equation'!$B$11-B113*'S Curve Equation'!$B$12)*'S Curve Equation'!$B$10))+'S Curve Equation'!$B$13)*'S Curve Equation'!$B$14</f>
        <v>0.23324396782841827</v>
      </c>
      <c r="C158">
        <f>(1/(1+EXP(('S Curve Equation'!$B$11-C113*'S Curve Equation'!$B$12)*'S Curve Equation'!$B$10))+'S Curve Equation'!$B$13)*'S Curve Equation'!$B$14</f>
        <v>0.22547964094746512</v>
      </c>
      <c r="D158">
        <f>(1/(1+EXP(('S Curve Equation'!$B$11-D113*'S Curve Equation'!$B$12)*'S Curve Equation'!$B$10))+'S Curve Equation'!$B$13)*'S Curve Equation'!$B$14</f>
        <v>0.2214422649723819</v>
      </c>
      <c r="E158">
        <f>(1/(1+EXP(('S Curve Equation'!$B$11-E113*'S Curve Equation'!$B$12)*'S Curve Equation'!$B$10))+'S Curve Equation'!$B$13)*'S Curve Equation'!$B$14</f>
        <v>0.21832590828404866</v>
      </c>
      <c r="F158">
        <f>(1/(1+EXP(('S Curve Equation'!$B$11-F113*'S Curve Equation'!$B$12)*'S Curve Equation'!$B$10))+'S Curve Equation'!$B$13)*'S Curve Equation'!$B$14</f>
        <v>0.21546342768229163</v>
      </c>
      <c r="G158">
        <f>(1/(1+EXP(('S Curve Equation'!$B$11-G113*'S Curve Equation'!$B$12)*'S Curve Equation'!$B$10))+'S Curve Equation'!$B$13)*'S Curve Equation'!$B$14</f>
        <v>0.21372401688294124</v>
      </c>
      <c r="H158">
        <f>(1/(1+EXP(('S Curve Equation'!$B$11-H113*'S Curve Equation'!$B$12)*'S Curve Equation'!$B$10))+'S Curve Equation'!$B$13)*'S Curve Equation'!$B$14</f>
        <v>0.21164762174111426</v>
      </c>
      <c r="I158">
        <f>(1/(1+EXP(('S Curve Equation'!$B$11-I113*'S Curve Equation'!$B$12)*'S Curve Equation'!$B$10))+'S Curve Equation'!$B$13)*'S Curve Equation'!$B$14</f>
        <v>0.2135109684787122</v>
      </c>
      <c r="J158">
        <f>(1/(1+EXP(('S Curve Equation'!$B$11-J113*'S Curve Equation'!$B$12)*'S Curve Equation'!$B$10))+'S Curve Equation'!$B$13)*'S Curve Equation'!$B$14</f>
        <v>0.21799585646728234</v>
      </c>
      <c r="K158">
        <f>(1/(1+EXP(('S Curve Equation'!$B$11-K113*'S Curve Equation'!$B$12)*'S Curve Equation'!$B$10))+'S Curve Equation'!$B$13)*'S Curve Equation'!$B$14</f>
        <v>0.2226574668864201</v>
      </c>
      <c r="L158">
        <f>(1/(1+EXP(('S Curve Equation'!$B$11-L113*'S Curve Equation'!$B$12)*'S Curve Equation'!$B$10))+'S Curve Equation'!$B$13)*'S Curve Equation'!$B$14</f>
        <v>0.20994940252517488</v>
      </c>
      <c r="M158">
        <f>(1/(1+EXP(('S Curve Equation'!$B$11-M113*'S Curve Equation'!$B$12)*'S Curve Equation'!$B$10))+'S Curve Equation'!$B$13)*'S Curve Equation'!$B$14</f>
        <v>0.20815381172602571</v>
      </c>
      <c r="N158">
        <f>(1/(1+EXP(('S Curve Equation'!$B$11-N113*'S Curve Equation'!$B$12)*'S Curve Equation'!$B$10))+'S Curve Equation'!$B$13)*'S Curve Equation'!$B$14</f>
        <v>0.20638514561259019</v>
      </c>
      <c r="O158">
        <f>(1/(1+EXP(('S Curve Equation'!$B$11-O113*'S Curve Equation'!$B$12)*'S Curve Equation'!$B$10))+'S Curve Equation'!$B$13)*'S Curve Equation'!$B$14</f>
        <v>0.20464289472806127</v>
      </c>
      <c r="P158">
        <f>(1/(1+EXP(('S Curve Equation'!$B$11-P113*'S Curve Equation'!$B$12)*'S Curve Equation'!$B$10))+'S Curve Equation'!$B$13)*'S Curve Equation'!$B$14</f>
        <v>0.20292656032298276</v>
      </c>
      <c r="Q158">
        <f>(1/(1+EXP(('S Curve Equation'!$B$11-Q113*'S Curve Equation'!$B$12)*'S Curve Equation'!$B$10))+'S Curve Equation'!$B$13)*'S Curve Equation'!$B$14</f>
        <v>0.20123565414078154</v>
      </c>
      <c r="R158">
        <f>(1/(1+EXP(('S Curve Equation'!$B$11-R113*'S Curve Equation'!$B$12)*'S Curve Equation'!$B$10))+'S Curve Equation'!$B$13)*'S Curve Equation'!$B$14</f>
        <v>0.19956969820556456</v>
      </c>
      <c r="S158">
        <f>(1/(1+EXP(('S Curve Equation'!$B$11-S113*'S Curve Equation'!$B$12)*'S Curve Equation'!$B$10))+'S Curve Equation'!$B$13)*'S Curve Equation'!$B$14</f>
        <v>0.19792822461235349</v>
      </c>
      <c r="T158">
        <f>(1/(1+EXP(('S Curve Equation'!$B$11-T113*'S Curve Equation'!$B$12)*'S Curve Equation'!$B$10))+'S Curve Equation'!$B$13)*'S Curve Equation'!$B$14</f>
        <v>0.19631077531988533</v>
      </c>
      <c r="U158">
        <f>(1/(1+EXP(('S Curve Equation'!$B$11-U113*'S Curve Equation'!$B$12)*'S Curve Equation'!$B$10))+'S Curve Equation'!$B$13)*'S Curve Equation'!$B$14</f>
        <v>0.19471690194611321</v>
      </c>
      <c r="V158">
        <f>(1/(1+EXP(('S Curve Equation'!$B$11-V113*'S Curve Equation'!$B$12)*'S Curve Equation'!$B$10))+'S Curve Equation'!$B$13)*'S Curve Equation'!$B$14</f>
        <v>0.19314616556650169</v>
      </c>
      <c r="W158">
        <f>(1/(1+EXP(('S Curve Equation'!$B$11-W113*'S Curve Equation'!$B$12)*'S Curve Equation'!$B$10))+'S Curve Equation'!$B$13)*'S Curve Equation'!$B$14</f>
        <v>0.19159813651522573</v>
      </c>
      <c r="X158">
        <f>(1/(1+EXP(('S Curve Equation'!$B$11-X113*'S Curve Equation'!$B$12)*'S Curve Equation'!$B$10))+'S Curve Equation'!$B$13)*'S Curve Equation'!$B$14</f>
        <v>0.1900723941893348</v>
      </c>
      <c r="Y158">
        <f>(1/(1+EXP(('S Curve Equation'!$B$11-Y113*'S Curve Equation'!$B$12)*'S Curve Equation'!$B$10))+'S Curve Equation'!$B$13)*'S Curve Equation'!$B$14</f>
        <v>0.18856852685596057</v>
      </c>
      <c r="Z158">
        <f>(1/(1+EXP(('S Curve Equation'!$B$11-Z113*'S Curve Equation'!$B$12)*'S Curve Equation'!$B$10))+'S Curve Equation'!$B$13)*'S Curve Equation'!$B$14</f>
        <v>0.18708613146261696</v>
      </c>
      <c r="AA158">
        <f>(1/(1+EXP(('S Curve Equation'!$B$11-AA113*'S Curve Equation'!$B$12)*'S Curve Equation'!$B$10))+'S Curve Equation'!$B$13)*'S Curve Equation'!$B$14</f>
        <v>0.18562481345064222</v>
      </c>
      <c r="AB158">
        <f>(1/(1+EXP(('S Curve Equation'!$B$11-AB113*'S Curve Equation'!$B$12)*'S Curve Equation'!$B$10))+'S Curve Equation'!$B$13)*'S Curve Equation'!$B$14</f>
        <v>0.18418418657181032</v>
      </c>
      <c r="AC158">
        <f>(1/(1+EXP(('S Curve Equation'!$B$11-AC113*'S Curve Equation'!$B$12)*'S Curve Equation'!$B$10))+'S Curve Equation'!$B$13)*'S Curve Equation'!$B$14</f>
        <v>0.18276387270814745</v>
      </c>
      <c r="AD158">
        <f>(1/(1+EXP(('S Curve Equation'!$B$11-AD113*'S Curve Equation'!$B$12)*'S Curve Equation'!$B$10))+'S Curve Equation'!$B$13)*'S Curve Equation'!$B$14</f>
        <v>0.1813635016949601</v>
      </c>
      <c r="AE158">
        <f>(1/(1+EXP(('S Curve Equation'!$B$11-AE113*'S Curve Equation'!$B$12)*'S Curve Equation'!$B$10))+'S Curve Equation'!$B$13)*'S Curve Equation'!$B$14</f>
        <v>0.17998271114709741</v>
      </c>
      <c r="AF158">
        <f>(1/(1+EXP(('S Curve Equation'!$B$11-AF113*'S Curve Equation'!$B$12)*'S Curve Equation'!$B$10))+'S Curve Equation'!$B$13)*'S Curve Equation'!$B$14</f>
        <v>0.17862114628844108</v>
      </c>
    </row>
    <row r="159" spans="1:32" x14ac:dyDescent="0.25">
      <c r="A159" t="s">
        <v>60</v>
      </c>
      <c r="B159">
        <f>(1/(1+EXP(('S Curve Equation'!$B$11-B114*'S Curve Equation'!$B$12)*'S Curve Equation'!$B$10))+'S Curve Equation'!$B$13)*'S Curve Equation'!$B$14</f>
        <v>0.25276461295418634</v>
      </c>
      <c r="C159">
        <f>(1/(1+EXP(('S Curve Equation'!$B$11-C114*'S Curve Equation'!$B$12)*'S Curve Equation'!$B$10))+'S Curve Equation'!$B$13)*'S Curve Equation'!$B$14</f>
        <v>0.24433666208148483</v>
      </c>
      <c r="D159">
        <f>(1/(1+EXP(('S Curve Equation'!$B$11-D114*'S Curve Equation'!$B$12)*'S Curve Equation'!$B$10))+'S Curve Equation'!$B$13)*'S Curve Equation'!$B$14</f>
        <v>0.23995110845359688</v>
      </c>
      <c r="E159">
        <f>(1/(1+EXP(('S Curve Equation'!$B$11-E114*'S Curve Equation'!$B$12)*'S Curve Equation'!$B$10))+'S Curve Equation'!$B$13)*'S Curve Equation'!$B$14</f>
        <v>0.23656460686523381</v>
      </c>
      <c r="F159">
        <f>(1/(1+EXP(('S Curve Equation'!$B$11-F114*'S Curve Equation'!$B$12)*'S Curve Equation'!$B$10))+'S Curve Equation'!$B$13)*'S Curve Equation'!$B$14</f>
        <v>0.23345294772517516</v>
      </c>
      <c r="G159">
        <f>(1/(1+EXP(('S Curve Equation'!$B$11-G114*'S Curve Equation'!$B$12)*'S Curve Equation'!$B$10))+'S Curve Equation'!$B$13)*'S Curve Equation'!$B$14</f>
        <v>0.23156164532393347</v>
      </c>
      <c r="H159">
        <f>(1/(1+EXP(('S Curve Equation'!$B$11-H114*'S Curve Equation'!$B$12)*'S Curve Equation'!$B$10))+'S Curve Equation'!$B$13)*'S Curve Equation'!$B$14</f>
        <v>0.22930347004573656</v>
      </c>
      <c r="I159">
        <f>(1/(1+EXP(('S Curve Equation'!$B$11-I114*'S Curve Equation'!$B$12)*'S Curve Equation'!$B$10))+'S Curve Equation'!$B$13)*'S Curve Equation'!$B$14</f>
        <v>0.23132996838060027</v>
      </c>
      <c r="J159">
        <f>(1/(1+EXP(('S Curve Equation'!$B$11-J114*'S Curve Equation'!$B$12)*'S Curve Equation'!$B$10))+'S Curve Equation'!$B$13)*'S Curve Equation'!$B$14</f>
        <v>0.23620587443121394</v>
      </c>
      <c r="K159">
        <f>(1/(1+EXP(('S Curve Equation'!$B$11-K114*'S Curve Equation'!$B$12)*'S Curve Equation'!$B$10))+'S Curve Equation'!$B$13)*'S Curve Equation'!$B$14</f>
        <v>0.24127132475001745</v>
      </c>
      <c r="L159">
        <f>(1/(1+EXP(('S Curve Equation'!$B$11-L114*'S Curve Equation'!$B$12)*'S Curve Equation'!$B$10))+'S Curve Equation'!$B$13)*'S Curve Equation'!$B$14</f>
        <v>0.22745621123225676</v>
      </c>
      <c r="M159">
        <f>(1/(1+EXP(('S Curve Equation'!$B$11-M114*'S Curve Equation'!$B$12)*'S Curve Equation'!$B$10))+'S Curve Equation'!$B$13)*'S Curve Equation'!$B$14</f>
        <v>0.22550268225904246</v>
      </c>
      <c r="N159">
        <f>(1/(1+EXP(('S Curve Equation'!$B$11-N114*'S Curve Equation'!$B$12)*'S Curve Equation'!$B$10))+'S Curve Equation'!$B$13)*'S Curve Equation'!$B$14</f>
        <v>0.22357809765526329</v>
      </c>
      <c r="O159">
        <f>(1/(1+EXP(('S Curve Equation'!$B$11-O114*'S Curve Equation'!$B$12)*'S Curve Equation'!$B$10))+'S Curve Equation'!$B$13)*'S Curve Equation'!$B$14</f>
        <v>0.22168192480681614</v>
      </c>
      <c r="P159">
        <f>(1/(1+EXP(('S Curve Equation'!$B$11-P114*'S Curve Equation'!$B$12)*'S Curve Equation'!$B$10))+'S Curve Equation'!$B$13)*'S Curve Equation'!$B$14</f>
        <v>0.21981364166306083</v>
      </c>
      <c r="Q159">
        <f>(1/(1+EXP(('S Curve Equation'!$B$11-Q114*'S Curve Equation'!$B$12)*'S Curve Equation'!$B$10))+'S Curve Equation'!$B$13)*'S Curve Equation'!$B$14</f>
        <v>0.21797273655537841</v>
      </c>
      <c r="R159">
        <f>(1/(1+EXP(('S Curve Equation'!$B$11-R114*'S Curve Equation'!$B$12)*'S Curve Equation'!$B$10))+'S Curve Equation'!$B$13)*'S Curve Equation'!$B$14</f>
        <v>0.21615870801575679</v>
      </c>
      <c r="S159">
        <f>(1/(1+EXP(('S Curve Equation'!$B$11-S114*'S Curve Equation'!$B$12)*'S Curve Equation'!$B$10))+'S Curve Equation'!$B$13)*'S Curve Equation'!$B$14</f>
        <v>0.21437106459570487</v>
      </c>
      <c r="T159">
        <f>(1/(1+EXP(('S Curve Equation'!$B$11-T114*'S Curve Equation'!$B$12)*'S Curve Equation'!$B$10))+'S Curve Equation'!$B$13)*'S Curve Equation'!$B$14</f>
        <v>0.21260932468574067</v>
      </c>
      <c r="U159">
        <f>(1/(1+EXP(('S Curve Equation'!$B$11-U114*'S Curve Equation'!$B$12)*'S Curve Equation'!$B$10))+'S Curve Equation'!$B$13)*'S Curve Equation'!$B$14</f>
        <v>0.21087301633569963</v>
      </c>
      <c r="V159">
        <f>(1/(1+EXP(('S Curve Equation'!$B$11-V114*'S Curve Equation'!$B$12)*'S Curve Equation'!$B$10))+'S Curve Equation'!$B$13)*'S Curve Equation'!$B$14</f>
        <v>0.20916167707606323</v>
      </c>
      <c r="W159">
        <f>(1/(1+EXP(('S Curve Equation'!$B$11-W114*'S Curve Equation'!$B$12)*'S Curve Equation'!$B$10))+'S Curve Equation'!$B$13)*'S Curve Equation'!$B$14</f>
        <v>0.20747485374052207</v>
      </c>
      <c r="X159">
        <f>(1/(1+EXP(('S Curve Equation'!$B$11-X114*'S Curve Equation'!$B$12)*'S Curve Equation'!$B$10))+'S Curve Equation'!$B$13)*'S Curve Equation'!$B$14</f>
        <v>0.20581210228992522</v>
      </c>
      <c r="Y159">
        <f>(1/(1+EXP(('S Curve Equation'!$B$11-Y114*'S Curve Equation'!$B$12)*'S Curve Equation'!$B$10))+'S Curve Equation'!$B$13)*'S Curve Equation'!$B$14</f>
        <v>0.20417298763779057</v>
      </c>
      <c r="Z159">
        <f>(1/(1+EXP(('S Curve Equation'!$B$11-Z114*'S Curve Equation'!$B$12)*'S Curve Equation'!$B$10))+'S Curve Equation'!$B$13)*'S Curve Equation'!$B$14</f>
        <v>0.20255708347750809</v>
      </c>
      <c r="AA159">
        <f>(1/(1+EXP(('S Curve Equation'!$B$11-AA114*'S Curve Equation'!$B$12)*'S Curve Equation'!$B$10))+'S Curve Equation'!$B$13)*'S Curve Equation'!$B$14</f>
        <v>0.20096397211136852</v>
      </c>
      <c r="AB159">
        <f>(1/(1+EXP(('S Curve Equation'!$B$11-AB114*'S Curve Equation'!$B$12)*'S Curve Equation'!$B$10))+'S Curve Equation'!$B$13)*'S Curve Equation'!$B$14</f>
        <v>0.19939324428152252</v>
      </c>
      <c r="AC159">
        <f>(1/(1+EXP(('S Curve Equation'!$B$11-AC114*'S Curve Equation'!$B$12)*'S Curve Equation'!$B$10))+'S Curve Equation'!$B$13)*'S Curve Equation'!$B$14</f>
        <v>0.19784449900297826</v>
      </c>
      <c r="AD159">
        <f>(1/(1+EXP(('S Curve Equation'!$B$11-AD114*'S Curve Equation'!$B$12)*'S Curve Equation'!$B$10))+'S Curve Equation'!$B$13)*'S Curve Equation'!$B$14</f>
        <v>0.19631734339871593</v>
      </c>
      <c r="AE159">
        <f>(1/(1+EXP(('S Curve Equation'!$B$11-AE114*'S Curve Equation'!$B$12)*'S Curve Equation'!$B$10))+'S Curve Equation'!$B$13)*'S Curve Equation'!$B$14</f>
        <v>0.19481139253700425</v>
      </c>
      <c r="AF159">
        <f>(1/(1+EXP(('S Curve Equation'!$B$11-AF114*'S Curve Equation'!$B$12)*'S Curve Equation'!$B$10))+'S Curve Equation'!$B$13)*'S Curve Equation'!$B$14</f>
        <v>0.19332626927097721</v>
      </c>
    </row>
    <row r="160" spans="1:32" x14ac:dyDescent="0.25">
      <c r="A160" t="s">
        <v>62</v>
      </c>
      <c r="B160">
        <f>(1/(1+EXP(('S Curve Equation'!$B$11-B115*'S Curve Equation'!$B$12)*'S Curve Equation'!$B$10))+'S Curve Equation'!$B$13)*'S Curve Equation'!$B$14</f>
        <v>0.22157996146435455</v>
      </c>
      <c r="C160">
        <f>(1/(1+EXP(('S Curve Equation'!$B$11-C115*'S Curve Equation'!$B$12)*'S Curve Equation'!$B$10))+'S Curve Equation'!$B$13)*'S Curve Equation'!$B$14</f>
        <v>0.21422026058151711</v>
      </c>
      <c r="D160">
        <f>(1/(1+EXP(('S Curve Equation'!$B$11-D115*'S Curve Equation'!$B$12)*'S Curve Equation'!$B$10))+'S Curve Equation'!$B$13)*'S Curve Equation'!$B$14</f>
        <v>0.21039471196581955</v>
      </c>
      <c r="E160">
        <f>(1/(1+EXP(('S Curve Equation'!$B$11-E115*'S Curve Equation'!$B$12)*'S Curve Equation'!$B$10))+'S Curve Equation'!$B$13)*'S Curve Equation'!$B$14</f>
        <v>0.20744249649602031</v>
      </c>
      <c r="F160">
        <f>(1/(1+EXP(('S Curve Equation'!$B$11-F115*'S Curve Equation'!$B$12)*'S Curve Equation'!$B$10))+'S Curve Equation'!$B$13)*'S Curve Equation'!$B$14</f>
        <v>0.2047312578444532</v>
      </c>
      <c r="G160">
        <f>(1/(1+EXP(('S Curve Equation'!$B$11-G115*'S Curve Equation'!$B$12)*'S Curve Equation'!$B$10))+'S Curve Equation'!$B$13)*'S Curve Equation'!$B$14</f>
        <v>0.20308396564880479</v>
      </c>
      <c r="H160">
        <f>(1/(1+EXP(('S Curve Equation'!$B$11-H115*'S Curve Equation'!$B$12)*'S Curve Equation'!$B$10))+'S Curve Equation'!$B$13)*'S Curve Equation'!$B$14</f>
        <v>0.20111774350647305</v>
      </c>
      <c r="I160">
        <f>(1/(1+EXP(('S Curve Equation'!$B$11-I115*'S Curve Equation'!$B$12)*'S Curve Equation'!$B$10))+'S Curve Equation'!$B$13)*'S Curve Equation'!$B$14</f>
        <v>0.20288221120189281</v>
      </c>
      <c r="J160">
        <f>(1/(1+EXP(('S Curve Equation'!$B$11-J115*'S Curve Equation'!$B$12)*'S Curve Equation'!$B$10))+'S Curve Equation'!$B$13)*'S Curve Equation'!$B$14</f>
        <v>0.20712986048067686</v>
      </c>
      <c r="K160">
        <f>(1/(1+EXP(('S Curve Equation'!$B$11-K115*'S Curve Equation'!$B$12)*'S Curve Equation'!$B$10))+'S Curve Equation'!$B$13)*'S Curve Equation'!$B$14</f>
        <v>0.21154605706459445</v>
      </c>
      <c r="L160">
        <f>(1/(1+EXP(('S Curve Equation'!$B$11-L115*'S Curve Equation'!$B$12)*'S Curve Equation'!$B$10))+'S Curve Equation'!$B$13)*'S Curve Equation'!$B$14</f>
        <v>0.19950979603419061</v>
      </c>
      <c r="M160">
        <f>(1/(1+EXP(('S Curve Equation'!$B$11-M115*'S Curve Equation'!$B$12)*'S Curve Equation'!$B$10))+'S Curve Equation'!$B$13)*'S Curve Equation'!$B$14</f>
        <v>0.19780981061225661</v>
      </c>
      <c r="N160">
        <f>(1/(1+EXP(('S Curve Equation'!$B$11-N115*'S Curve Equation'!$B$12)*'S Curve Equation'!$B$10))+'S Curve Equation'!$B$13)*'S Curve Equation'!$B$14</f>
        <v>0.19613547139813725</v>
      </c>
      <c r="O160">
        <f>(1/(1+EXP(('S Curve Equation'!$B$11-O115*'S Curve Equation'!$B$12)*'S Curve Equation'!$B$10))+'S Curve Equation'!$B$13)*'S Curve Equation'!$B$14</f>
        <v>0.19448628584228203</v>
      </c>
      <c r="P160">
        <f>(1/(1+EXP(('S Curve Equation'!$B$11-P115*'S Curve Equation'!$B$12)*'S Curve Equation'!$B$10))+'S Curve Equation'!$B$13)*'S Curve Equation'!$B$14</f>
        <v>0.19286177206413616</v>
      </c>
      <c r="Q160">
        <f>(1/(1+EXP(('S Curve Equation'!$B$11-Q115*'S Curve Equation'!$B$12)*'S Curve Equation'!$B$10))+'S Curve Equation'!$B$13)*'S Curve Equation'!$B$14</f>
        <v>0.19126145862278679</v>
      </c>
      <c r="R160">
        <f>(1/(1+EXP(('S Curve Equation'!$B$11-R115*'S Curve Equation'!$B$12)*'S Curve Equation'!$B$10))+'S Curve Equation'!$B$13)*'S Curve Equation'!$B$14</f>
        <v>0.18968488429103983</v>
      </c>
      <c r="S160">
        <f>(1/(1+EXP(('S Curve Equation'!$B$11-S115*'S Curve Equation'!$B$12)*'S Curve Equation'!$B$10))+'S Curve Equation'!$B$13)*'S Curve Equation'!$B$14</f>
        <v>0.18813159783302716</v>
      </c>
      <c r="T160">
        <f>(1/(1+EXP(('S Curve Equation'!$B$11-T115*'S Curve Equation'!$B$12)*'S Curve Equation'!$B$10))+'S Curve Equation'!$B$13)*'S Curve Equation'!$B$14</f>
        <v>0.18660115778540728</v>
      </c>
      <c r="U160">
        <f>(1/(1+EXP(('S Curve Equation'!$B$11-U115*'S Curve Equation'!$B$12)*'S Curve Equation'!$B$10))+'S Curve Equation'!$B$13)*'S Curve Equation'!$B$14</f>
        <v>0.1850931322422327</v>
      </c>
      <c r="V160">
        <f>(1/(1+EXP(('S Curve Equation'!$B$11-V115*'S Curve Equation'!$B$12)*'S Curve Equation'!$B$10))+'S Curve Equation'!$B$13)*'S Curve Equation'!$B$14</f>
        <v>0.1836070986435144</v>
      </c>
      <c r="W160">
        <f>(1/(1+EXP(('S Curve Equation'!$B$11-W115*'S Curve Equation'!$B$12)*'S Curve Equation'!$B$10))+'S Curve Equation'!$B$13)*'S Curve Equation'!$B$14</f>
        <v>0.18214264356754264</v>
      </c>
      <c r="X160">
        <f>(1/(1+EXP(('S Curve Equation'!$B$11-X115*'S Curve Equation'!$B$12)*'S Curve Equation'!$B$10))+'S Curve Equation'!$B$13)*'S Curve Equation'!$B$14</f>
        <v>0.18069936252696672</v>
      </c>
      <c r="Y160">
        <f>(1/(1+EXP(('S Curve Equation'!$B$11-Y115*'S Curve Equation'!$B$12)*'S Curve Equation'!$B$10))+'S Curve Equation'!$B$13)*'S Curve Equation'!$B$14</f>
        <v>0.17927685976866617</v>
      </c>
      <c r="Z160">
        <f>(1/(1+EXP(('S Curve Equation'!$B$11-Z115*'S Curve Equation'!$B$12)*'S Curve Equation'!$B$10))+'S Curve Equation'!$B$13)*'S Curve Equation'!$B$14</f>
        <v>0.17787474807741324</v>
      </c>
      <c r="AA160">
        <f>(1/(1+EXP(('S Curve Equation'!$B$11-AA115*'S Curve Equation'!$B$12)*'S Curve Equation'!$B$10))+'S Curve Equation'!$B$13)*'S Curve Equation'!$B$14</f>
        <v>0.17649264858333211</v>
      </c>
      <c r="AB160">
        <f>(1/(1+EXP(('S Curve Equation'!$B$11-AB115*'S Curve Equation'!$B$12)*'S Curve Equation'!$B$10))+'S Curve Equation'!$B$13)*'S Curve Equation'!$B$14</f>
        <v>0.17513019057314036</v>
      </c>
      <c r="AC160">
        <f>(1/(1+EXP(('S Curve Equation'!$B$11-AC115*'S Curve Equation'!$B$12)*'S Curve Equation'!$B$10))+'S Curve Equation'!$B$13)*'S Curve Equation'!$B$14</f>
        <v>0.17378701130516805</v>
      </c>
      <c r="AD160">
        <f>(1/(1+EXP(('S Curve Equation'!$B$11-AD115*'S Curve Equation'!$B$12)*'S Curve Equation'!$B$10))+'S Curve Equation'!$B$13)*'S Curve Equation'!$B$14</f>
        <v>0.17246275582812529</v>
      </c>
      <c r="AE160">
        <f>(1/(1+EXP(('S Curve Equation'!$B$11-AE115*'S Curve Equation'!$B$12)*'S Curve Equation'!$B$10))+'S Curve Equation'!$B$13)*'S Curve Equation'!$B$14</f>
        <v>0.17115707680360298</v>
      </c>
      <c r="AF160">
        <f>(1/(1+EXP(('S Curve Equation'!$B$11-AF115*'S Curve Equation'!$B$12)*'S Curve Equation'!$B$10))+'S Curve Equation'!$B$13)*'S Curve Equation'!$B$14</f>
        <v>0.16986963433227012</v>
      </c>
    </row>
    <row r="161" spans="1:32" x14ac:dyDescent="0.25">
      <c r="A161" t="s">
        <v>64</v>
      </c>
      <c r="B161">
        <f>(1/(1+EXP(('S Curve Equation'!$B$11-B116*'S Curve Equation'!$B$12)*'S Curve Equation'!$B$10))+'S Curve Equation'!$B$13)*'S Curve Equation'!$B$14</f>
        <v>0.23850197109067017</v>
      </c>
      <c r="C161">
        <f>(1/(1+EXP(('S Curve Equation'!$B$11-C116*'S Curve Equation'!$B$12)*'S Curve Equation'!$B$10))+'S Curve Equation'!$B$13)*'S Curve Equation'!$B$14</f>
        <v>0.23055715039779062</v>
      </c>
      <c r="D161">
        <f>(1/(1+EXP(('S Curve Equation'!$B$11-D116*'S Curve Equation'!$B$12)*'S Curve Equation'!$B$10))+'S Curve Equation'!$B$13)*'S Curve Equation'!$B$14</f>
        <v>0.22642517372284715</v>
      </c>
      <c r="E161">
        <f>(1/(1+EXP(('S Curve Equation'!$B$11-E116*'S Curve Equation'!$B$12)*'S Curve Equation'!$B$10))+'S Curve Equation'!$B$13)*'S Curve Equation'!$B$14</f>
        <v>0.22323546253412108</v>
      </c>
      <c r="F161">
        <f>(1/(1+EXP(('S Curve Equation'!$B$11-F116*'S Curve Equation'!$B$12)*'S Curve Equation'!$B$10))+'S Curve Equation'!$B$13)*'S Curve Equation'!$B$14</f>
        <v>0.22030535423462821</v>
      </c>
      <c r="G161">
        <f>(1/(1+EXP(('S Curve Equation'!$B$11-G116*'S Curve Equation'!$B$12)*'S Curve Equation'!$B$10))+'S Curve Equation'!$B$13)*'S Curve Equation'!$B$14</f>
        <v>0.21852473520375454</v>
      </c>
      <c r="H161">
        <f>(1/(1+EXP(('S Curve Equation'!$B$11-H116*'S Curve Equation'!$B$12)*'S Curve Equation'!$B$10))+'S Curve Equation'!$B$13)*'S Curve Equation'!$B$14</f>
        <v>0.21639903828241769</v>
      </c>
      <c r="I161">
        <f>(1/(1+EXP(('S Curve Equation'!$B$11-I116*'S Curve Equation'!$B$12)*'S Curve Equation'!$B$10))+'S Curve Equation'!$B$13)*'S Curve Equation'!$B$14</f>
        <v>0.21830663367270928</v>
      </c>
      <c r="J161">
        <f>(1/(1+EXP(('S Curve Equation'!$B$11-J116*'S Curve Equation'!$B$12)*'S Curve Equation'!$B$10))+'S Curve Equation'!$B$13)*'S Curve Equation'!$B$14</f>
        <v>0.22289762509347741</v>
      </c>
      <c r="K161">
        <f>(1/(1+EXP(('S Curve Equation'!$B$11-K116*'S Curve Equation'!$B$12)*'S Curve Equation'!$B$10))+'S Curve Equation'!$B$13)*'S Curve Equation'!$B$14</f>
        <v>0.22766890141780924</v>
      </c>
      <c r="L161">
        <f>(1/(1+EXP(('S Curve Equation'!$B$11-L116*'S Curve Equation'!$B$12)*'S Curve Equation'!$B$10))+'S Curve Equation'!$B$13)*'S Curve Equation'!$B$14</f>
        <v>0.21466040926536728</v>
      </c>
      <c r="M161">
        <f>(1/(1+EXP(('S Curve Equation'!$B$11-M116*'S Curve Equation'!$B$12)*'S Curve Equation'!$B$10))+'S Curve Equation'!$B$13)*'S Curve Equation'!$B$14</f>
        <v>0.21282200778595919</v>
      </c>
      <c r="N161">
        <f>(1/(1+EXP(('S Curve Equation'!$B$11-N116*'S Curve Equation'!$B$12)*'S Curve Equation'!$B$10))+'S Curve Equation'!$B$13)*'S Curve Equation'!$B$14</f>
        <v>0.21101109023422615</v>
      </c>
      <c r="O161">
        <f>(1/(1+EXP(('S Curve Equation'!$B$11-O116*'S Curve Equation'!$B$12)*'S Curve Equation'!$B$10))+'S Curve Equation'!$B$13)*'S Curve Equation'!$B$14</f>
        <v>0.20922714027277772</v>
      </c>
      <c r="P161">
        <f>(1/(1+EXP(('S Curve Equation'!$B$11-P116*'S Curve Equation'!$B$12)*'S Curve Equation'!$B$10))+'S Curve Equation'!$B$13)*'S Curve Equation'!$B$14</f>
        <v>0.20746965225846117</v>
      </c>
      <c r="Q161">
        <f>(1/(1+EXP(('S Curve Equation'!$B$11-Q116*'S Curve Equation'!$B$12)*'S Curve Equation'!$B$10))+'S Curve Equation'!$B$13)*'S Curve Equation'!$B$14</f>
        <v>0.2057381310358104</v>
      </c>
      <c r="R161">
        <f>(1/(1+EXP(('S Curve Equation'!$B$11-R116*'S Curve Equation'!$B$12)*'S Curve Equation'!$B$10))+'S Curve Equation'!$B$13)*'S Curve Equation'!$B$14</f>
        <v>0.20403209173219294</v>
      </c>
      <c r="S161">
        <f>(1/(1+EXP(('S Curve Equation'!$B$11-S116*'S Curve Equation'!$B$12)*'S Curve Equation'!$B$10))+'S Curve Equation'!$B$13)*'S Curve Equation'!$B$14</f>
        <v>0.20235105955485599</v>
      </c>
      <c r="T161">
        <f>(1/(1+EXP(('S Curve Equation'!$B$11-T116*'S Curve Equation'!$B$12)*'S Curve Equation'!$B$10))+'S Curve Equation'!$B$13)*'S Curve Equation'!$B$14</f>
        <v>0.20069456959003493</v>
      </c>
      <c r="U161">
        <f>(1/(1+EXP(('S Curve Equation'!$B$11-U116*'S Curve Equation'!$B$12)*'S Curve Equation'!$B$10))+'S Curve Equation'!$B$13)*'S Curve Equation'!$B$14</f>
        <v>0.19906216660428699</v>
      </c>
      <c r="V161">
        <f>(1/(1+EXP(('S Curve Equation'!$B$11-V116*'S Curve Equation'!$B$12)*'S Curve Equation'!$B$10))+'S Curve Equation'!$B$13)*'S Curve Equation'!$B$14</f>
        <v>0.19745340484816995</v>
      </c>
      <c r="W161">
        <f>(1/(1+EXP(('S Curve Equation'!$B$11-W116*'S Curve Equation'!$B$12)*'S Curve Equation'!$B$10))+'S Curve Equation'!$B$13)*'S Curve Equation'!$B$14</f>
        <v>0.19586784786240669</v>
      </c>
      <c r="X161">
        <f>(1/(1+EXP(('S Curve Equation'!$B$11-X116*'S Curve Equation'!$B$12)*'S Curve Equation'!$B$10))+'S Curve Equation'!$B$13)*'S Curve Equation'!$B$14</f>
        <v>0.1943050682866154</v>
      </c>
      <c r="Y161">
        <f>(1/(1+EXP(('S Curve Equation'!$B$11-Y116*'S Curve Equation'!$B$12)*'S Curve Equation'!$B$10))+'S Curve Equation'!$B$13)*'S Curve Equation'!$B$14</f>
        <v>0.1927646476707148</v>
      </c>
      <c r="Z161">
        <f>(1/(1+EXP(('S Curve Equation'!$B$11-Z116*'S Curve Equation'!$B$12)*'S Curve Equation'!$B$10))+'S Curve Equation'!$B$13)*'S Curve Equation'!$B$14</f>
        <v>0.19124617628906884</v>
      </c>
      <c r="AA161">
        <f>(1/(1+EXP(('S Curve Equation'!$B$11-AA116*'S Curve Equation'!$B$12)*'S Curve Equation'!$B$10))+'S Curve Equation'!$B$13)*'S Curve Equation'!$B$14</f>
        <v>0.18974925295744707</v>
      </c>
      <c r="AB161">
        <f>(1/(1+EXP(('S Curve Equation'!$B$11-AB116*'S Curve Equation'!$B$12)*'S Curve Equation'!$B$10))+'S Curve Equation'!$B$13)*'S Curve Equation'!$B$14</f>
        <v>0.18827348485284559</v>
      </c>
      <c r="AC161">
        <f>(1/(1+EXP(('S Curve Equation'!$B$11-AC116*'S Curve Equation'!$B$12)*'S Curve Equation'!$B$10))+'S Curve Equation'!$B$13)*'S Curve Equation'!$B$14</f>
        <v>0.18681848733622228</v>
      </c>
      <c r="AD161">
        <f>(1/(1+EXP(('S Curve Equation'!$B$11-AD116*'S Curve Equation'!$B$12)*'S Curve Equation'!$B$10))+'S Curve Equation'!$B$13)*'S Curve Equation'!$B$14</f>
        <v>0.18538388377817444</v>
      </c>
      <c r="AE161">
        <f>(1/(1+EXP(('S Curve Equation'!$B$11-AE116*'S Curve Equation'!$B$12)*'S Curve Equation'!$B$10))+'S Curve Equation'!$B$13)*'S Curve Equation'!$B$14</f>
        <v>0.18396930538759387</v>
      </c>
      <c r="AF161">
        <f>(1/(1+EXP(('S Curve Equation'!$B$11-AF116*'S Curve Equation'!$B$12)*'S Curve Equation'!$B$10))+'S Curve Equation'!$B$13)*'S Curve Equation'!$B$14</f>
        <v>0.18257439104331277</v>
      </c>
    </row>
    <row r="162" spans="1:32" x14ac:dyDescent="0.25">
      <c r="A162" t="s">
        <v>66</v>
      </c>
      <c r="B162">
        <f>(1/(1+EXP(('S Curve Equation'!$B$11-B117*'S Curve Equation'!$B$12)*'S Curve Equation'!$B$10))+'S Curve Equation'!$B$13)*'S Curve Equation'!$B$14</f>
        <v>0.22402159244264508</v>
      </c>
      <c r="C162">
        <f>(1/(1+EXP(('S Curve Equation'!$B$11-C117*'S Curve Equation'!$B$12)*'S Curve Equation'!$B$10))+'S Curve Equation'!$B$13)*'S Curve Equation'!$B$14</f>
        <v>0.21657672802205244</v>
      </c>
      <c r="D162">
        <f>(1/(1+EXP(('S Curve Equation'!$B$11-D117*'S Curve Equation'!$B$12)*'S Curve Equation'!$B$10))+'S Curve Equation'!$B$13)*'S Curve Equation'!$B$14</f>
        <v>0.21270662241113233</v>
      </c>
      <c r="E162">
        <f>(1/(1+EXP(('S Curve Equation'!$B$11-E117*'S Curve Equation'!$B$12)*'S Curve Equation'!$B$10))+'S Curve Equation'!$B$13)*'S Curve Equation'!$B$14</f>
        <v>0.20971989298834764</v>
      </c>
      <c r="F162">
        <f>(1/(1+EXP(('S Curve Equation'!$B$11-F117*'S Curve Equation'!$B$12)*'S Curve Equation'!$B$10))+'S Curve Equation'!$B$13)*'S Curve Equation'!$B$14</f>
        <v>0.20697686211944791</v>
      </c>
      <c r="G162">
        <f>(1/(1+EXP(('S Curve Equation'!$B$11-G117*'S Curve Equation'!$B$12)*'S Curve Equation'!$B$10))+'S Curve Equation'!$B$13)*'S Curve Equation'!$B$14</f>
        <v>0.20531021022847823</v>
      </c>
      <c r="H162">
        <f>(1/(1+EXP(('S Curve Equation'!$B$11-H117*'S Curve Equation'!$B$12)*'S Curve Equation'!$B$10))+'S Curve Equation'!$B$13)*'S Curve Equation'!$B$14</f>
        <v>0.20332083831682074</v>
      </c>
      <c r="I162">
        <f>(1/(1+EXP(('S Curve Equation'!$B$11-I117*'S Curve Equation'!$B$12)*'S Curve Equation'!$B$10))+'S Curve Equation'!$B$13)*'S Curve Equation'!$B$14</f>
        <v>0.20510608246100542</v>
      </c>
      <c r="J162">
        <f>(1/(1+EXP(('S Curve Equation'!$B$11-J117*'S Curve Equation'!$B$12)*'S Curve Equation'!$B$10))+'S Curve Equation'!$B$13)*'S Curve Equation'!$B$14</f>
        <v>0.20940359558207777</v>
      </c>
      <c r="K162">
        <f>(1/(1+EXP(('S Curve Equation'!$B$11-K117*'S Curve Equation'!$B$12)*'S Curve Equation'!$B$10))+'S Curve Equation'!$B$13)*'S Curve Equation'!$B$14</f>
        <v>0.21387139759507942</v>
      </c>
      <c r="L162">
        <f>(1/(1+EXP(('S Curve Equation'!$B$11-L117*'S Curve Equation'!$B$12)*'S Curve Equation'!$B$10))+'S Curve Equation'!$B$13)*'S Curve Equation'!$B$14</f>
        <v>0.20169392616956336</v>
      </c>
      <c r="M162">
        <f>(1/(1+EXP(('S Curve Equation'!$B$11-M117*'S Curve Equation'!$B$12)*'S Curve Equation'!$B$10))+'S Curve Equation'!$B$13)*'S Curve Equation'!$B$14</f>
        <v>0.19997385885729788</v>
      </c>
      <c r="N162">
        <f>(1/(1+EXP(('S Curve Equation'!$B$11-N117*'S Curve Equation'!$B$12)*'S Curve Equation'!$B$10))+'S Curve Equation'!$B$13)*'S Curve Equation'!$B$14</f>
        <v>0.1982797095785559</v>
      </c>
      <c r="O162">
        <f>(1/(1+EXP(('S Curve Equation'!$B$11-O117*'S Curve Equation'!$B$12)*'S Curve Equation'!$B$10))+'S Curve Equation'!$B$13)*'S Curve Equation'!$B$14</f>
        <v>0.19661098205992153</v>
      </c>
      <c r="P162">
        <f>(1/(1+EXP(('S Curve Equation'!$B$11-P117*'S Curve Equation'!$B$12)*'S Curve Equation'!$B$10))+'S Curve Equation'!$B$13)*'S Curve Equation'!$B$14</f>
        <v>0.19496719071267915</v>
      </c>
      <c r="Q162">
        <f>(1/(1+EXP(('S Curve Equation'!$B$11-Q117*'S Curve Equation'!$B$12)*'S Curve Equation'!$B$10))+'S Curve Equation'!$B$13)*'S Curve Equation'!$B$14</f>
        <v>0.1933478604062662</v>
      </c>
      <c r="R162">
        <f>(1/(1+EXP(('S Curve Equation'!$B$11-R117*'S Curve Equation'!$B$12)*'S Curve Equation'!$B$10))+'S Curve Equation'!$B$13)*'S Curve Equation'!$B$14</f>
        <v>0.19175252624492284</v>
      </c>
      <c r="S162">
        <f>(1/(1+EXP(('S Curve Equation'!$B$11-S117*'S Curve Equation'!$B$12)*'S Curve Equation'!$B$10))+'S Curve Equation'!$B$13)*'S Curve Equation'!$B$14</f>
        <v>0.19018073334765517</v>
      </c>
      <c r="T162">
        <f>(1/(1+EXP(('S Curve Equation'!$B$11-T117*'S Curve Equation'!$B$12)*'S Curve Equation'!$B$10))+'S Curve Equation'!$B$13)*'S Curve Equation'!$B$14</f>
        <v>0.18863203663158834</v>
      </c>
      <c r="U162">
        <f>(1/(1+EXP(('S Curve Equation'!$B$11-U117*'S Curve Equation'!$B$12)*'S Curve Equation'!$B$10))+'S Curve Equation'!$B$13)*'S Curve Equation'!$B$14</f>
        <v>0.18710600059879398</v>
      </c>
      <c r="V162">
        <f>(1/(1+EXP(('S Curve Equation'!$B$11-V117*'S Curve Equation'!$B$12)*'S Curve Equation'!$B$10))+'S Curve Equation'!$B$13)*'S Curve Equation'!$B$14</f>
        <v>0.1856021991266362</v>
      </c>
      <c r="W162">
        <f>(1/(1+EXP(('S Curve Equation'!$B$11-W117*'S Curve Equation'!$B$12)*'S Curve Equation'!$B$10))+'S Curve Equation'!$B$13)*'S Curve Equation'!$B$14</f>
        <v>0.18412021526170555</v>
      </c>
      <c r="X162">
        <f>(1/(1+EXP(('S Curve Equation'!$B$11-X117*'S Curve Equation'!$B$12)*'S Curve Equation'!$B$10))+'S Curve Equation'!$B$13)*'S Curve Equation'!$B$14</f>
        <v>0.18265964101735571</v>
      </c>
      <c r="Y162">
        <f>(1/(1+EXP(('S Curve Equation'!$B$11-Y117*'S Curve Equation'!$B$12)*'S Curve Equation'!$B$10))+'S Curve Equation'!$B$13)*'S Curve Equation'!$B$14</f>
        <v>0.181220077174884</v>
      </c>
      <c r="Z162">
        <f>(1/(1+EXP(('S Curve Equation'!$B$11-Z117*'S Curve Equation'!$B$12)*'S Curve Equation'!$B$10))+'S Curve Equation'!$B$13)*'S Curve Equation'!$B$14</f>
        <v>0.17980113308836559</v>
      </c>
      <c r="AA162">
        <f>(1/(1+EXP(('S Curve Equation'!$B$11-AA117*'S Curve Equation'!$B$12)*'S Curve Equation'!$B$10))+'S Curve Equation'!$B$13)*'S Curve Equation'!$B$14</f>
        <v>0.17840242649315677</v>
      </c>
      <c r="AB162">
        <f>(1/(1+EXP(('S Curve Equation'!$B$11-AB117*'S Curve Equation'!$B$12)*'S Curve Equation'!$B$10))+'S Curve Equation'!$B$13)*'S Curve Equation'!$B$14</f>
        <v>0.17702358331806028</v>
      </c>
      <c r="AC162">
        <f>(1/(1+EXP(('S Curve Equation'!$B$11-AC117*'S Curve Equation'!$B$12)*'S Curve Equation'!$B$10))+'S Curve Equation'!$B$13)*'S Curve Equation'!$B$14</f>
        <v>0.17566423750115559</v>
      </c>
      <c r="AD162">
        <f>(1/(1+EXP(('S Curve Equation'!$B$11-AD117*'S Curve Equation'!$B$12)*'S Curve Equation'!$B$10))+'S Curve Equation'!$B$13)*'S Curve Equation'!$B$14</f>
        <v>0.1743240308092748</v>
      </c>
      <c r="AE162">
        <f>(1/(1+EXP(('S Curve Equation'!$B$11-AE117*'S Curve Equation'!$B$12)*'S Curve Equation'!$B$10))+'S Curve Equation'!$B$13)*'S Curve Equation'!$B$14</f>
        <v>0.17300261266111322</v>
      </c>
      <c r="AF162">
        <f>(1/(1+EXP(('S Curve Equation'!$B$11-AF117*'S Curve Equation'!$B$12)*'S Curve Equation'!$B$10))+'S Curve Equation'!$B$13)*'S Curve Equation'!$B$14</f>
        <v>0.17169963995394599</v>
      </c>
    </row>
    <row r="163" spans="1:32" x14ac:dyDescent="0.25">
      <c r="A163" t="s">
        <v>68</v>
      </c>
      <c r="B163">
        <f>(1/(1+EXP(('S Curve Equation'!$B$11-B118*'S Curve Equation'!$B$12)*'S Curve Equation'!$B$10))+'S Curve Equation'!$B$13)*'S Curve Equation'!$B$14</f>
        <v>0.20000000000000007</v>
      </c>
      <c r="C163">
        <f>(1/(1+EXP(('S Curve Equation'!$B$11-C118*'S Curve Equation'!$B$12)*'S Curve Equation'!$B$10))+'S Curve Equation'!$B$13)*'S Curve Equation'!$B$14</f>
        <v>0.19340256662297686</v>
      </c>
      <c r="D163">
        <f>(1/(1+EXP(('S Curve Equation'!$B$11-D118*'S Curve Equation'!$B$12)*'S Curve Equation'!$B$10))+'S Curve Equation'!$B$13)*'S Curve Equation'!$B$14</f>
        <v>0.18997523240951683</v>
      </c>
      <c r="E163">
        <f>(1/(1+EXP(('S Curve Equation'!$B$11-E118*'S Curve Equation'!$B$12)*'S Curve Equation'!$B$10))+'S Curve Equation'!$B$13)*'S Curve Equation'!$B$14</f>
        <v>0.18733120201740974</v>
      </c>
      <c r="F163">
        <f>(1/(1+EXP(('S Curve Equation'!$B$11-F118*'S Curve Equation'!$B$12)*'S Curve Equation'!$B$10))+'S Curve Equation'!$B$13)*'S Curve Equation'!$B$14</f>
        <v>0.18490363971310866</v>
      </c>
      <c r="G163">
        <f>(1/(1+EXP(('S Curve Equation'!$B$11-G118*'S Curve Equation'!$B$12)*'S Curve Equation'!$B$10))+'S Curve Equation'!$B$13)*'S Curve Equation'!$B$14</f>
        <v>0.18342899592020559</v>
      </c>
      <c r="H163">
        <f>(1/(1+EXP(('S Curve Equation'!$B$11-H118*'S Curve Equation'!$B$12)*'S Curve Equation'!$B$10))+'S Curve Equation'!$B$13)*'S Curve Equation'!$B$14</f>
        <v>0.18166912919783618</v>
      </c>
      <c r="I163">
        <f>(1/(1+EXP(('S Curve Equation'!$B$11-I118*'S Curve Equation'!$B$12)*'S Curve Equation'!$B$10))+'S Curve Equation'!$B$13)*'S Curve Equation'!$B$14</f>
        <v>0.18324840170335621</v>
      </c>
      <c r="J163">
        <f>(1/(1+EXP(('S Curve Equation'!$B$11-J118*'S Curve Equation'!$B$12)*'S Curve Equation'!$B$10))+'S Curve Equation'!$B$13)*'S Curve Equation'!$B$14</f>
        <v>0.18705124590633401</v>
      </c>
      <c r="K163">
        <f>(1/(1+EXP(('S Curve Equation'!$B$11-K118*'S Curve Equation'!$B$12)*'S Curve Equation'!$B$10))+'S Curve Equation'!$B$13)*'S Curve Equation'!$B$14</f>
        <v>0.19100659248336369</v>
      </c>
      <c r="L163">
        <f>(1/(1+EXP(('S Curve Equation'!$B$11-L118*'S Curve Equation'!$B$12)*'S Curve Equation'!$B$10))+'S Curve Equation'!$B$13)*'S Curve Equation'!$B$14</f>
        <v>0.18023015738958725</v>
      </c>
      <c r="M163">
        <f>(1/(1+EXP(('S Curve Equation'!$B$11-M118*'S Curve Equation'!$B$12)*'S Curve Equation'!$B$10))+'S Curve Equation'!$B$13)*'S Curve Equation'!$B$14</f>
        <v>0.17870903029513951</v>
      </c>
      <c r="N163">
        <f>(1/(1+EXP(('S Curve Equation'!$B$11-N118*'S Curve Equation'!$B$12)*'S Curve Equation'!$B$10))+'S Curve Equation'!$B$13)*'S Curve Equation'!$B$14</f>
        <v>0.17721105705919599</v>
      </c>
      <c r="O163">
        <f>(1/(1+EXP(('S Curve Equation'!$B$11-O118*'S Curve Equation'!$B$12)*'S Curve Equation'!$B$10))+'S Curve Equation'!$B$13)*'S Curve Equation'!$B$14</f>
        <v>0.17573578212209143</v>
      </c>
      <c r="P163">
        <f>(1/(1+EXP(('S Curve Equation'!$B$11-P118*'S Curve Equation'!$B$12)*'S Curve Equation'!$B$10))+'S Curve Equation'!$B$13)*'S Curve Equation'!$B$14</f>
        <v>0.1742827602798043</v>
      </c>
      <c r="Q163">
        <f>(1/(1+EXP(('S Curve Equation'!$B$11-Q118*'S Curve Equation'!$B$12)*'S Curve Equation'!$B$10))+'S Curve Equation'!$B$13)*'S Curve Equation'!$B$14</f>
        <v>0.17285155643713651</v>
      </c>
      <c r="R163">
        <f>(1/(1+EXP(('S Curve Equation'!$B$11-R118*'S Curve Equation'!$B$12)*'S Curve Equation'!$B$10))+'S Curve Equation'!$B$13)*'S Curve Equation'!$B$14</f>
        <v>0.1714417453660802</v>
      </c>
      <c r="S163">
        <f>(1/(1+EXP(('S Curve Equation'!$B$11-S118*'S Curve Equation'!$B$12)*'S Curve Equation'!$B$10))+'S Curve Equation'!$B$13)*'S Curve Equation'!$B$14</f>
        <v>0.17005291146935325</v>
      </c>
      <c r="T163">
        <f>(1/(1+EXP(('S Curve Equation'!$B$11-T118*'S Curve Equation'!$B$12)*'S Curve Equation'!$B$10))+'S Curve Equation'!$B$13)*'S Curve Equation'!$B$14</f>
        <v>0.16868464854906023</v>
      </c>
      <c r="U163">
        <f>(1/(1+EXP(('S Curve Equation'!$B$11-U118*'S Curve Equation'!$B$12)*'S Curve Equation'!$B$10))+'S Curve Equation'!$B$13)*'S Curve Equation'!$B$14</f>
        <v>0.16733655958044405</v>
      </c>
      <c r="V163">
        <f>(1/(1+EXP(('S Curve Equation'!$B$11-V118*'S Curve Equation'!$B$12)*'S Curve Equation'!$B$10))+'S Curve Equation'!$B$13)*'S Curve Equation'!$B$14</f>
        <v>0.16600825649066581</v>
      </c>
      <c r="W163">
        <f>(1/(1+EXP(('S Curve Equation'!$B$11-W118*'S Curve Equation'!$B$12)*'S Curve Equation'!$B$10))+'S Curve Equation'!$B$13)*'S Curve Equation'!$B$14</f>
        <v>0.16469935994257784</v>
      </c>
      <c r="X163">
        <f>(1/(1+EXP(('S Curve Equation'!$B$11-X118*'S Curve Equation'!$B$12)*'S Curve Equation'!$B$10))+'S Curve Equation'!$B$13)*'S Curve Equation'!$B$14</f>
        <v>0.16340949912340844</v>
      </c>
      <c r="Y163">
        <f>(1/(1+EXP(('S Curve Equation'!$B$11-Y118*'S Curve Equation'!$B$12)*'S Curve Equation'!$B$10))+'S Curve Equation'!$B$13)*'S Curve Equation'!$B$14</f>
        <v>0.16213831153830993</v>
      </c>
      <c r="Z163">
        <f>(1/(1+EXP(('S Curve Equation'!$B$11-Z118*'S Curve Equation'!$B$12)*'S Curve Equation'!$B$10))+'S Curve Equation'!$B$13)*'S Curve Equation'!$B$14</f>
        <v>0.16088544280869282</v>
      </c>
      <c r="AA163">
        <f>(1/(1+EXP(('S Curve Equation'!$B$11-AA118*'S Curve Equation'!$B$12)*'S Curve Equation'!$B$10))+'S Curve Equation'!$B$13)*'S Curve Equation'!$B$14</f>
        <v>0.15965054647528218</v>
      </c>
      <c r="AB163">
        <f>(1/(1+EXP(('S Curve Equation'!$B$11-AB118*'S Curve Equation'!$B$12)*'S Curve Equation'!$B$10))+'S Curve Equation'!$B$13)*'S Curve Equation'!$B$14</f>
        <v>0.1584332838058139</v>
      </c>
      <c r="AC163">
        <f>(1/(1+EXP(('S Curve Equation'!$B$11-AC118*'S Curve Equation'!$B$12)*'S Curve Equation'!$B$10))+'S Curve Equation'!$B$13)*'S Curve Equation'!$B$14</f>
        <v>0.15723332360730322</v>
      </c>
      <c r="AD163">
        <f>(1/(1+EXP(('S Curve Equation'!$B$11-AD118*'S Curve Equation'!$B$12)*'S Curve Equation'!$B$10))+'S Curve Equation'!$B$13)*'S Curve Equation'!$B$14</f>
        <v>0.15605034204279911</v>
      </c>
      <c r="AE163">
        <f>(1/(1+EXP(('S Curve Equation'!$B$11-AE118*'S Curve Equation'!$B$12)*'S Curve Equation'!$B$10))+'S Curve Equation'!$B$13)*'S Curve Equation'!$B$14</f>
        <v>0.15488402245255173</v>
      </c>
      <c r="AF163">
        <f>(1/(1+EXP(('S Curve Equation'!$B$11-AF118*'S Curve Equation'!$B$12)*'S Curve Equation'!$B$10))+'S Curve Equation'!$B$13)*'S Curve Equation'!$B$14</f>
        <v>0.15373405517950714</v>
      </c>
    </row>
    <row r="164" spans="1:32" x14ac:dyDescent="0.25">
      <c r="A164" t="s">
        <v>70</v>
      </c>
      <c r="B164">
        <f>(1/(1+EXP(('S Curve Equation'!$B$11-B119*'S Curve Equation'!$B$12)*'S Curve Equation'!$B$10))+'S Curve Equation'!$B$13)*'S Curve Equation'!$B$14</f>
        <v>0.24969987995198073</v>
      </c>
      <c r="C164">
        <f>(1/(1+EXP(('S Curve Equation'!$B$11-C119*'S Curve Equation'!$B$12)*'S Curve Equation'!$B$10))+'S Curve Equation'!$B$13)*'S Curve Equation'!$B$14</f>
        <v>0.24137491428404398</v>
      </c>
      <c r="D164">
        <f>(1/(1+EXP(('S Curve Equation'!$B$11-D119*'S Curve Equation'!$B$12)*'S Curve Equation'!$B$10))+'S Curve Equation'!$B$13)*'S Curve Equation'!$B$14</f>
        <v>0.23704345914395378</v>
      </c>
      <c r="E164">
        <f>(1/(1+EXP(('S Curve Equation'!$B$11-E119*'S Curve Equation'!$B$12)*'S Curve Equation'!$B$10))+'S Curve Equation'!$B$13)*'S Curve Equation'!$B$14</f>
        <v>0.2336989618933186</v>
      </c>
      <c r="F164">
        <f>(1/(1+EXP(('S Curve Equation'!$B$11-F119*'S Curve Equation'!$B$12)*'S Curve Equation'!$B$10))+'S Curve Equation'!$B$13)*'S Curve Equation'!$B$14</f>
        <v>0.2306260699679708</v>
      </c>
      <c r="G164">
        <f>(1/(1+EXP(('S Curve Equation'!$B$11-G119*'S Curve Equation'!$B$12)*'S Curve Equation'!$B$10))+'S Curve Equation'!$B$13)*'S Curve Equation'!$B$14</f>
        <v>0.2287584094543289</v>
      </c>
      <c r="H164">
        <f>(1/(1+EXP(('S Curve Equation'!$B$11-H119*'S Curve Equation'!$B$12)*'S Curve Equation'!$B$10))+'S Curve Equation'!$B$13)*'S Curve Equation'!$B$14</f>
        <v>0.22652853857296801</v>
      </c>
      <c r="I164">
        <f>(1/(1+EXP(('S Curve Equation'!$B$11-I119*'S Curve Equation'!$B$12)*'S Curve Equation'!$B$10))+'S Curve Equation'!$B$13)*'S Curve Equation'!$B$14</f>
        <v>0.22852963258354131</v>
      </c>
      <c r="J164">
        <f>(1/(1+EXP(('S Curve Equation'!$B$11-J119*'S Curve Equation'!$B$12)*'S Curve Equation'!$B$10))+'S Curve Equation'!$B$13)*'S Curve Equation'!$B$14</f>
        <v>0.2333446904819608</v>
      </c>
      <c r="K164">
        <f>(1/(1+EXP(('S Curve Equation'!$B$11-K119*'S Curve Equation'!$B$12)*'S Curve Equation'!$B$10))+'S Curve Equation'!$B$13)*'S Curve Equation'!$B$14</f>
        <v>0.23834735403822357</v>
      </c>
      <c r="L164">
        <f>(1/(1+EXP(('S Curve Equation'!$B$11-L119*'S Curve Equation'!$B$12)*'S Curve Equation'!$B$10))+'S Curve Equation'!$B$13)*'S Curve Equation'!$B$14</f>
        <v>0.22470449454787769</v>
      </c>
      <c r="M164">
        <f>(1/(1+EXP(('S Curve Equation'!$B$11-M119*'S Curve Equation'!$B$12)*'S Curve Equation'!$B$10))+'S Curve Equation'!$B$13)*'S Curve Equation'!$B$14</f>
        <v>0.22277557449413068</v>
      </c>
      <c r="N164">
        <f>(1/(1+EXP(('S Curve Equation'!$B$11-N119*'S Curve Equation'!$B$12)*'S Curve Equation'!$B$10))+'S Curve Equation'!$B$13)*'S Curve Equation'!$B$14</f>
        <v>0.22087529215270821</v>
      </c>
      <c r="O164">
        <f>(1/(1+EXP(('S Curve Equation'!$B$11-O119*'S Curve Equation'!$B$12)*'S Curve Equation'!$B$10))+'S Curve Equation'!$B$13)*'S Curve Equation'!$B$14</f>
        <v>0.21900311810878587</v>
      </c>
      <c r="P164">
        <f>(1/(1+EXP(('S Curve Equation'!$B$11-P119*'S Curve Equation'!$B$12)*'S Curve Equation'!$B$10))+'S Curve Equation'!$B$13)*'S Curve Equation'!$B$14</f>
        <v>0.21715853355081691</v>
      </c>
      <c r="Q164">
        <f>(1/(1+EXP(('S Curve Equation'!$B$11-Q119*'S Curve Equation'!$B$12)*'S Curve Equation'!$B$10))+'S Curve Equation'!$B$13)*'S Curve Equation'!$B$14</f>
        <v>0.21534103008325714</v>
      </c>
      <c r="R164">
        <f>(1/(1+EXP(('S Curve Equation'!$B$11-R119*'S Curve Equation'!$B$12)*'S Curve Equation'!$B$10))+'S Curve Equation'!$B$13)*'S Curve Equation'!$B$14</f>
        <v>0.21355010953969264</v>
      </c>
      <c r="S164">
        <f>(1/(1+EXP(('S Curve Equation'!$B$11-S119*'S Curve Equation'!$B$12)*'S Curve Equation'!$B$10))+'S Curve Equation'!$B$13)*'S Curve Equation'!$B$14</f>
        <v>0.21178528379664602</v>
      </c>
      <c r="T164">
        <f>(1/(1+EXP(('S Curve Equation'!$B$11-T119*'S Curve Equation'!$B$12)*'S Curve Equation'!$B$10))+'S Curve Equation'!$B$13)*'S Curve Equation'!$B$14</f>
        <v>0.21004607458829017</v>
      </c>
      <c r="U164">
        <f>(1/(1+EXP(('S Curve Equation'!$B$11-U119*'S Curve Equation'!$B$12)*'S Curve Equation'!$B$10))+'S Curve Equation'!$B$13)*'S Curve Equation'!$B$14</f>
        <v>0.20833201332229798</v>
      </c>
      <c r="V164">
        <f>(1/(1+EXP(('S Curve Equation'!$B$11-V119*'S Curve Equation'!$B$12)*'S Curve Equation'!$B$10))+'S Curve Equation'!$B$13)*'S Curve Equation'!$B$14</f>
        <v>0.20664264089700932</v>
      </c>
      <c r="W164">
        <f>(1/(1+EXP(('S Curve Equation'!$B$11-W119*'S Curve Equation'!$B$12)*'S Curve Equation'!$B$10))+'S Curve Equation'!$B$13)*'S Curve Equation'!$B$14</f>
        <v>0.20497750752011504</v>
      </c>
      <c r="X164">
        <f>(1/(1+EXP(('S Curve Equation'!$B$11-X119*'S Curve Equation'!$B$12)*'S Curve Equation'!$B$10))+'S Curve Equation'!$B$13)*'S Curve Equation'!$B$14</f>
        <v>0.20333617252899186</v>
      </c>
      <c r="Y164">
        <f>(1/(1+EXP(('S Curve Equation'!$B$11-Y119*'S Curve Equation'!$B$12)*'S Curve Equation'!$B$10))+'S Curve Equation'!$B$13)*'S Curve Equation'!$B$14</f>
        <v>0.20171820421285139</v>
      </c>
      <c r="Z164">
        <f>(1/(1+EXP(('S Curve Equation'!$B$11-Z119*'S Curve Equation'!$B$12)*'S Curve Equation'!$B$10))+'S Curve Equation'!$B$13)*'S Curve Equation'!$B$14</f>
        <v>0.20012317963681664</v>
      </c>
      <c r="AA164">
        <f>(1/(1+EXP(('S Curve Equation'!$B$11-AA119*'S Curve Equation'!$B$12)*'S Curve Equation'!$B$10))+'S Curve Equation'!$B$13)*'S Curve Equation'!$B$14</f>
        <v>0.19855068446805066</v>
      </c>
      <c r="AB164">
        <f>(1/(1+EXP(('S Curve Equation'!$B$11-AB119*'S Curve Equation'!$B$12)*'S Curve Equation'!$B$10))+'S Curve Equation'!$B$13)*'S Curve Equation'!$B$14</f>
        <v>0.19700031280402422</v>
      </c>
      <c r="AC164">
        <f>(1/(1+EXP(('S Curve Equation'!$B$11-AC119*'S Curve Equation'!$B$12)*'S Curve Equation'!$B$10))+'S Curve Equation'!$B$13)*'S Curve Equation'!$B$14</f>
        <v>0.19547166700302307</v>
      </c>
      <c r="AD164">
        <f>(1/(1+EXP(('S Curve Equation'!$B$11-AD119*'S Curve Equation'!$B$12)*'S Curve Equation'!$B$10))+'S Curve Equation'!$B$13)*'S Curve Equation'!$B$14</f>
        <v>0.19396435751695887</v>
      </c>
      <c r="AE164">
        <f>(1/(1+EXP(('S Curve Equation'!$B$11-AE119*'S Curve Equation'!$B$12)*'S Curve Equation'!$B$10))+'S Curve Equation'!$B$13)*'S Curve Equation'!$B$14</f>
        <v>0.19247800272655866</v>
      </c>
      <c r="AF164">
        <f>(1/(1+EXP(('S Curve Equation'!$B$11-AF119*'S Curve Equation'!$B$12)*'S Curve Equation'!$B$10))+'S Curve Equation'!$B$13)*'S Curve Equation'!$B$14</f>
        <v>0.19101222877898236</v>
      </c>
    </row>
    <row r="165" spans="1:32" x14ac:dyDescent="0.25">
      <c r="A165" t="s">
        <v>72</v>
      </c>
      <c r="B165">
        <f>(1/(1+EXP(('S Curve Equation'!$B$11-B120*'S Curve Equation'!$B$12)*'S Curve Equation'!$B$10))+'S Curve Equation'!$B$13)*'S Curve Equation'!$B$14</f>
        <v>0.21806044872983496</v>
      </c>
      <c r="C165">
        <f>(1/(1+EXP(('S Curve Equation'!$B$11-C120*'S Curve Equation'!$B$12)*'S Curve Equation'!$B$10))+'S Curve Equation'!$B$13)*'S Curve Equation'!$B$14</f>
        <v>0.21082391935280803</v>
      </c>
      <c r="D165">
        <f>(1/(1+EXP(('S Curve Equation'!$B$11-D120*'S Curve Equation'!$B$12)*'S Curve Equation'!$B$10))+'S Curve Equation'!$B$13)*'S Curve Equation'!$B$14</f>
        <v>0.20706278840498824</v>
      </c>
      <c r="E165">
        <f>(1/(1+EXP(('S Curve Equation'!$B$11-E120*'S Curve Equation'!$B$12)*'S Curve Equation'!$B$10))+'S Curve Equation'!$B$13)*'S Curve Equation'!$B$14</f>
        <v>0.20416045968085197</v>
      </c>
      <c r="F165">
        <f>(1/(1+EXP(('S Curve Equation'!$B$11-F120*'S Curve Equation'!$B$12)*'S Curve Equation'!$B$10))+'S Curve Equation'!$B$13)*'S Curve Equation'!$B$14</f>
        <v>0.20149516520703589</v>
      </c>
      <c r="G165">
        <f>(1/(1+EXP(('S Curve Equation'!$B$11-G120*'S Curve Equation'!$B$12)*'S Curve Equation'!$B$10))+'S Curve Equation'!$B$13)*'S Curve Equation'!$B$14</f>
        <v>0.19987584652141815</v>
      </c>
      <c r="H165">
        <f>(1/(1+EXP(('S Curve Equation'!$B$11-H120*'S Curve Equation'!$B$12)*'S Curve Equation'!$B$10))+'S Curve Equation'!$B$13)*'S Curve Equation'!$B$14</f>
        <v>0.19794307044454487</v>
      </c>
      <c r="I165">
        <f>(1/(1+EXP(('S Curve Equation'!$B$11-I120*'S Curve Equation'!$B$12)*'S Curve Equation'!$B$10))+'S Curve Equation'!$B$13)*'S Curve Equation'!$B$14</f>
        <v>0.1996775211664592</v>
      </c>
      <c r="J165">
        <f>(1/(1+EXP(('S Curve Equation'!$B$11-J120*'S Curve Equation'!$B$12)*'S Curve Equation'!$B$10))+'S Curve Equation'!$B$13)*'S Curve Equation'!$B$14</f>
        <v>0.20385311529919042</v>
      </c>
      <c r="K165">
        <f>(1/(1+EXP(('S Curve Equation'!$B$11-K120*'S Curve Equation'!$B$12)*'S Curve Equation'!$B$10))+'S Curve Equation'!$B$13)*'S Curve Equation'!$B$14</f>
        <v>0.20819471889463295</v>
      </c>
      <c r="L165">
        <f>(1/(1+EXP(('S Curve Equation'!$B$11-L120*'S Curve Equation'!$B$12)*'S Curve Equation'!$B$10))+'S Curve Equation'!$B$13)*'S Curve Equation'!$B$14</f>
        <v>0.19636251945477984</v>
      </c>
      <c r="M165">
        <f>(1/(1+EXP(('S Curve Equation'!$B$11-M120*'S Curve Equation'!$B$12)*'S Curve Equation'!$B$10))+'S Curve Equation'!$B$13)*'S Curve Equation'!$B$14</f>
        <v>0.19469154145924791</v>
      </c>
      <c r="N165">
        <f>(1/(1+EXP(('S Curve Equation'!$B$11-N120*'S Curve Equation'!$B$12)*'S Curve Equation'!$B$10))+'S Curve Equation'!$B$13)*'S Curve Equation'!$B$14</f>
        <v>0.19304581405397617</v>
      </c>
      <c r="O165">
        <f>(1/(1+EXP(('S Curve Equation'!$B$11-O120*'S Curve Equation'!$B$12)*'S Curve Equation'!$B$10))+'S Curve Equation'!$B$13)*'S Curve Equation'!$B$14</f>
        <v>0.19142485022625311</v>
      </c>
      <c r="P165">
        <f>(1/(1+EXP(('S Curve Equation'!$B$11-P120*'S Curve Equation'!$B$12)*'S Curve Equation'!$B$10))+'S Curve Equation'!$B$13)*'S Curve Equation'!$B$14</f>
        <v>0.18982817360260201</v>
      </c>
      <c r="Q165">
        <f>(1/(1+EXP(('S Curve Equation'!$B$11-Q120*'S Curve Equation'!$B$12)*'S Curve Equation'!$B$10))+'S Curve Equation'!$B$13)*'S Curve Equation'!$B$14</f>
        <v>0.18825531821567681</v>
      </c>
      <c r="R165">
        <f>(1/(1+EXP(('S Curve Equation'!$B$11-R120*'S Curve Equation'!$B$12)*'S Curve Equation'!$B$10))+'S Curve Equation'!$B$13)*'S Curve Equation'!$B$14</f>
        <v>0.18670582827491047</v>
      </c>
      <c r="S165">
        <f>(1/(1+EXP(('S Curve Equation'!$B$11-S120*'S Curve Equation'!$B$12)*'S Curve Equation'!$B$10))+'S Curve Equation'!$B$13)*'S Curve Equation'!$B$14</f>
        <v>0.1851792579409966</v>
      </c>
      <c r="T165">
        <f>(1/(1+EXP(('S Curve Equation'!$B$11-T120*'S Curve Equation'!$B$12)*'S Curve Equation'!$B$10))+'S Curve Equation'!$B$13)*'S Curve Equation'!$B$14</f>
        <v>0.18367517110424897</v>
      </c>
      <c r="U165">
        <f>(1/(1+EXP(('S Curve Equation'!$B$11-U120*'S Curve Equation'!$B$12)*'S Curve Equation'!$B$10))+'S Curve Equation'!$B$13)*'S Curve Equation'!$B$14</f>
        <v>0.18219314116689223</v>
      </c>
      <c r="V165">
        <f>(1/(1+EXP(('S Curve Equation'!$B$11-V120*'S Curve Equation'!$B$12)*'S Curve Equation'!$B$10))+'S Curve Equation'!$B$13)*'S Curve Equation'!$B$14</f>
        <v>0.18073275082929843</v>
      </c>
      <c r="W165">
        <f>(1/(1+EXP(('S Curve Equation'!$B$11-W120*'S Curve Equation'!$B$12)*'S Curve Equation'!$B$10))+'S Curve Equation'!$B$13)*'S Curve Equation'!$B$14</f>
        <v>0.17929359188021257</v>
      </c>
      <c r="X165">
        <f>(1/(1+EXP(('S Curve Equation'!$B$11-X120*'S Curve Equation'!$B$12)*'S Curve Equation'!$B$10))+'S Curve Equation'!$B$13)*'S Curve Equation'!$B$14</f>
        <v>0.17787526499095327</v>
      </c>
      <c r="Y165">
        <f>(1/(1+EXP(('S Curve Equation'!$B$11-Y120*'S Curve Equation'!$B$12)*'S Curve Equation'!$B$10))+'S Curve Equation'!$B$13)*'S Curve Equation'!$B$14</f>
        <v>0.17647737951360909</v>
      </c>
      <c r="Z165">
        <f>(1/(1+EXP(('S Curve Equation'!$B$11-Z120*'S Curve Equation'!$B$12)*'S Curve Equation'!$B$10))+'S Curve Equation'!$B$13)*'S Curve Equation'!$B$14</f>
        <v>0.17509955328321461</v>
      </c>
      <c r="AA165">
        <f>(1/(1+EXP(('S Curve Equation'!$B$11-AA120*'S Curve Equation'!$B$12)*'S Curve Equation'!$B$10))+'S Curve Equation'!$B$13)*'S Curve Equation'!$B$14</f>
        <v>0.17374141242390012</v>
      </c>
      <c r="AB165">
        <f>(1/(1+EXP(('S Curve Equation'!$B$11-AB120*'S Curve Equation'!$B$12)*'S Curve Equation'!$B$10))+'S Curve Equation'!$B$13)*'S Curve Equation'!$B$14</f>
        <v>0.17240259115898918</v>
      </c>
      <c r="AC165">
        <f>(1/(1+EXP(('S Curve Equation'!$B$11-AC120*'S Curve Equation'!$B$12)*'S Curve Equation'!$B$10))+'S Curve Equation'!$B$13)*'S Curve Equation'!$B$14</f>
        <v>0.17108273162502607</v>
      </c>
      <c r="AD165">
        <f>(1/(1+EXP(('S Curve Equation'!$B$11-AD120*'S Curve Equation'!$B$12)*'S Curve Equation'!$B$10))+'S Curve Equation'!$B$13)*'S Curve Equation'!$B$14</f>
        <v>0.16978148368969617</v>
      </c>
      <c r="AE165">
        <f>(1/(1+EXP(('S Curve Equation'!$B$11-AE120*'S Curve Equation'!$B$12)*'S Curve Equation'!$B$10))+'S Curve Equation'!$B$13)*'S Curve Equation'!$B$14</f>
        <v>0.1684985047736122</v>
      </c>
      <c r="AF165">
        <f>(1/(1+EXP(('S Curve Equation'!$B$11-AF120*'S Curve Equation'!$B$12)*'S Curve Equation'!$B$10))+'S Curve Equation'!$B$13)*'S Curve Equation'!$B$14</f>
        <v>0.16723345967592007</v>
      </c>
    </row>
    <row r="166" spans="1:32" x14ac:dyDescent="0.25">
      <c r="A166" t="s">
        <v>74</v>
      </c>
      <c r="B166">
        <f>(1/(1+EXP(('S Curve Equation'!$B$11-B121*'S Curve Equation'!$B$12)*'S Curve Equation'!$B$10))+'S Curve Equation'!$B$13)*'S Curve Equation'!$B$14</f>
        <v>0.1701511401337617</v>
      </c>
      <c r="C166">
        <f>(1/(1+EXP(('S Curve Equation'!$B$11-C121*'S Curve Equation'!$B$12)*'S Curve Equation'!$B$10))+'S Curve Equation'!$B$13)*'S Curve Equation'!$B$14</f>
        <v>0.16463054865176288</v>
      </c>
      <c r="D166">
        <f>(1/(1+EXP(('S Curve Equation'!$B$11-D121*'S Curve Equation'!$B$12)*'S Curve Equation'!$B$10))+'S Curve Equation'!$B$13)*'S Curve Equation'!$B$14</f>
        <v>0.16176416081573675</v>
      </c>
      <c r="E166">
        <f>(1/(1+EXP(('S Curve Equation'!$B$11-E121*'S Curve Equation'!$B$12)*'S Curve Equation'!$B$10))+'S Curve Equation'!$B$13)*'S Curve Equation'!$B$14</f>
        <v>0.15955352849559257</v>
      </c>
      <c r="F166">
        <f>(1/(1+EXP(('S Curve Equation'!$B$11-F121*'S Curve Equation'!$B$12)*'S Curve Equation'!$B$10))+'S Curve Equation'!$B$13)*'S Curve Equation'!$B$14</f>
        <v>0.15752435034738727</v>
      </c>
      <c r="G166">
        <f>(1/(1+EXP(('S Curve Equation'!$B$11-G121*'S Curve Equation'!$B$12)*'S Curve Equation'!$B$10))+'S Curve Equation'!$B$13)*'S Curve Equation'!$B$14</f>
        <v>0.15629191545909182</v>
      </c>
      <c r="H166">
        <f>(1/(1+EXP(('S Curve Equation'!$B$11-H121*'S Curve Equation'!$B$12)*'S Curve Equation'!$B$10))+'S Curve Equation'!$B$13)*'S Curve Equation'!$B$14</f>
        <v>0.15482129955613613</v>
      </c>
      <c r="I166">
        <f>(1/(1+EXP(('S Curve Equation'!$B$11-I121*'S Curve Equation'!$B$12)*'S Curve Equation'!$B$10))+'S Curve Equation'!$B$13)*'S Curve Equation'!$B$14</f>
        <v>0.15614099403658732</v>
      </c>
      <c r="J166">
        <f>(1/(1+EXP(('S Curve Equation'!$B$11-J121*'S Curve Equation'!$B$12)*'S Curve Equation'!$B$10))+'S Curve Equation'!$B$13)*'S Curve Equation'!$B$14</f>
        <v>0.15931949329881073</v>
      </c>
      <c r="K166">
        <f>(1/(1+EXP(('S Curve Equation'!$B$11-K121*'S Curve Equation'!$B$12)*'S Curve Equation'!$B$10))+'S Curve Equation'!$B$13)*'S Curve Equation'!$B$14</f>
        <v>0.16262661635499698</v>
      </c>
      <c r="L166">
        <f>(1/(1+EXP(('S Curve Equation'!$B$11-L121*'S Curve Equation'!$B$12)*'S Curve Equation'!$B$10))+'S Curve Equation'!$B$13)*'S Curve Equation'!$B$14</f>
        <v>0.15361898649487227</v>
      </c>
      <c r="M166">
        <f>(1/(1+EXP(('S Curve Equation'!$B$11-M121*'S Curve Equation'!$B$12)*'S Curve Equation'!$B$10))+'S Curve Equation'!$B$13)*'S Curve Equation'!$B$14</f>
        <v>0.1523481694347083</v>
      </c>
      <c r="N166">
        <f>(1/(1+EXP(('S Curve Equation'!$B$11-N121*'S Curve Equation'!$B$12)*'S Curve Equation'!$B$10))+'S Curve Equation'!$B$13)*'S Curve Equation'!$B$14</f>
        <v>0.15109682968438662</v>
      </c>
      <c r="O166">
        <f>(1/(1+EXP(('S Curve Equation'!$B$11-O121*'S Curve Equation'!$B$12)*'S Curve Equation'!$B$10))+'S Curve Equation'!$B$13)*'S Curve Equation'!$B$14</f>
        <v>0.14986457389295016</v>
      </c>
      <c r="P166">
        <f>(1/(1+EXP(('S Curve Equation'!$B$11-P121*'S Curve Equation'!$B$12)*'S Curve Equation'!$B$10))+'S Curve Equation'!$B$13)*'S Curve Equation'!$B$14</f>
        <v>0.14865101813537179</v>
      </c>
      <c r="Q166">
        <f>(1/(1+EXP(('S Curve Equation'!$B$11-Q121*'S Curve Equation'!$B$12)*'S Curve Equation'!$B$10))+'S Curve Equation'!$B$13)*'S Curve Equation'!$B$14</f>
        <v>0.14745578766362968</v>
      </c>
      <c r="R166">
        <f>(1/(1+EXP(('S Curve Equation'!$B$11-R121*'S Curve Equation'!$B$12)*'S Curve Equation'!$B$10))+'S Curve Equation'!$B$13)*'S Curve Equation'!$B$14</f>
        <v>0.146278516664436</v>
      </c>
      <c r="S166">
        <f>(1/(1+EXP(('S Curve Equation'!$B$11-S121*'S Curve Equation'!$B$12)*'S Curve Equation'!$B$10))+'S Curve Equation'!$B$13)*'S Curve Equation'!$B$14</f>
        <v>0.14511884802347721</v>
      </c>
      <c r="T166">
        <f>(1/(1+EXP(('S Curve Equation'!$B$11-T121*'S Curve Equation'!$B$12)*'S Curve Equation'!$B$10))+'S Curve Equation'!$B$13)*'S Curve Equation'!$B$14</f>
        <v>0.14397643309600885</v>
      </c>
      <c r="U166">
        <f>(1/(1+EXP(('S Curve Equation'!$B$11-U121*'S Curve Equation'!$B$12)*'S Curve Equation'!$B$10))+'S Curve Equation'!$B$13)*'S Curve Equation'!$B$14</f>
        <v>0.14285093148366546</v>
      </c>
      <c r="V166">
        <f>(1/(1+EXP(('S Curve Equation'!$B$11-V121*'S Curve Equation'!$B$12)*'S Curve Equation'!$B$10))+'S Curve Equation'!$B$13)*'S Curve Equation'!$B$14</f>
        <v>0.14174201081732418</v>
      </c>
      <c r="W166">
        <f>(1/(1+EXP(('S Curve Equation'!$B$11-W121*'S Curve Equation'!$B$12)*'S Curve Equation'!$B$10))+'S Curve Equation'!$B$13)*'S Curve Equation'!$B$14</f>
        <v>0.14064934654589273</v>
      </c>
      <c r="X166">
        <f>(1/(1+EXP(('S Curve Equation'!$B$11-X121*'S Curve Equation'!$B$12)*'S Curve Equation'!$B$10))+'S Curve Equation'!$B$13)*'S Curve Equation'!$B$14</f>
        <v>0.1395726217308583</v>
      </c>
      <c r="Y166">
        <f>(1/(1+EXP(('S Curve Equation'!$B$11-Y121*'S Curve Equation'!$B$12)*'S Curve Equation'!$B$10))+'S Curve Equation'!$B$13)*'S Curve Equation'!$B$14</f>
        <v>0.13851152684646661</v>
      </c>
      <c r="Z166">
        <f>(1/(1+EXP(('S Curve Equation'!$B$11-Z121*'S Curve Equation'!$B$12)*'S Curve Equation'!$B$10))+'S Curve Equation'!$B$13)*'S Curve Equation'!$B$14</f>
        <v>0.13746575958538113</v>
      </c>
      <c r="AA166">
        <f>(1/(1+EXP(('S Curve Equation'!$B$11-AA121*'S Curve Equation'!$B$12)*'S Curve Equation'!$B$10))+'S Curve Equation'!$B$13)*'S Curve Equation'!$B$14</f>
        <v>0.1364350246696886</v>
      </c>
      <c r="AB166">
        <f>(1/(1+EXP(('S Curve Equation'!$B$11-AB121*'S Curve Equation'!$B$12)*'S Curve Equation'!$B$10))+'S Curve Equation'!$B$13)*'S Curve Equation'!$B$14</f>
        <v>0.13541903366710589</v>
      </c>
      <c r="AC166">
        <f>(1/(1+EXP(('S Curve Equation'!$B$11-AC121*'S Curve Equation'!$B$12)*'S Curve Equation'!$B$10))+'S Curve Equation'!$B$13)*'S Curve Equation'!$B$14</f>
        <v>0.13441750481225978</v>
      </c>
      <c r="AD166">
        <f>(1/(1+EXP(('S Curve Equation'!$B$11-AD121*'S Curve Equation'!$B$12)*'S Curve Equation'!$B$10))+'S Curve Equation'!$B$13)*'S Curve Equation'!$B$14</f>
        <v>0.13343016283289935</v>
      </c>
      <c r="AE166">
        <f>(1/(1+EXP(('S Curve Equation'!$B$11-AE121*'S Curve Equation'!$B$12)*'S Curve Equation'!$B$10))+'S Curve Equation'!$B$13)*'S Curve Equation'!$B$14</f>
        <v>0.13245673878091541</v>
      </c>
      <c r="AF166">
        <f>(1/(1+EXP(('S Curve Equation'!$B$11-AF121*'S Curve Equation'!$B$12)*'S Curve Equation'!$B$10))+'S Curve Equation'!$B$13)*'S Curve Equation'!$B$14</f>
        <v>0.13149696986803544</v>
      </c>
    </row>
    <row r="167" spans="1:32" x14ac:dyDescent="0.25">
      <c r="A167" t="s">
        <v>76</v>
      </c>
      <c r="B167">
        <f>(1/(1+EXP(('S Curve Equation'!$B$11-B122*'S Curve Equation'!$B$12)*'S Curve Equation'!$B$10))+'S Curve Equation'!$B$13)*'S Curve Equation'!$B$14</f>
        <v>0.21980474198047417</v>
      </c>
      <c r="C167">
        <f>(1/(1+EXP(('S Curve Equation'!$B$11-C122*'S Curve Equation'!$B$12)*'S Curve Equation'!$B$10))+'S Curve Equation'!$B$13)*'S Curve Equation'!$B$14</f>
        <v>0.21250710807071704</v>
      </c>
      <c r="D167">
        <f>(1/(1+EXP(('S Curve Equation'!$B$11-D122*'S Curve Equation'!$B$12)*'S Curve Equation'!$B$10))+'S Curve Equation'!$B$13)*'S Curve Equation'!$B$14</f>
        <v>0.20871402359792582</v>
      </c>
      <c r="E167">
        <f>(1/(1+EXP(('S Curve Equation'!$B$11-E122*'S Curve Equation'!$B$12)*'S Curve Equation'!$B$10))+'S Curve Equation'!$B$13)*'S Curve Equation'!$B$14</f>
        <v>0.20578695087687865</v>
      </c>
      <c r="F167">
        <f>(1/(1+EXP(('S Curve Equation'!$B$11-F122*'S Curve Equation'!$B$12)*'S Curve Equation'!$B$10))+'S Curve Equation'!$B$13)*'S Curve Equation'!$B$14</f>
        <v>0.20309886918423292</v>
      </c>
      <c r="G167">
        <f>(1/(1+EXP(('S Curve Equation'!$B$11-G122*'S Curve Equation'!$B$12)*'S Curve Equation'!$B$10))+'S Curve Equation'!$B$13)*'S Curve Equation'!$B$14</f>
        <v>0.20146567688031225</v>
      </c>
      <c r="H167">
        <f>(1/(1+EXP(('S Curve Equation'!$B$11-H122*'S Curve Equation'!$B$12)*'S Curve Equation'!$B$10))+'S Curve Equation'!$B$13)*'S Curve Equation'!$B$14</f>
        <v>0.19951631360504563</v>
      </c>
      <c r="I167">
        <f>(1/(1+EXP(('S Curve Equation'!$B$11-I122*'S Curve Equation'!$B$12)*'S Curve Equation'!$B$10))+'S Curve Equation'!$B$13)*'S Curve Equation'!$B$14</f>
        <v>0.20126565087778592</v>
      </c>
      <c r="J167">
        <f>(1/(1+EXP(('S Curve Equation'!$B$11-J122*'S Curve Equation'!$B$12)*'S Curve Equation'!$B$10))+'S Curve Equation'!$B$13)*'S Curve Equation'!$B$14</f>
        <v>0.20547698191020755</v>
      </c>
      <c r="K167">
        <f>(1/(1+EXP(('S Curve Equation'!$B$11-K122*'S Curve Equation'!$B$12)*'S Curve Equation'!$B$10))+'S Curve Equation'!$B$13)*'S Curve Equation'!$B$14</f>
        <v>0.20985558418892675</v>
      </c>
      <c r="L167">
        <f>(1/(1+EXP(('S Curve Equation'!$B$11-L122*'S Curve Equation'!$B$12)*'S Curve Equation'!$B$10))+'S Curve Equation'!$B$13)*'S Curve Equation'!$B$14</f>
        <v>0.19792217609115878</v>
      </c>
      <c r="M167">
        <f>(1/(1+EXP(('S Curve Equation'!$B$11-M122*'S Curve Equation'!$B$12)*'S Curve Equation'!$B$10))+'S Curve Equation'!$B$13)*'S Curve Equation'!$B$14</f>
        <v>0.19623681310640204</v>
      </c>
      <c r="N167">
        <f>(1/(1+EXP(('S Curve Equation'!$B$11-N122*'S Curve Equation'!$B$12)*'S Curve Equation'!$B$10))+'S Curve Equation'!$B$13)*'S Curve Equation'!$B$14</f>
        <v>0.19457689733699571</v>
      </c>
      <c r="O167">
        <f>(1/(1+EXP(('S Curve Equation'!$B$11-O122*'S Curve Equation'!$B$12)*'S Curve Equation'!$B$10))+'S Curve Equation'!$B$13)*'S Curve Equation'!$B$14</f>
        <v>0.19294193900131654</v>
      </c>
      <c r="P167">
        <f>(1/(1+EXP(('S Curve Equation'!$B$11-P122*'S Curve Equation'!$B$12)*'S Curve Equation'!$B$10))+'S Curve Equation'!$B$13)*'S Curve Equation'!$B$14</f>
        <v>0.1913314589727754</v>
      </c>
      <c r="Q167">
        <f>(1/(1+EXP(('S Curve Equation'!$B$11-Q122*'S Curve Equation'!$B$12)*'S Curve Equation'!$B$10))+'S Curve Equation'!$B$13)*'S Curve Equation'!$B$14</f>
        <v>0.18974498854852856</v>
      </c>
      <c r="R167">
        <f>(1/(1+EXP(('S Curve Equation'!$B$11-R122*'S Curve Equation'!$B$12)*'S Curve Equation'!$B$10))+'S Curve Equation'!$B$13)*'S Curve Equation'!$B$14</f>
        <v>0.18818206922178352</v>
      </c>
      <c r="S167">
        <f>(1/(1+EXP(('S Curve Equation'!$B$11-S122*'S Curve Equation'!$B$12)*'S Curve Equation'!$B$10))+'S Curve Equation'!$B$13)*'S Curve Equation'!$B$14</f>
        <v>0.1866422524577892</v>
      </c>
      <c r="T167">
        <f>(1/(1+EXP(('S Curve Equation'!$B$11-T122*'S Curve Equation'!$B$12)*'S Curve Equation'!$B$10))+'S Curve Equation'!$B$13)*'S Curve Equation'!$B$14</f>
        <v>0.18512509947356603</v>
      </c>
      <c r="U167">
        <f>(1/(1+EXP(('S Curve Equation'!$B$11-U122*'S Curve Equation'!$B$12)*'S Curve Equation'!$B$10))+'S Curve Equation'!$B$13)*'S Curve Equation'!$B$14</f>
        <v>0.18363018102143558</v>
      </c>
      <c r="V167">
        <f>(1/(1+EXP(('S Curve Equation'!$B$11-V122*'S Curve Equation'!$B$12)*'S Curve Equation'!$B$10))+'S Curve Equation'!$B$13)*'S Curve Equation'!$B$14</f>
        <v>0.18215707717637625</v>
      </c>
      <c r="W167">
        <f>(1/(1+EXP(('S Curve Equation'!$B$11-W122*'S Curve Equation'!$B$12)*'S Curve Equation'!$B$10))+'S Curve Equation'!$B$13)*'S Curve Equation'!$B$14</f>
        <v>0.18070537712725279</v>
      </c>
      <c r="X167">
        <f>(1/(1+EXP(('S Curve Equation'!$B$11-X122*'S Curve Equation'!$B$12)*'S Curve Equation'!$B$10))+'S Curve Equation'!$B$13)*'S Curve Equation'!$B$14</f>
        <v>0.17927467897191565</v>
      </c>
      <c r="Y167">
        <f>(1/(1+EXP(('S Curve Equation'!$B$11-Y122*'S Curve Equation'!$B$12)*'S Curve Equation'!$B$10))+'S Curve Equation'!$B$13)*'S Curve Equation'!$B$14</f>
        <v>0.17786458951619621</v>
      </c>
      <c r="Z167">
        <f>(1/(1+EXP(('S Curve Equation'!$B$11-Z122*'S Curve Equation'!$B$12)*'S Curve Equation'!$B$10))+'S Curve Equation'!$B$13)*'S Curve Equation'!$B$14</f>
        <v>0.17647472407678938</v>
      </c>
      <c r="AA167">
        <f>(1/(1+EXP(('S Curve Equation'!$B$11-AA122*'S Curve Equation'!$B$12)*'S Curve Equation'!$B$10))+'S Curve Equation'!$B$13)*'S Curve Equation'!$B$14</f>
        <v>0.17510470628802327</v>
      </c>
      <c r="AB167">
        <f>(1/(1+EXP(('S Curve Equation'!$B$11-AB122*'S Curve Equation'!$B$12)*'S Curve Equation'!$B$10))+'S Curve Equation'!$B$13)*'S Curve Equation'!$B$14</f>
        <v>0.17375416791249668</v>
      </c>
      <c r="AC167">
        <f>(1/(1+EXP(('S Curve Equation'!$B$11-AC122*'S Curve Equation'!$B$12)*'S Curve Equation'!$B$10))+'S Curve Equation'!$B$13)*'S Curve Equation'!$B$14</f>
        <v>0.17242274865557092</v>
      </c>
      <c r="AD167">
        <f>(1/(1+EXP(('S Curve Equation'!$B$11-AD122*'S Curve Equation'!$B$12)*'S Curve Equation'!$B$10))+'S Curve Equation'!$B$13)*'S Curve Equation'!$B$14</f>
        <v>0.17111009598368479</v>
      </c>
      <c r="AE167">
        <f>(1/(1+EXP(('S Curve Equation'!$B$11-AE122*'S Curve Equation'!$B$12)*'S Curve Equation'!$B$10))+'S Curve Equation'!$B$13)*'S Curve Equation'!$B$14</f>
        <v>0.16981586494647077</v>
      </c>
      <c r="AF167">
        <f>(1/(1+EXP(('S Curve Equation'!$B$11-AF122*'S Curve Equation'!$B$12)*'S Curve Equation'!$B$10))+'S Curve Equation'!$B$13)*'S Curve Equation'!$B$14</f>
        <v>0.16853971800263071</v>
      </c>
    </row>
    <row r="168" spans="1:32" x14ac:dyDescent="0.25">
      <c r="A168" t="s">
        <v>78</v>
      </c>
      <c r="B168">
        <f>(1/(1+EXP(('S Curve Equation'!$B$11-B123*'S Curve Equation'!$B$12)*'S Curve Equation'!$B$10))+'S Curve Equation'!$B$13)*'S Curve Equation'!$B$14</f>
        <v>0.124113075796824</v>
      </c>
      <c r="C168">
        <f>(1/(1+EXP(('S Curve Equation'!$B$11-C123*'S Curve Equation'!$B$12)*'S Curve Equation'!$B$10))+'S Curve Equation'!$B$13)*'S Curve Equation'!$B$14</f>
        <v>0.12027538154835117</v>
      </c>
      <c r="D168">
        <f>(1/(1+EXP(('S Curve Equation'!$B$11-D123*'S Curve Equation'!$B$12)*'S Curve Equation'!$B$10))+'S Curve Equation'!$B$13)*'S Curve Equation'!$B$14</f>
        <v>0.11828282641203919</v>
      </c>
      <c r="E168">
        <f>(1/(1+EXP(('S Curve Equation'!$B$11-E123*'S Curve Equation'!$B$12)*'S Curve Equation'!$B$10))+'S Curve Equation'!$B$13)*'S Curve Equation'!$B$14</f>
        <v>0.11674606467730937</v>
      </c>
      <c r="F168">
        <f>(1/(1+EXP(('S Curve Equation'!$B$11-F123*'S Curve Equation'!$B$12)*'S Curve Equation'!$B$10))+'S Curve Equation'!$B$13)*'S Curve Equation'!$B$14</f>
        <v>0.11533536647632928</v>
      </c>
      <c r="G168">
        <f>(1/(1+EXP(('S Curve Equation'!$B$11-G123*'S Curve Equation'!$B$12)*'S Curve Equation'!$B$10))+'S Curve Equation'!$B$13)*'S Curve Equation'!$B$14</f>
        <v>0.11447851927744307</v>
      </c>
      <c r="H168">
        <f>(1/(1+EXP(('S Curve Equation'!$B$11-H123*'S Curve Equation'!$B$12)*'S Curve Equation'!$B$10))+'S Curve Equation'!$B$13)*'S Curve Equation'!$B$14</f>
        <v>0.11345601553814966</v>
      </c>
      <c r="I168">
        <f>(1/(1+EXP(('S Curve Equation'!$B$11-I123*'S Curve Equation'!$B$12)*'S Curve Equation'!$B$10))+'S Curve Equation'!$B$13)*'S Curve Equation'!$B$14</f>
        <v>0.11437358847832524</v>
      </c>
      <c r="J168">
        <f>(1/(1+EXP(('S Curve Equation'!$B$11-J123*'S Curve Equation'!$B$12)*'S Curve Equation'!$B$10))+'S Curve Equation'!$B$13)*'S Curve Equation'!$B$14</f>
        <v>0.11658336628474837</v>
      </c>
      <c r="K168">
        <f>(1/(1+EXP(('S Curve Equation'!$B$11-K123*'S Curve Equation'!$B$12)*'S Curve Equation'!$B$10))+'S Curve Equation'!$B$13)*'S Curve Equation'!$B$14</f>
        <v>0.11888236276544385</v>
      </c>
      <c r="L168">
        <f>(1/(1+EXP(('S Curve Equation'!$B$11-L123*'S Curve Equation'!$B$12)*'S Curve Equation'!$B$10))+'S Curve Equation'!$B$13)*'S Curve Equation'!$B$14</f>
        <v>0.1126200017682798</v>
      </c>
      <c r="M168">
        <f>(1/(1+EXP(('S Curve Equation'!$B$11-M123*'S Curve Equation'!$B$12)*'S Curve Equation'!$B$10))+'S Curve Equation'!$B$13)*'S Curve Equation'!$B$14</f>
        <v>0.11173628947885923</v>
      </c>
      <c r="N168">
        <f>(1/(1+EXP(('S Curve Equation'!$B$11-N123*'S Curve Equation'!$B$12)*'S Curve Equation'!$B$10))+'S Curve Equation'!$B$13)*'S Curve Equation'!$B$14</f>
        <v>0.11086604824053137</v>
      </c>
      <c r="O168">
        <f>(1/(1+EXP(('S Curve Equation'!$B$11-O123*'S Curve Equation'!$B$12)*'S Curve Equation'!$B$10))+'S Curve Equation'!$B$13)*'S Curve Equation'!$B$14</f>
        <v>0.11000900005119782</v>
      </c>
      <c r="P168">
        <f>(1/(1+EXP(('S Curve Equation'!$B$11-P123*'S Curve Equation'!$B$12)*'S Curve Equation'!$B$10))+'S Curve Equation'!$B$13)*'S Curve Equation'!$B$14</f>
        <v>0.10916487393302887</v>
      </c>
      <c r="Q168">
        <f>(1/(1+EXP(('S Curve Equation'!$B$11-Q123*'S Curve Equation'!$B$12)*'S Curve Equation'!$B$10))+'S Curve Equation'!$B$13)*'S Curve Equation'!$B$14</f>
        <v>0.10833340572767661</v>
      </c>
      <c r="R168">
        <f>(1/(1+EXP(('S Curve Equation'!$B$11-R123*'S Curve Equation'!$B$12)*'S Curve Equation'!$B$10))+'S Curve Equation'!$B$13)*'S Curve Equation'!$B$14</f>
        <v>0.10751433789806936</v>
      </c>
      <c r="S168">
        <f>(1/(1+EXP(('S Curve Equation'!$B$11-S123*'S Curve Equation'!$B$12)*'S Curve Equation'!$B$10))+'S Curve Equation'!$B$13)*'S Curve Equation'!$B$14</f>
        <v>0.10670741933657024</v>
      </c>
      <c r="T168">
        <f>(1/(1+EXP(('S Curve Equation'!$B$11-T123*'S Curve Equation'!$B$12)*'S Curve Equation'!$B$10))+'S Curve Equation'!$B$13)*'S Curve Equation'!$B$14</f>
        <v>0.10591240517927956</v>
      </c>
      <c r="U168">
        <f>(1/(1+EXP(('S Curve Equation'!$B$11-U123*'S Curve Equation'!$B$12)*'S Curve Equation'!$B$10))+'S Curve Equation'!$B$13)*'S Curve Equation'!$B$14</f>
        <v>0.1051290566262774</v>
      </c>
      <c r="V168">
        <f>(1/(1+EXP(('S Curve Equation'!$B$11-V123*'S Curve Equation'!$B$12)*'S Curve Equation'!$B$10))+'S Curve Equation'!$B$13)*'S Curve Equation'!$B$14</f>
        <v>0.10435714076759836</v>
      </c>
      <c r="W168">
        <f>(1/(1+EXP(('S Curve Equation'!$B$11-W123*'S Curve Equation'!$B$12)*'S Curve Equation'!$B$10))+'S Curve Equation'!$B$13)*'S Curve Equation'!$B$14</f>
        <v>0.10359643041475369</v>
      </c>
      <c r="X168">
        <f>(1/(1+EXP(('S Curve Equation'!$B$11-X123*'S Curve Equation'!$B$12)*'S Curve Equation'!$B$10))+'S Curve Equation'!$B$13)*'S Curve Equation'!$B$14</f>
        <v>0.10284670393760194</v>
      </c>
      <c r="Y168">
        <f>(1/(1+EXP(('S Curve Equation'!$B$11-Y123*'S Curve Equation'!$B$12)*'S Curve Equation'!$B$10))+'S Curve Equation'!$B$13)*'S Curve Equation'!$B$14</f>
        <v>0.10210774510639517</v>
      </c>
      <c r="Z168">
        <f>(1/(1+EXP(('S Curve Equation'!$B$11-Z123*'S Curve Equation'!$B$12)*'S Curve Equation'!$B$10))+'S Curve Equation'!$B$13)*'S Curve Equation'!$B$14</f>
        <v>0.1013793429388205</v>
      </c>
      <c r="AA168">
        <f>(1/(1+EXP(('S Curve Equation'!$B$11-AA123*'S Curve Equation'!$B$12)*'S Curve Equation'!$B$10))+'S Curve Equation'!$B$13)*'S Curve Equation'!$B$14</f>
        <v>0.10066129155187102</v>
      </c>
      <c r="AB168">
        <f>(1/(1+EXP(('S Curve Equation'!$B$11-AB123*'S Curve Equation'!$B$12)*'S Curve Equation'!$B$10))+'S Curve Equation'!$B$13)*'S Curve Equation'!$B$14</f>
        <v>9.9953390018379232E-2</v>
      </c>
      <c r="AC168">
        <f>(1/(1+EXP(('S Curve Equation'!$B$11-AC123*'S Curve Equation'!$B$12)*'S Curve Equation'!$B$10))+'S Curve Equation'!$B$13)*'S Curve Equation'!$B$14</f>
        <v>9.9255442228059307E-2</v>
      </c>
      <c r="AD168">
        <f>(1/(1+EXP(('S Curve Equation'!$B$11-AD123*'S Curve Equation'!$B$12)*'S Curve Equation'!$B$10))+'S Curve Equation'!$B$13)*'S Curve Equation'!$B$14</f>
        <v>9.8567256752901566E-2</v>
      </c>
      <c r="AE168">
        <f>(1/(1+EXP(('S Curve Equation'!$B$11-AE123*'S Curve Equation'!$B$12)*'S Curve Equation'!$B$10))+'S Curve Equation'!$B$13)*'S Curve Equation'!$B$14</f>
        <v>9.7888646716776856E-2</v>
      </c>
      <c r="AF168">
        <f>(1/(1+EXP(('S Curve Equation'!$B$11-AF123*'S Curve Equation'!$B$12)*'S Curve Equation'!$B$10))+'S Curve Equation'!$B$13)*'S Curve Equation'!$B$14</f>
        <v>9.7219429669104698E-2</v>
      </c>
    </row>
    <row r="169" spans="1:32" x14ac:dyDescent="0.25">
      <c r="A169" t="s">
        <v>80</v>
      </c>
      <c r="B169">
        <f>(1/(1+EXP(('S Curve Equation'!$B$11-B124*'S Curve Equation'!$B$12)*'S Curve Equation'!$B$10))+'S Curve Equation'!$B$13)*'S Curve Equation'!$B$14</f>
        <v>0.21076642335766432</v>
      </c>
      <c r="C169">
        <f>(1/(1+EXP(('S Curve Equation'!$B$11-C124*'S Curve Equation'!$B$12)*'S Curve Equation'!$B$10))+'S Curve Equation'!$B$13)*'S Curve Equation'!$B$14</f>
        <v>0.20378664203848143</v>
      </c>
      <c r="D169">
        <f>(1/(1+EXP(('S Curve Equation'!$B$11-D124*'S Curve Equation'!$B$12)*'S Curve Equation'!$B$10))+'S Curve Equation'!$B$13)*'S Curve Equation'!$B$14</f>
        <v>0.20015969669849687</v>
      </c>
      <c r="E169">
        <f>(1/(1+EXP(('S Curve Equation'!$B$11-E124*'S Curve Equation'!$B$12)*'S Curve Equation'!$B$10))+'S Curve Equation'!$B$13)*'S Curve Equation'!$B$14</f>
        <v>0.19736124316476208</v>
      </c>
      <c r="F169">
        <f>(1/(1+EXP(('S Curve Equation'!$B$11-F124*'S Curve Equation'!$B$12)*'S Curve Equation'!$B$10))+'S Curve Equation'!$B$13)*'S Curve Equation'!$B$14</f>
        <v>0.19479158314607706</v>
      </c>
      <c r="G169">
        <f>(1/(1+EXP(('S Curve Equation'!$B$11-G124*'S Curve Equation'!$B$12)*'S Curve Equation'!$B$10))+'S Curve Equation'!$B$13)*'S Curve Equation'!$B$14</f>
        <v>0.19323047782915229</v>
      </c>
      <c r="H169">
        <f>(1/(1+EXP(('S Curve Equation'!$B$11-H124*'S Curve Equation'!$B$12)*'S Curve Equation'!$B$10))+'S Curve Equation'!$B$13)*'S Curve Equation'!$B$14</f>
        <v>0.19136728943294834</v>
      </c>
      <c r="I169">
        <f>(1/(1+EXP(('S Curve Equation'!$B$11-I124*'S Curve Equation'!$B$12)*'S Curve Equation'!$B$10))+'S Curve Equation'!$B$13)*'S Curve Equation'!$B$14</f>
        <v>0.19303928772887932</v>
      </c>
      <c r="J169">
        <f>(1/(1+EXP(('S Curve Equation'!$B$11-J124*'S Curve Equation'!$B$12)*'S Curve Equation'!$B$10))+'S Curve Equation'!$B$13)*'S Curve Equation'!$B$14</f>
        <v>0.19706491503216217</v>
      </c>
      <c r="K169">
        <f>(1/(1+EXP(('S Curve Equation'!$B$11-K124*'S Curve Equation'!$B$12)*'S Curve Equation'!$B$10))+'S Curve Equation'!$B$13)*'S Curve Equation'!$B$14</f>
        <v>0.20125119192401847</v>
      </c>
      <c r="L169">
        <f>(1/(1+EXP(('S Curve Equation'!$B$11-L124*'S Curve Equation'!$B$12)*'S Curve Equation'!$B$10))+'S Curve Equation'!$B$13)*'S Curve Equation'!$B$14</f>
        <v>0.18984372805092048</v>
      </c>
      <c r="M169">
        <f>(1/(1+EXP(('S Curve Equation'!$B$11-M124*'S Curve Equation'!$B$12)*'S Curve Equation'!$B$10))+'S Curve Equation'!$B$13)*'S Curve Equation'!$B$14</f>
        <v>0.18823307972828027</v>
      </c>
      <c r="N169">
        <f>(1/(1+EXP(('S Curve Equation'!$B$11-N124*'S Curve Equation'!$B$12)*'S Curve Equation'!$B$10))+'S Curve Equation'!$B$13)*'S Curve Equation'!$B$14</f>
        <v>0.18664684826128283</v>
      </c>
      <c r="O169">
        <f>(1/(1+EXP(('S Curve Equation'!$B$11-O124*'S Curve Equation'!$B$12)*'S Curve Equation'!$B$10))+'S Curve Equation'!$B$13)*'S Curve Equation'!$B$14</f>
        <v>0.18508455873683013</v>
      </c>
      <c r="P169">
        <f>(1/(1+EXP(('S Curve Equation'!$B$11-P124*'S Curve Equation'!$B$12)*'S Curve Equation'!$B$10))+'S Curve Equation'!$B$13)*'S Curve Equation'!$B$14</f>
        <v>0.18354574679274421</v>
      </c>
      <c r="Q169">
        <f>(1/(1+EXP(('S Curve Equation'!$B$11-Q124*'S Curve Equation'!$B$12)*'S Curve Equation'!$B$10))+'S Curve Equation'!$B$13)*'S Curve Equation'!$B$14</f>
        <v>0.18202995837800165</v>
      </c>
      <c r="R169">
        <f>(1/(1+EXP(('S Curve Equation'!$B$11-R124*'S Curve Equation'!$B$12)*'S Curve Equation'!$B$10))+'S Curve Equation'!$B$13)*'S Curve Equation'!$B$14</f>
        <v>0.1805367495173468</v>
      </c>
      <c r="S169">
        <f>(1/(1+EXP(('S Curve Equation'!$B$11-S124*'S Curve Equation'!$B$12)*'S Curve Equation'!$B$10))+'S Curve Equation'!$B$13)*'S Curve Equation'!$B$14</f>
        <v>0.17906568608032189</v>
      </c>
      <c r="T169">
        <f>(1/(1+EXP(('S Curve Equation'!$B$11-T124*'S Curve Equation'!$B$12)*'S Curve Equation'!$B$10))+'S Curve Equation'!$B$13)*'S Curve Equation'!$B$14</f>
        <v>0.1776163435547217</v>
      </c>
      <c r="U169">
        <f>(1/(1+EXP(('S Curve Equation'!$B$11-U124*'S Curve Equation'!$B$12)*'S Curve Equation'!$B$10))+'S Curve Equation'!$B$13)*'S Curve Equation'!$B$14</f>
        <v>0.17618830682448922</v>
      </c>
      <c r="V169">
        <f>(1/(1+EXP(('S Curve Equation'!$B$11-V124*'S Curve Equation'!$B$12)*'S Curve Equation'!$B$10))+'S Curve Equation'!$B$13)*'S Curve Equation'!$B$14</f>
        <v>0.17478116995203474</v>
      </c>
      <c r="W169">
        <f>(1/(1+EXP(('S Curve Equation'!$B$11-W124*'S Curve Equation'!$B$12)*'S Curve Equation'!$B$10))+'S Curve Equation'!$B$13)*'S Curve Equation'!$B$14</f>
        <v>0.17339453596498614</v>
      </c>
      <c r="X169">
        <f>(1/(1+EXP(('S Curve Equation'!$B$11-X124*'S Curve Equation'!$B$12)*'S Curve Equation'!$B$10))+'S Curve Equation'!$B$13)*'S Curve Equation'!$B$14</f>
        <v>0.17202801664733117</v>
      </c>
      <c r="Y169">
        <f>(1/(1+EXP(('S Curve Equation'!$B$11-Y124*'S Curve Equation'!$B$12)*'S Curve Equation'!$B$10))+'S Curve Equation'!$B$13)*'S Curve Equation'!$B$14</f>
        <v>0.1706812323349399</v>
      </c>
      <c r="Z169">
        <f>(1/(1+EXP(('S Curve Equation'!$B$11-Z124*'S Curve Equation'!$B$12)*'S Curve Equation'!$B$10))+'S Curve Equation'!$B$13)*'S Curve Equation'!$B$14</f>
        <v>0.16935381171542657</v>
      </c>
      <c r="AA169">
        <f>(1/(1+EXP(('S Curve Equation'!$B$11-AA124*'S Curve Equation'!$B$12)*'S Curve Equation'!$B$10))+'S Curve Equation'!$B$13)*'S Curve Equation'!$B$14</f>
        <v>0.16804539163232063</v>
      </c>
      <c r="AB169">
        <f>(1/(1+EXP(('S Curve Equation'!$B$11-AB124*'S Curve Equation'!$B$12)*'S Curve Equation'!$B$10))+'S Curve Equation'!$B$13)*'S Curve Equation'!$B$14</f>
        <v>0.16675561689349533</v>
      </c>
      <c r="AC169">
        <f>(1/(1+EXP(('S Curve Equation'!$B$11-AC124*'S Curve Equation'!$B$12)*'S Curve Equation'!$B$10))+'S Curve Equation'!$B$13)*'S Curve Equation'!$B$14</f>
        <v>0.16548414008381659</v>
      </c>
      <c r="AD169">
        <f>(1/(1+EXP(('S Curve Equation'!$B$11-AD124*'S Curve Equation'!$B$12)*'S Curve Equation'!$B$10))+'S Curve Equation'!$B$13)*'S Curve Equation'!$B$14</f>
        <v>0.16423062138195219</v>
      </c>
      <c r="AE169">
        <f>(1/(1+EXP(('S Curve Equation'!$B$11-AE124*'S Curve Equation'!$B$12)*'S Curve Equation'!$B$10))+'S Curve Equation'!$B$13)*'S Curve Equation'!$B$14</f>
        <v>0.16299472838129567</v>
      </c>
      <c r="AF169">
        <f>(1/(1+EXP(('S Curve Equation'!$B$11-AF124*'S Curve Equation'!$B$12)*'S Curve Equation'!$B$10))+'S Curve Equation'!$B$13)*'S Curve Equation'!$B$14</f>
        <v>0.16177613591494114</v>
      </c>
    </row>
    <row r="170" spans="1:32" x14ac:dyDescent="0.25">
      <c r="A170" t="s">
        <v>82</v>
      </c>
      <c r="B170">
        <f>(1/(1+EXP(('S Curve Equation'!$B$11-B125*'S Curve Equation'!$B$12)*'S Curve Equation'!$B$10))+'S Curve Equation'!$B$13)*'S Curve Equation'!$B$14</f>
        <v>0.28588957055214725</v>
      </c>
      <c r="C170">
        <f>(1/(1+EXP(('S Curve Equation'!$B$11-C125*'S Curve Equation'!$B$12)*'S Curve Equation'!$B$10))+'S Curve Equation'!$B$13)*'S Curve Equation'!$B$14</f>
        <v>0.27638045037831066</v>
      </c>
      <c r="D170">
        <f>(1/(1+EXP(('S Curve Equation'!$B$11-D125*'S Curve Equation'!$B$12)*'S Curve Equation'!$B$10))+'S Curve Equation'!$B$13)*'S Curve Equation'!$B$14</f>
        <v>0.27142529700128282</v>
      </c>
      <c r="E170">
        <f>(1/(1+EXP(('S Curve Equation'!$B$11-E125*'S Curve Equation'!$B$12)*'S Curve Equation'!$B$10))+'S Curve Equation'!$B$13)*'S Curve Equation'!$B$14</f>
        <v>0.26759577332149193</v>
      </c>
      <c r="F170">
        <f>(1/(1+EXP(('S Curve Equation'!$B$11-F125*'S Curve Equation'!$B$12)*'S Curve Equation'!$B$10))+'S Curve Equation'!$B$13)*'S Curve Equation'!$B$14</f>
        <v>0.26407465741858493</v>
      </c>
      <c r="G170">
        <f>(1/(1+EXP(('S Curve Equation'!$B$11-G125*'S Curve Equation'!$B$12)*'S Curve Equation'!$B$10))+'S Curve Equation'!$B$13)*'S Curve Equation'!$B$14</f>
        <v>0.26193338398009725</v>
      </c>
      <c r="H170">
        <f>(1/(1+EXP(('S Curve Equation'!$B$11-H125*'S Curve Equation'!$B$12)*'S Curve Equation'!$B$10))+'S Curve Equation'!$B$13)*'S Curve Equation'!$B$14</f>
        <v>0.25937567793517791</v>
      </c>
      <c r="I170">
        <f>(1/(1+EXP(('S Curve Equation'!$B$11-I125*'S Curve Equation'!$B$12)*'S Curve Equation'!$B$10))+'S Curve Equation'!$B$13)*'S Curve Equation'!$B$14</f>
        <v>0.26167103013865256</v>
      </c>
      <c r="J170">
        <f>(1/(1+EXP(('S Curve Equation'!$B$11-J125*'S Curve Equation'!$B$12)*'S Curve Equation'!$B$10))+'S Curve Equation'!$B$13)*'S Curve Equation'!$B$14</f>
        <v>0.26718995182747568</v>
      </c>
      <c r="K170">
        <f>(1/(1+EXP(('S Curve Equation'!$B$11-K125*'S Curve Equation'!$B$12)*'S Curve Equation'!$B$10))+'S Curve Equation'!$B$13)*'S Curve Equation'!$B$14</f>
        <v>0.27291747775376429</v>
      </c>
      <c r="L170">
        <f>(1/(1+EXP(('S Curve Equation'!$B$11-L125*'S Curve Equation'!$B$12)*'S Curve Equation'!$B$10))+'S Curve Equation'!$B$13)*'S Curve Equation'!$B$14</f>
        <v>0.25728253866655498</v>
      </c>
      <c r="M170">
        <f>(1/(1+EXP(('S Curve Equation'!$B$11-M125*'S Curve Equation'!$B$12)*'S Curve Equation'!$B$10))+'S Curve Equation'!$B$13)*'S Curve Equation'!$B$14</f>
        <v>0.25506815889306278</v>
      </c>
      <c r="N170">
        <f>(1/(1+EXP(('S Curve Equation'!$B$11-N125*'S Curve Equation'!$B$12)*'S Curve Equation'!$B$10))+'S Curve Equation'!$B$13)*'S Curve Equation'!$B$14</f>
        <v>0.25288577014569785</v>
      </c>
      <c r="O170">
        <f>(1/(1+EXP(('S Curve Equation'!$B$11-O125*'S Curve Equation'!$B$12)*'S Curve Equation'!$B$10))+'S Curve Equation'!$B$13)*'S Curve Equation'!$B$14</f>
        <v>0.25073481596194797</v>
      </c>
      <c r="P170">
        <f>(1/(1+EXP(('S Curve Equation'!$B$11-P125*'S Curve Equation'!$B$12)*'S Curve Equation'!$B$10))+'S Curve Equation'!$B$13)*'S Curve Equation'!$B$14</f>
        <v>0.24861474961005559</v>
      </c>
      <c r="Q170">
        <f>(1/(1+EXP(('S Curve Equation'!$B$11-Q125*'S Curve Equation'!$B$12)*'S Curve Equation'!$B$10))+'S Curve Equation'!$B$13)*'S Curve Equation'!$B$14</f>
        <v>0.24652503398452916</v>
      </c>
      <c r="R170">
        <f>(1/(1+EXP(('S Curve Equation'!$B$11-R125*'S Curve Equation'!$B$12)*'S Curve Equation'!$B$10))+'S Curve Equation'!$B$13)*'S Curve Equation'!$B$14</f>
        <v>0.24446514149728332</v>
      </c>
      <c r="S170">
        <f>(1/(1+EXP(('S Curve Equation'!$B$11-S125*'S Curve Equation'!$B$12)*'S Curve Equation'!$B$10))+'S Curve Equation'!$B$13)*'S Curve Equation'!$B$14</f>
        <v>0.24243455396492447</v>
      </c>
      <c r="T170">
        <f>(1/(1+EXP(('S Curve Equation'!$B$11-T125*'S Curve Equation'!$B$12)*'S Curve Equation'!$B$10))+'S Curve Equation'!$B$13)*'S Curve Equation'!$B$14</f>
        <v>0.24043276249263307</v>
      </c>
      <c r="U170">
        <f>(1/(1+EXP(('S Curve Equation'!$B$11-U125*'S Curve Equation'!$B$12)*'S Curve Equation'!$B$10))+'S Curve Equation'!$B$13)*'S Curve Equation'!$B$14</f>
        <v>0.23845926735508821</v>
      </c>
      <c r="V170">
        <f>(1/(1+EXP(('S Curve Equation'!$B$11-V125*'S Curve Equation'!$B$12)*'S Curve Equation'!$B$10))+'S Curve Equation'!$B$13)*'S Curve Equation'!$B$14</f>
        <v>0.23651357787481991</v>
      </c>
      <c r="W170">
        <f>(1/(1+EXP(('S Curve Equation'!$B$11-W125*'S Curve Equation'!$B$12)*'S Curve Equation'!$B$10))+'S Curve Equation'!$B$13)*'S Curve Equation'!$B$14</f>
        <v>0.23459521229839089</v>
      </c>
      <c r="X170">
        <f>(1/(1+EXP(('S Curve Equation'!$B$11-X125*'S Curve Equation'!$B$12)*'S Curve Equation'!$B$10))+'S Curve Equation'!$B$13)*'S Curve Equation'!$B$14</f>
        <v>0.23270369767072338</v>
      </c>
      <c r="Y170">
        <f>(1/(1+EXP(('S Curve Equation'!$B$11-Y125*'S Curve Equation'!$B$12)*'S Curve Equation'!$B$10))+'S Curve Equation'!$B$13)*'S Curve Equation'!$B$14</f>
        <v>0.23083856970791997</v>
      </c>
      <c r="Z170">
        <f>(1/(1+EXP(('S Curve Equation'!$B$11-Z125*'S Curve Equation'!$B$12)*'S Curve Equation'!$B$10))+'S Curve Equation'!$B$13)*'S Curve Equation'!$B$14</f>
        <v>0.22899937266886045</v>
      </c>
      <c r="AA170">
        <f>(1/(1+EXP(('S Curve Equation'!$B$11-AA125*'S Curve Equation'!$B$12)*'S Curve Equation'!$B$10))+'S Curve Equation'!$B$13)*'S Curve Equation'!$B$14</f>
        <v>0.22718565922586442</v>
      </c>
      <c r="AB170">
        <f>(1/(1+EXP(('S Curve Equation'!$B$11-AB125*'S Curve Equation'!$B$12)*'S Curve Equation'!$B$10))+'S Curve Equation'!$B$13)*'S Curve Equation'!$B$14</f>
        <v>0.22539699033466293</v>
      </c>
      <c r="AC170">
        <f>(1/(1+EXP(('S Curve Equation'!$B$11-AC125*'S Curve Equation'!$B$12)*'S Curve Equation'!$B$10))+'S Curve Equation'!$B$13)*'S Curve Equation'!$B$14</f>
        <v>0.2236329351039274</v>
      </c>
      <c r="AD170">
        <f>(1/(1+EXP(('S Curve Equation'!$B$11-AD125*'S Curve Equation'!$B$12)*'S Curve Equation'!$B$10))+'S Curve Equation'!$B$13)*'S Curve Equation'!$B$14</f>
        <v>0.22189307066456329</v>
      </c>
      <c r="AE170">
        <f>(1/(1+EXP(('S Curve Equation'!$B$11-AE125*'S Curve Equation'!$B$12)*'S Curve Equation'!$B$10))+'S Curve Equation'!$B$13)*'S Curve Equation'!$B$14</f>
        <v>0.22017698203897876</v>
      </c>
      <c r="AF170">
        <f>(1/(1+EXP(('S Curve Equation'!$B$11-AF125*'S Curve Equation'!$B$12)*'S Curve Equation'!$B$10))+'S Curve Equation'!$B$13)*'S Curve Equation'!$B$14</f>
        <v>0.2184842620105053</v>
      </c>
    </row>
    <row r="171" spans="1:32" x14ac:dyDescent="0.25">
      <c r="A171" t="s">
        <v>84</v>
      </c>
      <c r="B171">
        <f>(1/(1+EXP(('S Curve Equation'!$B$11-B126*'S Curve Equation'!$B$12)*'S Curve Equation'!$B$10))+'S Curve Equation'!$B$13)*'S Curve Equation'!$B$14</f>
        <v>0.19417475728155337</v>
      </c>
      <c r="C171">
        <f>(1/(1+EXP(('S Curve Equation'!$B$11-C126*'S Curve Equation'!$B$12)*'S Curve Equation'!$B$10))+'S Curve Equation'!$B$13)*'S Curve Equation'!$B$14</f>
        <v>0.18778571177742318</v>
      </c>
      <c r="D171">
        <f>(1/(1+EXP(('S Curve Equation'!$B$11-D126*'S Curve Equation'!$B$12)*'S Curve Equation'!$B$10))+'S Curve Equation'!$B$13)*'S Curve Equation'!$B$14</f>
        <v>0.18446706677232999</v>
      </c>
      <c r="E171">
        <f>(1/(1+EXP(('S Curve Equation'!$B$11-E126*'S Curve Equation'!$B$12)*'S Curve Equation'!$B$10))+'S Curve Equation'!$B$13)*'S Curve Equation'!$B$14</f>
        <v>0.18190707360647274</v>
      </c>
      <c r="F171">
        <f>(1/(1+EXP(('S Curve Equation'!$B$11-F126*'S Curve Equation'!$B$12)*'S Curve Equation'!$B$10))+'S Curve Equation'!$B$13)*'S Curve Equation'!$B$14</f>
        <v>0.17955680570522212</v>
      </c>
      <c r="G171">
        <f>(1/(1+EXP(('S Curve Equation'!$B$11-G126*'S Curve Equation'!$B$12)*'S Curve Equation'!$B$10))+'S Curve Equation'!$B$13)*'S Curve Equation'!$B$14</f>
        <v>0.17812917661101954</v>
      </c>
      <c r="H171">
        <f>(1/(1+EXP(('S Curve Equation'!$B$11-H126*'S Curve Equation'!$B$12)*'S Curve Equation'!$B$10))+'S Curve Equation'!$B$13)*'S Curve Equation'!$B$14</f>
        <v>0.17642547665861011</v>
      </c>
      <c r="I171">
        <f>(1/(1+EXP(('S Curve Equation'!$B$11-I126*'S Curve Equation'!$B$12)*'S Curve Equation'!$B$10))+'S Curve Equation'!$B$13)*'S Curve Equation'!$B$14</f>
        <v>0.17795434322185541</v>
      </c>
      <c r="J171">
        <f>(1/(1+EXP(('S Curve Equation'!$B$11-J126*'S Curve Equation'!$B$12)*'S Curve Equation'!$B$10))+'S Curve Equation'!$B$13)*'S Curve Equation'!$B$14</f>
        <v>0.18163602480808871</v>
      </c>
      <c r="K171">
        <f>(1/(1+EXP(('S Curve Equation'!$B$11-K126*'S Curve Equation'!$B$12)*'S Curve Equation'!$B$10))+'S Curve Equation'!$B$13)*'S Curve Equation'!$B$14</f>
        <v>0.18546569023919993</v>
      </c>
      <c r="L171">
        <f>(1/(1+EXP(('S Curve Equation'!$B$11-L126*'S Curve Equation'!$B$12)*'S Curve Equation'!$B$10))+'S Curve Equation'!$B$13)*'S Curve Equation'!$B$14</f>
        <v>0.1750324759502524</v>
      </c>
      <c r="M171">
        <f>(1/(1+EXP(('S Curve Equation'!$B$11-M126*'S Curve Equation'!$B$12)*'S Curve Equation'!$B$10))+'S Curve Equation'!$B$13)*'S Curve Equation'!$B$14</f>
        <v>0.17355998783192503</v>
      </c>
      <c r="N171">
        <f>(1/(1+EXP(('S Curve Equation'!$B$11-N126*'S Curve Equation'!$B$12)*'S Curve Equation'!$B$10))+'S Curve Equation'!$B$13)*'S Curve Equation'!$B$14</f>
        <v>0.17210995515132987</v>
      </c>
      <c r="O171">
        <f>(1/(1+EXP(('S Curve Equation'!$B$11-O126*'S Curve Equation'!$B$12)*'S Curve Equation'!$B$10))+'S Curve Equation'!$B$13)*'S Curve Equation'!$B$14</f>
        <v>0.17068193353457223</v>
      </c>
      <c r="P171">
        <f>(1/(1+EXP(('S Curve Equation'!$B$11-P126*'S Curve Equation'!$B$12)*'S Curve Equation'!$B$10))+'S Curve Equation'!$B$13)*'S Curve Equation'!$B$14</f>
        <v>0.16927548882601381</v>
      </c>
      <c r="Q171">
        <f>(1/(1+EXP(('S Curve Equation'!$B$11-Q126*'S Curve Equation'!$B$12)*'S Curve Equation'!$B$10))+'S Curve Equation'!$B$13)*'S Curve Equation'!$B$14</f>
        <v>0.16789019683902809</v>
      </c>
      <c r="R171">
        <f>(1/(1+EXP(('S Curve Equation'!$B$11-R126*'S Curve Equation'!$B$12)*'S Curve Equation'!$B$10))+'S Curve Equation'!$B$13)*'S Curve Equation'!$B$14</f>
        <v>0.16652564311231965</v>
      </c>
      <c r="S171">
        <f>(1/(1+EXP(('S Curve Equation'!$B$11-S126*'S Curve Equation'!$B$12)*'S Curve Equation'!$B$10))+'S Curve Equation'!$B$13)*'S Curve Equation'!$B$14</f>
        <v>0.16518142267176308</v>
      </c>
      <c r="T171">
        <f>(1/(1+EXP(('S Curve Equation'!$B$11-T126*'S Curve Equation'!$B$12)*'S Curve Equation'!$B$10))+'S Curve Equation'!$B$13)*'S Curve Equation'!$B$14</f>
        <v>0.16385713979768934</v>
      </c>
      <c r="U171">
        <f>(1/(1+EXP(('S Curve Equation'!$B$11-U126*'S Curve Equation'!$B$12)*'S Curve Equation'!$B$10))+'S Curve Equation'!$B$13)*'S Curve Equation'!$B$14</f>
        <v>0.16255240779756236</v>
      </c>
      <c r="V171">
        <f>(1/(1+EXP(('S Curve Equation'!$B$11-V126*'S Curve Equation'!$B$12)*'S Curve Equation'!$B$10))+'S Curve Equation'!$B$13)*'S Curve Equation'!$B$14</f>
        <v>0.161266848783962</v>
      </c>
      <c r="W171">
        <f>(1/(1+EXP(('S Curve Equation'!$B$11-W126*'S Curve Equation'!$B$12)*'S Curve Equation'!$B$10))+'S Curve Equation'!$B$13)*'S Curve Equation'!$B$14</f>
        <v>0.16000009345781255</v>
      </c>
      <c r="X171">
        <f>(1/(1+EXP(('S Curve Equation'!$B$11-X126*'S Curve Equation'!$B$12)*'S Curve Equation'!$B$10))+'S Curve Equation'!$B$13)*'S Curve Equation'!$B$14</f>
        <v>0.15875178089675956</v>
      </c>
      <c r="Y171">
        <f>(1/(1+EXP(('S Curve Equation'!$B$11-Y126*'S Curve Equation'!$B$12)*'S Curve Equation'!$B$10))+'S Curve Equation'!$B$13)*'S Curve Equation'!$B$14</f>
        <v>0.15752155834862677</v>
      </c>
      <c r="Z171">
        <f>(1/(1+EXP(('S Curve Equation'!$B$11-Z126*'S Curve Equation'!$B$12)*'S Curve Equation'!$B$10))+'S Curve Equation'!$B$13)*'S Curve Equation'!$B$14</f>
        <v>0.15630908102985686</v>
      </c>
      <c r="AA171">
        <f>(1/(1+EXP(('S Curve Equation'!$B$11-AA126*'S Curve Equation'!$B$12)*'S Curve Equation'!$B$10))+'S Curve Equation'!$B$13)*'S Curve Equation'!$B$14</f>
        <v>0.15511401192885779</v>
      </c>
      <c r="AB171">
        <f>(1/(1+EXP(('S Curve Equation'!$B$11-AB126*'S Curve Equation'!$B$12)*'S Curve Equation'!$B$10))+'S Curve Equation'!$B$13)*'S Curve Equation'!$B$14</f>
        <v>0.15393602161415637</v>
      </c>
      <c r="AC171">
        <f>(1/(1+EXP(('S Curve Equation'!$B$11-AC126*'S Curve Equation'!$B$12)*'S Curve Equation'!$B$10))+'S Curve Equation'!$B$13)*'S Curve Equation'!$B$14</f>
        <v>0.15277478804727693</v>
      </c>
      <c r="AD171">
        <f>(1/(1+EXP(('S Curve Equation'!$B$11-AD126*'S Curve Equation'!$B$12)*'S Curve Equation'!$B$10))+'S Curve Equation'!$B$13)*'S Curve Equation'!$B$14</f>
        <v>0.15162999640024585</v>
      </c>
      <c r="AE171">
        <f>(1/(1+EXP(('S Curve Equation'!$B$11-AE126*'S Curve Equation'!$B$12)*'S Curve Equation'!$B$10))+'S Curve Equation'!$B$13)*'S Curve Equation'!$B$14</f>
        <v>0.15050133887763689</v>
      </c>
      <c r="AF171">
        <f>(1/(1+EXP(('S Curve Equation'!$B$11-AF126*'S Curve Equation'!$B$12)*'S Curve Equation'!$B$10))+'S Curve Equation'!$B$13)*'S Curve Equation'!$B$14</f>
        <v>0.14938851454305901</v>
      </c>
    </row>
    <row r="172" spans="1:32" x14ac:dyDescent="0.25">
      <c r="A172" t="s">
        <v>86</v>
      </c>
      <c r="B172">
        <f>(1/(1+EXP(('S Curve Equation'!$B$11-B127*'S Curve Equation'!$B$12)*'S Curve Equation'!$B$10))+'S Curve Equation'!$B$13)*'S Curve Equation'!$B$14</f>
        <v>0.21998685075608154</v>
      </c>
      <c r="C172">
        <f>(1/(1+EXP(('S Curve Equation'!$B$11-C127*'S Curve Equation'!$B$12)*'S Curve Equation'!$B$10))+'S Curve Equation'!$B$13)*'S Curve Equation'!$B$14</f>
        <v>0.21268284412856328</v>
      </c>
      <c r="D172">
        <f>(1/(1+EXP(('S Curve Equation'!$B$11-D127*'S Curve Equation'!$B$12)*'S Curve Equation'!$B$10))+'S Curve Equation'!$B$13)*'S Curve Equation'!$B$14</f>
        <v>0.2088864267461821</v>
      </c>
      <c r="E172">
        <f>(1/(1+EXP(('S Curve Equation'!$B$11-E127*'S Curve Equation'!$B$12)*'S Curve Equation'!$B$10))+'S Curve Equation'!$B$13)*'S Curve Equation'!$B$14</f>
        <v>0.20595677291747272</v>
      </c>
      <c r="F172">
        <f>(1/(1+EXP(('S Curve Equation'!$B$11-F127*'S Curve Equation'!$B$12)*'S Curve Equation'!$B$10))+'S Curve Equation'!$B$13)*'S Curve Equation'!$B$14</f>
        <v>0.20326631409225668</v>
      </c>
      <c r="G172">
        <f>(1/(1+EXP(('S Curve Equation'!$B$11-G127*'S Curve Equation'!$B$12)*'S Curve Equation'!$B$10))+'S Curve Equation'!$B$13)*'S Curve Equation'!$B$14</f>
        <v>0.20163167444563243</v>
      </c>
      <c r="H172">
        <f>(1/(1+EXP(('S Curve Equation'!$B$11-H127*'S Curve Equation'!$B$12)*'S Curve Equation'!$B$10))+'S Curve Equation'!$B$13)*'S Curve Equation'!$B$14</f>
        <v>0.19968058067409344</v>
      </c>
      <c r="I172">
        <f>(1/(1+EXP(('S Curve Equation'!$B$11-I127*'S Curve Equation'!$B$12)*'S Curve Equation'!$B$10))+'S Curve Equation'!$B$13)*'S Curve Equation'!$B$14</f>
        <v>0.20143147102245434</v>
      </c>
      <c r="J172">
        <f>(1/(1+EXP(('S Curve Equation'!$B$11-J127*'S Curve Equation'!$B$12)*'S Curve Equation'!$B$10))+'S Curve Equation'!$B$13)*'S Curve Equation'!$B$14</f>
        <v>0.2056465301644079</v>
      </c>
      <c r="K172">
        <f>(1/(1+EXP(('S Curve Equation'!$B$11-K127*'S Curve Equation'!$B$12)*'S Curve Equation'!$B$10))+'S Curve Equation'!$B$13)*'S Curve Equation'!$B$14</f>
        <v>0.21002899183303039</v>
      </c>
      <c r="L172">
        <f>(1/(1+EXP(('S Curve Equation'!$B$11-L127*'S Curve Equation'!$B$12)*'S Curve Equation'!$B$10))+'S Curve Equation'!$B$13)*'S Curve Equation'!$B$14</f>
        <v>0.19808502566489297</v>
      </c>
      <c r="M172">
        <f>(1/(1+EXP(('S Curve Equation'!$B$11-M127*'S Curve Equation'!$B$12)*'S Curve Equation'!$B$10))+'S Curve Equation'!$B$13)*'S Curve Equation'!$B$14</f>
        <v>0.19639816183074207</v>
      </c>
      <c r="N172">
        <f>(1/(1+EXP(('S Curve Equation'!$B$11-N127*'S Curve Equation'!$B$12)*'S Curve Equation'!$B$10))+'S Curve Equation'!$B$13)*'S Curve Equation'!$B$14</f>
        <v>0.19473676567751846</v>
      </c>
      <c r="O172">
        <f>(1/(1+EXP(('S Curve Equation'!$B$11-O127*'S Curve Equation'!$B$12)*'S Curve Equation'!$B$10))+'S Curve Equation'!$B$13)*'S Curve Equation'!$B$14</f>
        <v>0.19310034713732369</v>
      </c>
      <c r="P172">
        <f>(1/(1+EXP(('S Curve Equation'!$B$11-P127*'S Curve Equation'!$B$12)*'S Curve Equation'!$B$10))+'S Curve Equation'!$B$13)*'S Curve Equation'!$B$14</f>
        <v>0.19148842679882369</v>
      </c>
      <c r="Q172">
        <f>(1/(1+EXP(('S Curve Equation'!$B$11-Q127*'S Curve Equation'!$B$12)*'S Curve Equation'!$B$10))+'S Curve Equation'!$B$13)*'S Curve Equation'!$B$14</f>
        <v>0.18990053567615497</v>
      </c>
      <c r="R172">
        <f>(1/(1+EXP(('S Curve Equation'!$B$11-R127*'S Curve Equation'!$B$12)*'S Curve Equation'!$B$10))+'S Curve Equation'!$B$13)*'S Curve Equation'!$B$14</f>
        <v>0.1883362149814081</v>
      </c>
      <c r="S172">
        <f>(1/(1+EXP(('S Curve Equation'!$B$11-S127*'S Curve Equation'!$B$12)*'S Curve Equation'!$B$10))+'S Curve Equation'!$B$13)*'S Curve Equation'!$B$14</f>
        <v>0.18679501590078038</v>
      </c>
      <c r="T172">
        <f>(1/(1+EXP(('S Curve Equation'!$B$11-T127*'S Curve Equation'!$B$12)*'S Curve Equation'!$B$10))+'S Curve Equation'!$B$13)*'S Curve Equation'!$B$14</f>
        <v>0.18527649937445234</v>
      </c>
      <c r="U172">
        <f>(1/(1+EXP(('S Curve Equation'!$B$11-U127*'S Curve Equation'!$B$12)*'S Curve Equation'!$B$10))+'S Curve Equation'!$B$13)*'S Curve Equation'!$B$14</f>
        <v>0.18378023588025202</v>
      </c>
      <c r="V172">
        <f>(1/(1+EXP(('S Curve Equation'!$B$11-V127*'S Curve Equation'!$B$12)*'S Curve Equation'!$B$10))+'S Curve Equation'!$B$13)*'S Curve Equation'!$B$14</f>
        <v>0.18230580522113088</v>
      </c>
      <c r="W172">
        <f>(1/(1+EXP(('S Curve Equation'!$B$11-W127*'S Curve Equation'!$B$12)*'S Curve Equation'!$B$10))+'S Curve Equation'!$B$13)*'S Curve Equation'!$B$14</f>
        <v>0.18085279631650217</v>
      </c>
      <c r="X172">
        <f>(1/(1+EXP(('S Curve Equation'!$B$11-X127*'S Curve Equation'!$B$12)*'S Curve Equation'!$B$10))+'S Curve Equation'!$B$13)*'S Curve Equation'!$B$14</f>
        <v>0.17942080699743782</v>
      </c>
      <c r="Y172">
        <f>(1/(1+EXP(('S Curve Equation'!$B$11-Y127*'S Curve Equation'!$B$12)*'S Curve Equation'!$B$10))+'S Curve Equation'!$B$13)*'S Curve Equation'!$B$14</f>
        <v>0.17800944380575068</v>
      </c>
      <c r="Z172">
        <f>(1/(1+EXP(('S Curve Equation'!$B$11-Z127*'S Curve Equation'!$B$12)*'S Curve Equation'!$B$10))+'S Curve Equation'!$B$13)*'S Curve Equation'!$B$14</f>
        <v>0.17661832179695405</v>
      </c>
      <c r="AA172">
        <f>(1/(1+EXP(('S Curve Equation'!$B$11-AA127*'S Curve Equation'!$B$12)*'S Curve Equation'!$B$10))+'S Curve Equation'!$B$13)*'S Curve Equation'!$B$14</f>
        <v>0.17524706434709988</v>
      </c>
      <c r="AB172">
        <f>(1/(1+EXP(('S Curve Equation'!$B$11-AB127*'S Curve Equation'!$B$12)*'S Curve Equation'!$B$10))+'S Curve Equation'!$B$13)*'S Curve Equation'!$B$14</f>
        <v>0.17389530296347491</v>
      </c>
      <c r="AC172">
        <f>(1/(1+EXP(('S Curve Equation'!$B$11-AC127*'S Curve Equation'!$B$12)*'S Curve Equation'!$B$10))+'S Curve Equation'!$B$13)*'S Curve Equation'!$B$14</f>
        <v>0.17256267709914472</v>
      </c>
      <c r="AD172">
        <f>(1/(1+EXP(('S Curve Equation'!$B$11-AD127*'S Curve Equation'!$B$12)*'S Curve Equation'!$B$10))+'S Curve Equation'!$B$13)*'S Curve Equation'!$B$14</f>
        <v>0.17124883397131252</v>
      </c>
      <c r="AE172">
        <f>(1/(1+EXP(('S Curve Equation'!$B$11-AE127*'S Curve Equation'!$B$12)*'S Curve Equation'!$B$10))+'S Curve Equation'!$B$13)*'S Curve Equation'!$B$14</f>
        <v>0.16995342838347258</v>
      </c>
      <c r="AF172">
        <f>(1/(1+EXP(('S Curve Equation'!$B$11-AF127*'S Curve Equation'!$B$12)*'S Curve Equation'!$B$10))+'S Curve Equation'!$B$13)*'S Curve Equation'!$B$14</f>
        <v>0.16867612255131634</v>
      </c>
    </row>
    <row r="173" spans="1:32" x14ac:dyDescent="0.25">
      <c r="A173" t="s">
        <v>88</v>
      </c>
      <c r="B173">
        <f>(1/(1+EXP(('S Curve Equation'!$B$11-B128*'S Curve Equation'!$B$12)*'S Curve Equation'!$B$10))+'S Curve Equation'!$B$13)*'S Curve Equation'!$B$14</f>
        <v>0.21292914536157787</v>
      </c>
      <c r="C173">
        <f>(1/(1+EXP(('S Curve Equation'!$B$11-C128*'S Curve Equation'!$B$12)*'S Curve Equation'!$B$10))+'S Curve Equation'!$B$13)*'S Curve Equation'!$B$14</f>
        <v>0.2058730345969367</v>
      </c>
      <c r="D173">
        <f>(1/(1+EXP(('S Curve Equation'!$B$11-D128*'S Curve Equation'!$B$12)*'S Curve Equation'!$B$10))+'S Curve Equation'!$B$13)*'S Curve Equation'!$B$14</f>
        <v>0.20220620943862649</v>
      </c>
      <c r="E173">
        <f>(1/(1+EXP(('S Curve Equation'!$B$11-E128*'S Curve Equation'!$B$12)*'S Curve Equation'!$B$10))+'S Curve Equation'!$B$13)*'S Curve Equation'!$B$14</f>
        <v>0.19937689007368536</v>
      </c>
      <c r="F173">
        <f>(1/(1+EXP(('S Curve Equation'!$B$11-F128*'S Curve Equation'!$B$12)*'S Curve Equation'!$B$10))+'S Curve Equation'!$B$13)*'S Curve Equation'!$B$14</f>
        <v>0.19677881725007426</v>
      </c>
      <c r="G173">
        <f>(1/(1+EXP(('S Curve Equation'!$B$11-G128*'S Curve Equation'!$B$12)*'S Curve Equation'!$B$10))+'S Curve Equation'!$B$13)*'S Curve Equation'!$B$14</f>
        <v>0.19520041886162889</v>
      </c>
      <c r="H173">
        <f>(1/(1+EXP(('S Curve Equation'!$B$11-H128*'S Curve Equation'!$B$12)*'S Curve Equation'!$B$10))+'S Curve Equation'!$B$13)*'S Curve Equation'!$B$14</f>
        <v>0.19331656045876594</v>
      </c>
      <c r="I173">
        <f>(1/(1+EXP(('S Curve Equation'!$B$11-I128*'S Curve Equation'!$B$12)*'S Curve Equation'!$B$10))+'S Curve Equation'!$B$13)*'S Curve Equation'!$B$14</f>
        <v>0.19500710924022191</v>
      </c>
      <c r="J173">
        <f>(1/(1+EXP(('S Curve Equation'!$B$11-J128*'S Curve Equation'!$B$12)*'S Curve Equation'!$B$10))+'S Curve Equation'!$B$13)*'S Curve Equation'!$B$14</f>
        <v>0.19907728882493836</v>
      </c>
      <c r="K173">
        <f>(1/(1+EXP(('S Curve Equation'!$B$11-K128*'S Curve Equation'!$B$12)*'S Curve Equation'!$B$10))+'S Curve Equation'!$B$13)*'S Curve Equation'!$B$14</f>
        <v>0.20330972108884332</v>
      </c>
      <c r="L173">
        <f>(1/(1+EXP(('S Curve Equation'!$B$11-L128*'S Curve Equation'!$B$12)*'S Curve Equation'!$B$10))+'S Curve Equation'!$B$13)*'S Curve Equation'!$B$14</f>
        <v>0.19177607271217431</v>
      </c>
      <c r="M173">
        <f>(1/(1+EXP(('S Curve Equation'!$B$11-M128*'S Curve Equation'!$B$12)*'S Curve Equation'!$B$10))+'S Curve Equation'!$B$13)*'S Curve Equation'!$B$14</f>
        <v>0.19014750751740669</v>
      </c>
      <c r="N173">
        <f>(1/(1+EXP(('S Curve Equation'!$B$11-N128*'S Curve Equation'!$B$12)*'S Curve Equation'!$B$10))+'S Curve Equation'!$B$13)*'S Curve Equation'!$B$14</f>
        <v>0.18854360829302561</v>
      </c>
      <c r="O173">
        <f>(1/(1+EXP(('S Curve Equation'!$B$11-O128*'S Curve Equation'!$B$12)*'S Curve Equation'!$B$10))+'S Curve Equation'!$B$13)*'S Curve Equation'!$B$14</f>
        <v>0.18696389645144046</v>
      </c>
      <c r="P173">
        <f>(1/(1+EXP(('S Curve Equation'!$B$11-P128*'S Curve Equation'!$B$12)*'S Curve Equation'!$B$10))+'S Curve Equation'!$B$13)*'S Curve Equation'!$B$14</f>
        <v>0.18540790398589979</v>
      </c>
      <c r="Q173">
        <f>(1/(1+EXP(('S Curve Equation'!$B$11-Q128*'S Curve Equation'!$B$12)*'S Curve Equation'!$B$10))+'S Curve Equation'!$B$13)*'S Curve Equation'!$B$14</f>
        <v>0.18387517323254321</v>
      </c>
      <c r="R173">
        <f>(1/(1+EXP(('S Curve Equation'!$B$11-R128*'S Curve Equation'!$B$12)*'S Curve Equation'!$B$10))+'S Curve Equation'!$B$13)*'S Curve Equation'!$B$14</f>
        <v>0.18236525663665309</v>
      </c>
      <c r="S173">
        <f>(1/(1+EXP(('S Curve Equation'!$B$11-S128*'S Curve Equation'!$B$12)*'S Curve Equation'!$B$10))+'S Curve Equation'!$B$13)*'S Curve Equation'!$B$14</f>
        <v>0.18087771652315587</v>
      </c>
      <c r="T173">
        <f>(1/(1+EXP(('S Curve Equation'!$B$11-T128*'S Curve Equation'!$B$12)*'S Curve Equation'!$B$10))+'S Curve Equation'!$B$13)*'S Curve Equation'!$B$14</f>
        <v>0.17941212487139238</v>
      </c>
      <c r="U173">
        <f>(1/(1+EXP(('S Curve Equation'!$B$11-U128*'S Curve Equation'!$B$12)*'S Curve Equation'!$B$10))+'S Curve Equation'!$B$13)*'S Curve Equation'!$B$14</f>
        <v>0.177968063094183</v>
      </c>
      <c r="V173">
        <f>(1/(1+EXP(('S Curve Equation'!$B$11-V128*'S Curve Equation'!$B$12)*'S Curve Equation'!$B$10))+'S Curve Equation'!$B$13)*'S Curve Equation'!$B$14</f>
        <v>0.17654512182118026</v>
      </c>
      <c r="W173">
        <f>(1/(1+EXP(('S Curve Equation'!$B$11-W128*'S Curve Equation'!$B$12)*'S Curve Equation'!$B$10))+'S Curve Equation'!$B$13)*'S Curve Equation'!$B$14</f>
        <v>0.17514290068652769</v>
      </c>
      <c r="X173">
        <f>(1/(1+EXP(('S Curve Equation'!$B$11-X128*'S Curve Equation'!$B$12)*'S Curve Equation'!$B$10))+'S Curve Equation'!$B$13)*'S Curve Equation'!$B$14</f>
        <v>0.17376100812079098</v>
      </c>
      <c r="Y173">
        <f>(1/(1+EXP(('S Curve Equation'!$B$11-Y128*'S Curve Equation'!$B$12)*'S Curve Equation'!$B$10))+'S Curve Equation'!$B$13)*'S Curve Equation'!$B$14</f>
        <v>0.17239906114716075</v>
      </c>
      <c r="Z173">
        <f>(1/(1+EXP(('S Curve Equation'!$B$11-Z128*'S Curve Equation'!$B$12)*'S Curve Equation'!$B$10))+'S Curve Equation'!$B$13)*'S Curve Equation'!$B$14</f>
        <v>0.17105668518189285</v>
      </c>
      <c r="AA173">
        <f>(1/(1+EXP(('S Curve Equation'!$B$11-AA128*'S Curve Equation'!$B$12)*'S Curve Equation'!$B$10))+'S Curve Equation'!$B$13)*'S Curve Equation'!$B$14</f>
        <v>0.16973351383896268</v>
      </c>
      <c r="AB173">
        <f>(1/(1+EXP(('S Curve Equation'!$B$11-AB128*'S Curve Equation'!$B$12)*'S Curve Equation'!$B$10))+'S Curve Equation'!$B$13)*'S Curve Equation'!$B$14</f>
        <v>0.16842918873888982</v>
      </c>
      <c r="AC173">
        <f>(1/(1+EXP(('S Curve Equation'!$B$11-AC128*'S Curve Equation'!$B$12)*'S Curve Equation'!$B$10))+'S Curve Equation'!$B$13)*'S Curve Equation'!$B$14</f>
        <v>0.16714335932170069</v>
      </c>
      <c r="AD173">
        <f>(1/(1+EXP(('S Curve Equation'!$B$11-AD128*'S Curve Equation'!$B$12)*'S Curve Equation'!$B$10))+'S Curve Equation'!$B$13)*'S Curve Equation'!$B$14</f>
        <v>0.16587568266397654</v>
      </c>
      <c r="AE173">
        <f>(1/(1+EXP(('S Curve Equation'!$B$11-AE128*'S Curve Equation'!$B$12)*'S Curve Equation'!$B$10))+'S Curve Equation'!$B$13)*'S Curve Equation'!$B$14</f>
        <v>0.1646258232999461</v>
      </c>
      <c r="AF173">
        <f>(1/(1+EXP(('S Curve Equation'!$B$11-AF128*'S Curve Equation'!$B$12)*'S Curve Equation'!$B$10))+'S Curve Equation'!$B$13)*'S Curve Equation'!$B$14</f>
        <v>0.1633934530465643</v>
      </c>
    </row>
    <row r="174" spans="1:32" x14ac:dyDescent="0.25">
      <c r="A174" t="s">
        <v>90</v>
      </c>
      <c r="B174">
        <f>(1/(1+EXP(('S Curve Equation'!$B$11-B129*'S Curve Equation'!$B$12)*'S Curve Equation'!$B$10))+'S Curve Equation'!$B$13)*'S Curve Equation'!$B$14</f>
        <v>0.20062712585034018</v>
      </c>
      <c r="C174">
        <f>(1/(1+EXP(('S Curve Equation'!$B$11-C129*'S Curve Equation'!$B$12)*'S Curve Equation'!$B$10))+'S Curve Equation'!$B$13)*'S Curve Equation'!$B$14</f>
        <v>0.19400731868622981</v>
      </c>
      <c r="D174">
        <f>(1/(1+EXP(('S Curve Equation'!$B$11-D129*'S Curve Equation'!$B$12)*'S Curve Equation'!$B$10))+'S Curve Equation'!$B$13)*'S Curve Equation'!$B$14</f>
        <v>0.19056831072435584</v>
      </c>
      <c r="E174">
        <f>(1/(1+EXP(('S Curve Equation'!$B$11-E129*'S Curve Equation'!$B$12)*'S Curve Equation'!$B$10))+'S Curve Equation'!$B$13)*'S Curve Equation'!$B$14</f>
        <v>0.18791525240960227</v>
      </c>
      <c r="F174">
        <f>(1/(1+EXP(('S Curve Equation'!$B$11-F129*'S Curve Equation'!$B$12)*'S Curve Equation'!$B$10))+'S Curve Equation'!$B$13)*'S Curve Equation'!$B$14</f>
        <v>0.18547938510558482</v>
      </c>
      <c r="G174">
        <f>(1/(1+EXP(('S Curve Equation'!$B$11-G129*'S Curve Equation'!$B$12)*'S Curve Equation'!$B$10))+'S Curve Equation'!$B$13)*'S Curve Equation'!$B$14</f>
        <v>0.18399968909164796</v>
      </c>
      <c r="H174">
        <f>(1/(1+EXP(('S Curve Equation'!$B$11-H129*'S Curve Equation'!$B$12)*'S Curve Equation'!$B$10))+'S Curve Equation'!$B$13)*'S Curve Equation'!$B$14</f>
        <v>0.18223378601385976</v>
      </c>
      <c r="I174">
        <f>(1/(1+EXP(('S Curve Equation'!$B$11-I129*'S Curve Equation'!$B$12)*'S Curve Equation'!$B$10))+'S Curve Equation'!$B$13)*'S Curve Equation'!$B$14</f>
        <v>0.18381847577944402</v>
      </c>
      <c r="J174">
        <f>(1/(1+EXP(('S Curve Equation'!$B$11-J129*'S Curve Equation'!$B$12)*'S Curve Equation'!$B$10))+'S Curve Equation'!$B$13)*'S Curve Equation'!$B$14</f>
        <v>0.18763433931041934</v>
      </c>
      <c r="K174">
        <f>(1/(1+EXP(('S Curve Equation'!$B$11-K129*'S Curve Equation'!$B$12)*'S Curve Equation'!$B$10))+'S Curve Equation'!$B$13)*'S Curve Equation'!$B$14</f>
        <v>0.19160318716576308</v>
      </c>
      <c r="L174">
        <f>(1/(1+EXP(('S Curve Equation'!$B$11-L129*'S Curve Equation'!$B$12)*'S Curve Equation'!$B$10))+'S Curve Equation'!$B$13)*'S Curve Equation'!$B$14</f>
        <v>0.18078987308056982</v>
      </c>
      <c r="M174">
        <f>(1/(1+EXP(('S Curve Equation'!$B$11-M129*'S Curve Equation'!$B$12)*'S Curve Equation'!$B$10))+'S Curve Equation'!$B$13)*'S Curve Equation'!$B$14</f>
        <v>0.17926351760728007</v>
      </c>
      <c r="N174">
        <f>(1/(1+EXP(('S Curve Equation'!$B$11-N129*'S Curve Equation'!$B$12)*'S Curve Equation'!$B$10))+'S Curve Equation'!$B$13)*'S Curve Equation'!$B$14</f>
        <v>0.17776039056984416</v>
      </c>
      <c r="O174">
        <f>(1/(1+EXP(('S Curve Equation'!$B$11-O129*'S Curve Equation'!$B$12)*'S Curve Equation'!$B$10))+'S Curve Equation'!$B$13)*'S Curve Equation'!$B$14</f>
        <v>0.17628003523376315</v>
      </c>
      <c r="P174">
        <f>(1/(1+EXP(('S Curve Equation'!$B$11-P129*'S Curve Equation'!$B$12)*'S Curve Equation'!$B$10))+'S Curve Equation'!$B$13)*'S Curve Equation'!$B$14</f>
        <v>0.17482200523365504</v>
      </c>
      <c r="Q174">
        <f>(1/(1+EXP(('S Curve Equation'!$B$11-Q129*'S Curve Equation'!$B$12)*'S Curve Equation'!$B$10))+'S Curve Equation'!$B$13)*'S Curve Equation'!$B$14</f>
        <v>0.17338586432675349</v>
      </c>
      <c r="R174">
        <f>(1/(1+EXP(('S Curve Equation'!$B$11-R129*'S Curve Equation'!$B$12)*'S Curve Equation'!$B$10))+'S Curve Equation'!$B$13)*'S Curve Equation'!$B$14</f>
        <v>0.17197118615155135</v>
      </c>
      <c r="S174">
        <f>(1/(1+EXP(('S Curve Equation'!$B$11-S129*'S Curve Equation'!$B$12)*'S Curve Equation'!$B$10))+'S Curve Equation'!$B$13)*'S Curve Equation'!$B$14</f>
        <v>0.17057755399157232</v>
      </c>
      <c r="T174">
        <f>(1/(1+EXP(('S Curve Equation'!$B$11-T129*'S Curve Equation'!$B$12)*'S Curve Equation'!$B$10))+'S Curve Equation'!$B$13)*'S Curve Equation'!$B$14</f>
        <v>0.16920456054423083</v>
      </c>
      <c r="U174">
        <f>(1/(1+EXP(('S Curve Equation'!$B$11-U129*'S Curve Equation'!$B$12)*'S Curve Equation'!$B$10))+'S Curve Equation'!$B$13)*'S Curve Equation'!$B$14</f>
        <v>0.16785180769474792</v>
      </c>
      <c r="V174">
        <f>(1/(1+EXP(('S Curve Equation'!$B$11-V129*'S Curve Equation'!$B$12)*'S Curve Equation'!$B$10))+'S Curve Equation'!$B$13)*'S Curve Equation'!$B$14</f>
        <v>0.16651890629506422</v>
      </c>
      <c r="W174">
        <f>(1/(1+EXP(('S Curve Equation'!$B$11-W129*'S Curve Equation'!$B$12)*'S Curve Equation'!$B$10))+'S Curve Equation'!$B$13)*'S Curve Equation'!$B$14</f>
        <v>0.16520547594771595</v>
      </c>
      <c r="X174">
        <f>(1/(1+EXP(('S Curve Equation'!$B$11-X129*'S Curve Equation'!$B$12)*'S Curve Equation'!$B$10))+'S Curve Equation'!$B$13)*'S Curve Equation'!$B$14</f>
        <v>0.16391114479459537</v>
      </c>
      <c r="Y174">
        <f>(1/(1+EXP(('S Curve Equation'!$B$11-Y129*'S Curve Equation'!$B$12)*'S Curve Equation'!$B$10))+'S Curve Equation'!$B$13)*'S Curve Equation'!$B$14</f>
        <v>0.16263554931054955</v>
      </c>
      <c r="Z174">
        <f>(1/(1+EXP(('S Curve Equation'!$B$11-Z129*'S Curve Equation'!$B$12)*'S Curve Equation'!$B$10))+'S Curve Equation'!$B$13)*'S Curve Equation'!$B$14</f>
        <v>0.16137833410174221</v>
      </c>
      <c r="AA174">
        <f>(1/(1+EXP(('S Curve Equation'!$B$11-AA129*'S Curve Equation'!$B$12)*'S Curve Equation'!$B$10))+'S Curve Equation'!$B$13)*'S Curve Equation'!$B$14</f>
        <v>0.16013915170871551</v>
      </c>
      <c r="AB174">
        <f>(1/(1+EXP(('S Curve Equation'!$B$11-AB129*'S Curve Equation'!$B$12)*'S Curve Equation'!$B$10))+'S Curve Equation'!$B$13)*'S Curve Equation'!$B$14</f>
        <v>0.15891766241407346</v>
      </c>
      <c r="AC174">
        <f>(1/(1+EXP(('S Curve Equation'!$B$11-AC129*'S Curve Equation'!$B$12)*'S Curve Equation'!$B$10))+'S Curve Equation'!$B$13)*'S Curve Equation'!$B$14</f>
        <v>0.15771353405471814</v>
      </c>
      <c r="AD174">
        <f>(1/(1+EXP(('S Curve Equation'!$B$11-AD129*'S Curve Equation'!$B$12)*'S Curve Equation'!$B$10))+'S Curve Equation'!$B$13)*'S Curve Equation'!$B$14</f>
        <v>0.15652644183855607</v>
      </c>
      <c r="AE174">
        <f>(1/(1+EXP(('S Curve Equation'!$B$11-AE129*'S Curve Equation'!$B$12)*'S Curve Equation'!$B$10))+'S Curve Equation'!$B$13)*'S Curve Equation'!$B$14</f>
        <v>0.15535606816560218</v>
      </c>
      <c r="AF174">
        <f>(1/(1+EXP(('S Curve Equation'!$B$11-AF129*'S Curve Equation'!$B$12)*'S Curve Equation'!$B$10))+'S Curve Equation'!$B$13)*'S Curve Equation'!$B$14</f>
        <v>0.15420210245339724</v>
      </c>
    </row>
    <row r="175" spans="1:32" x14ac:dyDescent="0.25">
      <c r="A175" t="s">
        <v>92</v>
      </c>
      <c r="B175">
        <f>(1/(1+EXP(('S Curve Equation'!$B$11-B130*'S Curve Equation'!$B$12)*'S Curve Equation'!$B$10))+'S Curve Equation'!$B$13)*'S Curve Equation'!$B$14</f>
        <v>0.24703372883615515</v>
      </c>
      <c r="C175">
        <f>(1/(1+EXP(('S Curve Equation'!$B$11-C130*'S Curve Equation'!$B$12)*'S Curve Equation'!$B$10))+'S Curve Equation'!$B$13)*'S Curve Equation'!$B$14</f>
        <v>0.23879873094318319</v>
      </c>
      <c r="D175">
        <f>(1/(1+EXP(('S Curve Equation'!$B$11-D130*'S Curve Equation'!$B$12)*'S Curve Equation'!$B$10))+'S Curve Equation'!$B$13)*'S Curve Equation'!$B$14</f>
        <v>0.23451451565582673</v>
      </c>
      <c r="E175">
        <f>(1/(1+EXP(('S Curve Equation'!$B$11-E130*'S Curve Equation'!$B$12)*'S Curve Equation'!$B$10))+'S Curve Equation'!$B$13)*'S Curve Equation'!$B$14</f>
        <v>0.23120668801580591</v>
      </c>
      <c r="F175">
        <f>(1/(1+EXP(('S Curve Equation'!$B$11-F130*'S Curve Equation'!$B$12)*'S Curve Equation'!$B$10))+'S Curve Equation'!$B$13)*'S Curve Equation'!$B$14</f>
        <v>0.22816763260037692</v>
      </c>
      <c r="G175">
        <f>(1/(1+EXP(('S Curve Equation'!$B$11-G130*'S Curve Equation'!$B$12)*'S Curve Equation'!$B$10))+'S Curve Equation'!$B$13)*'S Curve Equation'!$B$14</f>
        <v>0.22632060373834628</v>
      </c>
      <c r="H175">
        <f>(1/(1+EXP(('S Curve Equation'!$B$11-H130*'S Curve Equation'!$B$12)*'S Curve Equation'!$B$10))+'S Curve Equation'!$B$13)*'S Curve Equation'!$B$14</f>
        <v>0.22411543014021471</v>
      </c>
      <c r="I175">
        <f>(1/(1+EXP(('S Curve Equation'!$B$11-I130*'S Curve Equation'!$B$12)*'S Curve Equation'!$B$10))+'S Curve Equation'!$B$13)*'S Curve Equation'!$B$14</f>
        <v>0.22609435751513787</v>
      </c>
      <c r="J175">
        <f>(1/(1+EXP(('S Curve Equation'!$B$11-J130*'S Curve Equation'!$B$12)*'S Curve Equation'!$B$10))+'S Curve Equation'!$B$13)*'S Curve Equation'!$B$14</f>
        <v>0.23085631058511386</v>
      </c>
      <c r="K175">
        <f>(1/(1+EXP(('S Curve Equation'!$B$11-K130*'S Curve Equation'!$B$12)*'S Curve Equation'!$B$10))+'S Curve Equation'!$B$13)*'S Curve Equation'!$B$14</f>
        <v>0.23580415983467365</v>
      </c>
      <c r="L175">
        <f>(1/(1+EXP(('S Curve Equation'!$B$11-L130*'S Curve Equation'!$B$12)*'S Curve Equation'!$B$10))+'S Curve Equation'!$B$13)*'S Curve Equation'!$B$14</f>
        <v>0.22231163982928029</v>
      </c>
      <c r="M175">
        <f>(1/(1+EXP(('S Curve Equation'!$B$11-M130*'S Curve Equation'!$B$12)*'S Curve Equation'!$B$10))+'S Curve Equation'!$B$13)*'S Curve Equation'!$B$14</f>
        <v>0.22040418729417971</v>
      </c>
      <c r="N175">
        <f>(1/(1+EXP(('S Curve Equation'!$B$11-N130*'S Curve Equation'!$B$12)*'S Curve Equation'!$B$10))+'S Curve Equation'!$B$13)*'S Curve Equation'!$B$14</f>
        <v>0.21852510246528442</v>
      </c>
      <c r="O175">
        <f>(1/(1+EXP(('S Curve Equation'!$B$11-O130*'S Curve Equation'!$B$12)*'S Curve Equation'!$B$10))+'S Curve Equation'!$B$13)*'S Curve Equation'!$B$14</f>
        <v>0.21667385884461232</v>
      </c>
      <c r="P175">
        <f>(1/(1+EXP(('S Curve Equation'!$B$11-P130*'S Curve Equation'!$B$12)*'S Curve Equation'!$B$10))+'S Curve Equation'!$B$13)*'S Curve Equation'!$B$14</f>
        <v>0.21484994056688697</v>
      </c>
      <c r="Q175">
        <f>(1/(1+EXP(('S Curve Equation'!$B$11-Q130*'S Curve Equation'!$B$12)*'S Curve Equation'!$B$10))+'S Curve Equation'!$B$13)*'S Curve Equation'!$B$14</f>
        <v>0.21305284220738233</v>
      </c>
      <c r="R175">
        <f>(1/(1+EXP(('S Curve Equation'!$B$11-R130*'S Curve Equation'!$B$12)*'S Curve Equation'!$B$10))+'S Curve Equation'!$B$13)*'S Curve Equation'!$B$14</f>
        <v>0.21128206859048601</v>
      </c>
      <c r="S175">
        <f>(1/(1+EXP(('S Curve Equation'!$B$11-S130*'S Curve Equation'!$B$12)*'S Curve Equation'!$B$10))+'S Curve Equation'!$B$13)*'S Curve Equation'!$B$14</f>
        <v>0.20953713459924259</v>
      </c>
      <c r="T175">
        <f>(1/(1+EXP(('S Curve Equation'!$B$11-T130*'S Curve Equation'!$B$12)*'S Curve Equation'!$B$10))+'S Curve Equation'!$B$13)*'S Curve Equation'!$B$14</f>
        <v>0.20781756498608717</v>
      </c>
      <c r="U175">
        <f>(1/(1+EXP(('S Curve Equation'!$B$11-U130*'S Curve Equation'!$B$12)*'S Curve Equation'!$B$10))+'S Curve Equation'!$B$13)*'S Curve Equation'!$B$14</f>
        <v>0.20612289418498539</v>
      </c>
      <c r="V175">
        <f>(1/(1+EXP(('S Curve Equation'!$B$11-V130*'S Curve Equation'!$B$12)*'S Curve Equation'!$B$10))+'S Curve Equation'!$B$13)*'S Curve Equation'!$B$14</f>
        <v>0.20445266612514199</v>
      </c>
      <c r="W175">
        <f>(1/(1+EXP(('S Curve Equation'!$B$11-W130*'S Curve Equation'!$B$12)*'S Curve Equation'!$B$10))+'S Curve Equation'!$B$13)*'S Curve Equation'!$B$14</f>
        <v>0.20280643404646684</v>
      </c>
      <c r="X175">
        <f>(1/(1+EXP(('S Curve Equation'!$B$11-X130*'S Curve Equation'!$B$12)*'S Curve Equation'!$B$10))+'S Curve Equation'!$B$13)*'S Curve Equation'!$B$14</f>
        <v>0.20118376031691845</v>
      </c>
      <c r="Y175">
        <f>(1/(1+EXP(('S Curve Equation'!$B$11-Y130*'S Curve Equation'!$B$12)*'S Curve Equation'!$B$10))+'S Curve Equation'!$B$13)*'S Curve Equation'!$B$14</f>
        <v>0.19958421625187342</v>
      </c>
      <c r="Z175">
        <f>(1/(1+EXP(('S Curve Equation'!$B$11-Z130*'S Curve Equation'!$B$12)*'S Curve Equation'!$B$10))+'S Curve Equation'!$B$13)*'S Curve Equation'!$B$14</f>
        <v>0.19800738193562598</v>
      </c>
      <c r="AA175">
        <f>(1/(1+EXP(('S Curve Equation'!$B$11-AA130*'S Curve Equation'!$B$12)*'S Curve Equation'!$B$10))+'S Curve Equation'!$B$13)*'S Curve Equation'!$B$14</f>
        <v>0.196452846045128</v>
      </c>
      <c r="AB175">
        <f>(1/(1+EXP(('S Curve Equation'!$B$11-AB130*'S Curve Equation'!$B$12)*'S Curve Equation'!$B$10))+'S Curve Equation'!$B$13)*'S Curve Equation'!$B$14</f>
        <v>0.19492020567604912</v>
      </c>
      <c r="AC175">
        <f>(1/(1+EXP(('S Curve Equation'!$B$11-AC130*'S Curve Equation'!$B$12)*'S Curve Equation'!$B$10))+'S Curve Equation'!$B$13)*'S Curve Equation'!$B$14</f>
        <v>0.1934090661712419</v>
      </c>
      <c r="AD175">
        <f>(1/(1+EXP(('S Curve Equation'!$B$11-AD130*'S Curve Equation'!$B$12)*'S Curve Equation'!$B$10))+'S Curve Equation'!$B$13)*'S Curve Equation'!$B$14</f>
        <v>0.19191904095167178</v>
      </c>
      <c r="AE175">
        <f>(1/(1+EXP(('S Curve Equation'!$B$11-AE130*'S Curve Equation'!$B$12)*'S Curve Equation'!$B$10))+'S Curve Equation'!$B$13)*'S Curve Equation'!$B$14</f>
        <v>0.19044975134987471</v>
      </c>
      <c r="AF175">
        <f>(1/(1+EXP(('S Curve Equation'!$B$11-AF130*'S Curve Equation'!$B$12)*'S Curve Equation'!$B$10))+'S Curve Equation'!$B$13)*'S Curve Equation'!$B$14</f>
        <v>0.18900082644598246</v>
      </c>
    </row>
    <row r="176" spans="1:32" x14ac:dyDescent="0.25">
      <c r="A176" t="s">
        <v>94</v>
      </c>
      <c r="B176">
        <f>(1/(1+EXP(('S Curve Equation'!$B$11-B131*'S Curve Equation'!$B$12)*'S Curve Equation'!$B$10))+'S Curve Equation'!$B$13)*'S Curve Equation'!$B$14</f>
        <v>0.23038372353953185</v>
      </c>
      <c r="C176">
        <f>(1/(1+EXP(('S Curve Equation'!$B$11-C131*'S Curve Equation'!$B$12)*'S Curve Equation'!$B$10))+'S Curve Equation'!$B$13)*'S Curve Equation'!$B$14</f>
        <v>0.22271809140376175</v>
      </c>
      <c r="D176">
        <f>(1/(1+EXP(('S Curve Equation'!$B$11-D131*'S Curve Equation'!$B$12)*'S Curve Equation'!$B$10))+'S Curve Equation'!$B$13)*'S Curve Equation'!$B$14</f>
        <v>0.21873241426725801</v>
      </c>
      <c r="E176">
        <f>(1/(1+EXP(('S Curve Equation'!$B$11-E131*'S Curve Equation'!$B$12)*'S Curve Equation'!$B$10))+'S Curve Equation'!$B$13)*'S Curve Equation'!$B$14</f>
        <v>0.21565613212853338</v>
      </c>
      <c r="F176">
        <f>(1/(1+EXP(('S Curve Equation'!$B$11-F131*'S Curve Equation'!$B$12)*'S Curve Equation'!$B$10))+'S Curve Equation'!$B$13)*'S Curve Equation'!$B$14</f>
        <v>0.21283058736990559</v>
      </c>
      <c r="G176">
        <f>(1/(1+EXP(('S Curve Equation'!$B$11-G131*'S Curve Equation'!$B$12)*'S Curve Equation'!$B$10))+'S Curve Equation'!$B$13)*'S Curve Equation'!$B$14</f>
        <v>0.21111367838869249</v>
      </c>
      <c r="H176">
        <f>(1/(1+EXP(('S Curve Equation'!$B$11-H131*'S Curve Equation'!$B$12)*'S Curve Equation'!$B$10))+'S Curve Equation'!$B$13)*'S Curve Equation'!$B$14</f>
        <v>0.20906420000549944</v>
      </c>
      <c r="I176">
        <f>(1/(1+EXP(('S Curve Equation'!$B$11-I131*'S Curve Equation'!$B$12)*'S Curve Equation'!$B$10))+'S Curve Equation'!$B$13)*'S Curve Equation'!$B$14</f>
        <v>0.21090338901247616</v>
      </c>
      <c r="J176">
        <f>(1/(1+EXP(('S Curve Equation'!$B$11-J131*'S Curve Equation'!$B$12)*'S Curve Equation'!$B$10))+'S Curve Equation'!$B$13)*'S Curve Equation'!$B$14</f>
        <v>0.21533033303094559</v>
      </c>
      <c r="K176">
        <f>(1/(1+EXP(('S Curve Equation'!$B$11-K131*'S Curve Equation'!$B$12)*'S Curve Equation'!$B$10))+'S Curve Equation'!$B$13)*'S Curve Equation'!$B$14</f>
        <v>0.2199320290381622</v>
      </c>
      <c r="L176">
        <f>(1/(1+EXP(('S Curve Equation'!$B$11-L131*'S Curve Equation'!$B$12)*'S Curve Equation'!$B$10))+'S Curve Equation'!$B$13)*'S Curve Equation'!$B$14</f>
        <v>0.2073880392412549</v>
      </c>
      <c r="M176">
        <f>(1/(1+EXP(('S Curve Equation'!$B$11-M131*'S Curve Equation'!$B$12)*'S Curve Equation'!$B$10))+'S Curve Equation'!$B$13)*'S Curve Equation'!$B$14</f>
        <v>0.20561581392108624</v>
      </c>
      <c r="N176">
        <f>(1/(1+EXP(('S Curve Equation'!$B$11-N131*'S Curve Equation'!$B$12)*'S Curve Equation'!$B$10))+'S Curve Equation'!$B$13)*'S Curve Equation'!$B$14</f>
        <v>0.20387020453750881</v>
      </c>
      <c r="O176">
        <f>(1/(1+EXP(('S Curve Equation'!$B$11-O131*'S Curve Equation'!$B$12)*'S Curve Equation'!$B$10))+'S Curve Equation'!$B$13)*'S Curve Equation'!$B$14</f>
        <v>0.20215070557175158</v>
      </c>
      <c r="P176">
        <f>(1/(1+EXP(('S Curve Equation'!$B$11-P131*'S Curve Equation'!$B$12)*'S Curve Equation'!$B$10))+'S Curve Equation'!$B$13)*'S Curve Equation'!$B$14</f>
        <v>0.20045682221158406</v>
      </c>
      <c r="Q176">
        <f>(1/(1+EXP(('S Curve Equation'!$B$11-Q131*'S Curve Equation'!$B$12)*'S Curve Equation'!$B$10))+'S Curve Equation'!$B$13)*'S Curve Equation'!$B$14</f>
        <v>0.19878807013285363</v>
      </c>
      <c r="R176">
        <f>(1/(1+EXP(('S Curve Equation'!$B$11-R131*'S Curve Equation'!$B$12)*'S Curve Equation'!$B$10))+'S Curve Equation'!$B$13)*'S Curve Equation'!$B$14</f>
        <v>0.19714397528358579</v>
      </c>
      <c r="S176">
        <f>(1/(1+EXP(('S Curve Equation'!$B$11-S131*'S Curve Equation'!$B$12)*'S Curve Equation'!$B$10))+'S Curve Equation'!$B$13)*'S Curve Equation'!$B$14</f>
        <v>0.19552407367080296</v>
      </c>
      <c r="T176">
        <f>(1/(1+EXP(('S Curve Equation'!$B$11-T131*'S Curve Equation'!$B$12)*'S Curve Equation'!$B$10))+'S Curve Equation'!$B$13)*'S Curve Equation'!$B$14</f>
        <v>0.19392791115017285</v>
      </c>
      <c r="U176">
        <f>(1/(1+EXP(('S Curve Equation'!$B$11-U131*'S Curve Equation'!$B$12)*'S Curve Equation'!$B$10))+'S Curve Equation'!$B$13)*'S Curve Equation'!$B$14</f>
        <v>0.19235504321860677</v>
      </c>
      <c r="V176">
        <f>(1/(1+EXP(('S Curve Equation'!$B$11-V131*'S Curve Equation'!$B$12)*'S Curve Equation'!$B$10))+'S Curve Equation'!$B$13)*'S Curve Equation'!$B$14</f>
        <v>0.19080503480988323</v>
      </c>
      <c r="W176">
        <f>(1/(1+EXP(('S Curve Equation'!$B$11-W131*'S Curve Equation'!$B$12)*'S Curve Equation'!$B$10))+'S Curve Equation'!$B$13)*'S Curve Equation'!$B$14</f>
        <v>0.18927746009339777</v>
      </c>
      <c r="X176">
        <f>(1/(1+EXP(('S Curve Equation'!$B$11-X131*'S Curve Equation'!$B$12)*'S Curve Equation'!$B$10))+'S Curve Equation'!$B$13)*'S Curve Equation'!$B$14</f>
        <v>0.18777190227608057</v>
      </c>
      <c r="Y176">
        <f>(1/(1+EXP(('S Curve Equation'!$B$11-Y131*'S Curve Equation'!$B$12)*'S Curve Equation'!$B$10))+'S Curve Equation'!$B$13)*'S Curve Equation'!$B$14</f>
        <v>0.18628795340755361</v>
      </c>
      <c r="Z176">
        <f>(1/(1+EXP(('S Curve Equation'!$B$11-Z131*'S Curve Equation'!$B$12)*'S Curve Equation'!$B$10))+'S Curve Equation'!$B$13)*'S Curve Equation'!$B$14</f>
        <v>0.18482521418856018</v>
      </c>
      <c r="AA176">
        <f>(1/(1+EXP(('S Curve Equation'!$B$11-AA131*'S Curve Equation'!$B$12)*'S Curve Equation'!$B$10))+'S Curve Equation'!$B$13)*'S Curve Equation'!$B$14</f>
        <v>0.18338329378270665</v>
      </c>
      <c r="AB176">
        <f>(1/(1+EXP(('S Curve Equation'!$B$11-AB131*'S Curve Equation'!$B$12)*'S Curve Equation'!$B$10))+'S Curve Equation'!$B$13)*'S Curve Equation'!$B$14</f>
        <v>0.18196180963153399</v>
      </c>
      <c r="AC176">
        <f>(1/(1+EXP(('S Curve Equation'!$B$11-AC131*'S Curve Equation'!$B$12)*'S Curve Equation'!$B$10))+'S Curve Equation'!$B$13)*'S Curve Equation'!$B$14</f>
        <v>0.18056038727294196</v>
      </c>
      <c r="AD176">
        <f>(1/(1+EXP(('S Curve Equation'!$B$11-AD131*'S Curve Equation'!$B$12)*'S Curve Equation'!$B$10))+'S Curve Equation'!$B$13)*'S Curve Equation'!$B$14</f>
        <v>0.17917866016296774</v>
      </c>
      <c r="AE176">
        <f>(1/(1+EXP(('S Curve Equation'!$B$11-AE131*'S Curve Equation'!$B$12)*'S Curve Equation'!$B$10))+'S Curve Equation'!$B$13)*'S Curve Equation'!$B$14</f>
        <v>0.17781626950092641</v>
      </c>
      <c r="AF176">
        <f>(1/(1+EXP(('S Curve Equation'!$B$11-AF131*'S Curve Equation'!$B$12)*'S Curve Equation'!$B$10))+'S Curve Equation'!$B$13)*'S Curve Equation'!$B$14</f>
        <v>0.17647286405790463</v>
      </c>
    </row>
    <row r="177" spans="1:32" x14ac:dyDescent="0.25">
      <c r="A177" t="s">
        <v>96</v>
      </c>
      <c r="B177">
        <f>(1/(1+EXP(('S Curve Equation'!$B$11-B132*'S Curve Equation'!$B$12)*'S Curve Equation'!$B$10))+'S Curve Equation'!$B$13)*'S Curve Equation'!$B$14</f>
        <v>0.20452353395061723</v>
      </c>
      <c r="C177">
        <f>(1/(1+EXP(('S Curve Equation'!$B$11-C132*'S Curve Equation'!$B$12)*'S Curve Equation'!$B$10))+'S Curve Equation'!$B$13)*'S Curve Equation'!$B$14</f>
        <v>0.197764992638368</v>
      </c>
      <c r="D177">
        <f>(1/(1+EXP(('S Curve Equation'!$B$11-D132*'S Curve Equation'!$B$12)*'S Curve Equation'!$B$10))+'S Curve Equation'!$B$13)*'S Curve Equation'!$B$14</f>
        <v>0.19425357999952825</v>
      </c>
      <c r="E177">
        <f>(1/(1+EXP(('S Curve Equation'!$B$11-E132*'S Curve Equation'!$B$12)*'S Curve Equation'!$B$10))+'S Curve Equation'!$B$13)*'S Curve Equation'!$B$14</f>
        <v>0.19154451881942591</v>
      </c>
      <c r="F177">
        <f>(1/(1+EXP(('S Curve Equation'!$B$11-F132*'S Curve Equation'!$B$12)*'S Curve Equation'!$B$10))+'S Curve Equation'!$B$13)*'S Curve Equation'!$B$14</f>
        <v>0.1890571267329561</v>
      </c>
      <c r="G177">
        <f>(1/(1+EXP(('S Curve Equation'!$B$11-G132*'S Curve Equation'!$B$12)*'S Curve Equation'!$B$10))+'S Curve Equation'!$B$13)*'S Curve Equation'!$B$14</f>
        <v>0.18754608343885965</v>
      </c>
      <c r="H177">
        <f>(1/(1+EXP(('S Curve Equation'!$B$11-H132*'S Curve Equation'!$B$12)*'S Curve Equation'!$B$10))+'S Curve Equation'!$B$13)*'S Curve Equation'!$B$14</f>
        <v>0.1857427239796115</v>
      </c>
      <c r="I177">
        <f>(1/(1+EXP(('S Curve Equation'!$B$11-I132*'S Curve Equation'!$B$12)*'S Curve Equation'!$B$10))+'S Curve Equation'!$B$13)*'S Curve Equation'!$B$14</f>
        <v>0.18736102870241012</v>
      </c>
      <c r="J177">
        <f>(1/(1+EXP(('S Curve Equation'!$B$11-J132*'S Curve Equation'!$B$12)*'S Curve Equation'!$B$10))+'S Curve Equation'!$B$13)*'S Curve Equation'!$B$14</f>
        <v>0.19125766881223447</v>
      </c>
      <c r="K177">
        <f>(1/(1+EXP(('S Curve Equation'!$B$11-K132*'S Curve Equation'!$B$12)*'S Curve Equation'!$B$10))+'S Curve Equation'!$B$13)*'S Curve Equation'!$B$14</f>
        <v>0.19531026750564986</v>
      </c>
      <c r="L177">
        <f>(1/(1+EXP(('S Curve Equation'!$B$11-L132*'S Curve Equation'!$B$12)*'S Curve Equation'!$B$10))+'S Curve Equation'!$B$13)*'S Curve Equation'!$B$14</f>
        <v>0.18426814840301753</v>
      </c>
      <c r="M177">
        <f>(1/(1+EXP(('S Curve Equation'!$B$11-M132*'S Curve Equation'!$B$12)*'S Curve Equation'!$B$10))+'S Curve Equation'!$B$13)*'S Curve Equation'!$B$14</f>
        <v>0.1827093454688874</v>
      </c>
      <c r="N177">
        <f>(1/(1+EXP(('S Curve Equation'!$B$11-N132*'S Curve Equation'!$B$12)*'S Curve Equation'!$B$10))+'S Curve Equation'!$B$13)*'S Curve Equation'!$B$14</f>
        <v>0.18117423157815227</v>
      </c>
      <c r="O177">
        <f>(1/(1+EXP(('S Curve Equation'!$B$11-O132*'S Curve Equation'!$B$12)*'S Curve Equation'!$B$10))+'S Curve Equation'!$B$13)*'S Curve Equation'!$B$14</f>
        <v>0.17966234282731533</v>
      </c>
      <c r="P177">
        <f>(1/(1+EXP(('S Curve Equation'!$B$11-P132*'S Curve Equation'!$B$12)*'S Curve Equation'!$B$10))+'S Curve Equation'!$B$13)*'S Curve Equation'!$B$14</f>
        <v>0.17817322575991668</v>
      </c>
      <c r="Q177">
        <f>(1/(1+EXP(('S Curve Equation'!$B$11-Q132*'S Curve Equation'!$B$12)*'S Curve Equation'!$B$10))+'S Curve Equation'!$B$13)*'S Curve Equation'!$B$14</f>
        <v>0.17670643712227108</v>
      </c>
      <c r="R177">
        <f>(1/(1+EXP(('S Curve Equation'!$B$11-R132*'S Curve Equation'!$B$12)*'S Curve Equation'!$B$10))+'S Curve Equation'!$B$13)*'S Curve Equation'!$B$14</f>
        <v>0.17526154362407059</v>
      </c>
      <c r="S177">
        <f>(1/(1+EXP(('S Curve Equation'!$B$11-S132*'S Curve Equation'!$B$12)*'S Curve Equation'!$B$10))+'S Curve Equation'!$B$13)*'S Curve Equation'!$B$14</f>
        <v>0.17383812170385704</v>
      </c>
      <c r="T177">
        <f>(1/(1+EXP(('S Curve Equation'!$B$11-T132*'S Curve Equation'!$B$12)*'S Curve Equation'!$B$10))+'S Curve Equation'!$B$13)*'S Curve Equation'!$B$14</f>
        <v>0.17243575729934035</v>
      </c>
      <c r="U177">
        <f>(1/(1+EXP(('S Curve Equation'!$B$11-U132*'S Curve Equation'!$B$12)*'S Curve Equation'!$B$10))+'S Curve Equation'!$B$13)*'S Curve Equation'!$B$14</f>
        <v>0.17105404562254997</v>
      </c>
      <c r="V177">
        <f>(1/(1+EXP(('S Curve Equation'!$B$11-V132*'S Curve Equation'!$B$12)*'S Curve Equation'!$B$10))+'S Curve Equation'!$B$13)*'S Curve Equation'!$B$14</f>
        <v>0.16969259093977573</v>
      </c>
      <c r="W177">
        <f>(1/(1+EXP(('S Curve Equation'!$B$11-W132*'S Curve Equation'!$B$12)*'S Curve Equation'!$B$10))+'S Curve Equation'!$B$13)*'S Curve Equation'!$B$14</f>
        <v>0.16835100635627942</v>
      </c>
      <c r="X177">
        <f>(1/(1+EXP(('S Curve Equation'!$B$11-X132*'S Curve Equation'!$B$12)*'S Curve Equation'!$B$10))+'S Curve Equation'!$B$13)*'S Curve Equation'!$B$14</f>
        <v>0.16702891360571256</v>
      </c>
      <c r="Y177">
        <f>(1/(1+EXP(('S Curve Equation'!$B$11-Y132*'S Curve Equation'!$B$12)*'S Curve Equation'!$B$10))+'S Curve Equation'!$B$13)*'S Curve Equation'!$B$14</f>
        <v>0.16572594284420841</v>
      </c>
      <c r="Z177">
        <f>(1/(1+EXP(('S Curve Equation'!$B$11-Z132*'S Curve Equation'!$B$12)*'S Curve Equation'!$B$10))+'S Curve Equation'!$B$13)*'S Curve Equation'!$B$14</f>
        <v>0.16444173244908422</v>
      </c>
      <c r="AA177">
        <f>(1/(1+EXP(('S Curve Equation'!$B$11-AA132*'S Curve Equation'!$B$12)*'S Curve Equation'!$B$10))+'S Curve Equation'!$B$13)*'S Curve Equation'!$B$14</f>
        <v>0.16317592882210402</v>
      </c>
      <c r="AB177">
        <f>(1/(1+EXP(('S Curve Equation'!$B$11-AB132*'S Curve Equation'!$B$12)*'S Curve Equation'!$B$10))+'S Curve Equation'!$B$13)*'S Curve Equation'!$B$14</f>
        <v>0.16192818619723226</v>
      </c>
      <c r="AC177">
        <f>(1/(1+EXP(('S Curve Equation'!$B$11-AC132*'S Curve Equation'!$B$12)*'S Curve Equation'!$B$10))+'S Curve Equation'!$B$13)*'S Curve Equation'!$B$14</f>
        <v>0.16069816645282248</v>
      </c>
      <c r="AD177">
        <f>(1/(1+EXP(('S Curve Equation'!$B$11-AD132*'S Curve Equation'!$B$12)*'S Curve Equation'!$B$10))+'S Curve Equation'!$B$13)*'S Curve Equation'!$B$14</f>
        <v>0.15948553892816583</v>
      </c>
      <c r="AE177">
        <f>(1/(1+EXP(('S Curve Equation'!$B$11-AE132*'S Curve Equation'!$B$12)*'S Curve Equation'!$B$10))+'S Curve Equation'!$B$13)*'S Curve Equation'!$B$14</f>
        <v>0.15828998024433705</v>
      </c>
      <c r="AF177">
        <f>(1/(1+EXP(('S Curve Equation'!$B$11-AF132*'S Curve Equation'!$B$12)*'S Curve Equation'!$B$10))+'S Curve Equation'!$B$13)*'S Curve Equation'!$B$14</f>
        <v>0.15711117412926126</v>
      </c>
    </row>
    <row r="178" spans="1:32" x14ac:dyDescent="0.25">
      <c r="A178" t="s">
        <v>98</v>
      </c>
      <c r="B178">
        <f>(1/(1+EXP(('S Curve Equation'!$B$11-B133*'S Curve Equation'!$B$12)*'S Curve Equation'!$B$10))+'S Curve Equation'!$B$13)*'S Curve Equation'!$B$14</f>
        <v>0.15532487504805845</v>
      </c>
      <c r="C178">
        <f>(1/(1+EXP(('S Curve Equation'!$B$11-C133*'S Curve Equation'!$B$12)*'S Curve Equation'!$B$10))+'S Curve Equation'!$B$13)*'S Curve Equation'!$B$14</f>
        <v>0.15034536443272553</v>
      </c>
      <c r="D178">
        <f>(1/(1+EXP(('S Curve Equation'!$B$11-D133*'S Curve Equation'!$B$12)*'S Curve Equation'!$B$10))+'S Curve Equation'!$B$13)*'S Curve Equation'!$B$14</f>
        <v>0.14776024671854221</v>
      </c>
      <c r="E178">
        <f>(1/(1+EXP(('S Curve Equation'!$B$11-E133*'S Curve Equation'!$B$12)*'S Curve Equation'!$B$10))+'S Curve Equation'!$B$13)*'S Curve Equation'!$B$14</f>
        <v>0.1457666630320836</v>
      </c>
      <c r="F178">
        <f>(1/(1+EXP(('S Curve Equation'!$B$11-F133*'S Curve Equation'!$B$12)*'S Curve Equation'!$B$10))+'S Curve Equation'!$B$13)*'S Curve Equation'!$B$14</f>
        <v>0.14393679882266408</v>
      </c>
      <c r="G178">
        <f>(1/(1+EXP(('S Curve Equation'!$B$11-G133*'S Curve Equation'!$B$12)*'S Curve Equation'!$B$10))+'S Curve Equation'!$B$13)*'S Curve Equation'!$B$14</f>
        <v>0.14282545091743171</v>
      </c>
      <c r="H178">
        <f>(1/(1+EXP(('S Curve Equation'!$B$11-H133*'S Curve Equation'!$B$12)*'S Curve Equation'!$B$10))+'S Curve Equation'!$B$13)*'S Curve Equation'!$B$14</f>
        <v>0.14149935043432882</v>
      </c>
      <c r="I178">
        <f>(1/(1+EXP(('S Curve Equation'!$B$11-I133*'S Curve Equation'!$B$12)*'S Curve Equation'!$B$10))+'S Curve Equation'!$B$13)*'S Curve Equation'!$B$14</f>
        <v>0.14268935905133337</v>
      </c>
      <c r="J178">
        <f>(1/(1+EXP(('S Curve Equation'!$B$11-J133*'S Curve Equation'!$B$12)*'S Curve Equation'!$B$10))+'S Curve Equation'!$B$13)*'S Curve Equation'!$B$14</f>
        <v>0.14555561199690562</v>
      </c>
      <c r="K178">
        <f>(1/(1+EXP(('S Curve Equation'!$B$11-K133*'S Curve Equation'!$B$12)*'S Curve Equation'!$B$10))+'S Curve Equation'!$B$13)*'S Curve Equation'!$B$14</f>
        <v>0.14853805136632317</v>
      </c>
      <c r="L178">
        <f>(1/(1+EXP(('S Curve Equation'!$B$11-L133*'S Curve Equation'!$B$12)*'S Curve Equation'!$B$10))+'S Curve Equation'!$B$13)*'S Curve Equation'!$B$14</f>
        <v>0.14041520565341564</v>
      </c>
      <c r="M178">
        <f>(1/(1+EXP(('S Curve Equation'!$B$11-M133*'S Curve Equation'!$B$12)*'S Curve Equation'!$B$10))+'S Curve Equation'!$B$13)*'S Curve Equation'!$B$14</f>
        <v>0.13926930463751927</v>
      </c>
      <c r="N178">
        <f>(1/(1+EXP(('S Curve Equation'!$B$11-N133*'S Curve Equation'!$B$12)*'S Curve Equation'!$B$10))+'S Curve Equation'!$B$13)*'S Curve Equation'!$B$14</f>
        <v>0.13814097819817442</v>
      </c>
      <c r="O178">
        <f>(1/(1+EXP(('S Curve Equation'!$B$11-O133*'S Curve Equation'!$B$12)*'S Curve Equation'!$B$10))+'S Curve Equation'!$B$13)*'S Curve Equation'!$B$14</f>
        <v>0.13702986797878933</v>
      </c>
      <c r="P178">
        <f>(1/(1+EXP(('S Curve Equation'!$B$11-P133*'S Curve Equation'!$B$12)*'S Curve Equation'!$B$10))+'S Curve Equation'!$B$13)*'S Curve Equation'!$B$14</f>
        <v>0.13593562439020382</v>
      </c>
      <c r="Q178">
        <f>(1/(1+EXP(('S Curve Equation'!$B$11-Q133*'S Curve Equation'!$B$12)*'S Curve Equation'!$B$10))+'S Curve Equation'!$B$13)*'S Curve Equation'!$B$14</f>
        <v>0.13485790637006143</v>
      </c>
      <c r="R178">
        <f>(1/(1+EXP(('S Curve Equation'!$B$11-R133*'S Curve Equation'!$B$12)*'S Curve Equation'!$B$10))+'S Curve Equation'!$B$13)*'S Curve Equation'!$B$14</f>
        <v>0.13379638114911854</v>
      </c>
      <c r="S178">
        <f>(1/(1+EXP(('S Curve Equation'!$B$11-S133*'S Curve Equation'!$B$12)*'S Curve Equation'!$B$10))+'S Curve Equation'!$B$13)*'S Curve Equation'!$B$14</f>
        <v>0.1327507240243084</v>
      </c>
      <c r="T178">
        <f>(1/(1+EXP(('S Curve Equation'!$B$11-T133*'S Curve Equation'!$B$12)*'S Curve Equation'!$B$10))+'S Curve Equation'!$B$13)*'S Curve Equation'!$B$14</f>
        <v>0.1317206181383668</v>
      </c>
      <c r="U178">
        <f>(1/(1+EXP(('S Curve Equation'!$B$11-U133*'S Curve Equation'!$B$12)*'S Curve Equation'!$B$10))+'S Curve Equation'!$B$13)*'S Curve Equation'!$B$14</f>
        <v>0.13070575426584535</v>
      </c>
      <c r="V178">
        <f>(1/(1+EXP(('S Curve Equation'!$B$11-V133*'S Curve Equation'!$B$12)*'S Curve Equation'!$B$10))+'S Curve Equation'!$B$13)*'S Curve Equation'!$B$14</f>
        <v>0.1297058306053222</v>
      </c>
      <c r="W178">
        <f>(1/(1+EXP(('S Curve Equation'!$B$11-W133*'S Curve Equation'!$B$12)*'S Curve Equation'!$B$10))+'S Curve Equation'!$B$13)*'S Curve Equation'!$B$14</f>
        <v>0.12872055257764953</v>
      </c>
      <c r="X178">
        <f>(1/(1+EXP(('S Curve Equation'!$B$11-X133*'S Curve Equation'!$B$12)*'S Curve Equation'!$B$10))+'S Curve Equation'!$B$13)*'S Curve Equation'!$B$14</f>
        <v>0.12774963263005218</v>
      </c>
      <c r="Y178">
        <f>(1/(1+EXP(('S Curve Equation'!$B$11-Y133*'S Curve Equation'!$B$12)*'S Curve Equation'!$B$10))+'S Curve Equation'!$B$13)*'S Curve Equation'!$B$14</f>
        <v>0.12679279004591906</v>
      </c>
      <c r="Z178">
        <f>(1/(1+EXP(('S Curve Equation'!$B$11-Z133*'S Curve Equation'!$B$12)*'S Curve Equation'!$B$10))+'S Curve Equation'!$B$13)*'S Curve Equation'!$B$14</f>
        <v>0.12584975076011914</v>
      </c>
      <c r="AA178">
        <f>(1/(1+EXP(('S Curve Equation'!$B$11-AA133*'S Curve Equation'!$B$12)*'S Curve Equation'!$B$10))+'S Curve Equation'!$B$13)*'S Curve Equation'!$B$14</f>
        <v>0.12492024717968564</v>
      </c>
      <c r="AB178">
        <f>(1/(1+EXP(('S Curve Equation'!$B$11-AB133*'S Curve Equation'!$B$12)*'S Curve Equation'!$B$10))+'S Curve Equation'!$B$13)*'S Curve Equation'!$B$14</f>
        <v>0.12400401800970708</v>
      </c>
      <c r="AC178">
        <f>(1/(1+EXP(('S Curve Equation'!$B$11-AC133*'S Curve Equation'!$B$12)*'S Curve Equation'!$B$10))+'S Curve Equation'!$B$13)*'S Curve Equation'!$B$14</f>
        <v>0.1231008080842797</v>
      </c>
      <c r="AD178">
        <f>(1/(1+EXP(('S Curve Equation'!$B$11-AD133*'S Curve Equation'!$B$12)*'S Curve Equation'!$B$10))+'S Curve Equation'!$B$13)*'S Curve Equation'!$B$14</f>
        <v>0.12221036820236569</v>
      </c>
      <c r="AE178">
        <f>(1/(1+EXP(('S Curve Equation'!$B$11-AE133*'S Curve Equation'!$B$12)*'S Curve Equation'!$B$10))+'S Curve Equation'!$B$13)*'S Curve Equation'!$B$14</f>
        <v>0.12133245496841975</v>
      </c>
      <c r="AF178">
        <f>(1/(1+EXP(('S Curve Equation'!$B$11-AF133*'S Curve Equation'!$B$12)*'S Curve Equation'!$B$10))+'S Curve Equation'!$B$13)*'S Curve Equation'!$B$14</f>
        <v>0.12046683063763736</v>
      </c>
    </row>
    <row r="179" spans="1:32" x14ac:dyDescent="0.25">
      <c r="A179" t="s">
        <v>100</v>
      </c>
      <c r="B179">
        <f>(1/(1+EXP(('S Curve Equation'!$B$11-B134*'S Curve Equation'!$B$12)*'S Curve Equation'!$B$10))+'S Curve Equation'!$B$13)*'S Curve Equation'!$B$14</f>
        <v>0.18042813455657492</v>
      </c>
      <c r="C179">
        <f>(1/(1+EXP(('S Curve Equation'!$B$11-C134*'S Curve Equation'!$B$12)*'S Curve Equation'!$B$10))+'S Curve Equation'!$B$13)*'S Curve Equation'!$B$14</f>
        <v>0.17453446682251877</v>
      </c>
      <c r="D179">
        <f>(1/(1+EXP(('S Curve Equation'!$B$11-D134*'S Curve Equation'!$B$12)*'S Curve Equation'!$B$10))+'S Curve Equation'!$B$13)*'S Curve Equation'!$B$14</f>
        <v>0.17147392698149549</v>
      </c>
      <c r="E179">
        <f>(1/(1+EXP(('S Curve Equation'!$B$11-E134*'S Curve Equation'!$B$12)*'S Curve Equation'!$B$10))+'S Curve Equation'!$B$13)*'S Curve Equation'!$B$14</f>
        <v>0.16911337524686751</v>
      </c>
      <c r="F179">
        <f>(1/(1+EXP(('S Curve Equation'!$B$11-F134*'S Curve Equation'!$B$12)*'S Curve Equation'!$B$10))+'S Curve Equation'!$B$13)*'S Curve Equation'!$B$14</f>
        <v>0.16694645430221544</v>
      </c>
      <c r="G179">
        <f>(1/(1+EXP(('S Curve Equation'!$B$11-G134*'S Curve Equation'!$B$12)*'S Curve Equation'!$B$10))+'S Curve Equation'!$B$13)*'S Curve Equation'!$B$14</f>
        <v>0.16563030454474073</v>
      </c>
      <c r="H179">
        <f>(1/(1+EXP(('S Curve Equation'!$B$11-H134*'S Curve Equation'!$B$12)*'S Curve Equation'!$B$10))+'S Curve Equation'!$B$13)*'S Curve Equation'!$B$14</f>
        <v>0.16405974364057616</v>
      </c>
      <c r="I179">
        <f>(1/(1+EXP(('S Curve Equation'!$B$11-I134*'S Curve Equation'!$B$12)*'S Curve Equation'!$B$10))+'S Curve Equation'!$B$13)*'S Curve Equation'!$B$14</f>
        <v>0.16546912881830794</v>
      </c>
      <c r="J179">
        <f>(1/(1+EXP(('S Curve Equation'!$B$11-J134*'S Curve Equation'!$B$12)*'S Curve Equation'!$B$10))+'S Curve Equation'!$B$13)*'S Curve Equation'!$B$14</f>
        <v>0.16886345958786922</v>
      </c>
      <c r="K179">
        <f>(1/(1+EXP(('S Curve Equation'!$B$11-K134*'S Curve Equation'!$B$12)*'S Curve Equation'!$B$10))+'S Curve Equation'!$B$13)*'S Curve Equation'!$B$14</f>
        <v>0.17239482955038707</v>
      </c>
      <c r="L179">
        <f>(1/(1+EXP(('S Curve Equation'!$B$11-L134*'S Curve Equation'!$B$12)*'S Curve Equation'!$B$10))+'S Curve Equation'!$B$13)*'S Curve Equation'!$B$14</f>
        <v>0.16277568091177749</v>
      </c>
      <c r="M179">
        <f>(1/(1+EXP(('S Curve Equation'!$B$11-M134*'S Curve Equation'!$B$12)*'S Curve Equation'!$B$10))+'S Curve Equation'!$B$13)*'S Curve Equation'!$B$14</f>
        <v>0.16141842095473863</v>
      </c>
      <c r="N179">
        <f>(1/(1+EXP(('S Curve Equation'!$B$11-N134*'S Curve Equation'!$B$12)*'S Curve Equation'!$B$10))+'S Curve Equation'!$B$13)*'S Curve Equation'!$B$14</f>
        <v>0.16008193017379749</v>
      </c>
      <c r="O179">
        <f>(1/(1+EXP(('S Curve Equation'!$B$11-O134*'S Curve Equation'!$B$12)*'S Curve Equation'!$B$10))+'S Curve Equation'!$B$13)*'S Curve Equation'!$B$14</f>
        <v>0.15876579246956482</v>
      </c>
      <c r="P179">
        <f>(1/(1+EXP(('S Curve Equation'!$B$11-P134*'S Curve Equation'!$B$12)*'S Curve Equation'!$B$10))+'S Curve Equation'!$B$13)*'S Curve Equation'!$B$14</f>
        <v>0.15746960155089668</v>
      </c>
      <c r="Q179">
        <f>(1/(1+EXP(('S Curve Equation'!$B$11-Q134*'S Curve Equation'!$B$12)*'S Curve Equation'!$B$10))+'S Curve Equation'!$B$13)*'S Curve Equation'!$B$14</f>
        <v>0.15619296068381086</v>
      </c>
      <c r="R179">
        <f>(1/(1+EXP(('S Curve Equation'!$B$11-R134*'S Curve Equation'!$B$12)*'S Curve Equation'!$B$10))+'S Curve Equation'!$B$13)*'S Curve Equation'!$B$14</f>
        <v>0.15493548244668551</v>
      </c>
      <c r="S179">
        <f>(1/(1+EXP(('S Curve Equation'!$B$11-S134*'S Curve Equation'!$B$12)*'S Curve Equation'!$B$10))+'S Curve Equation'!$B$13)*'S Curve Equation'!$B$14</f>
        <v>0.1536967884916336</v>
      </c>
      <c r="T179">
        <f>(1/(1+EXP(('S Curve Equation'!$B$11-T134*'S Curve Equation'!$B$12)*'S Curve Equation'!$B$10))+'S Curve Equation'!$B$13)*'S Curve Equation'!$B$14</f>
        <v>0.15247650931193096</v>
      </c>
      <c r="U179">
        <f>(1/(1+EXP(('S Curve Equation'!$B$11-U134*'S Curve Equation'!$B$12)*'S Curve Equation'!$B$10))+'S Curve Equation'!$B$13)*'S Curve Equation'!$B$14</f>
        <v>0.15127428401538739</v>
      </c>
      <c r="V179">
        <f>(1/(1+EXP(('S Curve Equation'!$B$11-V134*'S Curve Equation'!$B$12)*'S Curve Equation'!$B$10))+'S Curve Equation'!$B$13)*'S Curve Equation'!$B$14</f>
        <v>0.15008976010353065</v>
      </c>
      <c r="W179">
        <f>(1/(1+EXP(('S Curve Equation'!$B$11-W134*'S Curve Equation'!$B$12)*'S Curve Equation'!$B$10))+'S Curve Equation'!$B$13)*'S Curve Equation'!$B$14</f>
        <v>0.14892259325649768</v>
      </c>
      <c r="X179">
        <f>(1/(1+EXP(('S Curve Equation'!$B$11-X134*'S Curve Equation'!$B$12)*'S Curve Equation'!$B$10))+'S Curve Equation'!$B$13)*'S Curve Equation'!$B$14</f>
        <v>0.14777244712349735</v>
      </c>
      <c r="Y179">
        <f>(1/(1+EXP(('S Curve Equation'!$B$11-Y134*'S Curve Equation'!$B$12)*'S Curve Equation'!$B$10))+'S Curve Equation'!$B$13)*'S Curve Equation'!$B$14</f>
        <v>0.14663899311873438</v>
      </c>
      <c r="Z179">
        <f>(1/(1+EXP(('S Curve Equation'!$B$11-Z134*'S Curve Equation'!$B$12)*'S Curve Equation'!$B$10))+'S Curve Equation'!$B$13)*'S Curve Equation'!$B$14</f>
        <v>0.14552191022266633</v>
      </c>
      <c r="AA179">
        <f>(1/(1+EXP(('S Curve Equation'!$B$11-AA134*'S Curve Equation'!$B$12)*'S Curve Equation'!$B$10))+'S Curve Equation'!$B$13)*'S Curve Equation'!$B$14</f>
        <v>0.14442088478847989</v>
      </c>
      <c r="AB179">
        <f>(1/(1+EXP(('S Curve Equation'!$B$11-AB134*'S Curve Equation'!$B$12)*'S Curve Equation'!$B$10))+'S Curve Equation'!$B$13)*'S Curve Equation'!$B$14</f>
        <v>0.14333561035365877</v>
      </c>
      <c r="AC179">
        <f>(1/(1+EXP(('S Curve Equation'!$B$11-AC134*'S Curve Equation'!$B$12)*'S Curve Equation'!$B$10))+'S Curve Equation'!$B$13)*'S Curve Equation'!$B$14</f>
        <v>0.14226578745653098</v>
      </c>
      <c r="AD179">
        <f>(1/(1+EXP(('S Curve Equation'!$B$11-AD134*'S Curve Equation'!$B$12)*'S Curve Equation'!$B$10))+'S Curve Equation'!$B$13)*'S Curve Equation'!$B$14</f>
        <v>0.14121112345767181</v>
      </c>
      <c r="AE179">
        <f>(1/(1+EXP(('S Curve Equation'!$B$11-AE134*'S Curve Equation'!$B$12)*'S Curve Equation'!$B$10))+'S Curve Equation'!$B$13)*'S Curve Equation'!$B$14</f>
        <v>0.14017133236605051</v>
      </c>
      <c r="AF179">
        <f>(1/(1+EXP(('S Curve Equation'!$B$11-AF134*'S Curve Equation'!$B$12)*'S Curve Equation'!$B$10))+'S Curve Equation'!$B$13)*'S Curve Equation'!$B$14</f>
        <v>0.13914613466980019</v>
      </c>
    </row>
    <row r="181" spans="1:32" x14ac:dyDescent="0.25">
      <c r="A181" t="s">
        <v>527</v>
      </c>
    </row>
    <row r="182" spans="1:32" x14ac:dyDescent="0.25">
      <c r="B182">
        <v>2020</v>
      </c>
      <c r="C182">
        <v>2021</v>
      </c>
      <c r="D182">
        <v>2022</v>
      </c>
      <c r="E182">
        <v>2023</v>
      </c>
      <c r="F182">
        <v>2024</v>
      </c>
      <c r="G182">
        <v>2025</v>
      </c>
      <c r="H182">
        <v>2026</v>
      </c>
      <c r="I182">
        <v>2027</v>
      </c>
      <c r="J182">
        <v>2028</v>
      </c>
      <c r="K182">
        <v>2029</v>
      </c>
      <c r="L182">
        <v>2030</v>
      </c>
      <c r="M182">
        <v>2031</v>
      </c>
      <c r="N182">
        <v>2032</v>
      </c>
      <c r="O182">
        <v>2033</v>
      </c>
      <c r="P182">
        <v>2034</v>
      </c>
      <c r="Q182">
        <v>2035</v>
      </c>
      <c r="R182">
        <v>2036</v>
      </c>
      <c r="S182">
        <v>2037</v>
      </c>
      <c r="T182">
        <v>2038</v>
      </c>
      <c r="U182">
        <v>2039</v>
      </c>
      <c r="V182">
        <v>2040</v>
      </c>
      <c r="W182">
        <v>2041</v>
      </c>
      <c r="X182">
        <v>2042</v>
      </c>
      <c r="Y182">
        <v>2043</v>
      </c>
      <c r="Z182">
        <v>2044</v>
      </c>
      <c r="AA182">
        <v>2045</v>
      </c>
      <c r="AB182">
        <v>2046</v>
      </c>
      <c r="AC182">
        <v>2047</v>
      </c>
      <c r="AD182">
        <v>2048</v>
      </c>
      <c r="AE182">
        <v>2049</v>
      </c>
      <c r="AF182">
        <v>2050</v>
      </c>
    </row>
    <row r="183" spans="1:32" x14ac:dyDescent="0.25">
      <c r="A183" t="s">
        <v>18</v>
      </c>
      <c r="B183">
        <f>B138/SUM(B138,'Calculations 16to19'!B138,'Calculations 20to24'!B138,'Calculations 25to34'!B138,'Calculations 35to44'!B138,'Calculations 55to64'!B138,'Calculations 65plus'!B138)</f>
        <v>0.17411664538101318</v>
      </c>
      <c r="C183">
        <f>C138/SUM(C138,'Calculations 16to19'!C138,'Calculations 20to24'!C138,'Calculations 25to34'!C138,'Calculations 35to44'!C138,'Calculations 55to64'!C138,'Calculations 65plus'!C138)</f>
        <v>0.16954560140093719</v>
      </c>
      <c r="D183">
        <f>D138/SUM(D138,'Calculations 16to19'!D138,'Calculations 20to24'!D138,'Calculations 25to34'!D138,'Calculations 35to44'!D138,'Calculations 55to64'!D138,'Calculations 65plus'!D138)</f>
        <v>0.16756046752200471</v>
      </c>
      <c r="E183">
        <f>E138/SUM(E138,'Calculations 16to19'!E138,'Calculations 20to24'!E138,'Calculations 25to34'!E138,'Calculations 35to44'!E138,'Calculations 55to64'!E138,'Calculations 65plus'!E138)</f>
        <v>0.16625293603560501</v>
      </c>
      <c r="F183">
        <f>F138/SUM(F138,'Calculations 16to19'!F138,'Calculations 20to24'!F138,'Calculations 25to34'!F138,'Calculations 35to44'!F138,'Calculations 55to64'!F138,'Calculations 65plus'!F138)</f>
        <v>0.16503404250886375</v>
      </c>
      <c r="G183">
        <f>G138/SUM(G138,'Calculations 16to19'!G138,'Calculations 20to24'!G138,'Calculations 25to34'!G138,'Calculations 35to44'!G138,'Calculations 55to64'!G138,'Calculations 65plus'!G138)</f>
        <v>0.16446025541788611</v>
      </c>
      <c r="H183">
        <f>H138/SUM(H138,'Calculations 16to19'!H138,'Calculations 20to24'!H138,'Calculations 25to34'!H138,'Calculations 35to44'!H138,'Calculations 55to64'!H138,'Calculations 65plus'!H138)</f>
        <v>0.16362738514056593</v>
      </c>
      <c r="I183">
        <f>I138/SUM(I138,'Calculations 16to19'!I138,'Calculations 20to24'!I138,'Calculations 25to34'!I138,'Calculations 35to44'!I138,'Calculations 55to64'!I138,'Calculations 65plus'!I138)</f>
        <v>0.16569366799970883</v>
      </c>
      <c r="J183">
        <f>J138/SUM(J138,'Calculations 16to19'!J138,'Calculations 20to24'!J138,'Calculations 25to34'!J138,'Calculations 35to44'!J138,'Calculations 55to64'!J138,'Calculations 65plus'!J138)</f>
        <v>0.16970770717383205</v>
      </c>
      <c r="K183">
        <f>K138/SUM(K138,'Calculations 16to19'!K138,'Calculations 20to24'!K138,'Calculations 25to34'!K138,'Calculations 35to44'!K138,'Calculations 55to64'!K138,'Calculations 65plus'!K138)</f>
        <v>0.173838707072619</v>
      </c>
      <c r="L183">
        <f>L138/SUM(L138,'Calculations 16to19'!L138,'Calculations 20to24'!L138,'Calculations 25to34'!L138,'Calculations 35to44'!L138,'Calculations 55to64'!L138,'Calculations 65plus'!L138)</f>
        <v>0.16497207599292221</v>
      </c>
      <c r="M183">
        <f>M138/SUM(M138,'Calculations 16to19'!M138,'Calculations 20to24'!M138,'Calculations 25to34'!M138,'Calculations 35to44'!M138,'Calculations 55to64'!M138,'Calculations 65plus'!M138)</f>
        <v>0.16418159116262937</v>
      </c>
      <c r="N183">
        <f>N138/SUM(N138,'Calculations 16to19'!N138,'Calculations 20to24'!N138,'Calculations 25to34'!N138,'Calculations 35to44'!N138,'Calculations 55to64'!N138,'Calculations 65plus'!N138)</f>
        <v>0.16337118886780522</v>
      </c>
      <c r="O183">
        <f>O138/SUM(O138,'Calculations 16to19'!O138,'Calculations 20to24'!O138,'Calculations 25to34'!O138,'Calculations 35to44'!O138,'Calculations 55to64'!O138,'Calculations 65plus'!O138)</f>
        <v>0.16254194982986972</v>
      </c>
      <c r="P183">
        <f>P138/SUM(P138,'Calculations 16to19'!P138,'Calculations 20to24'!P138,'Calculations 25to34'!P138,'Calculations 35to44'!P138,'Calculations 55to64'!P138,'Calculations 65plus'!P138)</f>
        <v>0.16169494088965294</v>
      </c>
      <c r="Q183">
        <f>Q138/SUM(Q138,'Calculations 16to19'!Q138,'Calculations 20to24'!Q138,'Calculations 25to34'!Q138,'Calculations 35to44'!Q138,'Calculations 55to64'!Q138,'Calculations 65plus'!Q138)</f>
        <v>0.16083121326367425</v>
      </c>
      <c r="R183">
        <f>R138/SUM(R138,'Calculations 16to19'!R138,'Calculations 20to24'!R138,'Calculations 25to34'!R138,'Calculations 35to44'!R138,'Calculations 55to64'!R138,'Calculations 65plus'!R138)</f>
        <v>0.1599518009519364</v>
      </c>
      <c r="S183">
        <f>S138/SUM(S138,'Calculations 16to19'!S138,'Calculations 20to24'!S138,'Calculations 25to34'!S138,'Calculations 35to44'!S138,'Calculations 55to64'!S138,'Calculations 65plus'!S138)</f>
        <v>0.15905771929396406</v>
      </c>
      <c r="T183">
        <f>T138/SUM(T138,'Calculations 16to19'!T138,'Calculations 20to24'!T138,'Calculations 25to34'!T138,'Calculations 35to44'!T138,'Calculations 55to64'!T138,'Calculations 65plus'!T138)</f>
        <v>0.15814996366925649</v>
      </c>
      <c r="U183">
        <f>U138/SUM(U138,'Calculations 16to19'!U138,'Calculations 20to24'!U138,'Calculations 25to34'!U138,'Calculations 35to44'!U138,'Calculations 55to64'!U138,'Calculations 65plus'!U138)</f>
        <v>0.1572295083378534</v>
      </c>
      <c r="V183">
        <f>V138/SUM(V138,'Calculations 16to19'!V138,'Calculations 20to24'!V138,'Calculations 25to34'!V138,'Calculations 35to44'!V138,'Calculations 55to64'!V138,'Calculations 65plus'!V138)</f>
        <v>0.15629730541627146</v>
      </c>
      <c r="W183">
        <f>W138/SUM(W138,'Calculations 16to19'!W138,'Calculations 20to24'!W138,'Calculations 25to34'!W138,'Calculations 35to44'!W138,'Calculations 55to64'!W138,'Calculations 65plus'!W138)</f>
        <v>0.15535428398374404</v>
      </c>
      <c r="X183">
        <f>X138/SUM(X138,'Calculations 16to19'!X138,'Calculations 20to24'!X138,'Calculations 25to34'!X138,'Calculations 35to44'!X138,'Calculations 55to64'!X138,'Calculations 65plus'!X138)</f>
        <v>0.15440134931336089</v>
      </c>
      <c r="Y183">
        <f>Y138/SUM(Y138,'Calculations 16to19'!Y138,'Calculations 20to24'!Y138,'Calculations 25to34'!Y138,'Calculations 35to44'!Y138,'Calculations 55to64'!Y138,'Calculations 65plus'!Y138)</f>
        <v>0.15343938222250447</v>
      </c>
      <c r="Z183">
        <f>Z138/SUM(Z138,'Calculations 16to19'!Z138,'Calculations 20to24'!Z138,'Calculations 25to34'!Z138,'Calculations 35to44'!Z138,'Calculations 55to64'!Z138,'Calculations 65plus'!Z138)</f>
        <v>0.15246923853676944</v>
      </c>
      <c r="AA183">
        <f>AA138/SUM(AA138,'Calculations 16to19'!AA138,'Calculations 20to24'!AA138,'Calculations 25to34'!AA138,'Calculations 35to44'!AA138,'Calculations 55to64'!AA138,'Calculations 65plus'!AA138)</f>
        <v>0.15149174866144274</v>
      </c>
      <c r="AB183">
        <f>AB138/SUM(AB138,'Calculations 16to19'!AB138,'Calculations 20to24'!AB138,'Calculations 25to34'!AB138,'Calculations 35to44'!AB138,'Calculations 55to64'!AB138,'Calculations 65plus'!AB138)</f>
        <v>0.15050771725452325</v>
      </c>
      <c r="AC183">
        <f>AC138/SUM(AC138,'Calculations 16to19'!AC138,'Calculations 20to24'!AC138,'Calculations 25to34'!AC138,'Calculations 35to44'!AC138,'Calculations 55to64'!AC138,'Calculations 65plus'!AC138)</f>
        <v>0.14951792299523886</v>
      </c>
      <c r="AD183">
        <f>AD138/SUM(AD138,'Calculations 16to19'!AD138,'Calculations 20to24'!AD138,'Calculations 25to34'!AD138,'Calculations 35to44'!AD138,'Calculations 55to64'!AD138,'Calculations 65plus'!AD138)</f>
        <v>0.14852311844201246</v>
      </c>
      <c r="AE183">
        <f>AE138/SUM(AE138,'Calculations 16to19'!AE138,'Calculations 20to24'!AE138,'Calculations 25to34'!AE138,'Calculations 35to44'!AE138,'Calculations 55to64'!AE138,'Calculations 65plus'!AE138)</f>
        <v>0.14752402997387976</v>
      </c>
      <c r="AF183">
        <f>AF138/SUM(AF138,'Calculations 16to19'!AF138,'Calculations 20to24'!AF138,'Calculations 25to34'!AF138,'Calculations 35to44'!AF138,'Calculations 55to64'!AF138,'Calculations 65plus'!AF138)</f>
        <v>0.14652135780943226</v>
      </c>
    </row>
    <row r="184" spans="1:32" x14ac:dyDescent="0.25">
      <c r="A184" t="s">
        <v>20</v>
      </c>
      <c r="B184">
        <f>B139/SUM(B139,'Calculations 16to19'!B139,'Calculations 20to24'!B139,'Calculations 25to34'!B139,'Calculations 35to44'!B139,'Calculations 55to64'!B139,'Calculations 65plus'!B139)</f>
        <v>0.23529411764705879</v>
      </c>
      <c r="C184">
        <f>C139/SUM(C139,'Calculations 16to19'!C139,'Calculations 20to24'!C139,'Calculations 25to34'!C139,'Calculations 35to44'!C139,'Calculations 55to64'!C139,'Calculations 65plus'!C139)</f>
        <v>0.22929717812982542</v>
      </c>
      <c r="D184">
        <f>D139/SUM(D139,'Calculations 16to19'!D139,'Calculations 20to24'!D139,'Calculations 25to34'!D139,'Calculations 35to44'!D139,'Calculations 55to64'!D139,'Calculations 65plus'!D139)</f>
        <v>0.22675509180812733</v>
      </c>
      <c r="E184">
        <f>E139/SUM(E139,'Calculations 16to19'!E139,'Calculations 20to24'!E139,'Calculations 25to34'!E139,'Calculations 35to44'!E139,'Calculations 55to64'!E139,'Calculations 65plus'!E139)</f>
        <v>0.22516043917045434</v>
      </c>
      <c r="F184">
        <f>F139/SUM(F139,'Calculations 16to19'!F139,'Calculations 20to24'!F139,'Calculations 25to34'!F139,'Calculations 35to44'!F139,'Calculations 55to64'!F139,'Calculations 65plus'!F139)</f>
        <v>0.22369775484375384</v>
      </c>
      <c r="G184">
        <f>G139/SUM(G139,'Calculations 16to19'!G139,'Calculations 20to24'!G139,'Calculations 25to34'!G139,'Calculations 35to44'!G139,'Calculations 55to64'!G139,'Calculations 65plus'!G139)</f>
        <v>0.22310828966826896</v>
      </c>
      <c r="H184">
        <f>H139/SUM(H139,'Calculations 16to19'!H139,'Calculations 20to24'!H139,'Calculations 25to34'!H139,'Calculations 35to44'!H139,'Calculations 55to64'!H139,'Calculations 65plus'!H139)</f>
        <v>0.22222211239544673</v>
      </c>
      <c r="I184">
        <f>I139/SUM(I139,'Calculations 16to19'!I139,'Calculations 20to24'!I139,'Calculations 25to34'!I139,'Calculations 35to44'!I139,'Calculations 55to64'!I139,'Calculations 65plus'!I139)</f>
        <v>0.22515903727087563</v>
      </c>
      <c r="J184">
        <f>J139/SUM(J139,'Calculations 16to19'!J139,'Calculations 20to24'!J139,'Calculations 25to34'!J139,'Calculations 35to44'!J139,'Calculations 55to64'!J139,'Calculations 65plus'!J139)</f>
        <v>0.23061105270968424</v>
      </c>
      <c r="K184">
        <f>K139/SUM(K139,'Calculations 16to19'!K139,'Calculations 20to24'!K139,'Calculations 25to34'!K139,'Calculations 35to44'!K139,'Calculations 55to64'!K139,'Calculations 65plus'!K139)</f>
        <v>0.23618298672762633</v>
      </c>
      <c r="L184">
        <f>L139/SUM(L139,'Calculations 16to19'!L139,'Calculations 20to24'!L139,'Calculations 25to34'!L139,'Calculations 35to44'!L139,'Calculations 55to64'!L139,'Calculations 65plus'!L139)</f>
        <v>0.22470342499767648</v>
      </c>
      <c r="M184">
        <f>M139/SUM(M139,'Calculations 16to19'!M139,'Calculations 20to24'!M139,'Calculations 25to34'!M139,'Calculations 35to44'!M139,'Calculations 55to64'!M139,'Calculations 65plus'!M139)</f>
        <v>0.22387132303508145</v>
      </c>
      <c r="N184">
        <f>N139/SUM(N139,'Calculations 16to19'!N139,'Calculations 20to24'!N139,'Calculations 25to34'!N139,'Calculations 35to44'!N139,'Calculations 55to64'!N139,'Calculations 65plus'!N139)</f>
        <v>0.22302131991947607</v>
      </c>
      <c r="O184">
        <f>O139/SUM(O139,'Calculations 16to19'!O139,'Calculations 20to24'!O139,'Calculations 25to34'!O139,'Calculations 35to44'!O139,'Calculations 55to64'!O139,'Calculations 65plus'!O139)</f>
        <v>0.22215398726086591</v>
      </c>
      <c r="P184">
        <f>P139/SUM(P139,'Calculations 16to19'!P139,'Calculations 20to24'!P139,'Calculations 25to34'!P139,'Calculations 35to44'!P139,'Calculations 55to64'!P139,'Calculations 65plus'!P139)</f>
        <v>0.22126990122048065</v>
      </c>
      <c r="Q184">
        <f>Q139/SUM(Q139,'Calculations 16to19'!Q139,'Calculations 20to24'!Q139,'Calculations 25to34'!Q139,'Calculations 35to44'!Q139,'Calculations 55to64'!Q139,'Calculations 65plus'!Q139)</f>
        <v>0.22036964136392495</v>
      </c>
      <c r="R184">
        <f>R139/SUM(R139,'Calculations 16to19'!R139,'Calculations 20to24'!R139,'Calculations 25to34'!R139,'Calculations 35to44'!R139,'Calculations 55to64'!R139,'Calculations 65plus'!R139)</f>
        <v>0.21945378956430828</v>
      </c>
      <c r="S184">
        <f>S139/SUM(S139,'Calculations 16to19'!S139,'Calculations 20to24'!S139,'Calculations 25to34'!S139,'Calculations 35to44'!S139,'Calculations 55to64'!S139,'Calculations 65plus'!S139)</f>
        <v>0.21852292895557704</v>
      </c>
      <c r="T184">
        <f>T139/SUM(T139,'Calculations 16to19'!T139,'Calculations 20to24'!T139,'Calculations 25to34'!T139,'Calculations 35to44'!T139,'Calculations 55to64'!T139,'Calculations 65plus'!T139)</f>
        <v>0.21757764293605811</v>
      </c>
      <c r="U184">
        <f>U139/SUM(U139,'Calculations 16to19'!U139,'Calculations 20to24'!U139,'Calculations 25to34'!U139,'Calculations 35to44'!U139,'Calculations 55to64'!U139,'Calculations 65plus'!U139)</f>
        <v>0.21661851422207018</v>
      </c>
      <c r="V184">
        <f>V139/SUM(V139,'Calculations 16to19'!V139,'Calculations 20to24'!V139,'Calculations 25to34'!V139,'Calculations 35to44'!V139,'Calculations 55to64'!V139,'Calculations 65plus'!V139)</f>
        <v>0.21564612395126442</v>
      </c>
      <c r="W184">
        <f>W139/SUM(W139,'Calculations 16to19'!W139,'Calculations 20to24'!W139,'Calculations 25to34'!W139,'Calculations 35to44'!W139,'Calculations 55to64'!W139,'Calculations 65plus'!W139)</f>
        <v>0.21466105083524833</v>
      </c>
      <c r="X184">
        <f>X139/SUM(X139,'Calculations 16to19'!X139,'Calculations 20to24'!X139,'Calculations 25to34'!X139,'Calculations 35to44'!X139,'Calculations 55to64'!X139,'Calculations 65plus'!X139)</f>
        <v>0.2136638703608571</v>
      </c>
      <c r="Y184">
        <f>Y139/SUM(Y139,'Calculations 16to19'!Y139,'Calculations 20to24'!Y139,'Calculations 25to34'!Y139,'Calculations 35to44'!Y139,'Calculations 55to64'!Y139,'Calculations 65plus'!Y139)</f>
        <v>0.2126551540393597</v>
      </c>
      <c r="Z184">
        <f>Z139/SUM(Z139,'Calculations 16to19'!Z139,'Calculations 20to24'!Z139,'Calculations 25to34'!Z139,'Calculations 35to44'!Z139,'Calculations 55to64'!Z139,'Calculations 65plus'!Z139)</f>
        <v>0.21163546870273942</v>
      </c>
      <c r="AA184">
        <f>AA139/SUM(AA139,'Calculations 16to19'!AA139,'Calculations 20to24'!AA139,'Calculations 25to34'!AA139,'Calculations 35to44'!AA139,'Calculations 55to64'!AA139,'Calculations 65plus'!AA139)</f>
        <v>0.21060537584611191</v>
      </c>
      <c r="AB184">
        <f>AB139/SUM(AB139,'Calculations 16to19'!AB139,'Calculations 20to24'!AB139,'Calculations 25to34'!AB139,'Calculations 35to44'!AB139,'Calculations 55to64'!AB139,'Calculations 65plus'!AB139)</f>
        <v>0.20956543101523104</v>
      </c>
      <c r="AC184">
        <f>AC139/SUM(AC139,'Calculations 16to19'!AC139,'Calculations 20to24'!AC139,'Calculations 25to34'!AC139,'Calculations 35to44'!AC139,'Calculations 55to64'!AC139,'Calculations 65plus'!AC139)</f>
        <v>0.20851618323797794</v>
      </c>
      <c r="AD184">
        <f>AD139/SUM(AD139,'Calculations 16to19'!AD139,'Calculations 20to24'!AD139,'Calculations 25to34'!AD139,'Calculations 35to44'!AD139,'Calculations 55to64'!AD139,'Calculations 65plus'!AD139)</f>
        <v>0.20745817449863868</v>
      </c>
      <c r="AE184">
        <f>AE139/SUM(AE139,'Calculations 16to19'!AE139,'Calculations 20to24'!AE139,'Calculations 25to34'!AE139,'Calculations 35to44'!AE139,'Calculations 55to64'!AE139,'Calculations 65plus'!AE139)</f>
        <v>0.20639193925373303</v>
      </c>
      <c r="AF184">
        <f>AF139/SUM(AF139,'Calculations 16to19'!AF139,'Calculations 20to24'!AF139,'Calculations 25to34'!AF139,'Calculations 35to44'!AF139,'Calculations 55to64'!AF139,'Calculations 65plus'!AF139)</f>
        <v>0.2053180039880973</v>
      </c>
    </row>
    <row r="185" spans="1:32" x14ac:dyDescent="0.25">
      <c r="A185" t="s">
        <v>22</v>
      </c>
      <c r="B185">
        <f>B140/SUM(B140,'Calculations 16to19'!B140,'Calculations 20to24'!B140,'Calculations 25to34'!B140,'Calculations 35to44'!B140,'Calculations 55to64'!B140,'Calculations 65plus'!B140)</f>
        <v>0.23469387755102042</v>
      </c>
      <c r="C185">
        <f>C140/SUM(C140,'Calculations 16to19'!C140,'Calculations 20to24'!C140,'Calculations 25to34'!C140,'Calculations 35to44'!C140,'Calculations 55to64'!C140,'Calculations 65plus'!C140)</f>
        <v>0.22824428532202623</v>
      </c>
      <c r="D185">
        <f>D140/SUM(D140,'Calculations 16to19'!D140,'Calculations 20to24'!D140,'Calculations 25to34'!D140,'Calculations 35to44'!D140,'Calculations 55to64'!D140,'Calculations 65plus'!D140)</f>
        <v>0.22509251812931574</v>
      </c>
      <c r="E185">
        <f>E140/SUM(E140,'Calculations 16to19'!E140,'Calculations 20to24'!E140,'Calculations 25to34'!E140,'Calculations 35to44'!E140,'Calculations 55to64'!E140,'Calculations 65plus'!E140)</f>
        <v>0.22290507269850565</v>
      </c>
      <c r="F185">
        <f>F140/SUM(F140,'Calculations 16to19'!F140,'Calculations 20to24'!F140,'Calculations 25to34'!F140,'Calculations 35to44'!F140,'Calculations 55to64'!F140,'Calculations 65plus'!F140)</f>
        <v>0.22101224145079587</v>
      </c>
      <c r="G185">
        <f>G140/SUM(G140,'Calculations 16to19'!G140,'Calculations 20to24'!G140,'Calculations 25to34'!G140,'Calculations 35to44'!G140,'Calculations 55to64'!G140,'Calculations 65plus'!G140)</f>
        <v>0.22015986168781276</v>
      </c>
      <c r="H185">
        <f>H140/SUM(H140,'Calculations 16to19'!H140,'Calculations 20to24'!H140,'Calculations 25to34'!H140,'Calculations 35to44'!H140,'Calculations 55to64'!H140,'Calculations 65plus'!H140)</f>
        <v>0.21910837725283203</v>
      </c>
      <c r="I185">
        <f>I140/SUM(I140,'Calculations 16to19'!I140,'Calculations 20to24'!I140,'Calculations 25to34'!I140,'Calculations 35to44'!I140,'Calculations 55to64'!I140,'Calculations 65plus'!I140)</f>
        <v>0.22172295114471824</v>
      </c>
      <c r="J185">
        <f>J140/SUM(J140,'Calculations 16to19'!J140,'Calculations 20to24'!J140,'Calculations 25to34'!J140,'Calculations 35to44'!J140,'Calculations 55to64'!J140,'Calculations 65plus'!J140)</f>
        <v>0.22658559865319278</v>
      </c>
      <c r="K185">
        <f>K140/SUM(K140,'Calculations 16to19'!K140,'Calculations 20to24'!K140,'Calculations 25to34'!K140,'Calculations 35to44'!K140,'Calculations 55to64'!K140,'Calculations 65plus'!K140)</f>
        <v>0.23143259243502176</v>
      </c>
      <c r="L185">
        <f>L140/SUM(L140,'Calculations 16to19'!L140,'Calculations 20to24'!L140,'Calculations 25to34'!L140,'Calculations 35to44'!L140,'Calculations 55to64'!L140,'Calculations 65plus'!L140)</f>
        <v>0.21983615155927241</v>
      </c>
      <c r="M185">
        <f>M140/SUM(M140,'Calculations 16to19'!M140,'Calculations 20to24'!M140,'Calculations 25to34'!M140,'Calculations 35to44'!M140,'Calculations 55to64'!M140,'Calculations 65plus'!M140)</f>
        <v>0.21862062793485129</v>
      </c>
      <c r="N185">
        <f>N140/SUM(N140,'Calculations 16to19'!N140,'Calculations 20to24'!N140,'Calculations 25to34'!N140,'Calculations 35to44'!N140,'Calculations 55to64'!N140,'Calculations 65plus'!N140)</f>
        <v>0.21739250269749369</v>
      </c>
      <c r="O185">
        <f>O140/SUM(O140,'Calculations 16to19'!O140,'Calculations 20to24'!O140,'Calculations 25to34'!O140,'Calculations 35to44'!O140,'Calculations 55to64'!O140,'Calculations 65plus'!O140)</f>
        <v>0.21615252291038264</v>
      </c>
      <c r="P185">
        <f>P140/SUM(P140,'Calculations 16to19'!P140,'Calculations 20to24'!P140,'Calculations 25to34'!P140,'Calculations 35to44'!P140,'Calculations 55to64'!P140,'Calculations 65plus'!P140)</f>
        <v>0.21490142979085938</v>
      </c>
      <c r="Q185">
        <f>Q140/SUM(Q140,'Calculations 16to19'!Q140,'Calculations 20to24'!Q140,'Calculations 25to34'!Q140,'Calculations 35to44'!Q140,'Calculations 55to64'!Q140,'Calculations 65plus'!Q140)</f>
        <v>0.21363995761187032</v>
      </c>
      <c r="R185">
        <f>R140/SUM(R140,'Calculations 16to19'!R140,'Calculations 20to24'!R140,'Calculations 25to34'!R140,'Calculations 35to44'!R140,'Calculations 55to64'!R140,'Calculations 65plus'!R140)</f>
        <v>0.21236883267271003</v>
      </c>
      <c r="S185">
        <f>S140/SUM(S140,'Calculations 16to19'!S140,'Calculations 20to24'!S140,'Calculations 25to34'!S140,'Calculations 35to44'!S140,'Calculations 55to64'!S140,'Calculations 65plus'!S140)</f>
        <v>0.211088772338553</v>
      </c>
      <c r="T185">
        <f>T140/SUM(T140,'Calculations 16to19'!T140,'Calculations 20to24'!T140,'Calculations 25to34'!T140,'Calculations 35to44'!T140,'Calculations 55to64'!T140,'Calculations 65plus'!T140)</f>
        <v>0.20980048414800975</v>
      </c>
      <c r="U185">
        <f>U140/SUM(U140,'Calculations 16to19'!U140,'Calculations 20to24'!U140,'Calculations 25to34'!U140,'Calculations 35to44'!U140,'Calculations 55to64'!U140,'Calculations 65plus'!U140)</f>
        <v>0.20850466498773704</v>
      </c>
      <c r="V185">
        <f>V140/SUM(V140,'Calculations 16to19'!V140,'Calculations 20to24'!V140,'Calculations 25to34'!V140,'Calculations 35to44'!V140,'Calculations 55to64'!V140,'Calculations 65plus'!V140)</f>
        <v>0.20720200033290093</v>
      </c>
      <c r="W185">
        <f>W140/SUM(W140,'Calculations 16to19'!W140,'Calculations 20to24'!W140,'Calculations 25to34'!W140,'Calculations 35to44'!W140,'Calculations 55to64'!W140,'Calculations 65plus'!W140)</f>
        <v>0.20589316355214685</v>
      </c>
      <c r="X185">
        <f>X140/SUM(X140,'Calculations 16to19'!X140,'Calculations 20to24'!X140,'Calculations 25to34'!X140,'Calculations 35to44'!X140,'Calculations 55to64'!X140,'Calculations 65plus'!X140)</f>
        <v>0.20457881527551658</v>
      </c>
      <c r="Y185">
        <f>Y140/SUM(Y140,'Calculations 16to19'!Y140,'Calculations 20to24'!Y140,'Calculations 25to34'!Y140,'Calculations 35to44'!Y140,'Calculations 55to64'!Y140,'Calculations 65plus'!Y140)</f>
        <v>0.20325960282365002</v>
      </c>
      <c r="Z185">
        <f>Z140/SUM(Z140,'Calculations 16to19'!Z140,'Calculations 20to24'!Z140,'Calculations 25to34'!Z140,'Calculations 35to44'!Z140,'Calculations 55to64'!Z140,'Calculations 65plus'!Z140)</f>
        <v>0.20193615969644843</v>
      </c>
      <c r="AA185">
        <f>AA140/SUM(AA140,'Calculations 16to19'!AA140,'Calculations 20to24'!AA140,'Calculations 25to34'!AA140,'Calculations 35to44'!AA140,'Calculations 55to64'!AA140,'Calculations 65plus'!AA140)</f>
        <v>0.20060910511928631</v>
      </c>
      <c r="AB185">
        <f>AB140/SUM(AB140,'Calculations 16to19'!AB140,'Calculations 20to24'!AB140,'Calculations 25to34'!AB140,'Calculations 35to44'!AB140,'Calculations 55to64'!AB140,'Calculations 65plus'!AB140)</f>
        <v>0.19927904364474783</v>
      </c>
      <c r="AC185">
        <f>AC140/SUM(AC140,'Calculations 16to19'!AC140,'Calculations 20to24'!AC140,'Calculations 25to34'!AC140,'Calculations 35to44'!AC140,'Calculations 55to64'!AC140,'Calculations 65plus'!AC140)</f>
        <v>0.19794656480780118</v>
      </c>
      <c r="AD185">
        <f>AD140/SUM(AD140,'Calculations 16to19'!AD140,'Calculations 20to24'!AD140,'Calculations 25to34'!AD140,'Calculations 35to44'!AD140,'Calculations 55to64'!AD140,'Calculations 65plus'!AD140)</f>
        <v>0.19661224283224632</v>
      </c>
      <c r="AE185">
        <f>AE140/SUM(AE140,'Calculations 16to19'!AE140,'Calculations 20to24'!AE140,'Calculations 25to34'!AE140,'Calculations 35to44'!AE140,'Calculations 55to64'!AE140,'Calculations 65plus'!AE140)</f>
        <v>0.19527663638623763</v>
      </c>
      <c r="AF185">
        <f>AF140/SUM(AF140,'Calculations 16to19'!AF140,'Calculations 20to24'!AF140,'Calculations 25to34'!AF140,'Calculations 35to44'!AF140,'Calculations 55to64'!AF140,'Calculations 65plus'!AF140)</f>
        <v>0.19394028838463656</v>
      </c>
    </row>
    <row r="186" spans="1:32" x14ac:dyDescent="0.25">
      <c r="A186" t="s">
        <v>24</v>
      </c>
      <c r="B186">
        <f>B141/SUM(B141,'Calculations 16to19'!B141,'Calculations 20to24'!B141,'Calculations 25to34'!B141,'Calculations 35to44'!B141,'Calculations 55to64'!B141,'Calculations 65plus'!B141)</f>
        <v>0.17073170731707318</v>
      </c>
      <c r="C186">
        <f>C141/SUM(C141,'Calculations 16to19'!C141,'Calculations 20to24'!C141,'Calculations 25to34'!C141,'Calculations 35to44'!C141,'Calculations 55to64'!C141,'Calculations 65plus'!C141)</f>
        <v>0.16632056409226378</v>
      </c>
      <c r="D186">
        <f>D141/SUM(D141,'Calculations 16to19'!D141,'Calculations 20to24'!D141,'Calculations 25to34'!D141,'Calculations 35to44'!D141,'Calculations 55to64'!D141,'Calculations 65plus'!D141)</f>
        <v>0.16472920690503773</v>
      </c>
      <c r="E186">
        <f>E141/SUM(E141,'Calculations 16to19'!E141,'Calculations 20to24'!E141,'Calculations 25to34'!E141,'Calculations 35to44'!E141,'Calculations 55to64'!E141,'Calculations 65plus'!E141)</f>
        <v>0.16378990448019035</v>
      </c>
      <c r="F186">
        <f>F141/SUM(F141,'Calculations 16to19'!F141,'Calculations 20to24'!F141,'Calculations 25to34'!F141,'Calculations 35to44'!F141,'Calculations 55to64'!F141,'Calculations 65plus'!F141)</f>
        <v>0.16279920247110885</v>
      </c>
      <c r="G186">
        <f>G141/SUM(G141,'Calculations 16to19'!G141,'Calculations 20to24'!G141,'Calculations 25to34'!G141,'Calculations 35to44'!G141,'Calculations 55to64'!G141,'Calculations 65plus'!G141)</f>
        <v>0.16238153771378461</v>
      </c>
      <c r="H186">
        <f>H141/SUM(H141,'Calculations 16to19'!H141,'Calculations 20to24'!H141,'Calculations 25to34'!H141,'Calculations 35to44'!H141,'Calculations 55to64'!H141,'Calculations 65plus'!H141)</f>
        <v>0.16159714409262671</v>
      </c>
      <c r="I186">
        <f>I141/SUM(I141,'Calculations 16to19'!I141,'Calculations 20to24'!I141,'Calculations 25to34'!I141,'Calculations 35to44'!I141,'Calculations 55to64'!I141,'Calculations 65plus'!I141)</f>
        <v>0.16362229170227496</v>
      </c>
      <c r="J186">
        <f>J141/SUM(J141,'Calculations 16to19'!J141,'Calculations 20to24'!J141,'Calculations 25to34'!J141,'Calculations 35to44'!J141,'Calculations 55to64'!J141,'Calculations 65plus'!J141)</f>
        <v>0.16775907027709863</v>
      </c>
      <c r="K186">
        <f>K141/SUM(K141,'Calculations 16to19'!K141,'Calculations 20to24'!K141,'Calculations 25to34'!K141,'Calculations 35to44'!K141,'Calculations 55to64'!K141,'Calculations 65plus'!K141)</f>
        <v>0.17228689587038318</v>
      </c>
      <c r="L186">
        <f>L141/SUM(L141,'Calculations 16to19'!L141,'Calculations 20to24'!L141,'Calculations 25to34'!L141,'Calculations 35to44'!L141,'Calculations 55to64'!L141,'Calculations 65plus'!L141)</f>
        <v>0.16362693313525759</v>
      </c>
      <c r="M186">
        <f>M141/SUM(M141,'Calculations 16to19'!M141,'Calculations 20to24'!M141,'Calculations 25to34'!M141,'Calculations 35to44'!M141,'Calculations 55to64'!M141,'Calculations 65plus'!M141)</f>
        <v>0.16303592171536888</v>
      </c>
      <c r="N186">
        <f>N141/SUM(N141,'Calculations 16to19'!N141,'Calculations 20to24'!N141,'Calculations 25to34'!N141,'Calculations 35to44'!N141,'Calculations 55to64'!N141,'Calculations 65plus'!N141)</f>
        <v>0.16242568626150947</v>
      </c>
      <c r="O186">
        <f>O141/SUM(O141,'Calculations 16to19'!O141,'Calculations 20to24'!O141,'Calculations 25to34'!O141,'Calculations 35to44'!O141,'Calculations 55to64'!O141,'Calculations 65plus'!O141)</f>
        <v>0.16179679877660699</v>
      </c>
      <c r="P186">
        <f>P141/SUM(P141,'Calculations 16to19'!P141,'Calculations 20to24'!P141,'Calculations 25to34'!P141,'Calculations 35to44'!P141,'Calculations 55to64'!P141,'Calculations 65plus'!P141)</f>
        <v>0.16114984529459903</v>
      </c>
      <c r="Q186">
        <f>Q141/SUM(Q141,'Calculations 16to19'!Q141,'Calculations 20to24'!Q141,'Calculations 25to34'!Q141,'Calculations 35to44'!Q141,'Calculations 55to64'!Q141,'Calculations 65plus'!Q141)</f>
        <v>0.16048542402258387</v>
      </c>
      <c r="R186">
        <f>R141/SUM(R141,'Calculations 16to19'!R141,'Calculations 20to24'!R141,'Calculations 25to34'!R141,'Calculations 35to44'!R141,'Calculations 55to64'!R141,'Calculations 65plus'!R141)</f>
        <v>0.15980414352918171</v>
      </c>
      <c r="S186">
        <f>S141/SUM(S141,'Calculations 16to19'!S141,'Calculations 20to24'!S141,'Calculations 25to34'!S141,'Calculations 35to44'!S141,'Calculations 55to64'!S141,'Calculations 65plus'!S141)</f>
        <v>0.15910662098413295</v>
      </c>
      <c r="T186">
        <f>T141/SUM(T141,'Calculations 16to19'!T141,'Calculations 20to24'!T141,'Calculations 25to34'!T141,'Calculations 35to44'!T141,'Calculations 55to64'!T141,'Calculations 65plus'!T141)</f>
        <v>0.15839348045358889</v>
      </c>
      <c r="U186">
        <f>U141/SUM(U141,'Calculations 16to19'!U141,'Calculations 20to24'!U141,'Calculations 25to34'!U141,'Calculations 35to44'!U141,'Calculations 55to64'!U141,'Calculations 65plus'!U141)</f>
        <v>0.15766535125501777</v>
      </c>
      <c r="V186">
        <f>V141/SUM(V141,'Calculations 16to19'!V141,'Calculations 20to24'!V141,'Calculations 25to34'!V141,'Calculations 35to44'!V141,'Calculations 55to64'!V141,'Calculations 65plus'!V141)</f>
        <v>0.15692286637508199</v>
      </c>
      <c r="W186">
        <f>W141/SUM(W141,'Calculations 16to19'!W141,'Calculations 20to24'!W141,'Calculations 25to34'!W141,'Calculations 35to44'!W141,'Calculations 55to64'!W141,'Calculations 65plus'!W141)</f>
        <v>0.15616666095335222</v>
      </c>
      <c r="X186">
        <f>X141/SUM(X141,'Calculations 16to19'!X141,'Calculations 20to24'!X141,'Calculations 25to34'!X141,'Calculations 35to44'!X141,'Calculations 55to64'!X141,'Calculations 65plus'!X141)</f>
        <v>0.1553973708341721</v>
      </c>
      <c r="Y186">
        <f>Y141/SUM(Y141,'Calculations 16to19'!Y141,'Calculations 20to24'!Y141,'Calculations 25to34'!Y141,'Calculations 35to44'!Y141,'Calculations 55to64'!Y141,'Calculations 65plus'!Y141)</f>
        <v>0.15461563118853214</v>
      </c>
      <c r="Z186">
        <f>Z141/SUM(Z141,'Calculations 16to19'!Z141,'Calculations 20to24'!Z141,'Calculations 25to34'!Z141,'Calculations 35to44'!Z141,'Calculations 55to64'!Z141,'Calculations 65plus'!Z141)</f>
        <v>0.15382207520732036</v>
      </c>
      <c r="AA186">
        <f>AA141/SUM(AA141,'Calculations 16to19'!AA141,'Calculations 20to24'!AA141,'Calculations 25to34'!AA141,'Calculations 35to44'!AA141,'Calculations 55to64'!AA141,'Calculations 65plus'!AA141)</f>
        <v>0.15301733286688751</v>
      </c>
      <c r="AB186">
        <f>AB141/SUM(AB141,'Calculations 16to19'!AB141,'Calculations 20to24'!AB141,'Calculations 25to34'!AB141,'Calculations 35to44'!AB141,'Calculations 55to64'!AB141,'Calculations 65plus'!AB141)</f>
        <v>0.15220202976743163</v>
      </c>
      <c r="AC186">
        <f>AC141/SUM(AC141,'Calculations 16to19'!AC141,'Calculations 20to24'!AC141,'Calculations 25to34'!AC141,'Calculations 35to44'!AC141,'Calculations 55to64'!AC141,'Calculations 65plus'!AC141)</f>
        <v>0.15137678604432894</v>
      </c>
      <c r="AD186">
        <f>AD141/SUM(AD141,'Calculations 16to19'!AD141,'Calculations 20to24'!AD141,'Calculations 25to34'!AD141,'Calculations 35to44'!AD141,'Calculations 55to64'!AD141,'Calculations 65plus'!AD141)</f>
        <v>0.15054221535216156</v>
      </c>
      <c r="AE186">
        <f>AE141/SUM(AE141,'Calculations 16to19'!AE141,'Calculations 20to24'!AE141,'Calculations 25to34'!AE141,'Calculations 35to44'!AE141,'Calculations 55to64'!AE141,'Calculations 65plus'!AE141)</f>
        <v>0.14969892392086562</v>
      </c>
      <c r="AF186">
        <f>AF141/SUM(AF141,'Calculations 16to19'!AF141,'Calculations 20to24'!AF141,'Calculations 25to34'!AF141,'Calculations 35to44'!AF141,'Calculations 55to64'!AF141,'Calculations 65plus'!AF141)</f>
        <v>0.14884750968310814</v>
      </c>
    </row>
    <row r="187" spans="1:32" x14ac:dyDescent="0.25">
      <c r="A187" t="s">
        <v>26</v>
      </c>
      <c r="B187">
        <f>B142/SUM(B142,'Calculations 16to19'!B142,'Calculations 20to24'!B142,'Calculations 25to34'!B142,'Calculations 35to44'!B142,'Calculations 55to64'!B142,'Calculations 65plus'!B142)</f>
        <v>0.22009569377990423</v>
      </c>
      <c r="C187">
        <f>C142/SUM(C142,'Calculations 16to19'!C142,'Calculations 20to24'!C142,'Calculations 25to34'!C142,'Calculations 35to44'!C142,'Calculations 55to64'!C142,'Calculations 65plus'!C142)</f>
        <v>0.21428074596035185</v>
      </c>
      <c r="D187">
        <f>D142/SUM(D142,'Calculations 16to19'!D142,'Calculations 20to24'!D142,'Calculations 25to34'!D142,'Calculations 35to44'!D142,'Calculations 55to64'!D142,'Calculations 65plus'!D142)</f>
        <v>0.21162753987679031</v>
      </c>
      <c r="E187">
        <f>E142/SUM(E142,'Calculations 16to19'!E142,'Calculations 20to24'!E142,'Calculations 25to34'!E142,'Calculations 35to44'!E142,'Calculations 55to64'!E142,'Calculations 65plus'!E142)</f>
        <v>0.20985892420716137</v>
      </c>
      <c r="F187">
        <f>F142/SUM(F142,'Calculations 16to19'!F142,'Calculations 20to24'!F142,'Calculations 25to34'!F142,'Calculations 35to44'!F142,'Calculations 55to64'!F142,'Calculations 65plus'!F142)</f>
        <v>0.20832421583132527</v>
      </c>
      <c r="G187">
        <f>G142/SUM(G142,'Calculations 16to19'!G142,'Calculations 20to24'!G142,'Calculations 25to34'!G142,'Calculations 35to44'!G142,'Calculations 55to64'!G142,'Calculations 65plus'!G142)</f>
        <v>0.20781755868103818</v>
      </c>
      <c r="H187">
        <f>H142/SUM(H142,'Calculations 16to19'!H142,'Calculations 20to24'!H142,'Calculations 25to34'!H142,'Calculations 35to44'!H142,'Calculations 55to64'!H142,'Calculations 65plus'!H142)</f>
        <v>0.2070437054446515</v>
      </c>
      <c r="I187">
        <f>I142/SUM(I142,'Calculations 16to19'!I142,'Calculations 20to24'!I142,'Calculations 25to34'!I142,'Calculations 35to44'!I142,'Calculations 55to64'!I142,'Calculations 65plus'!I142)</f>
        <v>0.20968744589932123</v>
      </c>
      <c r="J187">
        <f>J142/SUM(J142,'Calculations 16to19'!J142,'Calculations 20to24'!J142,'Calculations 25to34'!J142,'Calculations 35to44'!J142,'Calculations 55to64'!J142,'Calculations 65plus'!J142)</f>
        <v>0.21454585969283907</v>
      </c>
      <c r="K187">
        <f>K142/SUM(K142,'Calculations 16to19'!K142,'Calculations 20to24'!K142,'Calculations 25to34'!K142,'Calculations 35to44'!K142,'Calculations 55to64'!K142,'Calculations 65plus'!K142)</f>
        <v>0.21951031339501451</v>
      </c>
      <c r="L187">
        <f>L142/SUM(L142,'Calculations 16to19'!L142,'Calculations 20to24'!L142,'Calculations 25to34'!L142,'Calculations 35to44'!L142,'Calculations 55to64'!L142,'Calculations 65plus'!L142)</f>
        <v>0.20872212674130358</v>
      </c>
      <c r="M187">
        <f>M142/SUM(M142,'Calculations 16to19'!M142,'Calculations 20to24'!M142,'Calculations 25to34'!M142,'Calculations 35to44'!M142,'Calculations 55to64'!M142,'Calculations 65plus'!M142)</f>
        <v>0.20781817463089886</v>
      </c>
      <c r="N187">
        <f>N142/SUM(N142,'Calculations 16to19'!N142,'Calculations 20to24'!N142,'Calculations 25to34'!N142,'Calculations 35to44'!N142,'Calculations 55to64'!N142,'Calculations 65plus'!N142)</f>
        <v>0.20689857181458926</v>
      </c>
      <c r="O187">
        <f>O142/SUM(O142,'Calculations 16to19'!O142,'Calculations 20to24'!O142,'Calculations 25to34'!O142,'Calculations 35to44'!O142,'Calculations 55to64'!O142,'Calculations 65plus'!O142)</f>
        <v>0.20596393952448244</v>
      </c>
      <c r="P187">
        <f>P142/SUM(P142,'Calculations 16to19'!P142,'Calculations 20to24'!P142,'Calculations 25to34'!P142,'Calculations 35to44'!P142,'Calculations 55to64'!P142,'Calculations 65plus'!P142)</f>
        <v>0.20501489852807506</v>
      </c>
      <c r="Q187">
        <f>Q142/SUM(Q142,'Calculations 16to19'!Q142,'Calculations 20to24'!Q142,'Calculations 25to34'!Q142,'Calculations 35to44'!Q142,'Calculations 55to64'!Q142,'Calculations 65plus'!Q142)</f>
        <v>0.20405206818277846</v>
      </c>
      <c r="R187">
        <f>R142/SUM(R142,'Calculations 16to19'!R142,'Calculations 20to24'!R142,'Calculations 25to34'!R142,'Calculations 35to44'!R142,'Calculations 55to64'!R142,'Calculations 65plus'!R142)</f>
        <v>0.2030760655352794</v>
      </c>
      <c r="S187">
        <f>S142/SUM(S142,'Calculations 16to19'!S142,'Calculations 20to24'!S142,'Calculations 25to34'!S142,'Calculations 35to44'!S142,'Calculations 55to64'!S142,'Calculations 65plus'!S142)</f>
        <v>0.20208750446593371</v>
      </c>
      <c r="T187">
        <f>T142/SUM(T142,'Calculations 16to19'!T142,'Calculations 20to24'!T142,'Calculations 25to34'!T142,'Calculations 35to44'!T142,'Calculations 55to64'!T142,'Calculations 65plus'!T142)</f>
        <v>0.20108699487820689</v>
      </c>
      <c r="U187">
        <f>U142/SUM(U142,'Calculations 16to19'!U142,'Calculations 20to24'!U142,'Calculations 25to34'!U142,'Calculations 35to44'!U142,'Calculations 55to64'!U142,'Calculations 65plus'!U142)</f>
        <v>0.20007514193304313</v>
      </c>
      <c r="V187">
        <f>V142/SUM(V142,'Calculations 16to19'!V142,'Calculations 20to24'!V142,'Calculations 25to34'!V142,'Calculations 35to44'!V142,'Calculations 55to64'!V142,'Calculations 65plus'!V142)</f>
        <v>0.19905254532786926</v>
      </c>
      <c r="W187">
        <f>W142/SUM(W142,'Calculations 16to19'!W142,'Calculations 20to24'!W142,'Calculations 25to34'!W142,'Calculations 35to44'!W142,'Calculations 55to64'!W142,'Calculations 65plus'!W142)</f>
        <v>0.19801979861984331</v>
      </c>
      <c r="X187">
        <f>X142/SUM(X142,'Calculations 16to19'!X142,'Calculations 20to24'!X142,'Calculations 25to34'!X142,'Calculations 35to44'!X142,'Calculations 55to64'!X142,'Calculations 65plus'!X142)</f>
        <v>0.1969774885927903</v>
      </c>
      <c r="Y187">
        <f>Y142/SUM(Y142,'Calculations 16to19'!Y142,'Calculations 20to24'!Y142,'Calculations 25to34'!Y142,'Calculations 35to44'!Y142,'Calculations 55to64'!Y142,'Calculations 65plus'!Y142)</f>
        <v>0.19592619466719013</v>
      </c>
      <c r="Z187">
        <f>Z142/SUM(Z142,'Calculations 16to19'!Z142,'Calculations 20to24'!Z142,'Calculations 25to34'!Z142,'Calculations 35to44'!Z142,'Calculations 55to64'!Z142,'Calculations 65plus'!Z142)</f>
        <v>0.19486648835245282</v>
      </c>
      <c r="AA187">
        <f>AA142/SUM(AA142,'Calculations 16to19'!AA142,'Calculations 20to24'!AA142,'Calculations 25to34'!AA142,'Calculations 35to44'!AA142,'Calculations 55to64'!AA142,'Calculations 65plus'!AA142)</f>
        <v>0.19379893274063939</v>
      </c>
      <c r="AB187">
        <f>AB142/SUM(AB142,'Calculations 16to19'!AB142,'Calculations 20to24'!AB142,'Calculations 25to34'!AB142,'Calculations 35to44'!AB142,'Calculations 55to64'!AB142,'Calculations 65plus'!AB142)</f>
        <v>0.19272408204068395</v>
      </c>
      <c r="AC187">
        <f>AC142/SUM(AC142,'Calculations 16to19'!AC142,'Calculations 20to24'!AC142,'Calculations 25to34'!AC142,'Calculations 35to44'!AC142,'Calculations 55to64'!AC142,'Calculations 65plus'!AC142)</f>
        <v>0.19164248115211641</v>
      </c>
      <c r="AD187">
        <f>AD142/SUM(AD142,'Calculations 16to19'!AD142,'Calculations 20to24'!AD142,'Calculations 25to34'!AD142,'Calculations 35to44'!AD142,'Calculations 55to64'!AD142,'Calculations 65plus'!AD142)</f>
        <v>0.19055466527719997</v>
      </c>
      <c r="AE187">
        <f>AE142/SUM(AE142,'Calculations 16to19'!AE142,'Calculations 20to24'!AE142,'Calculations 25to34'!AE142,'Calculations 35to44'!AE142,'Calculations 55to64'!AE142,'Calculations 65plus'!AE142)</f>
        <v>0.1894611595703552</v>
      </c>
      <c r="AF187">
        <f>AF142/SUM(AF142,'Calculations 16to19'!AF142,'Calculations 20to24'!AF142,'Calculations 25to34'!AF142,'Calculations 35to44'!AF142,'Calculations 55to64'!AF142,'Calculations 65plus'!AF142)</f>
        <v>0.18836247882368137</v>
      </c>
    </row>
    <row r="188" spans="1:32" x14ac:dyDescent="0.25">
      <c r="A188" t="s">
        <v>28</v>
      </c>
      <c r="B188">
        <f>B143/SUM(B143,'Calculations 16to19'!B143,'Calculations 20to24'!B143,'Calculations 25to34'!B143,'Calculations 35to44'!B143,'Calculations 55to64'!B143,'Calculations 65plus'!B143)</f>
        <v>0.21267893660531706</v>
      </c>
      <c r="C188">
        <f>C143/SUM(C143,'Calculations 16to19'!C143,'Calculations 20to24'!C143,'Calculations 25to34'!C143,'Calculations 35to44'!C143,'Calculations 55to64'!C143,'Calculations 65plus'!C143)</f>
        <v>0.20735261963930329</v>
      </c>
      <c r="D188">
        <f>D143/SUM(D143,'Calculations 16to19'!D143,'Calculations 20to24'!D143,'Calculations 25to34'!D143,'Calculations 35to44'!D143,'Calculations 55to64'!D143,'Calculations 65plus'!D143)</f>
        <v>0.20510486193979693</v>
      </c>
      <c r="E188">
        <f>E143/SUM(E143,'Calculations 16to19'!E143,'Calculations 20to24'!E143,'Calculations 25to34'!E143,'Calculations 35to44'!E143,'Calculations 55to64'!E143,'Calculations 65plus'!E143)</f>
        <v>0.20375637672569469</v>
      </c>
      <c r="F188">
        <f>F143/SUM(F143,'Calculations 16to19'!F143,'Calculations 20to24'!F143,'Calculations 25to34'!F143,'Calculations 35to44'!F143,'Calculations 55to64'!F143,'Calculations 65plus'!F143)</f>
        <v>0.20264717169239591</v>
      </c>
      <c r="G188">
        <f>G143/SUM(G143,'Calculations 16to19'!G143,'Calculations 20to24'!G143,'Calculations 25to34'!G143,'Calculations 35to44'!G143,'Calculations 55to64'!G143,'Calculations 65plus'!G143)</f>
        <v>0.20255388758198226</v>
      </c>
      <c r="H188">
        <f>H143/SUM(H143,'Calculations 16to19'!H143,'Calculations 20to24'!H143,'Calculations 25to34'!H143,'Calculations 35to44'!H143,'Calculations 55to64'!H143,'Calculations 65plus'!H143)</f>
        <v>0.20221629138793099</v>
      </c>
      <c r="I188">
        <f>I143/SUM(I143,'Calculations 16to19'!I143,'Calculations 20to24'!I143,'Calculations 25to34'!I143,'Calculations 35to44'!I143,'Calculations 55to64'!I143,'Calculations 65plus'!I143)</f>
        <v>0.20525690556611756</v>
      </c>
      <c r="J188">
        <f>J143/SUM(J143,'Calculations 16to19'!J143,'Calculations 20to24'!J143,'Calculations 25to34'!J143,'Calculations 35to44'!J143,'Calculations 55to64'!J143,'Calculations 65plus'!J143)</f>
        <v>0.2105021999969735</v>
      </c>
      <c r="K188">
        <f>K143/SUM(K143,'Calculations 16to19'!K143,'Calculations 20to24'!K143,'Calculations 25to34'!K143,'Calculations 35to44'!K143,'Calculations 55to64'!K143,'Calculations 65plus'!K143)</f>
        <v>0.21587853394504425</v>
      </c>
      <c r="L188">
        <f>L143/SUM(L143,'Calculations 16to19'!L143,'Calculations 20to24'!L143,'Calculations 25to34'!L143,'Calculations 35to44'!L143,'Calculations 55to64'!L143,'Calculations 65plus'!L143)</f>
        <v>0.2053862737514576</v>
      </c>
      <c r="M188">
        <f>M143/SUM(M143,'Calculations 16to19'!M143,'Calculations 20to24'!M143,'Calculations 25to34'!M143,'Calculations 35to44'!M143,'Calculations 55to64'!M143,'Calculations 65plus'!M143)</f>
        <v>0.20483637761660428</v>
      </c>
      <c r="N188">
        <f>N143/SUM(N143,'Calculations 16to19'!N143,'Calculations 20to24'!N143,'Calculations 25to34'!N143,'Calculations 35to44'!N143,'Calculations 55to64'!N143,'Calculations 65plus'!N143)</f>
        <v>0.2042612053267345</v>
      </c>
      <c r="O188">
        <f>O143/SUM(O143,'Calculations 16to19'!O143,'Calculations 20to24'!O143,'Calculations 25to34'!O143,'Calculations 35to44'!O143,'Calculations 55to64'!O143,'Calculations 65plus'!O143)</f>
        <v>0.20366135844920125</v>
      </c>
      <c r="P188">
        <f>P143/SUM(P143,'Calculations 16to19'!P143,'Calculations 20to24'!P143,'Calculations 25to34'!P143,'Calculations 35to44'!P143,'Calculations 55to64'!P143,'Calculations 65plus'!P143)</f>
        <v>0.20303745274708607</v>
      </c>
      <c r="Q188">
        <f>Q143/SUM(Q143,'Calculations 16to19'!Q143,'Calculations 20to24'!Q143,'Calculations 25to34'!Q143,'Calculations 35to44'!Q143,'Calculations 55to64'!Q143,'Calculations 65plus'!Q143)</f>
        <v>0.20239011674598015</v>
      </c>
      <c r="R188">
        <f>R143/SUM(R143,'Calculations 16to19'!R143,'Calculations 20to24'!R143,'Calculations 25to34'!R143,'Calculations 35to44'!R143,'Calculations 55to64'!R143,'Calculations 65plus'!R143)</f>
        <v>0.20171999031891166</v>
      </c>
      <c r="S188">
        <f>S143/SUM(S143,'Calculations 16to19'!S143,'Calculations 20to24'!S143,'Calculations 25to34'!S143,'Calculations 35to44'!S143,'Calculations 55to64'!S143,'Calculations 65plus'!S143)</f>
        <v>0.20102772329319835</v>
      </c>
      <c r="T188">
        <f>T143/SUM(T143,'Calculations 16to19'!T143,'Calculations 20to24'!T143,'Calculations 25to34'!T143,'Calculations 35to44'!T143,'Calculations 55to64'!T143,'Calculations 65plus'!T143)</f>
        <v>0.20031397408274138</v>
      </c>
      <c r="U188">
        <f>U143/SUM(U143,'Calculations 16to19'!U143,'Calculations 20to24'!U143,'Calculations 25to34'!U143,'Calculations 35to44'!U143,'Calculations 55to64'!U143,'Calculations 65plus'!U143)</f>
        <v>0.1995794083490352</v>
      </c>
      <c r="V188">
        <f>V143/SUM(V143,'Calculations 16to19'!V143,'Calculations 20to24'!V143,'Calculations 25to34'!V143,'Calculations 35to44'!V143,'Calculations 55to64'!V143,'Calculations 65plus'!V143)</f>
        <v>0.19882469769388619</v>
      </c>
      <c r="W188">
        <f>W143/SUM(W143,'Calculations 16to19'!W143,'Calculations 20to24'!W143,'Calculations 25to34'!W143,'Calculations 35to44'!W143,'Calculations 55to64'!W143,'Calculations 65plus'!W143)</f>
        <v>0.19805051838660204</v>
      </c>
      <c r="X188">
        <f>X143/SUM(X143,'Calculations 16to19'!X143,'Calculations 20to24'!X143,'Calculations 25to34'!X143,'Calculations 35to44'!X143,'Calculations 55to64'!X143,'Calculations 65plus'!X143)</f>
        <v>0.19725755012810692</v>
      </c>
      <c r="Y188">
        <f>Y143/SUM(Y143,'Calculations 16to19'!Y143,'Calculations 20to24'!Y143,'Calculations 25to34'!Y143,'Calculations 35to44'!Y143,'Calculations 55to64'!Y143,'Calculations 65plus'!Y143)</f>
        <v>0.19644647485421429</v>
      </c>
      <c r="Z188">
        <f>Z143/SUM(Z143,'Calculations 16to19'!Z143,'Calculations 20to24'!Z143,'Calculations 25to34'!Z143,'Calculations 35to44'!Z143,'Calculations 55to64'!Z143,'Calculations 65plus'!Z143)</f>
        <v>0.19561797557999963</v>
      </c>
      <c r="AA188">
        <f>AA143/SUM(AA143,'Calculations 16to19'!AA143,'Calculations 20to24'!AA143,'Calculations 25to34'!AA143,'Calculations 35to44'!AA143,'Calculations 55to64'!AA143,'Calculations 65plus'!AA143)</f>
        <v>0.19477273528697481</v>
      </c>
      <c r="AB188">
        <f>AB143/SUM(AB143,'Calculations 16to19'!AB143,'Calculations 20to24'!AB143,'Calculations 25to34'!AB143,'Calculations 35to44'!AB143,'Calculations 55to64'!AB143,'Calculations 65plus'!AB143)</f>
        <v>0.19391143585450266</v>
      </c>
      <c r="AC188">
        <f>AC143/SUM(AC143,'Calculations 16to19'!AC143,'Calculations 20to24'!AC143,'Calculations 25to34'!AC143,'Calculations 35to44'!AC143,'Calculations 55to64'!AC143,'Calculations 65plus'!AC143)</f>
        <v>0.19303475703665429</v>
      </c>
      <c r="AD188">
        <f>AD143/SUM(AD143,'Calculations 16to19'!AD143,'Calculations 20to24'!AD143,'Calculations 25to34'!AD143,'Calculations 35to44'!AD143,'Calculations 55to64'!AD143,'Calculations 65plus'!AD143)</f>
        <v>0.1921433754854654</v>
      </c>
      <c r="AE188">
        <f>AE143/SUM(AE143,'Calculations 16to19'!AE143,'Calculations 20to24'!AE143,'Calculations 25to34'!AE143,'Calculations 35to44'!AE143,'Calculations 55to64'!AE143,'Calculations 65plus'!AE143)</f>
        <v>0.19123796382132521</v>
      </c>
      <c r="AF188">
        <f>AF143/SUM(AF143,'Calculations 16to19'!AF143,'Calculations 20to24'!AF143,'Calculations 25to34'!AF143,'Calculations 35to44'!AF143,'Calculations 55to64'!AF143,'Calculations 65plus'!AF143)</f>
        <v>0.19031918975100892</v>
      </c>
    </row>
    <row r="189" spans="1:32" x14ac:dyDescent="0.25">
      <c r="A189" t="s">
        <v>30</v>
      </c>
      <c r="B189">
        <f>B144/SUM(B144,'Calculations 16to19'!B144,'Calculations 20to24'!B144,'Calculations 25to34'!B144,'Calculations 35to44'!B144,'Calculations 55to64'!B144,'Calculations 65plus'!B144)</f>
        <v>0.20541760722347632</v>
      </c>
      <c r="C189">
        <f>C144/SUM(C144,'Calculations 16to19'!C144,'Calculations 20to24'!C144,'Calculations 25to34'!C144,'Calculations 35to44'!C144,'Calculations 55to64'!C144,'Calculations 65plus'!C144)</f>
        <v>0.20009287274728246</v>
      </c>
      <c r="D189">
        <f>D144/SUM(D144,'Calculations 16to19'!D144,'Calculations 20to24'!D144,'Calculations 25to34'!D144,'Calculations 35to44'!D144,'Calculations 55to64'!D144,'Calculations 65plus'!D144)</f>
        <v>0.19786354419672136</v>
      </c>
      <c r="E189">
        <f>E144/SUM(E144,'Calculations 16to19'!E144,'Calculations 20to24'!E144,'Calculations 25to34'!E144,'Calculations 35to44'!E144,'Calculations 55to64'!E144,'Calculations 65plus'!E144)</f>
        <v>0.1964902390130806</v>
      </c>
      <c r="F189">
        <f>F144/SUM(F144,'Calculations 16to19'!F144,'Calculations 20to24'!F144,'Calculations 25to34'!F144,'Calculations 35to44'!F144,'Calculations 55to64'!F144,'Calculations 65plus'!F144)</f>
        <v>0.19526608615428001</v>
      </c>
      <c r="G189">
        <f>G144/SUM(G144,'Calculations 16to19'!G144,'Calculations 20to24'!G144,'Calculations 25to34'!G144,'Calculations 35to44'!G144,'Calculations 55to64'!G144,'Calculations 65plus'!G144)</f>
        <v>0.19488117136978572</v>
      </c>
      <c r="H189">
        <f>H144/SUM(H144,'Calculations 16to19'!H144,'Calculations 20to24'!H144,'Calculations 25to34'!H144,'Calculations 35to44'!H144,'Calculations 55to64'!H144,'Calculations 65plus'!H144)</f>
        <v>0.19423520618136281</v>
      </c>
      <c r="I189">
        <f>I144/SUM(I144,'Calculations 16to19'!I144,'Calculations 20to24'!I144,'Calculations 25to34'!I144,'Calculations 35to44'!I144,'Calculations 55to64'!I144,'Calculations 65plus'!I144)</f>
        <v>0.19693484506803693</v>
      </c>
      <c r="J189">
        <f>J144/SUM(J144,'Calculations 16to19'!J144,'Calculations 20to24'!J144,'Calculations 25to34'!J144,'Calculations 35to44'!J144,'Calculations 55to64'!J144,'Calculations 65plus'!J144)</f>
        <v>0.20186656877618325</v>
      </c>
      <c r="K189">
        <f>K144/SUM(K144,'Calculations 16to19'!K144,'Calculations 20to24'!K144,'Calculations 25to34'!K144,'Calculations 35to44'!K144,'Calculations 55to64'!K144,'Calculations 65plus'!K144)</f>
        <v>0.20697048984067704</v>
      </c>
      <c r="L189">
        <f>L144/SUM(L144,'Calculations 16to19'!L144,'Calculations 20to24'!L144,'Calculations 25to34'!L144,'Calculations 35to44'!L144,'Calculations 55to64'!L144,'Calculations 65plus'!L144)</f>
        <v>0.19664579632964188</v>
      </c>
      <c r="M189">
        <f>M144/SUM(M144,'Calculations 16to19'!M144,'Calculations 20to24'!M144,'Calculations 25to34'!M144,'Calculations 35to44'!M144,'Calculations 55to64'!M144,'Calculations 65plus'!M144)</f>
        <v>0.19593796461756746</v>
      </c>
      <c r="N189">
        <f>N144/SUM(N144,'Calculations 16to19'!N144,'Calculations 20to24'!N144,'Calculations 25to34'!N144,'Calculations 35to44'!N144,'Calculations 55to64'!N144,'Calculations 65plus'!N144)</f>
        <v>0.19520737352577497</v>
      </c>
      <c r="O189">
        <f>O144/SUM(O144,'Calculations 16to19'!O144,'Calculations 20to24'!O144,'Calculations 25to34'!O144,'Calculations 35to44'!O144,'Calculations 55to64'!O144,'Calculations 65plus'!O144)</f>
        <v>0.19445471721441385</v>
      </c>
      <c r="P189">
        <f>P144/SUM(P144,'Calculations 16to19'!P144,'Calculations 20to24'!P144,'Calculations 25to34'!P144,'Calculations 35to44'!P144,'Calculations 55to64'!P144,'Calculations 65plus'!P144)</f>
        <v>0.1936807021909086</v>
      </c>
      <c r="Q189">
        <f>Q144/SUM(Q144,'Calculations 16to19'!Q144,'Calculations 20to24'!Q144,'Calculations 25to34'!Q144,'Calculations 35to44'!Q144,'Calculations 55to64'!Q144,'Calculations 65plus'!Q144)</f>
        <v>0.1928860454714679</v>
      </c>
      <c r="R189">
        <f>R144/SUM(R144,'Calculations 16to19'!R144,'Calculations 20to24'!R144,'Calculations 25to34'!R144,'Calculations 35to44'!R144,'Calculations 55to64'!R144,'Calculations 65plus'!R144)</f>
        <v>0.19207147278933714</v>
      </c>
      <c r="S189">
        <f>S144/SUM(S144,'Calculations 16to19'!S144,'Calculations 20to24'!S144,'Calculations 25to34'!S144,'Calculations 35to44'!S144,'Calculations 55to64'!S144,'Calculations 65plus'!S144)</f>
        <v>0.19123771685409802</v>
      </c>
      <c r="T189">
        <f>T144/SUM(T144,'Calculations 16to19'!T144,'Calculations 20to24'!T144,'Calculations 25to34'!T144,'Calculations 35to44'!T144,'Calculations 55to64'!T144,'Calculations 65plus'!T144)</f>
        <v>0.19038551566585288</v>
      </c>
      <c r="U189">
        <f>U144/SUM(U144,'Calculations 16to19'!U144,'Calculations 20to24'!U144,'Calculations 25to34'!U144,'Calculations 35to44'!U144,'Calculations 55to64'!U144,'Calculations 65plus'!U144)</f>
        <v>0.18951561088770025</v>
      </c>
      <c r="V189">
        <f>V144/SUM(V144,'Calculations 16to19'!V144,'Calculations 20to24'!V144,'Calculations 25to34'!V144,'Calculations 35to44'!V144,'Calculations 55to64'!V144,'Calculations 65plus'!V144)</f>
        <v>0.18862874627943663</v>
      </c>
      <c r="W189">
        <f>W144/SUM(W144,'Calculations 16to19'!W144,'Calculations 20to24'!W144,'Calculations 25to34'!W144,'Calculations 35to44'!W144,'Calculations 55to64'!W144,'Calculations 65plus'!W144)</f>
        <v>0.18772566619502237</v>
      </c>
      <c r="X189">
        <f>X144/SUM(X144,'Calculations 16to19'!X144,'Calculations 20to24'!X144,'Calculations 25to34'!X144,'Calculations 35to44'!X144,'Calculations 55to64'!X144,'Calculations 65plus'!X144)</f>
        <v>0.18680711414587894</v>
      </c>
      <c r="Y189">
        <f>Y144/SUM(Y144,'Calculations 16to19'!Y144,'Calculations 20to24'!Y144,'Calculations 25to34'!Y144,'Calculations 35to44'!Y144,'Calculations 55to64'!Y144,'Calculations 65plus'!Y144)</f>
        <v>0.18587383143171368</v>
      </c>
      <c r="Z189">
        <f>Z144/SUM(Z144,'Calculations 16to19'!Z144,'Calculations 20to24'!Z144,'Calculations 25to34'!Z144,'Calculations 35to44'!Z144,'Calculations 55to64'!Z144,'Calculations 65plus'!Z144)</f>
        <v>0.18492655584014239</v>
      </c>
      <c r="AA189">
        <f>AA144/SUM(AA144,'Calculations 16to19'!AA144,'Calculations 20to24'!AA144,'Calculations 25to34'!AA144,'Calculations 35to44'!AA144,'Calculations 55to64'!AA144,'Calculations 65plus'!AA144)</f>
        <v>0.18396602041602081</v>
      </c>
      <c r="AB189">
        <f>AB144/SUM(AB144,'Calculations 16to19'!AB144,'Calculations 20to24'!AB144,'Calculations 25to34'!AB144,'Calculations 35to44'!AB144,'Calculations 55to64'!AB144,'Calculations 65plus'!AB144)</f>
        <v>0.18299295230101573</v>
      </c>
      <c r="AC189">
        <f>AC144/SUM(AC144,'Calculations 16to19'!AC144,'Calculations 20to24'!AC144,'Calculations 25to34'!AC144,'Calculations 35to44'!AC144,'Calculations 55to64'!AC144,'Calculations 65plus'!AC144)</f>
        <v>0.18200807164362384</v>
      </c>
      <c r="AD189">
        <f>AD144/SUM(AD144,'Calculations 16to19'!AD144,'Calculations 20to24'!AD144,'Calculations 25to34'!AD144,'Calculations 35to44'!AD144,'Calculations 55to64'!AD144,'Calculations 65plus'!AD144)</f>
        <v>0.18101209057950898</v>
      </c>
      <c r="AE189">
        <f>AE144/SUM(AE144,'Calculations 16to19'!AE144,'Calculations 20to24'!AE144,'Calculations 25to34'!AE144,'Calculations 35to44'!AE144,'Calculations 55to64'!AE144,'Calculations 65plus'!AE144)</f>
        <v>0.18000571228174186</v>
      </c>
      <c r="AF189">
        <f>AF144/SUM(AF144,'Calculations 16to19'!AF144,'Calculations 20to24'!AF144,'Calculations 25to34'!AF144,'Calculations 35to44'!AF144,'Calculations 55to64'!AF144,'Calculations 65plus'!AF144)</f>
        <v>0.17898963008024077</v>
      </c>
    </row>
    <row r="190" spans="1:32" x14ac:dyDescent="0.25">
      <c r="A190" t="s">
        <v>32</v>
      </c>
      <c r="B190">
        <f>B145/SUM(B145,'Calculations 16to19'!B145,'Calculations 20to24'!B145,'Calculations 25to34'!B145,'Calculations 35to44'!B145,'Calculations 55to64'!B145,'Calculations 65plus'!B145)</f>
        <v>0.21860465116279071</v>
      </c>
      <c r="C190">
        <f>C145/SUM(C145,'Calculations 16to19'!C145,'Calculations 20to24'!C145,'Calculations 25to34'!C145,'Calculations 35to44'!C145,'Calculations 55to64'!C145,'Calculations 65plus'!C145)</f>
        <v>0.21307803803342265</v>
      </c>
      <c r="D190">
        <f>D145/SUM(D145,'Calculations 16to19'!D145,'Calculations 20to24'!D145,'Calculations 25to34'!D145,'Calculations 35to44'!D145,'Calculations 55to64'!D145,'Calculations 65plus'!D145)</f>
        <v>0.21074501386483602</v>
      </c>
      <c r="E190">
        <f>E145/SUM(E145,'Calculations 16to19'!E145,'Calculations 20to24'!E145,'Calculations 25to34'!E145,'Calculations 35to44'!E145,'Calculations 55to64'!E145,'Calculations 65plus'!E145)</f>
        <v>0.20930725686926308</v>
      </c>
      <c r="F190">
        <f>F145/SUM(F145,'Calculations 16to19'!F145,'Calculations 20to24'!F145,'Calculations 25to34'!F145,'Calculations 35to44'!F145,'Calculations 55to64'!F145,'Calculations 65plus'!F145)</f>
        <v>0.20806598343440602</v>
      </c>
      <c r="G190">
        <f>G145/SUM(G145,'Calculations 16to19'!G145,'Calculations 20to24'!G145,'Calculations 25to34'!G145,'Calculations 35to44'!G145,'Calculations 55to64'!G145,'Calculations 65plus'!G145)</f>
        <v>0.20780366233472738</v>
      </c>
      <c r="H190">
        <f>H145/SUM(H145,'Calculations 16to19'!H145,'Calculations 20to24'!H145,'Calculations 25to34'!H145,'Calculations 35to44'!H145,'Calculations 55to64'!H145,'Calculations 65plus'!H145)</f>
        <v>0.20726095714924159</v>
      </c>
      <c r="I190">
        <f>I145/SUM(I145,'Calculations 16to19'!I145,'Calculations 20to24'!I145,'Calculations 25to34'!I145,'Calculations 35to44'!I145,'Calculations 55to64'!I145,'Calculations 65plus'!I145)</f>
        <v>0.21017560740856128</v>
      </c>
      <c r="J190">
        <f>J145/SUM(J145,'Calculations 16to19'!J145,'Calculations 20to24'!J145,'Calculations 25to34'!J145,'Calculations 35to44'!J145,'Calculations 55to64'!J145,'Calculations 65plus'!J145)</f>
        <v>0.21538655632144899</v>
      </c>
      <c r="K190">
        <f>K145/SUM(K145,'Calculations 16to19'!K145,'Calculations 20to24'!K145,'Calculations 25to34'!K145,'Calculations 35to44'!K145,'Calculations 55to64'!K145,'Calculations 65plus'!K145)</f>
        <v>0.22076729406254647</v>
      </c>
      <c r="L190">
        <f>L145/SUM(L145,'Calculations 16to19'!L145,'Calculations 20to24'!L145,'Calculations 25to34'!L145,'Calculations 35to44'!L145,'Calculations 55to64'!L145,'Calculations 65plus'!L145)</f>
        <v>0.21000756305471616</v>
      </c>
      <c r="M190">
        <f>M145/SUM(M145,'Calculations 16to19'!M145,'Calculations 20to24'!M145,'Calculations 25to34'!M145,'Calculations 35to44'!M145,'Calculations 55to64'!M145,'Calculations 65plus'!M145)</f>
        <v>0.20932776819480259</v>
      </c>
      <c r="N190">
        <f>N145/SUM(N145,'Calculations 16to19'!N145,'Calculations 20to24'!N145,'Calculations 25to34'!N145,'Calculations 35to44'!N145,'Calculations 55to64'!N145,'Calculations 65plus'!N145)</f>
        <v>0.20862327904338007</v>
      </c>
      <c r="O190">
        <f>O145/SUM(O145,'Calculations 16to19'!O145,'Calculations 20to24'!O145,'Calculations 25to34'!O145,'Calculations 35to44'!O145,'Calculations 55to64'!O145,'Calculations 65plus'!O145)</f>
        <v>0.20789478899151556</v>
      </c>
      <c r="P190">
        <f>P145/SUM(P145,'Calculations 16to19'!P145,'Calculations 20to24'!P145,'Calculations 25to34'!P145,'Calculations 35to44'!P145,'Calculations 55to64'!P145,'Calculations 65plus'!P145)</f>
        <v>0.20714300325635907</v>
      </c>
      <c r="Q190">
        <f>Q145/SUM(Q145,'Calculations 16to19'!Q145,'Calculations 20to24'!Q145,'Calculations 25to34'!Q145,'Calculations 35to44'!Q145,'Calculations 55to64'!Q145,'Calculations 65plus'!Q145)</f>
        <v>0.20636863726507271</v>
      </c>
      <c r="R190">
        <f>R145/SUM(R145,'Calculations 16to19'!R145,'Calculations 20to24'!R145,'Calculations 25to34'!R145,'Calculations 35to44'!R145,'Calculations 55to64'!R145,'Calculations 65plus'!R145)</f>
        <v>0.20557241507375093</v>
      </c>
      <c r="S190">
        <f>S145/SUM(S145,'Calculations 16to19'!S145,'Calculations 20to24'!S145,'Calculations 25to34'!S145,'Calculations 35to44'!S145,'Calculations 55to64'!S145,'Calculations 65plus'!S145)</f>
        <v>0.20475506782502695</v>
      </c>
      <c r="T190">
        <f>T145/SUM(T145,'Calculations 16to19'!T145,'Calculations 20to24'!T145,'Calculations 25to34'!T145,'Calculations 35to44'!T145,'Calculations 55to64'!T145,'Calculations 65plus'!T145)</f>
        <v>0.2039173322477105</v>
      </c>
      <c r="U190">
        <f>U145/SUM(U145,'Calculations 16to19'!U145,'Calculations 20to24'!U145,'Calculations 25to34'!U145,'Calculations 35to44'!U145,'Calculations 55to64'!U145,'Calculations 65plus'!U145)</f>
        <v>0.20305994920148637</v>
      </c>
      <c r="V190">
        <f>V145/SUM(V145,'Calculations 16to19'!V145,'Calculations 20to24'!V145,'Calculations 25to34'!V145,'Calculations 35to44'!V145,'Calculations 55to64'!V145,'Calculations 65plus'!V145)</f>
        <v>0.20218366226934628</v>
      </c>
      <c r="W190">
        <f>W145/SUM(W145,'Calculations 16to19'!W145,'Calculations 20to24'!W145,'Calculations 25to34'!W145,'Calculations 35to44'!W145,'Calculations 55to64'!W145,'Calculations 65plus'!W145)</f>
        <v>0.20128921640013642</v>
      </c>
      <c r="X190">
        <f>X145/SUM(X145,'Calculations 16to19'!X145,'Calculations 20to24'!X145,'Calculations 25to34'!X145,'Calculations 35to44'!X145,'Calculations 55to64'!X145,'Calculations 65plus'!X145)</f>
        <v>0.20037735660322967</v>
      </c>
      <c r="Y190">
        <f>Y145/SUM(Y145,'Calculations 16to19'!Y145,'Calculations 20to24'!Y145,'Calculations 25to34'!Y145,'Calculations 35to44'!Y145,'Calculations 55to64'!Y145,'Calculations 65plus'!Y145)</f>
        <v>0.1994488266970634</v>
      </c>
      <c r="Z190">
        <f>Z145/SUM(Z145,'Calculations 16to19'!Z145,'Calculations 20to24'!Z145,'Calculations 25to34'!Z145,'Calculations 35to44'!Z145,'Calculations 55to64'!Z145,'Calculations 65plus'!Z145)</f>
        <v>0.19850436811293898</v>
      </c>
      <c r="AA190">
        <f>AA145/SUM(AA145,'Calculations 16to19'!AA145,'Calculations 20to24'!AA145,'Calculations 25to34'!AA145,'Calculations 35to44'!AA145,'Calculations 55to64'!AA145,'Calculations 65plus'!AA145)</f>
        <v>0.19754471875520643</v>
      </c>
      <c r="AB190">
        <f>AB145/SUM(AB145,'Calculations 16to19'!AB145,'Calculations 20to24'!AB145,'Calculations 25to34'!AB145,'Calculations 35to44'!AB145,'Calculations 55to64'!AB145,'Calculations 65plus'!AB145)</f>
        <v>0.19657061191865202</v>
      </c>
      <c r="AC190">
        <f>AC145/SUM(AC145,'Calculations 16to19'!AC145,'Calculations 20to24'!AC145,'Calculations 25to34'!AC145,'Calculations 35to44'!AC145,'Calculations 55to64'!AC145,'Calculations 65plus'!AC145)</f>
        <v>0.19558277526364773</v>
      </c>
      <c r="AD190">
        <f>AD145/SUM(AD145,'Calculations 16to19'!AD145,'Calculations 20to24'!AD145,'Calculations 25to34'!AD145,'Calculations 35to44'!AD145,'Calculations 55to64'!AD145,'Calculations 65plus'!AD145)</f>
        <v>0.19458192984934752</v>
      </c>
      <c r="AE190">
        <f>AE145/SUM(AE145,'Calculations 16to19'!AE145,'Calculations 20to24'!AE145,'Calculations 25to34'!AE145,'Calculations 35to44'!AE145,'Calculations 55to64'!AE145,'Calculations 65plus'!AE145)</f>
        <v>0.19356878922497989</v>
      </c>
      <c r="AF190">
        <f>AF145/SUM(AF145,'Calculations 16to19'!AF145,'Calculations 20to24'!AF145,'Calculations 25to34'!AF145,'Calculations 35to44'!AF145,'Calculations 55to64'!AF145,'Calculations 65plus'!AF145)</f>
        <v>0.19254405857904547</v>
      </c>
    </row>
    <row r="191" spans="1:32" x14ac:dyDescent="0.25">
      <c r="A191" t="s">
        <v>34</v>
      </c>
      <c r="B191">
        <f>B146/SUM(B146,'Calculations 16to19'!B146,'Calculations 20to24'!B146,'Calculations 25to34'!B146,'Calculations 35to44'!B146,'Calculations 55to64'!B146,'Calculations 65plus'!B146)</f>
        <v>0.25218476903870168</v>
      </c>
      <c r="C191">
        <f>C146/SUM(C146,'Calculations 16to19'!C146,'Calculations 20to24'!C146,'Calculations 25to34'!C146,'Calculations 35to44'!C146,'Calculations 55to64'!C146,'Calculations 65plus'!C146)</f>
        <v>0.24596642205120556</v>
      </c>
      <c r="D191">
        <f>D146/SUM(D146,'Calculations 16to19'!D146,'Calculations 20to24'!D146,'Calculations 25to34'!D146,'Calculations 35to44'!D146,'Calculations 55to64'!D146,'Calculations 65plus'!D146)</f>
        <v>0.2434282936522523</v>
      </c>
      <c r="E191">
        <f>E146/SUM(E146,'Calculations 16to19'!E146,'Calculations 20to24'!E146,'Calculations 25to34'!E146,'Calculations 35to44'!E146,'Calculations 55to64'!E146,'Calculations 65plus'!E146)</f>
        <v>0.24191245570935904</v>
      </c>
      <c r="F191">
        <f>F146/SUM(F146,'Calculations 16to19'!F146,'Calculations 20to24'!F146,'Calculations 25to34'!F146,'Calculations 35to44'!F146,'Calculations 55to64'!F146,'Calculations 65plus'!F146)</f>
        <v>0.24051563691941202</v>
      </c>
      <c r="G191">
        <f>G146/SUM(G146,'Calculations 16to19'!G146,'Calculations 20to24'!G146,'Calculations 25to34'!G146,'Calculations 35to44'!G146,'Calculations 55to64'!G146,'Calculations 65plus'!G146)</f>
        <v>0.23997302201779297</v>
      </c>
      <c r="H191">
        <f>H146/SUM(H146,'Calculations 16to19'!H146,'Calculations 20to24'!H146,'Calculations 25to34'!H146,'Calculations 35to44'!H146,'Calculations 55to64'!H146,'Calculations 65plus'!H146)</f>
        <v>0.23913402817298893</v>
      </c>
      <c r="I191">
        <f>I146/SUM(I146,'Calculations 16to19'!I146,'Calculations 20to24'!I146,'Calculations 25to34'!I146,'Calculations 35to44'!I146,'Calculations 55to64'!I146,'Calculations 65plus'!I146)</f>
        <v>0.24238676585408031</v>
      </c>
      <c r="J191">
        <f>J146/SUM(J146,'Calculations 16to19'!J146,'Calculations 20to24'!J146,'Calculations 25to34'!J146,'Calculations 35to44'!J146,'Calculations 55to64'!J146,'Calculations 65plus'!J146)</f>
        <v>0.24834509320344081</v>
      </c>
      <c r="K191">
        <f>K146/SUM(K146,'Calculations 16to19'!K146,'Calculations 20to24'!K146,'Calculations 25to34'!K146,'Calculations 35to44'!K146,'Calculations 55to64'!K146,'Calculations 65plus'!K146)</f>
        <v>0.25446121452691783</v>
      </c>
      <c r="L191">
        <f>L146/SUM(L146,'Calculations 16to19'!L146,'Calculations 20to24'!L146,'Calculations 25to34'!L146,'Calculations 35to44'!L146,'Calculations 55to64'!L146,'Calculations 65plus'!L146)</f>
        <v>0.24222386172711224</v>
      </c>
      <c r="M191">
        <f>M146/SUM(M146,'Calculations 16to19'!M146,'Calculations 20to24'!M146,'Calculations 25to34'!M146,'Calculations 35to44'!M146,'Calculations 55to64'!M146,'Calculations 65plus'!M146)</f>
        <v>0.24141555434517262</v>
      </c>
      <c r="N191">
        <f>N146/SUM(N146,'Calculations 16to19'!N146,'Calculations 20to24'!N146,'Calculations 25to34'!N146,'Calculations 35to44'!N146,'Calculations 55to64'!N146,'Calculations 65plus'!N146)</f>
        <v>0.24057945256112881</v>
      </c>
      <c r="O191">
        <f>O146/SUM(O146,'Calculations 16to19'!O146,'Calculations 20to24'!O146,'Calculations 25to34'!O146,'Calculations 35to44'!O146,'Calculations 55to64'!O146,'Calculations 65plus'!O146)</f>
        <v>0.23971627817499291</v>
      </c>
      <c r="P191">
        <f>P146/SUM(P146,'Calculations 16to19'!P146,'Calculations 20to24'!P146,'Calculations 25to34'!P146,'Calculations 35to44'!P146,'Calculations 55to64'!P146,'Calculations 65plus'!P146)</f>
        <v>0.23882677273212188</v>
      </c>
      <c r="Q191">
        <f>Q146/SUM(Q146,'Calculations 16to19'!Q146,'Calculations 20to24'!Q146,'Calculations 25to34'!Q146,'Calculations 35to44'!Q146,'Calculations 55to64'!Q146,'Calculations 65plus'!Q146)</f>
        <v>0.23791169540883156</v>
      </c>
      <c r="R191">
        <f>R146/SUM(R146,'Calculations 16to19'!R146,'Calculations 20to24'!R146,'Calculations 25to34'!R146,'Calculations 35to44'!R146,'Calculations 55to64'!R146,'Calculations 65plus'!R146)</f>
        <v>0.2369718209361118</v>
      </c>
      <c r="S191">
        <f>S146/SUM(S146,'Calculations 16to19'!S146,'Calculations 20to24'!S146,'Calculations 25to34'!S146,'Calculations 35to44'!S146,'Calculations 55to64'!S146,'Calculations 65plus'!S146)</f>
        <v>0.23600793756679525</v>
      </c>
      <c r="T191">
        <f>T146/SUM(T146,'Calculations 16to19'!T146,'Calculations 20to24'!T146,'Calculations 25to34'!T146,'Calculations 35to44'!T146,'Calculations 55to64'!T146,'Calculations 65plus'!T146)</f>
        <v>0.23502084509107046</v>
      </c>
      <c r="U191">
        <f>U146/SUM(U146,'Calculations 16to19'!U146,'Calculations 20to24'!U146,'Calculations 25to34'!U146,'Calculations 35to44'!U146,'Calculations 55to64'!U146,'Calculations 65plus'!U146)</f>
        <v>0.23401135290480637</v>
      </c>
      <c r="V191">
        <f>V146/SUM(V146,'Calculations 16to19'!V146,'Calculations 20to24'!V146,'Calculations 25to34'!V146,'Calculations 35to44'!V146,'Calculations 55to64'!V146,'Calculations 65plus'!V146)</f>
        <v>0.23298027813467914</v>
      </c>
      <c r="W191">
        <f>W146/SUM(W146,'Calculations 16to19'!W146,'Calculations 20to24'!W146,'Calculations 25to34'!W146,'Calculations 35to44'!W146,'Calculations 55to64'!W146,'Calculations 65plus'!W146)</f>
        <v>0.23192844382369354</v>
      </c>
      <c r="X191">
        <f>X146/SUM(X146,'Calculations 16to19'!X146,'Calculations 20to24'!X146,'Calculations 25to34'!X146,'Calculations 35to44'!X146,'Calculations 55to64'!X146,'Calculations 65plus'!X146)</f>
        <v>0.23085667718019728</v>
      </c>
      <c r="Y191">
        <f>Y146/SUM(Y146,'Calculations 16to19'!Y146,'Calculations 20to24'!Y146,'Calculations 25to34'!Y146,'Calculations 35to44'!Y146,'Calculations 55to64'!Y146,'Calculations 65plus'!Y146)</f>
        <v>0.22976580789311088</v>
      </c>
      <c r="Z191">
        <f>Z146/SUM(Z146,'Calculations 16to19'!Z146,'Calculations 20to24'!Z146,'Calculations 25to34'!Z146,'Calculations 35to44'!Z146,'Calculations 55to64'!Z146,'Calculations 65plus'!Z146)</f>
        <v>0.22865666651563182</v>
      </c>
      <c r="AA191">
        <f>AA146/SUM(AA146,'Calculations 16to19'!AA146,'Calculations 20to24'!AA146,'Calculations 25to34'!AA146,'Calculations 35to44'!AA146,'Calculations 55to64'!AA146,'Calculations 65plus'!AA146)</f>
        <v>0.22753008291929716</v>
      </c>
      <c r="AB191">
        <f>AB146/SUM(AB146,'Calculations 16to19'!AB146,'Calculations 20to24'!AB146,'Calculations 25to34'!AB146,'Calculations 35to44'!AB146,'Calculations 55to64'!AB146,'Calculations 65plus'!AB146)</f>
        <v>0.22638688481986591</v>
      </c>
      <c r="AC191">
        <f>AC146/SUM(AC146,'Calculations 16to19'!AC146,'Calculations 20to24'!AC146,'Calculations 25to34'!AC146,'Calculations 35to44'!AC146,'Calculations 55to64'!AC146,'Calculations 65plus'!AC146)</f>
        <v>0.22522789637612906</v>
      </c>
      <c r="AD191">
        <f>AD146/SUM(AD146,'Calculations 16to19'!AD146,'Calculations 20to24'!AD146,'Calculations 25to34'!AD146,'Calculations 35to44'!AD146,'Calculations 55to64'!AD146,'Calculations 65plus'!AD146)</f>
        <v>0.22405393686237246</v>
      </c>
      <c r="AE191">
        <f>AE146/SUM(AE146,'Calculations 16to19'!AE146,'Calculations 20to24'!AE146,'Calculations 25to34'!AE146,'Calculations 35to44'!AE146,'Calculations 55to64'!AE146,'Calculations 65plus'!AE146)</f>
        <v>0.22286581941489156</v>
      </c>
      <c r="AF191">
        <f>AF146/SUM(AF146,'Calculations 16to19'!AF146,'Calculations 20to24'!AF146,'Calculations 25to34'!AF146,'Calculations 35to44'!AF146,'Calculations 55to64'!AF146,'Calculations 65plus'!AF146)</f>
        <v>0.22166434985262073</v>
      </c>
    </row>
    <row r="192" spans="1:32" x14ac:dyDescent="0.25">
      <c r="A192" t="s">
        <v>36</v>
      </c>
      <c r="B192">
        <f>B147/SUM(B147,'Calculations 16to19'!B147,'Calculations 20to24'!B147,'Calculations 25to34'!B147,'Calculations 35to44'!B147,'Calculations 55to64'!B147,'Calculations 65plus'!B147)</f>
        <v>0.23834196891191711</v>
      </c>
      <c r="C192">
        <f>C147/SUM(C147,'Calculations 16to19'!C147,'Calculations 20to24'!C147,'Calculations 25to34'!C147,'Calculations 35to44'!C147,'Calculations 55to64'!C147,'Calculations 65plus'!C147)</f>
        <v>0.23211328030347608</v>
      </c>
      <c r="D192">
        <f>D147/SUM(D147,'Calculations 16to19'!D147,'Calculations 20to24'!D147,'Calculations 25to34'!D147,'Calculations 35to44'!D147,'Calculations 55to64'!D147,'Calculations 65plus'!D147)</f>
        <v>0.22926022715431418</v>
      </c>
      <c r="E192">
        <f>E147/SUM(E147,'Calculations 16to19'!E147,'Calculations 20to24'!E147,'Calculations 25to34'!E147,'Calculations 35to44'!E147,'Calculations 55to64'!E147,'Calculations 65plus'!E147)</f>
        <v>0.22735832874529247</v>
      </c>
      <c r="F192">
        <f>F147/SUM(F147,'Calculations 16to19'!F147,'Calculations 20to24'!F147,'Calculations 25to34'!F147,'Calculations 35to44'!F147,'Calculations 55to64'!F147,'Calculations 65plus'!F147)</f>
        <v>0.22569461110951669</v>
      </c>
      <c r="G192">
        <f>G147/SUM(G147,'Calculations 16to19'!G147,'Calculations 20to24'!G147,'Calculations 25to34'!G147,'Calculations 35to44'!G147,'Calculations 55to64'!G147,'Calculations 65plus'!G147)</f>
        <v>0.22508039326804893</v>
      </c>
      <c r="H192">
        <f>H147/SUM(H147,'Calculations 16to19'!H147,'Calculations 20to24'!H147,'Calculations 25to34'!H147,'Calculations 35to44'!H147,'Calculations 55to64'!H147,'Calculations 65plus'!H147)</f>
        <v>0.22419608291674742</v>
      </c>
      <c r="I192">
        <f>I147/SUM(I147,'Calculations 16to19'!I147,'Calculations 20to24'!I147,'Calculations 25to34'!I147,'Calculations 35to44'!I147,'Calculations 55to64'!I147,'Calculations 65plus'!I147)</f>
        <v>0.2270100216275541</v>
      </c>
      <c r="J192">
        <f>J147/SUM(J147,'Calculations 16to19'!J147,'Calculations 20to24'!J147,'Calculations 25to34'!J147,'Calculations 35to44'!J147,'Calculations 55to64'!J147,'Calculations 65plus'!J147)</f>
        <v>0.23219419387172335</v>
      </c>
      <c r="K192">
        <f>K147/SUM(K147,'Calculations 16to19'!K147,'Calculations 20to24'!K147,'Calculations 25to34'!K147,'Calculations 35to44'!K147,'Calculations 55to64'!K147,'Calculations 65plus'!K147)</f>
        <v>0.23745715275770002</v>
      </c>
      <c r="L192">
        <f>L147/SUM(L147,'Calculations 16to19'!L147,'Calculations 20to24'!L147,'Calculations 25to34'!L147,'Calculations 35to44'!L147,'Calculations 55to64'!L147,'Calculations 65plus'!L147)</f>
        <v>0.22590267012197718</v>
      </c>
      <c r="M192">
        <f>M147/SUM(M147,'Calculations 16to19'!M147,'Calculations 20to24'!M147,'Calculations 25to34'!M147,'Calculations 35to44'!M147,'Calculations 55to64'!M147,'Calculations 65plus'!M147)</f>
        <v>0.22490693146359877</v>
      </c>
      <c r="N192">
        <f>N147/SUM(N147,'Calculations 16to19'!N147,'Calculations 20to24'!N147,'Calculations 25to34'!N147,'Calculations 35to44'!N147,'Calculations 55to64'!N147,'Calculations 65plus'!N147)</f>
        <v>0.2238947599883159</v>
      </c>
      <c r="O192">
        <f>O147/SUM(O147,'Calculations 16to19'!O147,'Calculations 20to24'!O147,'Calculations 25to34'!O147,'Calculations 35to44'!O147,'Calculations 55to64'!O147,'Calculations 65plus'!O147)</f>
        <v>0.2228668163425763</v>
      </c>
      <c r="P192">
        <f>P147/SUM(P147,'Calculations 16to19'!P147,'Calculations 20to24'!P147,'Calculations 25to34'!P147,'Calculations 35to44'!P147,'Calculations 55to64'!P147,'Calculations 65plus'!P147)</f>
        <v>0.22182376059980696</v>
      </c>
      <c r="Q192">
        <f>Q147/SUM(Q147,'Calculations 16to19'!Q147,'Calculations 20to24'!Q147,'Calculations 25to34'!Q147,'Calculations 35to44'!Q147,'Calculations 55to64'!Q147,'Calculations 65plus'!Q147)</f>
        <v>0.22076625125493948</v>
      </c>
      <c r="R192">
        <f>R147/SUM(R147,'Calculations 16to19'!R147,'Calculations 20to24'!R147,'Calculations 25to34'!R147,'Calculations 35to44'!R147,'Calculations 55to64'!R147,'Calculations 65plus'!R147)</f>
        <v>0.21969494426775002</v>
      </c>
      <c r="S192">
        <f>S147/SUM(S147,'Calculations 16to19'!S147,'Calculations 20to24'!S147,'Calculations 25to34'!S147,'Calculations 35to44'!S147,'Calculations 55to64'!S147,'Calculations 65plus'!S147)</f>
        <v>0.21861049215506195</v>
      </c>
      <c r="T192">
        <f>T147/SUM(T147,'Calculations 16to19'!T147,'Calculations 20to24'!T147,'Calculations 25to34'!T147,'Calculations 35to44'!T147,'Calculations 55to64'!T147,'Calculations 65plus'!T147)</f>
        <v>0.21751354313167939</v>
      </c>
      <c r="U192">
        <f>U147/SUM(U147,'Calculations 16to19'!U147,'Calculations 20to24'!U147,'Calculations 25to34'!U147,'Calculations 35to44'!U147,'Calculations 55to64'!U147,'Calculations 65plus'!U147)</f>
        <v>0.21640474029978274</v>
      </c>
      <c r="V192">
        <f>V147/SUM(V147,'Calculations 16to19'!V147,'Calculations 20to24'!V147,'Calculations 25to34'!V147,'Calculations 35to44'!V147,'Calculations 55to64'!V147,'Calculations 65plus'!V147)</f>
        <v>0.21528472088634806</v>
      </c>
      <c r="W192">
        <f>W147/SUM(W147,'Calculations 16to19'!W147,'Calculations 20to24'!W147,'Calculations 25to34'!W147,'Calculations 35to44'!W147,'Calculations 55to64'!W147,'Calculations 65plus'!W147)</f>
        <v>0.21415411552805855</v>
      </c>
      <c r="X192">
        <f>X147/SUM(X147,'Calculations 16to19'!X147,'Calculations 20to24'!X147,'Calculations 25to34'!X147,'Calculations 35to44'!X147,'Calculations 55to64'!X147,'Calculations 65plus'!X147)</f>
        <v>0.21301354760300648</v>
      </c>
      <c r="Y192">
        <f>Y147/SUM(Y147,'Calculations 16to19'!Y147,'Calculations 20to24'!Y147,'Calculations 25to34'!Y147,'Calculations 35to44'!Y147,'Calculations 55to64'!Y147,'Calculations 65plus'!Y147)</f>
        <v>0.21186363260841493</v>
      </c>
      <c r="Z192">
        <f>Z147/SUM(Z147,'Calculations 16to19'!Z147,'Calculations 20to24'!Z147,'Calculations 25to34'!Z147,'Calculations 35to44'!Z147,'Calculations 55to64'!Z147,'Calculations 65plus'!Z147)</f>
        <v>0.21070497758347806</v>
      </c>
      <c r="AA192">
        <f>AA147/SUM(AA147,'Calculations 16to19'!AA147,'Calculations 20to24'!AA147,'Calculations 25to34'!AA147,'Calculations 35to44'!AA147,'Calculations 55to64'!AA147,'Calculations 65plus'!AA147)</f>
        <v>0.20953818057634591</v>
      </c>
      <c r="AB192">
        <f>AB147/SUM(AB147,'Calculations 16to19'!AB147,'Calculations 20to24'!AB147,'Calculations 25to34'!AB147,'Calculations 35to44'!AB147,'Calculations 55to64'!AB147,'Calculations 65plus'!AB147)</f>
        <v>0.20836383015418303</v>
      </c>
      <c r="AC192">
        <f>AC147/SUM(AC147,'Calculations 16to19'!AC147,'Calculations 20to24'!AC147,'Calculations 25to34'!AC147,'Calculations 35to44'!AC147,'Calculations 55to64'!AC147,'Calculations 65plus'!AC147)</f>
        <v>0.20718250495517315</v>
      </c>
      <c r="AD192">
        <f>AD147/SUM(AD147,'Calculations 16to19'!AD147,'Calculations 20to24'!AD147,'Calculations 25to34'!AD147,'Calculations 35to44'!AD147,'Calculations 55to64'!AD147,'Calculations 65plus'!AD147)</f>
        <v>0.20599477328126328</v>
      </c>
      <c r="AE192">
        <f>AE147/SUM(AE147,'Calculations 16to19'!AE147,'Calculations 20to24'!AE147,'Calculations 25to34'!AE147,'Calculations 35to44'!AE147,'Calculations 55to64'!AE147,'Calculations 65plus'!AE147)</f>
        <v>0.20480119273040268</v>
      </c>
      <c r="AF192">
        <f>AF147/SUM(AF147,'Calculations 16to19'!AF147,'Calculations 20to24'!AF147,'Calculations 25to34'!AF147,'Calculations 35to44'!AF147,'Calculations 55to64'!AF147,'Calculations 65plus'!AF147)</f>
        <v>0.20360230986697309</v>
      </c>
    </row>
    <row r="193" spans="1:32" x14ac:dyDescent="0.25">
      <c r="A193" t="s">
        <v>38</v>
      </c>
      <c r="B193">
        <f>B148/SUM(B148,'Calculations 16to19'!B148,'Calculations 20to24'!B148,'Calculations 25to34'!B148,'Calculations 35to44'!B148,'Calculations 55to64'!B148,'Calculations 65plus'!B148)</f>
        <v>0.24537607891491997</v>
      </c>
      <c r="C193">
        <f>C148/SUM(C148,'Calculations 16to19'!C148,'Calculations 20to24'!C148,'Calculations 25to34'!C148,'Calculations 35to44'!C148,'Calculations 55to64'!C148,'Calculations 65plus'!C148)</f>
        <v>0.2393299499276057</v>
      </c>
      <c r="D193">
        <f>D148/SUM(D148,'Calculations 16to19'!D148,'Calculations 20to24'!D148,'Calculations 25to34'!D148,'Calculations 35to44'!D148,'Calculations 55to64'!D148,'Calculations 65plus'!D148)</f>
        <v>0.23691323152979274</v>
      </c>
      <c r="E193">
        <f>E148/SUM(E148,'Calculations 16to19'!E148,'Calculations 20to24'!E148,'Calculations 25to34'!E148,'Calculations 35to44'!E148,'Calculations 55to64'!E148,'Calculations 65plus'!E148)</f>
        <v>0.23549875554143843</v>
      </c>
      <c r="F193">
        <f>F148/SUM(F148,'Calculations 16to19'!F148,'Calculations 20to24'!F148,'Calculations 25to34'!F148,'Calculations 35to44'!F148,'Calculations 55to64'!F148,'Calculations 65plus'!F148)</f>
        <v>0.23418971574713363</v>
      </c>
      <c r="G193">
        <f>G148/SUM(G148,'Calculations 16to19'!G148,'Calculations 20to24'!G148,'Calculations 25to34'!G148,'Calculations 35to44'!G148,'Calculations 55to64'!G148,'Calculations 65plus'!G148)</f>
        <v>0.23371515134354817</v>
      </c>
      <c r="H193">
        <f>H148/SUM(H148,'Calculations 16to19'!H148,'Calculations 20to24'!H148,'Calculations 25to34'!H148,'Calculations 35to44'!H148,'Calculations 55to64'!H148,'Calculations 65plus'!H148)</f>
        <v>0.2329390057705093</v>
      </c>
      <c r="I193">
        <f>I148/SUM(I148,'Calculations 16to19'!I148,'Calculations 20to24'!I148,'Calculations 25to34'!I148,'Calculations 35to44'!I148,'Calculations 55to64'!I148,'Calculations 65plus'!I148)</f>
        <v>0.23616901930126072</v>
      </c>
      <c r="J193">
        <f>J148/SUM(J148,'Calculations 16to19'!J148,'Calculations 20to24'!J148,'Calculations 25to34'!J148,'Calculations 35to44'!J148,'Calculations 55to64'!J148,'Calculations 65plus'!J148)</f>
        <v>0.24207543719820507</v>
      </c>
      <c r="K193">
        <f>K148/SUM(K148,'Calculations 16to19'!K148,'Calculations 20to24'!K148,'Calculations 25to34'!K148,'Calculations 35to44'!K148,'Calculations 55to64'!K148,'Calculations 65plus'!K148)</f>
        <v>0.24816934634853846</v>
      </c>
      <c r="L193">
        <f>L148/SUM(L148,'Calculations 16to19'!L148,'Calculations 20to24'!L148,'Calculations 25to34'!L148,'Calculations 35to44'!L148,'Calculations 55to64'!L148,'Calculations 65plus'!L148)</f>
        <v>0.23619533219561456</v>
      </c>
      <c r="M193">
        <f>M148/SUM(M148,'Calculations 16to19'!M148,'Calculations 20to24'!M148,'Calculations 25to34'!M148,'Calculations 35to44'!M148,'Calculations 55to64'!M148,'Calculations 65plus'!M148)</f>
        <v>0.23545813204435403</v>
      </c>
      <c r="N193">
        <f>N148/SUM(N148,'Calculations 16to19'!N148,'Calculations 20to24'!N148,'Calculations 25to34'!N148,'Calculations 35to44'!N148,'Calculations 55to64'!N148,'Calculations 65plus'!N148)</f>
        <v>0.23469309078382231</v>
      </c>
      <c r="O193">
        <f>O148/SUM(O148,'Calculations 16to19'!O148,'Calculations 20to24'!O148,'Calculations 25to34'!O148,'Calculations 35to44'!O148,'Calculations 55to64'!O148,'Calculations 65plus'!O148)</f>
        <v>0.23390087485480032</v>
      </c>
      <c r="P193">
        <f>P148/SUM(P148,'Calculations 16to19'!P148,'Calculations 20to24'!P148,'Calculations 25to34'!P148,'Calculations 35to44'!P148,'Calculations 55to64'!P148,'Calculations 65plus'!P148)</f>
        <v>0.2330821725407706</v>
      </c>
      <c r="Q193">
        <f>Q148/SUM(Q148,'Calculations 16to19'!Q148,'Calculations 20to24'!Q148,'Calculations 25to34'!Q148,'Calculations 35to44'!Q148,'Calculations 55to64'!Q148,'Calculations 65plus'!Q148)</f>
        <v>0.232237691892349</v>
      </c>
      <c r="R193">
        <f>R148/SUM(R148,'Calculations 16to19'!R148,'Calculations 20to24'!R148,'Calculations 25to34'!R148,'Calculations 35to44'!R148,'Calculations 55to64'!R148,'Calculations 65plus'!R148)</f>
        <v>0.23136815868086305</v>
      </c>
      <c r="S193">
        <f>S148/SUM(S148,'Calculations 16to19'!S148,'Calculations 20to24'!S148,'Calculations 25to34'!S148,'Calculations 35to44'!S148,'Calculations 55to64'!S148,'Calculations 65plus'!S148)</f>
        <v>0.23047431438678823</v>
      </c>
      <c r="T193">
        <f>T148/SUM(T148,'Calculations 16to19'!T148,'Calculations 20to24'!T148,'Calculations 25to34'!T148,'Calculations 35to44'!T148,'Calculations 55to64'!T148,'Calculations 65plus'!T148)</f>
        <v>0.2295569142283149</v>
      </c>
      <c r="U193">
        <f>U148/SUM(U148,'Calculations 16to19'!U148,'Calculations 20to24'!U148,'Calculations 25to34'!U148,'Calculations 35to44'!U148,'Calculations 55to64'!U148,'Calculations 65plus'!U148)</f>
        <v>0.22861672523491644</v>
      </c>
      <c r="V193">
        <f>V148/SUM(V148,'Calculations 16to19'!V148,'Calculations 20to24'!V148,'Calculations 25to34'!V148,'Calculations 35to44'!V148,'Calculations 55to64'!V148,'Calculations 65plus'!V148)</f>
        <v>0.22765452437032951</v>
      </c>
      <c r="W193">
        <f>W148/SUM(W148,'Calculations 16to19'!W148,'Calculations 20to24'!W148,'Calculations 25to34'!W148,'Calculations 35to44'!W148,'Calculations 55to64'!W148,'Calculations 65plus'!W148)</f>
        <v>0.22667109670896923</v>
      </c>
      <c r="X193">
        <f>X148/SUM(X148,'Calculations 16to19'!X148,'Calculations 20to24'!X148,'Calculations 25to34'!X148,'Calculations 35to44'!X148,'Calculations 55to64'!X148,'Calculations 65plus'!X148)</f>
        <v>0.22566723366932087</v>
      </c>
      <c r="Y193">
        <f>Y148/SUM(Y148,'Calculations 16to19'!Y148,'Calculations 20to24'!Y148,'Calculations 25to34'!Y148,'Calculations 35to44'!Y148,'Calculations 55to64'!Y148,'Calculations 65plus'!Y148)</f>
        <v>0.22464373130747572</v>
      </c>
      <c r="Z193">
        <f>Z148/SUM(Z148,'Calculations 16to19'!Z148,'Calculations 20to24'!Z148,'Calculations 25to34'!Z148,'Calculations 35to44'!Z148,'Calculations 55to64'!Z148,'Calculations 65plus'!Z148)</f>
        <v>0.22360138867352247</v>
      </c>
      <c r="AA193">
        <f>AA148/SUM(AA148,'Calculations 16to19'!AA148,'Calculations 20to24'!AA148,'Calculations 25to34'!AA148,'Calculations 35to44'!AA148,'Calculations 55to64'!AA148,'Calculations 65plus'!AA148)</f>
        <v>0.22254100623312592</v>
      </c>
      <c r="AB193">
        <f>AB148/SUM(AB148,'Calculations 16to19'!AB148,'Calculations 20to24'!AB148,'Calculations 25to34'!AB148,'Calculations 35to44'!AB148,'Calculations 55to64'!AB148,'Calculations 65plus'!AB148)</f>
        <v>0.22146338435620219</v>
      </c>
      <c r="AC193">
        <f>AC148/SUM(AC148,'Calculations 16to19'!AC148,'Calculations 20to24'!AC148,'Calculations 25to34'!AC148,'Calculations 35to44'!AC148,'Calculations 55to64'!AC148,'Calculations 65plus'!AC148)</f>
        <v>0.22036932187423927</v>
      </c>
      <c r="AD193">
        <f>AD148/SUM(AD148,'Calculations 16to19'!AD148,'Calculations 20to24'!AD148,'Calculations 25to34'!AD148,'Calculations 35to44'!AD148,'Calculations 55to64'!AD148,'Calculations 65plus'!AD148)</f>
        <v>0.21925961470742256</v>
      </c>
      <c r="AE193">
        <f>AE148/SUM(AE148,'Calculations 16to19'!AE148,'Calculations 20to24'!AE148,'Calculations 25to34'!AE148,'Calculations 35to44'!AE148,'Calculations 55to64'!AE148,'Calculations 65plus'!AE148)</f>
        <v>0.21813505456238627</v>
      </c>
      <c r="AF193">
        <f>AF148/SUM(AF148,'Calculations 16to19'!AF148,'Calculations 20to24'!AF148,'Calculations 25to34'!AF148,'Calculations 35to44'!AF148,'Calculations 55to64'!AF148,'Calculations 65plus'!AF148)</f>
        <v>0.21699642770106656</v>
      </c>
    </row>
    <row r="194" spans="1:32" x14ac:dyDescent="0.25">
      <c r="A194" t="s">
        <v>40</v>
      </c>
      <c r="B194">
        <f>B149/SUM(B149,'Calculations 16to19'!B149,'Calculations 20to24'!B149,'Calculations 25to34'!B149,'Calculations 35to44'!B149,'Calculations 55to64'!B149,'Calculations 65plus'!B149)</f>
        <v>0.29235382308845576</v>
      </c>
      <c r="C194">
        <f>C149/SUM(C149,'Calculations 16to19'!C149,'Calculations 20to24'!C149,'Calculations 25to34'!C149,'Calculations 35to44'!C149,'Calculations 55to64'!C149,'Calculations 65plus'!C149)</f>
        <v>0.28536121432666212</v>
      </c>
      <c r="D194">
        <f>D149/SUM(D149,'Calculations 16to19'!D149,'Calculations 20to24'!D149,'Calculations 25to34'!D149,'Calculations 35to44'!D149,'Calculations 55to64'!D149,'Calculations 65plus'!D149)</f>
        <v>0.28227003333496431</v>
      </c>
      <c r="E194">
        <f>E149/SUM(E149,'Calculations 16to19'!E149,'Calculations 20to24'!E149,'Calculations 25to34'!E149,'Calculations 35to44'!E149,'Calculations 55to64'!E149,'Calculations 65plus'!E149)</f>
        <v>0.28031416621323269</v>
      </c>
      <c r="F194">
        <f>F149/SUM(F149,'Calculations 16to19'!F149,'Calculations 20to24'!F149,'Calculations 25to34'!F149,'Calculations 35to44'!F149,'Calculations 55to64'!F149,'Calculations 65plus'!F149)</f>
        <v>0.27862470961650765</v>
      </c>
      <c r="G194">
        <f>G149/SUM(G149,'Calculations 16to19'!G149,'Calculations 20to24'!G149,'Calculations 25to34'!G149,'Calculations 35to44'!G149,'Calculations 55to64'!G149,'Calculations 65plus'!G149)</f>
        <v>0.27810846348537549</v>
      </c>
      <c r="H194">
        <f>H149/SUM(H149,'Calculations 16to19'!H149,'Calculations 20to24'!H149,'Calculations 25to34'!H149,'Calculations 35to44'!H149,'Calculations 55to64'!H149,'Calculations 65plus'!H149)</f>
        <v>0.27730842884676826</v>
      </c>
      <c r="I194">
        <f>I149/SUM(I149,'Calculations 16to19'!I149,'Calculations 20to24'!I149,'Calculations 25to34'!I149,'Calculations 35to44'!I149,'Calculations 55to64'!I149,'Calculations 65plus'!I149)</f>
        <v>0.28086694737916235</v>
      </c>
      <c r="J194">
        <f>J149/SUM(J149,'Calculations 16to19'!J149,'Calculations 20to24'!J149,'Calculations 25to34'!J149,'Calculations 35to44'!J149,'Calculations 55to64'!J149,'Calculations 65plus'!J149)</f>
        <v>0.28718910488650057</v>
      </c>
      <c r="K194">
        <f>K149/SUM(K149,'Calculations 16to19'!K149,'Calculations 20to24'!K149,'Calculations 25to34'!K149,'Calculations 35to44'!K149,'Calculations 55to64'!K149,'Calculations 65plus'!K149)</f>
        <v>0.29357856020101214</v>
      </c>
      <c r="L194">
        <f>L149/SUM(L149,'Calculations 16to19'!L149,'Calculations 20to24'!L149,'Calculations 25to34'!L149,'Calculations 35to44'!L149,'Calculations 55to64'!L149,'Calculations 65plus'!L149)</f>
        <v>0.28020073372791765</v>
      </c>
      <c r="M194">
        <f>M149/SUM(M149,'Calculations 16to19'!M149,'Calculations 20to24'!M149,'Calculations 25to34'!M149,'Calculations 35to44'!M149,'Calculations 55to64'!M149,'Calculations 65plus'!M149)</f>
        <v>0.27923144325940868</v>
      </c>
      <c r="N194">
        <f>N149/SUM(N149,'Calculations 16to19'!N149,'Calculations 20to24'!N149,'Calculations 25to34'!N149,'Calculations 35to44'!N149,'Calculations 55to64'!N149,'Calculations 65plus'!N149)</f>
        <v>0.27823571897068589</v>
      </c>
      <c r="O194">
        <f>O149/SUM(O149,'Calculations 16to19'!O149,'Calculations 20to24'!O149,'Calculations 25to34'!O149,'Calculations 35to44'!O149,'Calculations 55to64'!O149,'Calculations 65plus'!O149)</f>
        <v>0.27721430702916516</v>
      </c>
      <c r="P194">
        <f>P149/SUM(P149,'Calculations 16to19'!P149,'Calculations 20to24'!P149,'Calculations 25to34'!P149,'Calculations 35to44'!P149,'Calculations 55to64'!P149,'Calculations 65plus'!P149)</f>
        <v>0.2761679630244695</v>
      </c>
      <c r="Q194">
        <f>Q149/SUM(Q149,'Calculations 16to19'!Q149,'Calculations 20to24'!Q149,'Calculations 25to34'!Q149,'Calculations 35to44'!Q149,'Calculations 55to64'!Q149,'Calculations 65plus'!Q149)</f>
        <v>0.27509745052302631</v>
      </c>
      <c r="R194">
        <f>R149/SUM(R149,'Calculations 16to19'!R149,'Calculations 20to24'!R149,'Calculations 25to34'!R149,'Calculations 35to44'!R149,'Calculations 55to64'!R149,'Calculations 65plus'!R149)</f>
        <v>0.27400353966263197</v>
      </c>
      <c r="S194">
        <f>S149/SUM(S149,'Calculations 16to19'!S149,'Calculations 20to24'!S149,'Calculations 25to34'!S149,'Calculations 35to44'!S149,'Calculations 55to64'!S149,'Calculations 65plus'!S149)</f>
        <v>0.27288700578883462</v>
      </c>
      <c r="T194">
        <f>T149/SUM(T149,'Calculations 16to19'!T149,'Calculations 20to24'!T149,'Calculations 25to34'!T149,'Calculations 35to44'!T149,'Calculations 55to64'!T149,'Calculations 65plus'!T149)</f>
        <v>0.27174862813474915</v>
      </c>
      <c r="U194">
        <f>U149/SUM(U149,'Calculations 16to19'!U149,'Calculations 20to24'!U149,'Calculations 25to34'!U149,'Calculations 35to44'!U149,'Calculations 55to64'!U149,'Calculations 65plus'!U149)</f>
        <v>0.27058918854573211</v>
      </c>
      <c r="V194">
        <f>V149/SUM(V149,'Calculations 16to19'!V149,'Calculations 20to24'!V149,'Calculations 25to34'!V149,'Calculations 35to44'!V149,'Calculations 55to64'!V149,'Calculations 65plus'!V149)</f>
        <v>0.26940947025010581</v>
      </c>
      <c r="W194">
        <f>W149/SUM(W149,'Calculations 16to19'!W149,'Calculations 20to24'!W149,'Calculations 25to34'!W149,'Calculations 35to44'!W149,'Calculations 55to64'!W149,'Calculations 65plus'!W149)</f>
        <v>0.26821025667696907</v>
      </c>
      <c r="X194">
        <f>X149/SUM(X149,'Calculations 16to19'!X149,'Calculations 20to24'!X149,'Calculations 25to34'!X149,'Calculations 35to44'!X149,'Calculations 55to64'!X149,'Calculations 65plus'!X149)</f>
        <v>0.26699233032187608</v>
      </c>
      <c r="Y194">
        <f>Y149/SUM(Y149,'Calculations 16to19'!Y149,'Calculations 20to24'!Y149,'Calculations 25to34'!Y149,'Calculations 35to44'!Y149,'Calculations 55to64'!Y149,'Calculations 65plus'!Y149)</f>
        <v>0.26575647166103872</v>
      </c>
      <c r="Z194">
        <f>Z149/SUM(Z149,'Calculations 16to19'!Z149,'Calculations 20to24'!Z149,'Calculations 25to34'!Z149,'Calculations 35to44'!Z149,'Calculations 55to64'!Z149,'Calculations 65plus'!Z149)</f>
        <v>0.26450345811447884</v>
      </c>
      <c r="AA194">
        <f>AA149/SUM(AA149,'Calculations 16to19'!AA149,'Calculations 20to24'!AA149,'Calculations 25to34'!AA149,'Calculations 35to44'!AA149,'Calculations 55to64'!AA149,'Calculations 65plus'!AA149)</f>
        <v>0.26323406305842001</v>
      </c>
      <c r="AB194">
        <f>AB149/SUM(AB149,'Calculations 16to19'!AB149,'Calculations 20to24'!AB149,'Calculations 25to34'!AB149,'Calculations 35to44'!AB149,'Calculations 55to64'!AB149,'Calculations 65plus'!AB149)</f>
        <v>0.26194905488701498</v>
      </c>
      <c r="AC194">
        <f>AC149/SUM(AC149,'Calculations 16to19'!AC149,'Calculations 20to24'!AC149,'Calculations 25to34'!AC149,'Calculations 35to44'!AC149,'Calculations 55to64'!AC149,'Calculations 65plus'!AC149)</f>
        <v>0.26064919612337228</v>
      </c>
      <c r="AD194">
        <f>AD149/SUM(AD149,'Calculations 16to19'!AD149,'Calculations 20to24'!AD149,'Calculations 25to34'!AD149,'Calculations 35to44'!AD149,'Calculations 55to64'!AD149,'Calculations 65plus'!AD149)</f>
        <v>0.25933524257968038</v>
      </c>
      <c r="AE194">
        <f>AE149/SUM(AE149,'Calculations 16to19'!AE149,'Calculations 20to24'!AE149,'Calculations 25to34'!AE149,'Calculations 35to44'!AE149,'Calculations 55to64'!AE149,'Calculations 65plus'!AE149)</f>
        <v>0.25800794256609938</v>
      </c>
      <c r="AF194">
        <f>AF149/SUM(AF149,'Calculations 16to19'!AF149,'Calculations 20to24'!AF149,'Calculations 25to34'!AF149,'Calculations 35to44'!AF149,'Calculations 55to64'!AF149,'Calculations 65plus'!AF149)</f>
        <v>0.25666803614795519</v>
      </c>
    </row>
    <row r="195" spans="1:32" x14ac:dyDescent="0.25">
      <c r="A195" t="s">
        <v>42</v>
      </c>
      <c r="B195">
        <f>B150/SUM(B150,'Calculations 16to19'!B150,'Calculations 20to24'!B150,'Calculations 25to34'!B150,'Calculations 35to44'!B150,'Calculations 55to64'!B150,'Calculations 65plus'!B150)</f>
        <v>0.21857923497267756</v>
      </c>
      <c r="C195">
        <f>C150/SUM(C150,'Calculations 16to19'!C150,'Calculations 20to24'!C150,'Calculations 25to34'!C150,'Calculations 35to44'!C150,'Calculations 55to64'!C150,'Calculations 65plus'!C150)</f>
        <v>0.21318264938809789</v>
      </c>
      <c r="D195">
        <f>D150/SUM(D150,'Calculations 16to19'!D150,'Calculations 20to24'!D150,'Calculations 25to34'!D150,'Calculations 35to44'!D150,'Calculations 55to64'!D150,'Calculations 65plus'!D150)</f>
        <v>0.21110379308571067</v>
      </c>
      <c r="E195">
        <f>E150/SUM(E150,'Calculations 16to19'!E150,'Calculations 20to24'!E150,'Calculations 25to34'!E150,'Calculations 35to44'!E150,'Calculations 55to64'!E150,'Calculations 65plus'!E150)</f>
        <v>0.20995972037838459</v>
      </c>
      <c r="F195">
        <f>F150/SUM(F150,'Calculations 16to19'!F150,'Calculations 20to24'!F150,'Calculations 25to34'!F150,'Calculations 35to44'!F150,'Calculations 55to64'!F150,'Calculations 65plus'!F150)</f>
        <v>0.20892671772340021</v>
      </c>
      <c r="G195">
        <f>G150/SUM(G150,'Calculations 16to19'!G150,'Calculations 20to24'!G150,'Calculations 25to34'!G150,'Calculations 35to44'!G150,'Calculations 55to64'!G150,'Calculations 65plus'!G150)</f>
        <v>0.2086845810814994</v>
      </c>
      <c r="H195">
        <f>H150/SUM(H150,'Calculations 16to19'!H150,'Calculations 20to24'!H150,'Calculations 25to34'!H150,'Calculations 35to44'!H150,'Calculations 55to64'!H150,'Calculations 65plus'!H150)</f>
        <v>0.20817154647520728</v>
      </c>
      <c r="I195">
        <f>I150/SUM(I150,'Calculations 16to19'!I150,'Calculations 20to24'!I150,'Calculations 25to34'!I150,'Calculations 35to44'!I150,'Calculations 55to64'!I150,'Calculations 65plus'!I150)</f>
        <v>0.21134177135735419</v>
      </c>
      <c r="J195">
        <f>J150/SUM(J150,'Calculations 16to19'!J150,'Calculations 20to24'!J150,'Calculations 25to34'!J150,'Calculations 35to44'!J150,'Calculations 55to64'!J150,'Calculations 65plus'!J150)</f>
        <v>0.21697861295317006</v>
      </c>
      <c r="K195">
        <f>K150/SUM(K150,'Calculations 16to19'!K150,'Calculations 20to24'!K150,'Calculations 25to34'!K150,'Calculations 35to44'!K150,'Calculations 55to64'!K150,'Calculations 65plus'!K150)</f>
        <v>0.22279104677538211</v>
      </c>
      <c r="L195">
        <f>L150/SUM(L150,'Calculations 16to19'!L150,'Calculations 20to24'!L150,'Calculations 25to34'!L150,'Calculations 35to44'!L150,'Calculations 55to64'!L150,'Calculations 65plus'!L150)</f>
        <v>0.21190067850941921</v>
      </c>
      <c r="M195">
        <f>M150/SUM(M150,'Calculations 16to19'!M150,'Calculations 20to24'!M150,'Calculations 25to34'!M150,'Calculations 35to44'!M150,'Calculations 55to64'!M150,'Calculations 65plus'!M150)</f>
        <v>0.2114072301488322</v>
      </c>
      <c r="N195">
        <f>N150/SUM(N150,'Calculations 16to19'!N150,'Calculations 20to24'!N150,'Calculations 25to34'!N150,'Calculations 35to44'!N150,'Calculations 55to64'!N150,'Calculations 65plus'!N150)</f>
        <v>0.210888474672416</v>
      </c>
      <c r="O195">
        <f>O150/SUM(O150,'Calculations 16to19'!O150,'Calculations 20to24'!O150,'Calculations 25to34'!O150,'Calculations 35to44'!O150,'Calculations 55to64'!O150,'Calculations 65plus'!O150)</f>
        <v>0.21034485311946655</v>
      </c>
      <c r="P195">
        <f>P150/SUM(P150,'Calculations 16to19'!P150,'Calculations 20to24'!P150,'Calculations 25to34'!P150,'Calculations 35to44'!P150,'Calculations 55to64'!P150,'Calculations 65plus'!P150)</f>
        <v>0.20977682971930176</v>
      </c>
      <c r="Q195">
        <f>Q150/SUM(Q150,'Calculations 16to19'!Q150,'Calculations 20to24'!Q150,'Calculations 25to34'!Q150,'Calculations 35to44'!Q150,'Calculations 55to64'!Q150,'Calculations 65plus'!Q150)</f>
        <v>0.20918489028771087</v>
      </c>
      <c r="R195">
        <f>R150/SUM(R150,'Calculations 16to19'!R150,'Calculations 20to24'!R150,'Calculations 25to34'!R150,'Calculations 35to44'!R150,'Calculations 55to64'!R150,'Calculations 65plus'!R150)</f>
        <v>0.20856954063077082</v>
      </c>
      <c r="S195">
        <f>S150/SUM(S150,'Calculations 16to19'!S150,'Calculations 20to24'!S150,'Calculations 25to34'!S150,'Calculations 35to44'!S150,'Calculations 55to64'!S150,'Calculations 65plus'!S150)</f>
        <v>0.20793130496076143</v>
      </c>
      <c r="T195">
        <f>T150/SUM(T150,'Calculations 16to19'!T150,'Calculations 20to24'!T150,'Calculations 25to34'!T150,'Calculations 35to44'!T150,'Calculations 55to64'!T150,'Calculations 65plus'!T150)</f>
        <v>0.20727072432863464</v>
      </c>
      <c r="U195">
        <f>U150/SUM(U150,'Calculations 16to19'!U150,'Calculations 20to24'!U150,'Calculations 25to34'!U150,'Calculations 35to44'!U150,'Calculations 55to64'!U150,'Calculations 65plus'!U150)</f>
        <v>0.20658835507723983</v>
      </c>
      <c r="V195">
        <f>V150/SUM(V150,'Calculations 16to19'!V150,'Calculations 20to24'!V150,'Calculations 25to34'!V150,'Calculations 35to44'!V150,'Calculations 55to64'!V150,'Calculations 65plus'!V150)</f>
        <v>0.2058847673192018</v>
      </c>
      <c r="W195">
        <f>W150/SUM(W150,'Calculations 16to19'!W150,'Calculations 20to24'!W150,'Calculations 25to34'!W150,'Calculations 35to44'!W150,'Calculations 55to64'!W150,'Calculations 65plus'!W150)</f>
        <v>0.20516054344310855</v>
      </c>
      <c r="X195">
        <f>X150/SUM(X150,'Calculations 16to19'!X150,'Calculations 20to24'!X150,'Calculations 25to34'!X150,'Calculations 35to44'!X150,'Calculations 55to64'!X150,'Calculations 65plus'!X150)</f>
        <v>0.20441627665132664</v>
      </c>
      <c r="Y195">
        <f>Y150/SUM(Y150,'Calculations 16to19'!Y150,'Calculations 20to24'!Y150,'Calculations 25to34'!Y150,'Calculations 35to44'!Y150,'Calculations 55to64'!Y150,'Calculations 65plus'!Y150)</f>
        <v>0.20365256953252417</v>
      </c>
      <c r="Z195">
        <f>Z150/SUM(Z150,'Calculations 16to19'!Z150,'Calculations 20to24'!Z150,'Calculations 25to34'!Z150,'Calculations 35to44'!Z150,'Calculations 55to64'!Z150,'Calculations 65plus'!Z150)</f>
        <v>0.20287003267166004</v>
      </c>
      <c r="AA195">
        <f>AA150/SUM(AA150,'Calculations 16to19'!AA150,'Calculations 20to24'!AA150,'Calculations 25to34'!AA150,'Calculations 35to44'!AA150,'Calculations 55to64'!AA150,'Calculations 65plus'!AA150)</f>
        <v>0.20206928329993548</v>
      </c>
      <c r="AB195">
        <f>AB150/SUM(AB150,'Calculations 16to19'!AB150,'Calculations 20to24'!AB150,'Calculations 25to34'!AB150,'Calculations 35to44'!AB150,'Calculations 55to64'!AB150,'Calculations 65plus'!AB150)</f>
        <v>0.20125094398690738</v>
      </c>
      <c r="AC195">
        <f>AC150/SUM(AC150,'Calculations 16to19'!AC150,'Calculations 20to24'!AC150,'Calculations 25to34'!AC150,'Calculations 35to44'!AC150,'Calculations 55to64'!AC150,'Calculations 65plus'!AC150)</f>
        <v>0.20041564137669737</v>
      </c>
      <c r="AD195">
        <f>AD150/SUM(AD150,'Calculations 16to19'!AD150,'Calculations 20to24'!AD150,'Calculations 25to34'!AD150,'Calculations 35to44'!AD150,'Calculations 55to64'!AD150,'Calculations 65plus'!AD150)</f>
        <v>0.19956400496995602</v>
      </c>
      <c r="AE195">
        <f>AE150/SUM(AE150,'Calculations 16to19'!AE150,'Calculations 20to24'!AE150,'Calculations 25to34'!AE150,'Calculations 35to44'!AE150,'Calculations 55to64'!AE150,'Calculations 65plus'!AE150)</f>
        <v>0.19869666595297839</v>
      </c>
      <c r="AF195">
        <f>AF150/SUM(AF150,'Calculations 16to19'!AF150,'Calculations 20to24'!AF150,'Calculations 25to34'!AF150,'Calculations 35to44'!AF150,'Calculations 55to64'!AF150,'Calculations 65plus'!AF150)</f>
        <v>0.19781425607511777</v>
      </c>
    </row>
    <row r="196" spans="1:32" x14ac:dyDescent="0.25">
      <c r="A196" t="s">
        <v>44</v>
      </c>
      <c r="B196">
        <f>B151/SUM(B151,'Calculations 16to19'!B151,'Calculations 20to24'!B151,'Calculations 25to34'!B151,'Calculations 35to44'!B151,'Calculations 55to64'!B151,'Calculations 65plus'!B151)</f>
        <v>0.25203252032520324</v>
      </c>
      <c r="C196">
        <f>C151/SUM(C151,'Calculations 16to19'!C151,'Calculations 20to24'!C151,'Calculations 25to34'!C151,'Calculations 35to44'!C151,'Calculations 55to64'!C151,'Calculations 65plus'!C151)</f>
        <v>0.24596334034126482</v>
      </c>
      <c r="D196">
        <f>D151/SUM(D151,'Calculations 16to19'!D151,'Calculations 20to24'!D151,'Calculations 25to34'!D151,'Calculations 35to44'!D151,'Calculations 55to64'!D151,'Calculations 65plus'!D151)</f>
        <v>0.2435795517197436</v>
      </c>
      <c r="E196">
        <f>E151/SUM(E151,'Calculations 16to19'!E151,'Calculations 20to24'!E151,'Calculations 25to34'!E151,'Calculations 35to44'!E151,'Calculations 55to64'!E151,'Calculations 65plus'!E151)</f>
        <v>0.24213706492790413</v>
      </c>
      <c r="F196">
        <f>F151/SUM(F151,'Calculations 16to19'!F151,'Calculations 20to24'!F151,'Calculations 25to34'!F151,'Calculations 35to44'!F151,'Calculations 55to64'!F151,'Calculations 65plus'!F151)</f>
        <v>0.24073108908431323</v>
      </c>
      <c r="G196">
        <f>G151/SUM(G151,'Calculations 16to19'!G151,'Calculations 20to24'!G151,'Calculations 25to34'!G151,'Calculations 35to44'!G151,'Calculations 55to64'!G151,'Calculations 65plus'!G151)</f>
        <v>0.24016386097282436</v>
      </c>
      <c r="H196">
        <f>H151/SUM(H151,'Calculations 16to19'!H151,'Calculations 20to24'!H151,'Calculations 25to34'!H151,'Calculations 35to44'!H151,'Calculations 55to64'!H151,'Calculations 65plus'!H151)</f>
        <v>0.23919139730483477</v>
      </c>
      <c r="I196">
        <f>I151/SUM(I151,'Calculations 16to19'!I151,'Calculations 20to24'!I151,'Calculations 25to34'!I151,'Calculations 35to44'!I151,'Calculations 55to64'!I151,'Calculations 65plus'!I151)</f>
        <v>0.24222704113330698</v>
      </c>
      <c r="J196">
        <f>J151/SUM(J151,'Calculations 16to19'!J151,'Calculations 20to24'!J151,'Calculations 25to34'!J151,'Calculations 35to44'!J151,'Calculations 55to64'!J151,'Calculations 65plus'!J151)</f>
        <v>0.24804821277613709</v>
      </c>
      <c r="K196">
        <f>K151/SUM(K151,'Calculations 16to19'!K151,'Calculations 20to24'!K151,'Calculations 25to34'!K151,'Calculations 35to44'!K151,'Calculations 55to64'!K151,'Calculations 65plus'!K151)</f>
        <v>0.2541424846234327</v>
      </c>
      <c r="L196">
        <f>L151/SUM(L151,'Calculations 16to19'!L151,'Calculations 20to24'!L151,'Calculations 25to34'!L151,'Calculations 35to44'!L151,'Calculations 55to64'!L151,'Calculations 65plus'!L151)</f>
        <v>0.24209528951430584</v>
      </c>
      <c r="M196">
        <f>M151/SUM(M151,'Calculations 16to19'!M151,'Calculations 20to24'!M151,'Calculations 25to34'!M151,'Calculations 35to44'!M151,'Calculations 55to64'!M151,'Calculations 65plus'!M151)</f>
        <v>0.2412639260803624</v>
      </c>
      <c r="N196">
        <f>N151/SUM(N151,'Calculations 16to19'!N151,'Calculations 20to24'!N151,'Calculations 25to34'!N151,'Calculations 35to44'!N151,'Calculations 55to64'!N151,'Calculations 65plus'!N151)</f>
        <v>0.24040328409138162</v>
      </c>
      <c r="O196">
        <f>O151/SUM(O151,'Calculations 16to19'!O151,'Calculations 20to24'!O151,'Calculations 25to34'!O151,'Calculations 35to44'!O151,'Calculations 55to64'!O151,'Calculations 65plus'!O151)</f>
        <v>0.23951421468823042</v>
      </c>
      <c r="P196">
        <f>P151/SUM(P151,'Calculations 16to19'!P151,'Calculations 20to24'!P151,'Calculations 25to34'!P151,'Calculations 35to44'!P151,'Calculations 55to64'!P151,'Calculations 65plus'!P151)</f>
        <v>0.23859758481958049</v>
      </c>
      <c r="Q196">
        <f>Q151/SUM(Q151,'Calculations 16to19'!Q151,'Calculations 20to24'!Q151,'Calculations 25to34'!Q151,'Calculations 35to44'!Q151,'Calculations 55to64'!Q151,'Calculations 65plus'!Q151)</f>
        <v>0.23765427505429118</v>
      </c>
      <c r="R196">
        <f>R151/SUM(R151,'Calculations 16to19'!R151,'Calculations 20to24'!R151,'Calculations 25to34'!R151,'Calculations 35to44'!R151,'Calculations 55to64'!R151,'Calculations 65plus'!R151)</f>
        <v>0.23668517744319753</v>
      </c>
      <c r="S196">
        <f>S151/SUM(S151,'Calculations 16to19'!S151,'Calculations 20to24'!S151,'Calculations 25to34'!S151,'Calculations 35to44'!S151,'Calculations 55to64'!S151,'Calculations 65plus'!S151)</f>
        <v>0.23569119343574671</v>
      </c>
      <c r="T196">
        <f>T151/SUM(T151,'Calculations 16to19'!T151,'Calculations 20to24'!T151,'Calculations 25to34'!T151,'Calculations 35to44'!T151,'Calculations 55to64'!T151,'Calculations 65plus'!T151)</f>
        <v>0.23467323185637406</v>
      </c>
      <c r="U196">
        <f>U151/SUM(U151,'Calculations 16to19'!U151,'Calculations 20to24'!U151,'Calculations 25to34'!U151,'Calculations 35to44'!U151,'Calculations 55to64'!U151,'Calculations 65plus'!U151)</f>
        <v>0.23363220694500425</v>
      </c>
      <c r="V196">
        <f>V151/SUM(V151,'Calculations 16to19'!V151,'Calculations 20to24'!V151,'Calculations 25to34'!V151,'Calculations 35to44'!V151,'Calculations 55to64'!V151,'Calculations 65plus'!V151)</f>
        <v>0.23256903646551155</v>
      </c>
      <c r="W196">
        <f>W151/SUM(W151,'Calculations 16to19'!W151,'Calculations 20to24'!W151,'Calculations 25to34'!W151,'Calculations 35to44'!W151,'Calculations 55to64'!W151,'Calculations 65plus'!W151)</f>
        <v>0.23148463988550014</v>
      </c>
      <c r="X196">
        <f>X151/SUM(X151,'Calculations 16to19'!X151,'Calculations 20to24'!X151,'Calculations 25to34'!X151,'Calculations 35to44'!X151,'Calculations 55to64'!X151,'Calculations 65plus'!X151)</f>
        <v>0.23037993663021158</v>
      </c>
      <c r="Y196">
        <f>Y151/SUM(Y151,'Calculations 16to19'!Y151,'Calculations 20to24'!Y151,'Calculations 25to34'!Y151,'Calculations 35to44'!Y151,'Calculations 55to64'!Y151,'Calculations 65plus'!Y151)</f>
        <v>0.22925584441293073</v>
      </c>
      <c r="Z196">
        <f>Z151/SUM(Z151,'Calculations 16to19'!Z151,'Calculations 20to24'!Z151,'Calculations 25to34'!Z151,'Calculations 35to44'!Z151,'Calculations 55to64'!Z151,'Calculations 65plus'!Z151)</f>
        <v>0.22811327764375047</v>
      </c>
      <c r="AA196">
        <f>AA151/SUM(AA151,'Calculations 16to19'!AA151,'Calculations 20to24'!AA151,'Calculations 25to34'!AA151,'Calculations 35to44'!AA151,'Calculations 55to64'!AA151,'Calculations 65plus'!AA151)</f>
        <v>0.2269531459181332</v>
      </c>
      <c r="AB196">
        <f>AB151/SUM(AB151,'Calculations 16to19'!AB151,'Calculations 20to24'!AB151,'Calculations 25to34'!AB151,'Calculations 35to44'!AB151,'Calculations 55to64'!AB151,'Calculations 65plus'!AB151)</f>
        <v>0.22577635258625212</v>
      </c>
      <c r="AC196">
        <f>AC151/SUM(AC151,'Calculations 16to19'!AC151,'Calculations 20to24'!AC151,'Calculations 25to34'!AC151,'Calculations 35to44'!AC151,'Calculations 55to64'!AC151,'Calculations 65plus'!AC151)</f>
        <v>0.22458379340370452</v>
      </c>
      <c r="AD196">
        <f>AD151/SUM(AD151,'Calculations 16to19'!AD151,'Calculations 20to24'!AD151,'Calculations 25to34'!AD151,'Calculations 35to44'!AD151,'Calculations 55to64'!AD151,'Calculations 65plus'!AD151)</f>
        <v>0.22337635526379213</v>
      </c>
      <c r="AE196">
        <f>AE151/SUM(AE151,'Calculations 16to19'!AE151,'Calculations 20to24'!AE151,'Calculations 25to34'!AE151,'Calculations 35to44'!AE151,'Calculations 55to64'!AE151,'Calculations 65plus'!AE151)</f>
        <v>0.22215491501120457</v>
      </c>
      <c r="AF196">
        <f>AF151/SUM(AF151,'Calculations 16to19'!AF151,'Calculations 20to24'!AF151,'Calculations 25to34'!AF151,'Calculations 35to44'!AF151,'Calculations 55to64'!AF151,'Calculations 65plus'!AF151)</f>
        <v>0.22092033833660771</v>
      </c>
    </row>
    <row r="197" spans="1:32" x14ac:dyDescent="0.25">
      <c r="A197" t="s">
        <v>46</v>
      </c>
      <c r="B197">
        <f>B152/SUM(B152,'Calculations 16to19'!B152,'Calculations 20to24'!B152,'Calculations 25to34'!B152,'Calculations 35to44'!B152,'Calculations 55to64'!B152,'Calculations 65plus'!B152)</f>
        <v>0.20905923344947744</v>
      </c>
      <c r="C197">
        <f>C152/SUM(C152,'Calculations 16to19'!C152,'Calculations 20to24'!C152,'Calculations 25to34'!C152,'Calculations 35to44'!C152,'Calculations 55to64'!C152,'Calculations 65plus'!C152)</f>
        <v>0.20381581592053141</v>
      </c>
      <c r="D197">
        <f>D152/SUM(D152,'Calculations 16to19'!D152,'Calculations 20to24'!D152,'Calculations 25to34'!D152,'Calculations 35to44'!D152,'Calculations 55to64'!D152,'Calculations 65plus'!D152)</f>
        <v>0.20179453927392355</v>
      </c>
      <c r="E197">
        <f>E152/SUM(E152,'Calculations 16to19'!E152,'Calculations 20to24'!E152,'Calculations 25to34'!E152,'Calculations 35to44'!E152,'Calculations 55to64'!E152,'Calculations 65plus'!E152)</f>
        <v>0.20060968410802757</v>
      </c>
      <c r="F197">
        <f>F152/SUM(F152,'Calculations 16to19'!F152,'Calculations 20to24'!F152,'Calculations 25to34'!F152,'Calculations 35to44'!F152,'Calculations 55to64'!F152,'Calculations 65plus'!F152)</f>
        <v>0.19945970797210616</v>
      </c>
      <c r="G197">
        <f>G152/SUM(G152,'Calculations 16to19'!G152,'Calculations 20to24'!G152,'Calculations 25to34'!G152,'Calculations 35to44'!G152,'Calculations 55to64'!G152,'Calculations 65plus'!G152)</f>
        <v>0.19902102659385035</v>
      </c>
      <c r="H197">
        <f>H152/SUM(H152,'Calculations 16to19'!H152,'Calculations 20to24'!H152,'Calculations 25to34'!H152,'Calculations 35to44'!H152,'Calculations 55to64'!H152,'Calculations 65plus'!H152)</f>
        <v>0.19824653490990601</v>
      </c>
      <c r="I197">
        <f>I152/SUM(I152,'Calculations 16to19'!I152,'Calculations 20to24'!I152,'Calculations 25to34'!I152,'Calculations 35to44'!I152,'Calculations 55to64'!I152,'Calculations 65plus'!I152)</f>
        <v>0.20097778627546545</v>
      </c>
      <c r="J197">
        <f>J152/SUM(J152,'Calculations 16to19'!J152,'Calculations 20to24'!J152,'Calculations 25to34'!J152,'Calculations 35to44'!J152,'Calculations 55to64'!J152,'Calculations 65plus'!J152)</f>
        <v>0.20614102535308698</v>
      </c>
      <c r="K197">
        <f>K152/SUM(K152,'Calculations 16to19'!K152,'Calculations 20to24'!K152,'Calculations 25to34'!K152,'Calculations 35to44'!K152,'Calculations 55to64'!K152,'Calculations 65plus'!K152)</f>
        <v>0.2115381743001826</v>
      </c>
      <c r="L197">
        <f>L152/SUM(L152,'Calculations 16to19'!L152,'Calculations 20to24'!L152,'Calculations 25to34'!L152,'Calculations 35to44'!L152,'Calculations 55to64'!L152,'Calculations 65plus'!L152)</f>
        <v>0.2011054673581428</v>
      </c>
      <c r="M197">
        <f>M152/SUM(M152,'Calculations 16to19'!M152,'Calculations 20to24'!M152,'Calculations 25to34'!M152,'Calculations 35to44'!M152,'Calculations 55to64'!M152,'Calculations 65plus'!M152)</f>
        <v>0.20046944130147787</v>
      </c>
      <c r="N197">
        <f>N152/SUM(N152,'Calculations 16to19'!N152,'Calculations 20to24'!N152,'Calculations 25to34'!N152,'Calculations 35to44'!N152,'Calculations 55to64'!N152,'Calculations 65plus'!N152)</f>
        <v>0.19981040704736538</v>
      </c>
      <c r="O197">
        <f>O152/SUM(O152,'Calculations 16to19'!O152,'Calculations 20to24'!O152,'Calculations 25to34'!O152,'Calculations 35to44'!O152,'Calculations 55to64'!O152,'Calculations 65plus'!O152)</f>
        <v>0.19912895112995885</v>
      </c>
      <c r="P197">
        <f>P152/SUM(P152,'Calculations 16to19'!P152,'Calculations 20to24'!P152,'Calculations 25to34'!P152,'Calculations 35to44'!P152,'Calculations 55to64'!P152,'Calculations 65plus'!P152)</f>
        <v>0.19842567603912373</v>
      </c>
      <c r="Q197">
        <f>Q152/SUM(Q152,'Calculations 16to19'!Q152,'Calculations 20to24'!Q152,'Calculations 25to34'!Q152,'Calculations 35to44'!Q152,'Calculations 55to64'!Q152,'Calculations 65plus'!Q152)</f>
        <v>0.19770119848806236</v>
      </c>
      <c r="R197">
        <f>R152/SUM(R152,'Calculations 16to19'!R152,'Calculations 20to24'!R152,'Calculations 25to34'!R152,'Calculations 35to44'!R152,'Calculations 55to64'!R152,'Calculations 65plus'!R152)</f>
        <v>0.19695614771512154</v>
      </c>
      <c r="S197">
        <f>S152/SUM(S152,'Calculations 16to19'!S152,'Calculations 20to24'!S152,'Calculations 25to34'!S152,'Calculations 35to44'!S152,'Calculations 55to64'!S152,'Calculations 65plus'!S152)</f>
        <v>0.19619116382411789</v>
      </c>
      <c r="T197">
        <f>T152/SUM(T152,'Calculations 16to19'!T152,'Calculations 20to24'!T152,'Calculations 25to34'!T152,'Calculations 35to44'!T152,'Calculations 55to64'!T152,'Calculations 65plus'!T152)</f>
        <v>0.19540689616709278</v>
      </c>
      <c r="U197">
        <f>U152/SUM(U152,'Calculations 16to19'!U152,'Calculations 20to24'!U152,'Calculations 25to34'!U152,'Calculations 35to44'!U152,'Calculations 55to64'!U152,'Calculations 65plus'!U152)</f>
        <v>0.19460400177302548</v>
      </c>
      <c r="V197">
        <f>V152/SUM(V152,'Calculations 16to19'!V152,'Calculations 20to24'!V152,'Calculations 25to34'!V152,'Calculations 35to44'!V152,'Calculations 55to64'!V152,'Calculations 65plus'!V152)</f>
        <v>0.19378314382560685</v>
      </c>
      <c r="W197">
        <f>W152/SUM(W152,'Calculations 16to19'!W152,'Calculations 20to24'!W152,'Calculations 25to34'!W152,'Calculations 35to44'!W152,'Calculations 55to64'!W152,'Calculations 65plus'!W152)</f>
        <v>0.19294499019282474</v>
      </c>
      <c r="X197">
        <f>X152/SUM(X152,'Calculations 16to19'!X152,'Calculations 20to24'!X152,'Calculations 25to34'!X152,'Calculations 35to44'!X152,'Calculations 55to64'!X152,'Calculations 65plus'!X152)</f>
        <v>0.19209021201068582</v>
      </c>
      <c r="Y197">
        <f>Y152/SUM(Y152,'Calculations 16to19'!Y152,'Calculations 20to24'!Y152,'Calculations 25to34'!Y152,'Calculations 35to44'!Y152,'Calculations 55to64'!Y152,'Calculations 65plus'!Y152)</f>
        <v>0.19121948232307046</v>
      </c>
      <c r="Z197">
        <f>Z152/SUM(Z152,'Calculations 16to19'!Z152,'Calculations 20to24'!Z152,'Calculations 25to34'!Z152,'Calculations 35to44'!Z152,'Calculations 55to64'!Z152,'Calculations 65plus'!Z152)</f>
        <v>0.19033347477933166</v>
      </c>
      <c r="AA197">
        <f>AA152/SUM(AA152,'Calculations 16to19'!AA152,'Calculations 20to24'!AA152,'Calculations 25to34'!AA152,'Calculations 35to44'!AA152,'Calculations 55to64'!AA152,'Calculations 65plus'!AA152)</f>
        <v>0.1894328623909278</v>
      </c>
      <c r="AB197">
        <f>AB152/SUM(AB152,'Calculations 16to19'!AB152,'Calculations 20to24'!AB152,'Calculations 25to34'!AB152,'Calculations 35to44'!AB152,'Calculations 55to64'!AB152,'Calculations 65plus'!AB152)</f>
        <v>0.18851831634803512</v>
      </c>
      <c r="AC197">
        <f>AC152/SUM(AC152,'Calculations 16to19'!AC152,'Calculations 20to24'!AC152,'Calculations 25to34'!AC152,'Calculations 35to44'!AC152,'Calculations 55to64'!AC152,'Calculations 65plus'!AC152)</f>
        <v>0.18759050489679119</v>
      </c>
      <c r="AD197">
        <f>AD152/SUM(AD152,'Calculations 16to19'!AD152,'Calculations 20to24'!AD152,'Calculations 25to34'!AD152,'Calculations 35to44'!AD152,'Calculations 55to64'!AD152,'Calculations 65plus'!AD152)</f>
        <v>0.18665009227751542</v>
      </c>
      <c r="AE197">
        <f>AE152/SUM(AE152,'Calculations 16to19'!AE152,'Calculations 20to24'!AE152,'Calculations 25to34'!AE152,'Calculations 35to44'!AE152,'Calculations 55to64'!AE152,'Calculations 65plus'!AE152)</f>
        <v>0.1856977377239877</v>
      </c>
      <c r="AF197">
        <f>AF152/SUM(AF152,'Calculations 16to19'!AF152,'Calculations 20to24'!AF152,'Calculations 25to34'!AF152,'Calculations 35to44'!AF152,'Calculations 55to64'!AF152,'Calculations 65plus'!AF152)</f>
        <v>0.1847340945236027</v>
      </c>
    </row>
    <row r="198" spans="1:32" x14ac:dyDescent="0.25">
      <c r="A198" t="s">
        <v>48</v>
      </c>
      <c r="B198">
        <f>B153/SUM(B153,'Calculations 16to19'!B153,'Calculations 20to24'!B153,'Calculations 25to34'!B153,'Calculations 35to44'!B153,'Calculations 55to64'!B153,'Calculations 65plus'!B153)</f>
        <v>0.19921874999999994</v>
      </c>
      <c r="C198">
        <f>C153/SUM(C153,'Calculations 16to19'!C153,'Calculations 20to24'!C153,'Calculations 25to34'!C153,'Calculations 35to44'!C153,'Calculations 55to64'!C153,'Calculations 65plus'!C153)</f>
        <v>0.1942901348548759</v>
      </c>
      <c r="D198">
        <f>D153/SUM(D153,'Calculations 16to19'!D153,'Calculations 20to24'!D153,'Calculations 25to34'!D153,'Calculations 35to44'!D153,'Calculations 55to64'!D153,'Calculations 65plus'!D153)</f>
        <v>0.19250306842791678</v>
      </c>
      <c r="E198">
        <f>E153/SUM(E153,'Calculations 16to19'!E153,'Calculations 20to24'!E153,'Calculations 25to34'!E153,'Calculations 35to44'!E153,'Calculations 55to64'!E153,'Calculations 65plus'!E153)</f>
        <v>0.19156828154934108</v>
      </c>
      <c r="F198">
        <f>F153/SUM(F153,'Calculations 16to19'!F153,'Calculations 20to24'!F153,'Calculations 25to34'!F153,'Calculations 35to44'!F153,'Calculations 55to64'!F153,'Calculations 65plus'!F153)</f>
        <v>0.19069060883374173</v>
      </c>
      <c r="G198">
        <f>G153/SUM(G153,'Calculations 16to19'!G153,'Calculations 20to24'!G153,'Calculations 25to34'!G153,'Calculations 35to44'!G153,'Calculations 55to64'!G153,'Calculations 65plus'!G153)</f>
        <v>0.19052002765512893</v>
      </c>
      <c r="H198">
        <f>H153/SUM(H153,'Calculations 16to19'!H153,'Calculations 20to24'!H153,'Calculations 25to34'!H153,'Calculations 35to44'!H153,'Calculations 55to64'!H153,'Calculations 65plus'!H153)</f>
        <v>0.19005688434803786</v>
      </c>
      <c r="I198">
        <f>I153/SUM(I153,'Calculations 16to19'!I153,'Calculations 20to24'!I153,'Calculations 25to34'!I153,'Calculations 35to44'!I153,'Calculations 55to64'!I153,'Calculations 65plus'!I153)</f>
        <v>0.19297852049674294</v>
      </c>
      <c r="J198">
        <f>J153/SUM(J153,'Calculations 16to19'!J153,'Calculations 20to24'!J153,'Calculations 25to34'!J153,'Calculations 35to44'!J153,'Calculations 55to64'!J153,'Calculations 65plus'!J153)</f>
        <v>0.19825377922053408</v>
      </c>
      <c r="K198">
        <f>K153/SUM(K153,'Calculations 16to19'!K153,'Calculations 20to24'!K153,'Calculations 25to34'!K153,'Calculations 35to44'!K153,'Calculations 55to64'!K153,'Calculations 65plus'!K153)</f>
        <v>0.20379408057130691</v>
      </c>
      <c r="L198">
        <f>L153/SUM(L153,'Calculations 16to19'!L153,'Calculations 20to24'!L153,'Calculations 25to34'!L153,'Calculations 35to44'!L153,'Calculations 55to64'!L153,'Calculations 65plus'!L153)</f>
        <v>0.19374857688278091</v>
      </c>
      <c r="M198">
        <f>M153/SUM(M153,'Calculations 16to19'!M153,'Calculations 20to24'!M153,'Calculations 25to34'!M153,'Calculations 35to44'!M153,'Calculations 55to64'!M153,'Calculations 65plus'!M153)</f>
        <v>0.19335445704386825</v>
      </c>
      <c r="N198">
        <f>N153/SUM(N153,'Calculations 16to19'!N153,'Calculations 20to24'!N153,'Calculations 25to34'!N153,'Calculations 35to44'!N153,'Calculations 55to64'!N153,'Calculations 65plus'!N153)</f>
        <v>0.19293615367820419</v>
      </c>
      <c r="O198">
        <f>O153/SUM(O153,'Calculations 16to19'!O153,'Calculations 20to24'!O153,'Calculations 25to34'!O153,'Calculations 35to44'!O153,'Calculations 55to64'!O153,'Calculations 65plus'!O153)</f>
        <v>0.19249402314771669</v>
      </c>
      <c r="P198">
        <f>P153/SUM(P153,'Calculations 16to19'!P153,'Calculations 20to24'!P153,'Calculations 25to34'!P153,'Calculations 35to44'!P153,'Calculations 55to64'!P153,'Calculations 65plus'!P153)</f>
        <v>0.19202844734094301</v>
      </c>
      <c r="Q198">
        <f>Q153/SUM(Q153,'Calculations 16to19'!Q153,'Calculations 20to24'!Q153,'Calculations 25to34'!Q153,'Calculations 35to44'!Q153,'Calculations 55to64'!Q153,'Calculations 65plus'!Q153)</f>
        <v>0.19153983212889122</v>
      </c>
      <c r="R198">
        <f>R153/SUM(R153,'Calculations 16to19'!R153,'Calculations 20to24'!R153,'Calculations 25to34'!R153,'Calculations 35to44'!R153,'Calculations 55to64'!R153,'Calculations 65plus'!R153)</f>
        <v>0.19102860581600195</v>
      </c>
      <c r="S198">
        <f>S153/SUM(S153,'Calculations 16to19'!S153,'Calculations 20to24'!S153,'Calculations 25to34'!S153,'Calculations 35to44'!S153,'Calculations 55to64'!S153,'Calculations 65plus'!S153)</f>
        <v>0.1904952175915646</v>
      </c>
      <c r="T198">
        <f>T153/SUM(T153,'Calculations 16to19'!T153,'Calculations 20to24'!T153,'Calculations 25to34'!T153,'Calculations 35to44'!T153,'Calculations 55to64'!T153,'Calculations 65plus'!T153)</f>
        <v>0.18994013598669485</v>
      </c>
      <c r="U198">
        <f>U153/SUM(U153,'Calculations 16to19'!U153,'Calculations 20to24'!U153,'Calculations 25to34'!U153,'Calculations 35to44'!U153,'Calculations 55to64'!U153,'Calculations 65plus'!U153)</f>
        <v>0.18936384734173692</v>
      </c>
      <c r="V198">
        <f>V153/SUM(V153,'Calculations 16to19'!V153,'Calculations 20to24'!V153,'Calculations 25to34'!V153,'Calculations 35to44'!V153,'Calculations 55to64'!V153,'Calculations 65plus'!V153)</f>
        <v>0.18876685428866805</v>
      </c>
      <c r="W198">
        <f>W153/SUM(W153,'Calculations 16to19'!W153,'Calculations 20to24'!W153,'Calculations 25to34'!W153,'Calculations 35to44'!W153,'Calculations 55to64'!W153,'Calculations 65plus'!W153)</f>
        <v>0.18814967425283777</v>
      </c>
      <c r="X198">
        <f>X153/SUM(X153,'Calculations 16to19'!X153,'Calculations 20to24'!X153,'Calculations 25to34'!X153,'Calculations 35to44'!X153,'Calculations 55to64'!X153,'Calculations 65plus'!X153)</f>
        <v>0.1875128379780468</v>
      </c>
      <c r="Y198">
        <f>Y153/SUM(Y153,'Calculations 16to19'!Y153,'Calculations 20to24'!Y153,'Calculations 25to34'!Y153,'Calculations 35to44'!Y153,'Calculations 55to64'!Y153,'Calculations 65plus'!Y153)</f>
        <v>0.18685688807871825</v>
      </c>
      <c r="Z198">
        <f>Z153/SUM(Z153,'Calculations 16to19'!Z153,'Calculations 20to24'!Z153,'Calculations 25to34'!Z153,'Calculations 35to44'!Z153,'Calculations 55to64'!Z153,'Calculations 65plus'!Z153)</f>
        <v>0.18618237762259074</v>
      </c>
      <c r="AA198">
        <f>AA153/SUM(AA153,'Calculations 16to19'!AA153,'Calculations 20to24'!AA153,'Calculations 25to34'!AA153,'Calculations 35to44'!AA153,'Calculations 55to64'!AA153,'Calculations 65plus'!AA153)</f>
        <v>0.18548986874708501</v>
      </c>
      <c r="AB198">
        <f>AB153/SUM(AB153,'Calculations 16to19'!AB153,'Calculations 20to24'!AB153,'Calculations 25to34'!AB153,'Calculations 35to44'!AB153,'Calculations 55to64'!AB153,'Calculations 65plus'!AB153)</f>
        <v>0.18477993131218137</v>
      </c>
      <c r="AC198">
        <f>AC153/SUM(AC153,'Calculations 16to19'!AC153,'Calculations 20to24'!AC153,'Calculations 25to34'!AC153,'Calculations 35to44'!AC153,'Calculations 55to64'!AC153,'Calculations 65plus'!AC153)</f>
        <v>0.18405314159236727</v>
      </c>
      <c r="AD198">
        <f>AD153/SUM(AD153,'Calculations 16to19'!AD153,'Calculations 20to24'!AD153,'Calculations 25to34'!AD153,'Calculations 35to44'!AD153,'Calculations 55to64'!AD153,'Calculations 65plus'!AD153)</f>
        <v>0.18331008100990645</v>
      </c>
      <c r="AE198">
        <f>AE153/SUM(AE153,'Calculations 16to19'!AE153,'Calculations 20to24'!AE153,'Calculations 25to34'!AE153,'Calculations 35to44'!AE153,'Calculations 55to64'!AE153,'Calculations 65plus'!AE153)</f>
        <v>0.18255133491140926</v>
      </c>
      <c r="AF198">
        <f>AF153/SUM(AF153,'Calculations 16to19'!AF153,'Calculations 20to24'!AF153,'Calculations 25to34'!AF153,'Calculations 35to44'!AF153,'Calculations 55to64'!AF153,'Calculations 65plus'!AF153)</f>
        <v>0.18177749138939328</v>
      </c>
    </row>
    <row r="199" spans="1:32" x14ac:dyDescent="0.25">
      <c r="A199" t="s">
        <v>50</v>
      </c>
      <c r="B199">
        <f>B154/SUM(B154,'Calculations 16to19'!B154,'Calculations 20to24'!B154,'Calculations 25to34'!B154,'Calculations 35to44'!B154,'Calculations 55to64'!B154,'Calculations 65plus'!B154)</f>
        <v>0.2857142857142857</v>
      </c>
      <c r="C199">
        <f>C154/SUM(C154,'Calculations 16to19'!C154,'Calculations 20to24'!C154,'Calculations 25to34'!C154,'Calculations 35to44'!C154,'Calculations 55to64'!C154,'Calculations 65plus'!C154)</f>
        <v>0.27939093458264636</v>
      </c>
      <c r="D199">
        <f>D154/SUM(D154,'Calculations 16to19'!D154,'Calculations 20to24'!D154,'Calculations 25to34'!D154,'Calculations 35to44'!D154,'Calculations 55to64'!D154,'Calculations 65plus'!D154)</f>
        <v>0.27706590895184385</v>
      </c>
      <c r="E199">
        <f>E154/SUM(E154,'Calculations 16to19'!E154,'Calculations 20to24'!E154,'Calculations 25to34'!E154,'Calculations 35to44'!E154,'Calculations 55to64'!E154,'Calculations 65plus'!E154)</f>
        <v>0.27588757275424514</v>
      </c>
      <c r="F199">
        <f>F154/SUM(F154,'Calculations 16to19'!F154,'Calculations 20to24'!F154,'Calculations 25to34'!F154,'Calculations 35to44'!F154,'Calculations 55to64'!F154,'Calculations 65plus'!F154)</f>
        <v>0.27480694654911975</v>
      </c>
      <c r="G199">
        <f>G154/SUM(G154,'Calculations 16to19'!G154,'Calculations 20to24'!G154,'Calculations 25to34'!G154,'Calculations 35to44'!G154,'Calculations 55to64'!G154,'Calculations 65plus'!G154)</f>
        <v>0.27459848329290326</v>
      </c>
      <c r="H199">
        <f>H154/SUM(H154,'Calculations 16to19'!H154,'Calculations 20to24'!H154,'Calculations 25to34'!H154,'Calculations 35to44'!H154,'Calculations 55to64'!H154,'Calculations 65plus'!H154)</f>
        <v>0.27406577537432997</v>
      </c>
      <c r="I199">
        <f>I154/SUM(I154,'Calculations 16to19'!I154,'Calculations 20to24'!I154,'Calculations 25to34'!I154,'Calculations 35to44'!I154,'Calculations 55to64'!I154,'Calculations 65plus'!I154)</f>
        <v>0.27814545548223701</v>
      </c>
      <c r="J199">
        <f>J154/SUM(J154,'Calculations 16to19'!J154,'Calculations 20to24'!J154,'Calculations 25to34'!J154,'Calculations 35to44'!J154,'Calculations 55to64'!J154,'Calculations 65plus'!J154)</f>
        <v>0.28527926855702507</v>
      </c>
      <c r="K199">
        <f>K154/SUM(K154,'Calculations 16to19'!K154,'Calculations 20to24'!K154,'Calculations 25to34'!K154,'Calculations 35to44'!K154,'Calculations 55to64'!K154,'Calculations 65plus'!K154)</f>
        <v>0.29255884595838988</v>
      </c>
      <c r="L199">
        <f>L154/SUM(L154,'Calculations 16to19'!L154,'Calculations 20to24'!L154,'Calculations 25to34'!L154,'Calculations 35to44'!L154,'Calculations 55to64'!L154,'Calculations 65plus'!L154)</f>
        <v>0.27937594192234327</v>
      </c>
      <c r="M199">
        <f>M154/SUM(M154,'Calculations 16to19'!M154,'Calculations 20to24'!M154,'Calculations 25to34'!M154,'Calculations 35to44'!M154,'Calculations 55to64'!M154,'Calculations 65plus'!M154)</f>
        <v>0.27892605465022779</v>
      </c>
      <c r="N199">
        <f>N154/SUM(N154,'Calculations 16to19'!N154,'Calculations 20to24'!N154,'Calculations 25to34'!N154,'Calculations 35to44'!N154,'Calculations 55to64'!N154,'Calculations 65plus'!N154)</f>
        <v>0.27844112698257134</v>
      </c>
      <c r="O199">
        <f>O154/SUM(O154,'Calculations 16to19'!O154,'Calculations 20to24'!O154,'Calculations 25to34'!O154,'Calculations 35to44'!O154,'Calculations 55to64'!O154,'Calculations 65plus'!O154)</f>
        <v>0.27792160818137951</v>
      </c>
      <c r="P199">
        <f>P154/SUM(P154,'Calculations 16to19'!P154,'Calculations 20to24'!P154,'Calculations 25to34'!P154,'Calculations 35to44'!P154,'Calculations 55to64'!P154,'Calculations 65plus'!P154)</f>
        <v>0.27736797955632014</v>
      </c>
      <c r="Q199">
        <f>Q154/SUM(Q154,'Calculations 16to19'!Q154,'Calculations 20to24'!Q154,'Calculations 25to34'!Q154,'Calculations 35to44'!Q154,'Calculations 55to64'!Q154,'Calculations 65plus'!Q154)</f>
        <v>0.27678075278329728</v>
      </c>
      <c r="R199">
        <f>R154/SUM(R154,'Calculations 16to19'!R154,'Calculations 20to24'!R154,'Calculations 25to34'!R154,'Calculations 35to44'!R154,'Calculations 55to64'!R154,'Calculations 65plus'!R154)</f>
        <v>0.27616046821020523</v>
      </c>
      <c r="S199">
        <f>S154/SUM(S154,'Calculations 16to19'!S154,'Calculations 20to24'!S154,'Calculations 25to34'!S154,'Calculations 35to44'!S154,'Calculations 55to64'!S154,'Calculations 65plus'!S154)</f>
        <v>0.27550769315519535</v>
      </c>
      <c r="T199">
        <f>T154/SUM(T154,'Calculations 16to19'!T154,'Calculations 20to24'!T154,'Calculations 25to34'!T154,'Calculations 35to44'!T154,'Calculations 55to64'!T154,'Calculations 65plus'!T154)</f>
        <v>0.27482302020257587</v>
      </c>
      <c r="U199">
        <f>U154/SUM(U154,'Calculations 16to19'!U154,'Calculations 20to24'!U154,'Calculations 25to34'!U154,'Calculations 35to44'!U154,'Calculations 55to64'!U154,'Calculations 65plus'!U154)</f>
        <v>0.27410706550128672</v>
      </c>
      <c r="V199">
        <f>V154/SUM(V154,'Calculations 16to19'!V154,'Calculations 20to24'!V154,'Calculations 25to34'!V154,'Calculations 35to44'!V154,'Calculations 55to64'!V154,'Calculations 65plus'!V154)</f>
        <v>0.27336046707063705</v>
      </c>
      <c r="W199">
        <f>W154/SUM(W154,'Calculations 16to19'!W154,'Calculations 20to24'!W154,'Calculations 25to34'!W154,'Calculations 35to44'!W154,'Calculations 55to64'!W154,'Calculations 65plus'!W154)</f>
        <v>0.27258388311782161</v>
      </c>
      <c r="X199">
        <f>X154/SUM(X154,'Calculations 16to19'!X154,'Calculations 20to24'!X154,'Calculations 25to34'!X154,'Calculations 35to44'!X154,'Calculations 55to64'!X154,'Calculations 65plus'!X154)</f>
        <v>0.2717779903714348</v>
      </c>
      <c r="Y199">
        <f>Y154/SUM(Y154,'Calculations 16to19'!Y154,'Calculations 20to24'!Y154,'Calculations 25to34'!Y154,'Calculations 35to44'!Y154,'Calculations 55to64'!Y154,'Calculations 65plus'!Y154)</f>
        <v>0.27094348243501948</v>
      </c>
      <c r="Z199">
        <f>Z154/SUM(Z154,'Calculations 16to19'!Z154,'Calculations 20to24'!Z154,'Calculations 25to34'!Z154,'Calculations 35to44'!Z154,'Calculations 55to64'!Z154,'Calculations 65plus'!Z154)</f>
        <v>0.27008106816439942</v>
      </c>
      <c r="AA199">
        <f>AA154/SUM(AA154,'Calculations 16to19'!AA154,'Calculations 20to24'!AA154,'Calculations 25to34'!AA154,'Calculations 35to44'!AA154,'Calculations 55to64'!AA154,'Calculations 65plus'!AA154)</f>
        <v>0.26919147007232175</v>
      </c>
      <c r="AB199">
        <f>AB154/SUM(AB154,'Calculations 16to19'!AB154,'Calculations 20to24'!AB154,'Calculations 25to34'!AB154,'Calculations 35to44'!AB154,'Calculations 55to64'!AB154,'Calculations 65plus'!AB154)</f>
        <v>0.26827542276366328</v>
      </c>
      <c r="AC199">
        <f>AC154/SUM(AC154,'Calculations 16to19'!AC154,'Calculations 20to24'!AC154,'Calculations 25to34'!AC154,'Calculations 35to44'!AC154,'Calculations 55to64'!AC154,'Calculations 65plus'!AC154)</f>
        <v>0.26733367140421621</v>
      </c>
      <c r="AD199">
        <f>AD154/SUM(AD154,'Calculations 16to19'!AD154,'Calculations 20to24'!AD154,'Calculations 25to34'!AD154,'Calculations 35to44'!AD154,'Calculations 55to64'!AD154,'Calculations 65plus'!AD154)</f>
        <v>0.26636697022580291</v>
      </c>
      <c r="AE199">
        <f>AE154/SUM(AE154,'Calculations 16to19'!AE154,'Calculations 20to24'!AE154,'Calculations 25to34'!AE154,'Calculations 35to44'!AE154,'Calculations 55to64'!AE154,'Calculations 65plus'!AE154)</f>
        <v>0.26537608107022392</v>
      </c>
      <c r="AF199">
        <f>AF154/SUM(AF154,'Calculations 16to19'!AF154,'Calculations 20to24'!AF154,'Calculations 25to34'!AF154,'Calculations 35to44'!AF154,'Calculations 55to64'!AF154,'Calculations 65plus'!AF154)</f>
        <v>0.26436177197428845</v>
      </c>
    </row>
    <row r="200" spans="1:32" x14ac:dyDescent="0.25">
      <c r="A200" t="s">
        <v>52</v>
      </c>
      <c r="B200">
        <f>B155/SUM(B155,'Calculations 16to19'!B155,'Calculations 20to24'!B155,'Calculations 25to34'!B155,'Calculations 35to44'!B155,'Calculations 55to64'!B155,'Calculations 65plus'!B155)</f>
        <v>0.21862745098039219</v>
      </c>
      <c r="C200">
        <f>C155/SUM(C155,'Calculations 16to19'!C155,'Calculations 20to24'!C155,'Calculations 25to34'!C155,'Calculations 35to44'!C155,'Calculations 55to64'!C155,'Calculations 65plus'!C155)</f>
        <v>0.21323434981779188</v>
      </c>
      <c r="D200">
        <f>D155/SUM(D155,'Calculations 16to19'!D155,'Calculations 20to24'!D155,'Calculations 25to34'!D155,'Calculations 35to44'!D155,'Calculations 55to64'!D155,'Calculations 65plus'!D155)</f>
        <v>0.21114668473752168</v>
      </c>
      <c r="E200">
        <f>E155/SUM(E155,'Calculations 16to19'!E155,'Calculations 20to24'!E155,'Calculations 25to34'!E155,'Calculations 35to44'!E155,'Calculations 55to64'!E155,'Calculations 65plus'!E155)</f>
        <v>0.2099907953349853</v>
      </c>
      <c r="F200">
        <f>F155/SUM(F155,'Calculations 16to19'!F155,'Calculations 20to24'!F155,'Calculations 25to34'!F155,'Calculations 35to44'!F155,'Calculations 55to64'!F155,'Calculations 65plus'!F155)</f>
        <v>0.20894768534172176</v>
      </c>
      <c r="G200">
        <f>G155/SUM(G155,'Calculations 16to19'!G155,'Calculations 20to24'!G155,'Calculations 25to34'!G155,'Calculations 35to44'!G155,'Calculations 55to64'!G155,'Calculations 65plus'!G155)</f>
        <v>0.20868983311936951</v>
      </c>
      <c r="H200">
        <f>H155/SUM(H155,'Calculations 16to19'!H155,'Calculations 20to24'!H155,'Calculations 25to34'!H155,'Calculations 35to44'!H155,'Calculations 55to64'!H155,'Calculations 65plus'!H155)</f>
        <v>0.20816352501306978</v>
      </c>
      <c r="I200">
        <f>I155/SUM(I155,'Calculations 16to19'!I155,'Calculations 20to24'!I155,'Calculations 25to34'!I155,'Calculations 35to44'!I155,'Calculations 55to64'!I155,'Calculations 65plus'!I155)</f>
        <v>0.21131696772729919</v>
      </c>
      <c r="J200">
        <f>J155/SUM(J155,'Calculations 16to19'!J155,'Calculations 20to24'!J155,'Calculations 25to34'!J155,'Calculations 35to44'!J155,'Calculations 55to64'!J155,'Calculations 65plus'!J155)</f>
        <v>0.21693234162957178</v>
      </c>
      <c r="K200">
        <f>K155/SUM(K155,'Calculations 16to19'!K155,'Calculations 20to24'!K155,'Calculations 25to34'!K155,'Calculations 35to44'!K155,'Calculations 55to64'!K155,'Calculations 65plus'!K155)</f>
        <v>0.2227209701959352</v>
      </c>
      <c r="L200">
        <f>L155/SUM(L155,'Calculations 16to19'!L155,'Calculations 20to24'!L155,'Calculations 25to34'!L155,'Calculations 35to44'!L155,'Calculations 55to64'!L155,'Calculations 65plus'!L155)</f>
        <v>0.21181344706566069</v>
      </c>
      <c r="M200">
        <f>M155/SUM(M155,'Calculations 16to19'!M155,'Calculations 20to24'!M155,'Calculations 25to34'!M155,'Calculations 35to44'!M155,'Calculations 55to64'!M155,'Calculations 65plus'!M155)</f>
        <v>0.2112954900866657</v>
      </c>
      <c r="N200">
        <f>N155/SUM(N155,'Calculations 16to19'!N155,'Calculations 20to24'!N155,'Calculations 25to34'!N155,'Calculations 35to44'!N155,'Calculations 55to64'!N155,'Calculations 65plus'!N155)</f>
        <v>0.21075048046641517</v>
      </c>
      <c r="O200">
        <f>O155/SUM(O155,'Calculations 16to19'!O155,'Calculations 20to24'!O155,'Calculations 25to34'!O155,'Calculations 35to44'!O155,'Calculations 55to64'!O155,'Calculations 65plus'!O155)</f>
        <v>0.21017893081544892</v>
      </c>
      <c r="P200">
        <f>P155/SUM(P155,'Calculations 16to19'!P155,'Calculations 20to24'!P155,'Calculations 25to34'!P155,'Calculations 35to44'!P155,'Calculations 55to64'!P155,'Calculations 65plus'!P155)</f>
        <v>0.20958137865566789</v>
      </c>
      <c r="Q200">
        <f>Q155/SUM(Q155,'Calculations 16to19'!Q155,'Calculations 20to24'!Q155,'Calculations 25to34'!Q155,'Calculations 35to44'!Q155,'Calculations 55to64'!Q155,'Calculations 65plus'!Q155)</f>
        <v>0.20895838460357866</v>
      </c>
      <c r="R200">
        <f>R155/SUM(R155,'Calculations 16to19'!R155,'Calculations 20to24'!R155,'Calculations 25to34'!R155,'Calculations 35to44'!R155,'Calculations 55to64'!R155,'Calculations 65plus'!R155)</f>
        <v>0.20831053055864879</v>
      </c>
      <c r="S200">
        <f>S155/SUM(S155,'Calculations 16to19'!S155,'Calculations 20to24'!S155,'Calculations 25to34'!S155,'Calculations 35to44'!S155,'Calculations 55to64'!S155,'Calculations 65plus'!S155)</f>
        <v>0.20763841790280801</v>
      </c>
      <c r="T200">
        <f>T155/SUM(T155,'Calculations 16to19'!T155,'Calculations 20to24'!T155,'Calculations 25to34'!T155,'Calculations 35to44'!T155,'Calculations 55to64'!T155,'Calculations 65plus'!T155)</f>
        <v>0.20694266571679595</v>
      </c>
      <c r="U200">
        <f>U155/SUM(U155,'Calculations 16to19'!U155,'Calculations 20to24'!U155,'Calculations 25to34'!U155,'Calculations 35to44'!U155,'Calculations 55to64'!U155,'Calculations 65plus'!U155)</f>
        <v>0.20622390901874554</v>
      </c>
      <c r="V200">
        <f>V155/SUM(V155,'Calculations 16to19'!V155,'Calculations 20to24'!V155,'Calculations 25to34'!V155,'Calculations 35to44'!V155,'Calculations 55to64'!V155,'Calculations 65plus'!V155)</f>
        <v>0.20548279703001784</v>
      </c>
      <c r="W200">
        <f>W155/SUM(W155,'Calculations 16to19'!W155,'Calculations 20to24'!W155,'Calculations 25to34'!W155,'Calculations 35to44'!W155,'Calculations 55to64'!W155,'Calculations 65plus'!W155)</f>
        <v>0.20471999147299372</v>
      </c>
      <c r="X200">
        <f>X155/SUM(X155,'Calculations 16to19'!X155,'Calculations 20to24'!X155,'Calculations 25to34'!X155,'Calculations 35to44'!X155,'Calculations 55to64'!X155,'Calculations 65plus'!X155)</f>
        <v>0.20393616490510974</v>
      </c>
      <c r="Y200">
        <f>Y155/SUM(Y155,'Calculations 16to19'!Y155,'Calculations 20to24'!Y155,'Calculations 25to34'!Y155,'Calculations 35to44'!Y155,'Calculations 55to64'!Y155,'Calculations 65plus'!Y155)</f>
        <v>0.20313199909311419</v>
      </c>
      <c r="Z200">
        <f>Z155/SUM(Z155,'Calculations 16to19'!Z155,'Calculations 20to24'!Z155,'Calculations 25to34'!Z155,'Calculations 35to44'!Z155,'Calculations 55to64'!Z155,'Calculations 65plus'!Z155)</f>
        <v>0.20230818343111262</v>
      </c>
      <c r="AA200">
        <f>AA155/SUM(AA155,'Calculations 16to19'!AA155,'Calculations 20to24'!AA155,'Calculations 25to34'!AA155,'Calculations 35to44'!AA155,'Calculations 55to64'!AA155,'Calculations 65plus'!AA155)</f>
        <v>0.20146541340562998</v>
      </c>
      <c r="AB200">
        <f>AB155/SUM(AB155,'Calculations 16to19'!AB155,'Calculations 20to24'!AB155,'Calculations 25to34'!AB155,'Calculations 35to44'!AB155,'Calculations 55to64'!AB155,'Calculations 65plus'!AB155)</f>
        <v>0.20060438911053219</v>
      </c>
      <c r="AC200">
        <f>AC155/SUM(AC155,'Calculations 16to19'!AC155,'Calculations 20to24'!AC155,'Calculations 25to34'!AC155,'Calculations 35to44'!AC155,'Calculations 55to64'!AC155,'Calculations 65plus'!AC155)</f>
        <v>0.1997258138143117</v>
      </c>
      <c r="AD200">
        <f>AD155/SUM(AD155,'Calculations 16to19'!AD155,'Calculations 20to24'!AD155,'Calculations 25to34'!AD155,'Calculations 35to44'!AD155,'Calculations 55to64'!AD155,'Calculations 65plus'!AD155)</f>
        <v>0.19883039258187163</v>
      </c>
      <c r="AE200">
        <f>AE155/SUM(AE155,'Calculations 16to19'!AE155,'Calculations 20to24'!AE155,'Calculations 25to34'!AE155,'Calculations 35to44'!AE155,'Calculations 55to64'!AE155,'Calculations 65plus'!AE155)</f>
        <v>0.19791883095261351</v>
      </c>
      <c r="AF200">
        <f>AF155/SUM(AF155,'Calculations 16to19'!AF155,'Calculations 20to24'!AF155,'Calculations 25to34'!AF155,'Calculations 35to44'!AF155,'Calculations 55to64'!AF155,'Calculations 65plus'!AF155)</f>
        <v>0.19699183367629375</v>
      </c>
    </row>
    <row r="201" spans="1:32" x14ac:dyDescent="0.25">
      <c r="A201" t="s">
        <v>54</v>
      </c>
      <c r="B201">
        <f>B156/SUM(B156,'Calculations 16to19'!B156,'Calculations 20to24'!B156,'Calculations 25to34'!B156,'Calculations 35to44'!B156,'Calculations 55to64'!B156,'Calculations 65plus'!B156)</f>
        <v>0.24061597690086622</v>
      </c>
      <c r="C201">
        <f>C156/SUM(C156,'Calculations 16to19'!C156,'Calculations 20to24'!C156,'Calculations 25to34'!C156,'Calculations 35to44'!C156,'Calculations 55to64'!C156,'Calculations 65plus'!C156)</f>
        <v>0.23462209546274304</v>
      </c>
      <c r="D201">
        <f>D156/SUM(D156,'Calculations 16to19'!D156,'Calculations 20to24'!D156,'Calculations 25to34'!D156,'Calculations 35to44'!D156,'Calculations 55to64'!D156,'Calculations 65plus'!D156)</f>
        <v>0.23215700350096866</v>
      </c>
      <c r="E201">
        <f>E156/SUM(E156,'Calculations 16to19'!E156,'Calculations 20to24'!E156,'Calculations 25to34'!E156,'Calculations 35to44'!E156,'Calculations 55to64'!E156,'Calculations 65plus'!E156)</f>
        <v>0.23068506103911424</v>
      </c>
      <c r="F201">
        <f>F156/SUM(F156,'Calculations 16to19'!F156,'Calculations 20to24'!F156,'Calculations 25to34'!F156,'Calculations 35to44'!F156,'Calculations 55to64'!F156,'Calculations 65plus'!F156)</f>
        <v>0.22935155791800732</v>
      </c>
      <c r="G201">
        <f>G156/SUM(G156,'Calculations 16to19'!G156,'Calculations 20to24'!G156,'Calculations 25to34'!G156,'Calculations 35to44'!G156,'Calculations 55to64'!G156,'Calculations 65plus'!G156)</f>
        <v>0.22887506423429455</v>
      </c>
      <c r="H201">
        <f>H156/SUM(H156,'Calculations 16to19'!H156,'Calculations 20to24'!H156,'Calculations 25to34'!H156,'Calculations 35to44'!H156,'Calculations 55to64'!H156,'Calculations 65plus'!H156)</f>
        <v>0.2281221513454684</v>
      </c>
      <c r="I201">
        <f>I156/SUM(I156,'Calculations 16to19'!I156,'Calculations 20to24'!I156,'Calculations 25to34'!I156,'Calculations 35to44'!I156,'Calculations 55to64'!I156,'Calculations 65plus'!I156)</f>
        <v>0.23131637687778406</v>
      </c>
      <c r="J201">
        <f>J156/SUM(J156,'Calculations 16to19'!J156,'Calculations 20to24'!J156,'Calculations 25to34'!J156,'Calculations 35to44'!J156,'Calculations 55to64'!J156,'Calculations 65plus'!J156)</f>
        <v>0.23710126414000163</v>
      </c>
      <c r="K201">
        <f>K156/SUM(K156,'Calculations 16to19'!K156,'Calculations 20to24'!K156,'Calculations 25to34'!K156,'Calculations 35to44'!K156,'Calculations 55to64'!K156,'Calculations 65plus'!K156)</f>
        <v>0.24301442115668703</v>
      </c>
      <c r="L201">
        <f>L156/SUM(L156,'Calculations 16to19'!L156,'Calculations 20to24'!L156,'Calculations 25to34'!L156,'Calculations 35to44'!L156,'Calculations 55to64'!L156,'Calculations 65plus'!L156)</f>
        <v>0.23121633672800085</v>
      </c>
      <c r="M201">
        <f>M156/SUM(M156,'Calculations 16to19'!M156,'Calculations 20to24'!M156,'Calculations 25to34'!M156,'Calculations 35to44'!M156,'Calculations 55to64'!M156,'Calculations 65plus'!M156)</f>
        <v>0.23046591172381214</v>
      </c>
      <c r="N201">
        <f>N156/SUM(N156,'Calculations 16to19'!N156,'Calculations 20to24'!N156,'Calculations 25to34'!N156,'Calculations 35to44'!N156,'Calculations 55to64'!N156,'Calculations 65plus'!N156)</f>
        <v>0.22968929308338115</v>
      </c>
      <c r="O201">
        <f>O156/SUM(O156,'Calculations 16to19'!O156,'Calculations 20to24'!O156,'Calculations 25to34'!O156,'Calculations 35to44'!O156,'Calculations 55to64'!O156,'Calculations 65plus'!O156)</f>
        <v>0.22888714579676564</v>
      </c>
      <c r="P201">
        <f>P156/SUM(P156,'Calculations 16to19'!P156,'Calculations 20to24'!P156,'Calculations 25to34'!P156,'Calculations 35to44'!P156,'Calculations 55to64'!P156,'Calculations 65plus'!P156)</f>
        <v>0.22806015306032471</v>
      </c>
      <c r="Q201">
        <f>Q156/SUM(Q156,'Calculations 16to19'!Q156,'Calculations 20to24'!Q156,'Calculations 25to34'!Q156,'Calculations 35to44'!Q156,'Calculations 55to64'!Q156,'Calculations 65plus'!Q156)</f>
        <v>0.22720901436143637</v>
      </c>
      <c r="R201">
        <f>R156/SUM(R156,'Calculations 16to19'!R156,'Calculations 20to24'!R156,'Calculations 25to34'!R156,'Calculations 35to44'!R156,'Calculations 55to64'!R156,'Calculations 65plus'!R156)</f>
        <v>0.22633444359810728</v>
      </c>
      <c r="S201">
        <f>S156/SUM(S156,'Calculations 16to19'!S156,'Calculations 20to24'!S156,'Calculations 25to34'!S156,'Calculations 35to44'!S156,'Calculations 55to64'!S156,'Calculations 65plus'!S156)</f>
        <v>0.22543716723811263</v>
      </c>
      <c r="T201">
        <f>T156/SUM(T156,'Calculations 16to19'!T156,'Calculations 20to24'!T156,'Calculations 25to34'!T156,'Calculations 35to44'!T156,'Calculations 55to64'!T156,'Calculations 65plus'!T156)</f>
        <v>0.22451792252189767</v>
      </c>
      <c r="U201">
        <f>U156/SUM(U156,'Calculations 16to19'!U156,'Calculations 20to24'!U156,'Calculations 25to34'!U156,'Calculations 35to44'!U156,'Calculations 55to64'!U156,'Calculations 65plus'!U156)</f>
        <v>0.22357745571310891</v>
      </c>
      <c r="V201">
        <f>V156/SUM(V156,'Calculations 16to19'!V156,'Calculations 20to24'!V156,'Calculations 25to34'!V156,'Calculations 35to44'!V156,'Calculations 55to64'!V156,'Calculations 65plus'!V156)</f>
        <v>0.22261652040020385</v>
      </c>
      <c r="W201">
        <f>W156/SUM(W156,'Calculations 16to19'!W156,'Calculations 20to24'!W156,'Calculations 25to34'!W156,'Calculations 35to44'!W156,'Calculations 55to64'!W156,'Calculations 65plus'!W156)</f>
        <v>0.22163587585225006</v>
      </c>
      <c r="X201">
        <f>X156/SUM(X156,'Calculations 16to19'!X156,'Calculations 20to24'!X156,'Calculations 25to34'!X156,'Calculations 35to44'!X156,'Calculations 55to64'!X156,'Calculations 65plus'!X156)</f>
        <v>0.22063628543158725</v>
      </c>
      <c r="Y201">
        <f>Y156/SUM(Y156,'Calculations 16to19'!Y156,'Calculations 20to24'!Y156,'Calculations 25to34'!Y156,'Calculations 35to44'!Y156,'Calculations 55to64'!Y156,'Calculations 65plus'!Y156)</f>
        <v>0.21961851506571092</v>
      </c>
      <c r="Z201">
        <f>Z156/SUM(Z156,'Calculations 16to19'!Z156,'Calculations 20to24'!Z156,'Calculations 25to34'!Z156,'Calculations 35to44'!Z156,'Calculations 55to64'!Z156,'Calculations 65plus'!Z156)</f>
        <v>0.2185833317803289</v>
      </c>
      <c r="AA201">
        <f>AA156/SUM(AA156,'Calculations 16to19'!AA156,'Calculations 20to24'!AA156,'Calculations 25to34'!AA156,'Calculations 35to44'!AA156,'Calculations 55to64'!AA156,'Calculations 65plus'!AA156)</f>
        <v>0.21753150229522186</v>
      </c>
      <c r="AB201">
        <f>AB156/SUM(AB156,'Calculations 16to19'!AB156,'Calculations 20to24'!AB156,'Calculations 25to34'!AB156,'Calculations 35to44'!AB156,'Calculations 55to64'!AB156,'Calculations 65plus'!AB156)</f>
        <v>0.21646379168417235</v>
      </c>
      <c r="AC201">
        <f>AC156/SUM(AC156,'Calculations 16to19'!AC156,'Calculations 20to24'!AC156,'Calculations 25to34'!AC156,'Calculations 35to44'!AC156,'Calculations 55to64'!AC156,'Calculations 65plus'!AC156)</f>
        <v>0.21538096209992236</v>
      </c>
      <c r="AD201">
        <f>AD156/SUM(AD156,'Calculations 16to19'!AD156,'Calculations 20to24'!AD156,'Calculations 25to34'!AD156,'Calculations 35to44'!AD156,'Calculations 55to64'!AD156,'Calculations 65plus'!AD156)</f>
        <v>0.2142837715647915</v>
      </c>
      <c r="AE201">
        <f>AE156/SUM(AE156,'Calculations 16to19'!AE156,'Calculations 20to24'!AE156,'Calculations 25to34'!AE156,'Calculations 35to44'!AE156,'Calculations 55to64'!AE156,'Calculations 65plus'!AE156)</f>
        <v>0.21317297282730169</v>
      </c>
      <c r="AF201">
        <f>AF156/SUM(AF156,'Calculations 16to19'!AF156,'Calculations 20to24'!AF156,'Calculations 25to34'!AF156,'Calculations 35to44'!AF156,'Calculations 55to64'!AF156,'Calculations 65plus'!AF156)</f>
        <v>0.21204931228486804</v>
      </c>
    </row>
    <row r="202" spans="1:32" x14ac:dyDescent="0.25">
      <c r="A202" t="s">
        <v>56</v>
      </c>
      <c r="B202">
        <f>B157/SUM(B157,'Calculations 16to19'!B157,'Calculations 20to24'!B157,'Calculations 25to34'!B157,'Calculations 35to44'!B157,'Calculations 55to64'!B157,'Calculations 65plus'!B157)</f>
        <v>0.22399999999999995</v>
      </c>
      <c r="C202">
        <f>C157/SUM(C157,'Calculations 16to19'!C157,'Calculations 20to24'!C157,'Calculations 25to34'!C157,'Calculations 35to44'!C157,'Calculations 55to64'!C157,'Calculations 65plus'!C157)</f>
        <v>0.21831279280781218</v>
      </c>
      <c r="D202">
        <f>D157/SUM(D157,'Calculations 16to19'!D157,'Calculations 20to24'!D157,'Calculations 25to34'!D157,'Calculations 35to44'!D157,'Calculations 55to64'!D157,'Calculations 65plus'!D157)</f>
        <v>0.21592296545121539</v>
      </c>
      <c r="E202">
        <f>E157/SUM(E157,'Calculations 16to19'!E157,'Calculations 20to24'!E157,'Calculations 25to34'!E157,'Calculations 35to44'!E157,'Calculations 55to64'!E157,'Calculations 65plus'!E157)</f>
        <v>0.21447628024915386</v>
      </c>
      <c r="F202">
        <f>F157/SUM(F157,'Calculations 16to19'!F157,'Calculations 20to24'!F157,'Calculations 25to34'!F157,'Calculations 35to44'!F157,'Calculations 55to64'!F157,'Calculations 65plus'!F157)</f>
        <v>0.21322597662338755</v>
      </c>
      <c r="G202">
        <f>G157/SUM(G157,'Calculations 16to19'!G157,'Calculations 20to24'!G157,'Calculations 25to34'!G157,'Calculations 35to44'!G157,'Calculations 55to64'!G157,'Calculations 65plus'!G157)</f>
        <v>0.21292241195560849</v>
      </c>
      <c r="H202">
        <f>H157/SUM(H157,'Calculations 16to19'!H157,'Calculations 20to24'!H157,'Calculations 25to34'!H157,'Calculations 35to44'!H157,'Calculations 55to64'!H157,'Calculations 65plus'!H157)</f>
        <v>0.21236551952722407</v>
      </c>
      <c r="I202">
        <f>I157/SUM(I157,'Calculations 16to19'!I157,'Calculations 20to24'!I157,'Calculations 25to34'!I157,'Calculations 35to44'!I157,'Calculations 55to64'!I157,'Calculations 65plus'!I157)</f>
        <v>0.21541104862570723</v>
      </c>
      <c r="J202">
        <f>J157/SUM(J157,'Calculations 16to19'!J157,'Calculations 20to24'!J157,'Calculations 25to34'!J157,'Calculations 35to44'!J157,'Calculations 55to64'!J157,'Calculations 65plus'!J157)</f>
        <v>0.22081670794236397</v>
      </c>
      <c r="K202">
        <f>K157/SUM(K157,'Calculations 16to19'!K157,'Calculations 20to24'!K157,'Calculations 25to34'!K157,'Calculations 35to44'!K157,'Calculations 55to64'!K157,'Calculations 65plus'!K157)</f>
        <v>0.22636746869047417</v>
      </c>
      <c r="L202">
        <f>L157/SUM(L157,'Calculations 16to19'!L157,'Calculations 20to24'!L157,'Calculations 25to34'!L157,'Calculations 35to44'!L157,'Calculations 55to64'!L157,'Calculations 65plus'!L157)</f>
        <v>0.21529337543938804</v>
      </c>
      <c r="M202">
        <f>M157/SUM(M157,'Calculations 16to19'!M157,'Calculations 20to24'!M157,'Calculations 25to34'!M157,'Calculations 35to44'!M157,'Calculations 55to64'!M157,'Calculations 65plus'!M157)</f>
        <v>0.21461404058151437</v>
      </c>
      <c r="N202">
        <f>N157/SUM(N157,'Calculations 16to19'!N157,'Calculations 20to24'!N157,'Calculations 25to34'!N157,'Calculations 35to44'!N157,'Calculations 55to64'!N157,'Calculations 65plus'!N157)</f>
        <v>0.21391043667490592</v>
      </c>
      <c r="O202">
        <f>O157/SUM(O157,'Calculations 16to19'!O157,'Calculations 20to24'!O157,'Calculations 25to34'!O157,'Calculations 35to44'!O157,'Calculations 55to64'!O157,'Calculations 65plus'!O157)</f>
        <v>0.21318317721959479</v>
      </c>
      <c r="P202">
        <f>P157/SUM(P157,'Calculations 16to19'!P157,'Calculations 20to24'!P157,'Calculations 25to34'!P157,'Calculations 35to44'!P157,'Calculations 55to64'!P157,'Calculations 65plus'!P157)</f>
        <v>0.2124328911769372</v>
      </c>
      <c r="Q202">
        <f>Q157/SUM(Q157,'Calculations 16to19'!Q157,'Calculations 20to24'!Q157,'Calculations 25to34'!Q157,'Calculations 35to44'!Q157,'Calculations 55to64'!Q157,'Calculations 65plus'!Q157)</f>
        <v>0.21166022133188653</v>
      </c>
      <c r="R202">
        <f>R157/SUM(R157,'Calculations 16to19'!R157,'Calculations 20to24'!R157,'Calculations 25to34'!R157,'Calculations 35to44'!R157,'Calculations 55to64'!R157,'Calculations 65plus'!R157)</f>
        <v>0.21086582268372436</v>
      </c>
      <c r="S202">
        <f>S157/SUM(S157,'Calculations 16to19'!S157,'Calculations 20to24'!S157,'Calculations 25to34'!S157,'Calculations 35to44'!S157,'Calculations 55to64'!S157,'Calculations 65plus'!S157)</f>
        <v>0.2100503608691329</v>
      </c>
      <c r="T202">
        <f>T157/SUM(T157,'Calculations 16to19'!T157,'Calculations 20to24'!T157,'Calculations 25to34'!T157,'Calculations 35to44'!T157,'Calculations 55to64'!T157,'Calculations 65plus'!T157)</f>
        <v>0.2092145106211728</v>
      </c>
      <c r="U202">
        <f>U157/SUM(U157,'Calculations 16to19'!U157,'Calculations 20to24'!U157,'Calculations 25to34'!U157,'Calculations 35to44'!U157,'Calculations 55to64'!U157,'Calculations 65plus'!U157)</f>
        <v>0.20835895426744794</v>
      </c>
      <c r="V202">
        <f>V157/SUM(V157,'Calculations 16to19'!V157,'Calculations 20to24'!V157,'Calculations 25to34'!V157,'Calculations 35to44'!V157,'Calculations 55to64'!V157,'Calculations 65plus'!V157)</f>
        <v>0.20748438027039981</v>
      </c>
      <c r="W202">
        <f>W157/SUM(W157,'Calculations 16to19'!W157,'Calculations 20to24'!W157,'Calculations 25to34'!W157,'Calculations 35to44'!W157,'Calculations 55to64'!W157,'Calculations 65plus'!W157)</f>
        <v>0.20659148181241238</v>
      </c>
      <c r="X202">
        <f>X157/SUM(X157,'Calculations 16to19'!X157,'Calculations 20to24'!X157,'Calculations 25to34'!X157,'Calculations 35to44'!X157,'Calculations 55to64'!X157,'Calculations 65plus'!X157)</f>
        <v>0.20568095542805231</v>
      </c>
      <c r="Y202">
        <f>Y157/SUM(Y157,'Calculations 16to19'!Y157,'Calculations 20to24'!Y157,'Calculations 25to34'!Y157,'Calculations 35to44'!Y157,'Calculations 55to64'!Y157,'Calculations 65plus'!Y157)</f>
        <v>0.20475349968551329</v>
      </c>
      <c r="Z202">
        <f>Z157/SUM(Z157,'Calculations 16to19'!Z157,'Calculations 20to24'!Z157,'Calculations 25to34'!Z157,'Calculations 35to44'!Z157,'Calculations 55to64'!Z157,'Calculations 65plus'!Z157)</f>
        <v>0.20380981391900904</v>
      </c>
      <c r="AA202">
        <f>AA157/SUM(AA157,'Calculations 16to19'!AA157,'Calculations 20to24'!AA157,'Calculations 25to34'!AA157,'Calculations 35to44'!AA157,'Calculations 55to64'!AA157,'Calculations 65plus'!AA157)</f>
        <v>0.20285059701359034</v>
      </c>
      <c r="AB202">
        <f>AB157/SUM(AB157,'Calculations 16to19'!AB157,'Calculations 20to24'!AB157,'Calculations 25to34'!AB157,'Calculations 35to44'!AB157,'Calculations 55to64'!AB157,'Calculations 65plus'!AB157)</f>
        <v>0.20187654624356546</v>
      </c>
      <c r="AC202">
        <f>AC157/SUM(AC157,'Calculations 16to19'!AC157,'Calculations 20to24'!AC157,'Calculations 25to34'!AC157,'Calculations 35to44'!AC157,'Calculations 55to64'!AC157,'Calculations 65plus'!AC157)</f>
        <v>0.20088835616544873</v>
      </c>
      <c r="AD202">
        <f>AD157/SUM(AD157,'Calculations 16to19'!AD157,'Calculations 20to24'!AD157,'Calculations 25to34'!AD157,'Calculations 35to44'!AD157,'Calculations 55to64'!AD157,'Calculations 65plus'!AD157)</f>
        <v>0.19988671756609031</v>
      </c>
      <c r="AE202">
        <f>AE157/SUM(AE157,'Calculations 16to19'!AE157,'Calculations 20to24'!AE157,'Calculations 25to34'!AE157,'Calculations 35to44'!AE157,'Calculations 55to64'!AE157,'Calculations 65plus'!AE157)</f>
        <v>0.19887231646640163</v>
      </c>
      <c r="AF202">
        <f>AF157/SUM(AF157,'Calculations 16to19'!AF157,'Calculations 20to24'!AF157,'Calculations 25to34'!AF157,'Calculations 35to44'!AF157,'Calculations 55to64'!AF157,'Calculations 65plus'!AF157)</f>
        <v>0.19784583318084953</v>
      </c>
    </row>
    <row r="203" spans="1:32" x14ac:dyDescent="0.25">
      <c r="A203" t="s">
        <v>58</v>
      </c>
      <c r="B203">
        <f>B158/SUM(B158,'Calculations 16to19'!B158,'Calculations 20to24'!B158,'Calculations 25to34'!B158,'Calculations 35to44'!B158,'Calculations 55to64'!B158,'Calculations 65plus'!B158)</f>
        <v>0.23324396782841827</v>
      </c>
      <c r="C203">
        <f>C158/SUM(C158,'Calculations 16to19'!C158,'Calculations 20to24'!C158,'Calculations 25to34'!C158,'Calculations 35to44'!C158,'Calculations 55to64'!C158,'Calculations 65plus'!C158)</f>
        <v>0.22747700209631472</v>
      </c>
      <c r="D203">
        <f>D158/SUM(D158,'Calculations 16to19'!D158,'Calculations 20to24'!D158,'Calculations 25to34'!D158,'Calculations 35to44'!D158,'Calculations 55to64'!D158,'Calculations 65plus'!D158)</f>
        <v>0.22521975073478312</v>
      </c>
      <c r="E203">
        <f>E158/SUM(E158,'Calculations 16to19'!E158,'Calculations 20to24'!E158,'Calculations 25to34'!E158,'Calculations 35to44'!E158,'Calculations 55to64'!E158,'Calculations 65plus'!E158)</f>
        <v>0.22389881412280482</v>
      </c>
      <c r="F203">
        <f>F158/SUM(F158,'Calculations 16to19'!F158,'Calculations 20to24'!F158,'Calculations 25to34'!F158,'Calculations 35to44'!F158,'Calculations 55to64'!F158,'Calculations 65plus'!F158)</f>
        <v>0.22266231473093057</v>
      </c>
      <c r="G203">
        <f>G158/SUM(G158,'Calculations 16to19'!G158,'Calculations 20to24'!G158,'Calculations 25to34'!G158,'Calculations 35to44'!G158,'Calculations 55to64'!G158,'Calculations 65plus'!G158)</f>
        <v>0.22226962350840948</v>
      </c>
      <c r="H203">
        <f>H158/SUM(H158,'Calculations 16to19'!H158,'Calculations 20to24'!H158,'Calculations 25to34'!H158,'Calculations 35to44'!H158,'Calculations 55to64'!H158,'Calculations 65plus'!H158)</f>
        <v>0.22154021725622375</v>
      </c>
      <c r="I203">
        <f>I158/SUM(I158,'Calculations 16to19'!I158,'Calculations 20to24'!I158,'Calculations 25to34'!I158,'Calculations 35to44'!I158,'Calculations 55to64'!I158,'Calculations 65plus'!I158)</f>
        <v>0.22457769843875686</v>
      </c>
      <c r="J203">
        <f>J158/SUM(J158,'Calculations 16to19'!J158,'Calculations 20to24'!J158,'Calculations 25to34'!J158,'Calculations 35to44'!J158,'Calculations 55to64'!J158,'Calculations 65plus'!J158)</f>
        <v>0.23020495415484629</v>
      </c>
      <c r="K203">
        <f>K158/SUM(K158,'Calculations 16to19'!K158,'Calculations 20to24'!K158,'Calculations 25to34'!K158,'Calculations 35to44'!K158,'Calculations 55to64'!K158,'Calculations 65plus'!K158)</f>
        <v>0.23609612526696283</v>
      </c>
      <c r="L203">
        <f>L158/SUM(L158,'Calculations 16to19'!L158,'Calculations 20to24'!L158,'Calculations 25to34'!L158,'Calculations 35to44'!L158,'Calculations 55to64'!L158,'Calculations 65plus'!L158)</f>
        <v>0.22467497989169297</v>
      </c>
      <c r="M203">
        <f>M158/SUM(M158,'Calculations 16to19'!M158,'Calculations 20to24'!M158,'Calculations 25to34'!M158,'Calculations 35to44'!M158,'Calculations 55to64'!M158,'Calculations 65plus'!M158)</f>
        <v>0.22398682854366547</v>
      </c>
      <c r="N203">
        <f>N158/SUM(N158,'Calculations 16to19'!N158,'Calculations 20to24'!N158,'Calculations 25to34'!N158,'Calculations 35to44'!N158,'Calculations 55to64'!N158,'Calculations 65plus'!N158)</f>
        <v>0.2232715401151058</v>
      </c>
      <c r="O203">
        <f>O158/SUM(O158,'Calculations 16to19'!O158,'Calculations 20to24'!O158,'Calculations 25to34'!O158,'Calculations 35to44'!O158,'Calculations 55to64'!O158,'Calculations 65plus'!O158)</f>
        <v>0.22252977657018905</v>
      </c>
      <c r="P203">
        <f>P158/SUM(P158,'Calculations 16to19'!P158,'Calculations 20to24'!P158,'Calculations 25to34'!P158,'Calculations 35to44'!P158,'Calculations 55to64'!P158,'Calculations 65plus'!P158)</f>
        <v>0.22176221993596154</v>
      </c>
      <c r="Q203">
        <f>Q158/SUM(Q158,'Calculations 16to19'!Q158,'Calculations 20to24'!Q158,'Calculations 25to34'!Q158,'Calculations 35to44'!Q158,'Calculations 55to64'!Q158,'Calculations 65plus'!Q158)</f>
        <v>0.22096957032198769</v>
      </c>
      <c r="R203">
        <f>R158/SUM(R158,'Calculations 16to19'!R158,'Calculations 20to24'!R158,'Calculations 25to34'!R158,'Calculations 35to44'!R158,'Calculations 55to64'!R158,'Calculations 65plus'!R158)</f>
        <v>0.22015254396894643</v>
      </c>
      <c r="S203">
        <f>S158/SUM(S158,'Calculations 16to19'!S158,'Calculations 20to24'!S158,'Calculations 25to34'!S158,'Calculations 35to44'!S158,'Calculations 55to64'!S158,'Calculations 65plus'!S158)</f>
        <v>0.21931187133161961</v>
      </c>
      <c r="T203">
        <f>T158/SUM(T158,'Calculations 16to19'!T158,'Calculations 20to24'!T158,'Calculations 25to34'!T158,'Calculations 35to44'!T158,'Calculations 55to64'!T158,'Calculations 65plus'!T158)</f>
        <v>0.21844829520129022</v>
      </c>
      <c r="U203">
        <f>U158/SUM(U158,'Calculations 16to19'!U158,'Calculations 20to24'!U158,'Calculations 25to34'!U158,'Calculations 35to44'!U158,'Calculations 55to64'!U158,'Calculations 65plus'!U158)</f>
        <v>0.21756256887217734</v>
      </c>
      <c r="V203">
        <f>V158/SUM(V158,'Calculations 16to19'!V158,'Calculations 20to24'!V158,'Calculations 25to34'!V158,'Calculations 35to44'!V158,'Calculations 55to64'!V158,'Calculations 65plus'!V158)</f>
        <v>0.21665545435609776</v>
      </c>
      <c r="W203">
        <f>W158/SUM(W158,'Calculations 16to19'!W158,'Calculations 20to24'!W158,'Calculations 25to34'!W158,'Calculations 35to44'!W158,'Calculations 55to64'!W158,'Calculations 65plus'!W158)</f>
        <v>0.21572772064916071</v>
      </c>
      <c r="X203">
        <f>X158/SUM(X158,'Calculations 16to19'!X158,'Calculations 20to24'!X158,'Calculations 25to34'!X158,'Calculations 35to44'!X158,'Calculations 55to64'!X158,'Calculations 65plus'!X158)</f>
        <v>0.21478014205384763</v>
      </c>
      <c r="Y203">
        <f>Y158/SUM(Y158,'Calculations 16to19'!Y158,'Calculations 20to24'!Y158,'Calculations 25to34'!Y158,'Calculations 35to44'!Y158,'Calculations 55to64'!Y158,'Calculations 65plus'!Y158)</f>
        <v>0.21381349655945794</v>
      </c>
      <c r="Z203">
        <f>Z158/SUM(Z158,'Calculations 16to19'!Z158,'Calculations 20to24'!Z158,'Calculations 25to34'!Z158,'Calculations 35to44'!Z158,'Calculations 55to64'!Z158,'Calculations 65plus'!Z158)</f>
        <v>0.21282856428347369</v>
      </c>
      <c r="AA203">
        <f>AA158/SUM(AA158,'Calculations 16to19'!AA158,'Calculations 20to24'!AA158,'Calculations 25to34'!AA158,'Calculations 35to44'!AA158,'Calculations 55to64'!AA158,'Calculations 65plus'!AA158)</f>
        <v>0.21182612597601877</v>
      </c>
      <c r="AB203">
        <f>AB158/SUM(AB158,'Calculations 16to19'!AB158,'Calculations 20to24'!AB158,'Calculations 25to34'!AB158,'Calculations 35to44'!AB158,'Calculations 55to64'!AB158,'Calculations 65plus'!AB158)</f>
        <v>0.21080696158919107</v>
      </c>
      <c r="AC203">
        <f>AC158/SUM(AC158,'Calculations 16to19'!AC158,'Calculations 20to24'!AC158,'Calculations 25to34'!AC158,'Calculations 35to44'!AC158,'Calculations 55to64'!AC158,'Calculations 65plus'!AC158)</f>
        <v>0.20977184891269474</v>
      </c>
      <c r="AD203">
        <f>AD158/SUM(AD158,'Calculations 16to19'!AD158,'Calculations 20to24'!AD158,'Calculations 25to34'!AD158,'Calculations 35to44'!AD158,'Calculations 55to64'!AD158,'Calculations 65plus'!AD158)</f>
        <v>0.20872156227682456</v>
      </c>
      <c r="AE203">
        <f>AE158/SUM(AE158,'Calculations 16to19'!AE158,'Calculations 20to24'!AE158,'Calculations 25to34'!AE158,'Calculations 35to44'!AE158,'Calculations 55to64'!AE158,'Calculations 65plus'!AE158)</f>
        <v>0.20765687132353539</v>
      </c>
      <c r="AF203">
        <f>AF158/SUM(AF158,'Calculations 16to19'!AF158,'Calculations 20to24'!AF158,'Calculations 25to34'!AF158,'Calculations 35to44'!AF158,'Calculations 55to64'!AF158,'Calculations 65plus'!AF158)</f>
        <v>0.20657853984599034</v>
      </c>
    </row>
    <row r="204" spans="1:32" x14ac:dyDescent="0.25">
      <c r="A204" t="s">
        <v>60</v>
      </c>
      <c r="B204">
        <f>B159/SUM(B159,'Calculations 16to19'!B159,'Calculations 20to24'!B159,'Calculations 25to34'!B159,'Calculations 35to44'!B159,'Calculations 55to64'!B159,'Calculations 65plus'!B159)</f>
        <v>0.25316455696202533</v>
      </c>
      <c r="C204">
        <f>C159/SUM(C159,'Calculations 16to19'!C159,'Calculations 20to24'!C159,'Calculations 25to34'!C159,'Calculations 35to44'!C159,'Calculations 55to64'!C159,'Calculations 65plus'!C159)</f>
        <v>0.24705065036290877</v>
      </c>
      <c r="D204">
        <f>D159/SUM(D159,'Calculations 16to19'!D159,'Calculations 20to24'!D159,'Calculations 25to34'!D159,'Calculations 35to44'!D159,'Calculations 55to64'!D159,'Calculations 65plus'!D159)</f>
        <v>0.24451825201416752</v>
      </c>
      <c r="E204">
        <f>E159/SUM(E159,'Calculations 16to19'!E159,'Calculations 20to24'!E159,'Calculations 25to34'!E159,'Calculations 35to44'!E159,'Calculations 55to64'!E159,'Calculations 65plus'!E159)</f>
        <v>0.24305188992123586</v>
      </c>
      <c r="F204">
        <f>F159/SUM(F159,'Calculations 16to19'!F159,'Calculations 20to24'!F159,'Calculations 25to34'!F159,'Calculations 35to44'!F159,'Calculations 55to64'!F159,'Calculations 65plus'!F159)</f>
        <v>0.24184250576530877</v>
      </c>
      <c r="G204">
        <f>G159/SUM(G159,'Calculations 16to19'!G159,'Calculations 20to24'!G159,'Calculations 25to34'!G159,'Calculations 35to44'!G159,'Calculations 55to64'!G159,'Calculations 65plus'!G159)</f>
        <v>0.24173345064405274</v>
      </c>
      <c r="H204">
        <f>H159/SUM(H159,'Calculations 16to19'!H159,'Calculations 20to24'!H159,'Calculations 25to34'!H159,'Calculations 35to44'!H159,'Calculations 55to64'!H159,'Calculations 65plus'!H159)</f>
        <v>0.24137612893072644</v>
      </c>
      <c r="I204">
        <f>I159/SUM(I159,'Calculations 16to19'!I159,'Calculations 20to24'!I159,'Calculations 25to34'!I159,'Calculations 35to44'!I159,'Calculations 55to64'!I159,'Calculations 65plus'!I159)</f>
        <v>0.2449840630017191</v>
      </c>
      <c r="J204">
        <f>J159/SUM(J159,'Calculations 16to19'!J159,'Calculations 20to24'!J159,'Calculations 25to34'!J159,'Calculations 35to44'!J159,'Calculations 55to64'!J159,'Calculations 65plus'!J159)</f>
        <v>0.25114755827320445</v>
      </c>
      <c r="K204">
        <f>K159/SUM(K159,'Calculations 16to19'!K159,'Calculations 20to24'!K159,'Calculations 25to34'!K159,'Calculations 35to44'!K159,'Calculations 55to64'!K159,'Calculations 65plus'!K159)</f>
        <v>0.25743491175635086</v>
      </c>
      <c r="L204">
        <f>L159/SUM(L159,'Calculations 16to19'!L159,'Calculations 20to24'!L159,'Calculations 25to34'!L159,'Calculations 35to44'!L159,'Calculations 55to64'!L159,'Calculations 65plus'!L159)</f>
        <v>0.24534636197027809</v>
      </c>
      <c r="M204">
        <f>M159/SUM(M159,'Calculations 16to19'!M159,'Calculations 20to24'!M159,'Calculations 25to34'!M159,'Calculations 35to44'!M159,'Calculations 55to64'!M159,'Calculations 65plus'!M159)</f>
        <v>0.24478115108530193</v>
      </c>
      <c r="N204">
        <f>N159/SUM(N159,'Calculations 16to19'!N159,'Calculations 20to24'!N159,'Calculations 25to34'!N159,'Calculations 35to44'!N159,'Calculations 55to64'!N159,'Calculations 65plus'!N159)</f>
        <v>0.24418865342733057</v>
      </c>
      <c r="O204">
        <f>O159/SUM(O159,'Calculations 16to19'!O159,'Calculations 20to24'!O159,'Calculations 25to34'!O159,'Calculations 35to44'!O159,'Calculations 55to64'!O159,'Calculations 65plus'!O159)</f>
        <v>0.24356936014346561</v>
      </c>
      <c r="P204">
        <f>P159/SUM(P159,'Calculations 16to19'!P159,'Calculations 20to24'!P159,'Calculations 25to34'!P159,'Calculations 35to44'!P159,'Calculations 55to64'!P159,'Calculations 65plus'!P159)</f>
        <v>0.24292378186217348</v>
      </c>
      <c r="Q204">
        <f>Q159/SUM(Q159,'Calculations 16to19'!Q159,'Calculations 20to24'!Q159,'Calculations 25to34'!Q159,'Calculations 35to44'!Q159,'Calculations 55to64'!Q159,'Calculations 65plus'!Q159)</f>
        <v>0.24225244733458587</v>
      </c>
      <c r="R204">
        <f>R159/SUM(R159,'Calculations 16to19'!R159,'Calculations 20to24'!R159,'Calculations 25to34'!R159,'Calculations 35to44'!R159,'Calculations 55to64'!R159,'Calculations 65plus'!R159)</f>
        <v>0.24155590208408576</v>
      </c>
      <c r="S204">
        <f>S159/SUM(S159,'Calculations 16to19'!S159,'Calculations 20to24'!S159,'Calculations 25to34'!S159,'Calculations 35to44'!S159,'Calculations 55to64'!S159,'Calculations 65plus'!S159)</f>
        <v>0.24083470706743129</v>
      </c>
      <c r="T204">
        <f>T159/SUM(T159,'Calculations 16to19'!T159,'Calculations 20to24'!T159,'Calculations 25to34'!T159,'Calculations 35to44'!T159,'Calculations 55to64'!T159,'Calculations 65plus'!T159)</f>
        <v>0.24008943735048605</v>
      </c>
      <c r="U204">
        <f>U159/SUM(U159,'Calculations 16to19'!U159,'Calculations 20to24'!U159,'Calculations 25to34'!U159,'Calculations 35to44'!U159,'Calculations 55to64'!U159,'Calculations 65plus'!U159)</f>
        <v>0.23932068080147975</v>
      </c>
      <c r="V204">
        <f>V159/SUM(V159,'Calculations 16to19'!V159,'Calculations 20to24'!V159,'Calculations 25to34'!V159,'Calculations 35to44'!V159,'Calculations 55to64'!V159,'Calculations 65plus'!V159)</f>
        <v>0.23852903680452475</v>
      </c>
      <c r="W204">
        <f>W159/SUM(W159,'Calculations 16to19'!W159,'Calculations 20to24'!W159,'Calculations 25to34'!W159,'Calculations 35to44'!W159,'Calculations 55to64'!W159,'Calculations 65plus'!W159)</f>
        <v>0.23771511499597486</v>
      </c>
      <c r="X204">
        <f>X159/SUM(X159,'Calculations 16to19'!X159,'Calculations 20to24'!X159,'Calculations 25to34'!X159,'Calculations 35to44'!X159,'Calculations 55to64'!X159,'Calculations 65plus'!X159)</f>
        <v>0.23687953402598652</v>
      </c>
      <c r="Y204">
        <f>Y159/SUM(Y159,'Calculations 16to19'!Y159,'Calculations 20to24'!Y159,'Calculations 25to34'!Y159,'Calculations 35to44'!Y159,'Calculations 55to64'!Y159,'Calculations 65plus'!Y159)</f>
        <v>0.23602292034750499</v>
      </c>
      <c r="Z204">
        <f>Z159/SUM(Z159,'Calculations 16to19'!Z159,'Calculations 20to24'!Z159,'Calculations 25to34'!Z159,'Calculations 35to44'!Z159,'Calculations 55to64'!Z159,'Calculations 65plus'!Z159)</f>
        <v>0.23514590703468358</v>
      </c>
      <c r="AA204">
        <f>AA159/SUM(AA159,'Calculations 16to19'!AA159,'Calculations 20to24'!AA159,'Calculations 25to34'!AA159,'Calculations 35to44'!AA159,'Calculations 55to64'!AA159,'Calculations 65plus'!AA159)</f>
        <v>0.23424913263258229</v>
      </c>
      <c r="AB204">
        <f>AB159/SUM(AB159,'Calculations 16to19'!AB159,'Calculations 20to24'!AB159,'Calculations 25to34'!AB159,'Calculations 35to44'!AB159,'Calculations 55to64'!AB159,'Calculations 65plus'!AB159)</f>
        <v>0.23333324003979275</v>
      </c>
      <c r="AC204">
        <f>AC159/SUM(AC159,'Calculations 16to19'!AC159,'Calculations 20to24'!AC159,'Calculations 25to34'!AC159,'Calculations 35to44'!AC159,'Calculations 55to64'!AC159,'Calculations 65plus'!AC159)</f>
        <v>0.2323988754254713</v>
      </c>
      <c r="AD204">
        <f>AD159/SUM(AD159,'Calculations 16to19'!AD159,'Calculations 20to24'!AD159,'Calculations 25to34'!AD159,'Calculations 35to44'!AD159,'Calculations 55to64'!AD159,'Calculations 65plus'!AD159)</f>
        <v>0.23144668718207109</v>
      </c>
      <c r="AE204">
        <f>AE159/SUM(AE159,'Calculations 16to19'!AE159,'Calculations 20to24'!AE159,'Calculations 25to34'!AE159,'Calculations 35to44'!AE159,'Calculations 55to64'!AE159,'Calculations 65plus'!AE159)</f>
        <v>0.23047732491489864</v>
      </c>
      <c r="AF204">
        <f>AF159/SUM(AF159,'Calculations 16to19'!AF159,'Calculations 20to24'!AF159,'Calculations 25to34'!AF159,'Calculations 35to44'!AF159,'Calculations 55to64'!AF159,'Calculations 65plus'!AF159)</f>
        <v>0.229491438469443</v>
      </c>
    </row>
    <row r="205" spans="1:32" x14ac:dyDescent="0.25">
      <c r="A205" t="s">
        <v>62</v>
      </c>
      <c r="B205">
        <f>B160/SUM(B160,'Calculations 16to19'!B160,'Calculations 20to24'!B160,'Calculations 25to34'!B160,'Calculations 35to44'!B160,'Calculations 55to64'!B160,'Calculations 65plus'!B160)</f>
        <v>0.22115384615384623</v>
      </c>
      <c r="C205">
        <f>C160/SUM(C160,'Calculations 16to19'!C160,'Calculations 20to24'!C160,'Calculations 25to34'!C160,'Calculations 35to44'!C160,'Calculations 55to64'!C160,'Calculations 65plus'!C160)</f>
        <v>0.21557084190573483</v>
      </c>
      <c r="D205">
        <f>D160/SUM(D160,'Calculations 16to19'!D160,'Calculations 20to24'!D160,'Calculations 25to34'!D160,'Calculations 35to44'!D160,'Calculations 55to64'!D160,'Calculations 65plus'!D160)</f>
        <v>0.2133142723767108</v>
      </c>
      <c r="E205">
        <f>E160/SUM(E160,'Calculations 16to19'!E160,'Calculations 20to24'!E160,'Calculations 25to34'!E160,'Calculations 35to44'!E160,'Calculations 55to64'!E160,'Calculations 65plus'!E160)</f>
        <v>0.21202685565701473</v>
      </c>
      <c r="F205">
        <f>F160/SUM(F160,'Calculations 16to19'!F160,'Calculations 20to24'!F160,'Calculations 25to34'!F160,'Calculations 35to44'!F160,'Calculations 55to64'!F160,'Calculations 65plus'!F160)</f>
        <v>0.21091437917737402</v>
      </c>
      <c r="G205">
        <f>G160/SUM(G160,'Calculations 16to19'!G160,'Calculations 20to24'!G160,'Calculations 25to34'!G160,'Calculations 35to44'!G160,'Calculations 55to64'!G160,'Calculations 65plus'!G160)</f>
        <v>0.21067264943098832</v>
      </c>
      <c r="H205">
        <f>H160/SUM(H160,'Calculations 16to19'!H160,'Calculations 20to24'!H160,'Calculations 25to34'!H160,'Calculations 35to44'!H160,'Calculations 55to64'!H160,'Calculations 65plus'!H160)</f>
        <v>0.21020365376223932</v>
      </c>
      <c r="I205">
        <f>I160/SUM(I160,'Calculations 16to19'!I160,'Calculations 20to24'!I160,'Calculations 25to34'!I160,'Calculations 35to44'!I160,'Calculations 55to64'!I160,'Calculations 65plus'!I160)</f>
        <v>0.21340120831859691</v>
      </c>
      <c r="J205">
        <f>J160/SUM(J160,'Calculations 16to19'!J160,'Calculations 20to24'!J160,'Calculations 25to34'!J160,'Calculations 35to44'!J160,'Calculations 55to64'!J160,'Calculations 65plus'!J160)</f>
        <v>0.21899454481025935</v>
      </c>
      <c r="K205">
        <f>K160/SUM(K160,'Calculations 16to19'!K160,'Calculations 20to24'!K160,'Calculations 25to34'!K160,'Calculations 35to44'!K160,'Calculations 55to64'!K160,'Calculations 65plus'!K160)</f>
        <v>0.22473011505243723</v>
      </c>
      <c r="L205">
        <f>L160/SUM(L160,'Calculations 16to19'!L160,'Calculations 20to24'!L160,'Calculations 25to34'!L160,'Calculations 35to44'!L160,'Calculations 55to64'!L160,'Calculations 65plus'!L160)</f>
        <v>0.21368288957825171</v>
      </c>
      <c r="M205">
        <f>M160/SUM(M160,'Calculations 16to19'!M160,'Calculations 20to24'!M160,'Calculations 25to34'!M160,'Calculations 35to44'!M160,'Calculations 55to64'!M160,'Calculations 65plus'!M160)</f>
        <v>0.21312611871275244</v>
      </c>
      <c r="N205">
        <f>N160/SUM(N160,'Calculations 16to19'!N160,'Calculations 20to24'!N160,'Calculations 25to34'!N160,'Calculations 35to44'!N160,'Calculations 55to64'!N160,'Calculations 65plus'!N160)</f>
        <v>0.21254490162497591</v>
      </c>
      <c r="O205">
        <f>O160/SUM(O160,'Calculations 16to19'!O160,'Calculations 20to24'!O160,'Calculations 25to34'!O160,'Calculations 35to44'!O160,'Calculations 55to64'!O160,'Calculations 65plus'!O160)</f>
        <v>0.21193970137216375</v>
      </c>
      <c r="P205">
        <f>P160/SUM(P160,'Calculations 16to19'!P160,'Calculations 20to24'!P160,'Calculations 25to34'!P160,'Calculations 35to44'!P160,'Calculations 55to64'!P160,'Calculations 65plus'!P160)</f>
        <v>0.21131100263127811</v>
      </c>
      <c r="Q205">
        <f>Q160/SUM(Q160,'Calculations 16to19'!Q160,'Calculations 20to24'!Q160,'Calculations 25to34'!Q160,'Calculations 35to44'!Q160,'Calculations 55to64'!Q160,'Calculations 65plus'!Q160)</f>
        <v>0.21065931010035557</v>
      </c>
      <c r="R205">
        <f>R160/SUM(R160,'Calculations 16to19'!R160,'Calculations 20to24'!R160,'Calculations 25to34'!R160,'Calculations 35to44'!R160,'Calculations 55to64'!R160,'Calculations 65plus'!R160)</f>
        <v>0.20998514691231174</v>
      </c>
      <c r="S205">
        <f>S160/SUM(S160,'Calculations 16to19'!S160,'Calculations 20to24'!S160,'Calculations 25to34'!S160,'Calculations 35to44'!S160,'Calculations 55to64'!S160,'Calculations 65plus'!S160)</f>
        <v>0.20928905306551429</v>
      </c>
      <c r="T205">
        <f>T160/SUM(T160,'Calculations 16to19'!T160,'Calculations 20to24'!T160,'Calculations 25to34'!T160,'Calculations 35to44'!T160,'Calculations 55to64'!T160,'Calculations 65plus'!T160)</f>
        <v>0.20857158387517818</v>
      </c>
      <c r="U205">
        <f>U160/SUM(U160,'Calculations 16to19'!U160,'Calculations 20to24'!U160,'Calculations 25to34'!U160,'Calculations 35to44'!U160,'Calculations 55to64'!U160,'Calculations 65plus'!U160)</f>
        <v>0.20783330844940459</v>
      </c>
      <c r="V205">
        <f>V160/SUM(V160,'Calculations 16to19'!V160,'Calculations 20to24'!V160,'Calculations 25to34'!V160,'Calculations 35to44'!V160,'Calculations 55to64'!V160,'Calculations 65plus'!V160)</f>
        <v>0.207074808193391</v>
      </c>
      <c r="W205">
        <f>W160/SUM(W160,'Calculations 16to19'!W160,'Calculations 20to24'!W160,'Calculations 25to34'!W160,'Calculations 35to44'!W160,'Calculations 55to64'!W160,'Calculations 65plus'!W160)</f>
        <v>0.20629667534511764</v>
      </c>
      <c r="X205">
        <f>X160/SUM(X160,'Calculations 16to19'!X160,'Calculations 20to24'!X160,'Calculations 25to34'!X160,'Calculations 35to44'!X160,'Calculations 55to64'!X160,'Calculations 65plus'!X160)</f>
        <v>0.20549951154549478</v>
      </c>
      <c r="Y205">
        <f>Y160/SUM(Y160,'Calculations 16to19'!Y160,'Calculations 20to24'!Y160,'Calculations 25to34'!Y160,'Calculations 35to44'!Y160,'Calculations 55to64'!Y160,'Calculations 65plus'!Y160)</f>
        <v>0.20468392644572925</v>
      </c>
      <c r="Z205">
        <f>Z160/SUM(Z160,'Calculations 16to19'!Z160,'Calculations 20to24'!Z160,'Calculations 25to34'!Z160,'Calculations 35to44'!Z160,'Calculations 55to64'!Z160,'Calculations 65plus'!Z160)</f>
        <v>0.20385053635436609</v>
      </c>
      <c r="AA205">
        <f>AA160/SUM(AA160,'Calculations 16to19'!AA160,'Calculations 20to24'!AA160,'Calculations 25to34'!AA160,'Calculations 35to44'!AA160,'Calculations 55to64'!AA160,'Calculations 65plus'!AA160)</f>
        <v>0.20299996292621508</v>
      </c>
      <c r="AB205">
        <f>AB160/SUM(AB160,'Calculations 16to19'!AB160,'Calculations 20to24'!AB160,'Calculations 25to34'!AB160,'Calculations 35to44'!AB160,'Calculations 55to64'!AB160,'Calculations 65plus'!AB160)</f>
        <v>0.20213283189508482</v>
      </c>
      <c r="AC205">
        <f>AC160/SUM(AC160,'Calculations 16to19'!AC160,'Calculations 20to24'!AC160,'Calculations 25to34'!AC160,'Calculations 35to44'!AC160,'Calculations 55to64'!AC160,'Calculations 65plus'!AC160)</f>
        <v>0.20124977185200751</v>
      </c>
      <c r="AD205">
        <f>AD160/SUM(AD160,'Calculations 16to19'!AD160,'Calculations 20to24'!AD160,'Calculations 25to34'!AD160,'Calculations 35to44'!AD160,'Calculations 55to64'!AD160,'Calculations 65plus'!AD160)</f>
        <v>0.20035141307036378</v>
      </c>
      <c r="AE205">
        <f>AE160/SUM(AE160,'Calculations 16to19'!AE160,'Calculations 20to24'!AE160,'Calculations 25to34'!AE160,'Calculations 35to44'!AE160,'Calculations 55to64'!AE160,'Calculations 65plus'!AE160)</f>
        <v>0.19943838637908362</v>
      </c>
      <c r="AF205">
        <f>AF160/SUM(AF160,'Calculations 16to19'!AF160,'Calculations 20to24'!AF160,'Calculations 25to34'!AF160,'Calculations 35to44'!AF160,'Calculations 55to64'!AF160,'Calculations 65plus'!AF160)</f>
        <v>0.19851132208485156</v>
      </c>
    </row>
    <row r="206" spans="1:32" x14ac:dyDescent="0.25">
      <c r="A206" t="s">
        <v>64</v>
      </c>
      <c r="B206">
        <f>B161/SUM(B161,'Calculations 16to19'!B161,'Calculations 20to24'!B161,'Calculations 25to34'!B161,'Calculations 35to44'!B161,'Calculations 55to64'!B161,'Calculations 65plus'!B161)</f>
        <v>0.23834537097833222</v>
      </c>
      <c r="C206">
        <f>C161/SUM(C161,'Calculations 16to19'!C161,'Calculations 20to24'!C161,'Calculations 25to34'!C161,'Calculations 35to44'!C161,'Calculations 55to64'!C161,'Calculations 65plus'!C161)</f>
        <v>0.23242458314868517</v>
      </c>
      <c r="D206">
        <f>D161/SUM(D161,'Calculations 16to19'!D161,'Calculations 20to24'!D161,'Calculations 25to34'!D161,'Calculations 35to44'!D161,'Calculations 55to64'!D161,'Calculations 65plus'!D161)</f>
        <v>0.22999517467041661</v>
      </c>
      <c r="E206">
        <f>E161/SUM(E161,'Calculations 16to19'!E161,'Calculations 20to24'!E161,'Calculations 25to34'!E161,'Calculations 35to44'!E161,'Calculations 55to64'!E161,'Calculations 65plus'!E161)</f>
        <v>0.22853225451406628</v>
      </c>
      <c r="F206">
        <f>F161/SUM(F161,'Calculations 16to19'!F161,'Calculations 20to24'!F161,'Calculations 25to34'!F161,'Calculations 35to44'!F161,'Calculations 55to64'!F161,'Calculations 65plus'!F161)</f>
        <v>0.22721425586535099</v>
      </c>
      <c r="G206">
        <f>G161/SUM(G161,'Calculations 16to19'!G161,'Calculations 20to24'!G161,'Calculations 25to34'!G161,'Calculations 35to44'!G161,'Calculations 55to64'!G161,'Calculations 65plus'!G161)</f>
        <v>0.22680812130426597</v>
      </c>
      <c r="H206">
        <f>H161/SUM(H161,'Calculations 16to19'!H161,'Calculations 20to24'!H161,'Calculations 25to34'!H161,'Calculations 35to44'!H161,'Calculations 55to64'!H161,'Calculations 65plus'!H161)</f>
        <v>0.2261010697780351</v>
      </c>
      <c r="I206">
        <f>I161/SUM(I161,'Calculations 16to19'!I161,'Calculations 20to24'!I161,'Calculations 25to34'!I161,'Calculations 35to44'!I161,'Calculations 55to64'!I161,'Calculations 65plus'!I161)</f>
        <v>0.22922135345107114</v>
      </c>
      <c r="J206">
        <f>J161/SUM(J161,'Calculations 16to19'!J161,'Calculations 20to24'!J161,'Calculations 25to34'!J161,'Calculations 35to44'!J161,'Calculations 55to64'!J161,'Calculations 65plus'!J161)</f>
        <v>0.23489241045363596</v>
      </c>
      <c r="K206">
        <f>K161/SUM(K161,'Calculations 16to19'!K161,'Calculations 20to24'!K161,'Calculations 25to34'!K161,'Calculations 35to44'!K161,'Calculations 55to64'!K161,'Calculations 65plus'!K161)</f>
        <v>0.24074242997645229</v>
      </c>
      <c r="L206">
        <f>L161/SUM(L161,'Calculations 16to19'!L161,'Calculations 20to24'!L161,'Calculations 25to34'!L161,'Calculations 35to44'!L161,'Calculations 55to64'!L161,'Calculations 65plus'!L161)</f>
        <v>0.22911584622201922</v>
      </c>
      <c r="M206">
        <f>M161/SUM(M161,'Calculations 16to19'!M161,'Calculations 20to24'!M161,'Calculations 25to34'!M161,'Calculations 35to44'!M161,'Calculations 55to64'!M161,'Calculations 65plus'!M161)</f>
        <v>0.22837652263797328</v>
      </c>
      <c r="N206">
        <f>N161/SUM(N161,'Calculations 16to19'!N161,'Calculations 20to24'!N161,'Calculations 25to34'!N161,'Calculations 35to44'!N161,'Calculations 55to64'!N161,'Calculations 65plus'!N161)</f>
        <v>0.22761052214664518</v>
      </c>
      <c r="O206">
        <f>O161/SUM(O161,'Calculations 16to19'!O161,'Calculations 20to24'!O161,'Calculations 25to34'!O161,'Calculations 35to44'!O161,'Calculations 55to64'!O161,'Calculations 65plus'!O161)</f>
        <v>0.22681854567121437</v>
      </c>
      <c r="P206">
        <f>P161/SUM(P161,'Calculations 16to19'!P161,'Calculations 20to24'!P161,'Calculations 25to34'!P161,'Calculations 35to44'!P161,'Calculations 55to64'!P161,'Calculations 65plus'!P161)</f>
        <v>0.22600131071801785</v>
      </c>
      <c r="Q206">
        <f>Q161/SUM(Q161,'Calculations 16to19'!Q161,'Calculations 20to24'!Q161,'Calculations 25to34'!Q161,'Calculations 35to44'!Q161,'Calculations 55to64'!Q161,'Calculations 65plus'!Q161)</f>
        <v>0.22515954950305928</v>
      </c>
      <c r="R206">
        <f>R161/SUM(R161,'Calculations 16to19'!R161,'Calculations 20to24'!R161,'Calculations 25to34'!R161,'Calculations 35to44'!R161,'Calculations 55to64'!R161,'Calculations 65plus'!R161)</f>
        <v>0.22429400711358866</v>
      </c>
      <c r="S206">
        <f>S161/SUM(S161,'Calculations 16to19'!S161,'Calculations 20to24'!S161,'Calculations 25to34'!S161,'Calculations 35to44'!S161,'Calculations 55to64'!S161,'Calculations 65plus'!S161)</f>
        <v>0.22340543970928803</v>
      </c>
      <c r="T206">
        <f>T161/SUM(T161,'Calculations 16to19'!T161,'Calculations 20to24'!T161,'Calculations 25to34'!T161,'Calculations 35to44'!T161,'Calculations 55to64'!T161,'Calculations 65plus'!T161)</f>
        <v>0.22249461276720728</v>
      </c>
      <c r="U206">
        <f>U161/SUM(U161,'Calculations 16to19'!U161,'Calculations 20to24'!U161,'Calculations 25to34'!U161,'Calculations 35to44'!U161,'Calculations 55to64'!U161,'Calculations 65plus'!U161)</f>
        <v>0.22156229937423397</v>
      </c>
      <c r="V206">
        <f>V161/SUM(V161,'Calculations 16to19'!V161,'Calculations 20to24'!V161,'Calculations 25to34'!V161,'Calculations 35to44'!V161,'Calculations 55to64'!V161,'Calculations 65plus'!V161)</f>
        <v>0.22060927857047669</v>
      </c>
      <c r="W206">
        <f>W161/SUM(W161,'Calculations 16to19'!W161,'Calculations 20to24'!W161,'Calculations 25to34'!W161,'Calculations 35to44'!W161,'Calculations 55to64'!W161,'Calculations 65plus'!W161)</f>
        <v>0.21963633374660343</v>
      </c>
      <c r="X206">
        <f>X161/SUM(X161,'Calculations 16to19'!X161,'Calculations 20to24'!X161,'Calculations 25to34'!X161,'Calculations 35to44'!X161,'Calculations 55to64'!X161,'Calculations 65plus'!X161)</f>
        <v>0.21864425109775423</v>
      </c>
      <c r="Y206">
        <f>Y161/SUM(Y161,'Calculations 16to19'!Y161,'Calculations 20to24'!Y161,'Calculations 25to34'!Y161,'Calculations 35to44'!Y161,'Calculations 55to64'!Y161,'Calculations 65plus'!Y161)</f>
        <v>0.21763381813633045</v>
      </c>
      <c r="Z206">
        <f>Z161/SUM(Z161,'Calculations 16to19'!Z161,'Calculations 20to24'!Z161,'Calculations 25to34'!Z161,'Calculations 35to44'!Z161,'Calculations 55to64'!Z161,'Calculations 65plus'!Z161)</f>
        <v>0.21660582226556718</v>
      </c>
      <c r="AA206">
        <f>AA161/SUM(AA161,'Calculations 16to19'!AA161,'Calculations 20to24'!AA161,'Calculations 25to34'!AA161,'Calculations 35to44'!AA161,'Calculations 55to64'!AA161,'Calculations 65plus'!AA161)</f>
        <v>0.21556104941547638</v>
      </c>
      <c r="AB206">
        <f>AB161/SUM(AB161,'Calculations 16to19'!AB161,'Calculations 20to24'!AB161,'Calculations 25to34'!AB161,'Calculations 35to44'!AB161,'Calculations 55to64'!AB161,'Calculations 65plus'!AB161)</f>
        <v>0.21450028274238864</v>
      </c>
      <c r="AC206">
        <f>AC161/SUM(AC161,'Calculations 16to19'!AC161,'Calculations 20to24'!AC161,'Calculations 25to34'!AC161,'Calculations 35to44'!AC161,'Calculations 55to64'!AC161,'Calculations 65plus'!AC161)</f>
        <v>0.21342430139301816</v>
      </c>
      <c r="AD206">
        <f>AD161/SUM(AD161,'Calculations 16to19'!AD161,'Calculations 20to24'!AD161,'Calculations 25to34'!AD161,'Calculations 35to44'!AD161,'Calculations 55to64'!AD161,'Calculations 65plus'!AD161)</f>
        <v>0.21233387933365308</v>
      </c>
      <c r="AE206">
        <f>AE161/SUM(AE161,'Calculations 16to19'!AE161,'Calculations 20to24'!AE161,'Calculations 25to34'!AE161,'Calculations 35to44'!AE161,'Calculations 55to64'!AE161,'Calculations 65plus'!AE161)</f>
        <v>0.21122978424478897</v>
      </c>
      <c r="AF206">
        <f>AF161/SUM(AF161,'Calculations 16to19'!AF161,'Calculations 20to24'!AF161,'Calculations 25to34'!AF161,'Calculations 35to44'!AF161,'Calculations 55to64'!AF161,'Calculations 65plus'!AF161)</f>
        <v>0.21011277648124196</v>
      </c>
    </row>
    <row r="207" spans="1:32" x14ac:dyDescent="0.25">
      <c r="A207" t="s">
        <v>66</v>
      </c>
      <c r="B207">
        <f>B162/SUM(B162,'Calculations 16to19'!B162,'Calculations 20to24'!B162,'Calculations 25to34'!B162,'Calculations 35to44'!B162,'Calculations 55to64'!B162,'Calculations 65plus'!B162)</f>
        <v>0.22371967654986522</v>
      </c>
      <c r="C207">
        <f>C162/SUM(C162,'Calculations 16to19'!C162,'Calculations 20to24'!C162,'Calculations 25to34'!C162,'Calculations 35to44'!C162,'Calculations 55to64'!C162,'Calculations 65plus'!C162)</f>
        <v>0.21815091159702962</v>
      </c>
      <c r="D207">
        <f>D162/SUM(D162,'Calculations 16to19'!D162,'Calculations 20to24'!D162,'Calculations 25to34'!D162,'Calculations 35to44'!D162,'Calculations 55to64'!D162,'Calculations 65plus'!D162)</f>
        <v>0.21594954878920944</v>
      </c>
      <c r="E207">
        <f>E162/SUM(E162,'Calculations 16to19'!E162,'Calculations 20to24'!E162,'Calculations 25to34'!E162,'Calculations 35to44'!E162,'Calculations 55to64'!E162,'Calculations 65plus'!E162)</f>
        <v>0.21472886607682312</v>
      </c>
      <c r="F207">
        <f>F162/SUM(F162,'Calculations 16to19'!F162,'Calculations 20to24'!F162,'Calculations 25to34'!F162,'Calculations 35to44'!F162,'Calculations 55to64'!F162,'Calculations 65plus'!F162)</f>
        <v>0.21366665521978778</v>
      </c>
      <c r="G207">
        <f>G162/SUM(G162,'Calculations 16to19'!G162,'Calculations 20to24'!G162,'Calculations 25to34'!G162,'Calculations 35to44'!G162,'Calculations 55to64'!G162,'Calculations 65plus'!G162)</f>
        <v>0.21345331059568262</v>
      </c>
      <c r="H207">
        <f>H162/SUM(H162,'Calculations 16to19'!H162,'Calculations 20to24'!H162,'Calculations 25to34'!H162,'Calculations 35to44'!H162,'Calculations 55to64'!H162,'Calculations 65plus'!H162)</f>
        <v>0.21300492052681141</v>
      </c>
      <c r="I207">
        <f>I162/SUM(I162,'Calculations 16to19'!I162,'Calculations 20to24'!I162,'Calculations 25to34'!I162,'Calculations 35to44'!I162,'Calculations 55to64'!I162,'Calculations 65plus'!I162)</f>
        <v>0.21630278239685857</v>
      </c>
      <c r="J207">
        <f>J162/SUM(J162,'Calculations 16to19'!J162,'Calculations 20to24'!J162,'Calculations 25to34'!J162,'Calculations 35to44'!J162,'Calculations 55to64'!J162,'Calculations 65plus'!J162)</f>
        <v>0.22205587629523371</v>
      </c>
      <c r="K207">
        <f>K162/SUM(K162,'Calculations 16to19'!K162,'Calculations 20to24'!K162,'Calculations 25to34'!K162,'Calculations 35to44'!K162,'Calculations 55to64'!K162,'Calculations 65plus'!K162)</f>
        <v>0.22794863869535814</v>
      </c>
      <c r="L207">
        <f>L162/SUM(L162,'Calculations 16to19'!L162,'Calculations 20to24'!L162,'Calculations 25to34'!L162,'Calculations 35to44'!L162,'Calculations 55to64'!L162,'Calculations 65plus'!L162)</f>
        <v>0.21681282598850418</v>
      </c>
      <c r="M207">
        <f>M162/SUM(M162,'Calculations 16to19'!M162,'Calculations 20to24'!M162,'Calculations 25to34'!M162,'Calculations 35to44'!M162,'Calculations 55to64'!M162,'Calculations 65plus'!M162)</f>
        <v>0.21631498173524721</v>
      </c>
      <c r="N207">
        <f>N162/SUM(N162,'Calculations 16to19'!N162,'Calculations 20to24'!N162,'Calculations 25to34'!N162,'Calculations 35to44'!N162,'Calculations 55to64'!N162,'Calculations 65plus'!N162)</f>
        <v>0.21579270211596058</v>
      </c>
      <c r="O207">
        <f>O162/SUM(O162,'Calculations 16to19'!O162,'Calculations 20to24'!O162,'Calculations 25to34'!O162,'Calculations 35to44'!O162,'Calculations 55to64'!O162,'Calculations 65plus'!O162)</f>
        <v>0.21524638794654607</v>
      </c>
      <c r="P207">
        <f>P162/SUM(P162,'Calculations 16to19'!P162,'Calculations 20to24'!P162,'Calculations 25to34'!P162,'Calculations 35to44'!P162,'Calculations 55to64'!P162,'Calculations 65plus'!P162)</f>
        <v>0.21467646248886862</v>
      </c>
      <c r="Q207">
        <f>Q162/SUM(Q162,'Calculations 16to19'!Q162,'Calculations 20to24'!Q162,'Calculations 25to34'!Q162,'Calculations 35to44'!Q162,'Calculations 55to64'!Q162,'Calculations 65plus'!Q162)</f>
        <v>0.21408336995824612</v>
      </c>
      <c r="R207">
        <f>R162/SUM(R162,'Calculations 16to19'!R162,'Calculations 20to24'!R162,'Calculations 25to34'!R162,'Calculations 35to44'!R162,'Calculations 55to64'!R162,'Calculations 65plus'!R162)</f>
        <v>0.21346757403981689</v>
      </c>
      <c r="S207">
        <f>S162/SUM(S162,'Calculations 16to19'!S162,'Calculations 20to24'!S162,'Calculations 25to34'!S162,'Calculations 35to44'!S162,'Calculations 55to64'!S162,'Calculations 65plus'!S162)</f>
        <v>0.21282955641772042</v>
      </c>
      <c r="T207">
        <f>T162/SUM(T162,'Calculations 16to19'!T162,'Calculations 20to24'!T162,'Calculations 25to34'!T162,'Calculations 35to44'!T162,'Calculations 55to64'!T162,'Calculations 65plus'!T162)</f>
        <v>0.21216981532079121</v>
      </c>
      <c r="U207">
        <f>U162/SUM(U162,'Calculations 16to19'!U162,'Calculations 20to24'!U162,'Calculations 25to34'!U162,'Calculations 35to44'!U162,'Calculations 55to64'!U162,'Calculations 65plus'!U162)</f>
        <v>0.21148886408826101</v>
      </c>
      <c r="V207">
        <f>V162/SUM(V162,'Calculations 16to19'!V162,'Calculations 20to24'!V162,'Calculations 25to34'!V162,'Calculations 35to44'!V162,'Calculations 55to64'!V162,'Calculations 65plus'!V162)</f>
        <v>0.21078722975870834</v>
      </c>
      <c r="W207">
        <f>W162/SUM(W162,'Calculations 16to19'!W162,'Calculations 20to24'!W162,'Calculations 25to34'!W162,'Calculations 35to44'!W162,'Calculations 55to64'!W162,'Calculations 65plus'!W162)</f>
        <v>0.21006545168530494</v>
      </c>
      <c r="X207">
        <f>X162/SUM(X162,'Calculations 16to19'!X162,'Calculations 20to24'!X162,'Calculations 25to34'!X162,'Calculations 35to44'!X162,'Calculations 55to64'!X162,'Calculations 65plus'!X162)</f>
        <v>0.20932408018012125</v>
      </c>
      <c r="Y207">
        <f>Y162/SUM(Y162,'Calculations 16to19'!Y162,'Calculations 20to24'!Y162,'Calculations 25to34'!Y162,'Calculations 35to44'!Y162,'Calculations 55to64'!Y162,'Calculations 65plus'!Y162)</f>
        <v>0.2085636751900625</v>
      </c>
      <c r="Z207">
        <f>Z162/SUM(Z162,'Calculations 16to19'!Z162,'Calculations 20to24'!Z162,'Calculations 25to34'!Z162,'Calculations 35to44'!Z162,'Calculations 55to64'!Z162,'Calculations 65plus'!Z162)</f>
        <v>0.20778480500674457</v>
      </c>
      <c r="AA207">
        <f>AA162/SUM(AA162,'Calculations 16to19'!AA162,'Calculations 20to24'!AA162,'Calculations 25to34'!AA162,'Calculations 35to44'!AA162,'Calculations 55to64'!AA162,'Calculations 65plus'!AA162)</f>
        <v>0.20698804501240098</v>
      </c>
      <c r="AB207">
        <f>AB162/SUM(AB162,'Calculations 16to19'!AB162,'Calculations 20to24'!AB162,'Calculations 25to34'!AB162,'Calculations 35to44'!AB162,'Calculations 55to64'!AB162,'Calculations 65plus'!AB162)</f>
        <v>0.20617397646366703</v>
      </c>
      <c r="AC207">
        <f>AC162/SUM(AC162,'Calculations 16to19'!AC162,'Calculations 20to24'!AC162,'Calculations 25to34'!AC162,'Calculations 35to44'!AC162,'Calculations 55to64'!AC162,'Calculations 65plus'!AC162)</f>
        <v>0.2053431853148765</v>
      </c>
      <c r="AD207">
        <f>AD162/SUM(AD162,'Calculations 16to19'!AD162,'Calculations 20to24'!AD162,'Calculations 25to34'!AD162,'Calculations 35to44'!AD162,'Calculations 55to64'!AD162,'Calculations 65plus'!AD162)</f>
        <v>0.20449626108226929</v>
      </c>
      <c r="AE207">
        <f>AE162/SUM(AE162,'Calculations 16to19'!AE162,'Calculations 20to24'!AE162,'Calculations 25to34'!AE162,'Calculations 35to44'!AE162,'Calculations 55to64'!AE162,'Calculations 65plus'!AE162)</f>
        <v>0.20363379575030408</v>
      </c>
      <c r="AF207">
        <f>AF162/SUM(AF162,'Calculations 16to19'!AF162,'Calculations 20to24'!AF162,'Calculations 25to34'!AF162,'Calculations 35to44'!AF162,'Calculations 55to64'!AF162,'Calculations 65plus'!AF162)</f>
        <v>0.20275638272105401</v>
      </c>
    </row>
    <row r="208" spans="1:32" x14ac:dyDescent="0.25">
      <c r="A208" t="s">
        <v>68</v>
      </c>
      <c r="B208">
        <f>B163/SUM(B163,'Calculations 16to19'!B163,'Calculations 20to24'!B163,'Calculations 25to34'!B163,'Calculations 35to44'!B163,'Calculations 55to64'!B163,'Calculations 65plus'!B163)</f>
        <v>0.2020202020202021</v>
      </c>
      <c r="C208">
        <f>C163/SUM(C163,'Calculations 16to19'!C163,'Calculations 20to24'!C163,'Calculations 25to34'!C163,'Calculations 35to44'!C163,'Calculations 55to64'!C163,'Calculations 65plus'!C163)</f>
        <v>0.19665040009980037</v>
      </c>
      <c r="D208">
        <f>D163/SUM(D163,'Calculations 16to19'!D163,'Calculations 20to24'!D163,'Calculations 25to34'!D163,'Calculations 35to44'!D163,'Calculations 55to64'!D163,'Calculations 65plus'!D163)</f>
        <v>0.19426404833997002</v>
      </c>
      <c r="E208">
        <f>E163/SUM(E163,'Calculations 16to19'!E163,'Calculations 20to24'!E163,'Calculations 25to34'!E163,'Calculations 35to44'!E163,'Calculations 55to64'!E163,'Calculations 65plus'!E163)</f>
        <v>0.19279112395049389</v>
      </c>
      <c r="F208">
        <f>F163/SUM(F163,'Calculations 16to19'!F163,'Calculations 20to24'!F163,'Calculations 25to34'!F163,'Calculations 35to44'!F163,'Calculations 55to64'!F163,'Calculations 65plus'!F163)</f>
        <v>0.19159376924506158</v>
      </c>
      <c r="G208">
        <f>G163/SUM(G163,'Calculations 16to19'!G163,'Calculations 20to24'!G163,'Calculations 25to34'!G163,'Calculations 35to44'!G163,'Calculations 55to64'!G163,'Calculations 65plus'!G163)</f>
        <v>0.19136062214264316</v>
      </c>
      <c r="H208">
        <f>H163/SUM(H163,'Calculations 16to19'!H163,'Calculations 20to24'!H163,'Calculations 25to34'!H163,'Calculations 35to44'!H163,'Calculations 55to64'!H163,'Calculations 65plus'!H163)</f>
        <v>0.19097034577588134</v>
      </c>
      <c r="I208">
        <f>I163/SUM(I163,'Calculations 16to19'!I163,'Calculations 20to24'!I163,'Calculations 25to34'!I163,'Calculations 35to44'!I163,'Calculations 55to64'!I163,'Calculations 65plus'!I163)</f>
        <v>0.19386289795937184</v>
      </c>
      <c r="J208">
        <f>J163/SUM(J163,'Calculations 16to19'!J163,'Calculations 20to24'!J163,'Calculations 25to34'!J163,'Calculations 35to44'!J163,'Calculations 55to64'!J163,'Calculations 65plus'!J163)</f>
        <v>0.19880196629627495</v>
      </c>
      <c r="K208">
        <f>K163/SUM(K163,'Calculations 16to19'!K163,'Calculations 20to24'!K163,'Calculations 25to34'!K163,'Calculations 35to44'!K163,'Calculations 55to64'!K163,'Calculations 65plus'!K163)</f>
        <v>0.20378791004396726</v>
      </c>
      <c r="L208">
        <f>L163/SUM(L163,'Calculations 16to19'!L163,'Calculations 20to24'!L163,'Calculations 25to34'!L163,'Calculations 35to44'!L163,'Calculations 55to64'!L163,'Calculations 65plus'!L163)</f>
        <v>0.1935853387735984</v>
      </c>
      <c r="M208">
        <f>M163/SUM(M163,'Calculations 16to19'!M163,'Calculations 20to24'!M163,'Calculations 25to34'!M163,'Calculations 35to44'!M163,'Calculations 55to64'!M163,'Calculations 65plus'!M163)</f>
        <v>0.19296144946204341</v>
      </c>
      <c r="N208">
        <f>N163/SUM(N163,'Calculations 16to19'!N163,'Calculations 20to24'!N163,'Calculations 25to34'!N163,'Calculations 35to44'!N163,'Calculations 55to64'!N163,'Calculations 65plus'!N163)</f>
        <v>0.19232012047325647</v>
      </c>
      <c r="O208">
        <f>O163/SUM(O163,'Calculations 16to19'!O163,'Calculations 20to24'!O163,'Calculations 25to34'!O163,'Calculations 35to44'!O163,'Calculations 55to64'!O163,'Calculations 65plus'!O163)</f>
        <v>0.19166176467330004</v>
      </c>
      <c r="P208">
        <f>P163/SUM(P163,'Calculations 16to19'!P163,'Calculations 20to24'!P163,'Calculations 25to34'!P163,'Calculations 35to44'!P163,'Calculations 55to64'!P163,'Calculations 65plus'!P163)</f>
        <v>0.19098680651055475</v>
      </c>
      <c r="Q208">
        <f>Q163/SUM(Q163,'Calculations 16to19'!Q163,'Calculations 20to24'!Q163,'Calculations 25to34'!Q163,'Calculations 35to44'!Q163,'Calculations 55to64'!Q163,'Calculations 65plus'!Q163)</f>
        <v>0.19029568089342863</v>
      </c>
      <c r="R208">
        <f>R163/SUM(R163,'Calculations 16to19'!R163,'Calculations 20to24'!R163,'Calculations 25to34'!R163,'Calculations 35to44'!R163,'Calculations 55to64'!R163,'Calculations 65plus'!R163)</f>
        <v>0.18958883209028154</v>
      </c>
      <c r="S208">
        <f>S163/SUM(S163,'Calculations 16to19'!S163,'Calculations 20to24'!S163,'Calculations 25to34'!S163,'Calculations 35to44'!S163,'Calculations 55to64'!S163,'Calculations 65plus'!S163)</f>
        <v>0.1888667126536839</v>
      </c>
      <c r="T208">
        <f>T163/SUM(T163,'Calculations 16to19'!T163,'Calculations 20to24'!T163,'Calculations 25to34'!T163,'Calculations 35to44'!T163,'Calculations 55to64'!T163,'Calculations 65plus'!T163)</f>
        <v>0.18812978237092826</v>
      </c>
      <c r="U208">
        <f>U163/SUM(U163,'Calculations 16to19'!U163,'Calculations 20to24'!U163,'Calculations 25to34'!U163,'Calculations 35to44'!U163,'Calculations 55to64'!U163,'Calculations 65plus'!U163)</f>
        <v>0.1873785072425401</v>
      </c>
      <c r="V208">
        <f>V163/SUM(V163,'Calculations 16to19'!V163,'Calculations 20to24'!V163,'Calculations 25to34'!V163,'Calculations 35to44'!V163,'Calculations 55to64'!V163,'Calculations 65plus'!V163)</f>
        <v>0.18661335849032984</v>
      </c>
      <c r="W208">
        <f>W163/SUM(W163,'Calculations 16to19'!W163,'Calculations 20to24'!W163,'Calculations 25to34'!W163,'Calculations 35to44'!W163,'Calculations 55to64'!W163,'Calculations 65plus'!W163)</f>
        <v>0.18583481159638149</v>
      </c>
      <c r="X208">
        <f>X163/SUM(X163,'Calculations 16to19'!X163,'Calculations 20to24'!X163,'Calculations 25to34'!X163,'Calculations 35to44'!X163,'Calculations 55to64'!X163,'Calculations 65plus'!X163)</f>
        <v>0.18504334537415013</v>
      </c>
      <c r="Y208">
        <f>Y163/SUM(Y163,'Calculations 16to19'!Y163,'Calculations 20to24'!Y163,'Calculations 25to34'!Y163,'Calculations 35to44'!Y163,'Calculations 55to64'!Y163,'Calculations 65plus'!Y163)</f>
        <v>0.18423944107271004</v>
      </c>
      <c r="Z208">
        <f>Z163/SUM(Z163,'Calculations 16to19'!Z163,'Calculations 20to24'!Z163,'Calculations 25to34'!Z163,'Calculations 35to44'!Z163,'Calculations 55to64'!Z163,'Calculations 65plus'!Z163)</f>
        <v>0.18342358151499757</v>
      </c>
      <c r="AA208">
        <f>AA163/SUM(AA163,'Calculations 16to19'!AA163,'Calculations 20to24'!AA163,'Calculations 25to34'!AA163,'Calculations 35to44'!AA163,'Calculations 55to64'!AA163,'Calculations 65plus'!AA163)</f>
        <v>0.18259625027074849</v>
      </c>
      <c r="AB208">
        <f>AB163/SUM(AB163,'Calculations 16to19'!AB163,'Calculations 20to24'!AB163,'Calculations 25to34'!AB163,'Calculations 35to44'!AB163,'Calculations 55to64'!AB163,'Calculations 65plus'!AB163)</f>
        <v>0.18175793086465802</v>
      </c>
      <c r="AC208">
        <f>AC163/SUM(AC163,'Calculations 16to19'!AC163,'Calculations 20to24'!AC163,'Calculations 25to34'!AC163,'Calculations 35to44'!AC163,'Calculations 55to64'!AC163,'Calculations 65plus'!AC163)</f>
        <v>0.18090910602015658</v>
      </c>
      <c r="AD208">
        <f>AD163/SUM(AD163,'Calculations 16to19'!AD163,'Calculations 20to24'!AD163,'Calculations 25to34'!AD163,'Calculations 35to44'!AD163,'Calculations 55to64'!AD163,'Calculations 65plus'!AD163)</f>
        <v>0.18005025693903881</v>
      </c>
      <c r="AE208">
        <f>AE163/SUM(AE163,'Calculations 16to19'!AE163,'Calculations 20to24'!AE163,'Calculations 25to34'!AE163,'Calculations 35to44'!AE163,'Calculations 55to64'!AE163,'Calculations 65plus'!AE163)</f>
        <v>0.17918186261705735</v>
      </c>
      <c r="AF208">
        <f>AF163/SUM(AF163,'Calculations 16to19'!AF163,'Calculations 20to24'!AF163,'Calculations 25to34'!AF163,'Calculations 35to44'!AF163,'Calculations 55to64'!AF163,'Calculations 65plus'!AF163)</f>
        <v>0.17830439919545951</v>
      </c>
    </row>
    <row r="209" spans="1:32" x14ac:dyDescent="0.25">
      <c r="A209" t="s">
        <v>70</v>
      </c>
      <c r="B209">
        <f>B164/SUM(B164,'Calculations 16to19'!B164,'Calculations 20to24'!B164,'Calculations 25to34'!B164,'Calculations 35to44'!B164,'Calculations 55to64'!B164,'Calculations 65plus'!B164)</f>
        <v>0.24999999999999994</v>
      </c>
      <c r="C209">
        <f>C164/SUM(C164,'Calculations 16to19'!C164,'Calculations 20to24'!C164,'Calculations 25to34'!C164,'Calculations 35to44'!C164,'Calculations 55to64'!C164,'Calculations 65plus'!C164)</f>
        <v>0.24389848011083196</v>
      </c>
      <c r="D209">
        <f>D164/SUM(D164,'Calculations 16to19'!D164,'Calculations 20to24'!D164,'Calculations 25to34'!D164,'Calculations 35to44'!D164,'Calculations 55to64'!D164,'Calculations 65plus'!D164)</f>
        <v>0.24144993414852359</v>
      </c>
      <c r="E209">
        <f>E164/SUM(E164,'Calculations 16to19'!E164,'Calculations 20to24'!E164,'Calculations 25to34'!E164,'Calculations 35to44'!E164,'Calculations 55to64'!E164,'Calculations 65plus'!E164)</f>
        <v>0.24004186837440777</v>
      </c>
      <c r="F209">
        <f>F164/SUM(F164,'Calculations 16to19'!F164,'Calculations 20to24'!F164,'Calculations 25to34'!F164,'Calculations 35to44'!F164,'Calculations 55to64'!F164,'Calculations 65plus'!F164)</f>
        <v>0.23876325052816341</v>
      </c>
      <c r="G209">
        <f>G164/SUM(G164,'Calculations 16to19'!G164,'Calculations 20to24'!G164,'Calculations 25to34'!G164,'Calculations 35to44'!G164,'Calculations 55to64'!G164,'Calculations 65plus'!G164)</f>
        <v>0.23832297984177253</v>
      </c>
      <c r="H209">
        <f>H164/SUM(H164,'Calculations 16to19'!H164,'Calculations 20to24'!H164,'Calculations 25to34'!H164,'Calculations 35to44'!H164,'Calculations 55to64'!H164,'Calculations 65plus'!H164)</f>
        <v>0.23761103717034918</v>
      </c>
      <c r="I209">
        <f>I164/SUM(I164,'Calculations 16to19'!I164,'Calculations 20to24'!I164,'Calculations 25to34'!I164,'Calculations 35to44'!I164,'Calculations 55to64'!I164,'Calculations 65plus'!I164)</f>
        <v>0.24102229670265454</v>
      </c>
      <c r="J209">
        <f>J164/SUM(J164,'Calculations 16to19'!J164,'Calculations 20to24'!J164,'Calculations 25to34'!J164,'Calculations 35to44'!J164,'Calculations 55to64'!J164,'Calculations 65plus'!J164)</f>
        <v>0.24713470596564985</v>
      </c>
      <c r="K209">
        <f>K164/SUM(K164,'Calculations 16to19'!K164,'Calculations 20to24'!K164,'Calculations 25to34'!K164,'Calculations 35to44'!K164,'Calculations 55to64'!K164,'Calculations 65plus'!K164)</f>
        <v>0.2533741076082171</v>
      </c>
      <c r="L209">
        <f>L164/SUM(L164,'Calculations 16to19'!L164,'Calculations 20to24'!L164,'Calculations 25to34'!L164,'Calculations 35to44'!L164,'Calculations 55to64'!L164,'Calculations 65plus'!L164)</f>
        <v>0.24119775251116868</v>
      </c>
      <c r="M209">
        <f>M164/SUM(M164,'Calculations 16to19'!M164,'Calculations 20to24'!M164,'Calculations 25to34'!M164,'Calculations 35to44'!M164,'Calculations 55to64'!M164,'Calculations 65plus'!M164)</f>
        <v>0.24050387065408299</v>
      </c>
      <c r="N209">
        <f>N164/SUM(N164,'Calculations 16to19'!N164,'Calculations 20to24'!N164,'Calculations 25to34'!N164,'Calculations 35to44'!N164,'Calculations 55to64'!N164,'Calculations 65plus'!N164)</f>
        <v>0.2397812878848177</v>
      </c>
      <c r="O209">
        <f>O164/SUM(O164,'Calculations 16to19'!O164,'Calculations 20to24'!O164,'Calculations 25to34'!O164,'Calculations 35to44'!O164,'Calculations 55to64'!O164,'Calculations 65plus'!O164)</f>
        <v>0.23903062017988103</v>
      </c>
      <c r="P209">
        <f>P164/SUM(P164,'Calculations 16to19'!P164,'Calculations 20to24'!P164,'Calculations 25to34'!P164,'Calculations 35to44'!P164,'Calculations 55to64'!P164,'Calculations 65plus'!P164)</f>
        <v>0.23825250787127519</v>
      </c>
      <c r="Q209">
        <f>Q164/SUM(Q164,'Calculations 16to19'!Q164,'Calculations 20to24'!Q164,'Calculations 25to34'!Q164,'Calculations 35to44'!Q164,'Calculations 55to64'!Q164,'Calculations 65plus'!Q164)</f>
        <v>0.23744761362326253</v>
      </c>
      <c r="R209">
        <f>R164/SUM(R164,'Calculations 16to19'!R164,'Calculations 20to24'!R164,'Calculations 25to34'!R164,'Calculations 35to44'!R164,'Calculations 55to64'!R164,'Calculations 65plus'!R164)</f>
        <v>0.23661662042889503</v>
      </c>
      <c r="S209">
        <f>S164/SUM(S164,'Calculations 16to19'!S164,'Calculations 20to24'!S164,'Calculations 25to34'!S164,'Calculations 35to44'!S164,'Calculations 55to64'!S164,'Calculations 65plus'!S164)</f>
        <v>0.23576022963209409</v>
      </c>
      <c r="T209">
        <f>T164/SUM(T164,'Calculations 16to19'!T164,'Calculations 20to24'!T164,'Calculations 25to34'!T164,'Calculations 35to44'!T164,'Calculations 55to64'!T164,'Calculations 65plus'!T164)</f>
        <v>0.23487915898068329</v>
      </c>
      <c r="U209">
        <f>U164/SUM(U164,'Calculations 16to19'!U164,'Calculations 20to24'!U164,'Calculations 25to34'!U164,'Calculations 35to44'!U164,'Calculations 55to64'!U164,'Calculations 65plus'!U164)</f>
        <v>0.23397414071542016</v>
      </c>
      <c r="V209">
        <f>V164/SUM(V164,'Calculations 16to19'!V164,'Calculations 20to24'!V164,'Calculations 25to34'!V164,'Calculations 35to44'!V164,'Calculations 55to64'!V164,'Calculations 65plus'!V164)</f>
        <v>0.23304591969965882</v>
      </c>
      <c r="W209">
        <f>W164/SUM(W164,'Calculations 16to19'!W164,'Calculations 20to24'!W164,'Calculations 25to34'!W164,'Calculations 35to44'!W164,'Calculations 55to64'!W164,'Calculations 65plus'!W164)</f>
        <v>0.23209525159393163</v>
      </c>
      <c r="X209">
        <f>X164/SUM(X164,'Calculations 16to19'!X164,'Calculations 20to24'!X164,'Calculations 25to34'!X164,'Calculations 35to44'!X164,'Calculations 55to64'!X164,'Calculations 65plus'!X164)</f>
        <v>0.23112290107928868</v>
      </c>
      <c r="Y209">
        <f>Y164/SUM(Y164,'Calculations 16to19'!Y164,'Calculations 20to24'!Y164,'Calculations 25to34'!Y164,'Calculations 35to44'!Y164,'Calculations 55to64'!Y164,'Calculations 65plus'!Y164)</f>
        <v>0.23012964013289822</v>
      </c>
      <c r="Z209">
        <f>Z164/SUM(Z164,'Calculations 16to19'!Z164,'Calculations 20to24'!Z164,'Calculations 25to34'!Z164,'Calculations 35to44'!Z164,'Calculations 55to64'!Z164,'Calculations 65plus'!Z164)</f>
        <v>0.22911624635898276</v>
      </c>
      <c r="AA209">
        <f>AA164/SUM(AA164,'Calculations 16to19'!AA164,'Calculations 20to24'!AA164,'Calculations 25to34'!AA164,'Calculations 35to44'!AA164,'Calculations 55to64'!AA164,'Calculations 65plus'!AA164)</f>
        <v>0.22808350137781191</v>
      </c>
      <c r="AB209">
        <f>AB164/SUM(AB164,'Calculations 16to19'!AB164,'Calculations 20to24'!AB164,'Calculations 25to34'!AB164,'Calculations 35to44'!AB164,'Calculations 55to64'!AB164,'Calculations 65plus'!AB164)</f>
        <v>0.22703218927507021</v>
      </c>
      <c r="AC209">
        <f>AC164/SUM(AC164,'Calculations 16to19'!AC164,'Calculations 20to24'!AC164,'Calculations 25to34'!AC164,'Calculations 35to44'!AC164,'Calculations 55to64'!AC164,'Calculations 65plus'!AC164)</f>
        <v>0.22596309511358015</v>
      </c>
      <c r="AD209">
        <f>AD164/SUM(AD164,'Calculations 16to19'!AD164,'Calculations 20to24'!AD164,'Calculations 25to34'!AD164,'Calculations 35to44'!AD164,'Calculations 55to64'!AD164,'Calculations 65plus'!AD164)</f>
        <v>0.2248770035089796</v>
      </c>
      <c r="AE209">
        <f>AE164/SUM(AE164,'Calculations 16to19'!AE164,'Calculations 20to24'!AE164,'Calculations 25to34'!AE164,'Calculations 35to44'!AE164,'Calculations 55to64'!AE164,'Calculations 65plus'!AE164)</f>
        <v>0.22377469727062668</v>
      </c>
      <c r="AF209">
        <f>AF164/SUM(AF164,'Calculations 16to19'!AF164,'Calculations 20to24'!AF164,'Calculations 25to34'!AF164,'Calculations 35to44'!AF164,'Calculations 55to64'!AF164,'Calculations 65plus'!AF164)</f>
        <v>0.22265695610866867</v>
      </c>
    </row>
    <row r="210" spans="1:32" x14ac:dyDescent="0.25">
      <c r="A210" t="s">
        <v>72</v>
      </c>
      <c r="B210">
        <f>B165/SUM(B165,'Calculations 16to19'!B165,'Calculations 20to24'!B165,'Calculations 25to34'!B165,'Calculations 35to44'!B165,'Calculations 55to64'!B165,'Calculations 65plus'!B165)</f>
        <v>0.21804023361453598</v>
      </c>
      <c r="C210">
        <f>C165/SUM(C165,'Calculations 16to19'!C165,'Calculations 20to24'!C165,'Calculations 25to34'!C165,'Calculations 35to44'!C165,'Calculations 55to64'!C165,'Calculations 65plus'!C165)</f>
        <v>0.21249906837792545</v>
      </c>
      <c r="D210">
        <f>D165/SUM(D165,'Calculations 16to19'!D165,'Calculations 20to24'!D165,'Calculations 25to34'!D165,'Calculations 35to44'!D165,'Calculations 55to64'!D165,'Calculations 65plus'!D165)</f>
        <v>0.21014585287047485</v>
      </c>
      <c r="E210">
        <f>E165/SUM(E165,'Calculations 16to19'!E165,'Calculations 20to24'!E165,'Calculations 25to34'!E165,'Calculations 35to44'!E165,'Calculations 55to64'!E165,'Calculations 65plus'!E165)</f>
        <v>0.20867513330718107</v>
      </c>
      <c r="F210">
        <f>F165/SUM(F165,'Calculations 16to19'!F165,'Calculations 20to24'!F165,'Calculations 25to34'!F165,'Calculations 35to44'!F165,'Calculations 55to64'!F165,'Calculations 65plus'!F165)</f>
        <v>0.20738432382953664</v>
      </c>
      <c r="G210">
        <f>G165/SUM(G165,'Calculations 16to19'!G165,'Calculations 20to24'!G165,'Calculations 25to34'!G165,'Calculations 35to44'!G165,'Calculations 55to64'!G165,'Calculations 65plus'!G165)</f>
        <v>0.20704517179192009</v>
      </c>
      <c r="H210">
        <f>H165/SUM(H165,'Calculations 16to19'!H165,'Calculations 20to24'!H165,'Calculations 25to34'!H165,'Calculations 35to44'!H165,'Calculations 55to64'!H165,'Calculations 65plus'!H165)</f>
        <v>0.20641652682219716</v>
      </c>
      <c r="I210">
        <f>I165/SUM(I165,'Calculations 16to19'!I165,'Calculations 20to24'!I165,'Calculations 25to34'!I165,'Calculations 35to44'!I165,'Calculations 55to64'!I165,'Calculations 65plus'!I165)</f>
        <v>0.20925481236589816</v>
      </c>
      <c r="J210">
        <f>J165/SUM(J165,'Calculations 16to19'!J165,'Calculations 20to24'!J165,'Calculations 25to34'!J165,'Calculations 35to44'!J165,'Calculations 55to64'!J165,'Calculations 65plus'!J165)</f>
        <v>0.21439780729859392</v>
      </c>
      <c r="K210">
        <f>K165/SUM(K165,'Calculations 16to19'!K165,'Calculations 20to24'!K165,'Calculations 25to34'!K165,'Calculations 35to44'!K165,'Calculations 55to64'!K165,'Calculations 65plus'!K165)</f>
        <v>0.2196999204853447</v>
      </c>
      <c r="L210">
        <f>L165/SUM(L165,'Calculations 16to19'!L165,'Calculations 20to24'!L165,'Calculations 25to34'!L165,'Calculations 35to44'!L165,'Calculations 55to64'!L165,'Calculations 65plus'!L165)</f>
        <v>0.20896434970119265</v>
      </c>
      <c r="M210">
        <f>M165/SUM(M165,'Calculations 16to19'!M165,'Calculations 20to24'!M165,'Calculations 25to34'!M165,'Calculations 35to44'!M165,'Calculations 55to64'!M165,'Calculations 65plus'!M165)</f>
        <v>0.20824082999848401</v>
      </c>
      <c r="N210">
        <f>N165/SUM(N165,'Calculations 16to19'!N165,'Calculations 20to24'!N165,'Calculations 25to34'!N165,'Calculations 35to44'!N165,'Calculations 55to64'!N165,'Calculations 65plus'!N165)</f>
        <v>0.20749409005028505</v>
      </c>
      <c r="O210">
        <f>O165/SUM(O165,'Calculations 16to19'!O165,'Calculations 20to24'!O165,'Calculations 25to34'!O165,'Calculations 35to44'!O165,'Calculations 55to64'!O165,'Calculations 65plus'!O165)</f>
        <v>0.20672483475665041</v>
      </c>
      <c r="P210">
        <f>P165/SUM(P165,'Calculations 16to19'!P165,'Calculations 20to24'!P165,'Calculations 25to34'!P165,'Calculations 35to44'!P165,'Calculations 55to64'!P165,'Calculations 65plus'!P165)</f>
        <v>0.20593377766458656</v>
      </c>
      <c r="Q210">
        <f>Q165/SUM(Q165,'Calculations 16to19'!Q165,'Calculations 20to24'!Q165,'Calculations 25to34'!Q165,'Calculations 35to44'!Q165,'Calculations 55to64'!Q165,'Calculations 65plus'!Q165)</f>
        <v>0.20512163944719192</v>
      </c>
      <c r="R210">
        <f>R165/SUM(R165,'Calculations 16to19'!R165,'Calculations 20to24'!R165,'Calculations 25to34'!R165,'Calculations 35to44'!R165,'Calculations 55to64'!R165,'Calculations 65plus'!R165)</f>
        <v>0.20428914642522267</v>
      </c>
      <c r="S210">
        <f>S165/SUM(S165,'Calculations 16to19'!S165,'Calculations 20to24'!S165,'Calculations 25to34'!S165,'Calculations 35to44'!S165,'Calculations 55to64'!S165,'Calculations 65plus'!S165)</f>
        <v>0.20343702913390591</v>
      </c>
      <c r="T210">
        <f>T165/SUM(T165,'Calculations 16to19'!T165,'Calculations 20to24'!T165,'Calculations 25to34'!T165,'Calculations 35to44'!T165,'Calculations 55to64'!T165,'Calculations 65plus'!T165)</f>
        <v>0.2025660209374823</v>
      </c>
      <c r="U210">
        <f>U165/SUM(U165,'Calculations 16to19'!U165,'Calculations 20to24'!U165,'Calculations 25to34'!U165,'Calculations 35to44'!U165,'Calculations 55to64'!U165,'Calculations 65plus'!U165)</f>
        <v>0.20167685669366181</v>
      </c>
      <c r="V210">
        <f>V165/SUM(V165,'Calculations 16to19'!V165,'Calculations 20to24'!V165,'Calculations 25to34'!V165,'Calculations 35to44'!V165,'Calculations 55to64'!V165,'Calculations 65plus'!V165)</f>
        <v>0.20077027146983736</v>
      </c>
      <c r="W210">
        <f>W165/SUM(W165,'Calculations 16to19'!W165,'Calculations 20to24'!W165,'Calculations 25to34'!W165,'Calculations 35to44'!W165,'Calculations 55to64'!W165,'Calculations 65plus'!W165)</f>
        <v>0.19984699931264133</v>
      </c>
      <c r="X210">
        <f>X165/SUM(X165,'Calculations 16to19'!X165,'Calculations 20to24'!X165,'Calculations 25to34'!X165,'Calculations 35to44'!X165,'Calculations 55to64'!X165,'Calculations 65plus'!X165)</f>
        <v>0.19890777207207977</v>
      </c>
      <c r="Y210">
        <f>Y165/SUM(Y165,'Calculations 16to19'!Y165,'Calculations 20to24'!Y165,'Calculations 25to34'!Y165,'Calculations 35to44'!Y165,'Calculations 55to64'!Y165,'Calculations 65plus'!Y165)</f>
        <v>0.19795331828124935</v>
      </c>
      <c r="Z210">
        <f>Z165/SUM(Z165,'Calculations 16to19'!Z165,'Calculations 20to24'!Z165,'Calculations 25to34'!Z165,'Calculations 35to44'!Z165,'Calculations 55to64'!Z165,'Calculations 65plus'!Z165)</f>
        <v>0.19698436209233069</v>
      </c>
      <c r="AA210">
        <f>AA165/SUM(AA165,'Calculations 16to19'!AA165,'Calculations 20to24'!AA165,'Calculations 25to34'!AA165,'Calculations 35to44'!AA165,'Calculations 55to64'!AA165,'Calculations 65plus'!AA165)</f>
        <v>0.19600162226931803</v>
      </c>
      <c r="AB210">
        <f>AB165/SUM(AB165,'Calculations 16to19'!AB165,'Calculations 20to24'!AB165,'Calculations 25to34'!AB165,'Calculations 35to44'!AB165,'Calculations 55to64'!AB165,'Calculations 65plus'!AB165)</f>
        <v>0.19500581123767849</v>
      </c>
      <c r="AC210">
        <f>AC165/SUM(AC165,'Calculations 16to19'!AC165,'Calculations 20to24'!AC165,'Calculations 25to34'!AC165,'Calculations 35to44'!AC165,'Calculations 55to64'!AC165,'Calculations 65plus'!AC165)</f>
        <v>0.19399763419092073</v>
      </c>
      <c r="AD210">
        <f>AD165/SUM(AD165,'Calculations 16to19'!AD165,'Calculations 20to24'!AD165,'Calculations 25to34'!AD165,'Calculations 35to44'!AD165,'Calculations 55to64'!AD165,'Calculations 65plus'!AD165)</f>
        <v>0.19297778825381662</v>
      </c>
      <c r="AE210">
        <f>AE165/SUM(AE165,'Calculations 16to19'!AE165,'Calculations 20to24'!AE165,'Calculations 25to34'!AE165,'Calculations 35to44'!AE165,'Calculations 55to64'!AE165,'Calculations 65plus'!AE165)</f>
        <v>0.19194696170183251</v>
      </c>
      <c r="AF210">
        <f>AF165/SUM(AF165,'Calculations 16to19'!AF165,'Calculations 20to24'!AF165,'Calculations 25to34'!AF165,'Calculations 35to44'!AF165,'Calculations 55to64'!AF165,'Calculations 65plus'!AF165)</f>
        <v>0.19090583323612489</v>
      </c>
    </row>
    <row r="211" spans="1:32" x14ac:dyDescent="0.25">
      <c r="A211" t="s">
        <v>74</v>
      </c>
      <c r="B211">
        <f>B166/SUM(B166,'Calculations 16to19'!B166,'Calculations 20to24'!B166,'Calculations 25to34'!B166,'Calculations 35to44'!B166,'Calculations 55to64'!B166,'Calculations 65plus'!B166)</f>
        <v>0.17014218009478679</v>
      </c>
      <c r="C211">
        <f>C166/SUM(C166,'Calculations 16to19'!C166,'Calculations 20to24'!C166,'Calculations 25to34'!C166,'Calculations 35to44'!C166,'Calculations 55to64'!C166,'Calculations 65plus'!C166)</f>
        <v>0.16630984905226054</v>
      </c>
      <c r="D211">
        <f>D166/SUM(D166,'Calculations 16to19'!D166,'Calculations 20to24'!D166,'Calculations 25to34'!D166,'Calculations 35to44'!D166,'Calculations 55to64'!D166,'Calculations 65plus'!D166)</f>
        <v>0.16489738858099484</v>
      </c>
      <c r="E211">
        <f>E166/SUM(E166,'Calculations 16to19'!E166,'Calculations 20to24'!E166,'Calculations 25to34'!E166,'Calculations 35to44'!E166,'Calculations 55to64'!E166,'Calculations 65plus'!E166)</f>
        <v>0.16418049229179249</v>
      </c>
      <c r="F211">
        <f>F166/SUM(F166,'Calculations 16to19'!F166,'Calculations 20to24'!F166,'Calculations 25to34'!F166,'Calculations 35to44'!F166,'Calculations 55to64'!F166,'Calculations 65plus'!F166)</f>
        <v>0.16364542009068325</v>
      </c>
      <c r="G211">
        <f>G166/SUM(G166,'Calculations 16to19'!G166,'Calculations 20to24'!G166,'Calculations 25to34'!G166,'Calculations 35to44'!G166,'Calculations 55to64'!G166,'Calculations 65plus'!G166)</f>
        <v>0.1640071460727921</v>
      </c>
      <c r="H211">
        <f>H166/SUM(H166,'Calculations 16to19'!H166,'Calculations 20to24'!H166,'Calculations 25to34'!H166,'Calculations 35to44'!H166,'Calculations 55to64'!H166,'Calculations 65plus'!H166)</f>
        <v>0.1640931752196397</v>
      </c>
      <c r="I211">
        <f>I166/SUM(I166,'Calculations 16to19'!I166,'Calculations 20to24'!I166,'Calculations 25to34'!I166,'Calculations 35to44'!I166,'Calculations 55to64'!I166,'Calculations 65plus'!I166)</f>
        <v>0.16689756515500564</v>
      </c>
      <c r="J211">
        <f>J166/SUM(J166,'Calculations 16to19'!J166,'Calculations 20to24'!J166,'Calculations 25to34'!J166,'Calculations 35to44'!J166,'Calculations 55to64'!J166,'Calculations 65plus'!J166)</f>
        <v>0.17157411554918542</v>
      </c>
      <c r="K211">
        <f>K166/SUM(K166,'Calculations 16to19'!K166,'Calculations 20to24'!K166,'Calculations 25to34'!K166,'Calculations 35to44'!K166,'Calculations 55to64'!K166,'Calculations 65plus'!K166)</f>
        <v>0.17643869752691407</v>
      </c>
      <c r="L211">
        <f>L166/SUM(L166,'Calculations 16to19'!L166,'Calculations 20to24'!L166,'Calculations 25to34'!L166,'Calculations 35to44'!L166,'Calculations 55to64'!L166,'Calculations 65plus'!L166)</f>
        <v>0.16805203766233898</v>
      </c>
      <c r="M211">
        <f>M166/SUM(M166,'Calculations 16to19'!M166,'Calculations 20to24'!M166,'Calculations 25to34'!M166,'Calculations 35to44'!M166,'Calculations 55to64'!M166,'Calculations 65plus'!M166)</f>
        <v>0.16790476210929581</v>
      </c>
      <c r="N211">
        <f>N166/SUM(N166,'Calculations 16to19'!N166,'Calculations 20to24'!N166,'Calculations 25to34'!N166,'Calculations 35to44'!N166,'Calculations 55to64'!N166,'Calculations 65plus'!N166)</f>
        <v>0.16772225360647483</v>
      </c>
      <c r="O211">
        <f>O166/SUM(O166,'Calculations 16to19'!O166,'Calculations 20to24'!O166,'Calculations 25to34'!O166,'Calculations 35to44'!O166,'Calculations 55to64'!O166,'Calculations 65plus'!O166)</f>
        <v>0.16750535102540726</v>
      </c>
      <c r="P211">
        <f>P166/SUM(P166,'Calculations 16to19'!P166,'Calculations 20to24'!P166,'Calculations 25to34'!P166,'Calculations 35to44'!P166,'Calculations 55to64'!P166,'Calculations 65plus'!P166)</f>
        <v>0.16725491281223398</v>
      </c>
      <c r="Q211">
        <f>Q166/SUM(Q166,'Calculations 16to19'!Q166,'Calculations 20to24'!Q166,'Calculations 25to34'!Q166,'Calculations 35to44'!Q166,'Calculations 55to64'!Q166,'Calculations 65plus'!Q166)</f>
        <v>0.16697181442485387</v>
      </c>
      <c r="R211">
        <f>R166/SUM(R166,'Calculations 16to19'!R166,'Calculations 20to24'!R166,'Calculations 25to34'!R166,'Calculations 35to44'!R166,'Calculations 55to64'!R166,'Calculations 65plus'!R166)</f>
        <v>0.16665694587143737</v>
      </c>
      <c r="S211">
        <f>S166/SUM(S166,'Calculations 16to19'!S166,'Calculations 20to24'!S166,'Calculations 25to34'!S166,'Calculations 35to44'!S166,'Calculations 55to64'!S166,'Calculations 65plus'!S166)</f>
        <v>0.16631120934910026</v>
      </c>
      <c r="T211">
        <f>T166/SUM(T166,'Calculations 16to19'!T166,'Calculations 20to24'!T166,'Calculations 25to34'!T166,'Calculations 35to44'!T166,'Calculations 55to64'!T166,'Calculations 65plus'!T166)</f>
        <v>0.16593551698162434</v>
      </c>
      <c r="U211">
        <f>U166/SUM(U166,'Calculations 16to19'!U166,'Calculations 20to24'!U166,'Calculations 25to34'!U166,'Calculations 35to44'!U166,'Calculations 55to64'!U166,'Calculations 65plus'!U166)</f>
        <v>0.16553078865520818</v>
      </c>
      <c r="V211">
        <f>V166/SUM(V166,'Calculations 16to19'!V166,'Calculations 20to24'!V166,'Calculations 25to34'!V166,'Calculations 35to44'!V166,'Calculations 55to64'!V166,'Calculations 65plus'!V166)</f>
        <v>0.16509794995125468</v>
      </c>
      <c r="W211">
        <f>W166/SUM(W166,'Calculations 16to19'!W166,'Calculations 20to24'!W166,'Calculations 25to34'!W166,'Calculations 35to44'!W166,'Calculations 55to64'!W166,'Calculations 65plus'!W166)</f>
        <v>0.16463793017525877</v>
      </c>
      <c r="X211">
        <f>X166/SUM(X166,'Calculations 16to19'!X166,'Calculations 20to24'!X166,'Calculations 25to34'!X166,'Calculations 35to44'!X166,'Calculations 55to64'!X166,'Calculations 65plus'!X166)</f>
        <v>0.16415166048081287</v>
      </c>
      <c r="Y211">
        <f>Y166/SUM(Y166,'Calculations 16to19'!Y166,'Calculations 20to24'!Y166,'Calculations 25to34'!Y166,'Calculations 35to44'!Y166,'Calculations 55to64'!Y166,'Calculations 65plus'!Y166)</f>
        <v>0.16364007208775741</v>
      </c>
      <c r="Z211">
        <f>Z166/SUM(Z166,'Calculations 16to19'!Z166,'Calculations 20to24'!Z166,'Calculations 25to34'!Z166,'Calculations 35to44'!Z166,'Calculations 55to64'!Z166,'Calculations 65plus'!Z166)</f>
        <v>0.16310409459342456</v>
      </c>
      <c r="AA211">
        <f>AA166/SUM(AA166,'Calculations 16to19'!AA166,'Calculations 20to24'!AA166,'Calculations 25to34'!AA166,'Calculations 35to44'!AA166,'Calculations 55to64'!AA166,'Calculations 65plus'!AA166)</f>
        <v>0.16254465437587851</v>
      </c>
      <c r="AB211">
        <f>AB166/SUM(AB166,'Calculations 16to19'!AB166,'Calculations 20to24'!AB166,'Calculations 25to34'!AB166,'Calculations 35to44'!AB166,'Calculations 55to64'!AB166,'Calculations 65plus'!AB166)</f>
        <v>0.16196267308794832</v>
      </c>
      <c r="AC211">
        <f>AC166/SUM(AC166,'Calculations 16to19'!AC166,'Calculations 20to24'!AC166,'Calculations 25to34'!AC166,'Calculations 35to44'!AC166,'Calculations 55to64'!AC166,'Calculations 65plus'!AC166)</f>
        <v>0.16135906624077725</v>
      </c>
      <c r="AD211">
        <f>AD166/SUM(AD166,'Calculations 16to19'!AD166,'Calculations 20to24'!AD166,'Calculations 25to34'!AD166,'Calculations 35to44'!AD166,'Calculations 55to64'!AD166,'Calculations 65plus'!AD166)</f>
        <v>0.16073474187548401</v>
      </c>
      <c r="AE211">
        <f>AE166/SUM(AE166,'Calculations 16to19'!AE166,'Calculations 20to24'!AE166,'Calculations 25to34'!AE166,'Calculations 35to44'!AE166,'Calculations 55to64'!AE166,'Calculations 65plus'!AE166)</f>
        <v>0.16009059932143568</v>
      </c>
      <c r="AF211">
        <f>AF166/SUM(AF166,'Calculations 16to19'!AF166,'Calculations 20to24'!AF166,'Calculations 25to34'!AF166,'Calculations 35to44'!AF166,'Calculations 55to64'!AF166,'Calculations 65plus'!AF166)</f>
        <v>0.15942752803950738</v>
      </c>
    </row>
    <row r="212" spans="1:32" x14ac:dyDescent="0.25">
      <c r="A212" t="s">
        <v>76</v>
      </c>
      <c r="B212">
        <f>B167/SUM(B167,'Calculations 16to19'!B167,'Calculations 20to24'!B167,'Calculations 25to34'!B167,'Calculations 35to44'!B167,'Calculations 55to64'!B167,'Calculations 65plus'!B167)</f>
        <v>0.21977409008506482</v>
      </c>
      <c r="C212">
        <f>C167/SUM(C167,'Calculations 16to19'!C167,'Calculations 20to24'!C167,'Calculations 25to34'!C167,'Calculations 35to44'!C167,'Calculations 55to64'!C167,'Calculations 65plus'!C167)</f>
        <v>0.21432861913561183</v>
      </c>
      <c r="D212">
        <f>D167/SUM(D167,'Calculations 16to19'!D167,'Calculations 20to24'!D167,'Calculations 25to34'!D167,'Calculations 35to44'!D167,'Calculations 55to64'!D167,'Calculations 65plus'!D167)</f>
        <v>0.21213854318629322</v>
      </c>
      <c r="E212">
        <f>E167/SUM(E167,'Calculations 16to19'!E167,'Calculations 20to24'!E167,'Calculations 25to34'!E167,'Calculations 35to44'!E167,'Calculations 55to64'!E167,'Calculations 65plus'!E167)</f>
        <v>0.21085360236311887</v>
      </c>
      <c r="F212">
        <f>F167/SUM(F167,'Calculations 16to19'!F167,'Calculations 20to24'!F167,'Calculations 25to34'!F167,'Calculations 35to44'!F167,'Calculations 55to64'!F167,'Calculations 65plus'!F167)</f>
        <v>0.20972738594869603</v>
      </c>
      <c r="G212">
        <f>G167/SUM(G167,'Calculations 16to19'!G167,'Calculations 20to24'!G167,'Calculations 25to34'!G167,'Calculations 35to44'!G167,'Calculations 55to64'!G167,'Calculations 65plus'!G167)</f>
        <v>0.20952734777600157</v>
      </c>
      <c r="H212">
        <f>H167/SUM(H167,'Calculations 16to19'!H167,'Calculations 20to24'!H167,'Calculations 25to34'!H167,'Calculations 35to44'!H167,'Calculations 55to64'!H167,'Calculations 65plus'!H167)</f>
        <v>0.20903333686215961</v>
      </c>
      <c r="I212">
        <f>I167/SUM(I167,'Calculations 16to19'!I167,'Calculations 20to24'!I167,'Calculations 25to34'!I167,'Calculations 35to44'!I167,'Calculations 55to64'!I167,'Calculations 65plus'!I167)</f>
        <v>0.21206664023960767</v>
      </c>
      <c r="J212">
        <f>J167/SUM(J167,'Calculations 16to19'!J167,'Calculations 20to24'!J167,'Calculations 25to34'!J167,'Calculations 35to44'!J167,'Calculations 55to64'!J167,'Calculations 65plus'!J167)</f>
        <v>0.2174778630105601</v>
      </c>
      <c r="K212">
        <f>K167/SUM(K167,'Calculations 16to19'!K167,'Calculations 20to24'!K167,'Calculations 25to34'!K167,'Calculations 35to44'!K167,'Calculations 55to64'!K167,'Calculations 65plus'!K167)</f>
        <v>0.22309483031406174</v>
      </c>
      <c r="L212">
        <f>L167/SUM(L167,'Calculations 16to19'!L167,'Calculations 20to24'!L167,'Calculations 25to34'!L167,'Calculations 35to44'!L167,'Calculations 55to64'!L167,'Calculations 65plus'!L167)</f>
        <v>0.21227660569286919</v>
      </c>
      <c r="M212">
        <f>M167/SUM(M167,'Calculations 16to19'!M167,'Calculations 20to24'!M167,'Calculations 25to34'!M167,'Calculations 35to44'!M167,'Calculations 55to64'!M167,'Calculations 65plus'!M167)</f>
        <v>0.21169355296915762</v>
      </c>
      <c r="N212">
        <f>N167/SUM(N167,'Calculations 16to19'!N167,'Calculations 20to24'!N167,'Calculations 25to34'!N167,'Calculations 35to44'!N167,'Calculations 55to64'!N167,'Calculations 65plus'!N167)</f>
        <v>0.21108359378837488</v>
      </c>
      <c r="O212">
        <f>O167/SUM(O167,'Calculations 16to19'!O167,'Calculations 20to24'!O167,'Calculations 25to34'!O167,'Calculations 35to44'!O167,'Calculations 55to64'!O167,'Calculations 65plus'!O167)</f>
        <v>0.21044736323962498</v>
      </c>
      <c r="P212">
        <f>P167/SUM(P167,'Calculations 16to19'!P167,'Calculations 20to24'!P167,'Calculations 25to34'!P167,'Calculations 35to44'!P167,'Calculations 55to64'!P167,'Calculations 65plus'!P167)</f>
        <v>0.20978551420726158</v>
      </c>
      <c r="Q212">
        <f>Q167/SUM(Q167,'Calculations 16to19'!Q167,'Calculations 20to24'!Q167,'Calculations 25to34'!Q167,'Calculations 35to44'!Q167,'Calculations 55to64'!Q167,'Calculations 65plus'!Q167)</f>
        <v>0.20909871564797186</v>
      </c>
      <c r="R212">
        <f>R167/SUM(R167,'Calculations 16to19'!R167,'Calculations 20to24'!R167,'Calculations 25to34'!R167,'Calculations 35to44'!R167,'Calculations 55to64'!R167,'Calculations 65plus'!R167)</f>
        <v>0.20838765088908248</v>
      </c>
      <c r="S212">
        <f>S167/SUM(S167,'Calculations 16to19'!S167,'Calculations 20to24'!S167,'Calculations 25to34'!S167,'Calculations 35to44'!S167,'Calculations 55to64'!S167,'Calculations 65plus'!S167)</f>
        <v>0.20765301595287697</v>
      </c>
      <c r="T212">
        <f>T167/SUM(T167,'Calculations 16to19'!T167,'Calculations 20to24'!T167,'Calculations 25to34'!T167,'Calculations 35to44'!T167,'Calculations 55to64'!T167,'Calculations 65plus'!T167)</f>
        <v>0.20689551791138075</v>
      </c>
      <c r="U212">
        <f>U167/SUM(U167,'Calculations 16to19'!U167,'Calculations 20to24'!U167,'Calculations 25to34'!U167,'Calculations 35to44'!U167,'Calculations 55to64'!U167,'Calculations 65plus'!U167)</f>
        <v>0.20611587327575784</v>
      </c>
      <c r="V212">
        <f>V167/SUM(V167,'Calculations 16to19'!V167,'Calculations 20to24'!V167,'Calculations 25to34'!V167,'Calculations 35to44'!V167,'Calculations 55to64'!V167,'Calculations 65plus'!V167)</f>
        <v>0.2053148064241046</v>
      </c>
      <c r="W212">
        <f>W167/SUM(W167,'Calculations 16to19'!W167,'Calculations 20to24'!W167,'Calculations 25to34'!W167,'Calculations 35to44'!W167,'Calculations 55to64'!W167,'Calculations 65plus'!W167)</f>
        <v>0.20449304807112573</v>
      </c>
      <c r="X212">
        <f>X167/SUM(X167,'Calculations 16to19'!X167,'Calculations 20to24'!X167,'Calculations 25to34'!X167,'Calculations 35to44'!X167,'Calculations 55to64'!X167,'Calculations 65plus'!X167)</f>
        <v>0.20365133378278916</v>
      </c>
      <c r="Y212">
        <f>Y167/SUM(Y167,'Calculations 16to19'!Y167,'Calculations 20to24'!Y167,'Calculations 25to34'!Y167,'Calculations 35to44'!Y167,'Calculations 55to64'!Y167,'Calculations 65plus'!Y167)</f>
        <v>0.20279040253876673</v>
      </c>
      <c r="Z212">
        <f>Z167/SUM(Z167,'Calculations 16to19'!Z167,'Calculations 20to24'!Z167,'Calculations 25to34'!Z167,'Calculations 35to44'!Z167,'Calculations 55to64'!Z167,'Calculations 65plus'!Z167)</f>
        <v>0.20191099534509641</v>
      </c>
      <c r="AA212">
        <f>AA167/SUM(AA167,'Calculations 16to19'!AA167,'Calculations 20to24'!AA167,'Calculations 25to34'!AA167,'Calculations 35to44'!AA167,'Calculations 55to64'!AA167,'Calculations 65plus'!AA167)</f>
        <v>0.2010138538991959</v>
      </c>
      <c r="AB212">
        <f>AB167/SUM(AB167,'Calculations 16to19'!AB167,'Calculations 20to24'!AB167,'Calculations 25to34'!AB167,'Calculations 35to44'!AB167,'Calculations 55to64'!AB167,'Calculations 65plus'!AB167)</f>
        <v>0.20009971930901715</v>
      </c>
      <c r="AC212">
        <f>AC167/SUM(AC167,'Calculations 16to19'!AC167,'Calculations 20to24'!AC167,'Calculations 25to34'!AC167,'Calculations 35to44'!AC167,'Calculations 55to64'!AC167,'Calculations 65plus'!AC167)</f>
        <v>0.19916933086783084</v>
      </c>
      <c r="AD212">
        <f>AD167/SUM(AD167,'Calculations 16to19'!AD167,'Calculations 20to24'!AD167,'Calculations 25to34'!AD167,'Calculations 35to44'!AD167,'Calculations 55to64'!AD167,'Calculations 65plus'!AD167)</f>
        <v>0.19822342488581385</v>
      </c>
      <c r="AE212">
        <f>AE167/SUM(AE167,'Calculations 16to19'!AE167,'Calculations 20to24'!AE167,'Calculations 25to34'!AE167,'Calculations 35to44'!AE167,'Calculations 55to64'!AE167,'Calculations 65plus'!AE167)</f>
        <v>0.19726273357933205</v>
      </c>
      <c r="AF212">
        <f>AF167/SUM(AF167,'Calculations 16to19'!AF167,'Calculations 20to24'!AF167,'Calculations 25to34'!AF167,'Calculations 35to44'!AF167,'Calculations 55to64'!AF167,'Calculations 65plus'!AF167)</f>
        <v>0.19628798401851824</v>
      </c>
    </row>
    <row r="213" spans="1:32" x14ac:dyDescent="0.25">
      <c r="A213" t="s">
        <v>78</v>
      </c>
      <c r="B213">
        <f>B168/SUM(B168,'Calculations 16to19'!B168,'Calculations 20to24'!B168,'Calculations 25to34'!B168,'Calculations 35to44'!B168,'Calculations 55to64'!B168,'Calculations 65plus'!B168)</f>
        <v>0.124113075796824</v>
      </c>
      <c r="C213">
        <f>C168/SUM(C168,'Calculations 16to19'!C168,'Calculations 20to24'!C168,'Calculations 25to34'!C168,'Calculations 35to44'!C168,'Calculations 55to64'!C168,'Calculations 65plus'!C168)</f>
        <v>0.12261507540189874</v>
      </c>
      <c r="D213">
        <f>D168/SUM(D168,'Calculations 16to19'!D168,'Calculations 20to24'!D168,'Calculations 25to34'!D168,'Calculations 35to44'!D168,'Calculations 55to64'!D168,'Calculations 65plus'!D168)</f>
        <v>0.12240837117978753</v>
      </c>
      <c r="E213">
        <f>E168/SUM(E168,'Calculations 16to19'!E168,'Calculations 20to24'!E168,'Calculations 25to34'!E168,'Calculations 35to44'!E168,'Calculations 55to64'!E168,'Calculations 65plus'!E168)</f>
        <v>0.12267150658710145</v>
      </c>
      <c r="F213">
        <f>F168/SUM(F168,'Calculations 16to19'!F168,'Calculations 20to24'!F168,'Calculations 25to34'!F168,'Calculations 35to44'!F168,'Calculations 55to64'!F168,'Calculations 65plus'!F168)</f>
        <v>0.12317625851814622</v>
      </c>
      <c r="G213">
        <f>G168/SUM(G168,'Calculations 16to19'!G168,'Calculations 20to24'!G168,'Calculations 25to34'!G168,'Calculations 35to44'!G168,'Calculations 55to64'!G168,'Calculations 65plus'!G168)</f>
        <v>0.12458443922194007</v>
      </c>
      <c r="H213">
        <f>H168/SUM(H168,'Calculations 16to19'!H168,'Calculations 20to24'!H168,'Calculations 25to34'!H168,'Calculations 35to44'!H168,'Calculations 55to64'!H168,'Calculations 65plus'!H168)</f>
        <v>0.12573842884981376</v>
      </c>
      <c r="I213">
        <f>I168/SUM(I168,'Calculations 16to19'!I168,'Calculations 20to24'!I168,'Calculations 25to34'!I168,'Calculations 35to44'!I168,'Calculations 55to64'!I168,'Calculations 65plus'!I168)</f>
        <v>0.12892832887177846</v>
      </c>
      <c r="J213">
        <f>J168/SUM(J168,'Calculations 16to19'!J168,'Calculations 20to24'!J168,'Calculations 25to34'!J168,'Calculations 35to44'!J168,'Calculations 55to64'!J168,'Calculations 65plus'!J168)</f>
        <v>0.13348953433904159</v>
      </c>
      <c r="K213">
        <f>K168/SUM(K168,'Calculations 16to19'!K168,'Calculations 20to24'!K168,'Calculations 25to34'!K168,'Calculations 35to44'!K168,'Calculations 55to64'!K168,'Calculations 65plus'!K168)</f>
        <v>0.13804293723445049</v>
      </c>
      <c r="L213">
        <f>L168/SUM(L168,'Calculations 16to19'!L168,'Calculations 20to24'!L168,'Calculations 25to34'!L168,'Calculations 35to44'!L168,'Calculations 55to64'!L168,'Calculations 65plus'!L168)</f>
        <v>0.1324777100785054</v>
      </c>
      <c r="M213">
        <f>M168/SUM(M168,'Calculations 16to19'!M168,'Calculations 20to24'!M168,'Calculations 25to34'!M168,'Calculations 35to44'!M168,'Calculations 55to64'!M168,'Calculations 65plus'!M168)</f>
        <v>0.13321933668917352</v>
      </c>
      <c r="N213">
        <f>N168/SUM(N168,'Calculations 16to19'!N168,'Calculations 20to24'!N168,'Calculations 25to34'!N168,'Calculations 35to44'!N168,'Calculations 55to64'!N168,'Calculations 65plus'!N168)</f>
        <v>0.13390233433578216</v>
      </c>
      <c r="O213">
        <f>O168/SUM(O168,'Calculations 16to19'!O168,'Calculations 20to24'!O168,'Calculations 25to34'!O168,'Calculations 35to44'!O168,'Calculations 55to64'!O168,'Calculations 65plus'!O168)</f>
        <v>0.13452716623904587</v>
      </c>
      <c r="P213">
        <f>P168/SUM(P168,'Calculations 16to19'!P168,'Calculations 20to24'!P168,'Calculations 25to34'!P168,'Calculations 35to44'!P168,'Calculations 55to64'!P168,'Calculations 65plus'!P168)</f>
        <v>0.13509448454037964</v>
      </c>
      <c r="Q213">
        <f>Q168/SUM(Q168,'Calculations 16to19'!Q168,'Calculations 20to24'!Q168,'Calculations 25to34'!Q168,'Calculations 35to44'!Q168,'Calculations 55to64'!Q168,'Calculations 65plus'!Q168)</f>
        <v>0.13560510787374669</v>
      </c>
      <c r="R213">
        <f>R168/SUM(R168,'Calculations 16to19'!R168,'Calculations 20to24'!R168,'Calculations 25to34'!R168,'Calculations 35to44'!R168,'Calculations 55to64'!R168,'Calculations 65plus'!R168)</f>
        <v>0.13606000006543925</v>
      </c>
      <c r="S213">
        <f>S168/SUM(S168,'Calculations 16to19'!S168,'Calculations 20to24'!S168,'Calculations 25to34'!S168,'Calculations 35to44'!S168,'Calculations 55to64'!S168,'Calculations 65plus'!S168)</f>
        <v>0.13646025010372748</v>
      </c>
      <c r="T213">
        <f>T168/SUM(T168,'Calculations 16to19'!T168,'Calculations 20to24'!T168,'Calculations 25to34'!T168,'Calculations 35to44'!T168,'Calculations 55to64'!T168,'Calculations 65plus'!T168)</f>
        <v>0.13680705347048375</v>
      </c>
      <c r="U213">
        <f>U168/SUM(U168,'Calculations 16to19'!U168,'Calculations 20to24'!U168,'Calculations 25to34'!U168,'Calculations 35to44'!U168,'Calculations 55to64'!U168,'Calculations 65plus'!U168)</f>
        <v>0.13710169488448201</v>
      </c>
      <c r="V213">
        <f>V168/SUM(V168,'Calculations 16to19'!V168,'Calculations 20to24'!V168,'Calculations 25to34'!V168,'Calculations 35to44'!V168,'Calculations 55to64'!V168,'Calculations 65plus'!V168)</f>
        <v>0.13734553247074097</v>
      </c>
      <c r="W213">
        <f>W168/SUM(W168,'Calculations 16to19'!W168,'Calculations 20to24'!W168,'Calculations 25to34'!W168,'Calculations 35to44'!W168,'Calculations 55to64'!W168,'Calculations 65plus'!W168)</f>
        <v>0.13753998334163084</v>
      </c>
      <c r="X213">
        <f>X168/SUM(X168,'Calculations 16to19'!X168,'Calculations 20to24'!X168,'Calculations 25to34'!X168,'Calculations 35to44'!X168,'Calculations 55to64'!X168,'Calculations 65plus'!X168)</f>
        <v>0.13768651055280409</v>
      </c>
      <c r="Y213">
        <f>Y168/SUM(Y168,'Calculations 16to19'!Y168,'Calculations 20to24'!Y168,'Calculations 25to34'!Y168,'Calculations 35to44'!Y168,'Calculations 55to64'!Y168,'Calculations 65plus'!Y168)</f>
        <v>0.13778661137977327</v>
      </c>
      <c r="Z213">
        <f>Z168/SUM(Z168,'Calculations 16to19'!Z168,'Calculations 20to24'!Z168,'Calculations 25to34'!Z168,'Calculations 35to44'!Z168,'Calculations 55to64'!Z168,'Calculations 65plus'!Z168)</f>
        <v>0.13784180684835037</v>
      </c>
      <c r="AA213">
        <f>AA168/SUM(AA168,'Calculations 16to19'!AA168,'Calculations 20to24'!AA168,'Calculations 25to34'!AA168,'Calculations 35to44'!AA168,'Calculations 55to64'!AA168,'Calculations 65plus'!AA168)</f>
        <v>0.13785363244357596</v>
      </c>
      <c r="AB213">
        <f>AB168/SUM(AB168,'Calculations 16to19'!AB168,'Calculations 20to24'!AB168,'Calculations 25to34'!AB168,'Calculations 35to44'!AB168,'Calculations 55to64'!AB168,'Calculations 65plus'!AB168)</f>
        <v>0.13782362991649208</v>
      </c>
      <c r="AC213">
        <f>AC168/SUM(AC168,'Calculations 16to19'!AC168,'Calculations 20to24'!AC168,'Calculations 25to34'!AC168,'Calculations 35to44'!AC168,'Calculations 55to64'!AC168,'Calculations 65plus'!AC168)</f>
        <v>0.13775334010559753</v>
      </c>
      <c r="AD213">
        <f>AD168/SUM(AD168,'Calculations 16to19'!AD168,'Calculations 20to24'!AD168,'Calculations 25to34'!AD168,'Calculations 35to44'!AD168,'Calculations 55to64'!AD168,'Calculations 65plus'!AD168)</f>
        <v>0.13764429668947614</v>
      </c>
      <c r="AE213">
        <f>AE168/SUM(AE168,'Calculations 16to19'!AE168,'Calculations 20to24'!AE168,'Calculations 25to34'!AE168,'Calculations 35to44'!AE168,'Calculations 55to64'!AE168,'Calculations 65plus'!AE168)</f>
        <v>0.13749802078848633</v>
      </c>
      <c r="AF213">
        <f>AF168/SUM(AF168,'Calculations 16to19'!AF168,'Calculations 20to24'!AF168,'Calculations 25to34'!AF168,'Calculations 35to44'!AF168,'Calculations 55to64'!AF168,'Calculations 65plus'!AF168)</f>
        <v>0.13731601633606377</v>
      </c>
    </row>
    <row r="214" spans="1:32" x14ac:dyDescent="0.25">
      <c r="A214" t="s">
        <v>80</v>
      </c>
      <c r="B214">
        <f>B169/SUM(B169,'Calculations 16to19'!B169,'Calculations 20to24'!B169,'Calculations 25to34'!B169,'Calculations 35to44'!B169,'Calculations 55to64'!B169,'Calculations 65plus'!B169)</f>
        <v>0.21057429352780313</v>
      </c>
      <c r="C214">
        <f>C169/SUM(C169,'Calculations 16to19'!C169,'Calculations 20to24'!C169,'Calculations 25to34'!C169,'Calculations 35to44'!C169,'Calculations 55to64'!C169,'Calculations 65plus'!C169)</f>
        <v>0.20512288080776975</v>
      </c>
      <c r="D214">
        <f>D169/SUM(D169,'Calculations 16to19'!D169,'Calculations 20to24'!D169,'Calculations 25to34'!D169,'Calculations 35to44'!D169,'Calculations 55to64'!D169,'Calculations 65plus'!D169)</f>
        <v>0.20269332265748416</v>
      </c>
      <c r="E214">
        <f>E169/SUM(E169,'Calculations 16to19'!E169,'Calculations 20to24'!E169,'Calculations 25to34'!E169,'Calculations 35to44'!E169,'Calculations 55to64'!E169,'Calculations 65plus'!E169)</f>
        <v>0.20116084170683907</v>
      </c>
      <c r="F214">
        <f>F169/SUM(F169,'Calculations 16to19'!F169,'Calculations 20to24'!F169,'Calculations 25to34'!F169,'Calculations 35to44'!F169,'Calculations 55to64'!F169,'Calculations 65plus'!F169)</f>
        <v>0.19989944338194293</v>
      </c>
      <c r="G214">
        <f>G169/SUM(G169,'Calculations 16to19'!G169,'Calculations 20to24'!G169,'Calculations 25to34'!G169,'Calculations 35to44'!G169,'Calculations 55to64'!G169,'Calculations 65plus'!G169)</f>
        <v>0.19965969608264569</v>
      </c>
      <c r="H214">
        <f>H169/SUM(H169,'Calculations 16to19'!H169,'Calculations 20to24'!H169,'Calculations 25to34'!H169,'Calculations 35to44'!H169,'Calculations 55to64'!H169,'Calculations 65plus'!H169)</f>
        <v>0.19920827182493173</v>
      </c>
      <c r="I214">
        <f>I169/SUM(I169,'Calculations 16to19'!I169,'Calculations 20to24'!I169,'Calculations 25to34'!I169,'Calculations 35to44'!I169,'Calculations 55to64'!I169,'Calculations 65plus'!I169)</f>
        <v>0.2020950380716757</v>
      </c>
      <c r="J214">
        <f>J169/SUM(J169,'Calculations 16to19'!J169,'Calculations 20to24'!J169,'Calculations 25to34'!J169,'Calculations 35to44'!J169,'Calculations 55to64'!J169,'Calculations 65plus'!J169)</f>
        <v>0.20710491158619881</v>
      </c>
      <c r="K214">
        <f>K169/SUM(K169,'Calculations 16to19'!K169,'Calculations 20to24'!K169,'Calculations 25to34'!K169,'Calculations 35to44'!K169,'Calculations 55to64'!K169,'Calculations 65plus'!K169)</f>
        <v>0.21218904001115488</v>
      </c>
      <c r="L214">
        <f>L169/SUM(L169,'Calculations 16to19'!L169,'Calculations 20to24'!L169,'Calculations 25to34'!L169,'Calculations 35to44'!L169,'Calculations 55to64'!L169,'Calculations 65plus'!L169)</f>
        <v>0.20171664977409115</v>
      </c>
      <c r="M214">
        <f>M169/SUM(M169,'Calculations 16to19'!M169,'Calculations 20to24'!M169,'Calculations 25to34'!M169,'Calculations 35to44'!M169,'Calculations 55to64'!M169,'Calculations 65plus'!M169)</f>
        <v>0.2010247707657139</v>
      </c>
      <c r="N214">
        <f>N169/SUM(N169,'Calculations 16to19'!N169,'Calculations 20to24'!N169,'Calculations 25to34'!N169,'Calculations 35to44'!N169,'Calculations 55to64'!N169,'Calculations 65plus'!N169)</f>
        <v>0.20031037564376256</v>
      </c>
      <c r="O214">
        <f>O169/SUM(O169,'Calculations 16to19'!O169,'Calculations 20to24'!O169,'Calculations 25to34'!O169,'Calculations 35to44'!O169,'Calculations 55to64'!O169,'Calculations 65plus'!O169)</f>
        <v>0.1995741278643263</v>
      </c>
      <c r="P214">
        <f>P169/SUM(P169,'Calculations 16to19'!P169,'Calculations 20to24'!P169,'Calculations 25to34'!P169,'Calculations 35to44'!P169,'Calculations 55to64'!P169,'Calculations 65plus'!P169)</f>
        <v>0.19881670061067544</v>
      </c>
      <c r="Q214">
        <f>Q169/SUM(Q169,'Calculations 16to19'!Q169,'Calculations 20to24'!Q169,'Calculations 25to34'!Q169,'Calculations 35to44'!Q169,'Calculations 55to64'!Q169,'Calculations 65plus'!Q169)</f>
        <v>0.19803877532466715</v>
      </c>
      <c r="R214">
        <f>R169/SUM(R169,'Calculations 16to19'!R169,'Calculations 20to24'!R169,'Calculations 25to34'!R169,'Calculations 35to44'!R169,'Calculations 55to64'!R169,'Calculations 65plus'!R169)</f>
        <v>0.19724104027078126</v>
      </c>
      <c r="S214">
        <f>S169/SUM(S169,'Calculations 16to19'!S169,'Calculations 20to24'!S169,'Calculations 25to34'!S169,'Calculations 35to44'!S169,'Calculations 55to64'!S169,'Calculations 65plus'!S169)</f>
        <v>0.19642418913623336</v>
      </c>
      <c r="T214">
        <f>T169/SUM(T169,'Calculations 16to19'!T169,'Calculations 20to24'!T169,'Calculations 25to34'!T169,'Calculations 35to44'!T169,'Calculations 55to64'!T169,'Calculations 65plus'!T169)</f>
        <v>0.19558891967027733</v>
      </c>
      <c r="U214">
        <f>U169/SUM(U169,'Calculations 16to19'!U169,'Calculations 20to24'!U169,'Calculations 25to34'!U169,'Calculations 35to44'!U169,'Calculations 55to64'!U169,'Calculations 65plus'!U169)</f>
        <v>0.19473593236550935</v>
      </c>
      <c r="V214">
        <f>V169/SUM(V169,'Calculations 16to19'!V169,'Calculations 20to24'!V169,'Calculations 25to34'!V169,'Calculations 35to44'!V169,'Calculations 55to64'!V169,'Calculations 65plus'!V169)</f>
        <v>0.19386592918364456</v>
      </c>
      <c r="W214">
        <f>W169/SUM(W169,'Calculations 16to19'!W169,'Calculations 20to24'!W169,'Calculations 25to34'!W169,'Calculations 35to44'!W169,'Calculations 55to64'!W169,'Calculations 65plus'!W169)</f>
        <v>0.1929796123279606</v>
      </c>
      <c r="X214">
        <f>X169/SUM(X169,'Calculations 16to19'!X169,'Calculations 20to24'!X169,'Calculations 25to34'!X169,'Calculations 35to44'!X169,'Calculations 55to64'!X169,'Calculations 65plus'!X169)</f>
        <v>0.19207768306425044</v>
      </c>
      <c r="Y214">
        <f>Y169/SUM(Y169,'Calculations 16to19'!Y169,'Calculations 20to24'!Y169,'Calculations 25to34'!Y169,'Calculations 35to44'!Y169,'Calculations 55to64'!Y169,'Calculations 65plus'!Y169)</f>
        <v>0.19116084059186894</v>
      </c>
      <c r="Z214">
        <f>Z169/SUM(Z169,'Calculations 16to19'!Z169,'Calculations 20to24'!Z169,'Calculations 25to34'!Z169,'Calculations 35to44'!Z169,'Calculations 55to64'!Z169,'Calculations 65plus'!Z169)</f>
        <v>0.19022978096613513</v>
      </c>
      <c r="AA214">
        <f>AA169/SUM(AA169,'Calculations 16to19'!AA169,'Calculations 20to24'!AA169,'Calculations 25to34'!AA169,'Calculations 35to44'!AA169,'Calculations 55to64'!AA169,'Calculations 65plus'!AA169)</f>
        <v>0.18928519607309449</v>
      </c>
      <c r="AB214">
        <f>AB169/SUM(AB169,'Calculations 16to19'!AB169,'Calculations 20to24'!AB169,'Calculations 25to34'!AB169,'Calculations 35to44'!AB169,'Calculations 55to64'!AB169,'Calculations 65plus'!AB169)</f>
        <v>0.18832777265735448</v>
      </c>
      <c r="AC214">
        <f>AC169/SUM(AC169,'Calculations 16to19'!AC169,'Calculations 20to24'!AC169,'Calculations 25to34'!AC169,'Calculations 35to44'!AC169,'Calculations 55to64'!AC169,'Calculations 65plus'!AC169)</f>
        <v>0.18735819140346882</v>
      </c>
      <c r="AD214">
        <f>AD169/SUM(AD169,'Calculations 16to19'!AD169,'Calculations 20to24'!AD169,'Calculations 25to34'!AD169,'Calculations 35to44'!AD169,'Calculations 55to64'!AD169,'Calculations 65plus'!AD169)</f>
        <v>0.18637712607108459</v>
      </c>
      <c r="AE214">
        <f>AE169/SUM(AE169,'Calculations 16to19'!AE169,'Calculations 20to24'!AE169,'Calculations 25to34'!AE169,'Calculations 35to44'!AE169,'Calculations 55to64'!AE169,'Calculations 65plus'!AE169)</f>
        <v>0.1853852426838504</v>
      </c>
      <c r="AF214">
        <f>AF169/SUM(AF169,'Calculations 16to19'!AF169,'Calculations 20to24'!AF169,'Calculations 25to34'!AF169,'Calculations 35to44'!AF169,'Calculations 55to64'!AF169,'Calculations 65plus'!AF169)</f>
        <v>0.18438319877185452</v>
      </c>
    </row>
    <row r="215" spans="1:32" x14ac:dyDescent="0.25">
      <c r="A215" t="s">
        <v>82</v>
      </c>
      <c r="B215">
        <f>B170/SUM(B170,'Calculations 16to19'!B170,'Calculations 20to24'!B170,'Calculations 25to34'!B170,'Calculations 35to44'!B170,'Calculations 55to64'!B170,'Calculations 65plus'!B170)</f>
        <v>0.28588957055214731</v>
      </c>
      <c r="C215">
        <f>C170/SUM(C170,'Calculations 16to19'!C170,'Calculations 20to24'!C170,'Calculations 25to34'!C170,'Calculations 35to44'!C170,'Calculations 55to64'!C170,'Calculations 65plus'!C170)</f>
        <v>0.27907953372085381</v>
      </c>
      <c r="D215">
        <f>D170/SUM(D170,'Calculations 16to19'!D170,'Calculations 20to24'!D170,'Calculations 25to34'!D170,'Calculations 35to44'!D170,'Calculations 55to64'!D170,'Calculations 65plus'!D170)</f>
        <v>0.27615155167223965</v>
      </c>
      <c r="E215">
        <f>E170/SUM(E170,'Calculations 16to19'!E170,'Calculations 20to24'!E170,'Calculations 25to34'!E170,'Calculations 35to44'!E170,'Calculations 55to64'!E170,'Calculations 65plus'!E170)</f>
        <v>0.2743124599248955</v>
      </c>
      <c r="F215">
        <f>F170/SUM(F170,'Calculations 16to19'!F170,'Calculations 20to24'!F170,'Calculations 25to34'!F170,'Calculations 35to44'!F170,'Calculations 55to64'!F170,'Calculations 65plus'!F170)</f>
        <v>0.27267037979230613</v>
      </c>
      <c r="G215">
        <f>G170/SUM(G170,'Calculations 16to19'!G170,'Calculations 20to24'!G170,'Calculations 25to34'!G170,'Calculations 35to44'!G170,'Calculations 55to64'!G170,'Calculations 65plus'!G170)</f>
        <v>0.27211299791440141</v>
      </c>
      <c r="H215">
        <f>H170/SUM(H170,'Calculations 16to19'!H170,'Calculations 20to24'!H170,'Calculations 25to34'!H170,'Calculations 35to44'!H170,'Calculations 55to64'!H170,'Calculations 65plus'!H170)</f>
        <v>0.27122755240831747</v>
      </c>
      <c r="I215">
        <f>I170/SUM(I170,'Calculations 16to19'!I170,'Calculations 20to24'!I170,'Calculations 25to34'!I170,'Calculations 35to44'!I170,'Calculations 55to64'!I170,'Calculations 65plus'!I170)</f>
        <v>0.2746742756106374</v>
      </c>
      <c r="J215">
        <f>J170/SUM(J170,'Calculations 16to19'!J170,'Calculations 20to24'!J170,'Calculations 25to34'!J170,'Calculations 35to44'!J170,'Calculations 55to64'!J170,'Calculations 65plus'!J170)</f>
        <v>0.28093388869143854</v>
      </c>
      <c r="K215">
        <f>K170/SUM(K170,'Calculations 16to19'!K170,'Calculations 20to24'!K170,'Calculations 25to34'!K170,'Calculations 35to44'!K170,'Calculations 55to64'!K170,'Calculations 65plus'!K170)</f>
        <v>0.28730355458704493</v>
      </c>
      <c r="L215">
        <f>L170/SUM(L170,'Calculations 16to19'!L170,'Calculations 20to24'!L170,'Calculations 25to34'!L170,'Calculations 35to44'!L170,'Calculations 55to64'!L170,'Calculations 65plus'!L170)</f>
        <v>0.27415489551292455</v>
      </c>
      <c r="M215">
        <f>M170/SUM(M170,'Calculations 16to19'!M170,'Calculations 20to24'!M170,'Calculations 25to34'!M170,'Calculations 35to44'!M170,'Calculations 55to64'!M170,'Calculations 65plus'!M170)</f>
        <v>0.27321251136217117</v>
      </c>
      <c r="N215">
        <f>N170/SUM(N170,'Calculations 16to19'!N170,'Calculations 20to24'!N170,'Calculations 25to34'!N170,'Calculations 35to44'!N170,'Calculations 55to64'!N170,'Calculations 65plus'!N170)</f>
        <v>0.27224375061617084</v>
      </c>
      <c r="O215">
        <f>O170/SUM(O170,'Calculations 16to19'!O170,'Calculations 20to24'!O170,'Calculations 25to34'!O170,'Calculations 35to44'!O170,'Calculations 55to64'!O170,'Calculations 65plus'!O170)</f>
        <v>0.27124936821118562</v>
      </c>
      <c r="P215">
        <f>P170/SUM(P170,'Calculations 16to19'!P170,'Calculations 20to24'!P170,'Calculations 25to34'!P170,'Calculations 35to44'!P170,'Calculations 55to64'!P170,'Calculations 65plus'!P170)</f>
        <v>0.27023012800236812</v>
      </c>
      <c r="Q215">
        <f>Q170/SUM(Q170,'Calculations 16to19'!Q170,'Calculations 20to24'!Q170,'Calculations 25to34'!Q170,'Calculations 35to44'!Q170,'Calculations 55to64'!Q170,'Calculations 65plus'!Q170)</f>
        <v>0.26918680129571815</v>
      </c>
      <c r="R215">
        <f>R170/SUM(R170,'Calculations 16to19'!R170,'Calculations 20to24'!R170,'Calculations 25to34'!R170,'Calculations 35to44'!R170,'Calculations 55to64'!R170,'Calculations 65plus'!R170)</f>
        <v>0.26812016542376893</v>
      </c>
      <c r="S215">
        <f>S170/SUM(S170,'Calculations 16to19'!S170,'Calculations 20to24'!S170,'Calculations 25to34'!S170,'Calculations 35to44'!S170,'Calculations 55to64'!S170,'Calculations 65plus'!S170)</f>
        <v>0.26703100236671645</v>
      </c>
      <c r="T215">
        <f>T170/SUM(T170,'Calculations 16to19'!T170,'Calculations 20to24'!T170,'Calculations 25to34'!T170,'Calculations 35to44'!T170,'Calculations 55to64'!T170,'Calculations 65plus'!T170)</f>
        <v>0.26592009742045641</v>
      </c>
      <c r="U215">
        <f>U170/SUM(U170,'Calculations 16to19'!U170,'Calculations 20to24'!U170,'Calculations 25to34'!U170,'Calculations 35to44'!U170,'Calculations 55to64'!U170,'Calculations 65plus'!U170)</f>
        <v>0.26478823791279738</v>
      </c>
      <c r="V215">
        <f>V170/SUM(V170,'Calculations 16to19'!V170,'Calculations 20to24'!V170,'Calculations 25to34'!V170,'Calculations 35to44'!V170,'Calculations 55to64'!V170,'Calculations 65plus'!V170)</f>
        <v>0.26363621196887388</v>
      </c>
      <c r="W215">
        <f>W170/SUM(W170,'Calculations 16to19'!W170,'Calculations 20to24'!W170,'Calculations 25to34'!W170,'Calculations 35to44'!W170,'Calculations 55to64'!W170,'Calculations 65plus'!W170)</f>
        <v>0.26246480732662286</v>
      </c>
      <c r="X215">
        <f>X170/SUM(X170,'Calculations 16to19'!X170,'Calculations 20to24'!X170,'Calculations 25to34'!X170,'Calculations 35to44'!X170,'Calculations 55to64'!X170,'Calculations 65plus'!X170)</f>
        <v>0.26127481020292803</v>
      </c>
      <c r="Y215">
        <f>Y170/SUM(Y170,'Calculations 16to19'!Y170,'Calculations 20to24'!Y170,'Calculations 25to34'!Y170,'Calculations 35to44'!Y170,'Calculations 55to64'!Y170,'Calculations 65plus'!Y170)</f>
        <v>0.26006700421090612</v>
      </c>
      <c r="Z215">
        <f>Z170/SUM(Z170,'Calculations 16to19'!Z170,'Calculations 20to24'!Z170,'Calculations 25to34'!Z170,'Calculations 35to44'!Z170,'Calculations 55to64'!Z170,'Calculations 65plus'!Z170)</f>
        <v>0.2588421693285814</v>
      </c>
      <c r="AA215">
        <f>AA170/SUM(AA170,'Calculations 16to19'!AA170,'Calculations 20to24'!AA170,'Calculations 25to34'!AA170,'Calculations 35to44'!AA170,'Calculations 55to64'!AA170,'Calculations 65plus'!AA170)</f>
        <v>0.25760108091905226</v>
      </c>
      <c r="AB215">
        <f>AB170/SUM(AB170,'Calculations 16to19'!AB170,'Calculations 20to24'!AB170,'Calculations 25to34'!AB170,'Calculations 35to44'!AB170,'Calculations 55to64'!AB170,'Calculations 65plus'!AB170)</f>
        <v>0.25634450880206677</v>
      </c>
      <c r="AC215">
        <f>AC170/SUM(AC170,'Calculations 16to19'!AC170,'Calculations 20to24'!AC170,'Calculations 25to34'!AC170,'Calculations 35to44'!AC170,'Calculations 55to64'!AC170,'Calculations 65plus'!AC170)</f>
        <v>0.25507321637678954</v>
      </c>
      <c r="AD215">
        <f>AD170/SUM(AD170,'Calculations 16to19'!AD170,'Calculations 20to24'!AD170,'Calculations 25to34'!AD170,'Calculations 35to44'!AD170,'Calculations 55to64'!AD170,'Calculations 65plus'!AD170)</f>
        <v>0.2537879597953796</v>
      </c>
      <c r="AE215">
        <f>AE170/SUM(AE170,'Calculations 16to19'!AE170,'Calculations 20to24'!AE170,'Calculations 25to34'!AE170,'Calculations 35to44'!AE170,'Calculations 55to64'!AE170,'Calculations 65plus'!AE170)</f>
        <v>0.25248948718687869</v>
      </c>
      <c r="AF215">
        <f>AF170/SUM(AF170,'Calculations 16to19'!AF170,'Calculations 20to24'!AF170,'Calculations 25to34'!AF170,'Calculations 35to44'!AF170,'Calculations 55to64'!AF170,'Calculations 65plus'!AF170)</f>
        <v>0.25117853793077233</v>
      </c>
    </row>
    <row r="216" spans="1:32" x14ac:dyDescent="0.25">
      <c r="A216" t="s">
        <v>84</v>
      </c>
      <c r="B216">
        <f>B171/SUM(B171,'Calculations 16to19'!B171,'Calculations 20to24'!B171,'Calculations 25to34'!B171,'Calculations 35to44'!B171,'Calculations 55to64'!B171,'Calculations 65plus'!B171)</f>
        <v>0.19512195121951217</v>
      </c>
      <c r="C216">
        <f>C171/SUM(C171,'Calculations 16to19'!C171,'Calculations 20to24'!C171,'Calculations 25to34'!C171,'Calculations 35to44'!C171,'Calculations 55to64'!C171,'Calculations 65plus'!C171)</f>
        <v>0.18989307940903921</v>
      </c>
      <c r="D216">
        <f>D171/SUM(D171,'Calculations 16to19'!D171,'Calculations 20to24'!D171,'Calculations 25to34'!D171,'Calculations 35to44'!D171,'Calculations 55to64'!D171,'Calculations 65plus'!D171)</f>
        <v>0.18744522350656434</v>
      </c>
      <c r="E216">
        <f>E171/SUM(E171,'Calculations 16to19'!E171,'Calculations 20to24'!E171,'Calculations 25to34'!E171,'Calculations 35to44'!E171,'Calculations 55to64'!E171,'Calculations 65plus'!E171)</f>
        <v>0.18590982125823211</v>
      </c>
      <c r="F216">
        <f>F171/SUM(F171,'Calculations 16to19'!F171,'Calculations 20to24'!F171,'Calculations 25to34'!F171,'Calculations 35to44'!F171,'Calculations 55to64'!F171,'Calculations 65plus'!F171)</f>
        <v>0.18476300444630867</v>
      </c>
      <c r="G216">
        <f>G171/SUM(G171,'Calculations 16to19'!G171,'Calculations 20to24'!G171,'Calculations 25to34'!G171,'Calculations 35to44'!G171,'Calculations 55to64'!G171,'Calculations 65plus'!G171)</f>
        <v>0.18472234544073934</v>
      </c>
      <c r="H216">
        <f>H171/SUM(H171,'Calculations 16to19'!H171,'Calculations 20to24'!H171,'Calculations 25to34'!H171,'Calculations 35to44'!H171,'Calculations 55to64'!H171,'Calculations 65plus'!H171)</f>
        <v>0.18459041932442161</v>
      </c>
      <c r="I216">
        <f>I171/SUM(I171,'Calculations 16to19'!I171,'Calculations 20to24'!I171,'Calculations 25to34'!I171,'Calculations 35to44'!I171,'Calculations 55to64'!I171,'Calculations 65plus'!I171)</f>
        <v>0.18752959047336051</v>
      </c>
      <c r="J216">
        <f>J171/SUM(J171,'Calculations 16to19'!J171,'Calculations 20to24'!J171,'Calculations 25to34'!J171,'Calculations 35to44'!J171,'Calculations 55to64'!J171,'Calculations 65plus'!J171)</f>
        <v>0.19230173084529723</v>
      </c>
      <c r="K216">
        <f>K171/SUM(K171,'Calculations 16to19'!K171,'Calculations 20to24'!K171,'Calculations 25to34'!K171,'Calculations 35to44'!K171,'Calculations 55to64'!K171,'Calculations 65plus'!K171)</f>
        <v>0.19707234640365398</v>
      </c>
      <c r="L216">
        <f>L171/SUM(L171,'Calculations 16to19'!L171,'Calculations 20to24'!L171,'Calculations 25to34'!L171,'Calculations 35to44'!L171,'Calculations 55to64'!L171,'Calculations 65plus'!L171)</f>
        <v>0.18720025392346024</v>
      </c>
      <c r="M216">
        <f>M171/SUM(M171,'Calculations 16to19'!M171,'Calculations 20to24'!M171,'Calculations 25to34'!M171,'Calculations 35to44'!M171,'Calculations 55to64'!M171,'Calculations 65plus'!M171)</f>
        <v>0.18663104968041516</v>
      </c>
      <c r="N216">
        <f>N171/SUM(N171,'Calculations 16to19'!N171,'Calculations 20to24'!N171,'Calculations 25to34'!N171,'Calculations 35to44'!N171,'Calculations 55to64'!N171,'Calculations 65plus'!N171)</f>
        <v>0.18604344139779222</v>
      </c>
      <c r="O216">
        <f>O171/SUM(O171,'Calculations 16to19'!O171,'Calculations 20to24'!O171,'Calculations 25to34'!O171,'Calculations 35to44'!O171,'Calculations 55to64'!O171,'Calculations 65plus'!O171)</f>
        <v>0.18543778150699144</v>
      </c>
      <c r="P216">
        <f>P171/SUM(P171,'Calculations 16to19'!P171,'Calculations 20to24'!P171,'Calculations 25to34'!P171,'Calculations 35to44'!P171,'Calculations 55to64'!P171,'Calculations 65plus'!P171)</f>
        <v>0.18481443962708377</v>
      </c>
      <c r="Q216">
        <f>Q171/SUM(Q171,'Calculations 16to19'!Q171,'Calculations 20to24'!Q171,'Calculations 25to34'!Q171,'Calculations 35to44'!Q171,'Calculations 55to64'!Q171,'Calculations 65plus'!Q171)</f>
        <v>0.18417380143604628</v>
      </c>
      <c r="R216">
        <f>R171/SUM(R171,'Calculations 16to19'!R171,'Calculations 20to24'!R171,'Calculations 25to34'!R171,'Calculations 35to44'!R171,'Calculations 55to64'!R171,'Calculations 65plus'!R171)</f>
        <v>0.18351626753475458</v>
      </c>
      <c r="S216">
        <f>S171/SUM(S171,'Calculations 16to19'!S171,'Calculations 20to24'!S171,'Calculations 25to34'!S171,'Calculations 35to44'!S171,'Calculations 55to64'!S171,'Calculations 65plus'!S171)</f>
        <v>0.18284225230805626</v>
      </c>
      <c r="T216">
        <f>T171/SUM(T171,'Calculations 16to19'!T171,'Calculations 20to24'!T171,'Calculations 25to34'!T171,'Calculations 35to44'!T171,'Calculations 55to64'!T171,'Calculations 65plus'!T171)</f>
        <v>0.18215218278705456</v>
      </c>
      <c r="U216">
        <f>U171/SUM(U171,'Calculations 16to19'!U171,'Calculations 20to24'!U171,'Calculations 25to34'!U171,'Calculations 35to44'!U171,'Calculations 55to64'!U171,'Calculations 65plus'!U171)</f>
        <v>0.18144649751655709</v>
      </c>
      <c r="V216">
        <f>V171/SUM(V171,'Calculations 16to19'!V171,'Calculations 20to24'!V171,'Calculations 25to34'!V171,'Calculations 35to44'!V171,'Calculations 55to64'!V171,'Calculations 65plus'!V171)</f>
        <v>0.18072564543142081</v>
      </c>
      <c r="W216">
        <f>W171/SUM(W171,'Calculations 16to19'!W171,'Calculations 20to24'!W171,'Calculations 25to34'!W171,'Calculations 35to44'!W171,'Calculations 55to64'!W171,'Calculations 65plus'!W171)</f>
        <v>0.1799900847453402</v>
      </c>
      <c r="X216">
        <f>X171/SUM(X171,'Calculations 16to19'!X171,'Calculations 20to24'!X171,'Calculations 25to34'!X171,'Calculations 35to44'!X171,'Calculations 55to64'!X171,'Calculations 65plus'!X171)</f>
        <v>0.17924028185536731</v>
      </c>
      <c r="Y216">
        <f>Y171/SUM(Y171,'Calculations 16to19'!Y171,'Calculations 20to24'!Y171,'Calculations 25to34'!Y171,'Calculations 35to44'!Y171,'Calculations 55to64'!Y171,'Calculations 65plus'!Y171)</f>
        <v>0.17847671026526379</v>
      </c>
      <c r="Z216">
        <f>Z171/SUM(Z171,'Calculations 16to19'!Z171,'Calculations 20to24'!Z171,'Calculations 25to34'!Z171,'Calculations 35to44'!Z171,'Calculations 55to64'!Z171,'Calculations 65plus'!Z171)</f>
        <v>0.17769984953051965</v>
      </c>
      <c r="AA216">
        <f>AA171/SUM(AA171,'Calculations 16to19'!AA171,'Calculations 20to24'!AA171,'Calculations 25to34'!AA171,'Calculations 35to44'!AA171,'Calculations 55to64'!AA171,'Calculations 65plus'!AA171)</f>
        <v>0.17691018422766755</v>
      </c>
      <c r="AB216">
        <f>AB171/SUM(AB171,'Calculations 16to19'!AB171,'Calculations 20to24'!AB171,'Calculations 25to34'!AB171,'Calculations 35to44'!AB171,'Calculations 55to64'!AB171,'Calculations 65plus'!AB171)</f>
        <v>0.17610820295026092</v>
      </c>
      <c r="AC216">
        <f>AC171/SUM(AC171,'Calculations 16to19'!AC171,'Calculations 20to24'!AC171,'Calculations 25to34'!AC171,'Calculations 35to44'!AC171,'Calculations 55to64'!AC171,'Calculations 65plus'!AC171)</f>
        <v>0.17529439733367028</v>
      </c>
      <c r="AD216">
        <f>AD171/SUM(AD171,'Calculations 16to19'!AD171,'Calculations 20to24'!AD171,'Calculations 25to34'!AD171,'Calculations 35to44'!AD171,'Calculations 55to64'!AD171,'Calculations 65plus'!AD171)</f>
        <v>0.17446926111060251</v>
      </c>
      <c r="AE216">
        <f>AE171/SUM(AE171,'Calculations 16to19'!AE171,'Calculations 20to24'!AE171,'Calculations 25to34'!AE171,'Calculations 35to44'!AE171,'Calculations 55to64'!AE171,'Calculations 65plus'!AE171)</f>
        <v>0.17363328919903145</v>
      </c>
      <c r="AF216">
        <f>AF171/SUM(AF171,'Calculations 16to19'!AF171,'Calculations 20to24'!AF171,'Calculations 25to34'!AF171,'Calculations 35to44'!AF171,'Calculations 55to64'!AF171,'Calculations 65plus'!AF171)</f>
        <v>0.17278697682399266</v>
      </c>
    </row>
    <row r="217" spans="1:32" x14ac:dyDescent="0.25">
      <c r="A217" t="s">
        <v>86</v>
      </c>
      <c r="B217">
        <f>B172/SUM(B172,'Calculations 16to19'!B172,'Calculations 20to24'!B172,'Calculations 25to34'!B172,'Calculations 35to44'!B172,'Calculations 55to64'!B172,'Calculations 65plus'!B172)</f>
        <v>0.21995792795161717</v>
      </c>
      <c r="C217">
        <f>C172/SUM(C172,'Calculations 16to19'!C172,'Calculations 20to24'!C172,'Calculations 25to34'!C172,'Calculations 35to44'!C172,'Calculations 55to64'!C172,'Calculations 65plus'!C172)</f>
        <v>0.2142473085065916</v>
      </c>
      <c r="D217">
        <f>D172/SUM(D172,'Calculations 16to19'!D172,'Calculations 20to24'!D172,'Calculations 25to34'!D172,'Calculations 35to44'!D172,'Calculations 55to64'!D172,'Calculations 65plus'!D172)</f>
        <v>0.21178337419046389</v>
      </c>
      <c r="E217">
        <f>E172/SUM(E172,'Calculations 16to19'!E172,'Calculations 20to24'!E172,'Calculations 25to34'!E172,'Calculations 35to44'!E172,'Calculations 55to64'!E172,'Calculations 65plus'!E172)</f>
        <v>0.21025260859240633</v>
      </c>
      <c r="F217">
        <f>F172/SUM(F172,'Calculations 16to19'!F172,'Calculations 20to24'!F172,'Calculations 25to34'!F172,'Calculations 35to44'!F172,'Calculations 55to64'!F172,'Calculations 65plus'!F172)</f>
        <v>0.2089340620528799</v>
      </c>
      <c r="G217">
        <f>G172/SUM(G172,'Calculations 16to19'!G172,'Calculations 20to24'!G172,'Calculations 25to34'!G172,'Calculations 35to44'!G172,'Calculations 55to64'!G172,'Calculations 65plus'!G172)</f>
        <v>0.20856798225369594</v>
      </c>
      <c r="H217">
        <f>H172/SUM(H172,'Calculations 16to19'!H172,'Calculations 20to24'!H172,'Calculations 25to34'!H172,'Calculations 35to44'!H172,'Calculations 55to64'!H172,'Calculations 65plus'!H172)</f>
        <v>0.20796545830170915</v>
      </c>
      <c r="I217">
        <f>I172/SUM(I172,'Calculations 16to19'!I172,'Calculations 20to24'!I172,'Calculations 25to34'!I172,'Calculations 35to44'!I172,'Calculations 55to64'!I172,'Calculations 65plus'!I172)</f>
        <v>0.21089074626433957</v>
      </c>
      <c r="J217">
        <f>J172/SUM(J172,'Calculations 16to19'!J172,'Calculations 20to24'!J172,'Calculations 25to34'!J172,'Calculations 35to44'!J172,'Calculations 55to64'!J172,'Calculations 65plus'!J172)</f>
        <v>0.21610564999234033</v>
      </c>
      <c r="K217">
        <f>K172/SUM(K172,'Calculations 16to19'!K172,'Calculations 20to24'!K172,'Calculations 25to34'!K172,'Calculations 35to44'!K172,'Calculations 55to64'!K172,'Calculations 65plus'!K172)</f>
        <v>0.22144840964329923</v>
      </c>
      <c r="L217">
        <f>L172/SUM(L172,'Calculations 16to19'!L172,'Calculations 20to24'!L172,'Calculations 25to34'!L172,'Calculations 35to44'!L172,'Calculations 55to64'!L172,'Calculations 65plus'!L172)</f>
        <v>0.21050815914399021</v>
      </c>
      <c r="M217">
        <f>M172/SUM(M172,'Calculations 16to19'!M172,'Calculations 20to24'!M172,'Calculations 25to34'!M172,'Calculations 35to44'!M172,'Calculations 55to64'!M172,'Calculations 65plus'!M172)</f>
        <v>0.20976568163498163</v>
      </c>
      <c r="N217">
        <f>N172/SUM(N172,'Calculations 16to19'!N172,'Calculations 20to24'!N172,'Calculations 25to34'!N172,'Calculations 35to44'!N172,'Calculations 55to64'!N172,'Calculations 65plus'!N172)</f>
        <v>0.20900149588543715</v>
      </c>
      <c r="O217">
        <f>O172/SUM(O172,'Calculations 16to19'!O172,'Calculations 20to24'!O172,'Calculations 25to34'!O172,'Calculations 35to44'!O172,'Calculations 55to64'!O172,'Calculations 65plus'!O172)</f>
        <v>0.20821621438288776</v>
      </c>
      <c r="P217">
        <f>P172/SUM(P172,'Calculations 16to19'!P172,'Calculations 20to24'!P172,'Calculations 25to34'!P172,'Calculations 35to44'!P172,'Calculations 55to64'!P172,'Calculations 65plus'!P172)</f>
        <v>0.20741046167405211</v>
      </c>
      <c r="Q217">
        <f>Q172/SUM(Q172,'Calculations 16to19'!Q172,'Calculations 20to24'!Q172,'Calculations 25to34'!Q172,'Calculations 35to44'!Q172,'Calculations 55to64'!Q172,'Calculations 65plus'!Q172)</f>
        <v>0.20658487282017587</v>
      </c>
      <c r="R217">
        <f>R172/SUM(R172,'Calculations 16to19'!R172,'Calculations 20to24'!R172,'Calculations 25to34'!R172,'Calculations 35to44'!R172,'Calculations 55to64'!R172,'Calculations 65plus'!R172)</f>
        <v>0.20574009188883691</v>
      </c>
      <c r="S217">
        <f>S172/SUM(S172,'Calculations 16to19'!S172,'Calculations 20to24'!S172,'Calculations 25to34'!S172,'Calculations 35to44'!S172,'Calculations 55to64'!S172,'Calculations 65plus'!S172)</f>
        <v>0.20487677048529901</v>
      </c>
      <c r="T217">
        <f>T172/SUM(T172,'Calculations 16to19'!T172,'Calculations 20to24'!T172,'Calculations 25to34'!T172,'Calculations 35to44'!T172,'Calculations 55to64'!T172,'Calculations 65plus'!T172)</f>
        <v>0.20399556632617966</v>
      </c>
      <c r="U217">
        <f>U172/SUM(U172,'Calculations 16to19'!U172,'Calculations 20to24'!U172,'Calculations 25to34'!U172,'Calculations 35to44'!U172,'Calculations 55to64'!U172,'Calculations 65plus'!U172)</f>
        <v>0.20309714185792024</v>
      </c>
      <c r="V217">
        <f>V172/SUM(V172,'Calculations 16to19'!V172,'Calculations 20to24'!V172,'Calculations 25to34'!V172,'Calculations 35to44'!V172,'Calculations 55to64'!V172,'Calculations 65plus'!V172)</f>
        <v>0.20218216292222346</v>
      </c>
      <c r="W217">
        <f>W172/SUM(W172,'Calculations 16to19'!W172,'Calculations 20to24'!W172,'Calculations 25to34'!W172,'Calculations 35to44'!W172,'Calculations 55to64'!W172,'Calculations 65plus'!W172)</f>
        <v>0.20125129747037349</v>
      </c>
      <c r="X217">
        <f>X172/SUM(X172,'Calculations 16to19'!X172,'Calculations 20to24'!X172,'Calculations 25to34'!X172,'Calculations 35to44'!X172,'Calculations 55to64'!X172,'Calculations 65plus'!X172)</f>
        <v>0.20030521432802062</v>
      </c>
      <c r="Y217">
        <f>Y172/SUM(Y172,'Calculations 16to19'!Y172,'Calculations 20to24'!Y172,'Calculations 25to34'!Y172,'Calculations 35to44'!Y172,'Calculations 55to64'!Y172,'Calculations 65plus'!Y172)</f>
        <v>0.19934458201178007</v>
      </c>
      <c r="Z217">
        <f>Z172/SUM(Z172,'Calculations 16to19'!Z172,'Calculations 20to24'!Z172,'Calculations 25to34'!Z172,'Calculations 35to44'!Z172,'Calculations 55to64'!Z172,'Calculations 65plus'!Z172)</f>
        <v>0.19837006759869397</v>
      </c>
      <c r="AA217">
        <f>AA172/SUM(AA172,'Calculations 16to19'!AA172,'Calculations 20to24'!AA172,'Calculations 25to34'!AA172,'Calculations 35to44'!AA172,'Calculations 55to64'!AA172,'Calculations 65plus'!AA172)</f>
        <v>0.19738233564936872</v>
      </c>
      <c r="AB217">
        <f>AB172/SUM(AB172,'Calculations 16to19'!AB172,'Calculations 20to24'!AB172,'Calculations 25to34'!AB172,'Calculations 35to44'!AB172,'Calculations 55to64'!AB172,'Calculations 65plus'!AB172)</f>
        <v>0.19638204718533325</v>
      </c>
      <c r="AC217">
        <f>AC172/SUM(AC172,'Calculations 16to19'!AC172,'Calculations 20to24'!AC172,'Calculations 25to34'!AC172,'Calculations 35to44'!AC172,'Calculations 55to64'!AC172,'Calculations 65plus'!AC172)</f>
        <v>0.19536985872094503</v>
      </c>
      <c r="AD217">
        <f>AD172/SUM(AD172,'Calculations 16to19'!AD172,'Calculations 20to24'!AD172,'Calculations 25to34'!AD172,'Calculations 35to44'!AD172,'Calculations 55to64'!AD172,'Calculations 65plus'!AD172)</f>
        <v>0.19434642134992927</v>
      </c>
      <c r="AE217">
        <f>AE172/SUM(AE172,'Calculations 16to19'!AE172,'Calculations 20to24'!AE172,'Calculations 25to34'!AE172,'Calculations 35to44'!AE172,'Calculations 55to64'!AE172,'Calculations 65plus'!AE172)</f>
        <v>0.1933123798864414</v>
      </c>
      <c r="AF217">
        <f>AF172/SUM(AF172,'Calculations 16to19'!AF172,'Calculations 20to24'!AF172,'Calculations 25to34'!AF172,'Calculations 35to44'!AF172,'Calculations 55to64'!AF172,'Calculations 65plus'!AF172)</f>
        <v>0.19226837206033118</v>
      </c>
    </row>
    <row r="218" spans="1:32" x14ac:dyDescent="0.25">
      <c r="A218" t="s">
        <v>88</v>
      </c>
      <c r="B218">
        <f>B173/SUM(B173,'Calculations 16to19'!B173,'Calculations 20to24'!B173,'Calculations 25to34'!B173,'Calculations 35to44'!B173,'Calculations 55to64'!B173,'Calculations 65plus'!B173)</f>
        <v>0.21300694190719771</v>
      </c>
      <c r="C218">
        <f>C173/SUM(C173,'Calculations 16to19'!C173,'Calculations 20to24'!C173,'Calculations 25to34'!C173,'Calculations 35to44'!C173,'Calculations 55to64'!C173,'Calculations 65plus'!C173)</f>
        <v>0.20721494270473342</v>
      </c>
      <c r="D218">
        <f>D173/SUM(D173,'Calculations 16to19'!D173,'Calculations 20to24'!D173,'Calculations 25to34'!D173,'Calculations 35to44'!D173,'Calculations 55to64'!D173,'Calculations 65plus'!D173)</f>
        <v>0.20466827675038121</v>
      </c>
      <c r="E218">
        <f>E173/SUM(E173,'Calculations 16to19'!E173,'Calculations 20to24'!E173,'Calculations 25to34'!E173,'Calculations 35to44'!E173,'Calculations 55to64'!E173,'Calculations 65plus'!E173)</f>
        <v>0.20295819371754067</v>
      </c>
      <c r="F218">
        <f>F173/SUM(F173,'Calculations 16to19'!F173,'Calculations 20to24'!F173,'Calculations 25to34'!F173,'Calculations 35to44'!F173,'Calculations 55to64'!F173,'Calculations 65plus'!F173)</f>
        <v>0.20131068498347165</v>
      </c>
      <c r="G218">
        <f>G173/SUM(G173,'Calculations 16to19'!G173,'Calculations 20to24'!G173,'Calculations 25to34'!G173,'Calculations 35to44'!G173,'Calculations 55to64'!G173,'Calculations 65plus'!G173)</f>
        <v>0.20034065685459129</v>
      </c>
      <c r="H218">
        <f>H173/SUM(H173,'Calculations 16to19'!H173,'Calculations 20to24'!H173,'Calculations 25to34'!H173,'Calculations 35to44'!H173,'Calculations 55to64'!H173,'Calculations 65plus'!H173)</f>
        <v>0.19908373751251504</v>
      </c>
      <c r="I218">
        <f>I173/SUM(I173,'Calculations 16to19'!I173,'Calculations 20to24'!I173,'Calculations 25to34'!I173,'Calculations 35to44'!I173,'Calculations 55to64'!I173,'Calculations 65plus'!I173)</f>
        <v>0.2013611416372322</v>
      </c>
      <c r="J218">
        <f>J173/SUM(J173,'Calculations 16to19'!J173,'Calculations 20to24'!J173,'Calculations 25to34'!J173,'Calculations 35to44'!J173,'Calculations 55to64'!J173,'Calculations 65plus'!J173)</f>
        <v>0.206003237190692</v>
      </c>
      <c r="K218">
        <f>K173/SUM(K173,'Calculations 16to19'!K173,'Calculations 20to24'!K173,'Calculations 25to34'!K173,'Calculations 35to44'!K173,'Calculations 55to64'!K173,'Calculations 65plus'!K173)</f>
        <v>0.21080042416248881</v>
      </c>
      <c r="L218">
        <f>L173/SUM(L173,'Calculations 16to19'!L173,'Calculations 20to24'!L173,'Calculations 25to34'!L173,'Calculations 35to44'!L173,'Calculations 55to64'!L173,'Calculations 65plus'!L173)</f>
        <v>0.2000115288459115</v>
      </c>
      <c r="M218">
        <f>M173/SUM(M173,'Calculations 16to19'!M173,'Calculations 20to24'!M173,'Calculations 25to34'!M173,'Calculations 35to44'!M173,'Calculations 55to64'!M173,'Calculations 65plus'!M173)</f>
        <v>0.19890732724817617</v>
      </c>
      <c r="N218">
        <f>N173/SUM(N173,'Calculations 16to19'!N173,'Calculations 20to24'!N173,'Calculations 25to34'!N173,'Calculations 35to44'!N173,'Calculations 55to64'!N173,'Calculations 65plus'!N173)</f>
        <v>0.19778750771530376</v>
      </c>
      <c r="O218">
        <f>O173/SUM(O173,'Calculations 16to19'!O173,'Calculations 20to24'!O173,'Calculations 25to34'!O173,'Calculations 35to44'!O173,'Calculations 55to64'!O173,'Calculations 65plus'!O173)</f>
        <v>0.19665296930050716</v>
      </c>
      <c r="P218">
        <f>P173/SUM(P173,'Calculations 16to19'!P173,'Calculations 20to24'!P173,'Calculations 25to34'!P173,'Calculations 35to44'!P173,'Calculations 55to64'!P173,'Calculations 65plus'!P173)</f>
        <v>0.19550460644953963</v>
      </c>
      <c r="Q218">
        <f>Q173/SUM(Q173,'Calculations 16to19'!Q173,'Calculations 20to24'!Q173,'Calculations 25to34'!Q173,'Calculations 35to44'!Q173,'Calculations 55to64'!Q173,'Calculations 65plus'!Q173)</f>
        <v>0.19434330712714909</v>
      </c>
      <c r="R218">
        <f>R173/SUM(R173,'Calculations 16to19'!R173,'Calculations 20to24'!R173,'Calculations 25to34'!R173,'Calculations 35to44'!R173,'Calculations 55to64'!R173,'Calculations 65plus'!R173)</f>
        <v>0.19316995106456111</v>
      </c>
      <c r="S218">
        <f>S173/SUM(S173,'Calculations 16to19'!S173,'Calculations 20to24'!S173,'Calculations 25to34'!S173,'Calculations 35to44'!S173,'Calculations 55to64'!S173,'Calculations 65plus'!S173)</f>
        <v>0.19198540812796278</v>
      </c>
      <c r="T218">
        <f>T173/SUM(T173,'Calculations 16to19'!T173,'Calculations 20to24'!T173,'Calculations 25to34'!T173,'Calculations 35to44'!T173,'Calculations 55to64'!T173,'Calculations 65plus'!T173)</f>
        <v>0.19079053680729408</v>
      </c>
      <c r="U218">
        <f>U173/SUM(U173,'Calculations 16to19'!U173,'Calculations 20to24'!U173,'Calculations 25to34'!U173,'Calculations 35to44'!U173,'Calculations 55to64'!U173,'Calculations 65plus'!U173)</f>
        <v>0.18958618282407325</v>
      </c>
      <c r="V218">
        <f>V173/SUM(V173,'Calculations 16to19'!V173,'Calculations 20to24'!V173,'Calculations 25to34'!V173,'Calculations 35to44'!V173,'Calculations 55to64'!V173,'Calculations 65plus'!V173)</f>
        <v>0.18837317785641236</v>
      </c>
      <c r="W218">
        <f>W173/SUM(W173,'Calculations 16to19'!W173,'Calculations 20to24'!W173,'Calculations 25to34'!W173,'Calculations 35to44'!W173,'Calculations 55to64'!W173,'Calculations 65plus'!W173)</f>
        <v>0.18715233837893125</v>
      </c>
      <c r="X218">
        <f>X173/SUM(X173,'Calculations 16to19'!X173,'Calculations 20to24'!X173,'Calculations 25to34'!X173,'Calculations 35to44'!X173,'Calculations 55to64'!X173,'Calculations 65plus'!X173)</f>
        <v>0.18592446461479525</v>
      </c>
      <c r="Y218">
        <f>Y173/SUM(Y173,'Calculations 16to19'!Y173,'Calculations 20to24'!Y173,'Calculations 25to34'!Y173,'Calculations 35to44'!Y173,'Calculations 55to64'!Y173,'Calculations 65plus'!Y173)</f>
        <v>0.1846903395967612</v>
      </c>
      <c r="Z218">
        <f>Z173/SUM(Z173,'Calculations 16to19'!Z173,'Calculations 20to24'!Z173,'Calculations 25to34'!Z173,'Calculations 35to44'!Z173,'Calculations 55to64'!Z173,'Calculations 65plus'!Z173)</f>
        <v>0.183450728333759</v>
      </c>
      <c r="AA218">
        <f>AA173/SUM(AA173,'Calculations 16to19'!AA173,'Calculations 20to24'!AA173,'Calculations 25to34'!AA173,'Calculations 35to44'!AA173,'Calculations 55to64'!AA173,'Calculations 65plus'!AA173)</f>
        <v>0.18220637707926995</v>
      </c>
      <c r="AB218">
        <f>AB173/SUM(AB173,'Calculations 16to19'!AB173,'Calculations 20to24'!AB173,'Calculations 25to34'!AB173,'Calculations 35to44'!AB173,'Calculations 55to64'!AB173,'Calculations 65plus'!AB173)</f>
        <v>0.18095801269751424</v>
      </c>
      <c r="AC218">
        <f>AC173/SUM(AC173,'Calculations 16to19'!AC173,'Calculations 20to24'!AC173,'Calculations 25to34'!AC173,'Calculations 35to44'!AC173,'Calculations 55to64'!AC173,'Calculations 65plus'!AC173)</f>
        <v>0.17970634212328465</v>
      </c>
      <c r="AD218">
        <f>AD173/SUM(AD173,'Calculations 16to19'!AD173,'Calculations 20to24'!AD173,'Calculations 25to34'!AD173,'Calculations 35to44'!AD173,'Calculations 55to64'!AD173,'Calculations 65plus'!AD173)</f>
        <v>0.17845205191110078</v>
      </c>
      <c r="AE218">
        <f>AE173/SUM(AE173,'Calculations 16to19'!AE173,'Calculations 20to24'!AE173,'Calculations 25to34'!AE173,'Calculations 35to44'!AE173,'Calculations 55to64'!AE173,'Calculations 65plus'!AE173)</f>
        <v>0.17719580786926309</v>
      </c>
      <c r="AF218">
        <f>AF173/SUM(AF173,'Calculations 16to19'!AF173,'Calculations 20to24'!AF173,'Calculations 25to34'!AF173,'Calculations 35to44'!AF173,'Calculations 55to64'!AF173,'Calculations 65plus'!AF173)</f>
        <v>0.17593825477430192</v>
      </c>
    </row>
    <row r="219" spans="1:32" x14ac:dyDescent="0.25">
      <c r="A219" t="s">
        <v>90</v>
      </c>
      <c r="B219">
        <f>B174/SUM(B174,'Calculations 16to19'!B174,'Calculations 20to24'!B174,'Calculations 25to34'!B174,'Calculations 35to44'!B174,'Calculations 55to64'!B174,'Calculations 65plus'!B174)</f>
        <v>0.20061646383589313</v>
      </c>
      <c r="C219">
        <f>C174/SUM(C174,'Calculations 16to19'!C174,'Calculations 20to24'!C174,'Calculations 25to34'!C174,'Calculations 35to44'!C174,'Calculations 55to64'!C174,'Calculations 65plus'!C174)</f>
        <v>0.1952896975008451</v>
      </c>
      <c r="D219">
        <f>D174/SUM(D174,'Calculations 16to19'!D174,'Calculations 20to24'!D174,'Calculations 25to34'!D174,'Calculations 35to44'!D174,'Calculations 55to64'!D174,'Calculations 65plus'!D174)</f>
        <v>0.19292659562652215</v>
      </c>
      <c r="E219">
        <f>E174/SUM(E174,'Calculations 16to19'!E174,'Calculations 20to24'!E174,'Calculations 25to34'!E174,'Calculations 35to44'!E174,'Calculations 55to64'!E174,'Calculations 65plus'!E174)</f>
        <v>0.19143375723330364</v>
      </c>
      <c r="F219">
        <f>F174/SUM(F174,'Calculations 16to19'!F174,'Calculations 20to24'!F174,'Calculations 25to34'!F174,'Calculations 35to44'!F174,'Calculations 55to64'!F174,'Calculations 65plus'!F174)</f>
        <v>0.19017810998263296</v>
      </c>
      <c r="G219">
        <f>G174/SUM(G174,'Calculations 16to19'!G174,'Calculations 20to24'!G174,'Calculations 25to34'!G174,'Calculations 35to44'!G174,'Calculations 55to64'!G174,'Calculations 65plus'!G174)</f>
        <v>0.18984906765809545</v>
      </c>
      <c r="H219">
        <f>H174/SUM(H174,'Calculations 16to19'!H174,'Calculations 20to24'!H174,'Calculations 25to34'!H174,'Calculations 35to44'!H174,'Calculations 55to64'!H174,'Calculations 65plus'!H174)</f>
        <v>0.1893230772240215</v>
      </c>
      <c r="I219">
        <f>I174/SUM(I174,'Calculations 16to19'!I174,'Calculations 20to24'!I174,'Calculations 25to34'!I174,'Calculations 35to44'!I174,'Calculations 55to64'!I174,'Calculations 65plus'!I174)</f>
        <v>0.19203307655476651</v>
      </c>
      <c r="J219">
        <f>J174/SUM(J174,'Calculations 16to19'!J174,'Calculations 20to24'!J174,'Calculations 25to34'!J174,'Calculations 35to44'!J174,'Calculations 55to64'!J174,'Calculations 65plus'!J174)</f>
        <v>0.19681060337722611</v>
      </c>
      <c r="K219">
        <f>K174/SUM(K174,'Calculations 16to19'!K174,'Calculations 20to24'!K174,'Calculations 25to34'!K174,'Calculations 35to44'!K174,'Calculations 55to64'!K174,'Calculations 65plus'!K174)</f>
        <v>0.20167661506487775</v>
      </c>
      <c r="L219">
        <f>L174/SUM(L174,'Calculations 16to19'!L174,'Calculations 20to24'!L174,'Calculations 25to34'!L174,'Calculations 35to44'!L174,'Calculations 55to64'!L174,'Calculations 65plus'!L174)</f>
        <v>0.19154273810934386</v>
      </c>
      <c r="M219">
        <f>M174/SUM(M174,'Calculations 16to19'!M174,'Calculations 20to24'!M174,'Calculations 25to34'!M174,'Calculations 35to44'!M174,'Calculations 55to64'!M174,'Calculations 65plus'!M174)</f>
        <v>0.1908287332161353</v>
      </c>
      <c r="N219">
        <f>N174/SUM(N174,'Calculations 16to19'!N174,'Calculations 20to24'!N174,'Calculations 25to34'!N174,'Calculations 35to44'!N174,'Calculations 55to64'!N174,'Calculations 65plus'!N174)</f>
        <v>0.19009481602314887</v>
      </c>
      <c r="O219">
        <f>O174/SUM(O174,'Calculations 16to19'!O174,'Calculations 20to24'!O174,'Calculations 25to34'!O174,'Calculations 35to44'!O174,'Calculations 55to64'!O174,'Calculations 65plus'!O174)</f>
        <v>0.18934159734537392</v>
      </c>
      <c r="P219">
        <f>P174/SUM(P174,'Calculations 16to19'!P174,'Calculations 20to24'!P174,'Calculations 25to34'!P174,'Calculations 35to44'!P174,'Calculations 55to64'!P174,'Calculations 65plus'!P174)</f>
        <v>0.18856969820506847</v>
      </c>
      <c r="Q219">
        <f>Q174/SUM(Q174,'Calculations 16to19'!Q174,'Calculations 20to24'!Q174,'Calculations 25to34'!Q174,'Calculations 35to44'!Q174,'Calculations 55to64'!Q174,'Calculations 65plus'!Q174)</f>
        <v>0.18777974831235217</v>
      </c>
      <c r="R219">
        <f>R174/SUM(R174,'Calculations 16to19'!R174,'Calculations 20to24'!R174,'Calculations 25to34'!R174,'Calculations 35to44'!R174,'Calculations 55to64'!R174,'Calculations 65plus'!R174)</f>
        <v>0.18697238458404739</v>
      </c>
      <c r="S219">
        <f>S174/SUM(S174,'Calculations 16to19'!S174,'Calculations 20to24'!S174,'Calculations 25to34'!S174,'Calculations 35to44'!S174,'Calculations 55to64'!S174,'Calculations 65plus'!S174)</f>
        <v>0.18614824970407004</v>
      </c>
      <c r="T219">
        <f>T174/SUM(T174,'Calculations 16to19'!T174,'Calculations 20to24'!T174,'Calculations 25to34'!T174,'Calculations 35to44'!T174,'Calculations 55to64'!T174,'Calculations 65plus'!T174)</f>
        <v>0.18530799072832435</v>
      </c>
      <c r="U219">
        <f>U174/SUM(U174,'Calculations 16to19'!U174,'Calculations 20to24'!U174,'Calculations 25to34'!U174,'Calculations 35to44'!U174,'Calculations 55to64'!U174,'Calculations 65plus'!U174)</f>
        <v>0.18445225773672919</v>
      </c>
      <c r="V219">
        <f>V174/SUM(V174,'Calculations 16to19'!V174,'Calculations 20to24'!V174,'Calculations 25to34'!V174,'Calculations 35to44'!V174,'Calculations 55to64'!V174,'Calculations 65plus'!V174)</f>
        <v>0.18358170253464964</v>
      </c>
      <c r="W219">
        <f>W174/SUM(W174,'Calculations 16to19'!W174,'Calculations 20to24'!W174,'Calculations 25to34'!W174,'Calculations 35to44'!W174,'Calculations 55to64'!W174,'Calculations 65plus'!W174)</f>
        <v>0.18269697740571347</v>
      </c>
      <c r="X219">
        <f>X174/SUM(X174,'Calculations 16to19'!X174,'Calculations 20to24'!X174,'Calculations 25to34'!X174,'Calculations 35to44'!X174,'Calculations 55to64'!X174,'Calculations 65plus'!X174)</f>
        <v>0.18179873391762552</v>
      </c>
      <c r="Y219">
        <f>Y174/SUM(Y174,'Calculations 16to19'!Y174,'Calculations 20to24'!Y174,'Calculations 25to34'!Y174,'Calculations 35to44'!Y174,'Calculations 55to64'!Y174,'Calculations 65plus'!Y174)</f>
        <v>0.1808876217823279</v>
      </c>
      <c r="Z219">
        <f>Z174/SUM(Z174,'Calculations 16to19'!Z174,'Calculations 20to24'!Z174,'Calculations 25to34'!Z174,'Calculations 35to44'!Z174,'Calculations 55to64'!Z174,'Calculations 65plus'!Z174)</f>
        <v>0.17996428777151666</v>
      </c>
      <c r="AA219">
        <f>AA174/SUM(AA174,'Calculations 16to19'!AA174,'Calculations 20to24'!AA174,'Calculations 25to34'!AA174,'Calculations 35to44'!AA174,'Calculations 55to64'!AA174,'Calculations 65plus'!AA174)</f>
        <v>0.17902937468826466</v>
      </c>
      <c r="AB219">
        <f>AB174/SUM(AB174,'Calculations 16to19'!AB174,'Calculations 20to24'!AB174,'Calculations 25to34'!AB174,'Calculations 35to44'!AB174,'Calculations 55to64'!AB174,'Calculations 65plus'!AB174)</f>
        <v>0.1780835203952037</v>
      </c>
      <c r="AC219">
        <f>AC174/SUM(AC174,'Calculations 16to19'!AC174,'Calculations 20to24'!AC174,'Calculations 25to34'!AC174,'Calculations 35to44'!AC174,'Calculations 55to64'!AC174,'Calculations 65plus'!AC174)</f>
        <v>0.1771273568994747</v>
      </c>
      <c r="AD219">
        <f>AD174/SUM(AD174,'Calculations 16to19'!AD174,'Calculations 20to24'!AD174,'Calculations 25to34'!AD174,'Calculations 35to44'!AD174,'Calculations 55to64'!AD174,'Calculations 65plus'!AD174)</f>
        <v>0.17616150949439596</v>
      </c>
      <c r="AE219">
        <f>AE174/SUM(AE174,'Calculations 16to19'!AE174,'Calculations 20to24'!AE174,'Calculations 25to34'!AE174,'Calculations 35to44'!AE174,'Calculations 55to64'!AE174,'Calculations 65plus'!AE174)</f>
        <v>0.17518659595758032</v>
      </c>
      <c r="AF219">
        <f>AF174/SUM(AF174,'Calculations 16to19'!AF174,'Calculations 20to24'!AF174,'Calculations 25to34'!AF174,'Calculations 35to44'!AF174,'Calculations 55to64'!AF174,'Calculations 65plus'!AF174)</f>
        <v>0.17420322580500922</v>
      </c>
    </row>
    <row r="220" spans="1:32" x14ac:dyDescent="0.25">
      <c r="A220" t="s">
        <v>92</v>
      </c>
      <c r="B220">
        <f>B175/SUM(B175,'Calculations 16to19'!B175,'Calculations 20to24'!B175,'Calculations 25to34'!B175,'Calculations 35to44'!B175,'Calculations 55to64'!B175,'Calculations 65plus'!B175)</f>
        <v>0.24700079978672354</v>
      </c>
      <c r="C220">
        <f>C175/SUM(C175,'Calculations 16to19'!C175,'Calculations 20to24'!C175,'Calculations 25to34'!C175,'Calculations 35to44'!C175,'Calculations 55to64'!C175,'Calculations 65plus'!C175)</f>
        <v>0.24072597096296078</v>
      </c>
      <c r="D220">
        <f>D175/SUM(D175,'Calculations 16to19'!D175,'Calculations 20to24'!D175,'Calculations 25to34'!D175,'Calculations 35to44'!D175,'Calculations 55to64'!D175,'Calculations 65plus'!D175)</f>
        <v>0.23803973187466532</v>
      </c>
      <c r="E220">
        <f>E175/SUM(E175,'Calculations 16to19'!E175,'Calculations 20to24'!E175,'Calculations 25to34'!E175,'Calculations 35to44'!E175,'Calculations 55to64'!E175,'Calculations 65plus'!E175)</f>
        <v>0.23634392193204581</v>
      </c>
      <c r="F220">
        <f>F175/SUM(F175,'Calculations 16to19'!F175,'Calculations 20to24'!F175,'Calculations 25to34'!F175,'Calculations 35to44'!F175,'Calculations 55to64'!F175,'Calculations 65plus'!F175)</f>
        <v>0.23478867461483505</v>
      </c>
      <c r="G220">
        <f>G175/SUM(G175,'Calculations 16to19'!G175,'Calculations 20to24'!G175,'Calculations 25to34'!G175,'Calculations 35to44'!G175,'Calculations 55to64'!G175,'Calculations 65plus'!G175)</f>
        <v>0.23411594398427552</v>
      </c>
      <c r="H220">
        <f>H175/SUM(H175,'Calculations 16to19'!H175,'Calculations 20to24'!H175,'Calculations 25to34'!H175,'Calculations 35to44'!H175,'Calculations 55to64'!H175,'Calculations 65plus'!H175)</f>
        <v>0.23315212613604633</v>
      </c>
      <c r="I220">
        <f>I175/SUM(I175,'Calculations 16to19'!I175,'Calculations 20to24'!I175,'Calculations 25to34'!I175,'Calculations 35to44'!I175,'Calculations 55to64'!I175,'Calculations 65plus'!I175)</f>
        <v>0.23617112715008101</v>
      </c>
      <c r="J220">
        <f>J175/SUM(J175,'Calculations 16to19'!J175,'Calculations 20to24'!J175,'Calculations 25to34'!J175,'Calculations 35to44'!J175,'Calculations 55to64'!J175,'Calculations 65plus'!J175)</f>
        <v>0.24179539591157076</v>
      </c>
      <c r="K220">
        <f>K175/SUM(K175,'Calculations 16to19'!K175,'Calculations 20to24'!K175,'Calculations 25to34'!K175,'Calculations 35to44'!K175,'Calculations 55to64'!K175,'Calculations 65plus'!K175)</f>
        <v>0.24753891403163905</v>
      </c>
      <c r="L220">
        <f>L175/SUM(L175,'Calculations 16to19'!L175,'Calculations 20to24'!L175,'Calculations 25to34'!L175,'Calculations 35to44'!L175,'Calculations 55to64'!L175,'Calculations 65plus'!L175)</f>
        <v>0.23549698601226304</v>
      </c>
      <c r="M220">
        <f>M175/SUM(M175,'Calculations 16to19'!M175,'Calculations 20to24'!M175,'Calculations 25to34'!M175,'Calculations 35to44'!M175,'Calculations 55to64'!M175,'Calculations 65plus'!M175)</f>
        <v>0.23455511146488858</v>
      </c>
      <c r="N220">
        <f>N175/SUM(N175,'Calculations 16to19'!N175,'Calculations 20to24'!N175,'Calculations 25to34'!N175,'Calculations 35to44'!N175,'Calculations 55to64'!N175,'Calculations 65plus'!N175)</f>
        <v>0.23359015956714616</v>
      </c>
      <c r="O220">
        <f>O175/SUM(O175,'Calculations 16to19'!O175,'Calculations 20to24'!O175,'Calculations 25to34'!O175,'Calculations 35to44'!O175,'Calculations 55to64'!O175,'Calculations 65plus'!O175)</f>
        <v>0.23260289363058018</v>
      </c>
      <c r="P220">
        <f>P175/SUM(P175,'Calculations 16to19'!P175,'Calculations 20to24'!P175,'Calculations 25to34'!P175,'Calculations 35to44'!P175,'Calculations 55to64'!P175,'Calculations 65plus'!P175)</f>
        <v>0.23159408656235919</v>
      </c>
      <c r="Q220">
        <f>Q175/SUM(Q175,'Calculations 16to19'!Q175,'Calculations 20to24'!Q175,'Calculations 25to34'!Q175,'Calculations 35to44'!Q175,'Calculations 55to64'!Q175,'Calculations 65plus'!Q175)</f>
        <v>0.23056451905931141</v>
      </c>
      <c r="R220">
        <f>R175/SUM(R175,'Calculations 16to19'!R175,'Calculations 20to24'!R175,'Calculations 25to34'!R175,'Calculations 35to44'!R175,'Calculations 55to64'!R175,'Calculations 65plus'!R175)</f>
        <v>0.2295149778615248</v>
      </c>
      <c r="S220">
        <f>S175/SUM(S175,'Calculations 16to19'!S175,'Calculations 20to24'!S175,'Calculations 25to34'!S175,'Calculations 35to44'!S175,'Calculations 55to64'!S175,'Calculations 65plus'!S175)</f>
        <v>0.22844625406821961</v>
      </c>
      <c r="T220">
        <f>T175/SUM(T175,'Calculations 16to19'!T175,'Calculations 20to24'!T175,'Calculations 25to34'!T175,'Calculations 35to44'!T175,'Calculations 55to64'!T175,'Calculations 65plus'!T175)</f>
        <v>0.22735914151818745</v>
      </c>
      <c r="U220">
        <f>U175/SUM(U175,'Calculations 16to19'!U175,'Calculations 20to24'!U175,'Calculations 25to34'!U175,'Calculations 35to44'!U175,'Calculations 55to64'!U175,'Calculations 65plus'!U175)</f>
        <v>0.22625443523672792</v>
      </c>
      <c r="V220">
        <f>V175/SUM(V175,'Calculations 16to19'!V175,'Calculations 20to24'!V175,'Calculations 25to34'!V175,'Calculations 35to44'!V175,'Calculations 55to64'!V175,'Calculations 65plus'!V175)</f>
        <v>0.22513292995061399</v>
      </c>
      <c r="W220">
        <f>W175/SUM(W175,'Calculations 16to19'!W175,'Calculations 20to24'!W175,'Calculations 25to34'!W175,'Calculations 35to44'!W175,'Calculations 55to64'!W175,'Calculations 65plus'!W175)</f>
        <v>0.22399541867230188</v>
      </c>
      <c r="X220">
        <f>X175/SUM(X175,'Calculations 16to19'!X175,'Calculations 20to24'!X175,'Calculations 25to34'!X175,'Calculations 35to44'!X175,'Calculations 55to64'!X175,'Calculations 65plus'!X175)</f>
        <v>0.22284269135421036</v>
      </c>
      <c r="Y220">
        <f>Y175/SUM(Y175,'Calculations 16to19'!Y175,'Calculations 20to24'!Y175,'Calculations 25to34'!Y175,'Calculations 35to44'!Y175,'Calculations 55to64'!Y175,'Calculations 65plus'!Y175)</f>
        <v>0.22167553361361306</v>
      </c>
      <c r="Z220">
        <f>Z175/SUM(Z175,'Calculations 16to19'!Z175,'Calculations 20to24'!Z175,'Calculations 25to34'!Z175,'Calculations 35to44'!Z175,'Calculations 55to64'!Z175,'Calculations 65plus'!Z175)</f>
        <v>0.22049472552834842</v>
      </c>
      <c r="AA220">
        <f>AA175/SUM(AA175,'Calculations 16to19'!AA175,'Calculations 20to24'!AA175,'Calculations 25to34'!AA175,'Calculations 35to44'!AA175,'Calculations 55to64'!AA175,'Calculations 65plus'!AA175)</f>
        <v>0.21930104050328597</v>
      </c>
      <c r="AB220">
        <f>AB175/SUM(AB175,'Calculations 16to19'!AB175,'Calculations 20to24'!AB175,'Calculations 25to34'!AB175,'Calculations 35to44'!AB175,'Calculations 55to64'!AB175,'Calculations 65plus'!AB175)</f>
        <v>0.21809524420719364</v>
      </c>
      <c r="AC220">
        <f>AC175/SUM(AC175,'Calculations 16to19'!AC175,'Calculations 20to24'!AC175,'Calculations 25to34'!AC175,'Calculations 35to44'!AC175,'Calculations 55to64'!AC175,'Calculations 65plus'!AC175)</f>
        <v>0.21687809357941842</v>
      </c>
      <c r="AD220">
        <f>AD175/SUM(AD175,'Calculations 16to19'!AD175,'Calculations 20to24'!AD175,'Calculations 25to34'!AD175,'Calculations 35to44'!AD175,'Calculations 55to64'!AD175,'Calculations 65plus'!AD175)</f>
        <v>0.21565033590554539</v>
      </c>
      <c r="AE220">
        <f>AE175/SUM(AE175,'Calculations 16to19'!AE175,'Calculations 20to24'!AE175,'Calculations 25to34'!AE175,'Calculations 35to44'!AE175,'Calculations 55to64'!AE175,'Calculations 65plus'!AE175)</f>
        <v>0.21441270796099596</v>
      </c>
      <c r="AF220">
        <f>AF175/SUM(AF175,'Calculations 16to19'!AF175,'Calculations 20to24'!AF175,'Calculations 25to34'!AF175,'Calculations 35to44'!AF175,'Calculations 55to64'!AF175,'Calculations 65plus'!AF175)</f>
        <v>0.21316593522132196</v>
      </c>
    </row>
    <row r="221" spans="1:32" x14ac:dyDescent="0.25">
      <c r="A221" t="s">
        <v>94</v>
      </c>
      <c r="B221">
        <f>B176/SUM(B176,'Calculations 16to19'!B176,'Calculations 20to24'!B176,'Calculations 25to34'!B176,'Calculations 35to44'!B176,'Calculations 55to64'!B176,'Calculations 65plus'!B176)</f>
        <v>0.23036649214659694</v>
      </c>
      <c r="C221">
        <f>C176/SUM(C176,'Calculations 16to19'!C176,'Calculations 20to24'!C176,'Calculations 25to34'!C176,'Calculations 35to44'!C176,'Calculations 55to64'!C176,'Calculations 65plus'!C176)</f>
        <v>0.22450537703746717</v>
      </c>
      <c r="D221">
        <f>D176/SUM(D176,'Calculations 16to19'!D176,'Calculations 20to24'!D176,'Calculations 25to34'!D176,'Calculations 35to44'!D176,'Calculations 55to64'!D176,'Calculations 65plus'!D176)</f>
        <v>0.22200620776386654</v>
      </c>
      <c r="E221">
        <f>E176/SUM(E176,'Calculations 16to19'!E176,'Calculations 20to24'!E176,'Calculations 25to34'!E176,'Calculations 35to44'!E176,'Calculations 55to64'!E176,'Calculations 65plus'!E176)</f>
        <v>0.22043043890206515</v>
      </c>
      <c r="F221">
        <f>F176/SUM(F176,'Calculations 16to19'!F176,'Calculations 20to24'!F176,'Calculations 25to34'!F176,'Calculations 35to44'!F176,'Calculations 55to64'!F176,'Calculations 65plus'!F176)</f>
        <v>0.21902109056261532</v>
      </c>
      <c r="G221">
        <f>G176/SUM(G176,'Calculations 16to19'!G176,'Calculations 20to24'!G176,'Calculations 25to34'!G176,'Calculations 35to44'!G176,'Calculations 55to64'!G176,'Calculations 65plus'!G176)</f>
        <v>0.2185551267680996</v>
      </c>
      <c r="H221">
        <f>H176/SUM(H176,'Calculations 16to19'!H176,'Calculations 20to24'!H176,'Calculations 25to34'!H176,'Calculations 35to44'!H176,'Calculations 55to64'!H176,'Calculations 65plus'!H176)</f>
        <v>0.21779061722733722</v>
      </c>
      <c r="I221">
        <f>I176/SUM(I176,'Calculations 16to19'!I176,'Calculations 20to24'!I176,'Calculations 25to34'!I176,'Calculations 35to44'!I176,'Calculations 55to64'!I176,'Calculations 65plus'!I176)</f>
        <v>0.22068349464378417</v>
      </c>
      <c r="J221">
        <f>J176/SUM(J176,'Calculations 16to19'!J176,'Calculations 20to24'!J176,'Calculations 25to34'!J176,'Calculations 35to44'!J176,'Calculations 55to64'!J176,'Calculations 65plus'!J176)</f>
        <v>0.22600454812423734</v>
      </c>
      <c r="K221">
        <f>K176/SUM(K176,'Calculations 16to19'!K176,'Calculations 20to24'!K176,'Calculations 25to34'!K176,'Calculations 35to44'!K176,'Calculations 55to64'!K176,'Calculations 65plus'!K176)</f>
        <v>0.23148916737809644</v>
      </c>
      <c r="L221">
        <f>L176/SUM(L176,'Calculations 16to19'!L176,'Calculations 20to24'!L176,'Calculations 25to34'!L176,'Calculations 35to44'!L176,'Calculations 55to64'!L176,'Calculations 65plus'!L176)</f>
        <v>0.22020213836540833</v>
      </c>
      <c r="M221">
        <f>M176/SUM(M176,'Calculations 16to19'!M176,'Calculations 20to24'!M176,'Calculations 25to34'!M176,'Calculations 35to44'!M176,'Calculations 55to64'!M176,'Calculations 65plus'!M176)</f>
        <v>0.21937800394955978</v>
      </c>
      <c r="N221">
        <f>N176/SUM(N176,'Calculations 16to19'!N176,'Calculations 20to24'!N176,'Calculations 25to34'!N176,'Calculations 35to44'!N176,'Calculations 55to64'!N176,'Calculations 65plus'!N176)</f>
        <v>0.21853031006451229</v>
      </c>
      <c r="O221">
        <f>O176/SUM(O176,'Calculations 16to19'!O176,'Calculations 20to24'!O176,'Calculations 25to34'!O176,'Calculations 35to44'!O176,'Calculations 55to64'!O176,'Calculations 65plus'!O176)</f>
        <v>0.21765980988586911</v>
      </c>
      <c r="P221">
        <f>P176/SUM(P176,'Calculations 16to19'!P176,'Calculations 20to24'!P176,'Calculations 25to34'!P176,'Calculations 35to44'!P176,'Calculations 55to64'!P176,'Calculations 65plus'!P176)</f>
        <v>0.21676726566367951</v>
      </c>
      <c r="Q221">
        <f>Q176/SUM(Q176,'Calculations 16to19'!Q176,'Calculations 20to24'!Q176,'Calculations 25to34'!Q176,'Calculations 35to44'!Q176,'Calculations 55to64'!Q176,'Calculations 65plus'!Q176)</f>
        <v>0.21585344703128895</v>
      </c>
      <c r="R221">
        <f>R176/SUM(R176,'Calculations 16to19'!R176,'Calculations 20to24'!R176,'Calculations 25to34'!R176,'Calculations 35to44'!R176,'Calculations 55to64'!R176,'Calculations 65plus'!R176)</f>
        <v>0.21491912936445542</v>
      </c>
      <c r="S221">
        <f>S176/SUM(S176,'Calculations 16to19'!S176,'Calculations 20to24'!S176,'Calculations 25to34'!S176,'Calculations 35to44'!S176,'Calculations 55to64'!S176,'Calculations 65plus'!S176)</f>
        <v>0.21396509219377879</v>
      </c>
      <c r="T221">
        <f>T176/SUM(T176,'Calculations 16to19'!T176,'Calculations 20to24'!T176,'Calculations 25to34'!T176,'Calculations 35to44'!T176,'Calculations 55to64'!T176,'Calculations 65plus'!T176)</f>
        <v>0.21299211767309545</v>
      </c>
      <c r="U221">
        <f>U176/SUM(U176,'Calculations 16to19'!U176,'Calculations 20to24'!U176,'Calculations 25to34'!U176,'Calculations 35to44'!U176,'Calculations 55to64'!U176,'Calculations 65plus'!U176)</f>
        <v>0.21200098910615175</v>
      </c>
      <c r="V221">
        <f>V176/SUM(V176,'Calculations 16to19'!V176,'Calculations 20to24'!V176,'Calculations 25to34'!V176,'Calculations 35to44'!V176,'Calculations 55to64'!V176,'Calculations 65plus'!V176)</f>
        <v>0.21099248953347929</v>
      </c>
      <c r="W221">
        <f>W176/SUM(W176,'Calculations 16to19'!W176,'Calculations 20to24'!W176,'Calculations 25to34'!W176,'Calculations 35to44'!W176,'Calculations 55to64'!W176,'Calculations 65plus'!W176)</f>
        <v>0.20996740038109291</v>
      </c>
      <c r="X221">
        <f>X176/SUM(X176,'Calculations 16to19'!X176,'Calculations 20to24'!X176,'Calculations 25to34'!X176,'Calculations 35to44'!X176,'Calculations 55to64'!X176,'Calculations 65plus'!X176)</f>
        <v>0.20892650017224287</v>
      </c>
      <c r="Y221">
        <f>Y176/SUM(Y176,'Calculations 16to19'!Y176,'Calculations 20to24'!Y176,'Calculations 25to34'!Y176,'Calculations 35to44'!Y176,'Calculations 55to64'!Y176,'Calculations 65plus'!Y176)</f>
        <v>0.2078705633031801</v>
      </c>
      <c r="Z221">
        <f>Z176/SUM(Z176,'Calculations 16to19'!Z176,'Calculations 20to24'!Z176,'Calculations 25to34'!Z176,'Calculations 35to44'!Z176,'Calculations 55to64'!Z176,'Calculations 65plus'!Z176)</f>
        <v>0.20680035888354822</v>
      </c>
      <c r="AA221">
        <f>AA176/SUM(AA176,'Calculations 16to19'!AA176,'Calculations 20to24'!AA176,'Calculations 25to34'!AA176,'Calculations 35to44'!AA176,'Calculations 55to64'!AA176,'Calculations 65plus'!AA176)</f>
        <v>0.20571664964174616</v>
      </c>
      <c r="AB221">
        <f>AB176/SUM(AB176,'Calculations 16to19'!AB176,'Calculations 20to24'!AB176,'Calculations 25to34'!AB176,'Calculations 35to44'!AB176,'Calculations 55to64'!AB176,'Calculations 65plus'!AB176)</f>
        <v>0.20462019089530994</v>
      </c>
      <c r="AC221">
        <f>AC176/SUM(AC176,'Calculations 16to19'!AC176,'Calculations 20to24'!AC176,'Calculations 25to34'!AC176,'Calculations 35to44'!AC176,'Calculations 55to64'!AC176,'Calculations 65plus'!AC176)</f>
        <v>0.2035117295861161</v>
      </c>
      <c r="AD221">
        <f>AD176/SUM(AD176,'Calculations 16to19'!AD176,'Calculations 20to24'!AD176,'Calculations 25to34'!AD176,'Calculations 35to44'!AD176,'Calculations 55to64'!AD176,'Calculations 65plus'!AD176)</f>
        <v>0.20239200337995342</v>
      </c>
      <c r="AE221">
        <f>AE176/SUM(AE176,'Calculations 16to19'!AE176,'Calculations 20to24'!AE176,'Calculations 25to34'!AE176,'Calculations 35to44'!AE176,'Calculations 55to64'!AE176,'Calculations 65plus'!AE176)</f>
        <v>0.2012617398297914</v>
      </c>
      <c r="AF221">
        <f>AF176/SUM(AF176,'Calculations 16to19'!AF176,'Calculations 20to24'!AF176,'Calculations 25to34'!AF176,'Calculations 35to44'!AF176,'Calculations 55to64'!AF176,'Calculations 65plus'!AF176)</f>
        <v>0.20012165560186174</v>
      </c>
    </row>
    <row r="222" spans="1:32" x14ac:dyDescent="0.25">
      <c r="A222" t="s">
        <v>96</v>
      </c>
      <c r="B222">
        <f>B177/SUM(B177,'Calculations 16to19'!B177,'Calculations 20to24'!B177,'Calculations 25to34'!B177,'Calculations 35to44'!B177,'Calculations 55to64'!B177,'Calculations 65plus'!B177)</f>
        <v>0.20453339763684586</v>
      </c>
      <c r="C222">
        <f>C177/SUM(C177,'Calculations 16to19'!C177,'Calculations 20to24'!C177,'Calculations 25to34'!C177,'Calculations 35to44'!C177,'Calculations 55to64'!C177,'Calculations 65plus'!C177)</f>
        <v>0.19923010136069563</v>
      </c>
      <c r="D222">
        <f>D177/SUM(D177,'Calculations 16to19'!D177,'Calculations 20to24'!D177,'Calculations 25to34'!D177,'Calculations 35to44'!D177,'Calculations 55to64'!D177,'Calculations 65plus'!D177)</f>
        <v>0.19695710878594541</v>
      </c>
      <c r="E222">
        <f>E177/SUM(E177,'Calculations 16to19'!E177,'Calculations 20to24'!E177,'Calculations 25to34'!E177,'Calculations 35to44'!E177,'Calculations 55to64'!E177,'Calculations 65plus'!E177)</f>
        <v>0.19556060618405877</v>
      </c>
      <c r="F222">
        <f>F177/SUM(F177,'Calculations 16to19'!F177,'Calculations 20to24'!F177,'Calculations 25to34'!F177,'Calculations 35to44'!F177,'Calculations 55to64'!F177,'Calculations 65plus'!F177)</f>
        <v>0.19437926379243312</v>
      </c>
      <c r="G222">
        <f>G177/SUM(G177,'Calculations 16to19'!G177,'Calculations 20to24'!G177,'Calculations 25to34'!G177,'Calculations 35to44'!G177,'Calculations 55to64'!G177,'Calculations 65plus'!G177)</f>
        <v>0.19412759745320474</v>
      </c>
      <c r="H222">
        <f>H177/SUM(H177,'Calculations 16to19'!H177,'Calculations 20to24'!H177,'Calculations 25to34'!H177,'Calculations 35to44'!H177,'Calculations 55to64'!H177,'Calculations 65plus'!H177)</f>
        <v>0.19365103179927545</v>
      </c>
      <c r="I222">
        <f>I177/SUM(I177,'Calculations 16to19'!I177,'Calculations 20to24'!I177,'Calculations 25to34'!I177,'Calculations 35to44'!I177,'Calculations 55to64'!I177,'Calculations 65plus'!I177)</f>
        <v>0.19646961999902962</v>
      </c>
      <c r="J222">
        <f>J177/SUM(J177,'Calculations 16to19'!J177,'Calculations 20to24'!J177,'Calculations 25to34'!J177,'Calculations 35to44'!J177,'Calculations 55to64'!J177,'Calculations 65plus'!J177)</f>
        <v>0.20143388570589688</v>
      </c>
      <c r="K222">
        <f>K177/SUM(K177,'Calculations 16to19'!K177,'Calculations 20to24'!K177,'Calculations 25to34'!K177,'Calculations 35to44'!K177,'Calculations 55to64'!K177,'Calculations 65plus'!K177)</f>
        <v>0.2065267939289562</v>
      </c>
      <c r="L222">
        <f>L177/SUM(L177,'Calculations 16to19'!L177,'Calculations 20to24'!L177,'Calculations 25to34'!L177,'Calculations 35to44'!L177,'Calculations 55to64'!L177,'Calculations 65plus'!L177)</f>
        <v>0.1962686974536528</v>
      </c>
      <c r="M222">
        <f>M177/SUM(M177,'Calculations 16to19'!M177,'Calculations 20to24'!M177,'Calculations 25to34'!M177,'Calculations 35to44'!M177,'Calculations 55to64'!M177,'Calculations 65plus'!M177)</f>
        <v>0.19562496276528865</v>
      </c>
      <c r="N222">
        <f>N177/SUM(N177,'Calculations 16to19'!N177,'Calculations 20to24'!N177,'Calculations 25to34'!N177,'Calculations 35to44'!N177,'Calculations 55to64'!N177,'Calculations 65plus'!N177)</f>
        <v>0.19495894097212793</v>
      </c>
      <c r="O222">
        <f>O177/SUM(O177,'Calculations 16to19'!O177,'Calculations 20to24'!O177,'Calculations 25to34'!O177,'Calculations 35to44'!O177,'Calculations 55to64'!O177,'Calculations 65plus'!O177)</f>
        <v>0.19427123446567768</v>
      </c>
      <c r="P222">
        <f>P177/SUM(P177,'Calculations 16to19'!P177,'Calculations 20to24'!P177,'Calculations 25to34'!P177,'Calculations 35to44'!P177,'Calculations 55to64'!P177,'Calculations 65plus'!P177)</f>
        <v>0.19356245884910425</v>
      </c>
      <c r="Q222">
        <f>Q177/SUM(Q177,'Calculations 16to19'!Q177,'Calculations 20to24'!Q177,'Calculations 25to34'!Q177,'Calculations 35to44'!Q177,'Calculations 55to64'!Q177,'Calculations 65plus'!Q177)</f>
        <v>0.192833241373745</v>
      </c>
      <c r="R222">
        <f>R177/SUM(R177,'Calculations 16to19'!R177,'Calculations 20to24'!R177,'Calculations 25to34'!R177,'Calculations 35to44'!R177,'Calculations 55to64'!R177,'Calculations 65plus'!R177)</f>
        <v>0.19208421940538525</v>
      </c>
      <c r="S222">
        <f>S177/SUM(S177,'Calculations 16to19'!S177,'Calculations 20to24'!S177,'Calculations 25to34'!S177,'Calculations 35to44'!S177,'Calculations 55to64'!S177,'Calculations 65plus'!S177)</f>
        <v>0.19131603892414967</v>
      </c>
      <c r="T222">
        <f>T177/SUM(T177,'Calculations 16to19'!T177,'Calculations 20to24'!T177,'Calculations 25to34'!T177,'Calculations 35to44'!T177,'Calculations 55to64'!T177,'Calculations 65plus'!T177)</f>
        <v>0.19052935306152138</v>
      </c>
      <c r="U222">
        <f>U177/SUM(U177,'Calculations 16to19'!U177,'Calculations 20to24'!U177,'Calculations 25to34'!U177,'Calculations 35to44'!U177,'Calculations 55to64'!U177,'Calculations 65plus'!U177)</f>
        <v>0.18972482067769886</v>
      </c>
      <c r="V222">
        <f>V177/SUM(V177,'Calculations 16to19'!V177,'Calculations 20to24'!V177,'Calculations 25to34'!V177,'Calculations 35to44'!V177,'Calculations 55to64'!V177,'Calculations 65plus'!V177)</f>
        <v>0.18890310498215235</v>
      </c>
      <c r="W222">
        <f>W177/SUM(W177,'Calculations 16to19'!W177,'Calculations 20to24'!W177,'Calculations 25to34'!W177,'Calculations 35to44'!W177,'Calculations 55to64'!W177,'Calculations 65plus'!W177)</f>
        <v>0.18806487219995477</v>
      </c>
      <c r="X222">
        <f>X177/SUM(X177,'Calculations 16to19'!X177,'Calculations 20to24'!X177,'Calculations 25to34'!X177,'Calculations 35to44'!X177,'Calculations 55to64'!X177,'Calculations 65plus'!X177)</f>
        <v>0.18721079028609708</v>
      </c>
      <c r="Y222">
        <f>Y177/SUM(Y177,'Calculations 16to19'!Y177,'Calculations 20to24'!Y177,'Calculations 25to34'!Y177,'Calculations 35to44'!Y177,'Calculations 55to64'!Y177,'Calculations 65plus'!Y177)</f>
        <v>0.18634152768973189</v>
      </c>
      <c r="Z222">
        <f>Z177/SUM(Z177,'Calculations 16to19'!Z177,'Calculations 20to24'!Z177,'Calculations 25to34'!Z177,'Calculations 35to44'!Z177,'Calculations 55to64'!Z177,'Calculations 65plus'!Z177)</f>
        <v>0.18545775216994431</v>
      </c>
      <c r="AA222">
        <f>AA177/SUM(AA177,'Calculations 16to19'!AA177,'Calculations 20to24'!AA177,'Calculations 25to34'!AA177,'Calculations 35to44'!AA177,'Calculations 55to64'!AA177,'Calculations 65plus'!AA177)</f>
        <v>0.18456012966437957</v>
      </c>
      <c r="AB222">
        <f>AB177/SUM(AB177,'Calculations 16to19'!AB177,'Calculations 20to24'!AB177,'Calculations 25to34'!AB177,'Calculations 35to44'!AB177,'Calculations 55to64'!AB177,'Calculations 65plus'!AB177)</f>
        <v>0.1836493232117454</v>
      </c>
      <c r="AC222">
        <f>AC177/SUM(AC177,'Calculations 16to19'!AC177,'Calculations 20to24'!AC177,'Calculations 25to34'!AC177,'Calculations 35to44'!AC177,'Calculations 55to64'!AC177,'Calculations 65plus'!AC177)</f>
        <v>0.18272599192895178</v>
      </c>
      <c r="AD222">
        <f>AD177/SUM(AD177,'Calculations 16to19'!AD177,'Calculations 20to24'!AD177,'Calculations 25to34'!AD177,'Calculations 35to44'!AD177,'Calculations 55to64'!AD177,'Calculations 65plus'!AD177)</f>
        <v>0.18179079004336876</v>
      </c>
      <c r="AE222">
        <f>AE177/SUM(AE177,'Calculations 16to19'!AE177,'Calculations 20to24'!AE177,'Calculations 25to34'!AE177,'Calculations 35to44'!AE177,'Calculations 55to64'!AE177,'Calculations 65plus'!AE177)</f>
        <v>0.1808443659804447</v>
      </c>
      <c r="AF222">
        <f>AF177/SUM(AF177,'Calculations 16to19'!AF177,'Calculations 20to24'!AF177,'Calculations 25to34'!AF177,'Calculations 35to44'!AF177,'Calculations 55to64'!AF177,'Calculations 65plus'!AF177)</f>
        <v>0.17988736150668327</v>
      </c>
    </row>
    <row r="223" spans="1:32" x14ac:dyDescent="0.25">
      <c r="A223" t="s">
        <v>98</v>
      </c>
      <c r="B223">
        <f>B178/SUM(B178,'Calculations 16to19'!B178,'Calculations 20to24'!B178,'Calculations 25to34'!B178,'Calculations 35to44'!B178,'Calculations 55to64'!B178,'Calculations 65plus'!B178)</f>
        <v>0.15526518063028441</v>
      </c>
      <c r="C223">
        <f>C178/SUM(C178,'Calculations 16to19'!C178,'Calculations 20to24'!C178,'Calculations 25to34'!C178,'Calculations 35to44'!C178,'Calculations 55to64'!C178,'Calculations 65plus'!C178)</f>
        <v>0.15181627151855093</v>
      </c>
      <c r="D223">
        <f>D178/SUM(D178,'Calculations 16to19'!D178,'Calculations 20to24'!D178,'Calculations 25to34'!D178,'Calculations 35to44'!D178,'Calculations 55to64'!D178,'Calculations 65plus'!D178)</f>
        <v>0.15049437915952588</v>
      </c>
      <c r="E223">
        <f>E178/SUM(E178,'Calculations 16to19'!E178,'Calculations 20to24'!E178,'Calculations 25to34'!E178,'Calculations 35to44'!E178,'Calculations 55to64'!E178,'Calculations 65plus'!E178)</f>
        <v>0.14980463575437572</v>
      </c>
      <c r="F223">
        <f>F178/SUM(F178,'Calculations 16to19'!F178,'Calculations 20to24'!F178,'Calculations 25to34'!F178,'Calculations 35to44'!F178,'Calculations 55to64'!F178,'Calculations 65plus'!F178)</f>
        <v>0.14931108785686711</v>
      </c>
      <c r="G223">
        <f>G178/SUM(G178,'Calculations 16to19'!G178,'Calculations 20to24'!G178,'Calculations 25to34'!G178,'Calculations 35to44'!G178,'Calculations 55to64'!G178,'Calculations 65plus'!G178)</f>
        <v>0.14965935884369172</v>
      </c>
      <c r="H223">
        <f>H178/SUM(H178,'Calculations 16to19'!H178,'Calculations 20to24'!H178,'Calculations 25to34'!H178,'Calculations 35to44'!H178,'Calculations 55to64'!H178,'Calculations 65plus'!H178)</f>
        <v>0.14976809781089356</v>
      </c>
      <c r="I223">
        <f>I178/SUM(I178,'Calculations 16to19'!I178,'Calculations 20to24'!I178,'Calculations 25to34'!I178,'Calculations 35to44'!I178,'Calculations 55to64'!I178,'Calculations 65plus'!I178)</f>
        <v>0.15237773214766126</v>
      </c>
      <c r="J223">
        <f>J178/SUM(J178,'Calculations 16to19'!J178,'Calculations 20to24'!J178,'Calculations 25to34'!J178,'Calculations 35to44'!J178,'Calculations 55to64'!J178,'Calculations 65plus'!J178)</f>
        <v>0.15666334984878053</v>
      </c>
      <c r="K223">
        <f>K178/SUM(K178,'Calculations 16to19'!K178,'Calculations 20to24'!K178,'Calculations 25to34'!K178,'Calculations 35to44'!K178,'Calculations 55to64'!K178,'Calculations 65plus'!K178)</f>
        <v>0.16105438489932022</v>
      </c>
      <c r="L223">
        <f>L178/SUM(L178,'Calculations 16to19'!L178,'Calculations 20to24'!L178,'Calculations 25to34'!L178,'Calculations 35to44'!L178,'Calculations 55to64'!L178,'Calculations 65plus'!L178)</f>
        <v>0.15336674290001909</v>
      </c>
      <c r="M223">
        <f>M178/SUM(M178,'Calculations 16to19'!M178,'Calculations 20to24'!M178,'Calculations 25to34'!M178,'Calculations 35to44'!M178,'Calculations 55to64'!M178,'Calculations 65plus'!M178)</f>
        <v>0.15320997616324278</v>
      </c>
      <c r="N223">
        <f>N178/SUM(N178,'Calculations 16to19'!N178,'Calculations 20to24'!N178,'Calculations 25to34'!N178,'Calculations 35to44'!N178,'Calculations 55to64'!N178,'Calculations 65plus'!N178)</f>
        <v>0.15301691011242913</v>
      </c>
      <c r="O223">
        <f>O178/SUM(O178,'Calculations 16to19'!O178,'Calculations 20to24'!O178,'Calculations 25to34'!O178,'Calculations 35to44'!O178,'Calculations 55to64'!O178,'Calculations 65plus'!O178)</f>
        <v>0.15278860682917414</v>
      </c>
      <c r="P223">
        <f>P178/SUM(P178,'Calculations 16to19'!P178,'Calculations 20to24'!P178,'Calculations 25to34'!P178,'Calculations 35to44'!P178,'Calculations 55to64'!P178,'Calculations 65plus'!P178)</f>
        <v>0.15252614381255469</v>
      </c>
      <c r="Q223">
        <f>Q178/SUM(Q178,'Calculations 16to19'!Q178,'Calculations 20to24'!Q178,'Calculations 25to34'!Q178,'Calculations 35to44'!Q178,'Calculations 55to64'!Q178,'Calculations 65plus'!Q178)</f>
        <v>0.15223061028733365</v>
      </c>
      <c r="R223">
        <f>R178/SUM(R178,'Calculations 16to19'!R178,'Calculations 20to24'!R178,'Calculations 25to34'!R178,'Calculations 35to44'!R178,'Calculations 55to64'!R178,'Calculations 65plus'!R178)</f>
        <v>0.15190310376337013</v>
      </c>
      <c r="S223">
        <f>S178/SUM(S178,'Calculations 16to19'!S178,'Calculations 20to24'!S178,'Calculations 25to34'!S178,'Calculations 35to44'!S178,'Calculations 55to64'!S178,'Calculations 65plus'!S178)</f>
        <v>0.15154472683539133</v>
      </c>
      <c r="T223">
        <f>T178/SUM(T178,'Calculations 16to19'!T178,'Calculations 20to24'!T178,'Calculations 25to34'!T178,'Calculations 35to44'!T178,'Calculations 55to64'!T178,'Calculations 65plus'!T178)</f>
        <v>0.15115658421240044</v>
      </c>
      <c r="U223">
        <f>U178/SUM(U178,'Calculations 16to19'!U178,'Calculations 20to24'!U178,'Calculations 25to34'!U178,'Calculations 35to44'!U178,'Calculations 55to64'!U178,'Calculations 65plus'!U178)</f>
        <v>0.15073977996621063</v>
      </c>
      <c r="V223">
        <f>V178/SUM(V178,'Calculations 16to19'!V178,'Calculations 20to24'!V178,'Calculations 25to34'!V178,'Calculations 35to44'!V178,'Calculations 55to64'!V178,'Calculations 65plus'!V178)</f>
        <v>0.15029541498883098</v>
      </c>
      <c r="W223">
        <f>W178/SUM(W178,'Calculations 16to19'!W178,'Calculations 20to24'!W178,'Calculations 25to34'!W178,'Calculations 35to44'!W178,'Calculations 55to64'!W178,'Calculations 65plus'!W178)</f>
        <v>0.14982458464874387</v>
      </c>
      <c r="X223">
        <f>X178/SUM(X178,'Calculations 16to19'!X178,'Calculations 20to24'!X178,'Calculations 25to34'!X178,'Calculations 35to44'!X178,'Calculations 55to64'!X178,'Calculations 65plus'!X178)</f>
        <v>0.14932837663639026</v>
      </c>
      <c r="Y223">
        <f>Y178/SUM(Y178,'Calculations 16to19'!Y178,'Calculations 20to24'!Y178,'Calculations 25to34'!Y178,'Calculations 35to44'!Y178,'Calculations 55to64'!Y178,'Calculations 65plus'!Y178)</f>
        <v>0.14880786898953033</v>
      </c>
      <c r="Z223">
        <f>Z178/SUM(Z178,'Calculations 16to19'!Z178,'Calculations 20to24'!Z178,'Calculations 25to34'!Z178,'Calculations 35to44'!Z178,'Calculations 55to64'!Z178,'Calculations 65plus'!Z178)</f>
        <v>0.14826412828944999</v>
      </c>
      <c r="AA223">
        <f>AA178/SUM(AA178,'Calculations 16to19'!AA178,'Calculations 20to24'!AA178,'Calculations 25to34'!AA178,'Calculations 35to44'!AA178,'Calculations 55to64'!AA178,'Calculations 65plus'!AA178)</f>
        <v>0.14769820801932212</v>
      </c>
      <c r="AB223">
        <f>AB178/SUM(AB178,'Calculations 16to19'!AB178,'Calculations 20to24'!AB178,'Calculations 25to34'!AB178,'Calculations 35to44'!AB178,'Calculations 55to64'!AB178,'Calculations 65plus'!AB178)</f>
        <v>0.1471111470763341</v>
      </c>
      <c r="AC223">
        <f>AC178/SUM(AC178,'Calculations 16to19'!AC178,'Calculations 20to24'!AC178,'Calculations 25to34'!AC178,'Calculations 35to44'!AC178,'Calculations 55to64'!AC178,'Calculations 65plus'!AC178)</f>
        <v>0.14650396842951699</v>
      </c>
      <c r="AD223">
        <f>AD178/SUM(AD178,'Calculations 16to19'!AD178,'Calculations 20to24'!AD178,'Calculations 25to34'!AD178,'Calculations 35to44'!AD178,'Calculations 55to64'!AD178,'Calculations 65plus'!AD178)</f>
        <v>0.14587767791549669</v>
      </c>
      <c r="AE223">
        <f>AE178/SUM(AE178,'Calculations 16to19'!AE178,'Calculations 20to24'!AE178,'Calculations 25to34'!AE178,'Calculations 35to44'!AE178,'Calculations 55to64'!AE178,'Calculations 65plus'!AE178)</f>
        <v>0.14523326316468885</v>
      </c>
      <c r="AF223">
        <f>AF178/SUM(AF178,'Calculations 16to19'!AF178,'Calculations 20to24'!AF178,'Calculations 25to34'!AF178,'Calculations 35to44'!AF178,'Calculations 55to64'!AF178,'Calculations 65plus'!AF178)</f>
        <v>0.14457169265072473</v>
      </c>
    </row>
    <row r="224" spans="1:32" x14ac:dyDescent="0.25">
      <c r="A224" t="s">
        <v>100</v>
      </c>
      <c r="B224">
        <f>B179/SUM(B179,'Calculations 16to19'!B179,'Calculations 20to24'!B179,'Calculations 25to34'!B179,'Calculations 35to44'!B179,'Calculations 55to64'!B179,'Calculations 65plus'!B179)</f>
        <v>0.18015267175572519</v>
      </c>
      <c r="C224">
        <f>C179/SUM(C179,'Calculations 16to19'!C179,'Calculations 20to24'!C179,'Calculations 25to34'!C179,'Calculations 35to44'!C179,'Calculations 55to64'!C179,'Calculations 65plus'!C179)</f>
        <v>0.17614984083173549</v>
      </c>
      <c r="D224">
        <f>D179/SUM(D179,'Calculations 16to19'!D179,'Calculations 20to24'!D179,'Calculations 25to34'!D179,'Calculations 35to44'!D179,'Calculations 55to64'!D179,'Calculations 65plus'!D179)</f>
        <v>0.1748570426116999</v>
      </c>
      <c r="E224">
        <f>E179/SUM(E179,'Calculations 16to19'!E179,'Calculations 20to24'!E179,'Calculations 25to34'!E179,'Calculations 35to44'!E179,'Calculations 55to64'!E179,'Calculations 65plus'!E179)</f>
        <v>0.1742369180864517</v>
      </c>
      <c r="F224">
        <f>F179/SUM(F179,'Calculations 16to19'!F179,'Calculations 20to24'!F179,'Calculations 25to34'!F179,'Calculations 35to44'!F179,'Calculations 55to64'!F179,'Calculations 65plus'!F179)</f>
        <v>0.17366312438212195</v>
      </c>
      <c r="G224">
        <f>G179/SUM(G179,'Calculations 16to19'!G179,'Calculations 20to24'!G179,'Calculations 25to34'!G179,'Calculations 35to44'!G179,'Calculations 55to64'!G179,'Calculations 65plus'!G179)</f>
        <v>0.17391613113441129</v>
      </c>
      <c r="H224">
        <f>H179/SUM(H179,'Calculations 16to19'!H179,'Calculations 20to24'!H179,'Calculations 25to34'!H179,'Calculations 35to44'!H179,'Calculations 55to64'!H179,'Calculations 65plus'!H179)</f>
        <v>0.17376041238625711</v>
      </c>
      <c r="I224">
        <f>I179/SUM(I179,'Calculations 16to19'!I179,'Calculations 20to24'!I179,'Calculations 25to34'!I179,'Calculations 35to44'!I179,'Calculations 55to64'!I179,'Calculations 65plus'!I179)</f>
        <v>0.17644417741132096</v>
      </c>
      <c r="J224">
        <f>J179/SUM(J179,'Calculations 16to19'!J179,'Calculations 20to24'!J179,'Calculations 25to34'!J179,'Calculations 35to44'!J179,'Calculations 55to64'!J179,'Calculations 65plus'!J179)</f>
        <v>0.18127334471811354</v>
      </c>
      <c r="K224">
        <f>K179/SUM(K179,'Calculations 16to19'!K179,'Calculations 20to24'!K179,'Calculations 25to34'!K179,'Calculations 35to44'!K179,'Calculations 55to64'!K179,'Calculations 65plus'!K179)</f>
        <v>0.18649541674166148</v>
      </c>
      <c r="L224">
        <f>L179/SUM(L179,'Calculations 16to19'!L179,'Calculations 20to24'!L179,'Calculations 25to34'!L179,'Calculations 35to44'!L179,'Calculations 55to64'!L179,'Calculations 65plus'!L179)</f>
        <v>0.17773437144721926</v>
      </c>
      <c r="M224">
        <f>M179/SUM(M179,'Calculations 16to19'!M179,'Calculations 20to24'!M179,'Calculations 25to34'!M179,'Calculations 35to44'!M179,'Calculations 55to64'!M179,'Calculations 65plus'!M179)</f>
        <v>0.177545698896349</v>
      </c>
      <c r="N224">
        <f>N179/SUM(N179,'Calculations 16to19'!N179,'Calculations 20to24'!N179,'Calculations 25to34'!N179,'Calculations 35to44'!N179,'Calculations 55to64'!N179,'Calculations 65plus'!N179)</f>
        <v>0.17732135895124318</v>
      </c>
      <c r="O224">
        <f>O179/SUM(O179,'Calculations 16to19'!O179,'Calculations 20to24'!O179,'Calculations 25to34'!O179,'Calculations 35to44'!O179,'Calculations 55to64'!O179,'Calculations 65plus'!O179)</f>
        <v>0.17706214495726078</v>
      </c>
      <c r="P224">
        <f>P179/SUM(P179,'Calculations 16to19'!P179,'Calculations 20to24'!P179,'Calculations 25to34'!P179,'Calculations 35to44'!P179,'Calculations 55to64'!P179,'Calculations 65plus'!P179)</f>
        <v>0.17676887436281322</v>
      </c>
      <c r="Q224">
        <f>Q179/SUM(Q179,'Calculations 16to19'!Q179,'Calculations 20to24'!Q179,'Calculations 25to34'!Q179,'Calculations 35to44'!Q179,'Calculations 55to64'!Q179,'Calculations 65plus'!Q179)</f>
        <v>0.17644238622848452</v>
      </c>
      <c r="R224">
        <f>R179/SUM(R179,'Calculations 16to19'!R179,'Calculations 20to24'!R179,'Calculations 25to34'!R179,'Calculations 35to44'!R179,'Calculations 55to64'!R179,'Calculations 65plus'!R179)</f>
        <v>0.17608353878814939</v>
      </c>
      <c r="S224">
        <f>S179/SUM(S179,'Calculations 16to19'!S179,'Calculations 20to24'!S179,'Calculations 25to34'!S179,'Calculations 35to44'!S179,'Calculations 55to64'!S179,'Calculations 65plus'!S179)</f>
        <v>0.17569320706647051</v>
      </c>
      <c r="T224">
        <f>T179/SUM(T179,'Calculations 16to19'!T179,'Calculations 20to24'!T179,'Calculations 25to34'!T179,'Calculations 35to44'!T179,'Calculations 55to64'!T179,'Calculations 65plus'!T179)</f>
        <v>0.17527228055695387</v>
      </c>
      <c r="U224">
        <f>U179/SUM(U179,'Calculations 16to19'!U179,'Calculations 20to24'!U179,'Calculations 25to34'!U179,'Calculations 35to44'!U179,'Calculations 55to64'!U179,'Calculations 65plus'!U179)</f>
        <v>0.17482166096452137</v>
      </c>
      <c r="V224">
        <f>V179/SUM(V179,'Calculations 16to19'!V179,'Calculations 20to24'!V179,'Calculations 25to34'!V179,'Calculations 35to44'!V179,'Calculations 55to64'!V179,'Calculations 65plus'!V179)</f>
        <v>0.17434226001627082</v>
      </c>
      <c r="W224">
        <f>W179/SUM(W179,'Calculations 16to19'!W179,'Calculations 20to24'!W179,'Calculations 25to34'!W179,'Calculations 35to44'!W179,'Calculations 55to64'!W179,'Calculations 65plus'!W179)</f>
        <v>0.17383499734382601</v>
      </c>
      <c r="X224">
        <f>X179/SUM(X179,'Calculations 16to19'!X179,'Calculations 20to24'!X179,'Calculations 25to34'!X179,'Calculations 35to44'!X179,'Calculations 55to64'!X179,'Calculations 65plus'!X179)</f>
        <v>0.17330079844031962</v>
      </c>
      <c r="Y224">
        <f>Y179/SUM(Y179,'Calculations 16to19'!Y179,'Calculations 20to24'!Y179,'Calculations 25to34'!Y179,'Calculations 35to44'!Y179,'Calculations 55to64'!Y179,'Calculations 65plus'!Y179)</f>
        <v>0.1727405926947439</v>
      </c>
      <c r="Z224">
        <f>Z179/SUM(Z179,'Calculations 16to19'!Z179,'Calculations 20to24'!Z179,'Calculations 25to34'!Z179,'Calculations 35to44'!Z179,'Calculations 55to64'!Z179,'Calculations 65plus'!Z179)</f>
        <v>0.17215531150602142</v>
      </c>
      <c r="AA224">
        <f>AA179/SUM(AA179,'Calculations 16to19'!AA179,'Calculations 20to24'!AA179,'Calculations 25to34'!AA179,'Calculations 35to44'!AA179,'Calculations 55to64'!AA179,'Calculations 65plus'!AA179)</f>
        <v>0.1715458864788032</v>
      </c>
      <c r="AB224">
        <f>AB179/SUM(AB179,'Calculations 16to19'!AB179,'Calculations 20to24'!AB179,'Calculations 25to34'!AB179,'Calculations 35to44'!AB179,'Calculations 55to64'!AB179,'Calculations 65plus'!AB179)</f>
        <v>0.17091324770260957</v>
      </c>
      <c r="AC224">
        <f>AC179/SUM(AC179,'Calculations 16to19'!AC179,'Calculations 20to24'!AC179,'Calculations 25to34'!AC179,'Calculations 35to44'!AC179,'Calculations 55to64'!AC179,'Calculations 65plus'!AC179)</f>
        <v>0.17025832211557712</v>
      </c>
      <c r="AD224">
        <f>AD179/SUM(AD179,'Calculations 16to19'!AD179,'Calculations 20to24'!AD179,'Calculations 25to34'!AD179,'Calculations 35to44'!AD179,'Calculations 55to64'!AD179,'Calculations 65plus'!AD179)</f>
        <v>0.16958203195369104</v>
      </c>
      <c r="AE224">
        <f>AE179/SUM(AE179,'Calculations 16to19'!AE179,'Calculations 20to24'!AE179,'Calculations 25to34'!AE179,'Calculations 35to44'!AE179,'Calculations 55to64'!AE179,'Calculations 65plus'!AE179)</f>
        <v>0.16888529328603105</v>
      </c>
      <c r="AF224">
        <f>AF179/SUM(AF179,'Calculations 16to19'!AF179,'Calculations 20to24'!AF179,'Calculations 25to34'!AF179,'Calculations 35to44'!AF179,'Calculations 55to64'!AF179,'Calculations 65plus'!AF179)</f>
        <v>0.16816901463619957</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F224"/>
  <sheetViews>
    <sheetView workbookViewId="0"/>
  </sheetViews>
  <sheetFormatPr defaultRowHeight="15" x14ac:dyDescent="0.25"/>
  <sheetData>
    <row r="1" spans="1:2" x14ac:dyDescent="0.25">
      <c r="A1" t="s">
        <v>523</v>
      </c>
    </row>
    <row r="2" spans="1:2" x14ac:dyDescent="0.25">
      <c r="B2">
        <v>2020</v>
      </c>
    </row>
    <row r="3" spans="1:2" x14ac:dyDescent="0.25">
      <c r="A3" t="s">
        <v>18</v>
      </c>
      <c r="B3">
        <f>INDEX('BLS CPS T18b'!H:H,MATCH($A3,'BLS CPS T18b'!K:K,0))/INDEX('BLS CPS T18b'!B:B,MATCH($A3,'BLS CPS T18b'!K:K,0))</f>
        <v>0.19667943805874841</v>
      </c>
    </row>
    <row r="4" spans="1:2" x14ac:dyDescent="0.25">
      <c r="A4" t="s">
        <v>20</v>
      </c>
      <c r="B4">
        <f>INDEX('BLS CPS T18b'!H:H,MATCH($A4,'BLS CPS T18b'!K:K,0))/INDEX('BLS CPS T18b'!B:B,MATCH($A4,'BLS CPS T18b'!K:K,0))</f>
        <v>0.19607843137254902</v>
      </c>
    </row>
    <row r="5" spans="1:2" x14ac:dyDescent="0.25">
      <c r="A5" t="s">
        <v>22</v>
      </c>
      <c r="B5">
        <f>INDEX('BLS CPS T18b'!H:H,MATCH($A5,'BLS CPS T18b'!K:K,0))/INDEX('BLS CPS T18b'!B:B,MATCH($A5,'BLS CPS T18b'!K:K,0))</f>
        <v>0.13402061855670103</v>
      </c>
    </row>
    <row r="6" spans="1:2" x14ac:dyDescent="0.25">
      <c r="A6" t="s">
        <v>24</v>
      </c>
      <c r="B6">
        <f>INDEX('BLS CPS T18b'!H:H,MATCH($A6,'BLS CPS T18b'!K:K,0))/INDEX('BLS CPS T18b'!B:B,MATCH($A6,'BLS CPS T18b'!K:K,0))</f>
        <v>0.25301204819277107</v>
      </c>
    </row>
    <row r="7" spans="1:2" x14ac:dyDescent="0.25">
      <c r="A7" t="s">
        <v>26</v>
      </c>
      <c r="B7">
        <f>INDEX('BLS CPS T18b'!H:H,MATCH($A7,'BLS CPS T18b'!K:K,0))/INDEX('BLS CPS T18b'!B:B,MATCH($A7,'BLS CPS T18b'!K:K,0))</f>
        <v>0.1366906474820144</v>
      </c>
    </row>
    <row r="8" spans="1:2" x14ac:dyDescent="0.25">
      <c r="A8" t="s">
        <v>28</v>
      </c>
      <c r="B8">
        <f>INDEX('BLS CPS T18b'!H:H,MATCH($A8,'BLS CPS T18b'!K:K,0))/INDEX('BLS CPS T18b'!B:B,MATCH($A8,'BLS CPS T18b'!K:K,0))</f>
        <v>0.1604496678589678</v>
      </c>
    </row>
    <row r="9" spans="1:2" x14ac:dyDescent="0.25">
      <c r="A9" t="s">
        <v>30</v>
      </c>
      <c r="B9">
        <f>INDEX('BLS CPS T18b'!H:H,MATCH($A9,'BLS CPS T18b'!K:K,0))/INDEX('BLS CPS T18b'!B:B,MATCH($A9,'BLS CPS T18b'!K:K,0))</f>
        <v>0.19594594594594594</v>
      </c>
    </row>
    <row r="10" spans="1:2" x14ac:dyDescent="0.25">
      <c r="A10" t="s">
        <v>32</v>
      </c>
      <c r="B10">
        <f>INDEX('BLS CPS T18b'!H:H,MATCH($A10,'BLS CPS T18b'!K:K,0))/INDEX('BLS CPS T18b'!B:B,MATCH($A10,'BLS CPS T18b'!K:K,0))</f>
        <v>0.16976744186046511</v>
      </c>
    </row>
    <row r="11" spans="1:2" x14ac:dyDescent="0.25">
      <c r="A11" t="s">
        <v>34</v>
      </c>
      <c r="B11">
        <f>INDEX('BLS CPS T18b'!H:H,MATCH($A11,'BLS CPS T18b'!K:K,0))/INDEX('BLS CPS T18b'!B:B,MATCH($A11,'BLS CPS T18b'!K:K,0))</f>
        <v>0.22222222222222221</v>
      </c>
    </row>
    <row r="12" spans="1:2" x14ac:dyDescent="0.25">
      <c r="A12" t="s">
        <v>36</v>
      </c>
      <c r="B12">
        <f>INDEX('BLS CPS T18b'!H:H,MATCH($A12,'BLS CPS T18b'!K:K,0))/INDEX('BLS CPS T18b'!B:B,MATCH($A12,'BLS CPS T18b'!K:K,0))</f>
        <v>0.14432989690721648</v>
      </c>
    </row>
    <row r="13" spans="1:2" x14ac:dyDescent="0.25">
      <c r="A13" t="s">
        <v>38</v>
      </c>
      <c r="B13">
        <f>INDEX('BLS CPS T18b'!H:H,MATCH($A13,'BLS CPS T18b'!K:K,0))/INDEX('BLS CPS T18b'!B:B,MATCH($A13,'BLS CPS T18b'!K:K,0))</f>
        <v>0.22839506172839505</v>
      </c>
    </row>
    <row r="14" spans="1:2" x14ac:dyDescent="0.25">
      <c r="A14" t="s">
        <v>40</v>
      </c>
      <c r="B14">
        <f>INDEX('BLS CPS T18b'!H:H,MATCH($A14,'BLS CPS T18b'!K:K,0))/INDEX('BLS CPS T18b'!B:B,MATCH($A14,'BLS CPS T18b'!K:K,0))</f>
        <v>0.15994020926756353</v>
      </c>
    </row>
    <row r="15" spans="1:2" x14ac:dyDescent="0.25">
      <c r="A15" t="s">
        <v>42</v>
      </c>
      <c r="B15">
        <f>INDEX('BLS CPS T18b'!H:H,MATCH($A15,'BLS CPS T18b'!K:K,0))/INDEX('BLS CPS T18b'!B:B,MATCH($A15,'BLS CPS T18b'!K:K,0))</f>
        <v>0.23540145985401459</v>
      </c>
    </row>
    <row r="16" spans="1:2" x14ac:dyDescent="0.25">
      <c r="A16" t="s">
        <v>44</v>
      </c>
      <c r="B16">
        <f>INDEX('BLS CPS T18b'!H:H,MATCH($A16,'BLS CPS T18b'!K:K,0))/INDEX('BLS CPS T18b'!B:B,MATCH($A16,'BLS CPS T18b'!K:K,0))</f>
        <v>0.21951219512195122</v>
      </c>
    </row>
    <row r="17" spans="1:2" x14ac:dyDescent="0.25">
      <c r="A17" t="s">
        <v>46</v>
      </c>
      <c r="B17">
        <f>INDEX('BLS CPS T18b'!H:H,MATCH($A17,'BLS CPS T18b'!K:K,0))/INDEX('BLS CPS T18b'!B:B,MATCH($A17,'BLS CPS T18b'!K:K,0))</f>
        <v>0.23693379790940766</v>
      </c>
    </row>
    <row r="18" spans="1:2" x14ac:dyDescent="0.25">
      <c r="A18" t="s">
        <v>48</v>
      </c>
      <c r="B18">
        <f>INDEX('BLS CPS T18b'!H:H,MATCH($A18,'BLS CPS T18b'!K:K,0))/INDEX('BLS CPS T18b'!B:B,MATCH($A18,'BLS CPS T18b'!K:K,0))</f>
        <v>0.25390625</v>
      </c>
    </row>
    <row r="19" spans="1:2" x14ac:dyDescent="0.25">
      <c r="A19" t="s">
        <v>50</v>
      </c>
      <c r="B19">
        <f>INDEX('BLS CPS T18b'!H:H,MATCH($A19,'BLS CPS T18b'!K:K,0))/INDEX('BLS CPS T18b'!B:B,MATCH($A19,'BLS CPS T18b'!K:K,0))</f>
        <v>0.23943661971830985</v>
      </c>
    </row>
    <row r="20" spans="1:2" x14ac:dyDescent="0.25">
      <c r="A20" t="s">
        <v>52</v>
      </c>
      <c r="B20">
        <f>INDEX('BLS CPS T18b'!H:H,MATCH($A20,'BLS CPS T18b'!K:K,0))/INDEX('BLS CPS T18b'!B:B,MATCH($A20,'BLS CPS T18b'!K:K,0))</f>
        <v>0.23506366307541626</v>
      </c>
    </row>
    <row r="21" spans="1:2" x14ac:dyDescent="0.25">
      <c r="A21" t="s">
        <v>54</v>
      </c>
      <c r="B21">
        <f>INDEX('BLS CPS T18b'!H:H,MATCH($A21,'BLS CPS T18b'!K:K,0))/INDEX('BLS CPS T18b'!B:B,MATCH($A21,'BLS CPS T18b'!K:K,0))</f>
        <v>0.21655437921077961</v>
      </c>
    </row>
    <row r="22" spans="1:2" x14ac:dyDescent="0.25">
      <c r="A22" t="s">
        <v>56</v>
      </c>
      <c r="B22">
        <f>INDEX('BLS CPS T18b'!H:H,MATCH($A22,'BLS CPS T18b'!K:K,0))/INDEX('BLS CPS T18b'!B:B,MATCH($A22,'BLS CPS T18b'!K:K,0))</f>
        <v>0.18617021276595744</v>
      </c>
    </row>
    <row r="23" spans="1:2" x14ac:dyDescent="0.25">
      <c r="A23" t="s">
        <v>58</v>
      </c>
      <c r="B23">
        <f>INDEX('BLS CPS T18b'!H:H,MATCH($A23,'BLS CPS T18b'!K:K,0))/INDEX('BLS CPS T18b'!B:B,MATCH($A23,'BLS CPS T18b'!K:K,0))</f>
        <v>0.22162645218945487</v>
      </c>
    </row>
    <row r="24" spans="1:2" x14ac:dyDescent="0.25">
      <c r="A24" t="s">
        <v>60</v>
      </c>
      <c r="B24">
        <f>INDEX('BLS CPS T18b'!H:H,MATCH($A24,'BLS CPS T18b'!K:K,0))/INDEX('BLS CPS T18b'!B:B,MATCH($A24,'BLS CPS T18b'!K:K,0))</f>
        <v>0.17693522906793049</v>
      </c>
    </row>
    <row r="25" spans="1:2" x14ac:dyDescent="0.25">
      <c r="A25" t="s">
        <v>62</v>
      </c>
      <c r="B25">
        <f>INDEX('BLS CPS T18b'!H:H,MATCH($A25,'BLS CPS T18b'!K:K,0))/INDEX('BLS CPS T18b'!B:B,MATCH($A25,'BLS CPS T18b'!K:K,0))</f>
        <v>0.21579961464354527</v>
      </c>
    </row>
    <row r="26" spans="1:2" x14ac:dyDescent="0.25">
      <c r="A26" t="s">
        <v>64</v>
      </c>
      <c r="B26">
        <f>INDEX('BLS CPS T18b'!H:H,MATCH($A26,'BLS CPS T18b'!K:K,0))/INDEX('BLS CPS T18b'!B:B,MATCH($A26,'BLS CPS T18b'!K:K,0))</f>
        <v>0.202365308804205</v>
      </c>
    </row>
    <row r="27" spans="1:2" x14ac:dyDescent="0.25">
      <c r="A27" t="s">
        <v>66</v>
      </c>
      <c r="B27">
        <f>INDEX('BLS CPS T18b'!H:H,MATCH($A27,'BLS CPS T18b'!K:K,0))/INDEX('BLS CPS T18b'!B:B,MATCH($A27,'BLS CPS T18b'!K:K,0))</f>
        <v>0.2253711201079622</v>
      </c>
    </row>
    <row r="28" spans="1:2" x14ac:dyDescent="0.25">
      <c r="A28" t="s">
        <v>68</v>
      </c>
      <c r="B28">
        <f>INDEX('BLS CPS T18b'!H:H,MATCH($A28,'BLS CPS T18b'!K:K,0))/INDEX('BLS CPS T18b'!B:B,MATCH($A28,'BLS CPS T18b'!K:K,0))</f>
        <v>0.16</v>
      </c>
    </row>
    <row r="29" spans="1:2" x14ac:dyDescent="0.25">
      <c r="A29" t="s">
        <v>70</v>
      </c>
      <c r="B29">
        <f>INDEX('BLS CPS T18b'!H:H,MATCH($A29,'BLS CPS T18b'!K:K,0))/INDEX('BLS CPS T18b'!B:B,MATCH($A29,'BLS CPS T18b'!K:K,0))</f>
        <v>0.2304921968787515</v>
      </c>
    </row>
    <row r="30" spans="1:2" x14ac:dyDescent="0.25">
      <c r="A30" t="s">
        <v>72</v>
      </c>
      <c r="B30">
        <f>INDEX('BLS CPS T18b'!H:H,MATCH($A30,'BLS CPS T18b'!K:K,0))/INDEX('BLS CPS T18b'!B:B,MATCH($A30,'BLS CPS T18b'!K:K,0))</f>
        <v>0.17151863526793992</v>
      </c>
    </row>
    <row r="31" spans="1:2" x14ac:dyDescent="0.25">
      <c r="A31" t="s">
        <v>74</v>
      </c>
      <c r="B31">
        <f>INDEX('BLS CPS T18b'!H:H,MATCH($A31,'BLS CPS T18b'!K:K,0))/INDEX('BLS CPS T18b'!B:B,MATCH($A31,'BLS CPS T18b'!K:K,0))</f>
        <v>0.15830217494338827</v>
      </c>
    </row>
    <row r="32" spans="1:2" x14ac:dyDescent="0.25">
      <c r="A32" t="s">
        <v>76</v>
      </c>
      <c r="B32">
        <f>INDEX('BLS CPS T18b'!H:H,MATCH($A32,'BLS CPS T18b'!K:K,0))/INDEX('BLS CPS T18b'!B:B,MATCH($A32,'BLS CPS T18b'!K:K,0))</f>
        <v>0.19274755927475593</v>
      </c>
    </row>
    <row r="33" spans="1:2" x14ac:dyDescent="0.25">
      <c r="A33" t="s">
        <v>78</v>
      </c>
      <c r="B33">
        <f>INDEX('BLS CPS T18b'!H:H,MATCH($A33,'BLS CPS T18b'!K:K,0))/INDEX('BLS CPS T18b'!B:B,MATCH($A33,'BLS CPS T18b'!K:K,0))</f>
        <v>8.7284604122085815E-2</v>
      </c>
    </row>
    <row r="34" spans="1:2" x14ac:dyDescent="0.25">
      <c r="A34" t="s">
        <v>80</v>
      </c>
      <c r="B34">
        <f>INDEX('BLS CPS T18b'!H:H,MATCH($A34,'BLS CPS T18b'!K:K,0))/INDEX('BLS CPS T18b'!B:B,MATCH($A34,'BLS CPS T18b'!K:K,0))</f>
        <v>0.1468978102189781</v>
      </c>
    </row>
    <row r="35" spans="1:2" x14ac:dyDescent="0.25">
      <c r="A35" t="s">
        <v>82</v>
      </c>
      <c r="B35">
        <f>INDEX('BLS CPS T18b'!H:H,MATCH($A35,'BLS CPS T18b'!K:K,0))/INDEX('BLS CPS T18b'!B:B,MATCH($A35,'BLS CPS T18b'!K:K,0))</f>
        <v>0.17423312883435582</v>
      </c>
    </row>
    <row r="36" spans="1:2" x14ac:dyDescent="0.25">
      <c r="A36" t="s">
        <v>84</v>
      </c>
      <c r="B36">
        <f>INDEX('BLS CPS T18b'!H:H,MATCH($A36,'BLS CPS T18b'!K:K,0))/INDEX('BLS CPS T18b'!B:B,MATCH($A36,'BLS CPS T18b'!K:K,0))</f>
        <v>0.11326860841423948</v>
      </c>
    </row>
    <row r="37" spans="1:2" x14ac:dyDescent="0.25">
      <c r="A37" t="s">
        <v>86</v>
      </c>
      <c r="B37">
        <f>INDEX('BLS CPS T18b'!H:H,MATCH($A37,'BLS CPS T18b'!K:K,0))/INDEX('BLS CPS T18b'!B:B,MATCH($A37,'BLS CPS T18b'!K:K,0))</f>
        <v>0.17817225509533202</v>
      </c>
    </row>
    <row r="38" spans="1:2" x14ac:dyDescent="0.25">
      <c r="A38" t="s">
        <v>88</v>
      </c>
      <c r="B38">
        <f>INDEX('BLS CPS T18b'!H:H,MATCH($A38,'BLS CPS T18b'!K:K,0))/INDEX('BLS CPS T18b'!B:B,MATCH($A38,'BLS CPS T18b'!K:K,0))</f>
        <v>0.22059897735573411</v>
      </c>
    </row>
    <row r="39" spans="1:2" x14ac:dyDescent="0.25">
      <c r="A39" t="s">
        <v>90</v>
      </c>
      <c r="B39">
        <f>INDEX('BLS CPS T18b'!H:H,MATCH($A39,'BLS CPS T18b'!K:K,0))/INDEX('BLS CPS T18b'!B:B,MATCH($A39,'BLS CPS T18b'!K:K,0))</f>
        <v>0.164328231292517</v>
      </c>
    </row>
    <row r="40" spans="1:2" x14ac:dyDescent="0.25">
      <c r="A40" t="s">
        <v>92</v>
      </c>
      <c r="B40">
        <f>INDEX('BLS CPS T18b'!H:H,MATCH($A40,'BLS CPS T18b'!K:K,0))/INDEX('BLS CPS T18b'!B:B,MATCH($A40,'BLS CPS T18b'!K:K,0))</f>
        <v>0.20263964804692708</v>
      </c>
    </row>
    <row r="41" spans="1:2" x14ac:dyDescent="0.25">
      <c r="A41" t="s">
        <v>94</v>
      </c>
      <c r="B41">
        <f>INDEX('BLS CPS T18b'!H:H,MATCH($A41,'BLS CPS T18b'!K:K,0))/INDEX('BLS CPS T18b'!B:B,MATCH($A41,'BLS CPS T18b'!K:K,0))</f>
        <v>0.18109058269130077</v>
      </c>
    </row>
    <row r="42" spans="1:2" x14ac:dyDescent="0.25">
      <c r="A42" t="s">
        <v>96</v>
      </c>
      <c r="B42">
        <f>INDEX('BLS CPS T18b'!H:H,MATCH($A42,'BLS CPS T18b'!K:K,0))/INDEX('BLS CPS T18b'!B:B,MATCH($A42,'BLS CPS T18b'!K:K,0))</f>
        <v>0.17303240740740741</v>
      </c>
    </row>
    <row r="43" spans="1:2" x14ac:dyDescent="0.25">
      <c r="A43" t="s">
        <v>98</v>
      </c>
      <c r="B43">
        <f>INDEX('BLS CPS T18b'!H:H,MATCH($A43,'BLS CPS T18b'!K:K,0))/INDEX('BLS CPS T18b'!B:B,MATCH($A43,'BLS CPS T18b'!K:K,0))</f>
        <v>0.14340638216070742</v>
      </c>
    </row>
    <row r="44" spans="1:2" x14ac:dyDescent="0.25">
      <c r="A44" t="s">
        <v>100</v>
      </c>
      <c r="B44">
        <f>INDEX('BLS CPS T18b'!H:H,MATCH($A44,'BLS CPS T18b'!K:K,0))/INDEX('BLS CPS T18b'!B:B,MATCH($A44,'BLS CPS T18b'!K:K,0))</f>
        <v>0.19724770642201836</v>
      </c>
    </row>
    <row r="46" spans="1:2" x14ac:dyDescent="0.25">
      <c r="A46" t="s">
        <v>524</v>
      </c>
    </row>
    <row r="47" spans="1:2" x14ac:dyDescent="0.25">
      <c r="B47">
        <v>2020</v>
      </c>
    </row>
    <row r="48" spans="1:2" x14ac:dyDescent="0.25">
      <c r="A48" t="s">
        <v>18</v>
      </c>
      <c r="B48">
        <f>('S Curve Equation'!$B$11-(LN(1/((B3/'S Curve Equation'!$B$14)-'S Curve Equation'!$B$13)-1)/'S Curve Equation'!$B$10))/'S Curve Equation'!$B$12</f>
        <v>0.34827551925481604</v>
      </c>
    </row>
    <row r="49" spans="1:2" x14ac:dyDescent="0.25">
      <c r="A49" t="s">
        <v>20</v>
      </c>
      <c r="B49">
        <f>('S Curve Equation'!$B$11-(LN(1/((B4/'S Curve Equation'!$B$14)-'S Curve Equation'!$B$13)-1)/'S Curve Equation'!$B$10))/'S Curve Equation'!$B$12</f>
        <v>0.34787191814137508</v>
      </c>
    </row>
    <row r="50" spans="1:2" x14ac:dyDescent="0.25">
      <c r="A50" t="s">
        <v>22</v>
      </c>
      <c r="B50">
        <f>('S Curve Equation'!$B$11-(LN(1/((B5/'S Curve Equation'!$B$14)-'S Curve Equation'!$B$13)-1)/'S Curve Equation'!$B$10))/'S Curve Equation'!$B$12</f>
        <v>0.30019297006097051</v>
      </c>
    </row>
    <row r="51" spans="1:2" x14ac:dyDescent="0.25">
      <c r="A51" t="s">
        <v>24</v>
      </c>
      <c r="B51">
        <f>('S Curve Equation'!$B$11-(LN(1/((B6/'S Curve Equation'!$B$14)-'S Curve Equation'!$B$13)-1)/'S Curve Equation'!$B$10))/'S Curve Equation'!$B$12</f>
        <v>0.3828782226171385</v>
      </c>
    </row>
    <row r="52" spans="1:2" x14ac:dyDescent="0.25">
      <c r="A52" t="s">
        <v>26</v>
      </c>
      <c r="B52">
        <f>('S Curve Equation'!$B$11-(LN(1/((B7/'S Curve Equation'!$B$14)-'S Curve Equation'!$B$13)-1)/'S Curve Equation'!$B$10))/'S Curve Equation'!$B$12</f>
        <v>0.30255555264922596</v>
      </c>
    </row>
    <row r="53" spans="1:2" x14ac:dyDescent="0.25">
      <c r="A53" t="s">
        <v>28</v>
      </c>
      <c r="B53">
        <f>('S Curve Equation'!$B$11-(LN(1/((B8/'S Curve Equation'!$B$14)-'S Curve Equation'!$B$13)-1)/'S Curve Equation'!$B$10))/'S Curve Equation'!$B$12</f>
        <v>0.32216600129613737</v>
      </c>
    </row>
    <row r="54" spans="1:2" x14ac:dyDescent="0.25">
      <c r="A54" t="s">
        <v>30</v>
      </c>
      <c r="B54">
        <f>('S Curve Equation'!$B$11-(LN(1/((B9/'S Curve Equation'!$B$14)-'S Curve Equation'!$B$13)-1)/'S Curve Equation'!$B$10))/'S Curve Equation'!$B$12</f>
        <v>0.34778283134094312</v>
      </c>
    </row>
    <row r="55" spans="1:2" x14ac:dyDescent="0.25">
      <c r="A55" t="s">
        <v>32</v>
      </c>
      <c r="B55">
        <f>('S Curve Equation'!$B$11-(LN(1/((B10/'S Curve Equation'!$B$14)-'S Curve Equation'!$B$13)-1)/'S Curve Equation'!$B$10))/'S Curve Equation'!$B$12</f>
        <v>0.32926198070187029</v>
      </c>
    </row>
    <row r="56" spans="1:2" x14ac:dyDescent="0.25">
      <c r="A56" t="s">
        <v>34</v>
      </c>
      <c r="B56">
        <f>('S Curve Equation'!$B$11-(LN(1/((B11/'S Curve Equation'!$B$14)-'S Curve Equation'!$B$13)-1)/'S Curve Equation'!$B$10))/'S Curve Equation'!$B$12</f>
        <v>0.36469030010802556</v>
      </c>
    </row>
    <row r="57" spans="1:2" x14ac:dyDescent="0.25">
      <c r="A57" t="s">
        <v>36</v>
      </c>
      <c r="B57">
        <f>('S Curve Equation'!$B$11-(LN(1/((B12/'S Curve Equation'!$B$14)-'S Curve Equation'!$B$13)-1)/'S Curve Equation'!$B$10))/'S Curve Equation'!$B$12</f>
        <v>0.30912523371612721</v>
      </c>
    </row>
    <row r="58" spans="1:2" x14ac:dyDescent="0.25">
      <c r="A58" t="s">
        <v>38</v>
      </c>
      <c r="B58">
        <f>('S Curve Equation'!$B$11-(LN(1/((B13/'S Curve Equation'!$B$14)-'S Curve Equation'!$B$13)-1)/'S Curve Equation'!$B$10))/'S Curve Equation'!$B$12</f>
        <v>0.36846273052409706</v>
      </c>
    </row>
    <row r="59" spans="1:2" x14ac:dyDescent="0.25">
      <c r="A59" t="s">
        <v>40</v>
      </c>
      <c r="B59">
        <f>('S Curve Equation'!$B$11-(LN(1/((B14/'S Curve Equation'!$B$14)-'S Curve Equation'!$B$13)-1)/'S Curve Equation'!$B$10))/'S Curve Equation'!$B$12</f>
        <v>0.32176928211502875</v>
      </c>
    </row>
    <row r="60" spans="1:2" x14ac:dyDescent="0.25">
      <c r="A60" t="s">
        <v>42</v>
      </c>
      <c r="B60">
        <f>('S Curve Equation'!$B$11-(LN(1/((B15/'S Curve Equation'!$B$14)-'S Curve Equation'!$B$13)-1)/'S Curve Equation'!$B$10))/'S Curve Equation'!$B$12</f>
        <v>0.37266378933316224</v>
      </c>
    </row>
    <row r="61" spans="1:2" x14ac:dyDescent="0.25">
      <c r="A61" t="s">
        <v>44</v>
      </c>
      <c r="B61">
        <f>('S Curve Equation'!$B$11-(LN(1/((B16/'S Curve Equation'!$B$14)-'S Curve Equation'!$B$13)-1)/'S Curve Equation'!$B$10))/'S Curve Equation'!$B$12</f>
        <v>0.36301196376418932</v>
      </c>
    </row>
    <row r="62" spans="1:2" x14ac:dyDescent="0.25">
      <c r="A62" t="s">
        <v>46</v>
      </c>
      <c r="B62">
        <f>('S Curve Equation'!$B$11-(LN(1/((B17/'S Curve Equation'!$B$14)-'S Curve Equation'!$B$13)-1)/'S Curve Equation'!$B$10))/'S Curve Equation'!$B$12</f>
        <v>0.37357165531828301</v>
      </c>
    </row>
    <row r="63" spans="1:2" x14ac:dyDescent="0.25">
      <c r="A63" t="s">
        <v>48</v>
      </c>
      <c r="B63">
        <f>('S Curve Equation'!$B$11-(LN(1/((B18/'S Curve Equation'!$B$14)-'S Curve Equation'!$B$13)-1)/'S Curve Equation'!$B$10))/'S Curve Equation'!$B$12</f>
        <v>0.38338470048475809</v>
      </c>
    </row>
    <row r="64" spans="1:2" x14ac:dyDescent="0.25">
      <c r="A64" t="s">
        <v>50</v>
      </c>
      <c r="B64">
        <f>('S Curve Equation'!$B$11-(LN(1/((B19/'S Curve Equation'!$B$14)-'S Curve Equation'!$B$13)-1)/'S Curve Equation'!$B$10))/'S Curve Equation'!$B$12</f>
        <v>0.37504635468087438</v>
      </c>
    </row>
    <row r="65" spans="1:2" x14ac:dyDescent="0.25">
      <c r="A65" t="s">
        <v>52</v>
      </c>
      <c r="B65">
        <f>('S Curve Equation'!$B$11-(LN(1/((B20/'S Curve Equation'!$B$14)-'S Curve Equation'!$B$13)-1)/'S Curve Equation'!$B$10))/'S Curve Equation'!$B$12</f>
        <v>0.37246313777113449</v>
      </c>
    </row>
    <row r="66" spans="1:2" x14ac:dyDescent="0.25">
      <c r="A66" t="s">
        <v>54</v>
      </c>
      <c r="B66">
        <f>('S Curve Equation'!$B$11-(LN(1/((B21/'S Curve Equation'!$B$14)-'S Curve Equation'!$B$13)-1)/'S Curve Equation'!$B$10))/'S Curve Equation'!$B$12</f>
        <v>0.36116414963208893</v>
      </c>
    </row>
    <row r="67" spans="1:2" x14ac:dyDescent="0.25">
      <c r="A67" t="s">
        <v>56</v>
      </c>
      <c r="B67">
        <f>('S Curve Equation'!$B$11-(LN(1/((B22/'S Curve Equation'!$B$14)-'S Curve Equation'!$B$13)-1)/'S Curve Equation'!$B$10))/'S Curve Equation'!$B$12</f>
        <v>0.34108799644060539</v>
      </c>
    </row>
    <row r="68" spans="1:2" x14ac:dyDescent="0.25">
      <c r="A68" t="s">
        <v>58</v>
      </c>
      <c r="B68">
        <f>('S Curve Equation'!$B$11-(LN(1/((B23/'S Curve Equation'!$B$14)-'S Curve Equation'!$B$13)-1)/'S Curve Equation'!$B$10))/'S Curve Equation'!$B$12</f>
        <v>0.36432252018964445</v>
      </c>
    </row>
    <row r="69" spans="1:2" x14ac:dyDescent="0.25">
      <c r="A69" t="s">
        <v>60</v>
      </c>
      <c r="B69">
        <f>('S Curve Equation'!$B$11-(LN(1/((B24/'S Curve Equation'!$B$14)-'S Curve Equation'!$B$13)-1)/'S Curve Equation'!$B$10))/'S Curve Equation'!$B$12</f>
        <v>0.33452769806999749</v>
      </c>
    </row>
    <row r="70" spans="1:2" x14ac:dyDescent="0.25">
      <c r="A70" t="s">
        <v>62</v>
      </c>
      <c r="B70">
        <f>('S Curve Equation'!$B$11-(LN(1/((B25/'S Curve Equation'!$B$14)-'S Curve Equation'!$B$13)-1)/'S Curve Equation'!$B$10))/'S Curve Equation'!$B$12</f>
        <v>0.36068989711986499</v>
      </c>
    </row>
    <row r="71" spans="1:2" x14ac:dyDescent="0.25">
      <c r="A71" t="s">
        <v>64</v>
      </c>
      <c r="B71">
        <f>('S Curve Equation'!$B$11-(LN(1/((B26/'S Curve Equation'!$B$14)-'S Curve Equation'!$B$13)-1)/'S Curve Equation'!$B$10))/'S Curve Equation'!$B$12</f>
        <v>0.35205161811793739</v>
      </c>
    </row>
    <row r="72" spans="1:2" x14ac:dyDescent="0.25">
      <c r="A72" t="s">
        <v>66</v>
      </c>
      <c r="B72">
        <f>('S Curve Equation'!$B$11-(LN(1/((B27/'S Curve Equation'!$B$14)-'S Curve Equation'!$B$13)-1)/'S Curve Equation'!$B$10))/'S Curve Equation'!$B$12</f>
        <v>0.36662329501868907</v>
      </c>
    </row>
    <row r="73" spans="1:2" x14ac:dyDescent="0.25">
      <c r="A73" t="s">
        <v>68</v>
      </c>
      <c r="B73">
        <f>('S Curve Equation'!$B$11-(LN(1/((B28/'S Curve Equation'!$B$14)-'S Curve Equation'!$B$13)-1)/'S Curve Equation'!$B$10))/'S Curve Equation'!$B$12</f>
        <v>0.32181589040416081</v>
      </c>
    </row>
    <row r="74" spans="1:2" x14ac:dyDescent="0.25">
      <c r="A74" t="s">
        <v>70</v>
      </c>
      <c r="B74">
        <f>('S Curve Equation'!$B$11-(LN(1/((B29/'S Curve Equation'!$B$14)-'S Curve Equation'!$B$13)-1)/'S Curve Equation'!$B$10))/'S Curve Equation'!$B$12</f>
        <v>0.3697289531468283</v>
      </c>
    </row>
    <row r="75" spans="1:2" x14ac:dyDescent="0.25">
      <c r="A75" t="s">
        <v>72</v>
      </c>
      <c r="B75">
        <f>('S Curve Equation'!$B$11-(LN(1/((B30/'S Curve Equation'!$B$14)-'S Curve Equation'!$B$13)-1)/'S Curve Equation'!$B$10))/'S Curve Equation'!$B$12</f>
        <v>0.33056329425013226</v>
      </c>
    </row>
    <row r="76" spans="1:2" x14ac:dyDescent="0.25">
      <c r="A76" t="s">
        <v>74</v>
      </c>
      <c r="B76">
        <f>('S Curve Equation'!$B$11-(LN(1/((B31/'S Curve Equation'!$B$14)-'S Curve Equation'!$B$13)-1)/'S Curve Equation'!$B$10))/'S Curve Equation'!$B$12</f>
        <v>0.32048730280954008</v>
      </c>
    </row>
    <row r="77" spans="1:2" x14ac:dyDescent="0.25">
      <c r="A77" t="s">
        <v>76</v>
      </c>
      <c r="B77">
        <f>('S Curve Equation'!$B$11-(LN(1/((B32/'S Curve Equation'!$B$14)-'S Curve Equation'!$B$13)-1)/'S Curve Equation'!$B$10))/'S Curve Equation'!$B$12</f>
        <v>0.34561911115440114</v>
      </c>
    </row>
    <row r="78" spans="1:2" x14ac:dyDescent="0.25">
      <c r="A78" t="s">
        <v>78</v>
      </c>
      <c r="B78">
        <f>('S Curve Equation'!$B$11-(LN(1/((B33/'S Curve Equation'!$B$14)-'S Curve Equation'!$B$13)-1)/'S Curve Equation'!$B$10))/'S Curve Equation'!$B$12</f>
        <v>0.25128735790172818</v>
      </c>
    </row>
    <row r="79" spans="1:2" x14ac:dyDescent="0.25">
      <c r="A79" t="s">
        <v>80</v>
      </c>
      <c r="B79">
        <f>('S Curve Equation'!$B$11-(LN(1/((B34/'S Curve Equation'!$B$14)-'S Curve Equation'!$B$13)-1)/'S Curve Equation'!$B$10))/'S Curve Equation'!$B$12</f>
        <v>0.31127400604295918</v>
      </c>
    </row>
    <row r="80" spans="1:2" x14ac:dyDescent="0.25">
      <c r="A80" t="s">
        <v>82</v>
      </c>
      <c r="B80">
        <f>('S Curve Equation'!$B$11-(LN(1/((B35/'S Curve Equation'!$B$14)-'S Curve Equation'!$B$13)-1)/'S Curve Equation'!$B$10))/'S Curve Equation'!$B$12</f>
        <v>0.33256129799436995</v>
      </c>
    </row>
    <row r="81" spans="1:32" x14ac:dyDescent="0.25">
      <c r="A81" t="s">
        <v>84</v>
      </c>
      <c r="B81">
        <f>('S Curve Equation'!$B$11-(LN(1/((B36/'S Curve Equation'!$B$14)-'S Curve Equation'!$B$13)-1)/'S Curve Equation'!$B$10))/'S Curve Equation'!$B$12</f>
        <v>0.28046596716962641</v>
      </c>
    </row>
    <row r="82" spans="1:32" x14ac:dyDescent="0.25">
      <c r="A82" t="s">
        <v>86</v>
      </c>
      <c r="B82">
        <f>('S Curve Equation'!$B$11-(LN(1/((B37/'S Curve Equation'!$B$14)-'S Curve Equation'!$B$13)-1)/'S Curve Equation'!$B$10))/'S Curve Equation'!$B$12</f>
        <v>0.33542062194179534</v>
      </c>
    </row>
    <row r="83" spans="1:32" x14ac:dyDescent="0.25">
      <c r="A83" t="s">
        <v>88</v>
      </c>
      <c r="B83">
        <f>('S Curve Equation'!$B$11-(LN(1/((B38/'S Curve Equation'!$B$14)-'S Curve Equation'!$B$13)-1)/'S Curve Equation'!$B$10))/'S Curve Equation'!$B$12</f>
        <v>0.36368667850337444</v>
      </c>
    </row>
    <row r="84" spans="1:32" x14ac:dyDescent="0.25">
      <c r="A84" t="s">
        <v>90</v>
      </c>
      <c r="B84">
        <f>('S Curve Equation'!$B$11-(LN(1/((B39/'S Curve Equation'!$B$14)-'S Curve Equation'!$B$13)-1)/'S Curve Equation'!$B$10))/'S Curve Equation'!$B$12</f>
        <v>0.32515591142849637</v>
      </c>
    </row>
    <row r="85" spans="1:32" x14ac:dyDescent="0.25">
      <c r="A85" t="s">
        <v>92</v>
      </c>
      <c r="B85">
        <f>('S Curve Equation'!$B$11-(LN(1/((B40/'S Curve Equation'!$B$14)-'S Curve Equation'!$B$13)-1)/'S Curve Equation'!$B$10))/'S Curve Equation'!$B$12</f>
        <v>0.35223192509615153</v>
      </c>
    </row>
    <row r="86" spans="1:32" x14ac:dyDescent="0.25">
      <c r="A86" t="s">
        <v>94</v>
      </c>
      <c r="B86">
        <f>('S Curve Equation'!$B$11-(LN(1/((B41/'S Curve Equation'!$B$14)-'S Curve Equation'!$B$13)-1)/'S Curve Equation'!$B$10))/'S Curve Equation'!$B$12</f>
        <v>0.33750946373228885</v>
      </c>
    </row>
    <row r="87" spans="1:32" x14ac:dyDescent="0.25">
      <c r="A87" t="s">
        <v>96</v>
      </c>
      <c r="B87">
        <f>('S Curve Equation'!$B$11-(LN(1/((B42/'S Curve Equation'!$B$14)-'S Curve Equation'!$B$13)-1)/'S Curve Equation'!$B$10))/'S Curve Equation'!$B$12</f>
        <v>0.33168034040278915</v>
      </c>
    </row>
    <row r="88" spans="1:32" x14ac:dyDescent="0.25">
      <c r="A88" t="s">
        <v>98</v>
      </c>
      <c r="B88">
        <f>('S Curve Equation'!$B$11-(LN(1/((B43/'S Curve Equation'!$B$14)-'S Curve Equation'!$B$13)-1)/'S Curve Equation'!$B$10))/'S Curve Equation'!$B$12</f>
        <v>0.30834534517409473</v>
      </c>
    </row>
    <row r="89" spans="1:32" x14ac:dyDescent="0.25">
      <c r="A89" t="s">
        <v>100</v>
      </c>
      <c r="B89">
        <f>('S Curve Equation'!$B$11-(LN(1/((B44/'S Curve Equation'!$B$14)-'S Curve Equation'!$B$13)-1)/'S Curve Equation'!$B$10))/'S Curve Equation'!$B$12</f>
        <v>0.34865633680567876</v>
      </c>
    </row>
    <row r="91" spans="1:32" x14ac:dyDescent="0.25">
      <c r="A91" t="s">
        <v>525</v>
      </c>
    </row>
    <row r="92" spans="1:32" x14ac:dyDescent="0.25">
      <c r="B92">
        <v>2020</v>
      </c>
      <c r="C92">
        <v>2021</v>
      </c>
      <c r="D92">
        <v>2022</v>
      </c>
      <c r="E92">
        <v>2023</v>
      </c>
      <c r="F92">
        <v>2024</v>
      </c>
      <c r="G92">
        <v>2025</v>
      </c>
      <c r="H92">
        <v>2026</v>
      </c>
      <c r="I92">
        <v>2027</v>
      </c>
      <c r="J92">
        <v>2028</v>
      </c>
      <c r="K92">
        <v>2029</v>
      </c>
      <c r="L92">
        <v>2030</v>
      </c>
      <c r="M92">
        <v>2031</v>
      </c>
      <c r="N92">
        <v>2032</v>
      </c>
      <c r="O92">
        <v>2033</v>
      </c>
      <c r="P92">
        <v>2034</v>
      </c>
      <c r="Q92">
        <v>2035</v>
      </c>
      <c r="R92">
        <v>2036</v>
      </c>
      <c r="S92">
        <v>2037</v>
      </c>
      <c r="T92">
        <v>2038</v>
      </c>
      <c r="U92">
        <v>2039</v>
      </c>
      <c r="V92">
        <v>2040</v>
      </c>
      <c r="W92">
        <v>2041</v>
      </c>
      <c r="X92">
        <v>2042</v>
      </c>
      <c r="Y92">
        <v>2043</v>
      </c>
      <c r="Z92">
        <v>2044</v>
      </c>
      <c r="AA92">
        <v>2045</v>
      </c>
      <c r="AB92">
        <v>2046</v>
      </c>
      <c r="AC92">
        <v>2047</v>
      </c>
      <c r="AD92">
        <v>2048</v>
      </c>
      <c r="AE92">
        <v>2049</v>
      </c>
      <c r="AF92">
        <v>2050</v>
      </c>
    </row>
    <row r="93" spans="1:32" x14ac:dyDescent="0.25">
      <c r="A93" t="s">
        <v>18</v>
      </c>
      <c r="B93">
        <f t="shared" ref="B93:B134" si="0">B48</f>
        <v>0.34827551925481604</v>
      </c>
      <c r="C93">
        <f>IF('LF Projected Ratios'!D$54&gt;=0,$B93+(1-$B93)*'LF Projected Ratios'!D$54,$B93*(1+'LF Projected Ratios'!D$54))</f>
        <v>0.34630079171390721</v>
      </c>
      <c r="D93">
        <f>IF('LF Projected Ratios'!E$54&gt;=0,$B93+(1-$B93)*'LF Projected Ratios'!E$54,$B93*(1+'LF Projected Ratios'!E$54))</f>
        <v>0.34306606787015131</v>
      </c>
      <c r="E93">
        <f>IF('LF Projected Ratios'!F$54&gt;=0,$B93+(1-$B93)*'LF Projected Ratios'!F$54,$B93*(1+'LF Projected Ratios'!F$54))</f>
        <v>0.33950018450135933</v>
      </c>
      <c r="F93">
        <f>IF('LF Projected Ratios'!G$54&gt;=0,$B93+(1-$B93)*'LF Projected Ratios'!G$54,$B93*(1+'LF Projected Ratios'!G$54))</f>
        <v>0.33666634855213978</v>
      </c>
      <c r="G93">
        <f>IF('LF Projected Ratios'!H$54&gt;=0,$B93+(1-$B93)*'LF Projected Ratios'!H$54,$B93*(1+'LF Projected Ratios'!H$54))</f>
        <v>0.3351025402024092</v>
      </c>
      <c r="H93">
        <f>IF('LF Projected Ratios'!I$54&gt;=0,$B93+(1-$B93)*'LF Projected Ratios'!I$54,$B93*(1+'LF Projected Ratios'!I$54))</f>
        <v>0.3337010202852087</v>
      </c>
      <c r="I93">
        <f>IF('LF Projected Ratios'!J$54&gt;=0,$B93+(1-$B93)*'LF Projected Ratios'!J$54,$B93*(1+'LF Projected Ratios'!J$54))</f>
        <v>0.33087923456640883</v>
      </c>
      <c r="J93">
        <f>IF('LF Projected Ratios'!K$54&gt;=0,$B93+(1-$B93)*'LF Projected Ratios'!K$54,$B93*(1+'LF Projected Ratios'!K$54))</f>
        <v>0.32662793096335946</v>
      </c>
      <c r="K93">
        <f>IF('LF Projected Ratios'!L$54&gt;=0,$B93+(1-$B93)*'LF Projected Ratios'!L$54,$B93*(1+'LF Projected Ratios'!L$54))</f>
        <v>0.32195051351265142</v>
      </c>
      <c r="L93">
        <f>IF('LF Projected Ratios'!M$54&gt;=0,$B93+(1-$B93)*'LF Projected Ratios'!M$54,$B93*(1+'LF Projected Ratios'!M$54))</f>
        <v>0.32196162966436737</v>
      </c>
      <c r="M93">
        <f>IF('LF Projected Ratios'!N$54&gt;=0,$B93+(1-$B93)*'LF Projected Ratios'!N$54,$B93*(1+'LF Projected Ratios'!N$54))</f>
        <v>0.31951126337427249</v>
      </c>
      <c r="N93">
        <f>IF('LF Projected Ratios'!O$54&gt;=0,$B93+(1-$B93)*'LF Projected Ratios'!O$54,$B93*(1+'LF Projected Ratios'!O$54))</f>
        <v>0.31708334836023055</v>
      </c>
      <c r="O93">
        <f>IF('LF Projected Ratios'!P$54&gt;=0,$B93+(1-$B93)*'LF Projected Ratios'!P$54,$B93*(1+'LF Projected Ratios'!P$54))</f>
        <v>0.31467757746747538</v>
      </c>
      <c r="P93">
        <f>IF('LF Projected Ratios'!Q$54&gt;=0,$B93+(1-$B93)*'LF Projected Ratios'!Q$54,$B93*(1+'LF Projected Ratios'!Q$54))</f>
        <v>0.31229364911869606</v>
      </c>
      <c r="Q93">
        <f>IF('LF Projected Ratios'!R$54&gt;=0,$B93+(1-$B93)*'LF Projected Ratios'!R$54,$B93*(1+'LF Projected Ratios'!R$54))</f>
        <v>0.30993126718801428</v>
      </c>
      <c r="R93">
        <f>IF('LF Projected Ratios'!S$54&gt;=0,$B93+(1-$B93)*'LF Projected Ratios'!S$54,$B93*(1+'LF Projected Ratios'!S$54))</f>
        <v>0.30759014087835862</v>
      </c>
      <c r="S93">
        <f>IF('LF Projected Ratios'!T$54&gt;=0,$B93+(1-$B93)*'LF Projected Ratios'!T$54,$B93*(1+'LF Projected Ratios'!T$54))</f>
        <v>0.30526998460213711</v>
      </c>
      <c r="T93">
        <f>IF('LF Projected Ratios'!U$54&gt;=0,$B93+(1-$B93)*'LF Projected Ratios'!U$54,$B93*(1+'LF Projected Ratios'!U$54))</f>
        <v>0.30297051786510104</v>
      </c>
      <c r="U93">
        <f>IF('LF Projected Ratios'!V$54&gt;=0,$B93+(1-$B93)*'LF Projected Ratios'!V$54,$B93*(1+'LF Projected Ratios'!V$54))</f>
        <v>0.30069146515329986</v>
      </c>
      <c r="V93">
        <f>IF('LF Projected Ratios'!W$54&gt;=0,$B93+(1-$B93)*'LF Projected Ratios'!W$54,$B93*(1+'LF Projected Ratios'!W$54))</f>
        <v>0.2984325558230389</v>
      </c>
      <c r="W93">
        <f>IF('LF Projected Ratios'!X$54&gt;=0,$B93+(1-$B93)*'LF Projected Ratios'!X$54,$B93*(1+'LF Projected Ratios'!X$54))</f>
        <v>0.29619352399373533</v>
      </c>
      <c r="X93">
        <f>IF('LF Projected Ratios'!Y$54&gt;=0,$B93+(1-$B93)*'LF Projected Ratios'!Y$54,$B93*(1+'LF Projected Ratios'!Y$54))</f>
        <v>0.29397410844359451</v>
      </c>
      <c r="Y93">
        <f>IF('LF Projected Ratios'!Z$54&gt;=0,$B93+(1-$B93)*'LF Projected Ratios'!Z$54,$B93*(1+'LF Projected Ratios'!Z$54))</f>
        <v>0.29177405250801614</v>
      </c>
      <c r="Z93">
        <f>IF('LF Projected Ratios'!AA$54&gt;=0,$B93+(1-$B93)*'LF Projected Ratios'!AA$54,$B93*(1+'LF Projected Ratios'!AA$54))</f>
        <v>0.28959310398064597</v>
      </c>
      <c r="AA93">
        <f>IF('LF Projected Ratios'!AB$54&gt;=0,$B93+(1-$B93)*'LF Projected Ratios'!AB$54,$B93*(1+'LF Projected Ratios'!AB$54))</f>
        <v>0.28743101501699414</v>
      </c>
      <c r="AB93">
        <f>IF('LF Projected Ratios'!AC$54&gt;=0,$B93+(1-$B93)*'LF Projected Ratios'!AC$54,$B93*(1+'LF Projected Ratios'!AC$54))</f>
        <v>0.28528754204054579</v>
      </c>
      <c r="AC93">
        <f>IF('LF Projected Ratios'!AD$54&gt;=0,$B93+(1-$B93)*'LF Projected Ratios'!AD$54,$B93*(1+'LF Projected Ratios'!AD$54))</f>
        <v>0.28316244565128385</v>
      </c>
      <c r="AD93">
        <f>IF('LF Projected Ratios'!AE$54&gt;=0,$B93+(1-$B93)*'LF Projected Ratios'!AE$54,$B93*(1+'LF Projected Ratios'!AE$54))</f>
        <v>0.28105549053655454</v>
      </c>
      <c r="AE93">
        <f>IF('LF Projected Ratios'!AF$54&gt;=0,$B93+(1-$B93)*'LF Projected Ratios'!AF$54,$B93*(1+'LF Projected Ratios'!AF$54))</f>
        <v>0.27896644538420851</v>
      </c>
      <c r="AF93">
        <f>IF('LF Projected Ratios'!AG$54&gt;=0,$B93+(1-$B93)*'LF Projected Ratios'!AG$54,$B93*(1+'LF Projected Ratios'!AG$54))</f>
        <v>0.27689508279794506</v>
      </c>
    </row>
    <row r="94" spans="1:32" x14ac:dyDescent="0.25">
      <c r="A94" t="s">
        <v>20</v>
      </c>
      <c r="B94">
        <f t="shared" si="0"/>
        <v>0.34787191814137508</v>
      </c>
      <c r="C94">
        <f>IF('LF Projected Ratios'!D$54&gt;=0,$B94+(1-$B94)*'LF Projected Ratios'!D$54,$B94*(1+'LF Projected Ratios'!D$54))</f>
        <v>0.34589947902497559</v>
      </c>
      <c r="D94">
        <f>IF('LF Projected Ratios'!E$54&gt;=0,$B94+(1-$B94)*'LF Projected Ratios'!E$54,$B94*(1+'LF Projected Ratios'!E$54))</f>
        <v>0.34266850375978131</v>
      </c>
      <c r="E94">
        <f>IF('LF Projected Ratios'!F$54&gt;=0,$B94+(1-$B94)*'LF Projected Ratios'!F$54,$B94*(1+'LF Projected Ratios'!F$54))</f>
        <v>0.33910675273569474</v>
      </c>
      <c r="F94">
        <f>IF('LF Projected Ratios'!G$54&gt;=0,$B94+(1-$B94)*'LF Projected Ratios'!G$54,$B94*(1+'LF Projected Ratios'!G$54))</f>
        <v>0.33627620079376597</v>
      </c>
      <c r="G94">
        <f>IF('LF Projected Ratios'!H$54&gt;=0,$B94+(1-$B94)*'LF Projected Ratios'!H$54,$B94*(1+'LF Projected Ratios'!H$54))</f>
        <v>0.33471420467244728</v>
      </c>
      <c r="H94">
        <f>IF('LF Projected Ratios'!I$54&gt;=0,$B94+(1-$B94)*'LF Projected Ratios'!I$54,$B94*(1+'LF Projected Ratios'!I$54))</f>
        <v>0.33331430891476366</v>
      </c>
      <c r="I94">
        <f>IF('LF Projected Ratios'!J$54&gt;=0,$B94+(1-$B94)*'LF Projected Ratios'!J$54,$B94*(1+'LF Projected Ratios'!J$54))</f>
        <v>0.33049579323877482</v>
      </c>
      <c r="J94">
        <f>IF('LF Projected Ratios'!K$54&gt;=0,$B94+(1-$B94)*'LF Projected Ratios'!K$54,$B94*(1+'LF Projected Ratios'!K$54))</f>
        <v>0.3262494162836605</v>
      </c>
      <c r="K94">
        <f>IF('LF Projected Ratios'!L$54&gt;=0,$B94+(1-$B94)*'LF Projected Ratios'!L$54,$B94*(1+'LF Projected Ratios'!L$54))</f>
        <v>0.32157741928540101</v>
      </c>
      <c r="L94">
        <f>IF('LF Projected Ratios'!M$54&gt;=0,$B94+(1-$B94)*'LF Projected Ratios'!M$54,$B94*(1+'LF Projected Ratios'!M$54))</f>
        <v>0.3215885225550999</v>
      </c>
      <c r="M94">
        <f>IF('LF Projected Ratios'!N$54&gt;=0,$B94+(1-$B94)*'LF Projected Ratios'!N$54,$B94*(1+'LF Projected Ratios'!N$54))</f>
        <v>0.31914099588624834</v>
      </c>
      <c r="N94">
        <f>IF('LF Projected Ratios'!O$54&gt;=0,$B94+(1-$B94)*'LF Projected Ratios'!O$54,$B94*(1+'LF Projected Ratios'!O$54))</f>
        <v>0.31671589447565779</v>
      </c>
      <c r="O94">
        <f>IF('LF Projected Ratios'!P$54&gt;=0,$B94+(1-$B94)*'LF Projected Ratios'!P$54,$B94*(1+'LF Projected Ratios'!P$54))</f>
        <v>0.31431291152451007</v>
      </c>
      <c r="P94">
        <f>IF('LF Projected Ratios'!Q$54&gt;=0,$B94+(1-$B94)*'LF Projected Ratios'!Q$54,$B94*(1+'LF Projected Ratios'!Q$54))</f>
        <v>0.31193174580497895</v>
      </c>
      <c r="Q94">
        <f>IF('LF Projected Ratios'!R$54&gt;=0,$B94+(1-$B94)*'LF Projected Ratios'!R$54,$B94*(1+'LF Projected Ratios'!R$54))</f>
        <v>0.30957210153435338</v>
      </c>
      <c r="R94">
        <f>IF('LF Projected Ratios'!S$54&gt;=0,$B94+(1-$B94)*'LF Projected Ratios'!S$54,$B94*(1+'LF Projected Ratios'!S$54))</f>
        <v>0.3072336882525537</v>
      </c>
      <c r="S94">
        <f>IF('LF Projected Ratios'!T$54&gt;=0,$B94+(1-$B94)*'LF Projected Ratios'!T$54,$B94*(1+'LF Projected Ratios'!T$54))</f>
        <v>0.30491622070294278</v>
      </c>
      <c r="T94">
        <f>IF('LF Projected Ratios'!U$54&gt;=0,$B94+(1-$B94)*'LF Projected Ratios'!U$54,$B94*(1+'LF Projected Ratios'!U$54))</f>
        <v>0.30261941871632431</v>
      </c>
      <c r="U94">
        <f>IF('LF Projected Ratios'!V$54&gt;=0,$B94+(1-$B94)*'LF Projected Ratios'!V$54,$B94*(1+'LF Projected Ratios'!V$54))</f>
        <v>0.3003430070980288</v>
      </c>
      <c r="V94">
        <f>IF('LF Projected Ratios'!W$54&gt;=0,$B94+(1-$B94)*'LF Projected Ratios'!W$54,$B94*(1+'LF Projected Ratios'!W$54))</f>
        <v>0.29808671551799848</v>
      </c>
      <c r="W94">
        <f>IF('LF Projected Ratios'!X$54&gt;=0,$B94+(1-$B94)*'LF Projected Ratios'!X$54,$B94*(1+'LF Projected Ratios'!X$54))</f>
        <v>0.29585027840376776</v>
      </c>
      <c r="X94">
        <f>IF('LF Projected Ratios'!Y$54&gt;=0,$B94+(1-$B94)*'LF Projected Ratios'!Y$54,$B94*(1+'LF Projected Ratios'!Y$54))</f>
        <v>0.29363343483626053</v>
      </c>
      <c r="Y94">
        <f>IF('LF Projected Ratios'!Z$54&gt;=0,$B94+(1-$B94)*'LF Projected Ratios'!Z$54,$B94*(1+'LF Projected Ratios'!Z$54))</f>
        <v>0.29143592844831367</v>
      </c>
      <c r="Z94">
        <f>IF('LF Projected Ratios'!AA$54&gt;=0,$B94+(1-$B94)*'LF Projected Ratios'!AA$54,$B94*(1+'LF Projected Ratios'!AA$54))</f>
        <v>0.28925750732584377</v>
      </c>
      <c r="AA94">
        <f>IF('LF Projected Ratios'!AB$54&gt;=0,$B94+(1-$B94)*'LF Projected Ratios'!AB$54,$B94*(1+'LF Projected Ratios'!AB$54))</f>
        <v>0.28709792391157696</v>
      </c>
      <c r="AB94">
        <f>IF('LF Projected Ratios'!AC$54&gt;=0,$B94+(1-$B94)*'LF Projected Ratios'!AC$54,$B94*(1+'LF Projected Ratios'!AC$54))</f>
        <v>0.2849569349112685</v>
      </c>
      <c r="AC94">
        <f>IF('LF Projected Ratios'!AD$54&gt;=0,$B94+(1-$B94)*'LF Projected Ratios'!AD$54,$B94*(1+'LF Projected Ratios'!AD$54))</f>
        <v>0.28283430120233138</v>
      </c>
      <c r="AD94">
        <f>IF('LF Projected Ratios'!AE$54&gt;=0,$B94+(1-$B94)*'LF Projected Ratios'!AE$54,$B94*(1+'LF Projected Ratios'!AE$54))</f>
        <v>0.28072978774480517</v>
      </c>
      <c r="AE94">
        <f>IF('LF Projected Ratios'!AF$54&gt;=0,$B94+(1-$B94)*'LF Projected Ratios'!AF$54,$B94*(1+'LF Projected Ratios'!AF$54))</f>
        <v>0.27864316349459817</v>
      </c>
      <c r="AF94">
        <f>IF('LF Projected Ratios'!AG$54&gt;=0,$B94+(1-$B94)*'LF Projected Ratios'!AG$54,$B94*(1+'LF Projected Ratios'!AG$54))</f>
        <v>0.27657420131892896</v>
      </c>
    </row>
    <row r="95" spans="1:32" x14ac:dyDescent="0.25">
      <c r="A95" t="s">
        <v>22</v>
      </c>
      <c r="B95">
        <f t="shared" si="0"/>
        <v>0.30019297006097051</v>
      </c>
      <c r="C95">
        <f>IF('LF Projected Ratios'!D$54&gt;=0,$B95+(1-$B95)*'LF Projected Ratios'!D$54,$B95*(1+'LF Projected Ratios'!D$54))</f>
        <v>0.29849087131215524</v>
      </c>
      <c r="D95">
        <f>IF('LF Projected Ratios'!E$54&gt;=0,$B95+(1-$B95)*'LF Projected Ratios'!E$54,$B95*(1+'LF Projected Ratios'!E$54))</f>
        <v>0.29570273001511033</v>
      </c>
      <c r="E95">
        <f>IF('LF Projected Ratios'!F$54&gt;=0,$B95+(1-$B95)*'LF Projected Ratios'!F$54,$B95*(1+'LF Projected Ratios'!F$54))</f>
        <v>0.2926291487261955</v>
      </c>
      <c r="F95">
        <f>IF('LF Projected Ratios'!G$54&gt;=0,$B95+(1-$B95)*'LF Projected Ratios'!G$54,$B95*(1+'LF Projected Ratios'!G$54))</f>
        <v>0.29018654916570397</v>
      </c>
      <c r="G95">
        <f>IF('LF Projected Ratios'!H$54&gt;=0,$B95+(1-$B95)*'LF Projected Ratios'!H$54,$B95*(1+'LF Projected Ratios'!H$54))</f>
        <v>0.28883863853989772</v>
      </c>
      <c r="H95">
        <f>IF('LF Projected Ratios'!I$54&gt;=0,$B95+(1-$B95)*'LF Projected Ratios'!I$54,$B95*(1+'LF Projected Ratios'!I$54))</f>
        <v>0.28763061097756942</v>
      </c>
      <c r="I95">
        <f>IF('LF Projected Ratios'!J$54&gt;=0,$B95+(1-$B95)*'LF Projected Ratios'!J$54,$B95*(1+'LF Projected Ratios'!J$54))</f>
        <v>0.28519839800545288</v>
      </c>
      <c r="J95">
        <f>IF('LF Projected Ratios'!K$54&gt;=0,$B95+(1-$B95)*'LF Projected Ratios'!K$54,$B95*(1+'LF Projected Ratios'!K$54))</f>
        <v>0.28153402487362639</v>
      </c>
      <c r="K95">
        <f>IF('LF Projected Ratios'!L$54&gt;=0,$B95+(1-$B95)*'LF Projected Ratios'!L$54,$B95*(1+'LF Projected Ratios'!L$54))</f>
        <v>0.27750236672048545</v>
      </c>
      <c r="L95">
        <f>IF('LF Projected Ratios'!M$54&gt;=0,$B95+(1-$B95)*'LF Projected Ratios'!M$54,$B95*(1+'LF Projected Ratios'!M$54))</f>
        <v>0.27751194818807295</v>
      </c>
      <c r="M95">
        <f>IF('LF Projected Ratios'!N$54&gt;=0,$B95+(1-$B95)*'LF Projected Ratios'!N$54,$B95*(1+'LF Projected Ratios'!N$54))</f>
        <v>0.27539987687184969</v>
      </c>
      <c r="N95">
        <f>IF('LF Projected Ratios'!O$54&gt;=0,$B95+(1-$B95)*'LF Projected Ratios'!O$54,$B95*(1+'LF Projected Ratios'!O$54))</f>
        <v>0.27330715723229437</v>
      </c>
      <c r="O95">
        <f>IF('LF Projected Ratios'!P$54&gt;=0,$B95+(1-$B95)*'LF Projected Ratios'!P$54,$B95*(1+'LF Projected Ratios'!P$54))</f>
        <v>0.27123352452010246</v>
      </c>
      <c r="P95">
        <f>IF('LF Projected Ratios'!Q$54&gt;=0,$B95+(1-$B95)*'LF Projected Ratios'!Q$54,$B95*(1+'LF Projected Ratios'!Q$54))</f>
        <v>0.26917871879340705</v>
      </c>
      <c r="Q95">
        <f>IF('LF Projected Ratios'!R$54&gt;=0,$B95+(1-$B95)*'LF Projected Ratios'!R$54,$B95*(1+'LF Projected Ratios'!R$54))</f>
        <v>0.26714248480915492</v>
      </c>
      <c r="R95">
        <f>IF('LF Projected Ratios'!S$54&gt;=0,$B95+(1-$B95)*'LF Projected Ratios'!S$54,$B95*(1+'LF Projected Ratios'!S$54))</f>
        <v>0.26512457191741012</v>
      </c>
      <c r="S95">
        <f>IF('LF Projected Ratios'!T$54&gt;=0,$B95+(1-$B95)*'LF Projected Ratios'!T$54,$B95*(1+'LF Projected Ratios'!T$54))</f>
        <v>0.26312473395850106</v>
      </c>
      <c r="T95">
        <f>IF('LF Projected Ratios'!U$54&gt;=0,$B95+(1-$B95)*'LF Projected Ratios'!U$54,$B95*(1+'LF Projected Ratios'!U$54))</f>
        <v>0.26114272916291786</v>
      </c>
      <c r="U95">
        <f>IF('LF Projected Ratios'!V$54&gt;=0,$B95+(1-$B95)*'LF Projected Ratios'!V$54,$B95*(1+'LF Projected Ratios'!V$54))</f>
        <v>0.25917832005387409</v>
      </c>
      <c r="V95">
        <f>IF('LF Projected Ratios'!W$54&gt;=0,$B95+(1-$B95)*'LF Projected Ratios'!W$54,$B95*(1+'LF Projected Ratios'!W$54))</f>
        <v>0.25723127335245688</v>
      </c>
      <c r="W95">
        <f>IF('LF Projected Ratios'!X$54&gt;=0,$B95+(1-$B95)*'LF Projected Ratios'!X$54,$B95*(1+'LF Projected Ratios'!X$54))</f>
        <v>0.2553013598852748</v>
      </c>
      <c r="X95">
        <f>IF('LF Projected Ratios'!Y$54&gt;=0,$B95+(1-$B95)*'LF Projected Ratios'!Y$54,$B95*(1+'LF Projected Ratios'!Y$54))</f>
        <v>0.25338835449453756</v>
      </c>
      <c r="Y95">
        <f>IF('LF Projected Ratios'!Z$54&gt;=0,$B95+(1-$B95)*'LF Projected Ratios'!Z$54,$B95*(1+'LF Projected Ratios'!Z$54))</f>
        <v>0.25149203595048758</v>
      </c>
      <c r="Z95">
        <f>IF('LF Projected Ratios'!AA$54&gt;=0,$B95+(1-$B95)*'LF Projected Ratios'!AA$54,$B95*(1+'LF Projected Ratios'!AA$54))</f>
        <v>0.2496121868661127</v>
      </c>
      <c r="AA95">
        <f>IF('LF Projected Ratios'!AB$54&gt;=0,$B95+(1-$B95)*'LF Projected Ratios'!AB$54,$B95*(1+'LF Projected Ratios'!AB$54))</f>
        <v>0.24774859361407073</v>
      </c>
      <c r="AB95">
        <f>IF('LF Projected Ratios'!AC$54&gt;=0,$B95+(1-$B95)*'LF Projected Ratios'!AC$54,$B95*(1+'LF Projected Ratios'!AC$54))</f>
        <v>0.24590104624576239</v>
      </c>
      <c r="AC95">
        <f>IF('LF Projected Ratios'!AD$54&gt;=0,$B95+(1-$B95)*'LF Projected Ratios'!AD$54,$B95*(1+'LF Projected Ratios'!AD$54))</f>
        <v>0.24406933841248332</v>
      </c>
      <c r="AD95">
        <f>IF('LF Projected Ratios'!AE$54&gt;=0,$B95+(1-$B95)*'LF Projected Ratios'!AE$54,$B95*(1+'LF Projected Ratios'!AE$54))</f>
        <v>0.24225326728859536</v>
      </c>
      <c r="AE95">
        <f>IF('LF Projected Ratios'!AF$54&gt;=0,$B95+(1-$B95)*'LF Projected Ratios'!AF$54,$B95*(1+'LF Projected Ratios'!AF$54))</f>
        <v>0.24045263349665955</v>
      </c>
      <c r="AF95">
        <f>IF('LF Projected Ratios'!AG$54&gt;=0,$B95+(1-$B95)*'LF Projected Ratios'!AG$54,$B95*(1+'LF Projected Ratios'!AG$54))</f>
        <v>0.23866724103446738</v>
      </c>
    </row>
    <row r="96" spans="1:32" x14ac:dyDescent="0.25">
      <c r="A96" t="s">
        <v>24</v>
      </c>
      <c r="B96">
        <f t="shared" si="0"/>
        <v>0.3828782226171385</v>
      </c>
      <c r="C96">
        <f>IF('LF Projected Ratios'!D$54&gt;=0,$B96+(1-$B96)*'LF Projected Ratios'!D$54,$B96*(1+'LF Projected Ratios'!D$54))</f>
        <v>0.3807072972169438</v>
      </c>
      <c r="D96">
        <f>IF('LF Projected Ratios'!E$54&gt;=0,$B96+(1-$B96)*'LF Projected Ratios'!E$54,$B96*(1+'LF Projected Ratios'!E$54))</f>
        <v>0.37715118934406061</v>
      </c>
      <c r="E96">
        <f>IF('LF Projected Ratios'!F$54&gt;=0,$B96+(1-$B96)*'LF Projected Ratios'!F$54,$B96*(1+'LF Projected Ratios'!F$54))</f>
        <v>0.37323101979202217</v>
      </c>
      <c r="F96">
        <f>IF('LF Projected Ratios'!G$54&gt;=0,$B96+(1-$B96)*'LF Projected Ratios'!G$54,$B96*(1+'LF Projected Ratios'!G$54))</f>
        <v>0.3701156297877311</v>
      </c>
      <c r="G96">
        <f>IF('LF Projected Ratios'!H$54&gt;=0,$B96+(1-$B96)*'LF Projected Ratios'!H$54,$B96*(1+'LF Projected Ratios'!H$54))</f>
        <v>0.36839645020617517</v>
      </c>
      <c r="H96">
        <f>IF('LF Projected Ratios'!I$54&gt;=0,$B96+(1-$B96)*'LF Projected Ratios'!I$54,$B96*(1+'LF Projected Ratios'!I$54))</f>
        <v>0.36685568312611055</v>
      </c>
      <c r="I96">
        <f>IF('LF Projected Ratios'!J$54&gt;=0,$B96+(1-$B96)*'LF Projected Ratios'!J$54,$B96*(1+'LF Projected Ratios'!J$54))</f>
        <v>0.36375354059558695</v>
      </c>
      <c r="J96">
        <f>IF('LF Projected Ratios'!K$54&gt;=0,$B96+(1-$B96)*'LF Projected Ratios'!K$54,$B96*(1+'LF Projected Ratios'!K$54))</f>
        <v>0.35907985129688424</v>
      </c>
      <c r="K96">
        <f>IF('LF Projected Ratios'!L$54&gt;=0,$B96+(1-$B96)*'LF Projected Ratios'!L$54,$B96*(1+'LF Projected Ratios'!L$54))</f>
        <v>0.35393771186716683</v>
      </c>
      <c r="L96">
        <f>IF('LF Projected Ratios'!M$54&gt;=0,$B96+(1-$B96)*'LF Projected Ratios'!M$54,$B96*(1+'LF Projected Ratios'!M$54))</f>
        <v>0.35394993245740664</v>
      </c>
      <c r="M96">
        <f>IF('LF Projected Ratios'!N$54&gt;=0,$B96+(1-$B96)*'LF Projected Ratios'!N$54,$B96*(1+'LF Projected Ratios'!N$54))</f>
        <v>0.35125611150806207</v>
      </c>
      <c r="N96">
        <f>IF('LF Projected Ratios'!O$54&gt;=0,$B96+(1-$B96)*'LF Projected Ratios'!O$54,$B96*(1+'LF Projected Ratios'!O$54))</f>
        <v>0.3485869724677102</v>
      </c>
      <c r="O96">
        <f>IF('LF Projected Ratios'!P$54&gt;=0,$B96+(1-$B96)*'LF Projected Ratios'!P$54,$B96*(1+'LF Projected Ratios'!P$54))</f>
        <v>0.34594217766440905</v>
      </c>
      <c r="P96">
        <f>IF('LF Projected Ratios'!Q$54&gt;=0,$B96+(1-$B96)*'LF Projected Ratios'!Q$54,$B96*(1+'LF Projected Ratios'!Q$54))</f>
        <v>0.34332139555781649</v>
      </c>
      <c r="Q96">
        <f>IF('LF Projected Ratios'!R$54&gt;=0,$B96+(1-$B96)*'LF Projected Ratios'!R$54,$B96*(1+'LF Projected Ratios'!R$54))</f>
        <v>0.34072430060064701</v>
      </c>
      <c r="R96">
        <f>IF('LF Projected Ratios'!S$54&gt;=0,$B96+(1-$B96)*'LF Projected Ratios'!S$54,$B96*(1+'LF Projected Ratios'!S$54))</f>
        <v>0.3381505731038621</v>
      </c>
      <c r="S96">
        <f>IF('LF Projected Ratios'!T$54&gt;=0,$B96+(1-$B96)*'LF Projected Ratios'!T$54,$B96*(1+'LF Projected Ratios'!T$54))</f>
        <v>0.33559989910548743</v>
      </c>
      <c r="T96">
        <f>IF('LF Projected Ratios'!U$54&gt;=0,$B96+(1-$B96)*'LF Projected Ratios'!U$54,$B96*(1+'LF Projected Ratios'!U$54))</f>
        <v>0.33307197024293805</v>
      </c>
      <c r="U96">
        <f>IF('LF Projected Ratios'!V$54&gt;=0,$B96+(1-$B96)*'LF Projected Ratios'!V$54,$B96*(1+'LF Projected Ratios'!V$54))</f>
        <v>0.3305664836287418</v>
      </c>
      <c r="V96">
        <f>IF('LF Projected Ratios'!W$54&gt;=0,$B96+(1-$B96)*'LF Projected Ratios'!W$54,$B96*(1+'LF Projected Ratios'!W$54))</f>
        <v>0.32808314172956343</v>
      </c>
      <c r="W96">
        <f>IF('LF Projected Ratios'!X$54&gt;=0,$B96+(1-$B96)*'LF Projected Ratios'!X$54,$B96*(1+'LF Projected Ratios'!X$54))</f>
        <v>0.32562165224841583</v>
      </c>
      <c r="X96">
        <f>IF('LF Projected Ratios'!Y$54&gt;=0,$B96+(1-$B96)*'LF Projected Ratios'!Y$54,$B96*(1+'LF Projected Ratios'!Y$54))</f>
        <v>0.32318172800997108</v>
      </c>
      <c r="Y96">
        <f>IF('LF Projected Ratios'!Z$54&gt;=0,$B96+(1-$B96)*'LF Projected Ratios'!Z$54,$B96*(1+'LF Projected Ratios'!Z$54))</f>
        <v>0.32076308684887289</v>
      </c>
      <c r="Z96">
        <f>IF('LF Projected Ratios'!AA$54&gt;=0,$B96+(1-$B96)*'LF Projected Ratios'!AA$54,$B96*(1+'LF Projected Ratios'!AA$54))</f>
        <v>0.31836545150095741</v>
      </c>
      <c r="AA96">
        <f>IF('LF Projected Ratios'!AB$54&gt;=0,$B96+(1-$B96)*'LF Projected Ratios'!AB$54,$B96*(1+'LF Projected Ratios'!AB$54))</f>
        <v>0.3159885494972956</v>
      </c>
      <c r="AB96">
        <f>IF('LF Projected Ratios'!AC$54&gt;=0,$B96+(1-$B96)*'LF Projected Ratios'!AC$54,$B96*(1+'LF Projected Ratios'!AC$54))</f>
        <v>0.31363211306097533</v>
      </c>
      <c r="AC96">
        <f>IF('LF Projected Ratios'!AD$54&gt;=0,$B96+(1-$B96)*'LF Projected Ratios'!AD$54,$B96*(1+'LF Projected Ratios'!AD$54))</f>
        <v>0.31129587900653582</v>
      </c>
      <c r="AD96">
        <f>IF('LF Projected Ratios'!AE$54&gt;=0,$B96+(1-$B96)*'LF Projected Ratios'!AE$54,$B96*(1+'LF Projected Ratios'!AE$54))</f>
        <v>0.30897958864197694</v>
      </c>
      <c r="AE96">
        <f>IF('LF Projected Ratios'!AF$54&gt;=0,$B96+(1-$B96)*'LF Projected Ratios'!AF$54,$B96*(1+'LF Projected Ratios'!AF$54))</f>
        <v>0.30668298767327096</v>
      </c>
      <c r="AF96">
        <f>IF('LF Projected Ratios'!AG$54&gt;=0,$B96+(1-$B96)*'LF Projected Ratios'!AG$54,$B96*(1+'LF Projected Ratios'!AG$54))</f>
        <v>0.3044058261112953</v>
      </c>
    </row>
    <row r="97" spans="1:32" x14ac:dyDescent="0.25">
      <c r="A97" t="s">
        <v>26</v>
      </c>
      <c r="B97">
        <f t="shared" si="0"/>
        <v>0.30255555264922596</v>
      </c>
      <c r="C97">
        <f>IF('LF Projected Ratios'!D$54&gt;=0,$B97+(1-$B97)*'LF Projected Ratios'!D$54,$B97*(1+'LF Projected Ratios'!D$54))</f>
        <v>0.30084005802086483</v>
      </c>
      <c r="D97">
        <f>IF('LF Projected Ratios'!E$54&gt;=0,$B97+(1-$B97)*'LF Projected Ratios'!E$54,$B97*(1+'LF Projected Ratios'!E$54))</f>
        <v>0.29802997345819099</v>
      </c>
      <c r="E97">
        <f>IF('LF Projected Ratios'!F$54&gt;=0,$B97+(1-$B97)*'LF Projected Ratios'!F$54,$B97*(1+'LF Projected Ratios'!F$54))</f>
        <v>0.29493220243013835</v>
      </c>
      <c r="F97">
        <f>IF('LF Projected Ratios'!G$54&gt;=0,$B97+(1-$B97)*'LF Projected Ratios'!G$54,$B97*(1+'LF Projected Ratios'!G$54))</f>
        <v>0.29247037909105361</v>
      </c>
      <c r="G97">
        <f>IF('LF Projected Ratios'!H$54&gt;=0,$B97+(1-$B97)*'LF Projected Ratios'!H$54,$B97*(1+'LF Projected Ratios'!H$54))</f>
        <v>0.29111186012163953</v>
      </c>
      <c r="H97">
        <f>IF('LF Projected Ratios'!I$54&gt;=0,$B97+(1-$B97)*'LF Projected Ratios'!I$54,$B97*(1+'LF Projected Ratios'!I$54))</f>
        <v>0.28989432512519542</v>
      </c>
      <c r="I97">
        <f>IF('LF Projected Ratios'!J$54&gt;=0,$B97+(1-$B97)*'LF Projected Ratios'!J$54,$B97*(1+'LF Projected Ratios'!J$54))</f>
        <v>0.28744297011914755</v>
      </c>
      <c r="J97">
        <f>IF('LF Projected Ratios'!K$54&gt;=0,$B97+(1-$B97)*'LF Projected Ratios'!K$54,$B97*(1+'LF Projected Ratios'!K$54))</f>
        <v>0.2837497575905944</v>
      </c>
      <c r="K97">
        <f>IF('LF Projected Ratios'!L$54&gt;=0,$B97+(1-$B97)*'LF Projected Ratios'!L$54,$B97*(1+'LF Projected Ratios'!L$54))</f>
        <v>0.27968636942941072</v>
      </c>
      <c r="L97">
        <f>IF('LF Projected Ratios'!M$54&gt;=0,$B97+(1-$B97)*'LF Projected Ratios'!M$54,$B97*(1+'LF Projected Ratios'!M$54))</f>
        <v>0.27969602630518814</v>
      </c>
      <c r="M97">
        <f>IF('LF Projected Ratios'!N$54&gt;=0,$B97+(1-$B97)*'LF Projected Ratios'!N$54,$B97*(1+'LF Projected Ratios'!N$54))</f>
        <v>0.27756733253802657</v>
      </c>
      <c r="N97">
        <f>IF('LF Projected Ratios'!O$54&gt;=0,$B97+(1-$B97)*'LF Projected Ratios'!O$54,$B97*(1+'LF Projected Ratios'!O$54))</f>
        <v>0.27545814274934854</v>
      </c>
      <c r="O97">
        <f>IF('LF Projected Ratios'!P$54&gt;=0,$B97+(1-$B97)*'LF Projected Ratios'!P$54,$B97*(1+'LF Projected Ratios'!P$54))</f>
        <v>0.27336819010621594</v>
      </c>
      <c r="P97">
        <f>IF('LF Projected Ratios'!Q$54&gt;=0,$B97+(1-$B97)*'LF Projected Ratios'!Q$54,$B97*(1+'LF Projected Ratios'!Q$54))</f>
        <v>0.27129721262096418</v>
      </c>
      <c r="Q97">
        <f>IF('LF Projected Ratios'!R$54&gt;=0,$B97+(1-$B97)*'LF Projected Ratios'!R$54,$B97*(1+'LF Projected Ratios'!R$54))</f>
        <v>0.2692449530417228</v>
      </c>
      <c r="R97">
        <f>IF('LF Projected Ratios'!S$54&gt;=0,$B97+(1-$B97)*'LF Projected Ratios'!S$54,$B97*(1+'LF Projected Ratios'!S$54))</f>
        <v>0.26721115874588758</v>
      </c>
      <c r="S97">
        <f>IF('LF Projected Ratios'!T$54&gt;=0,$B97+(1-$B97)*'LF Projected Ratios'!T$54,$B97*(1+'LF Projected Ratios'!T$54))</f>
        <v>0.26519558163645779</v>
      </c>
      <c r="T97">
        <f>IF('LF Projected Ratios'!U$54&gt;=0,$B97+(1-$B97)*'LF Projected Ratios'!U$54,$B97*(1+'LF Projected Ratios'!U$54))</f>
        <v>0.26319797804114609</v>
      </c>
      <c r="U97">
        <f>IF('LF Projected Ratios'!V$54&gt;=0,$B97+(1-$B97)*'LF Projected Ratios'!V$54,$B97*(1+'LF Projected Ratios'!V$54))</f>
        <v>0.26121810861417322</v>
      </c>
      <c r="V97">
        <f>IF('LF Projected Ratios'!W$54&gt;=0,$B97+(1-$B97)*'LF Projected Ratios'!W$54,$B97*(1+'LF Projected Ratios'!W$54))</f>
        <v>0.25925573824067144</v>
      </c>
      <c r="W97">
        <f>IF('LF Projected Ratios'!X$54&gt;=0,$B97+(1-$B97)*'LF Projected Ratios'!X$54,$B97*(1+'LF Projected Ratios'!X$54))</f>
        <v>0.25731063594360615</v>
      </c>
      <c r="X97">
        <f>IF('LF Projected Ratios'!Y$54&gt;=0,$B97+(1-$B97)*'LF Projected Ratios'!Y$54,$B97*(1+'LF Projected Ratios'!Y$54))</f>
        <v>0.25538257479314719</v>
      </c>
      <c r="Y97">
        <f>IF('LF Projected Ratios'!Z$54&gt;=0,$B97+(1-$B97)*'LF Projected Ratios'!Z$54,$B97*(1+'LF Projected Ratios'!Z$54))</f>
        <v>0.25347133181841164</v>
      </c>
      <c r="Z97">
        <f>IF('LF Projected Ratios'!AA$54&gt;=0,$B97+(1-$B97)*'LF Projected Ratios'!AA$54,$B97*(1+'LF Projected Ratios'!AA$54))</f>
        <v>0.25157668792150539</v>
      </c>
      <c r="AA97">
        <f>IF('LF Projected Ratios'!AB$54&gt;=0,$B97+(1-$B97)*'LF Projected Ratios'!AB$54,$B97*(1+'LF Projected Ratios'!AB$54))</f>
        <v>0.2496984277937935</v>
      </c>
      <c r="AB97">
        <f>IF('LF Projected Ratios'!AC$54&gt;=0,$B97+(1-$B97)*'LF Projected Ratios'!AC$54,$B97*(1+'LF Projected Ratios'!AC$54))</f>
        <v>0.24783633983433656</v>
      </c>
      <c r="AC97">
        <f>IF('LF Projected Ratios'!AD$54&gt;=0,$B97+(1-$B97)*'LF Projected Ratios'!AD$54,$B97*(1+'LF Projected Ratios'!AD$54))</f>
        <v>0.24599021607042196</v>
      </c>
      <c r="AD97">
        <f>IF('LF Projected Ratios'!AE$54&gt;=0,$B97+(1-$B97)*'LF Projected Ratios'!AE$54,$B97*(1+'LF Projected Ratios'!AE$54))</f>
        <v>0.24415985208013058</v>
      </c>
      <c r="AE97">
        <f>IF('LF Projected Ratios'!AF$54&gt;=0,$B97+(1-$B97)*'LF Projected Ratios'!AF$54,$B97*(1+'LF Projected Ratios'!AF$54))</f>
        <v>0.24234504691688052</v>
      </c>
      <c r="AF97">
        <f>IF('LF Projected Ratios'!AG$54&gt;=0,$B97+(1-$B97)*'LF Projected Ratios'!AG$54,$B97*(1+'LF Projected Ratios'!AG$54))</f>
        <v>0.24054560303588426</v>
      </c>
    </row>
    <row r="98" spans="1:32" x14ac:dyDescent="0.25">
      <c r="A98" t="s">
        <v>28</v>
      </c>
      <c r="B98">
        <f t="shared" si="0"/>
        <v>0.32216600129613737</v>
      </c>
      <c r="C98">
        <f>IF('LF Projected Ratios'!D$54&gt;=0,$B98+(1-$B98)*'LF Projected Ratios'!D$54,$B98*(1+'LF Projected Ratios'!D$54))</f>
        <v>0.32033931512288821</v>
      </c>
      <c r="D98">
        <f>IF('LF Projected Ratios'!E$54&gt;=0,$B98+(1-$B98)*'LF Projected Ratios'!E$54,$B98*(1+'LF Projected Ratios'!E$54))</f>
        <v>0.31734709204539524</v>
      </c>
      <c r="E98">
        <f>IF('LF Projected Ratios'!F$54&gt;=0,$B98+(1-$B98)*'LF Projected Ratios'!F$54,$B98*(1+'LF Projected Ratios'!F$54))</f>
        <v>0.31404853580902764</v>
      </c>
      <c r="F98">
        <f>IF('LF Projected Ratios'!G$54&gt;=0,$B98+(1-$B98)*'LF Projected Ratios'!G$54,$B98*(1+'LF Projected Ratios'!G$54))</f>
        <v>0.31142714686373885</v>
      </c>
      <c r="G98">
        <f>IF('LF Projected Ratios'!H$54&gt;=0,$B98+(1-$B98)*'LF Projected Ratios'!H$54,$B98*(1+'LF Projected Ratios'!H$54))</f>
        <v>0.30998057409312274</v>
      </c>
      <c r="H98">
        <f>IF('LF Projected Ratios'!I$54&gt;=0,$B98+(1-$B98)*'LF Projected Ratios'!I$54,$B98*(1+'LF Projected Ratios'!I$54))</f>
        <v>0.30868412331637141</v>
      </c>
      <c r="I98">
        <f>IF('LF Projected Ratios'!J$54&gt;=0,$B98+(1-$B98)*'LF Projected Ratios'!J$54,$B98*(1+'LF Projected Ratios'!J$54))</f>
        <v>0.30607388121986856</v>
      </c>
      <c r="J98">
        <f>IF('LF Projected Ratios'!K$54&gt;=0,$B98+(1-$B98)*'LF Projected Ratios'!K$54,$B98*(1+'LF Projected Ratios'!K$54))</f>
        <v>0.30214128933106521</v>
      </c>
      <c r="K98">
        <f>IF('LF Projected Ratios'!L$54&gt;=0,$B98+(1-$B98)*'LF Projected Ratios'!L$54,$B98*(1+'LF Projected Ratios'!L$54))</f>
        <v>0.29781452849610435</v>
      </c>
      <c r="L98">
        <f>IF('LF Projected Ratios'!M$54&gt;=0,$B98+(1-$B98)*'LF Projected Ratios'!M$54,$B98*(1+'LF Projected Ratios'!M$54))</f>
        <v>0.29782481129219579</v>
      </c>
      <c r="M98">
        <f>IF('LF Projected Ratios'!N$54&gt;=0,$B98+(1-$B98)*'LF Projected Ratios'!N$54,$B98*(1+'LF Projected Ratios'!N$54))</f>
        <v>0.29555814405391329</v>
      </c>
      <c r="N98">
        <f>IF('LF Projected Ratios'!O$54&gt;=0,$B98+(1-$B98)*'LF Projected Ratios'!O$54,$B98*(1+'LF Projected Ratios'!O$54))</f>
        <v>0.29331224496449593</v>
      </c>
      <c r="O98">
        <f>IF('LF Projected Ratios'!P$54&gt;=0,$B98+(1-$B98)*'LF Projected Ratios'!P$54,$B98*(1+'LF Projected Ratios'!P$54))</f>
        <v>0.29108682989595497</v>
      </c>
      <c r="P98">
        <f>IF('LF Projected Ratios'!Q$54&gt;=0,$B98+(1-$B98)*'LF Projected Ratios'!Q$54,$B98*(1+'LF Projected Ratios'!Q$54))</f>
        <v>0.28888161987962646</v>
      </c>
      <c r="Q98">
        <f>IF('LF Projected Ratios'!R$54&gt;=0,$B98+(1-$B98)*'LF Projected Ratios'!R$54,$B98*(1+'LF Projected Ratios'!R$54))</f>
        <v>0.2866963409895959</v>
      </c>
      <c r="R98">
        <f>IF('LF Projected Ratios'!S$54&gt;=0,$B98+(1-$B98)*'LF Projected Ratios'!S$54,$B98*(1+'LF Projected Ratios'!S$54))</f>
        <v>0.28453072422926567</v>
      </c>
      <c r="S98">
        <f>IF('LF Projected Ratios'!T$54&gt;=0,$B98+(1-$B98)*'LF Projected Ratios'!T$54,$B98*(1+'LF Projected Ratios'!T$54))</f>
        <v>0.28238450542097349</v>
      </c>
      <c r="T98">
        <f>IF('LF Projected Ratios'!U$54&gt;=0,$B98+(1-$B98)*'LF Projected Ratios'!U$54,$B98*(1+'LF Projected Ratios'!U$54))</f>
        <v>0.28025742509856244</v>
      </c>
      <c r="U98">
        <f>IF('LF Projected Ratios'!V$54&gt;=0,$B98+(1-$B98)*'LF Projected Ratios'!V$54,$B98*(1+'LF Projected Ratios'!V$54))</f>
        <v>0.27814922840281109</v>
      </c>
      <c r="V98">
        <f>IF('LF Projected Ratios'!W$54&gt;=0,$B98+(1-$B98)*'LF Projected Ratios'!W$54,$B98*(1+'LF Projected Ratios'!W$54))</f>
        <v>0.27605966497964018</v>
      </c>
      <c r="W98">
        <f>IF('LF Projected Ratios'!X$54&gt;=0,$B98+(1-$B98)*'LF Projected Ratios'!X$54,$B98*(1+'LF Projected Ratios'!X$54))</f>
        <v>0.27398848888100164</v>
      </c>
      <c r="X98">
        <f>IF('LF Projected Ratios'!Y$54&gt;=0,$B98+(1-$B98)*'LF Projected Ratios'!Y$54,$B98*(1+'LF Projected Ratios'!Y$54))</f>
        <v>0.27193545846837541</v>
      </c>
      <c r="Y98">
        <f>IF('LF Projected Ratios'!Z$54&gt;=0,$B98+(1-$B98)*'LF Projected Ratios'!Z$54,$B98*(1+'LF Projected Ratios'!Z$54))</f>
        <v>0.26990033631879201</v>
      </c>
      <c r="Z98">
        <f>IF('LF Projected Ratios'!AA$54&gt;=0,$B98+(1-$B98)*'LF Projected Ratios'!AA$54,$B98*(1+'LF Projected Ratios'!AA$54))</f>
        <v>0.26788288913330244</v>
      </c>
      <c r="AA98">
        <f>IF('LF Projected Ratios'!AB$54&gt;=0,$B98+(1-$B98)*'LF Projected Ratios'!AB$54,$B98*(1+'LF Projected Ratios'!AB$54))</f>
        <v>0.2658828876478217</v>
      </c>
      <c r="AB98">
        <f>IF('LF Projected Ratios'!AC$54&gt;=0,$B98+(1-$B98)*'LF Projected Ratios'!AC$54,$B98*(1+'LF Projected Ratios'!AC$54))</f>
        <v>0.26390010654627821</v>
      </c>
      <c r="AC98">
        <f>IF('LF Projected Ratios'!AD$54&gt;=0,$B98+(1-$B98)*'LF Projected Ratios'!AD$54,$B98*(1+'LF Projected Ratios'!AD$54))</f>
        <v>0.26193432437599462</v>
      </c>
      <c r="AD98">
        <f>IF('LF Projected Ratios'!AE$54&gt;=0,$B98+(1-$B98)*'LF Projected Ratios'!AE$54,$B98*(1+'LF Projected Ratios'!AE$54))</f>
        <v>0.25998532346523534</v>
      </c>
      <c r="AE98">
        <f>IF('LF Projected Ratios'!AF$54&gt;=0,$B98+(1-$B98)*'LF Projected Ratios'!AF$54,$B98*(1+'LF Projected Ratios'!AF$54))</f>
        <v>0.25805288984285957</v>
      </c>
      <c r="AF98">
        <f>IF('LF Projected Ratios'!AG$54&gt;=0,$B98+(1-$B98)*'LF Projected Ratios'!AG$54,$B98*(1+'LF Projected Ratios'!AG$54))</f>
        <v>0.25613681316001158</v>
      </c>
    </row>
    <row r="99" spans="1:32" x14ac:dyDescent="0.25">
      <c r="A99" t="s">
        <v>30</v>
      </c>
      <c r="B99">
        <f t="shared" si="0"/>
        <v>0.34778283134094312</v>
      </c>
      <c r="C99">
        <f>IF('LF Projected Ratios'!D$54&gt;=0,$B99+(1-$B99)*'LF Projected Ratios'!D$54,$B99*(1+'LF Projected Ratios'!D$54))</f>
        <v>0.34581089734806975</v>
      </c>
      <c r="D99">
        <f>IF('LF Projected Ratios'!E$54&gt;=0,$B99+(1-$B99)*'LF Projected Ratios'!E$54,$B99*(1+'LF Projected Ratios'!E$54))</f>
        <v>0.3425807495059402</v>
      </c>
      <c r="E99">
        <f>IF('LF Projected Ratios'!F$54&gt;=0,$B99+(1-$B99)*'LF Projected Ratios'!F$54,$B99*(1+'LF Projected Ratios'!F$54))</f>
        <v>0.33901991061354964</v>
      </c>
      <c r="F99">
        <f>IF('LF Projected Ratios'!G$54&gt;=0,$B99+(1-$B99)*'LF Projected Ratios'!G$54,$B99*(1+'LF Projected Ratios'!G$54))</f>
        <v>0.33619008354995333</v>
      </c>
      <c r="G99">
        <f>IF('LF Projected Ratios'!H$54&gt;=0,$B99+(1-$B99)*'LF Projected Ratios'!H$54,$B99*(1+'LF Projected Ratios'!H$54))</f>
        <v>0.33462848744148277</v>
      </c>
      <c r="H99">
        <f>IF('LF Projected Ratios'!I$54&gt;=0,$B99+(1-$B99)*'LF Projected Ratios'!I$54,$B99*(1+'LF Projected Ratios'!I$54))</f>
        <v>0.33322895018423421</v>
      </c>
      <c r="I99">
        <f>IF('LF Projected Ratios'!J$54&gt;=0,$B99+(1-$B99)*'LF Projected Ratios'!J$54,$B99*(1+'LF Projected Ratios'!J$54))</f>
        <v>0.33041115630420076</v>
      </c>
      <c r="J99">
        <f>IF('LF Projected Ratios'!K$54&gt;=0,$B99+(1-$B99)*'LF Projected Ratios'!K$54,$B99*(1+'LF Projected Ratios'!K$54))</f>
        <v>0.32616586680719001</v>
      </c>
      <c r="K99">
        <f>IF('LF Projected Ratios'!L$54&gt;=0,$B99+(1-$B99)*'LF Projected Ratios'!L$54,$B99*(1+'LF Projected Ratios'!L$54))</f>
        <v>0.32149506626441454</v>
      </c>
      <c r="L99">
        <f>IF('LF Projected Ratios'!M$54&gt;=0,$B99+(1-$B99)*'LF Projected Ratios'!M$54,$B99*(1+'LF Projected Ratios'!M$54))</f>
        <v>0.32150616669066812</v>
      </c>
      <c r="M99">
        <f>IF('LF Projected Ratios'!N$54&gt;=0,$B99+(1-$B99)*'LF Projected Ratios'!N$54,$B99*(1+'LF Projected Ratios'!N$54))</f>
        <v>0.31905926681089763</v>
      </c>
      <c r="N99">
        <f>IF('LF Projected Ratios'!O$54&gt;=0,$B99+(1-$B99)*'LF Projected Ratios'!O$54,$B99*(1+'LF Projected Ratios'!O$54))</f>
        <v>0.31663478644648568</v>
      </c>
      <c r="O99">
        <f>IF('LF Projected Ratios'!P$54&gt;=0,$B99+(1-$B99)*'LF Projected Ratios'!P$54,$B99*(1+'LF Projected Ratios'!P$54))</f>
        <v>0.31423241887718234</v>
      </c>
      <c r="P99">
        <f>IF('LF Projected Ratios'!Q$54&gt;=0,$B99+(1-$B99)*'LF Projected Ratios'!Q$54,$B99*(1+'LF Projected Ratios'!Q$54))</f>
        <v>0.31185186295230322</v>
      </c>
      <c r="Q99">
        <f>IF('LF Projected Ratios'!R$54&gt;=0,$B99+(1-$B99)*'LF Projected Ratios'!R$54,$B99*(1+'LF Projected Ratios'!R$54))</f>
        <v>0.30949282296488434</v>
      </c>
      <c r="R99">
        <f>IF('LF Projected Ratios'!S$54&gt;=0,$B99+(1-$B99)*'LF Projected Ratios'!S$54,$B99*(1+'LF Projected Ratios'!S$54))</f>
        <v>0.30715500852923033</v>
      </c>
      <c r="S99">
        <f>IF('LF Projected Ratios'!T$54&gt;=0,$B99+(1-$B99)*'LF Projected Ratios'!T$54,$B99*(1+'LF Projected Ratios'!T$54))</f>
        <v>0.30483813446175562</v>
      </c>
      <c r="T99">
        <f>IF('LF Projected Ratios'!U$54&gt;=0,$B99+(1-$B99)*'LF Projected Ratios'!U$54,$B99*(1+'LF Projected Ratios'!U$54))</f>
        <v>0.30254192066501262</v>
      </c>
      <c r="U99">
        <f>IF('LF Projected Ratios'!V$54&gt;=0,$B99+(1-$B99)*'LF Projected Ratios'!V$54,$B99*(1+'LF Projected Ratios'!V$54))</f>
        <v>0.3002660920148067</v>
      </c>
      <c r="V99">
        <f>IF('LF Projected Ratios'!W$54&gt;=0,$B99+(1-$B99)*'LF Projected Ratios'!W$54,$B99*(1+'LF Projected Ratios'!W$54))</f>
        <v>0.29801037825030913</v>
      </c>
      <c r="W99">
        <f>IF('LF Projected Ratios'!X$54&gt;=0,$B99+(1-$B99)*'LF Projected Ratios'!X$54,$B99*(1+'LF Projected Ratios'!X$54))</f>
        <v>0.29577451386706499</v>
      </c>
      <c r="X99">
        <f>IF('LF Projected Ratios'!Y$54&gt;=0,$B99+(1-$B99)*'LF Projected Ratios'!Y$54,$B99*(1+'LF Projected Ratios'!Y$54))</f>
        <v>0.29355823801281711</v>
      </c>
      <c r="Y99">
        <f>IF('LF Projected Ratios'!Z$54&gt;=0,$B99+(1-$B99)*'LF Projected Ratios'!Z$54,$B99*(1+'LF Projected Ratios'!Z$54))</f>
        <v>0.29136129438605568</v>
      </c>
      <c r="Z99">
        <f>IF('LF Projected Ratios'!AA$54&gt;=0,$B99+(1-$B99)*'LF Projected Ratios'!AA$54,$B99*(1+'LF Projected Ratios'!AA$54))</f>
        <v>0.28918343113721012</v>
      </c>
      <c r="AA99">
        <f>IF('LF Projected Ratios'!AB$54&gt;=0,$B99+(1-$B99)*'LF Projected Ratios'!AB$54,$B99*(1+'LF Projected Ratios'!AB$54))</f>
        <v>0.28702440077240382</v>
      </c>
      <c r="AB99">
        <f>IF('LF Projected Ratios'!AC$54&gt;=0,$B99+(1-$B99)*'LF Projected Ratios'!AC$54,$B99*(1+'LF Projected Ratios'!AC$54))</f>
        <v>0.28488396005969729</v>
      </c>
      <c r="AC99">
        <f>IF('LF Projected Ratios'!AD$54&gt;=0,$B99+(1-$B99)*'LF Projected Ratios'!AD$54,$B99*(1+'LF Projected Ratios'!AD$54))</f>
        <v>0.28276186993774077</v>
      </c>
      <c r="AD99">
        <f>IF('LF Projected Ratios'!AE$54&gt;=0,$B99+(1-$B99)*'LF Projected Ratios'!AE$54,$B99*(1+'LF Projected Ratios'!AE$54))</f>
        <v>0.28065789542676539</v>
      </c>
      <c r="AE99">
        <f>IF('LF Projected Ratios'!AF$54&gt;=0,$B99+(1-$B99)*'LF Projected Ratios'!AF$54,$B99*(1+'LF Projected Ratios'!AF$54))</f>
        <v>0.27857180554184757</v>
      </c>
      <c r="AF99">
        <f>IF('LF Projected Ratios'!AG$54&gt;=0,$B99+(1-$B99)*'LF Projected Ratios'!AG$54,$B99*(1+'LF Projected Ratios'!AG$54))</f>
        <v>0.27650337320837276</v>
      </c>
    </row>
    <row r="100" spans="1:32" x14ac:dyDescent="0.25">
      <c r="A100" t="s">
        <v>32</v>
      </c>
      <c r="B100">
        <f t="shared" si="0"/>
        <v>0.32926198070187029</v>
      </c>
      <c r="C100">
        <f>IF('LF Projected Ratios'!D$54&gt;=0,$B100+(1-$B100)*'LF Projected Ratios'!D$54,$B100*(1+'LF Projected Ratios'!D$54))</f>
        <v>0.32739506021645298</v>
      </c>
      <c r="D100">
        <f>IF('LF Projected Ratios'!E$54&gt;=0,$B100+(1-$B100)*'LF Projected Ratios'!E$54,$B100*(1+'LF Projected Ratios'!E$54))</f>
        <v>0.32433693088799054</v>
      </c>
      <c r="E100">
        <f>IF('LF Projected Ratios'!F$54&gt;=0,$B100+(1-$B100)*'LF Projected Ratios'!F$54,$B100*(1+'LF Projected Ratios'!F$54))</f>
        <v>0.32096572115302985</v>
      </c>
      <c r="F100">
        <f>IF('LF Projected Ratios'!G$54&gt;=0,$B100+(1-$B100)*'LF Projected Ratios'!G$54,$B100*(1+'LF Projected Ratios'!G$54))</f>
        <v>0.31828659389303576</v>
      </c>
      <c r="G100">
        <f>IF('LF Projected Ratios'!H$54&gt;=0,$B100+(1-$B100)*'LF Projected Ratios'!H$54,$B100*(1+'LF Projected Ratios'!H$54))</f>
        <v>0.31680815913031651</v>
      </c>
      <c r="H100">
        <f>IF('LF Projected Ratios'!I$54&gt;=0,$B100+(1-$B100)*'LF Projected Ratios'!I$54,$B100*(1+'LF Projected Ratios'!I$54))</f>
        <v>0.31548315292569462</v>
      </c>
      <c r="I100">
        <f>IF('LF Projected Ratios'!J$54&gt;=0,$B100+(1-$B100)*'LF Projected Ratios'!J$54,$B100*(1+'LF Projected Ratios'!J$54))</f>
        <v>0.3128154180332845</v>
      </c>
      <c r="J100">
        <f>IF('LF Projected Ratios'!K$54&gt;=0,$B100+(1-$B100)*'LF Projected Ratios'!K$54,$B100*(1+'LF Projected Ratios'!K$54))</f>
        <v>0.30879620747292108</v>
      </c>
      <c r="K100">
        <f>IF('LF Projected Ratios'!L$54&gt;=0,$B100+(1-$B100)*'LF Projected Ratios'!L$54,$B100*(1+'LF Projected Ratios'!L$54))</f>
        <v>0.3043741460610685</v>
      </c>
      <c r="L100">
        <f>IF('LF Projected Ratios'!M$54&gt;=0,$B100+(1-$B100)*'LF Projected Ratios'!M$54,$B100*(1+'LF Projected Ratios'!M$54))</f>
        <v>0.30438465534446463</v>
      </c>
      <c r="M100">
        <f>IF('LF Projected Ratios'!N$54&gt;=0,$B100+(1-$B100)*'LF Projected Ratios'!N$54,$B100*(1+'LF Projected Ratios'!N$54))</f>
        <v>0.30206806283791116</v>
      </c>
      <c r="N100">
        <f>IF('LF Projected Ratios'!O$54&gt;=0,$B100+(1-$B100)*'LF Projected Ratios'!O$54,$B100*(1+'LF Projected Ratios'!O$54))</f>
        <v>0.29977269591631495</v>
      </c>
      <c r="O100">
        <f>IF('LF Projected Ratios'!P$54&gt;=0,$B100+(1-$B100)*'LF Projected Ratios'!P$54,$B100*(1+'LF Projected Ratios'!P$54))</f>
        <v>0.29749826419352732</v>
      </c>
      <c r="P100">
        <f>IF('LF Projected Ratios'!Q$54&gt;=0,$B100+(1-$B100)*'LF Projected Ratios'!Q$54,$B100*(1+'LF Projected Ratios'!Q$54))</f>
        <v>0.29524448255636287</v>
      </c>
      <c r="Q100">
        <f>IF('LF Projected Ratios'!R$54&gt;=0,$B100+(1-$B100)*'LF Projected Ratios'!R$54,$B100*(1+'LF Projected Ratios'!R$54))</f>
        <v>0.29301107104545654</v>
      </c>
      <c r="R100">
        <f>IF('LF Projected Ratios'!S$54&gt;=0,$B100+(1-$B100)*'LF Projected Ratios'!S$54,$B100*(1+'LF Projected Ratios'!S$54))</f>
        <v>0.29079775473933256</v>
      </c>
      <c r="S100">
        <f>IF('LF Projected Ratios'!T$54&gt;=0,$B100+(1-$B100)*'LF Projected Ratios'!T$54,$B100*(1+'LF Projected Ratios'!T$54))</f>
        <v>0.28860426364159153</v>
      </c>
      <c r="T100">
        <f>IF('LF Projected Ratios'!U$54&gt;=0,$B100+(1-$B100)*'LF Projected Ratios'!U$54,$B100*(1+'LF Projected Ratios'!U$54))</f>
        <v>0.2864303325711145</v>
      </c>
      <c r="U100">
        <f>IF('LF Projected Ratios'!V$54&gt;=0,$B100+(1-$B100)*'LF Projected Ratios'!V$54,$B100*(1+'LF Projected Ratios'!V$54))</f>
        <v>0.28427570105518934</v>
      </c>
      <c r="V100">
        <f>IF('LF Projected Ratios'!W$54&gt;=0,$B100+(1-$B100)*'LF Projected Ratios'!W$54,$B100*(1+'LF Projected Ratios'!W$54))</f>
        <v>0.28214011322547611</v>
      </c>
      <c r="W100">
        <f>IF('LF Projected Ratios'!X$54&gt;=0,$B100+(1-$B100)*'LF Projected Ratios'!X$54,$B100*(1+'LF Projected Ratios'!X$54))</f>
        <v>0.28002331771671213</v>
      </c>
      <c r="X100">
        <f>IF('LF Projected Ratios'!Y$54&gt;=0,$B100+(1-$B100)*'LF Projected Ratios'!Y$54,$B100*(1+'LF Projected Ratios'!Y$54))</f>
        <v>0.27792506756808416</v>
      </c>
      <c r="Y100">
        <f>IF('LF Projected Ratios'!Z$54&gt;=0,$B100+(1-$B100)*'LF Projected Ratios'!Z$54,$B100*(1+'LF Projected Ratios'!Z$54))</f>
        <v>0.27584512012718049</v>
      </c>
      <c r="Z100">
        <f>IF('LF Projected Ratios'!AA$54&gt;=0,$B100+(1-$B100)*'LF Projected Ratios'!AA$54,$B100*(1+'LF Projected Ratios'!AA$54))</f>
        <v>0.27378323695644485</v>
      </c>
      <c r="AA100">
        <f>IF('LF Projected Ratios'!AB$54&gt;=0,$B100+(1-$B100)*'LF Projected Ratios'!AB$54,$B100*(1+'LF Projected Ratios'!AB$54))</f>
        <v>0.27173918374205625</v>
      </c>
      <c r="AB100">
        <f>IF('LF Projected Ratios'!AC$54&gt;=0,$B100+(1-$B100)*'LF Projected Ratios'!AC$54,$B100*(1+'LF Projected Ratios'!AC$54))</f>
        <v>0.26971273020516573</v>
      </c>
      <c r="AC100">
        <f>IF('LF Projected Ratios'!AD$54&gt;=0,$B100+(1-$B100)*'LF Projected Ratios'!AD$54,$B100*(1+'LF Projected Ratios'!AD$54))</f>
        <v>0.2677036500154128</v>
      </c>
      <c r="AD100">
        <f>IF('LF Projected Ratios'!AE$54&gt;=0,$B100+(1-$B100)*'LF Projected Ratios'!AE$54,$B100*(1+'LF Projected Ratios'!AE$54))</f>
        <v>0.26571172070665727</v>
      </c>
      <c r="AE100">
        <f>IF('LF Projected Ratios'!AF$54&gt;=0,$B100+(1-$B100)*'LF Projected Ratios'!AF$54,$B100*(1+'LF Projected Ratios'!AF$54))</f>
        <v>0.26373672359486244</v>
      </c>
      <c r="AF100">
        <f>IF('LF Projected Ratios'!AG$54&gt;=0,$B100+(1-$B100)*'LF Projected Ratios'!AG$54,$B100*(1+'LF Projected Ratios'!AG$54))</f>
        <v>0.2617784436980608</v>
      </c>
    </row>
    <row r="101" spans="1:32" x14ac:dyDescent="0.25">
      <c r="A101" t="s">
        <v>34</v>
      </c>
      <c r="B101">
        <f t="shared" si="0"/>
        <v>0.36469030010802556</v>
      </c>
      <c r="C101">
        <f>IF('LF Projected Ratios'!D$54&gt;=0,$B101+(1-$B101)*'LF Projected Ratios'!D$54,$B101*(1+'LF Projected Ratios'!D$54))</f>
        <v>0.36262250050767897</v>
      </c>
      <c r="D101">
        <f>IF('LF Projected Ratios'!E$54&gt;=0,$B101+(1-$B101)*'LF Projected Ratios'!E$54,$B101*(1+'LF Projected Ratios'!E$54))</f>
        <v>0.35923531896856303</v>
      </c>
      <c r="E101">
        <f>IF('LF Projected Ratios'!F$54&gt;=0,$B101+(1-$B101)*'LF Projected Ratios'!F$54,$B101*(1+'LF Projected Ratios'!F$54))</f>
        <v>0.35550136982767178</v>
      </c>
      <c r="F101">
        <f>IF('LF Projected Ratios'!G$54&gt;=0,$B101+(1-$B101)*'LF Projected Ratios'!G$54,$B101*(1+'LF Projected Ratios'!G$54))</f>
        <v>0.352533970669129</v>
      </c>
      <c r="G101">
        <f>IF('LF Projected Ratios'!H$54&gt;=0,$B101+(1-$B101)*'LF Projected Ratios'!H$54,$B101*(1+'LF Projected Ratios'!H$54))</f>
        <v>0.35089645753701187</v>
      </c>
      <c r="H101">
        <f>IF('LF Projected Ratios'!I$54&gt;=0,$B101+(1-$B101)*'LF Projected Ratios'!I$54,$B101*(1+'LF Projected Ratios'!I$54))</f>
        <v>0.34942888175016118</v>
      </c>
      <c r="I101">
        <f>IF('LF Projected Ratios'!J$54&gt;=0,$B101+(1-$B101)*'LF Projected Ratios'!J$54,$B101*(1+'LF Projected Ratios'!J$54))</f>
        <v>0.3464741007686224</v>
      </c>
      <c r="J101">
        <f>IF('LF Projected Ratios'!K$54&gt;=0,$B101+(1-$B101)*'LF Projected Ratios'!K$54,$B101*(1+'LF Projected Ratios'!K$54))</f>
        <v>0.34202242644432962</v>
      </c>
      <c r="K101">
        <f>IF('LF Projected Ratios'!L$54&gt;=0,$B101+(1-$B101)*'LF Projected Ratios'!L$54,$B101*(1+'LF Projected Ratios'!L$54))</f>
        <v>0.33712455484692577</v>
      </c>
      <c r="L101">
        <f>IF('LF Projected Ratios'!M$54&gt;=0,$B101+(1-$B101)*'LF Projected Ratios'!M$54,$B101*(1+'LF Projected Ratios'!M$54))</f>
        <v>0.33713619492060654</v>
      </c>
      <c r="M101">
        <f>IF('LF Projected Ratios'!N$54&gt;=0,$B101+(1-$B101)*'LF Projected Ratios'!N$54,$B101*(1+'LF Projected Ratios'!N$54))</f>
        <v>0.33457033895800165</v>
      </c>
      <c r="N101">
        <f>IF('LF Projected Ratios'!O$54&gt;=0,$B101+(1-$B101)*'LF Projected Ratios'!O$54,$B101*(1+'LF Projected Ratios'!O$54))</f>
        <v>0.3320279924359083</v>
      </c>
      <c r="O101">
        <f>IF('LF Projected Ratios'!P$54&gt;=0,$B101+(1-$B101)*'LF Projected Ratios'!P$54,$B101*(1+'LF Projected Ratios'!P$54))</f>
        <v>0.32950883372286616</v>
      </c>
      <c r="P101">
        <f>IF('LF Projected Ratios'!Q$54&gt;=0,$B101+(1-$B101)*'LF Projected Ratios'!Q$54,$B101*(1+'LF Projected Ratios'!Q$54))</f>
        <v>0.32701254702774457</v>
      </c>
      <c r="Q101">
        <f>IF('LF Projected Ratios'!R$54&gt;=0,$B101+(1-$B101)*'LF Projected Ratios'!R$54,$B101*(1+'LF Projected Ratios'!R$54))</f>
        <v>0.32453882226778014</v>
      </c>
      <c r="R101">
        <f>IF('LF Projected Ratios'!S$54&gt;=0,$B101+(1-$B101)*'LF Projected Ratios'!S$54,$B101*(1+'LF Projected Ratios'!S$54))</f>
        <v>0.32208735494017154</v>
      </c>
      <c r="S101">
        <f>IF('LF Projected Ratios'!T$54&gt;=0,$B101+(1-$B101)*'LF Projected Ratios'!T$54,$B101*(1+'LF Projected Ratios'!T$54))</f>
        <v>0.31965784599712788</v>
      </c>
      <c r="T101">
        <f>IF('LF Projected Ratios'!U$54&gt;=0,$B101+(1-$B101)*'LF Projected Ratios'!U$54,$B101*(1+'LF Projected Ratios'!U$54))</f>
        <v>0.31725000172425905</v>
      </c>
      <c r="U101">
        <f>IF('LF Projected Ratios'!V$54&gt;=0,$B101+(1-$B101)*'LF Projected Ratios'!V$54,$B101*(1+'LF Projected Ratios'!V$54))</f>
        <v>0.3148635336222026</v>
      </c>
      <c r="V101">
        <f>IF('LF Projected Ratios'!W$54&gt;=0,$B101+(1-$B101)*'LF Projected Ratios'!W$54,$B101*(1+'LF Projected Ratios'!W$54))</f>
        <v>0.3124981582913946</v>
      </c>
      <c r="W101">
        <f>IF('LF Projected Ratios'!X$54&gt;=0,$B101+(1-$B101)*'LF Projected Ratios'!X$54,$B101*(1+'LF Projected Ratios'!X$54))</f>
        <v>0.31015359731987618</v>
      </c>
      <c r="X101">
        <f>IF('LF Projected Ratios'!Y$54&gt;=0,$B101+(1-$B101)*'LF Projected Ratios'!Y$54,$B101*(1+'LF Projected Ratios'!Y$54))</f>
        <v>0.3078295771740529</v>
      </c>
      <c r="Y101">
        <f>IF('LF Projected Ratios'!Z$54&gt;=0,$B101+(1-$B101)*'LF Projected Ratios'!Z$54,$B101*(1+'LF Projected Ratios'!Z$54))</f>
        <v>0.30552582909231218</v>
      </c>
      <c r="Z101">
        <f>IF('LF Projected Ratios'!AA$54&gt;=0,$B101+(1-$B101)*'LF Projected Ratios'!AA$54,$B101*(1+'LF Projected Ratios'!AA$54))</f>
        <v>0.30324208898141208</v>
      </c>
      <c r="AA101">
        <f>IF('LF Projected Ratios'!AB$54&gt;=0,$B101+(1-$B101)*'LF Projected Ratios'!AB$54,$B101*(1+'LF Projected Ratios'!AB$54))</f>
        <v>0.30097809731555647</v>
      </c>
      <c r="AB101">
        <f>IF('LF Projected Ratios'!AC$54&gt;=0,$B101+(1-$B101)*'LF Projected Ratios'!AC$54,$B101*(1+'LF Projected Ratios'!AC$54))</f>
        <v>0.29873359903808078</v>
      </c>
      <c r="AC101">
        <f>IF('LF Projected Ratios'!AD$54&gt;=0,$B101+(1-$B101)*'LF Projected Ratios'!AD$54,$B101*(1+'LF Projected Ratios'!AD$54))</f>
        <v>0.29650834346566318</v>
      </c>
      <c r="AD101">
        <f>IF('LF Projected Ratios'!AE$54&gt;=0,$B101+(1-$B101)*'LF Projected Ratios'!AE$54,$B101*(1+'LF Projected Ratios'!AE$54))</f>
        <v>0.2943020841949891</v>
      </c>
      <c r="AE101">
        <f>IF('LF Projected Ratios'!AF$54&gt;=0,$B101+(1-$B101)*'LF Projected Ratios'!AF$54,$B101*(1+'LF Projected Ratios'!AF$54))</f>
        <v>0.29211457901179855</v>
      </c>
      <c r="AF101">
        <f>IF('LF Projected Ratios'!AG$54&gt;=0,$B101+(1-$B101)*'LF Projected Ratios'!AG$54,$B101*(1+'LF Projected Ratios'!AG$54))</f>
        <v>0.28994558980224039</v>
      </c>
    </row>
    <row r="102" spans="1:32" x14ac:dyDescent="0.25">
      <c r="A102" t="s">
        <v>36</v>
      </c>
      <c r="B102">
        <f t="shared" si="0"/>
        <v>0.30912523371612721</v>
      </c>
      <c r="C102">
        <f>IF('LF Projected Ratios'!D$54&gt;=0,$B102+(1-$B102)*'LF Projected Ratios'!D$54,$B102*(1+'LF Projected Ratios'!D$54))</f>
        <v>0.30737248889525887</v>
      </c>
      <c r="D102">
        <f>IF('LF Projected Ratios'!E$54&gt;=0,$B102+(1-$B102)*'LF Projected Ratios'!E$54,$B102*(1+'LF Projected Ratios'!E$54))</f>
        <v>0.3045013862511578</v>
      </c>
      <c r="E102">
        <f>IF('LF Projected Ratios'!F$54&gt;=0,$B102+(1-$B102)*'LF Projected Ratios'!F$54,$B102*(1+'LF Projected Ratios'!F$54))</f>
        <v>0.30133635032747069</v>
      </c>
      <c r="F102">
        <f>IF('LF Projected Ratios'!G$54&gt;=0,$B102+(1-$B102)*'LF Projected Ratios'!G$54,$B102*(1+'LF Projected Ratios'!G$54))</f>
        <v>0.29882107103942313</v>
      </c>
      <c r="G102">
        <f>IF('LF Projected Ratios'!H$54&gt;=0,$B102+(1-$B102)*'LF Projected Ratios'!H$54,$B102*(1+'LF Projected Ratios'!H$54))</f>
        <v>0.29743305323492158</v>
      </c>
      <c r="H102">
        <f>IF('LF Projected Ratios'!I$54&gt;=0,$B102+(1-$B102)*'LF Projected Ratios'!I$54,$B102*(1+'LF Projected Ratios'!I$54))</f>
        <v>0.29618908072462458</v>
      </c>
      <c r="I102">
        <f>IF('LF Projected Ratios'!J$54&gt;=0,$B102+(1-$B102)*'LF Projected Ratios'!J$54,$B102*(1+'LF Projected Ratios'!J$54))</f>
        <v>0.29368449707864447</v>
      </c>
      <c r="J102">
        <f>IF('LF Projected Ratios'!K$54&gt;=0,$B102+(1-$B102)*'LF Projected Ratios'!K$54,$B102*(1+'LF Projected Ratios'!K$54))</f>
        <v>0.28991109025779549</v>
      </c>
      <c r="K102">
        <f>IF('LF Projected Ratios'!L$54&gt;=0,$B102+(1-$B102)*'LF Projected Ratios'!L$54,$B102*(1+'LF Projected Ratios'!L$54))</f>
        <v>0.28575946982311279</v>
      </c>
      <c r="L102">
        <f>IF('LF Projected Ratios'!M$54&gt;=0,$B102+(1-$B102)*'LF Projected Ratios'!M$54,$B102*(1+'LF Projected Ratios'!M$54))</f>
        <v>0.28576933638796514</v>
      </c>
      <c r="M102">
        <f>IF('LF Projected Ratios'!N$54&gt;=0,$B102+(1-$B102)*'LF Projected Ratios'!N$54,$B102*(1+'LF Projected Ratios'!N$54))</f>
        <v>0.28359442023613107</v>
      </c>
      <c r="N102">
        <f>IF('LF Projected Ratios'!O$54&gt;=0,$B102+(1-$B102)*'LF Projected Ratios'!O$54,$B102*(1+'LF Projected Ratios'!O$54))</f>
        <v>0.28143943157151158</v>
      </c>
      <c r="O102">
        <f>IF('LF Projected Ratios'!P$54&gt;=0,$B102+(1-$B102)*'LF Projected Ratios'!P$54,$B102*(1+'LF Projected Ratios'!P$54))</f>
        <v>0.27930409776716714</v>
      </c>
      <c r="P102">
        <f>IF('LF Projected Ratios'!Q$54&gt;=0,$B102+(1-$B102)*'LF Projected Ratios'!Q$54,$B102*(1+'LF Projected Ratios'!Q$54))</f>
        <v>0.27718815114664191</v>
      </c>
      <c r="Q102">
        <f>IF('LF Projected Ratios'!R$54&gt;=0,$B102+(1-$B102)*'LF Projected Ratios'!R$54,$B102*(1+'LF Projected Ratios'!R$54))</f>
        <v>0.27509132887210686</v>
      </c>
      <c r="R102">
        <f>IF('LF Projected Ratios'!S$54&gt;=0,$B102+(1-$B102)*'LF Projected Ratios'!S$54,$B102*(1+'LF Projected Ratios'!S$54))</f>
        <v>0.27301337283551913</v>
      </c>
      <c r="S102">
        <f>IF('LF Projected Ratios'!T$54&gt;=0,$B102+(1-$B102)*'LF Projected Ratios'!T$54,$B102*(1+'LF Projected Ratios'!T$54))</f>
        <v>0.27095402955270814</v>
      </c>
      <c r="T102">
        <f>IF('LF Projected Ratios'!U$54&gt;=0,$B102+(1-$B102)*'LF Projected Ratios'!U$54,$B102*(1+'LF Projected Ratios'!U$54))</f>
        <v>0.26891305006029464</v>
      </c>
      <c r="U102">
        <f>IF('LF Projected Ratios'!V$54&gt;=0,$B102+(1-$B102)*'LF Projected Ratios'!V$54,$B102*(1+'LF Projected Ratios'!V$54))</f>
        <v>0.26689018981535317</v>
      </c>
      <c r="V102">
        <f>IF('LF Projected Ratios'!W$54&gt;=0,$B102+(1-$B102)*'LF Projected Ratios'!W$54,$B102*(1+'LF Projected Ratios'!W$54))</f>
        <v>0.26488520859773979</v>
      </c>
      <c r="W102">
        <f>IF('LF Projected Ratios'!X$54&gt;=0,$B102+(1-$B102)*'LF Projected Ratios'!X$54,$B102*(1+'LF Projected Ratios'!X$54))</f>
        <v>0.26289787041499224</v>
      </c>
      <c r="X102">
        <f>IF('LF Projected Ratios'!Y$54&gt;=0,$B102+(1-$B102)*'LF Projected Ratios'!Y$54,$B102*(1+'LF Projected Ratios'!Y$54))</f>
        <v>0.26092794340973374</v>
      </c>
      <c r="Y102">
        <f>IF('LF Projected Ratios'!Z$54&gt;=0,$B102+(1-$B102)*'LF Projected Ratios'!Z$54,$B102*(1+'LF Projected Ratios'!Z$54))</f>
        <v>0.25897519976949923</v>
      </c>
      <c r="Z102">
        <f>IF('LF Projected Ratios'!AA$54&gt;=0,$B102+(1-$B102)*'LF Projected Ratios'!AA$54,$B102*(1+'LF Projected Ratios'!AA$54))</f>
        <v>0.25703941563891014</v>
      </c>
      <c r="AA102">
        <f>IF('LF Projected Ratios'!AB$54&gt;=0,$B102+(1-$B102)*'LF Projected Ratios'!AB$54,$B102*(1+'LF Projected Ratios'!AB$54))</f>
        <v>0.25512037103412721</v>
      </c>
      <c r="AB102">
        <f>IF('LF Projected Ratios'!AC$54&gt;=0,$B102+(1-$B102)*'LF Projected Ratios'!AC$54,$B102*(1+'LF Projected Ratios'!AC$54))</f>
        <v>0.25321784975951528</v>
      </c>
      <c r="AC102">
        <f>IF('LF Projected Ratios'!AD$54&gt;=0,$B102+(1-$B102)*'LF Projected Ratios'!AD$54,$B102*(1+'LF Projected Ratios'!AD$54))</f>
        <v>0.25133163932644936</v>
      </c>
      <c r="AD102">
        <f>IF('LF Projected Ratios'!AE$54&gt;=0,$B102+(1-$B102)*'LF Projected Ratios'!AE$54,$B102*(1+'LF Projected Ratios'!AE$54))</f>
        <v>0.24946153087419964</v>
      </c>
      <c r="AE102">
        <f>IF('LF Projected Ratios'!AF$54&gt;=0,$B102+(1-$B102)*'LF Projected Ratios'!AF$54,$B102*(1+'LF Projected Ratios'!AF$54))</f>
        <v>0.2476073190928369</v>
      </c>
      <c r="AF102">
        <f>IF('LF Projected Ratios'!AG$54&gt;=0,$B102+(1-$B102)*'LF Projected Ratios'!AG$54,$B102*(1+'LF Projected Ratios'!AG$54))</f>
        <v>0.24576880214809277</v>
      </c>
    </row>
    <row r="103" spans="1:32" x14ac:dyDescent="0.25">
      <c r="A103" t="s">
        <v>38</v>
      </c>
      <c r="B103">
        <f t="shared" si="0"/>
        <v>0.36846273052409706</v>
      </c>
      <c r="C103">
        <f>IF('LF Projected Ratios'!D$54&gt;=0,$B103+(1-$B103)*'LF Projected Ratios'!D$54,$B103*(1+'LF Projected Ratios'!D$54))</f>
        <v>0.36637354118537691</v>
      </c>
      <c r="D103">
        <f>IF('LF Projected Ratios'!E$54&gt;=0,$B103+(1-$B103)*'LF Projected Ratios'!E$54,$B103*(1+'LF Projected Ratios'!E$54))</f>
        <v>0.36295132195356905</v>
      </c>
      <c r="E103">
        <f>IF('LF Projected Ratios'!F$54&gt;=0,$B103+(1-$B103)*'LF Projected Ratios'!F$54,$B103*(1+'LF Projected Ratios'!F$54))</f>
        <v>0.35917874808559563</v>
      </c>
      <c r="F103">
        <f>IF('LF Projected Ratios'!G$54&gt;=0,$B103+(1-$B103)*'LF Projected Ratios'!G$54,$B103*(1+'LF Projected Ratios'!G$54))</f>
        <v>0.35618065354842887</v>
      </c>
      <c r="G103">
        <f>IF('LF Projected Ratios'!H$54&gt;=0,$B103+(1-$B103)*'LF Projected Ratios'!H$54,$B103*(1+'LF Projected Ratios'!H$54))</f>
        <v>0.35452620164841891</v>
      </c>
      <c r="H103">
        <f>IF('LF Projected Ratios'!I$54&gt;=0,$B103+(1-$B103)*'LF Projected Ratios'!I$54,$B103*(1+'LF Projected Ratios'!I$54))</f>
        <v>0.35304344496003459</v>
      </c>
      <c r="I103">
        <f>IF('LF Projected Ratios'!J$54&gt;=0,$B103+(1-$B103)*'LF Projected Ratios'!J$54,$B103*(1+'LF Projected Ratios'!J$54))</f>
        <v>0.35005809912485342</v>
      </c>
      <c r="J103">
        <f>IF('LF Projected Ratios'!K$54&gt;=0,$B103+(1-$B103)*'LF Projected Ratios'!K$54,$B103*(1+'LF Projected Ratios'!K$54))</f>
        <v>0.34556037577864146</v>
      </c>
      <c r="K103">
        <f>IF('LF Projected Ratios'!L$54&gt;=0,$B103+(1-$B103)*'LF Projected Ratios'!L$54,$B103*(1+'LF Projected Ratios'!L$54))</f>
        <v>0.34061183960424557</v>
      </c>
      <c r="L103">
        <f>IF('LF Projected Ratios'!M$54&gt;=0,$B103+(1-$B103)*'LF Projected Ratios'!M$54,$B103*(1+'LF Projected Ratios'!M$54))</f>
        <v>0.34062360008520892</v>
      </c>
      <c r="M103">
        <f>IF('LF Projected Ratios'!N$54&gt;=0,$B103+(1-$B103)*'LF Projected Ratios'!N$54,$B103*(1+'LF Projected Ratios'!N$54))</f>
        <v>0.33803120238822354</v>
      </c>
      <c r="N103">
        <f>IF('LF Projected Ratios'!O$54&gt;=0,$B103+(1-$B103)*'LF Projected Ratios'!O$54,$B103*(1+'LF Projected Ratios'!O$54))</f>
        <v>0.33546255731816965</v>
      </c>
      <c r="O103">
        <f>IF('LF Projected Ratios'!P$54&gt;=0,$B103+(1-$B103)*'LF Projected Ratios'!P$54,$B103*(1+'LF Projected Ratios'!P$54))</f>
        <v>0.3329173399165658</v>
      </c>
      <c r="P103">
        <f>IF('LF Projected Ratios'!Q$54&gt;=0,$B103+(1-$B103)*'LF Projected Ratios'!Q$54,$B103*(1+'LF Projected Ratios'!Q$54))</f>
        <v>0.33039523112567387</v>
      </c>
      <c r="Q103">
        <f>IF('LF Projected Ratios'!R$54&gt;=0,$B103+(1-$B103)*'LF Projected Ratios'!R$54,$B103*(1+'LF Projected Ratios'!R$54))</f>
        <v>0.32789591765517145</v>
      </c>
      <c r="R103">
        <f>IF('LF Projected Ratios'!S$54&gt;=0,$B103+(1-$B103)*'LF Projected Ratios'!S$54,$B103*(1+'LF Projected Ratios'!S$54))</f>
        <v>0.32541909185241846</v>
      </c>
      <c r="S103">
        <f>IF('LF Projected Ratios'!T$54&gt;=0,$B103+(1-$B103)*'LF Projected Ratios'!T$54,$B103*(1+'LF Projected Ratios'!T$54))</f>
        <v>0.32296445157621312</v>
      </c>
      <c r="T103">
        <f>IF('LF Projected Ratios'!U$54&gt;=0,$B103+(1-$B103)*'LF Projected Ratios'!U$54,$B103*(1+'LF Projected Ratios'!U$54))</f>
        <v>0.32053170007392406</v>
      </c>
      <c r="U103">
        <f>IF('LF Projected Ratios'!V$54&gt;=0,$B103+(1-$B103)*'LF Projected Ratios'!V$54,$B103*(1+'LF Projected Ratios'!V$54))</f>
        <v>0.31812054586189287</v>
      </c>
      <c r="V103">
        <f>IF('LF Projected Ratios'!W$54&gt;=0,$B103+(1-$B103)*'LF Projected Ratios'!W$54,$B103*(1+'LF Projected Ratios'!W$54))</f>
        <v>0.31573070260901315</v>
      </c>
      <c r="W103">
        <f>IF('LF Projected Ratios'!X$54&gt;=0,$B103+(1-$B103)*'LF Projected Ratios'!X$54,$B103*(1+'LF Projected Ratios'!X$54))</f>
        <v>0.31336188902337619</v>
      </c>
      <c r="X103">
        <f>IF('LF Projected Ratios'!Y$54&gt;=0,$B103+(1-$B103)*'LF Projected Ratios'!Y$54,$B103*(1+'LF Projected Ratios'!Y$54))</f>
        <v>0.31101382874190059</v>
      </c>
      <c r="Y103">
        <f>IF('LF Projected Ratios'!Z$54&gt;=0,$B103+(1-$B103)*'LF Projected Ratios'!Z$54,$B103*(1+'LF Projected Ratios'!Z$54))</f>
        <v>0.30868625022284923</v>
      </c>
      <c r="Z103">
        <f>IF('LF Projected Ratios'!AA$54&gt;=0,$B103+(1-$B103)*'LF Projected Ratios'!AA$54,$B103*(1+'LF Projected Ratios'!AA$54))</f>
        <v>0.3063788866411461</v>
      </c>
      <c r="AA103">
        <f>IF('LF Projected Ratios'!AB$54&gt;=0,$B103+(1-$B103)*'LF Projected Ratios'!AB$54,$B103*(1+'LF Projected Ratios'!AB$54))</f>
        <v>0.30409147578640755</v>
      </c>
      <c r="AB103">
        <f>IF('LF Projected Ratios'!AC$54&gt;=0,$B103+(1-$B103)*'LF Projected Ratios'!AC$54,$B103*(1+'LF Projected Ratios'!AC$54))</f>
        <v>0.30182375996361116</v>
      </c>
      <c r="AC103">
        <f>IF('LF Projected Ratios'!AD$54&gt;=0,$B103+(1-$B103)*'LF Projected Ratios'!AD$54,$B103*(1+'LF Projected Ratios'!AD$54))</f>
        <v>0.29957548589631605</v>
      </c>
      <c r="AD103">
        <f>IF('LF Projected Ratios'!AE$54&gt;=0,$B103+(1-$B103)*'LF Projected Ratios'!AE$54,$B103*(1+'LF Projected Ratios'!AE$54))</f>
        <v>0.29734640463236167</v>
      </c>
      <c r="AE103">
        <f>IF('LF Projected Ratios'!AF$54&gt;=0,$B103+(1-$B103)*'LF Projected Ratios'!AF$54,$B103*(1+'LF Projected Ratios'!AF$54))</f>
        <v>0.2951362714519748</v>
      </c>
      <c r="AF103">
        <f>IF('LF Projected Ratios'!AG$54&gt;=0,$B103+(1-$B103)*'LF Projected Ratios'!AG$54,$B103*(1+'LF Projected Ratios'!AG$54))</f>
        <v>0.29294484577820618</v>
      </c>
    </row>
    <row r="104" spans="1:32" x14ac:dyDescent="0.25">
      <c r="A104" t="s">
        <v>40</v>
      </c>
      <c r="B104">
        <f t="shared" si="0"/>
        <v>0.32176928211502875</v>
      </c>
      <c r="C104">
        <f>IF('LF Projected Ratios'!D$54&gt;=0,$B104+(1-$B104)*'LF Projected Ratios'!D$54,$B104*(1+'LF Projected Ratios'!D$54))</f>
        <v>0.31994484534562695</v>
      </c>
      <c r="D104">
        <f>IF('LF Projected Ratios'!E$54&gt;=0,$B104+(1-$B104)*'LF Projected Ratios'!E$54,$B104*(1+'LF Projected Ratios'!E$54))</f>
        <v>0.31695630692847743</v>
      </c>
      <c r="E104">
        <f>IF('LF Projected Ratios'!F$54&gt;=0,$B104+(1-$B104)*'LF Projected Ratios'!F$54,$B104*(1+'LF Projected Ratios'!F$54))</f>
        <v>0.31366181257487735</v>
      </c>
      <c r="F104">
        <f>IF('LF Projected Ratios'!G$54&gt;=0,$B104+(1-$B104)*'LF Projected Ratios'!G$54,$B104*(1+'LF Projected Ratios'!G$54))</f>
        <v>0.31104365164021519</v>
      </c>
      <c r="G104">
        <f>IF('LF Projected Ratios'!H$54&gt;=0,$B104+(1-$B104)*'LF Projected Ratios'!H$54,$B104*(1+'LF Projected Ratios'!H$54))</f>
        <v>0.30959886019712174</v>
      </c>
      <c r="H104">
        <f>IF('LF Projected Ratios'!I$54&gt;=0,$B104+(1-$B104)*'LF Projected Ratios'!I$54,$B104*(1+'LF Projected Ratios'!I$54))</f>
        <v>0.30830400588582124</v>
      </c>
      <c r="I104">
        <f>IF('LF Projected Ratios'!J$54&gt;=0,$B104+(1-$B104)*'LF Projected Ratios'!J$54,$B104*(1+'LF Projected Ratios'!J$54))</f>
        <v>0.30569697807357821</v>
      </c>
      <c r="J104">
        <f>IF('LF Projected Ratios'!K$54&gt;=0,$B104+(1-$B104)*'LF Projected Ratios'!K$54,$B104*(1+'LF Projected Ratios'!K$54))</f>
        <v>0.3017692288268522</v>
      </c>
      <c r="K104">
        <f>IF('LF Projected Ratios'!L$54&gt;=0,$B104+(1-$B104)*'LF Projected Ratios'!L$54,$B104*(1+'LF Projected Ratios'!L$54))</f>
        <v>0.29744779601846272</v>
      </c>
      <c r="L104">
        <f>IF('LF Projected Ratios'!M$54&gt;=0,$B104+(1-$B104)*'LF Projected Ratios'!M$54,$B104*(1+'LF Projected Ratios'!M$54))</f>
        <v>0.29745806615219245</v>
      </c>
      <c r="M104">
        <f>IF('LF Projected Ratios'!N$54&gt;=0,$B104+(1-$B104)*'LF Projected Ratios'!N$54,$B104*(1+'LF Projected Ratios'!N$54))</f>
        <v>0.29519419011585862</v>
      </c>
      <c r="N104">
        <f>IF('LF Projected Ratios'!O$54&gt;=0,$B104+(1-$B104)*'LF Projected Ratios'!O$54,$B104*(1+'LF Projected Ratios'!O$54))</f>
        <v>0.29295105665423571</v>
      </c>
      <c r="O104">
        <f>IF('LF Projected Ratios'!P$54&gt;=0,$B104+(1-$B104)*'LF Projected Ratios'!P$54,$B104*(1+'LF Projected Ratios'!P$54))</f>
        <v>0.29072838198921364</v>
      </c>
      <c r="P104">
        <f>IF('LF Projected Ratios'!Q$54&gt;=0,$B104+(1-$B104)*'LF Projected Ratios'!Q$54,$B104*(1+'LF Projected Ratios'!Q$54))</f>
        <v>0.28852588749565394</v>
      </c>
      <c r="Q104">
        <f>IF('LF Projected Ratios'!R$54&gt;=0,$B104+(1-$B104)*'LF Projected Ratios'!R$54,$B104*(1+'LF Projected Ratios'!R$54))</f>
        <v>0.2863432995849578</v>
      </c>
      <c r="R104">
        <f>IF('LF Projected Ratios'!S$54&gt;=0,$B104+(1-$B104)*'LF Projected Ratios'!S$54,$B104*(1+'LF Projected Ratios'!S$54))</f>
        <v>0.28418034959177335</v>
      </c>
      <c r="S104">
        <f>IF('LF Projected Ratios'!T$54&gt;=0,$B104+(1-$B104)*'LF Projected Ratios'!T$54,$B104*(1+'LF Projected Ratios'!T$54))</f>
        <v>0.28203677366374996</v>
      </c>
      <c r="T104">
        <f>IF('LF Projected Ratios'!U$54&gt;=0,$B104+(1-$B104)*'LF Projected Ratios'!U$54,$B104*(1+'LF Projected Ratios'!U$54))</f>
        <v>0.27991231265424055</v>
      </c>
      <c r="U104">
        <f>IF('LF Projected Ratios'!V$54&gt;=0,$B104+(1-$B104)*'LF Projected Ratios'!V$54,$B104*(1+'LF Projected Ratios'!V$54))</f>
        <v>0.27780671201786045</v>
      </c>
      <c r="V104">
        <f>IF('LF Projected Ratios'!W$54&gt;=0,$B104+(1-$B104)*'LF Projected Ratios'!W$54,$B104*(1+'LF Projected Ratios'!W$54))</f>
        <v>0.27571972170881948</v>
      </c>
      <c r="W104">
        <f>IF('LF Projected Ratios'!X$54&gt;=0,$B104+(1-$B104)*'LF Projected Ratios'!X$54,$B104*(1+'LF Projected Ratios'!X$54))</f>
        <v>0.273651096081933</v>
      </c>
      <c r="X104">
        <f>IF('LF Projected Ratios'!Y$54&gt;=0,$B104+(1-$B104)*'LF Projected Ratios'!Y$54,$B104*(1+'LF Projected Ratios'!Y$54))</f>
        <v>0.27160059379623763</v>
      </c>
      <c r="Y104">
        <f>IF('LF Projected Ratios'!Z$54&gt;=0,$B104+(1-$B104)*'LF Projected Ratios'!Z$54,$B104*(1+'LF Projected Ratios'!Z$54))</f>
        <v>0.2695679777211295</v>
      </c>
      <c r="Z104">
        <f>IF('LF Projected Ratios'!AA$54&gt;=0,$B104+(1-$B104)*'LF Projected Ratios'!AA$54,$B104*(1+'LF Projected Ratios'!AA$54))</f>
        <v>0.2675530148449467</v>
      </c>
      <c r="AA104">
        <f>IF('LF Projected Ratios'!AB$54&gt;=0,$B104+(1-$B104)*'LF Projected Ratios'!AB$54,$B104*(1+'LF Projected Ratios'!AB$54))</f>
        <v>0.26555547618592296</v>
      </c>
      <c r="AB104">
        <f>IF('LF Projected Ratios'!AC$54&gt;=0,$B104+(1-$B104)*'LF Projected Ratios'!AC$54,$B104*(1+'LF Projected Ratios'!AC$54))</f>
        <v>0.26357513670544364</v>
      </c>
      <c r="AC104">
        <f>IF('LF Projected Ratios'!AD$54&gt;=0,$B104+(1-$B104)*'LF Projected Ratios'!AD$54,$B104*(1+'LF Projected Ratios'!AD$54))</f>
        <v>0.26161177522353096</v>
      </c>
      <c r="AD104">
        <f>IF('LF Projected Ratios'!AE$54&gt;=0,$B104+(1-$B104)*'LF Projected Ratios'!AE$54,$B104*(1+'LF Projected Ratios'!AE$54))</f>
        <v>0.25966517433649294</v>
      </c>
      <c r="AE104">
        <f>IF('LF Projected Ratios'!AF$54&gt;=0,$B104+(1-$B104)*'LF Projected Ratios'!AF$54,$B104*(1+'LF Projected Ratios'!AF$54))</f>
        <v>0.25773512033667551</v>
      </c>
      <c r="AF104">
        <f>IF('LF Projected Ratios'!AG$54&gt;=0,$B104+(1-$B104)*'LF Projected Ratios'!AG$54,$B104*(1+'LF Projected Ratios'!AG$54))</f>
        <v>0.25582140313424911</v>
      </c>
    </row>
    <row r="105" spans="1:32" x14ac:dyDescent="0.25">
      <c r="A105" t="s">
        <v>42</v>
      </c>
      <c r="B105">
        <f t="shared" si="0"/>
        <v>0.37266378933316224</v>
      </c>
      <c r="C105">
        <f>IF('LF Projected Ratios'!D$54&gt;=0,$B105+(1-$B105)*'LF Projected Ratios'!D$54,$B105*(1+'LF Projected Ratios'!D$54))</f>
        <v>0.37055077992649993</v>
      </c>
      <c r="D105">
        <f>IF('LF Projected Ratios'!E$54&gt;=0,$B105+(1-$B105)*'LF Projected Ratios'!E$54,$B105*(1+'LF Projected Ratios'!E$54))</f>
        <v>0.36708954197431864</v>
      </c>
      <c r="E105">
        <f>IF('LF Projected Ratios'!F$54&gt;=0,$B105+(1-$B105)*'LF Projected Ratios'!F$54,$B105*(1+'LF Projected Ratios'!F$54))</f>
        <v>0.36327395478812352</v>
      </c>
      <c r="F105">
        <f>IF('LF Projected Ratios'!G$54&gt;=0,$B105+(1-$B105)*'LF Projected Ratios'!G$54,$B105*(1+'LF Projected Ratios'!G$54))</f>
        <v>0.36024167722395734</v>
      </c>
      <c r="G105">
        <f>IF('LF Projected Ratios'!H$54&gt;=0,$B105+(1-$B105)*'LF Projected Ratios'!H$54,$B105*(1+'LF Projected Ratios'!H$54))</f>
        <v>0.35856836195147324</v>
      </c>
      <c r="H105">
        <f>IF('LF Projected Ratios'!I$54&gt;=0,$B105+(1-$B105)*'LF Projected Ratios'!I$54,$B105*(1+'LF Projected Ratios'!I$54))</f>
        <v>0.35706869948800934</v>
      </c>
      <c r="I105">
        <f>IF('LF Projected Ratios'!J$54&gt;=0,$B105+(1-$B105)*'LF Projected Ratios'!J$54,$B105*(1+'LF Projected Ratios'!J$54))</f>
        <v>0.35404931598122663</v>
      </c>
      <c r="J105">
        <f>IF('LF Projected Ratios'!K$54&gt;=0,$B105+(1-$B105)*'LF Projected Ratios'!K$54,$B105*(1+'LF Projected Ratios'!K$54))</f>
        <v>0.3495003114640331</v>
      </c>
      <c r="K105">
        <f>IF('LF Projected Ratios'!L$54&gt;=0,$B105+(1-$B105)*'LF Projected Ratios'!L$54,$B105*(1+'LF Projected Ratios'!L$54))</f>
        <v>0.34449535413828264</v>
      </c>
      <c r="L105">
        <f>IF('LF Projected Ratios'!M$54&gt;=0,$B105+(1-$B105)*'LF Projected Ratios'!M$54,$B105*(1+'LF Projected Ratios'!M$54))</f>
        <v>0.34450724870735872</v>
      </c>
      <c r="M105">
        <f>IF('LF Projected Ratios'!N$54&gt;=0,$B105+(1-$B105)*'LF Projected Ratios'!N$54,$B105*(1+'LF Projected Ratios'!N$54))</f>
        <v>0.34188529357001562</v>
      </c>
      <c r="N105">
        <f>IF('LF Projected Ratios'!O$54&gt;=0,$B105+(1-$B105)*'LF Projected Ratios'!O$54,$B105*(1+'LF Projected Ratios'!O$54))</f>
        <v>0.33928736187717745</v>
      </c>
      <c r="O105">
        <f>IF('LF Projected Ratios'!P$54&gt;=0,$B105+(1-$B105)*'LF Projected Ratios'!P$54,$B105*(1+'LF Projected Ratios'!P$54))</f>
        <v>0.33671312496532141</v>
      </c>
      <c r="P105">
        <f>IF('LF Projected Ratios'!Q$54&gt;=0,$B105+(1-$B105)*'LF Projected Ratios'!Q$54,$B105*(1+'LF Projected Ratios'!Q$54))</f>
        <v>0.33416226013894568</v>
      </c>
      <c r="Q105">
        <f>IF('LF Projected Ratios'!R$54&gt;=0,$B105+(1-$B105)*'LF Projected Ratios'!R$54,$B105*(1+'LF Projected Ratios'!R$54))</f>
        <v>0.33163445053572199</v>
      </c>
      <c r="R105">
        <f>IF('LF Projected Ratios'!S$54&gt;=0,$B105+(1-$B105)*'LF Projected Ratios'!S$54,$B105*(1+'LF Projected Ratios'!S$54))</f>
        <v>0.32912938499528271</v>
      </c>
      <c r="S105">
        <f>IF('LF Projected Ratios'!T$54&gt;=0,$B105+(1-$B105)*'LF Projected Ratios'!T$54,$B105*(1+'LF Projected Ratios'!T$54))</f>
        <v>0.32664675793153775</v>
      </c>
      <c r="T105">
        <f>IF('LF Projected Ratios'!U$54&gt;=0,$B105+(1-$B105)*'LF Projected Ratios'!U$54,$B105*(1+'LF Projected Ratios'!U$54))</f>
        <v>0.32418626920840571</v>
      </c>
      <c r="U105">
        <f>IF('LF Projected Ratios'!V$54&gt;=0,$B105+(1-$B105)*'LF Projected Ratios'!V$54,$B105*(1+'LF Projected Ratios'!V$54))</f>
        <v>0.32174762401885271</v>
      </c>
      <c r="V105">
        <f>IF('LF Projected Ratios'!W$54&gt;=0,$B105+(1-$B105)*'LF Projected Ratios'!W$54,$B105*(1+'LF Projected Ratios'!W$54))</f>
        <v>0.31933053276714413</v>
      </c>
      <c r="W105">
        <f>IF('LF Projected Ratios'!X$54&gt;=0,$B105+(1-$B105)*'LF Projected Ratios'!X$54,$B105*(1+'LF Projected Ratios'!X$54))</f>
        <v>0.31693471095419795</v>
      </c>
      <c r="X105">
        <f>IF('LF Projected Ratios'!Y$54&gt;=0,$B105+(1-$B105)*'LF Projected Ratios'!Y$54,$B105*(1+'LF Projected Ratios'!Y$54))</f>
        <v>0.31455987906595584</v>
      </c>
      <c r="Y105">
        <f>IF('LF Projected Ratios'!Z$54&gt;=0,$B105+(1-$B105)*'LF Projected Ratios'!Z$54,$B105*(1+'LF Projected Ratios'!Z$54))</f>
        <v>0.31220576246467474</v>
      </c>
      <c r="Z105">
        <f>IF('LF Projected Ratios'!AA$54&gt;=0,$B105+(1-$B105)*'LF Projected Ratios'!AA$54,$B105*(1+'LF Projected Ratios'!AA$54))</f>
        <v>0.30987209128304999</v>
      </c>
      <c r="AA105">
        <f>IF('LF Projected Ratios'!AB$54&gt;=0,$B105+(1-$B105)*'LF Projected Ratios'!AB$54,$B105*(1+'LF Projected Ratios'!AB$54))</f>
        <v>0.3075586003210844</v>
      </c>
      <c r="AB105">
        <f>IF('LF Projected Ratios'!AC$54&gt;=0,$B105+(1-$B105)*'LF Projected Ratios'!AC$54,$B105*(1+'LF Projected Ratios'!AC$54))</f>
        <v>0.30526502894562391</v>
      </c>
      <c r="AC105">
        <f>IF('LF Projected Ratios'!AD$54&gt;=0,$B105+(1-$B105)*'LF Projected Ratios'!AD$54,$B105*(1+'LF Projected Ratios'!AD$54))</f>
        <v>0.3029911209924751</v>
      </c>
      <c r="AD105">
        <f>IF('LF Projected Ratios'!AE$54&gt;=0,$B105+(1-$B105)*'LF Projected Ratios'!AE$54,$B105*(1+'LF Projected Ratios'!AE$54))</f>
        <v>0.30073662467102841</v>
      </c>
      <c r="AE105">
        <f>IF('LF Projected Ratios'!AF$54&gt;=0,$B105+(1-$B105)*'LF Projected Ratios'!AF$54,$B105*(1+'LF Projected Ratios'!AF$54))</f>
        <v>0.29850129247131746</v>
      </c>
      <c r="AF105">
        <f>IF('LF Projected Ratios'!AG$54&gt;=0,$B105+(1-$B105)*'LF Projected Ratios'!AG$54,$B105*(1+'LF Projected Ratios'!AG$54))</f>
        <v>0.29628488107343476</v>
      </c>
    </row>
    <row r="106" spans="1:32" x14ac:dyDescent="0.25">
      <c r="A106" t="s">
        <v>44</v>
      </c>
      <c r="B106">
        <f t="shared" si="0"/>
        <v>0.36301196376418932</v>
      </c>
      <c r="C106">
        <f>IF('LF Projected Ratios'!D$54&gt;=0,$B106+(1-$B106)*'LF Projected Ratios'!D$54,$B106*(1+'LF Projected Ratios'!D$54))</f>
        <v>0.36095368035667813</v>
      </c>
      <c r="D106">
        <f>IF('LF Projected Ratios'!E$54&gt;=0,$B106+(1-$B106)*'LF Projected Ratios'!E$54,$B106*(1+'LF Projected Ratios'!E$54))</f>
        <v>0.35758208692034033</v>
      </c>
      <c r="E106">
        <f>IF('LF Projected Ratios'!F$54&gt;=0,$B106+(1-$B106)*'LF Projected Ratios'!F$54,$B106*(1+'LF Projected Ratios'!F$54))</f>
        <v>0.35386532173676116</v>
      </c>
      <c r="F106">
        <f>IF('LF Projected Ratios'!G$54&gt;=0,$B106+(1-$B106)*'LF Projected Ratios'!G$54,$B106*(1+'LF Projected Ratios'!G$54))</f>
        <v>0.35091157880612733</v>
      </c>
      <c r="G106">
        <f>IF('LF Projected Ratios'!H$54&gt;=0,$B106+(1-$B106)*'LF Projected Ratios'!H$54,$B106*(1+'LF Projected Ratios'!H$54))</f>
        <v>0.34928160165125538</v>
      </c>
      <c r="H106">
        <f>IF('LF Projected Ratios'!I$54&gt;=0,$B106+(1-$B106)*'LF Projected Ratios'!I$54,$B106*(1+'LF Projected Ratios'!I$54))</f>
        <v>0.34782077977527004</v>
      </c>
      <c r="I106">
        <f>IF('LF Projected Ratios'!J$54&gt;=0,$B106+(1-$B106)*'LF Projected Ratios'!J$54,$B106*(1+'LF Projected Ratios'!J$54))</f>
        <v>0.34487959695169684</v>
      </c>
      <c r="J106">
        <f>IF('LF Projected Ratios'!K$54&gt;=0,$B106+(1-$B106)*'LF Projected Ratios'!K$54,$B106*(1+'LF Projected Ratios'!K$54))</f>
        <v>0.3404484096181663</v>
      </c>
      <c r="K106">
        <f>IF('LF Projected Ratios'!L$54&gt;=0,$B106+(1-$B106)*'LF Projected Ratios'!L$54,$B106*(1+'LF Projected Ratios'!L$54))</f>
        <v>0.33557307845001688</v>
      </c>
      <c r="L106">
        <f>IF('LF Projected Ratios'!M$54&gt;=0,$B106+(1-$B106)*'LF Projected Ratios'!M$54,$B106*(1+'LF Projected Ratios'!M$54))</f>
        <v>0.33558466495507056</v>
      </c>
      <c r="M106">
        <f>IF('LF Projected Ratios'!N$54&gt;=0,$B106+(1-$B106)*'LF Projected Ratios'!N$54,$B106*(1+'LF Projected Ratios'!N$54))</f>
        <v>0.33303061728381261</v>
      </c>
      <c r="N106">
        <f>IF('LF Projected Ratios'!O$54&gt;=0,$B106+(1-$B106)*'LF Projected Ratios'!O$54,$B106*(1+'LF Projected Ratios'!O$54))</f>
        <v>0.33049997086058508</v>
      </c>
      <c r="O106">
        <f>IF('LF Projected Ratios'!P$54&gt;=0,$B106+(1-$B106)*'LF Projected Ratios'!P$54,$B106*(1+'LF Projected Ratios'!P$54))</f>
        <v>0.32799240553410336</v>
      </c>
      <c r="P106">
        <f>IF('LF Projected Ratios'!Q$54&gt;=0,$B106+(1-$B106)*'LF Projected Ratios'!Q$54,$B106*(1+'LF Projected Ratios'!Q$54))</f>
        <v>0.32550760696653497</v>
      </c>
      <c r="Q106">
        <f>IF('LF Projected Ratios'!R$54&gt;=0,$B106+(1-$B106)*'LF Projected Ratios'!R$54,$B106*(1+'LF Projected Ratios'!R$54))</f>
        <v>0.32304526650214427</v>
      </c>
      <c r="R106">
        <f>IF('LF Projected Ratios'!S$54&gt;=0,$B106+(1-$B106)*'LF Projected Ratios'!S$54,$B106*(1+'LF Projected Ratios'!S$54))</f>
        <v>0.3206050810394781</v>
      </c>
      <c r="S106">
        <f>IF('LF Projected Ratios'!T$54&gt;=0,$B106+(1-$B106)*'LF Projected Ratios'!T$54,$B106*(1+'LF Projected Ratios'!T$54))</f>
        <v>0.31818675290698956</v>
      </c>
      <c r="T106">
        <f>IF('LF Projected Ratios'!U$54&gt;=0,$B106+(1-$B106)*'LF Projected Ratios'!U$54,$B106*(1+'LF Projected Ratios'!U$54))</f>
        <v>0.31578998974198746</v>
      </c>
      <c r="U106">
        <f>IF('LF Projected Ratios'!V$54&gt;=0,$B106+(1-$B106)*'LF Projected Ratios'!V$54,$B106*(1+'LF Projected Ratios'!V$54))</f>
        <v>0.31341450437280849</v>
      </c>
      <c r="V106">
        <f>IF('LF Projected Ratios'!W$54&gt;=0,$B106+(1-$B106)*'LF Projected Ratios'!W$54,$B106*(1+'LF Projected Ratios'!W$54))</f>
        <v>0.31106001470411804</v>
      </c>
      <c r="W106">
        <f>IF('LF Projected Ratios'!X$54&gt;=0,$B106+(1-$B106)*'LF Projected Ratios'!X$54,$B106*(1+'LF Projected Ratios'!X$54))</f>
        <v>0.3087262436052331</v>
      </c>
      <c r="X106">
        <f>IF('LF Projected Ratios'!Y$54&gt;=0,$B106+(1-$B106)*'LF Projected Ratios'!Y$54,$B106*(1+'LF Projected Ratios'!Y$54))</f>
        <v>0.30641291880138455</v>
      </c>
      <c r="Y106">
        <f>IF('LF Projected Ratios'!Z$54&gt;=0,$B106+(1-$B106)*'LF Projected Ratios'!Z$54,$B106*(1+'LF Projected Ratios'!Z$54))</f>
        <v>0.30411977276782415</v>
      </c>
      <c r="Z106">
        <f>IF('LF Projected Ratios'!AA$54&gt;=0,$B106+(1-$B106)*'LF Projected Ratios'!AA$54,$B106*(1+'LF Projected Ratios'!AA$54))</f>
        <v>0.30184654262668981</v>
      </c>
      <c r="AA106">
        <f>IF('LF Projected Ratios'!AB$54&gt;=0,$B106+(1-$B106)*'LF Projected Ratios'!AB$54,$B106*(1+'LF Projected Ratios'!AB$54))</f>
        <v>0.29959297004654561</v>
      </c>
      <c r="AB106">
        <f>IF('LF Projected Ratios'!AC$54&gt;=0,$B106+(1-$B106)*'LF Projected Ratios'!AC$54,$B106*(1+'LF Projected Ratios'!AC$54))</f>
        <v>0.29735880114451985</v>
      </c>
      <c r="AC106">
        <f>IF('LF Projected Ratios'!AD$54&gt;=0,$B106+(1-$B106)*'LF Projected Ratios'!AD$54,$B106*(1+'LF Projected Ratios'!AD$54))</f>
        <v>0.29514378639095706</v>
      </c>
      <c r="AD106">
        <f>IF('LF Projected Ratios'!AE$54&gt;=0,$B106+(1-$B106)*'LF Projected Ratios'!AE$54,$B106*(1+'LF Projected Ratios'!AE$54))</f>
        <v>0.29294768051651204</v>
      </c>
      <c r="AE106">
        <f>IF('LF Projected Ratios'!AF$54&gt;=0,$B106+(1-$B106)*'LF Projected Ratios'!AF$54,$B106*(1+'LF Projected Ratios'!AF$54))</f>
        <v>0.29077024242161587</v>
      </c>
      <c r="AF106">
        <f>IF('LF Projected Ratios'!AG$54&gt;=0,$B106+(1-$B106)*'LF Projected Ratios'!AG$54,$B106*(1+'LF Projected Ratios'!AG$54))</f>
        <v>0.28861123508823788</v>
      </c>
    </row>
    <row r="107" spans="1:32" x14ac:dyDescent="0.25">
      <c r="A107" t="s">
        <v>46</v>
      </c>
      <c r="B107">
        <f t="shared" si="0"/>
        <v>0.37357165531828301</v>
      </c>
      <c r="C107">
        <f>IF('LF Projected Ratios'!D$54&gt;=0,$B107+(1-$B107)*'LF Projected Ratios'!D$54,$B107*(1+'LF Projected Ratios'!D$54))</f>
        <v>0.37145349829754748</v>
      </c>
      <c r="D107">
        <f>IF('LF Projected Ratios'!E$54&gt;=0,$B107+(1-$B107)*'LF Projected Ratios'!E$54,$B107*(1+'LF Projected Ratios'!E$54))</f>
        <v>0.3679838282403613</v>
      </c>
      <c r="E107">
        <f>IF('LF Projected Ratios'!F$54&gt;=0,$B107+(1-$B107)*'LF Projected Ratios'!F$54,$B107*(1+'LF Projected Ratios'!F$54))</f>
        <v>0.36415894570023383</v>
      </c>
      <c r="F107">
        <f>IF('LF Projected Ratios'!G$54&gt;=0,$B107+(1-$B107)*'LF Projected Ratios'!G$54,$B107*(1+'LF Projected Ratios'!G$54))</f>
        <v>0.36111928104417212</v>
      </c>
      <c r="G107">
        <f>IF('LF Projected Ratios'!H$54&gt;=0,$B107+(1-$B107)*'LF Projected Ratios'!H$54,$B107*(1+'LF Projected Ratios'!H$54))</f>
        <v>0.35944188931977139</v>
      </c>
      <c r="H107">
        <f>IF('LF Projected Ratios'!I$54&gt;=0,$B107+(1-$B107)*'LF Projected Ratios'!I$54,$B107*(1+'LF Projected Ratios'!I$54))</f>
        <v>0.35793857344919172</v>
      </c>
      <c r="I107">
        <f>IF('LF Projected Ratios'!J$54&gt;=0,$B107+(1-$B107)*'LF Projected Ratios'!J$54,$B107*(1+'LF Projected Ratios'!J$54))</f>
        <v>0.35491183426240924</v>
      </c>
      <c r="J107">
        <f>IF('LF Projected Ratios'!K$54&gt;=0,$B107+(1-$B107)*'LF Projected Ratios'!K$54,$B107*(1+'LF Projected Ratios'!K$54))</f>
        <v>0.35035174767449795</v>
      </c>
      <c r="K107">
        <f>IF('LF Projected Ratios'!L$54&gt;=0,$B107+(1-$B107)*'LF Projected Ratios'!L$54,$B107*(1+'LF Projected Ratios'!L$54))</f>
        <v>0.34533459750725581</v>
      </c>
      <c r="L107">
        <f>IF('LF Projected Ratios'!M$54&gt;=0,$B107+(1-$B107)*'LF Projected Ratios'!M$54,$B107*(1+'LF Projected Ratios'!M$54))</f>
        <v>0.34534652105332131</v>
      </c>
      <c r="M107">
        <f>IF('LF Projected Ratios'!N$54&gt;=0,$B107+(1-$B107)*'LF Projected Ratios'!N$54,$B107*(1+'LF Projected Ratios'!N$54))</f>
        <v>0.34271817843226809</v>
      </c>
      <c r="N107">
        <f>IF('LF Projected Ratios'!O$54&gt;=0,$B107+(1-$B107)*'LF Projected Ratios'!O$54,$B107*(1+'LF Projected Ratios'!O$54))</f>
        <v>0.34011391778050482</v>
      </c>
      <c r="O107">
        <f>IF('LF Projected Ratios'!P$54&gt;=0,$B107+(1-$B107)*'LF Projected Ratios'!P$54,$B107*(1+'LF Projected Ratios'!P$54))</f>
        <v>0.33753340963383383</v>
      </c>
      <c r="P107">
        <f>IF('LF Projected Ratios'!Q$54&gt;=0,$B107+(1-$B107)*'LF Projected Ratios'!Q$54,$B107*(1+'LF Projected Ratios'!Q$54))</f>
        <v>0.33497633051061793</v>
      </c>
      <c r="Q107">
        <f>IF('LF Projected Ratios'!R$54&gt;=0,$B107+(1-$B107)*'LF Projected Ratios'!R$54,$B107*(1+'LF Projected Ratios'!R$54))</f>
        <v>0.33244236277660361</v>
      </c>
      <c r="R107">
        <f>IF('LF Projected Ratios'!S$54&gt;=0,$B107+(1-$B107)*'LF Projected Ratios'!S$54,$B107*(1+'LF Projected Ratios'!S$54))</f>
        <v>0.32993119451338915</v>
      </c>
      <c r="S107">
        <f>IF('LF Projected Ratios'!T$54&gt;=0,$B107+(1-$B107)*'LF Projected Ratios'!T$54,$B107*(1+'LF Projected Ratios'!T$54))</f>
        <v>0.3274425193904299</v>
      </c>
      <c r="T107">
        <f>IF('LF Projected Ratios'!U$54&gt;=0,$B107+(1-$B107)*'LF Projected Ratios'!U$54,$B107*(1+'LF Projected Ratios'!U$54))</f>
        <v>0.32497603654046703</v>
      </c>
      <c r="U107">
        <f>IF('LF Projected Ratios'!V$54&gt;=0,$B107+(1-$B107)*'LF Projected Ratios'!V$54,$B107*(1+'LF Projected Ratios'!V$54))</f>
        <v>0.32253145043827169</v>
      </c>
      <c r="V107">
        <f>IF('LF Projected Ratios'!W$54&gt;=0,$B107+(1-$B107)*'LF Projected Ratios'!W$54,$B107*(1+'LF Projected Ratios'!W$54))</f>
        <v>0.32010847078260984</v>
      </c>
      <c r="W107">
        <f>IF('LF Projected Ratios'!X$54&gt;=0,$B107+(1-$B107)*'LF Projected Ratios'!X$54,$B107*(1+'LF Projected Ratios'!X$54))</f>
        <v>0.31770681238131609</v>
      </c>
      <c r="X107">
        <f>IF('LF Projected Ratios'!Y$54&gt;=0,$B107+(1-$B107)*'LF Projected Ratios'!Y$54,$B107*(1+'LF Projected Ratios'!Y$54))</f>
        <v>0.31532619503939313</v>
      </c>
      <c r="Y107">
        <f>IF('LF Projected Ratios'!Z$54&gt;=0,$B107+(1-$B107)*'LF Projected Ratios'!Z$54,$B107*(1+'LF Projected Ratios'!Z$54))</f>
        <v>0.31296634345003838</v>
      </c>
      <c r="Z107">
        <f>IF('LF Projected Ratios'!AA$54&gt;=0,$B107+(1-$B107)*'LF Projected Ratios'!AA$54,$B107*(1+'LF Projected Ratios'!AA$54))</f>
        <v>0.31062698708850917</v>
      </c>
      <c r="AA107">
        <f>IF('LF Projected Ratios'!AB$54&gt;=0,$B107+(1-$B107)*'LF Projected Ratios'!AB$54,$B107*(1+'LF Projected Ratios'!AB$54))</f>
        <v>0.30830786010874045</v>
      </c>
      <c r="AB107">
        <f>IF('LF Projected Ratios'!AC$54&gt;=0,$B107+(1-$B107)*'LF Projected Ratios'!AC$54,$B107*(1+'LF Projected Ratios'!AC$54))</f>
        <v>0.30600870124263607</v>
      </c>
      <c r="AC107">
        <f>IF('LF Projected Ratios'!AD$54&gt;=0,$B107+(1-$B107)*'LF Projected Ratios'!AD$54,$B107*(1+'LF Projected Ratios'!AD$54))</f>
        <v>0.30372925370194737</v>
      </c>
      <c r="AD107">
        <f>IF('LF Projected Ratios'!AE$54&gt;=0,$B107+(1-$B107)*'LF Projected Ratios'!AE$54,$B107*(1+'LF Projected Ratios'!AE$54))</f>
        <v>0.30146926508266436</v>
      </c>
      <c r="AE107">
        <f>IF('LF Projected Ratios'!AF$54&gt;=0,$B107+(1-$B107)*'LF Projected Ratios'!AF$54,$B107*(1+'LF Projected Ratios'!AF$54))</f>
        <v>0.29922848727184859</v>
      </c>
      <c r="AF107">
        <f>IF('LF Projected Ratios'!AG$54&gt;=0,$B107+(1-$B107)*'LF Projected Ratios'!AG$54,$B107*(1+'LF Projected Ratios'!AG$54))</f>
        <v>0.29700667635682798</v>
      </c>
    </row>
    <row r="108" spans="1:32" x14ac:dyDescent="0.25">
      <c r="A108" t="s">
        <v>48</v>
      </c>
      <c r="B108">
        <f t="shared" si="0"/>
        <v>0.38338470048475809</v>
      </c>
      <c r="C108">
        <f>IF('LF Projected Ratios'!D$54&gt;=0,$B108+(1-$B108)*'LF Projected Ratios'!D$54,$B108*(1+'LF Projected Ratios'!D$54))</f>
        <v>0.38121090334727853</v>
      </c>
      <c r="D108">
        <f>IF('LF Projected Ratios'!E$54&gt;=0,$B108+(1-$B108)*'LF Projected Ratios'!E$54,$B108*(1+'LF Projected Ratios'!E$54))</f>
        <v>0.37765009139402178</v>
      </c>
      <c r="E108">
        <f>IF('LF Projected Ratios'!F$54&gt;=0,$B108+(1-$B108)*'LF Projected Ratios'!F$54,$B108*(1+'LF Projected Ratios'!F$54))</f>
        <v>0.37372473617458796</v>
      </c>
      <c r="F108">
        <f>IF('LF Projected Ratios'!G$54&gt;=0,$B108+(1-$B108)*'LF Projected Ratios'!G$54,$B108*(1+'LF Projected Ratios'!G$54))</f>
        <v>0.37060522507906485</v>
      </c>
      <c r="G108">
        <f>IF('LF Projected Ratios'!H$54&gt;=0,$B108+(1-$B108)*'LF Projected Ratios'!H$54,$B108*(1+'LF Projected Ratios'!H$54))</f>
        <v>0.36888377133732664</v>
      </c>
      <c r="H108">
        <f>IF('LF Projected Ratios'!I$54&gt;=0,$B108+(1-$B108)*'LF Projected Ratios'!I$54,$B108*(1+'LF Projected Ratios'!I$54))</f>
        <v>0.36734096610419109</v>
      </c>
      <c r="I108">
        <f>IF('LF Projected Ratios'!J$54&gt;=0,$B108+(1-$B108)*'LF Projected Ratios'!J$54,$B108*(1+'LF Projected Ratios'!J$54))</f>
        <v>0.3642347200064206</v>
      </c>
      <c r="J108">
        <f>IF('LF Projected Ratios'!K$54&gt;=0,$B108+(1-$B108)*'LF Projected Ratios'!K$54,$B108*(1+'LF Projected Ratios'!K$54))</f>
        <v>0.35955484827150158</v>
      </c>
      <c r="K108">
        <f>IF('LF Projected Ratios'!L$54&gt;=0,$B108+(1-$B108)*'LF Projected Ratios'!L$54,$B108*(1+'LF Projected Ratios'!L$54))</f>
        <v>0.3544059067317149</v>
      </c>
      <c r="L108">
        <f>IF('LF Projected Ratios'!M$54&gt;=0,$B108+(1-$B108)*'LF Projected Ratios'!M$54,$B108*(1+'LF Projected Ratios'!M$54))</f>
        <v>0.35441814348756068</v>
      </c>
      <c r="M108">
        <f>IF('LF Projected Ratios'!N$54&gt;=0,$B108+(1-$B108)*'LF Projected Ratios'!N$54,$B108*(1+'LF Projected Ratios'!N$54))</f>
        <v>0.35172075910574707</v>
      </c>
      <c r="N108">
        <f>IF('LF Projected Ratios'!O$54&gt;=0,$B108+(1-$B108)*'LF Projected Ratios'!O$54,$B108*(1+'LF Projected Ratios'!O$54))</f>
        <v>0.34904808928257791</v>
      </c>
      <c r="O108">
        <f>IF('LF Projected Ratios'!P$54&gt;=0,$B108+(1-$B108)*'LF Projected Ratios'!P$54,$B108*(1+'LF Projected Ratios'!P$54))</f>
        <v>0.34639979589943293</v>
      </c>
      <c r="P108">
        <f>IF('LF Projected Ratios'!Q$54&gt;=0,$B108+(1-$B108)*'LF Projected Ratios'!Q$54,$B108*(1+'LF Projected Ratios'!Q$54))</f>
        <v>0.34377554697740292</v>
      </c>
      <c r="Q108">
        <f>IF('LF Projected Ratios'!R$54&gt;=0,$B108+(1-$B108)*'LF Projected Ratios'!R$54,$B108*(1+'LF Projected Ratios'!R$54))</f>
        <v>0.34117501653856275</v>
      </c>
      <c r="R108">
        <f>IF('LF Projected Ratios'!S$54&gt;=0,$B108+(1-$B108)*'LF Projected Ratios'!S$54,$B108*(1+'LF Projected Ratios'!S$54))</f>
        <v>0.33859788447098377</v>
      </c>
      <c r="S108">
        <f>IF('LF Projected Ratios'!T$54&gt;=0,$B108+(1-$B108)*'LF Projected Ratios'!T$54,$B108*(1+'LF Projected Ratios'!T$54))</f>
        <v>0.33604383639737739</v>
      </c>
      <c r="T108">
        <f>IF('LF Projected Ratios'!U$54&gt;=0,$B108+(1-$B108)*'LF Projected Ratios'!U$54,$B108*(1+'LF Projected Ratios'!U$54))</f>
        <v>0.33351256354725139</v>
      </c>
      <c r="U108">
        <f>IF('LF Projected Ratios'!V$54&gt;=0,$B108+(1-$B108)*'LF Projected Ratios'!V$54,$B108*(1+'LF Projected Ratios'!V$54))</f>
        <v>0.33100376263246878</v>
      </c>
      <c r="V108">
        <f>IF('LF Projected Ratios'!W$54&gt;=0,$B108+(1-$B108)*'LF Projected Ratios'!W$54,$B108*(1+'LF Projected Ratios'!W$54))</f>
        <v>0.3285171357261123</v>
      </c>
      <c r="W108">
        <f>IF('LF Projected Ratios'!X$54&gt;=0,$B108+(1-$B108)*'LF Projected Ratios'!X$54,$B108*(1+'LF Projected Ratios'!X$54))</f>
        <v>0.32605239014453913</v>
      </c>
      <c r="X108">
        <f>IF('LF Projected Ratios'!Y$54&gt;=0,$B108+(1-$B108)*'LF Projected Ratios'!Y$54,$B108*(1+'LF Projected Ratios'!Y$54))</f>
        <v>0.32360923833254113</v>
      </c>
      <c r="Y108">
        <f>IF('LF Projected Ratios'!Z$54&gt;=0,$B108+(1-$B108)*'LF Projected Ratios'!Z$54,$B108*(1+'LF Projected Ratios'!Z$54))</f>
        <v>0.32118739775150873</v>
      </c>
      <c r="Z108">
        <f>IF('LF Projected Ratios'!AA$54&gt;=0,$B108+(1-$B108)*'LF Projected Ratios'!AA$54,$B108*(1+'LF Projected Ratios'!AA$54))</f>
        <v>0.31878659077050836</v>
      </c>
      <c r="AA108">
        <f>IF('LF Projected Ratios'!AB$54&gt;=0,$B108+(1-$B108)*'LF Projected Ratios'!AB$54,$B108*(1+'LF Projected Ratios'!AB$54))</f>
        <v>0.31640654456018436</v>
      </c>
      <c r="AB108">
        <f>IF('LF Projected Ratios'!AC$54&gt;=0,$B108+(1-$B108)*'LF Projected Ratios'!AC$54,$B108*(1+'LF Projected Ratios'!AC$54))</f>
        <v>0.31404699098940475</v>
      </c>
      <c r="AC108">
        <f>IF('LF Projected Ratios'!AD$54&gt;=0,$B108+(1-$B108)*'LF Projected Ratios'!AD$54,$B108*(1+'LF Projected Ratios'!AD$54))</f>
        <v>0.31170766652456255</v>
      </c>
      <c r="AD108">
        <f>IF('LF Projected Ratios'!AE$54&gt;=0,$B108+(1-$B108)*'LF Projected Ratios'!AE$54,$B108*(1+'LF Projected Ratios'!AE$54))</f>
        <v>0.3093883121314554</v>
      </c>
      <c r="AE108">
        <f>IF('LF Projected Ratios'!AF$54&gt;=0,$B108+(1-$B108)*'LF Projected Ratios'!AF$54,$B108*(1+'LF Projected Ratios'!AF$54))</f>
        <v>0.30708867317967098</v>
      </c>
      <c r="AF108">
        <f>IF('LF Projected Ratios'!AG$54&gt;=0,$B108+(1-$B108)*'LF Projected Ratios'!AG$54,$B108*(1+'LF Projected Ratios'!AG$54))</f>
        <v>0.30480849934939686</v>
      </c>
    </row>
    <row r="109" spans="1:32" x14ac:dyDescent="0.25">
      <c r="A109" t="s">
        <v>50</v>
      </c>
      <c r="B109">
        <f t="shared" si="0"/>
        <v>0.37504635468087438</v>
      </c>
      <c r="C109">
        <f>IF('LF Projected Ratios'!D$54&gt;=0,$B109+(1-$B109)*'LF Projected Ratios'!D$54,$B109*(1+'LF Projected Ratios'!D$54))</f>
        <v>0.37291983609211332</v>
      </c>
      <c r="D109">
        <f>IF('LF Projected Ratios'!E$54&gt;=0,$B109+(1-$B109)*'LF Projected Ratios'!E$54,$B109*(1+'LF Projected Ratios'!E$54))</f>
        <v>0.36943646927782875</v>
      </c>
      <c r="E109">
        <f>IF('LF Projected Ratios'!F$54&gt;=0,$B109+(1-$B109)*'LF Projected Ratios'!F$54,$B109*(1+'LF Projected Ratios'!F$54))</f>
        <v>0.36559648775531434</v>
      </c>
      <c r="F109">
        <f>IF('LF Projected Ratios'!G$54&gt;=0,$B109+(1-$B109)*'LF Projected Ratios'!G$54,$B109*(1+'LF Projected Ratios'!G$54))</f>
        <v>0.36254482381754327</v>
      </c>
      <c r="G109">
        <f>IF('LF Projected Ratios'!H$54&gt;=0,$B109+(1-$B109)*'LF Projected Ratios'!H$54,$B109*(1+'LF Projected Ratios'!H$54))</f>
        <v>0.36086081047591984</v>
      </c>
      <c r="H109">
        <f>IF('LF Projected Ratios'!I$54&gt;=0,$B109+(1-$B109)*'LF Projected Ratios'!I$54,$B109*(1+'LF Projected Ratios'!I$54))</f>
        <v>0.3593515601643178</v>
      </c>
      <c r="I109">
        <f>IF('LF Projected Ratios'!J$54&gt;=0,$B109+(1-$B109)*'LF Projected Ratios'!J$54,$B109*(1+'LF Projected Ratios'!J$54))</f>
        <v>0.35631287271998968</v>
      </c>
      <c r="J109">
        <f>IF('LF Projected Ratios'!K$54&gt;=0,$B109+(1-$B109)*'LF Projected Ratios'!K$54,$B109*(1+'LF Projected Ratios'!K$54))</f>
        <v>0.35173478488201348</v>
      </c>
      <c r="K109">
        <f>IF('LF Projected Ratios'!L$54&gt;=0,$B109+(1-$B109)*'LF Projected Ratios'!L$54,$B109*(1+'LF Projected Ratios'!L$54))</f>
        <v>0.34669782917532982</v>
      </c>
      <c r="L109">
        <f>IF('LF Projected Ratios'!M$54&gt;=0,$B109+(1-$B109)*'LF Projected Ratios'!M$54,$B109*(1+'LF Projected Ratios'!M$54))</f>
        <v>0.3467097997903994</v>
      </c>
      <c r="M109">
        <f>IF('LF Projected Ratios'!N$54&gt;=0,$B109+(1-$B109)*'LF Projected Ratios'!N$54,$B109*(1+'LF Projected Ratios'!N$54))</f>
        <v>0.34407108160917521</v>
      </c>
      <c r="N109">
        <f>IF('LF Projected Ratios'!O$54&gt;=0,$B109+(1-$B109)*'LF Projected Ratios'!O$54,$B109*(1+'LF Projected Ratios'!O$54))</f>
        <v>0.34145654046244256</v>
      </c>
      <c r="O109">
        <f>IF('LF Projected Ratios'!P$54&gt;=0,$B109+(1-$B109)*'LF Projected Ratios'!P$54,$B109*(1+'LF Projected Ratios'!P$54))</f>
        <v>0.33886584558542182</v>
      </c>
      <c r="P109">
        <f>IF('LF Projected Ratios'!Q$54&gt;=0,$B109+(1-$B109)*'LF Projected Ratios'!Q$54,$B109*(1+'LF Projected Ratios'!Q$54))</f>
        <v>0.33629867221950993</v>
      </c>
      <c r="Q109">
        <f>IF('LF Projected Ratios'!R$54&gt;=0,$B109+(1-$B109)*'LF Projected Ratios'!R$54,$B109*(1+'LF Projected Ratios'!R$54))</f>
        <v>0.33375470147657094</v>
      </c>
      <c r="R109">
        <f>IF('LF Projected Ratios'!S$54&gt;=0,$B109+(1-$B109)*'LF Projected Ratios'!S$54,$B109*(1+'LF Projected Ratios'!S$54))</f>
        <v>0.33123362020688391</v>
      </c>
      <c r="S109">
        <f>IF('LF Projected Ratios'!T$54&gt;=0,$B109+(1-$B109)*'LF Projected Ratios'!T$54,$B109*(1+'LF Projected Ratios'!T$54))</f>
        <v>0.32873512087064383</v>
      </c>
      <c r="T109">
        <f>IF('LF Projected Ratios'!U$54&gt;=0,$B109+(1-$B109)*'LF Projected Ratios'!U$54,$B109*(1+'LF Projected Ratios'!U$54))</f>
        <v>0.32625890141289793</v>
      </c>
      <c r="U109">
        <f>IF('LF Projected Ratios'!V$54&gt;=0,$B109+(1-$B109)*'LF Projected Ratios'!V$54,$B109*(1+'LF Projected Ratios'!V$54))</f>
        <v>0.32380466514181167</v>
      </c>
      <c r="V109">
        <f>IF('LF Projected Ratios'!W$54&gt;=0,$B109+(1-$B109)*'LF Projected Ratios'!W$54,$B109*(1+'LF Projected Ratios'!W$54))</f>
        <v>0.32137212061016707</v>
      </c>
      <c r="W109">
        <f>IF('LF Projected Ratios'!X$54&gt;=0,$B109+(1-$B109)*'LF Projected Ratios'!X$54,$B109*(1+'LF Projected Ratios'!X$54))</f>
        <v>0.31896098149998353</v>
      </c>
      <c r="X109">
        <f>IF('LF Projected Ratios'!Y$54&gt;=0,$B109+(1-$B109)*'LF Projected Ratios'!Y$54,$B109*(1+'LF Projected Ratios'!Y$54))</f>
        <v>0.31657096651017502</v>
      </c>
      <c r="Y109">
        <f>IF('LF Projected Ratios'!Z$54&gt;=0,$B109+(1-$B109)*'LF Projected Ratios'!Z$54,$B109*(1+'LF Projected Ratios'!Z$54))</f>
        <v>0.3142017992471467</v>
      </c>
      <c r="Z109">
        <f>IF('LF Projected Ratios'!AA$54&gt;=0,$B109+(1-$B109)*'LF Projected Ratios'!AA$54,$B109*(1+'LF Projected Ratios'!AA$54))</f>
        <v>0.31185320811824124</v>
      </c>
      <c r="AA109">
        <f>IF('LF Projected Ratios'!AB$54&gt;=0,$B109+(1-$B109)*'LF Projected Ratios'!AB$54,$B109*(1+'LF Projected Ratios'!AB$54))</f>
        <v>0.30952492622794825</v>
      </c>
      <c r="AB109">
        <f>IF('LF Projected Ratios'!AC$54&gt;=0,$B109+(1-$B109)*'LF Projected Ratios'!AC$54,$B109*(1+'LF Projected Ratios'!AC$54))</f>
        <v>0.30721669127679818</v>
      </c>
      <c r="AC109">
        <f>IF('LF Projected Ratios'!AD$54&gt;=0,$B109+(1-$B109)*'LF Projected Ratios'!AD$54,$B109*(1+'LF Projected Ratios'!AD$54))</f>
        <v>0.3049282454628533</v>
      </c>
      <c r="AD109">
        <f>IF('LF Projected Ratios'!AE$54&gt;=0,$B109+(1-$B109)*'LF Projected Ratios'!AE$54,$B109*(1+'LF Projected Ratios'!AE$54))</f>
        <v>0.30265933538572176</v>
      </c>
      <c r="AE109">
        <f>IF('LF Projected Ratios'!AF$54&gt;=0,$B109+(1-$B109)*'LF Projected Ratios'!AF$54,$B109*(1+'LF Projected Ratios'!AF$54))</f>
        <v>0.30040971195302252</v>
      </c>
      <c r="AF109">
        <f>IF('LF Projected Ratios'!AG$54&gt;=0,$B109+(1-$B109)*'LF Projected Ratios'!AG$54,$B109*(1+'LF Projected Ratios'!AG$54))</f>
        <v>0.29817913028922183</v>
      </c>
    </row>
    <row r="110" spans="1:32" x14ac:dyDescent="0.25">
      <c r="A110" t="s">
        <v>52</v>
      </c>
      <c r="B110">
        <f t="shared" si="0"/>
        <v>0.37246313777113449</v>
      </c>
      <c r="C110">
        <f>IF('LF Projected Ratios'!D$54&gt;=0,$B110+(1-$B110)*'LF Projected Ratios'!D$54,$B110*(1+'LF Projected Ratios'!D$54))</f>
        <v>0.37035126606190927</v>
      </c>
      <c r="D110">
        <f>IF('LF Projected Ratios'!E$54&gt;=0,$B110+(1-$B110)*'LF Projected Ratios'!E$54,$B110*(1+'LF Projected Ratios'!E$54))</f>
        <v>0.36689189172734138</v>
      </c>
      <c r="E110">
        <f>IF('LF Projected Ratios'!F$54&gt;=0,$B110+(1-$B110)*'LF Projected Ratios'!F$54,$B110*(1+'LF Projected Ratios'!F$54))</f>
        <v>0.36307835894930407</v>
      </c>
      <c r="F110">
        <f>IF('LF Projected Ratios'!G$54&gt;=0,$B110+(1-$B110)*'LF Projected Ratios'!G$54,$B110*(1+'LF Projected Ratios'!G$54))</f>
        <v>0.36004771403968389</v>
      </c>
      <c r="G110">
        <f>IF('LF Projected Ratios'!H$54&gt;=0,$B110+(1-$B110)*'LF Projected Ratios'!H$54,$B110*(1+'LF Projected Ratios'!H$54))</f>
        <v>0.35837529972225035</v>
      </c>
      <c r="H110">
        <f>IF('LF Projected Ratios'!I$54&gt;=0,$B110+(1-$B110)*'LF Projected Ratios'!I$54,$B110*(1+'LF Projected Ratios'!I$54))</f>
        <v>0.3568764447147949</v>
      </c>
      <c r="I110">
        <f>IF('LF Projected Ratios'!J$54&gt;=0,$B110+(1-$B110)*'LF Projected Ratios'!J$54,$B110*(1+'LF Projected Ratios'!J$54))</f>
        <v>0.35385868692007311</v>
      </c>
      <c r="J110">
        <f>IF('LF Projected Ratios'!K$54&gt;=0,$B110+(1-$B110)*'LF Projected Ratios'!K$54,$B110*(1+'LF Projected Ratios'!K$54))</f>
        <v>0.34931213170138448</v>
      </c>
      <c r="K110">
        <f>IF('LF Projected Ratios'!L$54&gt;=0,$B110+(1-$B110)*'LF Projected Ratios'!L$54,$B110*(1+'LF Projected Ratios'!L$54))</f>
        <v>0.34430986917060485</v>
      </c>
      <c r="L110">
        <f>IF('LF Projected Ratios'!M$54&gt;=0,$B110+(1-$B110)*'LF Projected Ratios'!M$54,$B110*(1+'LF Projected Ratios'!M$54))</f>
        <v>0.34432175733534559</v>
      </c>
      <c r="M110">
        <f>IF('LF Projected Ratios'!N$54&gt;=0,$B110+(1-$B110)*'LF Projected Ratios'!N$54,$B110*(1+'LF Projected Ratios'!N$54))</f>
        <v>0.34170121392462827</v>
      </c>
      <c r="N110">
        <f>IF('LF Projected Ratios'!O$54&gt;=0,$B110+(1-$B110)*'LF Projected Ratios'!O$54,$B110*(1+'LF Projected Ratios'!O$54))</f>
        <v>0.33910468102358893</v>
      </c>
      <c r="O110">
        <f>IF('LF Projected Ratios'!P$54&gt;=0,$B110+(1-$B110)*'LF Projected Ratios'!P$54,$B110*(1+'LF Projected Ratios'!P$54))</f>
        <v>0.33653183014566523</v>
      </c>
      <c r="P110">
        <f>IF('LF Projected Ratios'!Q$54&gt;=0,$B110+(1-$B110)*'LF Projected Ratios'!Q$54,$B110*(1+'LF Projected Ratios'!Q$54))</f>
        <v>0.33398233876910299</v>
      </c>
      <c r="Q110">
        <f>IF('LF Projected Ratios'!R$54&gt;=0,$B110+(1-$B110)*'LF Projected Ratios'!R$54,$B110*(1+'LF Projected Ratios'!R$54))</f>
        <v>0.33145589020218036</v>
      </c>
      <c r="R110">
        <f>IF('LF Projected Ratios'!S$54&gt;=0,$B110+(1-$B110)*'LF Projected Ratios'!S$54,$B110*(1+'LF Projected Ratios'!S$54))</f>
        <v>0.32895217345206645</v>
      </c>
      <c r="S110">
        <f>IF('LF Projected Ratios'!T$54&gt;=0,$B110+(1-$B110)*'LF Projected Ratios'!T$54,$B110*(1+'LF Projected Ratios'!T$54))</f>
        <v>0.3264708830972064</v>
      </c>
      <c r="T110">
        <f>IF('LF Projected Ratios'!U$54&gt;=0,$B110+(1-$B110)*'LF Projected Ratios'!U$54,$B110*(1+'LF Projected Ratios'!U$54))</f>
        <v>0.32401171916311955</v>
      </c>
      <c r="U110">
        <f>IF('LF Projected Ratios'!V$54&gt;=0,$B110+(1-$B110)*'LF Projected Ratios'!V$54,$B110*(1+'LF Projected Ratios'!V$54))</f>
        <v>0.32157438700150354</v>
      </c>
      <c r="V110">
        <f>IF('LF Projected Ratios'!W$54&gt;=0,$B110+(1-$B110)*'LF Projected Ratios'!W$54,$B110*(1+'LF Projected Ratios'!W$54))</f>
        <v>0.31915859717254946</v>
      </c>
      <c r="W110">
        <f>IF('LF Projected Ratios'!X$54&gt;=0,$B110+(1-$B110)*'LF Projected Ratios'!X$54,$B110*(1+'LF Projected Ratios'!X$54))</f>
        <v>0.31676406533035678</v>
      </c>
      <c r="X110">
        <f>IF('LF Projected Ratios'!Y$54&gt;=0,$B110+(1-$B110)*'LF Projected Ratios'!Y$54,$B110*(1+'LF Projected Ratios'!Y$54))</f>
        <v>0.31439051211136443</v>
      </c>
      <c r="Y110">
        <f>IF('LF Projected Ratios'!Z$54&gt;=0,$B110+(1-$B110)*'LF Projected Ratios'!Z$54,$B110*(1+'LF Projected Ratios'!Z$54))</f>
        <v>0.31203766302570135</v>
      </c>
      <c r="Z110">
        <f>IF('LF Projected Ratios'!AA$54&gt;=0,$B110+(1-$B110)*'LF Projected Ratios'!AA$54,$B110*(1+'LF Projected Ratios'!AA$54))</f>
        <v>0.30970524835136615</v>
      </c>
      <c r="AA110">
        <f>IF('LF Projected Ratios'!AB$54&gt;=0,$B110+(1-$B110)*'LF Projected Ratios'!AB$54,$B110*(1+'LF Projected Ratios'!AB$54))</f>
        <v>0.30739300303115202</v>
      </c>
      <c r="AB110">
        <f>IF('LF Projected Ratios'!AC$54&gt;=0,$B110+(1-$B110)*'LF Projected Ratios'!AC$54,$B110*(1+'LF Projected Ratios'!AC$54))</f>
        <v>0.30510066657223639</v>
      </c>
      <c r="AC110">
        <f>IF('LF Projected Ratios'!AD$54&gt;=0,$B110+(1-$B110)*'LF Projected Ratios'!AD$54,$B110*(1+'LF Projected Ratios'!AD$54))</f>
        <v>0.302827982948351</v>
      </c>
      <c r="AD110">
        <f>IF('LF Projected Ratios'!AE$54&gt;=0,$B110+(1-$B110)*'LF Projected Ratios'!AE$54,$B110*(1+'LF Projected Ratios'!AE$54))</f>
        <v>0.30057470050445678</v>
      </c>
      <c r="AE110">
        <f>IF('LF Projected Ratios'!AF$54&gt;=0,$B110+(1-$B110)*'LF Projected Ratios'!AF$54,$B110*(1+'LF Projected Ratios'!AF$54))</f>
        <v>0.29834057186385288</v>
      </c>
      <c r="AF110">
        <f>IF('LF Projected Ratios'!AG$54&gt;=0,$B110+(1-$B110)*'LF Projected Ratios'!AG$54,$B110*(1+'LF Projected Ratios'!AG$54))</f>
        <v>0.29612535383764144</v>
      </c>
    </row>
    <row r="111" spans="1:32" x14ac:dyDescent="0.25">
      <c r="A111" t="s">
        <v>54</v>
      </c>
      <c r="B111">
        <f t="shared" si="0"/>
        <v>0.36116414963208893</v>
      </c>
      <c r="C111">
        <f>IF('LF Projected Ratios'!D$54&gt;=0,$B111+(1-$B111)*'LF Projected Ratios'!D$54,$B111*(1+'LF Projected Ratios'!D$54))</f>
        <v>0.35911634335907444</v>
      </c>
      <c r="D111">
        <f>IF('LF Projected Ratios'!E$54&gt;=0,$B111+(1-$B111)*'LF Projected Ratios'!E$54,$B111*(1+'LF Projected Ratios'!E$54))</f>
        <v>0.35576191210641445</v>
      </c>
      <c r="E111">
        <f>IF('LF Projected Ratios'!F$54&gt;=0,$B111+(1-$B111)*'LF Projected Ratios'!F$54,$B111*(1+'LF Projected Ratios'!F$54))</f>
        <v>0.35206406610985241</v>
      </c>
      <c r="F111">
        <f>IF('LF Projected Ratios'!G$54&gt;=0,$B111+(1-$B111)*'LF Projected Ratios'!G$54,$B111*(1+'LF Projected Ratios'!G$54))</f>
        <v>0.34912535840801162</v>
      </c>
      <c r="G111">
        <f>IF('LF Projected Ratios'!H$54&gt;=0,$B111+(1-$B111)*'LF Projected Ratios'!H$54,$B111*(1+'LF Projected Ratios'!H$54))</f>
        <v>0.3475036782106023</v>
      </c>
      <c r="H111">
        <f>IF('LF Projected Ratios'!I$54&gt;=0,$B111+(1-$B111)*'LF Projected Ratios'!I$54,$B111*(1+'LF Projected Ratios'!I$54))</f>
        <v>0.34605029225292377</v>
      </c>
      <c r="I111">
        <f>IF('LF Projected Ratios'!J$54&gt;=0,$B111+(1-$B111)*'LF Projected Ratios'!J$54,$B111*(1+'LF Projected Ratios'!J$54))</f>
        <v>0.34312408072431871</v>
      </c>
      <c r="J111">
        <f>IF('LF Projected Ratios'!K$54&gt;=0,$B111+(1-$B111)*'LF Projected Ratios'!K$54,$B111*(1+'LF Projected Ratios'!K$54))</f>
        <v>0.33871544915036145</v>
      </c>
      <c r="K111">
        <f>IF('LF Projected Ratios'!L$54&gt;=0,$B111+(1-$B111)*'LF Projected Ratios'!L$54,$B111*(1+'LF Projected Ratios'!L$54))</f>
        <v>0.33386493453574312</v>
      </c>
      <c r="L111">
        <f>IF('LF Projected Ratios'!M$54&gt;=0,$B111+(1-$B111)*'LF Projected Ratios'!M$54,$B111*(1+'LF Projected Ratios'!M$54))</f>
        <v>0.33387646206282934</v>
      </c>
      <c r="M111">
        <f>IF('LF Projected Ratios'!N$54&gt;=0,$B111+(1-$B111)*'LF Projected Ratios'!N$54,$B111*(1+'LF Projected Ratios'!N$54))</f>
        <v>0.33133541507984643</v>
      </c>
      <c r="N111">
        <f>IF('LF Projected Ratios'!O$54&gt;=0,$B111+(1-$B111)*'LF Projected Ratios'!O$54,$B111*(1+'LF Projected Ratios'!O$54))</f>
        <v>0.32881765022717568</v>
      </c>
      <c r="O111">
        <f>IF('LF Projected Ratios'!P$54&gt;=0,$B111+(1-$B111)*'LF Projected Ratios'!P$54,$B111*(1+'LF Projected Ratios'!P$54))</f>
        <v>0.32632284898317598</v>
      </c>
      <c r="P111">
        <f>IF('LF Projected Ratios'!Q$54&gt;=0,$B111+(1-$B111)*'LF Projected Ratios'!Q$54,$B111*(1+'LF Projected Ratios'!Q$54))</f>
        <v>0.32385069861006643</v>
      </c>
      <c r="Q111">
        <f>IF('LF Projected Ratios'!R$54&gt;=0,$B111+(1-$B111)*'LF Projected Ratios'!R$54,$B111*(1+'LF Projected Ratios'!R$54))</f>
        <v>0.32140089202323985</v>
      </c>
      <c r="R111">
        <f>IF('LF Projected Ratios'!S$54&gt;=0,$B111+(1-$B111)*'LF Projected Ratios'!S$54,$B111*(1+'LF Projected Ratios'!S$54))</f>
        <v>0.31897312766409908</v>
      </c>
      <c r="S111">
        <f>IF('LF Projected Ratios'!T$54&gt;=0,$B111+(1-$B111)*'LF Projected Ratios'!T$54,$B111*(1+'LF Projected Ratios'!T$54))</f>
        <v>0.31656710937631355</v>
      </c>
      <c r="T111">
        <f>IF('LF Projected Ratios'!U$54&gt;=0,$B111+(1-$B111)*'LF Projected Ratios'!U$54,$B111*(1+'LF Projected Ratios'!U$54))</f>
        <v>0.31418254628538522</v>
      </c>
      <c r="U111">
        <f>IF('LF Projected Ratios'!V$54&gt;=0,$B111+(1-$B111)*'LF Projected Ratios'!V$54,$B111*(1+'LF Projected Ratios'!V$54))</f>
        <v>0.31181915268142041</v>
      </c>
      <c r="V111">
        <f>IF('LF Projected Ratios'!W$54&gt;=0,$B111+(1-$B111)*'LF Projected Ratios'!W$54,$B111*(1+'LF Projected Ratios'!W$54))</f>
        <v>0.30947664790501439</v>
      </c>
      <c r="W111">
        <f>IF('LF Projected Ratios'!X$54&gt;=0,$B111+(1-$B111)*'LF Projected Ratios'!X$54,$B111*(1+'LF Projected Ratios'!X$54))</f>
        <v>0.30715475623614302</v>
      </c>
      <c r="X111">
        <f>IF('LF Projected Ratios'!Y$54&gt;=0,$B111+(1-$B111)*'LF Projected Ratios'!Y$54,$B111*(1+'LF Projected Ratios'!Y$54))</f>
        <v>0.30485320678597805</v>
      </c>
      <c r="Y111">
        <f>IF('LF Projected Ratios'!Z$54&gt;=0,$B111+(1-$B111)*'LF Projected Ratios'!Z$54,$B111*(1+'LF Projected Ratios'!Z$54))</f>
        <v>0.30257173339153354</v>
      </c>
      <c r="Z111">
        <f>IF('LF Projected Ratios'!AA$54&gt;=0,$B111+(1-$B111)*'LF Projected Ratios'!AA$54,$B111*(1+'LF Projected Ratios'!AA$54))</f>
        <v>0.30031007451305608</v>
      </c>
      <c r="AA111">
        <f>IF('LF Projected Ratios'!AB$54&gt;=0,$B111+(1-$B111)*'LF Projected Ratios'!AB$54,$B111*(1+'LF Projected Ratios'!AB$54))</f>
        <v>0.29806797313407596</v>
      </c>
      <c r="AB111">
        <f>IF('LF Projected Ratios'!AC$54&gt;=0,$B111+(1-$B111)*'LF Projected Ratios'!AC$54,$B111*(1+'LF Projected Ratios'!AC$54))</f>
        <v>0.29584517666404353</v>
      </c>
      <c r="AC111">
        <f>IF('LF Projected Ratios'!AD$54&gt;=0,$B111+(1-$B111)*'LF Projected Ratios'!AD$54,$B111*(1+'LF Projected Ratios'!AD$54))</f>
        <v>0.29364143684346644</v>
      </c>
      <c r="AD111">
        <f>IF('LF Projected Ratios'!AE$54&gt;=0,$B111+(1-$B111)*'LF Projected Ratios'!AE$54,$B111*(1+'LF Projected Ratios'!AE$54))</f>
        <v>0.29145650965147668</v>
      </c>
      <c r="AE111">
        <f>IF('LF Projected Ratios'!AF$54&gt;=0,$B111+(1-$B111)*'LF Projected Ratios'!AF$54,$B111*(1+'LF Projected Ratios'!AF$54))</f>
        <v>0.28929015521575746</v>
      </c>
      <c r="AF111">
        <f>IF('LF Projected Ratios'!AG$54&gt;=0,$B111+(1-$B111)*'LF Projected Ratios'!AG$54,$B111*(1+'LF Projected Ratios'!AG$54))</f>
        <v>0.28714213772475422</v>
      </c>
    </row>
    <row r="112" spans="1:32" x14ac:dyDescent="0.25">
      <c r="A112" t="s">
        <v>56</v>
      </c>
      <c r="B112">
        <f t="shared" si="0"/>
        <v>0.34108799644060539</v>
      </c>
      <c r="C112">
        <f>IF('LF Projected Ratios'!D$54&gt;=0,$B112+(1-$B112)*'LF Projected Ratios'!D$54,$B112*(1+'LF Projected Ratios'!D$54))</f>
        <v>0.33915402226439617</v>
      </c>
      <c r="D112">
        <f>IF('LF Projected Ratios'!E$54&gt;=0,$B112+(1-$B112)*'LF Projected Ratios'!E$54,$B112*(1+'LF Projected Ratios'!E$54))</f>
        <v>0.33598605491123262</v>
      </c>
      <c r="E112">
        <f>IF('LF Projected Ratios'!F$54&gt;=0,$B112+(1-$B112)*'LF Projected Ratios'!F$54,$B112*(1+'LF Projected Ratios'!F$54))</f>
        <v>0.33249376232516581</v>
      </c>
      <c r="F112">
        <f>IF('LF Projected Ratios'!G$54&gt;=0,$B112+(1-$B112)*'LF Projected Ratios'!G$54,$B112*(1+'LF Projected Ratios'!G$54))</f>
        <v>0.32971840955782572</v>
      </c>
      <c r="G112">
        <f>IF('LF Projected Ratios'!H$54&gt;=0,$B112+(1-$B112)*'LF Projected Ratios'!H$54,$B112*(1+'LF Projected Ratios'!H$54))</f>
        <v>0.32818687424357812</v>
      </c>
      <c r="H112">
        <f>IF('LF Projected Ratios'!I$54&gt;=0,$B112+(1-$B112)*'LF Projected Ratios'!I$54,$B112*(1+'LF Projected Ratios'!I$54))</f>
        <v>0.3268142781404918</v>
      </c>
      <c r="I112">
        <f>IF('LF Projected Ratios'!J$54&gt;=0,$B112+(1-$B112)*'LF Projected Ratios'!J$54,$B112*(1+'LF Projected Ratios'!J$54))</f>
        <v>0.32405072691739828</v>
      </c>
      <c r="J112">
        <f>IF('LF Projected Ratios'!K$54&gt;=0,$B112+(1-$B112)*'LF Projected Ratios'!K$54,$B112*(1+'LF Projected Ratios'!K$54))</f>
        <v>0.3198871594311522</v>
      </c>
      <c r="K112">
        <f>IF('LF Projected Ratios'!L$54&gt;=0,$B112+(1-$B112)*'LF Projected Ratios'!L$54,$B112*(1+'LF Projected Ratios'!L$54))</f>
        <v>0.31530627200561068</v>
      </c>
      <c r="L112">
        <f>IF('LF Projected Ratios'!M$54&gt;=0,$B112+(1-$B112)*'LF Projected Ratios'!M$54,$B112*(1+'LF Projected Ratios'!M$54))</f>
        <v>0.31531715874816735</v>
      </c>
      <c r="M112">
        <f>IF('LF Projected Ratios'!N$54&gt;=0,$B112+(1-$B112)*'LF Projected Ratios'!N$54,$B112*(1+'LF Projected Ratios'!N$54))</f>
        <v>0.31291736179941154</v>
      </c>
      <c r="N112">
        <f>IF('LF Projected Ratios'!O$54&gt;=0,$B112+(1-$B112)*'LF Projected Ratios'!O$54,$B112*(1+'LF Projected Ratios'!O$54))</f>
        <v>0.31053955278935097</v>
      </c>
      <c r="O112">
        <f>IF('LF Projected Ratios'!P$54&gt;=0,$B112+(1-$B112)*'LF Projected Ratios'!P$54,$B112*(1+'LF Projected Ratios'!P$54))</f>
        <v>0.30818343090211425</v>
      </c>
      <c r="P112">
        <f>IF('LF Projected Ratios'!Q$54&gt;=0,$B112+(1-$B112)*'LF Projected Ratios'!Q$54,$B112*(1+'LF Projected Ratios'!Q$54))</f>
        <v>0.30584870078418092</v>
      </c>
      <c r="Q112">
        <f>IF('LF Projected Ratios'!R$54&gt;=0,$B112+(1-$B112)*'LF Projected Ratios'!R$54,$B112*(1+'LF Projected Ratios'!R$54))</f>
        <v>0.30353507242095917</v>
      </c>
      <c r="R112">
        <f>IF('LF Projected Ratios'!S$54&gt;=0,$B112+(1-$B112)*'LF Projected Ratios'!S$54,$B112*(1+'LF Projected Ratios'!S$54))</f>
        <v>0.30124226101669105</v>
      </c>
      <c r="S112">
        <f>IF('LF Projected Ratios'!T$54&gt;=0,$B112+(1-$B112)*'LF Projected Ratios'!T$54,$B112*(1+'LF Projected Ratios'!T$54))</f>
        <v>0.29896998687758775</v>
      </c>
      <c r="T112">
        <f>IF('LF Projected Ratios'!U$54&gt;=0,$B112+(1-$B112)*'LF Projected Ratios'!U$54,$B112*(1+'LF Projected Ratios'!U$54))</f>
        <v>0.29671797529808991</v>
      </c>
      <c r="U112">
        <f>IF('LF Projected Ratios'!V$54&gt;=0,$B112+(1-$B112)*'LF Projected Ratios'!V$54,$B112*(1+'LF Projected Ratios'!V$54))</f>
        <v>0.29448595645015585</v>
      </c>
      <c r="V112">
        <f>IF('LF Projected Ratios'!W$54&gt;=0,$B112+(1-$B112)*'LF Projected Ratios'!W$54,$B112*(1+'LF Projected Ratios'!W$54))</f>
        <v>0.2922736652754897</v>
      </c>
      <c r="W112">
        <f>IF('LF Projected Ratios'!X$54&gt;=0,$B112+(1-$B112)*'LF Projected Ratios'!X$54,$B112*(1+'LF Projected Ratios'!X$54))</f>
        <v>0.29008084138060913</v>
      </c>
      <c r="X112">
        <f>IF('LF Projected Ratios'!Y$54&gt;=0,$B112+(1-$B112)*'LF Projected Ratios'!Y$54,$B112*(1+'LF Projected Ratios'!Y$54))</f>
        <v>0.28790722893467435</v>
      </c>
      <c r="Y112">
        <f>IF('LF Projected Ratios'!Z$54&gt;=0,$B112+(1-$B112)*'LF Projected Ratios'!Z$54,$B112*(1+'LF Projected Ratios'!Z$54))</f>
        <v>0.28575257656999103</v>
      </c>
      <c r="Z112">
        <f>IF('LF Projected Ratios'!AA$54&gt;=0,$B112+(1-$B112)*'LF Projected Ratios'!AA$54,$B112*(1+'LF Projected Ratios'!AA$54))</f>
        <v>0.28361663728510406</v>
      </c>
      <c r="AA112">
        <f>IF('LF Projected Ratios'!AB$54&gt;=0,$B112+(1-$B112)*'LF Projected Ratios'!AB$54,$B112*(1+'LF Projected Ratios'!AB$54))</f>
        <v>0.28149916835040473</v>
      </c>
      <c r="AB112">
        <f>IF('LF Projected Ratios'!AC$54&gt;=0,$B112+(1-$B112)*'LF Projected Ratios'!AC$54,$B112*(1+'LF Projected Ratios'!AC$54))</f>
        <v>0.27939993121617934</v>
      </c>
      <c r="AC112">
        <f>IF('LF Projected Ratios'!AD$54&gt;=0,$B112+(1-$B112)*'LF Projected Ratios'!AD$54,$B112*(1+'LF Projected Ratios'!AD$54))</f>
        <v>0.27731869142301957</v>
      </c>
      <c r="AD112">
        <f>IF('LF Projected Ratios'!AE$54&gt;=0,$B112+(1-$B112)*'LF Projected Ratios'!AE$54,$B112*(1+'LF Projected Ratios'!AE$54))</f>
        <v>0.2752552185145275</v>
      </c>
      <c r="AE112">
        <f>IF('LF Projected Ratios'!AF$54&gt;=0,$B112+(1-$B112)*'LF Projected Ratios'!AF$54,$B112*(1+'LF Projected Ratios'!AF$54))</f>
        <v>0.27320928595224964</v>
      </c>
      <c r="AF112">
        <f>IF('LF Projected Ratios'!AG$54&gt;=0,$B112+(1-$B112)*'LF Projected Ratios'!AG$54,$B112*(1+'LF Projected Ratios'!AG$54))</f>
        <v>0.27118067103276766</v>
      </c>
    </row>
    <row r="113" spans="1:32" x14ac:dyDescent="0.25">
      <c r="A113" t="s">
        <v>58</v>
      </c>
      <c r="B113">
        <f t="shared" si="0"/>
        <v>0.36432252018964445</v>
      </c>
      <c r="C113">
        <f>IF('LF Projected Ratios'!D$54&gt;=0,$B113+(1-$B113)*'LF Projected Ratios'!D$54,$B113*(1+'LF Projected Ratios'!D$54))</f>
        <v>0.36225680590708126</v>
      </c>
      <c r="D113">
        <f>IF('LF Projected Ratios'!E$54&gt;=0,$B113+(1-$B113)*'LF Projected Ratios'!E$54,$B113*(1+'LF Projected Ratios'!E$54))</f>
        <v>0.35887304024535394</v>
      </c>
      <c r="E113">
        <f>IF('LF Projected Ratios'!F$54&gt;=0,$B113+(1-$B113)*'LF Projected Ratios'!F$54,$B113*(1+'LF Projected Ratios'!F$54))</f>
        <v>0.35514285668723217</v>
      </c>
      <c r="F113">
        <f>IF('LF Projected Ratios'!G$54&gt;=0,$B113+(1-$B113)*'LF Projected Ratios'!G$54,$B113*(1+'LF Projected Ratios'!G$54))</f>
        <v>0.35217845006734483</v>
      </c>
      <c r="G113">
        <f>IF('LF Projected Ratios'!H$54&gt;=0,$B113+(1-$B113)*'LF Projected Ratios'!H$54,$B113*(1+'LF Projected Ratios'!H$54))</f>
        <v>0.35054258832120067</v>
      </c>
      <c r="H113">
        <f>IF('LF Projected Ratios'!I$54&gt;=0,$B113+(1-$B113)*'LF Projected Ratios'!I$54,$B113*(1+'LF Projected Ratios'!I$54))</f>
        <v>0.34907649254328615</v>
      </c>
      <c r="I113">
        <f>IF('LF Projected Ratios'!J$54&gt;=0,$B113+(1-$B113)*'LF Projected Ratios'!J$54,$B113*(1+'LF Projected Ratios'!J$54))</f>
        <v>0.34612469137532592</v>
      </c>
      <c r="J113">
        <f>IF('LF Projected Ratios'!K$54&gt;=0,$B113+(1-$B113)*'LF Projected Ratios'!K$54,$B113*(1+'LF Projected Ratios'!K$54))</f>
        <v>0.34167750643947908</v>
      </c>
      <c r="K113">
        <f>IF('LF Projected Ratios'!L$54&gt;=0,$B113+(1-$B113)*'LF Projected Ratios'!L$54,$B113*(1+'LF Projected Ratios'!L$54))</f>
        <v>0.33678457420793112</v>
      </c>
      <c r="L113">
        <f>IF('LF Projected Ratios'!M$54&gt;=0,$B113+(1-$B113)*'LF Projected Ratios'!M$54,$B113*(1+'LF Projected Ratios'!M$54))</f>
        <v>0.33679620254292475</v>
      </c>
      <c r="M113">
        <f>IF('LF Projected Ratios'!N$54&gt;=0,$B113+(1-$B113)*'LF Projected Ratios'!N$54,$B113*(1+'LF Projected Ratios'!N$54))</f>
        <v>0.33423293417394717</v>
      </c>
      <c r="N113">
        <f>IF('LF Projected Ratios'!O$54&gt;=0,$B113+(1-$B113)*'LF Projected Ratios'!O$54,$B113*(1+'LF Projected Ratios'!O$54))</f>
        <v>0.33169315153687112</v>
      </c>
      <c r="O113">
        <f>IF('LF Projected Ratios'!P$54&gt;=0,$B113+(1-$B113)*'LF Projected Ratios'!P$54,$B113*(1+'LF Projected Ratios'!P$54))</f>
        <v>0.32917653332459246</v>
      </c>
      <c r="P113">
        <f>IF('LF Projected Ratios'!Q$54&gt;=0,$B113+(1-$B113)*'LF Projected Ratios'!Q$54,$B113*(1+'LF Projected Ratios'!Q$54))</f>
        <v>0.32668276406444713</v>
      </c>
      <c r="Q113">
        <f>IF('LF Projected Ratios'!R$54&gt;=0,$B113+(1-$B113)*'LF Projected Ratios'!R$54,$B113*(1+'LF Projected Ratios'!R$54))</f>
        <v>0.32421153398638142</v>
      </c>
      <c r="R113">
        <f>IF('LF Projected Ratios'!S$54&gt;=0,$B113+(1-$B113)*'LF Projected Ratios'!S$54,$B113*(1+'LF Projected Ratios'!S$54))</f>
        <v>0.32176253889467649</v>
      </c>
      <c r="S113">
        <f>IF('LF Projected Ratios'!T$54&gt;=0,$B113+(1-$B113)*'LF Projected Ratios'!T$54,$B113*(1+'LF Projected Ratios'!T$54))</f>
        <v>0.31933548004312284</v>
      </c>
      <c r="T113">
        <f>IF('LF Projected Ratios'!U$54&gt;=0,$B113+(1-$B113)*'LF Projected Ratios'!U$54,$B113*(1+'LF Projected Ratios'!U$54))</f>
        <v>0.31693006401353302</v>
      </c>
      <c r="U113">
        <f>IF('LF Projected Ratios'!V$54&gt;=0,$B113+(1-$B113)*'LF Projected Ratios'!V$54,$B113*(1+'LF Projected Ratios'!V$54))</f>
        <v>0.31454600259748805</v>
      </c>
      <c r="V113">
        <f>IF('LF Projected Ratios'!W$54&gt;=0,$B113+(1-$B113)*'LF Projected Ratios'!W$54,$B113*(1+'LF Projected Ratios'!W$54))</f>
        <v>0.31218301268122456</v>
      </c>
      <c r="W113">
        <f>IF('LF Projected Ratios'!X$54&gt;=0,$B113+(1-$B113)*'LF Projected Ratios'!X$54,$B113*(1+'LF Projected Ratios'!X$54))</f>
        <v>0.30984081613355424</v>
      </c>
      <c r="X113">
        <f>IF('LF Projected Ratios'!Y$54&gt;=0,$B113+(1-$B113)*'LF Projected Ratios'!Y$54,$B113*(1+'LF Projected Ratios'!Y$54))</f>
        <v>0.30751913969673356</v>
      </c>
      <c r="Y113">
        <f>IF('LF Projected Ratios'!Z$54&gt;=0,$B113+(1-$B113)*'LF Projected Ratios'!Z$54,$B113*(1+'LF Projected Ratios'!Z$54))</f>
        <v>0.30521771488018862</v>
      </c>
      <c r="Z113">
        <f>IF('LF Projected Ratios'!AA$54&gt;=0,$B113+(1-$B113)*'LF Projected Ratios'!AA$54,$B113*(1+'LF Projected Ratios'!AA$54))</f>
        <v>0.302936277857008</v>
      </c>
      <c r="AA113">
        <f>IF('LF Projected Ratios'!AB$54&gt;=0,$B113+(1-$B113)*'LF Projected Ratios'!AB$54,$B113*(1+'LF Projected Ratios'!AB$54))</f>
        <v>0.30067456936312004</v>
      </c>
      <c r="AB113">
        <f>IF('LF Projected Ratios'!AC$54&gt;=0,$B113+(1-$B113)*'LF Projected Ratios'!AC$54,$B113*(1+'LF Projected Ratios'!AC$54))</f>
        <v>0.2984323345990777</v>
      </c>
      <c r="AC113">
        <f>IF('LF Projected Ratios'!AD$54&gt;=0,$B113+(1-$B113)*'LF Projected Ratios'!AD$54,$B113*(1+'LF Projected Ratios'!AD$54))</f>
        <v>0.29620932313436615</v>
      </c>
      <c r="AD113">
        <f>IF('LF Projected Ratios'!AE$54&gt;=0,$B113+(1-$B113)*'LF Projected Ratios'!AE$54,$B113*(1+'LF Projected Ratios'!AE$54))</f>
        <v>0.29400528881416166</v>
      </c>
      <c r="AE113">
        <f>IF('LF Projected Ratios'!AF$54&gt;=0,$B113+(1-$B113)*'LF Projected Ratios'!AF$54,$B113*(1+'LF Projected Ratios'!AF$54))</f>
        <v>0.29181998966847061</v>
      </c>
      <c r="AF113">
        <f>IF('LF Projected Ratios'!AG$54&gt;=0,$B113+(1-$B113)*'LF Projected Ratios'!AG$54,$B113*(1+'LF Projected Ratios'!AG$54))</f>
        <v>0.28965318782357291</v>
      </c>
    </row>
    <row r="114" spans="1:32" x14ac:dyDescent="0.25">
      <c r="A114" t="s">
        <v>60</v>
      </c>
      <c r="B114">
        <f t="shared" si="0"/>
        <v>0.33452769806999749</v>
      </c>
      <c r="C114">
        <f>IF('LF Projected Ratios'!D$54&gt;=0,$B114+(1-$B114)*'LF Projected Ratios'!D$54,$B114*(1+'LF Projected Ratios'!D$54))</f>
        <v>0.3326309208862635</v>
      </c>
      <c r="D114">
        <f>IF('LF Projected Ratios'!E$54&gt;=0,$B114+(1-$B114)*'LF Projected Ratios'!E$54,$B114*(1+'LF Projected Ratios'!E$54))</f>
        <v>0.32952388446963821</v>
      </c>
      <c r="E114">
        <f>IF('LF Projected Ratios'!F$54&gt;=0,$B114+(1-$B114)*'LF Projected Ratios'!F$54,$B114*(1+'LF Projected Ratios'!F$54))</f>
        <v>0.32609876071273319</v>
      </c>
      <c r="F114">
        <f>IF('LF Projected Ratios'!G$54&gt;=0,$B114+(1-$B114)*'LF Projected Ratios'!G$54,$B114*(1+'LF Projected Ratios'!G$54))</f>
        <v>0.32337678754956406</v>
      </c>
      <c r="G114">
        <f>IF('LF Projected Ratios'!H$54&gt;=0,$B114+(1-$B114)*'LF Projected Ratios'!H$54,$B114*(1+'LF Projected Ratios'!H$54))</f>
        <v>0.32187470894071629</v>
      </c>
      <c r="H114">
        <f>IF('LF Projected Ratios'!I$54&gt;=0,$B114+(1-$B114)*'LF Projected Ratios'!I$54,$B114*(1+'LF Projected Ratios'!I$54))</f>
        <v>0.3205285125939174</v>
      </c>
      <c r="I114">
        <f>IF('LF Projected Ratios'!J$54&gt;=0,$B114+(1-$B114)*'LF Projected Ratios'!J$54,$B114*(1+'LF Projected Ratios'!J$54))</f>
        <v>0.31781811399060272</v>
      </c>
      <c r="J114">
        <f>IF('LF Projected Ratios'!K$54&gt;=0,$B114+(1-$B114)*'LF Projected Ratios'!K$54,$B114*(1+'LF Projected Ratios'!K$54))</f>
        <v>0.31373462626465598</v>
      </c>
      <c r="K114">
        <f>IF('LF Projected Ratios'!L$54&gt;=0,$B114+(1-$B114)*'LF Projected Ratios'!L$54,$B114*(1+'LF Projected Ratios'!L$54))</f>
        <v>0.30924184510092168</v>
      </c>
      <c r="L114">
        <f>IF('LF Projected Ratios'!M$54&gt;=0,$B114+(1-$B114)*'LF Projected Ratios'!M$54,$B114*(1+'LF Projected Ratios'!M$54))</f>
        <v>0.30925252245387747</v>
      </c>
      <c r="M114">
        <f>IF('LF Projected Ratios'!N$54&gt;=0,$B114+(1-$B114)*'LF Projected Ratios'!N$54,$B114*(1+'LF Projected Ratios'!N$54))</f>
        <v>0.30689888187584419</v>
      </c>
      <c r="N114">
        <f>IF('LF Projected Ratios'!O$54&gt;=0,$B114+(1-$B114)*'LF Projected Ratios'!O$54,$B114*(1+'LF Projected Ratios'!O$54))</f>
        <v>0.30456680633262234</v>
      </c>
      <c r="O114">
        <f>IF('LF Projected Ratios'!P$54&gt;=0,$B114+(1-$B114)*'LF Projected Ratios'!P$54,$B114*(1+'LF Projected Ratios'!P$54))</f>
        <v>0.30225600079406723</v>
      </c>
      <c r="P114">
        <f>IF('LF Projected Ratios'!Q$54&gt;=0,$B114+(1-$B114)*'LF Projected Ratios'!Q$54,$B114*(1+'LF Projected Ratios'!Q$54))</f>
        <v>0.29996617558732486</v>
      </c>
      <c r="Q114">
        <f>IF('LF Projected Ratios'!R$54&gt;=0,$B114+(1-$B114)*'LF Projected Ratios'!R$54,$B114*(1+'LF Projected Ratios'!R$54))</f>
        <v>0.29769704627578425</v>
      </c>
      <c r="R114">
        <f>IF('LF Projected Ratios'!S$54&gt;=0,$B114+(1-$B114)*'LF Projected Ratios'!S$54,$B114*(1+'LF Projected Ratios'!S$54))</f>
        <v>0.29544833354129202</v>
      </c>
      <c r="S114">
        <f>IF('LF Projected Ratios'!T$54&gt;=0,$B114+(1-$B114)*'LF Projected Ratios'!T$54,$B114*(1+'LF Projected Ratios'!T$54))</f>
        <v>0.29321976306953523</v>
      </c>
      <c r="T114">
        <f>IF('LF Projected Ratios'!U$54&gt;=0,$B114+(1-$B114)*'LF Projected Ratios'!U$54,$B114*(1+'LF Projected Ratios'!U$54))</f>
        <v>0.29101106543848981</v>
      </c>
      <c r="U114">
        <f>IF('LF Projected Ratios'!V$54&gt;=0,$B114+(1-$B114)*'LF Projected Ratios'!V$54,$B114*(1+'LF Projected Ratios'!V$54))</f>
        <v>0.28882197600983778</v>
      </c>
      <c r="V114">
        <f>IF('LF Projected Ratios'!W$54&gt;=0,$B114+(1-$B114)*'LF Projected Ratios'!W$54,$B114*(1+'LF Projected Ratios'!W$54))</f>
        <v>0.28665223482326835</v>
      </c>
      <c r="W114">
        <f>IF('LF Projected Ratios'!X$54&gt;=0,$B114+(1-$B114)*'LF Projected Ratios'!X$54,$B114*(1+'LF Projected Ratios'!X$54))</f>
        <v>0.28450158649356366</v>
      </c>
      <c r="X114">
        <f>IF('LF Projected Ratios'!Y$54&gt;=0,$B114+(1-$B114)*'LF Projected Ratios'!Y$54,$B114*(1+'LF Projected Ratios'!Y$54))</f>
        <v>0.28236978011039338</v>
      </c>
      <c r="Y114">
        <f>IF('LF Projected Ratios'!Z$54&gt;=0,$B114+(1-$B114)*'LF Projected Ratios'!Z$54,$B114*(1+'LF Projected Ratios'!Z$54))</f>
        <v>0.28025656914073066</v>
      </c>
      <c r="Z114">
        <f>IF('LF Projected Ratios'!AA$54&gt;=0,$B114+(1-$B114)*'LF Projected Ratios'!AA$54,$B114*(1+'LF Projected Ratios'!AA$54))</f>
        <v>0.27816171133380996</v>
      </c>
      <c r="AA114">
        <f>IF('LF Projected Ratios'!AB$54&gt;=0,$B114+(1-$B114)*'LF Projected Ratios'!AB$54,$B114*(1+'LF Projected Ratios'!AB$54))</f>
        <v>0.27608496862855025</v>
      </c>
      <c r="AB114">
        <f>IF('LF Projected Ratios'!AC$54&gt;=0,$B114+(1-$B114)*'LF Projected Ratios'!AC$54,$B114*(1+'LF Projected Ratios'!AC$54))</f>
        <v>0.27402610706337122</v>
      </c>
      <c r="AC114">
        <f>IF('LF Projected Ratios'!AD$54&gt;=0,$B114+(1-$B114)*'LF Projected Ratios'!AD$54,$B114*(1+'LF Projected Ratios'!AD$54))</f>
        <v>0.27198489668832754</v>
      </c>
      <c r="AD114">
        <f>IF('LF Projected Ratios'!AE$54&gt;=0,$B114+(1-$B114)*'LF Projected Ratios'!AE$54,$B114*(1+'LF Projected Ratios'!AE$54))</f>
        <v>0.26996111147949259</v>
      </c>
      <c r="AE114">
        <f>IF('LF Projected Ratios'!AF$54&gt;=0,$B114+(1-$B114)*'LF Projected Ratios'!AF$54,$B114*(1+'LF Projected Ratios'!AF$54))</f>
        <v>0.26795452925552843</v>
      </c>
      <c r="AF114">
        <f>IF('LF Projected Ratios'!AG$54&gt;=0,$B114+(1-$B114)*'LF Projected Ratios'!AG$54,$B114*(1+'LF Projected Ratios'!AG$54))</f>
        <v>0.26596493159637152</v>
      </c>
    </row>
    <row r="115" spans="1:32" x14ac:dyDescent="0.25">
      <c r="A115" t="s">
        <v>62</v>
      </c>
      <c r="B115">
        <f t="shared" si="0"/>
        <v>0.36068989711986499</v>
      </c>
      <c r="C115">
        <f>IF('LF Projected Ratios'!D$54&gt;=0,$B115+(1-$B115)*'LF Projected Ratios'!D$54,$B115*(1+'LF Projected Ratios'!D$54))</f>
        <v>0.35864477986587556</v>
      </c>
      <c r="D115">
        <f>IF('LF Projected Ratios'!E$54&gt;=0,$B115+(1-$B115)*'LF Projected Ratios'!E$54,$B115*(1+'LF Projected Ratios'!E$54))</f>
        <v>0.35529475338996397</v>
      </c>
      <c r="E115">
        <f>IF('LF Projected Ratios'!F$54&gt;=0,$B115+(1-$B115)*'LF Projected Ratios'!F$54,$B115*(1+'LF Projected Ratios'!F$54))</f>
        <v>0.35160176311553126</v>
      </c>
      <c r="F115">
        <f>IF('LF Projected Ratios'!G$54&gt;=0,$B115+(1-$B115)*'LF Projected Ratios'!G$54,$B115*(1+'LF Projected Ratios'!G$54))</f>
        <v>0.34866691429478847</v>
      </c>
      <c r="G115">
        <f>IF('LF Projected Ratios'!H$54&gt;=0,$B115+(1-$B115)*'LF Projected Ratios'!H$54,$B115*(1+'LF Projected Ratios'!H$54))</f>
        <v>0.34704736356097188</v>
      </c>
      <c r="H115">
        <f>IF('LF Projected Ratios'!I$54&gt;=0,$B115+(1-$B115)*'LF Projected Ratios'!I$54,$B115*(1+'LF Projected Ratios'!I$54))</f>
        <v>0.3455958860760539</v>
      </c>
      <c r="I115">
        <f>IF('LF Projected Ratios'!J$54&gt;=0,$B115+(1-$B115)*'LF Projected Ratios'!J$54,$B115*(1+'LF Projected Ratios'!J$54))</f>
        <v>0.34267351701954957</v>
      </c>
      <c r="J115">
        <f>IF('LF Projected Ratios'!K$54&gt;=0,$B115+(1-$B115)*'LF Projected Ratios'!K$54,$B115*(1+'LF Projected Ratios'!K$54))</f>
        <v>0.33827067451574655</v>
      </c>
      <c r="K115">
        <f>IF('LF Projected Ratios'!L$54&gt;=0,$B115+(1-$B115)*'LF Projected Ratios'!L$54,$B115*(1+'LF Projected Ratios'!L$54))</f>
        <v>0.3334265292175288</v>
      </c>
      <c r="L115">
        <f>IF('LF Projected Ratios'!M$54&gt;=0,$B115+(1-$B115)*'LF Projected Ratios'!M$54,$B115*(1+'LF Projected Ratios'!M$54))</f>
        <v>0.33343804160756813</v>
      </c>
      <c r="M115">
        <f>IF('LF Projected Ratios'!N$54&gt;=0,$B115+(1-$B115)*'LF Projected Ratios'!N$54,$B115*(1+'LF Projected Ratios'!N$54))</f>
        <v>0.33090033132873092</v>
      </c>
      <c r="N115">
        <f>IF('LF Projected Ratios'!O$54&gt;=0,$B115+(1-$B115)*'LF Projected Ratios'!O$54,$B115*(1+'LF Projected Ratios'!O$54))</f>
        <v>0.32838587260793339</v>
      </c>
      <c r="O115">
        <f>IF('LF Projected Ratios'!P$54&gt;=0,$B115+(1-$B115)*'LF Projected Ratios'!P$54,$B115*(1+'LF Projected Ratios'!P$54))</f>
        <v>0.32589434734179212</v>
      </c>
      <c r="P115">
        <f>IF('LF Projected Ratios'!Q$54&gt;=0,$B115+(1-$B115)*'LF Projected Ratios'!Q$54,$B115*(1+'LF Projected Ratios'!Q$54))</f>
        <v>0.32342544320318906</v>
      </c>
      <c r="Q115">
        <f>IF('LF Projected Ratios'!R$54&gt;=0,$B115+(1-$B115)*'LF Projected Ratios'!R$54,$B115*(1+'LF Projected Ratios'!R$54))</f>
        <v>0.32097885351075656</v>
      </c>
      <c r="R115">
        <f>IF('LF Projected Ratios'!S$54&gt;=0,$B115+(1-$B115)*'LF Projected Ratios'!S$54,$B115*(1+'LF Projected Ratios'!S$54))</f>
        <v>0.31855427710188045</v>
      </c>
      <c r="S115">
        <f>IF('LF Projected Ratios'!T$54&gt;=0,$B115+(1-$B115)*'LF Projected Ratios'!T$54,$B115*(1+'LF Projected Ratios'!T$54))</f>
        <v>0.31615141820911952</v>
      </c>
      <c r="T115">
        <f>IF('LF Projected Ratios'!U$54&gt;=0,$B115+(1-$B115)*'LF Projected Ratios'!U$54,$B115*(1+'LF Projected Ratios'!U$54))</f>
        <v>0.31376998633992959</v>
      </c>
      <c r="U115">
        <f>IF('LF Projected Ratios'!V$54&gt;=0,$B115+(1-$B115)*'LF Projected Ratios'!V$54,$B115*(1+'LF Projected Ratios'!V$54))</f>
        <v>0.31140969615958858</v>
      </c>
      <c r="V115">
        <f>IF('LF Projected Ratios'!W$54&gt;=0,$B115+(1-$B115)*'LF Projected Ratios'!W$54,$B115*(1+'LF Projected Ratios'!W$54))</f>
        <v>0.30907026737723192</v>
      </c>
      <c r="W115">
        <f>IF('LF Projected Ratios'!X$54&gt;=0,$B115+(1-$B115)*'LF Projected Ratios'!X$54,$B115*(1+'LF Projected Ratios'!X$54))</f>
        <v>0.30675142463488936</v>
      </c>
      <c r="X115">
        <f>IF('LF Projected Ratios'!Y$54&gt;=0,$B115+(1-$B115)*'LF Projected Ratios'!Y$54,$B115*(1+'LF Projected Ratios'!Y$54))</f>
        <v>0.3044528973994427</v>
      </c>
      <c r="Y115">
        <f>IF('LF Projected Ratios'!Z$54&gt;=0,$B115+(1-$B115)*'LF Projected Ratios'!Z$54,$B115*(1+'LF Projected Ratios'!Z$54))</f>
        <v>0.30217441985741045</v>
      </c>
      <c r="Z115">
        <f>IF('LF Projected Ratios'!AA$54&gt;=0,$B115+(1-$B115)*'LF Projected Ratios'!AA$54,$B115*(1+'LF Projected Ratios'!AA$54))</f>
        <v>0.29991573081247269</v>
      </c>
      <c r="AA115">
        <f>IF('LF Projected Ratios'!AB$54&gt;=0,$B115+(1-$B115)*'LF Projected Ratios'!AB$54,$B115*(1+'LF Projected Ratios'!AB$54))</f>
        <v>0.29767657358565364</v>
      </c>
      <c r="AB115">
        <f>IF('LF Projected Ratios'!AC$54&gt;=0,$B115+(1-$B115)*'LF Projected Ratios'!AC$54,$B115*(1+'LF Projected Ratios'!AC$54))</f>
        <v>0.29545669591808582</v>
      </c>
      <c r="AC115">
        <f>IF('LF Projected Ratios'!AD$54&gt;=0,$B115+(1-$B115)*'LF Projected Ratios'!AD$54,$B115*(1+'LF Projected Ratios'!AD$54))</f>
        <v>0.29325584987627179</v>
      </c>
      <c r="AD115">
        <f>IF('LF Projected Ratios'!AE$54&gt;=0,$B115+(1-$B115)*'LF Projected Ratios'!AE$54,$B115*(1+'LF Projected Ratios'!AE$54))</f>
        <v>0.29107379175977272</v>
      </c>
      <c r="AE115">
        <f>IF('LF Projected Ratios'!AF$54&gt;=0,$B115+(1-$B115)*'LF Projected Ratios'!AF$54,$B115*(1+'LF Projected Ratios'!AF$54))</f>
        <v>0.28891028201125335</v>
      </c>
      <c r="AF115">
        <f>IF('LF Projected Ratios'!AG$54&gt;=0,$B115+(1-$B115)*'LF Projected Ratios'!AG$54,$B115*(1+'LF Projected Ratios'!AG$54))</f>
        <v>0.28676508512880849</v>
      </c>
    </row>
    <row r="116" spans="1:32" x14ac:dyDescent="0.25">
      <c r="A116" t="s">
        <v>64</v>
      </c>
      <c r="B116">
        <f t="shared" si="0"/>
        <v>0.35205161811793739</v>
      </c>
      <c r="C116">
        <f>IF('LF Projected Ratios'!D$54&gt;=0,$B116+(1-$B116)*'LF Projected Ratios'!D$54,$B116*(1+'LF Projected Ratios'!D$54))</f>
        <v>0.35005548003850395</v>
      </c>
      <c r="D116">
        <f>IF('LF Projected Ratios'!E$54&gt;=0,$B116+(1-$B116)*'LF Projected Ratios'!E$54,$B116*(1+'LF Projected Ratios'!E$54))</f>
        <v>0.34678568443014324</v>
      </c>
      <c r="E116">
        <f>IF('LF Projected Ratios'!F$54&gt;=0,$B116+(1-$B116)*'LF Projected Ratios'!F$54,$B116*(1+'LF Projected Ratios'!F$54))</f>
        <v>0.34318113877419498</v>
      </c>
      <c r="F116">
        <f>IF('LF Projected Ratios'!G$54&gt;=0,$B116+(1-$B116)*'LF Projected Ratios'!G$54,$B116*(1+'LF Projected Ratios'!G$54))</f>
        <v>0.34031657759706102</v>
      </c>
      <c r="G116">
        <f>IF('LF Projected Ratios'!H$54&gt;=0,$B116+(1-$B116)*'LF Projected Ratios'!H$54,$B116*(1+'LF Projected Ratios'!H$54))</f>
        <v>0.3387358140075703</v>
      </c>
      <c r="H116">
        <f>IF('LF Projected Ratios'!I$54&gt;=0,$B116+(1-$B116)*'LF Projected Ratios'!I$54,$B116*(1+'LF Projected Ratios'!I$54))</f>
        <v>0.33731909842638141</v>
      </c>
      <c r="I116">
        <f>IF('LF Projected Ratios'!J$54&gt;=0,$B116+(1-$B116)*'LF Projected Ratios'!J$54,$B116*(1+'LF Projected Ratios'!J$54))</f>
        <v>0.33446671813157586</v>
      </c>
      <c r="J116">
        <f>IF('LF Projected Ratios'!K$54&gt;=0,$B116+(1-$B116)*'LF Projected Ratios'!K$54,$B116*(1+'LF Projected Ratios'!K$54))</f>
        <v>0.33016932072688177</v>
      </c>
      <c r="K116">
        <f>IF('LF Projected Ratios'!L$54&gt;=0,$B116+(1-$B116)*'LF Projected Ratios'!L$54,$B116*(1+'LF Projected Ratios'!L$54))</f>
        <v>0.32544118943112438</v>
      </c>
      <c r="L116">
        <f>IF('LF Projected Ratios'!M$54&gt;=0,$B116+(1-$B116)*'LF Projected Ratios'!M$54,$B116*(1+'LF Projected Ratios'!M$54))</f>
        <v>0.32545242610721126</v>
      </c>
      <c r="M116">
        <f>IF('LF Projected Ratios'!N$54&gt;=0,$B116+(1-$B116)*'LF Projected Ratios'!N$54,$B116*(1+'LF Projected Ratios'!N$54))</f>
        <v>0.32297549227259859</v>
      </c>
      <c r="N116">
        <f>IF('LF Projected Ratios'!O$54&gt;=0,$B116+(1-$B116)*'LF Projected Ratios'!O$54,$B116*(1+'LF Projected Ratios'!O$54))</f>
        <v>0.32052125313694196</v>
      </c>
      <c r="O116">
        <f>IF('LF Projected Ratios'!P$54&gt;=0,$B116+(1-$B116)*'LF Projected Ratios'!P$54,$B116*(1+'LF Projected Ratios'!P$54))</f>
        <v>0.31808939821521887</v>
      </c>
      <c r="P116">
        <f>IF('LF Projected Ratios'!Q$54&gt;=0,$B116+(1-$B116)*'LF Projected Ratios'!Q$54,$B116*(1+'LF Projected Ratios'!Q$54))</f>
        <v>0.31567962266033428</v>
      </c>
      <c r="Q116">
        <f>IF('LF Projected Ratios'!R$54&gt;=0,$B116+(1-$B116)*'LF Projected Ratios'!R$54,$B116*(1+'LF Projected Ratios'!R$54))</f>
        <v>0.31329162713573189</v>
      </c>
      <c r="R116">
        <f>IF('LF Projected Ratios'!S$54&gt;=0,$B116+(1-$B116)*'LF Projected Ratios'!S$54,$B116*(1+'LF Projected Ratios'!S$54))</f>
        <v>0.31092511769143838</v>
      </c>
      <c r="S116">
        <f>IF('LF Projected Ratios'!T$54&gt;=0,$B116+(1-$B116)*'LF Projected Ratios'!T$54,$B116*(1+'LF Projected Ratios'!T$54))</f>
        <v>0.30857980564344267</v>
      </c>
      <c r="T116">
        <f>IF('LF Projected Ratios'!U$54&gt;=0,$B116+(1-$B116)*'LF Projected Ratios'!U$54,$B116*(1+'LF Projected Ratios'!U$54))</f>
        <v>0.30625540745630037</v>
      </c>
      <c r="U116">
        <f>IF('LF Projected Ratios'!V$54&gt;=0,$B116+(1-$B116)*'LF Projected Ratios'!V$54,$B116*(1+'LF Projected Ratios'!V$54))</f>
        <v>0.30395164462886309</v>
      </c>
      <c r="V116">
        <f>IF('LF Projected Ratios'!W$54&gt;=0,$B116+(1-$B116)*'LF Projected Ratios'!W$54,$B116*(1+'LF Projected Ratios'!W$54))</f>
        <v>0.30166824358304273</v>
      </c>
      <c r="W116">
        <f>IF('LF Projected Ratios'!X$54&gt;=0,$B116+(1-$B116)*'LF Projected Ratios'!X$54,$B116*(1+'LF Projected Ratios'!X$54))</f>
        <v>0.29940493555550612</v>
      </c>
      <c r="X116">
        <f>IF('LF Projected Ratios'!Y$54&gt;=0,$B116+(1-$B116)*'LF Projected Ratios'!Y$54,$B116*(1+'LF Projected Ratios'!Y$54))</f>
        <v>0.29716145649222031</v>
      </c>
      <c r="Y116">
        <f>IF('LF Projected Ratios'!Z$54&gt;=0,$B116+(1-$B116)*'LF Projected Ratios'!Z$54,$B116*(1+'LF Projected Ratios'!Z$54))</f>
        <v>0.29493754694575675</v>
      </c>
      <c r="Z116">
        <f>IF('LF Projected Ratios'!AA$54&gt;=0,$B116+(1-$B116)*'LF Projected Ratios'!AA$54,$B116*(1+'LF Projected Ratios'!AA$54))</f>
        <v>0.29273295197527061</v>
      </c>
      <c r="AA116">
        <f>IF('LF Projected Ratios'!AB$54&gt;=0,$B116+(1-$B116)*'LF Projected Ratios'!AB$54,$B116*(1+'LF Projected Ratios'!AB$54))</f>
        <v>0.29054742104907411</v>
      </c>
      <c r="AB116">
        <f>IF('LF Projected Ratios'!AC$54&gt;=0,$B116+(1-$B116)*'LF Projected Ratios'!AC$54,$B116*(1+'LF Projected Ratios'!AC$54))</f>
        <v>0.28838070794972875</v>
      </c>
      <c r="AC116">
        <f>IF('LF Projected Ratios'!AD$54&gt;=0,$B116+(1-$B116)*'LF Projected Ratios'!AD$54,$B116*(1+'LF Projected Ratios'!AD$54))</f>
        <v>0.28623257068157681</v>
      </c>
      <c r="AD116">
        <f>IF('LF Projected Ratios'!AE$54&gt;=0,$B116+(1-$B116)*'LF Projected Ratios'!AE$54,$B116*(1+'LF Projected Ratios'!AE$54))</f>
        <v>0.28410277138063994</v>
      </c>
      <c r="AE116">
        <f>IF('LF Projected Ratios'!AF$54&gt;=0,$B116+(1-$B116)*'LF Projected Ratios'!AF$54,$B116*(1+'LF Projected Ratios'!AF$54))</f>
        <v>0.28199107622681907</v>
      </c>
      <c r="AF116">
        <f>IF('LF Projected Ratios'!AG$54&gt;=0,$B116+(1-$B116)*'LF Projected Ratios'!AG$54,$B116*(1+'LF Projected Ratios'!AG$54))</f>
        <v>0.27989725535832016</v>
      </c>
    </row>
    <row r="117" spans="1:32" x14ac:dyDescent="0.25">
      <c r="A117" t="s">
        <v>66</v>
      </c>
      <c r="B117">
        <f t="shared" si="0"/>
        <v>0.36662329501868907</v>
      </c>
      <c r="C117">
        <f>IF('LF Projected Ratios'!D$54&gt;=0,$B117+(1-$B117)*'LF Projected Ratios'!D$54,$B117*(1+'LF Projected Ratios'!D$54))</f>
        <v>0.36454453530752362</v>
      </c>
      <c r="D117">
        <f>IF('LF Projected Ratios'!E$54&gt;=0,$B117+(1-$B117)*'LF Projected Ratios'!E$54,$B117*(1+'LF Projected Ratios'!E$54))</f>
        <v>0.36113940044013254</v>
      </c>
      <c r="E117">
        <f>IF('LF Projected Ratios'!F$54&gt;=0,$B117+(1-$B117)*'LF Projected Ratios'!F$54,$B117*(1+'LF Projected Ratios'!F$54))</f>
        <v>0.35738565997305605</v>
      </c>
      <c r="F117">
        <f>IF('LF Projected Ratios'!G$54&gt;=0,$B117+(1-$B117)*'LF Projected Ratios'!G$54,$B117*(1+'LF Projected Ratios'!G$54))</f>
        <v>0.3544025324897685</v>
      </c>
      <c r="G117">
        <f>IF('LF Projected Ratios'!H$54&gt;=0,$B117+(1-$B117)*'LF Projected Ratios'!H$54,$B117*(1+'LF Projected Ratios'!H$54))</f>
        <v>0.3527563399259539</v>
      </c>
      <c r="H117">
        <f>IF('LF Projected Ratios'!I$54&gt;=0,$B117+(1-$B117)*'LF Projected Ratios'!I$54,$B117*(1+'LF Projected Ratios'!I$54))</f>
        <v>0.35128098543885766</v>
      </c>
      <c r="I117">
        <f>IF('LF Projected Ratios'!J$54&gt;=0,$B117+(1-$B117)*'LF Projected Ratios'!J$54,$B117*(1+'LF Projected Ratios'!J$54))</f>
        <v>0.34831054301362885</v>
      </c>
      <c r="J117">
        <f>IF('LF Projected Ratios'!K$54&gt;=0,$B117+(1-$B117)*'LF Projected Ratios'!K$54,$B117*(1+'LF Projected Ratios'!K$54))</f>
        <v>0.34383527315139545</v>
      </c>
      <c r="K117">
        <f>IF('LF Projected Ratios'!L$54&gt;=0,$B117+(1-$B117)*'LF Projected Ratios'!L$54,$B117*(1+'LF Projected Ratios'!L$54))</f>
        <v>0.33891144100371629</v>
      </c>
      <c r="L117">
        <f>IF('LF Projected Ratios'!M$54&gt;=0,$B117+(1-$B117)*'LF Projected Ratios'!M$54,$B117*(1+'LF Projected Ratios'!M$54))</f>
        <v>0.3389231427741386</v>
      </c>
      <c r="M117">
        <f>IF('LF Projected Ratios'!N$54&gt;=0,$B117+(1-$B117)*'LF Projected Ratios'!N$54,$B117*(1+'LF Projected Ratios'!N$54))</f>
        <v>0.336343686815823</v>
      </c>
      <c r="N117">
        <f>IF('LF Projected Ratios'!O$54&gt;=0,$B117+(1-$B117)*'LF Projected Ratios'!O$54,$B117*(1+'LF Projected Ratios'!O$54))</f>
        <v>0.33378786490684137</v>
      </c>
      <c r="O117">
        <f>IF('LF Projected Ratios'!P$54&gt;=0,$B117+(1-$B117)*'LF Projected Ratios'!P$54,$B117*(1+'LF Projected Ratios'!P$54))</f>
        <v>0.33125535371096648</v>
      </c>
      <c r="P117">
        <f>IF('LF Projected Ratios'!Q$54&gt;=0,$B117+(1-$B117)*'LF Projected Ratios'!Q$54,$B117*(1+'LF Projected Ratios'!Q$54))</f>
        <v>0.32874583576325661</v>
      </c>
      <c r="Q117">
        <f>IF('LF Projected Ratios'!R$54&gt;=0,$B117+(1-$B117)*'LF Projected Ratios'!R$54,$B117*(1+'LF Projected Ratios'!R$54))</f>
        <v>0.32625899933739383</v>
      </c>
      <c r="R117">
        <f>IF('LF Projected Ratios'!S$54&gt;=0,$B117+(1-$B117)*'LF Projected Ratios'!S$54,$B117*(1+'LF Projected Ratios'!S$54))</f>
        <v>0.32379453831659805</v>
      </c>
      <c r="S117">
        <f>IF('LF Projected Ratios'!T$54&gt;=0,$B117+(1-$B117)*'LF Projected Ratios'!T$54,$B117*(1+'LF Projected Ratios'!T$54))</f>
        <v>0.32135215206801343</v>
      </c>
      <c r="T117">
        <f>IF('LF Projected Ratios'!U$54&gt;=0,$B117+(1-$B117)*'LF Projected Ratios'!U$54,$B117*(1+'LF Projected Ratios'!U$54))</f>
        <v>0.31893154532045381</v>
      </c>
      <c r="U117">
        <f>IF('LF Projected Ratios'!V$54&gt;=0,$B117+(1-$B117)*'LF Projected Ratios'!V$54,$B117*(1+'LF Projected Ratios'!V$54))</f>
        <v>0.3165324280454021</v>
      </c>
      <c r="V117">
        <f>IF('LF Projected Ratios'!W$54&gt;=0,$B117+(1-$B117)*'LF Projected Ratios'!W$54,$B117*(1+'LF Projected Ratios'!W$54))</f>
        <v>0.314154515341171</v>
      </c>
      <c r="W117">
        <f>IF('LF Projected Ratios'!X$54&gt;=0,$B117+(1-$B117)*'LF Projected Ratios'!X$54,$B117*(1+'LF Projected Ratios'!X$54))</f>
        <v>0.31179752732011401</v>
      </c>
      <c r="X117">
        <f>IF('LF Projected Ratios'!Y$54&gt;=0,$B117+(1-$B117)*'LF Projected Ratios'!Y$54,$B117*(1+'LF Projected Ratios'!Y$54))</f>
        <v>0.30946118899880637</v>
      </c>
      <c r="Y117">
        <f>IF('LF Projected Ratios'!Z$54&gt;=0,$B117+(1-$B117)*'LF Projected Ratios'!Z$54,$B117*(1+'LF Projected Ratios'!Z$54))</f>
        <v>0.30714523019109863</v>
      </c>
      <c r="Z117">
        <f>IF('LF Projected Ratios'!AA$54&gt;=0,$B117+(1-$B117)*'LF Projected Ratios'!AA$54,$B117*(1+'LF Projected Ratios'!AA$54))</f>
        <v>0.30484938540395584</v>
      </c>
      <c r="AA117">
        <f>IF('LF Projected Ratios'!AB$54&gt;=0,$B117+(1-$B117)*'LF Projected Ratios'!AB$54,$B117*(1+'LF Projected Ratios'!AB$54))</f>
        <v>0.30257339373599823</v>
      </c>
      <c r="AB117">
        <f>IF('LF Projected Ratios'!AC$54&gt;=0,$B117+(1-$B117)*'LF Projected Ratios'!AC$54,$B117*(1+'LF Projected Ratios'!AC$54))</f>
        <v>0.30031699877866552</v>
      </c>
      <c r="AC117">
        <f>IF('LF Projected Ratios'!AD$54&gt;=0,$B117+(1-$B117)*'LF Projected Ratios'!AD$54,$B117*(1+'LF Projected Ratios'!AD$54))</f>
        <v>0.29807994851992053</v>
      </c>
      <c r="AD117">
        <f>IF('LF Projected Ratios'!AE$54&gt;=0,$B117+(1-$B117)*'LF Projected Ratios'!AE$54,$B117*(1+'LF Projected Ratios'!AE$54))</f>
        <v>0.29586199525041901</v>
      </c>
      <c r="AE117">
        <f>IF('LF Projected Ratios'!AF$54&gt;=0,$B117+(1-$B117)*'LF Projected Ratios'!AF$54,$B117*(1+'LF Projected Ratios'!AF$54))</f>
        <v>0.29366289547207503</v>
      </c>
      <c r="AF117">
        <f>IF('LF Projected Ratios'!AG$54&gt;=0,$B117+(1-$B117)*'LF Projected Ratios'!AG$54,$B117*(1+'LF Projected Ratios'!AG$54))</f>
        <v>0.2914824098089448</v>
      </c>
    </row>
    <row r="118" spans="1:32" x14ac:dyDescent="0.25">
      <c r="A118" t="s">
        <v>68</v>
      </c>
      <c r="B118">
        <f t="shared" si="0"/>
        <v>0.32181589040416081</v>
      </c>
      <c r="C118">
        <f>IF('LF Projected Ratios'!D$54&gt;=0,$B118+(1-$B118)*'LF Projected Ratios'!D$54,$B118*(1+'LF Projected Ratios'!D$54))</f>
        <v>0.31999118936504406</v>
      </c>
      <c r="D118">
        <f>IF('LF Projected Ratios'!E$54&gt;=0,$B118+(1-$B118)*'LF Projected Ratios'!E$54,$B118*(1+'LF Projected Ratios'!E$54))</f>
        <v>0.31700221805802481</v>
      </c>
      <c r="E118">
        <f>IF('LF Projected Ratios'!F$54&gt;=0,$B118+(1-$B118)*'LF Projected Ratios'!F$54,$B118*(1+'LF Projected Ratios'!F$54))</f>
        <v>0.31370724649682935</v>
      </c>
      <c r="F118">
        <f>IF('LF Projected Ratios'!G$54&gt;=0,$B118+(1-$B118)*'LF Projected Ratios'!G$54,$B118*(1+'LF Projected Ratios'!G$54))</f>
        <v>0.31108870632148572</v>
      </c>
      <c r="G118">
        <f>IF('LF Projected Ratios'!H$54&gt;=0,$B118+(1-$B118)*'LF Projected Ratios'!H$54,$B118*(1+'LF Projected Ratios'!H$54))</f>
        <v>0.30964370560031307</v>
      </c>
      <c r="H118">
        <f>IF('LF Projected Ratios'!I$54&gt;=0,$B118+(1-$B118)*'LF Projected Ratios'!I$54,$B118*(1+'LF Projected Ratios'!I$54))</f>
        <v>0.3083486637293309</v>
      </c>
      <c r="I118">
        <f>IF('LF Projected Ratios'!J$54&gt;=0,$B118+(1-$B118)*'LF Projected Ratios'!J$54,$B118*(1+'LF Projected Ratios'!J$54))</f>
        <v>0.30574125828903942</v>
      </c>
      <c r="J118">
        <f>IF('LF Projected Ratios'!K$54&gt;=0,$B118+(1-$B118)*'LF Projected Ratios'!K$54,$B118*(1+'LF Projected Ratios'!K$54))</f>
        <v>0.3018129401077298</v>
      </c>
      <c r="K118">
        <f>IF('LF Projected Ratios'!L$54&gt;=0,$B118+(1-$B118)*'LF Projected Ratios'!L$54,$B118*(1+'LF Projected Ratios'!L$54))</f>
        <v>0.29749088133968232</v>
      </c>
      <c r="L118">
        <f>IF('LF Projected Ratios'!M$54&gt;=0,$B118+(1-$B118)*'LF Projected Ratios'!M$54,$B118*(1+'LF Projected Ratios'!M$54))</f>
        <v>0.29750115296104118</v>
      </c>
      <c r="M118">
        <f>IF('LF Projected Ratios'!N$54&gt;=0,$B118+(1-$B118)*'LF Projected Ratios'!N$54,$B118*(1+'LF Projected Ratios'!N$54))</f>
        <v>0.29523694900220282</v>
      </c>
      <c r="N118">
        <f>IF('LF Projected Ratios'!O$54&gt;=0,$B118+(1-$B118)*'LF Projected Ratios'!O$54,$B118*(1+'LF Projected Ratios'!O$54))</f>
        <v>0.29299349062263796</v>
      </c>
      <c r="O118">
        <f>IF('LF Projected Ratios'!P$54&gt;=0,$B118+(1-$B118)*'LF Projected Ratios'!P$54,$B118*(1+'LF Projected Ratios'!P$54))</f>
        <v>0.29077049400313115</v>
      </c>
      <c r="P118">
        <f>IF('LF Projected Ratios'!Q$54&gt;=0,$B118+(1-$B118)*'LF Projected Ratios'!Q$54,$B118*(1+'LF Projected Ratios'!Q$54))</f>
        <v>0.28856768047818504</v>
      </c>
      <c r="Q118">
        <f>IF('LF Projected Ratios'!R$54&gt;=0,$B118+(1-$B118)*'LF Projected Ratios'!R$54,$B118*(1+'LF Projected Ratios'!R$54))</f>
        <v>0.28638477641957161</v>
      </c>
      <c r="R118">
        <f>IF('LF Projected Ratios'!S$54&gt;=0,$B118+(1-$B118)*'LF Projected Ratios'!S$54,$B118*(1+'LF Projected Ratios'!S$54))</f>
        <v>0.28422151312302274</v>
      </c>
      <c r="S118">
        <f>IF('LF Projected Ratios'!T$54&gt;=0,$B118+(1-$B118)*'LF Projected Ratios'!T$54,$B118*(1+'LF Projected Ratios'!T$54))</f>
        <v>0.28207762669796871</v>
      </c>
      <c r="T118">
        <f>IF('LF Projected Ratios'!U$54&gt;=0,$B118+(1-$B118)*'LF Projected Ratios'!U$54,$B118*(1+'LF Projected Ratios'!U$54))</f>
        <v>0.27995285796022523</v>
      </c>
      <c r="U118">
        <f>IF('LF Projected Ratios'!V$54&gt;=0,$B118+(1-$B118)*'LF Projected Ratios'!V$54,$B118*(1+'LF Projected Ratios'!V$54))</f>
        <v>0.27784695232753648</v>
      </c>
      <c r="V118">
        <f>IF('LF Projected Ratios'!W$54&gt;=0,$B118+(1-$B118)*'LF Projected Ratios'!W$54,$B118*(1+'LF Projected Ratios'!W$54))</f>
        <v>0.2757596597178934</v>
      </c>
      <c r="W118">
        <f>IF('LF Projected Ratios'!X$54&gt;=0,$B118+(1-$B118)*'LF Projected Ratios'!X$54,$B118*(1+'LF Projected Ratios'!X$54))</f>
        <v>0.27369073445052944</v>
      </c>
      <c r="X118">
        <f>IF('LF Projected Ratios'!Y$54&gt;=0,$B118+(1-$B118)*'LF Projected Ratios'!Y$54,$B118*(1+'LF Projected Ratios'!Y$54))</f>
        <v>0.27163993514952306</v>
      </c>
      <c r="Y118">
        <f>IF('LF Projected Ratios'!Z$54&gt;=0,$B118+(1-$B118)*'LF Projected Ratios'!Z$54,$B118*(1+'LF Projected Ratios'!Z$54))</f>
        <v>0.26960702464992203</v>
      </c>
      <c r="Z118">
        <f>IF('LF Projected Ratios'!AA$54&gt;=0,$B118+(1-$B118)*'LF Projected Ratios'!AA$54,$B118*(1+'LF Projected Ratios'!AA$54))</f>
        <v>0.26759176990631267</v>
      </c>
      <c r="AA118">
        <f>IF('LF Projected Ratios'!AB$54&gt;=0,$B118+(1-$B118)*'LF Projected Ratios'!AB$54,$B118*(1+'LF Projected Ratios'!AB$54))</f>
        <v>0.26559394190376062</v>
      </c>
      <c r="AB118">
        <f>IF('LF Projected Ratios'!AC$54&gt;=0,$B118+(1-$B118)*'LF Projected Ratios'!AC$54,$B118*(1+'LF Projected Ratios'!AC$54))</f>
        <v>0.26361331557105455</v>
      </c>
      <c r="AC118">
        <f>IF('LF Projected Ratios'!AD$54&gt;=0,$B118+(1-$B118)*'LF Projected Ratios'!AD$54,$B118*(1+'LF Projected Ratios'!AD$54))</f>
        <v>0.26164966969617864</v>
      </c>
      <c r="AD118">
        <f>IF('LF Projected Ratios'!AE$54&gt;=0,$B118+(1-$B118)*'LF Projected Ratios'!AE$54,$B118*(1+'LF Projected Ratios'!AE$54))</f>
        <v>0.25970278684394998</v>
      </c>
      <c r="AE118">
        <f>IF('LF Projected Ratios'!AF$54&gt;=0,$B118+(1-$B118)*'LF Projected Ratios'!AF$54,$B118*(1+'LF Projected Ratios'!AF$54))</f>
        <v>0.25777245327575898</v>
      </c>
      <c r="AF118">
        <f>IF('LF Projected Ratios'!AG$54&gt;=0,$B118+(1-$B118)*'LF Projected Ratios'!AG$54,$B118*(1+'LF Projected Ratios'!AG$54))</f>
        <v>0.25585845887134456</v>
      </c>
    </row>
    <row r="119" spans="1:32" x14ac:dyDescent="0.25">
      <c r="A119" t="s">
        <v>70</v>
      </c>
      <c r="B119">
        <f t="shared" si="0"/>
        <v>0.3697289531468283</v>
      </c>
      <c r="C119">
        <f>IF('LF Projected Ratios'!D$54&gt;=0,$B119+(1-$B119)*'LF Projected Ratios'!D$54,$B119*(1+'LF Projected Ratios'!D$54))</f>
        <v>0.36763258430639817</v>
      </c>
      <c r="D119">
        <f>IF('LF Projected Ratios'!E$54&gt;=0,$B119+(1-$B119)*'LF Projected Ratios'!E$54,$B119*(1+'LF Projected Ratios'!E$54))</f>
        <v>0.36419860461402731</v>
      </c>
      <c r="E119">
        <f>IF('LF Projected Ratios'!F$54&gt;=0,$B119+(1-$B119)*'LF Projected Ratios'!F$54,$B119*(1+'LF Projected Ratios'!F$54))</f>
        <v>0.36041306629135655</v>
      </c>
      <c r="F119">
        <f>IF('LF Projected Ratios'!G$54&gt;=0,$B119+(1-$B119)*'LF Projected Ratios'!G$54,$B119*(1+'LF Projected Ratios'!G$54))</f>
        <v>0.35740466879865712</v>
      </c>
      <c r="G119">
        <f>IF('LF Projected Ratios'!H$54&gt;=0,$B119+(1-$B119)*'LF Projected Ratios'!H$54,$B119*(1+'LF Projected Ratios'!H$54))</f>
        <v>0.35574453137267537</v>
      </c>
      <c r="H119">
        <f>IF('LF Projected Ratios'!I$54&gt;=0,$B119+(1-$B119)*'LF Projected Ratios'!I$54,$B119*(1+'LF Projected Ratios'!I$54))</f>
        <v>0.3542566791891234</v>
      </c>
      <c r="I119">
        <f>IF('LF Projected Ratios'!J$54&gt;=0,$B119+(1-$B119)*'LF Projected Ratios'!J$54,$B119*(1+'LF Projected Ratios'!J$54))</f>
        <v>0.35126107420933944</v>
      </c>
      <c r="J119">
        <f>IF('LF Projected Ratios'!K$54&gt;=0,$B119+(1-$B119)*'LF Projected Ratios'!K$54,$B119*(1+'LF Projected Ratios'!K$54))</f>
        <v>0.34674789443136395</v>
      </c>
      <c r="K119">
        <f>IF('LF Projected Ratios'!L$54&gt;=0,$B119+(1-$B119)*'LF Projected Ratios'!L$54,$B119*(1+'LF Projected Ratios'!L$54))</f>
        <v>0.34178235260637074</v>
      </c>
      <c r="L119">
        <f>IF('LF Projected Ratios'!M$54&gt;=0,$B119+(1-$B119)*'LF Projected Ratios'!M$54,$B119*(1+'LF Projected Ratios'!M$54))</f>
        <v>0.34179415350224124</v>
      </c>
      <c r="M119">
        <f>IF('LF Projected Ratios'!N$54&gt;=0,$B119+(1-$B119)*'LF Projected Ratios'!N$54,$B119*(1+'LF Projected Ratios'!N$54))</f>
        <v>0.33919284702740915</v>
      </c>
      <c r="N119">
        <f>IF('LF Projected Ratios'!O$54&gt;=0,$B119+(1-$B119)*'LF Projected Ratios'!O$54,$B119*(1+'LF Projected Ratios'!O$54))</f>
        <v>0.33661537480543996</v>
      </c>
      <c r="O119">
        <f>IF('LF Projected Ratios'!P$54&gt;=0,$B119+(1-$B119)*'LF Projected Ratios'!P$54,$B119*(1+'LF Projected Ratios'!P$54))</f>
        <v>0.33406141076113199</v>
      </c>
      <c r="P119">
        <f>IF('LF Projected Ratios'!Q$54&gt;=0,$B119+(1-$B119)*'LF Projected Ratios'!Q$54,$B119*(1+'LF Projected Ratios'!Q$54))</f>
        <v>0.33153063474030481</v>
      </c>
      <c r="Q119">
        <f>IF('LF Projected Ratios'!R$54&gt;=0,$B119+(1-$B119)*'LF Projected Ratios'!R$54,$B119*(1+'LF Projected Ratios'!R$54))</f>
        <v>0.32902273237601348</v>
      </c>
      <c r="R119">
        <f>IF('LF Projected Ratios'!S$54&gt;=0,$B119+(1-$B119)*'LF Projected Ratios'!S$54,$B119*(1+'LF Projected Ratios'!S$54))</f>
        <v>0.3265373949583692</v>
      </c>
      <c r="S119">
        <f>IF('LF Projected Ratios'!T$54&gt;=0,$B119+(1-$B119)*'LF Projected Ratios'!T$54,$B119*(1+'LF Projected Ratios'!T$54))</f>
        <v>0.32407431930786162</v>
      </c>
      <c r="T119">
        <f>IF('LF Projected Ratios'!U$54&gt;=0,$B119+(1-$B119)*'LF Projected Ratios'!U$54,$B119*(1+'LF Projected Ratios'!U$54))</f>
        <v>0.32163320765206854</v>
      </c>
      <c r="U119">
        <f>IF('LF Projected Ratios'!V$54&gt;=0,$B119+(1-$B119)*'LF Projected Ratios'!V$54,$B119*(1+'LF Projected Ratios'!V$54))</f>
        <v>0.31921376750564767</v>
      </c>
      <c r="V119">
        <f>IF('LF Projected Ratios'!W$54&gt;=0,$B119+(1-$B119)*'LF Projected Ratios'!W$54,$B119*(1+'LF Projected Ratios'!W$54))</f>
        <v>0.31681571155351534</v>
      </c>
      <c r="W119">
        <f>IF('LF Projected Ratios'!X$54&gt;=0,$B119+(1-$B119)*'LF Projected Ratios'!X$54,$B119*(1+'LF Projected Ratios'!X$54))</f>
        <v>0.31443875753710299</v>
      </c>
      <c r="X119">
        <f>IF('LF Projected Ratios'!Y$54&gt;=0,$B119+(1-$B119)*'LF Projected Ratios'!Y$54,$B119*(1+'LF Projected Ratios'!Y$54))</f>
        <v>0.31208262814360693</v>
      </c>
      <c r="Y119">
        <f>IF('LF Projected Ratios'!Z$54&gt;=0,$B119+(1-$B119)*'LF Projected Ratios'!Z$54,$B119*(1+'LF Projected Ratios'!Z$54))</f>
        <v>0.30974705089813676</v>
      </c>
      <c r="Z119">
        <f>IF('LF Projected Ratios'!AA$54&gt;=0,$B119+(1-$B119)*'LF Projected Ratios'!AA$54,$B119*(1+'LF Projected Ratios'!AA$54))</f>
        <v>0.30743175805867157</v>
      </c>
      <c r="AA119">
        <f>IF('LF Projected Ratios'!AB$54&gt;=0,$B119+(1-$B119)*'LF Projected Ratios'!AB$54,$B119*(1+'LF Projected Ratios'!AB$54))</f>
        <v>0.30513648651374159</v>
      </c>
      <c r="AB119">
        <f>IF('LF Projected Ratios'!AC$54&gt;=0,$B119+(1-$B119)*'LF Projected Ratios'!AC$54,$B119*(1+'LF Projected Ratios'!AC$54))</f>
        <v>0.30286097768275505</v>
      </c>
      <c r="AC119">
        <f>IF('LF Projected Ratios'!AD$54&gt;=0,$B119+(1-$B119)*'LF Projected Ratios'!AD$54,$B119*(1+'LF Projected Ratios'!AD$54))</f>
        <v>0.3006049774188862</v>
      </c>
      <c r="AD119">
        <f>IF('LF Projected Ratios'!AE$54&gt;=0,$B119+(1-$B119)*'LF Projected Ratios'!AE$54,$B119*(1+'LF Projected Ratios'!AE$54))</f>
        <v>0.29836823591445027</v>
      </c>
      <c r="AE119">
        <f>IF('LF Projected Ratios'!AF$54&gt;=0,$B119+(1-$B119)*'LF Projected Ratios'!AF$54,$B119*(1+'LF Projected Ratios'!AF$54))</f>
        <v>0.29615050760869405</v>
      </c>
      <c r="AF119">
        <f>IF('LF Projected Ratios'!AG$54&gt;=0,$B119+(1-$B119)*'LF Projected Ratios'!AG$54,$B119*(1+'LF Projected Ratios'!AG$54))</f>
        <v>0.29395155109792542</v>
      </c>
    </row>
    <row r="120" spans="1:32" x14ac:dyDescent="0.25">
      <c r="A120" t="s">
        <v>72</v>
      </c>
      <c r="B120">
        <f t="shared" si="0"/>
        <v>0.33056329425013226</v>
      </c>
      <c r="C120">
        <f>IF('LF Projected Ratios'!D$54&gt;=0,$B120+(1-$B120)*'LF Projected Ratios'!D$54,$B120*(1+'LF Projected Ratios'!D$54))</f>
        <v>0.32868899529691853</v>
      </c>
      <c r="D120">
        <f>IF('LF Projected Ratios'!E$54&gt;=0,$B120+(1-$B120)*'LF Projected Ratios'!E$54,$B120*(1+'LF Projected Ratios'!E$54))</f>
        <v>0.32561877958933944</v>
      </c>
      <c r="E120">
        <f>IF('LF Projected Ratios'!F$54&gt;=0,$B120+(1-$B120)*'LF Projected Ratios'!F$54,$B120*(1+'LF Projected Ratios'!F$54))</f>
        <v>0.32223424611474505</v>
      </c>
      <c r="F120">
        <f>IF('LF Projected Ratios'!G$54&gt;=0,$B120+(1-$B120)*'LF Projected Ratios'!G$54,$B120*(1+'LF Projected Ratios'!G$54))</f>
        <v>0.31954453037261427</v>
      </c>
      <c r="G120">
        <f>IF('LF Projected Ratios'!H$54&gt;=0,$B120+(1-$B120)*'LF Projected Ratios'!H$54,$B120*(1+'LF Projected Ratios'!H$54))</f>
        <v>0.31806025252050207</v>
      </c>
      <c r="H120">
        <f>IF('LF Projected Ratios'!I$54&gt;=0,$B120+(1-$B120)*'LF Projected Ratios'!I$54,$B120*(1+'LF Projected Ratios'!I$54))</f>
        <v>0.31673000960886061</v>
      </c>
      <c r="I120">
        <f>IF('LF Projected Ratios'!J$54&gt;=0,$B120+(1-$B120)*'LF Projected Ratios'!J$54,$B120*(1+'LF Projected Ratios'!J$54))</f>
        <v>0.31405173125937946</v>
      </c>
      <c r="J120">
        <f>IF('LF Projected Ratios'!K$54&gt;=0,$B120+(1-$B120)*'LF Projected Ratios'!K$54,$B120*(1+'LF Projected Ratios'!K$54))</f>
        <v>0.31001663592196288</v>
      </c>
      <c r="K120">
        <f>IF('LF Projected Ratios'!L$54&gt;=0,$B120+(1-$B120)*'LF Projected Ratios'!L$54,$B120*(1+'LF Projected Ratios'!L$54))</f>
        <v>0.30557709758060203</v>
      </c>
      <c r="L120">
        <f>IF('LF Projected Ratios'!M$54&gt;=0,$B120+(1-$B120)*'LF Projected Ratios'!M$54,$B120*(1+'LF Projected Ratios'!M$54))</f>
        <v>0.30558764839892683</v>
      </c>
      <c r="M120">
        <f>IF('LF Projected Ratios'!N$54&gt;=0,$B120+(1-$B120)*'LF Projected Ratios'!N$54,$B120*(1+'LF Projected Ratios'!N$54))</f>
        <v>0.3032619002248767</v>
      </c>
      <c r="N120">
        <f>IF('LF Projected Ratios'!O$54&gt;=0,$B120+(1-$B120)*'LF Projected Ratios'!O$54,$B120*(1+'LF Projected Ratios'!O$54))</f>
        <v>0.30095746152382102</v>
      </c>
      <c r="O120">
        <f>IF('LF Projected Ratios'!P$54&gt;=0,$B120+(1-$B120)*'LF Projected Ratios'!P$54,$B120*(1+'LF Projected Ratios'!P$54))</f>
        <v>0.29867404076194315</v>
      </c>
      <c r="P120">
        <f>IF('LF Projected Ratios'!Q$54&gt;=0,$B120+(1-$B120)*'LF Projected Ratios'!Q$54,$B120*(1+'LF Projected Ratios'!Q$54))</f>
        <v>0.29641135169922955</v>
      </c>
      <c r="Q120">
        <f>IF('LF Projected Ratios'!R$54&gt;=0,$B120+(1-$B120)*'LF Projected Ratios'!R$54,$B120*(1+'LF Projected Ratios'!R$54))</f>
        <v>0.29416911326985612</v>
      </c>
      <c r="R120">
        <f>IF('LF Projected Ratios'!S$54&gt;=0,$B120+(1-$B120)*'LF Projected Ratios'!S$54,$B120*(1+'LF Projected Ratios'!S$54))</f>
        <v>0.29194704946579869</v>
      </c>
      <c r="S120">
        <f>IF('LF Projected Ratios'!T$54&gt;=0,$B120+(1-$B120)*'LF Projected Ratios'!T$54,$B120*(1+'LF Projected Ratios'!T$54))</f>
        <v>0.28974488922357461</v>
      </c>
      <c r="T120">
        <f>IF('LF Projected Ratios'!U$54&gt;=0,$B120+(1-$B120)*'LF Projected Ratios'!U$54,$B120*(1+'LF Projected Ratios'!U$54))</f>
        <v>0.28756236631401255</v>
      </c>
      <c r="U120">
        <f>IF('LF Projected Ratios'!V$54&gt;=0,$B120+(1-$B120)*'LF Projected Ratios'!V$54,$B120*(1+'LF Projected Ratios'!V$54))</f>
        <v>0.28539921923495676</v>
      </c>
      <c r="V120">
        <f>IF('LF Projected Ratios'!W$54&gt;=0,$B120+(1-$B120)*'LF Projected Ratios'!W$54,$B120*(1+'LF Projected Ratios'!W$54))</f>
        <v>0.28325519110682101</v>
      </c>
      <c r="W120">
        <f>IF('LF Projected Ratios'!X$54&gt;=0,$B120+(1-$B120)*'LF Projected Ratios'!X$54,$B120*(1+'LF Projected Ratios'!X$54))</f>
        <v>0.28113002957089356</v>
      </c>
      <c r="X120">
        <f>IF('LF Projected Ratios'!Y$54&gt;=0,$B120+(1-$B120)*'LF Projected Ratios'!Y$54,$B120*(1+'LF Projected Ratios'!Y$54))</f>
        <v>0.27902348669031934</v>
      </c>
      <c r="Y120">
        <f>IF('LF Projected Ratios'!Z$54&gt;=0,$B120+(1-$B120)*'LF Projected Ratios'!Z$54,$B120*(1+'LF Projected Ratios'!Z$54))</f>
        <v>0.27693531885367262</v>
      </c>
      <c r="Z120">
        <f>IF('LF Projected Ratios'!AA$54&gt;=0,$B120+(1-$B120)*'LF Projected Ratios'!AA$54,$B120*(1+'LF Projected Ratios'!AA$54))</f>
        <v>0.27486528668104099</v>
      </c>
      <c r="AA120">
        <f>IF('LF Projected Ratios'!AB$54&gt;=0,$B120+(1-$B120)*'LF Projected Ratios'!AB$54,$B120*(1+'LF Projected Ratios'!AB$54))</f>
        <v>0.27281315493254538</v>
      </c>
      <c r="AB120">
        <f>IF('LF Projected Ratios'!AC$54&gt;=0,$B120+(1-$B120)*'LF Projected Ratios'!AC$54,$B120*(1+'LF Projected Ratios'!AC$54))</f>
        <v>0.27077869241922559</v>
      </c>
      <c r="AC120">
        <f>IF('LF Projected Ratios'!AD$54&gt;=0,$B120+(1-$B120)*'LF Projected Ratios'!AD$54,$B120*(1+'LF Projected Ratios'!AD$54))</f>
        <v>0.26876167191621542</v>
      </c>
      <c r="AD120">
        <f>IF('LF Projected Ratios'!AE$54&gt;=0,$B120+(1-$B120)*'LF Projected Ratios'!AE$54,$B120*(1+'LF Projected Ratios'!AE$54))</f>
        <v>0.26676187007814101</v>
      </c>
      <c r="AE120">
        <f>IF('LF Projected Ratios'!AF$54&gt;=0,$B120+(1-$B120)*'LF Projected Ratios'!AF$54,$B120*(1+'LF Projected Ratios'!AF$54))</f>
        <v>0.26477906735667983</v>
      </c>
      <c r="AF120">
        <f>IF('LF Projected Ratios'!AG$54&gt;=0,$B120+(1-$B120)*'LF Projected Ratios'!AG$54,$B120*(1+'LF Projected Ratios'!AG$54))</f>
        <v>0.2628130479202096</v>
      </c>
    </row>
    <row r="121" spans="1:32" x14ac:dyDescent="0.25">
      <c r="A121" t="s">
        <v>74</v>
      </c>
      <c r="B121">
        <f t="shared" si="0"/>
        <v>0.32048730280954008</v>
      </c>
      <c r="C121">
        <f>IF('LF Projected Ratios'!D$54&gt;=0,$B121+(1-$B121)*'LF Projected Ratios'!D$54,$B121*(1+'LF Projected Ratios'!D$54))</f>
        <v>0.31867013488248136</v>
      </c>
      <c r="D121">
        <f>IF('LF Projected Ratios'!E$54&gt;=0,$B121+(1-$B121)*'LF Projected Ratios'!E$54,$B121*(1+'LF Projected Ratios'!E$54))</f>
        <v>0.31569350327128692</v>
      </c>
      <c r="E121">
        <f>IF('LF Projected Ratios'!F$54&gt;=0,$B121+(1-$B121)*'LF Projected Ratios'!F$54,$B121*(1+'LF Projected Ratios'!F$54))</f>
        <v>0.31241213470009715</v>
      </c>
      <c r="F121">
        <f>IF('LF Projected Ratios'!G$54&gt;=0,$B121+(1-$B121)*'LF Projected Ratios'!G$54,$B121*(1+'LF Projected Ratios'!G$54))</f>
        <v>0.30980440492938766</v>
      </c>
      <c r="G121">
        <f>IF('LF Projected Ratios'!H$54&gt;=0,$B121+(1-$B121)*'LF Projected Ratios'!H$54,$B121*(1+'LF Projected Ratios'!H$54))</f>
        <v>0.308365369762091</v>
      </c>
      <c r="H121">
        <f>IF('LF Projected Ratios'!I$54&gt;=0,$B121+(1-$B121)*'LF Projected Ratios'!I$54,$B121*(1+'LF Projected Ratios'!I$54))</f>
        <v>0.30707567435352917</v>
      </c>
      <c r="I121">
        <f>IF('LF Projected Ratios'!J$54&gt;=0,$B121+(1-$B121)*'LF Projected Ratios'!J$54,$B121*(1+'LF Projected Ratios'!J$54))</f>
        <v>0.30447903334913229</v>
      </c>
      <c r="J121">
        <f>IF('LF Projected Ratios'!K$54&gt;=0,$B121+(1-$B121)*'LF Projected Ratios'!K$54,$B121*(1+'LF Projected Ratios'!K$54))</f>
        <v>0.30056693287166836</v>
      </c>
      <c r="K121">
        <f>IF('LF Projected Ratios'!L$54&gt;=0,$B121+(1-$B121)*'LF Projected Ratios'!L$54,$B121*(1+'LF Projected Ratios'!L$54))</f>
        <v>0.29626271732961956</v>
      </c>
      <c r="L121">
        <f>IF('LF Projected Ratios'!M$54&gt;=0,$B121+(1-$B121)*'LF Projected Ratios'!M$54,$B121*(1+'LF Projected Ratios'!M$54))</f>
        <v>0.29627294654552511</v>
      </c>
      <c r="M121">
        <f>IF('LF Projected Ratios'!N$54&gt;=0,$B121+(1-$B121)*'LF Projected Ratios'!N$54,$B121*(1+'LF Projected Ratios'!N$54))</f>
        <v>0.29401809014652175</v>
      </c>
      <c r="N121">
        <f>IF('LF Projected Ratios'!O$54&gt;=0,$B121+(1-$B121)*'LF Projected Ratios'!O$54,$B121*(1+'LF Projected Ratios'!O$54))</f>
        <v>0.29178389368055718</v>
      </c>
      <c r="O121">
        <f>IF('LF Projected Ratios'!P$54&gt;=0,$B121+(1-$B121)*'LF Projected Ratios'!P$54,$B121*(1+'LF Projected Ratios'!P$54))</f>
        <v>0.28957007450013789</v>
      </c>
      <c r="P121">
        <f>IF('LF Projected Ratios'!Q$54&gt;=0,$B121+(1-$B121)*'LF Projected Ratios'!Q$54,$B121*(1+'LF Projected Ratios'!Q$54))</f>
        <v>0.28737635509021148</v>
      </c>
      <c r="Q121">
        <f>IF('LF Projected Ratios'!R$54&gt;=0,$B121+(1-$B121)*'LF Projected Ratios'!R$54,$B121*(1+'LF Projected Ratios'!R$54))</f>
        <v>0.2852024629521992</v>
      </c>
      <c r="R121">
        <f>IF('LF Projected Ratios'!S$54&gt;=0,$B121+(1-$B121)*'LF Projected Ratios'!S$54,$B121*(1+'LF Projected Ratios'!S$54))</f>
        <v>0.28304813049115407</v>
      </c>
      <c r="S121">
        <f>IF('LF Projected Ratios'!T$54&gt;=0,$B121+(1-$B121)*'LF Projected Ratios'!T$54,$B121*(1+'LF Projected Ratios'!T$54))</f>
        <v>0.28091309490595462</v>
      </c>
      <c r="T121">
        <f>IF('LF Projected Ratios'!U$54&gt;=0,$B121+(1-$B121)*'LF Projected Ratios'!U$54,$B121*(1+'LF Projected Ratios'!U$54))</f>
        <v>0.27879709808243464</v>
      </c>
      <c r="U121">
        <f>IF('LF Projected Ratios'!V$54&gt;=0,$B121+(1-$B121)*'LF Projected Ratios'!V$54,$B121*(1+'LF Projected Ratios'!V$54))</f>
        <v>0.27669988648935823</v>
      </c>
      <c r="V121">
        <f>IF('LF Projected Ratios'!W$54&gt;=0,$B121+(1-$B121)*'LF Projected Ratios'!W$54,$B121*(1+'LF Projected Ratios'!W$54))</f>
        <v>0.27462121107715687</v>
      </c>
      <c r="W121">
        <f>IF('LF Projected Ratios'!X$54&gt;=0,$B121+(1-$B121)*'LF Projected Ratios'!X$54,$B121*(1+'LF Projected Ratios'!X$54))</f>
        <v>0.27256082717933489</v>
      </c>
      <c r="X121">
        <f>IF('LF Projected Ratios'!Y$54&gt;=0,$B121+(1-$B121)*'LF Projected Ratios'!Y$54,$B121*(1+'LF Projected Ratios'!Y$54))</f>
        <v>0.27051849441646914</v>
      </c>
      <c r="Y121">
        <f>IF('LF Projected Ratios'!Z$54&gt;=0,$B121+(1-$B121)*'LF Projected Ratios'!Z$54,$B121*(1+'LF Projected Ratios'!Z$54))</f>
        <v>0.26849397660272134</v>
      </c>
      <c r="Z121">
        <f>IF('LF Projected Ratios'!AA$54&gt;=0,$B121+(1-$B121)*'LF Projected Ratios'!AA$54,$B121*(1+'LF Projected Ratios'!AA$54))</f>
        <v>0.2664870416547846</v>
      </c>
      <c r="AA121">
        <f>IF('LF Projected Ratios'!AB$54&gt;=0,$B121+(1-$B121)*'LF Projected Ratios'!AB$54,$B121*(1+'LF Projected Ratios'!AB$54))</f>
        <v>0.26449746150319187</v>
      </c>
      <c r="AB121">
        <f>IF('LF Projected Ratios'!AC$54&gt;=0,$B121+(1-$B121)*'LF Projected Ratios'!AC$54,$B121*(1+'LF Projected Ratios'!AC$54))</f>
        <v>0.26252501200591766</v>
      </c>
      <c r="AC121">
        <f>IF('LF Projected Ratios'!AD$54&gt;=0,$B121+(1-$B121)*'LF Projected Ratios'!AD$54,$B121*(1+'LF Projected Ratios'!AD$54))</f>
        <v>0.26056947286420001</v>
      </c>
      <c r="AD121">
        <f>IF('LF Projected Ratios'!AE$54&gt;=0,$B121+(1-$B121)*'LF Projected Ratios'!AE$54,$B121*(1+'LF Projected Ratios'!AE$54))</f>
        <v>0.25863062754051724</v>
      </c>
      <c r="AE121">
        <f>IF('LF Projected Ratios'!AF$54&gt;=0,$B121+(1-$B121)*'LF Projected Ratios'!AF$54,$B121*(1+'LF Projected Ratios'!AF$54))</f>
        <v>0.25670826317866025</v>
      </c>
      <c r="AF121">
        <f>IF('LF Projected Ratios'!AG$54&gt;=0,$B121+(1-$B121)*'LF Projected Ratios'!AG$54,$B121*(1+'LF Projected Ratios'!AG$54))</f>
        <v>0.25480217052583015</v>
      </c>
    </row>
    <row r="122" spans="1:32" x14ac:dyDescent="0.25">
      <c r="A122" t="s">
        <v>76</v>
      </c>
      <c r="B122">
        <f t="shared" si="0"/>
        <v>0.34561911115440114</v>
      </c>
      <c r="C122">
        <f>IF('LF Projected Ratios'!D$54&gt;=0,$B122+(1-$B122)*'LF Projected Ratios'!D$54,$B122*(1+'LF Projected Ratios'!D$54))</f>
        <v>0.34365944548820293</v>
      </c>
      <c r="D122">
        <f>IF('LF Projected Ratios'!E$54&gt;=0,$B122+(1-$B122)*'LF Projected Ratios'!E$54,$B122*(1+'LF Projected Ratios'!E$54))</f>
        <v>0.34044939391150603</v>
      </c>
      <c r="E122">
        <f>IF('LF Projected Ratios'!F$54&gt;=0,$B122+(1-$B122)*'LF Projected Ratios'!F$54,$B122*(1+'LF Projected Ratios'!F$54))</f>
        <v>0.33691070866874434</v>
      </c>
      <c r="F122">
        <f>IF('LF Projected Ratios'!G$54&gt;=0,$B122+(1-$B122)*'LF Projected Ratios'!G$54,$B122*(1+'LF Projected Ratios'!G$54))</f>
        <v>0.3340984872871719</v>
      </c>
      <c r="G122">
        <f>IF('LF Projected Ratios'!H$54&gt;=0,$B122+(1-$B122)*'LF Projected Ratios'!H$54,$B122*(1+'LF Projected Ratios'!H$54))</f>
        <v>0.33254660660085167</v>
      </c>
      <c r="H122">
        <f>IF('LF Projected Ratios'!I$54&gt;=0,$B122+(1-$B122)*'LF Projected Ratios'!I$54,$B122*(1+'LF Projected Ratios'!I$54))</f>
        <v>0.33115577652159589</v>
      </c>
      <c r="I122">
        <f>IF('LF Projected Ratios'!J$54&gt;=0,$B122+(1-$B122)*'LF Projected Ratios'!J$54,$B122*(1+'LF Projected Ratios'!J$54))</f>
        <v>0.32835551345950492</v>
      </c>
      <c r="J122">
        <f>IF('LF Projected Ratios'!K$54&gt;=0,$B122+(1-$B122)*'LF Projected Ratios'!K$54,$B122*(1+'LF Projected Ratios'!K$54))</f>
        <v>0.32413663590050434</v>
      </c>
      <c r="K122">
        <f>IF('LF Projected Ratios'!L$54&gt;=0,$B122+(1-$B122)*'LF Projected Ratios'!L$54,$B122*(1+'LF Projected Ratios'!L$54))</f>
        <v>0.3194948945996206</v>
      </c>
      <c r="L122">
        <f>IF('LF Projected Ratios'!M$54&gt;=0,$B122+(1-$B122)*'LF Projected Ratios'!M$54,$B122*(1+'LF Projected Ratios'!M$54))</f>
        <v>0.31950592596491367</v>
      </c>
      <c r="M122">
        <f>IF('LF Projected Ratios'!N$54&gt;=0,$B122+(1-$B122)*'LF Projected Ratios'!N$54,$B122*(1+'LF Projected Ratios'!N$54))</f>
        <v>0.31707424939747264</v>
      </c>
      <c r="N122">
        <f>IF('LF Projected Ratios'!O$54&gt;=0,$B122+(1-$B122)*'LF Projected Ratios'!O$54,$B122*(1+'LF Projected Ratios'!O$54))</f>
        <v>0.31466485286306495</v>
      </c>
      <c r="O122">
        <f>IF('LF Projected Ratios'!P$54&gt;=0,$B122+(1-$B122)*'LF Projected Ratios'!P$54,$B122*(1+'LF Projected Ratios'!P$54))</f>
        <v>0.3122774315496914</v>
      </c>
      <c r="P122">
        <f>IF('LF Projected Ratios'!Q$54&gt;=0,$B122+(1-$B122)*'LF Projected Ratios'!Q$54,$B122*(1+'LF Projected Ratios'!Q$54))</f>
        <v>0.30991168618026721</v>
      </c>
      <c r="Q122">
        <f>IF('LF Projected Ratios'!R$54&gt;=0,$B122+(1-$B122)*'LF Projected Ratios'!R$54,$B122*(1+'LF Projected Ratios'!R$54))</f>
        <v>0.30756732288756022</v>
      </c>
      <c r="R122">
        <f>IF('LF Projected Ratios'!S$54&gt;=0,$B122+(1-$B122)*'LF Projected Ratios'!S$54,$B122*(1+'LF Projected Ratios'!S$54))</f>
        <v>0.3052440530925008</v>
      </c>
      <c r="S122">
        <f>IF('LF Projected Ratios'!T$54&gt;=0,$B122+(1-$B122)*'LF Projected Ratios'!T$54,$B122*(1+'LF Projected Ratios'!T$54))</f>
        <v>0.30294159338576415</v>
      </c>
      <c r="T122">
        <f>IF('LF Projected Ratios'!U$54&gt;=0,$B122+(1-$B122)*'LF Projected Ratios'!U$54,$B122*(1+'LF Projected Ratios'!U$54))</f>
        <v>0.30065966541252048</v>
      </c>
      <c r="U122">
        <f>IF('LF Projected Ratios'!V$54&gt;=0,$B122+(1-$B122)*'LF Projected Ratios'!V$54,$B122*(1+'LF Projected Ratios'!V$54))</f>
        <v>0.29839799576025178</v>
      </c>
      <c r="V122">
        <f>IF('LF Projected Ratios'!W$54&gt;=0,$B122+(1-$B122)*'LF Projected Ratios'!W$54,$B122*(1+'LF Projected Ratios'!W$54))</f>
        <v>0.29615631584954882</v>
      </c>
      <c r="W122">
        <f>IF('LF Projected Ratios'!X$54&gt;=0,$B122+(1-$B122)*'LF Projected Ratios'!X$54,$B122*(1+'LF Projected Ratios'!X$54))</f>
        <v>0.29393436182778443</v>
      </c>
      <c r="X122">
        <f>IF('LF Projected Ratios'!Y$54&gt;=0,$B122+(1-$B122)*'LF Projected Ratios'!Y$54,$B122*(1+'LF Projected Ratios'!Y$54))</f>
        <v>0.29173187446558568</v>
      </c>
      <c r="Y122">
        <f>IF('LF Projected Ratios'!Z$54&gt;=0,$B122+(1-$B122)*'LF Projected Ratios'!Z$54,$B122*(1+'LF Projected Ratios'!Z$54))</f>
        <v>0.28954859905601482</v>
      </c>
      <c r="Z122">
        <f>IF('LF Projected Ratios'!AA$54&gt;=0,$B122+(1-$B122)*'LF Projected Ratios'!AA$54,$B122*(1+'LF Projected Ratios'!AA$54))</f>
        <v>0.28738428531637561</v>
      </c>
      <c r="AA122">
        <f>IF('LF Projected Ratios'!AB$54&gt;=0,$B122+(1-$B122)*'LF Projected Ratios'!AB$54,$B122*(1+'LF Projected Ratios'!AB$54))</f>
        <v>0.28523868729256691</v>
      </c>
      <c r="AB122">
        <f>IF('LF Projected Ratios'!AC$54&gt;=0,$B122+(1-$B122)*'LF Projected Ratios'!AC$54,$B122*(1+'LF Projected Ratios'!AC$54))</f>
        <v>0.28311156326590936</v>
      </c>
      <c r="AC122">
        <f>IF('LF Projected Ratios'!AD$54&gt;=0,$B122+(1-$B122)*'LF Projected Ratios'!AD$54,$B122*(1+'LF Projected Ratios'!AD$54))</f>
        <v>0.28100267566236592</v>
      </c>
      <c r="AD122">
        <f>IF('LF Projected Ratios'!AE$54&gt;=0,$B122+(1-$B122)*'LF Projected Ratios'!AE$54,$B122*(1+'LF Projected Ratios'!AE$54))</f>
        <v>0.27891179096408719</v>
      </c>
      <c r="AE122">
        <f>IF('LF Projected Ratios'!AF$54&gt;=0,$B122+(1-$B122)*'LF Projected Ratios'!AF$54,$B122*(1+'LF Projected Ratios'!AF$54))</f>
        <v>0.27683867962321523</v>
      </c>
      <c r="AF122">
        <f>IF('LF Projected Ratios'!AG$54&gt;=0,$B122+(1-$B122)*'LF Projected Ratios'!AG$54,$B122*(1+'LF Projected Ratios'!AG$54))</f>
        <v>0.27478311597787303</v>
      </c>
    </row>
    <row r="123" spans="1:32" x14ac:dyDescent="0.25">
      <c r="A123" t="s">
        <v>78</v>
      </c>
      <c r="B123">
        <f t="shared" si="0"/>
        <v>0.25128735790172818</v>
      </c>
      <c r="C123">
        <f>IF('LF Projected Ratios'!D$54&gt;=0,$B123+(1-$B123)*'LF Projected Ratios'!D$54,$B123*(1+'LF Projected Ratios'!D$54))</f>
        <v>0.24986255472465593</v>
      </c>
      <c r="D123">
        <f>IF('LF Projected Ratios'!E$54&gt;=0,$B123+(1-$B123)*'LF Projected Ratios'!E$54,$B123*(1+'LF Projected Ratios'!E$54))</f>
        <v>0.24752864044328945</v>
      </c>
      <c r="E123">
        <f>IF('LF Projected Ratios'!F$54&gt;=0,$B123+(1-$B123)*'LF Projected Ratios'!F$54,$B123*(1+'LF Projected Ratios'!F$54))</f>
        <v>0.24495578831676987</v>
      </c>
      <c r="F123">
        <f>IF('LF Projected Ratios'!G$54&gt;=0,$B123+(1-$B123)*'LF Projected Ratios'!G$54,$B123*(1+'LF Projected Ratios'!G$54))</f>
        <v>0.24291112221468505</v>
      </c>
      <c r="G123">
        <f>IF('LF Projected Ratios'!H$54&gt;=0,$B123+(1-$B123)*'LF Projected Ratios'!H$54,$B123*(1+'LF Projected Ratios'!H$54))</f>
        <v>0.24178280498667759</v>
      </c>
      <c r="H123">
        <f>IF('LF Projected Ratios'!I$54&gt;=0,$B123+(1-$B123)*'LF Projected Ratios'!I$54,$B123*(1+'LF Projected Ratios'!I$54))</f>
        <v>0.24077158192456427</v>
      </c>
      <c r="I123">
        <f>IF('LF Projected Ratios'!J$54&gt;=0,$B123+(1-$B123)*'LF Projected Ratios'!J$54,$B123*(1+'LF Projected Ratios'!J$54))</f>
        <v>0.23873561029107354</v>
      </c>
      <c r="J123">
        <f>IF('LF Projected Ratios'!K$54&gt;=0,$B123+(1-$B123)*'LF Projected Ratios'!K$54,$B123*(1+'LF Projected Ratios'!K$54))</f>
        <v>0.23566821453401851</v>
      </c>
      <c r="K123">
        <f>IF('LF Projected Ratios'!L$54&gt;=0,$B123+(1-$B123)*'LF Projected Ratios'!L$54,$B123*(1+'LF Projected Ratios'!L$54))</f>
        <v>0.23229336959657715</v>
      </c>
      <c r="L123">
        <f>IF('LF Projected Ratios'!M$54&gt;=0,$B123+(1-$B123)*'LF Projected Ratios'!M$54,$B123*(1+'LF Projected Ratios'!M$54))</f>
        <v>0.23230139010976372</v>
      </c>
      <c r="M123">
        <f>IF('LF Projected Ratios'!N$54&gt;=0,$B123+(1-$B123)*'LF Projected Ratios'!N$54,$B123*(1+'LF Projected Ratios'!N$54))</f>
        <v>0.23053340460148891</v>
      </c>
      <c r="N123">
        <f>IF('LF Projected Ratios'!O$54&gt;=0,$B123+(1-$B123)*'LF Projected Ratios'!O$54,$B123*(1+'LF Projected Ratios'!O$54))</f>
        <v>0.22878161811246456</v>
      </c>
      <c r="O123">
        <f>IF('LF Projected Ratios'!P$54&gt;=0,$B123+(1-$B123)*'LF Projected Ratios'!P$54,$B123*(1+'LF Projected Ratios'!P$54))</f>
        <v>0.22704580902473184</v>
      </c>
      <c r="P123">
        <f>IF('LF Projected Ratios'!Q$54&gt;=0,$B123+(1-$B123)*'LF Projected Ratios'!Q$54,$B123*(1+'LF Projected Ratios'!Q$54))</f>
        <v>0.22532575974457128</v>
      </c>
      <c r="Q123">
        <f>IF('LF Projected Ratios'!R$54&gt;=0,$B123+(1-$B123)*'LF Projected Ratios'!R$54,$B123*(1+'LF Projected Ratios'!R$54))</f>
        <v>0.22362125661157484</v>
      </c>
      <c r="R123">
        <f>IF('LF Projected Ratios'!S$54&gt;=0,$B123+(1-$B123)*'LF Projected Ratios'!S$54,$B123*(1+'LF Projected Ratios'!S$54))</f>
        <v>0.22193208981016907</v>
      </c>
      <c r="S123">
        <f>IF('LF Projected Ratios'!T$54&gt;=0,$B123+(1-$B123)*'LF Projected Ratios'!T$54,$B123*(1+'LF Projected Ratios'!T$54))</f>
        <v>0.22025805328351833</v>
      </c>
      <c r="T123">
        <f>IF('LF Projected Ratios'!U$54&gt;=0,$B123+(1-$B123)*'LF Projected Ratios'!U$54,$B123*(1+'LF Projected Ratios'!U$54))</f>
        <v>0.21859894464973018</v>
      </c>
      <c r="U123">
        <f>IF('LF Projected Ratios'!V$54&gt;=0,$B123+(1-$B123)*'LF Projected Ratios'!V$54,$B123*(1+'LF Projected Ratios'!V$54))</f>
        <v>0.2169545651202914</v>
      </c>
      <c r="V123">
        <f>IF('LF Projected Ratios'!W$54&gt;=0,$B123+(1-$B123)*'LF Projected Ratios'!W$54,$B123*(1+'LF Projected Ratios'!W$54))</f>
        <v>0.21532471942067014</v>
      </c>
      <c r="W123">
        <f>IF('LF Projected Ratios'!X$54&gt;=0,$B123+(1-$B123)*'LF Projected Ratios'!X$54,$B123*(1+'LF Projected Ratios'!X$54))</f>
        <v>0.21370921571300952</v>
      </c>
      <c r="X123">
        <f>IF('LF Projected Ratios'!Y$54&gt;=0,$B123+(1-$B123)*'LF Projected Ratios'!Y$54,$B123*(1+'LF Projected Ratios'!Y$54))</f>
        <v>0.2121078655208565</v>
      </c>
      <c r="Y123">
        <f>IF('LF Projected Ratios'!Z$54&gt;=0,$B123+(1-$B123)*'LF Projected Ratios'!Z$54,$B123*(1+'LF Projected Ratios'!Z$54))</f>
        <v>0.21052048365585951</v>
      </c>
      <c r="Z123">
        <f>IF('LF Projected Ratios'!AA$54&gt;=0,$B123+(1-$B123)*'LF Projected Ratios'!AA$54,$B123*(1+'LF Projected Ratios'!AA$54))</f>
        <v>0.20894688814637571</v>
      </c>
      <c r="AA123">
        <f>IF('LF Projected Ratios'!AB$54&gt;=0,$B123+(1-$B123)*'LF Projected Ratios'!AB$54,$B123*(1+'LF Projected Ratios'!AB$54))</f>
        <v>0.20738690016792971</v>
      </c>
      <c r="AB123">
        <f>IF('LF Projected Ratios'!AC$54&gt;=0,$B123+(1-$B123)*'LF Projected Ratios'!AC$54,$B123*(1+'LF Projected Ratios'!AC$54))</f>
        <v>0.20584034397547057</v>
      </c>
      <c r="AC123">
        <f>IF('LF Projected Ratios'!AD$54&gt;=0,$B123+(1-$B123)*'LF Projected Ratios'!AD$54,$B123*(1+'LF Projected Ratios'!AD$54))</f>
        <v>0.20430704683736933</v>
      </c>
      <c r="AD123">
        <f>IF('LF Projected Ratios'!AE$54&gt;=0,$B123+(1-$B123)*'LF Projected Ratios'!AE$54,$B123*(1+'LF Projected Ratios'!AE$54))</f>
        <v>0.20278683897110672</v>
      </c>
      <c r="AE123">
        <f>IF('LF Projected Ratios'!AF$54&gt;=0,$B123+(1-$B123)*'LF Projected Ratios'!AF$54,$B123*(1+'LF Projected Ratios'!AF$54))</f>
        <v>0.20127955348060297</v>
      </c>
      <c r="AF123">
        <f>IF('LF Projected Ratios'!AG$54&gt;=0,$B123+(1-$B123)*'LF Projected Ratios'!AG$54,$B123*(1+'LF Projected Ratios'!AG$54))</f>
        <v>0.19978502629513689</v>
      </c>
    </row>
    <row r="124" spans="1:32" x14ac:dyDescent="0.25">
      <c r="A124" t="s">
        <v>80</v>
      </c>
      <c r="B124">
        <f t="shared" si="0"/>
        <v>0.31127400604295918</v>
      </c>
      <c r="C124">
        <f>IF('LF Projected Ratios'!D$54&gt;=0,$B124+(1-$B124)*'LF Projected Ratios'!D$54,$B124*(1+'LF Projected Ratios'!D$54))</f>
        <v>0.30950907765000973</v>
      </c>
      <c r="D124">
        <f>IF('LF Projected Ratios'!E$54&gt;=0,$B124+(1-$B124)*'LF Projected Ratios'!E$54,$B124*(1+'LF Projected Ratios'!E$54))</f>
        <v>0.30661801757365709</v>
      </c>
      <c r="E124">
        <f>IF('LF Projected Ratios'!F$54&gt;=0,$B124+(1-$B124)*'LF Projected Ratios'!F$54,$B124*(1+'LF Projected Ratios'!F$54))</f>
        <v>0.30343098104676947</v>
      </c>
      <c r="F124">
        <f>IF('LF Projected Ratios'!G$54&gt;=0,$B124+(1-$B124)*'LF Projected Ratios'!G$54,$B124*(1+'LF Projected Ratios'!G$54))</f>
        <v>0.30089821770391523</v>
      </c>
      <c r="G124">
        <f>IF('LF Projected Ratios'!H$54&gt;=0,$B124+(1-$B124)*'LF Projected Ratios'!H$54,$B124*(1+'LF Projected Ratios'!H$54))</f>
        <v>0.29950055159535388</v>
      </c>
      <c r="H124">
        <f>IF('LF Projected Ratios'!I$54&gt;=0,$B124+(1-$B124)*'LF Projected Ratios'!I$54,$B124*(1+'LF Projected Ratios'!I$54))</f>
        <v>0.29824793205979361</v>
      </c>
      <c r="I124">
        <f>IF('LF Projected Ratios'!J$54&gt;=0,$B124+(1-$B124)*'LF Projected Ratios'!J$54,$B124*(1+'LF Projected Ratios'!J$54))</f>
        <v>0.29572593870589664</v>
      </c>
      <c r="J124">
        <f>IF('LF Projected Ratios'!K$54&gt;=0,$B124+(1-$B124)*'LF Projected Ratios'!K$54,$B124*(1+'LF Projected Ratios'!K$54))</f>
        <v>0.29192630241145517</v>
      </c>
      <c r="K124">
        <f>IF('LF Projected Ratios'!L$54&gt;=0,$B124+(1-$B124)*'LF Projected Ratios'!L$54,$B124*(1+'LF Projected Ratios'!L$54))</f>
        <v>0.28774582348795125</v>
      </c>
      <c r="L124">
        <f>IF('LF Projected Ratios'!M$54&gt;=0,$B124+(1-$B124)*'LF Projected Ratios'!M$54,$B124*(1+'LF Projected Ratios'!M$54))</f>
        <v>0.28775575863666286</v>
      </c>
      <c r="M124">
        <f>IF('LF Projected Ratios'!N$54&gt;=0,$B124+(1-$B124)*'LF Projected Ratios'!N$54,$B124*(1+'LF Projected Ratios'!N$54))</f>
        <v>0.28556572434133703</v>
      </c>
      <c r="N124">
        <f>IF('LF Projected Ratios'!O$54&gt;=0,$B124+(1-$B124)*'LF Projected Ratios'!O$54,$B124*(1+'LF Projected Ratios'!O$54))</f>
        <v>0.28339575605195022</v>
      </c>
      <c r="O124">
        <f>IF('LF Projected Ratios'!P$54&gt;=0,$B124+(1-$B124)*'LF Projected Ratios'!P$54,$B124*(1+'LF Projected Ratios'!P$54))</f>
        <v>0.28124557924649535</v>
      </c>
      <c r="P124">
        <f>IF('LF Projected Ratios'!Q$54&gt;=0,$B124+(1-$B124)*'LF Projected Ratios'!Q$54,$B124*(1+'LF Projected Ratios'!Q$54))</f>
        <v>0.27911492438786029</v>
      </c>
      <c r="Q124">
        <f>IF('LF Projected Ratios'!R$54&gt;=0,$B124+(1-$B124)*'LF Projected Ratios'!R$54,$B124*(1+'LF Projected Ratios'!R$54))</f>
        <v>0.27700352681119406</v>
      </c>
      <c r="R124">
        <f>IF('LF Projected Ratios'!S$54&gt;=0,$B124+(1-$B124)*'LF Projected Ratios'!S$54,$B124*(1+'LF Projected Ratios'!S$54))</f>
        <v>0.27491112661430883</v>
      </c>
      <c r="S124">
        <f>IF('LF Projected Ratios'!T$54&gt;=0,$B124+(1-$B124)*'LF Projected Ratios'!T$54,$B124*(1+'LF Projected Ratios'!T$54))</f>
        <v>0.27283746855103053</v>
      </c>
      <c r="T124">
        <f>IF('LF Projected Ratios'!U$54&gt;=0,$B124+(1-$B124)*'LF Projected Ratios'!U$54,$B124*(1+'LF Projected Ratios'!U$54))</f>
        <v>0.27078230192740094</v>
      </c>
      <c r="U124">
        <f>IF('LF Projected Ratios'!V$54&gt;=0,$B124+(1-$B124)*'LF Projected Ratios'!V$54,$B124*(1+'LF Projected Ratios'!V$54))</f>
        <v>0.26874538050064289</v>
      </c>
      <c r="V124">
        <f>IF('LF Projected Ratios'!W$54&gt;=0,$B124+(1-$B124)*'LF Projected Ratios'!W$54,$B124*(1+'LF Projected Ratios'!W$54))</f>
        <v>0.26672646238080888</v>
      </c>
      <c r="W124">
        <f>IF('LF Projected Ratios'!X$54&gt;=0,$B124+(1-$B124)*'LF Projected Ratios'!X$54,$B124*(1+'LF Projected Ratios'!X$54))</f>
        <v>0.26472530993502041</v>
      </c>
      <c r="X124">
        <f>IF('LF Projected Ratios'!Y$54&gt;=0,$B124+(1-$B124)*'LF Projected Ratios'!Y$54,$B124*(1+'LF Projected Ratios'!Y$54))</f>
        <v>0.2627416896942279</v>
      </c>
      <c r="Y124">
        <f>IF('LF Projected Ratios'!Z$54&gt;=0,$B124+(1-$B124)*'LF Projected Ratios'!Z$54,$B124*(1+'LF Projected Ratios'!Z$54))</f>
        <v>0.26077537226241032</v>
      </c>
      <c r="Z124">
        <f>IF('LF Projected Ratios'!AA$54&gt;=0,$B124+(1-$B124)*'LF Projected Ratios'!AA$54,$B124*(1+'LF Projected Ratios'!AA$54))</f>
        <v>0.25882613222813933</v>
      </c>
      <c r="AA124">
        <f>IF('LF Projected Ratios'!AB$54&gt;=0,$B124+(1-$B124)*'LF Projected Ratios'!AB$54,$B124*(1+'LF Projected Ratios'!AB$54))</f>
        <v>0.25689374807843751</v>
      </c>
      <c r="AB124">
        <f>IF('LF Projected Ratios'!AC$54&gt;=0,$B124+(1-$B124)*'LF Projected Ratios'!AC$54,$B124*(1+'LF Projected Ratios'!AC$54))</f>
        <v>0.25497800211486393</v>
      </c>
      <c r="AC124">
        <f>IF('LF Projected Ratios'!AD$54&gt;=0,$B124+(1-$B124)*'LF Projected Ratios'!AD$54,$B124*(1+'LF Projected Ratios'!AD$54))</f>
        <v>0.25307868037175568</v>
      </c>
      <c r="AD124">
        <f>IF('LF Projected Ratios'!AE$54&gt;=0,$B124+(1-$B124)*'LF Projected Ratios'!AE$54,$B124*(1+'LF Projected Ratios'!AE$54))</f>
        <v>0.25119557253656316</v>
      </c>
      <c r="AE124">
        <f>IF('LF Projected Ratios'!AF$54&gt;=0,$B124+(1-$B124)*'LF Projected Ratios'!AF$54,$B124*(1+'LF Projected Ratios'!AF$54))</f>
        <v>0.24932847187221929</v>
      </c>
      <c r="AF124">
        <f>IF('LF Projected Ratios'!AG$54&gt;=0,$B124+(1-$B124)*'LF Projected Ratios'!AG$54,$B124*(1+'LF Projected Ratios'!AG$54))</f>
        <v>0.2474771751414778</v>
      </c>
    </row>
    <row r="125" spans="1:32" x14ac:dyDescent="0.25">
      <c r="A125" t="s">
        <v>82</v>
      </c>
      <c r="B125">
        <f t="shared" si="0"/>
        <v>0.33256129799436995</v>
      </c>
      <c r="C125">
        <f>IF('LF Projected Ratios'!D$54&gt;=0,$B125+(1-$B125)*'LF Projected Ratios'!D$54,$B125*(1+'LF Projected Ratios'!D$54))</f>
        <v>0.33067567032925299</v>
      </c>
      <c r="D125">
        <f>IF('LF Projected Ratios'!E$54&gt;=0,$B125+(1-$B125)*'LF Projected Ratios'!E$54,$B125*(1+'LF Projected Ratios'!E$54))</f>
        <v>0.32758689750239883</v>
      </c>
      <c r="E125">
        <f>IF('LF Projected Ratios'!F$54&gt;=0,$B125+(1-$B125)*'LF Projected Ratios'!F$54,$B125*(1+'LF Projected Ratios'!F$54))</f>
        <v>0.32418190709664374</v>
      </c>
      <c r="F125">
        <f>IF('LF Projected Ratios'!G$54&gt;=0,$B125+(1-$B125)*'LF Projected Ratios'!G$54,$B125*(1+'LF Projected Ratios'!G$54))</f>
        <v>0.32147593406818625</v>
      </c>
      <c r="G125">
        <f>IF('LF Projected Ratios'!H$54&gt;=0,$B125+(1-$B125)*'LF Projected Ratios'!H$54,$B125*(1+'LF Projected Ratios'!H$54))</f>
        <v>0.31998268488514414</v>
      </c>
      <c r="H125">
        <f>IF('LF Projected Ratios'!I$54&gt;=0,$B125+(1-$B125)*'LF Projected Ratios'!I$54,$B125*(1+'LF Projected Ratios'!I$54))</f>
        <v>0.31864440166665542</v>
      </c>
      <c r="I125">
        <f>IF('LF Projected Ratios'!J$54&gt;=0,$B125+(1-$B125)*'LF Projected Ratios'!J$54,$B125*(1+'LF Projected Ratios'!J$54))</f>
        <v>0.31594993516118886</v>
      </c>
      <c r="J125">
        <f>IF('LF Projected Ratios'!K$54&gt;=0,$B125+(1-$B125)*'LF Projected Ratios'!K$54,$B125*(1+'LF Projected Ratios'!K$54))</f>
        <v>0.31189045074085614</v>
      </c>
      <c r="K125">
        <f>IF('LF Projected Ratios'!L$54&gt;=0,$B125+(1-$B125)*'LF Projected Ratios'!L$54,$B125*(1+'LF Projected Ratios'!L$54))</f>
        <v>0.30742407876616989</v>
      </c>
      <c r="L125">
        <f>IF('LF Projected Ratios'!M$54&gt;=0,$B125+(1-$B125)*'LF Projected Ratios'!M$54,$B125*(1+'LF Projected Ratios'!M$54))</f>
        <v>0.3074346933561683</v>
      </c>
      <c r="M125">
        <f>IF('LF Projected Ratios'!N$54&gt;=0,$B125+(1-$B125)*'LF Projected Ratios'!N$54,$B125*(1+'LF Projected Ratios'!N$54))</f>
        <v>0.30509488780296956</v>
      </c>
      <c r="N125">
        <f>IF('LF Projected Ratios'!O$54&gt;=0,$B125+(1-$B125)*'LF Projected Ratios'!O$54,$B125*(1+'LF Projected Ratios'!O$54))</f>
        <v>0.30277652052232518</v>
      </c>
      <c r="O125">
        <f>IF('LF Projected Ratios'!P$54&gt;=0,$B125+(1-$B125)*'LF Projected Ratios'!P$54,$B125*(1+'LF Projected Ratios'!P$54))</f>
        <v>0.30047929821831826</v>
      </c>
      <c r="P125">
        <f>IF('LF Projected Ratios'!Q$54&gt;=0,$B125+(1-$B125)*'LF Projected Ratios'!Q$54,$B125*(1+'LF Projected Ratios'!Q$54))</f>
        <v>0.29820293292083211</v>
      </c>
      <c r="Q125">
        <f>IF('LF Projected Ratios'!R$54&gt;=0,$B125+(1-$B125)*'LF Projected Ratios'!R$54,$B125*(1+'LF Projected Ratios'!R$54))</f>
        <v>0.29594714186521343</v>
      </c>
      <c r="R125">
        <f>IF('LF Projected Ratios'!S$54&gt;=0,$B125+(1-$B125)*'LF Projected Ratios'!S$54,$B125*(1+'LF Projected Ratios'!S$54))</f>
        <v>0.29371164737517952</v>
      </c>
      <c r="S125">
        <f>IF('LF Projected Ratios'!T$54&gt;=0,$B125+(1-$B125)*'LF Projected Ratios'!T$54,$B125*(1+'LF Projected Ratios'!T$54))</f>
        <v>0.29149617674887496</v>
      </c>
      <c r="T125">
        <f>IF('LF Projected Ratios'!U$54&gt;=0,$B125+(1-$B125)*'LF Projected Ratios'!U$54,$B125*(1+'LF Projected Ratios'!U$54))</f>
        <v>0.28930046214797556</v>
      </c>
      <c r="U125">
        <f>IF('LF Projected Ratios'!V$54&gt;=0,$B125+(1-$B125)*'LF Projected Ratios'!V$54,$B125*(1+'LF Projected Ratios'!V$54))</f>
        <v>0.287124240489744</v>
      </c>
      <c r="V125">
        <f>IF('LF Projected Ratios'!W$54&gt;=0,$B125+(1-$B125)*'LF Projected Ratios'!W$54,$B125*(1+'LF Projected Ratios'!W$54))</f>
        <v>0.28496725334195216</v>
      </c>
      <c r="W125">
        <f>IF('LF Projected Ratios'!X$54&gt;=0,$B125+(1-$B125)*'LF Projected Ratios'!X$54,$B125*(1+'LF Projected Ratios'!X$54))</f>
        <v>0.28282924682057181</v>
      </c>
      <c r="X125">
        <f>IF('LF Projected Ratios'!Y$54&gt;=0,$B125+(1-$B125)*'LF Projected Ratios'!Y$54,$B125*(1+'LF Projected Ratios'!Y$54))</f>
        <v>0.28070997149015825</v>
      </c>
      <c r="Y125">
        <f>IF('LF Projected Ratios'!Z$54&gt;=0,$B125+(1-$B125)*'LF Projected Ratios'!Z$54,$B125*(1+'LF Projected Ratios'!Z$54))</f>
        <v>0.27860918226683973</v>
      </c>
      <c r="Z125">
        <f>IF('LF Projected Ratios'!AA$54&gt;=0,$B125+(1-$B125)*'LF Projected Ratios'!AA$54,$B125*(1+'LF Projected Ratios'!AA$54))</f>
        <v>0.27652663832383445</v>
      </c>
      <c r="AA125">
        <f>IF('LF Projected Ratios'!AB$54&gt;=0,$B125+(1-$B125)*'LF Projected Ratios'!AB$54,$B125*(1+'LF Projected Ratios'!AB$54))</f>
        <v>0.27446210299941715</v>
      </c>
      <c r="AB125">
        <f>IF('LF Projected Ratios'!AC$54&gt;=0,$B125+(1-$B125)*'LF Projected Ratios'!AC$54,$B125*(1+'LF Projected Ratios'!AC$54))</f>
        <v>0.27241534370726611</v>
      </c>
      <c r="AC125">
        <f>IF('LF Projected Ratios'!AD$54&gt;=0,$B125+(1-$B125)*'LF Projected Ratios'!AD$54,$B125*(1+'LF Projected Ratios'!AD$54))</f>
        <v>0.27038613184911364</v>
      </c>
      <c r="AD125">
        <f>IF('LF Projected Ratios'!AE$54&gt;=0,$B125+(1-$B125)*'LF Projected Ratios'!AE$54,$B125*(1+'LF Projected Ratios'!AE$54))</f>
        <v>0.26837424272963289</v>
      </c>
      <c r="AE125">
        <f>IF('LF Projected Ratios'!AF$54&gt;=0,$B125+(1-$B125)*'LF Projected Ratios'!AF$54,$B125*(1+'LF Projected Ratios'!AF$54))</f>
        <v>0.26637945547349867</v>
      </c>
      <c r="AF125">
        <f>IF('LF Projected Ratios'!AG$54&gt;=0,$B125+(1-$B125)*'LF Projected Ratios'!AG$54,$B125*(1+'LF Projected Ratios'!AG$54))</f>
        <v>0.26440155294455076</v>
      </c>
    </row>
    <row r="126" spans="1:32" x14ac:dyDescent="0.25">
      <c r="A126" t="s">
        <v>84</v>
      </c>
      <c r="B126">
        <f t="shared" si="0"/>
        <v>0.28046596716962641</v>
      </c>
      <c r="C126">
        <f>IF('LF Projected Ratios'!D$54&gt;=0,$B126+(1-$B126)*'LF Projected Ratios'!D$54,$B126*(1+'LF Projected Ratios'!D$54))</f>
        <v>0.27887572083005446</v>
      </c>
      <c r="D126">
        <f>IF('LF Projected Ratios'!E$54&gt;=0,$B126+(1-$B126)*'LF Projected Ratios'!E$54,$B126*(1+'LF Projected Ratios'!E$54))</f>
        <v>0.27627080058384595</v>
      </c>
      <c r="E126">
        <f>IF('LF Projected Ratios'!F$54&gt;=0,$B126+(1-$B126)*'LF Projected Ratios'!F$54,$B126*(1+'LF Projected Ratios'!F$54))</f>
        <v>0.27339919786545158</v>
      </c>
      <c r="F126">
        <f>IF('LF Projected Ratios'!G$54&gt;=0,$B126+(1-$B126)*'LF Projected Ratios'!G$54,$B126*(1+'LF Projected Ratios'!G$54))</f>
        <v>0.27111711228562535</v>
      </c>
      <c r="G126">
        <f>IF('LF Projected Ratios'!H$54&gt;=0,$B126+(1-$B126)*'LF Projected Ratios'!H$54,$B126*(1+'LF Projected Ratios'!H$54))</f>
        <v>0.26985777880673611</v>
      </c>
      <c r="H126">
        <f>IF('LF Projected Ratios'!I$54&gt;=0,$B126+(1-$B126)*'LF Projected Ratios'!I$54,$B126*(1+'LF Projected Ratios'!I$54))</f>
        <v>0.26872913605881582</v>
      </c>
      <c r="I126">
        <f>IF('LF Projected Ratios'!J$54&gt;=0,$B126+(1-$B126)*'LF Projected Ratios'!J$54,$B126*(1+'LF Projected Ratios'!J$54))</f>
        <v>0.26645675451887296</v>
      </c>
      <c r="J126">
        <f>IF('LF Projected Ratios'!K$54&gt;=0,$B126+(1-$B126)*'LF Projected Ratios'!K$54,$B126*(1+'LF Projected Ratios'!K$54))</f>
        <v>0.26303318349294458</v>
      </c>
      <c r="K126">
        <f>IF('LF Projected Ratios'!L$54&gt;=0,$B126+(1-$B126)*'LF Projected Ratios'!L$54,$B126*(1+'LF Projected Ratios'!L$54))</f>
        <v>0.25926646336292847</v>
      </c>
      <c r="L126">
        <f>IF('LF Projected Ratios'!M$54&gt;=0,$B126+(1-$B126)*'LF Projected Ratios'!M$54,$B126*(1+'LF Projected Ratios'!M$54))</f>
        <v>0.2592754151900592</v>
      </c>
      <c r="M126">
        <f>IF('LF Projected Ratios'!N$54&gt;=0,$B126+(1-$B126)*'LF Projected Ratios'!N$54,$B126*(1+'LF Projected Ratios'!N$54))</f>
        <v>0.25730213738706642</v>
      </c>
      <c r="N126">
        <f>IF('LF Projected Ratios'!O$54&gt;=0,$B126+(1-$B126)*'LF Projected Ratios'!O$54,$B126*(1+'LF Projected Ratios'!O$54))</f>
        <v>0.25534693957679278</v>
      </c>
      <c r="O126">
        <f>IF('LF Projected Ratios'!P$54&gt;=0,$B126+(1-$B126)*'LF Projected Ratios'!P$54,$B126*(1+'LF Projected Ratios'!P$54))</f>
        <v>0.25340957440777712</v>
      </c>
      <c r="P126">
        <f>IF('LF Projected Ratios'!Q$54&gt;=0,$B126+(1-$B126)*'LF Projected Ratios'!Q$54,$B126*(1+'LF Projected Ratios'!Q$54))</f>
        <v>0.25148979902007812</v>
      </c>
      <c r="Q126">
        <f>IF('LF Projected Ratios'!R$54&gt;=0,$B126+(1-$B126)*'LF Projected Ratios'!R$54,$B126*(1+'LF Projected Ratios'!R$54))</f>
        <v>0.2495873749437883</v>
      </c>
      <c r="R126">
        <f>IF('LF Projected Ratios'!S$54&gt;=0,$B126+(1-$B126)*'LF Projected Ratios'!S$54,$B126*(1+'LF Projected Ratios'!S$54))</f>
        <v>0.24770206800028352</v>
      </c>
      <c r="S126">
        <f>IF('LF Projected Ratios'!T$54&gt;=0,$B126+(1-$B126)*'LF Projected Ratios'!T$54,$B126*(1+'LF Projected Ratios'!T$54))</f>
        <v>0.24583364820612899</v>
      </c>
      <c r="T126">
        <f>IF('LF Projected Ratios'!U$54&gt;=0,$B126+(1-$B126)*'LF Projected Ratios'!U$54,$B126*(1+'LF Projected Ratios'!U$54))</f>
        <v>0.24398188967955464</v>
      </c>
      <c r="U126">
        <f>IF('LF Projected Ratios'!V$54&gt;=0,$B126+(1-$B126)*'LF Projected Ratios'!V$54,$B126*(1+'LF Projected Ratios'!V$54))</f>
        <v>0.24214657054942021</v>
      </c>
      <c r="V126">
        <f>IF('LF Projected Ratios'!W$54&gt;=0,$B126+(1-$B126)*'LF Projected Ratios'!W$54,$B126*(1+'LF Projected Ratios'!W$54))</f>
        <v>0.24032747286659803</v>
      </c>
      <c r="W126">
        <f>IF('LF Projected Ratios'!X$54&gt;=0,$B126+(1-$B126)*'LF Projected Ratios'!X$54,$B126*(1+'LF Projected Ratios'!X$54))</f>
        <v>0.2385243825176902</v>
      </c>
      <c r="X126">
        <f>IF('LF Projected Ratios'!Y$54&gt;=0,$B126+(1-$B126)*'LF Projected Ratios'!Y$54,$B126*(1+'LF Projected Ratios'!Y$54))</f>
        <v>0.23673708914101702</v>
      </c>
      <c r="Y126">
        <f>IF('LF Projected Ratios'!Z$54&gt;=0,$B126+(1-$B126)*'LF Projected Ratios'!Z$54,$B126*(1+'LF Projected Ratios'!Z$54))</f>
        <v>0.2349653860448031</v>
      </c>
      <c r="Z126">
        <f>IF('LF Projected Ratios'!AA$54&gt;=0,$B126+(1-$B126)*'LF Projected Ratios'!AA$54,$B126*(1+'LF Projected Ratios'!AA$54))</f>
        <v>0.23320907012749478</v>
      </c>
      <c r="AA126">
        <f>IF('LF Projected Ratios'!AB$54&gt;=0,$B126+(1-$B126)*'LF Projected Ratios'!AB$54,$B126*(1+'LF Projected Ratios'!AB$54))</f>
        <v>0.23146794180014393</v>
      </c>
      <c r="AB126">
        <f>IF('LF Projected Ratios'!AC$54&gt;=0,$B126+(1-$B126)*'LF Projected Ratios'!AC$54,$B126*(1+'LF Projected Ratios'!AC$54))</f>
        <v>0.2297418049107989</v>
      </c>
      <c r="AC126">
        <f>IF('LF Projected Ratios'!AD$54&gt;=0,$B126+(1-$B126)*'LF Projected Ratios'!AD$54,$B126*(1+'LF Projected Ratios'!AD$54))</f>
        <v>0.22803046667083793</v>
      </c>
      <c r="AD126">
        <f>IF('LF Projected Ratios'!AE$54&gt;=0,$B126+(1-$B126)*'LF Projected Ratios'!AE$54,$B126*(1+'LF Projected Ratios'!AE$54))</f>
        <v>0.22633373758318936</v>
      </c>
      <c r="AE126">
        <f>IF('LF Projected Ratios'!AF$54&gt;=0,$B126+(1-$B126)*'LF Projected Ratios'!AF$54,$B126*(1+'LF Projected Ratios'!AF$54))</f>
        <v>0.22465143137238427</v>
      </c>
      <c r="AF126">
        <f>IF('LF Projected Ratios'!AG$54&gt;=0,$B126+(1-$B126)*'LF Projected Ratios'!AG$54,$B126*(1+'LF Projected Ratios'!AG$54))</f>
        <v>0.22298336491638307</v>
      </c>
    </row>
    <row r="127" spans="1:32" x14ac:dyDescent="0.25">
      <c r="A127" t="s">
        <v>86</v>
      </c>
      <c r="B127">
        <f t="shared" si="0"/>
        <v>0.33542062194179534</v>
      </c>
      <c r="C127">
        <f>IF('LF Projected Ratios'!D$54&gt;=0,$B127+(1-$B127)*'LF Projected Ratios'!D$54,$B127*(1+'LF Projected Ratios'!D$54))</f>
        <v>0.33351878186600004</v>
      </c>
      <c r="D127">
        <f>IF('LF Projected Ratios'!E$54&gt;=0,$B127+(1-$B127)*'LF Projected Ratios'!E$54,$B127*(1+'LF Projected Ratios'!E$54))</f>
        <v>0.33040345212417943</v>
      </c>
      <c r="E127">
        <f>IF('LF Projected Ratios'!F$54&gt;=0,$B127+(1-$B127)*'LF Projected Ratios'!F$54,$B127*(1+'LF Projected Ratios'!F$54))</f>
        <v>0.32696918600093511</v>
      </c>
      <c r="F127">
        <f>IF('LF Projected Ratios'!G$54&gt;=0,$B127+(1-$B127)*'LF Projected Ratios'!G$54,$B127*(1+'LF Projected Ratios'!G$54))</f>
        <v>0.32423994732633055</v>
      </c>
      <c r="G127">
        <f>IF('LF Projected Ratios'!H$54&gt;=0,$B127+(1-$B127)*'LF Projected Ratios'!H$54,$B127*(1+'LF Projected Ratios'!H$54))</f>
        <v>0.32273385935785459</v>
      </c>
      <c r="H127">
        <f>IF('LF Projected Ratios'!I$54&gt;=0,$B127+(1-$B127)*'LF Projected Ratios'!I$54,$B127*(1+'LF Projected Ratios'!I$54))</f>
        <v>0.32138406973354494</v>
      </c>
      <c r="I127">
        <f>IF('LF Projected Ratios'!J$54&gt;=0,$B127+(1-$B127)*'LF Projected Ratios'!J$54,$B127*(1+'LF Projected Ratios'!J$54))</f>
        <v>0.31866643651369797</v>
      </c>
      <c r="J127">
        <f>IF('LF Projected Ratios'!K$54&gt;=0,$B127+(1-$B127)*'LF Projected Ratios'!K$54,$B127*(1+'LF Projected Ratios'!K$54))</f>
        <v>0.31457204911130671</v>
      </c>
      <c r="K127">
        <f>IF('LF Projected Ratios'!L$54&gt;=0,$B127+(1-$B127)*'LF Projected Ratios'!L$54,$B127*(1+'LF Projected Ratios'!L$54))</f>
        <v>0.31006727578197596</v>
      </c>
      <c r="L127">
        <f>IF('LF Projected Ratios'!M$54&gt;=0,$B127+(1-$B127)*'LF Projected Ratios'!M$54,$B127*(1+'LF Projected Ratios'!M$54))</f>
        <v>0.31007798163500333</v>
      </c>
      <c r="M127">
        <f>IF('LF Projected Ratios'!N$54&gt;=0,$B127+(1-$B127)*'LF Projected Ratios'!N$54,$B127*(1+'LF Projected Ratios'!N$54))</f>
        <v>0.30771805870166763</v>
      </c>
      <c r="N127">
        <f>IF('LF Projected Ratios'!O$54&gt;=0,$B127+(1-$B127)*'LF Projected Ratios'!O$54,$B127*(1+'LF Projected Ratios'!O$54))</f>
        <v>0.30537975836469811</v>
      </c>
      <c r="O127">
        <f>IF('LF Projected Ratios'!P$54&gt;=0,$B127+(1-$B127)*'LF Projected Ratios'!P$54,$B127*(1+'LF Projected Ratios'!P$54))</f>
        <v>0.30306278480645321</v>
      </c>
      <c r="P127">
        <f>IF('LF Projected Ratios'!Q$54&gt;=0,$B127+(1-$B127)*'LF Projected Ratios'!Q$54,$B127*(1+'LF Projected Ratios'!Q$54))</f>
        <v>0.30076684758088212</v>
      </c>
      <c r="Q127">
        <f>IF('LF Projected Ratios'!R$54&gt;=0,$B127+(1-$B127)*'LF Projected Ratios'!R$54,$B127*(1+'LF Projected Ratios'!R$54))</f>
        <v>0.29849166149215339</v>
      </c>
      <c r="R127">
        <f>IF('LF Projected Ratios'!S$54&gt;=0,$B127+(1-$B127)*'LF Projected Ratios'!S$54,$B127*(1+'LF Projected Ratios'!S$54))</f>
        <v>0.29623694647655546</v>
      </c>
      <c r="S127">
        <f>IF('LF Projected Ratios'!T$54&gt;=0,$B127+(1-$B127)*'LF Projected Ratios'!T$54,$B127*(1+'LF Projected Ratios'!T$54))</f>
        <v>0.29400242748757366</v>
      </c>
      <c r="T127">
        <f>IF('LF Projected Ratios'!U$54&gt;=0,$B127+(1-$B127)*'LF Projected Ratios'!U$54,$B127*(1+'LF Projected Ratios'!U$54))</f>
        <v>0.2917878343840406</v>
      </c>
      <c r="U127">
        <f>IF('LF Projected Ratios'!V$54&gt;=0,$B127+(1-$B127)*'LF Projected Ratios'!V$54,$B127*(1+'LF Projected Ratios'!V$54))</f>
        <v>0.28959290182126357</v>
      </c>
      <c r="V127">
        <f>IF('LF Projected Ratios'!W$54&gt;=0,$B127+(1-$B127)*'LF Projected Ratios'!W$54,$B127*(1+'LF Projected Ratios'!W$54))</f>
        <v>0.28741736914504379</v>
      </c>
      <c r="W127">
        <f>IF('LF Projected Ratios'!X$54&gt;=0,$B127+(1-$B127)*'LF Projected Ratios'!X$54,$B127*(1+'LF Projected Ratios'!X$54))</f>
        <v>0.2852609802884874</v>
      </c>
      <c r="X127">
        <f>IF('LF Projected Ratios'!Y$54&gt;=0,$B127+(1-$B127)*'LF Projected Ratios'!Y$54,$B127*(1+'LF Projected Ratios'!Y$54))</f>
        <v>0.28312348367153206</v>
      </c>
      <c r="Y127">
        <f>IF('LF Projected Ratios'!Z$54&gt;=0,$B127+(1-$B127)*'LF Projected Ratios'!Z$54,$B127*(1+'LF Projected Ratios'!Z$54))</f>
        <v>0.28100463210310322</v>
      </c>
      <c r="Z127">
        <f>IF('LF Projected Ratios'!AA$54&gt;=0,$B127+(1-$B127)*'LF Projected Ratios'!AA$54,$B127*(1+'LF Projected Ratios'!AA$54))</f>
        <v>0.27890418268581779</v>
      </c>
      <c r="AA127">
        <f>IF('LF Projected Ratios'!AB$54&gt;=0,$B127+(1-$B127)*'LF Projected Ratios'!AB$54,$B127*(1+'LF Projected Ratios'!AB$54))</f>
        <v>0.27682189672316021</v>
      </c>
      <c r="AB127">
        <f>IF('LF Projected Ratios'!AC$54&gt;=0,$B127+(1-$B127)*'LF Projected Ratios'!AC$54,$B127*(1+'LF Projected Ratios'!AC$54))</f>
        <v>0.27475753962905825</v>
      </c>
      <c r="AC127">
        <f>IF('LF Projected Ratios'!AD$54&gt;=0,$B127+(1-$B127)*'LF Projected Ratios'!AD$54,$B127*(1+'LF Projected Ratios'!AD$54))</f>
        <v>0.27271088083978234</v>
      </c>
      <c r="AD127">
        <f>IF('LF Projected Ratios'!AE$54&gt;=0,$B127+(1-$B127)*'LF Projected Ratios'!AE$54,$B127*(1+'LF Projected Ratios'!AE$54))</f>
        <v>0.27068169372810108</v>
      </c>
      <c r="AE127">
        <f>IF('LF Projected Ratios'!AF$54&gt;=0,$B127+(1-$B127)*'LF Projected Ratios'!AF$54,$B127*(1+'LF Projected Ratios'!AF$54))</f>
        <v>0.26866975551962852</v>
      </c>
      <c r="AF127">
        <f>IF('LF Projected Ratios'!AG$54&gt;=0,$B127+(1-$B127)*'LF Projected Ratios'!AG$54,$B127*(1+'LF Projected Ratios'!AG$54))</f>
        <v>0.26667484721129253</v>
      </c>
    </row>
    <row r="128" spans="1:32" x14ac:dyDescent="0.25">
      <c r="A128" t="s">
        <v>88</v>
      </c>
      <c r="B128">
        <f t="shared" si="0"/>
        <v>0.36368667850337444</v>
      </c>
      <c r="C128">
        <f>IF('LF Projected Ratios'!D$54&gt;=0,$B128+(1-$B128)*'LF Projected Ratios'!D$54,$B128*(1+'LF Projected Ratios'!D$54))</f>
        <v>0.36162456945293381</v>
      </c>
      <c r="D128">
        <f>IF('LF Projected Ratios'!E$54&gt;=0,$B128+(1-$B128)*'LF Projected Ratios'!E$54,$B128*(1+'LF Projected Ratios'!E$54))</f>
        <v>0.35824670938074621</v>
      </c>
      <c r="E128">
        <f>IF('LF Projected Ratios'!F$54&gt;=0,$B128+(1-$B128)*'LF Projected Ratios'!F$54,$B128*(1+'LF Projected Ratios'!F$54))</f>
        <v>0.35452303600542195</v>
      </c>
      <c r="F128">
        <f>IF('LF Projected Ratios'!G$54&gt;=0,$B128+(1-$B128)*'LF Projected Ratios'!G$54,$B128*(1+'LF Projected Ratios'!G$54))</f>
        <v>0.35156380307971907</v>
      </c>
      <c r="G128">
        <f>IF('LF Projected Ratios'!H$54&gt;=0,$B128+(1-$B128)*'LF Projected Ratios'!H$54,$B128*(1+'LF Projected Ratios'!H$54))</f>
        <v>0.34993079635634605</v>
      </c>
      <c r="H128">
        <f>IF('LF Projected Ratios'!I$54&gt;=0,$B128+(1-$B128)*'LF Projected Ratios'!I$54,$B128*(1+'LF Projected Ratios'!I$54))</f>
        <v>0.3484672593135083</v>
      </c>
      <c r="I128">
        <f>IF('LF Projected Ratios'!J$54&gt;=0,$B128+(1-$B128)*'LF Projected Ratios'!J$54,$B128*(1+'LF Projected Ratios'!J$54))</f>
        <v>0.34552060983979738</v>
      </c>
      <c r="J128">
        <f>IF('LF Projected Ratios'!K$54&gt;=0,$B128+(1-$B128)*'LF Projected Ratios'!K$54,$B128*(1+'LF Projected Ratios'!K$54))</f>
        <v>0.34108118644876889</v>
      </c>
      <c r="K128">
        <f>IF('LF Projected Ratios'!L$54&gt;=0,$B128+(1-$B128)*'LF Projected Ratios'!L$54,$B128*(1+'LF Projected Ratios'!L$54))</f>
        <v>0.33619679371205996</v>
      </c>
      <c r="L128">
        <f>IF('LF Projected Ratios'!M$54&gt;=0,$B128+(1-$B128)*'LF Projected Ratios'!M$54,$B128*(1+'LF Projected Ratios'!M$54))</f>
        <v>0.33620840175245276</v>
      </c>
      <c r="M128">
        <f>IF('LF Projected Ratios'!N$54&gt;=0,$B128+(1-$B128)*'LF Projected Ratios'!N$54,$B128*(1+'LF Projected Ratios'!N$54))</f>
        <v>0.33364960698253032</v>
      </c>
      <c r="N128">
        <f>IF('LF Projected Ratios'!O$54&gt;=0,$B128+(1-$B128)*'LF Projected Ratios'!O$54,$B128*(1+'LF Projected Ratios'!O$54))</f>
        <v>0.33111425695553248</v>
      </c>
      <c r="O128">
        <f>IF('LF Projected Ratios'!P$54&gt;=0,$B128+(1-$B128)*'LF Projected Ratios'!P$54,$B128*(1+'LF Projected Ratios'!P$54))</f>
        <v>0.32860203092512325</v>
      </c>
      <c r="P128">
        <f>IF('LF Projected Ratios'!Q$54&gt;=0,$B128+(1-$B128)*'LF Projected Ratios'!Q$54,$B128*(1+'LF Projected Ratios'!Q$54))</f>
        <v>0.32611261396922392</v>
      </c>
      <c r="Q128">
        <f>IF('LF Projected Ratios'!R$54&gt;=0,$B128+(1-$B128)*'LF Projected Ratios'!R$54,$B128*(1+'LF Projected Ratios'!R$54))</f>
        <v>0.32364569685841366</v>
      </c>
      <c r="R128">
        <f>IF('LF Projected Ratios'!S$54&gt;=0,$B128+(1-$B128)*'LF Projected Ratios'!S$54,$B128*(1+'LF Projected Ratios'!S$54))</f>
        <v>0.32120097592787772</v>
      </c>
      <c r="S128">
        <f>IF('LF Projected Ratios'!T$54&gt;=0,$B128+(1-$B128)*'LF Projected Ratios'!T$54,$B128*(1+'LF Projected Ratios'!T$54))</f>
        <v>0.31877815295279976</v>
      </c>
      <c r="T128">
        <f>IF('LF Projected Ratios'!U$54&gt;=0,$B128+(1-$B128)*'LF Projected Ratios'!U$54,$B128*(1+'LF Projected Ratios'!U$54))</f>
        <v>0.3163769350270868</v>
      </c>
      <c r="U128">
        <f>IF('LF Projected Ratios'!V$54&gt;=0,$B128+(1-$B128)*'LF Projected Ratios'!V$54,$B128*(1+'LF Projected Ratios'!V$54))</f>
        <v>0.31399703444532173</v>
      </c>
      <c r="V128">
        <f>IF('LF Projected Ratios'!W$54&gt;=0,$B128+(1-$B128)*'LF Projected Ratios'!W$54,$B128*(1+'LF Projected Ratios'!W$54))</f>
        <v>0.31163816858785159</v>
      </c>
      <c r="W128">
        <f>IF('LF Projected Ratios'!X$54&gt;=0,$B128+(1-$B128)*'LF Projected Ratios'!X$54,$B128*(1+'LF Projected Ratios'!X$54))</f>
        <v>0.30930005980890241</v>
      </c>
      <c r="X128">
        <f>IF('LF Projected Ratios'!Y$54&gt;=0,$B128+(1-$B128)*'LF Projected Ratios'!Y$54,$B128*(1+'LF Projected Ratios'!Y$54))</f>
        <v>0.30698243532763969</v>
      </c>
      <c r="Y128">
        <f>IF('LF Projected Ratios'!Z$54&gt;=0,$B128+(1-$B128)*'LF Projected Ratios'!Z$54,$B128*(1+'LF Projected Ratios'!Z$54))</f>
        <v>0.3046850271220784</v>
      </c>
      <c r="Z128">
        <f>IF('LF Projected Ratios'!AA$54&gt;=0,$B128+(1-$B128)*'LF Projected Ratios'!AA$54,$B128*(1+'LF Projected Ratios'!AA$54))</f>
        <v>0.30240757182575662</v>
      </c>
      <c r="AA128">
        <f>IF('LF Projected Ratios'!AB$54&gt;=0,$B128+(1-$B128)*'LF Projected Ratios'!AB$54,$B128*(1+'LF Projected Ratios'!AB$54))</f>
        <v>0.30014981062708901</v>
      </c>
      <c r="AB128">
        <f>IF('LF Projected Ratios'!AC$54&gt;=0,$B128+(1-$B128)*'LF Projected Ratios'!AC$54,$B128*(1+'LF Projected Ratios'!AC$54))</f>
        <v>0.29791148917132265</v>
      </c>
      <c r="AC128">
        <f>IF('LF Projected Ratios'!AD$54&gt;=0,$B128+(1-$B128)*'LF Projected Ratios'!AD$54,$B128*(1+'LF Projected Ratios'!AD$54))</f>
        <v>0.29569235746501193</v>
      </c>
      <c r="AD128">
        <f>IF('LF Projected Ratios'!AE$54&gt;=0,$B128+(1-$B128)*'LF Projected Ratios'!AE$54,$B128*(1+'LF Projected Ratios'!AE$54))</f>
        <v>0.29349216978294013</v>
      </c>
      <c r="AE128">
        <f>IF('LF Projected Ratios'!AF$54&gt;=0,$B128+(1-$B128)*'LF Projected Ratios'!AF$54,$B128*(1+'LF Projected Ratios'!AF$54))</f>
        <v>0.29131068457741693</v>
      </c>
      <c r="AF128">
        <f>IF('LF Projected Ratios'!AG$54&gt;=0,$B128+(1-$B128)*'LF Projected Ratios'!AG$54,$B128*(1+'LF Projected Ratios'!AG$54))</f>
        <v>0.28914766438987638</v>
      </c>
    </row>
    <row r="129" spans="1:32" x14ac:dyDescent="0.25">
      <c r="A129" t="s">
        <v>90</v>
      </c>
      <c r="B129">
        <f t="shared" si="0"/>
        <v>0.32515591142849637</v>
      </c>
      <c r="C129">
        <f>IF('LF Projected Ratios'!D$54&gt;=0,$B129+(1-$B129)*'LF Projected Ratios'!D$54,$B129*(1+'LF Projected Ratios'!D$54))</f>
        <v>0.32331227241889554</v>
      </c>
      <c r="D129">
        <f>IF('LF Projected Ratios'!E$54&gt;=0,$B129+(1-$B129)*'LF Projected Ratios'!E$54,$B129*(1+'LF Projected Ratios'!E$54))</f>
        <v>0.32029227956413969</v>
      </c>
      <c r="E129">
        <f>IF('LF Projected Ratios'!F$54&gt;=0,$B129+(1-$B129)*'LF Projected Ratios'!F$54,$B129*(1+'LF Projected Ratios'!F$54))</f>
        <v>0.31696311057945731</v>
      </c>
      <c r="F129">
        <f>IF('LF Projected Ratios'!G$54&gt;=0,$B129+(1-$B129)*'LF Projected Ratios'!G$54,$B129*(1+'LF Projected Ratios'!G$54))</f>
        <v>0.31431739343896214</v>
      </c>
      <c r="G129">
        <f>IF('LF Projected Ratios'!H$54&gt;=0,$B129+(1-$B129)*'LF Projected Ratios'!H$54,$B129*(1+'LF Projected Ratios'!H$54))</f>
        <v>0.31285739553171876</v>
      </c>
      <c r="H129">
        <f>IF('LF Projected Ratios'!I$54&gt;=0,$B129+(1-$B129)*'LF Projected Ratios'!I$54,$B129*(1+'LF Projected Ratios'!I$54))</f>
        <v>0.31154891284813085</v>
      </c>
      <c r="I129">
        <f>IF('LF Projected Ratios'!J$54&gt;=0,$B129+(1-$B129)*'LF Projected Ratios'!J$54,$B129*(1+'LF Projected Ratios'!J$54))</f>
        <v>0.30891444600643186</v>
      </c>
      <c r="J129">
        <f>IF('LF Projected Ratios'!K$54&gt;=0,$B129+(1-$B129)*'LF Projected Ratios'!K$54,$B129*(1+'LF Projected Ratios'!K$54))</f>
        <v>0.3049453571058785</v>
      </c>
      <c r="K129">
        <f>IF('LF Projected Ratios'!L$54&gt;=0,$B129+(1-$B129)*'LF Projected Ratios'!L$54,$B129*(1+'LF Projected Ratios'!L$54))</f>
        <v>0.3005784411148531</v>
      </c>
      <c r="L129">
        <f>IF('LF Projected Ratios'!M$54&gt;=0,$B129+(1-$B129)*'LF Projected Ratios'!M$54,$B129*(1+'LF Projected Ratios'!M$54))</f>
        <v>0.3005888193419835</v>
      </c>
      <c r="M129">
        <f>IF('LF Projected Ratios'!N$54&gt;=0,$B129+(1-$B129)*'LF Projected Ratios'!N$54,$B129*(1+'LF Projected Ratios'!N$54))</f>
        <v>0.29830111595676073</v>
      </c>
      <c r="N129">
        <f>IF('LF Projected Ratios'!O$54&gt;=0,$B129+(1-$B129)*'LF Projected Ratios'!O$54,$B129*(1+'LF Projected Ratios'!O$54))</f>
        <v>0.29603437346233885</v>
      </c>
      <c r="O129">
        <f>IF('LF Projected Ratios'!P$54&gt;=0,$B129+(1-$B129)*'LF Projected Ratios'!P$54,$B129*(1+'LF Projected Ratios'!P$54))</f>
        <v>0.29378830509383652</v>
      </c>
      <c r="P129">
        <f>IF('LF Projected Ratios'!Q$54&gt;=0,$B129+(1-$B129)*'LF Projected Ratios'!Q$54,$B129*(1+'LF Projected Ratios'!Q$54))</f>
        <v>0.29156262929357896</v>
      </c>
      <c r="Q129">
        <f>IF('LF Projected Ratios'!R$54&gt;=0,$B129+(1-$B129)*'LF Projected Ratios'!R$54,$B129*(1+'LF Projected Ratios'!R$54))</f>
        <v>0.28935706959344104</v>
      </c>
      <c r="R129">
        <f>IF('LF Projected Ratios'!S$54&gt;=0,$B129+(1-$B129)*'LF Projected Ratios'!S$54,$B129*(1+'LF Projected Ratios'!S$54))</f>
        <v>0.28717135450036163</v>
      </c>
      <c r="S129">
        <f>IF('LF Projected Ratios'!T$54&gt;=0,$B129+(1-$B129)*'LF Projected Ratios'!T$54,$B129*(1+'LF Projected Ratios'!T$54))</f>
        <v>0.28500521738493784</v>
      </c>
      <c r="T129">
        <f>IF('LF Projected Ratios'!U$54&gt;=0,$B129+(1-$B129)*'LF Projected Ratios'!U$54,$B129*(1+'LF Projected Ratios'!U$54))</f>
        <v>0.28285839637299803</v>
      </c>
      <c r="U129">
        <f>IF('LF Projected Ratios'!V$54&gt;=0,$B129+(1-$B129)*'LF Projected Ratios'!V$54,$B129*(1+'LF Projected Ratios'!V$54))</f>
        <v>0.28073063424006128</v>
      </c>
      <c r="V129">
        <f>IF('LF Projected Ratios'!W$54&gt;=0,$B129+(1-$B129)*'LF Projected Ratios'!W$54,$B129*(1+'LF Projected Ratios'!W$54))</f>
        <v>0.27862167830859963</v>
      </c>
      <c r="W129">
        <f>IF('LF Projected Ratios'!X$54&gt;=0,$B129+(1-$B129)*'LF Projected Ratios'!X$54,$B129*(1+'LF Projected Ratios'!X$54))</f>
        <v>0.27653128034800695</v>
      </c>
      <c r="X129">
        <f>IF('LF Projected Ratios'!Y$54&gt;=0,$B129+(1-$B129)*'LF Projected Ratios'!Y$54,$B129*(1+'LF Projected Ratios'!Y$54))</f>
        <v>0.27445919647720057</v>
      </c>
      <c r="Y129">
        <f>IF('LF Projected Ratios'!Z$54&gt;=0,$B129+(1-$B129)*'LF Projected Ratios'!Z$54,$B129*(1+'LF Projected Ratios'!Z$54))</f>
        <v>0.2724051870697714</v>
      </c>
      <c r="Z129">
        <f>IF('LF Projected Ratios'!AA$54&gt;=0,$B129+(1-$B129)*'LF Projected Ratios'!AA$54,$B129*(1+'LF Projected Ratios'!AA$54))</f>
        <v>0.27036901666160434</v>
      </c>
      <c r="AA129">
        <f>IF('LF Projected Ratios'!AB$54&gt;=0,$B129+(1-$B129)*'LF Projected Ratios'!AB$54,$B129*(1+'LF Projected Ratios'!AB$54))</f>
        <v>0.2683504538608944</v>
      </c>
      <c r="AB129">
        <f>IF('LF Projected Ratios'!AC$54&gt;=0,$B129+(1-$B129)*'LF Projected Ratios'!AC$54,$B129*(1+'LF Projected Ratios'!AC$54))</f>
        <v>0.26634927126049041</v>
      </c>
      <c r="AC129">
        <f>IF('LF Projected Ratios'!AD$54&gt;=0,$B129+(1-$B129)*'LF Projected Ratios'!AD$54,$B129*(1+'LF Projected Ratios'!AD$54))</f>
        <v>0.26436524535248995</v>
      </c>
      <c r="AD129">
        <f>IF('LF Projected Ratios'!AE$54&gt;=0,$B129+(1-$B129)*'LF Projected Ratios'!AE$54,$B129*(1+'LF Projected Ratios'!AE$54))</f>
        <v>0.26239815644502212</v>
      </c>
      <c r="AE129">
        <f>IF('LF Projected Ratios'!AF$54&gt;=0,$B129+(1-$B129)*'LF Projected Ratios'!AF$54,$B129*(1+'LF Projected Ratios'!AF$54))</f>
        <v>0.26044778858115464</v>
      </c>
      <c r="AF129">
        <f>IF('LF Projected Ratios'!AG$54&gt;=0,$B129+(1-$B129)*'LF Projected Ratios'!AG$54,$B129*(1+'LF Projected Ratios'!AG$54))</f>
        <v>0.25851392945985757</v>
      </c>
    </row>
    <row r="130" spans="1:32" x14ac:dyDescent="0.25">
      <c r="A130" t="s">
        <v>92</v>
      </c>
      <c r="B130">
        <f t="shared" si="0"/>
        <v>0.35223192509615153</v>
      </c>
      <c r="C130">
        <f>IF('LF Projected Ratios'!D$54&gt;=0,$B130+(1-$B130)*'LF Projected Ratios'!D$54,$B130*(1+'LF Projected Ratios'!D$54))</f>
        <v>0.35023476467338355</v>
      </c>
      <c r="D130">
        <f>IF('LF Projected Ratios'!E$54&gt;=0,$B130+(1-$B130)*'LF Projected Ratios'!E$54,$B130*(1+'LF Projected Ratios'!E$54))</f>
        <v>0.34696329440444701</v>
      </c>
      <c r="E130">
        <f>IF('LF Projected Ratios'!F$54&gt;=0,$B130+(1-$B130)*'LF Projected Ratios'!F$54,$B130*(1+'LF Projected Ratios'!F$54))</f>
        <v>0.34335690264212793</v>
      </c>
      <c r="F130">
        <f>IF('LF Projected Ratios'!G$54&gt;=0,$B130+(1-$B130)*'LF Projected Ratios'!G$54,$B130*(1+'LF Projected Ratios'!G$54))</f>
        <v>0.34049087434953934</v>
      </c>
      <c r="G130">
        <f>IF('LF Projected Ratios'!H$54&gt;=0,$B130+(1-$B130)*'LF Projected Ratios'!H$54,$B130*(1+'LF Projected Ratios'!H$54))</f>
        <v>0.3389093011551742</v>
      </c>
      <c r="H130">
        <f>IF('LF Projected Ratios'!I$54&gt;=0,$B130+(1-$B130)*'LF Projected Ratios'!I$54,$B130*(1+'LF Projected Ratios'!I$54))</f>
        <v>0.33749185998804199</v>
      </c>
      <c r="I130">
        <f>IF('LF Projected Ratios'!J$54&gt;=0,$B130+(1-$B130)*'LF Projected Ratios'!J$54,$B130*(1+'LF Projected Ratios'!J$54))</f>
        <v>0.33463801881635019</v>
      </c>
      <c r="J130">
        <f>IF('LF Projected Ratios'!K$54&gt;=0,$B130+(1-$B130)*'LF Projected Ratios'!K$54,$B130*(1+'LF Projected Ratios'!K$54))</f>
        <v>0.33033842045389777</v>
      </c>
      <c r="K130">
        <f>IF('LF Projected Ratios'!L$54&gt;=0,$B130+(1-$B130)*'LF Projected Ratios'!L$54,$B130*(1+'LF Projected Ratios'!L$54))</f>
        <v>0.32560786759544141</v>
      </c>
      <c r="L130">
        <f>IF('LF Projected Ratios'!M$54&gt;=0,$B130+(1-$B130)*'LF Projected Ratios'!M$54,$B130*(1+'LF Projected Ratios'!M$54))</f>
        <v>0.32561911002651139</v>
      </c>
      <c r="M130">
        <f>IF('LF Projected Ratios'!N$54&gt;=0,$B130+(1-$B130)*'LF Projected Ratios'!N$54,$B130*(1+'LF Projected Ratios'!N$54))</f>
        <v>0.32314090760390773</v>
      </c>
      <c r="N130">
        <f>IF('LF Projected Ratios'!O$54&gt;=0,$B130+(1-$B130)*'LF Projected Ratios'!O$54,$B130*(1+'LF Projected Ratios'!O$54))</f>
        <v>0.32068541150359142</v>
      </c>
      <c r="O130">
        <f>IF('LF Projected Ratios'!P$54&gt;=0,$B130+(1-$B130)*'LF Projected Ratios'!P$54,$B130*(1+'LF Projected Ratios'!P$54))</f>
        <v>0.31825231108152169</v>
      </c>
      <c r="P130">
        <f>IF('LF Projected Ratios'!Q$54&gt;=0,$B130+(1-$B130)*'LF Projected Ratios'!Q$54,$B130*(1+'LF Projected Ratios'!Q$54))</f>
        <v>0.31584130133447291</v>
      </c>
      <c r="Q130">
        <f>IF('LF Projected Ratios'!R$54&gt;=0,$B130+(1-$B130)*'LF Projected Ratios'!R$54,$B130*(1+'LF Projected Ratios'!R$54))</f>
        <v>0.3134520827725803</v>
      </c>
      <c r="R130">
        <f>IF('LF Projected Ratios'!S$54&gt;=0,$B130+(1-$B130)*'LF Projected Ratios'!S$54,$B130*(1+'LF Projected Ratios'!S$54))</f>
        <v>0.31108436129532102</v>
      </c>
      <c r="S130">
        <f>IF('LF Projected Ratios'!T$54&gt;=0,$B130+(1-$B130)*'LF Projected Ratios'!T$54,$B130*(1+'LF Projected Ratios'!T$54))</f>
        <v>0.30873784807083138</v>
      </c>
      <c r="T130">
        <f>IF('LF Projected Ratios'!U$54&gt;=0,$B130+(1-$B130)*'LF Projected Ratios'!U$54,$B130*(1+'LF Projected Ratios'!U$54))</f>
        <v>0.30641225941845124</v>
      </c>
      <c r="U130">
        <f>IF('LF Projected Ratios'!V$54&gt;=0,$B130+(1-$B130)*'LF Projected Ratios'!V$54,$B130*(1+'LF Projected Ratios'!V$54))</f>
        <v>0.30410731669439495</v>
      </c>
      <c r="V130">
        <f>IF('LF Projected Ratios'!W$54&gt;=0,$B130+(1-$B130)*'LF Projected Ratios'!W$54,$B130*(1+'LF Projected Ratios'!W$54))</f>
        <v>0.30182274618045846</v>
      </c>
      <c r="W130">
        <f>IF('LF Projected Ratios'!X$54&gt;=0,$B130+(1-$B130)*'LF Projected Ratios'!X$54,$B130*(1+'LF Projected Ratios'!X$54))</f>
        <v>0.29955827897565862</v>
      </c>
      <c r="X130">
        <f>IF('LF Projected Ratios'!Y$54&gt;=0,$B130+(1-$B130)*'LF Projected Ratios'!Y$54,$B130*(1+'LF Projected Ratios'!Y$54))</f>
        <v>0.29731365089072431</v>
      </c>
      <c r="Y130">
        <f>IF('LF Projected Ratios'!Z$54&gt;=0,$B130+(1-$B130)*'LF Projected Ratios'!Z$54,$B130*(1+'LF Projected Ratios'!Z$54))</f>
        <v>0.29508860234534834</v>
      </c>
      <c r="Z130">
        <f>IF('LF Projected Ratios'!AA$54&gt;=0,$B130+(1-$B130)*'LF Projected Ratios'!AA$54,$B130*(1+'LF Projected Ratios'!AA$54))</f>
        <v>0.29288287826811521</v>
      </c>
      <c r="AA130">
        <f>IF('LF Projected Ratios'!AB$54&gt;=0,$B130+(1-$B130)*'LF Projected Ratios'!AB$54,$B130*(1+'LF Projected Ratios'!AB$54))</f>
        <v>0.29069622799902461</v>
      </c>
      <c r="AB130">
        <f>IF('LF Projected Ratios'!AC$54&gt;=0,$B130+(1-$B130)*'LF Projected Ratios'!AC$54,$B130*(1+'LF Projected Ratios'!AC$54))</f>
        <v>0.28852840519453521</v>
      </c>
      <c r="AC130">
        <f>IF('LF Projected Ratios'!AD$54&gt;=0,$B130+(1-$B130)*'LF Projected Ratios'!AD$54,$B130*(1+'LF Projected Ratios'!AD$54))</f>
        <v>0.28637916773504857</v>
      </c>
      <c r="AD130">
        <f>IF('LF Projected Ratios'!AE$54&gt;=0,$B130+(1-$B130)*'LF Projected Ratios'!AE$54,$B130*(1+'LF Projected Ratios'!AE$54))</f>
        <v>0.28424827763476185</v>
      </c>
      <c r="AE130">
        <f>IF('LF Projected Ratios'!AF$54&gt;=0,$B130+(1-$B130)*'LF Projected Ratios'!AF$54,$B130*(1+'LF Projected Ratios'!AF$54))</f>
        <v>0.2821355009538225</v>
      </c>
      <c r="AF130">
        <f>IF('LF Projected Ratios'!AG$54&gt;=0,$B130+(1-$B130)*'LF Projected Ratios'!AG$54,$B130*(1+'LF Projected Ratios'!AG$54))</f>
        <v>0.28004060771271039</v>
      </c>
    </row>
    <row r="131" spans="1:32" x14ac:dyDescent="0.25">
      <c r="A131" t="s">
        <v>94</v>
      </c>
      <c r="B131">
        <f t="shared" si="0"/>
        <v>0.33750946373228885</v>
      </c>
      <c r="C131">
        <f>IF('LF Projected Ratios'!D$54&gt;=0,$B131+(1-$B131)*'LF Projected Ratios'!D$54,$B131*(1+'LF Projected Ratios'!D$54))</f>
        <v>0.33559577989147354</v>
      </c>
      <c r="D131">
        <f>IF('LF Projected Ratios'!E$54&gt;=0,$B131+(1-$B131)*'LF Projected Ratios'!E$54,$B131*(1+'LF Projected Ratios'!E$54))</f>
        <v>0.33246104934203941</v>
      </c>
      <c r="E131">
        <f>IF('LF Projected Ratios'!F$54&gt;=0,$B131+(1-$B131)*'LF Projected Ratios'!F$54,$B131*(1+'LF Projected Ratios'!F$54))</f>
        <v>0.32900539622548391</v>
      </c>
      <c r="F131">
        <f>IF('LF Projected Ratios'!G$54&gt;=0,$B131+(1-$B131)*'LF Projected Ratios'!G$54,$B131*(1+'LF Projected Ratios'!G$54))</f>
        <v>0.32625916113674491</v>
      </c>
      <c r="G131">
        <f>IF('LF Projected Ratios'!H$54&gt;=0,$B131+(1-$B131)*'LF Projected Ratios'!H$54,$B131*(1+'LF Projected Ratios'!H$54))</f>
        <v>0.32474369396113945</v>
      </c>
      <c r="H131">
        <f>IF('LF Projected Ratios'!I$54&gt;=0,$B131+(1-$B131)*'LF Projected Ratios'!I$54,$B131*(1+'LF Projected Ratios'!I$54))</f>
        <v>0.32338549848223652</v>
      </c>
      <c r="I131">
        <f>IF('LF Projected Ratios'!J$54&gt;=0,$B131+(1-$B131)*'LF Projected Ratios'!J$54,$B131*(1+'LF Projected Ratios'!J$54))</f>
        <v>0.320650941121566</v>
      </c>
      <c r="J131">
        <f>IF('LF Projected Ratios'!K$54&gt;=0,$B131+(1-$B131)*'LF Projected Ratios'!K$54,$B131*(1+'LF Projected Ratios'!K$54))</f>
        <v>0.3165310558011783</v>
      </c>
      <c r="K131">
        <f>IF('LF Projected Ratios'!L$54&gt;=0,$B131+(1-$B131)*'LF Projected Ratios'!L$54,$B131*(1+'LF Projected Ratios'!L$54))</f>
        <v>0.31199822886341844</v>
      </c>
      <c r="L131">
        <f>IF('LF Projected Ratios'!M$54&gt;=0,$B131+(1-$B131)*'LF Projected Ratios'!M$54,$B131*(1+'LF Projected Ratios'!M$54))</f>
        <v>0.31200900138746046</v>
      </c>
      <c r="M131">
        <f>IF('LF Projected Ratios'!N$54&gt;=0,$B131+(1-$B131)*'LF Projected Ratios'!N$54,$B131*(1+'LF Projected Ratios'!N$54))</f>
        <v>0.30963438196463361</v>
      </c>
      <c r="N131">
        <f>IF('LF Projected Ratios'!O$54&gt;=0,$B131+(1-$B131)*'LF Projected Ratios'!O$54,$B131*(1+'LF Projected Ratios'!O$54))</f>
        <v>0.30728151979352786</v>
      </c>
      <c r="O131">
        <f>IF('LF Projected Ratios'!P$54&gt;=0,$B131+(1-$B131)*'LF Projected Ratios'!P$54,$B131*(1+'LF Projected Ratios'!P$54))</f>
        <v>0.30495011721428866</v>
      </c>
      <c r="P131">
        <f>IF('LF Projected Ratios'!Q$54&gt;=0,$B131+(1-$B131)*'LF Projected Ratios'!Q$54,$B131*(1+'LF Projected Ratios'!Q$54))</f>
        <v>0.30263988197210379</v>
      </c>
      <c r="Q131">
        <f>IF('LF Projected Ratios'!R$54&gt;=0,$B131+(1-$B131)*'LF Projected Ratios'!R$54,$B131*(1+'LF Projected Ratios'!R$54))</f>
        <v>0.30035052709507642</v>
      </c>
      <c r="R131">
        <f>IF('LF Projected Ratios'!S$54&gt;=0,$B131+(1-$B131)*'LF Projected Ratios'!S$54,$B131*(1+'LF Projected Ratios'!S$54))</f>
        <v>0.29808177077539</v>
      </c>
      <c r="S131">
        <f>IF('LF Projected Ratios'!T$54&gt;=0,$B131+(1-$B131)*'LF Projected Ratios'!T$54,$B131*(1+'LF Projected Ratios'!T$54))</f>
        <v>0.29583333625366959</v>
      </c>
      <c r="T131">
        <f>IF('LF Projected Ratios'!U$54&gt;=0,$B131+(1-$B131)*'LF Projected Ratios'!U$54,$B131*(1+'LF Projected Ratios'!U$54))</f>
        <v>0.29360495170643569</v>
      </c>
      <c r="U131">
        <f>IF('LF Projected Ratios'!V$54&gt;=0,$B131+(1-$B131)*'LF Projected Ratios'!V$54,$B131*(1+'LF Projected Ratios'!V$54))</f>
        <v>0.29139635013655379</v>
      </c>
      <c r="V131">
        <f>IF('LF Projected Ratios'!W$54&gt;=0,$B131+(1-$B131)*'LF Projected Ratios'!W$54,$B131*(1+'LF Projected Ratios'!W$54))</f>
        <v>0.2892072692665934</v>
      </c>
      <c r="W131">
        <f>IF('LF Projected Ratios'!X$54&gt;=0,$B131+(1-$B131)*'LF Projected Ratios'!X$54,$B131*(1+'LF Projected Ratios'!X$54))</f>
        <v>0.28703745143499648</v>
      </c>
      <c r="X131">
        <f>IF('LF Projected Ratios'!Y$54&gt;=0,$B131+(1-$B131)*'LF Projected Ratios'!Y$54,$B131*(1+'LF Projected Ratios'!Y$54))</f>
        <v>0.28488664349497855</v>
      </c>
      <c r="Y131">
        <f>IF('LF Projected Ratios'!Z$54&gt;=0,$B131+(1-$B131)*'LF Projected Ratios'!Z$54,$B131*(1+'LF Projected Ratios'!Z$54))</f>
        <v>0.28275459671607528</v>
      </c>
      <c r="Z131">
        <f>IF('LF Projected Ratios'!AA$54&gt;=0,$B131+(1-$B131)*'LF Projected Ratios'!AA$54,$B131*(1+'LF Projected Ratios'!AA$54))</f>
        <v>0.280641066688253</v>
      </c>
      <c r="AA131">
        <f>IF('LF Projected Ratios'!AB$54&gt;=0,$B131+(1-$B131)*'LF Projected Ratios'!AB$54,$B131*(1+'LF Projected Ratios'!AB$54))</f>
        <v>0.27854581322850663</v>
      </c>
      <c r="AB131">
        <f>IF('LF Projected Ratios'!AC$54&gt;=0,$B131+(1-$B131)*'LF Projected Ratios'!AC$54,$B131*(1+'LF Projected Ratios'!AC$54))</f>
        <v>0.27646860028987219</v>
      </c>
      <c r="AC131">
        <f>IF('LF Projected Ratios'!AD$54&gt;=0,$B131+(1-$B131)*'LF Projected Ratios'!AD$54,$B131*(1+'LF Projected Ratios'!AD$54))</f>
        <v>0.27440919587277779</v>
      </c>
      <c r="AD131">
        <f>IF('LF Projected Ratios'!AE$54&gt;=0,$B131+(1-$B131)*'LF Projected Ratios'!AE$54,$B131*(1+'LF Projected Ratios'!AE$54))</f>
        <v>0.27236737193866423</v>
      </c>
      <c r="AE131">
        <f>IF('LF Projected Ratios'!AF$54&gt;=0,$B131+(1-$B131)*'LF Projected Ratios'!AF$54,$B131*(1+'LF Projected Ratios'!AF$54))</f>
        <v>0.27034290432581154</v>
      </c>
      <c r="AF131">
        <f>IF('LF Projected Ratios'!AG$54&gt;=0,$B131+(1-$B131)*'LF Projected Ratios'!AG$54,$B131*(1+'LF Projected Ratios'!AG$54))</f>
        <v>0.26833557266729952</v>
      </c>
    </row>
    <row r="132" spans="1:32" x14ac:dyDescent="0.25">
      <c r="A132" t="s">
        <v>96</v>
      </c>
      <c r="B132">
        <f t="shared" si="0"/>
        <v>0.33168034040278915</v>
      </c>
      <c r="C132">
        <f>IF('LF Projected Ratios'!D$54&gt;=0,$B132+(1-$B132)*'LF Projected Ratios'!D$54,$B132*(1+'LF Projected Ratios'!D$54))</f>
        <v>0.32979970778074091</v>
      </c>
      <c r="D132">
        <f>IF('LF Projected Ratios'!E$54&gt;=0,$B132+(1-$B132)*'LF Projected Ratios'!E$54,$B132*(1+'LF Projected Ratios'!E$54))</f>
        <v>0.32671911713830476</v>
      </c>
      <c r="E132">
        <f>IF('LF Projected Ratios'!F$54&gt;=0,$B132+(1-$B132)*'LF Projected Ratios'!F$54,$B132*(1+'LF Projected Ratios'!F$54))</f>
        <v>0.32332314657991407</v>
      </c>
      <c r="F132">
        <f>IF('LF Projected Ratios'!G$54&gt;=0,$B132+(1-$B132)*'LF Projected Ratios'!G$54,$B132*(1+'LF Projected Ratios'!G$54))</f>
        <v>0.32062434169608561</v>
      </c>
      <c r="G132">
        <f>IF('LF Projected Ratios'!H$54&gt;=0,$B132+(1-$B132)*'LF Projected Ratios'!H$54,$B132*(1+'LF Projected Ratios'!H$54))</f>
        <v>0.31913504814231203</v>
      </c>
      <c r="H132">
        <f>IF('LF Projected Ratios'!I$54&gt;=0,$B132+(1-$B132)*'LF Projected Ratios'!I$54,$B132*(1+'LF Projected Ratios'!I$54))</f>
        <v>0.31780031004698744</v>
      </c>
      <c r="I132">
        <f>IF('LF Projected Ratios'!J$54&gt;=0,$B132+(1-$B132)*'LF Projected Ratios'!J$54,$B132*(1+'LF Projected Ratios'!J$54))</f>
        <v>0.31511298120527659</v>
      </c>
      <c r="J132">
        <f>IF('LF Projected Ratios'!K$54&gt;=0,$B132+(1-$B132)*'LF Projected Ratios'!K$54,$B132*(1+'LF Projected Ratios'!K$54))</f>
        <v>0.31106425039229252</v>
      </c>
      <c r="K132">
        <f>IF('LF Projected Ratios'!L$54&gt;=0,$B132+(1-$B132)*'LF Projected Ratios'!L$54,$B132*(1+'LF Projected Ratios'!L$54))</f>
        <v>0.30660970987340602</v>
      </c>
      <c r="L132">
        <f>IF('LF Projected Ratios'!M$54&gt;=0,$B132+(1-$B132)*'LF Projected Ratios'!M$54,$B132*(1+'LF Projected Ratios'!M$54))</f>
        <v>0.30662029634526894</v>
      </c>
      <c r="M132">
        <f>IF('LF Projected Ratios'!N$54&gt;=0,$B132+(1-$B132)*'LF Projected Ratios'!N$54,$B132*(1+'LF Projected Ratios'!N$54))</f>
        <v>0.30428668895606986</v>
      </c>
      <c r="N132">
        <f>IF('LF Projected Ratios'!O$54&gt;=0,$B132+(1-$B132)*'LF Projected Ratios'!O$54,$B132*(1+'LF Projected Ratios'!O$54))</f>
        <v>0.30197446304926623</v>
      </c>
      <c r="O132">
        <f>IF('LF Projected Ratios'!P$54&gt;=0,$B132+(1-$B132)*'LF Projected Ratios'!P$54,$B132*(1+'LF Projected Ratios'!P$54))</f>
        <v>0.2996833261058845</v>
      </c>
      <c r="P132">
        <f>IF('LF Projected Ratios'!Q$54&gt;=0,$B132+(1-$B132)*'LF Projected Ratios'!Q$54,$B132*(1+'LF Projected Ratios'!Q$54))</f>
        <v>0.29741299091864304</v>
      </c>
      <c r="Q132">
        <f>IF('LF Projected Ratios'!R$54&gt;=0,$B132+(1-$B132)*'LF Projected Ratios'!R$54,$B132*(1+'LF Projected Ratios'!R$54))</f>
        <v>0.29516317547193455</v>
      </c>
      <c r="R132">
        <f>IF('LF Projected Ratios'!S$54&gt;=0,$B132+(1-$B132)*'LF Projected Ratios'!S$54,$B132*(1+'LF Projected Ratios'!S$54))</f>
        <v>0.29293360282504294</v>
      </c>
      <c r="S132">
        <f>IF('LF Projected Ratios'!T$54&gt;=0,$B132+(1-$B132)*'LF Projected Ratios'!T$54,$B132*(1+'LF Projected Ratios'!T$54))</f>
        <v>0.29072400099850232</v>
      </c>
      <c r="T132">
        <f>IF('LF Projected Ratios'!U$54&gt;=0,$B132+(1-$B132)*'LF Projected Ratios'!U$54,$B132*(1+'LF Projected Ratios'!U$54))</f>
        <v>0.2885341028634944</v>
      </c>
      <c r="U132">
        <f>IF('LF Projected Ratios'!V$54&gt;=0,$B132+(1-$B132)*'LF Projected Ratios'!V$54,$B132*(1+'LF Projected Ratios'!V$54))</f>
        <v>0.28636364603419012</v>
      </c>
      <c r="V132">
        <f>IF('LF Projected Ratios'!W$54&gt;=0,$B132+(1-$B132)*'LF Projected Ratios'!W$54,$B132*(1+'LF Projected Ratios'!W$54))</f>
        <v>0.28421237276295053</v>
      </c>
      <c r="W132">
        <f>IF('LF Projected Ratios'!X$54&gt;=0,$B132+(1-$B132)*'LF Projected Ratios'!X$54,$B132*(1+'LF Projected Ratios'!X$54))</f>
        <v>0.28208002983828823</v>
      </c>
      <c r="X132">
        <f>IF('LF Projected Ratios'!Y$54&gt;=0,$B132+(1-$B132)*'LF Projected Ratios'!Y$54,$B132*(1+'LF Projected Ratios'!Y$54))</f>
        <v>0.27996636848551493</v>
      </c>
      <c r="Y132">
        <f>IF('LF Projected Ratios'!Z$54&gt;=0,$B132+(1-$B132)*'LF Projected Ratios'!Z$54,$B132*(1+'LF Projected Ratios'!Z$54))</f>
        <v>0.27787114426998827</v>
      </c>
      <c r="Z132">
        <f>IF('LF Projected Ratios'!AA$54&gt;=0,$B132+(1-$B132)*'LF Projected Ratios'!AA$54,$B132*(1+'LF Projected Ratios'!AA$54))</f>
        <v>0.27579411700287843</v>
      </c>
      <c r="AA132">
        <f>IF('LF Projected Ratios'!AB$54&gt;=0,$B132+(1-$B132)*'LF Projected Ratios'!AB$54,$B132*(1+'LF Projected Ratios'!AB$54))</f>
        <v>0.27373505064937892</v>
      </c>
      <c r="AB132">
        <f>IF('LF Projected Ratios'!AC$54&gt;=0,$B132+(1-$B132)*'LF Projected Ratios'!AC$54,$B132*(1+'LF Projected Ratios'!AC$54))</f>
        <v>0.27169371323929126</v>
      </c>
      <c r="AC132">
        <f>IF('LF Projected Ratios'!AD$54&gt;=0,$B132+(1-$B132)*'LF Projected Ratios'!AD$54,$B132*(1+'LF Projected Ratios'!AD$54))</f>
        <v>0.26966987677990628</v>
      </c>
      <c r="AD132">
        <f>IF('LF Projected Ratios'!AE$54&gt;=0,$B132+(1-$B132)*'LF Projected Ratios'!AE$54,$B132*(1+'LF Projected Ratios'!AE$54))</f>
        <v>0.26766331717111702</v>
      </c>
      <c r="AE132">
        <f>IF('LF Projected Ratios'!AF$54&gt;=0,$B132+(1-$B132)*'LF Projected Ratios'!AF$54,$B132*(1+'LF Projected Ratios'!AF$54))</f>
        <v>0.26567381412269869</v>
      </c>
      <c r="AF132">
        <f>IF('LF Projected Ratios'!AG$54&gt;=0,$B132+(1-$B132)*'LF Projected Ratios'!AG$54,$B132*(1+'LF Projected Ratios'!AG$54))</f>
        <v>0.26370115107368663</v>
      </c>
    </row>
    <row r="133" spans="1:32" x14ac:dyDescent="0.25">
      <c r="A133" t="s">
        <v>98</v>
      </c>
      <c r="B133">
        <f t="shared" si="0"/>
        <v>0.30834534517409473</v>
      </c>
      <c r="C133">
        <f>IF('LF Projected Ratios'!D$54&gt;=0,$B133+(1-$B133)*'LF Projected Ratios'!D$54,$B133*(1+'LF Projected Ratios'!D$54))</f>
        <v>0.30659702233323261</v>
      </c>
      <c r="D133">
        <f>IF('LF Projected Ratios'!E$54&gt;=0,$B133+(1-$B133)*'LF Projected Ratios'!E$54,$B133*(1+'LF Projected Ratios'!E$54))</f>
        <v>0.30373316316139104</v>
      </c>
      <c r="E133">
        <f>IF('LF Projected Ratios'!F$54&gt;=0,$B133+(1-$B133)*'LF Projected Ratios'!F$54,$B133*(1+'LF Projected Ratios'!F$54))</f>
        <v>0.30057611227089687</v>
      </c>
      <c r="F133">
        <f>IF('LF Projected Ratios'!G$54&gt;=0,$B133+(1-$B133)*'LF Projected Ratios'!G$54,$B133*(1+'LF Projected Ratios'!G$54))</f>
        <v>0.29806717875240413</v>
      </c>
      <c r="G133">
        <f>IF('LF Projected Ratios'!H$54&gt;=0,$B133+(1-$B133)*'LF Projected Ratios'!H$54,$B133*(1+'LF Projected Ratios'!H$54))</f>
        <v>0.29668266276226074</v>
      </c>
      <c r="H133">
        <f>IF('LF Projected Ratios'!I$54&gt;=0,$B133+(1-$B133)*'LF Projected Ratios'!I$54,$B133*(1+'LF Projected Ratios'!I$54))</f>
        <v>0.29544182865608465</v>
      </c>
      <c r="I133">
        <f>IF('LF Projected Ratios'!J$54&gt;=0,$B133+(1-$B133)*'LF Projected Ratios'!J$54,$B133*(1+'LF Projected Ratios'!J$54))</f>
        <v>0.29294356379574549</v>
      </c>
      <c r="J133">
        <f>IF('LF Projected Ratios'!K$54&gt;=0,$B133+(1-$B133)*'LF Projected Ratios'!K$54,$B133*(1+'LF Projected Ratios'!K$54))</f>
        <v>0.28917967686011786</v>
      </c>
      <c r="K133">
        <f>IF('LF Projected Ratios'!L$54&gt;=0,$B133+(1-$B133)*'LF Projected Ratios'!L$54,$B133*(1+'LF Projected Ratios'!L$54))</f>
        <v>0.28503853050148825</v>
      </c>
      <c r="L133">
        <f>IF('LF Projected Ratios'!M$54&gt;=0,$B133+(1-$B133)*'LF Projected Ratios'!M$54,$B133*(1+'LF Projected Ratios'!M$54))</f>
        <v>0.28504837217409623</v>
      </c>
      <c r="M133">
        <f>IF('LF Projected Ratios'!N$54&gt;=0,$B133+(1-$B133)*'LF Projected Ratios'!N$54,$B133*(1+'LF Projected Ratios'!N$54))</f>
        <v>0.28287894309352546</v>
      </c>
      <c r="N133">
        <f>IF('LF Projected Ratios'!O$54&gt;=0,$B133+(1-$B133)*'LF Projected Ratios'!O$54,$B133*(1+'LF Projected Ratios'!O$54))</f>
        <v>0.28072939122533808</v>
      </c>
      <c r="O133">
        <f>IF('LF Projected Ratios'!P$54&gt;=0,$B133+(1-$B133)*'LF Projected Ratios'!P$54,$B133*(1+'LF Projected Ratios'!P$54))</f>
        <v>0.27859944463040198</v>
      </c>
      <c r="P133">
        <f>IF('LF Projected Ratios'!Q$54&gt;=0,$B133+(1-$B133)*'LF Projected Ratios'!Q$54,$B133*(1+'LF Projected Ratios'!Q$54))</f>
        <v>0.27648883630757914</v>
      </c>
      <c r="Q133">
        <f>IF('LF Projected Ratios'!R$54&gt;=0,$B133+(1-$B133)*'LF Projected Ratios'!R$54,$B133*(1+'LF Projected Ratios'!R$54))</f>
        <v>0.27439730408215118</v>
      </c>
      <c r="R133">
        <f>IF('LF Projected Ratios'!S$54&gt;=0,$B133+(1-$B133)*'LF Projected Ratios'!S$54,$B133*(1+'LF Projected Ratios'!S$54))</f>
        <v>0.27232459049725299</v>
      </c>
      <c r="S133">
        <f>IF('LF Projected Ratios'!T$54&gt;=0,$B133+(1-$B133)*'LF Projected Ratios'!T$54,$B133*(1+'LF Projected Ratios'!T$54))</f>
        <v>0.27027044270822642</v>
      </c>
      <c r="T133">
        <f>IF('LF Projected Ratios'!U$54&gt;=0,$B133+(1-$B133)*'LF Projected Ratios'!U$54,$B133*(1+'LF Projected Ratios'!U$54))</f>
        <v>0.26823461237979901</v>
      </c>
      <c r="U133">
        <f>IF('LF Projected Ratios'!V$54&gt;=0,$B133+(1-$B133)*'LF Projected Ratios'!V$54,$B133*(1+'LF Projected Ratios'!V$54))</f>
        <v>0.266216855586</v>
      </c>
      <c r="V133">
        <f>IF('LF Projected Ratios'!W$54&gt;=0,$B133+(1-$B133)*'LF Projected Ratios'!W$54,$B133*(1+'LF Projected Ratios'!W$54))</f>
        <v>0.26421693271273405</v>
      </c>
      <c r="W133">
        <f>IF('LF Projected Ratios'!X$54&gt;=0,$B133+(1-$B133)*'LF Projected Ratios'!X$54,$B133*(1+'LF Projected Ratios'!X$54))</f>
        <v>0.26223460836292156</v>
      </c>
      <c r="X133">
        <f>IF('LF Projected Ratios'!Y$54&gt;=0,$B133+(1-$B133)*'LF Projected Ratios'!Y$54,$B133*(1+'LF Projected Ratios'!Y$54))</f>
        <v>0.26026965126413615</v>
      </c>
      <c r="Y133">
        <f>IF('LF Projected Ratios'!Z$54&gt;=0,$B133+(1-$B133)*'LF Projected Ratios'!Z$54,$B133*(1+'LF Projected Ratios'!Z$54))</f>
        <v>0.25832183417865823</v>
      </c>
      <c r="Z133">
        <f>IF('LF Projected Ratios'!AA$54&gt;=0,$B133+(1-$B133)*'LF Projected Ratios'!AA$54,$B133*(1+'LF Projected Ratios'!AA$54))</f>
        <v>0.25639093381587141</v>
      </c>
      <c r="AA133">
        <f>IF('LF Projected Ratios'!AB$54&gt;=0,$B133+(1-$B133)*'LF Projected Ratios'!AB$54,$B133*(1+'LF Projected Ratios'!AB$54))</f>
        <v>0.25447673074693117</v>
      </c>
      <c r="AB133">
        <f>IF('LF Projected Ratios'!AC$54&gt;=0,$B133+(1-$B133)*'LF Projected Ratios'!AC$54,$B133*(1+'LF Projected Ratios'!AC$54))</f>
        <v>0.2525790093216399</v>
      </c>
      <c r="AC133">
        <f>IF('LF Projected Ratios'!AD$54&gt;=0,$B133+(1-$B133)*'LF Projected Ratios'!AD$54,$B133*(1+'LF Projected Ratios'!AD$54))</f>
        <v>0.25069755758745765</v>
      </c>
      <c r="AD133">
        <f>IF('LF Projected Ratios'!AE$54&gt;=0,$B133+(1-$B133)*'LF Projected Ratios'!AE$54,$B133*(1+'LF Projected Ratios'!AE$54))</f>
        <v>0.24883216721058707</v>
      </c>
      <c r="AE133">
        <f>IF('LF Projected Ratios'!AF$54&gt;=0,$B133+(1-$B133)*'LF Projected Ratios'!AF$54,$B133*(1+'LF Projected Ratios'!AF$54))</f>
        <v>0.246982633399073</v>
      </c>
      <c r="AF133">
        <f>IF('LF Projected Ratios'!AG$54&gt;=0,$B133+(1-$B133)*'LF Projected Ratios'!AG$54,$B133*(1+'LF Projected Ratios'!AG$54))</f>
        <v>0.24514875482785245</v>
      </c>
    </row>
    <row r="134" spans="1:32" x14ac:dyDescent="0.25">
      <c r="A134" t="s">
        <v>100</v>
      </c>
      <c r="B134">
        <f t="shared" si="0"/>
        <v>0.34865633680567876</v>
      </c>
      <c r="C134">
        <f>IF('LF Projected Ratios'!D$54&gt;=0,$B134+(1-$B134)*'LF Projected Ratios'!D$54,$B134*(1+'LF Projected Ratios'!D$54))</f>
        <v>0.34667945002341022</v>
      </c>
      <c r="D134">
        <f>IF('LF Projected Ratios'!E$54&gt;=0,$B134+(1-$B134)*'LF Projected Ratios'!E$54,$B134*(1+'LF Projected Ratios'!E$54))</f>
        <v>0.34344118921095057</v>
      </c>
      <c r="E134">
        <f>IF('LF Projected Ratios'!F$54&gt;=0,$B134+(1-$B134)*'LF Projected Ratios'!F$54,$B134*(1+'LF Projected Ratios'!F$54))</f>
        <v>0.33987140677117567</v>
      </c>
      <c r="F134">
        <f>IF('LF Projected Ratios'!G$54&gt;=0,$B134+(1-$B134)*'LF Projected Ratios'!G$54,$B134*(1+'LF Projected Ratios'!G$54))</f>
        <v>0.337034472199153</v>
      </c>
      <c r="G134">
        <f>IF('LF Projected Ratios'!H$54&gt;=0,$B134+(1-$B134)*'LF Projected Ratios'!H$54,$B134*(1+'LF Projected Ratios'!H$54))</f>
        <v>0.33546895392256043</v>
      </c>
      <c r="H134">
        <f>IF('LF Projected Ratios'!I$54&gt;=0,$B134+(1-$B134)*'LF Projected Ratios'!I$54,$B134*(1+'LF Projected Ratios'!I$54))</f>
        <v>0.33406590153077348</v>
      </c>
      <c r="I134">
        <f>IF('LF Projected Ratios'!J$54&gt;=0,$B134+(1-$B134)*'LF Projected Ratios'!J$54,$B134*(1+'LF Projected Ratios'!J$54))</f>
        <v>0.33124103036534558</v>
      </c>
      <c r="J134">
        <f>IF('LF Projected Ratios'!K$54&gt;=0,$B134+(1-$B134)*'LF Projected Ratios'!K$54,$B134*(1+'LF Projected Ratios'!K$54))</f>
        <v>0.32698507822705164</v>
      </c>
      <c r="K134">
        <f>IF('LF Projected Ratios'!L$54&gt;=0,$B134+(1-$B134)*'LF Projected Ratios'!L$54,$B134*(1+'LF Projected Ratios'!L$54))</f>
        <v>0.32230254631219246</v>
      </c>
      <c r="L134">
        <f>IF('LF Projected Ratios'!M$54&gt;=0,$B134+(1-$B134)*'LF Projected Ratios'!M$54,$B134*(1+'LF Projected Ratios'!M$54))</f>
        <v>0.32231367461872679</v>
      </c>
      <c r="M134">
        <f>IF('LF Projected Ratios'!N$54&gt;=0,$B134+(1-$B134)*'LF Projected Ratios'!N$54,$B134*(1+'LF Projected Ratios'!N$54))</f>
        <v>0.31986062900597578</v>
      </c>
      <c r="N134">
        <f>IF('LF Projected Ratios'!O$54&gt;=0,$B134+(1-$B134)*'LF Projected Ratios'!O$54,$B134*(1+'LF Projected Ratios'!O$54))</f>
        <v>0.31743005921834733</v>
      </c>
      <c r="O134">
        <f>IF('LF Projected Ratios'!P$54&gt;=0,$B134+(1-$B134)*'LF Projected Ratios'!P$54,$B134*(1+'LF Projected Ratios'!P$54))</f>
        <v>0.31502165776522062</v>
      </c>
      <c r="P134">
        <f>IF('LF Projected Ratios'!Q$54&gt;=0,$B134+(1-$B134)*'LF Projected Ratios'!Q$54,$B134*(1+'LF Projected Ratios'!Q$54))</f>
        <v>0.31263512273952881</v>
      </c>
      <c r="Q134">
        <f>IF('LF Projected Ratios'!R$54&gt;=0,$B134+(1-$B134)*'LF Projected Ratios'!R$54,$B134*(1+'LF Projected Ratios'!R$54))</f>
        <v>0.31027015769159849</v>
      </c>
      <c r="R134">
        <f>IF('LF Projected Ratios'!S$54&gt;=0,$B134+(1-$B134)*'LF Projected Ratios'!S$54,$B134*(1+'LF Projected Ratios'!S$54))</f>
        <v>0.30792647150638969</v>
      </c>
      <c r="S134">
        <f>IF('LF Projected Ratios'!T$54&gt;=0,$B134+(1-$B134)*'LF Projected Ratios'!T$54,$B134*(1+'LF Projected Ratios'!T$54))</f>
        <v>0.30560377828403823</v>
      </c>
      <c r="T134">
        <f>IF('LF Projected Ratios'!U$54&gt;=0,$B134+(1-$B134)*'LF Projected Ratios'!U$54,$B134*(1+'LF Projected Ratios'!U$54))</f>
        <v>0.30330179722359241</v>
      </c>
      <c r="U134">
        <f>IF('LF Projected Ratios'!V$54&gt;=0,$B134+(1-$B134)*'LF Projected Ratios'!V$54,$B134*(1+'LF Projected Ratios'!V$54))</f>
        <v>0.30102025250984449</v>
      </c>
      <c r="V134">
        <f>IF('LF Projected Ratios'!W$54&gt;=0,$B134+(1-$B134)*'LF Projected Ratios'!W$54,$B134*(1+'LF Projected Ratios'!W$54))</f>
        <v>0.29875887320316774</v>
      </c>
      <c r="W134">
        <f>IF('LF Projected Ratios'!X$54&gt;=0,$B134+(1-$B134)*'LF Projected Ratios'!X$54,$B134*(1+'LF Projected Ratios'!X$54))</f>
        <v>0.29651739313225539</v>
      </c>
      <c r="X134">
        <f>IF('LF Projected Ratios'!Y$54&gt;=0,$B134+(1-$B134)*'LF Projected Ratios'!Y$54,$B134*(1+'LF Projected Ratios'!Y$54))</f>
        <v>0.29429555078968328</v>
      </c>
      <c r="Y134">
        <f>IF('LF Projected Ratios'!Z$54&gt;=0,$B134+(1-$B134)*'LF Projected Ratios'!Z$54,$B134*(1+'LF Projected Ratios'!Z$54))</f>
        <v>0.29209308923020416</v>
      </c>
      <c r="Z134">
        <f>IF('LF Projected Ratios'!AA$54&gt;=0,$B134+(1-$B134)*'LF Projected Ratios'!AA$54,$B134*(1+'LF Projected Ratios'!AA$54))</f>
        <v>0.28990975597169205</v>
      </c>
      <c r="AA134">
        <f>IF('LF Projected Ratios'!AB$54&gt;=0,$B134+(1-$B134)*'LF Projected Ratios'!AB$54,$B134*(1+'LF Projected Ratios'!AB$54))</f>
        <v>0.28774530289865446</v>
      </c>
      <c r="AB134">
        <f>IF('LF Projected Ratios'!AC$54&gt;=0,$B134+(1-$B134)*'LF Projected Ratios'!AC$54,$B134*(1+'LF Projected Ratios'!AC$54))</f>
        <v>0.28559948616824093</v>
      </c>
      <c r="AC134">
        <f>IF('LF Projected Ratios'!AD$54&gt;=0,$B134+(1-$B134)*'LF Projected Ratios'!AD$54,$B134*(1+'LF Projected Ratios'!AD$54))</f>
        <v>0.28347206611866538</v>
      </c>
      <c r="AD134">
        <f>IF('LF Projected Ratios'!AE$54&gt;=0,$B134+(1-$B134)*'LF Projected Ratios'!AE$54,$B134*(1+'LF Projected Ratios'!AE$54))</f>
        <v>0.28136280717997425</v>
      </c>
      <c r="AE134">
        <f>IF('LF Projected Ratios'!AF$54&gt;=0,$B134+(1-$B134)*'LF Projected Ratios'!AF$54,$B134*(1+'LF Projected Ratios'!AF$54))</f>
        <v>0.27927147778709288</v>
      </c>
      <c r="AF134">
        <f>IF('LF Projected Ratios'!AG$54&gt;=0,$B134+(1-$B134)*'LF Projected Ratios'!AG$54,$B134*(1+'LF Projected Ratios'!AG$54))</f>
        <v>0.27719785029507682</v>
      </c>
    </row>
    <row r="136" spans="1:32" x14ac:dyDescent="0.25">
      <c r="A136" t="s">
        <v>526</v>
      </c>
    </row>
    <row r="137" spans="1:32" x14ac:dyDescent="0.25">
      <c r="B137">
        <v>2020</v>
      </c>
      <c r="C137">
        <v>2021</v>
      </c>
      <c r="D137">
        <v>2022</v>
      </c>
      <c r="E137">
        <v>2023</v>
      </c>
      <c r="F137">
        <v>2024</v>
      </c>
      <c r="G137">
        <v>2025</v>
      </c>
      <c r="H137">
        <v>2026</v>
      </c>
      <c r="I137">
        <v>2027</v>
      </c>
      <c r="J137">
        <v>2028</v>
      </c>
      <c r="K137">
        <v>2029</v>
      </c>
      <c r="L137">
        <v>2030</v>
      </c>
      <c r="M137">
        <v>2031</v>
      </c>
      <c r="N137">
        <v>2032</v>
      </c>
      <c r="O137">
        <v>2033</v>
      </c>
      <c r="P137">
        <v>2034</v>
      </c>
      <c r="Q137">
        <v>2035</v>
      </c>
      <c r="R137">
        <v>2036</v>
      </c>
      <c r="S137">
        <v>2037</v>
      </c>
      <c r="T137">
        <v>2038</v>
      </c>
      <c r="U137">
        <v>2039</v>
      </c>
      <c r="V137">
        <v>2040</v>
      </c>
      <c r="W137">
        <v>2041</v>
      </c>
      <c r="X137">
        <v>2042</v>
      </c>
      <c r="Y137">
        <v>2043</v>
      </c>
      <c r="Z137">
        <v>2044</v>
      </c>
      <c r="AA137">
        <v>2045</v>
      </c>
      <c r="AB137">
        <v>2046</v>
      </c>
      <c r="AC137">
        <v>2047</v>
      </c>
      <c r="AD137">
        <v>2048</v>
      </c>
      <c r="AE137">
        <v>2049</v>
      </c>
      <c r="AF137">
        <v>2050</v>
      </c>
    </row>
    <row r="138" spans="1:32" x14ac:dyDescent="0.25">
      <c r="A138" t="s">
        <v>18</v>
      </c>
      <c r="B138">
        <f>(1/(1+EXP(('S Curve Equation'!$B$11-B93*'S Curve Equation'!$B$12)*'S Curve Equation'!$B$10))+'S Curve Equation'!$B$13)*'S Curve Equation'!$B$14</f>
        <v>0.19667943805874838</v>
      </c>
      <c r="C138">
        <f>(1/(1+EXP(('S Curve Equation'!$B$11-C93*'S Curve Equation'!$B$12)*'S Curve Equation'!$B$10))+'S Curve Equation'!$B$13)*'S Curve Equation'!$B$14</f>
        <v>0.1937511941835989</v>
      </c>
      <c r="D138">
        <f>(1/(1+EXP(('S Curve Equation'!$B$11-D93*'S Curve Equation'!$B$12)*'S Curve Equation'!$B$10))+'S Curve Equation'!$B$13)*'S Curve Equation'!$B$14</f>
        <v>0.18902153544333788</v>
      </c>
      <c r="E138">
        <f>(1/(1+EXP(('S Curve Equation'!$B$11-E93*'S Curve Equation'!$B$12)*'S Curve Equation'!$B$10))+'S Curve Equation'!$B$13)*'S Curve Equation'!$B$14</f>
        <v>0.18390386101500428</v>
      </c>
      <c r="F138">
        <f>(1/(1+EXP(('S Curve Equation'!$B$11-F93*'S Curve Equation'!$B$12)*'S Curve Equation'!$B$10))+'S Curve Equation'!$B$13)*'S Curve Equation'!$B$14</f>
        <v>0.17990852546740646</v>
      </c>
      <c r="G138">
        <f>(1/(1+EXP(('S Curve Equation'!$B$11-G93*'S Curve Equation'!$B$12)*'S Curve Equation'!$B$10))+'S Curve Equation'!$B$13)*'S Curve Equation'!$B$14</f>
        <v>0.17773087659260883</v>
      </c>
      <c r="H138">
        <f>(1/(1+EXP(('S Curve Equation'!$B$11-H93*'S Curve Equation'!$B$12)*'S Curve Equation'!$B$10))+'S Curve Equation'!$B$13)*'S Curve Equation'!$B$14</f>
        <v>0.17579556435020288</v>
      </c>
      <c r="I138">
        <f>(1/(1+EXP(('S Curve Equation'!$B$11-I93*'S Curve Equation'!$B$12)*'S Curve Equation'!$B$10))+'S Curve Equation'!$B$13)*'S Curve Equation'!$B$14</f>
        <v>0.17194579447726749</v>
      </c>
      <c r="J138">
        <f>(1/(1+EXP(('S Curve Equation'!$B$11-J93*'S Curve Equation'!$B$12)*'S Curve Equation'!$B$10))+'S Curve Equation'!$B$13)*'S Curve Equation'!$B$14</f>
        <v>0.16626313217849856</v>
      </c>
      <c r="K138">
        <f>(1/(1+EXP(('S Curve Equation'!$B$11-K93*'S Curve Equation'!$B$12)*'S Curve Equation'!$B$10))+'S Curve Equation'!$B$13)*'S Curve Equation'!$B$14</f>
        <v>0.16017279288836891</v>
      </c>
      <c r="L138">
        <f>(1/(1+EXP(('S Curve Equation'!$B$11-L93*'S Curve Equation'!$B$12)*'S Curve Equation'!$B$10))+'S Curve Equation'!$B$13)*'S Curve Equation'!$B$14</f>
        <v>0.16018706703191821</v>
      </c>
      <c r="M138">
        <f>(1/(1+EXP(('S Curve Equation'!$B$11-M93*'S Curve Equation'!$B$12)*'S Curve Equation'!$B$10))+'S Curve Equation'!$B$13)*'S Curve Equation'!$B$14</f>
        <v>0.15706349090720231</v>
      </c>
      <c r="N138">
        <f>(1/(1+EXP(('S Curve Equation'!$B$11-N93*'S Curve Equation'!$B$12)*'S Curve Equation'!$B$10))+'S Curve Equation'!$B$13)*'S Curve Equation'!$B$14</f>
        <v>0.15401377379060302</v>
      </c>
      <c r="O138">
        <f>(1/(1+EXP(('S Curve Equation'!$B$11-O93*'S Curve Equation'!$B$12)*'S Curve Equation'!$B$10))+'S Curve Equation'!$B$13)*'S Curve Equation'!$B$14</f>
        <v>0.15103602927740159</v>
      </c>
      <c r="P138">
        <f>(1/(1+EXP(('S Curve Equation'!$B$11-P93*'S Curve Equation'!$B$12)*'S Curve Equation'!$B$10))+'S Curve Equation'!$B$13)*'S Curve Equation'!$B$14</f>
        <v>0.14812841293672141</v>
      </c>
      <c r="Q138">
        <f>(1/(1+EXP(('S Curve Equation'!$B$11-Q93*'S Curve Equation'!$B$12)*'S Curve Equation'!$B$10))+'S Curve Equation'!$B$13)*'S Curve Equation'!$B$14</f>
        <v>0.14528912219667245</v>
      </c>
      <c r="R138">
        <f>(1/(1+EXP(('S Curve Equation'!$B$11-R93*'S Curve Equation'!$B$12)*'S Curve Equation'!$B$10))+'S Curve Equation'!$B$13)*'S Curve Equation'!$B$14</f>
        <v>0.14251639614177725</v>
      </c>
      <c r="S138">
        <f>(1/(1+EXP(('S Curve Equation'!$B$11-S93*'S Curve Equation'!$B$12)*'S Curve Equation'!$B$10))+'S Curve Equation'!$B$13)*'S Curve Equation'!$B$14</f>
        <v>0.13980851523190294</v>
      </c>
      <c r="T138">
        <f>(1/(1+EXP(('S Curve Equation'!$B$11-T93*'S Curve Equation'!$B$12)*'S Curve Equation'!$B$10))+'S Curve Equation'!$B$13)*'S Curve Equation'!$B$14</f>
        <v>0.13716380095122371</v>
      </c>
      <c r="U138">
        <f>(1/(1+EXP(('S Curve Equation'!$B$11-U93*'S Curve Equation'!$B$12)*'S Curve Equation'!$B$10))+'S Curve Equation'!$B$13)*'S Curve Equation'!$B$14</f>
        <v>0.13458061539509919</v>
      </c>
      <c r="V138">
        <f>(1/(1+EXP(('S Curve Equation'!$B$11-V93*'S Curve Equation'!$B$12)*'S Curve Equation'!$B$10))+'S Curve Equation'!$B$13)*'S Curve Equation'!$B$14</f>
        <v>0.13205736080215408</v>
      </c>
      <c r="W138">
        <f>(1/(1+EXP(('S Curve Equation'!$B$11-W93*'S Curve Equation'!$B$12)*'S Curve Equation'!$B$10))+'S Curve Equation'!$B$13)*'S Curve Equation'!$B$14</f>
        <v>0.12959247903825108</v>
      </c>
      <c r="X138">
        <f>(1/(1+EXP(('S Curve Equation'!$B$11-X93*'S Curve Equation'!$B$12)*'S Curve Equation'!$B$10))+'S Curve Equation'!$B$13)*'S Curve Equation'!$B$14</f>
        <v>0.12718445103853834</v>
      </c>
      <c r="Y138">
        <f>(1/(1+EXP(('S Curve Equation'!$B$11-Y93*'S Curve Equation'!$B$12)*'S Curve Equation'!$B$10))+'S Curve Equation'!$B$13)*'S Curve Equation'!$B$14</f>
        <v>0.12483179621322971</v>
      </c>
      <c r="Z138">
        <f>(1/(1+EXP(('S Curve Equation'!$B$11-Z93*'S Curve Equation'!$B$12)*'S Curve Equation'!$B$10))+'S Curve Equation'!$B$13)*'S Curve Equation'!$B$14</f>
        <v>0.12253307182231214</v>
      </c>
      <c r="AA138">
        <f>(1/(1+EXP(('S Curve Equation'!$B$11-AA93*'S Curve Equation'!$B$12)*'S Curve Equation'!$B$10))+'S Curve Equation'!$B$13)*'S Curve Equation'!$B$14</f>
        <v>0.1202868723239332</v>
      </c>
      <c r="AB138">
        <f>(1/(1+EXP(('S Curve Equation'!$B$11-AB93*'S Curve Equation'!$B$12)*'S Curve Equation'!$B$10))+'S Curve Equation'!$B$13)*'S Curve Equation'!$B$14</f>
        <v>0.1180918287008159</v>
      </c>
      <c r="AC138">
        <f>(1/(1+EXP(('S Curve Equation'!$B$11-AC93*'S Curve Equation'!$B$12)*'S Curve Equation'!$B$10))+'S Curve Equation'!$B$13)*'S Curve Equation'!$B$14</f>
        <v>0.11594660776865483</v>
      </c>
      <c r="AD138">
        <f>(1/(1+EXP(('S Curve Equation'!$B$11-AD93*'S Curve Equation'!$B$12)*'S Curve Equation'!$B$10))+'S Curve Equation'!$B$13)*'S Curve Equation'!$B$14</f>
        <v>0.11384991147010209</v>
      </c>
      <c r="AE138">
        <f>(1/(1+EXP(('S Curve Equation'!$B$11-AE93*'S Curve Equation'!$B$12)*'S Curve Equation'!$B$10))+'S Curve Equation'!$B$13)*'S Curve Equation'!$B$14</f>
        <v>0.11180047615761865</v>
      </c>
      <c r="AF138">
        <f>(1/(1+EXP(('S Curve Equation'!$B$11-AF93*'S Curve Equation'!$B$12)*'S Curve Equation'!$B$10))+'S Curve Equation'!$B$13)*'S Curve Equation'!$B$14</f>
        <v>0.10979707186815493</v>
      </c>
    </row>
    <row r="139" spans="1:32" x14ac:dyDescent="0.25">
      <c r="A139" t="s">
        <v>20</v>
      </c>
      <c r="B139">
        <f>(1/(1+EXP(('S Curve Equation'!$B$11-B94*'S Curve Equation'!$B$12)*'S Curve Equation'!$B$10))+'S Curve Equation'!$B$13)*'S Curve Equation'!$B$14</f>
        <v>0.19607843137254896</v>
      </c>
      <c r="C139">
        <f>(1/(1+EXP(('S Curve Equation'!$B$11-C94*'S Curve Equation'!$B$12)*'S Curve Equation'!$B$10))+'S Curve Equation'!$B$13)*'S Curve Equation'!$B$14</f>
        <v>0.19315989622092511</v>
      </c>
      <c r="D139">
        <f>(1/(1+EXP(('S Curve Equation'!$B$11-D94*'S Curve Equation'!$B$12)*'S Curve Equation'!$B$10))+'S Curve Equation'!$B$13)*'S Curve Equation'!$B$14</f>
        <v>0.18844596917876463</v>
      </c>
      <c r="E139">
        <f>(1/(1+EXP(('S Curve Equation'!$B$11-E94*'S Curve Equation'!$B$12)*'S Curve Equation'!$B$10))+'S Curve Equation'!$B$13)*'S Curve Equation'!$B$14</f>
        <v>0.18334538233610501</v>
      </c>
      <c r="F139">
        <f>(1/(1+EXP(('S Curve Equation'!$B$11-F94*'S Curve Equation'!$B$12)*'S Curve Equation'!$B$10))+'S Curve Equation'!$B$13)*'S Curve Equation'!$B$14</f>
        <v>0.1793634303088894</v>
      </c>
      <c r="G139">
        <f>(1/(1+EXP(('S Curve Equation'!$B$11-G94*'S Curve Equation'!$B$12)*'S Curve Equation'!$B$10))+'S Curve Equation'!$B$13)*'S Curve Equation'!$B$14</f>
        <v>0.17719309091495741</v>
      </c>
      <c r="H139">
        <f>(1/(1+EXP(('S Curve Equation'!$B$11-H94*'S Curve Equation'!$B$12)*'S Curve Equation'!$B$10))+'S Curve Equation'!$B$13)*'S Curve Equation'!$B$14</f>
        <v>0.17526428298829291</v>
      </c>
      <c r="I139">
        <f>(1/(1+EXP(('S Curve Equation'!$B$11-I94*'S Curve Equation'!$B$12)*'S Curve Equation'!$B$10))+'S Curve Equation'!$B$13)*'S Curve Equation'!$B$14</f>
        <v>0.17142747331464031</v>
      </c>
      <c r="J139">
        <f>(1/(1+EXP(('S Curve Equation'!$B$11-J94*'S Curve Equation'!$B$12)*'S Curve Equation'!$B$10))+'S Curve Equation'!$B$13)*'S Curve Equation'!$B$14</f>
        <v>0.1657639890559279</v>
      </c>
      <c r="K139">
        <f>(1/(1+EXP(('S Curve Equation'!$B$11-K94*'S Curve Equation'!$B$12)*'S Curve Equation'!$B$10))+'S Curve Equation'!$B$13)*'S Curve Equation'!$B$14</f>
        <v>0.15969425661058581</v>
      </c>
      <c r="L139">
        <f>(1/(1+EXP(('S Curve Equation'!$B$11-L94*'S Curve Equation'!$B$12)*'S Curve Equation'!$B$10))+'S Curve Equation'!$B$13)*'S Curve Equation'!$B$14</f>
        <v>0.15970848240233598</v>
      </c>
      <c r="M139">
        <f>(1/(1+EXP(('S Curve Equation'!$B$11-M94*'S Curve Equation'!$B$12)*'S Curve Equation'!$B$10))+'S Curve Equation'!$B$13)*'S Curve Equation'!$B$14</f>
        <v>0.15659549228298991</v>
      </c>
      <c r="N139">
        <f>(1/(1+EXP(('S Curve Equation'!$B$11-N94*'S Curve Equation'!$B$12)*'S Curve Equation'!$B$10))+'S Curve Equation'!$B$13)*'S Curve Equation'!$B$14</f>
        <v>0.15355612001006472</v>
      </c>
      <c r="O139">
        <f>(1/(1+EXP(('S Curve Equation'!$B$11-O94*'S Curve Equation'!$B$12)*'S Curve Equation'!$B$10))+'S Curve Equation'!$B$13)*'S Curve Equation'!$B$14</f>
        <v>0.15058848330717622</v>
      </c>
      <c r="P139">
        <f>(1/(1+EXP(('S Curve Equation'!$B$11-P94*'S Curve Equation'!$B$12)*'S Curve Equation'!$B$10))+'S Curve Equation'!$B$13)*'S Curve Equation'!$B$14</f>
        <v>0.14769074194697004</v>
      </c>
      <c r="Q139">
        <f>(1/(1+EXP(('S Curve Equation'!$B$11-Q94*'S Curve Equation'!$B$12)*'S Curve Equation'!$B$10))+'S Curve Equation'!$B$13)*'S Curve Equation'!$B$14</f>
        <v>0.14486109762036095</v>
      </c>
      <c r="R139">
        <f>(1/(1+EXP(('S Curve Equation'!$B$11-R94*'S Curve Equation'!$B$12)*'S Curve Equation'!$B$10))+'S Curve Equation'!$B$13)*'S Curve Equation'!$B$14</f>
        <v>0.14209779371939552</v>
      </c>
      <c r="S139">
        <f>(1/(1+EXP(('S Curve Equation'!$B$11-S94*'S Curve Equation'!$B$12)*'S Curve Equation'!$B$10))+'S Curve Equation'!$B$13)*'S Curve Equation'!$B$14</f>
        <v>0.13939911504287703</v>
      </c>
      <c r="T139">
        <f>(1/(1+EXP(('S Curve Equation'!$B$11-T94*'S Curve Equation'!$B$12)*'S Curve Equation'!$B$10))+'S Curve Equation'!$B$13)*'S Curve Equation'!$B$14</f>
        <v>0.1367633874331968</v>
      </c>
      <c r="U139">
        <f>(1/(1+EXP(('S Curve Equation'!$B$11-U94*'S Curve Equation'!$B$12)*'S Curve Equation'!$B$10))+'S Curve Equation'!$B$13)*'S Curve Equation'!$B$14</f>
        <v>0.13418897735217847</v>
      </c>
      <c r="V139">
        <f>(1/(1+EXP(('S Curve Equation'!$B$11-V94*'S Curve Equation'!$B$12)*'S Curve Equation'!$B$10))+'S Curve Equation'!$B$13)*'S Curve Equation'!$B$14</f>
        <v>0.13167429140314785</v>
      </c>
      <c r="W139">
        <f>(1/(1+EXP(('S Curve Equation'!$B$11-W94*'S Curve Equation'!$B$12)*'S Curve Equation'!$B$10))+'S Curve Equation'!$B$13)*'S Curve Equation'!$B$14</f>
        <v>0.12921777580584942</v>
      </c>
      <c r="X139">
        <f>(1/(1+EXP(('S Curve Equation'!$B$11-X94*'S Curve Equation'!$B$12)*'S Curve Equation'!$B$10))+'S Curve Equation'!$B$13)*'S Curve Equation'!$B$14</f>
        <v>0.12681791583032387</v>
      </c>
      <c r="Y139">
        <f>(1/(1+EXP(('S Curve Equation'!$B$11-Y94*'S Curve Equation'!$B$12)*'S Curve Equation'!$B$10))+'S Curve Equation'!$B$13)*'S Curve Equation'!$B$14</f>
        <v>0.12447323519534215</v>
      </c>
      <c r="Z139">
        <f>(1/(1+EXP(('S Curve Equation'!$B$11-Z94*'S Curve Equation'!$B$12)*'S Curve Equation'!$B$10))+'S Curve Equation'!$B$13)*'S Curve Equation'!$B$14</f>
        <v>0.12218229543653024</v>
      </c>
      <c r="AA139">
        <f>(1/(1+EXP(('S Curve Equation'!$B$11-AA94*'S Curve Equation'!$B$12)*'S Curve Equation'!$B$10))+'S Curve Equation'!$B$13)*'S Curve Equation'!$B$14</f>
        <v>0.1199436952488819</v>
      </c>
      <c r="AB139">
        <f>(1/(1+EXP(('S Curve Equation'!$B$11-AB94*'S Curve Equation'!$B$12)*'S Curve Equation'!$B$10))+'S Curve Equation'!$B$13)*'S Curve Equation'!$B$14</f>
        <v>0.11775606980795253</v>
      </c>
      <c r="AC139">
        <f>(1/(1+EXP(('S Curve Equation'!$B$11-AC94*'S Curve Equation'!$B$12)*'S Curve Equation'!$B$10))+'S Curve Equation'!$B$13)*'S Curve Equation'!$B$14</f>
        <v>0.11561809007363935</v>
      </c>
      <c r="AD139">
        <f>(1/(1+EXP(('S Curve Equation'!$B$11-AD94*'S Curve Equation'!$B$12)*'S Curve Equation'!$B$10))+'S Curve Equation'!$B$13)*'S Curve Equation'!$B$14</f>
        <v>0.11352846208010865</v>
      </c>
      <c r="AE139">
        <f>(1/(1+EXP(('S Curve Equation'!$B$11-AE94*'S Curve Equation'!$B$12)*'S Curve Equation'!$B$10))+'S Curve Equation'!$B$13)*'S Curve Equation'!$B$14</f>
        <v>0.11148592621510296</v>
      </c>
      <c r="AF139">
        <f>(1/(1+EXP(('S Curve Equation'!$B$11-AF94*'S Curve Equation'!$B$12)*'S Curve Equation'!$B$10))+'S Curve Equation'!$B$13)*'S Curve Equation'!$B$14</f>
        <v>0.10948925649154849</v>
      </c>
    </row>
    <row r="140" spans="1:32" x14ac:dyDescent="0.25">
      <c r="A140" t="s">
        <v>22</v>
      </c>
      <c r="B140">
        <f>(1/(1+EXP(('S Curve Equation'!$B$11-B95*'S Curve Equation'!$B$12)*'S Curve Equation'!$B$10))+'S Curve Equation'!$B$13)*'S Curve Equation'!$B$14</f>
        <v>0.13402061855670103</v>
      </c>
      <c r="C140">
        <f>(1/(1+EXP(('S Curve Equation'!$B$11-C95*'S Curve Equation'!$B$12)*'S Curve Equation'!$B$10))+'S Curve Equation'!$B$13)*'S Curve Equation'!$B$14</f>
        <v>0.13212203846548159</v>
      </c>
      <c r="D140">
        <f>(1/(1+EXP(('S Curve Equation'!$B$11-D95*'S Curve Equation'!$B$12)*'S Curve Equation'!$B$10))+'S Curve Equation'!$B$13)*'S Curve Equation'!$B$14</f>
        <v>0.12905696273444281</v>
      </c>
      <c r="E140">
        <f>(1/(1+EXP(('S Curve Equation'!$B$11-E95*'S Curve Equation'!$B$12)*'S Curve Equation'!$B$10))+'S Curve Equation'!$B$13)*'S Curve Equation'!$B$14</f>
        <v>0.12574215570299827</v>
      </c>
      <c r="F140">
        <f>(1/(1+EXP(('S Curve Equation'!$B$11-F95*'S Curve Equation'!$B$12)*'S Curve Equation'!$B$10))+'S Curve Equation'!$B$13)*'S Curve Equation'!$B$14</f>
        <v>0.12315527723289586</v>
      </c>
      <c r="G140">
        <f>(1/(1+EXP(('S Curve Equation'!$B$11-G95*'S Curve Equation'!$B$12)*'S Curve Equation'!$B$10))+'S Curve Equation'!$B$13)*'S Curve Equation'!$B$14</f>
        <v>0.1217455775181961</v>
      </c>
      <c r="H140">
        <f>(1/(1+EXP(('S Curve Equation'!$B$11-H95*'S Curve Equation'!$B$12)*'S Curve Equation'!$B$10))+'S Curve Equation'!$B$13)*'S Curve Equation'!$B$14</f>
        <v>0.12049287849946226</v>
      </c>
      <c r="I140">
        <f>(1/(1+EXP(('S Curve Equation'!$B$11-I95*'S Curve Equation'!$B$12)*'S Curve Equation'!$B$10))+'S Curve Equation'!$B$13)*'S Curve Equation'!$B$14</f>
        <v>0.11800122203090813</v>
      </c>
      <c r="J140">
        <f>(1/(1+EXP(('S Curve Equation'!$B$11-J95*'S Curve Equation'!$B$12)*'S Curve Equation'!$B$10))+'S Curve Equation'!$B$13)*'S Curve Equation'!$B$14</f>
        <v>0.11432348929744023</v>
      </c>
      <c r="K140">
        <f>(1/(1+EXP(('S Curve Equation'!$B$11-K95*'S Curve Equation'!$B$12)*'S Curve Equation'!$B$10))+'S Curve Equation'!$B$13)*'S Curve Equation'!$B$14</f>
        <v>0.11038148752835857</v>
      </c>
      <c r="L140">
        <f>(1/(1+EXP(('S Curve Equation'!$B$11-L95*'S Curve Equation'!$B$12)*'S Curve Equation'!$B$10))+'S Curve Equation'!$B$13)*'S Curve Equation'!$B$14</f>
        <v>0.110390727720569</v>
      </c>
      <c r="M140">
        <f>(1/(1+EXP(('S Curve Equation'!$B$11-M95*'S Curve Equation'!$B$12)*'S Curve Equation'!$B$10))+'S Curve Equation'!$B$13)*'S Curve Equation'!$B$14</f>
        <v>0.10836852593120364</v>
      </c>
      <c r="N140">
        <f>(1/(1+EXP(('S Curve Equation'!$B$11-N95*'S Curve Equation'!$B$12)*'S Curve Equation'!$B$10))+'S Curve Equation'!$B$13)*'S Curve Equation'!$B$14</f>
        <v>0.1063936854689695</v>
      </c>
      <c r="O140">
        <f>(1/(1+EXP(('S Curve Equation'!$B$11-O95*'S Curve Equation'!$B$12)*'S Curve Equation'!$B$10))+'S Curve Equation'!$B$13)*'S Curve Equation'!$B$14</f>
        <v>0.10446489991209983</v>
      </c>
      <c r="P140">
        <f>(1/(1+EXP(('S Curve Equation'!$B$11-P95*'S Curve Equation'!$B$12)*'S Curve Equation'!$B$10))+'S Curve Equation'!$B$13)*'S Curve Equation'!$B$14</f>
        <v>0.10258090110831936</v>
      </c>
      <c r="Q140">
        <f>(1/(1+EXP(('S Curve Equation'!$B$11-Q95*'S Curve Equation'!$B$12)*'S Curve Equation'!$B$10))+'S Curve Equation'!$B$13)*'S Curve Equation'!$B$14</f>
        <v>0.10074045815174273</v>
      </c>
      <c r="R140">
        <f>(1/(1+EXP(('S Curve Equation'!$B$11-R95*'S Curve Equation'!$B$12)*'S Curve Equation'!$B$10))+'S Curve Equation'!$B$13)*'S Curve Equation'!$B$14</f>
        <v>9.8942376372015736E-2</v>
      </c>
      <c r="S140">
        <f>(1/(1+EXP(('S Curve Equation'!$B$11-S95*'S Curve Equation'!$B$12)*'S Curve Equation'!$B$10))+'S Curve Equation'!$B$13)*'S Curve Equation'!$B$14</f>
        <v>9.7185496337278549E-2</v>
      </c>
      <c r="T140">
        <f>(1/(1+EXP(('S Curve Equation'!$B$11-T95*'S Curve Equation'!$B$12)*'S Curve Equation'!$B$10))+'S Curve Equation'!$B$13)*'S Curve Equation'!$B$14</f>
        <v>9.5468692872297894E-2</v>
      </c>
      <c r="U140">
        <f>(1/(1+EXP(('S Curve Equation'!$B$11-U95*'S Curve Equation'!$B$12)*'S Curve Equation'!$B$10))+'S Curve Equation'!$B$13)*'S Curve Equation'!$B$14</f>
        <v>9.3790874092918947E-2</v>
      </c>
      <c r="V140">
        <f>(1/(1+EXP(('S Curve Equation'!$B$11-V95*'S Curve Equation'!$B$12)*'S Curve Equation'!$B$10))+'S Curve Equation'!$B$13)*'S Curve Equation'!$B$14</f>
        <v>9.2150980457812698E-2</v>
      </c>
      <c r="W140">
        <f>(1/(1+EXP(('S Curve Equation'!$B$11-W95*'S Curve Equation'!$B$12)*'S Curve Equation'!$B$10))+'S Curve Equation'!$B$13)*'S Curve Equation'!$B$14</f>
        <v>9.0547983838314777E-2</v>
      </c>
      <c r="X140">
        <f>(1/(1+EXP(('S Curve Equation'!$B$11-X95*'S Curve Equation'!$B$12)*'S Curve Equation'!$B$10))+'S Curve Equation'!$B$13)*'S Curve Equation'!$B$14</f>
        <v>8.8980886607025508E-2</v>
      </c>
      <c r="Y140">
        <f>(1/(1+EXP(('S Curve Equation'!$B$11-Y95*'S Curve Equation'!$B$12)*'S Curve Equation'!$B$10))+'S Curve Equation'!$B$13)*'S Curve Equation'!$B$14</f>
        <v>8.7448720745690017E-2</v>
      </c>
      <c r="Z140">
        <f>(1/(1+EXP(('S Curve Equation'!$B$11-Z95*'S Curve Equation'!$B$12)*'S Curve Equation'!$B$10))+'S Curve Equation'!$B$13)*'S Curve Equation'!$B$14</f>
        <v>8.5950546972767022E-2</v>
      </c>
      <c r="AA140">
        <f>(1/(1+EXP(('S Curve Equation'!$B$11-AA95*'S Curve Equation'!$B$12)*'S Curve Equation'!$B$10))+'S Curve Equation'!$B$13)*'S Curve Equation'!$B$14</f>
        <v>8.4485453890985482E-2</v>
      </c>
      <c r="AB140">
        <f>(1/(1+EXP(('S Curve Equation'!$B$11-AB95*'S Curve Equation'!$B$12)*'S Curve Equation'!$B$10))+'S Curve Equation'!$B$13)*'S Curve Equation'!$B$14</f>
        <v>8.3052557155094658E-2</v>
      </c>
      <c r="AC140">
        <f>(1/(1+EXP(('S Curve Equation'!$B$11-AC95*'S Curve Equation'!$B$12)*'S Curve Equation'!$B$10))+'S Curve Equation'!$B$13)*'S Curve Equation'!$B$14</f>
        <v>8.1650998659924007E-2</v>
      </c>
      <c r="AD140">
        <f>(1/(1+EXP(('S Curve Equation'!$B$11-AD95*'S Curve Equation'!$B$12)*'S Curve Equation'!$B$10))+'S Curve Equation'!$B$13)*'S Curve Equation'!$B$14</f>
        <v>8.0279945748794976E-2</v>
      </c>
      <c r="AE140">
        <f>(1/(1+EXP(('S Curve Equation'!$B$11-AE95*'S Curve Equation'!$B$12)*'S Curve Equation'!$B$10))+'S Curve Equation'!$B$13)*'S Curve Equation'!$B$14</f>
        <v>7.8938590442265047E-2</v>
      </c>
      <c r="AF140">
        <f>(1/(1+EXP(('S Curve Equation'!$B$11-AF95*'S Curve Equation'!$B$12)*'S Curve Equation'!$B$10))+'S Curve Equation'!$B$13)*'S Curve Equation'!$B$14</f>
        <v>7.7626148687113289E-2</v>
      </c>
    </row>
    <row r="141" spans="1:32" x14ac:dyDescent="0.25">
      <c r="A141" t="s">
        <v>24</v>
      </c>
      <c r="B141">
        <f>(1/(1+EXP(('S Curve Equation'!$B$11-B96*'S Curve Equation'!$B$12)*'S Curve Equation'!$B$10))+'S Curve Equation'!$B$13)*'S Curve Equation'!$B$14</f>
        <v>0.25301204819277096</v>
      </c>
      <c r="C141">
        <f>(1/(1+EXP(('S Curve Equation'!$B$11-C96*'S Curve Equation'!$B$12)*'S Curve Equation'!$B$10))+'S Curve Equation'!$B$13)*'S Curve Equation'!$B$14</f>
        <v>0.24920153393115677</v>
      </c>
      <c r="D141">
        <f>(1/(1+EXP(('S Curve Equation'!$B$11-D96*'S Curve Equation'!$B$12)*'S Curve Equation'!$B$10))+'S Curve Equation'!$B$13)*'S Curve Equation'!$B$14</f>
        <v>0.24303830532425347</v>
      </c>
      <c r="E141">
        <f>(1/(1+EXP(('S Curve Equation'!$B$11-E96*'S Curve Equation'!$B$12)*'S Curve Equation'!$B$10))+'S Curve Equation'!$B$13)*'S Curve Equation'!$B$14</f>
        <v>0.23635810025467888</v>
      </c>
      <c r="F141">
        <f>(1/(1+EXP(('S Curve Equation'!$B$11-F96*'S Curve Equation'!$B$12)*'S Curve Equation'!$B$10))+'S Curve Equation'!$B$13)*'S Curve Equation'!$B$14</f>
        <v>0.23113513575371125</v>
      </c>
      <c r="G141">
        <f>(1/(1+EXP(('S Curve Equation'!$B$11-G96*'S Curve Equation'!$B$12)*'S Curve Equation'!$B$10))+'S Curve Equation'!$B$13)*'S Curve Equation'!$B$14</f>
        <v>0.22828563582660014</v>
      </c>
      <c r="H141">
        <f>(1/(1+EXP(('S Curve Equation'!$B$11-H96*'S Curve Equation'!$B$12)*'S Curve Equation'!$B$10))+'S Curve Equation'!$B$13)*'S Curve Equation'!$B$14</f>
        <v>0.22575167837369278</v>
      </c>
      <c r="I141">
        <f>(1/(1+EXP(('S Curve Equation'!$B$11-I96*'S Curve Equation'!$B$12)*'S Curve Equation'!$B$10))+'S Curve Equation'!$B$13)*'S Curve Equation'!$B$14</f>
        <v>0.22070687080784171</v>
      </c>
      <c r="J141">
        <f>(1/(1+EXP(('S Curve Equation'!$B$11-J96*'S Curve Equation'!$B$12)*'S Curve Equation'!$B$10))+'S Curve Equation'!$B$13)*'S Curve Equation'!$B$14</f>
        <v>0.21325060220998102</v>
      </c>
      <c r="K141">
        <f>(1/(1+EXP(('S Curve Equation'!$B$11-K96*'S Curve Equation'!$B$12)*'S Curve Equation'!$B$10))+'S Curve Equation'!$B$13)*'S Curve Equation'!$B$14</f>
        <v>0.20524784244173716</v>
      </c>
      <c r="L141">
        <f>(1/(1+EXP(('S Curve Equation'!$B$11-L96*'S Curve Equation'!$B$12)*'S Curve Equation'!$B$10))+'S Curve Equation'!$B$13)*'S Curve Equation'!$B$14</f>
        <v>0.20526661171440527</v>
      </c>
      <c r="M141">
        <f>(1/(1+EXP(('S Curve Equation'!$B$11-M96*'S Curve Equation'!$B$12)*'S Curve Equation'!$B$10))+'S Curve Equation'!$B$13)*'S Curve Equation'!$B$14</f>
        <v>0.20115802864648469</v>
      </c>
      <c r="N141">
        <f>(1/(1+EXP(('S Curve Equation'!$B$11-N96*'S Curve Equation'!$B$12)*'S Curve Equation'!$B$10))+'S Curve Equation'!$B$13)*'S Curve Equation'!$B$14</f>
        <v>0.19714411270325416</v>
      </c>
      <c r="O141">
        <f>(1/(1+EXP(('S Curve Equation'!$B$11-O96*'S Curve Equation'!$B$12)*'S Curve Equation'!$B$10))+'S Curve Equation'!$B$13)*'S Curve Equation'!$B$14</f>
        <v>0.19322274793072056</v>
      </c>
      <c r="P141">
        <f>(1/(1+EXP(('S Curve Equation'!$B$11-P96*'S Curve Equation'!$B$12)*'S Curve Equation'!$B$10))+'S Curve Equation'!$B$13)*'S Curve Equation'!$B$14</f>
        <v>0.18939184280622584</v>
      </c>
      <c r="Q141">
        <f>(1/(1+EXP(('S Curve Equation'!$B$11-Q96*'S Curve Equation'!$B$12)*'S Curve Equation'!$B$10))+'S Curve Equation'!$B$13)*'S Curve Equation'!$B$14</f>
        <v>0.18564933217073273</v>
      </c>
      <c r="R141">
        <f>(1/(1+EXP(('S Curve Equation'!$B$11-R96*'S Curve Equation'!$B$12)*'S Curve Equation'!$B$10))+'S Curve Equation'!$B$13)*'S Curve Equation'!$B$14</f>
        <v>0.18199317893069941</v>
      </c>
      <c r="S141">
        <f>(1/(1+EXP(('S Curve Equation'!$B$11-S96*'S Curve Equation'!$B$12)*'S Curve Equation'!$B$10))+'S Curve Equation'!$B$13)*'S Curve Equation'!$B$14</f>
        <v>0.17842137554564469</v>
      </c>
      <c r="T141">
        <f>(1/(1+EXP(('S Curve Equation'!$B$11-T96*'S Curve Equation'!$B$12)*'S Curve Equation'!$B$10))+'S Curve Equation'!$B$13)*'S Curve Equation'!$B$14</f>
        <v>0.17493194531674758</v>
      </c>
      <c r="U141">
        <f>(1/(1+EXP(('S Curve Equation'!$B$11-U96*'S Curve Equation'!$B$12)*'S Curve Equation'!$B$10))+'S Curve Equation'!$B$13)*'S Curve Equation'!$B$14</f>
        <v>0.17152294349109803</v>
      </c>
      <c r="V141">
        <f>(1/(1+EXP(('S Curve Equation'!$B$11-V96*'S Curve Equation'!$B$12)*'S Curve Equation'!$B$10))+'S Curve Equation'!$B$13)*'S Curve Equation'!$B$14</f>
        <v>0.16819245819549039</v>
      </c>
      <c r="W141">
        <f>(1/(1+EXP(('S Curve Equation'!$B$11-W96*'S Curve Equation'!$B$12)*'S Curve Equation'!$B$10))+'S Curve Equation'!$B$13)*'S Curve Equation'!$B$14</f>
        <v>0.16493861121289552</v>
      </c>
      <c r="X141">
        <f>(1/(1+EXP(('S Curve Equation'!$B$11-X96*'S Curve Equation'!$B$12)*'S Curve Equation'!$B$10))+'S Curve Equation'!$B$13)*'S Curve Equation'!$B$14</f>
        <v>0.16175955861406374</v>
      </c>
      <c r="Y141">
        <f>(1/(1+EXP(('S Curve Equation'!$B$11-Y96*'S Curve Equation'!$B$12)*'S Curve Equation'!$B$10))+'S Curve Equation'!$B$13)*'S Curve Equation'!$B$14</f>
        <v>0.15865349125598704</v>
      </c>
      <c r="Z141">
        <f>(1/(1+EXP(('S Curve Equation'!$B$11-Z96*'S Curve Equation'!$B$12)*'S Curve Equation'!$B$10))+'S Curve Equation'!$B$13)*'S Curve Equation'!$B$14</f>
        <v>0.15561863515826968</v>
      </c>
      <c r="AA141">
        <f>(1/(1+EXP(('S Curve Equation'!$B$11-AA96*'S Curve Equation'!$B$12)*'S Curve Equation'!$B$10))+'S Curve Equation'!$B$13)*'S Curve Equation'!$B$14</f>
        <v>0.15265325176779765</v>
      </c>
      <c r="AB141">
        <f>(1/(1+EXP(('S Curve Equation'!$B$11-AB96*'S Curve Equation'!$B$12)*'S Curve Equation'!$B$10))+'S Curve Equation'!$B$13)*'S Curve Equation'!$B$14</f>
        <v>0.1497556381214582</v>
      </c>
      <c r="AC141">
        <f>(1/(1+EXP(('S Curve Equation'!$B$11-AC96*'S Curve Equation'!$B$12)*'S Curve Equation'!$B$10))+'S Curve Equation'!$B$13)*'S Curve Equation'!$B$14</f>
        <v>0.14692412691603335</v>
      </c>
      <c r="AD141">
        <f>(1/(1+EXP(('S Curve Equation'!$B$11-AD96*'S Curve Equation'!$B$12)*'S Curve Equation'!$B$10))+'S Curve Equation'!$B$13)*'S Curve Equation'!$B$14</f>
        <v>0.14415708649380948</v>
      </c>
      <c r="AE141">
        <f>(1/(1+EXP(('S Curve Equation'!$B$11-AE96*'S Curve Equation'!$B$12)*'S Curve Equation'!$B$10))+'S Curve Equation'!$B$13)*'S Curve Equation'!$B$14</f>
        <v>0.1414529207518799</v>
      </c>
      <c r="AF141">
        <f>(1/(1+EXP(('S Curve Equation'!$B$11-AF96*'S Curve Equation'!$B$12)*'S Curve Equation'!$B$10))+'S Curve Equation'!$B$13)*'S Curve Equation'!$B$14</f>
        <v>0.13881006898256293</v>
      </c>
    </row>
    <row r="142" spans="1:32" x14ac:dyDescent="0.25">
      <c r="A142" t="s">
        <v>26</v>
      </c>
      <c r="B142">
        <f>(1/(1+EXP(('S Curve Equation'!$B$11-B97*'S Curve Equation'!$B$12)*'S Curve Equation'!$B$10))+'S Curve Equation'!$B$13)*'S Curve Equation'!$B$14</f>
        <v>0.13669064748201437</v>
      </c>
      <c r="C142">
        <f>(1/(1+EXP(('S Curve Equation'!$B$11-C97*'S Curve Equation'!$B$12)*'S Curve Equation'!$B$10))+'S Curve Equation'!$B$13)*'S Curve Equation'!$B$14</f>
        <v>0.13474788873595844</v>
      </c>
      <c r="D142">
        <f>(1/(1+EXP(('S Curve Equation'!$B$11-D97*'S Curve Equation'!$B$12)*'S Curve Equation'!$B$10))+'S Curve Equation'!$B$13)*'S Curve Equation'!$B$14</f>
        <v>0.13161152312966859</v>
      </c>
      <c r="E142">
        <f>(1/(1+EXP(('S Curve Equation'!$B$11-E97*'S Curve Equation'!$B$12)*'S Curve Equation'!$B$10))+'S Curve Equation'!$B$13)*'S Curve Equation'!$B$14</f>
        <v>0.12821967860407871</v>
      </c>
      <c r="F142">
        <f>(1/(1+EXP(('S Curve Equation'!$B$11-F97*'S Curve Equation'!$B$12)*'S Curve Equation'!$B$10))+'S Curve Equation'!$B$13)*'S Curve Equation'!$B$14</f>
        <v>0.12557273673909577</v>
      </c>
      <c r="G142">
        <f>(1/(1+EXP(('S Curve Equation'!$B$11-G97*'S Curve Equation'!$B$12)*'S Curve Equation'!$B$10))+'S Curve Equation'!$B$13)*'S Curve Equation'!$B$14</f>
        <v>0.12413033085710649</v>
      </c>
      <c r="H142">
        <f>(1/(1+EXP(('S Curve Equation'!$B$11-H97*'S Curve Equation'!$B$12)*'S Curve Equation'!$B$10))+'S Curve Equation'!$B$13)*'S Curve Equation'!$B$14</f>
        <v>0.12284858470620498</v>
      </c>
      <c r="I142">
        <f>(1/(1+EXP(('S Curve Equation'!$B$11-I97*'S Curve Equation'!$B$12)*'S Curve Equation'!$B$10))+'S Curve Equation'!$B$13)*'S Curve Equation'!$B$14</f>
        <v>0.12029920364009299</v>
      </c>
      <c r="J142">
        <f>(1/(1+EXP(('S Curve Equation'!$B$11-J97*'S Curve Equation'!$B$12)*'S Curve Equation'!$B$10))+'S Curve Equation'!$B$13)*'S Curve Equation'!$B$14</f>
        <v>0.11653641005181858</v>
      </c>
      <c r="K142">
        <f>(1/(1+EXP(('S Curve Equation'!$B$11-K97*'S Curve Equation'!$B$12)*'S Curve Equation'!$B$10))+'S Curve Equation'!$B$13)*'S Curve Equation'!$B$14</f>
        <v>0.11250345597974071</v>
      </c>
      <c r="L142">
        <f>(1/(1+EXP(('S Curve Equation'!$B$11-L97*'S Curve Equation'!$B$12)*'S Curve Equation'!$B$10))+'S Curve Equation'!$B$13)*'S Curve Equation'!$B$14</f>
        <v>0.1125129090691824</v>
      </c>
      <c r="M142">
        <f>(1/(1+EXP(('S Curve Equation'!$B$11-M97*'S Curve Equation'!$B$12)*'S Curve Equation'!$B$10))+'S Curve Equation'!$B$13)*'S Curve Equation'!$B$14</f>
        <v>0.11044415127642766</v>
      </c>
      <c r="N142">
        <f>(1/(1+EXP(('S Curve Equation'!$B$11-N97*'S Curve Equation'!$B$12)*'S Curve Equation'!$B$10))+'S Curve Equation'!$B$13)*'S Curve Equation'!$B$14</f>
        <v>0.10842391920417464</v>
      </c>
      <c r="O142">
        <f>(1/(1+EXP(('S Curve Equation'!$B$11-O97*'S Curve Equation'!$B$12)*'S Curve Equation'!$B$10))+'S Curve Equation'!$B$13)*'S Curve Equation'!$B$14</f>
        <v>0.10645087667339302</v>
      </c>
      <c r="P142">
        <f>(1/(1+EXP(('S Curve Equation'!$B$11-P97*'S Curve Equation'!$B$12)*'S Curve Equation'!$B$10))+'S Curve Equation'!$B$13)*'S Curve Equation'!$B$14</f>
        <v>0.10452372635946967</v>
      </c>
      <c r="Q142">
        <f>(1/(1+EXP(('S Curve Equation'!$B$11-Q97*'S Curve Equation'!$B$12)*'S Curve Equation'!$B$10))+'S Curve Equation'!$B$13)*'S Curve Equation'!$B$14</f>
        <v>0.10264120877757604</v>
      </c>
      <c r="R142">
        <f>(1/(1+EXP(('S Curve Equation'!$B$11-R97*'S Curve Equation'!$B$12)*'S Curve Equation'!$B$10))+'S Curve Equation'!$B$13)*'S Curve Equation'!$B$14</f>
        <v>0.10080210127787502</v>
      </c>
      <c r="S142">
        <f>(1/(1+EXP(('S Curve Equation'!$B$11-S97*'S Curve Equation'!$B$12)*'S Curve Equation'!$B$10))+'S Curve Equation'!$B$13)*'S Curve Equation'!$B$14</f>
        <v>9.9005217052381675E-2</v>
      </c>
      <c r="T142">
        <f>(1/(1+EXP(('S Curve Equation'!$B$11-T97*'S Curve Equation'!$B$12)*'S Curve Equation'!$B$10))+'S Curve Equation'!$B$13)*'S Curve Equation'!$B$14</f>
        <v>9.7249404155044503E-2</v>
      </c>
      <c r="U142">
        <f>(1/(1+EXP(('S Curve Equation'!$B$11-U97*'S Curve Equation'!$B$12)*'S Curve Equation'!$B$10))+'S Curve Equation'!$B$13)*'S Curve Equation'!$B$14</f>
        <v>9.553354453639927E-2</v>
      </c>
      <c r="V142">
        <f>(1/(1+EXP(('S Curve Equation'!$B$11-V97*'S Curve Equation'!$B$12)*'S Curve Equation'!$B$10))+'S Curve Equation'!$B$13)*'S Curve Equation'!$B$14</f>
        <v>9.3856553093955408E-2</v>
      </c>
      <c r="W142">
        <f>(1/(1+EXP(('S Curve Equation'!$B$11-W97*'S Curve Equation'!$B$12)*'S Curve Equation'!$B$10))+'S Curve Equation'!$B$13)*'S Curve Equation'!$B$14</f>
        <v>9.2217376739283013E-2</v>
      </c>
      <c r="X142">
        <f>(1/(1+EXP(('S Curve Equation'!$B$11-X97*'S Curve Equation'!$B$12)*'S Curve Equation'!$B$10))+'S Curve Equation'!$B$13)*'S Curve Equation'!$B$14</f>
        <v>9.0614993482622239E-2</v>
      </c>
      <c r="Y142">
        <f>(1/(1+EXP(('S Curve Equation'!$B$11-Y97*'S Curve Equation'!$B$12)*'S Curve Equation'!$B$10))+'S Curve Equation'!$B$13)*'S Curve Equation'!$B$14</f>
        <v>8.9048411535681188E-2</v>
      </c>
      <c r="Z142">
        <f>(1/(1+EXP(('S Curve Equation'!$B$11-Z97*'S Curve Equation'!$B$12)*'S Curve Equation'!$B$10))+'S Curve Equation'!$B$13)*'S Curve Equation'!$B$14</f>
        <v>8.7516668433158404E-2</v>
      </c>
      <c r="AA142">
        <f>(1/(1+EXP(('S Curve Equation'!$B$11-AA97*'S Curve Equation'!$B$12)*'S Curve Equation'!$B$10))+'S Curve Equation'!$B$13)*'S Curve Equation'!$B$14</f>
        <v>8.6018830173408681E-2</v>
      </c>
      <c r="AB142">
        <f>(1/(1+EXP(('S Curve Equation'!$B$11-AB97*'S Curve Equation'!$B$12)*'S Curve Equation'!$B$10))+'S Curve Equation'!$B$13)*'S Curve Equation'!$B$14</f>
        <v>8.4553990378569296E-2</v>
      </c>
      <c r="AC142">
        <f>(1/(1+EXP(('S Curve Equation'!$B$11-AC97*'S Curve Equation'!$B$12)*'S Curve Equation'!$B$10))+'S Curve Equation'!$B$13)*'S Curve Equation'!$B$14</f>
        <v>8.3121269474358273E-2</v>
      </c>
      <c r="AD142">
        <f>(1/(1+EXP(('S Curve Equation'!$B$11-AD97*'S Curve Equation'!$B$12)*'S Curve Equation'!$B$10))+'S Curve Equation'!$B$13)*'S Curve Equation'!$B$14</f>
        <v>8.1719813889681955E-2</v>
      </c>
      <c r="AE142">
        <f>(1/(1+EXP(('S Curve Equation'!$B$11-AE97*'S Curve Equation'!$B$12)*'S Curve Equation'!$B$10))+'S Curve Equation'!$B$13)*'S Curve Equation'!$B$14</f>
        <v>8.0348795276109677E-2</v>
      </c>
      <c r="AF142">
        <f>(1/(1+EXP(('S Curve Equation'!$B$11-AF97*'S Curve Equation'!$B$12)*'S Curve Equation'!$B$10))+'S Curve Equation'!$B$13)*'S Curve Equation'!$B$14</f>
        <v>7.9007409747203758E-2</v>
      </c>
    </row>
    <row r="143" spans="1:32" x14ac:dyDescent="0.25">
      <c r="A143" t="s">
        <v>28</v>
      </c>
      <c r="B143">
        <f>(1/(1+EXP(('S Curve Equation'!$B$11-B98*'S Curve Equation'!$B$12)*'S Curve Equation'!$B$10))+'S Curve Equation'!$B$13)*'S Curve Equation'!$B$14</f>
        <v>0.16044966785896778</v>
      </c>
      <c r="C143">
        <f>(1/(1+EXP(('S Curve Equation'!$B$11-C98*'S Curve Equation'!$B$12)*'S Curve Equation'!$B$10))+'S Curve Equation'!$B$13)*'S Curve Equation'!$B$14</f>
        <v>0.15811389620559654</v>
      </c>
      <c r="D143">
        <f>(1/(1+EXP(('S Curve Equation'!$B$11-D98*'S Curve Equation'!$B$12)*'S Curve Equation'!$B$10))+'S Curve Equation'!$B$13)*'S Curve Equation'!$B$14</f>
        <v>0.15434289144382854</v>
      </c>
      <c r="E143">
        <f>(1/(1+EXP(('S Curve Equation'!$B$11-E98*'S Curve Equation'!$B$12)*'S Curve Equation'!$B$10))+'S Curve Equation'!$B$13)*'S Curve Equation'!$B$14</f>
        <v>0.15026464826670638</v>
      </c>
      <c r="F143">
        <f>(1/(1+EXP(('S Curve Equation'!$B$11-F98*'S Curve Equation'!$B$12)*'S Curve Equation'!$B$10))+'S Curve Equation'!$B$13)*'S Curve Equation'!$B$14</f>
        <v>0.14708213846532348</v>
      </c>
      <c r="G143">
        <f>(1/(1+EXP(('S Curve Equation'!$B$11-G98*'S Curve Equation'!$B$12)*'S Curve Equation'!$B$10))+'S Curve Equation'!$B$13)*'S Curve Equation'!$B$14</f>
        <v>0.14534795717963819</v>
      </c>
      <c r="H143">
        <f>(1/(1+EXP(('S Curve Equation'!$B$11-H98*'S Curve Equation'!$B$12)*'S Curve Equation'!$B$10))+'S Curve Equation'!$B$13)*'S Curve Equation'!$B$14</f>
        <v>0.14380699582681661</v>
      </c>
      <c r="I143">
        <f>(1/(1+EXP(('S Curve Equation'!$B$11-I98*'S Curve Equation'!$B$12)*'S Curve Equation'!$B$10))+'S Curve Equation'!$B$13)*'S Curve Equation'!$B$14</f>
        <v>0.1407422603596627</v>
      </c>
      <c r="J143">
        <f>(1/(1+EXP(('S Curve Equation'!$B$11-J98*'S Curve Equation'!$B$12)*'S Curve Equation'!$B$10))+'S Curve Equation'!$B$13)*'S Curve Equation'!$B$14</f>
        <v>0.13621954526794808</v>
      </c>
      <c r="K143">
        <f>(1/(1+EXP(('S Curve Equation'!$B$11-K98*'S Curve Equation'!$B$12)*'S Curve Equation'!$B$10))+'S Curve Equation'!$B$13)*'S Curve Equation'!$B$14</f>
        <v>0.13137340739721243</v>
      </c>
      <c r="L143">
        <f>(1/(1+EXP(('S Curve Equation'!$B$11-L98*'S Curve Equation'!$B$12)*'S Curve Equation'!$B$10))+'S Curve Equation'!$B$13)*'S Curve Equation'!$B$14</f>
        <v>0.13138476466569113</v>
      </c>
      <c r="M143">
        <f>(1/(1+EXP(('S Curve Equation'!$B$11-M98*'S Curve Equation'!$B$12)*'S Curve Equation'!$B$10))+'S Curve Equation'!$B$13)*'S Curve Equation'!$B$14</f>
        <v>0.12889952865526172</v>
      </c>
      <c r="N143">
        <f>(1/(1+EXP(('S Curve Equation'!$B$11-N98*'S Curve Equation'!$B$12)*'S Curve Equation'!$B$10))+'S Curve Equation'!$B$13)*'S Curve Equation'!$B$14</f>
        <v>0.12647309392021511</v>
      </c>
      <c r="O143">
        <f>(1/(1+EXP(('S Curve Equation'!$B$11-O98*'S Curve Equation'!$B$12)*'S Curve Equation'!$B$10))+'S Curve Equation'!$B$13)*'S Curve Equation'!$B$14</f>
        <v>0.12410387635388107</v>
      </c>
      <c r="P143">
        <f>(1/(1+EXP(('S Curve Equation'!$B$11-P98*'S Curve Equation'!$B$12)*'S Curve Equation'!$B$10))+'S Curve Equation'!$B$13)*'S Curve Equation'!$B$14</f>
        <v>0.12179033436976594</v>
      </c>
      <c r="Q143">
        <f>(1/(1+EXP(('S Curve Equation'!$B$11-Q98*'S Curve Equation'!$B$12)*'S Curve Equation'!$B$10))+'S Curve Equation'!$B$13)*'S Curve Equation'!$B$14</f>
        <v>0.11953096807745883</v>
      </c>
      <c r="R143">
        <f>(1/(1+EXP(('S Curve Equation'!$B$11-R98*'S Curve Equation'!$B$12)*'S Curve Equation'!$B$10))+'S Curve Equation'!$B$13)*'S Curve Equation'!$B$14</f>
        <v>0.11732431843935875</v>
      </c>
      <c r="S143">
        <f>(1/(1+EXP(('S Curve Equation'!$B$11-S98*'S Curve Equation'!$B$12)*'S Curve Equation'!$B$10))+'S Curve Equation'!$B$13)*'S Curve Equation'!$B$14</f>
        <v>0.11516896641257898</v>
      </c>
      <c r="T143">
        <f>(1/(1+EXP(('S Curve Equation'!$B$11-T98*'S Curve Equation'!$B$12)*'S Curve Equation'!$B$10))+'S Curve Equation'!$B$13)*'S Curve Equation'!$B$14</f>
        <v>0.11306353207995123</v>
      </c>
      <c r="U143">
        <f>(1/(1+EXP(('S Curve Equation'!$B$11-U98*'S Curve Equation'!$B$12)*'S Curve Equation'!$B$10))+'S Curve Equation'!$B$13)*'S Curve Equation'!$B$14</f>
        <v>0.11100667377366985</v>
      </c>
      <c r="V143">
        <f>(1/(1+EXP(('S Curve Equation'!$B$11-V98*'S Curve Equation'!$B$12)*'S Curve Equation'!$B$10))+'S Curve Equation'!$B$13)*'S Curve Equation'!$B$14</f>
        <v>0.10899708719476173</v>
      </c>
      <c r="W143">
        <f>(1/(1+EXP(('S Curve Equation'!$B$11-W98*'S Curve Equation'!$B$12)*'S Curve Equation'!$B$10))+'S Curve Equation'!$B$13)*'S Curve Equation'!$B$14</f>
        <v>0.10703350453122475</v>
      </c>
      <c r="X143">
        <f>(1/(1+EXP(('S Curve Equation'!$B$11-X98*'S Curve Equation'!$B$12)*'S Curve Equation'!$B$10))+'S Curve Equation'!$B$13)*'S Curve Equation'!$B$14</f>
        <v>0.10511469357739077</v>
      </c>
      <c r="Y143">
        <f>(1/(1+EXP(('S Curve Equation'!$B$11-Y98*'S Curve Equation'!$B$12)*'S Curve Equation'!$B$10))+'S Curve Equation'!$B$13)*'S Curve Equation'!$B$14</f>
        <v>0.10323945685677811</v>
      </c>
      <c r="Z143">
        <f>(1/(1+EXP(('S Curve Equation'!$B$11-Z98*'S Curve Equation'!$B$12)*'S Curve Equation'!$B$10))+'S Curve Equation'!$B$13)*'S Curve Equation'!$B$14</f>
        <v>0.10140663075044658</v>
      </c>
      <c r="AA143">
        <f>(1/(1+EXP(('S Curve Equation'!$B$11-AA98*'S Curve Equation'!$B$12)*'S Curve Equation'!$B$10))+'S Curve Equation'!$B$13)*'S Curve Equation'!$B$14</f>
        <v>9.9615084632633619E-2</v>
      </c>
      <c r="AB143">
        <f>(1/(1+EXP(('S Curve Equation'!$B$11-AB98*'S Curve Equation'!$B$12)*'S Curve Equation'!$B$10))+'S Curve Equation'!$B$13)*'S Curve Equation'!$B$14</f>
        <v>9.786372001523852E-2</v>
      </c>
      <c r="AC143">
        <f>(1/(1+EXP(('S Curve Equation'!$B$11-AC98*'S Curve Equation'!$B$12)*'S Curve Equation'!$B$10))+'S Curve Equation'!$B$13)*'S Curve Equation'!$B$14</f>
        <v>9.615146970251949E-2</v>
      </c>
      <c r="AD143">
        <f>(1/(1+EXP(('S Curve Equation'!$B$11-AD98*'S Curve Equation'!$B$12)*'S Curve Equation'!$B$10))+'S Curve Equation'!$B$13)*'S Curve Equation'!$B$14</f>
        <v>9.447729695719341E-2</v>
      </c>
      <c r="AE143">
        <f>(1/(1+EXP(('S Curve Equation'!$B$11-AE98*'S Curve Equation'!$B$12)*'S Curve Equation'!$B$10))+'S Curve Equation'!$B$13)*'S Curve Equation'!$B$14</f>
        <v>9.2840194678969007E-2</v>
      </c>
      <c r="AF143">
        <f>(1/(1+EXP(('S Curve Equation'!$B$11-AF98*'S Curve Equation'!$B$12)*'S Curve Equation'!$B$10))+'S Curve Equation'!$B$13)*'S Curve Equation'!$B$14</f>
        <v>9.1239184596385234E-2</v>
      </c>
    </row>
    <row r="144" spans="1:32" x14ac:dyDescent="0.25">
      <c r="A144" t="s">
        <v>30</v>
      </c>
      <c r="B144">
        <f>(1/(1+EXP(('S Curve Equation'!$B$11-B99*'S Curve Equation'!$B$12)*'S Curve Equation'!$B$10))+'S Curve Equation'!$B$13)*'S Curve Equation'!$B$14</f>
        <v>0.19594594594594603</v>
      </c>
      <c r="C144">
        <f>(1/(1+EXP(('S Curve Equation'!$B$11-C99*'S Curve Equation'!$B$12)*'S Curve Equation'!$B$10))+'S Curve Equation'!$B$13)*'S Curve Equation'!$B$14</f>
        <v>0.19302955164588426</v>
      </c>
      <c r="D144">
        <f>(1/(1+EXP(('S Curve Equation'!$B$11-D99*'S Curve Equation'!$B$12)*'S Curve Equation'!$B$10))+'S Curve Equation'!$B$13)*'S Curve Equation'!$B$14</f>
        <v>0.18831909345885306</v>
      </c>
      <c r="E144">
        <f>(1/(1+EXP(('S Curve Equation'!$B$11-E99*'S Curve Equation'!$B$12)*'S Curve Equation'!$B$10))+'S Curve Equation'!$B$13)*'S Curve Equation'!$B$14</f>
        <v>0.18322227429589377</v>
      </c>
      <c r="F144">
        <f>(1/(1+EXP(('S Curve Equation'!$B$11-F99*'S Curve Equation'!$B$12)*'S Curve Equation'!$B$10))+'S Curve Equation'!$B$13)*'S Curve Equation'!$B$14</f>
        <v>0.17924327312576332</v>
      </c>
      <c r="G144">
        <f>(1/(1+EXP(('S Curve Equation'!$B$11-G99*'S Curve Equation'!$B$12)*'S Curve Equation'!$B$10))+'S Curve Equation'!$B$13)*'S Curve Equation'!$B$14</f>
        <v>0.17707454532038533</v>
      </c>
      <c r="H144">
        <f>(1/(1+EXP(('S Curve Equation'!$B$11-H99*'S Curve Equation'!$B$12)*'S Curve Equation'!$B$10))+'S Curve Equation'!$B$13)*'S Curve Equation'!$B$14</f>
        <v>0.17514717143820124</v>
      </c>
      <c r="I144">
        <f>(1/(1+EXP(('S Curve Equation'!$B$11-I99*'S Curve Equation'!$B$12)*'S Curve Equation'!$B$10))+'S Curve Equation'!$B$13)*'S Curve Equation'!$B$14</f>
        <v>0.17131321911530015</v>
      </c>
      <c r="J144">
        <f>(1/(1+EXP(('S Curve Equation'!$B$11-J99*'S Curve Equation'!$B$12)*'S Curve Equation'!$B$10))+'S Curve Equation'!$B$13)*'S Curve Equation'!$B$14</f>
        <v>0.16565396292039614</v>
      </c>
      <c r="K144">
        <f>(1/(1+EXP(('S Curve Equation'!$B$11-K99*'S Curve Equation'!$B$12)*'S Curve Equation'!$B$10))+'S Curve Equation'!$B$13)*'S Curve Equation'!$B$14</f>
        <v>0.15958877335906355</v>
      </c>
      <c r="L144">
        <f>(1/(1+EXP(('S Curve Equation'!$B$11-L99*'S Curve Equation'!$B$12)*'S Curve Equation'!$B$10))+'S Curve Equation'!$B$13)*'S Curve Equation'!$B$14</f>
        <v>0.15960298849162252</v>
      </c>
      <c r="M144">
        <f>(1/(1+EXP(('S Curve Equation'!$B$11-M99*'S Curve Equation'!$B$12)*'S Curve Equation'!$B$10))+'S Curve Equation'!$B$13)*'S Curve Equation'!$B$14</f>
        <v>0.15649233204253138</v>
      </c>
      <c r="N144">
        <f>(1/(1+EXP(('S Curve Equation'!$B$11-N99*'S Curve Equation'!$B$12)*'S Curve Equation'!$B$10))+'S Curve Equation'!$B$13)*'S Curve Equation'!$B$14</f>
        <v>0.15345524023286813</v>
      </c>
      <c r="O144">
        <f>(1/(1+EXP(('S Curve Equation'!$B$11-O99*'S Curve Equation'!$B$12)*'S Curve Equation'!$B$10))+'S Curve Equation'!$B$13)*'S Curve Equation'!$B$14</f>
        <v>0.15048983170064567</v>
      </c>
      <c r="P144">
        <f>(1/(1+EXP(('S Curve Equation'!$B$11-P99*'S Curve Equation'!$B$12)*'S Curve Equation'!$B$10))+'S Curve Equation'!$B$13)*'S Curve Equation'!$B$14</f>
        <v>0.14759426714917076</v>
      </c>
      <c r="Q144">
        <f>(1/(1+EXP(('S Curve Equation'!$B$11-Q99*'S Curve Equation'!$B$12)*'S Curve Equation'!$B$10))+'S Curve Equation'!$B$13)*'S Curve Equation'!$B$14</f>
        <v>0.14476674921279445</v>
      </c>
      <c r="R144">
        <f>(1/(1+EXP(('S Curve Equation'!$B$11-R99*'S Curve Equation'!$B$12)*'S Curve Equation'!$B$10))+'S Curve Equation'!$B$13)*'S Curve Equation'!$B$14</f>
        <v>0.14200552223658289</v>
      </c>
      <c r="S144">
        <f>(1/(1+EXP(('S Curve Equation'!$B$11-S99*'S Curve Equation'!$B$12)*'S Curve Equation'!$B$10))+'S Curve Equation'!$B$13)*'S Curve Equation'!$B$14</f>
        <v>0.13930887197902525</v>
      </c>
      <c r="T144">
        <f>(1/(1+EXP(('S Curve Equation'!$B$11-T99*'S Curve Equation'!$B$12)*'S Curve Equation'!$B$10))+'S Curve Equation'!$B$13)*'S Curve Equation'!$B$14</f>
        <v>0.13667512524620681</v>
      </c>
      <c r="U144">
        <f>(1/(1+EXP(('S Curve Equation'!$B$11-U99*'S Curve Equation'!$B$12)*'S Curve Equation'!$B$10))+'S Curve Equation'!$B$13)*'S Curve Equation'!$B$14</f>
        <v>0.13410264946523656</v>
      </c>
      <c r="V144">
        <f>(1/(1+EXP(('S Curve Equation'!$B$11-V99*'S Curve Equation'!$B$12)*'S Curve Equation'!$B$10))+'S Curve Equation'!$B$13)*'S Curve Equation'!$B$14</f>
        <v>0.13158985220412453</v>
      </c>
      <c r="W144">
        <f>(1/(1+EXP(('S Curve Equation'!$B$11-W99*'S Curve Equation'!$B$12)*'S Curve Equation'!$B$10))+'S Curve Equation'!$B$13)*'S Curve Equation'!$B$14</f>
        <v>0.12913518064471591</v>
      </c>
      <c r="X144">
        <f>(1/(1+EXP(('S Curve Equation'!$B$11-X99*'S Curve Equation'!$B$12)*'S Curve Equation'!$B$10))+'S Curve Equation'!$B$13)*'S Curve Equation'!$B$14</f>
        <v>0.1267371210147803</v>
      </c>
      <c r="Y144">
        <f>(1/(1+EXP(('S Curve Equation'!$B$11-Y99*'S Curve Equation'!$B$12)*'S Curve Equation'!$B$10))+'S Curve Equation'!$B$13)*'S Curve Equation'!$B$14</f>
        <v>0.12439419798483918</v>
      </c>
      <c r="Z144">
        <f>(1/(1+EXP(('S Curve Equation'!$B$11-Z99*'S Curve Equation'!$B$12)*'S Curve Equation'!$B$10))+'S Curve Equation'!$B$13)*'S Curve Equation'!$B$14</f>
        <v>0.12210497403485078</v>
      </c>
      <c r="AA144">
        <f>(1/(1+EXP(('S Curve Equation'!$B$11-AA99*'S Curve Equation'!$B$12)*'S Curve Equation'!$B$10))+'S Curve Equation'!$B$13)*'S Curve Equation'!$B$14</f>
        <v>0.11986804879543883</v>
      </c>
      <c r="AB144">
        <f>(1/(1+EXP(('S Curve Equation'!$B$11-AB99*'S Curve Equation'!$B$12)*'S Curve Equation'!$B$10))+'S Curve Equation'!$B$13)*'S Curve Equation'!$B$14</f>
        <v>0.11768205836794594</v>
      </c>
      <c r="AC144">
        <f>(1/(1+EXP(('S Curve Equation'!$B$11-AC99*'S Curve Equation'!$B$12)*'S Curve Equation'!$B$10))+'S Curve Equation'!$B$13)*'S Curve Equation'!$B$14</f>
        <v>0.11554567462720612</v>
      </c>
      <c r="AD144">
        <f>(1/(1+EXP(('S Curve Equation'!$B$11-AD99*'S Curve Equation'!$B$12)*'S Curve Equation'!$B$10))+'S Curve Equation'!$B$13)*'S Curve Equation'!$B$14</f>
        <v>0.11345760451058615</v>
      </c>
      <c r="AE144">
        <f>(1/(1+EXP(('S Curve Equation'!$B$11-AE99*'S Curve Equation'!$B$12)*'S Curve Equation'!$B$10))+'S Curve Equation'!$B$13)*'S Curve Equation'!$B$14</f>
        <v>0.11141658929651999</v>
      </c>
      <c r="AF144">
        <f>(1/(1+EXP(('S Curve Equation'!$B$11-AF99*'S Curve Equation'!$B$12)*'S Curve Equation'!$B$10))+'S Curve Equation'!$B$13)*'S Curve Equation'!$B$14</f>
        <v>0.10942140387544755</v>
      </c>
    </row>
    <row r="145" spans="1:32" x14ac:dyDescent="0.25">
      <c r="A145" t="s">
        <v>32</v>
      </c>
      <c r="B145">
        <f>(1/(1+EXP(('S Curve Equation'!$B$11-B100*'S Curve Equation'!$B$12)*'S Curve Equation'!$B$10))+'S Curve Equation'!$B$13)*'S Curve Equation'!$B$14</f>
        <v>0.16976744186046513</v>
      </c>
      <c r="C145">
        <f>(1/(1+EXP(('S Curve Equation'!$B$11-C100*'S Curve Equation'!$B$12)*'S Curve Equation'!$B$10))+'S Curve Equation'!$B$13)*'S Curve Equation'!$B$14</f>
        <v>0.1672781462051621</v>
      </c>
      <c r="D145">
        <f>(1/(1+EXP(('S Curve Equation'!$B$11-D100*'S Curve Equation'!$B$12)*'S Curve Equation'!$B$10))+'S Curve Equation'!$B$13)*'S Curve Equation'!$B$14</f>
        <v>0.16325897822492022</v>
      </c>
      <c r="E145">
        <f>(1/(1+EXP(('S Curve Equation'!$B$11-E100*'S Curve Equation'!$B$12)*'S Curve Equation'!$B$10))+'S Curve Equation'!$B$13)*'S Curve Equation'!$B$14</f>
        <v>0.15891199478261844</v>
      </c>
      <c r="F145">
        <f>(1/(1+EXP(('S Curve Equation'!$B$11-F100*'S Curve Equation'!$B$12)*'S Curve Equation'!$B$10))+'S Curve Equation'!$B$13)*'S Curve Equation'!$B$14</f>
        <v>0.15551956479879064</v>
      </c>
      <c r="G145">
        <f>(1/(1+EXP(('S Curve Equation'!$B$11-G100*'S Curve Equation'!$B$12)*'S Curve Equation'!$B$10))+'S Curve Equation'!$B$13)*'S Curve Equation'!$B$14</f>
        <v>0.15367093675607388</v>
      </c>
      <c r="H145">
        <f>(1/(1+EXP(('S Curve Equation'!$B$11-H100*'S Curve Equation'!$B$12)*'S Curve Equation'!$B$10))+'S Curve Equation'!$B$13)*'S Curve Equation'!$B$14</f>
        <v>0.15202825235486311</v>
      </c>
      <c r="I145">
        <f>(1/(1+EXP(('S Curve Equation'!$B$11-I100*'S Curve Equation'!$B$12)*'S Curve Equation'!$B$10))+'S Curve Equation'!$B$13)*'S Curve Equation'!$B$14</f>
        <v>0.14876114803923399</v>
      </c>
      <c r="J145">
        <f>(1/(1+EXP(('S Curve Equation'!$B$11-J100*'S Curve Equation'!$B$12)*'S Curve Equation'!$B$10))+'S Curve Equation'!$B$13)*'S Curve Equation'!$B$14</f>
        <v>0.14393972567572402</v>
      </c>
      <c r="K145">
        <f>(1/(1+EXP(('S Curve Equation'!$B$11-K100*'S Curve Equation'!$B$12)*'S Curve Equation'!$B$10))+'S Curve Equation'!$B$13)*'S Curve Equation'!$B$14</f>
        <v>0.13877356999824106</v>
      </c>
      <c r="L145">
        <f>(1/(1+EXP(('S Curve Equation'!$B$11-L100*'S Curve Equation'!$B$12)*'S Curve Equation'!$B$10))+'S Curve Equation'!$B$13)*'S Curve Equation'!$B$14</f>
        <v>0.13878567706083139</v>
      </c>
      <c r="M145">
        <f>(1/(1+EXP(('S Curve Equation'!$B$11-M100*'S Curve Equation'!$B$12)*'S Curve Equation'!$B$10))+'S Curve Equation'!$B$13)*'S Curve Equation'!$B$14</f>
        <v>0.13613640161649387</v>
      </c>
      <c r="N145">
        <f>(1/(1+EXP(('S Curve Equation'!$B$11-N100*'S Curve Equation'!$B$12)*'S Curve Equation'!$B$10))+'S Curve Equation'!$B$13)*'S Curve Equation'!$B$14</f>
        <v>0.1335498884185386</v>
      </c>
      <c r="O145">
        <f>(1/(1+EXP(('S Curve Equation'!$B$11-O100*'S Curve Equation'!$B$12)*'S Curve Equation'!$B$10))+'S Curve Equation'!$B$13)*'S Curve Equation'!$B$14</f>
        <v>0.13102446590157665</v>
      </c>
      <c r="P145">
        <f>(1/(1+EXP(('S Curve Equation'!$B$11-P100*'S Curve Equation'!$B$12)*'S Curve Equation'!$B$10))+'S Curve Equation'!$B$13)*'S Curve Equation'!$B$14</f>
        <v>0.12855850562984089</v>
      </c>
      <c r="Q145">
        <f>(1/(1+EXP(('S Curve Equation'!$B$11-Q100*'S Curve Equation'!$B$12)*'S Curve Equation'!$B$10))+'S Curve Equation'!$B$13)*'S Curve Equation'!$B$14</f>
        <v>0.12615042160663489</v>
      </c>
      <c r="R145">
        <f>(1/(1+EXP(('S Curve Equation'!$B$11-R100*'S Curve Equation'!$B$12)*'S Curve Equation'!$B$10))+'S Curve Equation'!$B$13)*'S Curve Equation'!$B$14</f>
        <v>0.12379866954959162</v>
      </c>
      <c r="S145">
        <f>(1/(1+EXP(('S Curve Equation'!$B$11-S100*'S Curve Equation'!$B$12)*'S Curve Equation'!$B$10))+'S Curve Equation'!$B$13)*'S Curve Equation'!$B$14</f>
        <v>0.12150174613726894</v>
      </c>
      <c r="T145">
        <f>(1/(1+EXP(('S Curve Equation'!$B$11-T100*'S Curve Equation'!$B$12)*'S Curve Equation'!$B$10))+'S Curve Equation'!$B$13)*'S Curve Equation'!$B$14</f>
        <v>0.11925818823210266</v>
      </c>
      <c r="U145">
        <f>(1/(1+EXP(('S Curve Equation'!$B$11-U100*'S Curve Equation'!$B$12)*'S Curve Equation'!$B$10))+'S Curve Equation'!$B$13)*'S Curve Equation'!$B$14</f>
        <v>0.117066572084283</v>
      </c>
      <c r="V145">
        <f>(1/(1+EXP(('S Curve Equation'!$B$11-V100*'S Curve Equation'!$B$12)*'S Curve Equation'!$B$10))+'S Curve Equation'!$B$13)*'S Curve Equation'!$B$14</f>
        <v>0.11492551252070357</v>
      </c>
      <c r="W145">
        <f>(1/(1+EXP(('S Curve Equation'!$B$11-W100*'S Curve Equation'!$B$12)*'S Curve Equation'!$B$10))+'S Curve Equation'!$B$13)*'S Curve Equation'!$B$14</f>
        <v>0.11283366212271727</v>
      </c>
      <c r="X145">
        <f>(1/(1+EXP(('S Curve Equation'!$B$11-X100*'S Curve Equation'!$B$12)*'S Curve Equation'!$B$10))+'S Curve Equation'!$B$13)*'S Curve Equation'!$B$14</f>
        <v>0.110789710396095</v>
      </c>
      <c r="Y145">
        <f>(1/(1+EXP(('S Curve Equation'!$B$11-Y100*'S Curve Equation'!$B$12)*'S Curve Equation'!$B$10))+'S Curve Equation'!$B$13)*'S Curve Equation'!$B$14</f>
        <v>0.10879238293622666</v>
      </c>
      <c r="Z145">
        <f>(1/(1+EXP(('S Curve Equation'!$B$11-Z100*'S Curve Equation'!$B$12)*'S Curve Equation'!$B$10))+'S Curve Equation'!$B$13)*'S Curve Equation'!$B$14</f>
        <v>0.10684044059130195</v>
      </c>
      <c r="AA145">
        <f>(1/(1+EXP(('S Curve Equation'!$B$11-AA100*'S Curve Equation'!$B$12)*'S Curve Equation'!$B$10))+'S Curve Equation'!$B$13)*'S Curve Equation'!$B$14</f>
        <v>0.10493267862592053</v>
      </c>
      <c r="AB145">
        <f>(1/(1+EXP(('S Curve Equation'!$B$11-AB100*'S Curve Equation'!$B$12)*'S Curve Equation'!$B$10))+'S Curve Equation'!$B$13)*'S Curve Equation'!$B$14</f>
        <v>0.10306792588732308</v>
      </c>
      <c r="AC145">
        <f>(1/(1+EXP(('S Curve Equation'!$B$11-AC100*'S Curve Equation'!$B$12)*'S Curve Equation'!$B$10))+'S Curve Equation'!$B$13)*'S Curve Equation'!$B$14</f>
        <v>0.10124504397618235</v>
      </c>
      <c r="AD145">
        <f>(1/(1+EXP(('S Curve Equation'!$B$11-AD100*'S Curve Equation'!$B$12)*'S Curve Equation'!$B$10))+'S Curve Equation'!$B$13)*'S Curve Equation'!$B$14</f>
        <v>9.9462926423681847E-2</v>
      </c>
      <c r="AE145">
        <f>(1/(1+EXP(('S Curve Equation'!$B$11-AE100*'S Curve Equation'!$B$12)*'S Curve Equation'!$B$10))+'S Curve Equation'!$B$13)*'S Curve Equation'!$B$14</f>
        <v>9.7720497876404355E-2</v>
      </c>
      <c r="AF145">
        <f>(1/(1+EXP(('S Curve Equation'!$B$11-AF100*'S Curve Equation'!$B$12)*'S Curve Equation'!$B$10))+'S Curve Equation'!$B$13)*'S Curve Equation'!$B$14</f>
        <v>9.6016713290360906E-2</v>
      </c>
    </row>
    <row r="146" spans="1:32" x14ac:dyDescent="0.25">
      <c r="A146" t="s">
        <v>34</v>
      </c>
      <c r="B146">
        <f>(1/(1+EXP(('S Curve Equation'!$B$11-B101*'S Curve Equation'!$B$12)*'S Curve Equation'!$B$10))+'S Curve Equation'!$B$13)*'S Curve Equation'!$B$14</f>
        <v>0.22222222222222221</v>
      </c>
      <c r="C146">
        <f>(1/(1+EXP(('S Curve Equation'!$B$11-C101*'S Curve Equation'!$B$12)*'S Curve Equation'!$B$10))+'S Curve Equation'!$B$13)*'S Curve Equation'!$B$14</f>
        <v>0.21888652090134736</v>
      </c>
      <c r="D146">
        <f>(1/(1+EXP(('S Curve Equation'!$B$11-D101*'S Curve Equation'!$B$12)*'S Curve Equation'!$B$10))+'S Curve Equation'!$B$13)*'S Curve Equation'!$B$14</f>
        <v>0.21349583770912434</v>
      </c>
      <c r="E146">
        <f>(1/(1+EXP(('S Curve Equation'!$B$11-E101*'S Curve Equation'!$B$12)*'S Curve Equation'!$B$10))+'S Curve Equation'!$B$13)*'S Curve Equation'!$B$14</f>
        <v>0.20765908842659464</v>
      </c>
      <c r="F146">
        <f>(1/(1+EXP(('S Curve Equation'!$B$11-F101*'S Curve Equation'!$B$12)*'S Curve Equation'!$B$10))+'S Curve Equation'!$B$13)*'S Curve Equation'!$B$14</f>
        <v>0.20309979452111396</v>
      </c>
      <c r="G146">
        <f>(1/(1+EXP(('S Curve Equation'!$B$11-G101*'S Curve Equation'!$B$12)*'S Curve Equation'!$B$10))+'S Curve Equation'!$B$13)*'S Curve Equation'!$B$14</f>
        <v>0.20061386416045265</v>
      </c>
      <c r="H146">
        <f>(1/(1+EXP(('S Curve Equation'!$B$11-H101*'S Curve Equation'!$B$12)*'S Curve Equation'!$B$10))+'S Curve Equation'!$B$13)*'S Curve Equation'!$B$14</f>
        <v>0.19840407023250234</v>
      </c>
      <c r="I146">
        <f>(1/(1+EXP(('S Curve Equation'!$B$11-I101*'S Curve Equation'!$B$12)*'S Curve Equation'!$B$10))+'S Curve Equation'!$B$13)*'S Curve Equation'!$B$14</f>
        <v>0.19400694536022742</v>
      </c>
      <c r="J146">
        <f>(1/(1+EXP(('S Curve Equation'!$B$11-J101*'S Curve Equation'!$B$12)*'S Curve Equation'!$B$10))+'S Curve Equation'!$B$13)*'S Curve Equation'!$B$14</f>
        <v>0.18751329631154537</v>
      </c>
      <c r="K146">
        <f>(1/(1+EXP(('S Curve Equation'!$B$11-K101*'S Curve Equation'!$B$12)*'S Curve Equation'!$B$10))+'S Curve Equation'!$B$13)*'S Curve Equation'!$B$14</f>
        <v>0.18055024057508906</v>
      </c>
      <c r="L146">
        <f>(1/(1+EXP(('S Curve Equation'!$B$11-L101*'S Curve Equation'!$B$12)*'S Curve Equation'!$B$10))+'S Curve Equation'!$B$13)*'S Curve Equation'!$B$14</f>
        <v>0.18056656398789045</v>
      </c>
      <c r="M146">
        <f>(1/(1+EXP(('S Curve Equation'!$B$11-M101*'S Curve Equation'!$B$12)*'S Curve Equation'!$B$10))+'S Curve Equation'!$B$13)*'S Curve Equation'!$B$14</f>
        <v>0.17699415975213839</v>
      </c>
      <c r="N146">
        <f>(1/(1+EXP(('S Curve Equation'!$B$11-N101*'S Curve Equation'!$B$12)*'S Curve Equation'!$B$10))+'S Curve Equation'!$B$13)*'S Curve Equation'!$B$14</f>
        <v>0.17350552183102441</v>
      </c>
      <c r="O146">
        <f>(1/(1+EXP(('S Curve Equation'!$B$11-O101*'S Curve Equation'!$B$12)*'S Curve Equation'!$B$10))+'S Curve Equation'!$B$13)*'S Curve Equation'!$B$14</f>
        <v>0.17009861969227197</v>
      </c>
      <c r="P146">
        <f>(1/(1+EXP(('S Curve Equation'!$B$11-P101*'S Curve Equation'!$B$12)*'S Curve Equation'!$B$10))+'S Curve Equation'!$B$13)*'S Curve Equation'!$B$14</f>
        <v>0.16677145941278942</v>
      </c>
      <c r="Q146">
        <f>(1/(1+EXP(('S Curve Equation'!$B$11-Q101*'S Curve Equation'!$B$12)*'S Curve Equation'!$B$10))+'S Curve Equation'!$B$13)*'S Curve Equation'!$B$14</f>
        <v>0.16352208436227023</v>
      </c>
      <c r="R146">
        <f>(1/(1+EXP(('S Curve Equation'!$B$11-R101*'S Curve Equation'!$B$12)*'S Curve Equation'!$B$10))+'S Curve Equation'!$B$13)*'S Curve Equation'!$B$14</f>
        <v>0.16034857573741748</v>
      </c>
      <c r="S146">
        <f>(1/(1+EXP(('S Curve Equation'!$B$11-S101*'S Curve Equation'!$B$12)*'S Curve Equation'!$B$10))+'S Curve Equation'!$B$13)*'S Curve Equation'!$B$14</f>
        <v>0.1572490529595223</v>
      </c>
      <c r="T146">
        <f>(1/(1+EXP(('S Curve Equation'!$B$11-T101*'S Curve Equation'!$B$12)*'S Curve Equation'!$B$10))+'S Curve Equation'!$B$13)*'S Curve Equation'!$B$14</f>
        <v>0.15422167394732125</v>
      </c>
      <c r="U146">
        <f>(1/(1+EXP(('S Curve Equation'!$B$11-U101*'S Curve Equation'!$B$12)*'S Curve Equation'!$B$10))+'S Curve Equation'!$B$13)*'S Curve Equation'!$B$14</f>
        <v>0.15126463527630671</v>
      </c>
      <c r="V146">
        <f>(1/(1+EXP(('S Curve Equation'!$B$11-V101*'S Curve Equation'!$B$12)*'S Curve Equation'!$B$10))+'S Curve Equation'!$B$13)*'S Curve Equation'!$B$14</f>
        <v>0.14837617223494598</v>
      </c>
      <c r="W146">
        <f>(1/(1+EXP(('S Curve Equation'!$B$11-W101*'S Curve Equation'!$B$12)*'S Curve Equation'!$B$10))+'S Curve Equation'!$B$13)*'S Curve Equation'!$B$14</f>
        <v>0.14555455878754509</v>
      </c>
      <c r="X146">
        <f>(1/(1+EXP(('S Curve Equation'!$B$11-X101*'S Curve Equation'!$B$12)*'S Curve Equation'!$B$10))+'S Curve Equation'!$B$13)*'S Curve Equation'!$B$14</f>
        <v>0.14279810745285468</v>
      </c>
      <c r="Y146">
        <f>(1/(1+EXP(('S Curve Equation'!$B$11-Y101*'S Curve Equation'!$B$12)*'S Curve Equation'!$B$10))+'S Curve Equation'!$B$13)*'S Curve Equation'!$B$14</f>
        <v>0.14010516910686213</v>
      </c>
      <c r="Z146">
        <f>(1/(1+EXP(('S Curve Equation'!$B$11-Z101*'S Curve Equation'!$B$12)*'S Curve Equation'!$B$10))+'S Curve Equation'!$B$13)*'S Curve Equation'!$B$14</f>
        <v>0.13747413271761885</v>
      </c>
      <c r="AA146">
        <f>(1/(1+EXP(('S Curve Equation'!$B$11-AA101*'S Curve Equation'!$B$12)*'S Curve Equation'!$B$10))+'S Curve Equation'!$B$13)*'S Curve Equation'!$B$14</f>
        <v>0.13490342501937877</v>
      </c>
      <c r="AB146">
        <f>(1/(1+EXP(('S Curve Equation'!$B$11-AB101*'S Curve Equation'!$B$12)*'S Curve Equation'!$B$10))+'S Curve Equation'!$B$13)*'S Curve Equation'!$B$14</f>
        <v>0.13239151013279124</v>
      </c>
      <c r="AC146">
        <f>(1/(1+EXP(('S Curve Equation'!$B$11-AC101*'S Curve Equation'!$B$12)*'S Curve Equation'!$B$10))+'S Curve Equation'!$B$13)*'S Curve Equation'!$B$14</f>
        <v>0.12993688913736881</v>
      </c>
      <c r="AD146">
        <f>(1/(1+EXP(('S Curve Equation'!$B$11-AD101*'S Curve Equation'!$B$12)*'S Curve Equation'!$B$10))+'S Curve Equation'!$B$13)*'S Curve Equation'!$B$14</f>
        <v>0.12753809960198204</v>
      </c>
      <c r="AE146">
        <f>(1/(1+EXP(('S Curve Equation'!$B$11-AE101*'S Curve Equation'!$B$12)*'S Curve Equation'!$B$10))+'S Curve Equation'!$B$13)*'S Curve Equation'!$B$14</f>
        <v>0.12519371507868021</v>
      </c>
      <c r="AF146">
        <f>(1/(1+EXP(('S Curve Equation'!$B$11-AF101*'S Curve Equation'!$B$12)*'S Curve Equation'!$B$10))+'S Curve Equation'!$B$13)*'S Curve Equation'!$B$14</f>
        <v>0.12290234456470595</v>
      </c>
    </row>
    <row r="147" spans="1:32" x14ac:dyDescent="0.25">
      <c r="A147" t="s">
        <v>36</v>
      </c>
      <c r="B147">
        <f>(1/(1+EXP(('S Curve Equation'!$B$11-B102*'S Curve Equation'!$B$12)*'S Curve Equation'!$B$10))+'S Curve Equation'!$B$13)*'S Curve Equation'!$B$14</f>
        <v>0.14432989690721651</v>
      </c>
      <c r="C147">
        <f>(1/(1+EXP(('S Curve Equation'!$B$11-C102*'S Curve Equation'!$B$12)*'S Curve Equation'!$B$10))+'S Curve Equation'!$B$13)*'S Curve Equation'!$B$14</f>
        <v>0.14226068344581697</v>
      </c>
      <c r="D147">
        <f>(1/(1+EXP(('S Curve Equation'!$B$11-D102*'S Curve Equation'!$B$12)*'S Curve Equation'!$B$10))+'S Curve Equation'!$B$13)*'S Curve Equation'!$B$14</f>
        <v>0.13892020956646872</v>
      </c>
      <c r="E147">
        <f>(1/(1+EXP(('S Curve Equation'!$B$11-E102*'S Curve Equation'!$B$12)*'S Curve Equation'!$B$10))+'S Curve Equation'!$B$13)*'S Curve Equation'!$B$14</f>
        <v>0.13530773217176079</v>
      </c>
      <c r="F147">
        <f>(1/(1+EXP(('S Curve Equation'!$B$11-F102*'S Curve Equation'!$B$12)*'S Curve Equation'!$B$10))+'S Curve Equation'!$B$13)*'S Curve Equation'!$B$14</f>
        <v>0.13248872369163397</v>
      </c>
      <c r="G147">
        <f>(1/(1+EXP(('S Curve Equation'!$B$11-G102*'S Curve Equation'!$B$12)*'S Curve Equation'!$B$10))+'S Curve Equation'!$B$13)*'S Curve Equation'!$B$14</f>
        <v>0.13095260626504648</v>
      </c>
      <c r="H147">
        <f>(1/(1+EXP(('S Curve Equation'!$B$11-H102*'S Curve Equation'!$B$12)*'S Curve Equation'!$B$10))+'S Curve Equation'!$B$13)*'S Curve Equation'!$B$14</f>
        <v>0.12958762319229009</v>
      </c>
      <c r="I147">
        <f>(1/(1+EXP(('S Curve Equation'!$B$11-I102*'S Curve Equation'!$B$12)*'S Curve Equation'!$B$10))+'S Curve Equation'!$B$13)*'S Curve Equation'!$B$14</f>
        <v>0.12687280213636304</v>
      </c>
      <c r="J147">
        <f>(1/(1+EXP(('S Curve Equation'!$B$11-J102*'S Curve Equation'!$B$12)*'S Curve Equation'!$B$10))+'S Curve Equation'!$B$13)*'S Curve Equation'!$B$14</f>
        <v>0.12286616382678602</v>
      </c>
      <c r="K147">
        <f>(1/(1+EXP(('S Curve Equation'!$B$11-K102*'S Curve Equation'!$B$12)*'S Curve Equation'!$B$10))+'S Curve Equation'!$B$13)*'S Curve Equation'!$B$14</f>
        <v>0.11857240511886508</v>
      </c>
      <c r="L147">
        <f>(1/(1+EXP(('S Curve Equation'!$B$11-L102*'S Curve Equation'!$B$12)*'S Curve Equation'!$B$10))+'S Curve Equation'!$B$13)*'S Curve Equation'!$B$14</f>
        <v>0.11858246876832002</v>
      </c>
      <c r="M147">
        <f>(1/(1+EXP(('S Curve Equation'!$B$11-M102*'S Curve Equation'!$B$12)*'S Curve Equation'!$B$10))+'S Curve Equation'!$B$13)*'S Curve Equation'!$B$14</f>
        <v>0.11638018635972205</v>
      </c>
      <c r="N147">
        <f>(1/(1+EXP(('S Curve Equation'!$B$11-N102*'S Curve Equation'!$B$12)*'S Curve Equation'!$B$10))+'S Curve Equation'!$B$13)*'S Curve Equation'!$B$14</f>
        <v>0.11422975364677244</v>
      </c>
      <c r="O147">
        <f>(1/(1+EXP(('S Curve Equation'!$B$11-O102*'S Curve Equation'!$B$12)*'S Curve Equation'!$B$10))+'S Curve Equation'!$B$13)*'S Curve Equation'!$B$14</f>
        <v>0.11212975124373192</v>
      </c>
      <c r="P147">
        <f>(1/(1+EXP(('S Curve Equation'!$B$11-P102*'S Curve Equation'!$B$12)*'S Curve Equation'!$B$10))+'S Curve Equation'!$B$13)*'S Curve Equation'!$B$14</f>
        <v>0.11007880010900102</v>
      </c>
      <c r="Q147">
        <f>(1/(1+EXP(('S Curve Equation'!$B$11-Q102*'S Curve Equation'!$B$12)*'S Curve Equation'!$B$10))+'S Curve Equation'!$B$13)*'S Curve Equation'!$B$14</f>
        <v>0.10807556056882496</v>
      </c>
      <c r="R147">
        <f>(1/(1+EXP(('S Curve Equation'!$B$11-R102*'S Curve Equation'!$B$12)*'S Curve Equation'!$B$10))+'S Curve Equation'!$B$13)*'S Curve Equation'!$B$14</f>
        <v>0.10611873134299729</v>
      </c>
      <c r="S147">
        <f>(1/(1+EXP(('S Curve Equation'!$B$11-S102*'S Curve Equation'!$B$12)*'S Curve Equation'!$B$10))+'S Curve Equation'!$B$13)*'S Curve Equation'!$B$14</f>
        <v>0.10420704857511139</v>
      </c>
      <c r="T147">
        <f>(1/(1+EXP(('S Curve Equation'!$B$11-T102*'S Curve Equation'!$B$12)*'S Curve Equation'!$B$10))+'S Curve Equation'!$B$13)*'S Curve Equation'!$B$14</f>
        <v>0.10233928486960858</v>
      </c>
      <c r="U147">
        <f>(1/(1+EXP(('S Curve Equation'!$B$11-U102*'S Curve Equation'!$B$12)*'S Curve Equation'!$B$10))+'S Curve Equation'!$B$13)*'S Curve Equation'!$B$14</f>
        <v>0.1005142483376008</v>
      </c>
      <c r="V147">
        <f>(1/(1+EXP(('S Curve Equation'!$B$11-V102*'S Curve Equation'!$B$12)*'S Curve Equation'!$B$10))+'S Curve Equation'!$B$13)*'S Curve Equation'!$B$14</f>
        <v>9.8730781653209129E-2</v>
      </c>
      <c r="W147">
        <f>(1/(1+EXP(('S Curve Equation'!$B$11-W102*'S Curve Equation'!$B$12)*'S Curve Equation'!$B$10))+'S Curve Equation'!$B$13)*'S Curve Equation'!$B$14</f>
        <v>9.6987761121916968E-2</v>
      </c>
      <c r="X147">
        <f>(1/(1+EXP(('S Curve Equation'!$B$11-X102*'S Curve Equation'!$B$12)*'S Curve Equation'!$B$10))+'S Curve Equation'!$B$13)*'S Curve Equation'!$B$14</f>
        <v>9.5284095762252011E-2</v>
      </c>
      <c r="Y147">
        <f>(1/(1+EXP(('S Curve Equation'!$B$11-Y102*'S Curve Equation'!$B$12)*'S Curve Equation'!$B$10))+'S Curve Equation'!$B$13)*'S Curve Equation'!$B$14</f>
        <v>9.3618726401913419E-2</v>
      </c>
      <c r="Z147">
        <f>(1/(1+EXP(('S Curve Equation'!$B$11-Z102*'S Curve Equation'!$B$12)*'S Curve Equation'!$B$10))+'S Curve Equation'!$B$13)*'S Curve Equation'!$B$14</f>
        <v>9.1990624789293013E-2</v>
      </c>
      <c r="AA147">
        <f>(1/(1+EXP(('S Curve Equation'!$B$11-AA102*'S Curve Equation'!$B$12)*'S Curve Equation'!$B$10))+'S Curve Equation'!$B$13)*'S Curve Equation'!$B$14</f>
        <v>9.0398792721191237E-2</v>
      </c>
      <c r="AB147">
        <f>(1/(1+EXP(('S Curve Equation'!$B$11-AB102*'S Curve Equation'!$B$12)*'S Curve Equation'!$B$10))+'S Curve Equation'!$B$13)*'S Curve Equation'!$B$14</f>
        <v>8.8842261187389318E-2</v>
      </c>
      <c r="AC147">
        <f>(1/(1+EXP(('S Curve Equation'!$B$11-AC102*'S Curve Equation'!$B$12)*'S Curve Equation'!$B$10))+'S Curve Equation'!$B$13)*'S Curve Equation'!$B$14</f>
        <v>8.7320089532609918E-2</v>
      </c>
      <c r="AD147">
        <f>(1/(1+EXP(('S Curve Equation'!$B$11-AD102*'S Curve Equation'!$B$12)*'S Curve Equation'!$B$10))+'S Curve Equation'!$B$13)*'S Curve Equation'!$B$14</f>
        <v>8.5831364636291693E-2</v>
      </c>
      <c r="AE147">
        <f>(1/(1+EXP(('S Curve Equation'!$B$11-AE102*'S Curve Equation'!$B$12)*'S Curve Equation'!$B$10))+'S Curve Equation'!$B$13)*'S Curve Equation'!$B$14</f>
        <v>8.4375200110502785E-2</v>
      </c>
      <c r="AF147">
        <f>(1/(1+EXP(('S Curve Equation'!$B$11-AF102*'S Curve Equation'!$B$12)*'S Curve Equation'!$B$10))+'S Curve Equation'!$B$13)*'S Curve Equation'!$B$14</f>
        <v>8.295073551622105E-2</v>
      </c>
    </row>
    <row r="148" spans="1:32" x14ac:dyDescent="0.25">
      <c r="A148" t="s">
        <v>38</v>
      </c>
      <c r="B148">
        <f>(1/(1+EXP(('S Curve Equation'!$B$11-B103*'S Curve Equation'!$B$12)*'S Curve Equation'!$B$10))+'S Curve Equation'!$B$13)*'S Curve Equation'!$B$14</f>
        <v>0.22839506172839502</v>
      </c>
      <c r="C148">
        <f>(1/(1+EXP(('S Curve Equation'!$B$11-C103*'S Curve Equation'!$B$12)*'S Curve Equation'!$B$10))+'S Curve Equation'!$B$13)*'S Curve Equation'!$B$14</f>
        <v>0.22496260018929001</v>
      </c>
      <c r="D148">
        <f>(1/(1+EXP(('S Curve Equation'!$B$11-D103*'S Curve Equation'!$B$12)*'S Curve Equation'!$B$10))+'S Curve Equation'!$B$13)*'S Curve Equation'!$B$14</f>
        <v>0.21941469464441568</v>
      </c>
      <c r="E148">
        <f>(1/(1+EXP(('S Curve Equation'!$B$11-E103*'S Curve Equation'!$B$12)*'S Curve Equation'!$B$10))+'S Curve Equation'!$B$13)*'S Curve Equation'!$B$14</f>
        <v>0.21340658024426692</v>
      </c>
      <c r="F148">
        <f>(1/(1+EXP(('S Curve Equation'!$B$11-F103*'S Curve Equation'!$B$12)*'S Curve Equation'!$B$10))+'S Curve Equation'!$B$13)*'S Curve Equation'!$B$14</f>
        <v>0.20871265141311104</v>
      </c>
      <c r="G148">
        <f>(1/(1+EXP(('S Curve Equation'!$B$11-G103*'S Curve Equation'!$B$12)*'S Curve Equation'!$B$10))+'S Curve Equation'!$B$13)*'S Curve Equation'!$B$14</f>
        <v>0.2061530392181713</v>
      </c>
      <c r="H148">
        <f>(1/(1+EXP(('S Curve Equation'!$B$11-H103*'S Curve Equation'!$B$12)*'S Curve Equation'!$B$10))+'S Curve Equation'!$B$13)*'S Curve Equation'!$B$14</f>
        <v>0.20387759232161018</v>
      </c>
      <c r="I148">
        <f>(1/(1+EXP(('S Curve Equation'!$B$11-I103*'S Curve Equation'!$B$12)*'S Curve Equation'!$B$10))+'S Curve Equation'!$B$13)*'S Curve Equation'!$B$14</f>
        <v>0.19934940983975638</v>
      </c>
      <c r="J148">
        <f>(1/(1+EXP(('S Curve Equation'!$B$11-J103*'S Curve Equation'!$B$12)*'S Curve Equation'!$B$10))+'S Curve Equation'!$B$13)*'S Curve Equation'!$B$14</f>
        <v>0.19266125633988626</v>
      </c>
      <c r="K148">
        <f>(1/(1+EXP(('S Curve Equation'!$B$11-K103*'S Curve Equation'!$B$12)*'S Curve Equation'!$B$10))+'S Curve Equation'!$B$13)*'S Curve Equation'!$B$14</f>
        <v>0.1854884789606695</v>
      </c>
      <c r="L148">
        <f>(1/(1+EXP(('S Curve Equation'!$B$11-L103*'S Curve Equation'!$B$12)*'S Curve Equation'!$B$10))+'S Curve Equation'!$B$13)*'S Curve Equation'!$B$14</f>
        <v>0.18550529531431373</v>
      </c>
      <c r="M148">
        <f>(1/(1+EXP(('S Curve Equation'!$B$11-M103*'S Curve Equation'!$B$12)*'S Curve Equation'!$B$10))+'S Curve Equation'!$B$13)*'S Curve Equation'!$B$14</f>
        <v>0.18182487512446677</v>
      </c>
      <c r="N148">
        <f>(1/(1+EXP(('S Curve Equation'!$B$11-N103*'S Curve Equation'!$B$12)*'S Curve Equation'!$B$10))+'S Curve Equation'!$B$13)*'S Curve Equation'!$B$14</f>
        <v>0.17823050510762056</v>
      </c>
      <c r="O148">
        <f>(1/(1+EXP(('S Curve Equation'!$B$11-O103*'S Curve Equation'!$B$12)*'S Curve Equation'!$B$10))+'S Curve Equation'!$B$13)*'S Curve Equation'!$B$14</f>
        <v>0.17472012955908098</v>
      </c>
      <c r="P148">
        <f>(1/(1+EXP(('S Curve Equation'!$B$11-P103*'S Curve Equation'!$B$12)*'S Curve Equation'!$B$10))+'S Curve Equation'!$B$13)*'S Curve Equation'!$B$14</f>
        <v>0.17129172744311091</v>
      </c>
      <c r="Q148">
        <f>(1/(1+EXP(('S Curve Equation'!$B$11-Q103*'S Curve Equation'!$B$12)*'S Curve Equation'!$B$10))+'S Curve Equation'!$B$13)*'S Curve Equation'!$B$14</f>
        <v>0.16794331330360884</v>
      </c>
      <c r="R148">
        <f>(1/(1+EXP(('S Curve Equation'!$B$11-R103*'S Curve Equation'!$B$12)*'S Curve Equation'!$B$10))+'S Curve Equation'!$B$13)*'S Curve Equation'!$B$14</f>
        <v>0.16467293800947719</v>
      </c>
      <c r="S148">
        <f>(1/(1+EXP(('S Curve Equation'!$B$11-S103*'S Curve Equation'!$B$12)*'S Curve Equation'!$B$10))+'S Curve Equation'!$B$13)*'S Curve Equation'!$B$14</f>
        <v>0.1614786893481861</v>
      </c>
      <c r="T148">
        <f>(1/(1+EXP(('S Curve Equation'!$B$11-T103*'S Curve Equation'!$B$12)*'S Curve Equation'!$B$10))+'S Curve Equation'!$B$13)*'S Curve Equation'!$B$14</f>
        <v>0.15835869248023277</v>
      </c>
      <c r="U148">
        <f>(1/(1+EXP(('S Curve Equation'!$B$11-U103*'S Curve Equation'!$B$12)*'S Curve Equation'!$B$10))+'S Curve Equation'!$B$13)*'S Curve Equation'!$B$14</f>
        <v>0.15531111026642955</v>
      </c>
      <c r="V148">
        <f>(1/(1+EXP(('S Curve Equation'!$B$11-V103*'S Curve Equation'!$B$12)*'S Curve Equation'!$B$10))+'S Curve Equation'!$B$13)*'S Curve Equation'!$B$14</f>
        <v>0.15233414347922317</v>
      </c>
      <c r="W148">
        <f>(1/(1+EXP(('S Curve Equation'!$B$11-W103*'S Curve Equation'!$B$12)*'S Curve Equation'!$B$10))+'S Curve Equation'!$B$13)*'S Curve Equation'!$B$14</f>
        <v>0.14942603090850576</v>
      </c>
      <c r="X148">
        <f>(1/(1+EXP(('S Curve Equation'!$B$11-X103*'S Curve Equation'!$B$12)*'S Curve Equation'!$B$10))+'S Curve Equation'!$B$13)*'S Curve Equation'!$B$14</f>
        <v>0.14658504937172123</v>
      </c>
      <c r="Y148">
        <f>(1/(1+EXP(('S Curve Equation'!$B$11-Y103*'S Curve Equation'!$B$12)*'S Curve Equation'!$B$10))+'S Curve Equation'!$B$13)*'S Curve Equation'!$B$14</f>
        <v>0.14380951363739378</v>
      </c>
      <c r="Z148">
        <f>(1/(1+EXP(('S Curve Equation'!$B$11-Z103*'S Curve Equation'!$B$12)*'S Curve Equation'!$B$10))+'S Curve Equation'!$B$13)*'S Curve Equation'!$B$14</f>
        <v>0.14109777627058256</v>
      </c>
      <c r="AA148">
        <f>(1/(1+EXP(('S Curve Equation'!$B$11-AA103*'S Curve Equation'!$B$12)*'S Curve Equation'!$B$10))+'S Curve Equation'!$B$13)*'S Curve Equation'!$B$14</f>
        <v>0.13844822740817261</v>
      </c>
      <c r="AB148">
        <f>(1/(1+EXP(('S Curve Equation'!$B$11-AB103*'S Curve Equation'!$B$12)*'S Curve Equation'!$B$10))+'S Curve Equation'!$B$13)*'S Curve Equation'!$B$14</f>
        <v>0.13585929447134892</v>
      </c>
      <c r="AC148">
        <f>(1/(1+EXP(('S Curve Equation'!$B$11-AC103*'S Curve Equation'!$B$12)*'S Curve Equation'!$B$10))+'S Curve Equation'!$B$13)*'S Curve Equation'!$B$14</f>
        <v>0.13332944182205284</v>
      </c>
      <c r="AD148">
        <f>(1/(1+EXP(('S Curve Equation'!$B$11-AD103*'S Curve Equation'!$B$12)*'S Curve Equation'!$B$10))+'S Curve Equation'!$B$13)*'S Curve Equation'!$B$14</f>
        <v>0.13085717036972347</v>
      </c>
      <c r="AE148">
        <f>(1/(1+EXP(('S Curve Equation'!$B$11-AE103*'S Curve Equation'!$B$12)*'S Curve Equation'!$B$10))+'S Curve Equation'!$B$13)*'S Curve Equation'!$B$14</f>
        <v>0.12844101713414929</v>
      </c>
      <c r="AF148">
        <f>(1/(1+EXP(('S Curve Equation'!$B$11-AF103*'S Curve Equation'!$B$12)*'S Curve Equation'!$B$10))+'S Curve Equation'!$B$13)*'S Curve Equation'!$B$14</f>
        <v>0.12607955476979332</v>
      </c>
    </row>
    <row r="149" spans="1:32" x14ac:dyDescent="0.25">
      <c r="A149" t="s">
        <v>40</v>
      </c>
      <c r="B149">
        <f>(1/(1+EXP(('S Curve Equation'!$B$11-B104*'S Curve Equation'!$B$12)*'S Curve Equation'!$B$10))+'S Curve Equation'!$B$13)*'S Curve Equation'!$B$14</f>
        <v>0.1599402092675635</v>
      </c>
      <c r="C149">
        <f>(1/(1+EXP(('S Curve Equation'!$B$11-C104*'S Curve Equation'!$B$12)*'S Curve Equation'!$B$10))+'S Curve Equation'!$B$13)*'S Curve Equation'!$B$14</f>
        <v>0.15761284704531461</v>
      </c>
      <c r="D149">
        <f>(1/(1+EXP(('S Curve Equation'!$B$11-D104*'S Curve Equation'!$B$12)*'S Curve Equation'!$B$10))+'S Curve Equation'!$B$13)*'S Curve Equation'!$B$14</f>
        <v>0.1538554312259566</v>
      </c>
      <c r="E149">
        <f>(1/(1+EXP(('S Curve Equation'!$B$11-E104*'S Curve Equation'!$B$12)*'S Curve Equation'!$B$10))+'S Curve Equation'!$B$13)*'S Curve Equation'!$B$14</f>
        <v>0.14979189777914803</v>
      </c>
      <c r="F149">
        <f>(1/(1+EXP(('S Curve Equation'!$B$11-F104*'S Curve Equation'!$B$12)*'S Curve Equation'!$B$10))+'S Curve Equation'!$B$13)*'S Curve Equation'!$B$14</f>
        <v>0.14662087399781268</v>
      </c>
      <c r="G149">
        <f>(1/(1+EXP(('S Curve Equation'!$B$11-G104*'S Curve Equation'!$B$12)*'S Curve Equation'!$B$10))+'S Curve Equation'!$B$13)*'S Curve Equation'!$B$14</f>
        <v>0.14489295331925245</v>
      </c>
      <c r="H149">
        <f>(1/(1+EXP(('S Curve Equation'!$B$11-H104*'S Curve Equation'!$B$12)*'S Curve Equation'!$B$10))+'S Curve Equation'!$B$13)*'S Curve Equation'!$B$14</f>
        <v>0.14335755569406863</v>
      </c>
      <c r="I149">
        <f>(1/(1+EXP(('S Curve Equation'!$B$11-I104*'S Curve Equation'!$B$12)*'S Curve Equation'!$B$10))+'S Curve Equation'!$B$13)*'S Curve Equation'!$B$14</f>
        <v>0.14030388644309957</v>
      </c>
      <c r="J149">
        <f>(1/(1+EXP(('S Curve Equation'!$B$11-J104*'S Curve Equation'!$B$12)*'S Curve Equation'!$B$10))+'S Curve Equation'!$B$13)*'S Curve Equation'!$B$14</f>
        <v>0.13579750026560722</v>
      </c>
      <c r="K149">
        <f>(1/(1+EXP(('S Curve Equation'!$B$11-K104*'S Curve Equation'!$B$12)*'S Curve Equation'!$B$10))+'S Curve Equation'!$B$13)*'S Curve Equation'!$B$14</f>
        <v>0.13096884950739307</v>
      </c>
      <c r="L149">
        <f>(1/(1+EXP(('S Curve Equation'!$B$11-L104*'S Curve Equation'!$B$12)*'S Curve Equation'!$B$10))+'S Curve Equation'!$B$13)*'S Curve Equation'!$B$14</f>
        <v>0.13098016581175778</v>
      </c>
      <c r="M149">
        <f>(1/(1+EXP(('S Curve Equation'!$B$11-M104*'S Curve Equation'!$B$12)*'S Curve Equation'!$B$10))+'S Curve Equation'!$B$13)*'S Curve Equation'!$B$14</f>
        <v>0.12850389106586027</v>
      </c>
      <c r="N149">
        <f>(1/(1+EXP(('S Curve Equation'!$B$11-N104*'S Curve Equation'!$B$12)*'S Curve Equation'!$B$10))+'S Curve Equation'!$B$13)*'S Curve Equation'!$B$14</f>
        <v>0.12608619963854004</v>
      </c>
      <c r="O149">
        <f>(1/(1+EXP(('S Curve Equation'!$B$11-O104*'S Curve Equation'!$B$12)*'S Curve Equation'!$B$10))+'S Curve Equation'!$B$13)*'S Curve Equation'!$B$14</f>
        <v>0.12372551237861007</v>
      </c>
      <c r="P149">
        <f>(1/(1+EXP(('S Curve Equation'!$B$11-P104*'S Curve Equation'!$B$12)*'S Curve Equation'!$B$10))+'S Curve Equation'!$B$13)*'S Curve Equation'!$B$14</f>
        <v>0.1214202926075935</v>
      </c>
      <c r="Q149">
        <f>(1/(1+EXP(('S Curve Equation'!$B$11-Q104*'S Curve Equation'!$B$12)*'S Curve Equation'!$B$10))+'S Curve Equation'!$B$13)*'S Curve Equation'!$B$14</f>
        <v>0.11916904528930071</v>
      </c>
      <c r="R149">
        <f>(1/(1+EXP(('S Curve Equation'!$B$11-R104*'S Curve Equation'!$B$12)*'S Curve Equation'!$B$10))+'S Curve Equation'!$B$13)*'S Curve Equation'!$B$14</f>
        <v>0.1169703161809913</v>
      </c>
      <c r="S149">
        <f>(1/(1+EXP(('S Curve Equation'!$B$11-S104*'S Curve Equation'!$B$12)*'S Curve Equation'!$B$10))+'S Curve Equation'!$B$13)*'S Curve Equation'!$B$14</f>
        <v>0.11482269097041468</v>
      </c>
      <c r="T149">
        <f>(1/(1+EXP(('S Curve Equation'!$B$11-T104*'S Curve Equation'!$B$12)*'S Curve Equation'!$B$10))+'S Curve Equation'!$B$13)*'S Curve Equation'!$B$14</f>
        <v>0.11272479440259563</v>
      </c>
      <c r="U149">
        <f>(1/(1+EXP(('S Curve Equation'!$B$11-U104*'S Curve Equation'!$B$12)*'S Curve Equation'!$B$10))+'S Curve Equation'!$B$13)*'S Curve Equation'!$B$14</f>
        <v>0.11067528939984943</v>
      </c>
      <c r="V149">
        <f>(1/(1+EXP(('S Curve Equation'!$B$11-V104*'S Curve Equation'!$B$12)*'S Curve Equation'!$B$10))+'S Curve Equation'!$B$13)*'S Curve Equation'!$B$14</f>
        <v>0.10867287617816467</v>
      </c>
      <c r="W149">
        <f>(1/(1+EXP(('S Curve Equation'!$B$11-W104*'S Curve Equation'!$B$12)*'S Curve Equation'!$B$10))+'S Curve Equation'!$B$13)*'S Curve Equation'!$B$14</f>
        <v>0.10671629136274768</v>
      </c>
      <c r="X149">
        <f>(1/(1+EXP(('S Curve Equation'!$B$11-X104*'S Curve Equation'!$B$12)*'S Curve Equation'!$B$10))+'S Curve Equation'!$B$13)*'S Curve Equation'!$B$14</f>
        <v>0.10480430710524205</v>
      </c>
      <c r="Y149">
        <f>(1/(1+EXP(('S Curve Equation'!$B$11-Y104*'S Curve Equation'!$B$12)*'S Curve Equation'!$B$10))+'S Curve Equation'!$B$13)*'S Curve Equation'!$B$14</f>
        <v>0.10293573020484889</v>
      </c>
      <c r="Z149">
        <f>(1/(1+EXP(('S Curve Equation'!$B$11-Z104*'S Curve Equation'!$B$12)*'S Curve Equation'!$B$10))+'S Curve Equation'!$B$13)*'S Curve Equation'!$B$14</f>
        <v>0.10110940123532197</v>
      </c>
      <c r="AA149">
        <f>(1/(1+EXP(('S Curve Equation'!$B$11-AA104*'S Curve Equation'!$B$12)*'S Curve Equation'!$B$10))+'S Curve Equation'!$B$13)*'S Curve Equation'!$B$14</f>
        <v>9.9324193679582659E-2</v>
      </c>
      <c r="AB149">
        <f>(1/(1+EXP(('S Curve Equation'!$B$11-AB104*'S Curve Equation'!$B$12)*'S Curve Equation'!$B$10))+'S Curve Equation'!$B$13)*'S Curve Equation'!$B$14</f>
        <v>9.7579013073489693E-2</v>
      </c>
      <c r="AC149">
        <f>(1/(1+EXP(('S Curve Equation'!$B$11-AC104*'S Curve Equation'!$B$12)*'S Curve Equation'!$B$10))+'S Curve Equation'!$B$13)*'S Curve Equation'!$B$14</f>
        <v>9.587279616009832E-2</v>
      </c>
      <c r="AD149">
        <f>(1/(1+EXP(('S Curve Equation'!$B$11-AD104*'S Curve Equation'!$B$12)*'S Curve Equation'!$B$10))+'S Curve Equation'!$B$13)*'S Curve Equation'!$B$14</f>
        <v>9.4204510055572122E-2</v>
      </c>
      <c r="AE149">
        <f>(1/(1+EXP(('S Curve Equation'!$B$11-AE104*'S Curve Equation'!$B$12)*'S Curve Equation'!$B$10))+'S Curve Equation'!$B$13)*'S Curve Equation'!$B$14</f>
        <v>9.257315142775227E-2</v>
      </c>
      <c r="AF149">
        <f>(1/(1+EXP(('S Curve Equation'!$B$11-AF104*'S Curve Equation'!$B$12)*'S Curve Equation'!$B$10))+'S Curve Equation'!$B$13)*'S Curve Equation'!$B$14</f>
        <v>9.0977745688233386E-2</v>
      </c>
    </row>
    <row r="150" spans="1:32" x14ac:dyDescent="0.25">
      <c r="A150" t="s">
        <v>42</v>
      </c>
      <c r="B150">
        <f>(1/(1+EXP(('S Curve Equation'!$B$11-B105*'S Curve Equation'!$B$12)*'S Curve Equation'!$B$10))+'S Curve Equation'!$B$13)*'S Curve Equation'!$B$14</f>
        <v>0.23540145985401445</v>
      </c>
      <c r="C150">
        <f>(1/(1+EXP(('S Curve Equation'!$B$11-C105*'S Curve Equation'!$B$12)*'S Curve Equation'!$B$10))+'S Curve Equation'!$B$13)*'S Curve Equation'!$B$14</f>
        <v>0.23186008146493475</v>
      </c>
      <c r="D150">
        <f>(1/(1+EXP(('S Curve Equation'!$B$11-D105*'S Curve Equation'!$B$12)*'S Curve Equation'!$B$10))+'S Curve Equation'!$B$13)*'S Curve Equation'!$B$14</f>
        <v>0.22613507639938471</v>
      </c>
      <c r="E150">
        <f>(1/(1+EXP(('S Curve Equation'!$B$11-E105*'S Curve Equation'!$B$12)*'S Curve Equation'!$B$10))+'S Curve Equation'!$B$13)*'S Curve Equation'!$B$14</f>
        <v>0.21993376233807144</v>
      </c>
      <c r="F150">
        <f>(1/(1+EXP(('S Curve Equation'!$B$11-F105*'S Curve Equation'!$B$12)*'S Curve Equation'!$B$10))+'S Curve Equation'!$B$13)*'S Curve Equation'!$B$14</f>
        <v>0.21508792469735494</v>
      </c>
      <c r="G150">
        <f>(1/(1+EXP(('S Curve Equation'!$B$11-G105*'S Curve Equation'!$B$12)*'S Curve Equation'!$B$10))+'S Curve Equation'!$B$13)*'S Curve Equation'!$B$14</f>
        <v>0.21244513407216781</v>
      </c>
      <c r="H150">
        <f>(1/(1+EXP(('S Curve Equation'!$B$11-H105*'S Curve Equation'!$B$12)*'S Curve Equation'!$B$10))+'S Curve Equation'!$B$13)*'S Curve Equation'!$B$14</f>
        <v>0.2100955473163966</v>
      </c>
      <c r="I150">
        <f>(1/(1+EXP(('S Curve Equation'!$B$11-I105*'S Curve Equation'!$B$12)*'S Curve Equation'!$B$10))+'S Curve Equation'!$B$13)*'S Curve Equation'!$B$14</f>
        <v>0.20541929636589698</v>
      </c>
      <c r="J150">
        <f>(1/(1+EXP(('S Curve Equation'!$B$11-J105*'S Curve Equation'!$B$12)*'S Curve Equation'!$B$10))+'S Curve Equation'!$B$13)*'S Curve Equation'!$B$14</f>
        <v>0.19851122796549078</v>
      </c>
      <c r="K150">
        <f>(1/(1+EXP(('S Curve Equation'!$B$11-K105*'S Curve Equation'!$B$12)*'S Curve Equation'!$B$10))+'S Curve Equation'!$B$13)*'S Curve Equation'!$B$14</f>
        <v>0.1911011203659195</v>
      </c>
      <c r="L150">
        <f>(1/(1+EXP(('S Curve Equation'!$B$11-L105*'S Curve Equation'!$B$12)*'S Curve Equation'!$B$10))+'S Curve Equation'!$B$13)*'S Curve Equation'!$B$14</f>
        <v>0.19111849479968002</v>
      </c>
      <c r="M150">
        <f>(1/(1+EXP(('S Curve Equation'!$B$11-M105*'S Curve Equation'!$B$12)*'S Curve Equation'!$B$10))+'S Curve Equation'!$B$13)*'S Curve Equation'!$B$14</f>
        <v>0.18731575799396993</v>
      </c>
      <c r="N150">
        <f>(1/(1+EXP(('S Curve Equation'!$B$11-N105*'S Curve Equation'!$B$12)*'S Curve Equation'!$B$10))+'S Curve Equation'!$B$13)*'S Curve Equation'!$B$14</f>
        <v>0.1836016061170366</v>
      </c>
      <c r="O150">
        <f>(1/(1+EXP(('S Curve Equation'!$B$11-O105*'S Curve Equation'!$B$12)*'S Curve Equation'!$B$10))+'S Curve Equation'!$B$13)*'S Curve Equation'!$B$14</f>
        <v>0.17997395968919278</v>
      </c>
      <c r="P150">
        <f>(1/(1+EXP(('S Curve Equation'!$B$11-P105*'S Curve Equation'!$B$12)*'S Curve Equation'!$B$10))+'S Curve Equation'!$B$13)*'S Curve Equation'!$B$14</f>
        <v>0.17643077139205779</v>
      </c>
      <c r="Q150">
        <f>(1/(1+EXP(('S Curve Equation'!$B$11-Q105*'S Curve Equation'!$B$12)*'S Curve Equation'!$B$10))+'S Curve Equation'!$B$13)*'S Curve Equation'!$B$14</f>
        <v>0.1729700272518257</v>
      </c>
      <c r="R150">
        <f>(1/(1+EXP(('S Curve Equation'!$B$11-R105*'S Curve Equation'!$B$12)*'S Curve Equation'!$B$10))+'S Curve Equation'!$B$13)*'S Curve Equation'!$B$14</f>
        <v>0.1695897476388438</v>
      </c>
      <c r="S150">
        <f>(1/(1+EXP(('S Curve Equation'!$B$11-S105*'S Curve Equation'!$B$12)*'S Curve Equation'!$B$10))+'S Curve Equation'!$B$13)*'S Curve Equation'!$B$14</f>
        <v>0.16628798809784417</v>
      </c>
      <c r="T150">
        <f>(1/(1+EXP(('S Curve Equation'!$B$11-T105*'S Curve Equation'!$B$12)*'S Curve Equation'!$B$10))+'S Curve Equation'!$B$13)*'S Curve Equation'!$B$14</f>
        <v>0.1630628400223571</v>
      </c>
      <c r="U150">
        <f>(1/(1+EXP(('S Curve Equation'!$B$11-U105*'S Curve Equation'!$B$12)*'S Curve Equation'!$B$10))+'S Curve Equation'!$B$13)*'S Curve Equation'!$B$14</f>
        <v>0.15991243118607115</v>
      </c>
      <c r="V150">
        <f>(1/(1+EXP(('S Curve Equation'!$B$11-V105*'S Curve Equation'!$B$12)*'S Curve Equation'!$B$10))+'S Curve Equation'!$B$13)*'S Curve Equation'!$B$14</f>
        <v>0.15683492614316136</v>
      </c>
      <c r="W150">
        <f>(1/(1+EXP(('S Curve Equation'!$B$11-W105*'S Curve Equation'!$B$12)*'S Curve Equation'!$B$10))+'S Curve Equation'!$B$13)*'S Curve Equation'!$B$14</f>
        <v>0.15382852650885051</v>
      </c>
      <c r="X150">
        <f>(1/(1+EXP(('S Curve Equation'!$B$11-X105*'S Curve Equation'!$B$12)*'S Curve Equation'!$B$10))+'S Curve Equation'!$B$13)*'S Curve Equation'!$B$14</f>
        <v>0.1508914711307941</v>
      </c>
      <c r="Y150">
        <f>(1/(1+EXP(('S Curve Equation'!$B$11-Y105*'S Curve Equation'!$B$12)*'S Curve Equation'!$B$10))+'S Curve Equation'!$B$13)*'S Curve Equation'!$B$14</f>
        <v>0.14802203616118187</v>
      </c>
      <c r="Z150">
        <f>(1/(1+EXP(('S Curve Equation'!$B$11-Z105*'S Curve Equation'!$B$12)*'S Curve Equation'!$B$10))+'S Curve Equation'!$B$13)*'S Curve Equation'!$B$14</f>
        <v>0.14521853503880205</v>
      </c>
      <c r="AA150">
        <f>(1/(1+EXP(('S Curve Equation'!$B$11-AA105*'S Curve Equation'!$B$12)*'S Curve Equation'!$B$10))+'S Curve Equation'!$B$13)*'S Curve Equation'!$B$14</f>
        <v>0.14247931838969563</v>
      </c>
      <c r="AB150">
        <f>(1/(1+EXP(('S Curve Equation'!$B$11-AB105*'S Curve Equation'!$B$12)*'S Curve Equation'!$B$10))+'S Curve Equation'!$B$13)*'S Curve Equation'!$B$14</f>
        <v>0.1398027738544371</v>
      </c>
      <c r="AC150">
        <f>(1/(1+EXP(('S Curve Equation'!$B$11-AC105*'S Curve Equation'!$B$12)*'S Curve Equation'!$B$10))+'S Curve Equation'!$B$13)*'S Curve Equation'!$B$14</f>
        <v>0.13718732584950527</v>
      </c>
      <c r="AD150">
        <f>(1/(1+EXP(('S Curve Equation'!$B$11-AD105*'S Curve Equation'!$B$12)*'S Curve Equation'!$B$10))+'S Curve Equation'!$B$13)*'S Curve Equation'!$B$14</f>
        <v>0.13463143526967877</v>
      </c>
      <c r="AE150">
        <f>(1/(1+EXP(('S Curve Equation'!$B$11-AE105*'S Curve Equation'!$B$12)*'S Curve Equation'!$B$10))+'S Curve Equation'!$B$13)*'S Curve Equation'!$B$14</f>
        <v>0.13213359913788958</v>
      </c>
      <c r="AF150">
        <f>(1/(1+EXP(('S Curve Equation'!$B$11-AF105*'S Curve Equation'!$B$12)*'S Curve Equation'!$B$10))+'S Curve Equation'!$B$13)*'S Curve Equation'!$B$14</f>
        <v>0.12969235020847344</v>
      </c>
    </row>
    <row r="151" spans="1:32" x14ac:dyDescent="0.25">
      <c r="A151" t="s">
        <v>44</v>
      </c>
      <c r="B151">
        <f>(1/(1+EXP(('S Curve Equation'!$B$11-B106*'S Curve Equation'!$B$12)*'S Curve Equation'!$B$10))+'S Curve Equation'!$B$13)*'S Curve Equation'!$B$14</f>
        <v>0.21951219512195116</v>
      </c>
      <c r="C151">
        <f>(1/(1+EXP(('S Curve Equation'!$B$11-C106*'S Curve Equation'!$B$12)*'S Curve Equation'!$B$10))+'S Curve Equation'!$B$13)*'S Curve Equation'!$B$14</f>
        <v>0.21621920030757644</v>
      </c>
      <c r="D151">
        <f>(1/(1+EXP(('S Curve Equation'!$B$11-D106*'S Curve Equation'!$B$12)*'S Curve Equation'!$B$10))+'S Curve Equation'!$B$13)*'S Curve Equation'!$B$14</f>
        <v>0.21089787763048046</v>
      </c>
      <c r="E151">
        <f>(1/(1+EXP(('S Curve Equation'!$B$11-E106*'S Curve Equation'!$B$12)*'S Curve Equation'!$B$10))+'S Curve Equation'!$B$13)*'S Curve Equation'!$B$14</f>
        <v>0.20513668481237243</v>
      </c>
      <c r="F151">
        <f>(1/(1+EXP(('S Curve Equation'!$B$11-F106*'S Curve Equation'!$B$12)*'S Curve Equation'!$B$10))+'S Curve Equation'!$B$13)*'S Curve Equation'!$B$14</f>
        <v>0.2006367222247642</v>
      </c>
      <c r="G151">
        <f>(1/(1+EXP(('S Curve Equation'!$B$11-G106*'S Curve Equation'!$B$12)*'S Curve Equation'!$B$10))+'S Curve Equation'!$B$13)*'S Curve Equation'!$B$14</f>
        <v>0.19818325120462321</v>
      </c>
      <c r="H151">
        <f>(1/(1+EXP(('S Curve Equation'!$B$11-H106*'S Curve Equation'!$B$12)*'S Curve Equation'!$B$10))+'S Curve Equation'!$B$13)*'S Curve Equation'!$B$14</f>
        <v>0.19600237323411135</v>
      </c>
      <c r="I151">
        <f>(1/(1+EXP(('S Curve Equation'!$B$11-I106*'S Curve Equation'!$B$12)*'S Curve Equation'!$B$10))+'S Curve Equation'!$B$13)*'S Curve Equation'!$B$14</f>
        <v>0.19166295329651947</v>
      </c>
      <c r="J151">
        <f>(1/(1+EXP(('S Curve Equation'!$B$11-J106*'S Curve Equation'!$B$12)*'S Curve Equation'!$B$10))+'S Curve Equation'!$B$13)*'S Curve Equation'!$B$14</f>
        <v>0.18525490317048968</v>
      </c>
      <c r="K151">
        <f>(1/(1+EXP(('S Curve Equation'!$B$11-K106*'S Curve Equation'!$B$12)*'S Curve Equation'!$B$10))+'S Curve Equation'!$B$13)*'S Curve Equation'!$B$14</f>
        <v>0.17838408993587276</v>
      </c>
      <c r="L151">
        <f>(1/(1+EXP(('S Curve Equation'!$B$11-L106*'S Curve Equation'!$B$12)*'S Curve Equation'!$B$10))+'S Curve Equation'!$B$13)*'S Curve Equation'!$B$14</f>
        <v>0.17840019659949818</v>
      </c>
      <c r="M151">
        <f>(1/(1+EXP(('S Curve Equation'!$B$11-M106*'S Curve Equation'!$B$12)*'S Curve Equation'!$B$10))+'S Curve Equation'!$B$13)*'S Curve Equation'!$B$14</f>
        <v>0.17487528082786316</v>
      </c>
      <c r="N151">
        <f>(1/(1+EXP(('S Curve Equation'!$B$11-N106*'S Curve Equation'!$B$12)*'S Curve Equation'!$B$10))+'S Curve Equation'!$B$13)*'S Curve Equation'!$B$14</f>
        <v>0.17143311427348887</v>
      </c>
      <c r="O151">
        <f>(1/(1+EXP(('S Curve Equation'!$B$11-O106*'S Curve Equation'!$B$12)*'S Curve Equation'!$B$10))+'S Curve Equation'!$B$13)*'S Curve Equation'!$B$14</f>
        <v>0.16807167868171372</v>
      </c>
      <c r="P151">
        <f>(1/(1+EXP(('S Curve Equation'!$B$11-P106*'S Curve Equation'!$B$12)*'S Curve Equation'!$B$10))+'S Curve Equation'!$B$13)*'S Curve Equation'!$B$14</f>
        <v>0.16478899317927539</v>
      </c>
      <c r="Q151">
        <f>(1/(1+EXP(('S Curve Equation'!$B$11-Q106*'S Curve Equation'!$B$12)*'S Curve Equation'!$B$10))+'S Curve Equation'!$B$13)*'S Curve Equation'!$B$14</f>
        <v>0.16158311486223434</v>
      </c>
      <c r="R151">
        <f>(1/(1+EXP(('S Curve Equation'!$B$11-R106*'S Curve Equation'!$B$12)*'S Curve Equation'!$B$10))+'S Curve Equation'!$B$13)*'S Curve Equation'!$B$14</f>
        <v>0.15845213924142224</v>
      </c>
      <c r="S151">
        <f>(1/(1+EXP(('S Curve Equation'!$B$11-S106*'S Curve Equation'!$B$12)*'S Curve Equation'!$B$10))+'S Curve Equation'!$B$13)*'S Curve Equation'!$B$14</f>
        <v>0.15539420055778885</v>
      </c>
      <c r="T151">
        <f>(1/(1+EXP(('S Curve Equation'!$B$11-T106*'S Curve Equation'!$B$12)*'S Curve Equation'!$B$10))+'S Curve Equation'!$B$13)*'S Curve Equation'!$B$14</f>
        <v>0.15240747197922427</v>
      </c>
      <c r="U151">
        <f>(1/(1+EXP(('S Curve Equation'!$B$11-U106*'S Curve Equation'!$B$12)*'S Curve Equation'!$B$10))+'S Curve Equation'!$B$13)*'S Curve Equation'!$B$14</f>
        <v>0.14949016568969073</v>
      </c>
      <c r="V151">
        <f>(1/(1+EXP(('S Curve Equation'!$B$11-V106*'S Curve Equation'!$B$12)*'S Curve Equation'!$B$10))+'S Curve Equation'!$B$13)*'S Curve Equation'!$B$14</f>
        <v>0.14664053288078657</v>
      </c>
      <c r="W151">
        <f>(1/(1+EXP(('S Curve Equation'!$B$11-W106*'S Curve Equation'!$B$12)*'S Curve Equation'!$B$10))+'S Curve Equation'!$B$13)*'S Curve Equation'!$B$14</f>
        <v>0.14385686365515596</v>
      </c>
      <c r="X151">
        <f>(1/(1+EXP(('S Curve Equation'!$B$11-X106*'S Curve Equation'!$B$12)*'S Curve Equation'!$B$10))+'S Curve Equation'!$B$13)*'S Curve Equation'!$B$14</f>
        <v>0.14113748685053076</v>
      </c>
      <c r="Y151">
        <f>(1/(1+EXP(('S Curve Equation'!$B$11-Y106*'S Curve Equation'!$B$12)*'S Curve Equation'!$B$10))+'S Curve Equation'!$B$13)*'S Curve Equation'!$B$14</f>
        <v>0.13848076979254809</v>
      </c>
      <c r="Z151">
        <f>(1/(1+EXP(('S Curve Equation'!$B$11-Z106*'S Curve Equation'!$B$12)*'S Curve Equation'!$B$10))+'S Curve Equation'!$B$13)*'S Curve Equation'!$B$14</f>
        <v>0.13588511798390362</v>
      </c>
      <c r="AA151">
        <f>(1/(1+EXP(('S Curve Equation'!$B$11-AA106*'S Curve Equation'!$B$12)*'S Curve Equation'!$B$10))+'S Curve Equation'!$B$13)*'S Curve Equation'!$B$14</f>
        <v>0.13334897473684235</v>
      </c>
      <c r="AB151">
        <f>(1/(1+EXP(('S Curve Equation'!$B$11-AB106*'S Curve Equation'!$B$12)*'S Curve Equation'!$B$10))+'S Curve Equation'!$B$13)*'S Curve Equation'!$B$14</f>
        <v>0.13087082075546436</v>
      </c>
      <c r="AC151">
        <f>(1/(1+EXP(('S Curve Equation'!$B$11-AC106*'S Curve Equation'!$B$12)*'S Curve Equation'!$B$10))+'S Curve Equation'!$B$13)*'S Curve Equation'!$B$14</f>
        <v>0.12844917367381575</v>
      </c>
      <c r="AD151">
        <f>(1/(1+EXP(('S Curve Equation'!$B$11-AD106*'S Curve Equation'!$B$12)*'S Curve Equation'!$B$10))+'S Curve Equation'!$B$13)*'S Curve Equation'!$B$14</f>
        <v>0.12608258755527726</v>
      </c>
      <c r="AE151">
        <f>(1/(1+EXP(('S Curve Equation'!$B$11-AE106*'S Curve Equation'!$B$12)*'S Curve Equation'!$B$10))+'S Curve Equation'!$B$13)*'S Curve Equation'!$B$14</f>
        <v>0.12376965235832386</v>
      </c>
      <c r="AF151">
        <f>(1/(1+EXP(('S Curve Equation'!$B$11-AF106*'S Curve Equation'!$B$12)*'S Curve Equation'!$B$10))+'S Curve Equation'!$B$13)*'S Curve Equation'!$B$14</f>
        <v>0.12150899337330676</v>
      </c>
    </row>
    <row r="152" spans="1:32" x14ac:dyDescent="0.25">
      <c r="A152" t="s">
        <v>46</v>
      </c>
      <c r="B152">
        <f>(1/(1+EXP(('S Curve Equation'!$B$11-B107*'S Curve Equation'!$B$12)*'S Curve Equation'!$B$10))+'S Curve Equation'!$B$13)*'S Curve Equation'!$B$14</f>
        <v>0.23693379790940766</v>
      </c>
      <c r="C152">
        <f>(1/(1+EXP(('S Curve Equation'!$B$11-C107*'S Curve Equation'!$B$12)*'S Curve Equation'!$B$10))+'S Curve Equation'!$B$13)*'S Curve Equation'!$B$14</f>
        <v>0.23336873293532814</v>
      </c>
      <c r="D152">
        <f>(1/(1+EXP(('S Curve Equation'!$B$11-D107*'S Curve Equation'!$B$12)*'S Curve Equation'!$B$10))+'S Curve Equation'!$B$13)*'S Curve Equation'!$B$14</f>
        <v>0.22760519528759418</v>
      </c>
      <c r="E152">
        <f>(1/(1+EXP(('S Curve Equation'!$B$11-E107*'S Curve Equation'!$B$12)*'S Curve Equation'!$B$10))+'S Curve Equation'!$B$13)*'S Curve Equation'!$B$14</f>
        <v>0.22136182104886062</v>
      </c>
      <c r="F152">
        <f>(1/(1+EXP(('S Curve Equation'!$B$11-F107*'S Curve Equation'!$B$12)*'S Curve Equation'!$B$10))+'S Curve Equation'!$B$13)*'S Curve Equation'!$B$14</f>
        <v>0.21648289504159504</v>
      </c>
      <c r="G152">
        <f>(1/(1+EXP(('S Curve Equation'!$B$11-G107*'S Curve Equation'!$B$12)*'S Curve Equation'!$B$10))+'S Curve Equation'!$B$13)*'S Curve Equation'!$B$14</f>
        <v>0.21382198045176121</v>
      </c>
      <c r="H152">
        <f>(1/(1+EXP(('S Curve Equation'!$B$11-H107*'S Curve Equation'!$B$12)*'S Curve Equation'!$B$10))+'S Curve Equation'!$B$13)*'S Curve Equation'!$B$14</f>
        <v>0.21145623551873638</v>
      </c>
      <c r="I152">
        <f>(1/(1+EXP(('S Curve Equation'!$B$11-I107*'S Curve Equation'!$B$12)*'S Curve Equation'!$B$10))+'S Curve Equation'!$B$13)*'S Curve Equation'!$B$14</f>
        <v>0.20674770419108798</v>
      </c>
      <c r="J152">
        <f>(1/(1+EXP(('S Curve Equation'!$B$11-J107*'S Curve Equation'!$B$12)*'S Curve Equation'!$B$10))+'S Curve Equation'!$B$13)*'S Curve Equation'!$B$14</f>
        <v>0.19979166825731337</v>
      </c>
      <c r="K152">
        <f>(1/(1+EXP(('S Curve Equation'!$B$11-K107*'S Curve Equation'!$B$12)*'S Curve Equation'!$B$10))+'S Curve Equation'!$B$13)*'S Curve Equation'!$B$14</f>
        <v>0.19232976390393985</v>
      </c>
      <c r="L152">
        <f>(1/(1+EXP(('S Curve Equation'!$B$11-L107*'S Curve Equation'!$B$12)*'S Curve Equation'!$B$10))+'S Curve Equation'!$B$13)*'S Curve Equation'!$B$14</f>
        <v>0.19234726017329917</v>
      </c>
      <c r="M152">
        <f>(1/(1+EXP(('S Curve Equation'!$B$11-M107*'S Curve Equation'!$B$12)*'S Curve Equation'!$B$10))+'S Curve Equation'!$B$13)*'S Curve Equation'!$B$14</f>
        <v>0.18851781624487207</v>
      </c>
      <c r="N152">
        <f>(1/(1+EXP(('S Curve Equation'!$B$11-N107*'S Curve Equation'!$B$12)*'S Curve Equation'!$B$10))+'S Curve Equation'!$B$13)*'S Curve Equation'!$B$14</f>
        <v>0.18477750318373223</v>
      </c>
      <c r="O152">
        <f>(1/(1+EXP(('S Curve Equation'!$B$11-O107*'S Curve Equation'!$B$12)*'S Curve Equation'!$B$10))+'S Curve Equation'!$B$13)*'S Curve Equation'!$B$14</f>
        <v>0.18112423700170371</v>
      </c>
      <c r="P152">
        <f>(1/(1+EXP(('S Curve Equation'!$B$11-P107*'S Curve Equation'!$B$12)*'S Curve Equation'!$B$10))+'S Curve Equation'!$B$13)*'S Curve Equation'!$B$14</f>
        <v>0.177555965280249</v>
      </c>
      <c r="Q152">
        <f>(1/(1+EXP(('S Curve Equation'!$B$11-Q107*'S Curve Equation'!$B$12)*'S Curve Equation'!$B$10))+'S Curve Equation'!$B$13)*'S Curve Equation'!$B$14</f>
        <v>0.17407066841537638</v>
      </c>
      <c r="R152">
        <f>(1/(1+EXP(('S Curve Equation'!$B$11-R107*'S Curve Equation'!$B$12)*'S Curve Equation'!$B$10))+'S Curve Equation'!$B$13)*'S Curve Equation'!$B$14</f>
        <v>0.17066636067481228</v>
      </c>
      <c r="S152">
        <f>(1/(1+EXP(('S Curve Equation'!$B$11-S107*'S Curve Equation'!$B$12)*'S Curve Equation'!$B$10))+'S Curve Equation'!$B$13)*'S Curve Equation'!$B$14</f>
        <v>0.16734109108194822</v>
      </c>
      <c r="T152">
        <f>(1/(1+EXP(('S Curve Equation'!$B$11-T107*'S Curve Equation'!$B$12)*'S Curve Equation'!$B$10))+'S Curve Equation'!$B$13)*'S Curve Equation'!$B$14</f>
        <v>0.16409294414027228</v>
      </c>
      <c r="U152">
        <f>(1/(1+EXP(('S Curve Equation'!$B$11-U107*'S Curve Equation'!$B$12)*'S Curve Equation'!$B$10))+'S Curve Equation'!$B$13)*'S Curve Equation'!$B$14</f>
        <v>0.1609200404112209</v>
      </c>
      <c r="V152">
        <f>(1/(1+EXP(('S Curve Equation'!$B$11-V107*'S Curve Equation'!$B$12)*'S Curve Equation'!$B$10))+'S Curve Equation'!$B$13)*'S Curve Equation'!$B$14</f>
        <v>0.1578205369576493</v>
      </c>
      <c r="W152">
        <f>(1/(1+EXP(('S Curve Equation'!$B$11-W107*'S Curve Equation'!$B$12)*'S Curve Equation'!$B$10))+'S Curve Equation'!$B$13)*'S Curve Equation'!$B$14</f>
        <v>0.15479262766435609</v>
      </c>
      <c r="X152">
        <f>(1/(1+EXP(('S Curve Equation'!$B$11-X107*'S Curve Equation'!$B$12)*'S Curve Equation'!$B$10))+'S Curve Equation'!$B$13)*'S Curve Equation'!$B$14</f>
        <v>0.15183454344642464</v>
      </c>
      <c r="Y152">
        <f>(1/(1+EXP(('S Curve Equation'!$B$11-Y107*'S Curve Equation'!$B$12)*'S Curve Equation'!$B$10))+'S Curve Equation'!$B$13)*'S Curve Equation'!$B$14</f>
        <v>0.14894455235543724</v>
      </c>
      <c r="Z152">
        <f>(1/(1+EXP(('S Curve Equation'!$B$11-Z107*'S Curve Equation'!$B$12)*'S Curve Equation'!$B$10))+'S Curve Equation'!$B$13)*'S Curve Equation'!$B$14</f>
        <v>0.14612095959297047</v>
      </c>
      <c r="AA152">
        <f>(1/(1+EXP(('S Curve Equation'!$B$11-AA107*'S Curve Equation'!$B$12)*'S Curve Equation'!$B$10))+'S Curve Equation'!$B$13)*'S Curve Equation'!$B$14</f>
        <v>0.14336210744015546</v>
      </c>
      <c r="AB152">
        <f>(1/(1+EXP(('S Curve Equation'!$B$11-AB107*'S Curve Equation'!$B$12)*'S Curve Equation'!$B$10))+'S Curve Equation'!$B$13)*'S Curve Equation'!$B$14</f>
        <v>0.14066637511149058</v>
      </c>
      <c r="AC152">
        <f>(1/(1+EXP(('S Curve Equation'!$B$11-AC107*'S Curve Equation'!$B$12)*'S Curve Equation'!$B$10))+'S Curve Equation'!$B$13)*'S Curve Equation'!$B$14</f>
        <v>0.13803217854051392</v>
      </c>
      <c r="AD152">
        <f>(1/(1+EXP(('S Curve Equation'!$B$11-AD107*'S Curve Equation'!$B$12)*'S Curve Equation'!$B$10))+'S Curve Equation'!$B$13)*'S Curve Equation'!$B$14</f>
        <v>0.13545797010441263</v>
      </c>
      <c r="AE152">
        <f>(1/(1+EXP(('S Curve Equation'!$B$11-AE107*'S Curve Equation'!$B$12)*'S Curve Equation'!$B$10))+'S Curve Equation'!$B$13)*'S Curve Equation'!$B$14</f>
        <v>0.13294223829413312</v>
      </c>
      <c r="AF152">
        <f>(1/(1+EXP(('S Curve Equation'!$B$11-AF107*'S Curve Equation'!$B$12)*'S Curve Equation'!$B$10))+'S Curve Equation'!$B$13)*'S Curve Equation'!$B$14</f>
        <v>0.13048350733606043</v>
      </c>
    </row>
    <row r="153" spans="1:32" x14ac:dyDescent="0.25">
      <c r="A153" t="s">
        <v>48</v>
      </c>
      <c r="B153">
        <f>(1/(1+EXP(('S Curve Equation'!$B$11-B108*'S Curve Equation'!$B$12)*'S Curve Equation'!$B$10))+'S Curve Equation'!$B$13)*'S Curve Equation'!$B$14</f>
        <v>0.25390625</v>
      </c>
      <c r="C153">
        <f>(1/(1+EXP(('S Curve Equation'!$B$11-C108*'S Curve Equation'!$B$12)*'S Curve Equation'!$B$10))+'S Curve Equation'!$B$13)*'S Curve Equation'!$B$14</f>
        <v>0.25008225740545525</v>
      </c>
      <c r="D153">
        <f>(1/(1+EXP(('S Curve Equation'!$B$11-D108*'S Curve Equation'!$B$12)*'S Curve Equation'!$B$10))+'S Curve Equation'!$B$13)*'S Curve Equation'!$B$14</f>
        <v>0.24389705844174972</v>
      </c>
      <c r="E153">
        <f>(1/(1+EXP(('S Curve Equation'!$B$11-E108*'S Curve Equation'!$B$12)*'S Curve Equation'!$B$10))+'S Curve Equation'!$B$13)*'S Curve Equation'!$B$14</f>
        <v>0.23719281121050351</v>
      </c>
      <c r="F153">
        <f>(1/(1+EXP(('S Curve Equation'!$B$11-F108*'S Curve Equation'!$B$12)*'S Curve Equation'!$B$10))+'S Curve Equation'!$B$13)*'S Curve Equation'!$B$14</f>
        <v>0.23195089022601573</v>
      </c>
      <c r="G153">
        <f>(1/(1+EXP(('S Curve Equation'!$B$11-G108*'S Curve Equation'!$B$12)*'S Curve Equation'!$B$10))+'S Curve Equation'!$B$13)*'S Curve Equation'!$B$14</f>
        <v>0.22909099152431478</v>
      </c>
      <c r="H153">
        <f>(1/(1+EXP(('S Curve Equation'!$B$11-H108*'S Curve Equation'!$B$12)*'S Curve Equation'!$B$10))+'S Curve Equation'!$B$13)*'S Curve Equation'!$B$14</f>
        <v>0.22654775415493936</v>
      </c>
      <c r="I153">
        <f>(1/(1+EXP(('S Curve Equation'!$B$11-I108*'S Curve Equation'!$B$12)*'S Curve Equation'!$B$10))+'S Curve Equation'!$B$13)*'S Curve Equation'!$B$14</f>
        <v>0.22148438248919475</v>
      </c>
      <c r="J153">
        <f>(1/(1+EXP(('S Curve Equation'!$B$11-J108*'S Curve Equation'!$B$12)*'S Curve Equation'!$B$10))+'S Curve Equation'!$B$13)*'S Curve Equation'!$B$14</f>
        <v>0.21400046885032226</v>
      </c>
      <c r="K153">
        <f>(1/(1+EXP(('S Curve Equation'!$B$11-K108*'S Curve Equation'!$B$12)*'S Curve Equation'!$B$10))+'S Curve Equation'!$B$13)*'S Curve Equation'!$B$14</f>
        <v>0.20596778087967166</v>
      </c>
      <c r="L153">
        <f>(1/(1+EXP(('S Curve Equation'!$B$11-L108*'S Curve Equation'!$B$12)*'S Curve Equation'!$B$10))+'S Curve Equation'!$B$13)*'S Curve Equation'!$B$14</f>
        <v>0.20598662063880205</v>
      </c>
      <c r="M153">
        <f>(1/(1+EXP(('S Curve Equation'!$B$11-M108*'S Curve Equation'!$B$12)*'S Curve Equation'!$B$10))+'S Curve Equation'!$B$13)*'S Curve Equation'!$B$14</f>
        <v>0.20186257665278654</v>
      </c>
      <c r="N153">
        <f>(1/(1+EXP(('S Curve Equation'!$B$11-N108*'S Curve Equation'!$B$12)*'S Curve Equation'!$B$10))+'S Curve Equation'!$B$13)*'S Curve Equation'!$B$14</f>
        <v>0.19783349701819544</v>
      </c>
      <c r="O153">
        <f>(1/(1+EXP(('S Curve Equation'!$B$11-O108*'S Curve Equation'!$B$12)*'S Curve Equation'!$B$10))+'S Curve Equation'!$B$13)*'S Curve Equation'!$B$14</f>
        <v>0.19389726483962996</v>
      </c>
      <c r="P153">
        <f>(1/(1+EXP(('S Curve Equation'!$B$11-P108*'S Curve Equation'!$B$12)*'S Curve Equation'!$B$10))+'S Curve Equation'!$B$13)*'S Curve Equation'!$B$14</f>
        <v>0.19005178720651128</v>
      </c>
      <c r="Q153">
        <f>(1/(1+EXP(('S Curve Equation'!$B$11-Q108*'S Curve Equation'!$B$12)*'S Curve Equation'!$B$10))+'S Curve Equation'!$B$13)*'S Curve Equation'!$B$14</f>
        <v>0.18629499716563125</v>
      </c>
      <c r="R153">
        <f>(1/(1+EXP(('S Curve Equation'!$B$11-R108*'S Curve Equation'!$B$12)*'S Curve Equation'!$B$10))+'S Curve Equation'!$B$13)*'S Curve Equation'!$B$14</f>
        <v>0.1826248554609288</v>
      </c>
      <c r="S153">
        <f>(1/(1+EXP(('S Curve Equation'!$B$11-S108*'S Curve Equation'!$B$12)*'S Curve Equation'!$B$10))+'S Curve Equation'!$B$13)*'S Curve Equation'!$B$14</f>
        <v>0.1790393520566641</v>
      </c>
      <c r="T153">
        <f>(1/(1+EXP(('S Curve Equation'!$B$11-T108*'S Curve Equation'!$B$12)*'S Curve Equation'!$B$10))+'S Curve Equation'!$B$13)*'S Curve Equation'!$B$14</f>
        <v>0.17553650745941532</v>
      </c>
      <c r="U153">
        <f>(1/(1+EXP(('S Curve Equation'!$B$11-U108*'S Curve Equation'!$B$12)*'S Curve Equation'!$B$10))+'S Curve Equation'!$B$13)*'S Curve Equation'!$B$14</f>
        <v>0.17211437385359696</v>
      </c>
      <c r="V153">
        <f>(1/(1+EXP(('S Curve Equation'!$B$11-V108*'S Curve Equation'!$B$12)*'S Curve Equation'!$B$10))+'S Curve Equation'!$B$13)*'S Curve Equation'!$B$14</f>
        <v>0.16877103606447727</v>
      </c>
      <c r="W153">
        <f>(1/(1+EXP(('S Curve Equation'!$B$11-W108*'S Curve Equation'!$B$12)*'S Curve Equation'!$B$10))+'S Curve Equation'!$B$13)*'S Curve Equation'!$B$14</f>
        <v>0.16550461236191724</v>
      </c>
      <c r="X153">
        <f>(1/(1+EXP(('S Curve Equation'!$B$11-X108*'S Curve Equation'!$B$12)*'S Curve Equation'!$B$10))+'S Curve Equation'!$B$13)*'S Curve Equation'!$B$14</f>
        <v>0.16231325511737385</v>
      </c>
      <c r="Y153">
        <f>(1/(1+EXP(('S Curve Equation'!$B$11-Y108*'S Curve Equation'!$B$12)*'S Curve Equation'!$B$10))+'S Curve Equation'!$B$13)*'S Curve Equation'!$B$14</f>
        <v>0.15919515132598042</v>
      </c>
      <c r="Z153">
        <f>(1/(1+EXP(('S Curve Equation'!$B$11-Z108*'S Curve Equation'!$B$12)*'S Curve Equation'!$B$10))+'S Curve Equation'!$B$13)*'S Curve Equation'!$B$14</f>
        <v>0.15614852300484519</v>
      </c>
      <c r="AA153">
        <f>(1/(1+EXP(('S Curve Equation'!$B$11-AA108*'S Curve Equation'!$B$12)*'S Curve Equation'!$B$10))+'S Curve Equation'!$B$13)*'S Curve Equation'!$B$14</f>
        <v>0.15317162747804172</v>
      </c>
      <c r="AB153">
        <f>(1/(1+EXP(('S Curve Equation'!$B$11-AB108*'S Curve Equation'!$B$12)*'S Curve Equation'!$B$10))+'S Curve Equation'!$B$13)*'S Curve Equation'!$B$14</f>
        <v>0.1502627575581294</v>
      </c>
      <c r="AC153">
        <f>(1/(1+EXP(('S Curve Equation'!$B$11-AC108*'S Curve Equation'!$B$12)*'S Curve Equation'!$B$10))+'S Curve Equation'!$B$13)*'S Curve Equation'!$B$14</f>
        <v>0.14742024163341055</v>
      </c>
      <c r="AD153">
        <f>(1/(1+EXP(('S Curve Equation'!$B$11-AD108*'S Curve Equation'!$B$12)*'S Curve Equation'!$B$10))+'S Curve Equation'!$B$13)*'S Curve Equation'!$B$14</f>
        <v>0.14464244366954693</v>
      </c>
      <c r="AE153">
        <f>(1/(1+EXP(('S Curve Equation'!$B$11-AE108*'S Curve Equation'!$B$12)*'S Curve Equation'!$B$10))+'S Curve Equation'!$B$13)*'S Curve Equation'!$B$14</f>
        <v>0.14192776313359096</v>
      </c>
      <c r="AF153">
        <f>(1/(1+EXP(('S Curve Equation'!$B$11-AF108*'S Curve Equation'!$B$12)*'S Curve Equation'!$B$10))+'S Curve Equation'!$B$13)*'S Curve Equation'!$B$14</f>
        <v>0.13927463484793107</v>
      </c>
    </row>
    <row r="154" spans="1:32" x14ac:dyDescent="0.25">
      <c r="A154" t="s">
        <v>50</v>
      </c>
      <c r="B154">
        <f>(1/(1+EXP(('S Curve Equation'!$B$11-B109*'S Curve Equation'!$B$12)*'S Curve Equation'!$B$10))+'S Curve Equation'!$B$13)*'S Curve Equation'!$B$14</f>
        <v>0.23943661971830985</v>
      </c>
      <c r="C154">
        <f>(1/(1+EXP(('S Curve Equation'!$B$11-C109*'S Curve Equation'!$B$12)*'S Curve Equation'!$B$10))+'S Curve Equation'!$B$13)*'S Curve Equation'!$B$14</f>
        <v>0.23583297311443238</v>
      </c>
      <c r="D154">
        <f>(1/(1+EXP(('S Curve Equation'!$B$11-D109*'S Curve Equation'!$B$12)*'S Curve Equation'!$B$10))+'S Curve Equation'!$B$13)*'S Curve Equation'!$B$14</f>
        <v>0.23000665794223965</v>
      </c>
      <c r="E154">
        <f>(1/(1+EXP(('S Curve Equation'!$B$11-E109*'S Curve Equation'!$B$12)*'S Curve Equation'!$B$10))+'S Curve Equation'!$B$13)*'S Curve Equation'!$B$14</f>
        <v>0.22369473968687104</v>
      </c>
      <c r="F154">
        <f>(1/(1+EXP(('S Curve Equation'!$B$11-F109*'S Curve Equation'!$B$12)*'S Curve Equation'!$B$10))+'S Curve Equation'!$B$13)*'S Curve Equation'!$B$14</f>
        <v>0.21876187709208039</v>
      </c>
      <c r="G154">
        <f>(1/(1+EXP(('S Curve Equation'!$B$11-G109*'S Curve Equation'!$B$12)*'S Curve Equation'!$B$10))+'S Curve Equation'!$B$13)*'S Curve Equation'!$B$14</f>
        <v>0.21607141412080577</v>
      </c>
      <c r="H154">
        <f>(1/(1+EXP(('S Curve Equation'!$B$11-H109*'S Curve Equation'!$B$12)*'S Curve Equation'!$B$10))+'S Curve Equation'!$B$13)*'S Curve Equation'!$B$14</f>
        <v>0.21367932285576996</v>
      </c>
      <c r="I154">
        <f>(1/(1+EXP(('S Curve Equation'!$B$11-I109*'S Curve Equation'!$B$12)*'S Curve Equation'!$B$10))+'S Curve Equation'!$B$13)*'S Curve Equation'!$B$14</f>
        <v>0.20891814961316912</v>
      </c>
      <c r="J154">
        <f>(1/(1+EXP(('S Curve Equation'!$B$11-J109*'S Curve Equation'!$B$12)*'S Curve Equation'!$B$10))+'S Curve Equation'!$B$13)*'S Curve Equation'!$B$14</f>
        <v>0.20188387077088898</v>
      </c>
      <c r="K154">
        <f>(1/(1+EXP(('S Curve Equation'!$B$11-K109*'S Curve Equation'!$B$12)*'S Curve Equation'!$B$10))+'S Curve Equation'!$B$13)*'S Curve Equation'!$B$14</f>
        <v>0.19433745331720498</v>
      </c>
      <c r="L154">
        <f>(1/(1+EXP(('S Curve Equation'!$B$11-L109*'S Curve Equation'!$B$12)*'S Curve Equation'!$B$10))+'S Curve Equation'!$B$13)*'S Curve Equation'!$B$14</f>
        <v>0.19435514840540882</v>
      </c>
      <c r="M154">
        <f>(1/(1+EXP(('S Curve Equation'!$B$11-M109*'S Curve Equation'!$B$12)*'S Curve Equation'!$B$10))+'S Curve Equation'!$B$13)*'S Curve Equation'!$B$14</f>
        <v>0.19048211904602366</v>
      </c>
      <c r="N154">
        <f>(1/(1+EXP(('S Curve Equation'!$B$11-N109*'S Curve Equation'!$B$12)*'S Curve Equation'!$B$10))+'S Curve Equation'!$B$13)*'S Curve Equation'!$B$14</f>
        <v>0.18669910559250522</v>
      </c>
      <c r="O154">
        <f>(1/(1+EXP(('S Curve Equation'!$B$11-O109*'S Curve Equation'!$B$12)*'S Curve Equation'!$B$10))+'S Curve Equation'!$B$13)*'S Curve Equation'!$B$14</f>
        <v>0.18300401723270801</v>
      </c>
      <c r="P154">
        <f>(1/(1+EXP(('S Curve Equation'!$B$11-P109*'S Curve Equation'!$B$12)*'S Curve Equation'!$B$10))+'S Curve Equation'!$B$13)*'S Curve Equation'!$B$14</f>
        <v>0.17939479372442163</v>
      </c>
      <c r="Q154">
        <f>(1/(1+EXP(('S Curve Equation'!$B$11-Q109*'S Curve Equation'!$B$12)*'S Curve Equation'!$B$10))+'S Curve Equation'!$B$13)*'S Curve Equation'!$B$14</f>
        <v>0.17586940674247289</v>
      </c>
      <c r="R154">
        <f>(1/(1+EXP(('S Curve Equation'!$B$11-R109*'S Curve Equation'!$B$12)*'S Curve Equation'!$B$10))+'S Curve Equation'!$B$13)*'S Curve Equation'!$B$14</f>
        <v>0.17242586103146168</v>
      </c>
      <c r="S154">
        <f>(1/(1+EXP(('S Curve Equation'!$B$11-S109*'S Curve Equation'!$B$12)*'S Curve Equation'!$B$10))+'S Curve Equation'!$B$13)*'S Curve Equation'!$B$14</f>
        <v>0.169062195378922</v>
      </c>
      <c r="T154">
        <f>(1/(1+EXP(('S Curve Equation'!$B$11-T109*'S Curve Equation'!$B$12)*'S Curve Equation'!$B$10))+'S Curve Equation'!$B$13)*'S Curve Equation'!$B$14</f>
        <v>0.16577648342289147</v>
      </c>
      <c r="U154">
        <f>(1/(1+EXP(('S Curve Equation'!$B$11-U109*'S Curve Equation'!$B$12)*'S Curve Equation'!$B$10))+'S Curve Equation'!$B$13)*'S Curve Equation'!$B$14</f>
        <v>0.16256683430711252</v>
      </c>
      <c r="V154">
        <f>(1/(1+EXP(('S Curve Equation'!$B$11-V109*'S Curve Equation'!$B$12)*'S Curve Equation'!$B$10))+'S Curve Equation'!$B$13)*'S Curve Equation'!$B$14</f>
        <v>0.15943139319633867</v>
      </c>
      <c r="W154">
        <f>(1/(1+EXP(('S Curve Equation'!$B$11-W109*'S Curve Equation'!$B$12)*'S Curve Equation'!$B$10))+'S Curve Equation'!$B$13)*'S Curve Equation'!$B$14</f>
        <v>0.1563683416634653</v>
      </c>
      <c r="X154">
        <f>(1/(1+EXP(('S Curve Equation'!$B$11-X109*'S Curve Equation'!$B$12)*'S Curve Equation'!$B$10))+'S Curve Equation'!$B$13)*'S Curve Equation'!$B$14</f>
        <v>0.15337589795951717</v>
      </c>
      <c r="Y154">
        <f>(1/(1+EXP(('S Curve Equation'!$B$11-Y109*'S Curve Equation'!$B$12)*'S Curve Equation'!$B$10))+'S Curve Equation'!$B$13)*'S Curve Equation'!$B$14</f>
        <v>0.15045231717681953</v>
      </c>
      <c r="Z154">
        <f>(1/(1+EXP(('S Curve Equation'!$B$11-Z109*'S Curve Equation'!$B$12)*'S Curve Equation'!$B$10))+'S Curve Equation'!$B$13)*'S Curve Equation'!$B$14</f>
        <v>0.14759589131502385</v>
      </c>
      <c r="AA154">
        <f>(1/(1+EXP(('S Curve Equation'!$B$11-AA109*'S Curve Equation'!$B$12)*'S Curve Equation'!$B$10))+'S Curve Equation'!$B$13)*'S Curve Equation'!$B$14</f>
        <v>0.14480494925902365</v>
      </c>
      <c r="AB154">
        <f>(1/(1+EXP(('S Curve Equation'!$B$11-AB109*'S Curve Equation'!$B$12)*'S Curve Equation'!$B$10))+'S Curve Equation'!$B$13)*'S Curve Equation'!$B$14</f>
        <v>0.14207785667719766</v>
      </c>
      <c r="AC154">
        <f>(1/(1+EXP(('S Curve Equation'!$B$11-AC109*'S Curve Equation'!$B$12)*'S Curve Equation'!$B$10))+'S Curve Equation'!$B$13)*'S Curve Equation'!$B$14</f>
        <v>0.13941301584782201</v>
      </c>
      <c r="AD154">
        <f>(1/(1+EXP(('S Curve Equation'!$B$11-AD109*'S Curve Equation'!$B$12)*'S Curve Equation'!$B$10))+'S Curve Equation'!$B$13)*'S Curve Equation'!$B$14</f>
        <v>0.13680886542095907</v>
      </c>
      <c r="AE154">
        <f>(1/(1+EXP(('S Curve Equation'!$B$11-AE109*'S Curve Equation'!$B$12)*'S Curve Equation'!$B$10))+'S Curve Equation'!$B$13)*'S Curve Equation'!$B$14</f>
        <v>0.13426388012260454</v>
      </c>
      <c r="AF154">
        <f>(1/(1+EXP(('S Curve Equation'!$B$11-AF109*'S Curve Equation'!$B$12)*'S Curve Equation'!$B$10))+'S Curve Equation'!$B$13)*'S Curve Equation'!$B$14</f>
        <v>0.13177657040737065</v>
      </c>
    </row>
    <row r="155" spans="1:32" x14ac:dyDescent="0.25">
      <c r="A155" t="s">
        <v>52</v>
      </c>
      <c r="B155">
        <f>(1/(1+EXP(('S Curve Equation'!$B$11-B110*'S Curve Equation'!$B$12)*'S Curve Equation'!$B$10))+'S Curve Equation'!$B$13)*'S Curve Equation'!$B$14</f>
        <v>0.23506366307541626</v>
      </c>
      <c r="C155">
        <f>(1/(1+EXP(('S Curve Equation'!$B$11-C110*'S Curve Equation'!$B$12)*'S Curve Equation'!$B$10))+'S Curve Equation'!$B$13)*'S Curve Equation'!$B$14</f>
        <v>0.23152751287263518</v>
      </c>
      <c r="D155">
        <f>(1/(1+EXP(('S Curve Equation'!$B$11-D110*'S Curve Equation'!$B$12)*'S Curve Equation'!$B$10))+'S Curve Equation'!$B$13)*'S Curve Equation'!$B$14</f>
        <v>0.22581101197225817</v>
      </c>
      <c r="E155">
        <f>(1/(1+EXP(('S Curve Equation'!$B$11-E110*'S Curve Equation'!$B$12)*'S Curve Equation'!$B$10))+'S Curve Equation'!$B$13)*'S Curve Equation'!$B$14</f>
        <v>0.21961897941622216</v>
      </c>
      <c r="F155">
        <f>(1/(1+EXP(('S Curve Equation'!$B$11-F110*'S Curve Equation'!$B$12)*'S Curve Equation'!$B$10))+'S Curve Equation'!$B$13)*'S Curve Equation'!$B$14</f>
        <v>0.21478044260524179</v>
      </c>
      <c r="G155">
        <f>(1/(1+EXP(('S Curve Equation'!$B$11-G110*'S Curve Equation'!$B$12)*'S Curve Equation'!$B$10))+'S Curve Equation'!$B$13)*'S Curve Equation'!$B$14</f>
        <v>0.21214165066178992</v>
      </c>
      <c r="H155">
        <f>(1/(1+EXP(('S Curve Equation'!$B$11-H110*'S Curve Equation'!$B$12)*'S Curve Equation'!$B$10))+'S Curve Equation'!$B$13)*'S Curve Equation'!$B$14</f>
        <v>0.20979562869853494</v>
      </c>
      <c r="I155">
        <f>(1/(1+EXP(('S Curve Equation'!$B$11-I110*'S Curve Equation'!$B$12)*'S Curve Equation'!$B$10))+'S Curve Equation'!$B$13)*'S Curve Equation'!$B$14</f>
        <v>0.20512649890372742</v>
      </c>
      <c r="J155">
        <f>(1/(1+EXP(('S Curve Equation'!$B$11-J110*'S Curve Equation'!$B$12)*'S Curve Equation'!$B$10))+'S Curve Equation'!$B$13)*'S Curve Equation'!$B$14</f>
        <v>0.19822901112602279</v>
      </c>
      <c r="K155">
        <f>(1/(1+EXP(('S Curve Equation'!$B$11-K110*'S Curve Equation'!$B$12)*'S Curve Equation'!$B$10))+'S Curve Equation'!$B$13)*'S Curve Equation'!$B$14</f>
        <v>0.19083032729637558</v>
      </c>
      <c r="L155">
        <f>(1/(1+EXP(('S Curve Equation'!$B$11-L110*'S Curve Equation'!$B$12)*'S Curve Equation'!$B$10))+'S Curve Equation'!$B$13)*'S Curve Equation'!$B$14</f>
        <v>0.19084767486106305</v>
      </c>
      <c r="M155">
        <f>(1/(1+EXP(('S Curve Equation'!$B$11-M110*'S Curve Equation'!$B$12)*'S Curve Equation'!$B$10))+'S Curve Equation'!$B$13)*'S Curve Equation'!$B$14</f>
        <v>0.1870508277311155</v>
      </c>
      <c r="N155">
        <f>(1/(1+EXP(('S Curve Equation'!$B$11-N110*'S Curve Equation'!$B$12)*'S Curve Equation'!$B$10))+'S Curve Equation'!$B$13)*'S Curve Equation'!$B$14</f>
        <v>0.18334244476750455</v>
      </c>
      <c r="O155">
        <f>(1/(1+EXP(('S Curve Equation'!$B$11-O110*'S Curve Equation'!$B$12)*'S Curve Equation'!$B$10))+'S Curve Equation'!$B$13)*'S Curve Equation'!$B$14</f>
        <v>0.17972044751803523</v>
      </c>
      <c r="P155">
        <f>(1/(1+EXP(('S Curve Equation'!$B$11-P110*'S Curve Equation'!$B$12)*'S Curve Equation'!$B$10))+'S Curve Equation'!$B$13)*'S Curve Equation'!$B$14</f>
        <v>0.17618278982016511</v>
      </c>
      <c r="Q155">
        <f>(1/(1+EXP(('S Curve Equation'!$B$11-Q110*'S Curve Equation'!$B$12)*'S Curve Equation'!$B$10))+'S Curve Equation'!$B$13)*'S Curve Equation'!$B$14</f>
        <v>0.17272745897077857</v>
      </c>
      <c r="R155">
        <f>(1/(1+EXP(('S Curve Equation'!$B$11-R110*'S Curve Equation'!$B$12)*'S Curve Equation'!$B$10))+'S Curve Equation'!$B$13)*'S Curve Equation'!$B$14</f>
        <v>0.16935247671316547</v>
      </c>
      <c r="S155">
        <f>(1/(1+EXP(('S Curve Equation'!$B$11-S110*'S Curve Equation'!$B$12)*'S Curve Equation'!$B$10))+'S Curve Equation'!$B$13)*'S Curve Equation'!$B$14</f>
        <v>0.16605590005550322</v>
      </c>
      <c r="T155">
        <f>(1/(1+EXP(('S Curve Equation'!$B$11-T110*'S Curve Equation'!$B$12)*'S Curve Equation'!$B$10))+'S Curve Equation'!$B$13)*'S Curve Equation'!$B$14</f>
        <v>0.16283582193433552</v>
      </c>
      <c r="U155">
        <f>(1/(1+EXP(('S Curve Equation'!$B$11-U110*'S Curve Equation'!$B$12)*'S Curve Equation'!$B$10))+'S Curve Equation'!$B$13)*'S Curve Equation'!$B$14</f>
        <v>0.15969037173577275</v>
      </c>
      <c r="V155">
        <f>(1/(1+EXP(('S Curve Equation'!$B$11-V110*'S Curve Equation'!$B$12)*'S Curve Equation'!$B$10))+'S Curve Equation'!$B$13)*'S Curve Equation'!$B$14</f>
        <v>0.15661771568639604</v>
      </c>
      <c r="W155">
        <f>(1/(1+EXP(('S Curve Equation'!$B$11-W110*'S Curve Equation'!$B$12)*'S Curve Equation'!$B$10))+'S Curve Equation'!$B$13)*'S Curve Equation'!$B$14</f>
        <v>0.15361605712509191</v>
      </c>
      <c r="X155">
        <f>(1/(1+EXP(('S Curve Equation'!$B$11-X110*'S Curve Equation'!$B$12)*'S Curve Equation'!$B$10))+'S Curve Equation'!$B$13)*'S Curve Equation'!$B$14</f>
        <v>0.15068363666637136</v>
      </c>
      <c r="Y155">
        <f>(1/(1+EXP(('S Curve Equation'!$B$11-Y110*'S Curve Equation'!$B$12)*'S Curve Equation'!$B$10))+'S Curve Equation'!$B$13)*'S Curve Equation'!$B$14</f>
        <v>0.14781873226502973</v>
      </c>
      <c r="Z155">
        <f>(1/(1+EXP(('S Curve Equation'!$B$11-Z110*'S Curve Equation'!$B$12)*'S Curve Equation'!$B$10))+'S Curve Equation'!$B$13)*'S Curve Equation'!$B$14</f>
        <v>0.14501965919135604</v>
      </c>
      <c r="AA155">
        <f>(1/(1+EXP(('S Curve Equation'!$B$11-AA110*'S Curve Equation'!$B$12)*'S Curve Equation'!$B$10))+'S Curve Equation'!$B$13)*'S Curve Equation'!$B$14</f>
        <v>0.14228476992548733</v>
      </c>
      <c r="AB155">
        <f>(1/(1+EXP(('S Curve Equation'!$B$11-AB110*'S Curve Equation'!$B$12)*'S Curve Equation'!$B$10))+'S Curve Equation'!$B$13)*'S Curve Equation'!$B$14</f>
        <v>0.13961245397890915</v>
      </c>
      <c r="AC155">
        <f>(1/(1+EXP(('S Curve Equation'!$B$11-AC110*'S Curve Equation'!$B$12)*'S Curve Equation'!$B$10))+'S Curve Equation'!$B$13)*'S Curve Equation'!$B$14</f>
        <v>0.13700113765053409</v>
      </c>
      <c r="AD155">
        <f>(1/(1+EXP(('S Curve Equation'!$B$11-AD110*'S Curve Equation'!$B$12)*'S Curve Equation'!$B$10))+'S Curve Equation'!$B$13)*'S Curve Equation'!$B$14</f>
        <v>0.13444928372426351</v>
      </c>
      <c r="AE155">
        <f>(1/(1+EXP(('S Curve Equation'!$B$11-AE110*'S Curve Equation'!$B$12)*'S Curve Equation'!$B$10))+'S Curve Equation'!$B$13)*'S Curve Equation'!$B$14</f>
        <v>0.1319553911144343</v>
      </c>
      <c r="AF155">
        <f>(1/(1+EXP(('S Curve Equation'!$B$11-AF110*'S Curve Equation'!$B$12)*'S Curve Equation'!$B$10))+'S Curve Equation'!$B$13)*'S Curve Equation'!$B$14</f>
        <v>0.12951799446506393</v>
      </c>
    </row>
    <row r="156" spans="1:32" x14ac:dyDescent="0.25">
      <c r="A156" t="s">
        <v>54</v>
      </c>
      <c r="B156">
        <f>(1/(1+EXP(('S Curve Equation'!$B$11-B111*'S Curve Equation'!$B$12)*'S Curve Equation'!$B$10))+'S Curve Equation'!$B$13)*'S Curve Equation'!$B$14</f>
        <v>0.21655437921077961</v>
      </c>
      <c r="C156">
        <f>(1/(1+EXP(('S Curve Equation'!$B$11-C111*'S Curve Equation'!$B$12)*'S Curve Equation'!$B$10))+'S Curve Equation'!$B$13)*'S Curve Equation'!$B$14</f>
        <v>0.21330814769647335</v>
      </c>
      <c r="D156">
        <f>(1/(1+EXP(('S Curve Equation'!$B$11-D111*'S Curve Equation'!$B$12)*'S Curve Equation'!$B$10))+'S Curve Equation'!$B$13)*'S Curve Equation'!$B$14</f>
        <v>0.20806275252950335</v>
      </c>
      <c r="E156">
        <f>(1/(1+EXP(('S Curve Equation'!$B$11-E111*'S Curve Equation'!$B$12)*'S Curve Equation'!$B$10))+'S Curve Equation'!$B$13)*'S Curve Equation'!$B$14</f>
        <v>0.20238424024889487</v>
      </c>
      <c r="F156">
        <f>(1/(1+EXP(('S Curve Equation'!$B$11-F111*'S Curve Equation'!$B$12)*'S Curve Equation'!$B$10))+'S Curve Equation'!$B$13)*'S Curve Equation'!$B$14</f>
        <v>0.19794918243579857</v>
      </c>
      <c r="G156">
        <f>(1/(1+EXP(('S Curve Equation'!$B$11-G111*'S Curve Equation'!$B$12)*'S Curve Equation'!$B$10))+'S Curve Equation'!$B$13)*'S Curve Equation'!$B$14</f>
        <v>0.19553121242556437</v>
      </c>
      <c r="H156">
        <f>(1/(1+EXP(('S Curve Equation'!$B$11-H111*'S Curve Equation'!$B$12)*'S Curve Equation'!$B$10))+'S Curve Equation'!$B$13)*'S Curve Equation'!$B$14</f>
        <v>0.19338195568281605</v>
      </c>
      <c r="I156">
        <f>(1/(1+EXP(('S Curve Equation'!$B$11-I111*'S Curve Equation'!$B$12)*'S Curve Equation'!$B$10))+'S Curve Equation'!$B$13)*'S Curve Equation'!$B$14</f>
        <v>0.18910562734649025</v>
      </c>
      <c r="J156">
        <f>(1/(1+EXP(('S Curve Equation'!$B$11-J111*'S Curve Equation'!$B$12)*'S Curve Equation'!$B$10))+'S Curve Equation'!$B$13)*'S Curve Equation'!$B$14</f>
        <v>0.18279113822530152</v>
      </c>
      <c r="K156">
        <f>(1/(1+EXP(('S Curve Equation'!$B$11-K111*'S Curve Equation'!$B$12)*'S Curve Equation'!$B$10))+'S Curve Equation'!$B$13)*'S Curve Equation'!$B$14</f>
        <v>0.17602111127744957</v>
      </c>
      <c r="L156">
        <f>(1/(1+EXP(('S Curve Equation'!$B$11-L111*'S Curve Equation'!$B$12)*'S Curve Equation'!$B$10))+'S Curve Equation'!$B$13)*'S Curve Equation'!$B$14</f>
        <v>0.17603698115839164</v>
      </c>
      <c r="M156">
        <f>(1/(1+EXP(('S Curve Equation'!$B$11-M111*'S Curve Equation'!$B$12)*'S Curve Equation'!$B$10))+'S Curve Equation'!$B$13)*'S Curve Equation'!$B$14</f>
        <v>0.17256393843594131</v>
      </c>
      <c r="N156">
        <f>(1/(1+EXP(('S Curve Equation'!$B$11-N111*'S Curve Equation'!$B$12)*'S Curve Equation'!$B$10))+'S Curve Equation'!$B$13)*'S Curve Equation'!$B$14</f>
        <v>0.1691725250880885</v>
      </c>
      <c r="O156">
        <f>(1/(1+EXP(('S Curve Equation'!$B$11-O111*'S Curve Equation'!$B$12)*'S Curve Equation'!$B$10))+'S Curve Equation'!$B$13)*'S Curve Equation'!$B$14</f>
        <v>0.16586073710116239</v>
      </c>
      <c r="P156">
        <f>(1/(1+EXP(('S Curve Equation'!$B$11-P111*'S Curve Equation'!$B$12)*'S Curve Equation'!$B$10))+'S Curve Equation'!$B$13)*'S Curve Equation'!$B$14</f>
        <v>0.16262660863036557</v>
      </c>
      <c r="Q156">
        <f>(1/(1+EXP(('S Curve Equation'!$B$11-Q111*'S Curve Equation'!$B$12)*'S Curve Equation'!$B$10))+'S Curve Equation'!$B$13)*'S Curve Equation'!$B$14</f>
        <v>0.15946821248614257</v>
      </c>
      <c r="R156">
        <f>(1/(1+EXP(('S Curve Equation'!$B$11-R111*'S Curve Equation'!$B$12)*'S Curve Equation'!$B$10))+'S Curve Equation'!$B$13)*'S Curve Equation'!$B$14</f>
        <v>0.15638366048552405</v>
      </c>
      <c r="S156">
        <f>(1/(1+EXP(('S Curve Equation'!$B$11-S111*'S Curve Equation'!$B$12)*'S Curve Equation'!$B$10))+'S Curve Equation'!$B$13)*'S Curve Equation'!$B$14</f>
        <v>0.15337110368042622</v>
      </c>
      <c r="T156">
        <f>(1/(1+EXP(('S Curve Equation'!$B$11-T111*'S Curve Equation'!$B$12)*'S Curve Equation'!$B$10))+'S Curve Equation'!$B$13)*'S Curve Equation'!$B$14</f>
        <v>0.15042873247409905</v>
      </c>
      <c r="U156">
        <f>(1/(1+EXP(('S Curve Equation'!$B$11-U111*'S Curve Equation'!$B$12)*'S Curve Equation'!$B$10))+'S Curve Equation'!$B$13)*'S Curve Equation'!$B$14</f>
        <v>0.14755477663617947</v>
      </c>
      <c r="V156">
        <f>(1/(1+EXP(('S Curve Equation'!$B$11-V111*'S Curve Equation'!$B$12)*'S Curve Equation'!$B$10))+'S Curve Equation'!$B$13)*'S Curve Equation'!$B$14</f>
        <v>0.14474750522610741</v>
      </c>
      <c r="W156">
        <f>(1/(1+EXP(('S Curve Equation'!$B$11-W111*'S Curve Equation'!$B$12)*'S Curve Equation'!$B$10))+'S Curve Equation'!$B$13)*'S Curve Equation'!$B$14</f>
        <v>0.1420052264339664</v>
      </c>
      <c r="X156">
        <f>(1/(1+EXP(('S Curve Equation'!$B$11-X111*'S Curve Equation'!$B$12)*'S Curve Equation'!$B$10))+'S Curve Equation'!$B$13)*'S Curve Equation'!$B$14</f>
        <v>0.13932628734719185</v>
      </c>
      <c r="Y156">
        <f>(1/(1+EXP(('S Curve Equation'!$B$11-Y111*'S Curve Equation'!$B$12)*'S Curve Equation'!$B$10))+'S Curve Equation'!$B$13)*'S Curve Equation'!$B$14</f>
        <v>0.13670907365096541</v>
      </c>
      <c r="Z156">
        <f>(1/(1+EXP(('S Curve Equation'!$B$11-Z111*'S Curve Equation'!$B$12)*'S Curve Equation'!$B$10))+'S Curve Equation'!$B$13)*'S Curve Equation'!$B$14</f>
        <v>0.13415200926954063</v>
      </c>
      <c r="AA156">
        <f>(1/(1+EXP(('S Curve Equation'!$B$11-AA111*'S Curve Equation'!$B$12)*'S Curve Equation'!$B$10))+'S Curve Equation'!$B$13)*'S Curve Equation'!$B$14</f>
        <v>0.13165355595520084</v>
      </c>
      <c r="AB156">
        <f>(1/(1+EXP(('S Curve Equation'!$B$11-AB111*'S Curve Equation'!$B$12)*'S Curve Equation'!$B$10))+'S Curve Equation'!$B$13)*'S Curve Equation'!$B$14</f>
        <v>0.12921221283104259</v>
      </c>
      <c r="AC156">
        <f>(1/(1+EXP(('S Curve Equation'!$B$11-AC111*'S Curve Equation'!$B$12)*'S Curve Equation'!$B$10))+'S Curve Equation'!$B$13)*'S Curve Equation'!$B$14</f>
        <v>0.12682651589328114</v>
      </c>
      <c r="AD156">
        <f>(1/(1+EXP(('S Curve Equation'!$B$11-AD111*'S Curve Equation'!$B$12)*'S Curve Equation'!$B$10))+'S Curve Equation'!$B$13)*'S Curve Equation'!$B$14</f>
        <v>0.12449503747833326</v>
      </c>
      <c r="AE156">
        <f>(1/(1+EXP(('S Curve Equation'!$B$11-AE111*'S Curve Equation'!$B$12)*'S Curve Equation'!$B$10))+'S Curve Equation'!$B$13)*'S Curve Equation'!$B$14</f>
        <v>0.12221638569950474</v>
      </c>
      <c r="AF156">
        <f>(1/(1+EXP(('S Curve Equation'!$B$11-AF111*'S Curve Equation'!$B$12)*'S Curve Equation'!$B$10))+'S Curve Equation'!$B$13)*'S Curve Equation'!$B$14</f>
        <v>0.11998920385770369</v>
      </c>
    </row>
    <row r="157" spans="1:32" x14ac:dyDescent="0.25">
      <c r="A157" t="s">
        <v>56</v>
      </c>
      <c r="B157">
        <f>(1/(1+EXP(('S Curve Equation'!$B$11-B112*'S Curve Equation'!$B$12)*'S Curve Equation'!$B$10))+'S Curve Equation'!$B$13)*'S Curve Equation'!$B$14</f>
        <v>0.18617021276595749</v>
      </c>
      <c r="C157">
        <f>(1/(1+EXP(('S Curve Equation'!$B$11-C112*'S Curve Equation'!$B$12)*'S Curve Equation'!$B$10))+'S Curve Equation'!$B$13)*'S Curve Equation'!$B$14</f>
        <v>0.18341241702688077</v>
      </c>
      <c r="D157">
        <f>(1/(1+EXP(('S Curve Equation'!$B$11-D112*'S Curve Equation'!$B$12)*'S Curve Equation'!$B$10))+'S Curve Equation'!$B$13)*'S Curve Equation'!$B$14</f>
        <v>0.17895883033068694</v>
      </c>
      <c r="E157">
        <f>(1/(1+EXP(('S Curve Equation'!$B$11-E112*'S Curve Equation'!$B$12)*'S Curve Equation'!$B$10))+'S Curve Equation'!$B$13)*'S Curve Equation'!$B$14</f>
        <v>0.17414086439974125</v>
      </c>
      <c r="F157">
        <f>(1/(1+EXP(('S Curve Equation'!$B$11-F112*'S Curve Equation'!$B$12)*'S Curve Equation'!$B$10))+'S Curve Equation'!$B$13)*'S Curve Equation'!$B$14</f>
        <v>0.17038015939900431</v>
      </c>
      <c r="G157">
        <f>(1/(1+EXP(('S Curve Equation'!$B$11-G112*'S Curve Equation'!$B$12)*'S Curve Equation'!$B$10))+'S Curve Equation'!$B$13)*'S Curve Equation'!$B$14</f>
        <v>0.16833061563645044</v>
      </c>
      <c r="H157">
        <f>(1/(1+EXP(('S Curve Equation'!$B$11-H112*'S Curve Equation'!$B$12)*'S Curve Equation'!$B$10))+'S Curve Equation'!$B$13)*'S Curve Equation'!$B$14</f>
        <v>0.1665092743037391</v>
      </c>
      <c r="I157">
        <f>(1/(1+EXP(('S Curve Equation'!$B$11-I112*'S Curve Equation'!$B$12)*'S Curve Equation'!$B$10))+'S Curve Equation'!$B$13)*'S Curve Equation'!$B$14</f>
        <v>0.16288653463898631</v>
      </c>
      <c r="J157">
        <f>(1/(1+EXP(('S Curve Equation'!$B$11-J112*'S Curve Equation'!$B$12)*'S Curve Equation'!$B$10))+'S Curve Equation'!$B$13)*'S Curve Equation'!$B$14</f>
        <v>0.15753967507975947</v>
      </c>
      <c r="K157">
        <f>(1/(1+EXP(('S Curve Equation'!$B$11-K112*'S Curve Equation'!$B$12)*'S Curve Equation'!$B$10))+'S Curve Equation'!$B$13)*'S Curve Equation'!$B$14</f>
        <v>0.15180996884261042</v>
      </c>
      <c r="L157">
        <f>(1/(1+EXP(('S Curve Equation'!$B$11-L112*'S Curve Equation'!$B$12)*'S Curve Equation'!$B$10))+'S Curve Equation'!$B$13)*'S Curve Equation'!$B$14</f>
        <v>0.15182339701720063</v>
      </c>
      <c r="M157">
        <f>(1/(1+EXP(('S Curve Equation'!$B$11-M112*'S Curve Equation'!$B$12)*'S Curve Equation'!$B$10))+'S Curve Equation'!$B$13)*'S Curve Equation'!$B$14</f>
        <v>0.14888501117908479</v>
      </c>
      <c r="N157">
        <f>(1/(1+EXP(('S Curve Equation'!$B$11-N112*'S Curve Equation'!$B$12)*'S Curve Equation'!$B$10))+'S Curve Equation'!$B$13)*'S Curve Equation'!$B$14</f>
        <v>0.14601622042371359</v>
      </c>
      <c r="O157">
        <f>(1/(1+EXP(('S Curve Equation'!$B$11-O112*'S Curve Equation'!$B$12)*'S Curve Equation'!$B$10))+'S Curve Equation'!$B$13)*'S Curve Equation'!$B$14</f>
        <v>0.14321521510571658</v>
      </c>
      <c r="P157">
        <f>(1/(1+EXP(('S Curve Equation'!$B$11-P112*'S Curve Equation'!$B$12)*'S Curve Equation'!$B$10))+'S Curve Equation'!$B$13)*'S Curve Equation'!$B$14</f>
        <v>0.14048022853779821</v>
      </c>
      <c r="Q157">
        <f>(1/(1+EXP(('S Curve Equation'!$B$11-Q112*'S Curve Equation'!$B$12)*'S Curve Equation'!$B$10))+'S Curve Equation'!$B$13)*'S Curve Equation'!$B$14</f>
        <v>0.13780953661765236</v>
      </c>
      <c r="R157">
        <f>(1/(1+EXP(('S Curve Equation'!$B$11-R112*'S Curve Equation'!$B$12)*'S Curve Equation'!$B$10))+'S Curve Equation'!$B$13)*'S Curve Equation'!$B$14</f>
        <v>0.13520145738971884</v>
      </c>
      <c r="S157">
        <f>(1/(1+EXP(('S Curve Equation'!$B$11-S112*'S Curve Equation'!$B$12)*'S Curve Equation'!$B$10))+'S Curve Equation'!$B$13)*'S Curve Equation'!$B$14</f>
        <v>0.13265435054952757</v>
      </c>
      <c r="T157">
        <f>(1/(1+EXP(('S Curve Equation'!$B$11-T112*'S Curve Equation'!$B$12)*'S Curve Equation'!$B$10))+'S Curve Equation'!$B$13)*'S Curve Equation'!$B$14</f>
        <v>0.13016661689774706</v>
      </c>
      <c r="U157">
        <f>(1/(1+EXP(('S Curve Equation'!$B$11-U112*'S Curve Equation'!$B$12)*'S Curve Equation'!$B$10))+'S Curve Equation'!$B$13)*'S Curve Equation'!$B$14</f>
        <v>0.12773669775048074</v>
      </c>
      <c r="V157">
        <f>(1/(1+EXP(('S Curve Equation'!$B$11-V112*'S Curve Equation'!$B$12)*'S Curve Equation'!$B$10))+'S Curve Equation'!$B$13)*'S Curve Equation'!$B$14</f>
        <v>0.12536307431182256</v>
      </c>
      <c r="W157">
        <f>(1/(1+EXP(('S Curve Equation'!$B$11-W112*'S Curve Equation'!$B$12)*'S Curve Equation'!$B$10))+'S Curve Equation'!$B$13)*'S Curve Equation'!$B$14</f>
        <v>0.12304426701415697</v>
      </c>
      <c r="X157">
        <f>(1/(1+EXP(('S Curve Equation'!$B$11-X112*'S Curve Equation'!$B$12)*'S Curve Equation'!$B$10))+'S Curve Equation'!$B$13)*'S Curve Equation'!$B$14</f>
        <v>0.12077883483124115</v>
      </c>
      <c r="Y157">
        <f>(1/(1+EXP(('S Curve Equation'!$B$11-Y112*'S Curve Equation'!$B$12)*'S Curve Equation'!$B$10))+'S Curve Equation'!$B$13)*'S Curve Equation'!$B$14</f>
        <v>0.11856537456865095</v>
      </c>
      <c r="Z157">
        <f>(1/(1+EXP(('S Curve Equation'!$B$11-Z112*'S Curve Equation'!$B$12)*'S Curve Equation'!$B$10))+'S Curve Equation'!$B$13)*'S Curve Equation'!$B$14</f>
        <v>0.11640252013576745</v>
      </c>
      <c r="AA157">
        <f>(1/(1+EXP(('S Curve Equation'!$B$11-AA112*'S Curve Equation'!$B$12)*'S Curve Equation'!$B$10))+'S Curve Equation'!$B$13)*'S Curve Equation'!$B$14</f>
        <v>0.11428894180310163</v>
      </c>
      <c r="AB157">
        <f>(1/(1+EXP(('S Curve Equation'!$B$11-AB112*'S Curve Equation'!$B$12)*'S Curve Equation'!$B$10))+'S Curve Equation'!$B$13)*'S Curve Equation'!$B$14</f>
        <v>0.11222334544840593</v>
      </c>
      <c r="AC157">
        <f>(1/(1+EXP(('S Curve Equation'!$B$11-AC112*'S Curve Equation'!$B$12)*'S Curve Equation'!$B$10))+'S Curve Equation'!$B$13)*'S Curve Equation'!$B$14</f>
        <v>0.11020447179468353</v>
      </c>
      <c r="AD157">
        <f>(1/(1+EXP(('S Curve Equation'!$B$11-AD112*'S Curve Equation'!$B$12)*'S Curve Equation'!$B$10))+'S Curve Equation'!$B$13)*'S Curve Equation'!$B$14</f>
        <v>0.10823109564291496</v>
      </c>
      <c r="AE157">
        <f>(1/(1+EXP(('S Curve Equation'!$B$11-AE112*'S Curve Equation'!$B$12)*'S Curve Equation'!$B$10))+'S Curve Equation'!$B$13)*'S Curve Equation'!$B$14</f>
        <v>0.10630202510203934</v>
      </c>
      <c r="AF157">
        <f>(1/(1+EXP(('S Curve Equation'!$B$11-AF112*'S Curve Equation'!$B$12)*'S Curve Equation'!$B$10))+'S Curve Equation'!$B$13)*'S Curve Equation'!$B$14</f>
        <v>0.10441610081846255</v>
      </c>
    </row>
    <row r="158" spans="1:32" x14ac:dyDescent="0.25">
      <c r="A158" t="s">
        <v>58</v>
      </c>
      <c r="B158">
        <f>(1/(1+EXP(('S Curve Equation'!$B$11-B113*'S Curve Equation'!$B$12)*'S Curve Equation'!$B$10))+'S Curve Equation'!$B$13)*'S Curve Equation'!$B$14</f>
        <v>0.22162645218945487</v>
      </c>
      <c r="C158">
        <f>(1/(1+EXP(('S Curve Equation'!$B$11-C113*'S Curve Equation'!$B$12)*'S Curve Equation'!$B$10))+'S Curve Equation'!$B$13)*'S Curve Equation'!$B$14</f>
        <v>0.2183001278267668</v>
      </c>
      <c r="D158">
        <f>(1/(1+EXP(('S Curve Equation'!$B$11-D113*'S Curve Equation'!$B$12)*'S Curve Equation'!$B$10))+'S Curve Equation'!$B$13)*'S Curve Equation'!$B$14</f>
        <v>0.21292467558791217</v>
      </c>
      <c r="E158">
        <f>(1/(1+EXP(('S Curve Equation'!$B$11-E113*'S Curve Equation'!$B$12)*'S Curve Equation'!$B$10))+'S Curve Equation'!$B$13)*'S Curve Equation'!$B$14</f>
        <v>0.20710452006947583</v>
      </c>
      <c r="F158">
        <f>(1/(1+EXP(('S Curve Equation'!$B$11-F113*'S Curve Equation'!$B$12)*'S Curve Equation'!$B$10))+'S Curve Equation'!$B$13)*'S Curve Equation'!$B$14</f>
        <v>0.20255825812252382</v>
      </c>
      <c r="G158">
        <f>(1/(1+EXP(('S Curve Equation'!$B$11-G113*'S Curve Equation'!$B$12)*'S Curve Equation'!$B$10))+'S Curve Equation'!$B$13)*'S Curve Equation'!$B$14</f>
        <v>0.20007945793269186</v>
      </c>
      <c r="H158">
        <f>(1/(1+EXP(('S Curve Equation'!$B$11-H113*'S Curve Equation'!$B$12)*'S Curve Equation'!$B$10))+'S Curve Equation'!$B$13)*'S Curve Equation'!$B$14</f>
        <v>0.19787601614957437</v>
      </c>
      <c r="I158">
        <f>(1/(1+EXP(('S Curve Equation'!$B$11-I113*'S Curve Equation'!$B$12)*'S Curve Equation'!$B$10))+'S Curve Equation'!$B$13)*'S Curve Equation'!$B$14</f>
        <v>0.19349156858110694</v>
      </c>
      <c r="J158">
        <f>(1/(1+EXP(('S Curve Equation'!$B$11-J113*'S Curve Equation'!$B$12)*'S Curve Equation'!$B$10))+'S Curve Equation'!$B$13)*'S Curve Equation'!$B$14</f>
        <v>0.18701672707388736</v>
      </c>
      <c r="K158">
        <f>(1/(1+EXP(('S Curve Equation'!$B$11-K113*'S Curve Equation'!$B$12)*'S Curve Equation'!$B$10))+'S Curve Equation'!$B$13)*'S Curve Equation'!$B$14</f>
        <v>0.18007394133602772</v>
      </c>
      <c r="L158">
        <f>(1/(1+EXP(('S Curve Equation'!$B$11-L113*'S Curve Equation'!$B$12)*'S Curve Equation'!$B$10))+'S Curve Equation'!$B$13)*'S Curve Equation'!$B$14</f>
        <v>0.18009021711565973</v>
      </c>
      <c r="M158">
        <f>(1/(1+EXP(('S Curve Equation'!$B$11-M113*'S Curve Equation'!$B$12)*'S Curve Equation'!$B$10))+'S Curve Equation'!$B$13)*'S Curve Equation'!$B$14</f>
        <v>0.17652824937800074</v>
      </c>
      <c r="N158">
        <f>(1/(1+EXP(('S Curve Equation'!$B$11-N113*'S Curve Equation'!$B$12)*'S Curve Equation'!$B$10))+'S Curve Equation'!$B$13)*'S Curve Equation'!$B$14</f>
        <v>0.1730498250993131</v>
      </c>
      <c r="O158">
        <f>(1/(1+EXP(('S Curve Equation'!$B$11-O113*'S Curve Equation'!$B$12)*'S Curve Equation'!$B$10))+'S Curve Equation'!$B$13)*'S Curve Equation'!$B$14</f>
        <v>0.1696529163828138</v>
      </c>
      <c r="P158">
        <f>(1/(1+EXP(('S Curve Equation'!$B$11-P113*'S Curve Equation'!$B$12)*'S Curve Equation'!$B$10))+'S Curve Equation'!$B$13)*'S Curve Equation'!$B$14</f>
        <v>0.16633553211482996</v>
      </c>
      <c r="Q158">
        <f>(1/(1+EXP(('S Curve Equation'!$B$11-Q113*'S Curve Equation'!$B$12)*'S Curve Equation'!$B$10))+'S Curve Equation'!$B$13)*'S Curve Equation'!$B$14</f>
        <v>0.16309571862715147</v>
      </c>
      <c r="R158">
        <f>(1/(1+EXP(('S Curve Equation'!$B$11-R113*'S Curve Equation'!$B$12)*'S Curve Equation'!$B$10))+'S Curve Equation'!$B$13)*'S Curve Equation'!$B$14</f>
        <v>0.15993156021153213</v>
      </c>
      <c r="S158">
        <f>(1/(1+EXP(('S Curve Equation'!$B$11-S113*'S Curve Equation'!$B$12)*'S Curve Equation'!$B$10))+'S Curve Equation'!$B$13)*'S Curve Equation'!$B$14</f>
        <v>0.15684117949898818</v>
      </c>
      <c r="T158">
        <f>(1/(1+EXP(('S Curve Equation'!$B$11-T113*'S Curve Equation'!$B$12)*'S Curve Equation'!$B$10))+'S Curve Equation'!$B$13)*'S Curve Equation'!$B$14</f>
        <v>0.15382273771574548</v>
      </c>
      <c r="U158">
        <f>(1/(1+EXP(('S Curve Equation'!$B$11-U113*'S Curve Equation'!$B$12)*'S Curve Equation'!$B$10))+'S Curve Equation'!$B$13)*'S Curve Equation'!$B$14</f>
        <v>0.15087443482693338</v>
      </c>
      <c r="V158">
        <f>(1/(1+EXP(('S Curve Equation'!$B$11-V113*'S Curve Equation'!$B$12)*'S Curve Equation'!$B$10))+'S Curve Equation'!$B$13)*'S Curve Equation'!$B$14</f>
        <v>0.14799450957840973</v>
      </c>
      <c r="W158">
        <f>(1/(1+EXP(('S Curve Equation'!$B$11-W113*'S Curve Equation'!$B$12)*'S Curve Equation'!$B$10))+'S Curve Equation'!$B$13)*'S Curve Equation'!$B$14</f>
        <v>0.14518123944637984</v>
      </c>
      <c r="X158">
        <f>(1/(1+EXP(('S Curve Equation'!$B$11-X113*'S Curve Equation'!$B$12)*'S Curve Equation'!$B$10))+'S Curve Equation'!$B$13)*'S Curve Equation'!$B$14</f>
        <v>0.14243294050384123</v>
      </c>
      <c r="Y158">
        <f>(1/(1+EXP(('S Curve Equation'!$B$11-Y113*'S Curve Equation'!$B$12)*'S Curve Equation'!$B$10))+'S Curve Equation'!$B$13)*'S Curve Equation'!$B$14</f>
        <v>0.13974796721223026</v>
      </c>
      <c r="Z158">
        <f>(1/(1+EXP(('S Curve Equation'!$B$11-Z113*'S Curve Equation'!$B$12)*'S Curve Equation'!$B$10))+'S Curve Equation'!$B$13)*'S Curve Equation'!$B$14</f>
        <v>0.13712471214605645</v>
      </c>
      <c r="AA158">
        <f>(1/(1+EXP(('S Curve Equation'!$B$11-AA113*'S Curve Equation'!$B$12)*'S Curve Equation'!$B$10))+'S Curve Equation'!$B$13)*'S Curve Equation'!$B$14</f>
        <v>0.13456160565774083</v>
      </c>
      <c r="AB158">
        <f>(1/(1+EXP(('S Curve Equation'!$B$11-AB113*'S Curve Equation'!$B$12)*'S Curve Equation'!$B$10))+'S Curve Equation'!$B$13)*'S Curve Equation'!$B$14</f>
        <v>0.13205711548934237</v>
      </c>
      <c r="AC158">
        <f>(1/(1+EXP(('S Curve Equation'!$B$11-AC113*'S Curve Equation'!$B$12)*'S Curve Equation'!$B$10))+'S Curve Equation'!$B$13)*'S Curve Equation'!$B$14</f>
        <v>0.12960974633733774</v>
      </c>
      <c r="AD158">
        <f>(1/(1+EXP(('S Curve Equation'!$B$11-AD113*'S Curve Equation'!$B$12)*'S Curve Equation'!$B$10))+'S Curve Equation'!$B$13)*'S Curve Equation'!$B$14</f>
        <v>0.1272180393761542</v>
      </c>
      <c r="AE158">
        <f>(1/(1+EXP(('S Curve Equation'!$B$11-AE113*'S Curve Equation'!$B$12)*'S Curve Equation'!$B$10))+'S Curve Equation'!$B$13)*'S Curve Equation'!$B$14</f>
        <v>0.12488057174570426</v>
      </c>
      <c r="AF158">
        <f>(1/(1+EXP(('S Curve Equation'!$B$11-AF113*'S Curve Equation'!$B$12)*'S Curve Equation'!$B$10))+'S Curve Equation'!$B$13)*'S Curve Equation'!$B$14</f>
        <v>0.12259595600774216</v>
      </c>
    </row>
    <row r="159" spans="1:32" x14ac:dyDescent="0.25">
      <c r="A159" t="s">
        <v>60</v>
      </c>
      <c r="B159">
        <f>(1/(1+EXP(('S Curve Equation'!$B$11-B114*'S Curve Equation'!$B$12)*'S Curve Equation'!$B$10))+'S Curve Equation'!$B$13)*'S Curve Equation'!$B$14</f>
        <v>0.17693522906793047</v>
      </c>
      <c r="C159">
        <f>(1/(1+EXP(('S Curve Equation'!$B$11-C114*'S Curve Equation'!$B$12)*'S Curve Equation'!$B$10))+'S Curve Equation'!$B$13)*'S Curve Equation'!$B$14</f>
        <v>0.17432828216245075</v>
      </c>
      <c r="D159">
        <f>(1/(1+EXP(('S Curve Equation'!$B$11-D114*'S Curve Equation'!$B$12)*'S Curve Equation'!$B$10))+'S Curve Equation'!$B$13)*'S Curve Equation'!$B$14</f>
        <v>0.17011882712880558</v>
      </c>
      <c r="E159">
        <f>(1/(1+EXP(('S Curve Equation'!$B$11-E114*'S Curve Equation'!$B$12)*'S Curve Equation'!$B$10))+'S Curve Equation'!$B$13)*'S Curve Equation'!$B$14</f>
        <v>0.16556563021412357</v>
      </c>
      <c r="F159">
        <f>(1/(1+EXP(('S Curve Equation'!$B$11-F114*'S Curve Equation'!$B$12)*'S Curve Equation'!$B$10))+'S Curve Equation'!$B$13)*'S Curve Equation'!$B$14</f>
        <v>0.16201201825157546</v>
      </c>
      <c r="G159">
        <f>(1/(1+EXP(('S Curve Equation'!$B$11-G114*'S Curve Equation'!$B$12)*'S Curve Equation'!$B$10))+'S Curve Equation'!$B$13)*'S Curve Equation'!$B$14</f>
        <v>0.16007547827272042</v>
      </c>
      <c r="H159">
        <f>(1/(1+EXP(('S Curve Equation'!$B$11-H114*'S Curve Equation'!$B$12)*'S Curve Equation'!$B$10))+'S Curve Equation'!$B$13)*'S Curve Equation'!$B$14</f>
        <v>0.15835463432826016</v>
      </c>
      <c r="I159">
        <f>(1/(1+EXP(('S Curve Equation'!$B$11-I114*'S Curve Equation'!$B$12)*'S Curve Equation'!$B$10))+'S Curve Equation'!$B$13)*'S Curve Equation'!$B$14</f>
        <v>0.15493198056389132</v>
      </c>
      <c r="J159">
        <f>(1/(1+EXP(('S Curve Equation'!$B$11-J114*'S Curve Equation'!$B$12)*'S Curve Equation'!$B$10))+'S Curve Equation'!$B$13)*'S Curve Equation'!$B$14</f>
        <v>0.14988082293494548</v>
      </c>
      <c r="K159">
        <f>(1/(1+EXP(('S Curve Equation'!$B$11-K114*'S Curve Equation'!$B$12)*'S Curve Equation'!$B$10))+'S Curve Equation'!$B$13)*'S Curve Equation'!$B$14</f>
        <v>0.14446837199271503</v>
      </c>
      <c r="L159">
        <f>(1/(1+EXP(('S Curve Equation'!$B$11-L114*'S Curve Equation'!$B$12)*'S Curve Equation'!$B$10))+'S Curve Equation'!$B$13)*'S Curve Equation'!$B$14</f>
        <v>0.14448105631590288</v>
      </c>
      <c r="M159">
        <f>(1/(1+EXP(('S Curve Equation'!$B$11-M114*'S Curve Equation'!$B$12)*'S Curve Equation'!$B$10))+'S Curve Equation'!$B$13)*'S Curve Equation'!$B$14</f>
        <v>0.14170546699832809</v>
      </c>
      <c r="N159">
        <f>(1/(1+EXP(('S Curve Equation'!$B$11-N114*'S Curve Equation'!$B$12)*'S Curve Equation'!$B$10))+'S Curve Equation'!$B$13)*'S Curve Equation'!$B$14</f>
        <v>0.13899564994981262</v>
      </c>
      <c r="O159">
        <f>(1/(1+EXP(('S Curve Equation'!$B$11-O114*'S Curve Equation'!$B$12)*'S Curve Equation'!$B$10))+'S Curve Equation'!$B$13)*'S Curve Equation'!$B$14</f>
        <v>0.13634987065576357</v>
      </c>
      <c r="P159">
        <f>(1/(1+EXP(('S Curve Equation'!$B$11-P114*'S Curve Equation'!$B$12)*'S Curve Equation'!$B$10))+'S Curve Equation'!$B$13)*'S Curve Equation'!$B$14</f>
        <v>0.13376643785624109</v>
      </c>
      <c r="Q159">
        <f>(1/(1+EXP(('S Curve Equation'!$B$11-Q114*'S Curve Equation'!$B$12)*'S Curve Equation'!$B$10))+'S Curve Equation'!$B$13)*'S Curve Equation'!$B$14</f>
        <v>0.13124370298120891</v>
      </c>
      <c r="R159">
        <f>(1/(1+EXP(('S Curve Equation'!$B$11-R114*'S Curve Equation'!$B$12)*'S Curve Equation'!$B$10))+'S Curve Equation'!$B$13)*'S Curve Equation'!$B$14</f>
        <v>0.12878005953874261</v>
      </c>
      <c r="S159">
        <f>(1/(1+EXP(('S Curve Equation'!$B$11-S114*'S Curve Equation'!$B$12)*'S Curve Equation'!$B$10))+'S Curve Equation'!$B$13)*'S Curve Equation'!$B$14</f>
        <v>0.12637394246267372</v>
      </c>
      <c r="T159">
        <f>(1/(1+EXP(('S Curve Equation'!$B$11-T114*'S Curve Equation'!$B$12)*'S Curve Equation'!$B$10))+'S Curve Equation'!$B$13)*'S Curve Equation'!$B$14</f>
        <v>0.12402382742558607</v>
      </c>
      <c r="U159">
        <f>(1/(1+EXP(('S Curve Equation'!$B$11-U114*'S Curve Equation'!$B$12)*'S Curve Equation'!$B$10))+'S Curve Equation'!$B$13)*'S Curve Equation'!$B$14</f>
        <v>0.12172823012257009</v>
      </c>
      <c r="V159">
        <f>(1/(1+EXP(('S Curve Equation'!$B$11-V114*'S Curve Equation'!$B$12)*'S Curve Equation'!$B$10))+'S Curve Equation'!$B$13)*'S Curve Equation'!$B$14</f>
        <v>0.11948570553067471</v>
      </c>
      <c r="W159">
        <f>(1/(1+EXP(('S Curve Equation'!$B$11-W114*'S Curve Equation'!$B$12)*'S Curve Equation'!$B$10))+'S Curve Equation'!$B$13)*'S Curve Equation'!$B$14</f>
        <v>0.11729484714853375</v>
      </c>
      <c r="X159">
        <f>(1/(1+EXP(('S Curve Equation'!$B$11-X114*'S Curve Equation'!$B$12)*'S Curve Equation'!$B$10))+'S Curve Equation'!$B$13)*'S Curve Equation'!$B$14</f>
        <v>0.11515428622025338</v>
      </c>
      <c r="Y159">
        <f>(1/(1+EXP(('S Curve Equation'!$B$11-Y114*'S Curve Equation'!$B$12)*'S Curve Equation'!$B$10))+'S Curve Equation'!$B$13)*'S Curve Equation'!$B$14</f>
        <v>0.11306269094725108</v>
      </c>
      <c r="Z159">
        <f>(1/(1+EXP(('S Curve Equation'!$B$11-Z114*'S Curve Equation'!$B$12)*'S Curve Equation'!$B$10))+'S Curve Equation'!$B$13)*'S Curve Equation'!$B$14</f>
        <v>0.11101876569138729</v>
      </c>
      <c r="AA159">
        <f>(1/(1+EXP(('S Curve Equation'!$B$11-AA114*'S Curve Equation'!$B$12)*'S Curve Equation'!$B$10))+'S Curve Equation'!$B$13)*'S Curve Equation'!$B$14</f>
        <v>0.10902125017240538</v>
      </c>
      <c r="AB159">
        <f>(1/(1+EXP(('S Curve Equation'!$B$11-AB114*'S Curve Equation'!$B$12)*'S Curve Equation'!$B$10))+'S Curve Equation'!$B$13)*'S Curve Equation'!$B$14</f>
        <v>0.10706891866239424</v>
      </c>
      <c r="AC159">
        <f>(1/(1+EXP(('S Curve Equation'!$B$11-AC114*'S Curve Equation'!$B$12)*'S Curve Equation'!$B$10))+'S Curve Equation'!$B$13)*'S Curve Equation'!$B$14</f>
        <v>0.10516057917970563</v>
      </c>
      <c r="AD159">
        <f>(1/(1+EXP(('S Curve Equation'!$B$11-AD114*'S Curve Equation'!$B$12)*'S Curve Equation'!$B$10))+'S Curve Equation'!$B$13)*'S Curve Equation'!$B$14</f>
        <v>0.10329507268450451</v>
      </c>
      <c r="AE159">
        <f>(1/(1+EXP(('S Curve Equation'!$B$11-AE114*'S Curve Equation'!$B$12)*'S Curve Equation'!$B$10))+'S Curve Equation'!$B$13)*'S Curve Equation'!$B$14</f>
        <v>0.10147127227789851</v>
      </c>
      <c r="AF159">
        <f>(1/(1+EXP(('S Curve Equation'!$B$11-AF114*'S Curve Equation'!$B$12)*'S Curve Equation'!$B$10))+'S Curve Equation'!$B$13)*'S Curve Equation'!$B$14</f>
        <v>9.9688082406366715E-2</v>
      </c>
    </row>
    <row r="160" spans="1:32" x14ac:dyDescent="0.25">
      <c r="A160" t="s">
        <v>62</v>
      </c>
      <c r="B160">
        <f>(1/(1+EXP(('S Curve Equation'!$B$11-B115*'S Curve Equation'!$B$12)*'S Curve Equation'!$B$10))+'S Curve Equation'!$B$13)*'S Curve Equation'!$B$14</f>
        <v>0.21579961464354516</v>
      </c>
      <c r="C160">
        <f>(1/(1+EXP(('S Curve Equation'!$B$11-C115*'S Curve Equation'!$B$12)*'S Curve Equation'!$B$10))+'S Curve Equation'!$B$13)*'S Curve Equation'!$B$14</f>
        <v>0.2125653408886132</v>
      </c>
      <c r="D160">
        <f>(1/(1+EXP(('S Curve Equation'!$B$11-D115*'S Curve Equation'!$B$12)*'S Curve Equation'!$B$10))+'S Curve Equation'!$B$13)*'S Curve Equation'!$B$14</f>
        <v>0.20733935741840068</v>
      </c>
      <c r="E160">
        <f>(1/(1+EXP(('S Curve Equation'!$B$11-E115*'S Curve Equation'!$B$12)*'S Curve Equation'!$B$10))+'S Curve Equation'!$B$13)*'S Curve Equation'!$B$14</f>
        <v>0.20168197843810443</v>
      </c>
      <c r="F160">
        <f>(1/(1+EXP(('S Curve Equation'!$B$11-F115*'S Curve Equation'!$B$12)*'S Curve Equation'!$B$10))+'S Curve Equation'!$B$13)*'S Curve Equation'!$B$14</f>
        <v>0.19726350697519771</v>
      </c>
      <c r="G160">
        <f>(1/(1+EXP(('S Curve Equation'!$B$11-G115*'S Curve Equation'!$B$12)*'S Curve Equation'!$B$10))+'S Curve Equation'!$B$13)*'S Curve Equation'!$B$14</f>
        <v>0.19485460797549994</v>
      </c>
      <c r="H160">
        <f>(1/(1+EXP(('S Curve Equation'!$B$11-H115*'S Curve Equation'!$B$12)*'S Curve Equation'!$B$10))+'S Curve Equation'!$B$13)*'S Curve Equation'!$B$14</f>
        <v>0.19271343018435821</v>
      </c>
      <c r="I160">
        <f>(1/(1+EXP(('S Curve Equation'!$B$11-I115*'S Curve Equation'!$B$12)*'S Curve Equation'!$B$10))+'S Curve Equation'!$B$13)*'S Curve Equation'!$B$14</f>
        <v>0.188453219229507</v>
      </c>
      <c r="J160">
        <f>(1/(1+EXP(('S Curve Equation'!$B$11-J115*'S Curve Equation'!$B$12)*'S Curve Equation'!$B$10))+'S Curve Equation'!$B$13)*'S Curve Equation'!$B$14</f>
        <v>0.18216262651066603</v>
      </c>
      <c r="K160">
        <f>(1/(1+EXP(('S Curve Equation'!$B$11-K115*'S Curve Equation'!$B$12)*'S Curve Equation'!$B$10))+'S Curve Equation'!$B$13)*'S Curve Equation'!$B$14</f>
        <v>0.17541833539368643</v>
      </c>
      <c r="L160">
        <f>(1/(1+EXP(('S Curve Equation'!$B$11-L115*'S Curve Equation'!$B$12)*'S Curve Equation'!$B$10))+'S Curve Equation'!$B$13)*'S Curve Equation'!$B$14</f>
        <v>0.17543414481904937</v>
      </c>
      <c r="M160">
        <f>(1/(1+EXP(('S Curve Equation'!$B$11-M115*'S Curve Equation'!$B$12)*'S Curve Equation'!$B$10))+'S Curve Equation'!$B$13)*'S Curve Equation'!$B$14</f>
        <v>0.17197434560821453</v>
      </c>
      <c r="N160">
        <f>(1/(1+EXP(('S Curve Equation'!$B$11-N115*'S Curve Equation'!$B$12)*'S Curve Equation'!$B$10))+'S Curve Equation'!$B$13)*'S Curve Equation'!$B$14</f>
        <v>0.1685958884129253</v>
      </c>
      <c r="O160">
        <f>(1/(1+EXP(('S Curve Equation'!$B$11-O115*'S Curve Equation'!$B$12)*'S Curve Equation'!$B$10))+'S Curve Equation'!$B$13)*'S Curve Equation'!$B$14</f>
        <v>0.16529677299276763</v>
      </c>
      <c r="P160">
        <f>(1/(1+EXP(('S Curve Equation'!$B$11-P115*'S Curve Equation'!$B$12)*'S Curve Equation'!$B$10))+'S Curve Equation'!$B$13)*'S Curve Equation'!$B$14</f>
        <v>0.16207503746790625</v>
      </c>
      <c r="Q160">
        <f>(1/(1+EXP(('S Curve Equation'!$B$11-Q115*'S Curve Equation'!$B$12)*'S Curve Equation'!$B$10))+'S Curve Equation'!$B$13)*'S Curve Equation'!$B$14</f>
        <v>0.15892875878002455</v>
      </c>
      <c r="R160">
        <f>(1/(1+EXP(('S Curve Equation'!$B$11-R115*'S Curve Equation'!$B$12)*'S Curve Equation'!$B$10))+'S Curve Equation'!$B$13)*'S Curve Equation'!$B$14</f>
        <v>0.15585605302012634</v>
      </c>
      <c r="S160">
        <f>(1/(1+EXP(('S Curve Equation'!$B$11-S115*'S Curve Equation'!$B$12)*'S Curve Equation'!$B$10))+'S Curve Equation'!$B$13)*'S Curve Equation'!$B$14</f>
        <v>0.15285507563507991</v>
      </c>
      <c r="T160">
        <f>(1/(1+EXP(('S Curve Equation'!$B$11-T115*'S Curve Equation'!$B$12)*'S Curve Equation'!$B$10))+'S Curve Equation'!$B$13)*'S Curve Equation'!$B$14</f>
        <v>0.14992402152399606</v>
      </c>
      <c r="U160">
        <f>(1/(1+EXP(('S Curve Equation'!$B$11-U115*'S Curve Equation'!$B$12)*'S Curve Equation'!$B$10))+'S Curve Equation'!$B$13)*'S Curve Equation'!$B$14</f>
        <v>0.14706112503480104</v>
      </c>
      <c r="V160">
        <f>(1/(1+EXP(('S Curve Equation'!$B$11-V115*'S Curve Equation'!$B$12)*'S Curve Equation'!$B$10))+'S Curve Equation'!$B$13)*'S Curve Equation'!$B$14</f>
        <v>0.14426465987067066</v>
      </c>
      <c r="W160">
        <f>(1/(1+EXP(('S Curve Equation'!$B$11-W115*'S Curve Equation'!$B$12)*'S Curve Equation'!$B$10))+'S Curve Equation'!$B$13)*'S Curve Equation'!$B$14</f>
        <v>0.14153293891529292</v>
      </c>
      <c r="X160">
        <f>(1/(1+EXP(('S Curve Equation'!$B$11-X115*'S Curve Equation'!$B$12)*'S Curve Equation'!$B$10))+'S Curve Equation'!$B$13)*'S Curve Equation'!$B$14</f>
        <v>0.13886431398531887</v>
      </c>
      <c r="Y160">
        <f>(1/(1+EXP(('S Curve Equation'!$B$11-Y115*'S Curve Equation'!$B$12)*'S Curve Equation'!$B$10))+'S Curve Equation'!$B$13)*'S Curve Equation'!$B$14</f>
        <v>0.13625717551773489</v>
      </c>
      <c r="Z160">
        <f>(1/(1+EXP(('S Curve Equation'!$B$11-Z115*'S Curve Equation'!$B$12)*'S Curve Equation'!$B$10))+'S Curve Equation'!$B$13)*'S Curve Equation'!$B$14</f>
        <v>0.13370995219932183</v>
      </c>
      <c r="AA160">
        <f>(1/(1+EXP(('S Curve Equation'!$B$11-AA115*'S Curve Equation'!$B$12)*'S Curve Equation'!$B$10))+'S Curve Equation'!$B$13)*'S Curve Equation'!$B$14</f>
        <v>0.13122111054482632</v>
      </c>
      <c r="AB160">
        <f>(1/(1+EXP(('S Curve Equation'!$B$11-AB115*'S Curve Equation'!$B$12)*'S Curve Equation'!$B$10))+'S Curve Equation'!$B$13)*'S Curve Equation'!$B$14</f>
        <v>0.12878915442996416</v>
      </c>
      <c r="AC160">
        <f>(1/(1+EXP(('S Curve Equation'!$B$11-AC115*'S Curve Equation'!$B$12)*'S Curve Equation'!$B$10))+'S Curve Equation'!$B$13)*'S Curve Equation'!$B$14</f>
        <v>0.12641262458488395</v>
      </c>
      <c r="AD160">
        <f>(1/(1+EXP(('S Curve Equation'!$B$11-AD115*'S Curve Equation'!$B$12)*'S Curve Equation'!$B$10))+'S Curve Equation'!$B$13)*'S Curve Equation'!$B$14</f>
        <v>0.12409009805328008</v>
      </c>
      <c r="AE160">
        <f>(1/(1+EXP(('S Curve Equation'!$B$11-AE115*'S Curve Equation'!$B$12)*'S Curve Equation'!$B$10))+'S Curve Equation'!$B$13)*'S Curve Equation'!$B$14</f>
        <v>0.12182018762192144</v>
      </c>
      <c r="AF160">
        <f>(1/(1+EXP(('S Curve Equation'!$B$11-AF115*'S Curve Equation'!$B$12)*'S Curve Equation'!$B$10))+'S Curve Equation'!$B$13)*'S Curve Equation'!$B$14</f>
        <v>0.119601541224957</v>
      </c>
    </row>
    <row r="161" spans="1:32" x14ac:dyDescent="0.25">
      <c r="A161" t="s">
        <v>64</v>
      </c>
      <c r="B161">
        <f>(1/(1+EXP(('S Curve Equation'!$B$11-B116*'S Curve Equation'!$B$12)*'S Curve Equation'!$B$10))+'S Curve Equation'!$B$13)*'S Curve Equation'!$B$14</f>
        <v>0.202365308804205</v>
      </c>
      <c r="C161">
        <f>(1/(1+EXP(('S Curve Equation'!$B$11-C116*'S Curve Equation'!$B$12)*'S Curve Equation'!$B$10))+'S Curve Equation'!$B$13)*'S Curve Equation'!$B$14</f>
        <v>0.19934546837469427</v>
      </c>
      <c r="D161">
        <f>(1/(1+EXP(('S Curve Equation'!$B$11-D116*'S Curve Equation'!$B$12)*'S Curve Equation'!$B$10))+'S Curve Equation'!$B$13)*'S Curve Equation'!$B$14</f>
        <v>0.19446734838704771</v>
      </c>
      <c r="E161">
        <f>(1/(1+EXP(('S Curve Equation'!$B$11-E116*'S Curve Equation'!$B$12)*'S Curve Equation'!$B$10))+'S Curve Equation'!$B$13)*'S Curve Equation'!$B$14</f>
        <v>0.18918836127220456</v>
      </c>
      <c r="F161">
        <f>(1/(1+EXP(('S Curve Equation'!$B$11-F116*'S Curve Equation'!$B$12)*'S Curve Equation'!$B$10))+'S Curve Equation'!$B$13)*'S Curve Equation'!$B$14</f>
        <v>0.18506664156971117</v>
      </c>
      <c r="G161">
        <f>(1/(1+EXP(('S Curve Equation'!$B$11-G116*'S Curve Equation'!$B$12)*'S Curve Equation'!$B$10))+'S Curve Equation'!$B$13)*'S Curve Equation'!$B$14</f>
        <v>0.18281995325113337</v>
      </c>
      <c r="H161">
        <f>(1/(1+EXP(('S Curve Equation'!$B$11-H116*'S Curve Equation'!$B$12)*'S Curve Equation'!$B$10))+'S Curve Equation'!$B$13)*'S Curve Equation'!$B$14</f>
        <v>0.18082319833720456</v>
      </c>
      <c r="I161">
        <f>(1/(1+EXP(('S Curve Equation'!$B$11-I116*'S Curve Equation'!$B$12)*'S Curve Equation'!$B$10))+'S Curve Equation'!$B$13)*'S Curve Equation'!$B$14</f>
        <v>0.17685097822578844</v>
      </c>
      <c r="J161">
        <f>(1/(1+EXP(('S Curve Equation'!$B$11-J116*'S Curve Equation'!$B$12)*'S Curve Equation'!$B$10))+'S Curve Equation'!$B$13)*'S Curve Equation'!$B$14</f>
        <v>0.17098706551968246</v>
      </c>
      <c r="K161">
        <f>(1/(1+EXP(('S Curve Equation'!$B$11-K116*'S Curve Equation'!$B$12)*'S Curve Equation'!$B$10))+'S Curve Equation'!$B$13)*'S Curve Equation'!$B$14</f>
        <v>0.16470190521600661</v>
      </c>
      <c r="L161">
        <f>(1/(1+EXP(('S Curve Equation'!$B$11-L116*'S Curve Equation'!$B$12)*'S Curve Equation'!$B$10))+'S Curve Equation'!$B$13)*'S Curve Equation'!$B$14</f>
        <v>0.16471663656489785</v>
      </c>
      <c r="M161">
        <f>(1/(1+EXP(('S Curve Equation'!$B$11-M116*'S Curve Equation'!$B$12)*'S Curve Equation'!$B$10))+'S Curve Equation'!$B$13)*'S Curve Equation'!$B$14</f>
        <v>0.16149295268777597</v>
      </c>
      <c r="N161">
        <f>(1/(1+EXP(('S Curve Equation'!$B$11-N116*'S Curve Equation'!$B$12)*'S Curve Equation'!$B$10))+'S Curve Equation'!$B$13)*'S Curve Equation'!$B$14</f>
        <v>0.15834539221409277</v>
      </c>
      <c r="O161">
        <f>(1/(1+EXP(('S Curve Equation'!$B$11-O116*'S Curve Equation'!$B$12)*'S Curve Equation'!$B$10))+'S Curve Equation'!$B$13)*'S Curve Equation'!$B$14</f>
        <v>0.15527203130271641</v>
      </c>
      <c r="P161">
        <f>(1/(1+EXP(('S Curve Equation'!$B$11-P116*'S Curve Equation'!$B$12)*'S Curve Equation'!$B$10))+'S Curve Equation'!$B$13)*'S Curve Equation'!$B$14</f>
        <v>0.15227098726015742</v>
      </c>
      <c r="Q161">
        <f>(1/(1+EXP(('S Curve Equation'!$B$11-Q116*'S Curve Equation'!$B$12)*'S Curve Equation'!$B$10))+'S Curve Equation'!$B$13)*'S Curve Equation'!$B$14</f>
        <v>0.14934041858290931</v>
      </c>
      <c r="R161">
        <f>(1/(1+EXP(('S Curve Equation'!$B$11-R116*'S Curve Equation'!$B$12)*'S Curve Equation'!$B$10))+'S Curve Equation'!$B$13)*'S Curve Equation'!$B$14</f>
        <v>0.14647852489909713</v>
      </c>
      <c r="S161">
        <f>(1/(1+EXP(('S Curve Equation'!$B$11-S116*'S Curve Equation'!$B$12)*'S Curve Equation'!$B$10))+'S Curve Equation'!$B$13)*'S Curve Equation'!$B$14</f>
        <v>0.14368354681945961</v>
      </c>
      <c r="T161">
        <f>(1/(1+EXP(('S Curve Equation'!$B$11-T116*'S Curve Equation'!$B$12)*'S Curve Equation'!$B$10))+'S Curve Equation'!$B$13)*'S Curve Equation'!$B$14</f>
        <v>0.14095376570695928</v>
      </c>
      <c r="U161">
        <f>(1/(1+EXP(('S Curve Equation'!$B$11-U116*'S Curve Equation'!$B$12)*'S Curve Equation'!$B$10))+'S Curve Equation'!$B$13)*'S Curve Equation'!$B$14</f>
        <v>0.13828750337364137</v>
      </c>
      <c r="V161">
        <f>(1/(1+EXP(('S Curve Equation'!$B$11-V116*'S Curve Equation'!$B$12)*'S Curve Equation'!$B$10))+'S Curve Equation'!$B$13)*'S Curve Equation'!$B$14</f>
        <v>0.13568312171273392</v>
      </c>
      <c r="W161">
        <f>(1/(1+EXP(('S Curve Equation'!$B$11-W116*'S Curve Equation'!$B$12)*'S Curve Equation'!$B$10))+'S Curve Equation'!$B$13)*'S Curve Equation'!$B$14</f>
        <v>0.1331390222733502</v>
      </c>
      <c r="X161">
        <f>(1/(1+EXP(('S Curve Equation'!$B$11-X116*'S Curve Equation'!$B$12)*'S Curve Equation'!$B$10))+'S Curve Equation'!$B$13)*'S Curve Equation'!$B$14</f>
        <v>0.13065364578461336</v>
      </c>
      <c r="Y161">
        <f>(1/(1+EXP(('S Curve Equation'!$B$11-Y116*'S Curve Equation'!$B$12)*'S Curve Equation'!$B$10))+'S Curve Equation'!$B$13)*'S Curve Equation'!$B$14</f>
        <v>0.12822547163546766</v>
      </c>
      <c r="Z161">
        <f>(1/(1+EXP(('S Curve Equation'!$B$11-Z116*'S Curve Equation'!$B$12)*'S Curve Equation'!$B$10))+'S Curve Equation'!$B$13)*'S Curve Equation'!$B$14</f>
        <v>0.12585301731594256</v>
      </c>
      <c r="AA161">
        <f>(1/(1+EXP(('S Curve Equation'!$B$11-AA116*'S Curve Equation'!$B$12)*'S Curve Equation'!$B$10))+'S Curve Equation'!$B$13)*'S Curve Equation'!$B$14</f>
        <v>0.1235348378251655</v>
      </c>
      <c r="AB161">
        <f>(1/(1+EXP(('S Curve Equation'!$B$11-AB116*'S Curve Equation'!$B$12)*'S Curve Equation'!$B$10))+'S Curve Equation'!$B$13)*'S Curve Equation'!$B$14</f>
        <v>0.12126952505098038</v>
      </c>
      <c r="AC161">
        <f>(1/(1+EXP(('S Curve Equation'!$B$11-AC116*'S Curve Equation'!$B$12)*'S Curve Equation'!$B$10))+'S Curve Equation'!$B$13)*'S Curve Equation'!$B$14</f>
        <v>0.11905570712560841</v>
      </c>
      <c r="AD161">
        <f>(1/(1+EXP(('S Curve Equation'!$B$11-AD116*'S Curve Equation'!$B$12)*'S Curve Equation'!$B$10))+'S Curve Equation'!$B$13)*'S Curve Equation'!$B$14</f>
        <v>0.11689204776141031</v>
      </c>
      <c r="AE161">
        <f>(1/(1+EXP(('S Curve Equation'!$B$11-AE116*'S Curve Equation'!$B$12)*'S Curve Equation'!$B$10))+'S Curve Equation'!$B$13)*'S Curve Equation'!$B$14</f>
        <v>0.1147772455704531</v>
      </c>
      <c r="AF161">
        <f>(1/(1+EXP(('S Curve Equation'!$B$11-AF116*'S Curve Equation'!$B$12)*'S Curve Equation'!$B$10))+'S Curve Equation'!$B$13)*'S Curve Equation'!$B$14</f>
        <v>0.11271003337124036</v>
      </c>
    </row>
    <row r="162" spans="1:32" x14ac:dyDescent="0.25">
      <c r="A162" t="s">
        <v>66</v>
      </c>
      <c r="B162">
        <f>(1/(1+EXP(('S Curve Equation'!$B$11-B117*'S Curve Equation'!$B$12)*'S Curve Equation'!$B$10))+'S Curve Equation'!$B$13)*'S Curve Equation'!$B$14</f>
        <v>0.22537112010796218</v>
      </c>
      <c r="C162">
        <f>(1/(1+EXP(('S Curve Equation'!$B$11-C117*'S Curve Equation'!$B$12)*'S Curve Equation'!$B$10))+'S Curve Equation'!$B$13)*'S Curve Equation'!$B$14</f>
        <v>0.22198596818213692</v>
      </c>
      <c r="D162">
        <f>(1/(1+EXP(('S Curve Equation'!$B$11-D117*'S Curve Equation'!$B$12)*'S Curve Equation'!$B$10))+'S Curve Equation'!$B$13)*'S Curve Equation'!$B$14</f>
        <v>0.21651494707516633</v>
      </c>
      <c r="E162">
        <f>(1/(1+EXP(('S Curve Equation'!$B$11-E117*'S Curve Equation'!$B$12)*'S Curve Equation'!$B$10))+'S Curve Equation'!$B$13)*'S Curve Equation'!$B$14</f>
        <v>0.21059065042340452</v>
      </c>
      <c r="F162">
        <f>(1/(1+EXP(('S Curve Equation'!$B$11-F117*'S Curve Equation'!$B$12)*'S Curve Equation'!$B$10))+'S Curve Equation'!$B$13)*'S Curve Equation'!$B$14</f>
        <v>0.20596258609291962</v>
      </c>
      <c r="G162">
        <f>(1/(1+EXP(('S Curve Equation'!$B$11-G117*'S Curve Equation'!$B$12)*'S Curve Equation'!$B$10))+'S Curve Equation'!$B$13)*'S Curve Equation'!$B$14</f>
        <v>0.2034390240338875</v>
      </c>
      <c r="H162">
        <f>(1/(1+EXP(('S Curve Equation'!$B$11-H117*'S Curve Equation'!$B$12)*'S Curve Equation'!$B$10))+'S Curve Equation'!$B$13)*'S Curve Equation'!$B$14</f>
        <v>0.2011957015614928</v>
      </c>
      <c r="I162">
        <f>(1/(1+EXP(('S Curve Equation'!$B$11-I117*'S Curve Equation'!$B$12)*'S Curve Equation'!$B$10))+'S Curve Equation'!$B$13)*'S Curve Equation'!$B$14</f>
        <v>0.19673165344802102</v>
      </c>
      <c r="J162">
        <f>(1/(1+EXP(('S Curve Equation'!$B$11-J117*'S Curve Equation'!$B$12)*'S Curve Equation'!$B$10))+'S Curve Equation'!$B$13)*'S Curve Equation'!$B$14</f>
        <v>0.19013869935890917</v>
      </c>
      <c r="K162">
        <f>(1/(1+EXP(('S Curve Equation'!$B$11-K117*'S Curve Equation'!$B$12)*'S Curve Equation'!$B$10))+'S Curve Equation'!$B$13)*'S Curve Equation'!$B$14</f>
        <v>0.18306859068820433</v>
      </c>
      <c r="L162">
        <f>(1/(1+EXP(('S Curve Equation'!$B$11-L117*'S Curve Equation'!$B$12)*'S Curve Equation'!$B$10))+'S Curve Equation'!$B$13)*'S Curve Equation'!$B$14</f>
        <v>0.18308516569890287</v>
      </c>
      <c r="M162">
        <f>(1/(1+EXP(('S Curve Equation'!$B$11-M117*'S Curve Equation'!$B$12)*'S Curve Equation'!$B$10))+'S Curve Equation'!$B$13)*'S Curve Equation'!$B$14</f>
        <v>0.17945763265605794</v>
      </c>
      <c r="N162">
        <f>(1/(1+EXP(('S Curve Equation'!$B$11-N117*'S Curve Equation'!$B$12)*'S Curve Equation'!$B$10))+'S Curve Equation'!$B$13)*'S Curve Equation'!$B$14</f>
        <v>0.17591503676329745</v>
      </c>
      <c r="O162">
        <f>(1/(1+EXP(('S Curve Equation'!$B$11-O117*'S Curve Equation'!$B$12)*'S Curve Equation'!$B$10))+'S Curve Equation'!$B$13)*'S Curve Equation'!$B$14</f>
        <v>0.17245533415865688</v>
      </c>
      <c r="P162">
        <f>(1/(1+EXP(('S Curve Equation'!$B$11-P117*'S Curve Equation'!$B$12)*'S Curve Equation'!$B$10))+'S Curve Equation'!$B$13)*'S Curve Equation'!$B$14</f>
        <v>0.16907651663110262</v>
      </c>
      <c r="Q162">
        <f>(1/(1+EXP(('S Curve Equation'!$B$11-Q117*'S Curve Equation'!$B$12)*'S Curve Equation'!$B$10))+'S Curve Equation'!$B$13)*'S Curve Equation'!$B$14</f>
        <v>0.16577661241840128</v>
      </c>
      <c r="R162">
        <f>(1/(1+EXP(('S Curve Equation'!$B$11-R117*'S Curve Equation'!$B$12)*'S Curve Equation'!$B$10))+'S Curve Equation'!$B$13)*'S Curve Equation'!$B$14</f>
        <v>0.16255368684751983</v>
      </c>
      <c r="S162">
        <f>(1/(1+EXP(('S Curve Equation'!$B$11-S117*'S Curve Equation'!$B$12)*'S Curve Equation'!$B$10))+'S Curve Equation'!$B$13)*'S Curve Equation'!$B$14</f>
        <v>0.15940584283068795</v>
      </c>
      <c r="T162">
        <f>(1/(1+EXP(('S Curve Equation'!$B$11-T117*'S Curve Equation'!$B$12)*'S Curve Equation'!$B$10))+'S Curve Equation'!$B$13)*'S Curve Equation'!$B$14</f>
        <v>0.15633122122944529</v>
      </c>
      <c r="U162">
        <f>(1/(1+EXP(('S Curve Equation'!$B$11-U117*'S Curve Equation'!$B$12)*'S Curve Equation'!$B$10))+'S Curve Equation'!$B$13)*'S Curve Equation'!$B$14</f>
        <v>0.15332800109823932</v>
      </c>
      <c r="V162">
        <f>(1/(1+EXP(('S Curve Equation'!$B$11-V117*'S Curve Equation'!$B$12)*'S Curve Equation'!$B$10))+'S Curve Equation'!$B$13)*'S Curve Equation'!$B$14</f>
        <v>0.15039439981841332</v>
      </c>
      <c r="W162">
        <f>(1/(1+EXP(('S Curve Equation'!$B$11-W117*'S Curve Equation'!$B$12)*'S Curve Equation'!$B$10))+'S Curve Equation'!$B$13)*'S Curve Equation'!$B$14</f>
        <v>0.1475286731326888</v>
      </c>
      <c r="X162">
        <f>(1/(1+EXP(('S Curve Equation'!$B$11-X117*'S Curve Equation'!$B$12)*'S Curve Equation'!$B$10))+'S Curve Equation'!$B$13)*'S Curve Equation'!$B$14</f>
        <v>0.14472911508960465</v>
      </c>
      <c r="Y162">
        <f>(1/(1+EXP(('S Curve Equation'!$B$11-Y117*'S Curve Equation'!$B$12)*'S Curve Equation'!$B$10))+'S Curve Equation'!$B$13)*'S Curve Equation'!$B$14</f>
        <v>0.14199405790670361</v>
      </c>
      <c r="Z162">
        <f>(1/(1+EXP(('S Curve Equation'!$B$11-Z117*'S Curve Equation'!$B$12)*'S Curve Equation'!$B$10))+'S Curve Equation'!$B$13)*'S Curve Equation'!$B$14</f>
        <v>0.13932187176064942</v>
      </c>
      <c r="AA162">
        <f>(1/(1+EXP(('S Curve Equation'!$B$11-AA117*'S Curve Equation'!$B$12)*'S Curve Equation'!$B$10))+'S Curve Equation'!$B$13)*'S Curve Equation'!$B$14</f>
        <v>0.13671096451187484</v>
      </c>
      <c r="AB162">
        <f>(1/(1+EXP(('S Curve Equation'!$B$11-AB117*'S Curve Equation'!$B$12)*'S Curve Equation'!$B$10))+'S Curve Equation'!$B$13)*'S Curve Equation'!$B$14</f>
        <v>0.13415978137080994</v>
      </c>
      <c r="AC162">
        <f>(1/(1+EXP(('S Curve Equation'!$B$11-AC117*'S Curve Equation'!$B$12)*'S Curve Equation'!$B$10))+'S Curve Equation'!$B$13)*'S Curve Equation'!$B$14</f>
        <v>0.13166680451220655</v>
      </c>
      <c r="AD162">
        <f>(1/(1+EXP(('S Curve Equation'!$B$11-AD117*'S Curve Equation'!$B$12)*'S Curve Equation'!$B$10))+'S Curve Equation'!$B$13)*'S Curve Equation'!$B$14</f>
        <v>0.12923055264358974</v>
      </c>
      <c r="AE162">
        <f>(1/(1+EXP(('S Curve Equation'!$B$11-AE117*'S Curve Equation'!$B$12)*'S Curve Equation'!$B$10))+'S Curve Equation'!$B$13)*'S Curve Equation'!$B$14</f>
        <v>0.12684958053340345</v>
      </c>
      <c r="AF162">
        <f>(1/(1+EXP(('S Curve Equation'!$B$11-AF117*'S Curve Equation'!$B$12)*'S Curve Equation'!$B$10))+'S Curve Equation'!$B$13)*'S Curve Equation'!$B$14</f>
        <v>0.12452247850396789</v>
      </c>
    </row>
    <row r="163" spans="1:32" x14ac:dyDescent="0.25">
      <c r="A163" t="s">
        <v>68</v>
      </c>
      <c r="B163">
        <f>(1/(1+EXP(('S Curve Equation'!$B$11-B118*'S Curve Equation'!$B$12)*'S Curve Equation'!$B$10))+'S Curve Equation'!$B$13)*'S Curve Equation'!$B$14</f>
        <v>0.15999999999999998</v>
      </c>
      <c r="C163">
        <f>(1/(1+EXP(('S Curve Equation'!$B$11-C118*'S Curve Equation'!$B$12)*'S Curve Equation'!$B$10))+'S Curve Equation'!$B$13)*'S Curve Equation'!$B$14</f>
        <v>0.15767165076507481</v>
      </c>
      <c r="D163">
        <f>(1/(1+EXP(('S Curve Equation'!$B$11-D118*'S Curve Equation'!$B$12)*'S Curve Equation'!$B$10))+'S Curve Equation'!$B$13)*'S Curve Equation'!$B$14</f>
        <v>0.15391264003831442</v>
      </c>
      <c r="E163">
        <f>(1/(1+EXP(('S Curve Equation'!$B$11-E118*'S Curve Equation'!$B$12)*'S Curve Equation'!$B$10))+'S Curve Equation'!$B$13)*'S Curve Equation'!$B$14</f>
        <v>0.14984738017045898</v>
      </c>
      <c r="F163">
        <f>(1/(1+EXP(('S Curve Equation'!$B$11-F118*'S Curve Equation'!$B$12)*'S Curve Equation'!$B$10))+'S Curve Equation'!$B$13)*'S Curve Equation'!$B$14</f>
        <v>0.14667500834329555</v>
      </c>
      <c r="G163">
        <f>(1/(1+EXP(('S Curve Equation'!$B$11-G118*'S Curve Equation'!$B$12)*'S Curve Equation'!$B$10))+'S Curve Equation'!$B$13)*'S Curve Equation'!$B$14</f>
        <v>0.14494635290218319</v>
      </c>
      <c r="H163">
        <f>(1/(1+EXP(('S Curve Equation'!$B$11-H118*'S Curve Equation'!$B$12)*'S Curve Equation'!$B$10))+'S Curve Equation'!$B$13)*'S Curve Equation'!$B$14</f>
        <v>0.14341030230660448</v>
      </c>
      <c r="I163">
        <f>(1/(1+EXP(('S Curve Equation'!$B$11-I118*'S Curve Equation'!$B$12)*'S Curve Equation'!$B$10))+'S Curve Equation'!$B$13)*'S Curve Equation'!$B$14</f>
        <v>0.14035533431399019</v>
      </c>
      <c r="J163">
        <f>(1/(1+EXP(('S Curve Equation'!$B$11-J118*'S Curve Equation'!$B$12)*'S Curve Equation'!$B$10))+'S Curve Equation'!$B$13)*'S Curve Equation'!$B$14</f>
        <v>0.13584703178758539</v>
      </c>
      <c r="K163">
        <f>(1/(1+EXP(('S Curve Equation'!$B$11-K118*'S Curve Equation'!$B$12)*'S Curve Equation'!$B$10))+'S Curve Equation'!$B$13)*'S Curve Equation'!$B$14</f>
        <v>0.13101632878997752</v>
      </c>
      <c r="L163">
        <f>(1/(1+EXP(('S Curve Equation'!$B$11-L118*'S Curve Equation'!$B$12)*'S Curve Equation'!$B$10))+'S Curve Equation'!$B$13)*'S Curve Equation'!$B$14</f>
        <v>0.1310276499017379</v>
      </c>
      <c r="M163">
        <f>(1/(1+EXP(('S Curve Equation'!$B$11-M118*'S Curve Equation'!$B$12)*'S Curve Equation'!$B$10))+'S Curve Equation'!$B$13)*'S Curve Equation'!$B$14</f>
        <v>0.12855032349954648</v>
      </c>
      <c r="N163">
        <f>(1/(1+EXP(('S Curve Equation'!$B$11-N118*'S Curve Equation'!$B$12)*'S Curve Equation'!$B$10))+'S Curve Equation'!$B$13)*'S Curve Equation'!$B$14</f>
        <v>0.12613160600250226</v>
      </c>
      <c r="O163">
        <f>(1/(1+EXP(('S Curve Equation'!$B$11-O118*'S Curve Equation'!$B$12)*'S Curve Equation'!$B$10))+'S Curve Equation'!$B$13)*'S Curve Equation'!$B$14</f>
        <v>0.12376991767693533</v>
      </c>
      <c r="P163">
        <f>(1/(1+EXP(('S Curve Equation'!$B$11-P118*'S Curve Equation'!$B$12)*'S Curve Equation'!$B$10))+'S Curve Equation'!$B$13)*'S Curve Equation'!$B$14</f>
        <v>0.12146372126753159</v>
      </c>
      <c r="Q163">
        <f>(1/(1+EXP(('S Curve Equation'!$B$11-Q118*'S Curve Equation'!$B$12)*'S Curve Equation'!$B$10))+'S Curve Equation'!$B$13)*'S Curve Equation'!$B$14</f>
        <v>0.11921152116764691</v>
      </c>
      <c r="R163">
        <f>(1/(1+EXP(('S Curve Equation'!$B$11-R118*'S Curve Equation'!$B$12)*'S Curve Equation'!$B$10))+'S Curve Equation'!$B$13)*'S Curve Equation'!$B$14</f>
        <v>0.11701186257111736</v>
      </c>
      <c r="S163">
        <f>(1/(1+EXP(('S Curve Equation'!$B$11-S118*'S Curve Equation'!$B$12)*'S Curve Equation'!$B$10))+'S Curve Equation'!$B$13)*'S Curve Equation'!$B$14</f>
        <v>0.11486333060986637</v>
      </c>
      <c r="T163">
        <f>(1/(1+EXP(('S Curve Equation'!$B$11-T118*'S Curve Equation'!$B$12)*'S Curve Equation'!$B$10))+'S Curve Equation'!$B$13)*'S Curve Equation'!$B$14</f>
        <v>0.11276454948118089</v>
      </c>
      <c r="U163">
        <f>(1/(1+EXP(('S Curve Equation'!$B$11-U118*'S Curve Equation'!$B$12)*'S Curve Equation'!$B$10))+'S Curve Equation'!$B$13)*'S Curve Equation'!$B$14</f>
        <v>0.11071418156814818</v>
      </c>
      <c r="V163">
        <f>(1/(1+EXP(('S Curve Equation'!$B$11-V118*'S Curve Equation'!$B$12)*'S Curve Equation'!$B$10))+'S Curve Equation'!$B$13)*'S Curve Equation'!$B$14</f>
        <v>0.10871092655639771</v>
      </c>
      <c r="W163">
        <f>(1/(1+EXP(('S Curve Equation'!$B$11-W118*'S Curve Equation'!$B$12)*'S Curve Equation'!$B$10))+'S Curve Equation'!$B$13)*'S Curve Equation'!$B$14</f>
        <v>0.10675352054994569</v>
      </c>
      <c r="X163">
        <f>(1/(1+EXP(('S Curve Equation'!$B$11-X118*'S Curve Equation'!$B$12)*'S Curve Equation'!$B$10))+'S Curve Equation'!$B$13)*'S Curve Equation'!$B$14</f>
        <v>0.10484073518866366</v>
      </c>
      <c r="Y163">
        <f>(1/(1+EXP(('S Curve Equation'!$B$11-Y118*'S Curve Equation'!$B$12)*'S Curve Equation'!$B$10))+'S Curve Equation'!$B$13)*'S Curve Equation'!$B$14</f>
        <v>0.10297137676959864</v>
      </c>
      <c r="Z163">
        <f>(1/(1+EXP(('S Curve Equation'!$B$11-Z118*'S Curve Equation'!$B$12)*'S Curve Equation'!$B$10))+'S Curve Equation'!$B$13)*'S Curve Equation'!$B$14</f>
        <v>0.10114428537412468</v>
      </c>
      <c r="AA163">
        <f>(1/(1+EXP(('S Curve Equation'!$B$11-AA118*'S Curve Equation'!$B$12)*'S Curve Equation'!$B$10))+'S Curve Equation'!$B$13)*'S Curve Equation'!$B$14</f>
        <v>9.9358334002675311E-2</v>
      </c>
      <c r="AB163">
        <f>(1/(1+EXP(('S Curve Equation'!$B$11-AB118*'S Curve Equation'!$B$12)*'S Curve Equation'!$B$10))+'S Curve Equation'!$B$13)*'S Curve Equation'!$B$14</f>
        <v>9.761242771859481E-2</v>
      </c>
      <c r="AC163">
        <f>(1/(1+EXP(('S Curve Equation'!$B$11-AC118*'S Curve Equation'!$B$12)*'S Curve Equation'!$B$10))+'S Curve Equation'!$B$13)*'S Curve Equation'!$B$14</f>
        <v>9.5905502802446016E-2</v>
      </c>
      <c r="AD163">
        <f>(1/(1+EXP(('S Curve Equation'!$B$11-AD118*'S Curve Equation'!$B$12)*'S Curve Equation'!$B$10))+'S Curve Equation'!$B$13)*'S Curve Equation'!$B$14</f>
        <v>9.4236525917942099E-2</v>
      </c>
      <c r="AE163">
        <f>(1/(1+EXP(('S Curve Equation'!$B$11-AE118*'S Curve Equation'!$B$12)*'S Curve Equation'!$B$10))+'S Curve Equation'!$B$13)*'S Curve Equation'!$B$14</f>
        <v>9.2604493290509918E-2</v>
      </c>
      <c r="AF163">
        <f>(1/(1+EXP(('S Curve Equation'!$B$11-AF118*'S Curve Equation'!$B$12)*'S Curve Equation'!$B$10))+'S Curve Equation'!$B$13)*'S Curve Equation'!$B$14</f>
        <v>9.1008429899335719E-2</v>
      </c>
    </row>
    <row r="164" spans="1:32" x14ac:dyDescent="0.25">
      <c r="A164" t="s">
        <v>70</v>
      </c>
      <c r="B164">
        <f>(1/(1+EXP(('S Curve Equation'!$B$11-B119*'S Curve Equation'!$B$12)*'S Curve Equation'!$B$10))+'S Curve Equation'!$B$13)*'S Curve Equation'!$B$14</f>
        <v>0.2304921968787515</v>
      </c>
      <c r="C164">
        <f>(1/(1+EXP(('S Curve Equation'!$B$11-C119*'S Curve Equation'!$B$12)*'S Curve Equation'!$B$10))+'S Curve Equation'!$B$13)*'S Curve Equation'!$B$14</f>
        <v>0.22702703090428755</v>
      </c>
      <c r="D164">
        <f>(1/(1+EXP(('S Curve Equation'!$B$11-D119*'S Curve Equation'!$B$12)*'S Curve Equation'!$B$10))+'S Curve Equation'!$B$13)*'S Curve Equation'!$B$14</f>
        <v>0.22142596182941127</v>
      </c>
      <c r="E164">
        <f>(1/(1+EXP(('S Curve Equation'!$B$11-E119*'S Curve Equation'!$B$12)*'S Curve Equation'!$B$10))+'S Curve Equation'!$B$13)*'S Curve Equation'!$B$14</f>
        <v>0.21535987000799306</v>
      </c>
      <c r="F164">
        <f>(1/(1+EXP(('S Curve Equation'!$B$11-F119*'S Curve Equation'!$B$12)*'S Curve Equation'!$B$10))+'S Curve Equation'!$B$13)*'S Curve Equation'!$B$14</f>
        <v>0.21062036829245673</v>
      </c>
      <c r="G164">
        <f>(1/(1+EXP(('S Curve Equation'!$B$11-G119*'S Curve Equation'!$B$12)*'S Curve Equation'!$B$10))+'S Curve Equation'!$B$13)*'S Curve Equation'!$B$14</f>
        <v>0.20803580732398372</v>
      </c>
      <c r="H164">
        <f>(1/(1+EXP(('S Curve Equation'!$B$11-H119*'S Curve Equation'!$B$12)*'S Curve Equation'!$B$10))+'S Curve Equation'!$B$13)*'S Curve Equation'!$B$14</f>
        <v>0.20573812555594281</v>
      </c>
      <c r="I164">
        <f>(1/(1+EXP(('S Curve Equation'!$B$11-I119*'S Curve Equation'!$B$12)*'S Curve Equation'!$B$10))+'S Curve Equation'!$B$13)*'S Curve Equation'!$B$14</f>
        <v>0.20116554453263064</v>
      </c>
      <c r="J164">
        <f>(1/(1+EXP(('S Curve Equation'!$B$11-J119*'S Curve Equation'!$B$12)*'S Curve Equation'!$B$10))+'S Curve Equation'!$B$13)*'S Curve Equation'!$B$14</f>
        <v>0.19441146788662522</v>
      </c>
      <c r="K164">
        <f>(1/(1+EXP(('S Curve Equation'!$B$11-K119*'S Curve Equation'!$B$12)*'S Curve Equation'!$B$10))+'S Curve Equation'!$B$13)*'S Curve Equation'!$B$14</f>
        <v>0.18716757067281162</v>
      </c>
      <c r="L164">
        <f>(1/(1+EXP(('S Curve Equation'!$B$11-L119*'S Curve Equation'!$B$12)*'S Curve Equation'!$B$10))+'S Curve Equation'!$B$13)*'S Curve Equation'!$B$14</f>
        <v>0.18718455423619931</v>
      </c>
      <c r="M164">
        <f>(1/(1+EXP(('S Curve Equation'!$B$11-M119*'S Curve Equation'!$B$12)*'S Curve Equation'!$B$10))+'S Curve Equation'!$B$13)*'S Curve Equation'!$B$14</f>
        <v>0.18346748909010058</v>
      </c>
      <c r="N164">
        <f>(1/(1+EXP(('S Curve Equation'!$B$11-N119*'S Curve Equation'!$B$12)*'S Curve Equation'!$B$10))+'S Curve Equation'!$B$13)*'S Curve Equation'!$B$14</f>
        <v>0.17983723934856122</v>
      </c>
      <c r="O164">
        <f>(1/(1+EXP(('S Curve Equation'!$B$11-O119*'S Curve Equation'!$B$12)*'S Curve Equation'!$B$10))+'S Curve Equation'!$B$13)*'S Curve Equation'!$B$14</f>
        <v>0.17629174165060998</v>
      </c>
      <c r="P164">
        <f>(1/(1+EXP(('S Curve Equation'!$B$11-P119*'S Curve Equation'!$B$12)*'S Curve Equation'!$B$10))+'S Curve Equation'!$B$13)*'S Curve Equation'!$B$14</f>
        <v>0.17282896658769248</v>
      </c>
      <c r="Q164">
        <f>(1/(1+EXP(('S Curve Equation'!$B$11-Q119*'S Curve Equation'!$B$12)*'S Curve Equation'!$B$10))+'S Curve Equation'!$B$13)*'S Curve Equation'!$B$14</f>
        <v>0.16944691969431971</v>
      </c>
      <c r="R164">
        <f>(1/(1+EXP(('S Curve Equation'!$B$11-R119*'S Curve Equation'!$B$12)*'S Curve Equation'!$B$10))+'S Curve Equation'!$B$13)*'S Curve Equation'!$B$14</f>
        <v>0.16614364226793196</v>
      </c>
      <c r="S164">
        <f>(1/(1+EXP(('S Curve Equation'!$B$11-S119*'S Curve Equation'!$B$12)*'S Curve Equation'!$B$10))+'S Curve Equation'!$B$13)*'S Curve Equation'!$B$14</f>
        <v>0.16291721203174134</v>
      </c>
      <c r="T164">
        <f>(1/(1+EXP(('S Curve Equation'!$B$11-T119*'S Curve Equation'!$B$12)*'S Curve Equation'!$B$10))+'S Curve Equation'!$B$13)*'S Curve Equation'!$B$14</f>
        <v>0.15976574365350521</v>
      </c>
      <c r="U164">
        <f>(1/(1+EXP(('S Curve Equation'!$B$11-U119*'S Curve Equation'!$B$12)*'S Curve Equation'!$B$10))+'S Curve Equation'!$B$13)*'S Curve Equation'!$B$14</f>
        <v>0.15668738913241903</v>
      </c>
      <c r="V164">
        <f>(1/(1+EXP(('S Curve Equation'!$B$11-V119*'S Curve Equation'!$B$12)*'S Curve Equation'!$B$10))+'S Curve Equation'!$B$13)*'S Curve Equation'!$B$14</f>
        <v>0.15368033806557679</v>
      </c>
      <c r="W164">
        <f>(1/(1+EXP(('S Curve Equation'!$B$11-W119*'S Curve Equation'!$B$12)*'S Curve Equation'!$B$10))+'S Curve Equation'!$B$13)*'S Curve Equation'!$B$14</f>
        <v>0.15074281780470541</v>
      </c>
      <c r="X164">
        <f>(1/(1+EXP(('S Curve Equation'!$B$11-X119*'S Curve Equation'!$B$12)*'S Curve Equation'!$B$10))+'S Curve Equation'!$B$13)*'S Curve Equation'!$B$14</f>
        <v>0.1478730935132124</v>
      </c>
      <c r="Y164">
        <f>(1/(1+EXP(('S Curve Equation'!$B$11-Y119*'S Curve Equation'!$B$12)*'S Curve Equation'!$B$10))+'S Curve Equation'!$B$13)*'S Curve Equation'!$B$14</f>
        <v>0.14506946813290572</v>
      </c>
      <c r="Z164">
        <f>(1/(1+EXP(('S Curve Equation'!$B$11-Z119*'S Curve Equation'!$B$12)*'S Curve Equation'!$B$10))+'S Curve Equation'!$B$13)*'S Curve Equation'!$B$14</f>
        <v>0.14233028226911051</v>
      </c>
      <c r="AA164">
        <f>(1/(1+EXP(('S Curve Equation'!$B$11-AA119*'S Curve Equation'!$B$12)*'S Curve Equation'!$B$10))+'S Curve Equation'!$B$13)*'S Curve Equation'!$B$14</f>
        <v>0.13965391400230998</v>
      </c>
      <c r="AB164">
        <f>(1/(1+EXP(('S Curve Equation'!$B$11-AB119*'S Curve Equation'!$B$12)*'S Curve Equation'!$B$10))+'S Curve Equation'!$B$13)*'S Curve Equation'!$B$14</f>
        <v>0.13703877863386213</v>
      </c>
      <c r="AC164">
        <f>(1/(1+EXP(('S Curve Equation'!$B$11-AC119*'S Curve Equation'!$B$12)*'S Curve Equation'!$B$10))+'S Curve Equation'!$B$13)*'S Curve Equation'!$B$14</f>
        <v>0.13448332837278992</v>
      </c>
      <c r="AD164">
        <f>(1/(1+EXP(('S Curve Equation'!$B$11-AD119*'S Curve Equation'!$B$12)*'S Curve Equation'!$B$10))+'S Curve Equation'!$B$13)*'S Curve Equation'!$B$14</f>
        <v>0.13198605197013741</v>
      </c>
      <c r="AE164">
        <f>(1/(1+EXP(('S Curve Equation'!$B$11-AE119*'S Curve Equation'!$B$12)*'S Curve Equation'!$B$10))+'S Curve Equation'!$B$13)*'S Curve Equation'!$B$14</f>
        <v>0.12954547430689531</v>
      </c>
      <c r="AF164">
        <f>(1/(1+EXP(('S Curve Equation'!$B$11-AF119*'S Curve Equation'!$B$12)*'S Curve Equation'!$B$10))+'S Curve Equation'!$B$13)*'S Curve Equation'!$B$14</f>
        <v>0.12716015594103353</v>
      </c>
    </row>
    <row r="165" spans="1:32" x14ac:dyDescent="0.25">
      <c r="A165" t="s">
        <v>72</v>
      </c>
      <c r="B165">
        <f>(1/(1+EXP(('S Curve Equation'!$B$11-B120*'S Curve Equation'!$B$12)*'S Curve Equation'!$B$10))+'S Curve Equation'!$B$13)*'S Curve Equation'!$B$14</f>
        <v>0.17151863526793995</v>
      </c>
      <c r="C165">
        <f>(1/(1+EXP(('S Curve Equation'!$B$11-C120*'S Curve Equation'!$B$12)*'S Curve Equation'!$B$10))+'S Curve Equation'!$B$13)*'S Curve Equation'!$B$14</f>
        <v>0.16900055532078406</v>
      </c>
      <c r="D165">
        <f>(1/(1+EXP(('S Curve Equation'!$B$11-D120*'S Curve Equation'!$B$12)*'S Curve Equation'!$B$10))+'S Curve Equation'!$B$13)*'S Curve Equation'!$B$14</f>
        <v>0.16493484128436245</v>
      </c>
      <c r="E165">
        <f>(1/(1+EXP(('S Curve Equation'!$B$11-E120*'S Curve Equation'!$B$12)*'S Curve Equation'!$B$10))+'S Curve Equation'!$B$13)*'S Curve Equation'!$B$14</f>
        <v>0.16053742835297177</v>
      </c>
      <c r="F165">
        <f>(1/(1+EXP(('S Curve Equation'!$B$11-F120*'S Curve Equation'!$B$12)*'S Curve Equation'!$B$10))+'S Curve Equation'!$B$13)*'S Curve Equation'!$B$14</f>
        <v>0.1571055899054607</v>
      </c>
      <c r="G165">
        <f>(1/(1+EXP(('S Curve Equation'!$B$11-G120*'S Curve Equation'!$B$12)*'S Curve Equation'!$B$10))+'S Curve Equation'!$B$13)*'S Curve Equation'!$B$14</f>
        <v>0.15523547074976732</v>
      </c>
      <c r="H165">
        <f>(1/(1+EXP(('S Curve Equation'!$B$11-H120*'S Curve Equation'!$B$12)*'S Curve Equation'!$B$10))+'S Curve Equation'!$B$13)*'S Curve Equation'!$B$14</f>
        <v>0.15357368109580619</v>
      </c>
      <c r="I165">
        <f>(1/(1+EXP(('S Curve Equation'!$B$11-I120*'S Curve Equation'!$B$12)*'S Curve Equation'!$B$10))+'S Curve Equation'!$B$13)*'S Curve Equation'!$B$14</f>
        <v>0.15026855924340723</v>
      </c>
      <c r="J165">
        <f>(1/(1+EXP(('S Curve Equation'!$B$11-J120*'S Curve Equation'!$B$12)*'S Curve Equation'!$B$10))+'S Curve Equation'!$B$13)*'S Curve Equation'!$B$14</f>
        <v>0.14539099907385455</v>
      </c>
      <c r="K165">
        <f>(1/(1+EXP(('S Curve Equation'!$B$11-K120*'S Curve Equation'!$B$12)*'S Curve Equation'!$B$10))+'S Curve Equation'!$B$13)*'S Curve Equation'!$B$14</f>
        <v>0.14016467322727699</v>
      </c>
      <c r="L165">
        <f>(1/(1+EXP(('S Curve Equation'!$B$11-L120*'S Curve Equation'!$B$12)*'S Curve Equation'!$B$10))+'S Curve Equation'!$B$13)*'S Curve Equation'!$B$14</f>
        <v>0.14017692129872822</v>
      </c>
      <c r="M165">
        <f>(1/(1+EXP(('S Curve Equation'!$B$11-M120*'S Curve Equation'!$B$12)*'S Curve Equation'!$B$10))+'S Curve Equation'!$B$13)*'S Curve Equation'!$B$14</f>
        <v>0.13749679263155803</v>
      </c>
      <c r="N165">
        <f>(1/(1+EXP(('S Curve Equation'!$B$11-N120*'S Curve Equation'!$B$12)*'S Curve Equation'!$B$10))+'S Curve Equation'!$B$13)*'S Curve Equation'!$B$14</f>
        <v>0.13488016479006604</v>
      </c>
      <c r="O165">
        <f>(1/(1+EXP(('S Curve Equation'!$B$11-O120*'S Curve Equation'!$B$12)*'S Curve Equation'!$B$10))+'S Curve Equation'!$B$13)*'S Curve Equation'!$B$14</f>
        <v>0.13232535047013802</v>
      </c>
      <c r="P165">
        <f>(1/(1+EXP(('S Curve Equation'!$B$11-P120*'S Curve Equation'!$B$12)*'S Curve Equation'!$B$10))+'S Curve Equation'!$B$13)*'S Curve Equation'!$B$14</f>
        <v>0.12983070555591761</v>
      </c>
      <c r="Q165">
        <f>(1/(1+EXP(('S Curve Equation'!$B$11-Q120*'S Curve Equation'!$B$12)*'S Curve Equation'!$B$10))+'S Curve Equation'!$B$13)*'S Curve Equation'!$B$14</f>
        <v>0.12739462845813482</v>
      </c>
      <c r="R165">
        <f>(1/(1+EXP(('S Curve Equation'!$B$11-R120*'S Curve Equation'!$B$12)*'S Curve Equation'!$B$10))+'S Curve Equation'!$B$13)*'S Curve Equation'!$B$14</f>
        <v>0.1250155594152062</v>
      </c>
      <c r="S165">
        <f>(1/(1+EXP(('S Curve Equation'!$B$11-S120*'S Curve Equation'!$B$12)*'S Curve Equation'!$B$10))+'S Curve Equation'!$B$13)*'S Curve Equation'!$B$14</f>
        <v>0.1226919797628634</v>
      </c>
      <c r="T165">
        <f>(1/(1+EXP(('S Curve Equation'!$B$11-T120*'S Curve Equation'!$B$12)*'S Curve Equation'!$B$10))+'S Curve Equation'!$B$13)*'S Curve Equation'!$B$14</f>
        <v>0.12042241117754422</v>
      </c>
      <c r="U165">
        <f>(1/(1+EXP(('S Curve Equation'!$B$11-U120*'S Curve Equation'!$B$12)*'S Curve Equation'!$B$10))+'S Curve Equation'!$B$13)*'S Curve Equation'!$B$14</f>
        <v>0.11820541489831562</v>
      </c>
      <c r="V165">
        <f>(1/(1+EXP(('S Curve Equation'!$B$11-V120*'S Curve Equation'!$B$12)*'S Curve Equation'!$B$10))+'S Curve Equation'!$B$13)*'S Curve Equation'!$B$14</f>
        <v>0.11603959093166509</v>
      </c>
      <c r="W165">
        <f>(1/(1+EXP(('S Curve Equation'!$B$11-W120*'S Curve Equation'!$B$12)*'S Curve Equation'!$B$10))+'S Curve Equation'!$B$13)*'S Curve Equation'!$B$14</f>
        <v>0.11392357724307407</v>
      </c>
      <c r="X165">
        <f>(1/(1+EXP(('S Curve Equation'!$B$11-X120*'S Curve Equation'!$B$12)*'S Curve Equation'!$B$10))+'S Curve Equation'!$B$13)*'S Curve Equation'!$B$14</f>
        <v>0.11185604893893292</v>
      </c>
      <c r="Y165">
        <f>(1/(1+EXP(('S Curve Equation'!$B$11-Y120*'S Curve Equation'!$B$12)*'S Curve Equation'!$B$10))+'S Curve Equation'!$B$13)*'S Curve Equation'!$B$14</f>
        <v>0.10983571744199269</v>
      </c>
      <c r="Z165">
        <f>(1/(1+EXP(('S Curve Equation'!$B$11-Z120*'S Curve Equation'!$B$12)*'S Curve Equation'!$B$10))+'S Curve Equation'!$B$13)*'S Curve Equation'!$B$14</f>
        <v>0.1078613296632349</v>
      </c>
      <c r="AA165">
        <f>(1/(1+EXP(('S Curve Equation'!$B$11-AA120*'S Curve Equation'!$B$12)*'S Curve Equation'!$B$10))+'S Curve Equation'!$B$13)*'S Curve Equation'!$B$14</f>
        <v>0.1059316671727437</v>
      </c>
      <c r="AB165">
        <f>(1/(1+EXP(('S Curve Equation'!$B$11-AB120*'S Curve Equation'!$B$12)*'S Curve Equation'!$B$10))+'S Curve Equation'!$B$13)*'S Curve Equation'!$B$14</f>
        <v>0.10404554537189513</v>
      </c>
      <c r="AC165">
        <f>(1/(1+EXP(('S Curve Equation'!$B$11-AC120*'S Curve Equation'!$B$12)*'S Curve Equation'!$B$10))+'S Curve Equation'!$B$13)*'S Curve Equation'!$B$14</f>
        <v>0.10220181266892096</v>
      </c>
      <c r="AD165">
        <f>(1/(1+EXP(('S Curve Equation'!$B$11-AD120*'S Curve Equation'!$B$12)*'S Curve Equation'!$B$10))+'S Curve Equation'!$B$13)*'S Curve Equation'!$B$14</f>
        <v>0.10039934965968016</v>
      </c>
      <c r="AE165">
        <f>(1/(1+EXP(('S Curve Equation'!$B$11-AE120*'S Curve Equation'!$B$12)*'S Curve Equation'!$B$10))+'S Curve Equation'!$B$13)*'S Curve Equation'!$B$14</f>
        <v>9.8637068315261658E-2</v>
      </c>
      <c r="AF165">
        <f>(1/(1+EXP(('S Curve Equation'!$B$11-AF120*'S Curve Equation'!$B$12)*'S Curve Equation'!$B$10))+'S Curve Equation'!$B$13)*'S Curve Equation'!$B$14</f>
        <v>9.6913911177839401E-2</v>
      </c>
    </row>
    <row r="166" spans="1:32" x14ac:dyDescent="0.25">
      <c r="A166" t="s">
        <v>74</v>
      </c>
      <c r="B166">
        <f>(1/(1+EXP(('S Curve Equation'!$B$11-B121*'S Curve Equation'!$B$12)*'S Curve Equation'!$B$10))+'S Curve Equation'!$B$13)*'S Curve Equation'!$B$14</f>
        <v>0.15830217494338822</v>
      </c>
      <c r="C166">
        <f>(1/(1+EXP(('S Curve Equation'!$B$11-C121*'S Curve Equation'!$B$12)*'S Curve Equation'!$B$10))+'S Curve Equation'!$B$13)*'S Curve Equation'!$B$14</f>
        <v>0.15600186008752467</v>
      </c>
      <c r="D166">
        <f>(1/(1+EXP(('S Curve Equation'!$B$11-D121*'S Curve Equation'!$B$12)*'S Curve Equation'!$B$10))+'S Curve Equation'!$B$13)*'S Curve Equation'!$B$14</f>
        <v>0.15228814755738335</v>
      </c>
      <c r="E166">
        <f>(1/(1+EXP(('S Curve Equation'!$B$11-E121*'S Curve Equation'!$B$12)*'S Curve Equation'!$B$10))+'S Curve Equation'!$B$13)*'S Curve Equation'!$B$14</f>
        <v>0.14827191792109373</v>
      </c>
      <c r="F166">
        <f>(1/(1+EXP(('S Curve Equation'!$B$11-F121*'S Curve Equation'!$B$12)*'S Curve Equation'!$B$10))+'S Curve Equation'!$B$13)*'S Curve Equation'!$B$14</f>
        <v>0.14513782829062261</v>
      </c>
      <c r="G166">
        <f>(1/(1+EXP(('S Curve Equation'!$B$11-G121*'S Curve Equation'!$B$12)*'S Curve Equation'!$B$10))+'S Curve Equation'!$B$13)*'S Curve Equation'!$B$14</f>
        <v>0.14343003806432419</v>
      </c>
      <c r="H166">
        <f>(1/(1+EXP(('S Curve Equation'!$B$11-H121*'S Curve Equation'!$B$12)*'S Curve Equation'!$B$10))+'S Curve Equation'!$B$13)*'S Curve Equation'!$B$14</f>
        <v>0.14191252956109041</v>
      </c>
      <c r="I166">
        <f>(1/(1+EXP(('S Curve Equation'!$B$11-I121*'S Curve Equation'!$B$12)*'S Curve Equation'!$B$10))+'S Curve Equation'!$B$13)*'S Curve Equation'!$B$14</f>
        <v>0.13889444009161361</v>
      </c>
      <c r="J166">
        <f>(1/(1+EXP(('S Curve Equation'!$B$11-J121*'S Curve Equation'!$B$12)*'S Curve Equation'!$B$10))+'S Curve Equation'!$B$13)*'S Curve Equation'!$B$14</f>
        <v>0.13444055053716669</v>
      </c>
      <c r="K166">
        <f>(1/(1+EXP(('S Curve Equation'!$B$11-K121*'S Curve Equation'!$B$12)*'S Curve Equation'!$B$10))+'S Curve Equation'!$B$13)*'S Curve Equation'!$B$14</f>
        <v>0.12966811543265996</v>
      </c>
      <c r="L166">
        <f>(1/(1+EXP(('S Curve Equation'!$B$11-L121*'S Curve Equation'!$B$12)*'S Curve Equation'!$B$10))+'S Curve Equation'!$B$13)*'S Curve Equation'!$B$14</f>
        <v>0.12967930005527212</v>
      </c>
      <c r="M166">
        <f>(1/(1+EXP(('S Curve Equation'!$B$11-M121*'S Curve Equation'!$B$12)*'S Curve Equation'!$B$10))+'S Curve Equation'!$B$13)*'S Curve Equation'!$B$14</f>
        <v>0.1272318313075356</v>
      </c>
      <c r="N166">
        <f>(1/(1+EXP(('S Curve Equation'!$B$11-N121*'S Curve Equation'!$B$12)*'S Curve Equation'!$B$10))+'S Curve Equation'!$B$13)*'S Curve Equation'!$B$14</f>
        <v>0.12484224420813309</v>
      </c>
      <c r="O166">
        <f>(1/(1+EXP(('S Curve Equation'!$B$11-O121*'S Curve Equation'!$B$12)*'S Curve Equation'!$B$10))+'S Curve Equation'!$B$13)*'S Curve Equation'!$B$14</f>
        <v>0.12250897565606461</v>
      </c>
      <c r="P166">
        <f>(1/(1+EXP(('S Curve Equation'!$B$11-P121*'S Curve Equation'!$B$12)*'S Curve Equation'!$B$10))+'S Curve Equation'!$B$13)*'S Curve Equation'!$B$14</f>
        <v>0.12023050486070361</v>
      </c>
      <c r="Q166">
        <f>(1/(1+EXP(('S Curve Equation'!$B$11-Q121*'S Curve Equation'!$B$12)*'S Curve Equation'!$B$10))+'S Curve Equation'!$B$13)*'S Curve Equation'!$B$14</f>
        <v>0.11800535249170446</v>
      </c>
      <c r="R166">
        <f>(1/(1+EXP(('S Curve Equation'!$B$11-R121*'S Curve Equation'!$B$12)*'S Curve Equation'!$B$10))+'S Curve Equation'!$B$13)*'S Curve Equation'!$B$14</f>
        <v>0.1158320798129087</v>
      </c>
      <c r="S166">
        <f>(1/(1+EXP(('S Curve Equation'!$B$11-S121*'S Curve Equation'!$B$12)*'S Curve Equation'!$B$10))+'S Curve Equation'!$B$13)*'S Curve Equation'!$B$14</f>
        <v>0.11370928780434779</v>
      </c>
      <c r="T166">
        <f>(1/(1+EXP(('S Curve Equation'!$B$11-T121*'S Curve Equation'!$B$12)*'S Curve Equation'!$B$10))+'S Curve Equation'!$B$13)*'S Curve Equation'!$B$14</f>
        <v>0.11163561627602485</v>
      </c>
      <c r="U166">
        <f>(1/(1+EXP(('S Curve Equation'!$B$11-U121*'S Curve Equation'!$B$12)*'S Curve Equation'!$B$10))+'S Curve Equation'!$B$13)*'S Curve Equation'!$B$14</f>
        <v>0.10960974297679114</v>
      </c>
      <c r="V166">
        <f>(1/(1+EXP(('S Curve Equation'!$B$11-V121*'S Curve Equation'!$B$12)*'S Curve Equation'!$B$10))+'S Curve Equation'!$B$13)*'S Curve Equation'!$B$14</f>
        <v>0.10763038270129317</v>
      </c>
      <c r="W166">
        <f>(1/(1+EXP(('S Curve Equation'!$B$11-W121*'S Curve Equation'!$B$12)*'S Curve Equation'!$B$10))+'S Curve Equation'!$B$13)*'S Curve Equation'!$B$14</f>
        <v>0.10569628639763877</v>
      </c>
      <c r="X166">
        <f>(1/(1+EXP(('S Curve Equation'!$B$11-X121*'S Curve Equation'!$B$12)*'S Curve Equation'!$B$10))+'S Curve Equation'!$B$13)*'S Curve Equation'!$B$14</f>
        <v>0.10380624027815701</v>
      </c>
      <c r="Y166">
        <f>(1/(1+EXP(('S Curve Equation'!$B$11-Y121*'S Curve Equation'!$B$12)*'S Curve Equation'!$B$10))+'S Curve Equation'!$B$13)*'S Curve Equation'!$B$14</f>
        <v>0.10195906493534981</v>
      </c>
      <c r="Z166">
        <f>(1/(1+EXP(('S Curve Equation'!$B$11-Z121*'S Curve Equation'!$B$12)*'S Curve Equation'!$B$10))+'S Curve Equation'!$B$13)*'S Curve Equation'!$B$14</f>
        <v>0.10015361446489096</v>
      </c>
      <c r="AA166">
        <f>(1/(1+EXP(('S Curve Equation'!$B$11-AA121*'S Curve Equation'!$B$12)*'S Curve Equation'!$B$10))+'S Curve Equation'!$B$13)*'S Curve Equation'!$B$14</f>
        <v>9.8388775597308381E-2</v>
      </c>
      <c r="AB166">
        <f>(1/(1+EXP(('S Curve Equation'!$B$11-AB121*'S Curve Equation'!$B$12)*'S Curve Equation'!$B$10))+'S Curve Equation'!$B$13)*'S Curve Equation'!$B$14</f>
        <v>9.6663466839782913E-2</v>
      </c>
      <c r="AC166">
        <f>(1/(1+EXP(('S Curve Equation'!$B$11-AC121*'S Curve Equation'!$B$12)*'S Curve Equation'!$B$10))+'S Curve Equation'!$B$13)*'S Curve Equation'!$B$14</f>
        <v>9.4976637629303709E-2</v>
      </c>
      <c r="AD166">
        <f>(1/(1+EXP(('S Curve Equation'!$B$11-AD121*'S Curve Equation'!$B$12)*'S Curve Equation'!$B$10))+'S Curve Equation'!$B$13)*'S Curve Equation'!$B$14</f>
        <v>9.3327267498258482E-2</v>
      </c>
      <c r="AE166">
        <f>(1/(1+EXP(('S Curve Equation'!$B$11-AE121*'S Curve Equation'!$B$12)*'S Curve Equation'!$B$10))+'S Curve Equation'!$B$13)*'S Curve Equation'!$B$14</f>
        <v>9.1714365253382599E-2</v>
      </c>
      <c r="AF166">
        <f>(1/(1+EXP(('S Curve Equation'!$B$11-AF121*'S Curve Equation'!$B$12)*'S Curve Equation'!$B$10))+'S Curve Equation'!$B$13)*'S Curve Equation'!$B$14</f>
        <v>9.0136968168842771E-2</v>
      </c>
    </row>
    <row r="167" spans="1:32" x14ac:dyDescent="0.25">
      <c r="A167" t="s">
        <v>76</v>
      </c>
      <c r="B167">
        <f>(1/(1+EXP(('S Curve Equation'!$B$11-B122*'S Curve Equation'!$B$12)*'S Curve Equation'!$B$10))+'S Curve Equation'!$B$13)*'S Curve Equation'!$B$14</f>
        <v>0.19274755927475593</v>
      </c>
      <c r="C167">
        <f>(1/(1+EXP(('S Curve Equation'!$B$11-C122*'S Curve Equation'!$B$12)*'S Curve Equation'!$B$10))+'S Curve Equation'!$B$13)*'S Curve Equation'!$B$14</f>
        <v>0.18988292002423093</v>
      </c>
      <c r="D167">
        <f>(1/(1+EXP(('S Curve Equation'!$B$11-D122*'S Curve Equation'!$B$12)*'S Curve Equation'!$B$10))+'S Curve Equation'!$B$13)*'S Curve Equation'!$B$14</f>
        <v>0.18525630929963241</v>
      </c>
      <c r="E167">
        <f>(1/(1+EXP(('S Curve Equation'!$B$11-E122*'S Curve Equation'!$B$12)*'S Curve Equation'!$B$10))+'S Curve Equation'!$B$13)*'S Curve Equation'!$B$14</f>
        <v>0.18025054432251081</v>
      </c>
      <c r="F167">
        <f>(1/(1+EXP(('S Curve Equation'!$B$11-F122*'S Curve Equation'!$B$12)*'S Curve Equation'!$B$10))+'S Curve Equation'!$B$13)*'S Curve Equation'!$B$14</f>
        <v>0.17634284561844904</v>
      </c>
      <c r="G167">
        <f>(1/(1+EXP(('S Curve Equation'!$B$11-G122*'S Curve Equation'!$B$12)*'S Curve Equation'!$B$10))+'S Curve Equation'!$B$13)*'S Curve Equation'!$B$14</f>
        <v>0.17421305501912246</v>
      </c>
      <c r="H167">
        <f>(1/(1+EXP(('S Curve Equation'!$B$11-H122*'S Curve Equation'!$B$12)*'S Curve Equation'!$B$10))+'S Curve Equation'!$B$13)*'S Curve Equation'!$B$14</f>
        <v>0.17232032636234013</v>
      </c>
      <c r="I167">
        <f>(1/(1+EXP(('S Curve Equation'!$B$11-I122*'S Curve Equation'!$B$12)*'S Curve Equation'!$B$10))+'S Curve Equation'!$B$13)*'S Curve Equation'!$B$14</f>
        <v>0.16855539853671483</v>
      </c>
      <c r="J167">
        <f>(1/(1+EXP(('S Curve Equation'!$B$11-J122*'S Curve Equation'!$B$12)*'S Curve Equation'!$B$10))+'S Curve Equation'!$B$13)*'S Curve Equation'!$B$14</f>
        <v>0.16299826350174362</v>
      </c>
      <c r="K167">
        <f>(1/(1+EXP(('S Curve Equation'!$B$11-K122*'S Curve Equation'!$B$12)*'S Curve Equation'!$B$10))+'S Curve Equation'!$B$13)*'S Curve Equation'!$B$14</f>
        <v>0.15704277951726442</v>
      </c>
      <c r="L167">
        <f>(1/(1+EXP(('S Curve Equation'!$B$11-L122*'S Curve Equation'!$B$12)*'S Curve Equation'!$B$10))+'S Curve Equation'!$B$13)*'S Curve Equation'!$B$14</f>
        <v>0.15705673726497538</v>
      </c>
      <c r="M167">
        <f>(1/(1+EXP(('S Curve Equation'!$B$11-M122*'S Curve Equation'!$B$12)*'S Curve Equation'!$B$10))+'S Curve Equation'!$B$13)*'S Curve Equation'!$B$14</f>
        <v>0.15400242890317495</v>
      </c>
      <c r="N167">
        <f>(1/(1+EXP(('S Curve Equation'!$B$11-N122*'S Curve Equation'!$B$12)*'S Curve Equation'!$B$10))+'S Curve Equation'!$B$13)*'S Curve Equation'!$B$14</f>
        <v>0.15102039577285759</v>
      </c>
      <c r="O167">
        <f>(1/(1+EXP(('S Curve Equation'!$B$11-O122*'S Curve Equation'!$B$12)*'S Curve Equation'!$B$10))+'S Curve Equation'!$B$13)*'S Curve Equation'!$B$14</f>
        <v>0.14810877906017619</v>
      </c>
      <c r="P167">
        <f>(1/(1+EXP(('S Curve Equation'!$B$11-P122*'S Curve Equation'!$B$12)*'S Curve Equation'!$B$10))+'S Curve Equation'!$B$13)*'S Curve Equation'!$B$14</f>
        <v>0.14526576237521785</v>
      </c>
      <c r="Q167">
        <f>(1/(1+EXP(('S Curve Equation'!$B$11-Q122*'S Curve Equation'!$B$12)*'S Curve Equation'!$B$10))+'S Curve Equation'!$B$13)*'S Curve Equation'!$B$14</f>
        <v>0.14248957153558267</v>
      </c>
      <c r="R167">
        <f>(1/(1+EXP(('S Curve Equation'!$B$11-R122*'S Curve Equation'!$B$12)*'S Curve Equation'!$B$10))+'S Curve Equation'!$B$13)*'S Curve Equation'!$B$14</f>
        <v>0.13977847427091231</v>
      </c>
      <c r="S167">
        <f>(1/(1+EXP(('S Curve Equation'!$B$11-S122*'S Curve Equation'!$B$12)*'S Curve Equation'!$B$10))+'S Curve Equation'!$B$13)*'S Curve Equation'!$B$14</f>
        <v>0.13713077985703501</v>
      </c>
      <c r="T167">
        <f>(1/(1+EXP(('S Curve Equation'!$B$11-T122*'S Curve Equation'!$B$12)*'S Curve Equation'!$B$10))+'S Curve Equation'!$B$13)*'S Curve Equation'!$B$14</f>
        <v>0.13454483868772421</v>
      </c>
      <c r="U167">
        <f>(1/(1+EXP(('S Curve Equation'!$B$11-U122*'S Curve Equation'!$B$12)*'S Curve Equation'!$B$10))+'S Curve Equation'!$B$13)*'S Curve Equation'!$B$14</f>
        <v>0.13201904179144761</v>
      </c>
      <c r="V167">
        <f>(1/(1+EXP(('S Curve Equation'!$B$11-V122*'S Curve Equation'!$B$12)*'S Curve Equation'!$B$10))+'S Curve Equation'!$B$13)*'S Curve Equation'!$B$14</f>
        <v>0.12955182029991116</v>
      </c>
      <c r="W167">
        <f>(1/(1+EXP(('S Curve Equation'!$B$11-W122*'S Curve Equation'!$B$12)*'S Curve Equation'!$B$10))+'S Curve Equation'!$B$13)*'S Curve Equation'!$B$14</f>
        <v>0.12714164487463281</v>
      </c>
      <c r="X167">
        <f>(1/(1+EXP(('S Curve Equation'!$B$11-X122*'S Curve Equation'!$B$12)*'S Curve Equation'!$B$10))+'S Curve Equation'!$B$13)*'S Curve Equation'!$B$14</f>
        <v>0.1247870250972923</v>
      </c>
      <c r="Y167">
        <f>(1/(1+EXP(('S Curve Equation'!$B$11-Y122*'S Curve Equation'!$B$12)*'S Curve Equation'!$B$10))+'S Curve Equation'!$B$13)*'S Curve Equation'!$B$14</f>
        <v>0.12248650882910642</v>
      </c>
      <c r="Z167">
        <f>(1/(1+EXP(('S Curve Equation'!$B$11-Z122*'S Curve Equation'!$B$12)*'S Curve Equation'!$B$10))+'S Curve Equation'!$B$13)*'S Curve Equation'!$B$14</f>
        <v>0.12023868154403484</v>
      </c>
      <c r="AA167">
        <f>(1/(1+EXP(('S Curve Equation'!$B$11-AA122*'S Curve Equation'!$B$12)*'S Curve Equation'!$B$10))+'S Curve Equation'!$B$13)*'S Curve Equation'!$B$14</f>
        <v>0.11804216564020666</v>
      </c>
      <c r="AB167">
        <f>(1/(1+EXP(('S Curve Equation'!$B$11-AB122*'S Curve Equation'!$B$12)*'S Curve Equation'!$B$10))+'S Curve Equation'!$B$13)*'S Curve Equation'!$B$14</f>
        <v>0.11589561973356896</v>
      </c>
      <c r="AC167">
        <f>(1/(1+EXP(('S Curve Equation'!$B$11-AC122*'S Curve Equation'!$B$12)*'S Curve Equation'!$B$10))+'S Curve Equation'!$B$13)*'S Curve Equation'!$B$14</f>
        <v>0.11379773793739063</v>
      </c>
      <c r="AD167">
        <f>(1/(1+EXP(('S Curve Equation'!$B$11-AD122*'S Curve Equation'!$B$12)*'S Curve Equation'!$B$10))+'S Curve Equation'!$B$13)*'S Curve Equation'!$B$14</f>
        <v>0.11174724913092524</v>
      </c>
      <c r="AE167">
        <f>(1/(1+EXP(('S Curve Equation'!$B$11-AE122*'S Curve Equation'!$B$12)*'S Curve Equation'!$B$10))+'S Curve Equation'!$B$13)*'S Curve Equation'!$B$14</f>
        <v>0.10974291622022671</v>
      </c>
      <c r="AF167">
        <f>(1/(1+EXP(('S Curve Equation'!$B$11-AF122*'S Curve Equation'!$B$12)*'S Curve Equation'!$B$10))+'S Curve Equation'!$B$13)*'S Curve Equation'!$B$14</f>
        <v>0.107783535393814</v>
      </c>
    </row>
    <row r="168" spans="1:32" x14ac:dyDescent="0.25">
      <c r="A168" t="s">
        <v>78</v>
      </c>
      <c r="B168">
        <f>(1/(1+EXP(('S Curve Equation'!$B$11-B123*'S Curve Equation'!$B$12)*'S Curve Equation'!$B$10))+'S Curve Equation'!$B$13)*'S Curve Equation'!$B$14</f>
        <v>8.7284604122085857E-2</v>
      </c>
      <c r="C168">
        <f>(1/(1+EXP(('S Curve Equation'!$B$11-C123*'S Curve Equation'!$B$12)*'S Curve Equation'!$B$10))+'S Curve Equation'!$B$13)*'S Curve Equation'!$B$14</f>
        <v>8.6148899986916008E-2</v>
      </c>
      <c r="D168">
        <f>(1/(1+EXP(('S Curve Equation'!$B$11-D123*'S Curve Equation'!$B$12)*'S Curve Equation'!$B$10))+'S Curve Equation'!$B$13)*'S Curve Equation'!$B$14</f>
        <v>8.4313846931033928E-2</v>
      </c>
      <c r="E168">
        <f>(1/(1+EXP(('S Curve Equation'!$B$11-E123*'S Curve Equation'!$B$12)*'S Curve Equation'!$B$10))+'S Curve Equation'!$B$13)*'S Curve Equation'!$B$14</f>
        <v>8.232692209827773E-2</v>
      </c>
      <c r="F168">
        <f>(1/(1+EXP(('S Curve Equation'!$B$11-F123*'S Curve Equation'!$B$12)*'S Curve Equation'!$B$10))+'S Curve Equation'!$B$13)*'S Curve Equation'!$B$14</f>
        <v>8.0774476240520962E-2</v>
      </c>
      <c r="G168">
        <f>(1/(1+EXP(('S Curve Equation'!$B$11-G123*'S Curve Equation'!$B$12)*'S Curve Equation'!$B$10))+'S Curve Equation'!$B$13)*'S Curve Equation'!$B$14</f>
        <v>7.9927755446367363E-2</v>
      </c>
      <c r="H168">
        <f>(1/(1+EXP(('S Curve Equation'!$B$11-H123*'S Curve Equation'!$B$12)*'S Curve Equation'!$B$10))+'S Curve Equation'!$B$13)*'S Curve Equation'!$B$14</f>
        <v>7.9174885051372115E-2</v>
      </c>
      <c r="I168">
        <f>(1/(1+EXP(('S Curve Equation'!$B$11-I123*'S Curve Equation'!$B$12)*'S Curve Equation'!$B$10))+'S Curve Equation'!$B$13)*'S Curve Equation'!$B$14</f>
        <v>7.7676087088010326E-2</v>
      </c>
      <c r="J168">
        <f>(1/(1+EXP(('S Curve Equation'!$B$11-J123*'S Curve Equation'!$B$12)*'S Curve Equation'!$B$10))+'S Curve Equation'!$B$13)*'S Curve Equation'!$B$14</f>
        <v>7.5460429843664203E-2</v>
      </c>
      <c r="K168">
        <f>(1/(1+EXP(('S Curve Equation'!$B$11-K123*'S Curve Equation'!$B$12)*'S Curve Equation'!$B$10))+'S Curve Equation'!$B$13)*'S Curve Equation'!$B$14</f>
        <v>7.3080677215695222E-2</v>
      </c>
      <c r="L168">
        <f>(1/(1+EXP(('S Curve Equation'!$B$11-L123*'S Curve Equation'!$B$12)*'S Curve Equation'!$B$10))+'S Curve Equation'!$B$13)*'S Curve Equation'!$B$14</f>
        <v>7.3086261712496908E-2</v>
      </c>
      <c r="M168">
        <f>(1/(1+EXP(('S Curve Equation'!$B$11-M123*'S Curve Equation'!$B$12)*'S Curve Equation'!$B$10))+'S Curve Equation'!$B$13)*'S Curve Equation'!$B$14</f>
        <v>7.1863367793362928E-2</v>
      </c>
      <c r="N168">
        <f>(1/(1+EXP(('S Curve Equation'!$B$11-N123*'S Curve Equation'!$B$12)*'S Curve Equation'!$B$10))+'S Curve Equation'!$B$13)*'S Curve Equation'!$B$14</f>
        <v>7.0667644751040745E-2</v>
      </c>
      <c r="O168">
        <f>(1/(1+EXP(('S Curve Equation'!$B$11-O123*'S Curve Equation'!$B$12)*'S Curve Equation'!$B$10))+'S Curve Equation'!$B$13)*'S Curve Equation'!$B$14</f>
        <v>6.9498340729265043E-2</v>
      </c>
      <c r="P168">
        <f>(1/(1+EXP(('S Curve Equation'!$B$11-P123*'S Curve Equation'!$B$12)*'S Curve Equation'!$B$10))+'S Curve Equation'!$B$13)*'S Curve Equation'!$B$14</f>
        <v>6.8354727754988923E-2</v>
      </c>
      <c r="Q168">
        <f>(1/(1+EXP(('S Curve Equation'!$B$11-Q123*'S Curve Equation'!$B$12)*'S Curve Equation'!$B$10))+'S Curve Equation'!$B$13)*'S Curve Equation'!$B$14</f>
        <v>6.723610092059433E-2</v>
      </c>
      <c r="R168">
        <f>(1/(1+EXP(('S Curve Equation'!$B$11-R123*'S Curve Equation'!$B$12)*'S Curve Equation'!$B$10))+'S Curve Equation'!$B$13)*'S Curve Equation'!$B$14</f>
        <v>6.6141777594022982E-2</v>
      </c>
      <c r="S168">
        <f>(1/(1+EXP(('S Curve Equation'!$B$11-S123*'S Curve Equation'!$B$12)*'S Curve Equation'!$B$10))+'S Curve Equation'!$B$13)*'S Curve Equation'!$B$14</f>
        <v>6.5071096656037622E-2</v>
      </c>
      <c r="T168">
        <f>(1/(1+EXP(('S Curve Equation'!$B$11-T123*'S Curve Equation'!$B$12)*'S Curve Equation'!$B$10))+'S Curve Equation'!$B$13)*'S Curve Equation'!$B$14</f>
        <v>6.4023417763816773E-2</v>
      </c>
      <c r="U168">
        <f>(1/(1+EXP(('S Curve Equation'!$B$11-U123*'S Curve Equation'!$B$12)*'S Curve Equation'!$B$10))+'S Curve Equation'!$B$13)*'S Curve Equation'!$B$14</f>
        <v>6.2998120640095523E-2</v>
      </c>
      <c r="V168">
        <f>(1/(1+EXP(('S Curve Equation'!$B$11-V123*'S Curve Equation'!$B$12)*'S Curve Equation'!$B$10))+'S Curve Equation'!$B$13)*'S Curve Equation'!$B$14</f>
        <v>6.1994604387073549E-2</v>
      </c>
      <c r="W168">
        <f>(1/(1+EXP(('S Curve Equation'!$B$11-W123*'S Curve Equation'!$B$12)*'S Curve Equation'!$B$10))+'S Curve Equation'!$B$13)*'S Curve Equation'!$B$14</f>
        <v>6.1012286824315018E-2</v>
      </c>
      <c r="X168">
        <f>(1/(1+EXP(('S Curve Equation'!$B$11-X123*'S Curve Equation'!$B$12)*'S Curve Equation'!$B$10))+'S Curve Equation'!$B$13)*'S Curve Equation'!$B$14</f>
        <v>6.0050603849883484E-2</v>
      </c>
      <c r="Y168">
        <f>(1/(1+EXP(('S Curve Equation'!$B$11-Y123*'S Curve Equation'!$B$12)*'S Curve Equation'!$B$10))+'S Curve Equation'!$B$13)*'S Curve Equation'!$B$14</f>
        <v>5.9109008823962902E-2</v>
      </c>
      <c r="Z168">
        <f>(1/(1+EXP(('S Curve Equation'!$B$11-Z123*'S Curve Equation'!$B$12)*'S Curve Equation'!$B$10))+'S Curve Equation'!$B$13)*'S Curve Equation'!$B$14</f>
        <v>5.8186971974229784E-2</v>
      </c>
      <c r="AA168">
        <f>(1/(1+EXP(('S Curve Equation'!$B$11-AA123*'S Curve Equation'!$B$12)*'S Curve Equation'!$B$10))+'S Curve Equation'!$B$13)*'S Curve Equation'!$B$14</f>
        <v>5.7283979822258732E-2</v>
      </c>
      <c r="AB168">
        <f>(1/(1+EXP(('S Curve Equation'!$B$11-AB123*'S Curve Equation'!$B$12)*'S Curve Equation'!$B$10))+'S Curve Equation'!$B$13)*'S Curve Equation'!$B$14</f>
        <v>5.6399534630258236E-2</v>
      </c>
      <c r="AC168">
        <f>(1/(1+EXP(('S Curve Equation'!$B$11-AC123*'S Curve Equation'!$B$12)*'S Curve Equation'!$B$10))+'S Curve Equation'!$B$13)*'S Curve Equation'!$B$14</f>
        <v>5.5533153867447858E-2</v>
      </c>
      <c r="AD168">
        <f>(1/(1+EXP(('S Curve Equation'!$B$11-AD123*'S Curve Equation'!$B$12)*'S Curve Equation'!$B$10))+'S Curve Equation'!$B$13)*'S Curve Equation'!$B$14</f>
        <v>5.4684369695407846E-2</v>
      </c>
      <c r="AE168">
        <f>(1/(1+EXP(('S Curve Equation'!$B$11-AE123*'S Curve Equation'!$B$12)*'S Curve Equation'!$B$10))+'S Curve Equation'!$B$13)*'S Curve Equation'!$B$14</f>
        <v>5.3852728471748955E-2</v>
      </c>
      <c r="AF168">
        <f>(1/(1+EXP(('S Curve Equation'!$B$11-AF123*'S Curve Equation'!$B$12)*'S Curve Equation'!$B$10))+'S Curve Equation'!$B$13)*'S Curve Equation'!$B$14</f>
        <v>5.30377902714642E-2</v>
      </c>
    </row>
    <row r="169" spans="1:32" x14ac:dyDescent="0.25">
      <c r="A169" t="s">
        <v>80</v>
      </c>
      <c r="B169">
        <f>(1/(1+EXP(('S Curve Equation'!$B$11-B124*'S Curve Equation'!$B$12)*'S Curve Equation'!$B$10))+'S Curve Equation'!$B$13)*'S Curve Equation'!$B$14</f>
        <v>0.14689781021897813</v>
      </c>
      <c r="C169">
        <f>(1/(1+EXP(('S Curve Equation'!$B$11-C124*'S Curve Equation'!$B$12)*'S Curve Equation'!$B$10))+'S Curve Equation'!$B$13)*'S Curve Equation'!$B$14</f>
        <v>0.14478608989329808</v>
      </c>
      <c r="D169">
        <f>(1/(1+EXP(('S Curve Equation'!$B$11-D124*'S Curve Equation'!$B$12)*'S Curve Equation'!$B$10))+'S Curve Equation'!$B$13)*'S Curve Equation'!$B$14</f>
        <v>0.14137698810496743</v>
      </c>
      <c r="E169">
        <f>(1/(1+EXP(('S Curve Equation'!$B$11-E124*'S Curve Equation'!$B$12)*'S Curve Equation'!$B$10))+'S Curve Equation'!$B$13)*'S Curve Equation'!$B$14</f>
        <v>0.13769030227405887</v>
      </c>
      <c r="F169">
        <f>(1/(1+EXP(('S Curve Equation'!$B$11-F124*'S Curve Equation'!$B$12)*'S Curve Equation'!$B$10))+'S Curve Equation'!$B$13)*'S Curve Equation'!$B$14</f>
        <v>0.13481340354715365</v>
      </c>
      <c r="G169">
        <f>(1/(1+EXP(('S Curve Equation'!$B$11-G124*'S Curve Equation'!$B$12)*'S Curve Equation'!$B$10))+'S Curve Equation'!$B$13)*'S Curve Equation'!$B$14</f>
        <v>0.13324575180807993</v>
      </c>
      <c r="H169">
        <f>(1/(1+EXP(('S Curve Equation'!$B$11-H124*'S Curve Equation'!$B$12)*'S Curve Equation'!$B$10))+'S Curve Equation'!$B$13)*'S Curve Equation'!$B$14</f>
        <v>0.131852755789266</v>
      </c>
      <c r="I169">
        <f>(1/(1+EXP(('S Curve Equation'!$B$11-I124*'S Curve Equation'!$B$12)*'S Curve Equation'!$B$10))+'S Curve Equation'!$B$13)*'S Curve Equation'!$B$14</f>
        <v>0.12908224763291434</v>
      </c>
      <c r="J169">
        <f>(1/(1+EXP(('S Curve Equation'!$B$11-J124*'S Curve Equation'!$B$12)*'S Curve Equation'!$B$10))+'S Curve Equation'!$B$13)*'S Curve Equation'!$B$14</f>
        <v>0.12499351011596835</v>
      </c>
      <c r="K169">
        <f>(1/(1+EXP(('S Curve Equation'!$B$11-K124*'S Curve Equation'!$B$12)*'S Curve Equation'!$B$10))+'S Curve Equation'!$B$13)*'S Curve Equation'!$B$14</f>
        <v>0.12061191629022276</v>
      </c>
      <c r="L169">
        <f>(1/(1+EXP(('S Curve Equation'!$B$11-L124*'S Curve Equation'!$B$12)*'S Curve Equation'!$B$10))+'S Curve Equation'!$B$13)*'S Curve Equation'!$B$14</f>
        <v>0.12062218559634881</v>
      </c>
      <c r="M169">
        <f>(1/(1+EXP(('S Curve Equation'!$B$11-M124*'S Curve Equation'!$B$12)*'S Curve Equation'!$B$10))+'S Curve Equation'!$B$13)*'S Curve Equation'!$B$14</f>
        <v>0.11837492462574953</v>
      </c>
      <c r="N169">
        <f>(1/(1+EXP(('S Curve Equation'!$B$11-N124*'S Curve Equation'!$B$12)*'S Curve Equation'!$B$10))+'S Curve Equation'!$B$13)*'S Curve Equation'!$B$14</f>
        <v>0.11618062731080413</v>
      </c>
      <c r="O169">
        <f>(1/(1+EXP(('S Curve Equation'!$B$11-O124*'S Curve Equation'!$B$12)*'S Curve Equation'!$B$10))+'S Curve Equation'!$B$13)*'S Curve Equation'!$B$14</f>
        <v>0.11403784698937713</v>
      </c>
      <c r="P169">
        <f>(1/(1+EXP(('S Curve Equation'!$B$11-P124*'S Curve Equation'!$B$12)*'S Curve Equation'!$B$10))+'S Curve Equation'!$B$13)*'S Curve Equation'!$B$14</f>
        <v>0.11194517778048593</v>
      </c>
      <c r="Q169">
        <f>(1/(1+EXP(('S Curve Equation'!$B$11-Q124*'S Curve Equation'!$B$12)*'S Curve Equation'!$B$10))+'S Curve Equation'!$B$13)*'S Curve Equation'!$B$14</f>
        <v>0.10990125362568923</v>
      </c>
      <c r="R169">
        <f>(1/(1+EXP(('S Curve Equation'!$B$11-R124*'S Curve Equation'!$B$12)*'S Curve Equation'!$B$10))+'S Curve Equation'!$B$13)*'S Curve Equation'!$B$14</f>
        <v>0.1079047473295173</v>
      </c>
      <c r="S169">
        <f>(1/(1+EXP(('S Curve Equation'!$B$11-S124*'S Curve Equation'!$B$12)*'S Curve Equation'!$B$10))+'S Curve Equation'!$B$13)*'S Curve Equation'!$B$14</f>
        <v>0.10595436960176219</v>
      </c>
      <c r="T169">
        <f>(1/(1+EXP(('S Curve Equation'!$B$11-T124*'S Curve Equation'!$B$12)*'S Curve Equation'!$B$10))+'S Curve Equation'!$B$13)*'S Curve Equation'!$B$14</f>
        <v>0.10404886810411987</v>
      </c>
      <c r="U169">
        <f>(1/(1+EXP(('S Curve Equation'!$B$11-U124*'S Curve Equation'!$B$12)*'S Curve Equation'!$B$10))+'S Curve Equation'!$B$13)*'S Curve Equation'!$B$14</f>
        <v>0.10218702650339205</v>
      </c>
      <c r="V169">
        <f>(1/(1+EXP(('S Curve Equation'!$B$11-V124*'S Curve Equation'!$B$12)*'S Curve Equation'!$B$10))+'S Curve Equation'!$B$13)*'S Curve Equation'!$B$14</f>
        <v>0.10036766353319793</v>
      </c>
      <c r="W169">
        <f>(1/(1+EXP(('S Curve Equation'!$B$11-W124*'S Curve Equation'!$B$12)*'S Curve Equation'!$B$10))+'S Curve Equation'!$B$13)*'S Curve Equation'!$B$14</f>
        <v>9.8589632065890706E-2</v>
      </c>
      <c r="X169">
        <f>(1/(1+EXP(('S Curve Equation'!$B$11-X124*'S Curve Equation'!$B$12)*'S Curve Equation'!$B$10))+'S Curve Equation'!$B$13)*'S Curve Equation'!$B$14</f>
        <v>9.6851818196172029E-2</v>
      </c>
      <c r="Y169">
        <f>(1/(1+EXP(('S Curve Equation'!$B$11-Y124*'S Curve Equation'!$B$12)*'S Curve Equation'!$B$10))+'S Curve Equation'!$B$13)*'S Curve Equation'!$B$14</f>
        <v>9.5153140337685266E-2</v>
      </c>
      <c r="Z169">
        <f>(1/(1+EXP(('S Curve Equation'!$B$11-Z124*'S Curve Equation'!$B$12)*'S Curve Equation'!$B$10))+'S Curve Equation'!$B$13)*'S Curve Equation'!$B$14</f>
        <v>9.3492548333690709E-2</v>
      </c>
      <c r="AA169">
        <f>(1/(1+EXP(('S Curve Equation'!$B$11-AA124*'S Curve Equation'!$B$12)*'S Curve Equation'!$B$10))+'S Curve Equation'!$B$13)*'S Curve Equation'!$B$14</f>
        <v>9.1869022582761362E-2</v>
      </c>
      <c r="AB169">
        <f>(1/(1+EXP(('S Curve Equation'!$B$11-AB124*'S Curve Equation'!$B$12)*'S Curve Equation'!$B$10))+'S Curve Equation'!$B$13)*'S Curve Equation'!$B$14</f>
        <v>9.0281573180290939E-2</v>
      </c>
      <c r="AC169">
        <f>(1/(1+EXP(('S Curve Equation'!$B$11-AC124*'S Curve Equation'!$B$12)*'S Curve Equation'!$B$10))+'S Curve Equation'!$B$13)*'S Curve Equation'!$B$14</f>
        <v>8.8729239076463712E-2</v>
      </c>
      <c r="AD169">
        <f>(1/(1+EXP(('S Curve Equation'!$B$11-AD124*'S Curve Equation'!$B$12)*'S Curve Equation'!$B$10))+'S Curve Equation'!$B$13)*'S Curve Equation'!$B$14</f>
        <v>8.7211087251219788E-2</v>
      </c>
      <c r="AE169">
        <f>(1/(1+EXP(('S Curve Equation'!$B$11-AE124*'S Curve Equation'!$B$12)*'S Curve Equation'!$B$10))+'S Curve Equation'!$B$13)*'S Curve Equation'!$B$14</f>
        <v>8.5726211906640121E-2</v>
      </c>
      <c r="AF169">
        <f>(1/(1+EXP(('S Curve Equation'!$B$11-AF124*'S Curve Equation'!$B$12)*'S Curve Equation'!$B$10))+'S Curve Equation'!$B$13)*'S Curve Equation'!$B$14</f>
        <v>8.4273733677069543E-2</v>
      </c>
    </row>
    <row r="170" spans="1:32" x14ac:dyDescent="0.25">
      <c r="A170" t="s">
        <v>82</v>
      </c>
      <c r="B170">
        <f>(1/(1+EXP(('S Curve Equation'!$B$11-B125*'S Curve Equation'!$B$12)*'S Curve Equation'!$B$10))+'S Curve Equation'!$B$13)*'S Curve Equation'!$B$14</f>
        <v>0.17423312883435579</v>
      </c>
      <c r="C170">
        <f>(1/(1+EXP(('S Curve Equation'!$B$11-C125*'S Curve Equation'!$B$12)*'S Curve Equation'!$B$10))+'S Curve Equation'!$B$13)*'S Curve Equation'!$B$14</f>
        <v>0.1716704811718511</v>
      </c>
      <c r="D170">
        <f>(1/(1+EXP(('S Curve Equation'!$B$11-D125*'S Curve Equation'!$B$12)*'S Curve Equation'!$B$10))+'S Curve Equation'!$B$13)*'S Curve Equation'!$B$14</f>
        <v>0.16753268667074023</v>
      </c>
      <c r="E170">
        <f>(1/(1+EXP(('S Curve Equation'!$B$11-E125*'S Curve Equation'!$B$12)*'S Curve Equation'!$B$10))+'S Curve Equation'!$B$13)*'S Curve Equation'!$B$14</f>
        <v>0.16305716383760574</v>
      </c>
      <c r="F170">
        <f>(1/(1+EXP(('S Curve Equation'!$B$11-F125*'S Curve Equation'!$B$12)*'S Curve Equation'!$B$10))+'S Curve Equation'!$B$13)*'S Curve Equation'!$B$14</f>
        <v>0.15956427501429285</v>
      </c>
      <c r="G170">
        <f>(1/(1+EXP(('S Curve Equation'!$B$11-G125*'S Curve Equation'!$B$12)*'S Curve Equation'!$B$10))+'S Curve Equation'!$B$13)*'S Curve Equation'!$B$14</f>
        <v>0.15766085860493209</v>
      </c>
      <c r="H170">
        <f>(1/(1+EXP(('S Curve Equation'!$B$11-H125*'S Curve Equation'!$B$12)*'S Curve Equation'!$B$10))+'S Curve Equation'!$B$13)*'S Curve Equation'!$B$14</f>
        <v>0.15596946598437939</v>
      </c>
      <c r="I170">
        <f>(1/(1+EXP(('S Curve Equation'!$B$11-I125*'S Curve Equation'!$B$12)*'S Curve Equation'!$B$10))+'S Curve Equation'!$B$13)*'S Curve Equation'!$B$14</f>
        <v>0.15260543106842744</v>
      </c>
      <c r="J170">
        <f>(1/(1+EXP(('S Curve Equation'!$B$11-J125*'S Curve Equation'!$B$12)*'S Curve Equation'!$B$10))+'S Curve Equation'!$B$13)*'S Curve Equation'!$B$14</f>
        <v>0.14764086378626781</v>
      </c>
      <c r="K170">
        <f>(1/(1+EXP(('S Curve Equation'!$B$11-K125*'S Curve Equation'!$B$12)*'S Curve Equation'!$B$10))+'S Curve Equation'!$B$13)*'S Curve Equation'!$B$14</f>
        <v>0.14232126313487592</v>
      </c>
      <c r="L170">
        <f>(1/(1+EXP(('S Curve Equation'!$B$11-L125*'S Curve Equation'!$B$12)*'S Curve Equation'!$B$10))+'S Curve Equation'!$B$13)*'S Curve Equation'!$B$14</f>
        <v>0.14233372981676562</v>
      </c>
      <c r="M170">
        <f>(1/(1+EXP(('S Curve Equation'!$B$11-M125*'S Curve Equation'!$B$12)*'S Curve Equation'!$B$10))+'S Curve Equation'!$B$13)*'S Curve Equation'!$B$14</f>
        <v>0.1396057661875415</v>
      </c>
      <c r="N170">
        <f>(1/(1+EXP(('S Curve Equation'!$B$11-N125*'S Curve Equation'!$B$12)*'S Curve Equation'!$B$10))+'S Curve Equation'!$B$13)*'S Curve Equation'!$B$14</f>
        <v>0.13694244423534602</v>
      </c>
      <c r="O170">
        <f>(1/(1+EXP(('S Curve Equation'!$B$11-O125*'S Curve Equation'!$B$12)*'S Curve Equation'!$B$10))+'S Curve Equation'!$B$13)*'S Curve Equation'!$B$14</f>
        <v>0.13434205271539446</v>
      </c>
      <c r="P170">
        <f>(1/(1+EXP(('S Curve Equation'!$B$11-P125*'S Curve Equation'!$B$12)*'S Curve Equation'!$B$10))+'S Curve Equation'!$B$13)*'S Curve Equation'!$B$14</f>
        <v>0.13180292362629725</v>
      </c>
      <c r="Q170">
        <f>(1/(1+EXP(('S Curve Equation'!$B$11-Q125*'S Curve Equation'!$B$12)*'S Curve Equation'!$B$10))+'S Curve Equation'!$B$13)*'S Curve Equation'!$B$14</f>
        <v>0.1293234315955249</v>
      </c>
      <c r="R170">
        <f>(1/(1+EXP(('S Curve Equation'!$B$11-R125*'S Curve Equation'!$B$12)*'S Curve Equation'!$B$10))+'S Curve Equation'!$B$13)*'S Curve Equation'!$B$14</f>
        <v>0.12690199322280543</v>
      </c>
      <c r="S170">
        <f>(1/(1+EXP(('S Curve Equation'!$B$11-S125*'S Curve Equation'!$B$12)*'S Curve Equation'!$B$10))+'S Curve Equation'!$B$13)*'S Curve Equation'!$B$14</f>
        <v>0.12453706638756779</v>
      </c>
      <c r="T170">
        <f>(1/(1+EXP(('S Curve Equation'!$B$11-T125*'S Curve Equation'!$B$12)*'S Curve Equation'!$B$10))+'S Curve Equation'!$B$13)*'S Curve Equation'!$B$14</f>
        <v>0.12222714952600659</v>
      </c>
      <c r="U170">
        <f>(1/(1+EXP(('S Curve Equation'!$B$11-U125*'S Curve Equation'!$B$12)*'S Curve Equation'!$B$10))+'S Curve Equation'!$B$13)*'S Curve Equation'!$B$14</f>
        <v>0.11997078088285244</v>
      </c>
      <c r="V170">
        <f>(1/(1+EXP(('S Curve Equation'!$B$11-V125*'S Curve Equation'!$B$12)*'S Curve Equation'!$B$10))+'S Curve Equation'!$B$13)*'S Curve Equation'!$B$14</f>
        <v>0.11776653774248369</v>
      </c>
      <c r="W170">
        <f>(1/(1+EXP(('S Curve Equation'!$B$11-W125*'S Curve Equation'!$B$12)*'S Curve Equation'!$B$10))+'S Curve Equation'!$B$13)*'S Curve Equation'!$B$14</f>
        <v>0.1156130356435735</v>
      </c>
      <c r="X170">
        <f>(1/(1+EXP(('S Curve Equation'!$B$11-X125*'S Curve Equation'!$B$12)*'S Curve Equation'!$B$10))+'S Curve Equation'!$B$13)*'S Curve Equation'!$B$14</f>
        <v>0.1135089275810926</v>
      </c>
      <c r="Y170">
        <f>(1/(1+EXP(('S Curve Equation'!$B$11-Y125*'S Curve Equation'!$B$12)*'S Curve Equation'!$B$10))+'S Curve Equation'!$B$13)*'S Curve Equation'!$B$14</f>
        <v>0.11145290319910736</v>
      </c>
      <c r="Z170">
        <f>(1/(1+EXP(('S Curve Equation'!$B$11-Z125*'S Curve Equation'!$B$12)*'S Curve Equation'!$B$10))+'S Curve Equation'!$B$13)*'S Curve Equation'!$B$14</f>
        <v>0.1094436879774839</v>
      </c>
      <c r="AA170">
        <f>(1/(1+EXP(('S Curve Equation'!$B$11-AA125*'S Curve Equation'!$B$12)*'S Curve Equation'!$B$10))+'S Curve Equation'!$B$13)*'S Curve Equation'!$B$14</f>
        <v>0.10748004241529378</v>
      </c>
      <c r="AB170">
        <f>(1/(1+EXP(('S Curve Equation'!$B$11-AB125*'S Curve Equation'!$B$12)*'S Curve Equation'!$B$10))+'S Curve Equation'!$B$13)*'S Curve Equation'!$B$14</f>
        <v>0.10556076121343531</v>
      </c>
      <c r="AC170">
        <f>(1/(1+EXP(('S Curve Equation'!$B$11-AC125*'S Curve Equation'!$B$12)*'S Curve Equation'!$B$10))+'S Curve Equation'!$B$13)*'S Curve Equation'!$B$14</f>
        <v>0.10368467245871213</v>
      </c>
      <c r="AD170">
        <f>(1/(1+EXP(('S Curve Equation'!$B$11-AD125*'S Curve Equation'!$B$12)*'S Curve Equation'!$B$10))+'S Curve Equation'!$B$13)*'S Curve Equation'!$B$14</f>
        <v>0.10185063681137241</v>
      </c>
      <c r="AE170">
        <f>(1/(1+EXP(('S Curve Equation'!$B$11-AE125*'S Curve Equation'!$B$12)*'S Curve Equation'!$B$10))+'S Curve Equation'!$B$13)*'S Curve Equation'!$B$14</f>
        <v>0.10005754669789224</v>
      </c>
      <c r="AF170">
        <f>(1/(1+EXP(('S Curve Equation'!$B$11-AF125*'S Curve Equation'!$B$12)*'S Curve Equation'!$B$10))+'S Curve Equation'!$B$13)*'S Curve Equation'!$B$14</f>
        <v>9.8304325510570736E-2</v>
      </c>
    </row>
    <row r="171" spans="1:32" x14ac:dyDescent="0.25">
      <c r="A171" t="s">
        <v>84</v>
      </c>
      <c r="B171">
        <f>(1/(1+EXP(('S Curve Equation'!$B$11-B126*'S Curve Equation'!$B$12)*'S Curve Equation'!$B$10))+'S Curve Equation'!$B$13)*'S Curve Equation'!$B$14</f>
        <v>0.1132686084142395</v>
      </c>
      <c r="C171">
        <f>(1/(1+EXP(('S Curve Equation'!$B$11-C126*'S Curve Equation'!$B$12)*'S Curve Equation'!$B$10))+'S Curve Equation'!$B$13)*'S Curve Equation'!$B$14</f>
        <v>0.11171213191972312</v>
      </c>
      <c r="D171">
        <f>(1/(1+EXP(('S Curve Equation'!$B$11-D126*'S Curve Equation'!$B$12)*'S Curve Equation'!$B$10))+'S Curve Equation'!$B$13)*'S Curve Equation'!$B$14</f>
        <v>0.10919883393379337</v>
      </c>
      <c r="E171">
        <f>(1/(1+EXP(('S Curve Equation'!$B$11-E126*'S Curve Equation'!$B$12)*'S Curve Equation'!$B$10))+'S Curve Equation'!$B$13)*'S Curve Equation'!$B$14</f>
        <v>0.10647994193768354</v>
      </c>
      <c r="F171">
        <f>(1/(1+EXP(('S Curve Equation'!$B$11-F126*'S Curve Equation'!$B$12)*'S Curve Equation'!$B$10))+'S Curve Equation'!$B$13)*'S Curve Equation'!$B$14</f>
        <v>0.10435744144848756</v>
      </c>
      <c r="G171">
        <f>(1/(1+EXP(('S Curve Equation'!$B$11-G126*'S Curve Equation'!$B$12)*'S Curve Equation'!$B$10))+'S Curve Equation'!$B$13)*'S Curve Equation'!$B$14</f>
        <v>0.10320052619432471</v>
      </c>
      <c r="H171">
        <f>(1/(1+EXP(('S Curve Equation'!$B$11-H126*'S Curve Equation'!$B$12)*'S Curve Equation'!$B$10))+'S Curve Equation'!$B$13)*'S Curve Equation'!$B$14</f>
        <v>0.10217228465107547</v>
      </c>
      <c r="I171">
        <f>(1/(1+EXP(('S Curve Equation'!$B$11-I126*'S Curve Equation'!$B$12)*'S Curve Equation'!$B$10))+'S Curve Equation'!$B$13)*'S Curve Equation'!$B$14</f>
        <v>0.10012656257785103</v>
      </c>
      <c r="J171">
        <f>(1/(1+EXP(('S Curve Equation'!$B$11-J126*'S Curve Equation'!$B$12)*'S Curve Equation'!$B$10))+'S Curve Equation'!$B$13)*'S Curve Equation'!$B$14</f>
        <v>9.7105662272981175E-2</v>
      </c>
      <c r="K171">
        <f>(1/(1+EXP(('S Curve Equation'!$B$11-K126*'S Curve Equation'!$B$12)*'S Curve Equation'!$B$10))+'S Curve Equation'!$B$13)*'S Curve Equation'!$B$14</f>
        <v>9.3865654796663048E-2</v>
      </c>
      <c r="L171">
        <f>(1/(1+EXP(('S Curve Equation'!$B$11-L126*'S Curve Equation'!$B$12)*'S Curve Equation'!$B$10))+'S Curve Equation'!$B$13)*'S Curve Equation'!$B$14</f>
        <v>9.3873252155350945E-2</v>
      </c>
      <c r="M171">
        <f>(1/(1+EXP(('S Curve Equation'!$B$11-M126*'S Curve Equation'!$B$12)*'S Curve Equation'!$B$10))+'S Curve Equation'!$B$13)*'S Curve Equation'!$B$14</f>
        <v>9.2210264873462913E-2</v>
      </c>
      <c r="N171">
        <f>(1/(1+EXP(('S Curve Equation'!$B$11-N126*'S Curve Equation'!$B$12)*'S Curve Equation'!$B$10))+'S Curve Equation'!$B$13)*'S Curve Equation'!$B$14</f>
        <v>9.0585586376517618E-2</v>
      </c>
      <c r="O171">
        <f>(1/(1+EXP(('S Curve Equation'!$B$11-O126*'S Curve Equation'!$B$12)*'S Curve Equation'!$B$10))+'S Curve Equation'!$B$13)*'S Curve Equation'!$B$14</f>
        <v>8.8998150998664344E-2</v>
      </c>
      <c r="P171">
        <f>(1/(1+EXP(('S Curve Equation'!$B$11-P126*'S Curve Equation'!$B$12)*'S Curve Equation'!$B$10))+'S Curve Equation'!$B$13)*'S Curve Equation'!$B$14</f>
        <v>8.7446925792824551E-2</v>
      </c>
      <c r="Q171">
        <f>(1/(1+EXP(('S Curve Equation'!$B$11-Q126*'S Curve Equation'!$B$12)*'S Curve Equation'!$B$10))+'S Curve Equation'!$B$13)*'S Curve Equation'!$B$14</f>
        <v>8.5930909522982726E-2</v>
      </c>
      <c r="R171">
        <f>(1/(1+EXP(('S Curve Equation'!$B$11-R126*'S Curve Equation'!$B$12)*'S Curve Equation'!$B$10))+'S Curve Equation'!$B$13)*'S Curve Equation'!$B$14</f>
        <v>8.4449131681585202E-2</v>
      </c>
      <c r="S171">
        <f>(1/(1+EXP(('S Curve Equation'!$B$11-S126*'S Curve Equation'!$B$12)*'S Curve Equation'!$B$10))+'S Curve Equation'!$B$13)*'S Curve Equation'!$B$14</f>
        <v>8.3000651532153136E-2</v>
      </c>
      <c r="T171">
        <f>(1/(1+EXP(('S Curve Equation'!$B$11-T126*'S Curve Equation'!$B$12)*'S Curve Equation'!$B$10))+'S Curve Equation'!$B$13)*'S Curve Equation'!$B$14</f>
        <v>8.1584557177110467E-2</v>
      </c>
      <c r="U171">
        <f>(1/(1+EXP(('S Curve Equation'!$B$11-U126*'S Curve Equation'!$B$12)*'S Curve Equation'!$B$10))+'S Curve Equation'!$B$13)*'S Curve Equation'!$B$14</f>
        <v>8.0199964650749633E-2</v>
      </c>
      <c r="V171">
        <f>(1/(1+EXP(('S Curve Equation'!$B$11-V126*'S Curve Equation'!$B$12)*'S Curve Equation'!$B$10))+'S Curve Equation'!$B$13)*'S Curve Equation'!$B$14</f>
        <v>7.884601703718741E-2</v>
      </c>
      <c r="W171">
        <f>(1/(1+EXP(('S Curve Equation'!$B$11-W126*'S Curve Equation'!$B$12)*'S Curve Equation'!$B$10))+'S Curve Equation'!$B$13)*'S Curve Equation'!$B$14</f>
        <v>7.7521883613088122E-2</v>
      </c>
      <c r="X171">
        <f>(1/(1+EXP(('S Curve Equation'!$B$11-X126*'S Curve Equation'!$B$12)*'S Curve Equation'!$B$10))+'S Curve Equation'!$B$13)*'S Curve Equation'!$B$14</f>
        <v>7.6226759014890177E-2</v>
      </c>
      <c r="Y171">
        <f>(1/(1+EXP(('S Curve Equation'!$B$11-Y126*'S Curve Equation'!$B$12)*'S Curve Equation'!$B$10))+'S Curve Equation'!$B$13)*'S Curve Equation'!$B$14</f>
        <v>7.4959862430214047E-2</v>
      </c>
      <c r="Z171">
        <f>(1/(1+EXP(('S Curve Equation'!$B$11-Z126*'S Curve Equation'!$B$12)*'S Curve Equation'!$B$10))+'S Curve Equation'!$B$13)*'S Curve Equation'!$B$14</f>
        <v>7.3720436813091247E-2</v>
      </c>
      <c r="AA171">
        <f>(1/(1+EXP(('S Curve Equation'!$B$11-AA126*'S Curve Equation'!$B$12)*'S Curve Equation'!$B$10))+'S Curve Equation'!$B$13)*'S Curve Equation'!$B$14</f>
        <v>7.2507748122620605E-2</v>
      </c>
      <c r="AB171">
        <f>(1/(1+EXP(('S Curve Equation'!$B$11-AB126*'S Curve Equation'!$B$12)*'S Curve Equation'!$B$10))+'S Curve Equation'!$B$13)*'S Curve Equation'!$B$14</f>
        <v>7.1321084584628686E-2</v>
      </c>
      <c r="AC171">
        <f>(1/(1+EXP(('S Curve Equation'!$B$11-AC126*'S Curve Equation'!$B$12)*'S Curve Equation'!$B$10))+'S Curve Equation'!$B$13)*'S Curve Equation'!$B$14</f>
        <v>7.015975597588342E-2</v>
      </c>
      <c r="AD171">
        <f>(1/(1+EXP(('S Curve Equation'!$B$11-AD126*'S Curve Equation'!$B$12)*'S Curve Equation'!$B$10))+'S Curve Equation'!$B$13)*'S Curve Equation'!$B$14</f>
        <v>6.902309293039377E-2</v>
      </c>
      <c r="AE171">
        <f>(1/(1+EXP(('S Curve Equation'!$B$11-AE126*'S Curve Equation'!$B$12)*'S Curve Equation'!$B$10))+'S Curve Equation'!$B$13)*'S Curve Equation'!$B$14</f>
        <v>6.791044626731324E-2</v>
      </c>
      <c r="AF171">
        <f>(1/(1+EXP(('S Curve Equation'!$B$11-AF126*'S Curve Equation'!$B$12)*'S Curve Equation'!$B$10))+'S Curve Equation'!$B$13)*'S Curve Equation'!$B$14</f>
        <v>6.682118633994702E-2</v>
      </c>
    </row>
    <row r="172" spans="1:32" x14ac:dyDescent="0.25">
      <c r="A172" t="s">
        <v>86</v>
      </c>
      <c r="B172">
        <f>(1/(1+EXP(('S Curve Equation'!$B$11-B127*'S Curve Equation'!$B$12)*'S Curve Equation'!$B$10))+'S Curve Equation'!$B$13)*'S Curve Equation'!$B$14</f>
        <v>0.17817225509533202</v>
      </c>
      <c r="C172">
        <f>(1/(1+EXP(('S Curve Equation'!$B$11-C127*'S Curve Equation'!$B$12)*'S Curve Equation'!$B$10))+'S Curve Equation'!$B$13)*'S Curve Equation'!$B$14</f>
        <v>0.17554505085393218</v>
      </c>
      <c r="D172">
        <f>(1/(1+EXP(('S Curve Equation'!$B$11-D127*'S Curve Equation'!$B$12)*'S Curve Equation'!$B$10))+'S Curve Equation'!$B$13)*'S Curve Equation'!$B$14</f>
        <v>0.17130282176562253</v>
      </c>
      <c r="E172">
        <f>(1/(1+EXP(('S Curve Equation'!$B$11-E127*'S Curve Equation'!$B$12)*'S Curve Equation'!$B$10))+'S Curve Equation'!$B$13)*'S Curve Equation'!$B$14</f>
        <v>0.16671409396599327</v>
      </c>
      <c r="F172">
        <f>(1/(1+EXP(('S Curve Equation'!$B$11-F127*'S Curve Equation'!$B$12)*'S Curve Equation'!$B$10))+'S Curve Equation'!$B$13)*'S Curve Equation'!$B$14</f>
        <v>0.16313270053511794</v>
      </c>
      <c r="G172">
        <f>(1/(1+EXP(('S Curve Equation'!$B$11-G127*'S Curve Equation'!$B$12)*'S Curve Equation'!$B$10))+'S Curve Equation'!$B$13)*'S Curve Equation'!$B$14</f>
        <v>0.16118100455118753</v>
      </c>
      <c r="H172">
        <f>(1/(1+EXP(('S Curve Equation'!$B$11-H127*'S Curve Equation'!$B$12)*'S Curve Equation'!$B$10))+'S Curve Equation'!$B$13)*'S Curve Equation'!$B$14</f>
        <v>0.15944668393127429</v>
      </c>
      <c r="I172">
        <f>(1/(1+EXP(('S Curve Equation'!$B$11-I127*'S Curve Equation'!$B$12)*'S Curve Equation'!$B$10))+'S Curve Equation'!$B$13)*'S Curve Equation'!$B$14</f>
        <v>0.15599720410769874</v>
      </c>
      <c r="J172">
        <f>(1/(1+EXP(('S Curve Equation'!$B$11-J127*'S Curve Equation'!$B$12)*'S Curve Equation'!$B$10))+'S Curve Equation'!$B$13)*'S Curve Equation'!$B$14</f>
        <v>0.15090641363482568</v>
      </c>
      <c r="K172">
        <f>(1/(1+EXP(('S Curve Equation'!$B$11-K127*'S Curve Equation'!$B$12)*'S Curve Equation'!$B$10))+'S Curve Equation'!$B$13)*'S Curve Equation'!$B$14</f>
        <v>0.1454514570569807</v>
      </c>
      <c r="L172">
        <f>(1/(1+EXP(('S Curve Equation'!$B$11-L127*'S Curve Equation'!$B$12)*'S Curve Equation'!$B$10))+'S Curve Equation'!$B$13)*'S Curve Equation'!$B$14</f>
        <v>0.14546424102226968</v>
      </c>
      <c r="M172">
        <f>(1/(1+EXP(('S Curve Equation'!$B$11-M127*'S Curve Equation'!$B$12)*'S Curve Equation'!$B$10))+'S Curve Equation'!$B$13)*'S Curve Equation'!$B$14</f>
        <v>0.14266684641969773</v>
      </c>
      <c r="N172">
        <f>(1/(1+EXP(('S Curve Equation'!$B$11-N127*'S Curve Equation'!$B$12)*'S Curve Equation'!$B$10))+'S Curve Equation'!$B$13)*'S Curve Equation'!$B$14</f>
        <v>0.13993573992697222</v>
      </c>
      <c r="O172">
        <f>(1/(1+EXP(('S Curve Equation'!$B$11-O127*'S Curve Equation'!$B$12)*'S Curve Equation'!$B$10))+'S Curve Equation'!$B$13)*'S Curve Equation'!$B$14</f>
        <v>0.13726917656695803</v>
      </c>
      <c r="P172">
        <f>(1/(1+EXP(('S Curve Equation'!$B$11-P127*'S Curve Equation'!$B$12)*'S Curve Equation'!$B$10))+'S Curve Equation'!$B$13)*'S Curve Equation'!$B$14</f>
        <v>0.13466545460766738</v>
      </c>
      <c r="Q172">
        <f>(1/(1+EXP(('S Curve Equation'!$B$11-Q127*'S Curve Equation'!$B$12)*'S Curve Equation'!$B$10))+'S Curve Equation'!$B$13)*'S Curve Equation'!$B$14</f>
        <v>0.13212291502125401</v>
      </c>
      <c r="R172">
        <f>(1/(1+EXP(('S Curve Equation'!$B$11-R127*'S Curve Equation'!$B$12)*'S Curve Equation'!$B$10))+'S Curve Equation'!$B$13)*'S Curve Equation'!$B$14</f>
        <v>0.12963994089363853</v>
      </c>
      <c r="S172">
        <f>(1/(1+EXP(('S Curve Equation'!$B$11-S127*'S Curve Equation'!$B$12)*'S Curve Equation'!$B$10))+'S Curve Equation'!$B$13)*'S Curve Equation'!$B$14</f>
        <v>0.12721495679140948</v>
      </c>
      <c r="T172">
        <f>(1/(1+EXP(('S Curve Equation'!$B$11-T127*'S Curve Equation'!$B$12)*'S Curve Equation'!$B$10))+'S Curve Equation'!$B$13)*'S Curve Equation'!$B$14</f>
        <v>0.12484642809207373</v>
      </c>
      <c r="U172">
        <f>(1/(1+EXP(('S Curve Equation'!$B$11-U127*'S Curve Equation'!$B$12)*'S Curve Equation'!$B$10))+'S Curve Equation'!$B$13)*'S Curve Equation'!$B$14</f>
        <v>0.12253286028321278</v>
      </c>
      <c r="V172">
        <f>(1/(1+EXP(('S Curve Equation'!$B$11-V127*'S Curve Equation'!$B$12)*'S Curve Equation'!$B$10))+'S Curve Equation'!$B$13)*'S Curve Equation'!$B$14</f>
        <v>0.12027279823562409</v>
      </c>
      <c r="W172">
        <f>(1/(1+EXP(('S Curve Equation'!$B$11-W127*'S Curve Equation'!$B$12)*'S Curve Equation'!$B$10))+'S Curve Equation'!$B$13)*'S Curve Equation'!$B$14</f>
        <v>0.11806482545505591</v>
      </c>
      <c r="X172">
        <f>(1/(1+EXP(('S Curve Equation'!$B$11-X127*'S Curve Equation'!$B$12)*'S Curve Equation'!$B$10))+'S Curve Equation'!$B$13)*'S Curve Equation'!$B$14</f>
        <v>0.11590756331674609</v>
      </c>
      <c r="Y172">
        <f>(1/(1+EXP(('S Curve Equation'!$B$11-Y127*'S Curve Equation'!$B$12)*'S Curve Equation'!$B$10))+'S Curve Equation'!$B$13)*'S Curve Equation'!$B$14</f>
        <v>0.11379967028657241</v>
      </c>
      <c r="Z172">
        <f>(1/(1+EXP(('S Curve Equation'!$B$11-Z127*'S Curve Equation'!$B$12)*'S Curve Equation'!$B$10))+'S Curve Equation'!$B$13)*'S Curve Equation'!$B$14</f>
        <v>0.11173984113226214</v>
      </c>
      <c r="AA172">
        <f>(1/(1+EXP(('S Curve Equation'!$B$11-AA127*'S Curve Equation'!$B$12)*'S Curve Equation'!$B$10))+'S Curve Equation'!$B$13)*'S Curve Equation'!$B$14</f>
        <v>0.10972680612777878</v>
      </c>
      <c r="AB172">
        <f>(1/(1+EXP(('S Curve Equation'!$B$11-AB127*'S Curve Equation'!$B$12)*'S Curve Equation'!$B$10))+'S Curve Equation'!$B$13)*'S Curve Equation'!$B$14</f>
        <v>0.10775933025369593</v>
      </c>
      <c r="AC172">
        <f>(1/(1+EXP(('S Curve Equation'!$B$11-AC127*'S Curve Equation'!$B$12)*'S Curve Equation'!$B$10))+'S Curve Equation'!$B$13)*'S Curve Equation'!$B$14</f>
        <v>0.1058362123960762</v>
      </c>
      <c r="AD172">
        <f>(1/(1+EXP(('S Curve Equation'!$B$11-AD127*'S Curve Equation'!$B$12)*'S Curve Equation'!$B$10))+'S Curve Equation'!$B$13)*'S Curve Equation'!$B$14</f>
        <v>0.10395628454611727</v>
      </c>
      <c r="AE172">
        <f>(1/(1+EXP(('S Curve Equation'!$B$11-AE127*'S Curve Equation'!$B$12)*'S Curve Equation'!$B$10))+'S Curve Equation'!$B$13)*'S Curve Equation'!$B$14</f>
        <v>0.1021184110025878</v>
      </c>
      <c r="AF172">
        <f>(1/(1+EXP(('S Curve Equation'!$B$11-AF127*'S Curve Equation'!$B$12)*'S Curve Equation'!$B$10))+'S Curve Equation'!$B$13)*'S Curve Equation'!$B$14</f>
        <v>0.10032148757884135</v>
      </c>
    </row>
    <row r="173" spans="1:32" x14ac:dyDescent="0.25">
      <c r="A173" t="s">
        <v>88</v>
      </c>
      <c r="B173">
        <f>(1/(1+EXP(('S Curve Equation'!$B$11-B128*'S Curve Equation'!$B$12)*'S Curve Equation'!$B$10))+'S Curve Equation'!$B$13)*'S Curve Equation'!$B$14</f>
        <v>0.22059897735573414</v>
      </c>
      <c r="C173">
        <f>(1/(1+EXP(('S Curve Equation'!$B$11-C128*'S Curve Equation'!$B$12)*'S Curve Equation'!$B$10))+'S Curve Equation'!$B$13)*'S Curve Equation'!$B$14</f>
        <v>0.21728884006648527</v>
      </c>
      <c r="D173">
        <f>(1/(1+EXP(('S Curve Equation'!$B$11-D128*'S Curve Equation'!$B$12)*'S Curve Equation'!$B$10))+'S Curve Equation'!$B$13)*'S Curve Equation'!$B$14</f>
        <v>0.21193967824144727</v>
      </c>
      <c r="E173">
        <f>(1/(1+EXP(('S Curve Equation'!$B$11-E128*'S Curve Equation'!$B$12)*'S Curve Equation'!$B$10))+'S Curve Equation'!$B$13)*'S Curve Equation'!$B$14</f>
        <v>0.20614816254086937</v>
      </c>
      <c r="F173">
        <f>(1/(1+EXP(('S Curve Equation'!$B$11-F128*'S Curve Equation'!$B$12)*'S Curve Equation'!$B$10))+'S Curve Equation'!$B$13)*'S Curve Equation'!$B$14</f>
        <v>0.20162439086657444</v>
      </c>
      <c r="G173">
        <f>(1/(1+EXP(('S Curve Equation'!$B$11-G128*'S Curve Equation'!$B$12)*'S Curve Equation'!$B$10))+'S Curve Equation'!$B$13)*'S Curve Equation'!$B$14</f>
        <v>0.19915789501871947</v>
      </c>
      <c r="H173">
        <f>(1/(1+EXP(('S Curve Equation'!$B$11-H128*'S Curve Equation'!$B$12)*'S Curve Equation'!$B$10))+'S Curve Equation'!$B$13)*'S Curve Equation'!$B$14</f>
        <v>0.19696541452105418</v>
      </c>
      <c r="I173">
        <f>(1/(1+EXP(('S Curve Equation'!$B$11-I128*'S Curve Equation'!$B$12)*'S Curve Equation'!$B$10))+'S Curve Equation'!$B$13)*'S Curve Equation'!$B$14</f>
        <v>0.19260284175044995</v>
      </c>
      <c r="J173">
        <f>(1/(1+EXP(('S Curve Equation'!$B$11-J128*'S Curve Equation'!$B$12)*'S Curve Equation'!$B$10))+'S Curve Equation'!$B$13)*'S Curve Equation'!$B$14</f>
        <v>0.18616044995770858</v>
      </c>
      <c r="K173">
        <f>(1/(1+EXP(('S Curve Equation'!$B$11-K128*'S Curve Equation'!$B$12)*'S Curve Equation'!$B$10))+'S Curve Equation'!$B$13)*'S Curve Equation'!$B$14</f>
        <v>0.17925263354435741</v>
      </c>
      <c r="L173">
        <f>(1/(1+EXP(('S Curve Equation'!$B$11-L128*'S Curve Equation'!$B$12)*'S Curve Equation'!$B$10))+'S Curve Equation'!$B$13)*'S Curve Equation'!$B$14</f>
        <v>0.17926882715264369</v>
      </c>
      <c r="M173">
        <f>(1/(1+EXP(('S Curve Equation'!$B$11-M128*'S Curve Equation'!$B$12)*'S Curve Equation'!$B$10))+'S Curve Equation'!$B$13)*'S Curve Equation'!$B$14</f>
        <v>0.17572486281143326</v>
      </c>
      <c r="N173">
        <f>(1/(1+EXP(('S Curve Equation'!$B$11-N128*'S Curve Equation'!$B$12)*'S Curve Equation'!$B$10))+'S Curve Equation'!$B$13)*'S Curve Equation'!$B$14</f>
        <v>0.17226405660321267</v>
      </c>
      <c r="O173">
        <f>(1/(1+EXP(('S Curve Equation'!$B$11-O128*'S Curve Equation'!$B$12)*'S Curve Equation'!$B$10))+'S Curve Equation'!$B$13)*'S Curve Equation'!$B$14</f>
        <v>0.16888438526075772</v>
      </c>
      <c r="P173">
        <f>(1/(1+EXP(('S Curve Equation'!$B$11-P128*'S Curve Equation'!$B$12)*'S Curve Equation'!$B$10))+'S Curve Equation'!$B$13)*'S Curve Equation'!$B$14</f>
        <v>0.16558386259439625</v>
      </c>
      <c r="Q173">
        <f>(1/(1+EXP(('S Curve Equation'!$B$11-Q128*'S Curve Equation'!$B$12)*'S Curve Equation'!$B$10))+'S Curve Equation'!$B$13)*'S Curve Equation'!$B$14</f>
        <v>0.16236054011800052</v>
      </c>
      <c r="R173">
        <f>(1/(1+EXP(('S Curve Equation'!$B$11-R128*'S Curve Equation'!$B$12)*'S Curve Equation'!$B$10))+'S Curve Equation'!$B$13)*'S Curve Equation'!$B$14</f>
        <v>0.15921250752974553</v>
      </c>
      <c r="S173">
        <f>(1/(1+EXP(('S Curve Equation'!$B$11-S128*'S Curve Equation'!$B$12)*'S Curve Equation'!$B$10))+'S Curve Equation'!$B$13)*'S Curve Equation'!$B$14</f>
        <v>0.15613789306014961</v>
      </c>
      <c r="T173">
        <f>(1/(1+EXP(('S Curve Equation'!$B$11-T128*'S Curve Equation'!$B$12)*'S Curve Equation'!$B$10))+'S Curve Equation'!$B$13)*'S Curve Equation'!$B$14</f>
        <v>0.1531348636991155</v>
      </c>
      <c r="U173">
        <f>(1/(1+EXP(('S Curve Equation'!$B$11-U128*'S Curve Equation'!$B$12)*'S Curve Equation'!$B$10))+'S Curve Equation'!$B$13)*'S Curve Equation'!$B$14</f>
        <v>0.15020162531294079</v>
      </c>
      <c r="V173">
        <f>(1/(1+EXP(('S Curve Equation'!$B$11-V128*'S Curve Equation'!$B$12)*'S Curve Equation'!$B$10))+'S Curve Equation'!$B$13)*'S Curve Equation'!$B$14</f>
        <v>0.14733642266155716</v>
      </c>
      <c r="W173">
        <f>(1/(1+EXP(('S Curve Equation'!$B$11-W128*'S Curve Equation'!$B$12)*'S Curve Equation'!$B$10))+'S Curve Equation'!$B$13)*'S Curve Equation'!$B$14</f>
        <v>0.14453753932553831</v>
      </c>
      <c r="X173">
        <f>(1/(1+EXP(('S Curve Equation'!$B$11-X128*'S Curve Equation'!$B$12)*'S Curve Equation'!$B$10))+'S Curve Equation'!$B$13)*'S Curve Equation'!$B$14</f>
        <v>0.14180329755179058</v>
      </c>
      <c r="Y173">
        <f>(1/(1+EXP(('S Curve Equation'!$B$11-Y128*'S Curve Equation'!$B$12)*'S Curve Equation'!$B$10))+'S Curve Equation'!$B$13)*'S Curve Equation'!$B$14</f>
        <v>0.13913205802618825</v>
      </c>
      <c r="Z173">
        <f>(1/(1+EXP(('S Curve Equation'!$B$11-Z128*'S Curve Equation'!$B$12)*'S Curve Equation'!$B$10))+'S Curve Equation'!$B$13)*'S Curve Equation'!$B$14</f>
        <v>0.1365222195808308</v>
      </c>
      <c r="AA173">
        <f>(1/(1+EXP(('S Curve Equation'!$B$11-AA128*'S Curve Equation'!$B$12)*'S Curve Equation'!$B$10))+'S Curve Equation'!$B$13)*'S Curve Equation'!$B$14</f>
        <v>0.1339722188430329</v>
      </c>
      <c r="AB173">
        <f>(1/(1+EXP(('S Curve Equation'!$B$11-AB128*'S Curve Equation'!$B$12)*'S Curve Equation'!$B$10))+'S Curve Equation'!$B$13)*'S Curve Equation'!$B$14</f>
        <v>0.13148052983263103</v>
      </c>
      <c r="AC173">
        <f>(1/(1+EXP(('S Curve Equation'!$B$11-AC128*'S Curve Equation'!$B$12)*'S Curve Equation'!$B$10))+'S Curve Equation'!$B$13)*'S Curve Equation'!$B$14</f>
        <v>0.12904566351367788</v>
      </c>
      <c r="AD173">
        <f>(1/(1+EXP(('S Curve Equation'!$B$11-AD128*'S Curve Equation'!$B$12)*'S Curve Equation'!$B$10))+'S Curve Equation'!$B$13)*'S Curve Equation'!$B$14</f>
        <v>0.12666616730613214</v>
      </c>
      <c r="AE173">
        <f>(1/(1+EXP(('S Curve Equation'!$B$11-AE128*'S Curve Equation'!$B$12)*'S Curve Equation'!$B$10))+'S Curve Equation'!$B$13)*'S Curve Equation'!$B$14</f>
        <v>0.12434062456270681</v>
      </c>
      <c r="AF173">
        <f>(1/(1+EXP(('S Curve Equation'!$B$11-AF128*'S Curve Equation'!$B$12)*'S Curve Equation'!$B$10))+'S Curve Equation'!$B$13)*'S Curve Equation'!$B$14</f>
        <v>0.1220676540156152</v>
      </c>
    </row>
    <row r="174" spans="1:32" x14ac:dyDescent="0.25">
      <c r="A174" t="s">
        <v>90</v>
      </c>
      <c r="B174">
        <f>(1/(1+EXP(('S Curve Equation'!$B$11-B129*'S Curve Equation'!$B$12)*'S Curve Equation'!$B$10))+'S Curve Equation'!$B$13)*'S Curve Equation'!$B$14</f>
        <v>0.164328231292517</v>
      </c>
      <c r="C174">
        <f>(1/(1+EXP(('S Curve Equation'!$B$11-C129*'S Curve Equation'!$B$12)*'S Curve Equation'!$B$10))+'S Curve Equation'!$B$13)*'S Curve Equation'!$B$14</f>
        <v>0.16192848583521707</v>
      </c>
      <c r="D174">
        <f>(1/(1+EXP(('S Curve Equation'!$B$11-D129*'S Curve Equation'!$B$12)*'S Curve Equation'!$B$10))+'S Curve Equation'!$B$13)*'S Curve Equation'!$B$14</f>
        <v>0.15805408987766212</v>
      </c>
      <c r="E174">
        <f>(1/(1+EXP(('S Curve Equation'!$B$11-E129*'S Curve Equation'!$B$12)*'S Curve Equation'!$B$10))+'S Curve Equation'!$B$13)*'S Curve Equation'!$B$14</f>
        <v>0.15386390809032918</v>
      </c>
      <c r="F174">
        <f>(1/(1+EXP(('S Curve Equation'!$B$11-F129*'S Curve Equation'!$B$12)*'S Curve Equation'!$B$10))+'S Curve Equation'!$B$13)*'S Curve Equation'!$B$14</f>
        <v>0.15059397776724276</v>
      </c>
      <c r="G174">
        <f>(1/(1+EXP(('S Curve Equation'!$B$11-G129*'S Curve Equation'!$B$12)*'S Curve Equation'!$B$10))+'S Curve Equation'!$B$13)*'S Curve Equation'!$B$14</f>
        <v>0.14881214184856328</v>
      </c>
      <c r="H174">
        <f>(1/(1+EXP(('S Curve Equation'!$B$11-H129*'S Curve Equation'!$B$12)*'S Curve Equation'!$B$10))+'S Curve Equation'!$B$13)*'S Curve Equation'!$B$14</f>
        <v>0.14722882754867778</v>
      </c>
      <c r="I174">
        <f>(1/(1+EXP(('S Curve Equation'!$B$11-I129*'S Curve Equation'!$B$12)*'S Curve Equation'!$B$10))+'S Curve Equation'!$B$13)*'S Curve Equation'!$B$14</f>
        <v>0.14407984463579604</v>
      </c>
      <c r="J174">
        <f>(1/(1+EXP(('S Curve Equation'!$B$11-J129*'S Curve Equation'!$B$12)*'S Curve Equation'!$B$10))+'S Curve Equation'!$B$13)*'S Curve Equation'!$B$14</f>
        <v>0.1394327989962649</v>
      </c>
      <c r="K174">
        <f>(1/(1+EXP(('S Curve Equation'!$B$11-K129*'S Curve Equation'!$B$12)*'S Curve Equation'!$B$10))+'S Curve Equation'!$B$13)*'S Curve Equation'!$B$14</f>
        <v>0.13445348946635069</v>
      </c>
      <c r="L174">
        <f>(1/(1+EXP(('S Curve Equation'!$B$11-L129*'S Curve Equation'!$B$12)*'S Curve Equation'!$B$10))+'S Curve Equation'!$B$13)*'S Curve Equation'!$B$14</f>
        <v>0.13446515871947914</v>
      </c>
      <c r="M174">
        <f>(1/(1+EXP(('S Curve Equation'!$B$11-M129*'S Curve Equation'!$B$12)*'S Curve Equation'!$B$10))+'S Curve Equation'!$B$13)*'S Curve Equation'!$B$14</f>
        <v>0.13191167051592634</v>
      </c>
      <c r="N174">
        <f>(1/(1+EXP(('S Curve Equation'!$B$11-N129*'S Curve Equation'!$B$12)*'S Curve Equation'!$B$10))+'S Curve Equation'!$B$13)*'S Curve Equation'!$B$14</f>
        <v>0.12941863840357865</v>
      </c>
      <c r="O174">
        <f>(1/(1+EXP(('S Curve Equation'!$B$11-O129*'S Curve Equation'!$B$12)*'S Curve Equation'!$B$10))+'S Curve Equation'!$B$13)*'S Curve Equation'!$B$14</f>
        <v>0.12698444112820959</v>
      </c>
      <c r="P174">
        <f>(1/(1+EXP(('S Curve Equation'!$B$11-P129*'S Curve Equation'!$B$12)*'S Curve Equation'!$B$10))+'S Curve Equation'!$B$13)*'S Curve Equation'!$B$14</f>
        <v>0.12460750026954043</v>
      </c>
      <c r="Q174">
        <f>(1/(1+EXP(('S Curve Equation'!$B$11-Q129*'S Curve Equation'!$B$12)*'S Curve Equation'!$B$10))+'S Curve Equation'!$B$13)*'S Curve Equation'!$B$14</f>
        <v>0.12228627946862822</v>
      </c>
      <c r="R174">
        <f>(1/(1+EXP(('S Curve Equation'!$B$11-R129*'S Curve Equation'!$B$12)*'S Curve Equation'!$B$10))+'S Curve Equation'!$B$13)*'S Curve Equation'!$B$14</f>
        <v>0.12001928363006466</v>
      </c>
      <c r="S174">
        <f>(1/(1+EXP(('S Curve Equation'!$B$11-S129*'S Curve Equation'!$B$12)*'S Curve Equation'!$B$10))+'S Curve Equation'!$B$13)*'S Curve Equation'!$B$14</f>
        <v>0.117805058103821</v>
      </c>
      <c r="T174">
        <f>(1/(1+EXP(('S Curve Equation'!$B$11-T129*'S Curve Equation'!$B$12)*'S Curve Equation'!$B$10))+'S Curve Equation'!$B$13)*'S Curve Equation'!$B$14</f>
        <v>0.11564218785110755</v>
      </c>
      <c r="U174">
        <f>(1/(1+EXP(('S Curve Equation'!$B$11-U129*'S Curve Equation'!$B$12)*'S Curve Equation'!$B$10))+'S Curve Equation'!$B$13)*'S Curve Equation'!$B$14</f>
        <v>0.1135292965982055</v>
      </c>
      <c r="V174">
        <f>(1/(1+EXP(('S Curve Equation'!$B$11-V129*'S Curve Equation'!$B$12)*'S Curve Equation'!$B$10))+'S Curve Equation'!$B$13)*'S Curve Equation'!$B$14</f>
        <v>0.11146504598184738</v>
      </c>
      <c r="W174">
        <f>(1/(1+EXP(('S Curve Equation'!$B$11-W129*'S Curve Equation'!$B$12)*'S Curve Equation'!$B$10))+'S Curve Equation'!$B$13)*'S Curve Equation'!$B$14</f>
        <v>0.10944813468935105</v>
      </c>
      <c r="X174">
        <f>(1/(1+EXP(('S Curve Equation'!$B$11-X129*'S Curve Equation'!$B$12)*'S Curve Equation'!$B$10))+'S Curve Equation'!$B$13)*'S Curve Equation'!$B$14</f>
        <v>0.10747729759640209</v>
      </c>
      <c r="Y174">
        <f>(1/(1+EXP(('S Curve Equation'!$B$11-Y129*'S Curve Equation'!$B$12)*'S Curve Equation'!$B$10))+'S Curve Equation'!$B$13)*'S Curve Equation'!$B$14</f>
        <v>0.10555130490506327</v>
      </c>
      <c r="Z174">
        <f>(1/(1+EXP(('S Curve Equation'!$B$11-Z129*'S Curve Equation'!$B$12)*'S Curve Equation'!$B$10))+'S Curve Equation'!$B$13)*'S Curve Equation'!$B$14</f>
        <v>0.1036689612843163</v>
      </c>
      <c r="AA174">
        <f>(1/(1+EXP(('S Curve Equation'!$B$11-AA129*'S Curve Equation'!$B$12)*'S Curve Equation'!$B$10))+'S Curve Equation'!$B$13)*'S Curve Equation'!$B$14</f>
        <v>0.10182910501518455</v>
      </c>
      <c r="AB174">
        <f>(1/(1+EXP(('S Curve Equation'!$B$11-AB129*'S Curve Equation'!$B$12)*'S Curve Equation'!$B$10))+'S Curve Equation'!$B$13)*'S Curve Equation'!$B$14</f>
        <v>0.10003060714225605</v>
      </c>
      <c r="AC174">
        <f>(1/(1+EXP(('S Curve Equation'!$B$11-AC129*'S Curve Equation'!$B$12)*'S Curve Equation'!$B$10))+'S Curve Equation'!$B$13)*'S Curve Equation'!$B$14</f>
        <v>9.8272370633200795E-2</v>
      </c>
      <c r="AD174">
        <f>(1/(1+EXP(('S Curve Equation'!$B$11-AD129*'S Curve Equation'!$B$12)*'S Curve Equation'!$B$10))+'S Curve Equation'!$B$13)*'S Curve Equation'!$B$14</f>
        <v>9.6553329547689817E-2</v>
      </c>
      <c r="AE174">
        <f>(1/(1+EXP(('S Curve Equation'!$B$11-AE129*'S Curve Equation'!$B$12)*'S Curve Equation'!$B$10))+'S Curve Equation'!$B$13)*'S Curve Equation'!$B$14</f>
        <v>9.4872448216942365E-2</v>
      </c>
      <c r="AF174">
        <f>(1/(1+EXP(('S Curve Equation'!$B$11-AF129*'S Curve Equation'!$B$12)*'S Curve Equation'!$B$10))+'S Curve Equation'!$B$13)*'S Curve Equation'!$B$14</f>
        <v>9.3228720434957543E-2</v>
      </c>
    </row>
    <row r="175" spans="1:32" x14ac:dyDescent="0.25">
      <c r="A175" t="s">
        <v>92</v>
      </c>
      <c r="B175">
        <f>(1/(1+EXP(('S Curve Equation'!$B$11-B130*'S Curve Equation'!$B$12)*'S Curve Equation'!$B$10))+'S Curve Equation'!$B$13)*'S Curve Equation'!$B$14</f>
        <v>0.20263964804692702</v>
      </c>
      <c r="C175">
        <f>(1/(1+EXP(('S Curve Equation'!$B$11-C130*'S Curve Equation'!$B$12)*'S Curve Equation'!$B$10))+'S Curve Equation'!$B$13)*'S Curve Equation'!$B$14</f>
        <v>0.19961540010404555</v>
      </c>
      <c r="D175">
        <f>(1/(1+EXP(('S Curve Equation'!$B$11-D130*'S Curve Equation'!$B$12)*'S Curve Equation'!$B$10))+'S Curve Equation'!$B$13)*'S Curve Equation'!$B$14</f>
        <v>0.19473013443389842</v>
      </c>
      <c r="E175">
        <f>(1/(1+EXP(('S Curve Equation'!$B$11-E130*'S Curve Equation'!$B$12)*'S Curve Equation'!$B$10))+'S Curve Equation'!$B$13)*'S Curve Equation'!$B$14</f>
        <v>0.18944338048589071</v>
      </c>
      <c r="F175">
        <f>(1/(1+EXP(('S Curve Equation'!$B$11-F130*'S Curve Equation'!$B$12)*'S Curve Equation'!$B$10))+'S Curve Equation'!$B$13)*'S Curve Equation'!$B$14</f>
        <v>0.18531557386281639</v>
      </c>
      <c r="G175">
        <f>(1/(1+EXP(('S Curve Equation'!$B$11-G130*'S Curve Equation'!$B$12)*'S Curve Equation'!$B$10))+'S Curve Equation'!$B$13)*'S Curve Equation'!$B$14</f>
        <v>0.18306555980982653</v>
      </c>
      <c r="H175">
        <f>(1/(1+EXP(('S Curve Equation'!$B$11-H130*'S Curve Equation'!$B$12)*'S Curve Equation'!$B$10))+'S Curve Equation'!$B$13)*'S Curve Equation'!$B$14</f>
        <v>0.1810658447303084</v>
      </c>
      <c r="I175">
        <f>(1/(1+EXP(('S Curve Equation'!$B$11-I130*'S Curve Equation'!$B$12)*'S Curve Equation'!$B$10))+'S Curve Equation'!$B$13)*'S Curve Equation'!$B$14</f>
        <v>0.17708772420927316</v>
      </c>
      <c r="J175">
        <f>(1/(1+EXP(('S Curve Equation'!$B$11-J130*'S Curve Equation'!$B$12)*'S Curve Equation'!$B$10))+'S Curve Equation'!$B$13)*'S Curve Equation'!$B$14</f>
        <v>0.17121507527885493</v>
      </c>
      <c r="K175">
        <f>(1/(1+EXP(('S Curve Equation'!$B$11-K130*'S Curve Equation'!$B$12)*'S Curve Equation'!$B$10))+'S Curve Equation'!$B$13)*'S Curve Equation'!$B$14</f>
        <v>0.16492052153265524</v>
      </c>
      <c r="L175">
        <f>(1/(1+EXP(('S Curve Equation'!$B$11-L130*'S Curve Equation'!$B$12)*'S Curve Equation'!$B$10))+'S Curve Equation'!$B$13)*'S Curve Equation'!$B$14</f>
        <v>0.16493527492968882</v>
      </c>
      <c r="M175">
        <f>(1/(1+EXP(('S Curve Equation'!$B$11-M130*'S Curve Equation'!$B$12)*'S Curve Equation'!$B$10))+'S Curve Equation'!$B$13)*'S Curve Equation'!$B$14</f>
        <v>0.16170676308807969</v>
      </c>
      <c r="N175">
        <f>(1/(1+EXP(('S Curve Equation'!$B$11-N130*'S Curve Equation'!$B$12)*'S Curve Equation'!$B$10))+'S Curve Equation'!$B$13)*'S Curve Equation'!$B$14</f>
        <v>0.15855448310335835</v>
      </c>
      <c r="O175">
        <f>(1/(1+EXP(('S Curve Equation'!$B$11-O130*'S Curve Equation'!$B$12)*'S Curve Equation'!$B$10))+'S Curve Equation'!$B$13)*'S Curve Equation'!$B$14</f>
        <v>0.15547650940311888</v>
      </c>
      <c r="P175">
        <f>(1/(1+EXP(('S Curve Equation'!$B$11-P130*'S Curve Equation'!$B$12)*'S Curve Equation'!$B$10))+'S Curve Equation'!$B$13)*'S Curve Equation'!$B$14</f>
        <v>0.15247095751745632</v>
      </c>
      <c r="Q175">
        <f>(1/(1+EXP(('S Curve Equation'!$B$11-Q130*'S Curve Equation'!$B$12)*'S Curve Equation'!$B$10))+'S Curve Equation'!$B$13)*'S Curve Equation'!$B$14</f>
        <v>0.14953598412919739</v>
      </c>
      <c r="R175">
        <f>(1/(1+EXP(('S Curve Equation'!$B$11-R130*'S Curve Equation'!$B$12)*'S Curve Equation'!$B$10))+'S Curve Equation'!$B$13)*'S Curve Equation'!$B$14</f>
        <v>0.14666978702280109</v>
      </c>
      <c r="S175">
        <f>(1/(1+EXP(('S Curve Equation'!$B$11-S130*'S Curve Equation'!$B$12)*'S Curve Equation'!$B$10))+'S Curve Equation'!$B$13)*'S Curve Equation'!$B$14</f>
        <v>0.14387060494199241</v>
      </c>
      <c r="T175">
        <f>(1/(1+EXP(('S Curve Equation'!$B$11-T130*'S Curve Equation'!$B$12)*'S Curve Equation'!$B$10))+'S Curve Equation'!$B$13)*'S Curve Equation'!$B$14</f>
        <v>0.14113671736546102</v>
      </c>
      <c r="U175">
        <f>(1/(1+EXP(('S Curve Equation'!$B$11-U130*'S Curve Equation'!$B$12)*'S Curve Equation'!$B$10))+'S Curve Equation'!$B$13)*'S Curve Equation'!$B$14</f>
        <v>0.13846644420928303</v>
      </c>
      <c r="V175">
        <f>(1/(1+EXP(('S Curve Equation'!$B$11-V130*'S Curve Equation'!$B$12)*'S Curve Equation'!$B$10))+'S Curve Equation'!$B$13)*'S Curve Equation'!$B$14</f>
        <v>0.13585814546408936</v>
      </c>
      <c r="W175">
        <f>(1/(1+EXP(('S Curve Equation'!$B$11-W130*'S Curve Equation'!$B$12)*'S Curve Equation'!$B$10))+'S Curve Equation'!$B$13)*'S Curve Equation'!$B$14</f>
        <v>0.13331022077437688</v>
      </c>
      <c r="X175">
        <f>(1/(1+EXP(('S Curve Equation'!$B$11-X130*'S Curve Equation'!$B$12)*'S Curve Equation'!$B$10))+'S Curve Equation'!$B$13)*'S Curve Equation'!$B$14</f>
        <v>0.13082110896681243</v>
      </c>
      <c r="Y175">
        <f>(1/(1+EXP(('S Curve Equation'!$B$11-Y130*'S Curve Equation'!$B$12)*'S Curve Equation'!$B$10))+'S Curve Equation'!$B$13)*'S Curve Equation'!$B$14</f>
        <v>0.12838928753382345</v>
      </c>
      <c r="Z175">
        <f>(1/(1+EXP(('S Curve Equation'!$B$11-Z130*'S Curve Equation'!$B$12)*'S Curve Equation'!$B$10))+'S Curve Equation'!$B$13)*'S Curve Equation'!$B$14</f>
        <v>0.12601327207826987</v>
      </c>
      <c r="AA175">
        <f>(1/(1+EXP(('S Curve Equation'!$B$11-AA130*'S Curve Equation'!$B$12)*'S Curve Equation'!$B$10))+'S Curve Equation'!$B$13)*'S Curve Equation'!$B$14</f>
        <v>0.12369161572451913</v>
      </c>
      <c r="AB175">
        <f>(1/(1+EXP(('S Curve Equation'!$B$11-AB130*'S Curve Equation'!$B$12)*'S Curve Equation'!$B$10))+'S Curve Equation'!$B$13)*'S Curve Equation'!$B$14</f>
        <v>0.12142290850080688</v>
      </c>
      <c r="AC175">
        <f>(1/(1+EXP(('S Curve Equation'!$B$11-AC130*'S Curve Equation'!$B$12)*'S Curve Equation'!$B$10))+'S Curve Equation'!$B$13)*'S Curve Equation'!$B$14</f>
        <v>0.11920577669734339</v>
      </c>
      <c r="AD175">
        <f>(1/(1+EXP(('S Curve Equation'!$B$11-AD130*'S Curve Equation'!$B$12)*'S Curve Equation'!$B$10))+'S Curve Equation'!$B$13)*'S Curve Equation'!$B$14</f>
        <v>0.11703888220424712</v>
      </c>
      <c r="AE175">
        <f>(1/(1+EXP(('S Curve Equation'!$B$11-AE130*'S Curve Equation'!$B$12)*'S Curve Equation'!$B$10))+'S Curve Equation'!$B$13)*'S Curve Equation'!$B$14</f>
        <v>0.11492092183302886</v>
      </c>
      <c r="AF175">
        <f>(1/(1+EXP(('S Curve Equation'!$B$11-AF130*'S Curve Equation'!$B$12)*'S Curve Equation'!$B$10))+'S Curve Equation'!$B$13)*'S Curve Equation'!$B$14</f>
        <v>0.11285062662500638</v>
      </c>
    </row>
    <row r="176" spans="1:32" x14ac:dyDescent="0.25">
      <c r="A176" t="s">
        <v>94</v>
      </c>
      <c r="B176">
        <f>(1/(1+EXP(('S Curve Equation'!$B$11-B131*'S Curve Equation'!$B$12)*'S Curve Equation'!$B$10))+'S Curve Equation'!$B$13)*'S Curve Equation'!$B$14</f>
        <v>0.18109058269130082</v>
      </c>
      <c r="C176">
        <f>(1/(1+EXP(('S Curve Equation'!$B$11-C131*'S Curve Equation'!$B$12)*'S Curve Equation'!$B$10))+'S Curve Equation'!$B$13)*'S Curve Equation'!$B$14</f>
        <v>0.17841564871781102</v>
      </c>
      <c r="D176">
        <f>(1/(1+EXP(('S Curve Equation'!$B$11-D131*'S Curve Equation'!$B$12)*'S Curve Equation'!$B$10))+'S Curve Equation'!$B$13)*'S Curve Equation'!$B$14</f>
        <v>0.17409618612515818</v>
      </c>
      <c r="E176">
        <f>(1/(1+EXP(('S Curve Equation'!$B$11-E131*'S Curve Equation'!$B$12)*'S Curve Equation'!$B$10))+'S Curve Equation'!$B$13)*'S Curve Equation'!$B$14</f>
        <v>0.16942371169695442</v>
      </c>
      <c r="F176">
        <f>(1/(1+EXP(('S Curve Equation'!$B$11-F131*'S Curve Equation'!$B$12)*'S Curve Equation'!$B$10))+'S Curve Equation'!$B$13)*'S Curve Equation'!$B$14</f>
        <v>0.16577682555614096</v>
      </c>
      <c r="G176">
        <f>(1/(1+EXP(('S Curve Equation'!$B$11-G131*'S Curve Equation'!$B$12)*'S Curve Equation'!$B$10))+'S Curve Equation'!$B$13)*'S Curve Equation'!$B$14</f>
        <v>0.16378939630830061</v>
      </c>
      <c r="H176">
        <f>(1/(1+EXP(('S Curve Equation'!$B$11-H131*'S Curve Equation'!$B$12)*'S Curve Equation'!$B$10))+'S Curve Equation'!$B$13)*'S Curve Equation'!$B$14</f>
        <v>0.16202329938500687</v>
      </c>
      <c r="I176">
        <f>(1/(1+EXP(('S Curve Equation'!$B$11-I131*'S Curve Equation'!$B$12)*'S Curve Equation'!$B$10))+'S Curve Equation'!$B$13)*'S Curve Equation'!$B$14</f>
        <v>0.15851056055940191</v>
      </c>
      <c r="J176">
        <f>(1/(1+EXP(('S Curve Equation'!$B$11-J131*'S Curve Equation'!$B$12)*'S Curve Equation'!$B$10))+'S Curve Equation'!$B$13)*'S Curve Equation'!$B$14</f>
        <v>0.15332629583603685</v>
      </c>
      <c r="K176">
        <f>(1/(1+EXP(('S Curve Equation'!$B$11-K131*'S Curve Equation'!$B$12)*'S Curve Equation'!$B$10))+'S Curve Equation'!$B$13)*'S Curve Equation'!$B$14</f>
        <v>0.14777107021963234</v>
      </c>
      <c r="L176">
        <f>(1/(1+EXP(('S Curve Equation'!$B$11-L131*'S Curve Equation'!$B$12)*'S Curve Equation'!$B$10))+'S Curve Equation'!$B$13)*'S Curve Equation'!$B$14</f>
        <v>0.14778408925891251</v>
      </c>
      <c r="M176">
        <f>(1/(1+EXP(('S Curve Equation'!$B$11-M131*'S Curve Equation'!$B$12)*'S Curve Equation'!$B$10))+'S Curve Equation'!$B$13)*'S Curve Equation'!$B$14</f>
        <v>0.14493524956721379</v>
      </c>
      <c r="N176">
        <f>(1/(1+EXP(('S Curve Equation'!$B$11-N131*'S Curve Equation'!$B$12)*'S Curve Equation'!$B$10))+'S Curve Equation'!$B$13)*'S Curve Equation'!$B$14</f>
        <v>0.14215391042159201</v>
      </c>
      <c r="O176">
        <f>(1/(1+EXP(('S Curve Equation'!$B$11-O131*'S Curve Equation'!$B$12)*'S Curve Equation'!$B$10))+'S Curve Equation'!$B$13)*'S Curve Equation'!$B$14</f>
        <v>0.13943830264476681</v>
      </c>
      <c r="P176">
        <f>(1/(1+EXP(('S Curve Equation'!$B$11-P131*'S Curve Equation'!$B$12)*'S Curve Equation'!$B$10))+'S Curve Equation'!$B$13)*'S Curve Equation'!$B$14</f>
        <v>0.13678670024536549</v>
      </c>
      <c r="Q176">
        <f>(1/(1+EXP(('S Curve Equation'!$B$11-Q131*'S Curve Equation'!$B$12)*'S Curve Equation'!$B$10))+'S Curve Equation'!$B$13)*'S Curve Equation'!$B$14</f>
        <v>0.13419741993530199</v>
      </c>
      <c r="R176">
        <f>(1/(1+EXP(('S Curve Equation'!$B$11-R131*'S Curve Equation'!$B$12)*'S Curve Equation'!$B$10))+'S Curve Equation'!$B$13)*'S Curve Equation'!$B$14</f>
        <v>0.13166882059217178</v>
      </c>
      <c r="S176">
        <f>(1/(1+EXP(('S Curve Equation'!$B$11-S131*'S Curve Equation'!$B$12)*'S Curve Equation'!$B$10))+'S Curve Equation'!$B$13)*'S Curve Equation'!$B$14</f>
        <v>0.12919930267370641</v>
      </c>
      <c r="T176">
        <f>(1/(1+EXP(('S Curve Equation'!$B$11-T131*'S Curve Equation'!$B$12)*'S Curve Equation'!$B$10))+'S Curve Equation'!$B$13)*'S Curve Equation'!$B$14</f>
        <v>0.12678730759073797</v>
      </c>
      <c r="U176">
        <f>(1/(1+EXP(('S Curve Equation'!$B$11-U131*'S Curve Equation'!$B$12)*'S Curve Equation'!$B$10))+'S Curve Equation'!$B$13)*'S Curve Equation'!$B$14</f>
        <v>0.12443131704458546</v>
      </c>
      <c r="V176">
        <f>(1/(1+EXP(('S Curve Equation'!$B$11-V131*'S Curve Equation'!$B$12)*'S Curve Equation'!$B$10))+'S Curve Equation'!$B$13)*'S Curve Equation'!$B$14</f>
        <v>0.12212985233427766</v>
      </c>
      <c r="W176">
        <f>(1/(1+EXP(('S Curve Equation'!$B$11-W131*'S Curve Equation'!$B$12)*'S Curve Equation'!$B$10))+'S Curve Equation'!$B$13)*'S Curve Equation'!$B$14</f>
        <v>0.11988147363853646</v>
      </c>
      <c r="X176">
        <f>(1/(1+EXP(('S Curve Equation'!$B$11-X131*'S Curve Equation'!$B$12)*'S Curve Equation'!$B$10))+'S Curve Equation'!$B$13)*'S Curve Equation'!$B$14</f>
        <v>0.11768477927702757</v>
      </c>
      <c r="Y176">
        <f>(1/(1+EXP(('S Curve Equation'!$B$11-Y131*'S Curve Equation'!$B$12)*'S Curve Equation'!$B$10))+'S Curve Equation'!$B$13)*'S Curve Equation'!$B$14</f>
        <v>0.11553840495496366</v>
      </c>
      <c r="Z176">
        <f>(1/(1+EXP(('S Curve Equation'!$B$11-Z131*'S Curve Equation'!$B$12)*'S Curve Equation'!$B$10))+'S Curve Equation'!$B$13)*'S Curve Equation'!$B$14</f>
        <v>0.11344102299476855</v>
      </c>
      <c r="AA176">
        <f>(1/(1+EXP(('S Curve Equation'!$B$11-AA131*'S Curve Equation'!$B$12)*'S Curve Equation'!$B$10))+'S Curve Equation'!$B$13)*'S Curve Equation'!$B$14</f>
        <v>0.11139134155816359</v>
      </c>
      <c r="AB176">
        <f>(1/(1+EXP(('S Curve Equation'!$B$11-AB131*'S Curve Equation'!$B$12)*'S Curve Equation'!$B$10))+'S Curve Equation'!$B$13)*'S Curve Equation'!$B$14</f>
        <v>0.10938810386171327</v>
      </c>
      <c r="AC176">
        <f>(1/(1+EXP(('S Curve Equation'!$B$11-AC131*'S Curve Equation'!$B$12)*'S Curve Equation'!$B$10))+'S Curve Equation'!$B$13)*'S Curve Equation'!$B$14</f>
        <v>0.10743008738856052</v>
      </c>
      <c r="AD176">
        <f>(1/(1+EXP(('S Curve Equation'!$B$11-AD131*'S Curve Equation'!$B$12)*'S Curve Equation'!$B$10))+'S Curve Equation'!$B$13)*'S Curve Equation'!$B$14</f>
        <v>0.10551610309881197</v>
      </c>
      <c r="AE176">
        <f>(1/(1+EXP(('S Curve Equation'!$B$11-AE131*'S Curve Equation'!$B$12)*'S Curve Equation'!$B$10))+'S Curve Equation'!$B$13)*'S Curve Equation'!$B$14</f>
        <v>0.10364499464077805</v>
      </c>
      <c r="AF176">
        <f>(1/(1+EXP(('S Curve Equation'!$B$11-AF131*'S Curve Equation'!$B$12)*'S Curve Equation'!$B$10))+'S Curve Equation'!$B$13)*'S Curve Equation'!$B$14</f>
        <v>0.10181563756502979</v>
      </c>
    </row>
    <row r="177" spans="1:32" x14ac:dyDescent="0.25">
      <c r="A177" t="s">
        <v>96</v>
      </c>
      <c r="B177">
        <f>(1/(1+EXP(('S Curve Equation'!$B$11-B132*'S Curve Equation'!$B$12)*'S Curve Equation'!$B$10))+'S Curve Equation'!$B$13)*'S Curve Equation'!$B$14</f>
        <v>0.17303240740740741</v>
      </c>
      <c r="C177">
        <f>(1/(1+EXP(('S Curve Equation'!$B$11-C132*'S Curve Equation'!$B$12)*'S Curve Equation'!$B$10))+'S Curve Equation'!$B$13)*'S Curve Equation'!$B$14</f>
        <v>0.17048946591720576</v>
      </c>
      <c r="D177">
        <f>(1/(1+EXP(('S Curve Equation'!$B$11-D132*'S Curve Equation'!$B$12)*'S Curve Equation'!$B$10))+'S Curve Equation'!$B$13)*'S Curve Equation'!$B$14</f>
        <v>0.16638354444970285</v>
      </c>
      <c r="E177">
        <f>(1/(1+EXP(('S Curve Equation'!$B$11-E132*'S Curve Equation'!$B$12)*'S Curve Equation'!$B$10))+'S Curve Equation'!$B$13)*'S Curve Equation'!$B$14</f>
        <v>0.16194256315262767</v>
      </c>
      <c r="F177">
        <f>(1/(1+EXP(('S Curve Equation'!$B$11-F132*'S Curve Equation'!$B$12)*'S Curve Equation'!$B$10))+'S Curve Equation'!$B$13)*'S Curve Equation'!$B$14</f>
        <v>0.15847667349688241</v>
      </c>
      <c r="G177">
        <f>(1/(1+EXP(('S Curve Equation'!$B$11-G132*'S Curve Equation'!$B$12)*'S Curve Equation'!$B$10))+'S Curve Equation'!$B$13)*'S Curve Equation'!$B$14</f>
        <v>0.15658798318949563</v>
      </c>
      <c r="H177">
        <f>(1/(1+EXP(('S Curve Equation'!$B$11-H132*'S Curve Equation'!$B$12)*'S Curve Equation'!$B$10))+'S Curve Equation'!$B$13)*'S Curve Equation'!$B$14</f>
        <v>0.15490968316921333</v>
      </c>
      <c r="I177">
        <f>(1/(1+EXP(('S Curve Equation'!$B$11-I132*'S Curve Equation'!$B$12)*'S Curve Equation'!$B$10))+'S Curve Equation'!$B$13)*'S Curve Equation'!$B$14</f>
        <v>0.15157170485429253</v>
      </c>
      <c r="J177">
        <f>(1/(1+EXP(('S Curve Equation'!$B$11-J132*'S Curve Equation'!$B$12)*'S Curve Equation'!$B$10))+'S Curve Equation'!$B$13)*'S Curve Equation'!$B$14</f>
        <v>0.14664562203975023</v>
      </c>
      <c r="K177">
        <f>(1/(1+EXP(('S Curve Equation'!$B$11-K132*'S Curve Equation'!$B$12)*'S Curve Equation'!$B$10))+'S Curve Equation'!$B$13)*'S Curve Equation'!$B$14</f>
        <v>0.14136728087386083</v>
      </c>
      <c r="L177">
        <f>(1/(1+EXP(('S Curve Equation'!$B$11-L132*'S Curve Equation'!$B$12)*'S Curve Equation'!$B$10))+'S Curve Equation'!$B$13)*'S Curve Equation'!$B$14</f>
        <v>0.14137965085172649</v>
      </c>
      <c r="M177">
        <f>(1/(1+EXP(('S Curve Equation'!$B$11-M132*'S Curve Equation'!$B$12)*'S Curve Equation'!$B$10))+'S Curve Equation'!$B$13)*'S Curve Equation'!$B$14</f>
        <v>0.13867284773039321</v>
      </c>
      <c r="N177">
        <f>(1/(1+EXP(('S Curve Equation'!$B$11-N132*'S Curve Equation'!$B$12)*'S Curve Equation'!$B$10))+'S Curve Equation'!$B$13)*'S Curve Equation'!$B$14</f>
        <v>0.13603018225806759</v>
      </c>
      <c r="O177">
        <f>(1/(1+EXP(('S Curve Equation'!$B$11-O132*'S Curve Equation'!$B$12)*'S Curve Equation'!$B$10))+'S Curve Equation'!$B$13)*'S Curve Equation'!$B$14</f>
        <v>0.13344995371084128</v>
      </c>
      <c r="P177">
        <f>(1/(1+EXP(('S Curve Equation'!$B$11-P132*'S Curve Equation'!$B$12)*'S Curve Equation'!$B$10))+'S Curve Equation'!$B$13)*'S Curve Equation'!$B$14</f>
        <v>0.13093050458919897</v>
      </c>
      <c r="Q177">
        <f>(1/(1+EXP(('S Curve Equation'!$B$11-Q132*'S Curve Equation'!$B$12)*'S Curve Equation'!$B$10))+'S Curve Equation'!$B$13)*'S Curve Equation'!$B$14</f>
        <v>0.12847021998227809</v>
      </c>
      <c r="R177">
        <f>(1/(1+EXP(('S Curve Equation'!$B$11-R132*'S Curve Equation'!$B$12)*'S Curve Equation'!$B$10))+'S Curve Equation'!$B$13)*'S Curve Equation'!$B$14</f>
        <v>0.12606752689221998</v>
      </c>
      <c r="S177">
        <f>(1/(1+EXP(('S Curve Equation'!$B$11-S132*'S Curve Equation'!$B$12)*'S Curve Equation'!$B$10))+'S Curve Equation'!$B$13)*'S Curve Equation'!$B$14</f>
        <v>0.1237208935245695</v>
      </c>
      <c r="T177">
        <f>(1/(1+EXP(('S Curve Equation'!$B$11-T132*'S Curve Equation'!$B$12)*'S Curve Equation'!$B$10))+'S Curve Equation'!$B$13)*'S Curve Equation'!$B$14</f>
        <v>0.1214288285501455</v>
      </c>
      <c r="U177">
        <f>(1/(1+EXP(('S Curve Equation'!$B$11-U132*'S Curve Equation'!$B$12)*'S Curve Equation'!$B$10))+'S Curve Equation'!$B$13)*'S Curve Equation'!$B$14</f>
        <v>0.1191898803433266</v>
      </c>
      <c r="V177">
        <f>(1/(1+EXP(('S Curve Equation'!$B$11-V132*'S Curve Equation'!$B$12)*'S Curve Equation'!$B$10))+'S Curve Equation'!$B$13)*'S Curve Equation'!$B$14</f>
        <v>0.11700263620125602</v>
      </c>
      <c r="W177">
        <f>(1/(1+EXP(('S Curve Equation'!$B$11-W132*'S Curve Equation'!$B$12)*'S Curve Equation'!$B$10))+'S Curve Equation'!$B$13)*'S Curve Equation'!$B$14</f>
        <v>0.11486572154803289</v>
      </c>
      <c r="X177">
        <f>(1/(1+EXP(('S Curve Equation'!$B$11-X132*'S Curve Equation'!$B$12)*'S Curve Equation'!$B$10))+'S Curve Equation'!$B$13)*'S Curve Equation'!$B$14</f>
        <v>0.1127777991275956</v>
      </c>
      <c r="Y177">
        <f>(1/(1+EXP(('S Curve Equation'!$B$11-Y132*'S Curve Equation'!$B$12)*'S Curve Equation'!$B$10))+'S Curve Equation'!$B$13)*'S Curve Equation'!$B$14</f>
        <v>0.11073756818862827</v>
      </c>
      <c r="Z177">
        <f>(1/(1+EXP(('S Curve Equation'!$B$11-Z132*'S Curve Equation'!$B$12)*'S Curve Equation'!$B$10))+'S Curve Equation'!$B$13)*'S Curve Equation'!$B$14</f>
        <v>0.10874376366449698</v>
      </c>
      <c r="AA177">
        <f>(1/(1+EXP(('S Curve Equation'!$B$11-AA132*'S Curve Equation'!$B$12)*'S Curve Equation'!$B$10))+'S Curve Equation'!$B$13)*'S Curve Equation'!$B$14</f>
        <v>0.10679515535091902</v>
      </c>
      <c r="AB177">
        <f>(1/(1+EXP(('S Curve Equation'!$B$11-AB132*'S Curve Equation'!$B$12)*'S Curve Equation'!$B$10))+'S Curve Equation'!$B$13)*'S Curve Equation'!$B$14</f>
        <v>0.10489054708379039</v>
      </c>
      <c r="AC177">
        <f>(1/(1+EXP(('S Curve Equation'!$B$11-AC132*'S Curve Equation'!$B$12)*'S Curve Equation'!$B$10))+'S Curve Equation'!$B$13)*'S Curve Equation'!$B$14</f>
        <v>0.10302877591932871</v>
      </c>
      <c r="AD177">
        <f>(1/(1+EXP(('S Curve Equation'!$B$11-AD132*'S Curve Equation'!$B$12)*'S Curve Equation'!$B$10))+'S Curve Equation'!$B$13)*'S Curve Equation'!$B$14</f>
        <v>0.10120871131846221</v>
      </c>
      <c r="AE177">
        <f>(1/(1+EXP(('S Curve Equation'!$B$11-AE132*'S Curve Equation'!$B$12)*'S Curve Equation'!$B$10))+'S Curve Equation'!$B$13)*'S Curve Equation'!$B$14</f>
        <v>9.9429254337174255E-2</v>
      </c>
      <c r="AF177">
        <f>(1/(1+EXP(('S Curve Equation'!$B$11-AF132*'S Curve Equation'!$B$12)*'S Curve Equation'!$B$10))+'S Curve Equation'!$B$13)*'S Curve Equation'!$B$14</f>
        <v>9.7689336824307749E-2</v>
      </c>
    </row>
    <row r="178" spans="1:32" x14ac:dyDescent="0.25">
      <c r="A178" t="s">
        <v>98</v>
      </c>
      <c r="B178">
        <f>(1/(1+EXP(('S Curve Equation'!$B$11-B133*'S Curve Equation'!$B$12)*'S Curve Equation'!$B$10))+'S Curve Equation'!$B$13)*'S Curve Equation'!$B$14</f>
        <v>0.14340638216070739</v>
      </c>
      <c r="C178">
        <f>(1/(1+EXP(('S Curve Equation'!$B$11-C133*'S Curve Equation'!$B$12)*'S Curve Equation'!$B$10))+'S Curve Equation'!$B$13)*'S Curve Equation'!$B$14</f>
        <v>0.14135245694925883</v>
      </c>
      <c r="D178">
        <f>(1/(1+EXP(('S Curve Equation'!$B$11-D133*'S Curve Equation'!$B$12)*'S Curve Equation'!$B$10))+'S Curve Equation'!$B$13)*'S Curve Equation'!$B$14</f>
        <v>0.13803666382943472</v>
      </c>
      <c r="E178">
        <f>(1/(1+EXP(('S Curve Equation'!$B$11-E133*'S Curve Equation'!$B$12)*'S Curve Equation'!$B$10))+'S Curve Equation'!$B$13)*'S Curve Equation'!$B$14</f>
        <v>0.13445087102697967</v>
      </c>
      <c r="F178">
        <f>(1/(1+EXP(('S Curve Equation'!$B$11-F133*'S Curve Equation'!$B$12)*'S Curve Equation'!$B$10))+'S Curve Equation'!$B$13)*'S Curve Equation'!$B$14</f>
        <v>0.13165267715469547</v>
      </c>
      <c r="G178">
        <f>(1/(1+EXP(('S Curve Equation'!$B$11-G133*'S Curve Equation'!$B$12)*'S Curve Equation'!$B$10))+'S Curve Equation'!$B$13)*'S Curve Equation'!$B$14</f>
        <v>0.13012789722921683</v>
      </c>
      <c r="H178">
        <f>(1/(1+EXP(('S Curve Equation'!$B$11-H133*'S Curve Equation'!$B$12)*'S Curve Equation'!$B$10))+'S Curve Equation'!$B$13)*'S Curve Equation'!$B$14</f>
        <v>0.12877298519243374</v>
      </c>
      <c r="I178">
        <f>(1/(1+EXP(('S Curve Equation'!$B$11-I133*'S Curve Equation'!$B$12)*'S Curve Equation'!$B$10))+'S Curve Equation'!$B$13)*'S Curve Equation'!$B$14</f>
        <v>0.12607818324103184</v>
      </c>
      <c r="J178">
        <f>(1/(1+EXP(('S Curve Equation'!$B$11-J133*'S Curve Equation'!$B$12)*'S Curve Equation'!$B$10))+'S Curve Equation'!$B$13)*'S Curve Equation'!$B$14</f>
        <v>0.12210105630052603</v>
      </c>
      <c r="K178">
        <f>(1/(1+EXP(('S Curve Equation'!$B$11-K133*'S Curve Equation'!$B$12)*'S Curve Equation'!$B$10))+'S Curve Equation'!$B$13)*'S Curve Equation'!$B$14</f>
        <v>0.1178388674910133</v>
      </c>
      <c r="L178">
        <f>(1/(1+EXP(('S Curve Equation'!$B$11-L133*'S Curve Equation'!$B$12)*'S Curve Equation'!$B$10))+'S Curve Equation'!$B$13)*'S Curve Equation'!$B$14</f>
        <v>0.11784885722662565</v>
      </c>
      <c r="M178">
        <f>(1/(1+EXP(('S Curve Equation'!$B$11-M133*'S Curve Equation'!$B$12)*'S Curve Equation'!$B$10))+'S Curve Equation'!$B$13)*'S Curve Equation'!$B$14</f>
        <v>0.11566273989833989</v>
      </c>
      <c r="N178">
        <f>(1/(1+EXP(('S Curve Equation'!$B$11-N133*'S Curve Equation'!$B$12)*'S Curve Equation'!$B$10))+'S Curve Equation'!$B$13)*'S Curve Equation'!$B$14</f>
        <v>0.11352807117269435</v>
      </c>
      <c r="O178">
        <f>(1/(1+EXP(('S Curve Equation'!$B$11-O133*'S Curve Equation'!$B$12)*'S Curve Equation'!$B$10))+'S Curve Equation'!$B$13)*'S Curve Equation'!$B$14</f>
        <v>0.11144344156197122</v>
      </c>
      <c r="P178">
        <f>(1/(1+EXP(('S Curve Equation'!$B$11-P133*'S Curve Equation'!$B$12)*'S Curve Equation'!$B$10))+'S Curve Equation'!$B$13)*'S Curve Equation'!$B$14</f>
        <v>0.10940748175742426</v>
      </c>
      <c r="Q178">
        <f>(1/(1+EXP(('S Curve Equation'!$B$11-Q133*'S Curve Equation'!$B$12)*'S Curve Equation'!$B$10))+'S Curve Equation'!$B$13)*'S Curve Equation'!$B$14</f>
        <v>0.10741886164722053</v>
      </c>
      <c r="R178">
        <f>(1/(1+EXP(('S Curve Equation'!$B$11-R133*'S Curve Equation'!$B$12)*'S Curve Equation'!$B$10))+'S Curve Equation'!$B$13)*'S Curve Equation'!$B$14</f>
        <v>0.10547628933740387</v>
      </c>
      <c r="S178">
        <f>(1/(1+EXP(('S Curve Equation'!$B$11-S133*'S Curve Equation'!$B$12)*'S Curve Equation'!$B$10))+'S Curve Equation'!$B$13)*'S Curve Equation'!$B$14</f>
        <v>0.10357851017833704</v>
      </c>
      <c r="T178">
        <f>(1/(1+EXP(('S Curve Equation'!$B$11-T133*'S Curve Equation'!$B$12)*'S Curve Equation'!$B$10))+'S Curve Equation'!$B$13)*'S Curve Equation'!$B$14</f>
        <v>0.10172430579878365</v>
      </c>
      <c r="U178">
        <f>(1/(1+EXP(('S Curve Equation'!$B$11-U133*'S Curve Equation'!$B$12)*'S Curve Equation'!$B$10))+'S Curve Equation'!$B$13)*'S Curve Equation'!$B$14</f>
        <v>9.9912493149529977E-2</v>
      </c>
      <c r="V178">
        <f>(1/(1+EXP(('S Curve Equation'!$B$11-V133*'S Curve Equation'!$B$12)*'S Curve Equation'!$B$10))+'S Curve Equation'!$B$13)*'S Curve Equation'!$B$14</f>
        <v>9.8141923558210664E-2</v>
      </c>
      <c r="W178">
        <f>(1/(1+EXP(('S Curve Equation'!$B$11-W133*'S Curve Equation'!$B$12)*'S Curve Equation'!$B$10))+'S Curve Equation'!$B$13)*'S Curve Equation'!$B$14</f>
        <v>9.6411481796772711E-2</v>
      </c>
      <c r="X178">
        <f>(1/(1+EXP(('S Curve Equation'!$B$11-X133*'S Curve Equation'!$B$12)*'S Curve Equation'!$B$10))+'S Curve Equation'!$B$13)*'S Curve Equation'!$B$14</f>
        <v>9.4720085162827108E-2</v>
      </c>
      <c r="Y178">
        <f>(1/(1+EXP(('S Curve Equation'!$B$11-Y133*'S Curve Equation'!$B$12)*'S Curve Equation'!$B$10))+'S Curve Equation'!$B$13)*'S Curve Equation'!$B$14</f>
        <v>9.3066682575946594E-2</v>
      </c>
      <c r="Z178">
        <f>(1/(1+EXP(('S Curve Equation'!$B$11-Z133*'S Curve Equation'!$B$12)*'S Curve Equation'!$B$10))+'S Curve Equation'!$B$13)*'S Curve Equation'!$B$14</f>
        <v>9.1450253689806235E-2</v>
      </c>
      <c r="AA178">
        <f>(1/(1+EXP(('S Curve Equation'!$B$11-AA133*'S Curve Equation'!$B$12)*'S Curve Equation'!$B$10))+'S Curve Equation'!$B$13)*'S Curve Equation'!$B$14</f>
        <v>8.9869808020917888E-2</v>
      </c>
      <c r="AB178">
        <f>(1/(1+EXP(('S Curve Equation'!$B$11-AB133*'S Curve Equation'!$B$12)*'S Curve Equation'!$B$10))+'S Curve Equation'!$B$13)*'S Curve Equation'!$B$14</f>
        <v>8.832438409457545E-2</v>
      </c>
      <c r="AC178">
        <f>(1/(1+EXP(('S Curve Equation'!$B$11-AC133*'S Curve Equation'!$B$12)*'S Curve Equation'!$B$10))+'S Curve Equation'!$B$13)*'S Curve Equation'!$B$14</f>
        <v>8.6813048608502405E-2</v>
      </c>
      <c r="AD178">
        <f>(1/(1+EXP(('S Curve Equation'!$B$11-AD133*'S Curve Equation'!$B$12)*'S Curve Equation'!$B$10))+'S Curve Equation'!$B$13)*'S Curve Equation'!$B$14</f>
        <v>8.533489561458886E-2</v>
      </c>
      <c r="AE178">
        <f>(1/(1+EXP(('S Curve Equation'!$B$11-AE133*'S Curve Equation'!$B$12)*'S Curve Equation'!$B$10))+'S Curve Equation'!$B$13)*'S Curve Equation'!$B$14</f>
        <v>8.3889045719009209E-2</v>
      </c>
      <c r="AF178">
        <f>(1/(1+EXP(('S Curve Equation'!$B$11-AF133*'S Curve Equation'!$B$12)*'S Curve Equation'!$B$10))+'S Curve Equation'!$B$13)*'S Curve Equation'!$B$14</f>
        <v>8.2474645300916569E-2</v>
      </c>
    </row>
    <row r="179" spans="1:32" x14ac:dyDescent="0.25">
      <c r="A179" t="s">
        <v>100</v>
      </c>
      <c r="B179">
        <f>(1/(1+EXP(('S Curve Equation'!$B$11-B134*'S Curve Equation'!$B$12)*'S Curve Equation'!$B$10))+'S Curve Equation'!$B$13)*'S Curve Equation'!$B$14</f>
        <v>0.19724770642201836</v>
      </c>
      <c r="C179">
        <f>(1/(1+EXP(('S Curve Equation'!$B$11-C134*'S Curve Equation'!$B$12)*'S Curve Equation'!$B$10))+'S Curve Equation'!$B$13)*'S Curve Equation'!$B$14</f>
        <v>0.19431028728129518</v>
      </c>
      <c r="D179">
        <f>(1/(1+EXP(('S Curve Equation'!$B$11-D134*'S Curve Equation'!$B$12)*'S Curve Equation'!$B$10))+'S Curve Equation'!$B$13)*'S Curve Equation'!$B$14</f>
        <v>0.18956576048187845</v>
      </c>
      <c r="E179">
        <f>(1/(1+EXP(('S Curve Equation'!$B$11-E134*'S Curve Equation'!$B$12)*'S Curve Equation'!$B$10))+'S Curve Equation'!$B$13)*'S Curve Equation'!$B$14</f>
        <v>0.18443193551427545</v>
      </c>
      <c r="F179">
        <f>(1/(1+EXP(('S Curve Equation'!$B$11-F134*'S Curve Equation'!$B$12)*'S Curve Equation'!$B$10))+'S Curve Equation'!$B$13)*'S Curve Equation'!$B$14</f>
        <v>0.18042394964969982</v>
      </c>
      <c r="G179">
        <f>(1/(1+EXP(('S Curve Equation'!$B$11-G134*'S Curve Equation'!$B$12)*'S Curve Equation'!$B$10))+'S Curve Equation'!$B$13)*'S Curve Equation'!$B$14</f>
        <v>0.17823939147820886</v>
      </c>
      <c r="H179">
        <f>(1/(1+EXP(('S Curve Equation'!$B$11-H134*'S Curve Equation'!$B$12)*'S Curve Equation'!$B$10))+'S Curve Equation'!$B$13)*'S Curve Equation'!$B$14</f>
        <v>0.17629793087234436</v>
      </c>
      <c r="I179">
        <f>(1/(1+EXP(('S Curve Equation'!$B$11-I134*'S Curve Equation'!$B$12)*'S Curve Equation'!$B$10))+'S Curve Equation'!$B$13)*'S Curve Equation'!$B$14</f>
        <v>0.17243590964224215</v>
      </c>
      <c r="J179">
        <f>(1/(1+EXP(('S Curve Equation'!$B$11-J134*'S Curve Equation'!$B$12)*'S Curve Equation'!$B$10))+'S Curve Equation'!$B$13)*'S Curve Equation'!$B$14</f>
        <v>0.16673511725025819</v>
      </c>
      <c r="K179">
        <f>(1/(1+EXP(('S Curve Equation'!$B$11-K134*'S Curve Equation'!$B$12)*'S Curve Equation'!$B$10))+'S Curve Equation'!$B$13)*'S Curve Equation'!$B$14</f>
        <v>0.16062529590495445</v>
      </c>
      <c r="L179">
        <f>(1/(1+EXP(('S Curve Equation'!$B$11-L134*'S Curve Equation'!$B$12)*'S Curve Equation'!$B$10))+'S Curve Equation'!$B$13)*'S Curve Equation'!$B$14</f>
        <v>0.1606396157625386</v>
      </c>
      <c r="M179">
        <f>(1/(1+EXP(('S Curve Equation'!$B$11-M134*'S Curve Equation'!$B$12)*'S Curve Equation'!$B$10))+'S Curve Equation'!$B$13)*'S Curve Equation'!$B$14</f>
        <v>0.15750603098087643</v>
      </c>
      <c r="N179">
        <f>(1/(1+EXP(('S Curve Equation'!$B$11-N134*'S Curve Equation'!$B$12)*'S Curve Equation'!$B$10))+'S Curve Equation'!$B$13)*'S Curve Equation'!$B$14</f>
        <v>0.15444653291970814</v>
      </c>
      <c r="O179">
        <f>(1/(1+EXP(('S Curve Equation'!$B$11-O134*'S Curve Equation'!$B$12)*'S Curve Equation'!$B$10))+'S Curve Equation'!$B$13)*'S Curve Equation'!$B$14</f>
        <v>0.15145923130068412</v>
      </c>
      <c r="P179">
        <f>(1/(1+EXP(('S Curve Equation'!$B$11-P134*'S Curve Equation'!$B$12)*'S Curve Equation'!$B$10))+'S Curve Equation'!$B$13)*'S Curve Equation'!$B$14</f>
        <v>0.14854227774607717</v>
      </c>
      <c r="Q179">
        <f>(1/(1+EXP(('S Curve Equation'!$B$11-Q134*'S Curve Equation'!$B$12)*'S Curve Equation'!$B$10))+'S Curve Equation'!$B$13)*'S Curve Equation'!$B$14</f>
        <v>0.14569386567909132</v>
      </c>
      <c r="R179">
        <f>(1/(1+EXP(('S Curve Equation'!$B$11-R134*'S Curve Equation'!$B$12)*'S Curve Equation'!$B$10))+'S Curve Equation'!$B$13)*'S Curve Equation'!$B$14</f>
        <v>0.14291223013517776</v>
      </c>
      <c r="S179">
        <f>(1/(1+EXP(('S Curve Equation'!$B$11-S134*'S Curve Equation'!$B$12)*'S Curve Equation'!$B$10))+'S Curve Equation'!$B$13)*'S Curve Equation'!$B$14</f>
        <v>0.14019564749366423</v>
      </c>
      <c r="T179">
        <f>(1/(1+EXP(('S Curve Equation'!$B$11-T134*'S Curve Equation'!$B$12)*'S Curve Equation'!$B$10))+'S Curve Equation'!$B$13)*'S Curve Equation'!$B$14</f>
        <v>0.13754243513829753</v>
      </c>
      <c r="U179">
        <f>(1/(1+EXP(('S Curve Equation'!$B$11-U134*'S Curve Equation'!$B$12)*'S Curve Equation'!$B$10))+'S Curve Equation'!$B$13)*'S Curve Equation'!$B$14</f>
        <v>0.13495095105465882</v>
      </c>
      <c r="V179">
        <f>(1/(1+EXP(('S Curve Equation'!$B$11-V134*'S Curve Equation'!$B$12)*'S Curve Equation'!$B$10))+'S Curve Equation'!$B$13)*'S Curve Equation'!$B$14</f>
        <v>0.13241959337180659</v>
      </c>
      <c r="W179">
        <f>(1/(1+EXP(('S Curve Equation'!$B$11-W134*'S Curve Equation'!$B$12)*'S Curve Equation'!$B$10))+'S Curve Equation'!$B$13)*'S Curve Equation'!$B$14</f>
        <v>0.12994679985490684</v>
      </c>
      <c r="X179">
        <f>(1/(1+EXP(('S Curve Equation'!$B$11-X134*'S Curve Equation'!$B$12)*'S Curve Equation'!$B$10))+'S Curve Equation'!$B$13)*'S Curve Equation'!$B$14</f>
        <v>0.12753104735509446</v>
      </c>
      <c r="Y179">
        <f>(1/(1+EXP(('S Curve Equation'!$B$11-Y134*'S Curve Equation'!$B$12)*'S Curve Equation'!$B$10))+'S Curve Equation'!$B$13)*'S Curve Equation'!$B$14</f>
        <v>0.12517085122228311</v>
      </c>
      <c r="Z179">
        <f>(1/(1+EXP(('S Curve Equation'!$B$11-Z134*'S Curve Equation'!$B$12)*'S Curve Equation'!$B$10))+'S Curve Equation'!$B$13)*'S Curve Equation'!$B$14</f>
        <v>0.12286476468617664</v>
      </c>
      <c r="AA179">
        <f>(1/(1+EXP(('S Curve Equation'!$B$11-AA134*'S Curve Equation'!$B$12)*'S Curve Equation'!$B$10))+'S Curve Equation'!$B$13)*'S Curve Equation'!$B$14</f>
        <v>0.12061137821028589</v>
      </c>
      <c r="AB179">
        <f>(1/(1+EXP(('S Curve Equation'!$B$11-AB134*'S Curve Equation'!$B$12)*'S Curve Equation'!$B$10))+'S Curve Equation'!$B$13)*'S Curve Equation'!$B$14</f>
        <v>0.11840931882335114</v>
      </c>
      <c r="AC179">
        <f>(1/(1+EXP(('S Curve Equation'!$B$11-AC134*'S Curve Equation'!$B$12)*'S Curve Equation'!$B$10))+'S Curve Equation'!$B$13)*'S Curve Equation'!$B$14</f>
        <v>0.1162572494321691</v>
      </c>
      <c r="AD179">
        <f>(1/(1+EXP(('S Curve Equation'!$B$11-AD134*'S Curve Equation'!$B$12)*'S Curve Equation'!$B$10))+'S Curve Equation'!$B$13)*'S Curve Equation'!$B$14</f>
        <v>0.11415386811947864</v>
      </c>
      <c r="AE179">
        <f>(1/(1+EXP(('S Curve Equation'!$B$11-AE134*'S Curve Equation'!$B$12)*'S Curve Equation'!$B$10))+'S Curve Equation'!$B$13)*'S Curve Equation'!$B$14</f>
        <v>0.11209790743022323</v>
      </c>
      <c r="AF179">
        <f>(1/(1+EXP(('S Curve Equation'!$B$11-AF134*'S Curve Equation'!$B$12)*'S Curve Equation'!$B$10))+'S Curve Equation'!$B$13)*'S Curve Equation'!$B$14</f>
        <v>0.110088133649191</v>
      </c>
    </row>
    <row r="181" spans="1:32" x14ac:dyDescent="0.25">
      <c r="A181" t="s">
        <v>527</v>
      </c>
    </row>
    <row r="182" spans="1:32" x14ac:dyDescent="0.25">
      <c r="B182">
        <v>2020</v>
      </c>
      <c r="C182">
        <v>2021</v>
      </c>
      <c r="D182">
        <v>2022</v>
      </c>
      <c r="E182">
        <v>2023</v>
      </c>
      <c r="F182">
        <v>2024</v>
      </c>
      <c r="G182">
        <v>2025</v>
      </c>
      <c r="H182">
        <v>2026</v>
      </c>
      <c r="I182">
        <v>2027</v>
      </c>
      <c r="J182">
        <v>2028</v>
      </c>
      <c r="K182">
        <v>2029</v>
      </c>
      <c r="L182">
        <v>2030</v>
      </c>
      <c r="M182">
        <v>2031</v>
      </c>
      <c r="N182">
        <v>2032</v>
      </c>
      <c r="O182">
        <v>2033</v>
      </c>
      <c r="P182">
        <v>2034</v>
      </c>
      <c r="Q182">
        <v>2035</v>
      </c>
      <c r="R182">
        <v>2036</v>
      </c>
      <c r="S182">
        <v>2037</v>
      </c>
      <c r="T182">
        <v>2038</v>
      </c>
      <c r="U182">
        <v>2039</v>
      </c>
      <c r="V182">
        <v>2040</v>
      </c>
      <c r="W182">
        <v>2041</v>
      </c>
      <c r="X182">
        <v>2042</v>
      </c>
      <c r="Y182">
        <v>2043</v>
      </c>
      <c r="Z182">
        <v>2044</v>
      </c>
      <c r="AA182">
        <v>2045</v>
      </c>
      <c r="AB182">
        <v>2046</v>
      </c>
      <c r="AC182">
        <v>2047</v>
      </c>
      <c r="AD182">
        <v>2048</v>
      </c>
      <c r="AE182">
        <v>2049</v>
      </c>
      <c r="AF182">
        <v>2050</v>
      </c>
    </row>
    <row r="183" spans="1:32" x14ac:dyDescent="0.25">
      <c r="A183" t="s">
        <v>18</v>
      </c>
      <c r="B183">
        <f>B138/SUM(B138,'Calculations 16to19'!B138,'Calculations 20to24'!B138,'Calculations 25to34'!B138,'Calculations 35to44'!B138,'Calculations 45to54'!B138,'Calculations 65plus'!B138)</f>
        <v>0.19667943805874843</v>
      </c>
      <c r="C183">
        <f>C138/SUM(C138,'Calculations 16to19'!C138,'Calculations 20to24'!C138,'Calculations 25to34'!C138,'Calculations 35to44'!C138,'Calculations 45to54'!C138,'Calculations 65plus'!C138)</f>
        <v>0.1950091981926122</v>
      </c>
      <c r="D183">
        <f>D138/SUM(D138,'Calculations 16to19'!D138,'Calculations 20to24'!D138,'Calculations 25to34'!D138,'Calculations 35to44'!D138,'Calculations 45to54'!D138,'Calculations 65plus'!D138)</f>
        <v>0.19136275137482048</v>
      </c>
      <c r="E183">
        <f>E138/SUM(E138,'Calculations 16to19'!E138,'Calculations 20to24'!E138,'Calculations 25to34'!E138,'Calculations 35to44'!E138,'Calculations 45to54'!E138,'Calculations 65plus'!E138)</f>
        <v>0.18729599882837941</v>
      </c>
      <c r="F183">
        <f>F138/SUM(F138,'Calculations 16to19'!F138,'Calculations 20to24'!F138,'Calculations 25to34'!F138,'Calculations 35to44'!F138,'Calculations 45to54'!F138,'Calculations 65plus'!F138)</f>
        <v>0.1842337923401409</v>
      </c>
      <c r="G183">
        <f>G138/SUM(G138,'Calculations 16to19'!G138,'Calculations 20to24'!G138,'Calculations 25to34'!G138,'Calculations 35to44'!G138,'Calculations 45to54'!G138,'Calculations 65plus'!G138)</f>
        <v>0.1828056461794251</v>
      </c>
      <c r="H183">
        <f>H138/SUM(H138,'Calculations 16to19'!H138,'Calculations 20to24'!H138,'Calculations 25to34'!H138,'Calculations 35to44'!H138,'Calculations 45to54'!H138,'Calculations 65plus'!H138)</f>
        <v>0.18161359156567319</v>
      </c>
      <c r="I183">
        <f>I138/SUM(I138,'Calculations 16to19'!I138,'Calculations 20to24'!I138,'Calculations 25to34'!I138,'Calculations 35to44'!I138,'Calculations 45to54'!I138,'Calculations 65plus'!I138)</f>
        <v>0.17835451763515536</v>
      </c>
      <c r="J183">
        <f>J138/SUM(J138,'Calculations 16to19'!J138,'Calculations 20to24'!J138,'Calculations 25to34'!J138,'Calculations 35to44'!J138,'Calculations 45to54'!J138,'Calculations 65plus'!J138)</f>
        <v>0.17310327253278107</v>
      </c>
      <c r="K183">
        <f>K138/SUM(K138,'Calculations 16to19'!K138,'Calculations 20to24'!K138,'Calculations 25to34'!K138,'Calculations 35to44'!K138,'Calculations 45to54'!K138,'Calculations 65plus'!K138)</f>
        <v>0.16733764992622868</v>
      </c>
      <c r="L183">
        <f>L138/SUM(L138,'Calculations 16to19'!L138,'Calculations 20to24'!L138,'Calculations 25to34'!L138,'Calculations 35to44'!L138,'Calculations 45to54'!L138,'Calculations 65plus'!L138)</f>
        <v>0.16815852584173752</v>
      </c>
      <c r="M183">
        <f>M138/SUM(M138,'Calculations 16to19'!M138,'Calculations 20to24'!M138,'Calculations 25to34'!M138,'Calculations 35to44'!M138,'Calculations 45to54'!M138,'Calculations 65plus'!M138)</f>
        <v>0.16546263513730769</v>
      </c>
      <c r="N183">
        <f>N138/SUM(N138,'Calculations 16to19'!N138,'Calculations 20to24'!N138,'Calculations 25to34'!N138,'Calculations 35to44'!N138,'Calculations 45to54'!N138,'Calculations 65plus'!N138)</f>
        <v>0.16279039056873587</v>
      </c>
      <c r="O183">
        <f>O138/SUM(O138,'Calculations 16to19'!O138,'Calculations 20to24'!O138,'Calculations 25to34'!O138,'Calculations 35to44'!O138,'Calculations 45to54'!O138,'Calculations 65plus'!O138)</f>
        <v>0.16014293342378905</v>
      </c>
      <c r="P183">
        <f>P138/SUM(P138,'Calculations 16to19'!P138,'Calculations 20to24'!P138,'Calculations 25to34'!P138,'Calculations 35to44'!P138,'Calculations 45to54'!P138,'Calculations 65plus'!P138)</f>
        <v>0.15752131862938271</v>
      </c>
      <c r="Q183">
        <f>Q138/SUM(Q138,'Calculations 16to19'!Q138,'Calculations 20to24'!Q138,'Calculations 25to34'!Q138,'Calculations 35to44'!Q138,'Calculations 45to54'!Q138,'Calculations 65plus'!Q138)</f>
        <v>0.15492651721135803</v>
      </c>
      <c r="R183">
        <f>R138/SUM(R138,'Calculations 16to19'!R138,'Calculations 20to24'!R138,'Calculations 25to34'!R138,'Calculations 35to44'!R138,'Calculations 45to54'!R138,'Calculations 65plus'!R138)</f>
        <v>0.15235941885257462</v>
      </c>
      <c r="S183">
        <f>S138/SUM(S138,'Calculations 16to19'!S138,'Calculations 20to24'!S138,'Calculations 25to34'!S138,'Calculations 35to44'!S138,'Calculations 45to54'!S138,'Calculations 65plus'!S138)</f>
        <v>0.14982083453219808</v>
      </c>
      <c r="T183">
        <f>T138/SUM(T138,'Calculations 16to19'!T138,'Calculations 20to24'!T138,'Calculations 25to34'!T138,'Calculations 35to44'!T138,'Calculations 45to54'!T138,'Calculations 65plus'!T138)</f>
        <v>0.14731149922997791</v>
      </c>
      <c r="U183">
        <f>U138/SUM(U138,'Calculations 16to19'!U138,'Calculations 20to24'!U138,'Calculations 25to34'!U138,'Calculations 35to44'!U138,'Calculations 45to54'!U138,'Calculations 65plus'!U138)</f>
        <v>0.1448320746802558</v>
      </c>
      <c r="V183">
        <f>V138/SUM(V138,'Calculations 16to19'!V138,'Calculations 20to24'!V138,'Calculations 25to34'!V138,'Calculations 35to44'!V138,'Calculations 45to54'!V138,'Calculations 65plus'!V138)</f>
        <v>0.1423831521614132</v>
      </c>
      <c r="W183">
        <f>W138/SUM(W138,'Calculations 16to19'!W138,'Calculations 20to24'!W138,'Calculations 25to34'!W138,'Calculations 35to44'!W138,'Calculations 45to54'!W138,'Calculations 65plus'!W138)</f>
        <v>0.13996525530739884</v>
      </c>
      <c r="X183">
        <f>X138/SUM(X138,'Calculations 16to19'!X138,'Calculations 20to24'!X138,'Calculations 25to34'!X138,'Calculations 35to44'!X138,'Calculations 45to54'!X138,'Calculations 65plus'!X138)</f>
        <v>0.13757884292896119</v>
      </c>
      <c r="Y183">
        <f>Y138/SUM(Y138,'Calculations 16to19'!Y138,'Calculations 20to24'!Y138,'Calculations 25to34'!Y138,'Calculations 35to44'!Y138,'Calculations 45to54'!Y138,'Calculations 65plus'!Y138)</f>
        <v>0.13522431183313485</v>
      </c>
      <c r="Z183">
        <f>Z138/SUM(Z138,'Calculations 16to19'!Z138,'Calculations 20to24'!Z138,'Calculations 25to34'!Z138,'Calculations 35to44'!Z138,'Calculations 45to54'!Z138,'Calculations 65plus'!Z138)</f>
        <v>0.13290199963046945</v>
      </c>
      <c r="AA183">
        <f>AA138/SUM(AA138,'Calculations 16to19'!AA138,'Calculations 20to24'!AA138,'Calculations 25to34'!AA138,'Calculations 35to44'!AA138,'Calculations 45to54'!AA138,'Calculations 65plus'!AA138)</f>
        <v>0.13061218752039883</v>
      </c>
      <c r="AB183">
        <f>AB138/SUM(AB138,'Calculations 16to19'!AB138,'Calculations 20to24'!AB138,'Calculations 25to34'!AB138,'Calculations 35to44'!AB138,'Calculations 45to54'!AB138,'Calculations 65plus'!AB138)</f>
        <v>0.12835510304604422</v>
      </c>
      <c r="AC183">
        <f>AC138/SUM(AC138,'Calculations 16to19'!AC138,'Calculations 20to24'!AC138,'Calculations 25to34'!AC138,'Calculations 35to44'!AC138,'Calculations 45to54'!AC138,'Calculations 65plus'!AC138)</f>
        <v>0.12613092281058996</v>
      </c>
      <c r="AD183">
        <f>AD138/SUM(AD138,'Calculations 16to19'!AD138,'Calculations 20to24'!AD138,'Calculations 25to34'!AD138,'Calculations 35to44'!AD138,'Calculations 45to54'!AD138,'Calculations 65plus'!AD138)</f>
        <v>0.12393977514821536</v>
      </c>
      <c r="AE183">
        <f>AE138/SUM(AE138,'Calculations 16to19'!AE138,'Calculations 20to24'!AE138,'Calculations 25to34'!AE138,'Calculations 35to44'!AE138,'Calculations 45to54'!AE138,'Calculations 65plus'!AE138)</f>
        <v>0.12178174274335608</v>
      </c>
      <c r="AF183">
        <f>AF138/SUM(AF138,'Calculations 16to19'!AF138,'Calculations 20to24'!AF138,'Calculations 25to34'!AF138,'Calculations 35to44'!AF138,'Calculations 45to54'!AF138,'Calculations 65plus'!AF138)</f>
        <v>0.11965686519282594</v>
      </c>
    </row>
    <row r="184" spans="1:32" x14ac:dyDescent="0.25">
      <c r="A184" t="s">
        <v>20</v>
      </c>
      <c r="B184">
        <f>B139/SUM(B139,'Calculations 16to19'!B139,'Calculations 20to24'!B139,'Calculations 25to34'!B139,'Calculations 35to44'!B139,'Calculations 45to54'!B139,'Calculations 65plus'!B139)</f>
        <v>0.19607843137254902</v>
      </c>
      <c r="C184">
        <f>C139/SUM(C139,'Calculations 16to19'!C139,'Calculations 20to24'!C139,'Calculations 25to34'!C139,'Calculations 35to44'!C139,'Calculations 45to54'!C139,'Calculations 65plus'!C139)</f>
        <v>0.19472066145314201</v>
      </c>
      <c r="D184">
        <f>D139/SUM(D139,'Calculations 16to19'!D139,'Calculations 20to24'!D139,'Calculations 25to34'!D139,'Calculations 35to44'!D139,'Calculations 45to54'!D139,'Calculations 65plus'!D139)</f>
        <v>0.19128900738233501</v>
      </c>
      <c r="E184">
        <f>E139/SUM(E139,'Calculations 16to19'!E139,'Calculations 20to24'!E139,'Calculations 25to34'!E139,'Calculations 35to44'!E139,'Calculations 45to54'!E139,'Calculations 65plus'!E139)</f>
        <v>0.1874416085184322</v>
      </c>
      <c r="F184">
        <f>F139/SUM(F139,'Calculations 16to19'!F139,'Calculations 20to24'!F139,'Calculations 25to34'!F139,'Calculations 35to44'!F139,'Calculations 45to54'!F139,'Calculations 65plus'!F139)</f>
        <v>0.18460089693568424</v>
      </c>
      <c r="G184">
        <f>G139/SUM(G139,'Calculations 16to19'!G139,'Calculations 20to24'!G139,'Calculations 25to34'!G139,'Calculations 35to44'!G139,'Calculations 45to54'!G139,'Calculations 65plus'!G139)</f>
        <v>0.18336765340733613</v>
      </c>
      <c r="H184">
        <f>H139/SUM(H139,'Calculations 16to19'!H139,'Calculations 20to24'!H139,'Calculations 25to34'!H139,'Calculations 35to44'!H139,'Calculations 45to54'!H139,'Calculations 65plus'!H139)</f>
        <v>0.1824244469290591</v>
      </c>
      <c r="I184">
        <f>I139/SUM(I139,'Calculations 16to19'!I139,'Calculations 20to24'!I139,'Calculations 25to34'!I139,'Calculations 35to44'!I139,'Calculations 45to54'!I139,'Calculations 65plus'!I139)</f>
        <v>0.1792104779226924</v>
      </c>
      <c r="J184">
        <f>J139/SUM(J139,'Calculations 16to19'!J139,'Calculations 20to24'!J139,'Calculations 25to34'!J139,'Calculations 35to44'!J139,'Calculations 45to54'!J139,'Calculations 65plus'!J139)</f>
        <v>0.17383273934145341</v>
      </c>
      <c r="K184">
        <f>K139/SUM(K139,'Calculations 16to19'!K139,'Calculations 20to24'!K139,'Calculations 25to34'!K139,'Calculations 35to44'!K139,'Calculations 45to54'!K139,'Calculations 65plus'!K139)</f>
        <v>0.16792151351831106</v>
      </c>
      <c r="L184">
        <f>L139/SUM(L139,'Calculations 16to19'!L139,'Calculations 20to24'!L139,'Calculations 25to34'!L139,'Calculations 35to44'!L139,'Calculations 45to54'!L139,'Calculations 65plus'!L139)</f>
        <v>0.16944963947020408</v>
      </c>
      <c r="M184">
        <f>M139/SUM(M139,'Calculations 16to19'!M139,'Calculations 20to24'!M139,'Calculations 25to34'!M139,'Calculations 35to44'!M139,'Calculations 45to54'!M139,'Calculations 65plus'!M139)</f>
        <v>0.16696023845280294</v>
      </c>
      <c r="N184">
        <f>N139/SUM(N139,'Calculations 16to19'!N139,'Calculations 20to24'!N139,'Calculations 25to34'!N139,'Calculations 35to44'!N139,'Calculations 45to54'!N139,'Calculations 65plus'!N139)</f>
        <v>0.16449660243062358</v>
      </c>
      <c r="O184">
        <f>O139/SUM(O139,'Calculations 16to19'!O139,'Calculations 20to24'!O139,'Calculations 25to34'!O139,'Calculations 35to44'!O139,'Calculations 45to54'!O139,'Calculations 65plus'!O139)</f>
        <v>0.16205904643145644</v>
      </c>
      <c r="P184">
        <f>P139/SUM(P139,'Calculations 16to19'!P139,'Calculations 20to24'!P139,'Calculations 25to34'!P139,'Calculations 35to44'!P139,'Calculations 45to54'!P139,'Calculations 65plus'!P139)</f>
        <v>0.1596478534798437</v>
      </c>
      <c r="Q184">
        <f>Q139/SUM(Q139,'Calculations 16to19'!Q139,'Calculations 20to24'!Q139,'Calculations 25to34'!Q139,'Calculations 35to44'!Q139,'Calculations 45to54'!Q139,'Calculations 65plus'!Q139)</f>
        <v>0.15726327566078832</v>
      </c>
      <c r="R184">
        <f>R139/SUM(R139,'Calculations 16to19'!R139,'Calculations 20to24'!R139,'Calculations 25to34'!R139,'Calculations 35to44'!R139,'Calculations 45to54'!R139,'Calculations 65plus'!R139)</f>
        <v>0.15490553518063546</v>
      </c>
      <c r="S184">
        <f>S139/SUM(S139,'Calculations 16to19'!S139,'Calculations 20to24'!S139,'Calculations 25to34'!S139,'Calculations 35to44'!S139,'Calculations 45to54'!S139,'Calculations 65plus'!S139)</f>
        <v>0.15257482542310499</v>
      </c>
      <c r="T184">
        <f>T139/SUM(T139,'Calculations 16to19'!T139,'Calculations 20to24'!T139,'Calculations 25to34'!T139,'Calculations 35to44'!T139,'Calculations 45to54'!T139,'Calculations 65plus'!T139)</f>
        <v>0.15027131199857049</v>
      </c>
      <c r="U184">
        <f>U139/SUM(U139,'Calculations 16to19'!U139,'Calculations 20to24'!U139,'Calculations 25to34'!U139,'Calculations 35to44'!U139,'Calculations 45to54'!U139,'Calculations 65plus'!U139)</f>
        <v>0.14799513378480897</v>
      </c>
      <c r="V184">
        <f>V139/SUM(V139,'Calculations 16to19'!V139,'Calculations 20to24'!V139,'Calculations 25to34'!V139,'Calculations 35to44'!V139,'Calculations 45to54'!V139,'Calculations 65plus'!V139)</f>
        <v>0.14574640395757993</v>
      </c>
      <c r="W184">
        <f>W139/SUM(W139,'Calculations 16to19'!W139,'Calculations 20to24'!W139,'Calculations 25to34'!W139,'Calculations 35to44'!W139,'Calculations 45to54'!W139,'Calculations 65plus'!W139)</f>
        <v>0.14352521100948906</v>
      </c>
      <c r="X184">
        <f>X139/SUM(X139,'Calculations 16to19'!X139,'Calculations 20to24'!X139,'Calculations 25to34'!X139,'Calculations 35to44'!X139,'Calculations 45to54'!X139,'Calculations 65plus'!X139)</f>
        <v>0.14133161975573921</v>
      </c>
      <c r="Y184">
        <f>Y139/SUM(Y139,'Calculations 16to19'!Y139,'Calculations 20to24'!Y139,'Calculations 25to34'!Y139,'Calculations 35to44'!Y139,'Calculations 45to54'!Y139,'Calculations 65plus'!Y139)</f>
        <v>0.13916567232546759</v>
      </c>
      <c r="Z184">
        <f>Z139/SUM(Z139,'Calculations 16to19'!Z139,'Calculations 20to24'!Z139,'Calculations 25to34'!Z139,'Calculations 35to44'!Z139,'Calculations 45to54'!Z139,'Calculations 65plus'!Z139)</f>
        <v>0.13702738913748494</v>
      </c>
      <c r="AA184">
        <f>AA139/SUM(AA139,'Calculations 16to19'!AA139,'Calculations 20to24'!AA139,'Calculations 25to34'!AA139,'Calculations 35to44'!AA139,'Calculations 45to54'!AA139,'Calculations 65plus'!AA139)</f>
        <v>0.13491676985934334</v>
      </c>
      <c r="AB184">
        <f>AB139/SUM(AB139,'Calculations 16to19'!AB139,'Calculations 20to24'!AB139,'Calculations 25to34'!AB139,'Calculations 35to44'!AB139,'Calculations 45to54'!AB139,'Calculations 65plus'!AB139)</f>
        <v>0.13283379434876769</v>
      </c>
      <c r="AC184">
        <f>AC139/SUM(AC139,'Calculations 16to19'!AC139,'Calculations 20to24'!AC139,'Calculations 25to34'!AC139,'Calculations 35to44'!AC139,'Calculations 45to54'!AC139,'Calculations 65plus'!AC139)</f>
        <v>0.13077842357657793</v>
      </c>
      <c r="AD184">
        <f>AD139/SUM(AD139,'Calculations 16to19'!AD139,'Calculations 20to24'!AD139,'Calculations 25to34'!AD139,'Calculations 35to44'!AD139,'Calculations 45to54'!AD139,'Calculations 65plus'!AD139)</f>
        <v>0.12875060053033735</v>
      </c>
      <c r="AE184">
        <f>AE139/SUM(AE139,'Calculations 16to19'!AE139,'Calculations 20to24'!AE139,'Calculations 25to34'!AE139,'Calculations 35to44'!AE139,'Calculations 45to54'!AE139,'Calculations 65plus'!AE139)</f>
        <v>0.12675025109805271</v>
      </c>
      <c r="AF184">
        <f>AF139/SUM(AF139,'Calculations 16to19'!AF139,'Calculations 20to24'!AF139,'Calculations 25to34'!AF139,'Calculations 35to44'!AF139,'Calculations 45to54'!AF139,'Calculations 65plus'!AF139)</f>
        <v>0.12477728493133841</v>
      </c>
    </row>
    <row r="185" spans="1:32" x14ac:dyDescent="0.25">
      <c r="A185" t="s">
        <v>22</v>
      </c>
      <c r="B185">
        <f>B140/SUM(B140,'Calculations 16to19'!B140,'Calculations 20to24'!B140,'Calculations 25to34'!B140,'Calculations 35to44'!B140,'Calculations 45to54'!B140,'Calculations 65plus'!B140)</f>
        <v>0.13265306122448978</v>
      </c>
      <c r="C185">
        <f>C140/SUM(C140,'Calculations 16to19'!C140,'Calculations 20to24'!C140,'Calculations 25to34'!C140,'Calculations 35to44'!C140,'Calculations 45to54'!C140,'Calculations 65plus'!C140)</f>
        <v>0.13156186084945251</v>
      </c>
      <c r="D185">
        <f>D140/SUM(D140,'Calculations 16to19'!D140,'Calculations 20to24'!D140,'Calculations 25to34'!D140,'Calculations 35to44'!D140,'Calculations 45to54'!D140,'Calculations 65plus'!D140)</f>
        <v>0.12904746922852453</v>
      </c>
      <c r="E185">
        <f>E140/SUM(E140,'Calculations 16to19'!E140,'Calculations 20to24'!E140,'Calculations 25to34'!E140,'Calculations 35to44'!E140,'Calculations 45to54'!E140,'Calculations 65plus'!E140)</f>
        <v>0.12628966763120797</v>
      </c>
      <c r="F185">
        <f>F140/SUM(F140,'Calculations 16to19'!F140,'Calculations 20to24'!F140,'Calculations 25to34'!F140,'Calculations 35to44'!F140,'Calculations 45to54'!F140,'Calculations 65plus'!F140)</f>
        <v>0.1242718783132053</v>
      </c>
      <c r="G185">
        <f>G140/SUM(G140,'Calculations 16to19'!G140,'Calculations 20to24'!G140,'Calculations 25to34'!G140,'Calculations 35to44'!G140,'Calculations 45to54'!G140,'Calculations 65plus'!G140)</f>
        <v>0.12337246571516808</v>
      </c>
      <c r="H185">
        <f>H140/SUM(H140,'Calculations 16to19'!H140,'Calculations 20to24'!H140,'Calculations 25to34'!H140,'Calculations 35to44'!H140,'Calculations 45to54'!H140,'Calculations 65plus'!H140)</f>
        <v>0.1227131796516068</v>
      </c>
      <c r="I185">
        <f>I140/SUM(I140,'Calculations 16to19'!I140,'Calculations 20to24'!I140,'Calculations 25to34'!I140,'Calculations 35to44'!I140,'Calculations 45to54'!I140,'Calculations 65plus'!I140)</f>
        <v>0.1205473309431368</v>
      </c>
      <c r="J185">
        <f>J140/SUM(J140,'Calculations 16to19'!J140,'Calculations 20to24'!J140,'Calculations 25to34'!J140,'Calculations 35to44'!J140,'Calculations 45to54'!J140,'Calculations 65plus'!J140)</f>
        <v>0.11689402459928636</v>
      </c>
      <c r="K185">
        <f>K140/SUM(K140,'Calculations 16to19'!K140,'Calculations 20to24'!K140,'Calculations 25to34'!K140,'Calculations 35to44'!K140,'Calculations 45to54'!K140,'Calculations 65plus'!K140)</f>
        <v>0.11286240603819998</v>
      </c>
      <c r="L185">
        <f>L140/SUM(L140,'Calculations 16to19'!L140,'Calculations 20to24'!L140,'Calculations 25to34'!L140,'Calculations 35to44'!L140,'Calculations 45to54'!L140,'Calculations 65plus'!L140)</f>
        <v>0.11371159993655845</v>
      </c>
      <c r="M185">
        <f>M140/SUM(M140,'Calculations 16to19'!M140,'Calculations 20to24'!M140,'Calculations 25to34'!M140,'Calculations 35to44'!M140,'Calculations 45to54'!M140,'Calculations 65plus'!M140)</f>
        <v>0.11196995113230991</v>
      </c>
      <c r="N185">
        <f>N140/SUM(N140,'Calculations 16to19'!N140,'Calculations 20to24'!N140,'Calculations 25to34'!N140,'Calculations 35to44'!N140,'Calculations 45to54'!N140,'Calculations 65plus'!N140)</f>
        <v>0.11024972481449172</v>
      </c>
      <c r="O185">
        <f>O140/SUM(O140,'Calculations 16to19'!O140,'Calculations 20to24'!O140,'Calculations 25to34'!O140,'Calculations 35to44'!O140,'Calculations 45to54'!O140,'Calculations 65plus'!O140)</f>
        <v>0.1085509614645816</v>
      </c>
      <c r="P185">
        <f>P140/SUM(P140,'Calculations 16to19'!P140,'Calculations 20to24'!P140,'Calculations 25to34'!P140,'Calculations 35to44'!P140,'Calculations 45to54'!P140,'Calculations 65plus'!P140)</f>
        <v>0.10687368767971506</v>
      </c>
      <c r="Q185">
        <f>Q140/SUM(Q140,'Calculations 16to19'!Q140,'Calculations 20to24'!Q140,'Calculations 25to34'!Q140,'Calculations 35to44'!Q140,'Calculations 45to54'!Q140,'Calculations 65plus'!Q140)</f>
        <v>0.10521791648171991</v>
      </c>
      <c r="R185">
        <f>R140/SUM(R140,'Calculations 16to19'!R140,'Calculations 20to24'!R140,'Calculations 25to34'!R140,'Calculations 35to44'!R140,'Calculations 45to54'!R140,'Calculations 65plus'!R140)</f>
        <v>0.10358364764337516</v>
      </c>
      <c r="S185">
        <f>S140/SUM(S140,'Calculations 16to19'!S140,'Calculations 20to24'!S140,'Calculations 25to34'!S140,'Calculations 35to44'!S140,'Calculations 45to54'!S140,'Calculations 65plus'!S140)</f>
        <v>0.10197086803035865</v>
      </c>
      <c r="T185">
        <f>T140/SUM(T140,'Calculations 16to19'!T140,'Calculations 20to24'!T140,'Calculations 25to34'!T140,'Calculations 35to44'!T140,'Calculations 45to54'!T140,'Calculations 65plus'!T140)</f>
        <v>0.1003795519573273</v>
      </c>
      <c r="U185">
        <f>U140/SUM(U140,'Calculations 16to19'!U140,'Calculations 20to24'!U140,'Calculations 25to34'!U140,'Calculations 35to44'!U140,'Calculations 45to54'!U140,'Calculations 65plus'!U140)</f>
        <v>9.8809661556579137E-2</v>
      </c>
      <c r="V185">
        <f>V140/SUM(V140,'Calculations 16to19'!V140,'Calculations 20to24'!V140,'Calculations 25to34'!V140,'Calculations 35to44'!V140,'Calculations 45to54'!V140,'Calculations 65plus'!V140)</f>
        <v>9.7261147157763642E-2</v>
      </c>
      <c r="W185">
        <f>W140/SUM(W140,'Calculations 16to19'!W140,'Calculations 20to24'!W140,'Calculations 25to34'!W140,'Calculations 35to44'!W140,'Calculations 45to54'!W140,'Calculations 65plus'!W140)</f>
        <v>9.5733947677111936E-2</v>
      </c>
      <c r="X185">
        <f>X140/SUM(X140,'Calculations 16to19'!X140,'Calculations 20to24'!X140,'Calculations 25to34'!X140,'Calculations 35to44'!X140,'Calculations 45to54'!X140,'Calculations 65plus'!X140)</f>
        <v>9.4227991014709633E-2</v>
      </c>
      <c r="Y185">
        <f>Y140/SUM(Y140,'Calculations 16to19'!Y140,'Calculations 20to24'!Y140,'Calculations 25to34'!Y140,'Calculations 35to44'!Y140,'Calculations 45to54'!Y140,'Calculations 65plus'!Y140)</f>
        <v>9.274319445835498E-2</v>
      </c>
      <c r="Z185">
        <f>Z140/SUM(Z140,'Calculations 16to19'!Z140,'Calculations 20to24'!Z140,'Calculations 25to34'!Z140,'Calculations 35to44'!Z140,'Calculations 45to54'!Z140,'Calculations 65plus'!Z140)</f>
        <v>9.1279465092595199E-2</v>
      </c>
      <c r="AA185">
        <f>AA140/SUM(AA140,'Calculations 16to19'!AA140,'Calculations 20to24'!AA140,'Calculations 25to34'!AA140,'Calculations 35to44'!AA140,'Calculations 45to54'!AA140,'Calculations 65plus'!AA140)</f>
        <v>8.9836700211583312E-2</v>
      </c>
      <c r="AB185">
        <f>AB140/SUM(AB140,'Calculations 16to19'!AB140,'Calculations 20to24'!AB140,'Calculations 25to34'!AB140,'Calculations 35to44'!AB140,'Calculations 45to54'!AB140,'Calculations 65plus'!AB140)</f>
        <v>8.841478773445291E-2</v>
      </c>
      <c r="AC185">
        <f>AC140/SUM(AC140,'Calculations 16to19'!AC140,'Calculations 20to24'!AC140,'Calculations 25to34'!AC140,'Calculations 35to44'!AC140,'Calculations 45to54'!AC140,'Calculations 65plus'!AC140)</f>
        <v>8.7013606621960879E-2</v>
      </c>
      <c r="AD185">
        <f>AD140/SUM(AD140,'Calculations 16to19'!AD140,'Calculations 20to24'!AD140,'Calculations 25to34'!AD140,'Calculations 35to44'!AD140,'Calculations 45to54'!AD140,'Calculations 65plus'!AD140)</f>
        <v>8.5633027293213995E-2</v>
      </c>
      <c r="AE185">
        <f>AE140/SUM(AE140,'Calculations 16to19'!AE140,'Calculations 20to24'!AE140,'Calculations 25to34'!AE140,'Calculations 35to44'!AE140,'Calculations 45to54'!AE140,'Calculations 65plus'!AE140)</f>
        <v>8.4272912041360296E-2</v>
      </c>
      <c r="AF185">
        <f>AF140/SUM(AF140,'Calculations 16to19'!AF140,'Calculations 20to24'!AF140,'Calculations 25to34'!AF140,'Calculations 35to44'!AF140,'Calculations 45to54'!AF140,'Calculations 65plus'!AF140)</f>
        <v>8.2933115447183944E-2</v>
      </c>
    </row>
    <row r="186" spans="1:32" x14ac:dyDescent="0.25">
      <c r="A186" t="s">
        <v>24</v>
      </c>
      <c r="B186">
        <f>B141/SUM(B141,'Calculations 16to19'!B141,'Calculations 20to24'!B141,'Calculations 25to34'!B141,'Calculations 35to44'!B141,'Calculations 45to54'!B141,'Calculations 65plus'!B141)</f>
        <v>0.25609756097560965</v>
      </c>
      <c r="C186">
        <f>C141/SUM(C141,'Calculations 16to19'!C141,'Calculations 20to24'!C141,'Calculations 25to34'!C141,'Calculations 35to44'!C141,'Calculations 45to54'!C141,'Calculations 65plus'!C141)</f>
        <v>0.2539543118720779</v>
      </c>
      <c r="D186">
        <f>D141/SUM(D141,'Calculations 16to19'!D141,'Calculations 20to24'!D141,'Calculations 25to34'!D141,'Calculations 35to44'!D141,'Calculations 45to54'!D141,'Calculations 65plus'!D141)</f>
        <v>0.24964550484884845</v>
      </c>
      <c r="E186">
        <f>E141/SUM(E141,'Calculations 16to19'!E141,'Calculations 20to24'!E141,'Calculations 25to34'!E141,'Calculations 35to44'!E141,'Calculations 45to54'!E141,'Calculations 65plus'!E141)</f>
        <v>0.24474002942367151</v>
      </c>
      <c r="F186">
        <f>F141/SUM(F141,'Calculations 16to19'!F141,'Calculations 20to24'!F141,'Calculations 25to34'!F141,'Calculations 35to44'!F141,'Calculations 45to54'!F141,'Calculations 65plus'!F141)</f>
        <v>0.24094492453594699</v>
      </c>
      <c r="G186">
        <f>G141/SUM(G141,'Calculations 16to19'!G141,'Calculations 20to24'!G141,'Calculations 25to34'!G141,'Calculations 35to44'!G141,'Calculations 45to54'!G141,'Calculations 65plus'!G141)</f>
        <v>0.23923343364908009</v>
      </c>
      <c r="H186">
        <f>H141/SUM(H141,'Calculations 16to19'!H141,'Calculations 20to24'!H141,'Calculations 25to34'!H141,'Calculations 35to44'!H141,'Calculations 45to54'!H141,'Calculations 65plus'!H141)</f>
        <v>0.23766878064007857</v>
      </c>
      <c r="I186">
        <f>I141/SUM(I141,'Calculations 16to19'!I141,'Calculations 20to24'!I141,'Calculations 25to34'!I141,'Calculations 35to44'!I141,'Calculations 45to54'!I141,'Calculations 65plus'!I141)</f>
        <v>0.23328350459673106</v>
      </c>
      <c r="J186">
        <f>J141/SUM(J141,'Calculations 16to19'!J141,'Calculations 20to24'!J141,'Calculations 25to34'!J141,'Calculations 35to44'!J141,'Calculations 45to54'!J141,'Calculations 65plus'!J141)</f>
        <v>0.2264959361745279</v>
      </c>
      <c r="K186">
        <f>K141/SUM(K141,'Calculations 16to19'!K141,'Calculations 20to24'!K141,'Calculations 25to34'!K141,'Calculations 35to44'!K141,'Calculations 45to54'!K141,'Calculations 65plus'!K141)</f>
        <v>0.21933229476294305</v>
      </c>
      <c r="L186">
        <f>L141/SUM(L141,'Calculations 16to19'!L141,'Calculations 20to24'!L141,'Calculations 25to34'!L141,'Calculations 35to44'!L141,'Calculations 45to54'!L141,'Calculations 65plus'!L141)</f>
        <v>0.22052723783037959</v>
      </c>
      <c r="M186">
        <f>M141/SUM(M141,'Calculations 16to19'!M141,'Calculations 20to24'!M141,'Calculations 25to34'!M141,'Calculations 35to44'!M141,'Calculations 45to54'!M141,'Calculations 65plus'!M141)</f>
        <v>0.21712658295230619</v>
      </c>
      <c r="N186">
        <f>N141/SUM(N141,'Calculations 16to19'!N141,'Calculations 20to24'!N141,'Calculations 25to34'!N141,'Calculations 35to44'!N141,'Calculations 45to54'!N141,'Calculations 65plus'!N141)</f>
        <v>0.21375104944911205</v>
      </c>
      <c r="O186">
        <f>O141/SUM(O141,'Calculations 16to19'!O141,'Calculations 20to24'!O141,'Calculations 25to34'!O141,'Calculations 35to44'!O141,'Calculations 45to54'!O141,'Calculations 65plus'!O141)</f>
        <v>0.21040196401402408</v>
      </c>
      <c r="P186">
        <f>P141/SUM(P141,'Calculations 16to19'!P141,'Calculations 20to24'!P141,'Calculations 25to34'!P141,'Calculations 35to44'!P141,'Calculations 45to54'!P141,'Calculations 65plus'!P141)</f>
        <v>0.20708057696319179</v>
      </c>
      <c r="Q186">
        <f>Q141/SUM(Q141,'Calculations 16to19'!Q141,'Calculations 20to24'!Q141,'Calculations 25to34'!Q141,'Calculations 35to44'!Q141,'Calculations 45to54'!Q141,'Calculations 65plus'!Q141)</f>
        <v>0.20378806321938417</v>
      </c>
      <c r="R186">
        <f>R141/SUM(R141,'Calculations 16to19'!R141,'Calculations 20to24'!R141,'Calculations 25to34'!R141,'Calculations 35to44'!R141,'Calculations 45to54'!R141,'Calculations 65plus'!R141)</f>
        <v>0.20052552342898253</v>
      </c>
      <c r="S186">
        <f>S141/SUM(S141,'Calculations 16to19'!S141,'Calculations 20to24'!S141,'Calculations 25to34'!S141,'Calculations 35to44'!S141,'Calculations 45to54'!S141,'Calculations 65plus'!S141)</f>
        <v>0.19729398520290539</v>
      </c>
      <c r="T186">
        <f>T141/SUM(T141,'Calculations 16to19'!T141,'Calculations 20to24'!T141,'Calculations 25to34'!T141,'Calculations 35to44'!T141,'Calculations 45to54'!T141,'Calculations 65plus'!T141)</f>
        <v>0.19409440447197573</v>
      </c>
      <c r="U186">
        <f>U141/SUM(U141,'Calculations 16to19'!U141,'Calculations 20to24'!U141,'Calculations 25to34'!U141,'Calculations 35to44'!U141,'Calculations 45to54'!U141,'Calculations 65plus'!U141)</f>
        <v>0.19092766694719626</v>
      </c>
      <c r="V186">
        <f>V141/SUM(V141,'Calculations 16to19'!V141,'Calculations 20to24'!V141,'Calculations 25to34'!V141,'Calculations 35to44'!V141,'Calculations 45to54'!V141,'Calculations 65plus'!V141)</f>
        <v>0.18779458967541876</v>
      </c>
      <c r="W186">
        <f>W141/SUM(W141,'Calculations 16to19'!W141,'Calculations 20to24'!W141,'Calculations 25to34'!W141,'Calculations 35to44'!W141,'Calculations 45to54'!W141,'Calculations 65plus'!W141)</f>
        <v>0.18469592268092644</v>
      </c>
      <c r="X186">
        <f>X141/SUM(X141,'Calculations 16to19'!X141,'Calculations 20to24'!X141,'Calculations 25to34'!X141,'Calculations 35to44'!X141,'Calculations 45to54'!X141,'Calculations 65plus'!X141)</f>
        <v>0.18163235068359324</v>
      </c>
      <c r="Y186">
        <f>Y141/SUM(Y141,'Calculations 16to19'!Y141,'Calculations 20to24'!Y141,'Calculations 25to34'!Y141,'Calculations 35to44'!Y141,'Calculations 45to54'!Y141,'Calculations 65plus'!Y141)</f>
        <v>0.17860449488442068</v>
      </c>
      <c r="Z186">
        <f>Z141/SUM(Z141,'Calculations 16to19'!Z141,'Calculations 20to24'!Z141,'Calculations 25to34'!Z141,'Calculations 35to44'!Z141,'Calculations 45to54'!Z141,'Calculations 65plus'!Z141)</f>
        <v>0.17561291480945815</v>
      </c>
      <c r="AA186">
        <f>AA141/SUM(AA141,'Calculations 16to19'!AA141,'Calculations 20to24'!AA141,'Calculations 25to34'!AA141,'Calculations 35to44'!AA141,'Calculations 45to54'!AA141,'Calculations 65plus'!AA141)</f>
        <v>0.17265811020335647</v>
      </c>
      <c r="AB186">
        <f>AB141/SUM(AB141,'Calculations 16to19'!AB141,'Calculations 20to24'!AB141,'Calculations 25to34'!AB141,'Calculations 35to44'!AB141,'Calculations 45to54'!AB141,'Calculations 65plus'!AB141)</f>
        <v>0.1697405229640841</v>
      </c>
      <c r="AC186">
        <f>AC141/SUM(AC141,'Calculations 16to19'!AC141,'Calculations 20to24'!AC141,'Calculations 25to34'!AC141,'Calculations 35to44'!AC141,'Calculations 45to54'!AC141,'Calculations 65plus'!AC141)</f>
        <v>0.1668605391106254</v>
      </c>
      <c r="AD186">
        <f>AD141/SUM(AD141,'Calculations 16to19'!AD141,'Calculations 20to24'!AD141,'Calculations 25to34'!AD141,'Calculations 35to44'!AD141,'Calculations 45to54'!AD141,'Calculations 65plus'!AD141)</f>
        <v>0.16401849077582759</v>
      </c>
      <c r="AE186">
        <f>AE141/SUM(AE141,'Calculations 16to19'!AE141,'Calculations 20to24'!AE141,'Calculations 25to34'!AE141,'Calculations 35to44'!AE141,'Calculations 45to54'!AE141,'Calculations 65plus'!AE141)</f>
        <v>0.16121465821691361</v>
      </c>
      <c r="AF186">
        <f>AF141/SUM(AF141,'Calculations 16to19'!AF141,'Calculations 20to24'!AF141,'Calculations 25to34'!AF141,'Calculations 35to44'!AF141,'Calculations 45to54'!AF141,'Calculations 65plus'!AF141)</f>
        <v>0.15844927183654145</v>
      </c>
    </row>
    <row r="187" spans="1:32" x14ac:dyDescent="0.25">
      <c r="A187" t="s">
        <v>26</v>
      </c>
      <c r="B187">
        <f>B142/SUM(B142,'Calculations 16to19'!B142,'Calculations 20to24'!B142,'Calculations 25to34'!B142,'Calculations 35to44'!B142,'Calculations 45to54'!B142,'Calculations 65plus'!B142)</f>
        <v>0.13636363636363638</v>
      </c>
      <c r="C187">
        <f>C142/SUM(C142,'Calculations 16to19'!C142,'Calculations 20to24'!C142,'Calculations 25to34'!C142,'Calculations 35to44'!C142,'Calculations 45to54'!C142,'Calculations 65plus'!C142)</f>
        <v>0.13536921549350447</v>
      </c>
      <c r="D187">
        <f>D142/SUM(D142,'Calculations 16to19'!D142,'Calculations 20to24'!D142,'Calculations 25to34'!D142,'Calculations 35to44'!D142,'Calculations 45to54'!D142,'Calculations 65plus'!D142)</f>
        <v>0.13295495908967803</v>
      </c>
      <c r="E187">
        <f>E142/SUM(E142,'Calculations 16to19'!E142,'Calculations 20to24'!E142,'Calculations 25to34'!E142,'Calculations 35to44'!E142,'Calculations 45to54'!E142,'Calculations 65plus'!E142)</f>
        <v>0.13027344635091448</v>
      </c>
      <c r="F187">
        <f>F142/SUM(F142,'Calculations 16to19'!F142,'Calculations 20to24'!F142,'Calculations 25to34'!F142,'Calculations 35to44'!F142,'Calculations 45to54'!F142,'Calculations 65plus'!F142)</f>
        <v>0.12832779534808261</v>
      </c>
      <c r="G187">
        <f>G142/SUM(G142,'Calculations 16to19'!G142,'Calculations 20to24'!G142,'Calculations 25to34'!G142,'Calculations 35to44'!G142,'Calculations 45to54'!G142,'Calculations 65plus'!G142)</f>
        <v>0.12757135774223977</v>
      </c>
      <c r="H187">
        <f>H142/SUM(H142,'Calculations 16to19'!H142,'Calculations 20to24'!H142,'Calculations 25to34'!H142,'Calculations 35to44'!H142,'Calculations 45to54'!H142,'Calculations 65plus'!H142)</f>
        <v>0.12701326443983307</v>
      </c>
      <c r="I187">
        <f>I142/SUM(I142,'Calculations 16to19'!I142,'Calculations 20to24'!I142,'Calculations 25to34'!I142,'Calculations 35to44'!I142,'Calculations 45to54'!I142,'Calculations 65plus'!I142)</f>
        <v>0.12487046670935971</v>
      </c>
      <c r="J187">
        <f>J142/SUM(J142,'Calculations 16to19'!J142,'Calculations 20to24'!J142,'Calculations 25to34'!J142,'Calculations 35to44'!J142,'Calculations 45to54'!J142,'Calculations 65plus'!J142)</f>
        <v>0.1212300748612786</v>
      </c>
      <c r="K187">
        <f>K142/SUM(K142,'Calculations 16to19'!K142,'Calculations 20to24'!K142,'Calculations 25to34'!K142,'Calculations 35to44'!K142,'Calculations 45to54'!K142,'Calculations 65plus'!K142)</f>
        <v>0.11724376829643619</v>
      </c>
      <c r="L187">
        <f>L142/SUM(L142,'Calculations 16to19'!L142,'Calculations 20to24'!L142,'Calculations 25to34'!L142,'Calculations 35to44'!L142,'Calculations 45to54'!L142,'Calculations 65plus'!L142)</f>
        <v>0.11821503555868372</v>
      </c>
      <c r="M187">
        <f>M142/SUM(M142,'Calculations 16to19'!M142,'Calculations 20to24'!M142,'Calculations 25to34'!M142,'Calculations 35to44'!M142,'Calculations 45to54'!M142,'Calculations 65plus'!M142)</f>
        <v>0.11653146946660659</v>
      </c>
      <c r="N187">
        <f>N142/SUM(N142,'Calculations 16to19'!N142,'Calculations 20to24'!N142,'Calculations 25to34'!N142,'Calculations 35to44'!N142,'Calculations 45to54'!N142,'Calculations 65plus'!N142)</f>
        <v>0.11486558525442893</v>
      </c>
      <c r="O187">
        <f>O142/SUM(O142,'Calculations 16to19'!O142,'Calculations 20to24'!O142,'Calculations 25to34'!O142,'Calculations 35to44'!O142,'Calculations 45to54'!O142,'Calculations 65plus'!O142)</f>
        <v>0.11321750450429291</v>
      </c>
      <c r="P187">
        <f>P142/SUM(P142,'Calculations 16to19'!P142,'Calculations 20to24'!P142,'Calculations 25to34'!P142,'Calculations 35to44'!P142,'Calculations 45to54'!P142,'Calculations 65plus'!P142)</f>
        <v>0.11158733493751367</v>
      </c>
      <c r="Q187">
        <f>Q142/SUM(Q142,'Calculations 16to19'!Q142,'Calculations 20to24'!Q142,'Calculations 25to34'!Q142,'Calculations 35to44'!Q142,'Calculations 45to54'!Q142,'Calculations 65plus'!Q142)</f>
        <v>0.10997517071583955</v>
      </c>
      <c r="R187">
        <f>R142/SUM(R142,'Calculations 16to19'!R142,'Calculations 20to24'!R142,'Calculations 25to34'!R142,'Calculations 35to44'!R142,'Calculations 45to54'!R142,'Calculations 65plus'!R142)</f>
        <v>0.10838109275208023</v>
      </c>
      <c r="S187">
        <f>S142/SUM(S142,'Calculations 16to19'!S142,'Calculations 20to24'!S142,'Calculations 25to34'!S142,'Calculations 35to44'!S142,'Calculations 45to54'!S142,'Calculations 65plus'!S142)</f>
        <v>0.10680516902933349</v>
      </c>
      <c r="T187">
        <f>T142/SUM(T142,'Calculations 16to19'!T142,'Calculations 20to24'!T142,'Calculations 25to34'!T142,'Calculations 35to44'!T142,'Calculations 45to54'!T142,'Calculations 65plus'!T142)</f>
        <v>0.10524745492800823</v>
      </c>
      <c r="U187">
        <f>U142/SUM(U142,'Calculations 16to19'!U142,'Calculations 20to24'!U142,'Calculations 25to34'!U142,'Calculations 35to44'!U142,'Calculations 45to54'!U142,'Calculations 65plus'!U142)</f>
        <v>0.10370799355982524</v>
      </c>
      <c r="V187">
        <f>V142/SUM(V142,'Calculations 16to19'!V142,'Calculations 20to24'!V142,'Calculations 25to34'!V142,'Calculations 35to44'!V142,'Calculations 45to54'!V142,'Calculations 65plus'!V142)</f>
        <v>0.10218681610797392</v>
      </c>
      <c r="W187">
        <f>W142/SUM(W142,'Calculations 16to19'!W142,'Calculations 20to24'!W142,'Calculations 25to34'!W142,'Calculations 35to44'!W142,'Calculations 45to54'!W142,'Calculations 65plus'!W142)</f>
        <v>0.1006839421725816</v>
      </c>
      <c r="X187">
        <f>X142/SUM(X142,'Calculations 16to19'!X142,'Calculations 20to24'!X142,'Calculations 25to34'!X142,'Calculations 35to44'!X142,'Calculations 45to54'!X142,'Calculations 65plus'!X142)</f>
        <v>9.9199380120673836E-2</v>
      </c>
      <c r="Y187">
        <f>Y142/SUM(Y142,'Calculations 16to19'!Y142,'Calculations 20to24'!Y142,'Calculations 25to34'!Y142,'Calculations 35to44'!Y142,'Calculations 45to54'!Y142,'Calculations 65plus'!Y142)</f>
        <v>9.7733127439796841E-2</v>
      </c>
      <c r="Z187">
        <f>Z142/SUM(Z142,'Calculations 16to19'!Z142,'Calculations 20to24'!Z142,'Calculations 25to34'!Z142,'Calculations 35to44'!Z142,'Calculations 45to54'!Z142,'Calculations 65plus'!Z142)</f>
        <v>9.628517109448835E-2</v>
      </c>
      <c r="AA187">
        <f>AA142/SUM(AA142,'Calculations 16to19'!AA142,'Calculations 20to24'!AA142,'Calculations 25to34'!AA142,'Calculations 35to44'!AA142,'Calculations 45to54'!AA142,'Calculations 65plus'!AA142)</f>
        <v>9.4855487884798778E-2</v>
      </c>
      <c r="AB187">
        <f>AB142/SUM(AB142,'Calculations 16to19'!AB142,'Calculations 20to24'!AB142,'Calculations 25to34'!AB142,'Calculations 35to44'!AB142,'Calculations 45to54'!AB142,'Calculations 65plus'!AB142)</f>
        <v>9.3444044806089921E-2</v>
      </c>
      <c r="AC187">
        <f>AC142/SUM(AC142,'Calculations 16to19'!AC142,'Calculations 20to24'!AC142,'Calculations 25to34'!AC142,'Calculations 35to44'!AC142,'Calculations 45to54'!AC142,'Calculations 65plus'!AC142)</f>
        <v>9.2050799409348599E-2</v>
      </c>
      <c r="AD187">
        <f>AD142/SUM(AD142,'Calculations 16to19'!AD142,'Calculations 20to24'!AD142,'Calculations 25to34'!AD142,'Calculations 35to44'!AD142,'Calculations 45to54'!AD142,'Calculations 65plus'!AD142)</f>
        <v>9.0675700161291575E-2</v>
      </c>
      <c r="AE187">
        <f>AE142/SUM(AE142,'Calculations 16to19'!AE142,'Calculations 20to24'!AE142,'Calculations 25to34'!AE142,'Calculations 35to44'!AE142,'Calculations 45to54'!AE142,'Calculations 65plus'!AE142)</f>
        <v>8.9318686803559574E-2</v>
      </c>
      <c r="AF187">
        <f>AF142/SUM(AF142,'Calculations 16to19'!AF142,'Calculations 20to24'!AF142,'Calculations 25to34'!AF142,'Calculations 35to44'!AF142,'Calculations 45to54'!AF142,'Calculations 65plus'!AF142)</f>
        <v>8.7979690710328712E-2</v>
      </c>
    </row>
    <row r="188" spans="1:32" x14ac:dyDescent="0.25">
      <c r="A188" t="s">
        <v>28</v>
      </c>
      <c r="B188">
        <f>B143/SUM(B143,'Calculations 16to19'!B143,'Calculations 20to24'!B143,'Calculations 25to34'!B143,'Calculations 35to44'!B143,'Calculations 45to54'!B143,'Calculations 65plus'!B143)</f>
        <v>0.16053169734151329</v>
      </c>
      <c r="C188">
        <f>C143/SUM(C143,'Calculations 16to19'!C143,'Calculations 20to24'!C143,'Calculations 25to34'!C143,'Calculations 35to44'!C143,'Calculations 45to54'!C143,'Calculations 65plus'!C143)</f>
        <v>0.15951851468617517</v>
      </c>
      <c r="D188">
        <f>D143/SUM(D143,'Calculations 16to19'!D143,'Calculations 20to24'!D143,'Calculations 25to34'!D143,'Calculations 35to44'!D143,'Calculations 45to54'!D143,'Calculations 65plus'!D143)</f>
        <v>0.15681880379720631</v>
      </c>
      <c r="E188">
        <f>E143/SUM(E143,'Calculations 16to19'!E143,'Calculations 20to24'!E143,'Calculations 25to34'!E143,'Calculations 35to44'!E143,'Calculations 45to54'!E143,'Calculations 65plus'!E143)</f>
        <v>0.15382341522315038</v>
      </c>
      <c r="F188">
        <f>F143/SUM(F143,'Calculations 16to19'!F143,'Calculations 20to24'!F143,'Calculations 25to34'!F143,'Calculations 35to44'!F143,'Calculations 45to54'!F143,'Calculations 65plus'!F143)</f>
        <v>0.15172271133922202</v>
      </c>
      <c r="G188">
        <f>G143/SUM(G143,'Calculations 16to19'!G143,'Calculations 20to24'!G143,'Calculations 25to34'!G143,'Calculations 35to44'!G143,'Calculations 45to54'!G143,'Calculations 65plus'!G143)</f>
        <v>0.15107643663386325</v>
      </c>
      <c r="H188">
        <f>H143/SUM(H143,'Calculations 16to19'!H143,'Calculations 20to24'!H143,'Calculations 25to34'!H143,'Calculations 35to44'!H143,'Calculations 45to54'!H143,'Calculations 65plus'!H143)</f>
        <v>0.15067959507935047</v>
      </c>
      <c r="I188">
        <f>I143/SUM(I143,'Calculations 16to19'!I143,'Calculations 20to24'!I143,'Calculations 25to34'!I143,'Calculations 35to44'!I143,'Calculations 45to54'!I143,'Calculations 65plus'!I143)</f>
        <v>0.14838833279257685</v>
      </c>
      <c r="J188">
        <f>J143/SUM(J143,'Calculations 16to19'!J143,'Calculations 20to24'!J143,'Calculations 25to34'!J143,'Calculations 35to44'!J143,'Calculations 45to54'!J143,'Calculations 65plus'!J143)</f>
        <v>0.14427912459358147</v>
      </c>
      <c r="K188">
        <f>K143/SUM(K143,'Calculations 16to19'!K143,'Calculations 20to24'!K143,'Calculations 25to34'!K143,'Calculations 35to44'!K143,'Calculations 45to54'!K143,'Calculations 65plus'!K143)</f>
        <v>0.13972982485829921</v>
      </c>
      <c r="L188">
        <f>L143/SUM(L143,'Calculations 16to19'!L143,'Calculations 20to24'!L143,'Calculations 25to34'!L143,'Calculations 35to44'!L143,'Calculations 45to54'!L143,'Calculations 65plus'!L143)</f>
        <v>0.14094472648208828</v>
      </c>
      <c r="M188">
        <f>M143/SUM(M143,'Calculations 16to19'!M143,'Calculations 20to24'!M143,'Calculations 25to34'!M143,'Calculations 35to44'!M143,'Calculations 45to54'!M143,'Calculations 65plus'!M143)</f>
        <v>0.13908940202331976</v>
      </c>
      <c r="N188">
        <f>N143/SUM(N143,'Calculations 16to19'!N143,'Calculations 20to24'!N143,'Calculations 25to34'!N143,'Calculations 35to44'!N143,'Calculations 45to54'!N143,'Calculations 65plus'!N143)</f>
        <v>0.13724543307469678</v>
      </c>
      <c r="O188">
        <f>O143/SUM(O143,'Calculations 16to19'!O143,'Calculations 20to24'!O143,'Calculations 25to34'!O143,'Calculations 35to44'!O143,'Calculations 45to54'!O143,'Calculations 65plus'!O143)</f>
        <v>0.13541330210063074</v>
      </c>
      <c r="P188">
        <f>P143/SUM(P143,'Calculations 16to19'!P143,'Calculations 20to24'!P143,'Calculations 25to34'!P143,'Calculations 35to44'!P143,'Calculations 45to54'!P143,'Calculations 65plus'!P143)</f>
        <v>0.13359347139689612</v>
      </c>
      <c r="Q188">
        <f>Q143/SUM(Q143,'Calculations 16to19'!Q143,'Calculations 20to24'!Q143,'Calculations 25to34'!Q143,'Calculations 35to44'!Q143,'Calculations 45to54'!Q143,'Calculations 65plus'!Q143)</f>
        <v>0.13178638311514307</v>
      </c>
      <c r="R188">
        <f>R143/SUM(R143,'Calculations 16to19'!R143,'Calculations 20to24'!R143,'Calculations 25to34'!R143,'Calculations 35to44'!R143,'Calculations 45to54'!R143,'Calculations 65plus'!R143)</f>
        <v>0.12999245931285297</v>
      </c>
      <c r="S188">
        <f>S143/SUM(S143,'Calculations 16to19'!S143,'Calculations 20to24'!S143,'Calculations 25to34'!S143,'Calculations 35to44'!S143,'Calculations 45to54'!S143,'Calculations 65plus'!S143)</f>
        <v>0.12821210202897573</v>
      </c>
      <c r="T188">
        <f>T143/SUM(T143,'Calculations 16to19'!T143,'Calculations 20to24'!T143,'Calculations 25to34'!T143,'Calculations 35to44'!T143,'Calculations 45to54'!T143,'Calculations 65plus'!T143)</f>
        <v>0.12644569338528835</v>
      </c>
      <c r="U188">
        <f>U143/SUM(U143,'Calculations 16to19'!U143,'Calculations 20to24'!U143,'Calculations 25to34'!U143,'Calculations 35to44'!U143,'Calculations 45to54'!U143,'Calculations 65plus'!U143)</f>
        <v>0.124693595713341</v>
      </c>
      <c r="V188">
        <f>V143/SUM(V143,'Calculations 16to19'!V143,'Calculations 20to24'!V143,'Calculations 25to34'!V143,'Calculations 35to44'!V143,'Calculations 45to54'!V143,'Calculations 65plus'!V143)</f>
        <v>0.12295615170669706</v>
      </c>
      <c r="W188">
        <f>W143/SUM(W143,'Calculations 16to19'!W143,'Calculations 20to24'!W143,'Calculations 25to34'!W143,'Calculations 35to44'!W143,'Calculations 45to54'!W143,'Calculations 65plus'!W143)</f>
        <v>0.12123368459800522</v>
      </c>
      <c r="X188">
        <f>X143/SUM(X143,'Calculations 16to19'!X143,'Calculations 20to24'!X143,'Calculations 25to34'!X143,'Calculations 35to44'!X143,'Calculations 45to54'!X143,'Calculations 65plus'!X143)</f>
        <v>0.1195264983603205</v>
      </c>
      <c r="Y188">
        <f>Y143/SUM(Y143,'Calculations 16to19'!Y143,'Calculations 20to24'!Y143,'Calculations 25to34'!Y143,'Calculations 35to44'!Y143,'Calculations 45to54'!Y143,'Calculations 65plus'!Y143)</f>
        <v>0.11783487793195188</v>
      </c>
      <c r="Z188">
        <f>Z143/SUM(Z143,'Calculations 16to19'!Z143,'Calculations 20to24'!Z143,'Calculations 25to34'!Z143,'Calculations 35to44'!Z143,'Calculations 45to54'!Z143,'Calculations 65plus'!Z143)</f>
        <v>0.11615908946400144</v>
      </c>
      <c r="AA188">
        <f>AA143/SUM(AA143,'Calculations 16to19'!AA143,'Calculations 20to24'!AA143,'Calculations 25to34'!AA143,'Calculations 35to44'!AA143,'Calculations 45to54'!AA143,'Calculations 65plus'!AA143)</f>
        <v>0.11449938058966154</v>
      </c>
      <c r="AB188">
        <f>AB143/SUM(AB143,'Calculations 16to19'!AB143,'Calculations 20to24'!AB143,'Calculations 25to34'!AB143,'Calculations 35to44'!AB143,'Calculations 45to54'!AB143,'Calculations 65plus'!AB143)</f>
        <v>0.11285598071425008</v>
      </c>
      <c r="AC188">
        <f>AC143/SUM(AC143,'Calculations 16to19'!AC143,'Calculations 20to24'!AC143,'Calculations 25to34'!AC143,'Calculations 35to44'!AC143,'Calculations 45to54'!AC143,'Calculations 65plus'!AC143)</f>
        <v>0.11122910132487937</v>
      </c>
      <c r="AD188">
        <f>AD143/SUM(AD143,'Calculations 16to19'!AD143,'Calculations 20to24'!AD143,'Calculations 25to34'!AD143,'Calculations 35to44'!AD143,'Calculations 45to54'!AD143,'Calculations 65plus'!AD143)</f>
        <v>0.10961893631859795</v>
      </c>
      <c r="AE188">
        <f>AE143/SUM(AE143,'Calculations 16to19'!AE143,'Calculations 20to24'!AE143,'Calculations 25to34'!AE143,'Calculations 35to44'!AE143,'Calculations 45to54'!AE143,'Calculations 65plus'!AE143)</f>
        <v>0.10802566234779207</v>
      </c>
      <c r="AF188">
        <f>AF143/SUM(AF143,'Calculations 16to19'!AF143,'Calculations 20to24'!AF143,'Calculations 25to34'!AF143,'Calculations 35to44'!AF143,'Calculations 45to54'!AF143,'Calculations 65plus'!AF143)</f>
        <v>0.1064494391815847</v>
      </c>
    </row>
    <row r="189" spans="1:32" x14ac:dyDescent="0.25">
      <c r="A189" t="s">
        <v>30</v>
      </c>
      <c r="B189">
        <f>B144/SUM(B144,'Calculations 16to19'!B144,'Calculations 20to24'!B144,'Calculations 25to34'!B144,'Calculations 35to44'!B144,'Calculations 45to54'!B144,'Calculations 65plus'!B144)</f>
        <v>0.19638826185101591</v>
      </c>
      <c r="C189">
        <f>C144/SUM(C144,'Calculations 16to19'!C144,'Calculations 20to24'!C144,'Calculations 25to34'!C144,'Calculations 35to44'!C144,'Calculations 45to54'!C144,'Calculations 65plus'!C144)</f>
        <v>0.19489164660344346</v>
      </c>
      <c r="D189">
        <f>D144/SUM(D144,'Calculations 16to19'!D144,'Calculations 20to24'!D144,'Calculations 25to34'!D144,'Calculations 35to44'!D144,'Calculations 45to54'!D144,'Calculations 65plus'!D144)</f>
        <v>0.1914166455649888</v>
      </c>
      <c r="E189">
        <f>E144/SUM(E144,'Calculations 16to19'!E144,'Calculations 20to24'!E144,'Calculations 25to34'!E144,'Calculations 35to44'!E144,'Calculations 45to54'!E144,'Calculations 65plus'!E144)</f>
        <v>0.1875595778936808</v>
      </c>
      <c r="F189">
        <f>F144/SUM(F144,'Calculations 16to19'!F144,'Calculations 20to24'!F144,'Calculations 25to34'!F144,'Calculations 35to44'!F144,'Calculations 45to54'!F144,'Calculations 65plus'!F144)</f>
        <v>0.18474277138733336</v>
      </c>
      <c r="G189">
        <f>G144/SUM(G144,'Calculations 16to19'!G144,'Calculations 20to24'!G144,'Calculations 25to34'!G144,'Calculations 35to44'!G144,'Calculations 45to54'!G144,'Calculations 65plus'!G144)</f>
        <v>0.18361558050186907</v>
      </c>
      <c r="H189">
        <f>H144/SUM(H144,'Calculations 16to19'!H144,'Calculations 20to24'!H144,'Calculations 25to34'!H144,'Calculations 35to44'!H144,'Calculations 45to54'!H144,'Calculations 65plus'!H144)</f>
        <v>0.18277282911603712</v>
      </c>
      <c r="I189">
        <f>I144/SUM(I144,'Calculations 16to19'!I144,'Calculations 20to24'!I144,'Calculations 25to34'!I144,'Calculations 35to44'!I144,'Calculations 45to54'!I144,'Calculations 65plus'!I144)</f>
        <v>0.1796907734544784</v>
      </c>
      <c r="J189">
        <f>J144/SUM(J144,'Calculations 16to19'!J144,'Calculations 20to24'!J144,'Calculations 25to34'!J144,'Calculations 35to44'!J144,'Calculations 45to54'!J144,'Calculations 65plus'!J144)</f>
        <v>0.17447661284969029</v>
      </c>
      <c r="K189">
        <f>K144/SUM(K144,'Calculations 16to19'!K144,'Calculations 20to24'!K144,'Calculations 25to34'!K144,'Calculations 35to44'!K144,'Calculations 45to54'!K144,'Calculations 65plus'!K144)</f>
        <v>0.16876168733473945</v>
      </c>
      <c r="L189">
        <f>L144/SUM(L144,'Calculations 16to19'!L144,'Calculations 20to24'!L144,'Calculations 25to34'!L144,'Calculations 35to44'!L144,'Calculations 45to54'!L144,'Calculations 65plus'!L144)</f>
        <v>0.16996852265872753</v>
      </c>
      <c r="M189">
        <f>M144/SUM(M144,'Calculations 16to19'!M144,'Calculations 20to24'!M144,'Calculations 25to34'!M144,'Calculations 35to44'!M144,'Calculations 45to54'!M144,'Calculations 65plus'!M144)</f>
        <v>0.16747298505824379</v>
      </c>
      <c r="N189">
        <f>N144/SUM(N144,'Calculations 16to19'!N144,'Calculations 20to24'!N144,'Calculations 25to34'!N144,'Calculations 35to44'!N144,'Calculations 45to54'!N144,'Calculations 65plus'!N144)</f>
        <v>0.16499704838836593</v>
      </c>
      <c r="O189">
        <f>O144/SUM(O144,'Calculations 16to19'!O144,'Calculations 20to24'!O144,'Calculations 25to34'!O144,'Calculations 35to44'!O144,'Calculations 45to54'!O144,'Calculations 65plus'!O144)</f>
        <v>0.16254141859827057</v>
      </c>
      <c r="P189">
        <f>P144/SUM(P144,'Calculations 16to19'!P144,'Calculations 20to24'!P144,'Calculations 25to34'!P144,'Calculations 35to44'!P144,'Calculations 45to54'!P144,'Calculations 65plus'!P144)</f>
        <v>0.16010676211775138</v>
      </c>
      <c r="Q189">
        <f>Q144/SUM(Q144,'Calculations 16to19'!Q144,'Calculations 20to24'!Q144,'Calculations 25to34'!Q144,'Calculations 35to44'!Q144,'Calculations 45to54'!Q144,'Calculations 65plus'!Q144)</f>
        <v>0.15769370627144522</v>
      </c>
      <c r="R189">
        <f>R144/SUM(R144,'Calculations 16to19'!R144,'Calculations 20to24'!R144,'Calculations 25to34'!R144,'Calculations 35to44'!R144,'Calculations 45to54'!R144,'Calculations 65plus'!R144)</f>
        <v>0.15530283975096656</v>
      </c>
      <c r="S189">
        <f>S144/SUM(S144,'Calculations 16to19'!S144,'Calculations 20to24'!S144,'Calculations 25to34'!S144,'Calculations 35to44'!S144,'Calculations 45to54'!S144,'Calculations 65plus'!S144)</f>
        <v>0.15293471314236065</v>
      </c>
      <c r="T189">
        <f>T144/SUM(T144,'Calculations 16to19'!T144,'Calculations 20to24'!T144,'Calculations 25to34'!T144,'Calculations 35to44'!T144,'Calculations 45to54'!T144,'Calculations 65plus'!T144)</f>
        <v>0.15058983950608681</v>
      </c>
      <c r="U189">
        <f>U144/SUM(U144,'Calculations 16to19'!U144,'Calculations 20to24'!U144,'Calculations 25to34'!U144,'Calculations 35to44'!U144,'Calculations 45to54'!U144,'Calculations 65plus'!U144)</f>
        <v>0.14826869500657436</v>
      </c>
      <c r="V189">
        <f>V144/SUM(V144,'Calculations 16to19'!V144,'Calculations 20to24'!V144,'Calculations 25to34'!V144,'Calculations 35to44'!V144,'Calculations 45to54'!V144,'Calculations 65plus'!V144)</f>
        <v>0.14597171958826435</v>
      </c>
      <c r="W189">
        <f>W144/SUM(W144,'Calculations 16to19'!W144,'Calculations 20to24'!W144,'Calculations 25to34'!W144,'Calculations 35to44'!W144,'Calculations 45to54'!W144,'Calculations 65plus'!W144)</f>
        <v>0.14369931769491548</v>
      </c>
      <c r="X189">
        <f>X144/SUM(X144,'Calculations 16to19'!X144,'Calculations 20to24'!X144,'Calculations 25to34'!X144,'Calculations 35to44'!X144,'Calculations 45to54'!X144,'Calculations 65plus'!X144)</f>
        <v>0.1414518590288884</v>
      </c>
      <c r="Y189">
        <f>Y144/SUM(Y144,'Calculations 16to19'!Y144,'Calculations 20to24'!Y144,'Calculations 25to34'!Y144,'Calculations 35to44'!Y144,'Calculations 45to54'!Y144,'Calculations 65plus'!Y144)</f>
        <v>0.13922967934704633</v>
      </c>
      <c r="Z189">
        <f>Z144/SUM(Z144,'Calculations 16to19'!Z144,'Calculations 20to24'!Z144,'Calculations 25to34'!Z144,'Calculations 35to44'!Z144,'Calculations 45to54'!Z144,'Calculations 65plus'!Z144)</f>
        <v>0.13703308128986982</v>
      </c>
      <c r="AA189">
        <f>AA144/SUM(AA144,'Calculations 16to19'!AA144,'Calculations 20to24'!AA144,'Calculations 25to34'!AA144,'Calculations 35to44'!AA144,'Calculations 45to54'!AA144,'Calculations 65plus'!AA144)</f>
        <v>0.13486233524037772</v>
      </c>
      <c r="AB189">
        <f>AB144/SUM(AB144,'Calculations 16to19'!AB144,'Calculations 20to24'!AB144,'Calculations 25to34'!AB144,'Calculations 35to44'!AB144,'Calculations 45to54'!AB144,'Calculations 65plus'!AB144)</f>
        <v>0.13271768020944924</v>
      </c>
      <c r="AC189">
        <f>AC144/SUM(AC144,'Calculations 16to19'!AC144,'Calculations 20to24'!AC144,'Calculations 25to34'!AC144,'Calculations 35to44'!AC144,'Calculations 45to54'!AC144,'Calculations 65plus'!AC144)</f>
        <v>0.130599324744164</v>
      </c>
      <c r="AD189">
        <f>AD144/SUM(AD144,'Calculations 16to19'!AD144,'Calculations 20to24'!AD144,'Calculations 25to34'!AD144,'Calculations 35to44'!AD144,'Calculations 45to54'!AD144,'Calculations 65plus'!AD144)</f>
        <v>0.12850744785582838</v>
      </c>
      <c r="AE189">
        <f>AE144/SUM(AE144,'Calculations 16to19'!AE144,'Calculations 20to24'!AE144,'Calculations 25to34'!AE144,'Calculations 35to44'!AE144,'Calculations 45to54'!AE144,'Calculations 65plus'!AE144)</f>
        <v>0.12644219996442288</v>
      </c>
      <c r="AF189">
        <f>AF144/SUM(AF144,'Calculations 16to19'!AF144,'Calculations 20to24'!AF144,'Calculations 25to34'!AF144,'Calculations 35to44'!AF144,'Calculations 45to54'!AF144,'Calculations 65plus'!AF144)</f>
        <v>0.12440370385627192</v>
      </c>
    </row>
    <row r="190" spans="1:32" x14ac:dyDescent="0.25">
      <c r="A190" t="s">
        <v>32</v>
      </c>
      <c r="B190">
        <f>B145/SUM(B145,'Calculations 16to19'!B145,'Calculations 20to24'!B145,'Calculations 25to34'!B145,'Calculations 35to44'!B145,'Calculations 45to54'!B145,'Calculations 65plus'!B145)</f>
        <v>0.16976744186046513</v>
      </c>
      <c r="C190">
        <f>C145/SUM(C145,'Calculations 16to19'!C145,'Calculations 20to24'!C145,'Calculations 25to34'!C145,'Calculations 35to44'!C145,'Calculations 45to54'!C145,'Calculations 65plus'!C145)</f>
        <v>0.16864660617197014</v>
      </c>
      <c r="D190">
        <f>D145/SUM(D145,'Calculations 16to19'!D145,'Calculations 20to24'!D145,'Calculations 25to34'!D145,'Calculations 35to44'!D145,'Calculations 45to54'!D145,'Calculations 65plus'!D145)</f>
        <v>0.16574986600301067</v>
      </c>
      <c r="E190">
        <f>E145/SUM(E145,'Calculations 16to19'!E145,'Calculations 20to24'!E145,'Calculations 25to34'!E145,'Calculations 35to44'!E145,'Calculations 45to54'!E145,'Calculations 65plus'!E145)</f>
        <v>0.16251417975359866</v>
      </c>
      <c r="F190">
        <f>F145/SUM(F145,'Calculations 16to19'!F145,'Calculations 20to24'!F145,'Calculations 25to34'!F145,'Calculations 35to44'!F145,'Calculations 45to54'!F145,'Calculations 65plus'!F145)</f>
        <v>0.16019334354979359</v>
      </c>
      <c r="G190">
        <f>G145/SUM(G145,'Calculations 16to19'!G145,'Calculations 20to24'!G145,'Calculations 25to34'!G145,'Calculations 35to44'!G145,'Calculations 45to54'!G145,'Calculations 65plus'!G145)</f>
        <v>0.1593706233395886</v>
      </c>
      <c r="H190">
        <f>H145/SUM(H145,'Calculations 16to19'!H145,'Calculations 20to24'!H145,'Calculations 25to34'!H145,'Calculations 35to44'!H145,'Calculations 45to54'!H145,'Calculations 65plus'!H145)</f>
        <v>0.15879103728035246</v>
      </c>
      <c r="I190">
        <f>I145/SUM(I145,'Calculations 16to19'!I145,'Calculations 20to24'!I145,'Calculations 25to34'!I145,'Calculations 35to44'!I145,'Calculations 45to54'!I145,'Calculations 65plus'!I145)</f>
        <v>0.15619473521535404</v>
      </c>
      <c r="J190">
        <f>J145/SUM(J145,'Calculations 16to19'!J145,'Calculations 20to24'!J145,'Calculations 25to34'!J145,'Calculations 35to44'!J145,'Calculations 45to54'!J145,'Calculations 65plus'!J145)</f>
        <v>0.15170641936792217</v>
      </c>
      <c r="K190">
        <f>K145/SUM(K145,'Calculations 16to19'!K145,'Calculations 20to24'!K145,'Calculations 25to34'!K145,'Calculations 35to44'!K145,'Calculations 45to54'!K145,'Calculations 65plus'!K145)</f>
        <v>0.14678857443665388</v>
      </c>
      <c r="L190">
        <f>L145/SUM(L145,'Calculations 16to19'!L145,'Calculations 20to24'!L145,'Calculations 25to34'!L145,'Calculations 35to44'!L145,'Calculations 45to54'!L145,'Calculations 65plus'!L145)</f>
        <v>0.14806287687057773</v>
      </c>
      <c r="M190">
        <f>M145/SUM(M145,'Calculations 16to19'!M145,'Calculations 20to24'!M145,'Calculations 25to34'!M145,'Calculations 35to44'!M145,'Calculations 45to54'!M145,'Calculations 65plus'!M145)</f>
        <v>0.1460091252865304</v>
      </c>
      <c r="N190">
        <f>N145/SUM(N145,'Calculations 16to19'!N145,'Calculations 20to24'!N145,'Calculations 25to34'!N145,'Calculations 35to44'!N145,'Calculations 45to54'!N145,'Calculations 65plus'!N145)</f>
        <v>0.14397022166041204</v>
      </c>
      <c r="O190">
        <f>O145/SUM(O145,'Calculations 16to19'!O145,'Calculations 20to24'!O145,'Calculations 25to34'!O145,'Calculations 35to44'!O145,'Calculations 45to54'!O145,'Calculations 65plus'!O145)</f>
        <v>0.14194668656408968</v>
      </c>
      <c r="P190">
        <f>P145/SUM(P145,'Calculations 16to19'!P145,'Calculations 20to24'!P145,'Calculations 25to34'!P145,'Calculations 35to44'!P145,'Calculations 45to54'!P145,'Calculations 65plus'!P145)</f>
        <v>0.13993901442233417</v>
      </c>
      <c r="Q190">
        <f>Q145/SUM(Q145,'Calculations 16to19'!Q145,'Calculations 20to24'!Q145,'Calculations 25to34'!Q145,'Calculations 35to44'!Q145,'Calculations 45to54'!Q145,'Calculations 65plus'!Q145)</f>
        <v>0.13794767371203426</v>
      </c>
      <c r="R190">
        <f>R145/SUM(R145,'Calculations 16to19'!R145,'Calculations 20to24'!R145,'Calculations 25to34'!R145,'Calculations 35to44'!R145,'Calculations 45to54'!R145,'Calculations 65plus'!R145)</f>
        <v>0.13597310719452896</v>
      </c>
      <c r="S190">
        <f>S145/SUM(S145,'Calculations 16to19'!S145,'Calculations 20to24'!S145,'Calculations 25to34'!S145,'Calculations 35to44'!S145,'Calculations 45to54'!S145,'Calculations 65plus'!S145)</f>
        <v>0.1340157321803376</v>
      </c>
      <c r="T190">
        <f>T145/SUM(T145,'Calculations 16to19'!T145,'Calculations 20to24'!T145,'Calculations 25to34'!T145,'Calculations 35to44'!T145,'Calculations 45to54'!T145,'Calculations 65plus'!T145)</f>
        <v>0.13207594082538165</v>
      </c>
      <c r="U190">
        <f>U145/SUM(U145,'Calculations 16to19'!U145,'Calculations 20to24'!U145,'Calculations 25to34'!U145,'Calculations 35to44'!U145,'Calculations 45to54'!U145,'Calculations 65plus'!U145)</f>
        <v>0.13015410045763981</v>
      </c>
      <c r="V190">
        <f>V145/SUM(V145,'Calculations 16to19'!V145,'Calculations 20to24'!V145,'Calculations 25to34'!V145,'Calculations 35to44'!V145,'Calculations 45to54'!V145,'Calculations 65plus'!V145)</f>
        <v>0.12825055393304638</v>
      </c>
      <c r="W190">
        <f>W145/SUM(W145,'Calculations 16to19'!W145,'Calculations 20to24'!W145,'Calculations 25to34'!W145,'Calculations 35to44'!W145,'Calculations 45to54'!W145,'Calculations 65plus'!W145)</f>
        <v>0.12636562001929433</v>
      </c>
      <c r="X190">
        <f>X145/SUM(X145,'Calculations 16to19'!X145,'Calculations 20to24'!X145,'Calculations 25to34'!X145,'Calculations 35to44'!X145,'Calculations 45to54'!X145,'Calculations 65plus'!X145)</f>
        <v>0.12449959380612377</v>
      </c>
      <c r="Y190">
        <f>Y145/SUM(Y145,'Calculations 16to19'!Y145,'Calculations 20to24'!Y145,'Calculations 25to34'!Y145,'Calculations 35to44'!Y145,'Calculations 45to54'!Y145,'Calculations 65plus'!Y145)</f>
        <v>0.12265274714056246</v>
      </c>
      <c r="Z190">
        <f>Z145/SUM(Z145,'Calculations 16to19'!Z145,'Calculations 20to24'!Z145,'Calculations 25to34'!Z145,'Calculations 35to44'!Z145,'Calculations 45to54'!Z145,'Calculations 65plus'!Z145)</f>
        <v>0.12082532908551391</v>
      </c>
      <c r="AA190">
        <f>AA145/SUM(AA145,'Calculations 16to19'!AA145,'Calculations 20to24'!AA145,'Calculations 25to34'!AA145,'Calculations 35to44'!AA145,'Calculations 45to54'!AA145,'Calculations 65plus'!AA145)</f>
        <v>0.11901756640002534</v>
      </c>
      <c r="AB190">
        <f>AB145/SUM(AB145,'Calculations 16to19'!AB145,'Calculations 20to24'!AB145,'Calculations 25to34'!AB145,'Calculations 35to44'!AB145,'Calculations 45to54'!AB145,'Calculations 65plus'!AB145)</f>
        <v>0.11722966403952356</v>
      </c>
      <c r="AC190">
        <f>AC145/SUM(AC145,'Calculations 16to19'!AC145,'Calculations 20to24'!AC145,'Calculations 25to34'!AC145,'Calculations 35to44'!AC145,'Calculations 45to54'!AC145,'Calculations 65plus'!AC145)</f>
        <v>0.11546180567425998</v>
      </c>
      <c r="AD190">
        <f>AD145/SUM(AD145,'Calculations 16to19'!AD145,'Calculations 20to24'!AD145,'Calculations 25to34'!AD145,'Calculations 35to44'!AD145,'Calculations 45to54'!AD145,'Calculations 65plus'!AD145)</f>
        <v>0.11371415422419613</v>
      </c>
      <c r="AE190">
        <f>AE145/SUM(AE145,'Calculations 16to19'!AE145,'Calculations 20to24'!AE145,'Calculations 25to34'!AE145,'Calculations 35to44'!AE145,'Calculations 45to54'!AE145,'Calculations 65plus'!AE145)</f>
        <v>0.11198685240854815</v>
      </c>
      <c r="AF190">
        <f>AF145/SUM(AF145,'Calculations 16to19'!AF145,'Calculations 20to24'!AF145,'Calculations 25to34'!AF145,'Calculations 35to44'!AF145,'Calculations 45to54'!AF145,'Calculations 65plus'!AF145)</f>
        <v>0.11028002330820569</v>
      </c>
    </row>
    <row r="191" spans="1:32" x14ac:dyDescent="0.25">
      <c r="A191" t="s">
        <v>34</v>
      </c>
      <c r="B191">
        <f>B146/SUM(B146,'Calculations 16to19'!B146,'Calculations 20to24'!B146,'Calculations 25to34'!B146,'Calculations 35to44'!B146,'Calculations 45to54'!B146,'Calculations 65plus'!B146)</f>
        <v>0.22222222222222227</v>
      </c>
      <c r="C191">
        <f>C146/SUM(C146,'Calculations 16to19'!C146,'Calculations 20to24'!C146,'Calculations 25to34'!C146,'Calculations 35to44'!C146,'Calculations 45to54'!C146,'Calculations 65plus'!C146)</f>
        <v>0.2208530594519674</v>
      </c>
      <c r="D191">
        <f>D146/SUM(D146,'Calculations 16to19'!D146,'Calculations 20to24'!D146,'Calculations 25to34'!D146,'Calculations 35to44'!D146,'Calculations 45to54'!D146,'Calculations 65plus'!D146)</f>
        <v>0.21708740681699826</v>
      </c>
      <c r="E191">
        <f>E146/SUM(E146,'Calculations 16to19'!E146,'Calculations 20to24'!E146,'Calculations 25to34'!E146,'Calculations 35to44'!E146,'Calculations 45to54'!E146,'Calculations 65plus'!E146)</f>
        <v>0.21284135509181254</v>
      </c>
      <c r="F191">
        <f>F146/SUM(F146,'Calculations 16to19'!F146,'Calculations 20to24'!F146,'Calculations 25to34'!F146,'Calculations 35to44'!F146,'Calculations 45to54'!F146,'Calculations 65plus'!F146)</f>
        <v>0.20972475344455346</v>
      </c>
      <c r="G191">
        <f>G146/SUM(G146,'Calculations 16to19'!G146,'Calculations 20to24'!G146,'Calculations 25to34'!G146,'Calculations 35to44'!G146,'Calculations 45to54'!G146,'Calculations 65plus'!G146)</f>
        <v>0.2083784197740525</v>
      </c>
      <c r="H191">
        <f>H146/SUM(H146,'Calculations 16to19'!H146,'Calculations 20to24'!H146,'Calculations 25to34'!H146,'Calculations 35to44'!H146,'Calculations 45to54'!H146,'Calculations 65plus'!H146)</f>
        <v>0.20738483741499752</v>
      </c>
      <c r="I191">
        <f>I146/SUM(I146,'Calculations 16to19'!I146,'Calculations 20to24'!I146,'Calculations 25to34'!I146,'Calculations 35to44'!I146,'Calculations 45to54'!I146,'Calculations 65plus'!I146)</f>
        <v>0.2037465454061447</v>
      </c>
      <c r="J191">
        <f>J146/SUM(J146,'Calculations 16to19'!J146,'Calculations 20to24'!J146,'Calculations 25to34'!J146,'Calculations 35to44'!J146,'Calculations 45to54'!J146,'Calculations 65plus'!J146)</f>
        <v>0.19760299872565215</v>
      </c>
      <c r="K191">
        <f>K146/SUM(K146,'Calculations 16to19'!K146,'Calculations 20to24'!K146,'Calculations 25to34'!K146,'Calculations 35to44'!K146,'Calculations 45to54'!K146,'Calculations 65plus'!K146)</f>
        <v>0.19085827017435644</v>
      </c>
      <c r="L191">
        <f>L146/SUM(L146,'Calculations 16to19'!L146,'Calculations 20to24'!L146,'Calculations 25to34'!L146,'Calculations 35to44'!L146,'Calculations 45to54'!L146,'Calculations 65plus'!L146)</f>
        <v>0.192731112371719</v>
      </c>
      <c r="M191">
        <f>M146/SUM(M146,'Calculations 16to19'!M146,'Calculations 20to24'!M146,'Calculations 25to34'!M146,'Calculations 35to44'!M146,'Calculations 45to54'!M146,'Calculations 65plus'!M146)</f>
        <v>0.18991859980800577</v>
      </c>
      <c r="N191">
        <f>N146/SUM(N146,'Calculations 16to19'!N146,'Calculations 20to24'!N146,'Calculations 25to34'!N146,'Calculations 35to44'!N146,'Calculations 45to54'!N146,'Calculations 65plus'!N146)</f>
        <v>0.18712733713208107</v>
      </c>
      <c r="O191">
        <f>O146/SUM(O146,'Calculations 16to19'!O146,'Calculations 20to24'!O146,'Calculations 25to34'!O146,'Calculations 35to44'!O146,'Calculations 45to54'!O146,'Calculations 65plus'!O146)</f>
        <v>0.18435813447611166</v>
      </c>
      <c r="P191">
        <f>P146/SUM(P146,'Calculations 16to19'!P146,'Calculations 20to24'!P146,'Calculations 25to34'!P146,'Calculations 35to44'!P146,'Calculations 45to54'!P146,'Calculations 65plus'!P146)</f>
        <v>0.1816117576979773</v>
      </c>
      <c r="Q191">
        <f>Q146/SUM(Q146,'Calculations 16to19'!Q146,'Calculations 20to24'!Q146,'Calculations 25to34'!Q146,'Calculations 35to44'!Q146,'Calculations 45to54'!Q146,'Calculations 65plus'!Q146)</f>
        <v>0.17888892891279529</v>
      </c>
      <c r="R191">
        <f>R146/SUM(R146,'Calculations 16to19'!R146,'Calculations 20to24'!R146,'Calculations 25to34'!R146,'Calculations 35to44'!R146,'Calculations 45to54'!R146,'Calculations 65plus'!R146)</f>
        <v>0.17619032707982293</v>
      </c>
      <c r="S191">
        <f>S146/SUM(S146,'Calculations 16to19'!S146,'Calculations 20to24'!S146,'Calculations 25to34'!S146,'Calculations 35to44'!S146,'Calculations 45to54'!S146,'Calculations 65plus'!S146)</f>
        <v>0.17351658864195768</v>
      </c>
      <c r="T191">
        <f>T146/SUM(T146,'Calculations 16to19'!T146,'Calculations 20to24'!T146,'Calculations 25to34'!T146,'Calculations 35to44'!T146,'Calculations 45to54'!T146,'Calculations 65plus'!T146)</f>
        <v>0.17086830821492388</v>
      </c>
      <c r="U191">
        <f>U146/SUM(U146,'Calculations 16to19'!U146,'Calculations 20to24'!U146,'Calculations 25to34'!U146,'Calculations 35to44'!U146,'Calculations 45to54'!U146,'Calculations 65plus'!U146)</f>
        <v>0.16824603932313811</v>
      </c>
      <c r="V191">
        <f>V146/SUM(V146,'Calculations 16to19'!V146,'Calculations 20to24'!V146,'Calculations 25to34'!V146,'Calculations 35to44'!V146,'Calculations 45to54'!V146,'Calculations 65plus'!V146)</f>
        <v>0.16565029517917526</v>
      </c>
      <c r="W191">
        <f>W146/SUM(W146,'Calculations 16to19'!W146,'Calculations 20to24'!W146,'Calculations 25to34'!W146,'Calculations 35to44'!W146,'Calculations 45to54'!W146,'Calculations 65plus'!W146)</f>
        <v>0.1630815495036648</v>
      </c>
      <c r="X191">
        <f>X146/SUM(X146,'Calculations 16to19'!X146,'Calculations 20to24'!X146,'Calculations 25to34'!X146,'Calculations 35to44'!X146,'Calculations 45to54'!X146,'Calculations 65plus'!X146)</f>
        <v>0.16054023738242915</v>
      </c>
      <c r="Y191">
        <f>Y146/SUM(Y146,'Calculations 16to19'!Y146,'Calculations 20to24'!Y146,'Calculations 25to34'!Y146,'Calculations 35to44'!Y146,'Calculations 45to54'!Y146,'Calculations 65plus'!Y146)</f>
        <v>0.15802675615762471</v>
      </c>
      <c r="Z191">
        <f>Z146/SUM(Z146,'Calculations 16to19'!Z146,'Calculations 20to24'!Z146,'Calculations 25to34'!Z146,'Calculations 35to44'!Z146,'Calculations 45to54'!Z146,'Calculations 65plus'!Z146)</f>
        <v>0.1555414663496367</v>
      </c>
      <c r="AA191">
        <f>AA146/SUM(AA146,'Calculations 16to19'!AA146,'Calculations 20to24'!AA146,'Calculations 25to34'!AA146,'Calculations 35to44'!AA146,'Calculations 45to54'!AA146,'Calculations 65plus'!AA146)</f>
        <v>0.15308469260648264</v>
      </c>
      <c r="AB191">
        <f>AB146/SUM(AB146,'Calculations 16to19'!AB146,'Calculations 20to24'!AB146,'Calculations 25to34'!AB146,'Calculations 35to44'!AB146,'Calculations 45to54'!AB146,'Calculations 65plus'!AB146)</f>
        <v>0.15065672467750241</v>
      </c>
      <c r="AC191">
        <f>AC146/SUM(AC146,'Calculations 16to19'!AC146,'Calculations 20to24'!AC146,'Calculations 25to34'!AC146,'Calculations 35to44'!AC146,'Calculations 45to54'!AC146,'Calculations 65plus'!AC146)</f>
        <v>0.14825781840813229</v>
      </c>
      <c r="AD191">
        <f>AD146/SUM(AD146,'Calculations 16to19'!AD146,'Calculations 20to24'!AD146,'Calculations 25to34'!AD146,'Calculations 35to44'!AD146,'Calculations 45to54'!AD146,'Calculations 65plus'!AD146)</f>
        <v>0.14588819675262207</v>
      </c>
      <c r="AE191">
        <f>AE146/SUM(AE146,'Calculations 16to19'!AE146,'Calculations 20to24'!AE146,'Calculations 25to34'!AE146,'Calculations 35to44'!AE146,'Calculations 45to54'!AE146,'Calculations 65plus'!AE146)</f>
        <v>0.14354805080160873</v>
      </c>
      <c r="AF191">
        <f>AF146/SUM(AF146,'Calculations 16to19'!AF146,'Calculations 20to24'!AF146,'Calculations 25to34'!AF146,'Calculations 35to44'!AF146,'Calculations 45to54'!AF146,'Calculations 65plus'!AF146)</f>
        <v>0.14123754082153092</v>
      </c>
    </row>
    <row r="192" spans="1:32" x14ac:dyDescent="0.25">
      <c r="A192" t="s">
        <v>36</v>
      </c>
      <c r="B192">
        <f>B147/SUM(B147,'Calculations 16to19'!B147,'Calculations 20to24'!B147,'Calculations 25to34'!B147,'Calculations 35to44'!B147,'Calculations 45to54'!B147,'Calculations 65plus'!B147)</f>
        <v>0.1450777202072539</v>
      </c>
      <c r="C192">
        <f>C147/SUM(C147,'Calculations 16to19'!C147,'Calculations 20to24'!C147,'Calculations 25to34'!C147,'Calculations 35to44'!C147,'Calculations 45to54'!C147,'Calculations 65plus'!C147)</f>
        <v>0.14405877230882186</v>
      </c>
      <c r="D192">
        <f>D147/SUM(D147,'Calculations 16to19'!D147,'Calculations 20to24'!D147,'Calculations 25to34'!D147,'Calculations 35to44'!D147,'Calculations 45to54'!D147,'Calculations 65plus'!D147)</f>
        <v>0.14148198369268739</v>
      </c>
      <c r="E192">
        <f>E147/SUM(E147,'Calculations 16to19'!E147,'Calculations 20to24'!E147,'Calculations 25to34'!E147,'Calculations 35to44'!E147,'Calculations 45to54'!E147,'Calculations 65plus'!E147)</f>
        <v>0.13861187878159548</v>
      </c>
      <c r="F192">
        <f>F147/SUM(F147,'Calculations 16to19'!F147,'Calculations 20to24'!F147,'Calculations 25to34'!F147,'Calculations 35to44'!F147,'Calculations 45to54'!F147,'Calculations 65plus'!F147)</f>
        <v>0.13652230534283116</v>
      </c>
      <c r="G192">
        <f>G147/SUM(G147,'Calculations 16to19'!G147,'Calculations 20to24'!G147,'Calculations 25to34'!G147,'Calculations 35to44'!G147,'Calculations 45to54'!G147,'Calculations 65plus'!G147)</f>
        <v>0.13566840473478931</v>
      </c>
      <c r="H192">
        <f>H147/SUM(H147,'Calculations 16to19'!H147,'Calculations 20to24'!H147,'Calculations 25to34'!H147,'Calculations 35to44'!H147,'Calculations 45to54'!H147,'Calculations 65plus'!H147)</f>
        <v>0.13503998849813348</v>
      </c>
      <c r="I192">
        <f>I147/SUM(I147,'Calculations 16to19'!I147,'Calculations 20to24'!I147,'Calculations 25to34'!I147,'Calculations 35to44'!I147,'Calculations 45to54'!I147,'Calculations 65plus'!I147)</f>
        <v>0.13270094194889792</v>
      </c>
      <c r="J192">
        <f>J147/SUM(J147,'Calculations 16to19'!J147,'Calculations 20to24'!J147,'Calculations 25to34'!J147,'Calculations 35to44'!J147,'Calculations 45to54'!J147,'Calculations 65plus'!J147)</f>
        <v>0.12873842490964885</v>
      </c>
      <c r="K192">
        <f>K147/SUM(K147,'Calculations 16to19'!K147,'Calculations 20to24'!K147,'Calculations 25to34'!K147,'Calculations 35to44'!K147,'Calculations 45to54'!K147,'Calculations 65plus'!K147)</f>
        <v>0.12439342539813149</v>
      </c>
      <c r="L192">
        <f>L147/SUM(L147,'Calculations 16to19'!L147,'Calculations 20to24'!L147,'Calculations 25to34'!L147,'Calculations 35to44'!L147,'Calculations 45to54'!L147,'Calculations 65plus'!L147)</f>
        <v>0.12552057296883376</v>
      </c>
      <c r="M192">
        <f>M147/SUM(M147,'Calculations 16to19'!M147,'Calculations 20to24'!M147,'Calculations 25to34'!M147,'Calculations 35to44'!M147,'Calculations 45to54'!M147,'Calculations 65plus'!M147)</f>
        <v>0.12370551848855911</v>
      </c>
      <c r="N192">
        <f>N147/SUM(N147,'Calculations 16to19'!N147,'Calculations 20to24'!N147,'Calculations 25to34'!N147,'Calculations 35to44'!N147,'Calculations 45to54'!N147,'Calculations 65plus'!N147)</f>
        <v>0.12191026306712943</v>
      </c>
      <c r="O192">
        <f>O147/SUM(O147,'Calculations 16to19'!O147,'Calculations 20to24'!O147,'Calculations 25to34'!O147,'Calculations 35to44'!O147,'Calculations 45to54'!O147,'Calculations 65plus'!O147)</f>
        <v>0.12013491374894568</v>
      </c>
      <c r="P192">
        <f>P147/SUM(P147,'Calculations 16to19'!P147,'Calculations 20to24'!P147,'Calculations 25to34'!P147,'Calculations 35to44'!P147,'Calculations 45to54'!P147,'Calculations 65plus'!P147)</f>
        <v>0.11837956258569446</v>
      </c>
      <c r="Q192">
        <f>Q147/SUM(Q147,'Calculations 16to19'!Q147,'Calculations 20to24'!Q147,'Calculations 25to34'!Q147,'Calculations 35to44'!Q147,'Calculations 45to54'!Q147,'Calculations 65plus'!Q147)</f>
        <v>0.11664428701924498</v>
      </c>
      <c r="R192">
        <f>R147/SUM(R147,'Calculations 16to19'!R147,'Calculations 20to24'!R147,'Calculations 25to34'!R147,'Calculations 35to44'!R147,'Calculations 45to54'!R147,'Calculations 65plus'!R147)</f>
        <v>0.11492915027090951</v>
      </c>
      <c r="S192">
        <f>S147/SUM(S147,'Calculations 16to19'!S147,'Calculations 20to24'!S147,'Calculations 25to34'!S147,'Calculations 35to44'!S147,'Calculations 45to54'!S147,'Calculations 65plus'!S147)</f>
        <v>0.11323420173628851</v>
      </c>
      <c r="T192">
        <f>T147/SUM(T147,'Calculations 16to19'!T147,'Calculations 20to24'!T147,'Calculations 25to34'!T147,'Calculations 35to44'!T147,'Calculations 45to54'!T147,'Calculations 65plus'!T147)</f>
        <v>0.11155947738490601</v>
      </c>
      <c r="U192">
        <f>U147/SUM(U147,'Calculations 16to19'!U147,'Calculations 20to24'!U147,'Calculations 25to34'!U147,'Calculations 35to44'!U147,'Calculations 45to54'!U147,'Calculations 65plus'!U147)</f>
        <v>0.10990500016383052</v>
      </c>
      <c r="V192">
        <f>V147/SUM(V147,'Calculations 16to19'!V147,'Calculations 20to24'!V147,'Calculations 25to34'!V147,'Calculations 35to44'!V147,'Calculations 45to54'!V147,'Calculations 65plus'!V147)</f>
        <v>0.10827078040448861</v>
      </c>
      <c r="W192">
        <f>W147/SUM(W147,'Calculations 16to19'!W147,'Calculations 20to24'!W147,'Calculations 25to34'!W147,'Calculations 35to44'!W147,'Calculations 45to54'!W147,'Calculations 65plus'!W147)</f>
        <v>0.10665681623186056</v>
      </c>
      <c r="X192">
        <f>X147/SUM(X147,'Calculations 16to19'!X147,'Calculations 20to24'!X147,'Calculations 25to34'!X147,'Calculations 35to44'!X147,'Calculations 45to54'!X147,'Calculations 65plus'!X147)</f>
        <v>0.10506309397528028</v>
      </c>
      <c r="Y192">
        <f>Y147/SUM(Y147,'Calculations 16to19'!Y147,'Calculations 20to24'!Y147,'Calculations 25to34'!Y147,'Calculations 35to44'!Y147,'Calculations 45to54'!Y147,'Calculations 65plus'!Y147)</f>
        <v>0.10348958858006158</v>
      </c>
      <c r="Z192">
        <f>Z147/SUM(Z147,'Calculations 16to19'!Z147,'Calculations 20to24'!Z147,'Calculations 25to34'!Z147,'Calculations 35to44'!Z147,'Calculations 45to54'!Z147,'Calculations 65plus'!Z147)</f>
        <v>0.10193626401918969</v>
      </c>
      <c r="AA192">
        <f>AA147/SUM(AA147,'Calculations 16to19'!AA147,'Calculations 20to24'!AA147,'Calculations 25to34'!AA147,'Calculations 35to44'!AA147,'Calculations 45to54'!AA147,'Calculations 65plus'!AA147)</f>
        <v>0.10040307370434577</v>
      </c>
      <c r="AB192">
        <f>AB147/SUM(AB147,'Calculations 16to19'!AB147,'Calculations 20to24'!AB147,'Calculations 25to34'!AB147,'Calculations 35to44'!AB147,'Calculations 45to54'!AB147,'Calculations 65plus'!AB147)</f>
        <v>9.8889960895552548E-2</v>
      </c>
      <c r="AC192">
        <f>AC147/SUM(AC147,'Calculations 16to19'!AC147,'Calculations 20to24'!AC147,'Calculations 25to34'!AC147,'Calculations 35to44'!AC147,'Calculations 45to54'!AC147,'Calculations 65plus'!AC147)</f>
        <v>9.7396859108750899E-2</v>
      </c>
      <c r="AD192">
        <f>AD147/SUM(AD147,'Calculations 16to19'!AD147,'Calculations 20to24'!AD147,'Calculations 25to34'!AD147,'Calculations 35to44'!AD147,'Calculations 45to54'!AD147,'Calculations 65plus'!AD147)</f>
        <v>9.5923692520654275E-2</v>
      </c>
      <c r="AE192">
        <f>AE147/SUM(AE147,'Calculations 16to19'!AE147,'Calculations 20to24'!AE147,'Calculations 25to34'!AE147,'Calculations 35to44'!AE147,'Calculations 45to54'!AE147,'Calculations 65plus'!AE147)</f>
        <v>9.4470376370254808E-2</v>
      </c>
      <c r="AF192">
        <f>AF147/SUM(AF147,'Calculations 16to19'!AF147,'Calculations 20to24'!AF147,'Calculations 25to34'!AF147,'Calculations 35to44'!AF147,'Calculations 45to54'!AF147,'Calculations 65plus'!AF147)</f>
        <v>9.3036817356385318E-2</v>
      </c>
    </row>
    <row r="193" spans="1:32" x14ac:dyDescent="0.25">
      <c r="A193" t="s">
        <v>38</v>
      </c>
      <c r="B193">
        <f>B148/SUM(B148,'Calculations 16to19'!B148,'Calculations 20to24'!B148,'Calculations 25to34'!B148,'Calculations 35to44'!B148,'Calculations 45to54'!B148,'Calculations 65plus'!B148)</f>
        <v>0.2281134401972873</v>
      </c>
      <c r="C193">
        <f>C148/SUM(C148,'Calculations 16to19'!C148,'Calculations 20to24'!C148,'Calculations 25to34'!C148,'Calculations 35to44'!C148,'Calculations 45to54'!C148,'Calculations 65plus'!C148)</f>
        <v>0.22670562732627722</v>
      </c>
      <c r="D193">
        <f>D148/SUM(D148,'Calculations 16to19'!D148,'Calculations 20to24'!D148,'Calculations 25to34'!D148,'Calculations 35to44'!D148,'Calculations 45to54'!D148,'Calculations 65plus'!D148)</f>
        <v>0.2228800274863747</v>
      </c>
      <c r="E193">
        <f>E148/SUM(E148,'Calculations 16to19'!E148,'Calculations 20to24'!E148,'Calculations 25to34'!E148,'Calculations 35to44'!E148,'Calculations 45to54'!E148,'Calculations 65plus'!E148)</f>
        <v>0.21856511076650081</v>
      </c>
      <c r="F193">
        <f>F148/SUM(F148,'Calculations 16to19'!F148,'Calculations 20to24'!F148,'Calculations 25to34'!F148,'Calculations 35to44'!F148,'Calculations 45to54'!F148,'Calculations 65plus'!F148)</f>
        <v>0.21540026698806403</v>
      </c>
      <c r="G193">
        <f>G148/SUM(G148,'Calculations 16to19'!G148,'Calculations 20to24'!G148,'Calculations 25to34'!G148,'Calculations 35to44'!G148,'Calculations 45to54'!G148,'Calculations 65plus'!G148)</f>
        <v>0.21405995584161788</v>
      </c>
      <c r="H193">
        <f>H148/SUM(H148,'Calculations 16to19'!H148,'Calculations 20to24'!H148,'Calculations 25to34'!H148,'Calculations 35to44'!H148,'Calculations 45to54'!H148,'Calculations 65plus'!H148)</f>
        <v>0.21306979062838766</v>
      </c>
      <c r="I193">
        <f>I148/SUM(I148,'Calculations 16to19'!I148,'Calculations 20to24'!I148,'Calculations 25to34'!I148,'Calculations 35to44'!I148,'Calculations 45to54'!I148,'Calculations 65plus'!I148)</f>
        <v>0.20937796454794988</v>
      </c>
      <c r="J193">
        <f>J148/SUM(J148,'Calculations 16to19'!J148,'Calculations 20to24'!J148,'Calculations 25to34'!J148,'Calculations 35to44'!J148,'Calculations 45to54'!J148,'Calculations 65plus'!J148)</f>
        <v>0.20313653824333083</v>
      </c>
      <c r="K193">
        <f>K148/SUM(K148,'Calculations 16to19'!K148,'Calculations 20to24'!K148,'Calculations 25to34'!K148,'Calculations 35to44'!K148,'Calculations 45to54'!K148,'Calculations 65plus'!K148)</f>
        <v>0.19629074754261999</v>
      </c>
      <c r="L193">
        <f>L148/SUM(L148,'Calculations 16to19'!L148,'Calculations 20to24'!L148,'Calculations 25to34'!L148,'Calculations 35to44'!L148,'Calculations 45to54'!L148,'Calculations 65plus'!L148)</f>
        <v>0.19817390545222613</v>
      </c>
      <c r="M193">
        <f>M148/SUM(M148,'Calculations 16to19'!M148,'Calculations 20to24'!M148,'Calculations 25to34'!M148,'Calculations 35to44'!M148,'Calculations 45to54'!M148,'Calculations 65plus'!M148)</f>
        <v>0.19531122771915227</v>
      </c>
      <c r="N193">
        <f>N148/SUM(N148,'Calculations 16to19'!N148,'Calculations 20to24'!N148,'Calculations 25to34'!N148,'Calculations 35to44'!N148,'Calculations 45to54'!N148,'Calculations 65plus'!N148)</f>
        <v>0.19246866250076491</v>
      </c>
      <c r="O193">
        <f>O148/SUM(O148,'Calculations 16to19'!O148,'Calculations 20to24'!O148,'Calculations 25to34'!O148,'Calculations 35to44'!O148,'Calculations 45to54'!O148,'Calculations 65plus'!O148)</f>
        <v>0.18964709775588032</v>
      </c>
      <c r="P193">
        <f>P148/SUM(P148,'Calculations 16to19'!P148,'Calculations 20to24'!P148,'Calculations 25to34'!P148,'Calculations 35to44'!P148,'Calculations 45to54'!P148,'Calculations 65plus'!P148)</f>
        <v>0.18684737566264195</v>
      </c>
      <c r="Q193">
        <f>Q148/SUM(Q148,'Calculations 16to19'!Q148,'Calculations 20to24'!Q148,'Calculations 25to34'!Q148,'Calculations 35to44'!Q148,'Calculations 45to54'!Q148,'Calculations 65plus'!Q148)</f>
        <v>0.18407029308608042</v>
      </c>
      <c r="R193">
        <f>R148/SUM(R148,'Calculations 16to19'!R148,'Calculations 20to24'!R148,'Calculations 25to34'!R148,'Calculations 35to44'!R148,'Calculations 45to54'!R148,'Calculations 65plus'!R148)</f>
        <v>0.18131660210611292</v>
      </c>
      <c r="S193">
        <f>S148/SUM(S148,'Calculations 16to19'!S148,'Calculations 20to24'!S148,'Calculations 25to34'!S148,'Calculations 35to44'!S148,'Calculations 45to54'!S148,'Calculations 65plus'!S148)</f>
        <v>0.17858701060322671</v>
      </c>
      <c r="T193">
        <f>T148/SUM(T148,'Calculations 16to19'!T148,'Calculations 20to24'!T148,'Calculations 25to34'!T148,'Calculations 35to44'!T148,'Calculations 45to54'!T148,'Calculations 65plus'!T148)</f>
        <v>0.17588218289895091</v>
      </c>
      <c r="U193">
        <f>U148/SUM(U148,'Calculations 16to19'!U148,'Calculations 20to24'!U148,'Calculations 25to34'!U148,'Calculations 35to44'!U148,'Calculations 45to54'!U148,'Calculations 65plus'!U148)</f>
        <v>0.17320274044810155</v>
      </c>
      <c r="V193">
        <f>V148/SUM(V148,'Calculations 16to19'!V148,'Calculations 20to24'!V148,'Calculations 25to34'!V148,'Calculations 35to44'!V148,'Calculations 45to54'!V148,'Calculations 65plus'!V148)</f>
        <v>0.17054926257969616</v>
      </c>
      <c r="W193">
        <f>W148/SUM(W148,'Calculations 16to19'!W148,'Calculations 20to24'!W148,'Calculations 25to34'!W148,'Calculations 35to44'!W148,'Calculations 45to54'!W148,'Calculations 65plus'!W148)</f>
        <v>0.1679222872833247</v>
      </c>
      <c r="X193">
        <f>X148/SUM(X148,'Calculations 16to19'!X148,'Calculations 20to24'!X148,'Calculations 25to34'!X148,'Calculations 35to44'!X148,'Calculations 45to54'!X148,'Calculations 65plus'!X148)</f>
        <v>0.16532231203772693</v>
      </c>
      <c r="Y193">
        <f>Y148/SUM(Y148,'Calculations 16to19'!Y148,'Calculations 20to24'!Y148,'Calculations 25to34'!Y148,'Calculations 35to44'!Y148,'Calculations 45to54'!Y148,'Calculations 65plus'!Y148)</f>
        <v>0.16274979467825892</v>
      </c>
      <c r="Z193">
        <f>Z148/SUM(Z148,'Calculations 16to19'!Z148,'Calculations 20to24'!Z148,'Calculations 25to34'!Z148,'Calculations 35to44'!Z148,'Calculations 45to54'!Z148,'Calculations 65plus'!Z148)</f>
        <v>0.16020515429990254</v>
      </c>
      <c r="AA193">
        <f>AA148/SUM(AA148,'Calculations 16to19'!AA148,'Calculations 20to24'!AA148,'Calculations 25to34'!AA148,'Calculations 35to44'!AA148,'Calculations 45to54'!AA148,'Calculations 65plus'!AA148)</f>
        <v>0.15768877219246261</v>
      </c>
      <c r="AB193">
        <f>AB148/SUM(AB148,'Calculations 16to19'!AB148,'Calculations 20to24'!AB148,'Calculations 25to34'!AB148,'Calculations 35to44'!AB148,'Calculations 45to54'!AB148,'Calculations 65plus'!AB148)</f>
        <v>0.1552009928046035</v>
      </c>
      <c r="AC193">
        <f>AC148/SUM(AC148,'Calculations 16to19'!AC148,'Calculations 20to24'!AC148,'Calculations 25to34'!AC148,'Calculations 35to44'!AC148,'Calculations 45to54'!AC148,'Calculations 65plus'!AC148)</f>
        <v>0.15274212473338172</v>
      </c>
      <c r="AD193">
        <f>AD148/SUM(AD148,'Calculations 16to19'!AD148,'Calculations 20to24'!AD148,'Calculations 25to34'!AD148,'Calculations 35to44'!AD148,'Calculations 45to54'!AD148,'Calculations 65plus'!AD148)</f>
        <v>0.15031244173598124</v>
      </c>
      <c r="AE193">
        <f>AE148/SUM(AE148,'Calculations 16to19'!AE148,'Calculations 20to24'!AE148,'Calculations 25to34'!AE148,'Calculations 35to44'!AE148,'Calculations 45to54'!AE148,'Calculations 65plus'!AE148)</f>
        <v>0.14791218376040249</v>
      </c>
      <c r="AF193">
        <f>AF148/SUM(AF148,'Calculations 16to19'!AF148,'Calculations 20to24'!AF148,'Calculations 25to34'!AF148,'Calculations 35to44'!AF148,'Calculations 45to54'!AF148,'Calculations 65plus'!AF148)</f>
        <v>0.14554155799191434</v>
      </c>
    </row>
    <row r="194" spans="1:32" x14ac:dyDescent="0.25">
      <c r="A194" t="s">
        <v>40</v>
      </c>
      <c r="B194">
        <f>B149/SUM(B149,'Calculations 16to19'!B149,'Calculations 20to24'!B149,'Calculations 25to34'!B149,'Calculations 35to44'!B149,'Calculations 45to54'!B149,'Calculations 65plus'!B149)</f>
        <v>0.16041979010494753</v>
      </c>
      <c r="C194">
        <f>C149/SUM(C149,'Calculations 16to19'!C149,'Calculations 20to24'!C149,'Calculations 25to34'!C149,'Calculations 35to44'!C149,'Calculations 45to54'!C149,'Calculations 65plus'!C149)</f>
        <v>0.15960780199463023</v>
      </c>
      <c r="D194">
        <f>D149/SUM(D149,'Calculations 16to19'!D149,'Calculations 20to24'!D149,'Calculations 25to34'!D149,'Calculations 35to44'!D149,'Calculations 45to54'!D149,'Calculations 65plus'!D149)</f>
        <v>0.15692641308067168</v>
      </c>
      <c r="E194">
        <f>E149/SUM(E149,'Calculations 16to19'!E149,'Calculations 20to24'!E149,'Calculations 25to34'!E149,'Calculations 35to44'!E149,'Calculations 45to54'!E149,'Calculations 65plus'!E149)</f>
        <v>0.15389303554124395</v>
      </c>
      <c r="F194">
        <f>F149/SUM(F149,'Calculations 16to19'!F149,'Calculations 20to24'!F149,'Calculations 25to34'!F149,'Calculations 35to44'!F149,'Calculations 45to54'!F149,'Calculations 65plus'!F149)</f>
        <v>0.1517227091118914</v>
      </c>
      <c r="G194">
        <f>G149/SUM(G149,'Calculations 16to19'!G149,'Calculations 20to24'!G149,'Calculations 25to34'!G149,'Calculations 35to44'!G149,'Calculations 45to54'!G149,'Calculations 65plus'!G149)</f>
        <v>0.15087976442008738</v>
      </c>
      <c r="H194">
        <f>H149/SUM(H149,'Calculations 16to19'!H149,'Calculations 20to24'!H149,'Calculations 25to34'!H149,'Calculations 35to44'!H149,'Calculations 45to54'!H149,'Calculations 65plus'!H149)</f>
        <v>0.15031880078345797</v>
      </c>
      <c r="I194">
        <f>I149/SUM(I149,'Calculations 16to19'!I149,'Calculations 20to24'!I149,'Calculations 25to34'!I149,'Calculations 35to44'!I149,'Calculations 45to54'!I149,'Calculations 65plus'!I149)</f>
        <v>0.14769809848720258</v>
      </c>
      <c r="J194">
        <f>J149/SUM(J149,'Calculations 16to19'!J149,'Calculations 20to24'!J149,'Calculations 25to34'!J149,'Calculations 35to44'!J149,'Calculations 45to54'!J149,'Calculations 65plus'!J149)</f>
        <v>0.14315419767235488</v>
      </c>
      <c r="K194">
        <f>K149/SUM(K149,'Calculations 16to19'!K149,'Calculations 20to24'!K149,'Calculations 25to34'!K149,'Calculations 35to44'!K149,'Calculations 45to54'!K149,'Calculations 65plus'!K149)</f>
        <v>0.1381756389662524</v>
      </c>
      <c r="L194">
        <f>L149/SUM(L149,'Calculations 16to19'!L149,'Calculations 20to24'!L149,'Calculations 25to34'!L149,'Calculations 35to44'!L149,'Calculations 45to54'!L149,'Calculations 65plus'!L149)</f>
        <v>0.13990151544975737</v>
      </c>
      <c r="M194">
        <f>M149/SUM(M149,'Calculations 16to19'!M149,'Calculations 20to24'!M149,'Calculations 25to34'!M149,'Calculations 35to44'!M149,'Calculations 45to54'!M149,'Calculations 65plus'!M149)</f>
        <v>0.13796899627138495</v>
      </c>
      <c r="N194">
        <f>N149/SUM(N149,'Calculations 16to19'!N149,'Calculations 20to24'!N149,'Calculations 25to34'!N149,'Calculations 35to44'!N149,'Calculations 45to54'!N149,'Calculations 65plus'!N149)</f>
        <v>0.13605443018777547</v>
      </c>
      <c r="O194">
        <f>O149/SUM(O149,'Calculations 16to19'!O149,'Calculations 20to24'!O149,'Calculations 25to34'!O149,'Calculations 35to44'!O149,'Calculations 45to54'!O149,'Calculations 65plus'!O149)</f>
        <v>0.13415802237615074</v>
      </c>
      <c r="P194">
        <f>P149/SUM(P149,'Calculations 16to19'!P149,'Calculations 20to24'!P149,'Calculations 25to34'!P149,'Calculations 35to44'!P149,'Calculations 45to54'!P149,'Calculations 65plus'!P149)</f>
        <v>0.13227996281509272</v>
      </c>
      <c r="Q194">
        <f>Q149/SUM(Q149,'Calculations 16to19'!Q149,'Calculations 20to24'!Q149,'Calculations 25to34'!Q149,'Calculations 35to44'!Q149,'Calculations 45to54'!Q149,'Calculations 65plus'!Q149)</f>
        <v>0.13042042652499736</v>
      </c>
      <c r="R194">
        <f>R149/SUM(R149,'Calculations 16to19'!R149,'Calculations 20to24'!R149,'Calculations 25to34'!R149,'Calculations 35to44'!R149,'Calculations 45to54'!R149,'Calculations 65plus'!R149)</f>
        <v>0.12857957381770668</v>
      </c>
      <c r="S194">
        <f>S149/SUM(S149,'Calculations 16to19'!S149,'Calculations 20to24'!S149,'Calculations 25to34'!S149,'Calculations 35to44'!S149,'Calculations 45to54'!S149,'Calculations 65plus'!S149)</f>
        <v>0.12675755055512652</v>
      </c>
      <c r="T194">
        <f>T149/SUM(T149,'Calculations 16to19'!T149,'Calculations 20to24'!T149,'Calculations 25to34'!T149,'Calculations 35to44'!T149,'Calculations 45to54'!T149,'Calculations 65plus'!T149)</f>
        <v>0.12495448841656202</v>
      </c>
      <c r="U194">
        <f>U149/SUM(U149,'Calculations 16to19'!U149,'Calculations 20to24'!U149,'Calculations 25to34'!U149,'Calculations 35to44'!U149,'Calculations 45to54'!U149,'Calculations 65plus'!U149)</f>
        <v>0.1231705051744465</v>
      </c>
      <c r="V194">
        <f>V149/SUM(V149,'Calculations 16to19'!V149,'Calculations 20to24'!V149,'Calculations 25to34'!V149,'Calculations 35to44'!V149,'Calculations 45to54'!V149,'Calculations 65plus'!V149)</f>
        <v>0.12140570497809329</v>
      </c>
      <c r="W194">
        <f>W149/SUM(W149,'Calculations 16to19'!W149,'Calculations 20to24'!W149,'Calculations 25to34'!W149,'Calculations 35to44'!W149,'Calculations 45to54'!W149,'Calculations 65plus'!W149)</f>
        <v>0.11966017864503348</v>
      </c>
      <c r="X194">
        <f>X149/SUM(X149,'Calculations 16to19'!X149,'Calculations 20to24'!X149,'Calculations 25to34'!X149,'Calculations 35to44'!X149,'Calculations 45to54'!X149,'Calculations 65plus'!X149)</f>
        <v>0.11793400395948336</v>
      </c>
      <c r="Y194">
        <f>Y149/SUM(Y149,'Calculations 16to19'!Y149,'Calculations 20to24'!Y149,'Calculations 25to34'!Y149,'Calculations 35to44'!Y149,'Calculations 45to54'!Y149,'Calculations 65plus'!Y149)</f>
        <v>0.11622724597743615</v>
      </c>
      <c r="Z194">
        <f>Z149/SUM(Z149,'Calculations 16to19'!Z149,'Calculations 20to24'!Z149,'Calculations 25to34'!Z149,'Calculations 35to44'!Z149,'Calculations 45to54'!Z149,'Calculations 65plus'!Z149)</f>
        <v>0.11453995733784238</v>
      </c>
      <c r="AA194">
        <f>AA149/SUM(AA149,'Calculations 16to19'!AA149,'Calculations 20to24'!AA149,'Calculations 25to34'!AA149,'Calculations 35to44'!AA149,'Calculations 45to54'!AA149,'Calculations 65plus'!AA149)</f>
        <v>0.11287217857932244</v>
      </c>
      <c r="AB194">
        <f>AB149/SUM(AB149,'Calculations 16to19'!AB149,'Calculations 20to24'!AB149,'Calculations 25to34'!AB149,'Calculations 35to44'!AB149,'Calculations 45to54'!AB149,'Calculations 65plus'!AB149)</f>
        <v>0.1112239384618373</v>
      </c>
      <c r="AC194">
        <f>AC149/SUM(AC149,'Calculations 16to19'!AC149,'Calculations 20to24'!AC149,'Calculations 25to34'!AC149,'Calculations 35to44'!AC149,'Calculations 45to54'!AC149,'Calculations 65plus'!AC149)</f>
        <v>0.10959525429271923</v>
      </c>
      <c r="AD194">
        <f>AD149/SUM(AD149,'Calculations 16to19'!AD149,'Calculations 20to24'!AD149,'Calculations 25to34'!AD149,'Calculations 35to44'!AD149,'Calculations 45to54'!AD149,'Calculations 65plus'!AD149)</f>
        <v>0.10798613225646195</v>
      </c>
      <c r="AE194">
        <f>AE149/SUM(AE149,'Calculations 16to19'!AE149,'Calculations 20to24'!AE149,'Calculations 25to34'!AE149,'Calculations 35to44'!AE149,'Calculations 45to54'!AE149,'Calculations 65plus'!AE149)</f>
        <v>0.10639656774766351</v>
      </c>
      <c r="AF194">
        <f>AF149/SUM(AF149,'Calculations 16to19'!AF149,'Calculations 20to24'!AF149,'Calculations 25to34'!AF149,'Calculations 35to44'!AF149,'Calculations 45to54'!AF149,'Calculations 65plus'!AF149)</f>
        <v>0.10482654570650617</v>
      </c>
    </row>
    <row r="195" spans="1:32" x14ac:dyDescent="0.25">
      <c r="A195" t="s">
        <v>42</v>
      </c>
      <c r="B195">
        <f>B150/SUM(B150,'Calculations 16to19'!B150,'Calculations 20to24'!B150,'Calculations 25to34'!B150,'Calculations 35to44'!B150,'Calculations 45to54'!B150,'Calculations 65plus'!B150)</f>
        <v>0.23497267759562829</v>
      </c>
      <c r="C195">
        <f>C150/SUM(C150,'Calculations 16to19'!C150,'Calculations 20to24'!C150,'Calculations 25to34'!C150,'Calculations 35to44'!C150,'Calculations 45to54'!C150,'Calculations 65plus'!C150)</f>
        <v>0.23347354293798953</v>
      </c>
      <c r="D195">
        <f>D150/SUM(D150,'Calculations 16to19'!D150,'Calculations 20to24'!D150,'Calculations 25to34'!D150,'Calculations 35to44'!D150,'Calculations 45to54'!D150,'Calculations 65plus'!D150)</f>
        <v>0.22958513114846807</v>
      </c>
      <c r="E195">
        <f>E150/SUM(E150,'Calculations 16to19'!E150,'Calculations 20to24'!E150,'Calculations 25to34'!E150,'Calculations 35to44'!E150,'Calculations 45to54'!E150,'Calculations 65plus'!E150)</f>
        <v>0.22523708325442418</v>
      </c>
      <c r="F195">
        <f>F150/SUM(F150,'Calculations 16to19'!F150,'Calculations 20to24'!F150,'Calculations 25to34'!F150,'Calculations 35to44'!F150,'Calculations 45to54'!F150,'Calculations 65plus'!F150)</f>
        <v>0.2220909106732632</v>
      </c>
      <c r="G195">
        <f>G150/SUM(G150,'Calculations 16to19'!G150,'Calculations 20to24'!G150,'Calculations 25to34'!G150,'Calculations 35to44'!G150,'Calculations 45to54'!G150,'Calculations 65plus'!G150)</f>
        <v>0.2208835459003359</v>
      </c>
      <c r="H195">
        <f>H150/SUM(H150,'Calculations 16to19'!H150,'Calculations 20to24'!H150,'Calculations 25to34'!H150,'Calculations 35to44'!H150,'Calculations 45to54'!H150,'Calculations 65plus'!H150)</f>
        <v>0.22003200047723592</v>
      </c>
      <c r="I195">
        <f>I150/SUM(I150,'Calculations 16to19'!I150,'Calculations 20to24'!I150,'Calculations 25to34'!I150,'Calculations 35to44'!I150,'Calculations 45to54'!I150,'Calculations 65plus'!I150)</f>
        <v>0.21651304917109473</v>
      </c>
      <c r="J195">
        <f>J150/SUM(J150,'Calculations 16to19'!J150,'Calculations 20to24'!J150,'Calculations 25to34'!J150,'Calculations 35to44'!J150,'Calculations 45to54'!J150,'Calculations 65plus'!J150)</f>
        <v>0.21041102385049798</v>
      </c>
      <c r="K195">
        <f>K150/SUM(K150,'Calculations 16to19'!K150,'Calculations 20to24'!K150,'Calculations 25to34'!K150,'Calculations 35to44'!K150,'Calculations 45to54'!K150,'Calculations 65plus'!K150)</f>
        <v>0.20364438584326308</v>
      </c>
      <c r="L195">
        <f>L150/SUM(L150,'Calculations 16to19'!L150,'Calculations 20to24'!L150,'Calculations 25to34'!L150,'Calculations 35to44'!L150,'Calculations 45to54'!L150,'Calculations 65plus'!L150)</f>
        <v>0.20538352023124778</v>
      </c>
      <c r="M195">
        <f>M150/SUM(M150,'Calculations 16to19'!M150,'Calculations 20to24'!M150,'Calculations 25to34'!M150,'Calculations 35to44'!M150,'Calculations 45to54'!M150,'Calculations 65plus'!M150)</f>
        <v>0.20255244870611586</v>
      </c>
      <c r="N195">
        <f>N150/SUM(N150,'Calculations 16to19'!N150,'Calculations 20to24'!N150,'Calculations 25to34'!N150,'Calculations 35to44'!N150,'Calculations 45to54'!N150,'Calculations 65plus'!N150)</f>
        <v>0.19973799980279638</v>
      </c>
      <c r="O195">
        <f>O150/SUM(O150,'Calculations 16to19'!O150,'Calculations 20to24'!O150,'Calculations 25to34'!O150,'Calculations 35to44'!O150,'Calculations 45to54'!O150,'Calculations 65plus'!O150)</f>
        <v>0.19694110372265933</v>
      </c>
      <c r="P195">
        <f>P150/SUM(P150,'Calculations 16to19'!P150,'Calculations 20to24'!P150,'Calculations 25to34'!P150,'Calculations 35to44'!P150,'Calculations 45to54'!P150,'Calculations 65plus'!P150)</f>
        <v>0.19416264770176375</v>
      </c>
      <c r="Q195">
        <f>Q150/SUM(Q150,'Calculations 16to19'!Q150,'Calculations 20to24'!Q150,'Calculations 25to34'!Q150,'Calculations 35to44'!Q150,'Calculations 45to54'!Q150,'Calculations 65plus'!Q150)</f>
        <v>0.19140347640227295</v>
      </c>
      <c r="R195">
        <f>R150/SUM(R150,'Calculations 16to19'!R150,'Calculations 20to24'!R150,'Calculations 25to34'!R150,'Calculations 35to44'!R150,'Calculations 45to54'!R150,'Calculations 65plus'!R150)</f>
        <v>0.18866439235447358</v>
      </c>
      <c r="S195">
        <f>S150/SUM(S150,'Calculations 16to19'!S150,'Calculations 20to24'!S150,'Calculations 25to34'!S150,'Calculations 35to44'!S150,'Calculations 45to54'!S150,'Calculations 65plus'!S150)</f>
        <v>0.18594615644731582</v>
      </c>
      <c r="T195">
        <f>T150/SUM(T150,'Calculations 16to19'!T150,'Calculations 20to24'!T150,'Calculations 25to34'!T150,'Calculations 35to44'!T150,'Calculations 45to54'!T150,'Calculations 65plus'!T150)</f>
        <v>0.18324948846527869</v>
      </c>
      <c r="U195">
        <f>U150/SUM(U150,'Calculations 16to19'!U150,'Calculations 20to24'!U150,'Calculations 25to34'!U150,'Calculations 35to44'!U150,'Calculations 45to54'!U150,'Calculations 65plus'!U150)</f>
        <v>0.18057506766928319</v>
      </c>
      <c r="V195">
        <f>V150/SUM(V150,'Calculations 16to19'!V150,'Calculations 20to24'!V150,'Calculations 25to34'!V150,'Calculations 35to44'!V150,'Calculations 45to54'!V150,'Calculations 65plus'!V150)</f>
        <v>0.1779235334193115</v>
      </c>
      <c r="W195">
        <f>W150/SUM(W150,'Calculations 16to19'!W150,'Calculations 20to24'!W150,'Calculations 25to34'!W150,'Calculations 35to44'!W150,'Calculations 45to54'!W150,'Calculations 65plus'!W150)</f>
        <v>0.17529548583629462</v>
      </c>
      <c r="X195">
        <f>X150/SUM(X150,'Calculations 16to19'!X150,'Calculations 20to24'!X150,'Calculations 25to34'!X150,'Calculations 35to44'!X150,'Calculations 45to54'!X150,'Calculations 65plus'!X150)</f>
        <v>0.17269148650080623</v>
      </c>
      <c r="Y195">
        <f>Y150/SUM(Y150,'Calculations 16to19'!Y150,'Calculations 20to24'!Y150,'Calculations 25to34'!Y150,'Calculations 35to44'!Y150,'Calculations 45to54'!Y150,'Calculations 65plus'!Y150)</f>
        <v>0.1701120591860357</v>
      </c>
      <c r="Z195">
        <f>Z150/SUM(Z150,'Calculations 16to19'!Z150,'Calculations 20to24'!Z150,'Calculations 25to34'!Z150,'Calculations 35to44'!Z150,'Calculations 45to54'!Z150,'Calculations 65plus'!Z150)</f>
        <v>0.16755769062247994</v>
      </c>
      <c r="AA195">
        <f>AA150/SUM(AA150,'Calculations 16to19'!AA150,'Calculations 20to24'!AA150,'Calculations 25to34'!AA150,'Calculations 35to44'!AA150,'Calculations 45to54'!AA150,'Calculations 65plus'!AA150)</f>
        <v>0.16502883129177809</v>
      </c>
      <c r="AB195">
        <f>AB150/SUM(AB150,'Calculations 16to19'!AB150,'Calculations 20to24'!AB150,'Calculations 25to34'!AB150,'Calculations 35to44'!AB150,'Calculations 45to54'!AB150,'Calculations 65plus'!AB150)</f>
        <v>0.16252589624710018</v>
      </c>
      <c r="AC195">
        <f>AC150/SUM(AC150,'Calculations 16to19'!AC150,'Calculations 20to24'!AC150,'Calculations 25to34'!AC150,'Calculations 35to44'!AC150,'Calculations 45to54'!AC150,'Calculations 65plus'!AC150)</f>
        <v>0.16004926595749294</v>
      </c>
      <c r="AD195">
        <f>AD150/SUM(AD150,'Calculations 16to19'!AD150,'Calculations 20to24'!AD150,'Calculations 25to34'!AD150,'Calculations 35to44'!AD150,'Calculations 45to54'!AD150,'Calculations 65plus'!AD150)</f>
        <v>0.15759928717360422</v>
      </c>
      <c r="AE195">
        <f>AE150/SUM(AE150,'Calculations 16to19'!AE150,'Calculations 20to24'!AE150,'Calculations 25to34'!AE150,'Calculations 35to44'!AE150,'Calculations 45to54'!AE150,'Calculations 65plus'!AE150)</f>
        <v>0.15517627381223045</v>
      </c>
      <c r="AF195">
        <f>AF150/SUM(AF150,'Calculations 16to19'!AF150,'Calculations 20to24'!AF150,'Calculations 25to34'!AF150,'Calculations 35to44'!AF150,'Calculations 45to54'!AF150,'Calculations 65plus'!AF150)</f>
        <v>0.15278050785715228</v>
      </c>
    </row>
    <row r="196" spans="1:32" x14ac:dyDescent="0.25">
      <c r="A196" t="s">
        <v>44</v>
      </c>
      <c r="B196">
        <f>B151/SUM(B151,'Calculations 16to19'!B151,'Calculations 20to24'!B151,'Calculations 25to34'!B151,'Calculations 35to44'!B151,'Calculations 45to54'!B151,'Calculations 65plus'!B151)</f>
        <v>0.21951219512195116</v>
      </c>
      <c r="C196">
        <f>C151/SUM(C151,'Calculations 16to19'!C151,'Calculations 20to24'!C151,'Calculations 25to34'!C151,'Calculations 35to44'!C151,'Calculations 45to54'!C151,'Calculations 65plus'!C151)</f>
        <v>0.21829079822746511</v>
      </c>
      <c r="D196">
        <f>D151/SUM(D151,'Calculations 16to19'!D151,'Calculations 20to24'!D151,'Calculations 25to34'!D151,'Calculations 35to44'!D151,'Calculations 45to54'!D151,'Calculations 65plus'!D151)</f>
        <v>0.21470854691430716</v>
      </c>
      <c r="E196">
        <f>E151/SUM(E151,'Calculations 16to19'!E151,'Calculations 20to24'!E151,'Calculations 25to34'!E151,'Calculations 35to44'!E151,'Calculations 45to54'!E151,'Calculations 65plus'!E151)</f>
        <v>0.21057824273373207</v>
      </c>
      <c r="F196">
        <f>F151/SUM(F151,'Calculations 16to19'!F151,'Calculations 20to24'!F151,'Calculations 25to34'!F151,'Calculations 35to44'!F151,'Calculations 45to54'!F151,'Calculations 65plus'!F151)</f>
        <v>0.20749204422501105</v>
      </c>
      <c r="G196">
        <f>G151/SUM(G151,'Calculations 16to19'!G151,'Calculations 20to24'!G151,'Calculations 25to34'!G151,'Calculations 35to44'!G151,'Calculations 45to54'!G151,'Calculations 65plus'!G151)</f>
        <v>0.20614170700684351</v>
      </c>
      <c r="H196">
        <f>H151/SUM(H151,'Calculations 16to19'!H151,'Calculations 20to24'!H151,'Calculations 25to34'!H151,'Calculations 35to44'!H151,'Calculations 45to54'!H151,'Calculations 65plus'!H151)</f>
        <v>0.2050471450024734</v>
      </c>
      <c r="I196">
        <f>I151/SUM(I151,'Calculations 16to19'!I151,'Calculations 20to24'!I151,'Calculations 25to34'!I151,'Calculations 35to44'!I151,'Calculations 45to54'!I151,'Calculations 65plus'!I151)</f>
        <v>0.20127356989990655</v>
      </c>
      <c r="J196">
        <f>J151/SUM(J151,'Calculations 16to19'!J151,'Calculations 20to24'!J151,'Calculations 25to34'!J151,'Calculations 35to44'!J151,'Calculations 45to54'!J151,'Calculations 65plus'!J151)</f>
        <v>0.19510739533264107</v>
      </c>
      <c r="K196">
        <f>K151/SUM(K151,'Calculations 16to19'!K151,'Calculations 20to24'!K151,'Calculations 25to34'!K151,'Calculations 35to44'!K151,'Calculations 45to54'!K151,'Calculations 65plus'!K151)</f>
        <v>0.18844597470805541</v>
      </c>
      <c r="L196">
        <f>L151/SUM(L151,'Calculations 16to19'!L151,'Calculations 20to24'!L151,'Calculations 25to34'!L151,'Calculations 35to44'!L151,'Calculations 45to54'!L151,'Calculations 65plus'!L151)</f>
        <v>0.19043245049102883</v>
      </c>
      <c r="M196">
        <f>M151/SUM(M151,'Calculations 16to19'!M151,'Calculations 20to24'!M151,'Calculations 25to34'!M151,'Calculations 35to44'!M151,'Calculations 45to54'!M151,'Calculations 65plus'!M151)</f>
        <v>0.18764014381347405</v>
      </c>
      <c r="N196">
        <f>N151/SUM(N151,'Calculations 16to19'!N151,'Calculations 20to24'!N151,'Calculations 25to34'!N151,'Calculations 35to44'!N151,'Calculations 45to54'!N151,'Calculations 65plus'!N151)</f>
        <v>0.18486812814337425</v>
      </c>
      <c r="O196">
        <f>O151/SUM(O151,'Calculations 16to19'!O151,'Calculations 20to24'!O151,'Calculations 25to34'!O151,'Calculations 35to44'!O151,'Calculations 45to54'!O151,'Calculations 65plus'!O151)</f>
        <v>0.18211731781662471</v>
      </c>
      <c r="P196">
        <f>P151/SUM(P151,'Calculations 16to19'!P151,'Calculations 20to24'!P151,'Calculations 25to34'!P151,'Calculations 35to44'!P151,'Calculations 45to54'!P151,'Calculations 65plus'!P151)</f>
        <v>0.17938857616703785</v>
      </c>
      <c r="Q196">
        <f>Q151/SUM(Q151,'Calculations 16to19'!Q151,'Calculations 20to24'!Q151,'Calculations 25to34'!Q151,'Calculations 35to44'!Q151,'Calculations 45to54'!Q151,'Calculations 65plus'!Q151)</f>
        <v>0.17668271629044824</v>
      </c>
      <c r="R196">
        <f>R151/SUM(R151,'Calculations 16to19'!R151,'Calculations 20to24'!R151,'Calculations 25to34'!R151,'Calculations 35to44'!R151,'Calculations 45to54'!R151,'Calculations 65plus'!R151)</f>
        <v>0.17400050186655444</v>
      </c>
      <c r="S196">
        <f>S151/SUM(S151,'Calculations 16to19'!S151,'Calculations 20to24'!S151,'Calculations 25to34'!S151,'Calculations 35to44'!S151,'Calculations 45to54'!S151,'Calculations 65plus'!S151)</f>
        <v>0.17134264803496219</v>
      </c>
      <c r="T196">
        <f>T151/SUM(T151,'Calculations 16to19'!T151,'Calculations 20to24'!T151,'Calculations 25to34'!T151,'Calculations 35to44'!T151,'Calculations 45to54'!T151,'Calculations 65plus'!T151)</f>
        <v>0.16870982232178458</v>
      </c>
      <c r="U196">
        <f>U151/SUM(U151,'Calculations 16to19'!U151,'Calculations 20to24'!U151,'Calculations 25to34'!U151,'Calculations 35to44'!U151,'Calculations 45to54'!U151,'Calculations 65plus'!U151)</f>
        <v>0.16610264561307758</v>
      </c>
      <c r="V196">
        <f>V151/SUM(V151,'Calculations 16to19'!V151,'Calculations 20to24'!V151,'Calculations 25to34'!V151,'Calculations 35to44'!V151,'Calculations 45to54'!V151,'Calculations 65plus'!V151)</f>
        <v>0.16352169317134191</v>
      </c>
      <c r="W196">
        <f>W151/SUM(W151,'Calculations 16to19'!W151,'Calculations 20to24'!W151,'Calculations 25to34'!W151,'Calculations 35to44'!W151,'Calculations 45to54'!W151,'Calculations 65plus'!W151)</f>
        <v>0.16096749569125951</v>
      </c>
      <c r="X196">
        <f>X151/SUM(X151,'Calculations 16to19'!X151,'Calculations 20to24'!X151,'Calculations 25to34'!X151,'Calculations 35to44'!X151,'Calculations 45to54'!X151,'Calculations 65plus'!X151)</f>
        <v>0.15844054039084754</v>
      </c>
      <c r="Y196">
        <f>Y151/SUM(Y151,'Calculations 16to19'!Y151,'Calculations 20to24'!Y151,'Calculations 25to34'!Y151,'Calculations 35to44'!Y151,'Calculations 45to54'!Y151,'Calculations 65plus'!Y151)</f>
        <v>0.15594127213419093</v>
      </c>
      <c r="Z196">
        <f>Z151/SUM(Z151,'Calculations 16to19'!Z151,'Calculations 20to24'!Z151,'Calculations 25to34'!Z151,'Calculations 35to44'!Z151,'Calculations 45to54'!Z151,'Calculations 65plus'!Z151)</f>
        <v>0.15347009458194633</v>
      </c>
      <c r="AA196">
        <f>AA151/SUM(AA151,'Calculations 16to19'!AA151,'Calculations 20to24'!AA151,'Calculations 25to34'!AA151,'Calculations 35to44'!AA151,'Calculations 45to54'!AA151,'Calculations 65plus'!AA151)</f>
        <v>0.15102737136584793</v>
      </c>
      <c r="AB196">
        <f>AB151/SUM(AB151,'Calculations 16to19'!AB151,'Calculations 20to24'!AB151,'Calculations 25to34'!AB151,'Calculations 35to44'!AB151,'Calculations 45to54'!AB151,'Calculations 65plus'!AB151)</f>
        <v>0.14861342728351024</v>
      </c>
      <c r="AC196">
        <f>AC151/SUM(AC151,'Calculations 16to19'!AC151,'Calculations 20to24'!AC151,'Calculations 25to34'!AC151,'Calculations 35to44'!AC151,'Calculations 45to54'!AC151,'Calculations 65plus'!AC151)</f>
        <v>0.1462285495098804</v>
      </c>
      <c r="AD196">
        <f>AD151/SUM(AD151,'Calculations 16to19'!AD151,'Calculations 20to24'!AD151,'Calculations 25to34'!AD151,'Calculations 35to44'!AD151,'Calculations 45to54'!AD151,'Calculations 65plus'!AD151)</f>
        <v>0.14387298882179589</v>
      </c>
      <c r="AE196">
        <f>AE151/SUM(AE151,'Calculations 16to19'!AE151,'Calculations 20to24'!AE151,'Calculations 25to34'!AE151,'Calculations 35to44'!AE151,'Calculations 45to54'!AE151,'Calculations 65plus'!AE151)</f>
        <v>0.14154696083220153</v>
      </c>
      <c r="AF196">
        <f>AF151/SUM(AF151,'Calculations 16to19'!AF151,'Calculations 20to24'!AF151,'Calculations 25to34'!AF151,'Calculations 35to44'!AF151,'Calculations 45to54'!AF151,'Calculations 65plus'!AF151)</f>
        <v>0.13925064723068475</v>
      </c>
    </row>
    <row r="197" spans="1:32" x14ac:dyDescent="0.25">
      <c r="A197" t="s">
        <v>46</v>
      </c>
      <c r="B197">
        <f>B152/SUM(B152,'Calculations 16to19'!B152,'Calculations 20to24'!B152,'Calculations 25to34'!B152,'Calculations 35to44'!B152,'Calculations 45to54'!B152,'Calculations 65plus'!B152)</f>
        <v>0.23693379790940766</v>
      </c>
      <c r="C197">
        <f>C152/SUM(C152,'Calculations 16to19'!C152,'Calculations 20to24'!C152,'Calculations 25to34'!C152,'Calculations 35to44'!C152,'Calculations 45to54'!C152,'Calculations 65plus'!C152)</f>
        <v>0.23530365533641467</v>
      </c>
      <c r="D197">
        <f>D152/SUM(D152,'Calculations 16to19'!D152,'Calculations 20to24'!D152,'Calculations 25to34'!D152,'Calculations 35to44'!D152,'Calculations 45to54'!D152,'Calculations 65plus'!D152)</f>
        <v>0.23133104478454602</v>
      </c>
      <c r="E197">
        <f>E152/SUM(E152,'Calculations 16to19'!E152,'Calculations 20to24'!E152,'Calculations 25to34'!E152,'Calculations 35to44'!E152,'Calculations 45to54'!E152,'Calculations 65plus'!E152)</f>
        <v>0.22683375305999001</v>
      </c>
      <c r="F197">
        <f>F152/SUM(F152,'Calculations 16to19'!F152,'Calculations 20to24'!F152,'Calculations 25to34'!F152,'Calculations 35to44'!F152,'Calculations 45to54'!F152,'Calculations 65plus'!F152)</f>
        <v>0.22347018537897628</v>
      </c>
      <c r="G197">
        <f>G152/SUM(G152,'Calculations 16to19'!G152,'Calculations 20to24'!G152,'Calculations 25to34'!G152,'Calculations 35to44'!G152,'Calculations 45to54'!G152,'Calculations 65plus'!G152)</f>
        <v>0.22201596297751544</v>
      </c>
      <c r="H197">
        <f>H152/SUM(H152,'Calculations 16to19'!H152,'Calculations 20to24'!H152,'Calculations 25to34'!H152,'Calculations 35to44'!H152,'Calculations 45to54'!H152,'Calculations 65plus'!H152)</f>
        <v>0.2208329308164329</v>
      </c>
      <c r="I197">
        <f>I152/SUM(I152,'Calculations 16to19'!I152,'Calculations 20to24'!I152,'Calculations 25to34'!I152,'Calculations 35to44'!I152,'Calculations 45to54'!I152,'Calculations 65plus'!I152)</f>
        <v>0.21699576411379948</v>
      </c>
      <c r="J197">
        <f>J152/SUM(J152,'Calculations 16to19'!J152,'Calculations 20to24'!J152,'Calculations 25to34'!J152,'Calculations 35to44'!J152,'Calculations 45to54'!J152,'Calculations 65plus'!J152)</f>
        <v>0.21069148801325771</v>
      </c>
      <c r="K197">
        <f>K152/SUM(K152,'Calculations 16to19'!K152,'Calculations 20to24'!K152,'Calculations 25to34'!K152,'Calculations 35to44'!K152,'Calculations 45to54'!K152,'Calculations 65plus'!K152)</f>
        <v>0.20380614239068895</v>
      </c>
      <c r="L197">
        <f>L152/SUM(L152,'Calculations 16to19'!L152,'Calculations 20to24'!L152,'Calculations 25to34'!L152,'Calculations 35to44'!L152,'Calculations 45to54'!L152,'Calculations 65plus'!L152)</f>
        <v>0.20540757910576124</v>
      </c>
      <c r="M197">
        <f>M152/SUM(M152,'Calculations 16to19'!M152,'Calculations 20to24'!M152,'Calculations 25to34'!M152,'Calculations 35to44'!M152,'Calculations 45to54'!M152,'Calculations 65plus'!M152)</f>
        <v>0.20239725983559451</v>
      </c>
      <c r="N197">
        <f>N152/SUM(N152,'Calculations 16to19'!N152,'Calculations 20to24'!N152,'Calculations 25to34'!N152,'Calculations 35to44'!N152,'Calculations 45to54'!N152,'Calculations 65plus'!N152)</f>
        <v>0.1994084924260924</v>
      </c>
      <c r="O197">
        <f>O152/SUM(O152,'Calculations 16to19'!O152,'Calculations 20to24'!O152,'Calculations 25to34'!O152,'Calculations 35to44'!O152,'Calculations 45to54'!O152,'Calculations 65plus'!O152)</f>
        <v>0.19644228303301156</v>
      </c>
      <c r="P197">
        <f>P152/SUM(P152,'Calculations 16to19'!P152,'Calculations 20to24'!P152,'Calculations 25to34'!P152,'Calculations 35to44'!P152,'Calculations 45to54'!P152,'Calculations 65plus'!P152)</f>
        <v>0.19349958128379824</v>
      </c>
      <c r="Q197">
        <f>Q152/SUM(Q152,'Calculations 16to19'!Q152,'Calculations 20to24'!Q152,'Calculations 25to34'!Q152,'Calculations 35to44'!Q152,'Calculations 45to54'!Q152,'Calculations 65plus'!Q152)</f>
        <v>0.19058128119079157</v>
      </c>
      <c r="R197">
        <f>R152/SUM(R152,'Calculations 16to19'!R152,'Calculations 20to24'!R152,'Calculations 25to34'!R152,'Calculations 35to44'!R152,'Calculations 45to54'!R152,'Calculations 65plus'!R152)</f>
        <v>0.18768822212782621</v>
      </c>
      <c r="S197">
        <f>S152/SUM(S152,'Calculations 16to19'!S152,'Calculations 20to24'!S152,'Calculations 25to34'!S152,'Calculations 35to44'!S152,'Calculations 45to54'!S152,'Calculations 65plus'!S152)</f>
        <v>0.18482118986551796</v>
      </c>
      <c r="T197">
        <f>T152/SUM(T152,'Calculations 16to19'!T152,'Calculations 20to24'!T152,'Calculations 25to34'!T152,'Calculations 35to44'!T152,'Calculations 45to54'!T152,'Calculations 65plus'!T152)</f>
        <v>0.18198091766049748</v>
      </c>
      <c r="U197">
        <f>U152/SUM(U152,'Calculations 16to19'!U152,'Calculations 20to24'!U152,'Calculations 25to34'!U152,'Calculations 35to44'!U152,'Calculations 45to54'!U152,'Calculations 65plus'!U152)</f>
        <v>0.17916808739385914</v>
      </c>
      <c r="V197">
        <f>V152/SUM(V152,'Calculations 16to19'!V152,'Calculations 20to24'!V152,'Calculations 25to34'!V152,'Calculations 35to44'!V152,'Calculations 45to54'!V152,'Calculations 65plus'!V152)</f>
        <v>0.17638333075413734</v>
      </c>
      <c r="W197">
        <f>W152/SUM(W152,'Calculations 16to19'!W152,'Calculations 20to24'!W152,'Calculations 25to34'!W152,'Calculations 35to44'!W152,'Calculations 45to54'!W152,'Calculations 65plus'!W152)</f>
        <v>0.17362723046013723</v>
      </c>
      <c r="X197">
        <f>X152/SUM(X152,'Calculations 16to19'!X152,'Calculations 20to24'!X152,'Calculations 25to34'!X152,'Calculations 35to44'!X152,'Calculations 45to54'!X152,'Calculations 65plus'!X152)</f>
        <v>0.17090032151904214</v>
      </c>
      <c r="Y197">
        <f>Y152/SUM(Y152,'Calculations 16to19'!Y152,'Calculations 20to24'!Y152,'Calculations 25to34'!Y152,'Calculations 35to44'!Y152,'Calculations 45to54'!Y152,'Calculations 65plus'!Y152)</f>
        <v>0.16820309251527857</v>
      </c>
      <c r="Z197">
        <f>Z152/SUM(Z152,'Calculations 16to19'!Z152,'Calculations 20to24'!Z152,'Calculations 25to34'!Z152,'Calculations 35to44'!Z152,'Calculations 45to54'!Z152,'Calculations 65plus'!Z152)</f>
        <v>0.16553598692571872</v>
      </c>
      <c r="AA197">
        <f>AA152/SUM(AA152,'Calculations 16to19'!AA152,'Calculations 20to24'!AA152,'Calculations 25to34'!AA152,'Calculations 35to44'!AA152,'Calculations 45to54'!AA152,'Calculations 65plus'!AA152)</f>
        <v>0.16289940445691492</v>
      </c>
      <c r="AB197">
        <f>AB152/SUM(AB152,'Calculations 16to19'!AB152,'Calculations 20to24'!AB152,'Calculations 25to34'!AB152,'Calculations 35to44'!AB152,'Calculations 45to54'!AB152,'Calculations 65plus'!AB152)</f>
        <v>0.1602937024001862</v>
      </c>
      <c r="AC197">
        <f>AC152/SUM(AC152,'Calculations 16to19'!AC152,'Calculations 20to24'!AC152,'Calculations 25to34'!AC152,'Calculations 35to44'!AC152,'Calculations 45to54'!AC152,'Calculations 65plus'!AC152)</f>
        <v>0.15771919700050024</v>
      </c>
      <c r="AD197">
        <f>AD152/SUM(AD152,'Calculations 16to19'!AD152,'Calculations 20to24'!AD152,'Calculations 25to34'!AD152,'Calculations 35to44'!AD152,'Calculations 45to54'!AD152,'Calculations 65plus'!AD152)</f>
        <v>0.1551761648352539</v>
      </c>
      <c r="AE197">
        <f>AE152/SUM(AE152,'Calculations 16to19'!AE152,'Calculations 20to24'!AE152,'Calculations 25to34'!AE152,'Calculations 35to44'!AE152,'Calculations 45to54'!AE152,'Calculations 65plus'!AE152)</f>
        <v>0.152664844199209</v>
      </c>
      <c r="AF197">
        <f>AF152/SUM(AF152,'Calculations 16to19'!AF152,'Calculations 20to24'!AF152,'Calculations 25to34'!AF152,'Calculations 35to44'!AF152,'Calculations 45to54'!AF152,'Calculations 65plus'!AF152)</f>
        <v>0.15018543649199478</v>
      </c>
    </row>
    <row r="198" spans="1:32" x14ac:dyDescent="0.25">
      <c r="A198" t="s">
        <v>48</v>
      </c>
      <c r="B198">
        <f>B153/SUM(B153,'Calculations 16to19'!B153,'Calculations 20to24'!B153,'Calculations 25to34'!B153,'Calculations 35to44'!B153,'Calculations 45to54'!B153,'Calculations 65plus'!B153)</f>
        <v>0.25390625</v>
      </c>
      <c r="C198">
        <f>C153/SUM(C153,'Calculations 16to19'!C153,'Calculations 20to24'!C153,'Calculations 25to34'!C153,'Calculations 35to44'!C153,'Calculations 45to54'!C153,'Calculations 65plus'!C153)</f>
        <v>0.25221238408031621</v>
      </c>
      <c r="D198">
        <f>D153/SUM(D153,'Calculations 16to19'!D153,'Calculations 20to24'!D153,'Calculations 25to34'!D153,'Calculations 35to44'!D153,'Calculations 45to54'!D153,'Calculations 65plus'!D153)</f>
        <v>0.24810727035337421</v>
      </c>
      <c r="E198">
        <f>E153/SUM(E153,'Calculations 16to19'!E153,'Calculations 20to24'!E153,'Calculations 25to34'!E153,'Calculations 35to44'!E153,'Calculations 45to54'!E153,'Calculations 65plus'!E153)</f>
        <v>0.24350338684121342</v>
      </c>
      <c r="F198">
        <f>F153/SUM(F153,'Calculations 16to19'!F153,'Calculations 20to24'!F153,'Calculations 25to34'!F153,'Calculations 35to44'!F153,'Calculations 45to54'!F153,'Calculations 65plus'!F153)</f>
        <v>0.24014177370615955</v>
      </c>
      <c r="G198">
        <f>G153/SUM(G153,'Calculations 16to19'!G153,'Calculations 20to24'!G153,'Calculations 25to34'!G153,'Calculations 35to44'!G153,'Calculations 45to54'!G153,'Calculations 65plus'!G153)</f>
        <v>0.23887302736117016</v>
      </c>
      <c r="H198">
        <f>H153/SUM(H153,'Calculations 16to19'!H153,'Calculations 20to24'!H153,'Calculations 25to34'!H153,'Calculations 35to44'!H153,'Calculations 45to54'!H153,'Calculations 65plus'!H153)</f>
        <v>0.23792879323855282</v>
      </c>
      <c r="I198">
        <f>I153/SUM(I153,'Calculations 16to19'!I153,'Calculations 20to24'!I153,'Calculations 25to34'!I153,'Calculations 35to44'!I153,'Calculations 45to54'!I153,'Calculations 65plus'!I153)</f>
        <v>0.23415216061587968</v>
      </c>
      <c r="J198">
        <f>J153/SUM(J153,'Calculations 16to19'!J153,'Calculations 20to24'!J153,'Calculations 25to34'!J153,'Calculations 35to44'!J153,'Calculations 45to54'!J153,'Calculations 65plus'!J153)</f>
        <v>0.22770121538132673</v>
      </c>
      <c r="K198">
        <f>K153/SUM(K153,'Calculations 16to19'!K153,'Calculations 20to24'!K153,'Calculations 25to34'!K153,'Calculations 35to44'!K153,'Calculations 45to54'!K153,'Calculations 65plus'!K153)</f>
        <v>0.22061528739888409</v>
      </c>
      <c r="L198">
        <f>L153/SUM(L153,'Calculations 16to19'!L153,'Calculations 20to24'!L153,'Calculations 25to34'!L153,'Calculations 35to44'!L153,'Calculations 45to54'!L153,'Calculations 65plus'!L153)</f>
        <v>0.2222969087227015</v>
      </c>
      <c r="M198">
        <f>M153/SUM(M153,'Calculations 16to19'!M153,'Calculations 20to24'!M153,'Calculations 25to34'!M153,'Calculations 35to44'!M153,'Calculations 45to54'!M153,'Calculations 65plus'!M153)</f>
        <v>0.21925288352952602</v>
      </c>
      <c r="N198">
        <f>N153/SUM(N153,'Calculations 16to19'!N153,'Calculations 20to24'!N153,'Calculations 25to34'!N153,'Calculations 35to44'!N153,'Calculations 45to54'!N153,'Calculations 65plus'!N153)</f>
        <v>0.21622349520804185</v>
      </c>
      <c r="O198">
        <f>O153/SUM(O153,'Calculations 16to19'!O153,'Calculations 20to24'!O153,'Calculations 25to34'!O153,'Calculations 35to44'!O153,'Calculations 45to54'!O153,'Calculations 65plus'!O153)</f>
        <v>0.21320992416621579</v>
      </c>
      <c r="P198">
        <f>P153/SUM(P153,'Calculations 16to19'!P153,'Calculations 20to24'!P153,'Calculations 25to34'!P153,'Calculations 35to44'!P153,'Calculations 45to54'!P153,'Calculations 65plus'!P153)</f>
        <v>0.21021330087942108</v>
      </c>
      <c r="Q198">
        <f>Q153/SUM(Q153,'Calculations 16to19'!Q153,'Calculations 20to24'!Q153,'Calculations 25to34'!Q153,'Calculations 35to44'!Q153,'Calculations 45to54'!Q153,'Calculations 65plus'!Q153)</f>
        <v>0.20723470611997372</v>
      </c>
      <c r="R198">
        <f>R153/SUM(R153,'Calculations 16to19'!R153,'Calculations 20to24'!R153,'Calculations 25to34'!R153,'Calculations 35to44'!R153,'Calculations 45to54'!R153,'Calculations 65plus'!R153)</f>
        <v>0.20427517126068087</v>
      </c>
      <c r="S198">
        <f>S153/SUM(S153,'Calculations 16to19'!S153,'Calculations 20to24'!S153,'Calculations 25to34'!S153,'Calculations 35to44'!S153,'Calculations 45to54'!S153,'Calculations 65plus'!S153)</f>
        <v>0.20133567864972887</v>
      </c>
      <c r="T198">
        <f>T153/SUM(T153,'Calculations 16to19'!T153,'Calculations 20to24'!T153,'Calculations 25to34'!T153,'Calculations 35to44'!T153,'Calculations 45to54'!T153,'Calculations 65plus'!T153)</f>
        <v>0.19841716205407753</v>
      </c>
      <c r="U198">
        <f>U153/SUM(U153,'Calculations 16to19'!U153,'Calculations 20to24'!U153,'Calculations 25to34'!U153,'Calculations 35to44'!U153,'Calculations 45to54'!U153,'Calculations 65plus'!U153)</f>
        <v>0.19552050716839975</v>
      </c>
      <c r="V198">
        <f>V153/SUM(V153,'Calculations 16to19'!V153,'Calculations 20to24'!V153,'Calculations 25to34'!V153,'Calculations 35to44'!V153,'Calculations 45to54'!V153,'Calculations 65plus'!V153)</f>
        <v>0.19264655218649696</v>
      </c>
      <c r="W198">
        <f>W153/SUM(W153,'Calculations 16to19'!W153,'Calculations 20to24'!W153,'Calculations 25to34'!W153,'Calculations 35to44'!W153,'Calculations 45to54'!W153,'Calculations 65plus'!W153)</f>
        <v>0.18979608843198303</v>
      </c>
      <c r="X198">
        <f>X153/SUM(X153,'Calculations 16to19'!X153,'Calculations 20to24'!X153,'Calculations 25to34'!X153,'Calculations 35to44'!X153,'Calculations 45to54'!X153,'Calculations 65plus'!X153)</f>
        <v>0.18696986104497551</v>
      </c>
      <c r="Y198">
        <f>Y153/SUM(Y153,'Calculations 16to19'!Y153,'Calculations 20to24'!Y153,'Calculations 25to34'!Y153,'Calculations 35to44'!Y153,'Calculations 45to54'!Y153,'Calculations 65plus'!Y153)</f>
        <v>0.18416856972142395</v>
      </c>
      <c r="Z198">
        <f>Z153/SUM(Z153,'Calculations 16to19'!Z153,'Calculations 20to24'!Z153,'Calculations 25to34'!Z153,'Calculations 35to44'!Z153,'Calculations 45to54'!Z153,'Calculations 65plus'!Z153)</f>
        <v>0.18139286950165845</v>
      </c>
      <c r="AA198">
        <f>AA153/SUM(AA153,'Calculations 16to19'!AA153,'Calculations 20to24'!AA153,'Calculations 25to34'!AA153,'Calculations 35to44'!AA153,'Calculations 45to54'!AA153,'Calculations 65plus'!AA153)</f>
        <v>0.17864337160468721</v>
      </c>
      <c r="AB198">
        <f>AB153/SUM(AB153,'Calculations 16to19'!AB153,'Calculations 20to24'!AB153,'Calculations 25to34'!AB153,'Calculations 35to44'!AB153,'Calculations 45to54'!AB153,'Calculations 65plus'!AB153)</f>
        <v>0.1759206443047546</v>
      </c>
      <c r="AC198">
        <f>AC153/SUM(AC153,'Calculations 16to19'!AC153,'Calculations 20to24'!AC153,'Calculations 25to34'!AC153,'Calculations 35to44'!AC153,'Calculations 45to54'!AC153,'Calculations 65plus'!AC153)</f>
        <v>0.17322521384663683</v>
      </c>
      <c r="AD198">
        <f>AD153/SUM(AD153,'Calculations 16to19'!AD153,'Calculations 20to24'!AD153,'Calculations 25to34'!AD153,'Calculations 35to44'!AD153,'Calculations 45to54'!AD153,'Calculations 65plus'!AD153)</f>
        <v>0.17055756539616831</v>
      </c>
      <c r="AE198">
        <f>AE153/SUM(AE153,'Calculations 16to19'!AE153,'Calculations 20to24'!AE153,'Calculations 25to34'!AE153,'Calculations 35to44'!AE153,'Calculations 45to54'!AE153,'Calculations 65plus'!AE153)</f>
        <v>0.16791814402250646</v>
      </c>
      <c r="AF198">
        <f>AF153/SUM(AF153,'Calculations 16to19'!AF153,'Calculations 20to24'!AF153,'Calculations 25to34'!AF153,'Calculations 35to44'!AF153,'Calculations 45to54'!AF153,'Calculations 65plus'!AF153)</f>
        <v>0.1653073557086629</v>
      </c>
    </row>
    <row r="199" spans="1:32" x14ac:dyDescent="0.25">
      <c r="A199" t="s">
        <v>50</v>
      </c>
      <c r="B199">
        <f>B154/SUM(B154,'Calculations 16to19'!B154,'Calculations 20to24'!B154,'Calculations 25to34'!B154,'Calculations 35to44'!B154,'Calculations 45to54'!B154,'Calculations 65plus'!B154)</f>
        <v>0.24285714285714283</v>
      </c>
      <c r="C199">
        <f>C154/SUM(C154,'Calculations 16to19'!C154,'Calculations 20to24'!C154,'Calculations 25to34'!C154,'Calculations 35to44'!C154,'Calculations 45to54'!C154,'Calculations 65plus'!C154)</f>
        <v>0.24196125118000306</v>
      </c>
      <c r="D199">
        <f>D154/SUM(D154,'Calculations 16to19'!D154,'Calculations 20to24'!D154,'Calculations 25to34'!D154,'Calculations 35to44'!D154,'Calculations 45to54'!D154,'Calculations 65plus'!D154)</f>
        <v>0.23829407352059276</v>
      </c>
      <c r="E199">
        <f>E154/SUM(E154,'Calculations 16to19'!E154,'Calculations 20to24'!E154,'Calculations 25to34'!E154,'Calculations 35to44'!E154,'Calculations 45to54'!E154,'Calculations 65plus'!E154)</f>
        <v>0.23407283518964142</v>
      </c>
      <c r="F199">
        <f>F154/SUM(F154,'Calculations 16to19'!F154,'Calculations 20to24'!F154,'Calculations 25to34'!F154,'Calculations 35to44'!F154,'Calculations 45to54'!F154,'Calculations 65plus'!F154)</f>
        <v>0.23105565572113776</v>
      </c>
      <c r="G199">
        <f>G154/SUM(G154,'Calculations 16to19'!G154,'Calculations 20to24'!G154,'Calculations 25to34'!G154,'Calculations 35to44'!G154,'Calculations 45to54'!G154,'Calculations 65plus'!G154)</f>
        <v>0.22990548605866296</v>
      </c>
      <c r="H199">
        <f>H154/SUM(H154,'Calculations 16to19'!H154,'Calculations 20to24'!H154,'Calculations 25to34'!H154,'Calculations 35to44'!H154,'Calculations 45to54'!H154,'Calculations 65plus'!H154)</f>
        <v>0.22915718085500705</v>
      </c>
      <c r="I199">
        <f>I154/SUM(I154,'Calculations 16to19'!I154,'Calculations 20to24'!I154,'Calculations 25to34'!I154,'Calculations 35to44'!I154,'Calculations 45to54'!I154,'Calculations 65plus'!I154)</f>
        <v>0.22539138693243743</v>
      </c>
      <c r="J199">
        <f>J154/SUM(J154,'Calculations 16to19'!J154,'Calculations 20to24'!J154,'Calculations 25to34'!J154,'Calculations 35to44'!J154,'Calculations 45to54'!J154,'Calculations 65plus'!J154)</f>
        <v>0.21877328089144257</v>
      </c>
      <c r="K199">
        <f>K154/SUM(K154,'Calculations 16to19'!K154,'Calculations 20to24'!K154,'Calculations 25to34'!K154,'Calculations 35to44'!K154,'Calculations 45to54'!K154,'Calculations 65plus'!K154)</f>
        <v>0.21143526157280682</v>
      </c>
      <c r="L199">
        <f>L154/SUM(L154,'Calculations 16to19'!L154,'Calculations 20to24'!L154,'Calculations 25to34'!L154,'Calculations 35to44'!L154,'Calculations 45to54'!L154,'Calculations 65plus'!L154)</f>
        <v>0.21420052036142123</v>
      </c>
      <c r="M199">
        <f>M154/SUM(M154,'Calculations 16to19'!M154,'Calculations 20to24'!M154,'Calculations 25to34'!M154,'Calculations 35to44'!M154,'Calculations 45to54'!M154,'Calculations 65plus'!M154)</f>
        <v>0.21141365138103746</v>
      </c>
      <c r="N199">
        <f>N154/SUM(N154,'Calculations 16to19'!N154,'Calculations 20to24'!N154,'Calculations 25to34'!N154,'Calculations 35to44'!N154,'Calculations 45to54'!N154,'Calculations 65plus'!N154)</f>
        <v>0.2086398240135118</v>
      </c>
      <c r="O199">
        <f>O154/SUM(O154,'Calculations 16to19'!O154,'Calculations 20to24'!O154,'Calculations 25to34'!O154,'Calculations 35to44'!O154,'Calculations 45to54'!O154,'Calculations 65plus'!O154)</f>
        <v>0.20587996679944687</v>
      </c>
      <c r="P199">
        <f>P154/SUM(P154,'Calculations 16to19'!P154,'Calculations 20to24'!P154,'Calculations 25to34'!P154,'Calculations 35to44'!P154,'Calculations 45to54'!P154,'Calculations 65plus'!P154)</f>
        <v>0.20313497006734457</v>
      </c>
      <c r="Q199">
        <f>Q154/SUM(Q154,'Calculations 16to19'!Q154,'Calculations 20to24'!Q154,'Calculations 25to34'!Q154,'Calculations 35to44'!Q154,'Calculations 45to54'!Q154,'Calculations 65plus'!Q154)</f>
        <v>0.20040568630400049</v>
      </c>
      <c r="R199">
        <f>R154/SUM(R154,'Calculations 16to19'!R154,'Calculations 20to24'!R154,'Calculations 25to34'!R154,'Calculations 35to44'!R154,'Calculations 45to54'!R154,'Calculations 65plus'!R154)</f>
        <v>0.19769293055494069</v>
      </c>
      <c r="S199">
        <f>S154/SUM(S154,'Calculations 16to19'!S154,'Calculations 20to24'!S154,'Calculations 25to34'!S154,'Calculations 35to44'!S154,'Calculations 45to54'!S154,'Calculations 65plus'!S154)</f>
        <v>0.19499748085390223</v>
      </c>
      <c r="T199">
        <f>T154/SUM(T154,'Calculations 16to19'!T154,'Calculations 20to24'!T154,'Calculations 25to34'!T154,'Calculations 35to44'!T154,'Calculations 45to54'!T154,'Calculations 65plus'!T154)</f>
        <v>0.19232007868031217</v>
      </c>
      <c r="U199">
        <f>U154/SUM(U154,'Calculations 16to19'!U154,'Calculations 20to24'!U154,'Calculations 25to34'!U154,'Calculations 35to44'!U154,'Calculations 45to54'!U154,'Calculations 65plus'!U154)</f>
        <v>0.18966142944369485</v>
      </c>
      <c r="V199">
        <f>V154/SUM(V154,'Calculations 16to19'!V154,'Calculations 20to24'!V154,'Calculations 25to34'!V154,'Calculations 35to44'!V154,'Calculations 45to54'!V154,'Calculations 65plus'!V154)</f>
        <v>0.18702220299391181</v>
      </c>
      <c r="W199">
        <f>W154/SUM(W154,'Calculations 16to19'!W154,'Calculations 20to24'!W154,'Calculations 25to34'!W154,'Calculations 35to44'!W154,'Calculations 45to54'!W154,'Calculations 65plus'!W154)</f>
        <v>0.18440303415607662</v>
      </c>
      <c r="X199">
        <f>X154/SUM(X154,'Calculations 16to19'!X154,'Calculations 20to24'!X154,'Calculations 25to34'!X154,'Calculations 35to44'!X154,'Calculations 45to54'!X154,'Calculations 65plus'!X154)</f>
        <v>0.18180452328898214</v>
      </c>
      <c r="Y199">
        <f>Y154/SUM(Y154,'Calculations 16to19'!Y154,'Calculations 20to24'!Y154,'Calculations 25to34'!Y154,'Calculations 35to44'!Y154,'Calculations 45to54'!Y154,'Calculations 65plus'!Y154)</f>
        <v>0.17922723686582065</v>
      </c>
      <c r="Z199">
        <f>Z154/SUM(Z154,'Calculations 16to19'!Z154,'Calculations 20to24'!Z154,'Calculations 25to34'!Z154,'Calculations 35to44'!Z154,'Calculations 45to54'!Z154,'Calculations 65plus'!Z154)</f>
        <v>0.17667170807594768</v>
      </c>
      <c r="AA199">
        <f>AA154/SUM(AA154,'Calculations 16to19'!AA154,'Calculations 20to24'!AA154,'Calculations 25to34'!AA154,'Calculations 35to44'!AA154,'Calculations 45to54'!AA154,'Calculations 65plus'!AA154)</f>
        <v>0.17413843744640872</v>
      </c>
      <c r="AB199">
        <f>AB154/SUM(AB154,'Calculations 16to19'!AB154,'Calculations 20to24'!AB154,'Calculations 25to34'!AB154,'Calculations 35to44'!AB154,'Calculations 45to54'!AB154,'Calculations 65plus'!AB154)</f>
        <v>0.17162789348192828</v>
      </c>
      <c r="AC199">
        <f>AC154/SUM(AC154,'Calculations 16to19'!AC154,'Calculations 20to24'!AC154,'Calculations 25to34'!AC154,'Calculations 35to44'!AC154,'Calculations 45to54'!AC154,'Calculations 65plus'!AC154)</f>
        <v>0.16914051332201435</v>
      </c>
      <c r="AD199">
        <f>AD154/SUM(AD154,'Calculations 16to19'!AD154,'Calculations 20to24'!AD154,'Calculations 25to34'!AD154,'Calculations 35to44'!AD154,'Calculations 45to54'!AD154,'Calculations 65plus'!AD154)</f>
        <v>0.16667670341383001</v>
      </c>
      <c r="AE199">
        <f>AE154/SUM(AE154,'Calculations 16to19'!AE154,'Calculations 20to24'!AE154,'Calculations 25to34'!AE154,'Calculations 35to44'!AE154,'Calculations 45to54'!AE154,'Calculations 65plus'!AE154)</f>
        <v>0.16423684019945881</v>
      </c>
      <c r="AF199">
        <f>AF154/SUM(AF154,'Calculations 16to19'!AF154,'Calculations 20to24'!AF154,'Calculations 25to34'!AF154,'Calculations 35to44'!AF154,'Calculations 45to54'!AF154,'Calculations 65plus'!AF154)</f>
        <v>0.16182127081617256</v>
      </c>
    </row>
    <row r="200" spans="1:32" x14ac:dyDescent="0.25">
      <c r="A200" t="s">
        <v>52</v>
      </c>
      <c r="B200">
        <f>B155/SUM(B155,'Calculations 16to19'!B155,'Calculations 20to24'!B155,'Calculations 25to34'!B155,'Calculations 35to44'!B155,'Calculations 45to54'!B155,'Calculations 65plus'!B155)</f>
        <v>0.23529411764705882</v>
      </c>
      <c r="C200">
        <f>C155/SUM(C155,'Calculations 16to19'!C155,'Calculations 20to24'!C155,'Calculations 25to34'!C155,'Calculations 35to44'!C155,'Calculations 45to54'!C155,'Calculations 65plus'!C155)</f>
        <v>0.23379705099061696</v>
      </c>
      <c r="D200">
        <f>D155/SUM(D155,'Calculations 16to19'!D155,'Calculations 20to24'!D155,'Calculations 25to34'!D155,'Calculations 35to44'!D155,'Calculations 45to54'!D155,'Calculations 65plus'!D155)</f>
        <v>0.22989381630945077</v>
      </c>
      <c r="E200">
        <f>E155/SUM(E155,'Calculations 16to19'!E155,'Calculations 20to24'!E155,'Calculations 25to34'!E155,'Calculations 35to44'!E155,'Calculations 45to54'!E155,'Calculations 65plus'!E155)</f>
        <v>0.22552731560315004</v>
      </c>
      <c r="F200">
        <f>F155/SUM(F155,'Calculations 16to19'!F155,'Calculations 20to24'!F155,'Calculations 25to34'!F155,'Calculations 35to44'!F155,'Calculations 45to54'!F155,'Calculations 65plus'!F155)</f>
        <v>0.22236631966305626</v>
      </c>
      <c r="G200">
        <f>G155/SUM(G155,'Calculations 16to19'!G155,'Calculations 20to24'!G155,'Calculations 25to34'!G155,'Calculations 35to44'!G155,'Calculations 45to54'!G155,'Calculations 65plus'!G155)</f>
        <v>0.22114070821292928</v>
      </c>
      <c r="H200">
        <f>H155/SUM(H155,'Calculations 16to19'!H155,'Calculations 20to24'!H155,'Calculations 25to34'!H155,'Calculations 35to44'!H155,'Calculations 45to54'!H155,'Calculations 65plus'!H155)</f>
        <v>0.22027392208895241</v>
      </c>
      <c r="I200">
        <f>I155/SUM(I155,'Calculations 16to19'!I155,'Calculations 20to24'!I155,'Calculations 25to34'!I155,'Calculations 35to44'!I155,'Calculations 45to54'!I155,'Calculations 65plus'!I155)</f>
        <v>0.21673487135716349</v>
      </c>
      <c r="J200">
        <f>J155/SUM(J155,'Calculations 16to19'!J155,'Calculations 20to24'!J155,'Calculations 25to34'!J155,'Calculations 35to44'!J155,'Calculations 45to54'!J155,'Calculations 65plus'!J155)</f>
        <v>0.21060801769650947</v>
      </c>
      <c r="K200">
        <f>K155/SUM(K155,'Calculations 16to19'!K155,'Calculations 20to24'!K155,'Calculations 25to34'!K155,'Calculations 35to44'!K155,'Calculations 45to54'!K155,'Calculations 65plus'!K155)</f>
        <v>0.20381610741187325</v>
      </c>
      <c r="L200">
        <f>L155/SUM(L155,'Calculations 16to19'!L155,'Calculations 20to24'!L155,'Calculations 25to34'!L155,'Calculations 35to44'!L155,'Calculations 45to54'!L155,'Calculations 65plus'!L155)</f>
        <v>0.20553443110547229</v>
      </c>
      <c r="M200">
        <f>M155/SUM(M155,'Calculations 16to19'!M155,'Calculations 20to24'!M155,'Calculations 25to34'!M155,'Calculations 35to44'!M155,'Calculations 45to54'!M155,'Calculations 65plus'!M155)</f>
        <v>0.20267774464649677</v>
      </c>
      <c r="N200">
        <f>N155/SUM(N155,'Calculations 16to19'!N155,'Calculations 20to24'!N155,'Calculations 25to34'!N155,'Calculations 35to44'!N155,'Calculations 45to54'!N155,'Calculations 65plus'!N155)</f>
        <v>0.19983658630940881</v>
      </c>
      <c r="O200">
        <f>O155/SUM(O155,'Calculations 16to19'!O155,'Calculations 20to24'!O155,'Calculations 25to34'!O155,'Calculations 35to44'!O155,'Calculations 45to54'!O155,'Calculations 65plus'!O155)</f>
        <v>0.1970119993407532</v>
      </c>
      <c r="P200">
        <f>P155/SUM(P155,'Calculations 16to19'!P155,'Calculations 20to24'!P155,'Calculations 25to34'!P155,'Calculations 35to44'!P155,'Calculations 45to54'!P155,'Calculations 65plus'!P155)</f>
        <v>0.19420498120393309</v>
      </c>
      <c r="Q200">
        <f>Q155/SUM(Q155,'Calculations 16to19'!Q155,'Calculations 20to24'!Q155,'Calculations 25to34'!Q155,'Calculations 35to44'!Q155,'Calculations 45to54'!Q155,'Calculations 65plus'!Q155)</f>
        <v>0.19141648380625731</v>
      </c>
      <c r="R200">
        <f>R155/SUM(R155,'Calculations 16to19'!R155,'Calculations 20to24'!R155,'Calculations 25to34'!R155,'Calculations 35to44'!R155,'Calculations 45to54'!R155,'Calculations 65plus'!R155)</f>
        <v>0.18864741379165301</v>
      </c>
      <c r="S200">
        <f>S155/SUM(S155,'Calculations 16to19'!S155,'Calculations 20to24'!S155,'Calculations 25to34'!S155,'Calculations 35to44'!S155,'Calculations 45to54'!S155,'Calculations 65plus'!S155)</f>
        <v>0.1858986328971742</v>
      </c>
      <c r="T200">
        <f>T155/SUM(T155,'Calculations 16to19'!T155,'Calculations 20to24'!T155,'Calculations 25to34'!T155,'Calculations 35to44'!T155,'Calculations 45to54'!T155,'Calculations 65plus'!T155)</f>
        <v>0.1831709583712223</v>
      </c>
      <c r="U200">
        <f>U155/SUM(U155,'Calculations 16to19'!U155,'Calculations 20to24'!U155,'Calculations 25to34'!U155,'Calculations 35to44'!U155,'Calculations 45to54'!U155,'Calculations 65plus'!U155)</f>
        <v>0.18046516345120084</v>
      </c>
      <c r="V200">
        <f>V155/SUM(V155,'Calculations 16to19'!V155,'Calculations 20to24'!V155,'Calculations 25to34'!V155,'Calculations 35to44'!V155,'Calculations 45to54'!V155,'Calculations 65plus'!V155)</f>
        <v>0.17778197789816541</v>
      </c>
      <c r="W200">
        <f>W155/SUM(W155,'Calculations 16to19'!W155,'Calculations 20to24'!W155,'Calculations 25to34'!W155,'Calculations 35to44'!W155,'Calculations 45to54'!W155,'Calculations 65plus'!W155)</f>
        <v>0.17512208858584025</v>
      </c>
      <c r="X200">
        <f>X155/SUM(X155,'Calculations 16to19'!X155,'Calculations 20to24'!X155,'Calculations 25to34'!X155,'Calculations 35to44'!X155,'Calculations 45to54'!X155,'Calculations 65plus'!X155)</f>
        <v>0.17248614014126284</v>
      </c>
      <c r="Y200">
        <f>Y155/SUM(Y155,'Calculations 16to19'!Y155,'Calculations 20to24'!Y155,'Calculations 25to34'!Y155,'Calculations 35to44'!Y155,'Calculations 45to54'!Y155,'Calculations 65plus'!Y155)</f>
        <v>0.16987473563417355</v>
      </c>
      <c r="Z200">
        <f>Z155/SUM(Z155,'Calculations 16to19'!Z155,'Calculations 20to24'!Z155,'Calculations 25to34'!Z155,'Calculations 35to44'!Z155,'Calculations 45to54'!Z155,'Calculations 65plus'!Z155)</f>
        <v>0.16728843731216206</v>
      </c>
      <c r="AA200">
        <f>AA155/SUM(AA155,'Calculations 16to19'!AA155,'Calculations 20to24'!AA155,'Calculations 25to34'!AA155,'Calculations 35to44'!AA155,'Calculations 45to54'!AA155,'Calculations 65plus'!AA155)</f>
        <v>0.16472776737850531</v>
      </c>
      <c r="AB200">
        <f>AB155/SUM(AB155,'Calculations 16to19'!AB155,'Calculations 20to24'!AB155,'Calculations 25to34'!AB155,'Calculations 35to44'!AB155,'Calculations 45to54'!AB155,'Calculations 65plus'!AB155)</f>
        <v>0.16219320880956045</v>
      </c>
      <c r="AC200">
        <f>AC155/SUM(AC155,'Calculations 16to19'!AC155,'Calculations 20to24'!AC155,'Calculations 25to34'!AC155,'Calculations 35to44'!AC155,'Calculations 45to54'!AC155,'Calculations 65plus'!AC155)</f>
        <v>0.15968520620852075</v>
      </c>
      <c r="AD200">
        <f>AD155/SUM(AD155,'Calculations 16to19'!AD155,'Calculations 20to24'!AD155,'Calculations 25to34'!AD155,'Calculations 35to44'!AD155,'Calculations 45to54'!AD155,'Calculations 65plus'!AD155)</f>
        <v>0.15720416669232112</v>
      </c>
      <c r="AE200">
        <f>AE155/SUM(AE155,'Calculations 16to19'!AE155,'Calculations 20to24'!AE155,'Calculations 25to34'!AE155,'Calculations 35to44'!AE155,'Calculations 45to54'!AE155,'Calculations 65plus'!AE155)</f>
        <v>0.15475046080846705</v>
      </c>
      <c r="AF200">
        <f>AF155/SUM(AF155,'Calculations 16to19'!AF155,'Calculations 20to24'!AF155,'Calculations 25to34'!AF155,'Calculations 35to44'!AF155,'Calculations 45to54'!AF155,'Calculations 65plus'!AF155)</f>
        <v>0.15232442347855757</v>
      </c>
    </row>
    <row r="201" spans="1:32" x14ac:dyDescent="0.25">
      <c r="A201" t="s">
        <v>54</v>
      </c>
      <c r="B201">
        <f>B156/SUM(B156,'Calculations 16to19'!B156,'Calculations 20to24'!B156,'Calculations 25to34'!B156,'Calculations 35to44'!B156,'Calculations 45to54'!B156,'Calculations 65plus'!B156)</f>
        <v>0.21655437921077961</v>
      </c>
      <c r="C201">
        <f>C156/SUM(C156,'Calculations 16to19'!C156,'Calculations 20to24'!C156,'Calculations 25to34'!C156,'Calculations 35to44'!C156,'Calculations 45to54'!C156,'Calculations 65plus'!C156)</f>
        <v>0.21516351171276019</v>
      </c>
      <c r="D201">
        <f>D156/SUM(D156,'Calculations 16to19'!D156,'Calculations 20to24'!D156,'Calculations 25to34'!D156,'Calculations 35to44'!D156,'Calculations 45to54'!D156,'Calculations 65plus'!D156)</f>
        <v>0.21145828965092142</v>
      </c>
      <c r="E201">
        <f>E156/SUM(E156,'Calculations 16to19'!E156,'Calculations 20to24'!E156,'Calculations 25to34'!E156,'Calculations 35to44'!E156,'Calculations 45to54'!E156,'Calculations 65plus'!E156)</f>
        <v>0.20730437973874727</v>
      </c>
      <c r="F201">
        <f>F156/SUM(F156,'Calculations 16to19'!F156,'Calculations 20to24'!F156,'Calculations 25to34'!F156,'Calculations 35to44'!F156,'Calculations 45to54'!F156,'Calculations 65plus'!F156)</f>
        <v>0.2042716723150339</v>
      </c>
      <c r="G201">
        <f>G156/SUM(G156,'Calculations 16to19'!G156,'Calculations 20to24'!G156,'Calculations 25to34'!G156,'Calculations 35to44'!G156,'Calculations 45to54'!G156,'Calculations 65plus'!G156)</f>
        <v>0.20299870774485018</v>
      </c>
      <c r="H201">
        <f>H156/SUM(H156,'Calculations 16to19'!H156,'Calculations 20to24'!H156,'Calculations 25to34'!H156,'Calculations 35to44'!H156,'Calculations 45to54'!H156,'Calculations 65plus'!H156)</f>
        <v>0.20207347755569155</v>
      </c>
      <c r="I201">
        <f>I156/SUM(I156,'Calculations 16to19'!I156,'Calculations 20to24'!I156,'Calculations 25to34'!I156,'Calculations 35to44'!I156,'Calculations 45to54'!I156,'Calculations 65plus'!I156)</f>
        <v>0.19862019165218595</v>
      </c>
      <c r="J201">
        <f>J156/SUM(J156,'Calculations 16to19'!J156,'Calculations 20to24'!J156,'Calculations 25to34'!J156,'Calculations 35to44'!J156,'Calculations 45to54'!J156,'Calculations 65plus'!J156)</f>
        <v>0.19273443663975065</v>
      </c>
      <c r="K201">
        <f>K156/SUM(K156,'Calculations 16to19'!K156,'Calculations 20to24'!K156,'Calculations 25to34'!K156,'Calculations 35to44'!K156,'Calculations 45to54'!K156,'Calculations 65plus'!K156)</f>
        <v>0.18623684553178935</v>
      </c>
      <c r="L201">
        <f>L156/SUM(L156,'Calculations 16to19'!L156,'Calculations 20to24'!L156,'Calculations 25to34'!L156,'Calculations 35to44'!L156,'Calculations 45to54'!L156,'Calculations 65plus'!L156)</f>
        <v>0.18795478761860876</v>
      </c>
      <c r="M201">
        <f>M156/SUM(M156,'Calculations 16to19'!M156,'Calculations 20to24'!M156,'Calculations 25to34'!M156,'Calculations 35to44'!M156,'Calculations 45to54'!M156,'Calculations 65plus'!M156)</f>
        <v>0.1852358330598593</v>
      </c>
      <c r="N201">
        <f>N156/SUM(N156,'Calculations 16to19'!N156,'Calculations 20to24'!N156,'Calculations 25to34'!N156,'Calculations 35to44'!N156,'Calculations 45to54'!N156,'Calculations 65plus'!N156)</f>
        <v>0.18253748095088834</v>
      </c>
      <c r="O201">
        <f>O156/SUM(O156,'Calculations 16to19'!O156,'Calculations 20to24'!O156,'Calculations 25to34'!O156,'Calculations 35to44'!O156,'Calculations 45to54'!O156,'Calculations 65plus'!O156)</f>
        <v>0.17986048229689522</v>
      </c>
      <c r="P201">
        <f>P156/SUM(P156,'Calculations 16to19'!P156,'Calculations 20to24'!P156,'Calculations 25to34'!P156,'Calculations 35to44'!P156,'Calculations 45to54'!P156,'Calculations 65plus'!P156)</f>
        <v>0.17720554689079465</v>
      </c>
      <c r="Q201">
        <f>Q156/SUM(Q156,'Calculations 16to19'!Q156,'Calculations 20to24'!Q156,'Calculations 25to34'!Q156,'Calculations 35to44'!Q156,'Calculations 45to54'!Q156,'Calculations 65plus'!Q156)</f>
        <v>0.1745733438400385</v>
      </c>
      <c r="R201">
        <f>R156/SUM(R156,'Calculations 16to19'!R156,'Calculations 20to24'!R156,'Calculations 25to34'!R156,'Calculations 35to44'!R156,'Calculations 45to54'!R156,'Calculations 65plus'!R156)</f>
        <v>0.17196450214074727</v>
      </c>
      <c r="S201">
        <f>S156/SUM(S156,'Calculations 16to19'!S156,'Calculations 20to24'!S156,'Calculations 25to34'!S156,'Calculations 35to44'!S156,'Calculations 45to54'!S156,'Calculations 65plus'!S156)</f>
        <v>0.16937961129676066</v>
      </c>
      <c r="T201">
        <f>T156/SUM(T156,'Calculations 16to19'!T156,'Calculations 20to24'!T156,'Calculations 25to34'!T156,'Calculations 35to44'!T156,'Calculations 45to54'!T156,'Calculations 65plus'!T156)</f>
        <v>0.16681922198110558</v>
      </c>
      <c r="U201">
        <f>U156/SUM(U156,'Calculations 16to19'!U156,'Calculations 20to24'!U156,'Calculations 25to34'!U156,'Calculations 35to44'!U156,'Calculations 45to54'!U156,'Calculations 65plus'!U156)</f>
        <v>0.16428384673729216</v>
      </c>
      <c r="V201">
        <f>V156/SUM(V156,'Calculations 16to19'!V156,'Calculations 20to24'!V156,'Calculations 25to34'!V156,'Calculations 35to44'!V156,'Calculations 45to54'!V156,'Calculations 65plus'!V156)</f>
        <v>0.16177396071778613</v>
      </c>
      <c r="W201">
        <f>W156/SUM(W156,'Calculations 16to19'!W156,'Calculations 20to24'!W156,'Calculations 25to34'!W156,'Calculations 35to44'!W156,'Calculations 45to54'!W156,'Calculations 65plus'!W156)</f>
        <v>0.15929000245692548</v>
      </c>
      <c r="X201">
        <f>X156/SUM(X156,'Calculations 16to19'!X156,'Calculations 20to24'!X156,'Calculations 25to34'!X156,'Calculations 35to44'!X156,'Calculations 45to54'!X156,'Calculations 65plus'!X156)</f>
        <v>0.15683237467553057</v>
      </c>
      <c r="Y201">
        <f>Y156/SUM(Y156,'Calculations 16to19'!Y156,'Calculations 20to24'!Y156,'Calculations 25to34'!Y156,'Calculations 35to44'!Y156,'Calculations 45to54'!Y156,'Calculations 65plus'!Y156)</f>
        <v>0.15440144511441339</v>
      </c>
      <c r="Z201">
        <f>Z156/SUM(Z156,'Calculations 16to19'!Z156,'Calculations 20to24'!Z156,'Calculations 25to34'!Z156,'Calculations 35to44'!Z156,'Calculations 45to54'!Z156,'Calculations 65plus'!Z156)</f>
        <v>0.15199754739397878</v>
      </c>
      <c r="AA201">
        <f>AA156/SUM(AA156,'Calculations 16to19'!AA156,'Calculations 20to24'!AA156,'Calculations 25to34'!AA156,'Calculations 35to44'!AA156,'Calculations 45to54'!AA156,'Calculations 65plus'!AA156)</f>
        <v>0.1496209818971134</v>
      </c>
      <c r="AB201">
        <f>AB156/SUM(AB156,'Calculations 16to19'!AB156,'Calculations 20to24'!AB156,'Calculations 25to34'!AB156,'Calculations 35to44'!AB156,'Calculations 45to54'!AB156,'Calculations 65plus'!AB156)</f>
        <v>0.14727201667257886</v>
      </c>
      <c r="AC201">
        <f>AC156/SUM(AC156,'Calculations 16to19'!AC156,'Calculations 20to24'!AC156,'Calculations 25to34'!AC156,'Calculations 35to44'!AC156,'Calculations 45to54'!AC156,'Calculations 65plus'!AC156)</f>
        <v>0.14495088835613518</v>
      </c>
      <c r="AD201">
        <f>AD156/SUM(AD156,'Calculations 16to19'!AD156,'Calculations 20to24'!AD156,'Calculations 25to34'!AD156,'Calculations 35to44'!AD156,'Calculations 45to54'!AD156,'Calculations 65plus'!AD156)</f>
        <v>0.14265780310667683</v>
      </c>
      <c r="AE201">
        <f>AE156/SUM(AE156,'Calculations 16to19'!AE156,'Calculations 20to24'!AE156,'Calculations 25to34'!AE156,'Calculations 35to44'!AE156,'Calculations 45to54'!AE156,'Calculations 65plus'!AE156)</f>
        <v>0.14039293755470891</v>
      </c>
      <c r="AF201">
        <f>AF156/SUM(AF156,'Calculations 16to19'!AF156,'Calculations 20to24'!AF156,'Calculations 25to34'!AF156,'Calculations 35to44'!AF156,'Calculations 45to54'!AF156,'Calculations 65plus'!AF156)</f>
        <v>0.1381564397605462</v>
      </c>
    </row>
    <row r="202" spans="1:32" x14ac:dyDescent="0.25">
      <c r="A202" t="s">
        <v>56</v>
      </c>
      <c r="B202">
        <f>B157/SUM(B157,'Calculations 16to19'!B157,'Calculations 20to24'!B157,'Calculations 25to34'!B157,'Calculations 35to44'!B157,'Calculations 45to54'!B157,'Calculations 65plus'!B157)</f>
        <v>0.18666666666666673</v>
      </c>
      <c r="C202">
        <f>C157/SUM(C157,'Calculations 16to19'!C157,'Calculations 20to24'!C157,'Calculations 25to34'!C157,'Calculations 35to44'!C157,'Calculations 45to54'!C157,'Calculations 65plus'!C157)</f>
        <v>0.18539267505223053</v>
      </c>
      <c r="D202">
        <f>D157/SUM(D157,'Calculations 16to19'!D157,'Calculations 20to24'!D157,'Calculations 25to34'!D157,'Calculations 35to44'!D157,'Calculations 45to54'!D157,'Calculations 65plus'!D157)</f>
        <v>0.182165509034801</v>
      </c>
      <c r="E202">
        <f>E157/SUM(E157,'Calculations 16to19'!E157,'Calculations 20to24'!E157,'Calculations 25to34'!E157,'Calculations 35to44'!E157,'Calculations 45to54'!E157,'Calculations 65plus'!E157)</f>
        <v>0.17858067958303289</v>
      </c>
      <c r="F202">
        <f>F157/SUM(F157,'Calculations 16to19'!F157,'Calculations 20to24'!F157,'Calculations 25to34'!F157,'Calculations 35to44'!F157,'Calculations 45to54'!F157,'Calculations 65plus'!F157)</f>
        <v>0.17600719264423523</v>
      </c>
      <c r="G202">
        <f>G157/SUM(G157,'Calculations 16to19'!G157,'Calculations 20to24'!G157,'Calculations 25to34'!G157,'Calculations 35to44'!G157,'Calculations 45to54'!G157,'Calculations 65plus'!G157)</f>
        <v>0.1750517056674788</v>
      </c>
      <c r="H202">
        <f>H157/SUM(H157,'Calculations 16to19'!H157,'Calculations 20to24'!H157,'Calculations 25to34'!H157,'Calculations 35to44'!H157,'Calculations 45to54'!H157,'Calculations 65plus'!H157)</f>
        <v>0.17439422591883433</v>
      </c>
      <c r="I202">
        <f>I157/SUM(I157,'Calculations 16to19'!I157,'Calculations 20to24'!I157,'Calculations 25to34'!I157,'Calculations 35to44'!I157,'Calculations 45to54'!I157,'Calculations 65plus'!I157)</f>
        <v>0.17154060597976958</v>
      </c>
      <c r="J202">
        <f>J157/SUM(J157,'Calculations 16to19'!J157,'Calculations 20to24'!J157,'Calculations 25to34'!J157,'Calculations 35to44'!J157,'Calculations 45to54'!J157,'Calculations 65plus'!J157)</f>
        <v>0.16658341398601179</v>
      </c>
      <c r="K202">
        <f>K157/SUM(K157,'Calculations 16to19'!K157,'Calculations 20to24'!K157,'Calculations 25to34'!K157,'Calculations 35to44'!K157,'Calculations 45to54'!K157,'Calculations 65plus'!K157)</f>
        <v>0.16112286754929972</v>
      </c>
      <c r="L202">
        <f>L157/SUM(L157,'Calculations 16to19'!L157,'Calculations 20to24'!L157,'Calculations 25to34'!L157,'Calculations 35to44'!L157,'Calculations 45to54'!L157,'Calculations 65plus'!L157)</f>
        <v>0.1625052479510434</v>
      </c>
      <c r="M202">
        <f>M157/SUM(M157,'Calculations 16to19'!M157,'Calculations 20to24'!M157,'Calculations 25to34'!M157,'Calculations 35to44'!M157,'Calculations 45to54'!M157,'Calculations 65plus'!M157)</f>
        <v>0.16022339439926267</v>
      </c>
      <c r="N202">
        <f>N157/SUM(N157,'Calculations 16to19'!N157,'Calculations 20to24'!N157,'Calculations 25to34'!N157,'Calculations 35to44'!N157,'Calculations 45to54'!N157,'Calculations 65plus'!N157)</f>
        <v>0.1579588768940412</v>
      </c>
      <c r="O202">
        <f>O157/SUM(O157,'Calculations 16to19'!O157,'Calculations 20to24'!O157,'Calculations 25to34'!O157,'Calculations 35to44'!O157,'Calculations 45to54'!O157,'Calculations 65plus'!O157)</f>
        <v>0.15571222907995827</v>
      </c>
      <c r="P202">
        <f>P157/SUM(P157,'Calculations 16to19'!P157,'Calculations 20to24'!P157,'Calculations 25to34'!P157,'Calculations 35to44'!P157,'Calculations 45to54'!P157,'Calculations 65plus'!P157)</f>
        <v>0.15348395707821577</v>
      </c>
      <c r="Q202">
        <f>Q157/SUM(Q157,'Calculations 16to19'!Q157,'Calculations 20to24'!Q157,'Calculations 25to34'!Q157,'Calculations 35to44'!Q157,'Calculations 45to54'!Q157,'Calculations 65plus'!Q157)</f>
        <v>0.15127453970334995</v>
      </c>
      <c r="R202">
        <f>R157/SUM(R157,'Calculations 16to19'!R157,'Calculations 20to24'!R157,'Calculations 25to34'!R157,'Calculations 35to44'!R157,'Calculations 45to54'!R157,'Calculations 65plus'!R157)</f>
        <v>0.14908442871350464</v>
      </c>
      <c r="S202">
        <f>S157/SUM(S157,'Calculations 16to19'!S157,'Calculations 20to24'!S157,'Calculations 25to34'!S157,'Calculations 35to44'!S157,'Calculations 45to54'!S157,'Calculations 65plus'!S157)</f>
        <v>0.14691404909354819</v>
      </c>
      <c r="T202">
        <f>T157/SUM(T157,'Calculations 16to19'!T157,'Calculations 20to24'!T157,'Calculations 25to34'!T157,'Calculations 35to44'!T157,'Calculations 45to54'!T157,'Calculations 65plus'!T157)</f>
        <v>0.14476379937014117</v>
      </c>
      <c r="U202">
        <f>U157/SUM(U157,'Calculations 16to19'!U157,'Calculations 20to24'!U157,'Calculations 25to34'!U157,'Calculations 35to44'!U157,'Calculations 45to54'!U157,'Calculations 65plus'!U157)</f>
        <v>0.14263405195771064</v>
      </c>
      <c r="V202">
        <f>V157/SUM(V157,'Calculations 16to19'!V157,'Calculations 20to24'!V157,'Calculations 25to34'!V157,'Calculations 35to44'!V157,'Calculations 45to54'!V157,'Calculations 65plus'!V157)</f>
        <v>0.14052515353416214</v>
      </c>
      <c r="W202">
        <f>W157/SUM(W157,'Calculations 16to19'!W157,'Calculations 20to24'!W157,'Calculations 25to34'!W157,'Calculations 35to44'!W157,'Calculations 45to54'!W157,'Calculations 65plus'!W157)</f>
        <v>0.13843742544501089</v>
      </c>
      <c r="X202">
        <f>X157/SUM(X157,'Calculations 16to19'!X157,'Calculations 20to24'!X157,'Calculations 25to34'!X157,'Calculations 35to44'!X157,'Calculations 45to54'!X157,'Calculations 65plus'!X157)</f>
        <v>0.1363711641345339</v>
      </c>
      <c r="Y202">
        <f>Y157/SUM(Y157,'Calculations 16to19'!Y157,'Calculations 20to24'!Y157,'Calculations 25to34'!Y157,'Calculations 35to44'!Y157,'Calculations 45to54'!Y157,'Calculations 65plus'!Y157)</f>
        <v>0.13432664160243177</v>
      </c>
      <c r="Z202">
        <f>Z157/SUM(Z157,'Calculations 16to19'!Z157,'Calculations 20to24'!Z157,'Calculations 25to34'!Z157,'Calculations 35to44'!Z157,'Calculations 45to54'!Z157,'Calculations 65plus'!Z157)</f>
        <v>0.13230410588441163</v>
      </c>
      <c r="AA202">
        <f>AA157/SUM(AA157,'Calculations 16to19'!AA157,'Calculations 20to24'!AA157,'Calculations 25to34'!AA157,'Calculations 35to44'!AA157,'Calculations 45to54'!AA157,'Calculations 65plus'!AA157)</f>
        <v>0.13030378155503994</v>
      </c>
      <c r="AB202">
        <f>AB157/SUM(AB157,'Calculations 16to19'!AB157,'Calculations 20to24'!AB157,'Calculations 25to34'!AB157,'Calculations 35to44'!AB157,'Calculations 45to54'!AB157,'Calculations 65plus'!AB157)</f>
        <v>0.12832587025116457</v>
      </c>
      <c r="AC202">
        <f>AC157/SUM(AC157,'Calculations 16to19'!AC157,'Calculations 20to24'!AC157,'Calculations 25to34'!AC157,'Calculations 35to44'!AC157,'Calculations 45to54'!AC157,'Calculations 65plus'!AC157)</f>
        <v>0.12637055121415344</v>
      </c>
      <c r="AD202">
        <f>AD157/SUM(AD157,'Calculations 16to19'!AD157,'Calculations 20to24'!AD157,'Calculations 25to34'!AD157,'Calculations 35to44'!AD157,'Calculations 45to54'!AD157,'Calculations 65plus'!AD157)</f>
        <v>0.12443798184918564</v>
      </c>
      <c r="AE202">
        <f>AE157/SUM(AE157,'Calculations 16to19'!AE157,'Calculations 20to24'!AE157,'Calculations 25to34'!AE157,'Calculations 35to44'!AE157,'Calculations 45to54'!AE157,'Calculations 65plus'!AE157)</f>
        <v>0.12252829829980906</v>
      </c>
      <c r="AF202">
        <f>AF157/SUM(AF157,'Calculations 16to19'!AF157,'Calculations 20to24'!AF157,'Calculations 25to34'!AF157,'Calculations 35to44'!AF157,'Calculations 45to54'!AF157,'Calculations 65plus'!AF157)</f>
        <v>0.12064161603597284</v>
      </c>
    </row>
    <row r="203" spans="1:32" x14ac:dyDescent="0.25">
      <c r="A203" t="s">
        <v>58</v>
      </c>
      <c r="B203">
        <f>B158/SUM(B158,'Calculations 16to19'!B158,'Calculations 20to24'!B158,'Calculations 25to34'!B158,'Calculations 35to44'!B158,'Calculations 45to54'!B158,'Calculations 65plus'!B158)</f>
        <v>0.22162645218945487</v>
      </c>
      <c r="C203">
        <f>C158/SUM(C158,'Calculations 16to19'!C158,'Calculations 20to24'!C158,'Calculations 25to34'!C158,'Calculations 35to44'!C158,'Calculations 45to54'!C158,'Calculations 65plus'!C158)</f>
        <v>0.2202338908586659</v>
      </c>
      <c r="D203">
        <f>D158/SUM(D158,'Calculations 16to19'!D158,'Calculations 20to24'!D158,'Calculations 25to34'!D158,'Calculations 35to44'!D158,'Calculations 45to54'!D158,'Calculations 65plus'!D158)</f>
        <v>0.21655686355617357</v>
      </c>
      <c r="E203">
        <f>E158/SUM(E158,'Calculations 16to19'!E158,'Calculations 20to24'!E158,'Calculations 25to34'!E158,'Calculations 35to44'!E158,'Calculations 45to54'!E158,'Calculations 65plus'!E158)</f>
        <v>0.21239099293107666</v>
      </c>
      <c r="F203">
        <f>F158/SUM(F158,'Calculations 16to19'!F158,'Calculations 20to24'!F158,'Calculations 25to34'!F158,'Calculations 35to44'!F158,'Calculations 45to54'!F158,'Calculations 65plus'!F158)</f>
        <v>0.20932596824706179</v>
      </c>
      <c r="G203">
        <f>G158/SUM(G158,'Calculations 16to19'!G158,'Calculations 20to24'!G158,'Calculations 25to34'!G158,'Calculations 35to44'!G158,'Calculations 45to54'!G158,'Calculations 65plus'!G158)</f>
        <v>0.20807949632924783</v>
      </c>
      <c r="H203">
        <f>H158/SUM(H158,'Calculations 16to19'!H158,'Calculations 20to24'!H158,'Calculations 25to34'!H158,'Calculations 35to44'!H158,'Calculations 45to54'!H158,'Calculations 65plus'!H158)</f>
        <v>0.20712491473773531</v>
      </c>
      <c r="I203">
        <f>I158/SUM(I158,'Calculations 16to19'!I158,'Calculations 20to24'!I158,'Calculations 25to34'!I158,'Calculations 35to44'!I158,'Calculations 45to54'!I158,'Calculations 65plus'!I158)</f>
        <v>0.20352065024510618</v>
      </c>
      <c r="J203">
        <f>J158/SUM(J158,'Calculations 16to19'!J158,'Calculations 20to24'!J158,'Calculations 25to34'!J158,'Calculations 35to44'!J158,'Calculations 45to54'!J158,'Calculations 65plus'!J158)</f>
        <v>0.19749080454974188</v>
      </c>
      <c r="K203">
        <f>K158/SUM(K158,'Calculations 16to19'!K158,'Calculations 20to24'!K158,'Calculations 25to34'!K158,'Calculations 35to44'!K158,'Calculations 45to54'!K158,'Calculations 65plus'!K158)</f>
        <v>0.19094243909939809</v>
      </c>
      <c r="L203">
        <f>L158/SUM(L158,'Calculations 16to19'!L158,'Calculations 20to24'!L158,'Calculations 25to34'!L158,'Calculations 35to44'!L158,'Calculations 45to54'!L158,'Calculations 65plus'!L158)</f>
        <v>0.19272151014718761</v>
      </c>
      <c r="M203">
        <f>M158/SUM(M158,'Calculations 16to19'!M158,'Calculations 20to24'!M158,'Calculations 25to34'!M158,'Calculations 35to44'!M158,'Calculations 45to54'!M158,'Calculations 65plus'!M158)</f>
        <v>0.18995569861860928</v>
      </c>
      <c r="N203">
        <f>N158/SUM(N158,'Calculations 16to19'!N158,'Calculations 20to24'!N158,'Calculations 25to34'!N158,'Calculations 35to44'!N158,'Calculations 45to54'!N158,'Calculations 65plus'!N158)</f>
        <v>0.18720872983320141</v>
      </c>
      <c r="O203">
        <f>O158/SUM(O158,'Calculations 16to19'!O158,'Calculations 20to24'!O158,'Calculations 25to34'!O158,'Calculations 35to44'!O158,'Calculations 45to54'!O158,'Calculations 65plus'!O158)</f>
        <v>0.18448148726256133</v>
      </c>
      <c r="P203">
        <f>P158/SUM(P158,'Calculations 16to19'!P158,'Calculations 20to24'!P158,'Calculations 25to34'!P158,'Calculations 35to44'!P158,'Calculations 45to54'!P158,'Calculations 65plus'!P158)</f>
        <v>0.18177480955328859</v>
      </c>
      <c r="Q203">
        <f>Q158/SUM(Q158,'Calculations 16to19'!Q158,'Calculations 20to24'!Q158,'Calculations 25to34'!Q158,'Calculations 35to44'!Q158,'Calculations 45to54'!Q158,'Calculations 65plus'!Q158)</f>
        <v>0.17908949097650939</v>
      </c>
      <c r="R203">
        <f>R158/SUM(R158,'Calculations 16to19'!R158,'Calculations 20to24'!R158,'Calculations 25to34'!R158,'Calculations 35to44'!R158,'Calculations 45to54'!R158,'Calculations 65plus'!R158)</f>
        <v>0.17642628193597071</v>
      </c>
      <c r="S203">
        <f>S158/SUM(S158,'Calculations 16to19'!S158,'Calculations 20to24'!S158,'Calculations 25to34'!S158,'Calculations 35to44'!S158,'Calculations 45to54'!S158,'Calculations 65plus'!S158)</f>
        <v>0.17378588953217283</v>
      </c>
      <c r="T203">
        <f>T158/SUM(T158,'Calculations 16to19'!T158,'Calculations 20to24'!T158,'Calculations 25to34'!T158,'Calculations 35to44'!T158,'Calculations 45to54'!T158,'Calculations 65plus'!T158)</f>
        <v>0.17116897817985466</v>
      </c>
      <c r="U203">
        <f>U158/SUM(U158,'Calculations 16to19'!U158,'Calculations 20to24'!U158,'Calculations 25to34'!U158,'Calculations 35to44'!U158,'Calculations 45to54'!U158,'Calculations 65plus'!U158)</f>
        <v>0.16857617027601207</v>
      </c>
      <c r="V203">
        <f>V158/SUM(V158,'Calculations 16to19'!V158,'Calculations 20to24'!V158,'Calculations 25to34'!V158,'Calculations 35to44'!V158,'Calculations 45to54'!V158,'Calculations 65plus'!V158)</f>
        <v>0.16600804691552837</v>
      </c>
      <c r="W203">
        <f>W158/SUM(W158,'Calculations 16to19'!W158,'Calculations 20to24'!W158,'Calculations 25to34'!W158,'Calculations 35to44'!W158,'Calculations 45to54'!W158,'Calculations 65plus'!W158)</f>
        <v>0.16346514865137357</v>
      </c>
      <c r="X203">
        <f>X158/SUM(X158,'Calculations 16to19'!X158,'Calculations 20to24'!X158,'Calculations 25to34'!X158,'Calculations 35to44'!X158,'Calculations 45to54'!X158,'Calculations 65plus'!X158)</f>
        <v>0.16094797629627999</v>
      </c>
      <c r="Y203">
        <f>Y158/SUM(Y158,'Calculations 16to19'!Y158,'Calculations 20to24'!Y158,'Calculations 25to34'!Y158,'Calculations 35to44'!Y158,'Calculations 45to54'!Y158,'Calculations 65plus'!Y158)</f>
        <v>0.15845699176272132</v>
      </c>
      <c r="Z203">
        <f>Z158/SUM(Z158,'Calculations 16to19'!Z158,'Calculations 20to24'!Z158,'Calculations 25to34'!Z158,'Calculations 35to44'!Z158,'Calculations 45to54'!Z158,'Calculations 65plus'!Z158)</f>
        <v>0.15599261893798516</v>
      </c>
      <c r="AA203">
        <f>AA158/SUM(AA158,'Calculations 16to19'!AA158,'Calculations 20to24'!AA158,'Calculations 25to34'!AA158,'Calculations 35to44'!AA158,'Calculations 45to54'!AA158,'Calculations 65plus'!AA158)</f>
        <v>0.153555244591107</v>
      </c>
      <c r="AB203">
        <f>AB158/SUM(AB158,'Calculations 16to19'!AB158,'Calculations 20to24'!AB158,'Calculations 25to34'!AB158,'Calculations 35to44'!AB158,'Calculations 45to54'!AB158,'Calculations 65plus'!AB158)</f>
        <v>0.15114521930843058</v>
      </c>
      <c r="AC203">
        <f>AC158/SUM(AC158,'Calculations 16to19'!AC158,'Calculations 20to24'!AC158,'Calculations 25to34'!AC158,'Calculations 35to44'!AC158,'Calculations 45to54'!AC158,'Calculations 65plus'!AC158)</f>
        <v>0.14876285845455639</v>
      </c>
      <c r="AD203">
        <f>AD158/SUM(AD158,'Calculations 16to19'!AD158,'Calculations 20to24'!AD158,'Calculations 25to34'!AD158,'Calculations 35to44'!AD158,'Calculations 45to54'!AD158,'Calculations 65plus'!AD158)</f>
        <v>0.14640844315548068</v>
      </c>
      <c r="AE203">
        <f>AE158/SUM(AE158,'Calculations 16to19'!AE158,'Calculations 20to24'!AE158,'Calculations 25to34'!AE158,'Calculations 35to44'!AE158,'Calculations 45to54'!AE158,'Calculations 65plus'!AE158)</f>
        <v>0.14408222130076215</v>
      </c>
      <c r="AF203">
        <f>AF158/SUM(AF158,'Calculations 16to19'!AF158,'Calculations 20to24'!AF158,'Calculations 25to34'!AF158,'Calculations 35to44'!AF158,'Calculations 45to54'!AF158,'Calculations 65plus'!AF158)</f>
        <v>0.14178440856160557</v>
      </c>
    </row>
    <row r="204" spans="1:32" x14ac:dyDescent="0.25">
      <c r="A204" t="s">
        <v>60</v>
      </c>
      <c r="B204">
        <f>B159/SUM(B159,'Calculations 16to19'!B159,'Calculations 20to24'!B159,'Calculations 25to34'!B159,'Calculations 35to44'!B159,'Calculations 45to54'!B159,'Calculations 65plus'!B159)</f>
        <v>0.17721518987341772</v>
      </c>
      <c r="C204">
        <f>C159/SUM(C159,'Calculations 16to19'!C159,'Calculations 20to24'!C159,'Calculations 25to34'!C159,'Calculations 35to44'!C159,'Calculations 45to54'!C159,'Calculations 65plus'!C159)</f>
        <v>0.17626464697516098</v>
      </c>
      <c r="D204">
        <f>D159/SUM(D159,'Calculations 16to19'!D159,'Calculations 20to24'!D159,'Calculations 25to34'!D159,'Calculations 35to44'!D159,'Calculations 45to54'!D159,'Calculations 65plus'!D159)</f>
        <v>0.17335680802774944</v>
      </c>
      <c r="E204">
        <f>E159/SUM(E159,'Calculations 16to19'!E159,'Calculations 20to24'!E159,'Calculations 25to34'!E159,'Calculations 35to44'!E159,'Calculations 45to54'!E159,'Calculations 65plus'!E159)</f>
        <v>0.17010591678436382</v>
      </c>
      <c r="F204">
        <f>F159/SUM(F159,'Calculations 16to19'!F159,'Calculations 20to24'!F159,'Calculations 25to34'!F159,'Calculations 35to44'!F159,'Calculations 45to54'!F159,'Calculations 65plus'!F159)</f>
        <v>0.16783421601590121</v>
      </c>
      <c r="G204">
        <f>G159/SUM(G159,'Calculations 16to19'!G159,'Calculations 20to24'!G159,'Calculations 25to34'!G159,'Calculations 35to44'!G159,'Calculations 45to54'!G159,'Calculations 65plus'!G159)</f>
        <v>0.16710711168177358</v>
      </c>
      <c r="H204">
        <f>H159/SUM(H159,'Calculations 16to19'!H159,'Calculations 20to24'!H159,'Calculations 25to34'!H159,'Calculations 35to44'!H159,'Calculations 45to54'!H159,'Calculations 65plus'!H159)</f>
        <v>0.16669188924516601</v>
      </c>
      <c r="I204">
        <f>I159/SUM(I159,'Calculations 16to19'!I159,'Calculations 20to24'!I159,'Calculations 25to34'!I159,'Calculations 35to44'!I159,'Calculations 45to54'!I159,'Calculations 65plus'!I159)</f>
        <v>0.16407673572581752</v>
      </c>
      <c r="J204">
        <f>J159/SUM(J159,'Calculations 16to19'!J159,'Calculations 20to24'!J159,'Calculations 25to34'!J159,'Calculations 35to44'!J159,'Calculations 45to54'!J159,'Calculations 65plus'!J159)</f>
        <v>0.15936183976259208</v>
      </c>
      <c r="K204">
        <f>K159/SUM(K159,'Calculations 16to19'!K159,'Calculations 20to24'!K159,'Calculations 25to34'!K159,'Calculations 35to44'!K159,'Calculations 45to54'!K159,'Calculations 65plus'!K159)</f>
        <v>0.15414679980748761</v>
      </c>
      <c r="L204">
        <f>L159/SUM(L159,'Calculations 16to19'!L159,'Calculations 20to24'!L159,'Calculations 25to34'!L159,'Calculations 35to44'!L159,'Calculations 45to54'!L159,'Calculations 65plus'!L159)</f>
        <v>0.15584494856697317</v>
      </c>
      <c r="M204">
        <f>M159/SUM(M159,'Calculations 16to19'!M159,'Calculations 20to24'!M159,'Calculations 25to34'!M159,'Calculations 35to44'!M159,'Calculations 45to54'!M159,'Calculations 65plus'!M159)</f>
        <v>0.1538200210278878</v>
      </c>
      <c r="N204">
        <f>N159/SUM(N159,'Calculations 16to19'!N159,'Calculations 20to24'!N159,'Calculations 25to34'!N159,'Calculations 35to44'!N159,'Calculations 45to54'!N159,'Calculations 65plus'!N159)</f>
        <v>0.15180896943597524</v>
      </c>
      <c r="O204">
        <f>O159/SUM(O159,'Calculations 16to19'!O159,'Calculations 20to24'!O159,'Calculations 25to34'!O159,'Calculations 35to44'!O159,'Calculations 45to54'!O159,'Calculations 65plus'!O159)</f>
        <v>0.14981217246381243</v>
      </c>
      <c r="P204">
        <f>P159/SUM(P159,'Calculations 16to19'!P159,'Calculations 20to24'!P159,'Calculations 25to34'!P159,'Calculations 35to44'!P159,'Calculations 45to54'!P159,'Calculations 65plus'!P159)</f>
        <v>0.14782999237180744</v>
      </c>
      <c r="Q204">
        <f>Q159/SUM(Q159,'Calculations 16to19'!Q159,'Calculations 20to24'!Q159,'Calculations 25to34'!Q159,'Calculations 35to44'!Q159,'Calculations 45to54'!Q159,'Calculations 65plus'!Q159)</f>
        <v>0.14586277507404552</v>
      </c>
      <c r="R204">
        <f>R159/SUM(R159,'Calculations 16to19'!R159,'Calculations 20to24'!R159,'Calculations 25to34'!R159,'Calculations 35to44'!R159,'Calculations 45to54'!R159,'Calculations 65plus'!R159)</f>
        <v>0.14391085021684935</v>
      </c>
      <c r="S204">
        <f>S159/SUM(S159,'Calculations 16to19'!S159,'Calculations 20to24'!S159,'Calculations 25to34'!S159,'Calculations 35to44'!S159,'Calculations 45to54'!S159,'Calculations 65plus'!S159)</f>
        <v>0.14197453127059875</v>
      </c>
      <c r="T204">
        <f>T159/SUM(T159,'Calculations 16to19'!T159,'Calculations 20to24'!T159,'Calculations 25to34'!T159,'Calculations 35to44'!T159,'Calculations 45to54'!T159,'Calculations 65plus'!T159)</f>
        <v>0.14005411563521991</v>
      </c>
      <c r="U204">
        <f>U159/SUM(U159,'Calculations 16to19'!U159,'Calculations 20to24'!U159,'Calculations 25to34'!U159,'Calculations 35to44'!U159,'Calculations 45to54'!U159,'Calculations 65plus'!U159)</f>
        <v>0.13814988475963091</v>
      </c>
      <c r="V204">
        <f>V159/SUM(V159,'Calculations 16to19'!V159,'Calculations 20to24'!V159,'Calculations 25to34'!V159,'Calculations 35to44'!V159,'Calculations 45to54'!V159,'Calculations 65plus'!V159)</f>
        <v>0.13626210427532753</v>
      </c>
      <c r="W204">
        <f>W159/SUM(W159,'Calculations 16to19'!W159,'Calculations 20to24'!W159,'Calculations 25to34'!W159,'Calculations 35to44'!W159,'Calculations 45to54'!W159,'Calculations 65plus'!W159)</f>
        <v>0.13439102414416207</v>
      </c>
      <c r="X204">
        <f>X159/SUM(X159,'Calculations 16to19'!X159,'Calculations 20to24'!X159,'Calculations 25to34'!X159,'Calculations 35to44'!X159,'Calculations 45to54'!X159,'Calculations 65plus'!X159)</f>
        <v>0.13253687882028881</v>
      </c>
      <c r="Y204">
        <f>Y159/SUM(Y159,'Calculations 16to19'!Y159,'Calculations 20to24'!Y159,'Calculations 25to34'!Y159,'Calculations 35to44'!Y159,'Calculations 45to54'!Y159,'Calculations 65plus'!Y159)</f>
        <v>0.13069988742613858</v>
      </c>
      <c r="Z204">
        <f>Z159/SUM(Z159,'Calculations 16to19'!Z159,'Calculations 20to24'!Z159,'Calculations 25to34'!Z159,'Calculations 35to44'!Z159,'Calculations 45to54'!Z159,'Calculations 65plus'!Z159)</f>
        <v>0.12888025394219813</v>
      </c>
      <c r="AA204">
        <f>AA159/SUM(AA159,'Calculations 16to19'!AA159,'Calculations 20to24'!AA159,'Calculations 25to34'!AA159,'Calculations 35to44'!AA159,'Calculations 45to54'!AA159,'Calculations 65plus'!AA159)</f>
        <v>0.1270781674102919</v>
      </c>
      <c r="AB204">
        <f>AB159/SUM(AB159,'Calculations 16to19'!AB159,'Calculations 20to24'!AB159,'Calculations 25to34'!AB159,'Calculations 35to44'!AB159,'Calculations 45to54'!AB159,'Calculations 65plus'!AB159)</f>
        <v>0.12529380214998886</v>
      </c>
      <c r="AC204">
        <f>AC159/SUM(AC159,'Calculations 16to19'!AC159,'Calculations 20to24'!AC159,'Calculations 25to34'!AC159,'Calculations 35to44'!AC159,'Calculations 45to54'!AC159,'Calculations 65plus'!AC159)</f>
        <v>0.12352731798768346</v>
      </c>
      <c r="AD204">
        <f>AD159/SUM(AD159,'Calculations 16to19'!AD159,'Calculations 20to24'!AD159,'Calculations 25to34'!AD159,'Calculations 35to44'!AD159,'Calculations 45to54'!AD159,'Calculations 65plus'!AD159)</f>
        <v>0.12177886049784528</v>
      </c>
      <c r="AE204">
        <f>AE159/SUM(AE159,'Calculations 16to19'!AE159,'Calculations 20to24'!AE159,'Calculations 25to34'!AE159,'Calculations 35to44'!AE159,'Calculations 45to54'!AE159,'Calculations 65plus'!AE159)</f>
        <v>0.12004856125587755</v>
      </c>
      <c r="AF204">
        <f>AF159/SUM(AF159,'Calculations 16to19'!AF159,'Calculations 20to24'!AF159,'Calculations 25to34'!AF159,'Calculations 35to44'!AF159,'Calculations 45to54'!AF159,'Calculations 65plus'!AF159)</f>
        <v>0.11833653810197396</v>
      </c>
    </row>
    <row r="205" spans="1:32" x14ac:dyDescent="0.25">
      <c r="A205" t="s">
        <v>62</v>
      </c>
      <c r="B205">
        <f>B160/SUM(B160,'Calculations 16to19'!B160,'Calculations 20to24'!B160,'Calculations 25to34'!B160,'Calculations 35to44'!B160,'Calculations 45to54'!B160,'Calculations 65plus'!B160)</f>
        <v>0.21538461538461531</v>
      </c>
      <c r="C205">
        <f>C160/SUM(C160,'Calculations 16to19'!C160,'Calculations 20to24'!C160,'Calculations 25to34'!C160,'Calculations 35to44'!C160,'Calculations 45to54'!C160,'Calculations 65plus'!C160)</f>
        <v>0.21390548854225166</v>
      </c>
      <c r="D205">
        <f>D160/SUM(D160,'Calculations 16to19'!D160,'Calculations 20to24'!D160,'Calculations 25to34'!D160,'Calculations 35to44'!D160,'Calculations 45to54'!D160,'Calculations 65plus'!D160)</f>
        <v>0.21021651993775498</v>
      </c>
      <c r="E205">
        <f>E160/SUM(E160,'Calculations 16to19'!E160,'Calculations 20to24'!E160,'Calculations 25to34'!E160,'Calculations 35to44'!E160,'Calculations 45to54'!E160,'Calculations 65plus'!E160)</f>
        <v>0.20613903348264753</v>
      </c>
      <c r="F205">
        <f>F160/SUM(F160,'Calculations 16to19'!F160,'Calculations 20to24'!F160,'Calculations 25to34'!F160,'Calculations 35to44'!F160,'Calculations 45to54'!F160,'Calculations 65plus'!F160)</f>
        <v>0.20322109357446436</v>
      </c>
      <c r="G205">
        <f>G160/SUM(G160,'Calculations 16to19'!G160,'Calculations 20to24'!G160,'Calculations 25to34'!G160,'Calculations 35to44'!G160,'Calculations 45to54'!G160,'Calculations 65plus'!G160)</f>
        <v>0.20213578351638195</v>
      </c>
      <c r="H205">
        <f>H160/SUM(H160,'Calculations 16to19'!H160,'Calculations 20to24'!H160,'Calculations 25to34'!H160,'Calculations 35to44'!H160,'Calculations 45to54'!H160,'Calculations 65plus'!H160)</f>
        <v>0.20141965819392021</v>
      </c>
      <c r="I205">
        <f>I160/SUM(I160,'Calculations 16to19'!I160,'Calculations 20to24'!I160,'Calculations 25to34'!I160,'Calculations 35to44'!I160,'Calculations 45to54'!I160,'Calculations 65plus'!I160)</f>
        <v>0.19822410479884911</v>
      </c>
      <c r="J205">
        <f>J160/SUM(J160,'Calculations 16to19'!J160,'Calculations 20to24'!J160,'Calculations 25to34'!J160,'Calculations 35to44'!J160,'Calculations 45to54'!J160,'Calculations 65plus'!J160)</f>
        <v>0.19259715321377419</v>
      </c>
      <c r="K205">
        <f>K160/SUM(K160,'Calculations 16to19'!K160,'Calculations 20to24'!K160,'Calculations 25to34'!K160,'Calculations 35to44'!K160,'Calculations 45to54'!K160,'Calculations 65plus'!K160)</f>
        <v>0.18635082706028855</v>
      </c>
      <c r="L205">
        <f>L160/SUM(L160,'Calculations 16to19'!L160,'Calculations 20to24'!L160,'Calculations 25to34'!L160,'Calculations 35to44'!L160,'Calculations 45to54'!L160,'Calculations 65plus'!L160)</f>
        <v>0.18789691404024911</v>
      </c>
      <c r="M205">
        <f>M160/SUM(M160,'Calculations 16to19'!M160,'Calculations 20to24'!M160,'Calculations 25to34'!M160,'Calculations 35to44'!M160,'Calculations 45to54'!M160,'Calculations 65plus'!M160)</f>
        <v>0.18529022743714824</v>
      </c>
      <c r="N205">
        <f>N160/SUM(N160,'Calculations 16to19'!N160,'Calculations 20to24'!N160,'Calculations 25to34'!N160,'Calculations 35to44'!N160,'Calculations 45to54'!N160,'Calculations 65plus'!N160)</f>
        <v>0.18270125368786785</v>
      </c>
      <c r="O205">
        <f>O160/SUM(O160,'Calculations 16to19'!O160,'Calculations 20to24'!O160,'Calculations 25to34'!O160,'Calculations 35to44'!O160,'Calculations 45to54'!O160,'Calculations 65plus'!O160)</f>
        <v>0.18013068918535141</v>
      </c>
      <c r="P205">
        <f>P160/SUM(P160,'Calculations 16to19'!P160,'Calculations 20to24'!P160,'Calculations 25to34'!P160,'Calculations 35to44'!P160,'Calculations 45to54'!P160,'Calculations 65plus'!P160)</f>
        <v>0.17757919727843208</v>
      </c>
      <c r="Q205">
        <f>Q160/SUM(Q160,'Calculations 16to19'!Q160,'Calculations 20to24'!Q160,'Calculations 25to34'!Q160,'Calculations 35to44'!Q160,'Calculations 45to54'!Q160,'Calculations 65plus'!Q160)</f>
        <v>0.17504740850970918</v>
      </c>
      <c r="R205">
        <f>R160/SUM(R160,'Calculations 16to19'!R160,'Calculations 20to24'!R160,'Calculations 25to34'!R160,'Calculations 35to44'!R160,'Calculations 45to54'!R160,'Calculations 65plus'!R160)</f>
        <v>0.17253592089282907</v>
      </c>
      <c r="S205">
        <f>S160/SUM(S160,'Calculations 16to19'!S160,'Calculations 20to24'!S160,'Calculations 25to34'!S160,'Calculations 35to44'!S160,'Calculations 45to54'!S160,'Calculations 65plus'!S160)</f>
        <v>0.17004530022817532</v>
      </c>
      <c r="T205">
        <f>T160/SUM(T160,'Calculations 16to19'!T160,'Calculations 20to24'!T160,'Calculations 25to34'!T160,'Calculations 35to44'!T160,'Calculations 45to54'!T160,'Calculations 65plus'!T160)</f>
        <v>0.16757608045581779</v>
      </c>
      <c r="U205">
        <f>U160/SUM(U160,'Calculations 16to19'!U160,'Calculations 20to24'!U160,'Calculations 25to34'!U160,'Calculations 35to44'!U160,'Calculations 45to54'!U160,'Calculations 65plus'!U160)</f>
        <v>0.1651287640444416</v>
      </c>
      <c r="V205">
        <f>V160/SUM(V160,'Calculations 16to19'!V160,'Calculations 20to24'!V160,'Calculations 25to34'!V160,'Calculations 35to44'!V160,'Calculations 45to54'!V160,'Calculations 65plus'!V160)</f>
        <v>0.16270382241487016</v>
      </c>
      <c r="W205">
        <f>W160/SUM(W160,'Calculations 16to19'!W160,'Calculations 20to24'!W160,'Calculations 25to34'!W160,'Calculations 35to44'!W160,'Calculations 45to54'!W160,'Calculations 65plus'!W160)</f>
        <v>0.16030169639665601</v>
      </c>
      <c r="X205">
        <f>X160/SUM(X160,'Calculations 16to19'!X160,'Calculations 20to24'!X160,'Calculations 25to34'!X160,'Calculations 35to44'!X160,'Calculations 45to54'!X160,'Calculations 65plus'!X160)</f>
        <v>0.15792279671614551</v>
      </c>
      <c r="Y205">
        <f>Y160/SUM(Y160,'Calculations 16to19'!Y160,'Calculations 20to24'!Y160,'Calculations 25to34'!Y160,'Calculations 35to44'!Y160,'Calculations 45to54'!Y160,'Calculations 65plus'!Y160)</f>
        <v>0.15556750451431875</v>
      </c>
      <c r="Z205">
        <f>Z160/SUM(Z160,'Calculations 16to19'!Z160,'Calculations 20to24'!Z160,'Calculations 25to34'!Z160,'Calculations 35to44'!Z160,'Calculations 45to54'!Z160,'Calculations 65plus'!Z160)</f>
        <v>0.15323617189262803</v>
      </c>
      <c r="AA205">
        <f>AA160/SUM(AA160,'Calculations 16to19'!AA160,'Calculations 20to24'!AA160,'Calculations 25to34'!AA160,'Calculations 35to44'!AA160,'Calculations 45to54'!AA160,'Calculations 65plus'!AA160)</f>
        <v>0.15092912248500409</v>
      </c>
      <c r="AB205">
        <f>AB160/SUM(AB160,'Calculations 16to19'!AB160,'Calculations 20to24'!AB160,'Calculations 25to34'!AB160,'Calculations 35to44'!AB160,'Calculations 45to54'!AB160,'Calculations 65plus'!AB160)</f>
        <v>0.14864665205414709</v>
      </c>
      <c r="AC205">
        <f>AC160/SUM(AC160,'Calculations 16to19'!AC160,'Calculations 20to24'!AC160,'Calculations 25to34'!AC160,'Calculations 35to44'!AC160,'Calculations 45to54'!AC160,'Calculations 65plus'!AC160)</f>
        <v>0.14638902911016821</v>
      </c>
      <c r="AD205">
        <f>AD160/SUM(AD160,'Calculations 16to19'!AD160,'Calculations 20to24'!AD160,'Calculations 25to34'!AD160,'Calculations 35to44'!AD160,'Calculations 45to54'!AD160,'Calculations 65plus'!AD160)</f>
        <v>0.14415649554963342</v>
      </c>
      <c r="AE205">
        <f>AE160/SUM(AE160,'Calculations 16to19'!AE160,'Calculations 20to24'!AE160,'Calculations 25to34'!AE160,'Calculations 35to44'!AE160,'Calculations 45to54'!AE160,'Calculations 65plus'!AE160)</f>
        <v>0.14194926731304042</v>
      </c>
      <c r="AF205">
        <f>AF160/SUM(AF160,'Calculations 16to19'!AF160,'Calculations 20to24'!AF160,'Calculations 25to34'!AF160,'Calculations 35to44'!AF160,'Calculations 45to54'!AF160,'Calculations 65plus'!AF160)</f>
        <v>0.13976753505874698</v>
      </c>
    </row>
    <row r="206" spans="1:32" x14ac:dyDescent="0.25">
      <c r="A206" t="s">
        <v>64</v>
      </c>
      <c r="B206">
        <f>B161/SUM(B161,'Calculations 16to19'!B161,'Calculations 20to24'!B161,'Calculations 25to34'!B161,'Calculations 35to44'!B161,'Calculations 45to54'!B161,'Calculations 65plus'!B161)</f>
        <v>0.20223243598161522</v>
      </c>
      <c r="C206">
        <f>C161/SUM(C161,'Calculations 16to19'!C161,'Calculations 20to24'!C161,'Calculations 25to34'!C161,'Calculations 35to44'!C161,'Calculations 45to54'!C161,'Calculations 65plus'!C161)</f>
        <v>0.20096009735385639</v>
      </c>
      <c r="D206">
        <f>D161/SUM(D161,'Calculations 16to19'!D161,'Calculations 20to24'!D161,'Calculations 25to34'!D161,'Calculations 35to44'!D161,'Calculations 45to54'!D161,'Calculations 65plus'!D161)</f>
        <v>0.19753347662092891</v>
      </c>
      <c r="E206">
        <f>E161/SUM(E161,'Calculations 16to19'!E161,'Calculations 20to24'!E161,'Calculations 25to34'!E161,'Calculations 35to44'!E161,'Calculations 45to54'!E161,'Calculations 65plus'!E161)</f>
        <v>0.19367730484465523</v>
      </c>
      <c r="F206">
        <f>F161/SUM(F161,'Calculations 16to19'!F161,'Calculations 20to24'!F161,'Calculations 25to34'!F161,'Calculations 35to44'!F161,'Calculations 45to54'!F161,'Calculations 65plus'!F161)</f>
        <v>0.19087043706154305</v>
      </c>
      <c r="G206">
        <f>G161/SUM(G161,'Calculations 16to19'!G161,'Calculations 20to24'!G161,'Calculations 25to34'!G161,'Calculations 35to44'!G161,'Calculations 45to54'!G161,'Calculations 65plus'!G161)</f>
        <v>0.18974991593130586</v>
      </c>
      <c r="H206">
        <f>H161/SUM(H161,'Calculations 16to19'!H161,'Calculations 20to24'!H161,'Calculations 25to34'!H161,'Calculations 35to44'!H161,'Calculations 45to54'!H161,'Calculations 65plus'!H161)</f>
        <v>0.18893022311573551</v>
      </c>
      <c r="I206">
        <f>I161/SUM(I161,'Calculations 16to19'!I161,'Calculations 20to24'!I161,'Calculations 25to34'!I161,'Calculations 35to44'!I161,'Calculations 45to54'!I161,'Calculations 65plus'!I161)</f>
        <v>0.18569303143044544</v>
      </c>
      <c r="J206">
        <f>J161/SUM(J161,'Calculations 16to19'!J161,'Calculations 20to24'!J161,'Calculations 25to34'!J161,'Calculations 35to44'!J161,'Calculations 45to54'!J161,'Calculations 65plus'!J161)</f>
        <v>0.18018838899458195</v>
      </c>
      <c r="K206">
        <f>K161/SUM(K161,'Calculations 16to19'!K161,'Calculations 20to24'!K161,'Calculations 25to34'!K161,'Calculations 35to44'!K161,'Calculations 45to54'!K161,'Calculations 65plus'!K161)</f>
        <v>0.17415965305989348</v>
      </c>
      <c r="L206">
        <f>L161/SUM(L161,'Calculations 16to19'!L161,'Calculations 20to24'!L161,'Calculations 25to34'!L161,'Calculations 35to44'!L161,'Calculations 45to54'!L161,'Calculations 65plus'!L161)</f>
        <v>0.17580881217252067</v>
      </c>
      <c r="M206">
        <f>M161/SUM(M161,'Calculations 16to19'!M161,'Calculations 20to24'!M161,'Calculations 25to34'!M161,'Calculations 35to44'!M161,'Calculations 45to54'!M161,'Calculations 65plus'!M161)</f>
        <v>0.17329598263383281</v>
      </c>
      <c r="N206">
        <f>N161/SUM(N161,'Calculations 16to19'!N161,'Calculations 20to24'!N161,'Calculations 25to34'!N161,'Calculations 35to44'!N161,'Calculations 45to54'!N161,'Calculations 65plus'!N161)</f>
        <v>0.17080181596786564</v>
      </c>
      <c r="O206">
        <f>O161/SUM(O161,'Calculations 16to19'!O161,'Calculations 20to24'!O161,'Calculations 25to34'!O161,'Calculations 35to44'!O161,'Calculations 45to54'!O161,'Calculations 65plus'!O161)</f>
        <v>0.16832699752805277</v>
      </c>
      <c r="P206">
        <f>P161/SUM(P161,'Calculations 16to19'!P161,'Calculations 20to24'!P161,'Calculations 25to34'!P161,'Calculations 35to44'!P161,'Calculations 45to54'!P161,'Calculations 65plus'!P161)</f>
        <v>0.16587217614965039</v>
      </c>
      <c r="Q206">
        <f>Q161/SUM(Q161,'Calculations 16to19'!Q161,'Calculations 20to24'!Q161,'Calculations 25to34'!Q161,'Calculations 35to44'!Q161,'Calculations 45to54'!Q161,'Calculations 65plus'!Q161)</f>
        <v>0.16343796456901508</v>
      </c>
      <c r="R206">
        <f>R161/SUM(R161,'Calculations 16to19'!R161,'Calculations 20to24'!R161,'Calculations 25to34'!R161,'Calculations 35to44'!R161,'Calculations 45to54'!R161,'Calculations 65plus'!R161)</f>
        <v>0.16102493988460245</v>
      </c>
      <c r="S206">
        <f>S161/SUM(S161,'Calculations 16to19'!S161,'Calculations 20to24'!S161,'Calculations 25to34'!S161,'Calculations 35to44'!S161,'Calculations 45to54'!S161,'Calculations 65plus'!S161)</f>
        <v>0.1586336440580359</v>
      </c>
      <c r="T206">
        <f>T161/SUM(T161,'Calculations 16to19'!T161,'Calculations 20to24'!T161,'Calculations 25to34'!T161,'Calculations 35to44'!T161,'Calculations 45to54'!T161,'Calculations 65plus'!T161)</f>
        <v>0.15626458445344377</v>
      </c>
      <c r="U206">
        <f>U161/SUM(U161,'Calculations 16to19'!U161,'Calculations 20to24'!U161,'Calculations 25to34'!U161,'Calculations 35to44'!U161,'Calculations 45to54'!U161,'Calculations 65plus'!U161)</f>
        <v>0.15391823441313973</v>
      </c>
      <c r="V206">
        <f>V161/SUM(V161,'Calculations 16to19'!V161,'Calculations 20to24'!V161,'Calculations 25to34'!V161,'Calculations 35to44'!V161,'Calculations 45to54'!V161,'Calculations 65plus'!V161)</f>
        <v>0.1515950338676261</v>
      </c>
      <c r="W206">
        <f>W161/SUM(W161,'Calculations 16to19'!W161,'Calculations 20to24'!W161,'Calculations 25to34'!W161,'Calculations 35to44'!W161,'Calculations 45to54'!W161,'Calculations 65plus'!W161)</f>
        <v>0.14929538997777758</v>
      </c>
      <c r="X206">
        <f>X161/SUM(X161,'Calculations 16to19'!X161,'Calculations 20to24'!X161,'Calculations 25to34'!X161,'Calculations 35to44'!X161,'Calculations 45to54'!X161,'Calculations 65plus'!X161)</f>
        <v>0.14701967780701397</v>
      </c>
      <c r="Y206">
        <f>Y161/SUM(Y161,'Calculations 16to19'!Y161,'Calculations 20to24'!Y161,'Calculations 25to34'!Y161,'Calculations 35to44'!Y161,'Calculations 45to54'!Y161,'Calculations 65plus'!Y161)</f>
        <v>0.14476824102118874</v>
      </c>
      <c r="Z206">
        <f>Z161/SUM(Z161,'Calculations 16to19'!Z161,'Calculations 20to24'!Z161,'Calculations 25to34'!Z161,'Calculations 35to44'!Z161,'Calculations 45to54'!Z161,'Calculations 65plus'!Z161)</f>
        <v>0.14254139261387441</v>
      </c>
      <c r="AA206">
        <f>AA161/SUM(AA161,'Calculations 16to19'!AA161,'Calculations 20to24'!AA161,'Calculations 25to34'!AA161,'Calculations 35to44'!AA161,'Calculations 45to54'!AA161,'Calculations 65plus'!AA161)</f>
        <v>0.14033941565469674</v>
      </c>
      <c r="AB206">
        <f>AB161/SUM(AB161,'Calculations 16to19'!AB161,'Calculations 20to24'!AB161,'Calculations 25to34'!AB161,'Calculations 35to44'!AB161,'Calculations 45to54'!AB161,'Calculations 65plus'!AB161)</f>
        <v>0.13816256405835214</v>
      </c>
      <c r="AC206">
        <f>AC161/SUM(AC161,'Calculations 16to19'!AC161,'Calculations 20to24'!AC161,'Calculations 25to34'!AC161,'Calculations 35to44'!AC161,'Calculations 45to54'!AC161,'Calculations 65plus'!AC161)</f>
        <v>0.1360110633719285</v>
      </c>
      <c r="AD206">
        <f>AD161/SUM(AD161,'Calculations 16to19'!AD161,'Calculations 20to24'!AD161,'Calculations 25to34'!AD161,'Calculations 35to44'!AD161,'Calculations 45to54'!AD161,'Calculations 65plus'!AD161)</f>
        <v>0.1338851115781674</v>
      </c>
      <c r="AE206">
        <f>AE161/SUM(AE161,'Calculations 16to19'!AE161,'Calculations 20to24'!AE161,'Calculations 25to34'!AE161,'Calculations 35to44'!AE161,'Calculations 45to54'!AE161,'Calculations 65plus'!AE161)</f>
        <v>0.13178487991232535</v>
      </c>
      <c r="AF206">
        <f>AF161/SUM(AF161,'Calculations 16to19'!AF161,'Calculations 20to24'!AF161,'Calculations 25to34'!AF161,'Calculations 35to44'!AF161,'Calculations 45to54'!AF161,'Calculations 65plus'!AF161)</f>
        <v>0.12971051369031608</v>
      </c>
    </row>
    <row r="207" spans="1:32" x14ac:dyDescent="0.25">
      <c r="A207" t="s">
        <v>66</v>
      </c>
      <c r="B207">
        <f>B162/SUM(B162,'Calculations 16to19'!B162,'Calculations 20to24'!B162,'Calculations 25to34'!B162,'Calculations 35to44'!B162,'Calculations 45to54'!B162,'Calculations 65plus'!B162)</f>
        <v>0.22506738544474386</v>
      </c>
      <c r="C207">
        <f>C162/SUM(C162,'Calculations 16to19'!C162,'Calculations 20to24'!C162,'Calculations 25to34'!C162,'Calculations 35to44'!C162,'Calculations 45to54'!C162,'Calculations 65plus'!C162)</f>
        <v>0.22359946871000597</v>
      </c>
      <c r="D207">
        <f>D162/SUM(D162,'Calculations 16to19'!D162,'Calculations 20to24'!D162,'Calculations 25to34'!D162,'Calculations 35to44'!D162,'Calculations 45to54'!D162,'Calculations 65plus'!D162)</f>
        <v>0.21981593519278533</v>
      </c>
      <c r="E207">
        <f>E162/SUM(E162,'Calculations 16to19'!E162,'Calculations 20to24'!E162,'Calculations 25to34'!E162,'Calculations 35to44'!E162,'Calculations 45to54'!E162,'Calculations 65plus'!E162)</f>
        <v>0.2156204207786373</v>
      </c>
      <c r="F207">
        <f>F162/SUM(F162,'Calculations 16to19'!F162,'Calculations 20to24'!F162,'Calculations 25to34'!F162,'Calculations 35to44'!F162,'Calculations 45to54'!F162,'Calculations 65plus'!F162)</f>
        <v>0.21261959631746061</v>
      </c>
      <c r="G207">
        <f>G162/SUM(G162,'Calculations 16to19'!G162,'Calculations 20to24'!G162,'Calculations 25to34'!G162,'Calculations 35to44'!G162,'Calculations 45to54'!G162,'Calculations 65plus'!G162)</f>
        <v>0.21150790862306837</v>
      </c>
      <c r="H207">
        <f>H162/SUM(H162,'Calculations 16to19'!H162,'Calculations 20to24'!H162,'Calculations 25to34'!H162,'Calculations 35to44'!H162,'Calculations 45to54'!H162,'Calculations 65plus'!H162)</f>
        <v>0.21077856444140181</v>
      </c>
      <c r="I207">
        <f>I162/SUM(I162,'Calculations 16to19'!I162,'Calculations 20to24'!I162,'Calculations 25to34'!I162,'Calculations 35to44'!I162,'Calculations 45to54'!I162,'Calculations 65plus'!I162)</f>
        <v>0.20747119498239033</v>
      </c>
      <c r="J207">
        <f>J162/SUM(J162,'Calculations 16to19'!J162,'Calculations 20to24'!J162,'Calculations 25to34'!J162,'Calculations 35to44'!J162,'Calculations 45to54'!J162,'Calculations 65plus'!J162)</f>
        <v>0.20162698441932664</v>
      </c>
      <c r="K207">
        <f>K162/SUM(K162,'Calculations 16to19'!K162,'Calculations 20to24'!K162,'Calculations 25to34'!K162,'Calculations 35to44'!K162,'Calculations 45to54'!K162,'Calculations 65plus'!K162)</f>
        <v>0.1951183585299299</v>
      </c>
      <c r="L207">
        <f>L162/SUM(L162,'Calculations 16to19'!L162,'Calculations 20to24'!L162,'Calculations 25to34'!L162,'Calculations 35to44'!L162,'Calculations 45to54'!L162,'Calculations 65plus'!L162)</f>
        <v>0.19680915992671522</v>
      </c>
      <c r="M207">
        <f>M162/SUM(M162,'Calculations 16to19'!M162,'Calculations 20to24'!M162,'Calculations 25to34'!M162,'Calculations 35to44'!M162,'Calculations 45to54'!M162,'Calculations 65plus'!M162)</f>
        <v>0.19412224553784069</v>
      </c>
      <c r="N207">
        <f>N162/SUM(N162,'Calculations 16to19'!N162,'Calculations 20to24'!N162,'Calculations 25to34'!N162,'Calculations 35to44'!N162,'Calculations 45to54'!N162,'Calculations 65plus'!N162)</f>
        <v>0.19145267665898394</v>
      </c>
      <c r="O207">
        <f>O162/SUM(O162,'Calculations 16to19'!O162,'Calculations 20to24'!O162,'Calculations 25to34'!O162,'Calculations 35to44'!O162,'Calculations 45to54'!O162,'Calculations 65plus'!O162)</f>
        <v>0.18880119193165029</v>
      </c>
      <c r="P207">
        <f>P162/SUM(P162,'Calculations 16to19'!P162,'Calculations 20to24'!P162,'Calculations 25to34'!P162,'Calculations 35to44'!P162,'Calculations 45to54'!P162,'Calculations 65plus'!P162)</f>
        <v>0.18616849505615313</v>
      </c>
      <c r="Q207">
        <f>Q162/SUM(Q162,'Calculations 16to19'!Q162,'Calculations 20to24'!Q162,'Calculations 25to34'!Q162,'Calculations 35to44'!Q162,'Calculations 45to54'!Q162,'Calculations 65plus'!Q162)</f>
        <v>0.18355525513559387</v>
      </c>
      <c r="R207">
        <f>R162/SUM(R162,'Calculations 16to19'!R162,'Calculations 20to24'!R162,'Calculations 25to34'!R162,'Calculations 35to44'!R162,'Calculations 45to54'!R162,'Calculations 65plus'!R162)</f>
        <v>0.18096210705587468</v>
      </c>
      <c r="S207">
        <f>S162/SUM(S162,'Calculations 16to19'!S162,'Calculations 20to24'!S162,'Calculations 25to34'!S162,'Calculations 35to44'!S162,'Calculations 45to54'!S162,'Calculations 65plus'!S162)</f>
        <v>0.17838965190038511</v>
      </c>
      <c r="T207">
        <f>T162/SUM(T162,'Calculations 16to19'!T162,'Calculations 20to24'!T162,'Calculations 25to34'!T162,'Calculations 35to44'!T162,'Calculations 45to54'!T162,'Calculations 65plus'!T162)</f>
        <v>0.17583845739791329</v>
      </c>
      <c r="U207">
        <f>U162/SUM(U162,'Calculations 16to19'!U162,'Calculations 20to24'!U162,'Calculations 25to34'!U162,'Calculations 35to44'!U162,'Calculations 45to54'!U162,'Calculations 65plus'!U162)</f>
        <v>0.17330905840226316</v>
      </c>
      <c r="V207">
        <f>V162/SUM(V162,'Calculations 16to19'!V162,'Calculations 20to24'!V162,'Calculations 25to34'!V162,'Calculations 35to44'!V162,'Calculations 45to54'!V162,'Calculations 65plus'!V162)</f>
        <v>0.1708019574020091</v>
      </c>
      <c r="W207">
        <f>W162/SUM(W162,'Calculations 16to19'!W162,'Calculations 20to24'!W162,'Calculations 25to34'!W162,'Calculations 35to44'!W162,'Calculations 45to54'!W162,'Calculations 65plus'!W162)</f>
        <v>0.16831762505872769</v>
      </c>
      <c r="X207">
        <f>X162/SUM(X162,'Calculations 16to19'!X162,'Calculations 20to24'!X162,'Calculations 25to34'!X162,'Calculations 35to44'!X162,'Calculations 45to54'!X162,'Calculations 65plus'!X162)</f>
        <v>0.1658565007720334</v>
      </c>
      <c r="Y207">
        <f>Y162/SUM(Y162,'Calculations 16to19'!Y162,'Calculations 20to24'!Y162,'Calculations 25to34'!Y162,'Calculations 35to44'!Y162,'Calculations 45to54'!Y162,'Calculations 65plus'!Y162)</f>
        <v>0.16341899326967671</v>
      </c>
      <c r="Z207">
        <f>Z162/SUM(Z162,'Calculations 16to19'!Z162,'Calculations 20to24'!Z162,'Calculations 25to34'!Z162,'Calculations 35to44'!Z162,'Calculations 45to54'!Z162,'Calculations 65plus'!Z162)</f>
        <v>0.16100548122093239</v>
      </c>
      <c r="AA207">
        <f>AA162/SUM(AA162,'Calculations 16to19'!AA162,'Calculations 20to24'!AA162,'Calculations 25to34'!AA162,'Calculations 35to44'!AA162,'Calculations 45to54'!AA162,'Calculations 65plus'!AA162)</f>
        <v>0.15861631387148287</v>
      </c>
      <c r="AB207">
        <f>AB162/SUM(AB162,'Calculations 16to19'!AB162,'Calculations 20to24'!AB162,'Calculations 25to34'!AB162,'Calculations 35to44'!AB162,'Calculations 45to54'!AB162,'Calculations 65plus'!AB162)</f>
        <v>0.15625181169798483</v>
      </c>
      <c r="AC207">
        <f>AC162/SUM(AC162,'Calculations 16to19'!AC162,'Calculations 20to24'!AC162,'Calculations 25to34'!AC162,'Calculations 35to44'!AC162,'Calculations 45to54'!AC162,'Calculations 65plus'!AC162)</f>
        <v>0.15391226708048525</v>
      </c>
      <c r="AD207">
        <f>AD162/SUM(AD162,'Calculations 16to19'!AD162,'Calculations 20to24'!AD162,'Calculations 25to34'!AD162,'Calculations 35to44'!AD162,'Calculations 45to54'!AD162,'Calculations 65plus'!AD162)</f>
        <v>0.15159794499086024</v>
      </c>
      <c r="AE207">
        <f>AE162/SUM(AE162,'Calculations 16to19'!AE162,'Calculations 20to24'!AE162,'Calculations 25to34'!AE162,'Calculations 35to44'!AE162,'Calculations 45to54'!AE162,'Calculations 65plus'!AE162)</f>
        <v>0.1493090836954567</v>
      </c>
      <c r="AF207">
        <f>AF162/SUM(AF162,'Calculations 16to19'!AF162,'Calculations 20to24'!AF162,'Calculations 25to34'!AF162,'Calculations 35to44'!AF162,'Calculations 45to54'!AF162,'Calculations 65plus'!AF162)</f>
        <v>0.14704589547011737</v>
      </c>
    </row>
    <row r="208" spans="1:32" x14ac:dyDescent="0.25">
      <c r="A208" t="s">
        <v>68</v>
      </c>
      <c r="B208">
        <f>B163/SUM(B163,'Calculations 16to19'!B163,'Calculations 20to24'!B163,'Calculations 25to34'!B163,'Calculations 35to44'!B163,'Calculations 45to54'!B163,'Calculations 65plus'!B163)</f>
        <v>0.16161616161616157</v>
      </c>
      <c r="C208">
        <f>C163/SUM(C163,'Calculations 16to19'!C163,'Calculations 20to24'!C163,'Calculations 25to34'!C163,'Calculations 35to44'!C163,'Calculations 45to54'!C163,'Calculations 65plus'!C163)</f>
        <v>0.16031945050549459</v>
      </c>
      <c r="D208">
        <f>D163/SUM(D163,'Calculations 16to19'!D163,'Calculations 20to24'!D163,'Calculations 25to34'!D163,'Calculations 35to44'!D163,'Calculations 45to54'!D163,'Calculations 65plus'!D163)</f>
        <v>0.15738731920634141</v>
      </c>
      <c r="E208">
        <f>E163/SUM(E163,'Calculations 16to19'!E163,'Calculations 20to24'!E163,'Calculations 25to34'!E163,'Calculations 35to44'!E163,'Calculations 45to54'!E163,'Calculations 65plus'!E163)</f>
        <v>0.15421480529129847</v>
      </c>
      <c r="F208">
        <f>F163/SUM(F163,'Calculations 16to19'!F163,'Calculations 20to24'!F163,'Calculations 25to34'!F163,'Calculations 35to44'!F163,'Calculations 45to54'!F163,'Calculations 65plus'!F163)</f>
        <v>0.15198196069122899</v>
      </c>
      <c r="G208">
        <f>G163/SUM(G163,'Calculations 16to19'!G163,'Calculations 20to24'!G163,'Calculations 25to34'!G163,'Calculations 35to44'!G163,'Calculations 45to54'!G163,'Calculations 65plus'!G163)</f>
        <v>0.15121395682029962</v>
      </c>
      <c r="H208">
        <f>H163/SUM(H163,'Calculations 16to19'!H163,'Calculations 20to24'!H163,'Calculations 25to34'!H163,'Calculations 35to44'!H163,'Calculations 45to54'!H163,'Calculations 65plus'!H163)</f>
        <v>0.1507527180883417</v>
      </c>
      <c r="I208">
        <f>I163/SUM(I163,'Calculations 16to19'!I163,'Calculations 20to24'!I163,'Calculations 25to34'!I163,'Calculations 35to44'!I163,'Calculations 45to54'!I163,'Calculations 65plus'!I163)</f>
        <v>0.14848528882786025</v>
      </c>
      <c r="J208">
        <f>J163/SUM(J163,'Calculations 16to19'!J163,'Calculations 20to24'!J163,'Calculations 25to34'!J163,'Calculations 35to44'!J163,'Calculations 45to54'!J163,'Calculations 65plus'!J163)</f>
        <v>0.14438105934032716</v>
      </c>
      <c r="K208">
        <f>K163/SUM(K163,'Calculations 16to19'!K163,'Calculations 20to24'!K163,'Calculations 25to34'!K163,'Calculations 35to44'!K163,'Calculations 45to54'!K163,'Calculations 65plus'!K163)</f>
        <v>0.13978336285994034</v>
      </c>
      <c r="L208">
        <f>L163/SUM(L163,'Calculations 16to19'!L163,'Calculations 20to24'!L163,'Calculations 25to34'!L163,'Calculations 35to44'!L163,'Calculations 45to54'!L163,'Calculations 65plus'!L163)</f>
        <v>0.14073689088617439</v>
      </c>
      <c r="M208">
        <f>M163/SUM(M163,'Calculations 16to19'!M163,'Calculations 20to24'!M163,'Calculations 25to34'!M163,'Calculations 35to44'!M163,'Calculations 45to54'!M163,'Calculations 65plus'!M163)</f>
        <v>0.13880248082775096</v>
      </c>
      <c r="N208">
        <f>N163/SUM(N163,'Calculations 16to19'!N163,'Calculations 20to24'!N163,'Calculations 25to34'!N163,'Calculations 35to44'!N163,'Calculations 45to54'!N163,'Calculations 65plus'!N163)</f>
        <v>0.13688562138525856</v>
      </c>
      <c r="O208">
        <f>O163/SUM(O163,'Calculations 16to19'!O163,'Calculations 20to24'!O163,'Calculations 25to34'!O163,'Calculations 35to44'!O163,'Calculations 45to54'!O163,'Calculations 65plus'!O163)</f>
        <v>0.13498651526158628</v>
      </c>
      <c r="P208">
        <f>P163/SUM(P163,'Calculations 16to19'!P163,'Calculations 20to24'!P163,'Calculations 25to34'!P163,'Calculations 35to44'!P163,'Calculations 45to54'!P163,'Calculations 65plus'!P163)</f>
        <v>0.13310535244295282</v>
      </c>
      <c r="Q208">
        <f>Q163/SUM(Q163,'Calculations 16to19'!Q163,'Calculations 20to24'!Q163,'Calculations 25to34'!Q163,'Calculations 35to44'!Q163,'Calculations 45to54'!Q163,'Calculations 65plus'!Q163)</f>
        <v>0.13124231021425081</v>
      </c>
      <c r="R208">
        <f>R163/SUM(R163,'Calculations 16to19'!R163,'Calculations 20to24'!R163,'Calculations 25to34'!R163,'Calculations 35to44'!R163,'Calculations 45to54'!R163,'Calculations 65plus'!R163)</f>
        <v>0.12939755319334148</v>
      </c>
      <c r="S208">
        <f>S163/SUM(S163,'Calculations 16to19'!S163,'Calculations 20to24'!S163,'Calculations 25to34'!S163,'Calculations 35to44'!S163,'Calculations 45to54'!S163,'Calculations 65plus'!S163)</f>
        <v>0.1275712333843127</v>
      </c>
      <c r="T208">
        <f>T163/SUM(T163,'Calculations 16to19'!T163,'Calculations 20to24'!T163,'Calculations 25to34'!T163,'Calculations 35to44'!T163,'Calculations 45to54'!T163,'Calculations 65plus'!T163)</f>
        <v>0.12576349024956079</v>
      </c>
      <c r="U208">
        <f>U163/SUM(U163,'Calculations 16to19'!U163,'Calculations 20to24'!U163,'Calculations 25to34'!U163,'Calculations 35to44'!U163,'Calculations 45to54'!U163,'Calculations 65plus'!U163)</f>
        <v>0.123974450800431</v>
      </c>
      <c r="V208">
        <f>V163/SUM(V163,'Calculations 16to19'!V163,'Calculations 20to24'!V163,'Calculations 25to34'!V163,'Calculations 35to44'!V163,'Calculations 45to54'!V163,'Calculations 65plus'!V163)</f>
        <v>0.12220422970604264</v>
      </c>
      <c r="W208">
        <f>W163/SUM(W163,'Calculations 16to19'!W163,'Calculations 20to24'!W163,'Calculations 25to34'!W163,'Calculations 35to44'!W163,'Calculations 45to54'!W163,'Calculations 65plus'!W163)</f>
        <v>0.12045292941980021</v>
      </c>
      <c r="X208">
        <f>X163/SUM(X163,'Calculations 16to19'!X163,'Calculations 20to24'!X163,'Calculations 25to34'!X163,'Calculations 35to44'!X163,'Calculations 45to54'!X163,'Calculations 65plus'!X163)</f>
        <v>0.11872064032302417</v>
      </c>
      <c r="Y208">
        <f>Y163/SUM(Y163,'Calculations 16to19'!Y163,'Calculations 20to24'!Y163,'Calculations 25to34'!Y163,'Calculations 35to44'!Y163,'Calculations 45to54'!Y163,'Calculations 65plus'!Y163)</f>
        <v>0.11700744088503565</v>
      </c>
      <c r="Z208">
        <f>Z163/SUM(Z163,'Calculations 16to19'!Z163,'Calculations 20to24'!Z163,'Calculations 25to34'!Z163,'Calculations 35to44'!Z163,'Calculations 45to54'!Z163,'Calculations 65plus'!Z163)</f>
        <v>0.11531339783896555</v>
      </c>
      <c r="AA208">
        <f>AA163/SUM(AA163,'Calculations 16to19'!AA163,'Calculations 20to24'!AA163,'Calculations 25to34'!AA163,'Calculations 35to44'!AA163,'Calculations 45to54'!AA163,'Calculations 65plus'!AA163)</f>
        <v>0.11363856637249919</v>
      </c>
      <c r="AB208">
        <f>AB163/SUM(AB163,'Calculations 16to19'!AB163,'Calculations 20to24'!AB163,'Calculations 25to34'!AB163,'Calculations 35to44'!AB163,'Calculations 45to54'!AB163,'Calculations 65plus'!AB163)</f>
        <v>0.11198299033272154</v>
      </c>
      <c r="AC208">
        <f>AC163/SUM(AC163,'Calculations 16to19'!AC163,'Calculations 20to24'!AC163,'Calculations 25to34'!AC163,'Calculations 35to44'!AC163,'Calculations 45to54'!AC163,'Calculations 65plus'!AC163)</f>
        <v>0.11034670244417731</v>
      </c>
      <c r="AD208">
        <f>AD163/SUM(AD163,'Calculations 16to19'!AD163,'Calculations 20to24'!AD163,'Calculations 25to34'!AD163,'Calculations 35to44'!AD163,'Calculations 45to54'!AD163,'Calculations 65plus'!AD163)</f>
        <v>0.10872972453924089</v>
      </c>
      <c r="AE208">
        <f>AE163/SUM(AE163,'Calculations 16to19'!AE163,'Calculations 20to24'!AE163,'Calculations 25to34'!AE163,'Calculations 35to44'!AE163,'Calculations 45to54'!AE163,'Calculations 65plus'!AE163)</f>
        <v>0.10713206779986349</v>
      </c>
      <c r="AF208">
        <f>AF163/SUM(AF163,'Calculations 16to19'!AF163,'Calculations 20to24'!AF163,'Calculations 25to34'!AF163,'Calculations 35to44'!AF163,'Calculations 45to54'!AF163,'Calculations 65plus'!AF163)</f>
        <v>0.1055537330097453</v>
      </c>
    </row>
    <row r="209" spans="1:32" x14ac:dyDescent="0.25">
      <c r="A209" t="s">
        <v>70</v>
      </c>
      <c r="B209">
        <f>B164/SUM(B164,'Calculations 16to19'!B164,'Calculations 20to24'!B164,'Calculations 25to34'!B164,'Calculations 35to44'!B164,'Calculations 45to54'!B164,'Calculations 65plus'!B164)</f>
        <v>0.23076923076923078</v>
      </c>
      <c r="C209">
        <f>C164/SUM(C164,'Calculations 16to19'!C164,'Calculations 20to24'!C164,'Calculations 25to34'!C164,'Calculations 35to44'!C164,'Calculations 45to54'!C164,'Calculations 65plus'!C164)</f>
        <v>0.22940059013949873</v>
      </c>
      <c r="D209">
        <f>D164/SUM(D164,'Calculations 16to19'!D164,'Calculations 20to24'!D164,'Calculations 25to34'!D164,'Calculations 35to44'!D164,'Calculations 45to54'!D164,'Calculations 65plus'!D164)</f>
        <v>0.22554211829155429</v>
      </c>
      <c r="E209">
        <f>E164/SUM(E164,'Calculations 16to19'!E164,'Calculations 20to24'!E164,'Calculations 25to34'!E164,'Calculations 35to44'!E164,'Calculations 45to54'!E164,'Calculations 65plus'!E164)</f>
        <v>0.22120502868637773</v>
      </c>
      <c r="F209">
        <f>F164/SUM(F164,'Calculations 16to19'!F164,'Calculations 20to24'!F164,'Calculations 25to34'!F164,'Calculations 35to44'!F164,'Calculations 45to54'!F164,'Calculations 65plus'!F164)</f>
        <v>0.21805168759945445</v>
      </c>
      <c r="G209">
        <f>G164/SUM(G164,'Calculations 16to19'!G164,'Calculations 20to24'!G164,'Calculations 25to34'!G164,'Calculations 35to44'!G164,'Calculations 45to54'!G164,'Calculations 65plus'!G164)</f>
        <v>0.21673394929395645</v>
      </c>
      <c r="H209">
        <f>H164/SUM(H164,'Calculations 16to19'!H164,'Calculations 20to24'!H164,'Calculations 25to34'!H164,'Calculations 35to44'!H164,'Calculations 45to54'!H164,'Calculations 65plus'!H164)</f>
        <v>0.21580349083956299</v>
      </c>
      <c r="I209">
        <f>I164/SUM(I164,'Calculations 16to19'!I164,'Calculations 20to24'!I164,'Calculations 25to34'!I164,'Calculations 35to44'!I164,'Calculations 45to54'!I164,'Calculations 65plus'!I164)</f>
        <v>0.21216233979184493</v>
      </c>
      <c r="J209">
        <f>J164/SUM(J164,'Calculations 16to19'!J164,'Calculations 20to24'!J164,'Calculations 25to34'!J164,'Calculations 35to44'!J164,'Calculations 45to54'!J164,'Calculations 65plus'!J164)</f>
        <v>0.20590063932149247</v>
      </c>
      <c r="K209">
        <f>K164/SUM(K164,'Calculations 16to19'!K164,'Calculations 20to24'!K164,'Calculations 25to34'!K164,'Calculations 35to44'!K164,'Calculations 45to54'!K164,'Calculations 65plus'!K164)</f>
        <v>0.19896766374346364</v>
      </c>
      <c r="L209">
        <f>L164/SUM(L164,'Calculations 16to19'!L164,'Calculations 20to24'!L164,'Calculations 25to34'!L164,'Calculations 35to44'!L164,'Calculations 45to54'!L164,'Calculations 65plus'!L164)</f>
        <v>0.20092385725269266</v>
      </c>
      <c r="M209">
        <f>M164/SUM(M164,'Calculations 16to19'!M164,'Calculations 20to24'!M164,'Calculations 25to34'!M164,'Calculations 35to44'!M164,'Calculations 45to54'!M164,'Calculations 65plus'!M164)</f>
        <v>0.19806768029013636</v>
      </c>
      <c r="N209">
        <f>N164/SUM(N164,'Calculations 16to19'!N164,'Calculations 20to24'!N164,'Calculations 25to34'!N164,'Calculations 35to44'!N164,'Calculations 45to54'!N164,'Calculations 65plus'!N164)</f>
        <v>0.1952305504177213</v>
      </c>
      <c r="O209">
        <f>O164/SUM(O164,'Calculations 16to19'!O164,'Calculations 20to24'!O164,'Calculations 25to34'!O164,'Calculations 35to44'!O164,'Calculations 45to54'!O164,'Calculations 65plus'!O164)</f>
        <v>0.192413353303969</v>
      </c>
      <c r="P209">
        <f>P164/SUM(P164,'Calculations 16to19'!P164,'Calculations 20to24'!P164,'Calculations 25to34'!P164,'Calculations 35to44'!P164,'Calculations 45to54'!P164,'Calculations 65plus'!P164)</f>
        <v>0.18961693123002607</v>
      </c>
      <c r="Q209">
        <f>Q164/SUM(Q164,'Calculations 16to19'!Q164,'Calculations 20to24'!Q164,'Calculations 25to34'!Q164,'Calculations 35to44'!Q164,'Calculations 45to54'!Q164,'Calculations 65plus'!Q164)</f>
        <v>0.18684208346952222</v>
      </c>
      <c r="R209">
        <f>R164/SUM(R164,'Calculations 16to19'!R164,'Calculations 20to24'!R164,'Calculations 25to34'!R164,'Calculations 35to44'!R164,'Calculations 45to54'!R164,'Calculations 65plus'!R164)</f>
        <v>0.18408956672475216</v>
      </c>
      <c r="S209">
        <f>S164/SUM(S164,'Calculations 16to19'!S164,'Calculations 20to24'!S164,'Calculations 25to34'!S164,'Calculations 35to44'!S164,'Calculations 45to54'!S164,'Calculations 65plus'!S164)</f>
        <v>0.18136009561695607</v>
      </c>
      <c r="T209">
        <f>T164/SUM(T164,'Calculations 16to19'!T164,'Calculations 20to24'!T164,'Calculations 25to34'!T164,'Calculations 35to44'!T164,'Calculations 45to54'!T164,'Calculations 65plus'!T164)</f>
        <v>0.17865434322832499</v>
      </c>
      <c r="U209">
        <f>U164/SUM(U164,'Calculations 16to19'!U164,'Calculations 20to24'!U164,'Calculations 25to34'!U164,'Calculations 35to44'!U164,'Calculations 45to54'!U164,'Calculations 65plus'!U164)</f>
        <v>0.17597294169324174</v>
      </c>
      <c r="V209">
        <f>V164/SUM(V164,'Calculations 16to19'!V164,'Calculations 20to24'!V164,'Calculations 25to34'!V164,'Calculations 35to44'!V164,'Calculations 45to54'!V164,'Calculations 65plus'!V164)</f>
        <v>0.17331648283616746</v>
      </c>
      <c r="W209">
        <f>W164/SUM(W164,'Calculations 16to19'!W164,'Calculations 20to24'!W164,'Calculations 25to34'!W164,'Calculations 35to44'!W164,'Calculations 45to54'!W164,'Calculations 65plus'!W164)</f>
        <v>0.17068551885346714</v>
      </c>
      <c r="X209">
        <f>X164/SUM(X164,'Calculations 16to19'!X164,'Calculations 20to24'!X164,'Calculations 25to34'!X164,'Calculations 35to44'!X164,'Calculations 45to54'!X164,'Calculations 65plus'!X164)</f>
        <v>0.16808056303641511</v>
      </c>
      <c r="Y209">
        <f>Y164/SUM(Y164,'Calculations 16to19'!Y164,'Calculations 20to24'!Y164,'Calculations 25to34'!Y164,'Calculations 35to44'!Y164,'Calculations 45to54'!Y164,'Calculations 65plus'!Y164)</f>
        <v>0.16550209053253909</v>
      </c>
      <c r="Z209">
        <f>Z164/SUM(Z164,'Calculations 16to19'!Z164,'Calculations 20to24'!Z164,'Calculations 25to34'!Z164,'Calculations 35to44'!Z164,'Calculations 45to54'!Z164,'Calculations 65plus'!Z164)</f>
        <v>0.1629505391424122</v>
      </c>
      <c r="AA209">
        <f>AA164/SUM(AA164,'Calculations 16to19'!AA164,'Calculations 20to24'!AA164,'Calculations 25to34'!AA164,'Calculations 35to44'!AA164,'Calculations 45to54'!AA164,'Calculations 65plus'!AA164)</f>
        <v>0.1604263101489746</v>
      </c>
      <c r="AB209">
        <f>AB164/SUM(AB164,'Calculations 16to19'!AB164,'Calculations 20to24'!AB164,'Calculations 25to34'!AB164,'Calculations 35to44'!AB164,'Calculations 45to54'!AB164,'Calculations 65plus'!AB164)</f>
        <v>0.15792976917644716</v>
      </c>
      <c r="AC209">
        <f>AC164/SUM(AC164,'Calculations 16to19'!AC164,'Calculations 20to24'!AC164,'Calculations 25to34'!AC164,'Calculations 35to44'!AC164,'Calculations 45to54'!AC164,'Calculations 65plus'!AC164)</f>
        <v>0.15546124707588233</v>
      </c>
      <c r="AD209">
        <f>AD164/SUM(AD164,'Calculations 16to19'!AD164,'Calculations 20to24'!AD164,'Calculations 25to34'!AD164,'Calculations 35to44'!AD164,'Calculations 45to54'!AD164,'Calculations 65plus'!AD164)</f>
        <v>0.15302104083442183</v>
      </c>
      <c r="AE209">
        <f>AE164/SUM(AE164,'Calculations 16to19'!AE164,'Calculations 20to24'!AE164,'Calculations 25to34'!AE164,'Calculations 35to44'!AE164,'Calculations 45to54'!AE164,'Calculations 65plus'!AE164)</f>
        <v>0.15060941450534523</v>
      </c>
      <c r="AF209">
        <f>AF164/SUM(AF164,'Calculations 16to19'!AF164,'Calculations 20to24'!AF164,'Calculations 25to34'!AF164,'Calculations 35to44'!AF164,'Calculations 45to54'!AF164,'Calculations 65plus'!AF164)</f>
        <v>0.14822660015602906</v>
      </c>
    </row>
    <row r="210" spans="1:32" x14ac:dyDescent="0.25">
      <c r="A210" t="s">
        <v>72</v>
      </c>
      <c r="B210">
        <f>B165/SUM(B165,'Calculations 16to19'!B165,'Calculations 20to24'!B165,'Calculations 25to34'!B165,'Calculations 35to44'!B165,'Calculations 45to54'!B165,'Calculations 65plus'!B165)</f>
        <v>0.1715027347733383</v>
      </c>
      <c r="C210">
        <f>C165/SUM(C165,'Calculations 16to19'!C165,'Calculations 20to24'!C165,'Calculations 25to34'!C165,'Calculations 35to44'!C165,'Calculations 45to54'!C165,'Calculations 65plus'!C165)</f>
        <v>0.17034338736924889</v>
      </c>
      <c r="D210">
        <f>D165/SUM(D165,'Calculations 16to19'!D165,'Calculations 20to24'!D165,'Calculations 25to34'!D165,'Calculations 35to44'!D165,'Calculations 45to54'!D165,'Calculations 65plus'!D165)</f>
        <v>0.16739064105505774</v>
      </c>
      <c r="E210">
        <f>E165/SUM(E165,'Calculations 16to19'!E165,'Calculations 20to24'!E165,'Calculations 25to34'!E165,'Calculations 35to44'!E165,'Calculations 45to54'!E165,'Calculations 65plus'!E165)</f>
        <v>0.16408745020811863</v>
      </c>
      <c r="F210">
        <f>F165/SUM(F165,'Calculations 16to19'!F165,'Calculations 20to24'!F165,'Calculations 25to34'!F165,'Calculations 35to44'!F165,'Calculations 45to54'!F165,'Calculations 65plus'!F165)</f>
        <v>0.16169736131835863</v>
      </c>
      <c r="G210">
        <f>G165/SUM(G165,'Calculations 16to19'!G165,'Calculations 20to24'!G165,'Calculations 25to34'!G165,'Calculations 35to44'!G165,'Calculations 45to54'!G165,'Calculations 65plus'!G165)</f>
        <v>0.16080359517647391</v>
      </c>
      <c r="H210">
        <f>H165/SUM(H165,'Calculations 16to19'!H165,'Calculations 20to24'!H165,'Calculations 25to34'!H165,'Calculations 35to44'!H165,'Calculations 45to54'!H165,'Calculations 65plus'!H165)</f>
        <v>0.16014779295836501</v>
      </c>
      <c r="I210">
        <f>I165/SUM(I165,'Calculations 16to19'!I165,'Calculations 20to24'!I165,'Calculations 25to34'!I165,'Calculations 35to44'!I165,'Calculations 45to54'!I165,'Calculations 65plus'!I165)</f>
        <v>0.15747600924372304</v>
      </c>
      <c r="J210">
        <f>J165/SUM(J165,'Calculations 16to19'!J165,'Calculations 20to24'!J165,'Calculations 25to34'!J165,'Calculations 35to44'!J165,'Calculations 45to54'!J165,'Calculations 65plus'!J165)</f>
        <v>0.15291162637684794</v>
      </c>
      <c r="K210">
        <f>K165/SUM(K165,'Calculations 16to19'!K165,'Calculations 20to24'!K165,'Calculations 25to34'!K165,'Calculations 35to44'!K165,'Calculations 45to54'!K165,'Calculations 65plus'!K165)</f>
        <v>0.14791041639472116</v>
      </c>
      <c r="L210">
        <f>L165/SUM(L165,'Calculations 16to19'!L165,'Calculations 20to24'!L165,'Calculations 25to34'!L165,'Calculations 35to44'!L165,'Calculations 45to54'!L165,'Calculations 65plus'!L165)</f>
        <v>0.14917296479815043</v>
      </c>
      <c r="M210">
        <f>M165/SUM(M165,'Calculations 16to19'!M165,'Calculations 20to24'!M165,'Calculations 25to34'!M165,'Calculations 35to44'!M165,'Calculations 45to54'!M165,'Calculations 65plus'!M165)</f>
        <v>0.14706569173534598</v>
      </c>
      <c r="N210">
        <f>N165/SUM(N165,'Calculations 16to19'!N165,'Calculations 20to24'!N165,'Calculations 25to34'!N165,'Calculations 35to44'!N165,'Calculations 45to54'!N165,'Calculations 65plus'!N165)</f>
        <v>0.14497510446469483</v>
      </c>
      <c r="O210">
        <f>O165/SUM(O165,'Calculations 16to19'!O165,'Calculations 20to24'!O165,'Calculations 25to34'!O165,'Calculations 35to44'!O165,'Calculations 45to54'!O165,'Calculations 65plus'!O165)</f>
        <v>0.14290169838306355</v>
      </c>
      <c r="P210">
        <f>P165/SUM(P165,'Calculations 16to19'!P165,'Calculations 20to24'!P165,'Calculations 25to34'!P165,'Calculations 35to44'!P165,'Calculations 45to54'!P165,'Calculations 65plus'!P165)</f>
        <v>0.14084594053968319</v>
      </c>
      <c r="Q210">
        <f>Q165/SUM(Q165,'Calculations 16to19'!Q165,'Calculations 20to24'!Q165,'Calculations 25to34'!Q165,'Calculations 35to44'!Q165,'Calculations 45to54'!Q165,'Calculations 65plus'!Q165)</f>
        <v>0.13880827003336385</v>
      </c>
      <c r="R210">
        <f>R165/SUM(R165,'Calculations 16to19'!R165,'Calculations 20to24'!R165,'Calculations 25to34'!R165,'Calculations 35to44'!R165,'Calculations 45to54'!R165,'Calculations 65plus'!R165)</f>
        <v>0.13678909843778109</v>
      </c>
      <c r="S210">
        <f>S165/SUM(S165,'Calculations 16to19'!S165,'Calculations 20to24'!S165,'Calculations 25to34'!S165,'Calculations 35to44'!S165,'Calculations 45to54'!S165,'Calculations 65plus'!S165)</f>
        <v>0.13478881025361508</v>
      </c>
      <c r="T210">
        <f>T165/SUM(T165,'Calculations 16to19'!T165,'Calculations 20to24'!T165,'Calculations 25to34'!T165,'Calculations 35to44'!T165,'Calculations 45to54'!T165,'Calculations 65plus'!T165)</f>
        <v>0.13280776338619799</v>
      </c>
      <c r="U210">
        <f>U165/SUM(U165,'Calculations 16to19'!U165,'Calculations 20to24'!U165,'Calculations 25to34'!U165,'Calculations 35to44'!U165,'Calculations 45to54'!U165,'Calculations 65plus'!U165)</f>
        <v>0.13084628964723324</v>
      </c>
      <c r="V210">
        <f>V165/SUM(V165,'Calculations 16to19'!V165,'Calculations 20to24'!V165,'Calculations 25to34'!V165,'Calculations 35to44'!V165,'Calculations 45to54'!V165,'Calculations 65plus'!V165)</f>
        <v>0.12890469527907264</v>
      </c>
      <c r="W210">
        <f>W165/SUM(W165,'Calculations 16to19'!W165,'Calculations 20to24'!W165,'Calculations 25to34'!W165,'Calculations 35to44'!W165,'Calculations 45to54'!W165,'Calculations 65plus'!W165)</f>
        <v>0.12698326149994957</v>
      </c>
      <c r="X210">
        <f>X165/SUM(X165,'Calculations 16to19'!X165,'Calculations 20to24'!X165,'Calculations 25to34'!X165,'Calculations 35to44'!X165,'Calculations 45to54'!X165,'Calculations 65plus'!X165)</f>
        <v>0.12508224506853302</v>
      </c>
      <c r="Y210">
        <f>Y165/SUM(Y165,'Calculations 16to19'!Y165,'Calculations 20to24'!Y165,'Calculations 25to34'!Y165,'Calculations 35to44'!Y165,'Calculations 45to54'!Y165,'Calculations 65plus'!Y165)</f>
        <v>0.12320187886610977</v>
      </c>
      <c r="Z210">
        <f>Z165/SUM(Z165,'Calculations 16to19'!Z165,'Calculations 20to24'!Z165,'Calculations 25to34'!Z165,'Calculations 35to44'!Z165,'Calculations 45to54'!Z165,'Calculations 65plus'!Z165)</f>
        <v>0.12134237249467442</v>
      </c>
      <c r="AA210">
        <f>AA165/SUM(AA165,'Calculations 16to19'!AA165,'Calculations 20to24'!AA165,'Calculations 25to34'!AA165,'Calculations 35to44'!AA165,'Calculations 45to54'!AA165,'Calculations 65plus'!AA165)</f>
        <v>0.11950391288919364</v>
      </c>
      <c r="AB210">
        <f>AB165/SUM(AB165,'Calculations 16to19'!AB165,'Calculations 20to24'!AB165,'Calculations 25to34'!AB165,'Calculations 35to44'!AB165,'Calculations 45to54'!AB165,'Calculations 65plus'!AB165)</f>
        <v>0.11768666494230468</v>
      </c>
      <c r="AC210">
        <f>AC165/SUM(AC165,'Calculations 16to19'!AC165,'Calculations 20to24'!AC165,'Calculations 25to34'!AC165,'Calculations 35to44'!AC165,'Calculations 45to54'!AC165,'Calculations 65plus'!AC165)</f>
        <v>0.11589077213970581</v>
      </c>
      <c r="AD210">
        <f>AD165/SUM(AD165,'Calculations 16to19'!AD165,'Calculations 20to24'!AD165,'Calculations 25to34'!AD165,'Calculations 35to44'!AD165,'Calculations 45to54'!AD165,'Calculations 65plus'!AD165)</f>
        <v>0.1141163572045194</v>
      </c>
      <c r="AE210">
        <f>AE165/SUM(AE165,'Calculations 16to19'!AE165,'Calculations 20to24'!AE165,'Calculations 25to34'!AE165,'Calculations 35to44'!AE165,'Calculations 45to54'!AE165,'Calculations 65plus'!AE165)</f>
        <v>0.11236352274893061</v>
      </c>
      <c r="AF210">
        <f>AF165/SUM(AF165,'Calculations 16to19'!AF165,'Calculations 20to24'!AF165,'Calculations 25to34'!AF165,'Calculations 35to44'!AF165,'Calculations 45to54'!AF165,'Calculations 65plus'!AF165)</f>
        <v>0.11063235193143139</v>
      </c>
    </row>
    <row r="211" spans="1:32" x14ac:dyDescent="0.25">
      <c r="A211" t="s">
        <v>74</v>
      </c>
      <c r="B211">
        <f>B166/SUM(B166,'Calculations 16to19'!B166,'Calculations 20to24'!B166,'Calculations 25to34'!B166,'Calculations 35to44'!B166,'Calculations 45to54'!B166,'Calculations 65plus'!B166)</f>
        <v>0.15829383886255918</v>
      </c>
      <c r="C211">
        <f>C166/SUM(C166,'Calculations 16to19'!C166,'Calculations 20to24'!C166,'Calculations 25to34'!C166,'Calculations 35to44'!C166,'Calculations 45to54'!C166,'Calculations 65plus'!C166)</f>
        <v>0.1575931442584686</v>
      </c>
      <c r="D211">
        <f>D166/SUM(D166,'Calculations 16to19'!D166,'Calculations 20to24'!D166,'Calculations 25to34'!D166,'Calculations 35to44'!D166,'Calculations 45to54'!D166,'Calculations 65plus'!D166)</f>
        <v>0.15523783338297256</v>
      </c>
      <c r="E211">
        <f>E166/SUM(E166,'Calculations 16to19'!E166,'Calculations 20to24'!E166,'Calculations 25to34'!E166,'Calculations 35to44'!E166,'Calculations 45to54'!E166,'Calculations 65plus'!E166)</f>
        <v>0.15257172127036894</v>
      </c>
      <c r="F211">
        <f>F166/SUM(F166,'Calculations 16to19'!F166,'Calculations 20to24'!F166,'Calculations 25to34'!F166,'Calculations 35to44'!F166,'Calculations 45to54'!F166,'Calculations 65plus'!F166)</f>
        <v>0.15077758346116124</v>
      </c>
      <c r="G211">
        <f>G166/SUM(G166,'Calculations 16to19'!G166,'Calculations 20to24'!G166,'Calculations 25to34'!G166,'Calculations 35to44'!G166,'Calculations 45to54'!G166,'Calculations 65plus'!G166)</f>
        <v>0.1505103519586645</v>
      </c>
      <c r="H211">
        <f>H166/SUM(H166,'Calculations 16to19'!H166,'Calculations 20to24'!H166,'Calculations 25to34'!H166,'Calculations 35to44'!H166,'Calculations 45to54'!H166,'Calculations 65plus'!H166)</f>
        <v>0.1504113300036394</v>
      </c>
      <c r="I211">
        <f>I166/SUM(I166,'Calculations 16to19'!I166,'Calculations 20to24'!I166,'Calculations 25to34'!I166,'Calculations 35to44'!I166,'Calculations 45to54'!I166,'Calculations 65plus'!I166)</f>
        <v>0.14846289411623864</v>
      </c>
      <c r="J211">
        <f>J166/SUM(J166,'Calculations 16to19'!J166,'Calculations 20to24'!J166,'Calculations 25to34'!J166,'Calculations 35to44'!J166,'Calculations 45to54'!J166,'Calculations 65plus'!J166)</f>
        <v>0.14478152092222429</v>
      </c>
      <c r="K211">
        <f>K166/SUM(K166,'Calculations 16to19'!K166,'Calculations 20to24'!K166,'Calculations 25to34'!K166,'Calculations 35to44'!K166,'Calculations 45to54'!K166,'Calculations 65plus'!K166)</f>
        <v>0.1406809900524939</v>
      </c>
      <c r="L211">
        <f>L166/SUM(L166,'Calculations 16to19'!L166,'Calculations 20to24'!L166,'Calculations 25to34'!L166,'Calculations 35to44'!L166,'Calculations 45to54'!L166,'Calculations 65plus'!L166)</f>
        <v>0.14186313237811773</v>
      </c>
      <c r="M211">
        <f>M166/SUM(M166,'Calculations 16to19'!M166,'Calculations 20to24'!M166,'Calculations 25to34'!M166,'Calculations 35to44'!M166,'Calculations 45to54'!M166,'Calculations 65plus'!M166)</f>
        <v>0.14022374176000366</v>
      </c>
      <c r="N211">
        <f>N166/SUM(N166,'Calculations 16to19'!N166,'Calculations 20to24'!N166,'Calculations 25to34'!N166,'Calculations 35to44'!N166,'Calculations 45to54'!N166,'Calculations 65plus'!N166)</f>
        <v>0.13857883443097577</v>
      </c>
      <c r="O211">
        <f>O166/SUM(O166,'Calculations 16to19'!O166,'Calculations 20to24'!O166,'Calculations 25to34'!O166,'Calculations 35to44'!O166,'Calculations 45to54'!O166,'Calculations 65plus'!O166)</f>
        <v>0.13692968550186169</v>
      </c>
      <c r="P211">
        <f>P166/SUM(P166,'Calculations 16to19'!P166,'Calculations 20to24'!P166,'Calculations 25to34'!P166,'Calculations 35to44'!P166,'Calculations 45to54'!P166,'Calculations 65plus'!P166)</f>
        <v>0.13527753028596884</v>
      </c>
      <c r="Q211">
        <f>Q166/SUM(Q166,'Calculations 16to19'!Q166,'Calculations 20to24'!Q166,'Calculations 25to34'!Q166,'Calculations 35to44'!Q166,'Calculations 45to54'!Q166,'Calculations 65plus'!Q166)</f>
        <v>0.13362356357507882</v>
      </c>
      <c r="R211">
        <f>R166/SUM(R166,'Calculations 16to19'!R166,'Calculations 20to24'!R166,'Calculations 25to34'!R166,'Calculations 35to44'!R166,'Calculations 45to54'!R166,'Calculations 65plus'!R166)</f>
        <v>0.13196893908789054</v>
      </c>
      <c r="S211">
        <f>S166/SUM(S166,'Calculations 16to19'!S166,'Calculations 20to24'!S166,'Calculations 25to34'!S166,'Calculations 35to44'!S166,'Calculations 45to54'!S166,'Calculations 65plus'!S166)</f>
        <v>0.13031476907745679</v>
      </c>
      <c r="T211">
        <f>T166/SUM(T166,'Calculations 16to19'!T166,'Calculations 20to24'!T166,'Calculations 25to34'!T166,'Calculations 35to44'!T166,'Calculations 45to54'!T166,'Calculations 65plus'!T166)</f>
        <v>0.12866212408506963</v>
      </c>
      <c r="U211">
        <f>U166/SUM(U166,'Calculations 16to19'!U166,'Calculations 20to24'!U166,'Calculations 25to34'!U166,'Calculations 35to44'!U166,'Calculations 45to54'!U166,'Calculations 65plus'!U166)</f>
        <v>0.1270120328289045</v>
      </c>
      <c r="V211">
        <f>V166/SUM(V166,'Calculations 16to19'!V166,'Calculations 20to24'!V166,'Calculations 25to34'!V166,'Calculations 35to44'!V166,'Calculations 45to54'!V166,'Calculations 65plus'!V166)</f>
        <v>0.12536548221651611</v>
      </c>
      <c r="W211">
        <f>W166/SUM(W166,'Calculations 16to19'!W166,'Calculations 20to24'!W166,'Calculations 25to34'!W166,'Calculations 35to44'!W166,'Calculations 45to54'!W166,'Calculations 65plus'!W166)</f>
        <v>0.12372341747098412</v>
      </c>
      <c r="X211">
        <f>X166/SUM(X166,'Calculations 16to19'!X166,'Calculations 20to24'!X166,'Calculations 25to34'!X166,'Calculations 35to44'!X166,'Calculations 45to54'!X166,'Calculations 65plus'!X166)</f>
        <v>0.12208674236117989</v>
      </c>
      <c r="Y211">
        <f>Y166/SUM(Y166,'Calculations 16to19'!Y166,'Calculations 20to24'!Y166,'Calculations 25to34'!Y166,'Calculations 35to44'!Y166,'Calculations 45to54'!Y166,'Calculations 65plus'!Y166)</f>
        <v>0.12045631952721918</v>
      </c>
      <c r="Z211">
        <f>Z166/SUM(Z166,'Calculations 16to19'!Z166,'Calculations 20to24'!Z166,'Calculations 25to34'!Z166,'Calculations 35to44'!Z166,'Calculations 45to54'!Z166,'Calculations 65plus'!Z166)</f>
        <v>0.11883297089271788</v>
      </c>
      <c r="AA211">
        <f>AA166/SUM(AA166,'Calculations 16to19'!AA166,'Calculations 20to24'!AA166,'Calculations 25to34'!AA166,'Calculations 35to44'!AA166,'Calculations 45to54'!AA166,'Calculations 65plus'!AA166)</f>
        <v>0.11721747815598399</v>
      </c>
      <c r="AB211">
        <f>AB166/SUM(AB166,'Calculations 16to19'!AB166,'Calculations 20to24'!AB166,'Calculations 25to34'!AB166,'Calculations 35to44'!AB166,'Calculations 45to54'!AB166,'Calculations 65plus'!AB166)</f>
        <v>0.11561058335274768</v>
      </c>
      <c r="AC211">
        <f>AC166/SUM(AC166,'Calculations 16to19'!AC166,'Calculations 20to24'!AC166,'Calculations 25to34'!AC166,'Calculations 35to44'!AC166,'Calculations 45to54'!AC166,'Calculations 65plus'!AC166)</f>
        <v>0.11401298948346006</v>
      </c>
      <c r="AD211">
        <f>AD166/SUM(AD166,'Calculations 16to19'!AD166,'Calculations 20to24'!AD166,'Calculations 25to34'!AD166,'Calculations 35to44'!AD166,'Calculations 45to54'!AD166,'Calculations 65plus'!AD166)</f>
        <v>0.11242536119860076</v>
      </c>
      <c r="AE211">
        <f>AE166/SUM(AE166,'Calculations 16to19'!AE166,'Calculations 20to24'!AE166,'Calculations 25to34'!AE166,'Calculations 35to44'!AE166,'Calculations 45to54'!AE166,'Calculations 65plus'!AE166)</f>
        <v>0.11084832553581313</v>
      </c>
      <c r="AF211">
        <f>AF166/SUM(AF166,'Calculations 16to19'!AF166,'Calculations 20to24'!AF166,'Calculations 25to34'!AF166,'Calculations 35to44'!AF166,'Calculations 45to54'!AF166,'Calculations 65plus'!AF166)</f>
        <v>0.10928247270302711</v>
      </c>
    </row>
    <row r="212" spans="1:32" x14ac:dyDescent="0.25">
      <c r="A212" t="s">
        <v>76</v>
      </c>
      <c r="B212">
        <f>B167/SUM(B167,'Calculations 16to19'!B167,'Calculations 20to24'!B167,'Calculations 25to34'!B167,'Calculations 35to44'!B167,'Calculations 45to54'!B167,'Calculations 65plus'!B167)</f>
        <v>0.1927206805187561</v>
      </c>
      <c r="C212">
        <f>C167/SUM(C167,'Calculations 16to19'!C167,'Calculations 20to24'!C167,'Calculations 25to34'!C167,'Calculations 35to44'!C167,'Calculations 45to54'!C167,'Calculations 65plus'!C167)</f>
        <v>0.1915105071811912</v>
      </c>
      <c r="D212">
        <f>D167/SUM(D167,'Calculations 16to19'!D167,'Calculations 20to24'!D167,'Calculations 25to34'!D167,'Calculations 35to44'!D167,'Calculations 45to54'!D167,'Calculations 65plus'!D167)</f>
        <v>0.18829594146774872</v>
      </c>
      <c r="E212">
        <f>E167/SUM(E167,'Calculations 16to19'!E167,'Calculations 20to24'!E167,'Calculations 25to34'!E167,'Calculations 35to44'!E167,'Calculations 45to54'!E167,'Calculations 65plus'!E167)</f>
        <v>0.18468846754551274</v>
      </c>
      <c r="F212">
        <f>F167/SUM(F167,'Calculations 16to19'!F167,'Calculations 20to24'!F167,'Calculations 25to34'!F167,'Calculations 35to44'!F167,'Calculations 45to54'!F167,'Calculations 65plus'!F167)</f>
        <v>0.18209812881214674</v>
      </c>
      <c r="G212">
        <f>G167/SUM(G167,'Calculations 16to19'!G167,'Calculations 20to24'!G167,'Calculations 25to34'!G167,'Calculations 35to44'!G167,'Calculations 45to54'!G167,'Calculations 65plus'!G167)</f>
        <v>0.18118420929733303</v>
      </c>
      <c r="H212">
        <f>H167/SUM(H167,'Calculations 16to19'!H167,'Calculations 20to24'!H167,'Calculations 25to34'!H167,'Calculations 35to44'!H167,'Calculations 45to54'!H167,'Calculations 65plus'!H167)</f>
        <v>0.18054008806518659</v>
      </c>
      <c r="I212">
        <f>I167/SUM(I167,'Calculations 16to19'!I167,'Calculations 20to24'!I167,'Calculations 25to34'!I167,'Calculations 35to44'!I167,'Calculations 45to54'!I167,'Calculations 65plus'!I167)</f>
        <v>0.17760098112138636</v>
      </c>
      <c r="J212">
        <f>J167/SUM(J167,'Calculations 16to19'!J167,'Calculations 20to24'!J167,'Calculations 25to34'!J167,'Calculations 35to44'!J167,'Calculations 45to54'!J167,'Calculations 65plus'!J167)</f>
        <v>0.17251817547272624</v>
      </c>
      <c r="K212">
        <f>K167/SUM(K167,'Calculations 16to19'!K167,'Calculations 20to24'!K167,'Calculations 25to34'!K167,'Calculations 35to44'!K167,'Calculations 45to54'!K167,'Calculations 65plus'!K167)</f>
        <v>0.16695020236826941</v>
      </c>
      <c r="L212">
        <f>L167/SUM(L167,'Calculations 16to19'!L167,'Calculations 20to24'!L167,'Calculations 25to34'!L167,'Calculations 35to44'!L167,'Calculations 45to54'!L167,'Calculations 65plus'!L167)</f>
        <v>0.16844737535853624</v>
      </c>
      <c r="M212">
        <f>M167/SUM(M167,'Calculations 16to19'!M167,'Calculations 20to24'!M167,'Calculations 25to34'!M167,'Calculations 35to44'!M167,'Calculations 45to54'!M167,'Calculations 65plus'!M167)</f>
        <v>0.16613254579667655</v>
      </c>
      <c r="N212">
        <f>N167/SUM(N167,'Calculations 16to19'!N167,'Calculations 20to24'!N167,'Calculations 25to34'!N167,'Calculations 35to44'!N167,'Calculations 45to54'!N167,'Calculations 65plus'!N167)</f>
        <v>0.16383202893746829</v>
      </c>
      <c r="O212">
        <f>O167/SUM(O167,'Calculations 16to19'!O167,'Calculations 20to24'!O167,'Calculations 25to34'!O167,'Calculations 35to44'!O167,'Calculations 45to54'!O167,'Calculations 65plus'!O167)</f>
        <v>0.1615465366793146</v>
      </c>
      <c r="P212">
        <f>P167/SUM(P167,'Calculations 16to19'!P167,'Calculations 20to24'!P167,'Calculations 25to34'!P167,'Calculations 35to44'!P167,'Calculations 45to54'!P167,'Calculations 65plus'!P167)</f>
        <v>0.15927674842499998</v>
      </c>
      <c r="Q212">
        <f>Q167/SUM(Q167,'Calculations 16to19'!Q167,'Calculations 20to24'!Q167,'Calculations 25to34'!Q167,'Calculations 35to44'!Q167,'Calculations 45to54'!Q167,'Calculations 65plus'!Q167)</f>
        <v>0.15702331128339672</v>
      </c>
      <c r="R212">
        <f>R167/SUM(R167,'Calculations 16to19'!R167,'Calculations 20to24'!R167,'Calculations 25to34'!R167,'Calculations 35to44'!R167,'Calculations 45to54'!R167,'Calculations 65plus'!R167)</f>
        <v>0.1547868403117956</v>
      </c>
      <c r="S212">
        <f>S167/SUM(S167,'Calculations 16to19'!S167,'Calculations 20to24'!S167,'Calculations 25to34'!S167,'Calculations 35to44'!S167,'Calculations 45to54'!S167,'Calculations 65plus'!S167)</f>
        <v>0.15256791879814763</v>
      </c>
      <c r="T212">
        <f>T167/SUM(T167,'Calculations 16to19'!T167,'Calculations 20to24'!T167,'Calculations 25to34'!T167,'Calculations 35to44'!T167,'Calculations 45to54'!T167,'Calculations 65plus'!T167)</f>
        <v>0.15036709858230043</v>
      </c>
      <c r="U212">
        <f>U167/SUM(U167,'Calculations 16to19'!U167,'Calculations 20to24'!U167,'Calculations 25to34'!U167,'Calculations 35to44'!U167,'Calculations 45to54'!U167,'Calculations 65plus'!U167)</f>
        <v>0.148184900415126</v>
      </c>
      <c r="V212">
        <f>V167/SUM(V167,'Calculations 16to19'!V167,'Calculations 20to24'!V167,'Calculations 25to34'!V167,'Calculations 35to44'!V167,'Calculations 45to54'!V167,'Calculations 65plus'!V167)</f>
        <v>0.14602181435427769</v>
      </c>
      <c r="W212">
        <f>W167/SUM(W167,'Calculations 16to19'!W167,'Calculations 20to24'!W167,'Calculations 25to34'!W167,'Calculations 35to44'!W167,'Calculations 45to54'!W167,'Calculations 65plus'!W167)</f>
        <v>0.14387830019513681</v>
      </c>
      <c r="X212">
        <f>X167/SUM(X167,'Calculations 16to19'!X167,'Calculations 20to24'!X167,'Calculations 25to34'!X167,'Calculations 35to44'!X167,'Calculations 45to54'!X167,'Calculations 65plus'!X167)</f>
        <v>0.14175478793539525</v>
      </c>
      <c r="Y212">
        <f>Y167/SUM(Y167,'Calculations 16to19'!Y167,'Calculations 20to24'!Y167,'Calculations 25to34'!Y167,'Calculations 35to44'!Y167,'Calculations 45to54'!Y167,'Calculations 65plus'!Y167)</f>
        <v>0.13965167827158123</v>
      </c>
      <c r="Z212">
        <f>Z167/SUM(Z167,'Calculations 16to19'!Z167,'Calculations 20to24'!Z167,'Calculations 25to34'!Z167,'Calculations 35to44'!Z167,'Calculations 45to54'!Z167,'Calculations 65plus'!Z167)</f>
        <v>0.13756934312572874</v>
      </c>
      <c r="AA212">
        <f>AA167/SUM(AA167,'Calculations 16to19'!AA167,'Calculations 20to24'!AA167,'Calculations 25to34'!AA167,'Calculations 35to44'!AA167,'Calculations 45to54'!AA167,'Calculations 65plus'!AA167)</f>
        <v>0.13550812620030717</v>
      </c>
      <c r="AB212">
        <f>AB167/SUM(AB167,'Calculations 16to19'!AB167,'Calculations 20to24'!AB167,'Calculations 25to34'!AB167,'Calculations 35to44'!AB167,'Calculations 45to54'!AB167,'Calculations 65plus'!AB167)</f>
        <v>0.13346834355945153</v>
      </c>
      <c r="AC212">
        <f>AC167/SUM(AC167,'Calculations 16to19'!AC167,'Calculations 20to24'!AC167,'Calculations 25to34'!AC167,'Calculations 35to44'!AC167,'Calculations 45to54'!AC167,'Calculations 65plus'!AC167)</f>
        <v>0.131450284234467</v>
      </c>
      <c r="AD212">
        <f>AD167/SUM(AD167,'Calculations 16to19'!AD167,'Calculations 20to24'!AD167,'Calculations 25to34'!AD167,'Calculations 35to44'!AD167,'Calculations 45to54'!AD167,'Calculations 65plus'!AD167)</f>
        <v>0.12945421085154649</v>
      </c>
      <c r="AE212">
        <f>AE167/SUM(AE167,'Calculations 16to19'!AE167,'Calculations 20to24'!AE167,'Calculations 25to34'!AE167,'Calculations 35to44'!AE167,'Calculations 45to54'!AE167,'Calculations 65plus'!AE167)</f>
        <v>0.12748036027960913</v>
      </c>
      <c r="AF212">
        <f>AF167/SUM(AF167,'Calculations 16to19'!AF167,'Calculations 20to24'!AF167,'Calculations 25to34'!AF167,'Calculations 35to44'!AF167,'Calculations 45to54'!AF167,'Calculations 65plus'!AF167)</f>
        <v>0.12552894429614583</v>
      </c>
    </row>
    <row r="213" spans="1:32" x14ac:dyDescent="0.25">
      <c r="A213" t="s">
        <v>78</v>
      </c>
      <c r="B213">
        <f>B168/SUM(B168,'Calculations 16to19'!B168,'Calculations 20to24'!B168,'Calculations 25to34'!B168,'Calculations 35to44'!B168,'Calculations 45to54'!B168,'Calculations 65plus'!B168)</f>
        <v>8.7284604122085871E-2</v>
      </c>
      <c r="C213">
        <f>C168/SUM(C168,'Calculations 16to19'!C168,'Calculations 20to24'!C168,'Calculations 25to34'!C168,'Calculations 35to44'!C168,'Calculations 45to54'!C168,'Calculations 65plus'!C168)</f>
        <v>8.7824737961358368E-2</v>
      </c>
      <c r="D213">
        <f>D168/SUM(D168,'Calculations 16to19'!D168,'Calculations 20to24'!D168,'Calculations 25to34'!D168,'Calculations 35to44'!D168,'Calculations 45to54'!D168,'Calculations 65plus'!D168)</f>
        <v>8.7254599706448319E-2</v>
      </c>
      <c r="E213">
        <f>E168/SUM(E168,'Calculations 16to19'!E168,'Calculations 20to24'!E168,'Calculations 25to34'!E168,'Calculations 35to44'!E168,'Calculations 45to54'!E168,'Calculations 65plus'!E168)</f>
        <v>8.6505421783502096E-2</v>
      </c>
      <c r="F213">
        <f>F168/SUM(F168,'Calculations 16to19'!F168,'Calculations 20to24'!F168,'Calculations 25to34'!F168,'Calculations 35to44'!F168,'Calculations 45to54'!F168,'Calculations 65plus'!F168)</f>
        <v>8.6265800951109334E-2</v>
      </c>
      <c r="G213">
        <f>G168/SUM(G168,'Calculations 16to19'!G168,'Calculations 20to24'!G168,'Calculations 25to34'!G168,'Calculations 35to44'!G168,'Calculations 45to54'!G168,'Calculations 65plus'!G168)</f>
        <v>8.6983607522220327E-2</v>
      </c>
      <c r="H213">
        <f>H168/SUM(H168,'Calculations 16to19'!H168,'Calculations 20to24'!H168,'Calculations 25to34'!H168,'Calculations 35to44'!H168,'Calculations 45to54'!H168,'Calculations 65plus'!H168)</f>
        <v>8.7746124376954254E-2</v>
      </c>
      <c r="I213">
        <f>I168/SUM(I168,'Calculations 16to19'!I168,'Calculations 20to24'!I168,'Calculations 25to34'!I168,'Calculations 35to44'!I168,'Calculations 45to54'!I168,'Calculations 65plus'!I168)</f>
        <v>8.7560845425897982E-2</v>
      </c>
      <c r="J213">
        <f>J168/SUM(J168,'Calculations 16to19'!J168,'Calculations 20to24'!J168,'Calculations 25to34'!J168,'Calculations 35to44'!J168,'Calculations 45to54'!J168,'Calculations 65plus'!J168)</f>
        <v>8.6403214814122581E-2</v>
      </c>
      <c r="K213">
        <f>K168/SUM(K168,'Calculations 16to19'!K168,'Calculations 20to24'!K168,'Calculations 25to34'!K168,'Calculations 35to44'!K168,'Calculations 45to54'!K168,'Calculations 65plus'!K168)</f>
        <v>8.485927687895653E-2</v>
      </c>
      <c r="L213">
        <f>L168/SUM(L168,'Calculations 16to19'!L168,'Calculations 20to24'!L168,'Calculations 25to34'!L168,'Calculations 35to44'!L168,'Calculations 45to54'!L168,'Calculations 65plus'!L168)</f>
        <v>8.5973188046930216E-2</v>
      </c>
      <c r="M213">
        <f>M168/SUM(M168,'Calculations 16to19'!M168,'Calculations 20to24'!M168,'Calculations 25to34'!M168,'Calculations 35to44'!M168,'Calculations 45to54'!M168,'Calculations 65plus'!M168)</f>
        <v>8.5680222909972945E-2</v>
      </c>
      <c r="N213">
        <f>N168/SUM(N168,'Calculations 16to19'!N168,'Calculations 20to24'!N168,'Calculations 25to34'!N168,'Calculations 35to44'!N168,'Calculations 45to54'!N168,'Calculations 65plus'!N168)</f>
        <v>8.5351311283743694E-2</v>
      </c>
      <c r="O213">
        <f>O168/SUM(O168,'Calculations 16to19'!O168,'Calculations 20to24'!O168,'Calculations 25to34'!O168,'Calculations 35to44'!O168,'Calculations 45to54'!O168,'Calculations 65plus'!O168)</f>
        <v>8.4987726752106682E-2</v>
      </c>
      <c r="P213">
        <f>P168/SUM(P168,'Calculations 16to19'!P168,'Calculations 20to24'!P168,'Calculations 25to34'!P168,'Calculations 35to44'!P168,'Calculations 45to54'!P168,'Calculations 65plus'!P168)</f>
        <v>8.4590824678855522E-2</v>
      </c>
      <c r="Q213">
        <f>Q168/SUM(Q168,'Calculations 16to19'!Q168,'Calculations 20to24'!Q168,'Calculations 25to34'!Q168,'Calculations 35to44'!Q168,'Calculations 45to54'!Q168,'Calculations 65plus'!Q168)</f>
        <v>8.4162024235318503E-2</v>
      </c>
      <c r="R213">
        <f>R168/SUM(R168,'Calculations 16to19'!R168,'Calculations 20to24'!R168,'Calculations 25to34'!R168,'Calculations 35to44'!R168,'Calculations 45to54'!R168,'Calculations 65plus'!R168)</f>
        <v>8.3702792015544147E-2</v>
      </c>
      <c r="S213">
        <f>S168/SUM(S168,'Calculations 16to19'!S168,'Calculations 20to24'!S168,'Calculations 25to34'!S168,'Calculations 35to44'!S168,'Calculations 45to54'!S168,'Calculations 65plus'!S168)</f>
        <v>8.3214627243482955E-2</v>
      </c>
      <c r="T213">
        <f>T168/SUM(T168,'Calculations 16to19'!T168,'Calculations 20to24'!T168,'Calculations 25to34'!T168,'Calculations 35to44'!T168,'Calculations 45to54'!T168,'Calculations 65plus'!T168)</f>
        <v>8.2699048544420756E-2</v>
      </c>
      <c r="U213">
        <f>U168/SUM(U168,'Calculations 16to19'!U168,'Calculations 20to24'!U168,'Calculations 25to34'!U168,'Calculations 35to44'!U168,'Calculations 45to54'!U168,'Calculations 65plus'!U168)</f>
        <v>8.2157582227702378E-2</v>
      </c>
      <c r="V213">
        <f>V168/SUM(V168,'Calculations 16to19'!V168,'Calculations 20to24'!V168,'Calculations 25to34'!V168,'Calculations 35to44'!V168,'Calculations 45to54'!V168,'Calculations 65plus'!V168)</f>
        <v>8.1591752008783061E-2</v>
      </c>
      <c r="W213">
        <f>W168/SUM(W168,'Calculations 16to19'!W168,'Calculations 20to24'!W168,'Calculations 25to34'!W168,'Calculations 35to44'!W168,'Calculations 45to54'!W168,'Calculations 65plus'!W168)</f>
        <v>8.1003070085086615E-2</v>
      </c>
      <c r="X213">
        <f>X168/SUM(X168,'Calculations 16to19'!X168,'Calculations 20to24'!X168,'Calculations 25to34'!X168,'Calculations 35to44'!X168,'Calculations 45to54'!X168,'Calculations 65plus'!X168)</f>
        <v>8.0393029471276106E-2</v>
      </c>
      <c r="Y213">
        <f>Y168/SUM(Y168,'Calculations 16to19'!Y168,'Calculations 20to24'!Y168,'Calculations 25to34'!Y168,'Calculations 35to44'!Y168,'Calculations 45to54'!Y168,'Calculations 65plus'!Y168)</f>
        <v>7.9763097494558871E-2</v>
      </c>
      <c r="Z213">
        <f>Z168/SUM(Z168,'Calculations 16to19'!Z168,'Calculations 20to24'!Z168,'Calculations 25to34'!Z168,'Calculations 35to44'!Z168,'Calculations 45to54'!Z168,'Calculations 65plus'!Z168)</f>
        <v>7.9114710348856337E-2</v>
      </c>
      <c r="AA213">
        <f>AA168/SUM(AA168,'Calculations 16to19'!AA168,'Calculations 20to24'!AA168,'Calculations 25to34'!AA168,'Calculations 35to44'!AA168,'Calculations 45to54'!AA168,'Calculations 65plus'!AA168)</f>
        <v>7.8449268607423267E-2</v>
      </c>
      <c r="AB213">
        <f>AB168/SUM(AB168,'Calculations 16to19'!AB168,'Calculations 20to24'!AB168,'Calculations 25to34'!AB168,'Calculations 35to44'!AB168,'Calculations 45to54'!AB168,'Calculations 65plus'!AB168)</f>
        <v>7.7768133596206906E-2</v>
      </c>
      <c r="AC213">
        <f>AC168/SUM(AC168,'Calculations 16to19'!AC168,'Calculations 20to24'!AC168,'Calculations 25to34'!AC168,'Calculations 35to44'!AC168,'Calculations 45to54'!AC168,'Calculations 65plus'!AC168)</f>
        <v>7.7072624534399781E-2</v>
      </c>
      <c r="AD213">
        <f>AD168/SUM(AD168,'Calculations 16to19'!AD168,'Calculations 20to24'!AD168,'Calculations 25to34'!AD168,'Calculations 35to44'!AD168,'Calculations 45to54'!AD168,'Calculations 65plus'!AD168)</f>
        <v>7.636401635383995E-2</v>
      </c>
      <c r="AE213">
        <f>AE168/SUM(AE168,'Calculations 16to19'!AE168,'Calculations 20to24'!AE168,'Calculations 25to34'!AE168,'Calculations 35to44'!AE168,'Calculations 45to54'!AE168,'Calculations 65plus'!AE168)</f>
        <v>7.5643538114785136E-2</v>
      </c>
      <c r="AF213">
        <f>AF168/SUM(AF168,'Calculations 16to19'!AF168,'Calculations 20to24'!AF168,'Calculations 25to34'!AF168,'Calculations 35to44'!AF168,'Calculations 45to54'!AF168,'Calculations 65plus'!AF168)</f>
        <v>7.4912371941835629E-2</v>
      </c>
    </row>
    <row r="214" spans="1:32" x14ac:dyDescent="0.25">
      <c r="A214" t="s">
        <v>80</v>
      </c>
      <c r="B214">
        <f>B169/SUM(B169,'Calculations 16to19'!B169,'Calculations 20to24'!B169,'Calculations 25to34'!B169,'Calculations 35to44'!B169,'Calculations 45to54'!B169,'Calculations 65plus'!B169)</f>
        <v>0.14676390154968094</v>
      </c>
      <c r="C214">
        <f>C169/SUM(C169,'Calculations 16to19'!C169,'Calculations 20to24'!C169,'Calculations 25to34'!C169,'Calculations 35to44'!C169,'Calculations 45to54'!C169,'Calculations 65plus'!C169)</f>
        <v>0.14573545921718417</v>
      </c>
      <c r="D214">
        <f>D169/SUM(D169,'Calculations 16to19'!D169,'Calculations 20to24'!D169,'Calculations 25to34'!D169,'Calculations 35to44'!D169,'Calculations 45to54'!D169,'Calculations 65plus'!D169)</f>
        <v>0.14316654121168373</v>
      </c>
      <c r="E214">
        <f>E169/SUM(E169,'Calculations 16to19'!E169,'Calculations 20to24'!E169,'Calculations 25to34'!E169,'Calculations 35to44'!E169,'Calculations 45to54'!E169,'Calculations 65plus'!E169)</f>
        <v>0.14034111589576825</v>
      </c>
      <c r="F214">
        <f>F169/SUM(F169,'Calculations 16to19'!F169,'Calculations 20to24'!F169,'Calculations 25to34'!F169,'Calculations 35to44'!F169,'Calculations 45to54'!F169,'Calculations 65plus'!F169)</f>
        <v>0.13834850507525126</v>
      </c>
      <c r="G214">
        <f>G169/SUM(G169,'Calculations 16to19'!G169,'Calculations 20to24'!G169,'Calculations 25to34'!G169,'Calculations 35to44'!G169,'Calculations 45to54'!G169,'Calculations 65plus'!G169)</f>
        <v>0.1376791415577156</v>
      </c>
      <c r="H214">
        <f>H169/SUM(H169,'Calculations 16to19'!H169,'Calculations 20to24'!H169,'Calculations 25to34'!H169,'Calculations 35to44'!H169,'Calculations 45to54'!H169,'Calculations 65plus'!H169)</f>
        <v>0.13725522106711779</v>
      </c>
      <c r="I214">
        <f>I169/SUM(I169,'Calculations 16to19'!I169,'Calculations 20to24'!I169,'Calculations 25to34'!I169,'Calculations 35to44'!I169,'Calculations 45to54'!I169,'Calculations 65plus'!I169)</f>
        <v>0.13513768133246487</v>
      </c>
      <c r="J214">
        <f>J169/SUM(J169,'Calculations 16to19'!J169,'Calculations 20to24'!J169,'Calculations 25to34'!J169,'Calculations 35to44'!J169,'Calculations 45to54'!J169,'Calculations 65plus'!J169)</f>
        <v>0.13136163713967755</v>
      </c>
      <c r="K214">
        <f>K169/SUM(K169,'Calculations 16to19'!K169,'Calculations 20to24'!K169,'Calculations 25to34'!K169,'Calculations 35to44'!K169,'Calculations 45to54'!K169,'Calculations 65plus'!K169)</f>
        <v>0.12716708153058037</v>
      </c>
      <c r="L214">
        <f>L169/SUM(L169,'Calculations 16to19'!L169,'Calculations 20to24'!L169,'Calculations 25to34'!L169,'Calculations 35to44'!L169,'Calculations 45to54'!L169,'Calculations 65plus'!L169)</f>
        <v>0.12816595742577203</v>
      </c>
      <c r="M214">
        <f>M169/SUM(M169,'Calculations 16to19'!M169,'Calculations 20to24'!M169,'Calculations 25to34'!M169,'Calculations 35to44'!M169,'Calculations 45to54'!M169,'Calculations 65plus'!M169)</f>
        <v>0.1264192889031544</v>
      </c>
      <c r="N214">
        <f>N169/SUM(N169,'Calculations 16to19'!N169,'Calculations 20to24'!N169,'Calculations 25to34'!N169,'Calculations 35to44'!N169,'Calculations 45to54'!N169,'Calculations 65plus'!N169)</f>
        <v>0.12468565805395722</v>
      </c>
      <c r="O214">
        <f>O169/SUM(O169,'Calculations 16to19'!O169,'Calculations 20to24'!O169,'Calculations 25to34'!O169,'Calculations 35to44'!O169,'Calculations 45to54'!O169,'Calculations 65plus'!O169)</f>
        <v>0.12296543813139606</v>
      </c>
      <c r="P214">
        <f>P169/SUM(P169,'Calculations 16to19'!P169,'Calculations 20to24'!P169,'Calculations 25to34'!P169,'Calculations 35to44'!P169,'Calculations 45to54'!P169,'Calculations 65plus'!P169)</f>
        <v>0.12125898466458793</v>
      </c>
      <c r="Q214">
        <f>Q169/SUM(Q169,'Calculations 16to19'!Q169,'Calculations 20to24'!Q169,'Calculations 25to34'!Q169,'Calculations 35to44'!Q169,'Calculations 45to54'!Q169,'Calculations 65plus'!Q169)</f>
        <v>0.11956663545173561</v>
      </c>
      <c r="R214">
        <f>R169/SUM(R169,'Calculations 16to19'!R169,'Calculations 20to24'!R169,'Calculations 25to34'!R169,'Calculations 35to44'!R169,'Calculations 45to54'!R169,'Calculations 65plus'!R169)</f>
        <v>0.11788871058290991</v>
      </c>
      <c r="S214">
        <f>S169/SUM(S169,'Calculations 16to19'!S169,'Calculations 20to24'!S169,'Calculations 25to34'!S169,'Calculations 35to44'!S169,'Calculations 45to54'!S169,'Calculations 65plus'!S169)</f>
        <v>0.11622551249227871</v>
      </c>
      <c r="T214">
        <f>T169/SUM(T169,'Calculations 16to19'!T169,'Calculations 20to24'!T169,'Calculations 25to34'!T169,'Calculations 35to44'!T169,'Calculations 45to54'!T169,'Calculations 65plus'!T169)</f>
        <v>0.11457732603942562</v>
      </c>
      <c r="U214">
        <f>U169/SUM(U169,'Calculations 16to19'!U169,'Calculations 20to24'!U169,'Calculations 25to34'!U169,'Calculations 35to44'!U169,'Calculations 45to54'!U169,'Calculations 65plus'!U169)</f>
        <v>0.11294441861922216</v>
      </c>
      <c r="V214">
        <f>V169/SUM(V169,'Calculations 16to19'!V169,'Calculations 20to24'!V169,'Calculations 25to34'!V169,'Calculations 35to44'!V169,'Calculations 45to54'!V169,'Calculations 65plus'!V169)</f>
        <v>0.11132704029956225</v>
      </c>
      <c r="W214">
        <f>W169/SUM(W169,'Calculations 16to19'!W169,'Calculations 20to24'!W169,'Calculations 25to34'!W169,'Calculations 35to44'!W169,'Calculations 45to54'!W169,'Calculations 65plus'!W169)</f>
        <v>0.10972542398610399</v>
      </c>
      <c r="X214">
        <f>X169/SUM(X169,'Calculations 16to19'!X169,'Calculations 20to24'!X169,'Calculations 25to34'!X169,'Calculations 35to44'!X169,'Calculations 45to54'!X169,'Calculations 65plus'!X169)</f>
        <v>0.10813978561305088</v>
      </c>
      <c r="Y214">
        <f>Y169/SUM(Y169,'Calculations 16to19'!Y169,'Calculations 20to24'!Y169,'Calculations 25to34'!Y169,'Calculations 35to44'!Y169,'Calculations 45to54'!Y169,'Calculations 65plus'!Y169)</f>
        <v>0.1065703243588805</v>
      </c>
      <c r="Z214">
        <f>Z169/SUM(Z169,'Calculations 16to19'!Z169,'Calculations 20to24'!Z169,'Calculations 25to34'!Z169,'Calculations 35to44'!Z169,'Calculations 45to54'!Z169,'Calculations 65plus'!Z169)</f>
        <v>0.10501722288582968</v>
      </c>
      <c r="AA214">
        <f>AA169/SUM(AA169,'Calculations 16to19'!AA169,'Calculations 20to24'!AA169,'Calculations 25to34'!AA169,'Calculations 35to44'!AA169,'Calculations 45to54'!AA169,'Calculations 65plus'!AA169)</f>
        <v>0.10348064760186479</v>
      </c>
      <c r="AB214">
        <f>AB169/SUM(AB169,'Calculations 16to19'!AB169,'Calculations 20to24'!AB169,'Calculations 25to34'!AB169,'Calculations 35to44'!AB169,'Calculations 45to54'!AB169,'Calculations 65plus'!AB169)</f>
        <v>0.10196074894379982</v>
      </c>
      <c r="AC214">
        <f>AC169/SUM(AC169,'Calculations 16to19'!AC169,'Calculations 20to24'!AC169,'Calculations 25to34'!AC169,'Calculations 35to44'!AC169,'Calculations 45to54'!AC169,'Calculations 65plus'!AC169)</f>
        <v>0.10045766168015989</v>
      </c>
      <c r="AD214">
        <f>AD169/SUM(AD169,'Calculations 16to19'!AD169,'Calculations 20to24'!AD169,'Calculations 25to34'!AD169,'Calculations 35to44'!AD169,'Calculations 45to54'!AD169,'Calculations 65plus'!AD169)</f>
        <v>9.8971505232355941E-2</v>
      </c>
      <c r="AE214">
        <f>AE169/SUM(AE169,'Calculations 16to19'!AE169,'Calculations 20to24'!AE169,'Calculations 25to34'!AE169,'Calculations 35to44'!AE169,'Calculations 45to54'!AE169,'Calculations 65plus'!AE169)</f>
        <v>9.7502384012705168E-2</v>
      </c>
      <c r="AF214">
        <f>AF169/SUM(AF169,'Calculations 16to19'!AF169,'Calculations 20to24'!AF169,'Calculations 25to34'!AF169,'Calculations 35to44'!AF169,'Calculations 45to54'!AF169,'Calculations 65plus'!AF169)</f>
        <v>9.6050387777807861E-2</v>
      </c>
    </row>
    <row r="215" spans="1:32" x14ac:dyDescent="0.25">
      <c r="A215" t="s">
        <v>82</v>
      </c>
      <c r="B215">
        <f>B170/SUM(B170,'Calculations 16to19'!B170,'Calculations 20to24'!B170,'Calculations 25to34'!B170,'Calculations 35to44'!B170,'Calculations 45to54'!B170,'Calculations 65plus'!B170)</f>
        <v>0.17423312883435582</v>
      </c>
      <c r="C215">
        <f>C170/SUM(C170,'Calculations 16to19'!C170,'Calculations 20to24'!C170,'Calculations 25to34'!C170,'Calculations 35to44'!C170,'Calculations 45to54'!C170,'Calculations 65plus'!C170)</f>
        <v>0.17334698519195482</v>
      </c>
      <c r="D215">
        <f>D170/SUM(D170,'Calculations 16to19'!D170,'Calculations 20to24'!D170,'Calculations 25to34'!D170,'Calculations 35to44'!D170,'Calculations 45to54'!D170,'Calculations 65plus'!D170)</f>
        <v>0.17044988765260669</v>
      </c>
      <c r="E215">
        <f>E170/SUM(E170,'Calculations 16to19'!E170,'Calculations 20to24'!E170,'Calculations 25to34'!E170,'Calculations 35to44'!E170,'Calculations 45to54'!E170,'Calculations 65plus'!E170)</f>
        <v>0.16714991857114647</v>
      </c>
      <c r="F215">
        <f>F170/SUM(F170,'Calculations 16to19'!F170,'Calculations 20to24'!F170,'Calculations 25to34'!F170,'Calculations 35to44'!F170,'Calculations 45to54'!F170,'Calculations 65plus'!F170)</f>
        <v>0.16475814792203228</v>
      </c>
      <c r="G215">
        <f>G170/SUM(G170,'Calculations 16to19'!G170,'Calculations 20to24'!G170,'Calculations 25to34'!G170,'Calculations 35to44'!G170,'Calculations 45to54'!G170,'Calculations 65plus'!G170)</f>
        <v>0.16378809083765533</v>
      </c>
      <c r="H215">
        <f>H170/SUM(H170,'Calculations 16to19'!H170,'Calculations 20to24'!H170,'Calculations 25to34'!H170,'Calculations 35to44'!H170,'Calculations 45to54'!H170,'Calculations 65plus'!H170)</f>
        <v>0.16309631206033048</v>
      </c>
      <c r="I215">
        <f>I170/SUM(I170,'Calculations 16to19'!I170,'Calculations 20to24'!I170,'Calculations 25to34'!I170,'Calculations 35to44'!I170,'Calculations 45to54'!I170,'Calculations 65plus'!I170)</f>
        <v>0.160188868484061</v>
      </c>
      <c r="J215">
        <f>J170/SUM(J170,'Calculations 16to19'!J170,'Calculations 20to24'!J170,'Calculations 25to34'!J170,'Calculations 35to44'!J170,'Calculations 45to54'!J170,'Calculations 65plus'!J170)</f>
        <v>0.15523533617020549</v>
      </c>
      <c r="K215">
        <f>K170/SUM(K170,'Calculations 16to19'!K170,'Calculations 20to24'!K170,'Calculations 25to34'!K170,'Calculations 35to44'!K170,'Calculations 45to54'!K170,'Calculations 65plus'!K170)</f>
        <v>0.14982332802027382</v>
      </c>
      <c r="L215">
        <f>L170/SUM(L170,'Calculations 16to19'!L170,'Calculations 20to24'!L170,'Calculations 25to34'!L170,'Calculations 35to44'!L170,'Calculations 45to54'!L170,'Calculations 65plus'!L170)</f>
        <v>0.15166784744942644</v>
      </c>
      <c r="M215">
        <f>M170/SUM(M170,'Calculations 16to19'!M170,'Calculations 20to24'!M170,'Calculations 25to34'!M170,'Calculations 35to44'!M170,'Calculations 45to54'!M170,'Calculations 65plus'!M170)</f>
        <v>0.14953666559662326</v>
      </c>
      <c r="N215">
        <f>N170/SUM(N170,'Calculations 16to19'!N170,'Calculations 20to24'!N170,'Calculations 25to34'!N170,'Calculations 35to44'!N170,'Calculations 45to54'!N170,'Calculations 65plus'!N170)</f>
        <v>0.14742515806918238</v>
      </c>
      <c r="O215">
        <f>O170/SUM(O170,'Calculations 16to19'!O170,'Calculations 20to24'!O170,'Calculations 25to34'!O170,'Calculations 35to44'!O170,'Calculations 45to54'!O170,'Calculations 65plus'!O170)</f>
        <v>0.14533361385590257</v>
      </c>
      <c r="P215">
        <f>P170/SUM(P170,'Calculations 16to19'!P170,'Calculations 20to24'!P170,'Calculations 25to34'!P170,'Calculations 35to44'!P170,'Calculations 45to54'!P170,'Calculations 65plus'!P170)</f>
        <v>0.14326230032001314</v>
      </c>
      <c r="Q215">
        <f>Q170/SUM(Q170,'Calculations 16to19'!Q170,'Calculations 20to24'!Q170,'Calculations 25to34'!Q170,'Calculations 35to44'!Q170,'Calculations 45to54'!Q170,'Calculations 65plus'!Q170)</f>
        <v>0.14121146368433163</v>
      </c>
      <c r="R215">
        <f>R170/SUM(R170,'Calculations 16to19'!R170,'Calculations 20to24'!R170,'Calculations 25to34'!R170,'Calculations 35to44'!R170,'Calculations 45to54'!R170,'Calculations 65plus'!R170)</f>
        <v>0.13918132952252707</v>
      </c>
      <c r="S215">
        <f>S170/SUM(S170,'Calculations 16to19'!S170,'Calculations 20to24'!S170,'Calculations 25to34'!S170,'Calculations 35to44'!S170,'Calculations 45to54'!S170,'Calculations 65plus'!S170)</f>
        <v>0.1371721032559324</v>
      </c>
      <c r="T215">
        <f>T170/SUM(T170,'Calculations 16to19'!T170,'Calculations 20to24'!T170,'Calculations 25to34'!T170,'Calculations 35to44'!T170,'Calculations 45to54'!T170,'Calculations 65plus'!T170)</f>
        <v>0.13518397065531473</v>
      </c>
      <c r="U215">
        <f>U170/SUM(U170,'Calculations 16to19'!U170,'Calculations 20to24'!U170,'Calculations 25to34'!U170,'Calculations 35to44'!U170,'Calculations 45to54'!U170,'Calculations 65plus'!U170)</f>
        <v>0.13321709834698514</v>
      </c>
      <c r="V215">
        <f>V170/SUM(V170,'Calculations 16to19'!V170,'Calculations 20to24'!V170,'Calculations 25to34'!V170,'Calculations 35to44'!V170,'Calculations 45to54'!V170,'Calculations 65plus'!V170)</f>
        <v>0.13127163432261979</v>
      </c>
      <c r="W215">
        <f>W170/SUM(W170,'Calculations 16to19'!W170,'Calculations 20to24'!W170,'Calculations 25to34'!W170,'Calculations 35to44'!W170,'Calculations 45to54'!W170,'Calculations 65plus'!W170)</f>
        <v>0.12934770845212443</v>
      </c>
      <c r="X215">
        <f>X170/SUM(X170,'Calculations 16to19'!X170,'Calculations 20to24'!X170,'Calculations 25to34'!X170,'Calculations 35to44'!X170,'Calculations 45to54'!X170,'Calculations 65plus'!X170)</f>
        <v>0.12744543299888886</v>
      </c>
      <c r="Y215">
        <f>Y170/SUM(Y170,'Calculations 16to19'!Y170,'Calculations 20to24'!Y170,'Calculations 25to34'!Y170,'Calculations 35to44'!Y170,'Calculations 45to54'!Y170,'Calculations 65plus'!Y170)</f>
        <v>0.12556490313674606</v>
      </c>
      <c r="Z215">
        <f>Z170/SUM(Z170,'Calculations 16to19'!Z170,'Calculations 20to24'!Z170,'Calculations 25to34'!Z170,'Calculations 35to44'!Z170,'Calculations 45to54'!Z170,'Calculations 65plus'!Z170)</f>
        <v>0.12370619746795695</v>
      </c>
      <c r="AA215">
        <f>AA170/SUM(AA170,'Calculations 16to19'!AA170,'Calculations 20to24'!AA170,'Calculations 25to34'!AA170,'Calculations 35to44'!AA170,'Calculations 45to54'!AA170,'Calculations 65plus'!AA170)</f>
        <v>0.12186937854153596</v>
      </c>
      <c r="AB215">
        <f>AB170/SUM(AB170,'Calculations 16to19'!AB170,'Calculations 20to24'!AB170,'Calculations 25to34'!AB170,'Calculations 35to44'!AB170,'Calculations 45to54'!AB170,'Calculations 65plus'!AB170)</f>
        <v>0.12005449337124045</v>
      </c>
      <c r="AC215">
        <f>AC170/SUM(AC170,'Calculations 16to19'!AC170,'Calculations 20to24'!AC170,'Calculations 25to34'!AC170,'Calculations 35to44'!AC170,'Calculations 45to54'!AC170,'Calculations 65plus'!AC170)</f>
        <v>0.11826157395254419</v>
      </c>
      <c r="AD215">
        <f>AD170/SUM(AD170,'Calculations 16to19'!AD170,'Calculations 20to24'!AD170,'Calculations 25to34'!AD170,'Calculations 35to44'!AD170,'Calculations 45to54'!AD170,'Calculations 65plus'!AD170)</f>
        <v>0.11649063777793055</v>
      </c>
      <c r="AE215">
        <f>AE170/SUM(AE170,'Calculations 16to19'!AE170,'Calculations 20to24'!AE170,'Calculations 25to34'!AE170,'Calculations 35to44'!AE170,'Calculations 45to54'!AE170,'Calculations 65plus'!AE170)</f>
        <v>0.11474168834985433</v>
      </c>
      <c r="AF215">
        <f>AF170/SUM(AF170,'Calculations 16to19'!AF170,'Calculations 20to24'!AF170,'Calculations 25to34'!AF170,'Calculations 35to44'!AF170,'Calculations 45to54'!AF170,'Calculations 65plus'!AF170)</f>
        <v>0.11301471569072846</v>
      </c>
    </row>
    <row r="216" spans="1:32" x14ac:dyDescent="0.25">
      <c r="A216" t="s">
        <v>84</v>
      </c>
      <c r="B216">
        <f>B171/SUM(B171,'Calculations 16to19'!B171,'Calculations 20to24'!B171,'Calculations 25to34'!B171,'Calculations 35to44'!B171,'Calculations 45to54'!B171,'Calculations 65plus'!B171)</f>
        <v>0.11382113821138214</v>
      </c>
      <c r="C216">
        <f>C171/SUM(C171,'Calculations 16to19'!C171,'Calculations 20to24'!C171,'Calculations 25to34'!C171,'Calculations 35to44'!C171,'Calculations 45to54'!C171,'Calculations 65plus'!C171)</f>
        <v>0.11296578710274088</v>
      </c>
      <c r="D216">
        <f>D171/SUM(D171,'Calculations 16to19'!D171,'Calculations 20to24'!D171,'Calculations 25to34'!D171,'Calculations 35to44'!D171,'Calculations 45to54'!D171,'Calculations 65plus'!D171)</f>
        <v>0.11096181118681081</v>
      </c>
      <c r="E216">
        <f>E171/SUM(E171,'Calculations 16to19'!E171,'Calculations 20to24'!E171,'Calculations 25to34'!E171,'Calculations 35to44'!E171,'Calculations 45to54'!E171,'Calculations 65plus'!E171)</f>
        <v>0.10882296427925875</v>
      </c>
      <c r="F216">
        <f>F171/SUM(F171,'Calculations 16to19'!F171,'Calculations 20to24'!F171,'Calculations 25to34'!F171,'Calculations 35to44'!F171,'Calculations 45to54'!F171,'Calculations 65plus'!F171)</f>
        <v>0.10738325591515875</v>
      </c>
      <c r="G216">
        <f>G171/SUM(G171,'Calculations 16to19'!G171,'Calculations 20to24'!G171,'Calculations 25to34'!G171,'Calculations 35to44'!G171,'Calculations 45to54'!G171,'Calculations 65plus'!G171)</f>
        <v>0.10702032992025183</v>
      </c>
      <c r="H216">
        <f>H171/SUM(H171,'Calculations 16to19'!H171,'Calculations 20to24'!H171,'Calculations 25to34'!H171,'Calculations 35to44'!H171,'Calculations 45to54'!H171,'Calculations 65plus'!H171)</f>
        <v>0.10690080154110079</v>
      </c>
      <c r="I216">
        <f>I171/SUM(I171,'Calculations 16to19'!I171,'Calculations 20to24'!I171,'Calculations 25to34'!I171,'Calculations 35to44'!I171,'Calculations 45to54'!I171,'Calculations 65plus'!I171)</f>
        <v>0.10551410511133651</v>
      </c>
      <c r="J216">
        <f>J171/SUM(J171,'Calculations 16to19'!J171,'Calculations 20to24'!J171,'Calculations 25to34'!J171,'Calculations 35to44'!J171,'Calculations 45to54'!J171,'Calculations 65plus'!J171)</f>
        <v>0.10280772743018969</v>
      </c>
      <c r="K216">
        <f>K171/SUM(K171,'Calculations 16to19'!K171,'Calculations 20to24'!K171,'Calculations 25to34'!K171,'Calculations 35to44'!K171,'Calculations 45to54'!K171,'Calculations 65plus'!K171)</f>
        <v>9.9739875411112511E-2</v>
      </c>
      <c r="L216">
        <f>L171/SUM(L171,'Calculations 16to19'!L171,'Calculations 20to24'!L171,'Calculations 25to34'!L171,'Calculations 35to44'!L171,'Calculations 45to54'!L171,'Calculations 65plus'!L171)</f>
        <v>0.100399063343521</v>
      </c>
      <c r="M216">
        <f>M171/SUM(M171,'Calculations 16to19'!M171,'Calculations 20to24'!M171,'Calculations 25to34'!M171,'Calculations 35to44'!M171,'Calculations 45to54'!M171,'Calculations 65plus'!M171)</f>
        <v>9.9154757612157307E-2</v>
      </c>
      <c r="N216">
        <f>N171/SUM(N171,'Calculations 16to19'!N171,'Calculations 20to24'!N171,'Calculations 25to34'!N171,'Calculations 35to44'!N171,'Calculations 45to54'!N171,'Calculations 65plus'!N171)</f>
        <v>9.791911348594691E-2</v>
      </c>
      <c r="O216">
        <f>O171/SUM(O171,'Calculations 16to19'!O171,'Calculations 20to24'!O171,'Calculations 25to34'!O171,'Calculations 35to44'!O171,'Calculations 45to54'!O171,'Calculations 65plus'!O171)</f>
        <v>9.6692247021408884E-2</v>
      </c>
      <c r="P216">
        <f>P171/SUM(P171,'Calculations 16to19'!P171,'Calculations 20to24'!P171,'Calculations 25to34'!P171,'Calculations 35to44'!P171,'Calculations 45to54'!P171,'Calculations 65plus'!P171)</f>
        <v>9.54742750979337E-2</v>
      </c>
      <c r="Q216">
        <f>Q171/SUM(Q171,'Calculations 16to19'!Q171,'Calculations 20to24'!Q171,'Calculations 25to34'!Q171,'Calculations 35to44'!Q171,'Calculations 45to54'!Q171,'Calculations 65plus'!Q171)</f>
        <v>9.4265314864564409E-2</v>
      </c>
      <c r="R216">
        <f>R171/SUM(R171,'Calculations 16to19'!R171,'Calculations 20to24'!R171,'Calculations 25to34'!R171,'Calculations 35to44'!R171,'Calculations 45to54'!R171,'Calculations 65plus'!R171)</f>
        <v>9.3065483207907057E-2</v>
      </c>
      <c r="S216">
        <f>S171/SUM(S171,'Calculations 16to19'!S171,'Calculations 20to24'!S171,'Calculations 25to34'!S171,'Calculations 35to44'!S171,'Calculations 45to54'!S171,'Calculations 65plus'!S171)</f>
        <v>9.1874896242610374E-2</v>
      </c>
      <c r="T216">
        <f>T171/SUM(T171,'Calculations 16to19'!T171,'Calculations 20to24'!T171,'Calculations 25to34'!T171,'Calculations 35to44'!T171,'Calculations 45to54'!T171,'Calculations 65plus'!T171)</f>
        <v>9.0693668825625934E-2</v>
      </c>
      <c r="U216">
        <f>U171/SUM(U171,'Calculations 16to19'!U171,'Calculations 20to24'!U171,'Calculations 25to34'!U171,'Calculations 35to44'!U171,'Calculations 45to54'!U171,'Calculations 65plus'!U171)</f>
        <v>8.9521914095254826E-2</v>
      </c>
      <c r="V216">
        <f>V171/SUM(V171,'Calculations 16to19'!V171,'Calculations 20to24'!V171,'Calculations 25to34'!V171,'Calculations 35to44'!V171,'Calculations 45to54'!V171,'Calculations 65plus'!V171)</f>
        <v>8.835974303579007E-2</v>
      </c>
      <c r="W216">
        <f>W171/SUM(W171,'Calculations 16to19'!W171,'Calculations 20to24'!W171,'Calculations 25to34'!W171,'Calculations 35to44'!W171,'Calculations 45to54'!W171,'Calculations 65plus'!W171)</f>
        <v>8.7207264068362447E-2</v>
      </c>
      <c r="X216">
        <f>X171/SUM(X171,'Calculations 16to19'!X171,'Calculations 20to24'!X171,'Calculations 25to34'!X171,'Calculations 35to44'!X171,'Calculations 45to54'!X171,'Calculations 65plus'!X171)</f>
        <v>8.6064582668432685E-2</v>
      </c>
      <c r="Y216">
        <f>Y171/SUM(Y171,'Calculations 16to19'!Y171,'Calculations 20to24'!Y171,'Calculations 25to34'!Y171,'Calculations 35to44'!Y171,'Calculations 45to54'!Y171,'Calculations 65plus'!Y171)</f>
        <v>8.4931801010194707E-2</v>
      </c>
      <c r="Z216">
        <f>Z171/SUM(Z171,'Calculations 16to19'!Z171,'Calculations 20to24'!Z171,'Calculations 25to34'!Z171,'Calculations 35to44'!Z171,'Calculations 45to54'!Z171,'Calculations 65plus'!Z171)</f>
        <v>8.3809017637997793E-2</v>
      </c>
      <c r="AA216">
        <f>AA171/SUM(AA171,'Calculations 16to19'!AA171,'Calculations 20to24'!AA171,'Calculations 25to34'!AA171,'Calculations 35to44'!AA171,'Calculations 45to54'!AA171,'Calculations 65plus'!AA171)</f>
        <v>8.2696327164752392E-2</v>
      </c>
      <c r="AB216">
        <f>AB171/SUM(AB171,'Calculations 16to19'!AB171,'Calculations 20to24'!AB171,'Calculations 25to34'!AB171,'Calculations 35to44'!AB171,'Calculations 45to54'!AB171,'Calculations 65plus'!AB171)</f>
        <v>8.159381999714771E-2</v>
      </c>
      <c r="AC216">
        <f>AC171/SUM(AC171,'Calculations 16to19'!AC171,'Calculations 20to24'!AC171,'Calculations 25to34'!AC171,'Calculations 35to44'!AC171,'Calculations 45to54'!AC171,'Calculations 65plus'!AC171)</f>
        <v>8.0501582087379411E-2</v>
      </c>
      <c r="AD216">
        <f>AD171/SUM(AD171,'Calculations 16to19'!AD171,'Calculations 20to24'!AD171,'Calculations 25to34'!AD171,'Calculations 35to44'!AD171,'Calculations 45to54'!AD171,'Calculations 65plus'!AD171)</f>
        <v>7.9419694710978234E-2</v>
      </c>
      <c r="AE216">
        <f>AE171/SUM(AE171,'Calculations 16to19'!AE171,'Calculations 20to24'!AE171,'Calculations 25to34'!AE171,'Calculations 35to44'!AE171,'Calculations 45to54'!AE171,'Calculations 65plus'!AE171)</f>
        <v>7.8348234270225456E-2</v>
      </c>
      <c r="AF216">
        <f>AF171/SUM(AF171,'Calculations 16to19'!AF171,'Calculations 20to24'!AF171,'Calculations 25to34'!AF171,'Calculations 35to44'!AF171,'Calculations 45to54'!AF171,'Calculations 65plus'!AF171)</f>
        <v>7.7287272122544659E-2</v>
      </c>
    </row>
    <row r="217" spans="1:32" x14ac:dyDescent="0.25">
      <c r="A217" t="s">
        <v>86</v>
      </c>
      <c r="B217">
        <f>B172/SUM(B172,'Calculations 16to19'!B172,'Calculations 20to24'!B172,'Calculations 25to34'!B172,'Calculations 35to44'!B172,'Calculations 45to54'!B172,'Calculations 65plus'!B172)</f>
        <v>0.17814882987115438</v>
      </c>
      <c r="C217">
        <f>C172/SUM(C172,'Calculations 16to19'!C172,'Calculations 20to24'!C172,'Calculations 25to34'!C172,'Calculations 35to44'!C172,'Calculations 45to54'!C172,'Calculations 65plus'!C172)</f>
        <v>0.17683633497195975</v>
      </c>
      <c r="D217">
        <f>D172/SUM(D172,'Calculations 16to19'!D172,'Calculations 20to24'!D172,'Calculations 25to34'!D172,'Calculations 35to44'!D172,'Calculations 45to54'!D172,'Calculations 65plus'!D172)</f>
        <v>0.17367853989840085</v>
      </c>
      <c r="E217">
        <f>E172/SUM(E172,'Calculations 16to19'!E172,'Calculations 20to24'!E172,'Calculations 25to34'!E172,'Calculations 35to44'!E172,'Calculations 45to54'!E172,'Calculations 65plus'!E172)</f>
        <v>0.17019140788108514</v>
      </c>
      <c r="F217">
        <f>F172/SUM(F172,'Calculations 16to19'!F172,'Calculations 20to24'!F172,'Calculations 25to34'!F172,'Calculations 35to44'!F172,'Calculations 45to54'!F172,'Calculations 65plus'!F172)</f>
        <v>0.16768138847142416</v>
      </c>
      <c r="G217">
        <f>G172/SUM(G172,'Calculations 16to19'!G172,'Calculations 20to24'!G172,'Calculations 25to34'!G172,'Calculations 35to44'!G172,'Calculations 45to54'!G172,'Calculations 65plus'!G172)</f>
        <v>0.16672577356356499</v>
      </c>
      <c r="H217">
        <f>H172/SUM(H172,'Calculations 16to19'!H172,'Calculations 20to24'!H172,'Calculations 25to34'!H172,'Calculations 35to44'!H172,'Calculations 45to54'!H172,'Calculations 65plus'!H172)</f>
        <v>0.16606223092157363</v>
      </c>
      <c r="I217">
        <f>I172/SUM(I172,'Calculations 16to19'!I172,'Calculations 20to24'!I172,'Calculations 25to34'!I172,'Calculations 35to44'!I172,'Calculations 45to54'!I172,'Calculations 65plus'!I172)</f>
        <v>0.16332287413894617</v>
      </c>
      <c r="J217">
        <f>J172/SUM(J172,'Calculations 16to19'!J172,'Calculations 20to24'!J172,'Calculations 25to34'!J172,'Calculations 35to44'!J172,'Calculations 45to54'!J172,'Calculations 65plus'!J172)</f>
        <v>0.1585814678248883</v>
      </c>
      <c r="K217">
        <f>K172/SUM(K172,'Calculations 16to19'!K172,'Calculations 20to24'!K172,'Calculations 25to34'!K172,'Calculations 35to44'!K172,'Calculations 45to54'!K172,'Calculations 65plus'!K172)</f>
        <v>0.15335975078705052</v>
      </c>
      <c r="L217">
        <f>L172/SUM(L172,'Calculations 16to19'!L172,'Calculations 20to24'!L172,'Calculations 25to34'!L172,'Calculations 35to44'!L172,'Calculations 45to54'!L172,'Calculations 65plus'!L172)</f>
        <v>0.15458720060283079</v>
      </c>
      <c r="M217">
        <f>M172/SUM(M172,'Calculations 16to19'!M172,'Calculations 20to24'!M172,'Calculations 25to34'!M172,'Calculations 35to44'!M172,'Calculations 45to54'!M172,'Calculations 65plus'!M172)</f>
        <v>0.15237723208291626</v>
      </c>
      <c r="N217">
        <f>N172/SUM(N172,'Calculations 16to19'!N172,'Calculations 20to24'!N172,'Calculations 25to34'!N172,'Calculations 35to44'!N172,'Calculations 45to54'!N172,'Calculations 65plus'!N172)</f>
        <v>0.15018622123469469</v>
      </c>
      <c r="O217">
        <f>O172/SUM(O172,'Calculations 16to19'!O172,'Calculations 20to24'!O172,'Calculations 25to34'!O172,'Calculations 35to44'!O172,'Calculations 45to54'!O172,'Calculations 65plus'!O172)</f>
        <v>0.14801458785520616</v>
      </c>
      <c r="P217">
        <f>P172/SUM(P172,'Calculations 16to19'!P172,'Calculations 20to24'!P172,'Calculations 25to34'!P172,'Calculations 35to44'!P172,'Calculations 45to54'!P172,'Calculations 65plus'!P172)</f>
        <v>0.14586272694728711</v>
      </c>
      <c r="Q217">
        <f>Q172/SUM(Q172,'Calculations 16to19'!Q172,'Calculations 20to24'!Q172,'Calculations 25to34'!Q172,'Calculations 35to44'!Q172,'Calculations 45to54'!Q172,'Calculations 65plus'!Q172)</f>
        <v>0.14373100896799595</v>
      </c>
      <c r="R217">
        <f>R172/SUM(R172,'Calculations 16to19'!R172,'Calculations 20to24'!R172,'Calculations 25to34'!R172,'Calculations 35to44'!R172,'Calculations 45to54'!R172,'Calculations 65plus'!R172)</f>
        <v>0.14161978010736576</v>
      </c>
      <c r="S217">
        <f>S172/SUM(S172,'Calculations 16to19'!S172,'Calculations 20to24'!S172,'Calculations 25to34'!S172,'Calculations 35to44'!S172,'Calculations 45to54'!S172,'Calculations 65plus'!S172)</f>
        <v>0.13952936259656351</v>
      </c>
      <c r="T217">
        <f>T172/SUM(T172,'Calculations 16to19'!T172,'Calculations 20to24'!T172,'Calculations 25to34'!T172,'Calculations 35to44'!T172,'Calculations 45to54'!T172,'Calculations 65plus'!T172)</f>
        <v>0.13746005504438533</v>
      </c>
      <c r="U217">
        <f>U172/SUM(U172,'Calculations 16to19'!U172,'Calculations 20to24'!U172,'Calculations 25to34'!U172,'Calculations 35to44'!U172,'Calculations 45to54'!U172,'Calculations 65plus'!U172)</f>
        <v>0.13541213280089442</v>
      </c>
      <c r="V217">
        <f>V172/SUM(V172,'Calculations 16to19'!V172,'Calculations 20to24'!V172,'Calculations 25to34'!V172,'Calculations 35to44'!V172,'Calculations 45to54'!V172,'Calculations 65plus'!V172)</f>
        <v>0.1333858483469077</v>
      </c>
      <c r="W217">
        <f>W172/SUM(W172,'Calculations 16to19'!W172,'Calculations 20to24'!W172,'Calculations 25to34'!W172,'Calculations 35to44'!W172,'Calculations 45to54'!W172,'Calculations 65plus'!W172)</f>
        <v>0.13138143170792158</v>
      </c>
      <c r="X217">
        <f>X172/SUM(X172,'Calculations 16to19'!X172,'Calculations 20to24'!X172,'Calculations 25to34'!X172,'Calculations 35to44'!X172,'Calculations 45to54'!X172,'Calculations 65plus'!X172)</f>
        <v>0.12939909089100796</v>
      </c>
      <c r="Y217">
        <f>Y172/SUM(Y172,'Calculations 16to19'!Y172,'Calculations 20to24'!Y172,'Calculations 25to34'!Y172,'Calculations 35to44'!Y172,'Calculations 45to54'!Y172,'Calculations 65plus'!Y172)</f>
        <v>0.12743901234313224</v>
      </c>
      <c r="Z217">
        <f>Z172/SUM(Z172,'Calculations 16to19'!Z172,'Calculations 20to24'!Z172,'Calculations 25to34'!Z172,'Calculations 35to44'!Z172,'Calculations 45to54'!Z172,'Calculations 65plus'!Z172)</f>
        <v>0.12550136142928994</v>
      </c>
      <c r="AA217">
        <f>AA172/SUM(AA172,'Calculations 16to19'!AA172,'Calculations 20to24'!AA172,'Calculations 25to34'!AA172,'Calculations 35to44'!AA172,'Calculations 45to54'!AA172,'Calculations 65plus'!AA172)</f>
        <v>0.12358628292882358</v>
      </c>
      <c r="AB217">
        <f>AB172/SUM(AB172,'Calculations 16to19'!AB172,'Calculations 20to24'!AB172,'Calculations 25to34'!AB172,'Calculations 35to44'!AB172,'Calculations 45to54'!AB172,'Calculations 65plus'!AB172)</f>
        <v>0.12169390154825575</v>
      </c>
      <c r="AC217">
        <f>AC172/SUM(AC172,'Calculations 16to19'!AC172,'Calculations 20to24'!AC172,'Calculations 25to34'!AC172,'Calculations 35to44'!AC172,'Calculations 45to54'!AC172,'Calculations 65plus'!AC172)</f>
        <v>0.11982432244894642</v>
      </c>
      <c r="AD217">
        <f>AD172/SUM(AD172,'Calculations 16to19'!AD172,'Calculations 20to24'!AD172,'Calculations 25to34'!AD172,'Calculations 35to44'!AD172,'Calculations 45to54'!AD172,'Calculations 65plus'!AD172)</f>
        <v>0.117977631787889</v>
      </c>
      <c r="AE217">
        <f>AE172/SUM(AE172,'Calculations 16to19'!AE172,'Calculations 20to24'!AE172,'Calculations 25to34'!AE172,'Calculations 35to44'!AE172,'Calculations 45to54'!AE172,'Calculations 65plus'!AE172)</f>
        <v>0.11615389726996372</v>
      </c>
      <c r="AF217">
        <f>AF172/SUM(AF172,'Calculations 16to19'!AF172,'Calculations 20to24'!AF172,'Calculations 25to34'!AF172,'Calculations 35to44'!AF172,'Calculations 45to54'!AF172,'Calculations 65plus'!AF172)</f>
        <v>0.11435316870997182</v>
      </c>
    </row>
    <row r="218" spans="1:32" x14ac:dyDescent="0.25">
      <c r="A218" t="s">
        <v>88</v>
      </c>
      <c r="B218">
        <f>B173/SUM(B173,'Calculations 16to19'!B173,'Calculations 20to24'!B173,'Calculations 25to34'!B173,'Calculations 35to44'!B173,'Calculations 45to54'!B173,'Calculations 65plus'!B173)</f>
        <v>0.22067957617829739</v>
      </c>
      <c r="C218">
        <f>C173/SUM(C173,'Calculations 16to19'!C173,'Calculations 20to24'!C173,'Calculations 25to34'!C173,'Calculations 35to44'!C173,'Calculations 45to54'!C173,'Calculations 65plus'!C173)</f>
        <v>0.21870515792855899</v>
      </c>
      <c r="D218">
        <f>D173/SUM(D173,'Calculations 16to19'!D173,'Calculations 20to24'!D173,'Calculations 25to34'!D173,'Calculations 35to44'!D173,'Calculations 45to54'!D173,'Calculations 65plus'!D173)</f>
        <v>0.21452026048622971</v>
      </c>
      <c r="E218">
        <f>E173/SUM(E173,'Calculations 16to19'!E173,'Calculations 20to24'!E173,'Calculations 25to34'!E173,'Calculations 35to44'!E173,'Calculations 45to54'!E173,'Calculations 65plus'!E173)</f>
        <v>0.20985109503925889</v>
      </c>
      <c r="F218">
        <f>F173/SUM(F173,'Calculations 16to19'!F173,'Calculations 20to24'!F173,'Calculations 25to34'!F173,'Calculations 35to44'!F173,'Calculations 45to54'!F173,'Calculations 65plus'!F173)</f>
        <v>0.20626785343029602</v>
      </c>
      <c r="G218">
        <f>G173/SUM(G173,'Calculations 16to19'!G173,'Calculations 20to24'!G173,'Calculations 25to34'!G173,'Calculations 35to44'!G173,'Calculations 45to54'!G173,'Calculations 65plus'!G173)</f>
        <v>0.2044023457455354</v>
      </c>
      <c r="H218">
        <f>H173/SUM(H173,'Calculations 16to19'!H173,'Calculations 20to24'!H173,'Calculations 25to34'!H173,'Calculations 35to44'!H173,'Calculations 45to54'!H173,'Calculations 65plus'!H173)</f>
        <v>0.2028414471605357</v>
      </c>
      <c r="I218">
        <f>I173/SUM(I173,'Calculations 16to19'!I173,'Calculations 20to24'!I173,'Calculations 25to34'!I173,'Calculations 35to44'!I173,'Calculations 45to54'!I173,'Calculations 65plus'!I173)</f>
        <v>0.19887853447266268</v>
      </c>
      <c r="J218">
        <f>J173/SUM(J173,'Calculations 16to19'!J173,'Calculations 20to24'!J173,'Calculations 25to34'!J173,'Calculations 35to44'!J173,'Calculations 45to54'!J173,'Calculations 65plus'!J173)</f>
        <v>0.19263701828834498</v>
      </c>
      <c r="K218">
        <f>K173/SUM(K173,'Calculations 16to19'!K173,'Calculations 20to24'!K173,'Calculations 25to34'!K173,'Calculations 35to44'!K173,'Calculations 45to54'!K173,'Calculations 65plus'!K173)</f>
        <v>0.18585698205193821</v>
      </c>
      <c r="L218">
        <f>L173/SUM(L173,'Calculations 16to19'!L173,'Calculations 20to24'!L173,'Calculations 25to34'!L173,'Calculations 35to44'!L173,'Calculations 45to54'!L173,'Calculations 65plus'!L173)</f>
        <v>0.18696718358096567</v>
      </c>
      <c r="M218">
        <f>M173/SUM(M173,'Calculations 16to19'!M173,'Calculations 20to24'!M173,'Calculations 25to34'!M173,'Calculations 35to44'!M173,'Calculations 45to54'!M173,'Calculations 65plus'!M173)</f>
        <v>0.18382025223062634</v>
      </c>
      <c r="N218">
        <f>N173/SUM(N173,'Calculations 16to19'!N173,'Calculations 20to24'!N173,'Calculations 25to34'!N173,'Calculations 35to44'!N173,'Calculations 45to54'!N173,'Calculations 65plus'!N173)</f>
        <v>0.18070980359898942</v>
      </c>
      <c r="O218">
        <f>O173/SUM(O173,'Calculations 16to19'!O173,'Calculations 20to24'!O173,'Calculations 25to34'!O173,'Calculations 35to44'!O173,'Calculations 45to54'!O173,'Calculations 65plus'!O173)</f>
        <v>0.17763651945842263</v>
      </c>
      <c r="P218">
        <f>P173/SUM(P173,'Calculations 16to19'!P173,'Calculations 20to24'!P173,'Calculations 25to34'!P173,'Calculations 35to44'!P173,'Calculations 45to54'!P173,'Calculations 65plus'!P173)</f>
        <v>0.17460101319830465</v>
      </c>
      <c r="Q218">
        <f>Q173/SUM(Q173,'Calculations 16to19'!Q173,'Calculations 20to24'!Q173,'Calculations 25to34'!Q173,'Calculations 35to44'!Q173,'Calculations 45to54'!Q173,'Calculations 65plus'!Q173)</f>
        <v>0.17160383187553591</v>
      </c>
      <c r="R218">
        <f>R173/SUM(R173,'Calculations 16to19'!R173,'Calculations 20to24'!R173,'Calculations 25to34'!R173,'Calculations 35to44'!R173,'Calculations 45to54'!R173,'Calculations 65plus'!R173)</f>
        <v>0.16864545832687755</v>
      </c>
      <c r="S218">
        <f>S173/SUM(S173,'Calculations 16to19'!S173,'Calculations 20to24'!S173,'Calculations 25to34'!S173,'Calculations 35to44'!S173,'Calculations 45to54'!S173,'Calculations 65plus'!S173)</f>
        <v>0.16572631333255189</v>
      </c>
      <c r="T218">
        <f>T173/SUM(T173,'Calculations 16to19'!T173,'Calculations 20to24'!T173,'Calculations 25to34'!T173,'Calculations 35to44'!T173,'Calculations 45to54'!T173,'Calculations 65plus'!T173)</f>
        <v>0.16284675782090752</v>
      </c>
      <c r="U218">
        <f>U173/SUM(U173,'Calculations 16to19'!U173,'Calculations 20to24'!U173,'Calculations 25to34'!U173,'Calculations 35to44'!U173,'Calculations 45to54'!U173,'Calculations 65plus'!U173)</f>
        <v>0.16000709510437383</v>
      </c>
      <c r="V218">
        <f>V173/SUM(V173,'Calculations 16to19'!V173,'Calculations 20to24'!V173,'Calculations 25to34'!V173,'Calculations 35to44'!V173,'Calculations 45to54'!V173,'Calculations 65plus'!V173)</f>
        <v>0.15720757313739242</v>
      </c>
      <c r="W218">
        <f>W173/SUM(W173,'Calculations 16to19'!W173,'Calculations 20to24'!W173,'Calculations 25to34'!W173,'Calculations 35to44'!W173,'Calculations 45to54'!W173,'Calculations 65plus'!W173)</f>
        <v>0.15444838678746403</v>
      </c>
      <c r="X218">
        <f>X173/SUM(X173,'Calculations 16to19'!X173,'Calculations 20to24'!X173,'Calculations 25to34'!X173,'Calculations 35to44'!X173,'Calculations 45to54'!X173,'Calculations 65plus'!X173)</f>
        <v>0.15172968011098087</v>
      </c>
      <c r="Y218">
        <f>Y173/SUM(Y173,'Calculations 16to19'!Y173,'Calculations 20to24'!Y173,'Calculations 25to34'!Y173,'Calculations 35to44'!Y173,'Calculations 45to54'!Y173,'Calculations 65plus'!Y173)</f>
        <v>0.14905154862600126</v>
      </c>
      <c r="Z218">
        <f>Z173/SUM(Z173,'Calculations 16to19'!Z173,'Calculations 20to24'!Z173,'Calculations 25to34'!Z173,'Calculations 35to44'!Z173,'Calculations 45to54'!Z173,'Calculations 65plus'!Z173)</f>
        <v>0.14641404157465762</v>
      </c>
      <c r="AA218">
        <f>AA173/SUM(AA173,'Calculations 16to19'!AA173,'Calculations 20to24'!AA173,'Calculations 25to34'!AA173,'Calculations 35to44'!AA173,'Calculations 45to54'!AA173,'Calculations 65plus'!AA173)</f>
        <v>0.14381716416841553</v>
      </c>
      <c r="AB218">
        <f>AB173/SUM(AB173,'Calculations 16to19'!AB173,'Calculations 20to24'!AB173,'Calculations 25to34'!AB173,'Calculations 35to44'!AB173,'Calculations 45to54'!AB173,'Calculations 65plus'!AB173)</f>
        <v>0.14126087980993488</v>
      </c>
      <c r="AC218">
        <f>AC173/SUM(AC173,'Calculations 16to19'!AC173,'Calculations 20to24'!AC173,'Calculations 25to34'!AC173,'Calculations 35to44'!AC173,'Calculations 45to54'!AC173,'Calculations 65plus'!AC173)</f>
        <v>0.13874511228580053</v>
      </c>
      <c r="AD218">
        <f>AD173/SUM(AD173,'Calculations 16to19'!AD173,'Calculations 20to24'!AD173,'Calculations 25to34'!AD173,'Calculations 35to44'!AD173,'Calculations 45to54'!AD173,'Calculations 65plus'!AD173)</f>
        <v>0.13626974792491975</v>
      </c>
      <c r="AE218">
        <f>AE173/SUM(AE173,'Calculations 16to19'!AE173,'Calculations 20to24'!AE173,'Calculations 25to34'!AE173,'Calculations 35to44'!AE173,'Calculations 45to54'!AE173,'Calculations 65plus'!AE173)</f>
        <v>0.13383463771788945</v>
      </c>
      <c r="AF218">
        <f>AF173/SUM(AF173,'Calculations 16to19'!AF173,'Calculations 20to24'!AF173,'Calculations 25to34'!AF173,'Calculations 35to44'!AF173,'Calculations 45to54'!AF173,'Calculations 65plus'!AF173)</f>
        <v>0.13143959939313024</v>
      </c>
    </row>
    <row r="219" spans="1:32" x14ac:dyDescent="0.25">
      <c r="A219" t="s">
        <v>90</v>
      </c>
      <c r="B219">
        <f>B174/SUM(B174,'Calculations 16to19'!B174,'Calculations 20to24'!B174,'Calculations 25to34'!B174,'Calculations 35to44'!B174,'Calculations 45to54'!B174,'Calculations 65plus'!B174)</f>
        <v>0.16431949832598186</v>
      </c>
      <c r="C219">
        <f>C174/SUM(C174,'Calculations 16to19'!C174,'Calculations 20to24'!C174,'Calculations 25to34'!C174,'Calculations 35to44'!C174,'Calculations 45to54'!C174,'Calculations 65plus'!C174)</f>
        <v>0.1629988251457338</v>
      </c>
      <c r="D219">
        <f>D174/SUM(D174,'Calculations 16to19'!D174,'Calculations 20to24'!D174,'Calculations 25to34'!D174,'Calculations 35to44'!D174,'Calculations 45to54'!D174,'Calculations 65plus'!D174)</f>
        <v>0.16001001094589926</v>
      </c>
      <c r="E219">
        <f>E174/SUM(E174,'Calculations 16to19'!E174,'Calculations 20to24'!E174,'Calculations 25to34'!E174,'Calculations 35to44'!E174,'Calculations 45to54'!E174,'Calculations 65plus'!E174)</f>
        <v>0.15674483923278554</v>
      </c>
      <c r="F219">
        <f>F174/SUM(F174,'Calculations 16to19'!F174,'Calculations 20to24'!F174,'Calculations 25to34'!F174,'Calculations 35to44'!F174,'Calculations 45to54'!F174,'Calculations 65plus'!F174)</f>
        <v>0.15440895520673437</v>
      </c>
      <c r="G219">
        <f>G174/SUM(G174,'Calculations 16to19'!G174,'Calculations 20to24'!G174,'Calculations 25to34'!G174,'Calculations 35to44'!G174,'Calculations 45to54'!G174,'Calculations 65plus'!G174)</f>
        <v>0.15354290284741781</v>
      </c>
      <c r="H219">
        <f>H174/SUM(H174,'Calculations 16to19'!H174,'Calculations 20to24'!H174,'Calculations 25to34'!H174,'Calculations 35to44'!H174,'Calculations 45to54'!H174,'Calculations 65plus'!H174)</f>
        <v>0.15295634962816679</v>
      </c>
      <c r="I219">
        <f>I174/SUM(I174,'Calculations 16to19'!I174,'Calculations 20to24'!I174,'Calculations 25to34'!I174,'Calculations 35to44'!I174,'Calculations 45to54'!I174,'Calculations 65plus'!I174)</f>
        <v>0.15051857936273208</v>
      </c>
      <c r="J219">
        <f>J174/SUM(J174,'Calculations 16to19'!J174,'Calculations 20to24'!J174,'Calculations 25to34'!J174,'Calculations 35to44'!J174,'Calculations 45to54'!J174,'Calculations 65plus'!J174)</f>
        <v>0.14625176501211223</v>
      </c>
      <c r="K219">
        <f>K174/SUM(K174,'Calculations 16to19'!K174,'Calculations 20to24'!K174,'Calculations 25to34'!K174,'Calculations 35to44'!K174,'Calculations 45to54'!K174,'Calculations 65plus'!K174)</f>
        <v>0.14152230471915703</v>
      </c>
      <c r="L219">
        <f>L174/SUM(L174,'Calculations 16to19'!L174,'Calculations 20to24'!L174,'Calculations 25to34'!L174,'Calculations 35to44'!L174,'Calculations 45to54'!L174,'Calculations 65plus'!L174)</f>
        <v>0.1424627621147693</v>
      </c>
      <c r="M219">
        <f>M174/SUM(M174,'Calculations 16to19'!M174,'Calculations 20to24'!M174,'Calculations 25to34'!M174,'Calculations 35to44'!M174,'Calculations 45to54'!M174,'Calculations 65plus'!M174)</f>
        <v>0.1404219738459275</v>
      </c>
      <c r="N219">
        <f>N174/SUM(N174,'Calculations 16to19'!N174,'Calculations 20to24'!N174,'Calculations 25to34'!N174,'Calculations 35to44'!N174,'Calculations 45to54'!N174,'Calculations 65plus'!N174)</f>
        <v>0.13839872976442616</v>
      </c>
      <c r="O219">
        <f>O174/SUM(O174,'Calculations 16to19'!O174,'Calculations 20to24'!O174,'Calculations 25to34'!O174,'Calculations 35to44'!O174,'Calculations 45to54'!O174,'Calculations 65plus'!O174)</f>
        <v>0.13639342021540354</v>
      </c>
      <c r="P219">
        <f>P174/SUM(P174,'Calculations 16to19'!P174,'Calculations 20to24'!P174,'Calculations 25to34'!P174,'Calculations 35to44'!P174,'Calculations 45to54'!P174,'Calculations 65plus'!P174)</f>
        <v>0.13440641347472529</v>
      </c>
      <c r="Q219">
        <f>Q174/SUM(Q174,'Calculations 16to19'!Q174,'Calculations 20to24'!Q174,'Calculations 25to34'!Q174,'Calculations 35to44'!Q174,'Calculations 45to54'!Q174,'Calculations 65plus'!Q174)</f>
        <v>0.13243805583480767</v>
      </c>
      <c r="R219">
        <f>R174/SUM(R174,'Calculations 16to19'!R174,'Calculations 20to24'!R174,'Calculations 25to34'!R174,'Calculations 35to44'!R174,'Calculations 45to54'!R174,'Calculations 65plus'!R174)</f>
        <v>0.1304886717278706</v>
      </c>
      <c r="S219">
        <f>S174/SUM(S174,'Calculations 16to19'!S174,'Calculations 20to24'!S174,'Calculations 25to34'!S174,'Calculations 35to44'!S174,'Calculations 45to54'!S174,'Calculations 65plus'!S174)</f>
        <v>0.12855856388582054</v>
      </c>
      <c r="T219">
        <f>T174/SUM(T174,'Calculations 16to19'!T174,'Calculations 20to24'!T174,'Calculations 25to34'!T174,'Calculations 35to44'!T174,'Calculations 45to54'!T174,'Calculations 65plus'!T174)</f>
        <v>0.12664801353574887</v>
      </c>
      <c r="U219">
        <f>U174/SUM(U174,'Calculations 16to19'!U174,'Calculations 20to24'!U174,'Calculations 25to34'!U174,'Calculations 35to44'!U174,'Calculations 45to54'!U174,'Calculations 65plus'!U174)</f>
        <v>0.12475728062985293</v>
      </c>
      <c r="V219">
        <f>V174/SUM(V174,'Calculations 16to19'!V174,'Calculations 20to24'!V174,'Calculations 25to34'!V174,'Calculations 35to44'!V174,'Calculations 45to54'!V174,'Calculations 65plus'!V174)</f>
        <v>0.12288660410843145</v>
      </c>
      <c r="W219">
        <f>W174/SUM(W174,'Calculations 16to19'!W174,'Calculations 20to24'!W174,'Calculations 25to34'!W174,'Calculations 35to44'!W174,'Calculations 45to54'!W174,'Calculations 65plus'!W174)</f>
        <v>0.12103620219444852</v>
      </c>
      <c r="X219">
        <f>X174/SUM(X174,'Calculations 16to19'!X174,'Calculations 20to24'!X174,'Calculations 25to34'!X174,'Calculations 35to44'!X174,'Calculations 45to54'!X174,'Calculations 65plus'!X174)</f>
        <v>0.11920627271805882</v>
      </c>
      <c r="Y219">
        <f>Y174/SUM(Y174,'Calculations 16to19'!Y174,'Calculations 20to24'!Y174,'Calculations 25to34'!Y174,'Calculations 35to44'!Y174,'Calculations 45to54'!Y174,'Calculations 65plus'!Y174)</f>
        <v>0.11739699346937167</v>
      </c>
      <c r="Z219">
        <f>Z174/SUM(Z174,'Calculations 16to19'!Z174,'Calculations 20to24'!Z174,'Calculations 25to34'!Z174,'Calculations 35to44'!Z174,'Calculations 45to54'!Z174,'Calculations 65plus'!Z174)</f>
        <v>0.11560852257765064</v>
      </c>
      <c r="AA219">
        <f>AA174/SUM(AA174,'Calculations 16to19'!AA174,'Calculations 20to24'!AA174,'Calculations 25to34'!AA174,'Calculations 35to44'!AA174,'Calculations 45to54'!AA174,'Calculations 65plus'!AA174)</f>
        <v>0.11384099891508256</v>
      </c>
      <c r="AB219">
        <f>AB174/SUM(AB174,'Calculations 16to19'!AB174,'Calculations 20to24'!AB174,'Calculations 25to34'!AB174,'Calculations 35to44'!AB174,'Calculations 45to54'!AB174,'Calculations 65plus'!AB174)</f>
        <v>0.11209454252320419</v>
      </c>
      <c r="AC219">
        <f>AC174/SUM(AC174,'Calculations 16to19'!AC174,'Calculations 20to24'!AC174,'Calculations 25to34'!AC174,'Calculations 35to44'!AC174,'Calculations 45to54'!AC174,'Calculations 65plus'!AC174)</f>
        <v>0.11036925506003319</v>
      </c>
      <c r="AD219">
        <f>AD174/SUM(AD174,'Calculations 16to19'!AD174,'Calculations 20to24'!AD174,'Calculations 25to34'!AD174,'Calculations 35to44'!AD174,'Calculations 45to54'!AD174,'Calculations 65plus'!AD174)</f>
        <v>0.1086652202659423</v>
      </c>
      <c r="AE219">
        <f>AE174/SUM(AE174,'Calculations 16to19'!AE174,'Calculations 20to24'!AE174,'Calculations 25to34'!AE174,'Calculations 35to44'!AE174,'Calculations 45to54'!AE174,'Calculations 65plus'!AE174)</f>
        <v>0.10698250444631109</v>
      </c>
      <c r="AF219">
        <f>AF174/SUM(AF174,'Calculations 16to19'!AF174,'Calculations 20to24'!AF174,'Calculations 25to34'!AF174,'Calculations 35to44'!AF174,'Calculations 45to54'!AF174,'Calculations 65plus'!AF174)</f>
        <v>0.10532115696899297</v>
      </c>
    </row>
    <row r="220" spans="1:32" x14ac:dyDescent="0.25">
      <c r="A220" t="s">
        <v>92</v>
      </c>
      <c r="B220">
        <f>B175/SUM(B175,'Calculations 16to19'!B175,'Calculations 20to24'!B175,'Calculations 25to34'!B175,'Calculations 35to44'!B175,'Calculations 45to54'!B175,'Calculations 65plus'!B175)</f>
        <v>0.20261263663023191</v>
      </c>
      <c r="C220">
        <f>C175/SUM(C175,'Calculations 16to19'!C175,'Calculations 20to24'!C175,'Calculations 25to34'!C175,'Calculations 35to44'!C175,'Calculations 45to54'!C175,'Calculations 65plus'!C175)</f>
        <v>0.20122640861370117</v>
      </c>
      <c r="D220">
        <f>D175/SUM(D175,'Calculations 16to19'!D175,'Calculations 20to24'!D175,'Calculations 25to34'!D175,'Calculations 35to44'!D175,'Calculations 45to54'!D175,'Calculations 65plus'!D175)</f>
        <v>0.19765731284877511</v>
      </c>
      <c r="E220">
        <f>E175/SUM(E175,'Calculations 16to19'!E175,'Calculations 20to24'!E175,'Calculations 25to34'!E175,'Calculations 35to44'!E175,'Calculations 45to54'!E175,'Calculations 65plus'!E175)</f>
        <v>0.19365266598619912</v>
      </c>
      <c r="F220">
        <f>F175/SUM(F175,'Calculations 16to19'!F175,'Calculations 20to24'!F175,'Calculations 25to34'!F175,'Calculations 35to44'!F175,'Calculations 45to54'!F175,'Calculations 65plus'!F175)</f>
        <v>0.19069312100434332</v>
      </c>
      <c r="G220">
        <f>G175/SUM(G175,'Calculations 16to19'!G175,'Calculations 20to24'!G175,'Calculations 25to34'!G175,'Calculations 35to44'!G175,'Calculations 45to54'!G175,'Calculations 65plus'!G175)</f>
        <v>0.18937103223459503</v>
      </c>
      <c r="H220">
        <f>H175/SUM(H175,'Calculations 16to19'!H175,'Calculations 20to24'!H175,'Calculations 25to34'!H175,'Calculations 35to44'!H175,'Calculations 45to54'!H175,'Calculations 65plus'!H175)</f>
        <v>0.18836671193535784</v>
      </c>
      <c r="I220">
        <f>I175/SUM(I175,'Calculations 16to19'!I175,'Calculations 20to24'!I175,'Calculations 25to34'!I175,'Calculations 35to44'!I175,'Calculations 45to54'!I175,'Calculations 65plus'!I175)</f>
        <v>0.18498032366042802</v>
      </c>
      <c r="J220">
        <f>J175/SUM(J175,'Calculations 16to19'!J175,'Calculations 20to24'!J175,'Calculations 25to34'!J175,'Calculations 35to44'!J175,'Calculations 45to54'!J175,'Calculations 65plus'!J175)</f>
        <v>0.17932807124982977</v>
      </c>
      <c r="K220">
        <f>K175/SUM(K175,'Calculations 16to19'!K175,'Calculations 20to24'!K175,'Calculations 25to34'!K175,'Calculations 35to44'!K175,'Calculations 45to54'!K175,'Calculations 65plus'!K175)</f>
        <v>0.17312776343872646</v>
      </c>
      <c r="L220">
        <f>L175/SUM(L175,'Calculations 16to19'!L175,'Calculations 20to24'!L175,'Calculations 25to34'!L175,'Calculations 35to44'!L175,'Calculations 45to54'!L175,'Calculations 65plus'!L175)</f>
        <v>0.17471761785785681</v>
      </c>
      <c r="M220">
        <f>M175/SUM(M175,'Calculations 16to19'!M175,'Calculations 20to24'!M175,'Calculations 25to34'!M175,'Calculations 35to44'!M175,'Calculations 45to54'!M175,'Calculations 65plus'!M175)</f>
        <v>0.17208905287323673</v>
      </c>
      <c r="N220">
        <f>N175/SUM(N175,'Calculations 16to19'!N175,'Calculations 20to24'!N175,'Calculations 25to34'!N175,'Calculations 35to44'!N175,'Calculations 45to54'!N175,'Calculations 65plus'!N175)</f>
        <v>0.16948518312253683</v>
      </c>
      <c r="O220">
        <f>O175/SUM(O175,'Calculations 16to19'!O175,'Calculations 20to24'!O175,'Calculations 25to34'!O175,'Calculations 35to44'!O175,'Calculations 45to54'!O175,'Calculations 65plus'!O175)</f>
        <v>0.16690654872530231</v>
      </c>
      <c r="P220">
        <f>P175/SUM(P175,'Calculations 16to19'!P175,'Calculations 20to24'!P175,'Calculations 25to34'!P175,'Calculations 35to44'!P175,'Calculations 45to54'!P175,'Calculations 65plus'!P175)</f>
        <v>0.16435365092665899</v>
      </c>
      <c r="Q220">
        <f>Q175/SUM(Q175,'Calculations 16to19'!Q175,'Calculations 20to24'!Q175,'Calculations 25to34'!Q175,'Calculations 35to44'!Q175,'Calculations 45to54'!Q175,'Calculations 65plus'!Q175)</f>
        <v>0.1618269529079982</v>
      </c>
      <c r="R220">
        <f>R175/SUM(R175,'Calculations 16to19'!R175,'Calculations 20to24'!R175,'Calculations 25to34'!R175,'Calculations 35to44'!R175,'Calculations 45to54'!R175,'Calculations 65plus'!R175)</f>
        <v>0.15932688062960676</v>
      </c>
      <c r="S220">
        <f>S175/SUM(S175,'Calculations 16to19'!S175,'Calculations 20to24'!S175,'Calculations 25to34'!S175,'Calculations 35to44'!S175,'Calculations 45to54'!S175,'Calculations 65plus'!S175)</f>
        <v>0.15685382370235798</v>
      </c>
      <c r="T220">
        <f>T175/SUM(T175,'Calculations 16to19'!T175,'Calculations 20to24'!T175,'Calculations 25to34'!T175,'Calculations 35to44'!T175,'Calculations 45to54'!T175,'Calculations 65plus'!T175)</f>
        <v>0.15440813628556629</v>
      </c>
      <c r="U220">
        <f>U175/SUM(U175,'Calculations 16to19'!U175,'Calculations 20to24'!U175,'Calculations 25to34'!U175,'Calculations 35to44'!U175,'Calculations 45to54'!U175,'Calculations 65plus'!U175)</f>
        <v>0.15199013800812086</v>
      </c>
      <c r="V220">
        <f>V175/SUM(V175,'Calculations 16to19'!V175,'Calculations 20to24'!V175,'Calculations 25to34'!V175,'Calculations 35to44'!V175,'Calculations 45to54'!V175,'Calculations 65plus'!V175)</f>
        <v>0.14960011491004913</v>
      </c>
      <c r="W220">
        <f>W175/SUM(W175,'Calculations 16to19'!W175,'Calculations 20to24'!W175,'Calculations 25to34'!W175,'Calculations 35to44'!W175,'Calculations 45to54'!W175,'Calculations 65plus'!W175)</f>
        <v>0.14723832040166854</v>
      </c>
      <c r="X220">
        <f>X175/SUM(X175,'Calculations 16to19'!X175,'Calculations 20to24'!X175,'Calculations 25to34'!X175,'Calculations 35to44'!X175,'Calculations 45to54'!X175,'Calculations 65plus'!X175)</f>
        <v>0.14490497623756435</v>
      </c>
      <c r="Y220">
        <f>Y175/SUM(Y175,'Calculations 16to19'!Y175,'Calculations 20to24'!Y175,'Calculations 25to34'!Y175,'Calculations 35to44'!Y175,'Calculations 45to54'!Y175,'Calculations 65plus'!Y175)</f>
        <v>0.14260027350266363</v>
      </c>
      <c r="Z220">
        <f>Z175/SUM(Z175,'Calculations 16to19'!Z175,'Calculations 20to24'!Z175,'Calculations 25to34'!Z175,'Calculations 35to44'!Z175,'Calculations 45to54'!Z175,'Calculations 65plus'!Z175)</f>
        <v>0.14032437360774988</v>
      </c>
      <c r="AA220">
        <f>AA175/SUM(AA175,'Calculations 16to19'!AA175,'Calculations 20to24'!AA175,'Calculations 25to34'!AA175,'Calculations 35to44'!AA175,'Calculations 45to54'!AA175,'Calculations 65plus'!AA175)</f>
        <v>0.1380774092918384</v>
      </c>
      <c r="AB220">
        <f>AB175/SUM(AB175,'Calculations 16to19'!AB175,'Calculations 20to24'!AB175,'Calculations 25to34'!AB175,'Calculations 35to44'!AB175,'Calculations 45to54'!AB175,'Calculations 65plus'!AB175)</f>
        <v>0.13585948562891939</v>
      </c>
      <c r="AC220">
        <f>AC175/SUM(AC175,'Calculations 16to19'!AC175,'Calculations 20to24'!AC175,'Calculations 25to34'!AC175,'Calculations 35to44'!AC175,'Calculations 45to54'!AC175,'Calculations 65plus'!AC175)</f>
        <v>0.13367068103665664</v>
      </c>
      <c r="AD220">
        <f>AD175/SUM(AD175,'Calculations 16to19'!AD175,'Calculations 20to24'!AD175,'Calculations 25to34'!AD175,'Calculations 35to44'!AD175,'Calculations 45to54'!AD175,'Calculations 65plus'!AD175)</f>
        <v>0.13151104828473556</v>
      </c>
      <c r="AE220">
        <f>AE175/SUM(AE175,'Calculations 16to19'!AE175,'Calculations 20to24'!AE175,'Calculations 25to34'!AE175,'Calculations 35to44'!AE175,'Calculations 45to54'!AE175,'Calculations 65plus'!AE175)</f>
        <v>0.12938061550065588</v>
      </c>
      <c r="AF220">
        <f>AF175/SUM(AF175,'Calculations 16to19'!AF175,'Calculations 20to24'!AF175,'Calculations 25to34'!AF175,'Calculations 35to44'!AF175,'Calculations 45to54'!AF175,'Calculations 65plus'!AF175)</f>
        <v>0.12727938717086518</v>
      </c>
    </row>
    <row r="221" spans="1:32" x14ac:dyDescent="0.25">
      <c r="A221" t="s">
        <v>94</v>
      </c>
      <c r="B221">
        <f>B176/SUM(B176,'Calculations 16to19'!B176,'Calculations 20to24'!B176,'Calculations 25to34'!B176,'Calculations 35to44'!B176,'Calculations 45to54'!B176,'Calculations 65plus'!B176)</f>
        <v>0.18107703814510101</v>
      </c>
      <c r="C221">
        <f>C176/SUM(C176,'Calculations 16to19'!C176,'Calculations 20to24'!C176,'Calculations 25to34'!C176,'Calculations 35to44'!C176,'Calculations 45to54'!C176,'Calculations 65plus'!C176)</f>
        <v>0.17984741262963211</v>
      </c>
      <c r="D221">
        <f>D176/SUM(D176,'Calculations 16to19'!D176,'Calculations 20to24'!D176,'Calculations 25to34'!D176,'Calculations 35to44'!D176,'Calculations 45to54'!D176,'Calculations 65plus'!D176)</f>
        <v>0.17670190400117672</v>
      </c>
      <c r="E221">
        <f>E176/SUM(E176,'Calculations 16to19'!E176,'Calculations 20to24'!E176,'Calculations 25to34'!E176,'Calculations 35to44'!E176,'Calculations 45to54'!E176,'Calculations 65plus'!E176)</f>
        <v>0.17317450128205911</v>
      </c>
      <c r="F221">
        <f>F176/SUM(F176,'Calculations 16to19'!F176,'Calculations 20to24'!F176,'Calculations 25to34'!F176,'Calculations 35to44'!F176,'Calculations 45to54'!F176,'Calculations 65plus'!F176)</f>
        <v>0.17059869811010303</v>
      </c>
      <c r="G221">
        <f>G176/SUM(G176,'Calculations 16to19'!G176,'Calculations 20to24'!G176,'Calculations 25to34'!G176,'Calculations 35to44'!G176,'Calculations 45to54'!G176,'Calculations 65plus'!G176)</f>
        <v>0.16956273296287025</v>
      </c>
      <c r="H221">
        <f>H176/SUM(H176,'Calculations 16to19'!H176,'Calculations 20to24'!H176,'Calculations 25to34'!H176,'Calculations 35to44'!H176,'Calculations 45to54'!H176,'Calculations 65plus'!H176)</f>
        <v>0.16878621197384375</v>
      </c>
      <c r="I221">
        <f>I176/SUM(I176,'Calculations 16to19'!I176,'Calculations 20to24'!I176,'Calculations 25to34'!I176,'Calculations 35to44'!I176,'Calculations 45to54'!I176,'Calculations 65plus'!I176)</f>
        <v>0.16586108267859409</v>
      </c>
      <c r="J221">
        <f>J176/SUM(J176,'Calculations 16to19'!J176,'Calculations 20to24'!J176,'Calculations 25to34'!J176,'Calculations 35to44'!J176,'Calculations 45to54'!J176,'Calculations 65plus'!J176)</f>
        <v>0.16092688716088441</v>
      </c>
      <c r="K221">
        <f>K176/SUM(K176,'Calculations 16to19'!K176,'Calculations 20to24'!K176,'Calculations 25to34'!K176,'Calculations 35to44'!K176,'Calculations 45to54'!K176,'Calculations 65plus'!K176)</f>
        <v>0.1555362452541067</v>
      </c>
      <c r="L221">
        <f>L176/SUM(L176,'Calculations 16to19'!L176,'Calculations 20to24'!L176,'Calculations 25to34'!L176,'Calculations 35to44'!L176,'Calculations 45to54'!L176,'Calculations 65plus'!L176)</f>
        <v>0.15691537752252097</v>
      </c>
      <c r="M221">
        <f>M176/SUM(M176,'Calculations 16to19'!M176,'Calculations 20to24'!M176,'Calculations 25to34'!M176,'Calculations 35to44'!M176,'Calculations 45to54'!M176,'Calculations 65plus'!M176)</f>
        <v>0.15463599392306263</v>
      </c>
      <c r="N221">
        <f>N176/SUM(N176,'Calculations 16to19'!N176,'Calculations 20to24'!N176,'Calculations 25to34'!N176,'Calculations 35to44'!N176,'Calculations 45to54'!N176,'Calculations 65plus'!N176)</f>
        <v>0.1523760580501991</v>
      </c>
      <c r="O221">
        <f>O176/SUM(O176,'Calculations 16to19'!O176,'Calculations 20to24'!O176,'Calculations 25to34'!O176,'Calculations 35to44'!O176,'Calculations 45to54'!O176,'Calculations 65plus'!O176)</f>
        <v>0.15013607970661139</v>
      </c>
      <c r="P221">
        <f>P176/SUM(P176,'Calculations 16to19'!P176,'Calculations 20to24'!P176,'Calculations 25to34'!P176,'Calculations 35to44'!P176,'Calculations 45to54'!P176,'Calculations 65plus'!P176)</f>
        <v>0.14791653715855305</v>
      </c>
      <c r="Q221">
        <f>Q176/SUM(Q176,'Calculations 16to19'!Q176,'Calculations 20to24'!Q176,'Calculations 25to34'!Q176,'Calculations 35to44'!Q176,'Calculations 45to54'!Q176,'Calculations 65plus'!Q176)</f>
        <v>0.14571787761902005</v>
      </c>
      <c r="R221">
        <f>R176/SUM(R176,'Calculations 16to19'!R176,'Calculations 20to24'!R176,'Calculations 25to34'!R176,'Calculations 35to44'!R176,'Calculations 45to54'!R176,'Calculations 65plus'!R176)</f>
        <v>0.1435405177632651</v>
      </c>
      <c r="S221">
        <f>S176/SUM(S176,'Calculations 16to19'!S176,'Calculations 20to24'!S176,'Calculations 25to34'!S176,'Calculations 35to44'!S176,'Calculations 45to54'!S176,'Calculations 65plus'!S176)</f>
        <v>0.14138484427495612</v>
      </c>
      <c r="T221">
        <f>T176/SUM(T176,'Calculations 16to19'!T176,'Calculations 20to24'!T176,'Calculations 25to34'!T176,'Calculations 35to44'!T176,'Calculations 45to54'!T176,'Calculations 65plus'!T176)</f>
        <v>0.13925121442116528</v>
      </c>
      <c r="U221">
        <f>U176/SUM(U176,'Calculations 16to19'!U176,'Calculations 20to24'!U176,'Calculations 25to34'!U176,'Calculations 35to44'!U176,'Calculations 45to54'!U176,'Calculations 65plus'!U176)</f>
        <v>0.13713995665428722</v>
      </c>
      <c r="V221">
        <f>V176/SUM(V176,'Calculations 16to19'!V176,'Calculations 20to24'!V176,'Calculations 25to34'!V176,'Calculations 35to44'!V176,'Calculations 45to54'!V176,'Calculations 65plus'!V176)</f>
        <v>0.13505137123892449</v>
      </c>
      <c r="W221">
        <f>W176/SUM(W176,'Calculations 16to19'!W176,'Calculations 20to24'!W176,'Calculations 25to34'!W176,'Calculations 35to44'!W176,'Calculations 45to54'!W176,'Calculations 65plus'!W176)</f>
        <v>0.13298573090170088</v>
      </c>
      <c r="X221">
        <f>X176/SUM(X176,'Calculations 16to19'!X176,'Calculations 20to24'!X176,'Calculations 25to34'!X176,'Calculations 35to44'!X176,'Calculations 45to54'!X176,'Calculations 65plus'!X176)</f>
        <v>0.13094328150194362</v>
      </c>
      <c r="Y221">
        <f>Y176/SUM(Y176,'Calculations 16to19'!Y176,'Calculations 20to24'!Y176,'Calculations 25to34'!Y176,'Calculations 35to44'!Y176,'Calculations 45to54'!Y176,'Calculations 65plus'!Y176)</f>
        <v>0.12892424272113662</v>
      </c>
      <c r="Z221">
        <f>Z176/SUM(Z176,'Calculations 16to19'!Z176,'Calculations 20to24'!Z176,'Calculations 25to34'!Z176,'Calculations 35to44'!Z176,'Calculations 45to54'!Z176,'Calculations 65plus'!Z176)</f>
        <v>0.12692880876903115</v>
      </c>
      <c r="AA221">
        <f>AA176/SUM(AA176,'Calculations 16to19'!AA176,'Calculations 20to24'!AA176,'Calculations 25to34'!AA176,'Calculations 35to44'!AA176,'Calculations 45to54'!AA176,'Calculations 65plus'!AA176)</f>
        <v>0.12495714910430814</v>
      </c>
      <c r="AB221">
        <f>AB176/SUM(AB176,'Calculations 16to19'!AB176,'Calculations 20to24'!AB176,'Calculations 25to34'!AB176,'Calculations 35to44'!AB176,'Calculations 45to54'!AB176,'Calculations 65plus'!AB176)</f>
        <v>0.12300940916769595</v>
      </c>
      <c r="AC221">
        <f>AC176/SUM(AC176,'Calculations 16to19'!AC176,'Calculations 20to24'!AC176,'Calculations 25to34'!AC176,'Calculations 35to44'!AC176,'Calculations 45to54'!AC176,'Calculations 65plus'!AC176)</f>
        <v>0.12108571112546507</v>
      </c>
      <c r="AD221">
        <f>AD176/SUM(AD176,'Calculations 16to19'!AD176,'Calculations 20to24'!AD176,'Calculations 25to34'!AD176,'Calculations 35to44'!AD176,'Calculations 45to54'!AD176,'Calculations 65plus'!AD176)</f>
        <v>0.11918615462126332</v>
      </c>
      <c r="AE221">
        <f>AE176/SUM(AE176,'Calculations 16to19'!AE176,'Calculations 20to24'!AE176,'Calculations 25to34'!AE176,'Calculations 35to44'!AE176,'Calculations 45to54'!AE176,'Calculations 65plus'!AE176)</f>
        <v>0.11731081753429606</v>
      </c>
      <c r="AF221">
        <f>AF176/SUM(AF176,'Calculations 16to19'!AF176,'Calculations 20to24'!AF176,'Calculations 25to34'!AF176,'Calculations 35to44'!AF176,'Calculations 45to54'!AF176,'Calculations 65plus'!AF176)</f>
        <v>0.1154597567419046</v>
      </c>
    </row>
    <row r="222" spans="1:32" x14ac:dyDescent="0.25">
      <c r="A222" t="s">
        <v>96</v>
      </c>
      <c r="B222">
        <f>B177/SUM(B177,'Calculations 16to19'!B177,'Calculations 20to24'!B177,'Calculations 25to34'!B177,'Calculations 35to44'!B177,'Calculations 45to54'!B177,'Calculations 65plus'!B177)</f>
        <v>0.1730407523510972</v>
      </c>
      <c r="C222">
        <f>C177/SUM(C177,'Calculations 16to19'!C177,'Calculations 20to24'!C177,'Calculations 25to34'!C177,'Calculations 35to44'!C177,'Calculations 45to54'!C177,'Calculations 65plus'!C177)</f>
        <v>0.17175250848226192</v>
      </c>
      <c r="D222">
        <f>D177/SUM(D177,'Calculations 16to19'!D177,'Calculations 20to24'!D177,'Calculations 25to34'!D177,'Calculations 35to44'!D177,'Calculations 45to54'!D177,'Calculations 65plus'!D177)</f>
        <v>0.16869919135827968</v>
      </c>
      <c r="E222">
        <f>E177/SUM(E177,'Calculations 16to19'!E177,'Calculations 20to24'!E177,'Calculations 25to34'!E177,'Calculations 35to44'!E177,'Calculations 45to54'!E177,'Calculations 65plus'!E177)</f>
        <v>0.16533799041769418</v>
      </c>
      <c r="F222">
        <f>F177/SUM(F177,'Calculations 16to19'!F177,'Calculations 20to24'!F177,'Calculations 25to34'!F177,'Calculations 35to44'!F177,'Calculations 45to54'!F177,'Calculations 65plus'!F177)</f>
        <v>0.16293794185346624</v>
      </c>
      <c r="G222">
        <f>G177/SUM(G177,'Calculations 16to19'!G177,'Calculations 20to24'!G177,'Calculations 25to34'!G177,'Calculations 35to44'!G177,'Calculations 45to54'!G177,'Calculations 65plus'!G177)</f>
        <v>0.16208309130875248</v>
      </c>
      <c r="H222">
        <f>H177/SUM(H177,'Calculations 16to19'!H177,'Calculations 20to24'!H177,'Calculations 25to34'!H177,'Calculations 35to44'!H177,'Calculations 45to54'!H177,'Calculations 65plus'!H177)</f>
        <v>0.16150522259332142</v>
      </c>
      <c r="I222">
        <f>I177/SUM(I177,'Calculations 16to19'!I177,'Calculations 20to24'!I177,'Calculations 25to34'!I177,'Calculations 35to44'!I177,'Calculations 45to54'!I177,'Calculations 65plus'!I177)</f>
        <v>0.15894039150813472</v>
      </c>
      <c r="J222">
        <f>J177/SUM(J177,'Calculations 16to19'!J177,'Calculations 20to24'!J177,'Calculations 25to34'!J177,'Calculations 35to44'!J177,'Calculations 45to54'!J177,'Calculations 65plus'!J177)</f>
        <v>0.15444817273301206</v>
      </c>
      <c r="K222">
        <f>K177/SUM(K177,'Calculations 16to19'!K177,'Calculations 20to24'!K177,'Calculations 25to34'!K177,'Calculations 35to44'!K177,'Calculations 45to54'!K177,'Calculations 65plus'!K177)</f>
        <v>0.14948590086022054</v>
      </c>
      <c r="L222">
        <f>L177/SUM(L177,'Calculations 16to19'!L177,'Calculations 20to24'!L177,'Calculations 25to34'!L177,'Calculations 35to44'!L177,'Calculations 45to54'!L177,'Calculations 65plus'!L177)</f>
        <v>0.15058706650935325</v>
      </c>
      <c r="M222">
        <f>M177/SUM(M177,'Calculations 16to19'!M177,'Calculations 20to24'!M177,'Calculations 25to34'!M177,'Calculations 35to44'!M177,'Calculations 45to54'!M177,'Calculations 65plus'!M177)</f>
        <v>0.14847555063040918</v>
      </c>
      <c r="N222">
        <f>N177/SUM(N177,'Calculations 16to19'!N177,'Calculations 20to24'!N177,'Calculations 25to34'!N177,'Calculations 35to44'!N177,'Calculations 45to54'!N177,'Calculations 65plus'!N177)</f>
        <v>0.14638008971953867</v>
      </c>
      <c r="O222">
        <f>O177/SUM(O177,'Calculations 16to19'!O177,'Calculations 20to24'!O177,'Calculations 25to34'!O177,'Calculations 35to44'!O177,'Calculations 45to54'!O177,'Calculations 65plus'!O177)</f>
        <v>0.14430117540942503</v>
      </c>
      <c r="P222">
        <f>P177/SUM(P177,'Calculations 16to19'!P177,'Calculations 20to24'!P177,'Calculations 25to34'!P177,'Calculations 35to44'!P177,'Calculations 45to54'!P177,'Calculations 65plus'!P177)</f>
        <v>0.14223927472014544</v>
      </c>
      <c r="Q222">
        <f>Q177/SUM(Q177,'Calculations 16to19'!Q177,'Calculations 20to24'!Q177,'Calculations 25to34'!Q177,'Calculations 35to44'!Q177,'Calculations 45to54'!Q177,'Calculations 65plus'!Q177)</f>
        <v>0.14019483015233325</v>
      </c>
      <c r="R222">
        <f>R177/SUM(R177,'Calculations 16to19'!R177,'Calculations 20to24'!R177,'Calculations 25to34'!R177,'Calculations 35to44'!R177,'Calculations 45to54'!R177,'Calculations 65plus'!R177)</f>
        <v>0.13816825981745887</v>
      </c>
      <c r="S222">
        <f>S177/SUM(S177,'Calculations 16to19'!S177,'Calculations 20to24'!S177,'Calculations 25to34'!S177,'Calculations 35to44'!S177,'Calculations 45to54'!S177,'Calculations 65plus'!S177)</f>
        <v>0.13615995760469574</v>
      </c>
      <c r="T222">
        <f>T177/SUM(T177,'Calculations 16to19'!T177,'Calculations 20to24'!T177,'Calculations 25to34'!T177,'Calculations 35to44'!T177,'Calculations 45to54'!T177,'Calculations 65plus'!T177)</f>
        <v>0.13417029338361089</v>
      </c>
      <c r="U222">
        <f>U177/SUM(U177,'Calculations 16to19'!U177,'Calculations 20to24'!U177,'Calculations 25to34'!U177,'Calculations 35to44'!U177,'Calculations 45to54'!U177,'Calculations 65plus'!U177)</f>
        <v>0.1321996132417281</v>
      </c>
      <c r="V222">
        <f>V177/SUM(V177,'Calculations 16to19'!V177,'Calculations 20to24'!V177,'Calculations 25to34'!V177,'Calculations 35to44'!V177,'Calculations 45to54'!V177,'Calculations 65plus'!V177)</f>
        <v>0.13024823975584504</v>
      </c>
      <c r="W222">
        <f>W177/SUM(W177,'Calculations 16to19'!W177,'Calculations 20to24'!W177,'Calculations 25to34'!W177,'Calculations 35to44'!W177,'Calculations 45to54'!W177,'Calculations 65plus'!W177)</f>
        <v>0.12831647229580487</v>
      </c>
      <c r="X222">
        <f>X177/SUM(X177,'Calculations 16to19'!X177,'Calculations 20to24'!X177,'Calculations 25to34'!X177,'Calculations 35to44'!X177,'Calculations 45to54'!X177,'Calculations 65plus'!X177)</f>
        <v>0.12640458735930968</v>
      </c>
      <c r="Y222">
        <f>Y177/SUM(Y177,'Calculations 16to19'!Y177,'Calculations 20to24'!Y177,'Calculations 25to34'!Y177,'Calculations 35to44'!Y177,'Calculations 45to54'!Y177,'Calculations 65plus'!Y177)</f>
        <v>0.12451283893622435</v>
      </c>
      <c r="Z222">
        <f>Z177/SUM(Z177,'Calculations 16to19'!Z177,'Calculations 20to24'!Z177,'Calculations 25to34'!Z177,'Calculations 35to44'!Z177,'Calculations 45to54'!Z177,'Calculations 65plus'!Z177)</f>
        <v>0.12264145890071831</v>
      </c>
      <c r="AA222">
        <f>AA177/SUM(AA177,'Calculations 16to19'!AA177,'Calculations 20to24'!AA177,'Calculations 25to34'!AA177,'Calculations 35to44'!AA177,'Calculations 45to54'!AA177,'Calculations 65plus'!AA177)</f>
        <v>0.12079065742951184</v>
      </c>
      <c r="AB222">
        <f>AB177/SUM(AB177,'Calculations 16to19'!AB177,'Calculations 20to24'!AB177,'Calculations 25to34'!AB177,'Calculations 35to44'!AB177,'Calculations 45to54'!AB177,'Calculations 65plus'!AB177)</f>
        <v>0.11896062344442586</v>
      </c>
      <c r="AC222">
        <f>AC177/SUM(AC177,'Calculations 16to19'!AC177,'Calculations 20to24'!AC177,'Calculations 25to34'!AC177,'Calculations 35to44'!AC177,'Calculations 45to54'!AC177,'Calculations 65plus'!AC177)</f>
        <v>0.11715152507736894</v>
      </c>
      <c r="AD222">
        <f>AD177/SUM(AD177,'Calculations 16to19'!AD177,'Calculations 20to24'!AD177,'Calculations 25to34'!AD177,'Calculations 35to44'!AD177,'Calculations 45to54'!AD177,'Calculations 65plus'!AD177)</f>
        <v>0.11536351015587391</v>
      </c>
      <c r="AE222">
        <f>AE177/SUM(AE177,'Calculations 16to19'!AE177,'Calculations 20to24'!AE177,'Calculations 25to34'!AE177,'Calculations 35to44'!AE177,'Calculations 45to54'!AE177,'Calculations 65plus'!AE177)</f>
        <v>0.11359670670726456</v>
      </c>
      <c r="AF222">
        <f>AF177/SUM(AF177,'Calculations 16to19'!AF177,'Calculations 20to24'!AF177,'Calculations 25to34'!AF177,'Calculations 35to44'!AF177,'Calculations 45to54'!AF177,'Calculations 65plus'!AF177)</f>
        <v>0.11185122347952389</v>
      </c>
    </row>
    <row r="223" spans="1:32" x14ac:dyDescent="0.25">
      <c r="A223" t="s">
        <v>98</v>
      </c>
      <c r="B223">
        <f>B178/SUM(B178,'Calculations 16to19'!B178,'Calculations 20to24'!B178,'Calculations 25to34'!B178,'Calculations 35to44'!B178,'Calculations 45to54'!B178,'Calculations 65plus'!B178)</f>
        <v>0.14335126825518829</v>
      </c>
      <c r="C223">
        <f>C178/SUM(C178,'Calculations 16to19'!C178,'Calculations 20to24'!C178,'Calculations 25to34'!C178,'Calculations 35to44'!C178,'Calculations 45to54'!C178,'Calculations 65plus'!C178)</f>
        <v>0.14273538173254025</v>
      </c>
      <c r="D223">
        <f>D178/SUM(D178,'Calculations 16to19'!D178,'Calculations 20to24'!D178,'Calculations 25to34'!D178,'Calculations 35to44'!D178,'Calculations 45to54'!D178,'Calculations 65plus'!D178)</f>
        <v>0.14059087261699935</v>
      </c>
      <c r="E223">
        <f>E178/SUM(E178,'Calculations 16to19'!E178,'Calculations 20to24'!E178,'Calculations 25to34'!E178,'Calculations 35to44'!E178,'Calculations 45to54'!E178,'Calculations 65plus'!E178)</f>
        <v>0.1381753779780365</v>
      </c>
      <c r="F223">
        <f>F178/SUM(F178,'Calculations 16to19'!F178,'Calculations 20to24'!F178,'Calculations 25to34'!F178,'Calculations 35to44'!F178,'Calculations 45to54'!F178,'Calculations 65plus'!F178)</f>
        <v>0.13656830363064393</v>
      </c>
      <c r="G223">
        <f>G178/SUM(G178,'Calculations 16to19'!G178,'Calculations 20to24'!G178,'Calculations 25to34'!G178,'Calculations 35to44'!G178,'Calculations 45to54'!G178,'Calculations 65plus'!G178)</f>
        <v>0.13635425298437137</v>
      </c>
      <c r="H223">
        <f>H178/SUM(H178,'Calculations 16to19'!H178,'Calculations 20to24'!H178,'Calculations 25to34'!H178,'Calculations 35to44'!H178,'Calculations 45to54'!H178,'Calculations 65plus'!H178)</f>
        <v>0.13629804647514634</v>
      </c>
      <c r="I223">
        <f>I178/SUM(I178,'Calculations 16to19'!I178,'Calculations 20to24'!I178,'Calculations 25to34'!I178,'Calculations 35to44'!I178,'Calculations 45to54'!I178,'Calculations 65plus'!I178)</f>
        <v>0.13463868478555749</v>
      </c>
      <c r="J223">
        <f>J178/SUM(J178,'Calculations 16to19'!J178,'Calculations 20to24'!J178,'Calculations 25to34'!J178,'Calculations 35to44'!J178,'Calculations 45to54'!J178,'Calculations 65plus'!J178)</f>
        <v>0.13141891430831001</v>
      </c>
      <c r="K223">
        <f>K178/SUM(K178,'Calculations 16to19'!K178,'Calculations 20to24'!K178,'Calculations 25to34'!K178,'Calculations 35to44'!K178,'Calculations 45to54'!K178,'Calculations 65plus'!K178)</f>
        <v>0.12776838087227313</v>
      </c>
      <c r="L223">
        <f>L178/SUM(L178,'Calculations 16to19'!L178,'Calculations 20to24'!L178,'Calculations 25to34'!L178,'Calculations 35to44'!L178,'Calculations 45to54'!L178,'Calculations 65plus'!L178)</f>
        <v>0.12871893256310801</v>
      </c>
      <c r="M223">
        <f>M178/SUM(M178,'Calculations 16to19'!M178,'Calculations 20to24'!M178,'Calculations 25to34'!M178,'Calculations 35to44'!M178,'Calculations 45to54'!M178,'Calculations 65plus'!M178)</f>
        <v>0.12724042579893827</v>
      </c>
      <c r="N223">
        <f>N178/SUM(N178,'Calculations 16to19'!N178,'Calculations 20to24'!N178,'Calculations 25to34'!N178,'Calculations 35to44'!N178,'Calculations 45to54'!N178,'Calculations 65plus'!N178)</f>
        <v>0.12575352287536648</v>
      </c>
      <c r="O223">
        <f>O178/SUM(O178,'Calculations 16to19'!O178,'Calculations 20to24'!O178,'Calculations 25to34'!O178,'Calculations 35to44'!O178,'Calculations 45to54'!O178,'Calculations 65plus'!O178)</f>
        <v>0.12425968460494825</v>
      </c>
      <c r="P223">
        <f>P178/SUM(P178,'Calculations 16to19'!P178,'Calculations 20to24'!P178,'Calculations 25to34'!P178,'Calculations 35to44'!P178,'Calculations 45to54'!P178,'Calculations 65plus'!P178)</f>
        <v>0.12276032402514882</v>
      </c>
      <c r="Q223">
        <f>Q178/SUM(Q178,'Calculations 16to19'!Q178,'Calculations 20to24'!Q178,'Calculations 25to34'!Q178,'Calculations 35to44'!Q178,'Calculations 45to54'!Q178,'Calculations 65plus'!Q178)</f>
        <v>0.121256805070476</v>
      </c>
      <c r="R223">
        <f>R178/SUM(R178,'Calculations 16to19'!R178,'Calculations 20to24'!R178,'Calculations 25to34'!R178,'Calculations 35to44'!R178,'Calculations 45to54'!R178,'Calculations 65plus'!R178)</f>
        <v>0.11975044157538088</v>
      </c>
      <c r="S223">
        <f>S178/SUM(S178,'Calculations 16to19'!S178,'Calculations 20to24'!S178,'Calculations 25to34'!S178,'Calculations 35to44'!S178,'Calculations 45to54'!S178,'Calculations 65plus'!S178)</f>
        <v>0.11824249657665598</v>
      </c>
      <c r="T223">
        <f>T178/SUM(T178,'Calculations 16to19'!T178,'Calculations 20to24'!T178,'Calculations 25to34'!T178,'Calculations 35to44'!T178,'Calculations 45to54'!T178,'Calculations 65plus'!T178)</f>
        <v>0.11673418188616212</v>
      </c>
      <c r="U223">
        <f>U178/SUM(U178,'Calculations 16to19'!U178,'Calculations 20to24'!U178,'Calculations 25to34'!U178,'Calculations 35to44'!U178,'Calculations 45to54'!U178,'Calculations 65plus'!U178)</f>
        <v>0.11522665790676058</v>
      </c>
      <c r="V223">
        <f>V178/SUM(V178,'Calculations 16to19'!V178,'Calculations 20to24'!V178,'Calculations 25to34'!V178,'Calculations 35to44'!V178,'Calculations 45to54'!V178,'Calculations 65plus'!V178)</f>
        <v>0.11372103366630114</v>
      </c>
      <c r="W223">
        <f>W178/SUM(W178,'Calculations 16to19'!W178,'Calculations 20to24'!W178,'Calculations 25to34'!W178,'Calculations 35to44'!W178,'Calculations 45to54'!W178,'Calculations 65plus'!W178)</f>
        <v>0.11221836704637901</v>
      </c>
      <c r="X223">
        <f>X178/SUM(X178,'Calculations 16to19'!X178,'Calculations 20to24'!X178,'Calculations 25to34'!X178,'Calculations 35to44'!X178,'Calculations 45to54'!X178,'Calculations 65plus'!X178)</f>
        <v>0.11071966518436969</v>
      </c>
      <c r="Y223">
        <f>Y178/SUM(Y178,'Calculations 16to19'!Y178,'Calculations 20to24'!Y178,'Calculations 25to34'!Y178,'Calculations 35to44'!Y178,'Calculations 45to54'!Y178,'Calculations 65plus'!Y178)</f>
        <v>0.10922588502892092</v>
      </c>
      <c r="Z223">
        <f>Z178/SUM(Z178,'Calculations 16to19'!Z178,'Calculations 20to24'!Z178,'Calculations 25to34'!Z178,'Calculations 35to44'!Z178,'Calculations 45to54'!Z178,'Calculations 65plus'!Z178)</f>
        <v>0.10773793403065569</v>
      </c>
      <c r="AA223">
        <f>AA178/SUM(AA178,'Calculations 16to19'!AA178,'Calculations 20to24'!AA178,'Calculations 25to34'!AA178,'Calculations 35to44'!AA178,'Calculations 45to54'!AA178,'Calculations 65plus'!AA178)</f>
        <v>0.10625667095132527</v>
      </c>
      <c r="AB223">
        <f>AB178/SUM(AB178,'Calculations 16to19'!AB178,'Calculations 20to24'!AB178,'Calculations 25to34'!AB178,'Calculations 35to44'!AB178,'Calculations 45to54'!AB178,'Calculations 65plus'!AB178)</f>
        <v>0.10478290677602542</v>
      </c>
      <c r="AC223">
        <f>AC178/SUM(AC178,'Calculations 16to19'!AC178,'Calculations 20to24'!AC178,'Calculations 25to34'!AC178,'Calculations 35to44'!AC178,'Calculations 45to54'!AC178,'Calculations 65plus'!AC178)</f>
        <v>0.10331740571436866</v>
      </c>
      <c r="AD223">
        <f>AD178/SUM(AD178,'Calculations 16to19'!AD178,'Calculations 20to24'!AD178,'Calculations 25to34'!AD178,'Calculations 35to44'!AD178,'Calculations 45to54'!AD178,'Calculations 65plus'!AD178)</f>
        <v>0.10186088627770416</v>
      </c>
      <c r="AE223">
        <f>AE178/SUM(AE178,'Calculations 16to19'!AE178,'Calculations 20to24'!AE178,'Calculations 25to34'!AE178,'Calculations 35to44'!AE178,'Calculations 45to54'!AE178,'Calculations 65plus'!AE178)</f>
        <v>0.10041402242058464</v>
      </c>
      <c r="AF223">
        <f>AF178/SUM(AF178,'Calculations 16to19'!AF178,'Calculations 20to24'!AF178,'Calculations 25to34'!AF178,'Calculations 35to44'!AF178,'Calculations 45to54'!AF178,'Calculations 65plus'!AF178)</f>
        <v>9.8977444735699693E-2</v>
      </c>
    </row>
    <row r="224" spans="1:32" x14ac:dyDescent="0.25">
      <c r="A224" t="s">
        <v>100</v>
      </c>
      <c r="B224">
        <f>B179/SUM(B179,'Calculations 16to19'!B179,'Calculations 20to24'!B179,'Calculations 25to34'!B179,'Calculations 35to44'!B179,'Calculations 45to54'!B179,'Calculations 65plus'!B179)</f>
        <v>0.19694656488549619</v>
      </c>
      <c r="C224">
        <f>C179/SUM(C179,'Calculations 16to19'!C179,'Calculations 20to24'!C179,'Calculations 25to34'!C179,'Calculations 35to44'!C179,'Calculations 45to54'!C179,'Calculations 65plus'!C179)</f>
        <v>0.19610869302608605</v>
      </c>
      <c r="D224">
        <f>D179/SUM(D179,'Calculations 16to19'!D179,'Calculations 20to24'!D179,'Calculations 25to34'!D179,'Calculations 35to44'!D179,'Calculations 45to54'!D179,'Calculations 65plus'!D179)</f>
        <v>0.19330582113440573</v>
      </c>
      <c r="E224">
        <f>E179/SUM(E179,'Calculations 16to19'!E179,'Calculations 20to24'!E179,'Calculations 25to34'!E179,'Calculations 35to44'!E179,'Calculations 45to54'!E179,'Calculations 65plus'!E179)</f>
        <v>0.19001957706666839</v>
      </c>
      <c r="F224">
        <f>F179/SUM(F179,'Calculations 16to19'!F179,'Calculations 20to24'!F179,'Calculations 25to34'!F179,'Calculations 35to44'!F179,'Calculations 45to54'!F179,'Calculations 65plus'!F179)</f>
        <v>0.18768285280745689</v>
      </c>
      <c r="G224">
        <f>G179/SUM(G179,'Calculations 16to19'!G179,'Calculations 20to24'!G179,'Calculations 25to34'!G179,'Calculations 35to44'!G179,'Calculations 45to54'!G179,'Calculations 65plus'!G179)</f>
        <v>0.18715600062951251</v>
      </c>
      <c r="H224">
        <f>H179/SUM(H179,'Calculations 16to19'!H179,'Calculations 20to24'!H179,'Calculations 25to34'!H179,'Calculations 35to44'!H179,'Calculations 45to54'!H179,'Calculations 65plus'!H179)</f>
        <v>0.18672222991116472</v>
      </c>
      <c r="I224">
        <f>I179/SUM(I179,'Calculations 16to19'!I179,'Calculations 20to24'!I179,'Calculations 25to34'!I179,'Calculations 35to44'!I179,'Calculations 45to54'!I179,'Calculations 65plus'!I179)</f>
        <v>0.18387304296746831</v>
      </c>
      <c r="J224">
        <f>J179/SUM(J179,'Calculations 16to19'!J179,'Calculations 20to24'!J179,'Calculations 25to34'!J179,'Calculations 35to44'!J179,'Calculations 45to54'!J179,'Calculations 65plus'!J179)</f>
        <v>0.17898858912216914</v>
      </c>
      <c r="K224">
        <f>K179/SUM(K179,'Calculations 16to19'!K179,'Calculations 20to24'!K179,'Calculations 25to34'!K179,'Calculations 35to44'!K179,'Calculations 45to54'!K179,'Calculations 65plus'!K179)</f>
        <v>0.17376322466963404</v>
      </c>
      <c r="L224">
        <f>L179/SUM(L179,'Calculations 16to19'!L179,'Calculations 20to24'!L179,'Calculations 25to34'!L179,'Calculations 35to44'!L179,'Calculations 45to54'!L179,'Calculations 65plus'!L179)</f>
        <v>0.17540200708822112</v>
      </c>
      <c r="M224">
        <f>M179/SUM(M179,'Calculations 16to19'!M179,'Calculations 20to24'!M179,'Calculations 25to34'!M179,'Calculations 35to44'!M179,'Calculations 45to54'!M179,'Calculations 65plus'!M179)</f>
        <v>0.17324242292477196</v>
      </c>
      <c r="N224">
        <f>N179/SUM(N179,'Calculations 16to19'!N179,'Calculations 20to24'!N179,'Calculations 25to34'!N179,'Calculations 35to44'!N179,'Calculations 45to54'!N179,'Calculations 65plus'!N179)</f>
        <v>0.17107907852496188</v>
      </c>
      <c r="O224">
        <f>O179/SUM(O179,'Calculations 16to19'!O179,'Calculations 20to24'!O179,'Calculations 25to34'!O179,'Calculations 35to44'!O179,'Calculations 45to54'!O179,'Calculations 65plus'!O179)</f>
        <v>0.16891356727752255</v>
      </c>
      <c r="P224">
        <f>P179/SUM(P179,'Calculations 16to19'!P179,'Calculations 20to24'!P179,'Calculations 25to34'!P179,'Calculations 35to44'!P179,'Calculations 45to54'!P179,'Calculations 65plus'!P179)</f>
        <v>0.16674742917905672</v>
      </c>
      <c r="Q224">
        <f>Q179/SUM(Q179,'Calculations 16to19'!Q179,'Calculations 20to24'!Q179,'Calculations 25to34'!Q179,'Calculations 35to44'!Q179,'Calculations 45to54'!Q179,'Calculations 65plus'!Q179)</f>
        <v>0.1645821502244923</v>
      </c>
      <c r="R224">
        <f>R179/SUM(R179,'Calculations 16to19'!R179,'Calculations 20to24'!R179,'Calculations 25to34'!R179,'Calculations 35to44'!R179,'Calculations 45to54'!R179,'Calculations 65plus'!R179)</f>
        <v>0.16241916196935585</v>
      </c>
      <c r="S224">
        <f>S179/SUM(S179,'Calculations 16to19'!S179,'Calculations 20to24'!S179,'Calculations 25to34'!S179,'Calculations 35to44'!S179,'Calculations 45to54'!S179,'Calculations 65plus'!S179)</f>
        <v>0.16025984125402237</v>
      </c>
      <c r="T224">
        <f>T179/SUM(T179,'Calculations 16to19'!T179,'Calculations 20to24'!T179,'Calculations 25to34'!T179,'Calculations 35to44'!T179,'Calculations 45to54'!T179,'Calculations 65plus'!T179)</f>
        <v>0.15810551008043025</v>
      </c>
      <c r="U224">
        <f>U179/SUM(U179,'Calculations 16to19'!U179,'Calculations 20to24'!U179,'Calculations 25to34'!U179,'Calculations 35to44'!U179,'Calculations 45to54'!U179,'Calculations 65plus'!U179)</f>
        <v>0.15595743563207012</v>
      </c>
      <c r="V224">
        <f>V179/SUM(V179,'Calculations 16to19'!V179,'Calculations 20to24'!V179,'Calculations 25to34'!V179,'Calculations 35to44'!V179,'Calculations 45to54'!V179,'Calculations 65plus'!V179)</f>
        <v>0.15381683042834901</v>
      </c>
      <c r="W224">
        <f>W179/SUM(W179,'Calculations 16to19'!W179,'Calculations 20to24'!W179,'Calculations 25to34'!W179,'Calculations 35to44'!W179,'Calculations 45to54'!W179,'Calculations 65plus'!W179)</f>
        <v>0.15168485260466563</v>
      </c>
      <c r="X224">
        <f>X179/SUM(X179,'Calculations 16to19'!X179,'Calculations 20to24'!X179,'Calculations 25to34'!X179,'Calculations 35to44'!X179,'Calculations 45to54'!X179,'Calculations 65plus'!X179)</f>
        <v>0.14956260630980481</v>
      </c>
      <c r="Y224">
        <f>Y179/SUM(Y179,'Calculations 16to19'!Y179,'Calculations 20to24'!Y179,'Calculations 25to34'!Y179,'Calculations 35to44'!Y179,'Calculations 45to54'!Y179,'Calculations 65plus'!Y179)</f>
        <v>0.14745114221246233</v>
      </c>
      <c r="Z224">
        <f>Z179/SUM(Z179,'Calculations 16to19'!Z179,'Calculations 20to24'!Z179,'Calculations 25to34'!Z179,'Calculations 35to44'!Z179,'Calculations 45to54'!Z179,'Calculations 65plus'!Z179)</f>
        <v>0.14535145810893965</v>
      </c>
      <c r="AA224">
        <f>AA179/SUM(AA179,'Calculations 16to19'!AA179,'Calculations 20to24'!AA179,'Calculations 25to34'!AA179,'Calculations 35to44'!AA179,'Calculations 45to54'!AA179,'Calculations 65plus'!AA179)</f>
        <v>0.14326449962425467</v>
      </c>
      <c r="AB224">
        <f>AB179/SUM(AB179,'Calculations 16to19'!AB179,'Calculations 20to24'!AB179,'Calculations 25to34'!AB179,'Calculations 35to44'!AB179,'Calculations 45to54'!AB179,'Calculations 65plus'!AB179)</f>
        <v>0.14119116099913476</v>
      </c>
      <c r="AC224">
        <f>AC179/SUM(AC179,'Calculations 16to19'!AC179,'Calculations 20to24'!AC179,'Calculations 25to34'!AC179,'Calculations 35to44'!AC179,'Calculations 45to54'!AC179,'Calculations 65plus'!AC179)</f>
        <v>0.13913228595554772</v>
      </c>
      <c r="AD224">
        <f>AD179/SUM(AD179,'Calculations 16to19'!AD179,'Calculations 20to24'!AD179,'Calculations 25to34'!AD179,'Calculations 35to44'!AD179,'Calculations 45to54'!AD179,'Calculations 65plus'!AD179)</f>
        <v>0.13708866863365457</v>
      </c>
      <c r="AE224">
        <f>AE179/SUM(AE179,'Calculations 16to19'!AE179,'Calculations 20to24'!AE179,'Calculations 25to34'!AE179,'Calculations 35to44'!AE179,'Calculations 45to54'!AE179,'Calculations 65plus'!AE179)</f>
        <v>0.13506105459327761</v>
      </c>
      <c r="AF224">
        <f>AF179/SUM(AF179,'Calculations 16to19'!AF179,'Calculations 20to24'!AF179,'Calculations 25to34'!AF179,'Calculations 35to44'!AF179,'Calculations 45to54'!AF179,'Calculations 65plus'!AF179)</f>
        <v>0.13305014187318842</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F224"/>
  <sheetViews>
    <sheetView workbookViewId="0"/>
  </sheetViews>
  <sheetFormatPr defaultRowHeight="15" x14ac:dyDescent="0.25"/>
  <sheetData>
    <row r="1" spans="1:2" x14ac:dyDescent="0.25">
      <c r="A1" t="s">
        <v>523</v>
      </c>
    </row>
    <row r="2" spans="1:2" x14ac:dyDescent="0.25">
      <c r="B2">
        <v>2020</v>
      </c>
    </row>
    <row r="3" spans="1:2" x14ac:dyDescent="0.25">
      <c r="A3" t="s">
        <v>18</v>
      </c>
      <c r="B3">
        <f>INDEX('BLS CPS T18b'!I:I,MATCH($A3,'BLS CPS T18b'!K:K,0))/INDEX('BLS CPS T18b'!B:B,MATCH($A3,'BLS CPS T18b'!K:K,0))</f>
        <v>0.18518518518518517</v>
      </c>
    </row>
    <row r="4" spans="1:2" x14ac:dyDescent="0.25">
      <c r="A4" t="s">
        <v>20</v>
      </c>
      <c r="B4">
        <f>INDEX('BLS CPS T18b'!I:I,MATCH($A4,'BLS CPS T18b'!K:K,0))/INDEX('BLS CPS T18b'!B:B,MATCH($A4,'BLS CPS T18b'!K:K,0))</f>
        <v>1.9607843137254902E-2</v>
      </c>
    </row>
    <row r="5" spans="1:2" x14ac:dyDescent="0.25">
      <c r="A5" t="s">
        <v>22</v>
      </c>
      <c r="B5">
        <f>INDEX('BLS CPS T18b'!I:I,MATCH($A5,'BLS CPS T18b'!K:K,0))/INDEX('BLS CPS T18b'!B:B,MATCH($A5,'BLS CPS T18b'!K:K,0))</f>
        <v>7.2164948453608241E-2</v>
      </c>
    </row>
    <row r="6" spans="1:2" x14ac:dyDescent="0.25">
      <c r="A6" t="s">
        <v>24</v>
      </c>
      <c r="B6">
        <f>INDEX('BLS CPS T18b'!I:I,MATCH($A6,'BLS CPS T18b'!K:K,0))/INDEX('BLS CPS T18b'!B:B,MATCH($A6,'BLS CPS T18b'!K:K,0))</f>
        <v>8.4337349397590355E-2</v>
      </c>
    </row>
    <row r="7" spans="1:2" x14ac:dyDescent="0.25">
      <c r="A7" t="s">
        <v>26</v>
      </c>
      <c r="B7">
        <f>INDEX('BLS CPS T18b'!I:I,MATCH($A7,'BLS CPS T18b'!K:K,0))/INDEX('BLS CPS T18b'!B:B,MATCH($A7,'BLS CPS T18b'!K:K,0))</f>
        <v>3.8369304556354913E-2</v>
      </c>
    </row>
    <row r="8" spans="1:2" x14ac:dyDescent="0.25">
      <c r="A8" t="s">
        <v>28</v>
      </c>
      <c r="B8">
        <f>INDEX('BLS CPS T18b'!I:I,MATCH($A8,'BLS CPS T18b'!K:K,0))/INDEX('BLS CPS T18b'!B:B,MATCH($A8,'BLS CPS T18b'!K:K,0))</f>
        <v>4.8032703117015838E-2</v>
      </c>
    </row>
    <row r="9" spans="1:2" x14ac:dyDescent="0.25">
      <c r="A9" t="s">
        <v>30</v>
      </c>
      <c r="B9">
        <f>INDEX('BLS CPS T18b'!I:I,MATCH($A9,'BLS CPS T18b'!K:K,0))/INDEX('BLS CPS T18b'!B:B,MATCH($A9,'BLS CPS T18b'!K:K,0))</f>
        <v>8.3333333333333329E-2</v>
      </c>
    </row>
    <row r="10" spans="1:2" x14ac:dyDescent="0.25">
      <c r="A10" t="s">
        <v>32</v>
      </c>
      <c r="B10">
        <f>INDEX('BLS CPS T18b'!I:I,MATCH($A10,'BLS CPS T18b'!K:K,0))/INDEX('BLS CPS T18b'!B:B,MATCH($A10,'BLS CPS T18b'!K:K,0))</f>
        <v>6.0465116279069767E-2</v>
      </c>
    </row>
    <row r="11" spans="1:2" x14ac:dyDescent="0.25">
      <c r="A11" t="s">
        <v>34</v>
      </c>
      <c r="B11">
        <f>INDEX('BLS CPS T18b'!I:I,MATCH($A11,'BLS CPS T18b'!K:K,0))/INDEX('BLS CPS T18b'!B:B,MATCH($A11,'BLS CPS T18b'!K:K,0))</f>
        <v>6.741573033707865E-2</v>
      </c>
    </row>
    <row r="12" spans="1:2" x14ac:dyDescent="0.25">
      <c r="A12" t="s">
        <v>36</v>
      </c>
      <c r="B12">
        <f>INDEX('BLS CPS T18b'!I:I,MATCH($A12,'BLS CPS T18b'!K:K,0))/INDEX('BLS CPS T18b'!B:B,MATCH($A12,'BLS CPS T18b'!K:K,0))</f>
        <v>3.608247422680412E-2</v>
      </c>
    </row>
    <row r="13" spans="1:2" x14ac:dyDescent="0.25">
      <c r="A13" t="s">
        <v>38</v>
      </c>
      <c r="B13">
        <f>INDEX('BLS CPS T18b'!I:I,MATCH($A13,'BLS CPS T18b'!K:K,0))/INDEX('BLS CPS T18b'!B:B,MATCH($A13,'BLS CPS T18b'!K:K,0))</f>
        <v>6.5432098765432101E-2</v>
      </c>
    </row>
    <row r="14" spans="1:2" x14ac:dyDescent="0.25">
      <c r="A14" t="s">
        <v>40</v>
      </c>
      <c r="B14">
        <f>INDEX('BLS CPS T18b'!I:I,MATCH($A14,'BLS CPS T18b'!K:K,0))/INDEX('BLS CPS T18b'!B:B,MATCH($A14,'BLS CPS T18b'!K:K,0))</f>
        <v>3.2884902840059793E-2</v>
      </c>
    </row>
    <row r="15" spans="1:2" x14ac:dyDescent="0.25">
      <c r="A15" t="s">
        <v>42</v>
      </c>
      <c r="B15">
        <f>INDEX('BLS CPS T18b'!I:I,MATCH($A15,'BLS CPS T18b'!K:K,0))/INDEX('BLS CPS T18b'!B:B,MATCH($A15,'BLS CPS T18b'!K:K,0))</f>
        <v>4.0145985401459854E-2</v>
      </c>
    </row>
    <row r="16" spans="1:2" x14ac:dyDescent="0.25">
      <c r="A16" t="s">
        <v>44</v>
      </c>
      <c r="B16">
        <f>INDEX('BLS CPS T18b'!I:I,MATCH($A16,'BLS CPS T18b'!K:K,0))/INDEX('BLS CPS T18b'!B:B,MATCH($A16,'BLS CPS T18b'!K:K,0))</f>
        <v>7.3170731707317069E-2</v>
      </c>
    </row>
    <row r="17" spans="1:2" x14ac:dyDescent="0.25">
      <c r="A17" t="s">
        <v>46</v>
      </c>
      <c r="B17">
        <f>INDEX('BLS CPS T18b'!I:I,MATCH($A17,'BLS CPS T18b'!K:K,0))/INDEX('BLS CPS T18b'!B:B,MATCH($A17,'BLS CPS T18b'!K:K,0))</f>
        <v>5.2264808362369339E-2</v>
      </c>
    </row>
    <row r="18" spans="1:2" x14ac:dyDescent="0.25">
      <c r="A18" t="s">
        <v>48</v>
      </c>
      <c r="B18">
        <f>INDEX('BLS CPS T18b'!I:I,MATCH($A18,'BLS CPS T18b'!K:K,0))/INDEX('BLS CPS T18b'!B:B,MATCH($A18,'BLS CPS T18b'!K:K,0))</f>
        <v>4.296875E-2</v>
      </c>
    </row>
    <row r="19" spans="1:2" x14ac:dyDescent="0.25">
      <c r="A19" t="s">
        <v>50</v>
      </c>
      <c r="B19">
        <f>INDEX('BLS CPS T18b'!I:I,MATCH($A19,'BLS CPS T18b'!K:K,0))/INDEX('BLS CPS T18b'!B:B,MATCH($A19,'BLS CPS T18b'!K:K,0))</f>
        <v>2.8169014084507043E-2</v>
      </c>
    </row>
    <row r="20" spans="1:2" x14ac:dyDescent="0.25">
      <c r="A20" t="s">
        <v>52</v>
      </c>
      <c r="B20">
        <f>INDEX('BLS CPS T18b'!I:I,MATCH($A20,'BLS CPS T18b'!K:K,0))/INDEX('BLS CPS T18b'!B:B,MATCH($A20,'BLS CPS T18b'!K:K,0))</f>
        <v>5.6807051909892263E-2</v>
      </c>
    </row>
    <row r="21" spans="1:2" x14ac:dyDescent="0.25">
      <c r="A21" t="s">
        <v>54</v>
      </c>
      <c r="B21">
        <f>INDEX('BLS CPS T18b'!I:I,MATCH($A21,'BLS CPS T18b'!K:K,0))/INDEX('BLS CPS T18b'!B:B,MATCH($A21,'BLS CPS T18b'!K:K,0))</f>
        <v>5.8710298363811357E-2</v>
      </c>
    </row>
    <row r="22" spans="1:2" x14ac:dyDescent="0.25">
      <c r="A22" t="s">
        <v>56</v>
      </c>
      <c r="B22">
        <f>INDEX('BLS CPS T18b'!I:I,MATCH($A22,'BLS CPS T18b'!K:K,0))/INDEX('BLS CPS T18b'!B:B,MATCH($A22,'BLS CPS T18b'!K:K,0))</f>
        <v>5.5851063829787231E-2</v>
      </c>
    </row>
    <row r="23" spans="1:2" x14ac:dyDescent="0.25">
      <c r="A23" t="s">
        <v>58</v>
      </c>
      <c r="B23">
        <f>INDEX('BLS CPS T18b'!I:I,MATCH($A23,'BLS CPS T18b'!K:K,0))/INDEX('BLS CPS T18b'!B:B,MATCH($A23,'BLS CPS T18b'!K:K,0))</f>
        <v>6.6130473637176043E-2</v>
      </c>
    </row>
    <row r="24" spans="1:2" x14ac:dyDescent="0.25">
      <c r="A24" t="s">
        <v>60</v>
      </c>
      <c r="B24">
        <f>INDEX('BLS CPS T18b'!I:I,MATCH($A24,'BLS CPS T18b'!K:K,0))/INDEX('BLS CPS T18b'!B:B,MATCH($A24,'BLS CPS T18b'!K:K,0))</f>
        <v>2.9225908372827805E-2</v>
      </c>
    </row>
    <row r="25" spans="1:2" x14ac:dyDescent="0.25">
      <c r="A25" t="s">
        <v>62</v>
      </c>
      <c r="B25">
        <f>INDEX('BLS CPS T18b'!I:I,MATCH($A25,'BLS CPS T18b'!K:K,0))/INDEX('BLS CPS T18b'!B:B,MATCH($A25,'BLS CPS T18b'!K:K,0))</f>
        <v>4.4315992292870907E-2</v>
      </c>
    </row>
    <row r="26" spans="1:2" x14ac:dyDescent="0.25">
      <c r="A26" t="s">
        <v>64</v>
      </c>
      <c r="B26">
        <f>INDEX('BLS CPS T18b'!I:I,MATCH($A26,'BLS CPS T18b'!K:K,0))/INDEX('BLS CPS T18b'!B:B,MATCH($A26,'BLS CPS T18b'!K:K,0))</f>
        <v>6.2417871222076218E-2</v>
      </c>
    </row>
    <row r="27" spans="1:2" x14ac:dyDescent="0.25">
      <c r="A27" t="s">
        <v>66</v>
      </c>
      <c r="B27">
        <f>INDEX('BLS CPS T18b'!I:I,MATCH($A27,'BLS CPS T18b'!K:K,0))/INDEX('BLS CPS T18b'!B:B,MATCH($A27,'BLS CPS T18b'!K:K,0))</f>
        <v>3.2388663967611336E-2</v>
      </c>
    </row>
    <row r="28" spans="1:2" x14ac:dyDescent="0.25">
      <c r="A28" t="s">
        <v>68</v>
      </c>
      <c r="B28">
        <f>INDEX('BLS CPS T18b'!I:I,MATCH($A28,'BLS CPS T18b'!K:K,0))/INDEX('BLS CPS T18b'!B:B,MATCH($A28,'BLS CPS T18b'!K:K,0))</f>
        <v>0.03</v>
      </c>
    </row>
    <row r="29" spans="1:2" x14ac:dyDescent="0.25">
      <c r="A29" t="s">
        <v>70</v>
      </c>
      <c r="B29">
        <f>INDEX('BLS CPS T18b'!I:I,MATCH($A29,'BLS CPS T18b'!K:K,0))/INDEX('BLS CPS T18b'!B:B,MATCH($A29,'BLS CPS T18b'!K:K,0))</f>
        <v>5.7623049219687875E-2</v>
      </c>
    </row>
    <row r="30" spans="1:2" x14ac:dyDescent="0.25">
      <c r="A30" t="s">
        <v>72</v>
      </c>
      <c r="B30">
        <f>INDEX('BLS CPS T18b'!I:I,MATCH($A30,'BLS CPS T18b'!K:K,0))/INDEX('BLS CPS T18b'!B:B,MATCH($A30,'BLS CPS T18b'!K:K,0))</f>
        <v>5.5442239940663822E-2</v>
      </c>
    </row>
    <row r="31" spans="1:2" x14ac:dyDescent="0.25">
      <c r="A31" t="s">
        <v>74</v>
      </c>
      <c r="B31">
        <f>INDEX('BLS CPS T18b'!I:I,MATCH($A31,'BLS CPS T18b'!K:K,0))/INDEX('BLS CPS T18b'!B:B,MATCH($A31,'BLS CPS T18b'!K:K,0))</f>
        <v>7.1778398019906264E-2</v>
      </c>
    </row>
    <row r="32" spans="1:2" x14ac:dyDescent="0.25">
      <c r="A32" t="s">
        <v>76</v>
      </c>
      <c r="B32">
        <f>INDEX('BLS CPS T18b'!I:I,MATCH($A32,'BLS CPS T18b'!K:K,0))/INDEX('BLS CPS T18b'!B:B,MATCH($A32,'BLS CPS T18b'!K:K,0))</f>
        <v>5.8856345885634591E-2</v>
      </c>
    </row>
    <row r="33" spans="1:2" x14ac:dyDescent="0.25">
      <c r="A33" t="s">
        <v>78</v>
      </c>
      <c r="B33">
        <f>INDEX('BLS CPS T18b'!I:I,MATCH($A33,'BLS CPS T18b'!K:K,0))/INDEX('BLS CPS T18b'!B:B,MATCH($A33,'BLS CPS T18b'!K:K,0))</f>
        <v>3.4688591057551524E-2</v>
      </c>
    </row>
    <row r="34" spans="1:2" x14ac:dyDescent="0.25">
      <c r="A34" t="s">
        <v>80</v>
      </c>
      <c r="B34">
        <f>INDEX('BLS CPS T18b'!I:I,MATCH($A34,'BLS CPS T18b'!K:K,0))/INDEX('BLS CPS T18b'!B:B,MATCH($A34,'BLS CPS T18b'!K:K,0))</f>
        <v>6.2043795620437957E-2</v>
      </c>
    </row>
    <row r="35" spans="1:2" x14ac:dyDescent="0.25">
      <c r="A35" t="s">
        <v>82</v>
      </c>
      <c r="B35">
        <f>INDEX('BLS CPS T18b'!I:I,MATCH($A35,'BLS CPS T18b'!K:K,0))/INDEX('BLS CPS T18b'!B:B,MATCH($A35,'BLS CPS T18b'!K:K,0))</f>
        <v>3.3128834355828224E-2</v>
      </c>
    </row>
    <row r="36" spans="1:2" x14ac:dyDescent="0.25">
      <c r="A36" t="s">
        <v>84</v>
      </c>
      <c r="B36">
        <f>INDEX('BLS CPS T18b'!I:I,MATCH($A36,'BLS CPS T18b'!K:K,0))/INDEX('BLS CPS T18b'!B:B,MATCH($A36,'BLS CPS T18b'!K:K,0))</f>
        <v>5.5016181229773461E-2</v>
      </c>
    </row>
    <row r="37" spans="1:2" x14ac:dyDescent="0.25">
      <c r="A37" t="s">
        <v>86</v>
      </c>
      <c r="B37">
        <f>INDEX('BLS CPS T18b'!I:I,MATCH($A37,'BLS CPS T18b'!K:K,0))/INDEX('BLS CPS T18b'!B:B,MATCH($A37,'BLS CPS T18b'!K:K,0))</f>
        <v>5.6015779092702167E-2</v>
      </c>
    </row>
    <row r="38" spans="1:2" x14ac:dyDescent="0.25">
      <c r="A38" t="s">
        <v>88</v>
      </c>
      <c r="B38">
        <f>INDEX('BLS CPS T18b'!I:I,MATCH($A38,'BLS CPS T18b'!K:K,0))/INDEX('BLS CPS T18b'!B:B,MATCH($A38,'BLS CPS T18b'!K:K,0))</f>
        <v>0.14609203798392986</v>
      </c>
    </row>
    <row r="39" spans="1:2" x14ac:dyDescent="0.25">
      <c r="A39" t="s">
        <v>90</v>
      </c>
      <c r="B39">
        <f>INDEX('BLS CPS T18b'!I:I,MATCH($A39,'BLS CPS T18b'!K:K,0))/INDEX('BLS CPS T18b'!B:B,MATCH($A39,'BLS CPS T18b'!K:K,0))</f>
        <v>7.1162840136054423E-2</v>
      </c>
    </row>
    <row r="40" spans="1:2" x14ac:dyDescent="0.25">
      <c r="A40" t="s">
        <v>92</v>
      </c>
      <c r="B40">
        <f>INDEX('BLS CPS T18b'!I:I,MATCH($A40,'BLS CPS T18b'!K:K,0))/INDEX('BLS CPS T18b'!B:B,MATCH($A40,'BLS CPS T18b'!K:K,0))</f>
        <v>6.0125316624450073E-2</v>
      </c>
    </row>
    <row r="41" spans="1:2" x14ac:dyDescent="0.25">
      <c r="A41" t="s">
        <v>94</v>
      </c>
      <c r="B41">
        <f>INDEX('BLS CPS T18b'!I:I,MATCH($A41,'BLS CPS T18b'!K:K,0))/INDEX('BLS CPS T18b'!B:B,MATCH($A41,'BLS CPS T18b'!K:K,0))</f>
        <v>6.4402722716732738E-2</v>
      </c>
    </row>
    <row r="42" spans="1:2" x14ac:dyDescent="0.25">
      <c r="A42" t="s">
        <v>96</v>
      </c>
      <c r="B42">
        <f>INDEX('BLS CPS T18b'!I:I,MATCH($A42,'BLS CPS T18b'!K:K,0))/INDEX('BLS CPS T18b'!B:B,MATCH($A42,'BLS CPS T18b'!K:K,0))</f>
        <v>6.4525462962962965E-2</v>
      </c>
    </row>
    <row r="43" spans="1:2" x14ac:dyDescent="0.25">
      <c r="A43" t="s">
        <v>98</v>
      </c>
      <c r="B43">
        <f>INDEX('BLS CPS T18b'!I:I,MATCH($A43,'BLS CPS T18b'!K:K,0))/INDEX('BLS CPS T18b'!B:B,MATCH($A43,'BLS CPS T18b'!K:K,0))</f>
        <v>9.3425605536332182E-2</v>
      </c>
    </row>
    <row r="44" spans="1:2" x14ac:dyDescent="0.25">
      <c r="A44" t="s">
        <v>100</v>
      </c>
      <c r="B44">
        <f>INDEX('BLS CPS T18b'!I:I,MATCH($A44,'BLS CPS T18b'!K:K,0))/INDEX('BLS CPS T18b'!B:B,MATCH($A44,'BLS CPS T18b'!K:K,0))</f>
        <v>7.64525993883792E-2</v>
      </c>
    </row>
    <row r="46" spans="1:2" x14ac:dyDescent="0.25">
      <c r="A46" t="s">
        <v>524</v>
      </c>
    </row>
    <row r="47" spans="1:2" x14ac:dyDescent="0.25">
      <c r="B47">
        <v>2020</v>
      </c>
    </row>
    <row r="48" spans="1:2" x14ac:dyDescent="0.25">
      <c r="A48" t="s">
        <v>18</v>
      </c>
      <c r="B48">
        <f>('S Curve Equation'!$B$11-(LN(1/((B3/'S Curve Equation'!$B$14)-'S Curve Equation'!$B$13)-1)/'S Curve Equation'!$B$10))/'S Curve Equation'!$B$12</f>
        <v>0.34039960014947279</v>
      </c>
    </row>
    <row r="49" spans="1:2" x14ac:dyDescent="0.25">
      <c r="A49" t="s">
        <v>20</v>
      </c>
      <c r="B49">
        <f>('S Curve Equation'!$B$11-(LN(1/((B4/'S Curve Equation'!$B$14)-'S Curve Equation'!$B$13)-1)/'S Curve Equation'!$B$10))/'S Curve Equation'!$B$12</f>
        <v>0.11439106898609291</v>
      </c>
    </row>
    <row r="50" spans="1:2" x14ac:dyDescent="0.25">
      <c r="A50" t="s">
        <v>22</v>
      </c>
      <c r="B50">
        <f>('S Curve Equation'!$B$11-(LN(1/((B5/'S Curve Equation'!$B$14)-'S Curve Equation'!$B$13)-1)/'S Curve Equation'!$B$10))/'S Curve Equation'!$B$12</f>
        <v>0.23097160245771575</v>
      </c>
    </row>
    <row r="51" spans="1:2" x14ac:dyDescent="0.25">
      <c r="A51" t="s">
        <v>24</v>
      </c>
      <c r="B51">
        <f>('S Curve Equation'!$B$11-(LN(1/((B6/'S Curve Equation'!$B$14)-'S Curve Equation'!$B$13)-1)/'S Curve Equation'!$B$10))/'S Curve Equation'!$B$12</f>
        <v>0.24755878510332036</v>
      </c>
    </row>
    <row r="52" spans="1:2" x14ac:dyDescent="0.25">
      <c r="A52" t="s">
        <v>26</v>
      </c>
      <c r="B52">
        <f>('S Curve Equation'!$B$11-(LN(1/((B7/'S Curve Equation'!$B$14)-'S Curve Equation'!$B$13)-1)/'S Curve Equation'!$B$10))/'S Curve Equation'!$B$12</f>
        <v>0.169312052914734</v>
      </c>
    </row>
    <row r="53" spans="1:2" x14ac:dyDescent="0.25">
      <c r="A53" t="s">
        <v>28</v>
      </c>
      <c r="B53">
        <f>('S Curve Equation'!$B$11-(LN(1/((B8/'S Curve Equation'!$B$14)-'S Curve Equation'!$B$13)-1)/'S Curve Equation'!$B$10))/'S Curve Equation'!$B$12</f>
        <v>0.19019799399487713</v>
      </c>
    </row>
    <row r="54" spans="1:2" x14ac:dyDescent="0.25">
      <c r="A54" t="s">
        <v>30</v>
      </c>
      <c r="B54">
        <f>('S Curve Equation'!$B$11-(LN(1/((B9/'S Curve Equation'!$B$14)-'S Curve Equation'!$B$13)-1)/'S Curve Equation'!$B$10))/'S Curve Equation'!$B$12</f>
        <v>0.24626504970389029</v>
      </c>
    </row>
    <row r="55" spans="1:2" x14ac:dyDescent="0.25">
      <c r="A55" t="s">
        <v>32</v>
      </c>
      <c r="B55">
        <f>('S Curve Equation'!$B$11-(LN(1/((B10/'S Curve Equation'!$B$14)-'S Curve Equation'!$B$13)-1)/'S Curve Equation'!$B$10))/'S Curve Equation'!$B$12</f>
        <v>0.21280052672820715</v>
      </c>
    </row>
    <row r="56" spans="1:2" x14ac:dyDescent="0.25">
      <c r="A56" t="s">
        <v>34</v>
      </c>
      <c r="B56">
        <f>('S Curve Equation'!$B$11-(LN(1/((B11/'S Curve Equation'!$B$14)-'S Curve Equation'!$B$13)-1)/'S Curve Equation'!$B$10))/'S Curve Equation'!$B$12</f>
        <v>0.22389646090213672</v>
      </c>
    </row>
    <row r="57" spans="1:2" x14ac:dyDescent="0.25">
      <c r="A57" t="s">
        <v>36</v>
      </c>
      <c r="B57">
        <f>('S Curve Equation'!$B$11-(LN(1/((B12/'S Curve Equation'!$B$14)-'S Curve Equation'!$B$13)-1)/'S Curve Equation'!$B$10))/'S Curve Equation'!$B$12</f>
        <v>0.1638068320769141</v>
      </c>
    </row>
    <row r="58" spans="1:2" x14ac:dyDescent="0.25">
      <c r="A58" t="s">
        <v>38</v>
      </c>
      <c r="B58">
        <f>('S Curve Equation'!$B$11-(LN(1/((B13/'S Curve Equation'!$B$14)-'S Curve Equation'!$B$13)-1)/'S Curve Equation'!$B$10))/'S Curve Equation'!$B$12</f>
        <v>0.2208248875219978</v>
      </c>
    </row>
    <row r="59" spans="1:2" x14ac:dyDescent="0.25">
      <c r="A59" t="s">
        <v>40</v>
      </c>
      <c r="B59">
        <f>('S Curve Equation'!$B$11-(LN(1/((B14/'S Curve Equation'!$B$14)-'S Curve Equation'!$B$13)-1)/'S Curve Equation'!$B$10))/'S Curve Equation'!$B$12</f>
        <v>0.15566858703369107</v>
      </c>
    </row>
    <row r="60" spans="1:2" x14ac:dyDescent="0.25">
      <c r="A60" t="s">
        <v>42</v>
      </c>
      <c r="B60">
        <f>('S Curve Equation'!$B$11-(LN(1/((B15/'S Curve Equation'!$B$14)-'S Curve Equation'!$B$13)-1)/'S Curve Equation'!$B$10))/'S Curve Equation'!$B$12</f>
        <v>0.17342530877568035</v>
      </c>
    </row>
    <row r="61" spans="1:2" x14ac:dyDescent="0.25">
      <c r="A61" t="s">
        <v>44</v>
      </c>
      <c r="B61">
        <f>('S Curve Equation'!$B$11-(LN(1/((B16/'S Curve Equation'!$B$14)-'S Curve Equation'!$B$13)-1)/'S Curve Equation'!$B$10))/'S Curve Equation'!$B$12</f>
        <v>0.23242264788488415</v>
      </c>
    </row>
    <row r="62" spans="1:2" x14ac:dyDescent="0.25">
      <c r="A62" t="s">
        <v>46</v>
      </c>
      <c r="B62">
        <f>('S Curve Equation'!$B$11-(LN(1/((B17/'S Curve Equation'!$B$14)-'S Curve Equation'!$B$13)-1)/'S Curve Equation'!$B$10))/'S Curve Equation'!$B$12</f>
        <v>0.1983510158321215</v>
      </c>
    </row>
    <row r="63" spans="1:2" x14ac:dyDescent="0.25">
      <c r="A63" t="s">
        <v>48</v>
      </c>
      <c r="B63">
        <f>('S Curve Equation'!$B$11-(LN(1/((B18/'S Curve Equation'!$B$14)-'S Curve Equation'!$B$13)-1)/'S Curve Equation'!$B$10))/'S Curve Equation'!$B$12</f>
        <v>0.17969132960349987</v>
      </c>
    </row>
    <row r="64" spans="1:2" x14ac:dyDescent="0.25">
      <c r="A64" t="s">
        <v>50</v>
      </c>
      <c r="B64">
        <f>('S Curve Equation'!$B$11-(LN(1/((B19/'S Curve Equation'!$B$14)-'S Curve Equation'!$B$13)-1)/'S Curve Equation'!$B$10))/'S Curve Equation'!$B$12</f>
        <v>0.14257355945999023</v>
      </c>
    </row>
    <row r="65" spans="1:2" x14ac:dyDescent="0.25">
      <c r="A65" t="s">
        <v>52</v>
      </c>
      <c r="B65">
        <f>('S Curve Equation'!$B$11-(LN(1/((B20/'S Curve Equation'!$B$14)-'S Curve Equation'!$B$13)-1)/'S Curve Equation'!$B$10))/'S Curve Equation'!$B$12</f>
        <v>0.20655525467716601</v>
      </c>
    </row>
    <row r="66" spans="1:2" x14ac:dyDescent="0.25">
      <c r="A66" t="s">
        <v>54</v>
      </c>
      <c r="B66">
        <f>('S Curve Equation'!$B$11-(LN(1/((B21/'S Curve Equation'!$B$14)-'S Curve Equation'!$B$13)-1)/'S Curve Equation'!$B$10))/'S Curve Equation'!$B$12</f>
        <v>0.2098423834663794</v>
      </c>
    </row>
    <row r="67" spans="1:2" x14ac:dyDescent="0.25">
      <c r="A67" t="s">
        <v>56</v>
      </c>
      <c r="B67">
        <f>('S Curve Equation'!$B$11-(LN(1/((B22/'S Curve Equation'!$B$14)-'S Curve Equation'!$B$13)-1)/'S Curve Equation'!$B$10))/'S Curve Equation'!$B$12</f>
        <v>0.2048718122255383</v>
      </c>
    </row>
    <row r="68" spans="1:2" x14ac:dyDescent="0.25">
      <c r="A68" t="s">
        <v>58</v>
      </c>
      <c r="B68">
        <f>('S Curve Equation'!$B$11-(LN(1/((B23/'S Curve Equation'!$B$14)-'S Curve Equation'!$B$13)-1)/'S Curve Equation'!$B$10))/'S Curve Equation'!$B$12</f>
        <v>0.22191452721456262</v>
      </c>
    </row>
    <row r="69" spans="1:2" x14ac:dyDescent="0.25">
      <c r="A69" t="s">
        <v>60</v>
      </c>
      <c r="B69">
        <f>('S Curve Equation'!$B$11-(LN(1/((B24/'S Curve Equation'!$B$14)-'S Curve Equation'!$B$13)-1)/'S Curve Equation'!$B$10))/'S Curve Equation'!$B$12</f>
        <v>0.14563412293197014</v>
      </c>
    </row>
    <row r="70" spans="1:2" x14ac:dyDescent="0.25">
      <c r="A70" t="s">
        <v>62</v>
      </c>
      <c r="B70">
        <f>('S Curve Equation'!$B$11-(LN(1/((B25/'S Curve Equation'!$B$14)-'S Curve Equation'!$B$13)-1)/'S Curve Equation'!$B$10))/'S Curve Equation'!$B$12</f>
        <v>0.1825740176127077</v>
      </c>
    </row>
    <row r="71" spans="1:2" x14ac:dyDescent="0.25">
      <c r="A71" t="s">
        <v>64</v>
      </c>
      <c r="B71">
        <f>('S Curve Equation'!$B$11-(LN(1/((B26/'S Curve Equation'!$B$14)-'S Curve Equation'!$B$13)-1)/'S Curve Equation'!$B$10))/'S Curve Equation'!$B$12</f>
        <v>0.21601465846930307</v>
      </c>
    </row>
    <row r="72" spans="1:2" x14ac:dyDescent="0.25">
      <c r="A72" t="s">
        <v>66</v>
      </c>
      <c r="B72">
        <f>('S Curve Equation'!$B$11-(LN(1/((B27/'S Curve Equation'!$B$14)-'S Curve Equation'!$B$13)-1)/'S Curve Equation'!$B$10))/'S Curve Equation'!$B$12</f>
        <v>0.15435540470061709</v>
      </c>
    </row>
    <row r="73" spans="1:2" x14ac:dyDescent="0.25">
      <c r="A73" t="s">
        <v>68</v>
      </c>
      <c r="B73">
        <f>('S Curve Equation'!$B$11-(LN(1/((B28/'S Curve Equation'!$B$14)-'S Curve Equation'!$B$13)-1)/'S Curve Equation'!$B$10))/'S Curve Equation'!$B$12</f>
        <v>0.14782748660248174</v>
      </c>
    </row>
    <row r="74" spans="1:2" x14ac:dyDescent="0.25">
      <c r="A74" t="s">
        <v>70</v>
      </c>
      <c r="B74">
        <f>('S Curve Equation'!$B$11-(LN(1/((B29/'S Curve Equation'!$B$14)-'S Curve Equation'!$B$13)-1)/'S Curve Equation'!$B$10))/'S Curve Equation'!$B$12</f>
        <v>0.20797489245301026</v>
      </c>
    </row>
    <row r="75" spans="1:2" x14ac:dyDescent="0.25">
      <c r="A75" t="s">
        <v>72</v>
      </c>
      <c r="B75">
        <f>('S Curve Equation'!$B$11-(LN(1/((B30/'S Curve Equation'!$B$14)-'S Curve Equation'!$B$13)-1)/'S Curve Equation'!$B$10))/'S Curve Equation'!$B$12</f>
        <v>0.20414507882517152</v>
      </c>
    </row>
    <row r="76" spans="1:2" x14ac:dyDescent="0.25">
      <c r="A76" t="s">
        <v>74</v>
      </c>
      <c r="B76">
        <f>('S Curve Equation'!$B$11-(LN(1/((B31/'S Curve Equation'!$B$14)-'S Curve Equation'!$B$13)-1)/'S Curve Equation'!$B$10))/'S Curve Equation'!$B$12</f>
        <v>0.2304096814641971</v>
      </c>
    </row>
    <row r="77" spans="1:2" x14ac:dyDescent="0.25">
      <c r="A77" t="s">
        <v>76</v>
      </c>
      <c r="B77">
        <f>('S Curve Equation'!$B$11-(LN(1/((B32/'S Curve Equation'!$B$14)-'S Curve Equation'!$B$13)-1)/'S Curve Equation'!$B$10))/'S Curve Equation'!$B$12</f>
        <v>0.21009118598163495</v>
      </c>
    </row>
    <row r="78" spans="1:2" x14ac:dyDescent="0.25">
      <c r="A78" t="s">
        <v>78</v>
      </c>
      <c r="B78">
        <f>('S Curve Equation'!$B$11-(LN(1/((B33/'S Curve Equation'!$B$14)-'S Curve Equation'!$B$13)-1)/'S Curve Equation'!$B$10))/'S Curve Equation'!$B$12</f>
        <v>0.16032573590247329</v>
      </c>
    </row>
    <row r="79" spans="1:2" x14ac:dyDescent="0.25">
      <c r="A79" t="s">
        <v>80</v>
      </c>
      <c r="B79">
        <f>('S Curve Equation'!$B$11-(LN(1/((B34/'S Curve Equation'!$B$14)-'S Curve Equation'!$B$13)-1)/'S Curve Equation'!$B$10))/'S Curve Equation'!$B$12</f>
        <v>0.21540509145993592</v>
      </c>
    </row>
    <row r="80" spans="1:2" x14ac:dyDescent="0.25">
      <c r="A80" t="s">
        <v>82</v>
      </c>
      <c r="B80">
        <f>('S Curve Equation'!$B$11-(LN(1/((B35/'S Curve Equation'!$B$14)-'S Curve Equation'!$B$13)-1)/'S Curve Equation'!$B$10))/'S Curve Equation'!$B$12</f>
        <v>0.15630893315687538</v>
      </c>
    </row>
    <row r="81" spans="1:32" x14ac:dyDescent="0.25">
      <c r="A81" t="s">
        <v>84</v>
      </c>
      <c r="B81">
        <f>('S Curve Equation'!$B$11-(LN(1/((B36/'S Curve Equation'!$B$14)-'S Curve Equation'!$B$13)-1)/'S Curve Equation'!$B$10))/'S Curve Equation'!$B$12</f>
        <v>0.20338328413101331</v>
      </c>
    </row>
    <row r="82" spans="1:32" x14ac:dyDescent="0.25">
      <c r="A82" t="s">
        <v>86</v>
      </c>
      <c r="B82">
        <f>('S Curve Equation'!$B$11-(LN(1/((B37/'S Curve Equation'!$B$14)-'S Curve Equation'!$B$13)-1)/'S Curve Equation'!$B$10))/'S Curve Equation'!$B$12</f>
        <v>0.20516345001935005</v>
      </c>
    </row>
    <row r="83" spans="1:32" x14ac:dyDescent="0.25">
      <c r="A83" t="s">
        <v>88</v>
      </c>
      <c r="B83">
        <f>('S Curve Equation'!$B$11-(LN(1/((B38/'S Curve Equation'!$B$14)-'S Curve Equation'!$B$13)-1)/'S Curve Equation'!$B$10))/'S Curve Equation'!$B$12</f>
        <v>0.31060284863029042</v>
      </c>
    </row>
    <row r="84" spans="1:32" x14ac:dyDescent="0.25">
      <c r="A84" t="s">
        <v>90</v>
      </c>
      <c r="B84">
        <f>('S Curve Equation'!$B$11-(LN(1/((B39/'S Curve Equation'!$B$14)-'S Curve Equation'!$B$13)-1)/'S Curve Equation'!$B$10))/'S Curve Equation'!$B$12</f>
        <v>0.22950991317793507</v>
      </c>
    </row>
    <row r="85" spans="1:32" x14ac:dyDescent="0.25">
      <c r="A85" t="s">
        <v>92</v>
      </c>
      <c r="B85">
        <f>('S Curve Equation'!$B$11-(LN(1/((B40/'S Curve Equation'!$B$14)-'S Curve Equation'!$B$13)-1)/'S Curve Equation'!$B$10))/'S Curve Equation'!$B$12</f>
        <v>0.21223298727464229</v>
      </c>
    </row>
    <row r="86" spans="1:32" x14ac:dyDescent="0.25">
      <c r="A86" t="s">
        <v>94</v>
      </c>
      <c r="B86">
        <f>('S Curve Equation'!$B$11-(LN(1/((B41/'S Curve Equation'!$B$14)-'S Curve Equation'!$B$13)-1)/'S Curve Equation'!$B$10))/'S Curve Equation'!$B$12</f>
        <v>0.21920205354203892</v>
      </c>
    </row>
    <row r="87" spans="1:32" x14ac:dyDescent="0.25">
      <c r="A87" t="s">
        <v>96</v>
      </c>
      <c r="B87">
        <f>('S Curve Equation'!$B$11-(LN(1/((B42/'S Curve Equation'!$B$14)-'S Curve Equation'!$B$13)-1)/'S Curve Equation'!$B$10))/'S Curve Equation'!$B$12</f>
        <v>0.21939661912454772</v>
      </c>
    </row>
    <row r="88" spans="1:32" x14ac:dyDescent="0.25">
      <c r="A88" t="s">
        <v>98</v>
      </c>
      <c r="B88">
        <f>('S Curve Equation'!$B$11-(LN(1/((B43/'S Curve Equation'!$B$14)-'S Curve Equation'!$B$13)-1)/'S Curve Equation'!$B$10))/'S Curve Equation'!$B$12</f>
        <v>0.25874698098940108</v>
      </c>
    </row>
    <row r="89" spans="1:32" x14ac:dyDescent="0.25">
      <c r="A89" t="s">
        <v>100</v>
      </c>
      <c r="B89">
        <f>('S Curve Equation'!$B$11-(LN(1/((B44/'S Curve Equation'!$B$14)-'S Curve Equation'!$B$13)-1)/'S Curve Equation'!$B$10))/'S Curve Equation'!$B$12</f>
        <v>0.23705047099802906</v>
      </c>
    </row>
    <row r="91" spans="1:32" x14ac:dyDescent="0.25">
      <c r="A91" t="s">
        <v>525</v>
      </c>
    </row>
    <row r="92" spans="1:32" x14ac:dyDescent="0.25">
      <c r="B92">
        <v>2020</v>
      </c>
      <c r="C92">
        <v>2021</v>
      </c>
      <c r="D92">
        <v>2022</v>
      </c>
      <c r="E92">
        <v>2023</v>
      </c>
      <c r="F92">
        <v>2024</v>
      </c>
      <c r="G92">
        <v>2025</v>
      </c>
      <c r="H92">
        <v>2026</v>
      </c>
      <c r="I92">
        <v>2027</v>
      </c>
      <c r="J92">
        <v>2028</v>
      </c>
      <c r="K92">
        <v>2029</v>
      </c>
      <c r="L92">
        <v>2030</v>
      </c>
      <c r="M92">
        <v>2031</v>
      </c>
      <c r="N92">
        <v>2032</v>
      </c>
      <c r="O92">
        <v>2033</v>
      </c>
      <c r="P92">
        <v>2034</v>
      </c>
      <c r="Q92">
        <v>2035</v>
      </c>
      <c r="R92">
        <v>2036</v>
      </c>
      <c r="S92">
        <v>2037</v>
      </c>
      <c r="T92">
        <v>2038</v>
      </c>
      <c r="U92">
        <v>2039</v>
      </c>
      <c r="V92">
        <v>2040</v>
      </c>
      <c r="W92">
        <v>2041</v>
      </c>
      <c r="X92">
        <v>2042</v>
      </c>
      <c r="Y92">
        <v>2043</v>
      </c>
      <c r="Z92">
        <v>2044</v>
      </c>
      <c r="AA92">
        <v>2045</v>
      </c>
      <c r="AB92">
        <v>2046</v>
      </c>
      <c r="AC92">
        <v>2047</v>
      </c>
      <c r="AD92">
        <v>2048</v>
      </c>
      <c r="AE92">
        <v>2049</v>
      </c>
      <c r="AF92">
        <v>2050</v>
      </c>
    </row>
    <row r="93" spans="1:32" x14ac:dyDescent="0.25">
      <c r="A93" t="s">
        <v>18</v>
      </c>
      <c r="B93">
        <f t="shared" ref="B93:B134" si="0">B48</f>
        <v>0.34039960014947279</v>
      </c>
      <c r="C93">
        <f>IF('LF Projected Ratios'!D$55&gt;=0,$B93+(1-$B93)*'LF Projected Ratios'!D$55,$B93*(1+'LF Projected Ratios'!D$55))</f>
        <v>0.34274714130460243</v>
      </c>
      <c r="D93">
        <f>IF('LF Projected Ratios'!E$55&gt;=0,$B93+(1-$B93)*'LF Projected Ratios'!E$55,$B93*(1+'LF Projected Ratios'!E$55))</f>
        <v>0.34493376135662523</v>
      </c>
      <c r="E93">
        <f>IF('LF Projected Ratios'!F$55&gt;=0,$B93+(1-$B93)*'LF Projected Ratios'!F$55,$B93*(1+'LF Projected Ratios'!F$55))</f>
        <v>0.34718684552792356</v>
      </c>
      <c r="F93">
        <f>IF('LF Projected Ratios'!G$55&gt;=0,$B93+(1-$B93)*'LF Projected Ratios'!G$55,$B93*(1+'LF Projected Ratios'!G$55))</f>
        <v>0.34939724477048451</v>
      </c>
      <c r="G93">
        <f>IF('LF Projected Ratios'!H$55&gt;=0,$B93+(1-$B93)*'LF Projected Ratios'!H$55,$B93*(1+'LF Projected Ratios'!H$55))</f>
        <v>0.35174373881516735</v>
      </c>
      <c r="H93">
        <f>IF('LF Projected Ratios'!I$55&gt;=0,$B93+(1-$B93)*'LF Projected Ratios'!I$55,$B93*(1+'LF Projected Ratios'!I$55))</f>
        <v>0.3539943073902434</v>
      </c>
      <c r="I93">
        <f>IF('LF Projected Ratios'!J$55&gt;=0,$B93+(1-$B93)*'LF Projected Ratios'!J$55,$B93*(1+'LF Projected Ratios'!J$55))</f>
        <v>0.35604761007879704</v>
      </c>
      <c r="J93">
        <f>IF('LF Projected Ratios'!K$55&gt;=0,$B93+(1-$B93)*'LF Projected Ratios'!K$55,$B93*(1+'LF Projected Ratios'!K$55))</f>
        <v>0.35804218665804566</v>
      </c>
      <c r="K93">
        <f>IF('LF Projected Ratios'!L$55&gt;=0,$B93+(1-$B93)*'LF Projected Ratios'!L$55,$B93*(1+'LF Projected Ratios'!L$55))</f>
        <v>0.36000066146371013</v>
      </c>
      <c r="L93">
        <f>IF('LF Projected Ratios'!M$55&gt;=0,$B93+(1-$B93)*'LF Projected Ratios'!M$55,$B93*(1+'LF Projected Ratios'!M$55))</f>
        <v>0.36230250564586325</v>
      </c>
      <c r="M93">
        <f>IF('LF Projected Ratios'!N$55&gt;=0,$B93+(1-$B93)*'LF Projected Ratios'!N$55,$B93*(1+'LF Projected Ratios'!N$55))</f>
        <v>0.36437918262046459</v>
      </c>
      <c r="N93">
        <f>IF('LF Projected Ratios'!O$55&gt;=0,$B93+(1-$B93)*'LF Projected Ratios'!O$55,$B93*(1+'LF Projected Ratios'!O$55))</f>
        <v>0.36643683221609041</v>
      </c>
      <c r="O93">
        <f>IF('LF Projected Ratios'!P$55&gt;=0,$B93+(1-$B93)*'LF Projected Ratios'!P$55,$B93*(1+'LF Projected Ratios'!P$55))</f>
        <v>0.36847571474534585</v>
      </c>
      <c r="P93">
        <f>IF('LF Projected Ratios'!Q$55&gt;=0,$B93+(1-$B93)*'LF Projected Ratios'!Q$55,$B93*(1+'LF Projected Ratios'!Q$55))</f>
        <v>0.37049608579396054</v>
      </c>
      <c r="Q93">
        <f>IF('LF Projected Ratios'!R$55&gt;=0,$B93+(1-$B93)*'LF Projected Ratios'!R$55,$B93*(1+'LF Projected Ratios'!R$55))</f>
        <v>0.37249819632759495</v>
      </c>
      <c r="R93">
        <f>IF('LF Projected Ratios'!S$55&gt;=0,$B93+(1-$B93)*'LF Projected Ratios'!S$55,$B93*(1+'LF Projected Ratios'!S$55))</f>
        <v>0.37448229279576262</v>
      </c>
      <c r="S93">
        <f>IF('LF Projected Ratios'!T$55&gt;=0,$B93+(1-$B93)*'LF Projected Ratios'!T$55,$B93*(1+'LF Projected Ratios'!T$55))</f>
        <v>0.37644861723296291</v>
      </c>
      <c r="T93">
        <f>IF('LF Projected Ratios'!U$55&gt;=0,$B93+(1-$B93)*'LF Projected Ratios'!U$55,$B93*(1+'LF Projected Ratios'!U$55))</f>
        <v>0.37839740735710403</v>
      </c>
      <c r="U93">
        <f>IF('LF Projected Ratios'!V$55&gt;=0,$B93+(1-$B93)*'LF Projected Ratios'!V$55,$B93*(1+'LF Projected Ratios'!V$55))</f>
        <v>0.38032889666530695</v>
      </c>
      <c r="V93">
        <f>IF('LF Projected Ratios'!W$55&gt;=0,$B93+(1-$B93)*'LF Projected Ratios'!W$55,$B93*(1+'LF Projected Ratios'!W$55))</f>
        <v>0.38224331452717003</v>
      </c>
      <c r="W93">
        <f>IF('LF Projected Ratios'!X$55&gt;=0,$B93+(1-$B93)*'LF Projected Ratios'!X$55,$B93*(1+'LF Projected Ratios'!X$55))</f>
        <v>0.38414088627556942</v>
      </c>
      <c r="X93">
        <f>IF('LF Projected Ratios'!Y$55&gt;=0,$B93+(1-$B93)*'LF Projected Ratios'!Y$55,$B93*(1+'LF Projected Ratios'!Y$55))</f>
        <v>0.38602183329507428</v>
      </c>
      <c r="Y93">
        <f>IF('LF Projected Ratios'!Z$55&gt;=0,$B93+(1-$B93)*'LF Projected Ratios'!Z$55,$B93*(1+'LF Projected Ratios'!Z$55))</f>
        <v>0.38788637310804774</v>
      </c>
      <c r="Z93">
        <f>IF('LF Projected Ratios'!AA$55&gt;=0,$B93+(1-$B93)*'LF Projected Ratios'!AA$55,$B93*(1+'LF Projected Ratios'!AA$55))</f>
        <v>0.38973471945850502</v>
      </c>
      <c r="AA93">
        <f>IF('LF Projected Ratios'!AB$55&gt;=0,$B93+(1-$B93)*'LF Projected Ratios'!AB$55,$B93*(1+'LF Projected Ratios'!AB$55))</f>
        <v>0.39156708239379562</v>
      </c>
      <c r="AB93">
        <f>IF('LF Projected Ratios'!AC$55&gt;=0,$B93+(1-$B93)*'LF Projected Ratios'!AC$55,$B93*(1+'LF Projected Ratios'!AC$55))</f>
        <v>0.3933836683441751</v>
      </c>
      <c r="AC93">
        <f>IF('LF Projected Ratios'!AD$55&gt;=0,$B93+(1-$B93)*'LF Projected Ratios'!AD$55,$B93*(1+'LF Projected Ratios'!AD$55))</f>
        <v>0.39518468020033226</v>
      </c>
      <c r="AD93">
        <f>IF('LF Projected Ratios'!AE$55&gt;=0,$B93+(1-$B93)*'LF Projected Ratios'!AE$55,$B93*(1+'LF Projected Ratios'!AE$55))</f>
        <v>0.39697031738892868</v>
      </c>
      <c r="AE93">
        <f>IF('LF Projected Ratios'!AF$55&gt;=0,$B93+(1-$B93)*'LF Projected Ratios'!AF$55,$B93*(1+'LF Projected Ratios'!AF$55))</f>
        <v>0.39874077594621288</v>
      </c>
      <c r="AF93">
        <f>IF('LF Projected Ratios'!AG$55&gt;=0,$B93+(1-$B93)*'LF Projected Ratios'!AG$55,$B93*(1+'LF Projected Ratios'!AG$55))</f>
        <v>0.40049624858976507</v>
      </c>
    </row>
    <row r="94" spans="1:32" x14ac:dyDescent="0.25">
      <c r="A94" t="s">
        <v>20</v>
      </c>
      <c r="B94">
        <f t="shared" si="0"/>
        <v>0.11439106898609291</v>
      </c>
      <c r="C94">
        <f>IF('LF Projected Ratios'!D$55&gt;=0,$B94+(1-$B94)*'LF Projected Ratios'!D$55,$B94*(1+'LF Projected Ratios'!D$55))</f>
        <v>0.11754298249823848</v>
      </c>
      <c r="D94">
        <f>IF('LF Projected Ratios'!E$55&gt;=0,$B94+(1-$B94)*'LF Projected Ratios'!E$55,$B94*(1+'LF Projected Ratios'!E$55))</f>
        <v>0.12047883615636895</v>
      </c>
      <c r="E94">
        <f>IF('LF Projected Ratios'!F$55&gt;=0,$B94+(1-$B94)*'LF Projected Ratios'!F$55,$B94*(1+'LF Projected Ratios'!F$55))</f>
        <v>0.1235039275069504</v>
      </c>
      <c r="F94">
        <f>IF('LF Projected Ratios'!G$55&gt;=0,$B94+(1-$B94)*'LF Projected Ratios'!G$55,$B94*(1+'LF Projected Ratios'!G$55))</f>
        <v>0.12647170816742598</v>
      </c>
      <c r="G94">
        <f>IF('LF Projected Ratios'!H$55&gt;=0,$B94+(1-$B94)*'LF Projected Ratios'!H$55,$B94*(1+'LF Projected Ratios'!H$55))</f>
        <v>0.12962221578235916</v>
      </c>
      <c r="H94">
        <f>IF('LF Projected Ratios'!I$55&gt;=0,$B94+(1-$B94)*'LF Projected Ratios'!I$55,$B94*(1+'LF Projected Ratios'!I$55))</f>
        <v>0.13264392958119595</v>
      </c>
      <c r="I94">
        <f>IF('LF Projected Ratios'!J$55&gt;=0,$B94+(1-$B94)*'LF Projected Ratios'!J$55,$B94*(1+'LF Projected Ratios'!J$55))</f>
        <v>0.13540078539794506</v>
      </c>
      <c r="J94">
        <f>IF('LF Projected Ratios'!K$55&gt;=0,$B94+(1-$B94)*'LF Projected Ratios'!K$55,$B94*(1+'LF Projected Ratios'!K$55))</f>
        <v>0.13807879291973255</v>
      </c>
      <c r="K94">
        <f>IF('LF Projected Ratios'!L$55&gt;=0,$B94+(1-$B94)*'LF Projected Ratios'!L$55,$B94*(1+'LF Projected Ratios'!L$55))</f>
        <v>0.1407083285892913</v>
      </c>
      <c r="L94">
        <f>IF('LF Projected Ratios'!M$55&gt;=0,$B94+(1-$B94)*'LF Projected Ratios'!M$55,$B94*(1+'LF Projected Ratios'!M$55))</f>
        <v>0.14379888730632537</v>
      </c>
      <c r="M94">
        <f>IF('LF Projected Ratios'!N$55&gt;=0,$B94+(1-$B94)*'LF Projected Ratios'!N$55,$B94*(1+'LF Projected Ratios'!N$55))</f>
        <v>0.14658712648258215</v>
      </c>
      <c r="N94">
        <f>IF('LF Projected Ratios'!O$55&gt;=0,$B94+(1-$B94)*'LF Projected Ratios'!O$55,$B94*(1+'LF Projected Ratios'!O$55))</f>
        <v>0.14934981865074384</v>
      </c>
      <c r="O94">
        <f>IF('LF Projected Ratios'!P$55&gt;=0,$B94+(1-$B94)*'LF Projected Ratios'!P$55,$B94*(1+'LF Projected Ratios'!P$55))</f>
        <v>0.15208731331813041</v>
      </c>
      <c r="P94">
        <f>IF('LF Projected Ratios'!Q$55&gt;=0,$B94+(1-$B94)*'LF Projected Ratios'!Q$55,$B94*(1+'LF Projected Ratios'!Q$55))</f>
        <v>0.15479995364554769</v>
      </c>
      <c r="Q94">
        <f>IF('LF Projected Ratios'!R$55&gt;=0,$B94+(1-$B94)*'LF Projected Ratios'!R$55,$B94*(1+'LF Projected Ratios'!R$55))</f>
        <v>0.15748807659069058</v>
      </c>
      <c r="R94">
        <f>IF('LF Projected Ratios'!S$55&gt;=0,$B94+(1-$B94)*'LF Projected Ratios'!S$55,$B94*(1+'LF Projected Ratios'!S$55))</f>
        <v>0.16015201304767368</v>
      </c>
      <c r="S94">
        <f>IF('LF Projected Ratios'!T$55&gt;=0,$B94+(1-$B94)*'LF Projected Ratios'!T$55,$B94*(1+'LF Projected Ratios'!T$55))</f>
        <v>0.16279208798281641</v>
      </c>
      <c r="T94">
        <f>IF('LF Projected Ratios'!U$55&gt;=0,$B94+(1-$B94)*'LF Projected Ratios'!U$55,$B94*(1+'LF Projected Ratios'!U$55))</f>
        <v>0.16540862056679023</v>
      </c>
      <c r="U94">
        <f>IF('LF Projected Ratios'!V$55&gt;=0,$B94+(1-$B94)*'LF Projected Ratios'!V$55,$B94*(1+'LF Projected Ratios'!V$55))</f>
        <v>0.16800192430324945</v>
      </c>
      <c r="V94">
        <f>IF('LF Projected Ratios'!W$55&gt;=0,$B94+(1-$B94)*'LF Projected Ratios'!W$55,$B94*(1+'LF Projected Ratios'!W$55))</f>
        <v>0.17057230715405228</v>
      </c>
      <c r="W94">
        <f>IF('LF Projected Ratios'!X$55&gt;=0,$B94+(1-$B94)*'LF Projected Ratios'!X$55,$B94*(1+'LF Projected Ratios'!X$55))</f>
        <v>0.17312007166117357</v>
      </c>
      <c r="X94">
        <f>IF('LF Projected Ratios'!Y$55&gt;=0,$B94+(1-$B94)*'LF Projected Ratios'!Y$55,$B94*(1+'LF Projected Ratios'!Y$55))</f>
        <v>0.17564551506541493</v>
      </c>
      <c r="Y94">
        <f>IF('LF Projected Ratios'!Z$55&gt;=0,$B94+(1-$B94)*'LF Projected Ratios'!Z$55,$B94*(1+'LF Projected Ratios'!Z$55))</f>
        <v>0.178148929422008</v>
      </c>
      <c r="Z94">
        <f>IF('LF Projected Ratios'!AA$55&gt;=0,$B94+(1-$B94)*'LF Projected Ratios'!AA$55,$B94*(1+'LF Projected Ratios'!AA$55))</f>
        <v>0.18063060171320561</v>
      </c>
      <c r="AA94">
        <f>IF('LF Projected Ratios'!AB$55&gt;=0,$B94+(1-$B94)*'LF Projected Ratios'!AB$55,$B94*(1+'LF Projected Ratios'!AB$55))</f>
        <v>0.18309081395795246</v>
      </c>
      <c r="AB94">
        <f>IF('LF Projected Ratios'!AC$55&gt;=0,$B94+(1-$B94)*'LF Projected Ratios'!AC$55,$B94*(1+'LF Projected Ratios'!AC$55))</f>
        <v>0.18552984331872155</v>
      </c>
      <c r="AC94">
        <f>IF('LF Projected Ratios'!AD$55&gt;=0,$B94+(1-$B94)*'LF Projected Ratios'!AD$55,$B94*(1+'LF Projected Ratios'!AD$55))</f>
        <v>0.18794796220560545</v>
      </c>
      <c r="AD94">
        <f>IF('LF Projected Ratios'!AE$55&gt;=0,$B94+(1-$B94)*'LF Projected Ratios'!AE$55,$B94*(1+'LF Projected Ratios'!AE$55))</f>
        <v>0.19034543837773921</v>
      </c>
      <c r="AE94">
        <f>IF('LF Projected Ratios'!AF$55&gt;=0,$B94+(1-$B94)*'LF Projected Ratios'!AF$55,$B94*(1+'LF Projected Ratios'!AF$55))</f>
        <v>0.19272253504213813</v>
      </c>
      <c r="AF94">
        <f>IF('LF Projected Ratios'!AG$55&gt;=0,$B94+(1-$B94)*'LF Projected Ratios'!AG$55,$B94*(1+'LF Projected Ratios'!AG$55))</f>
        <v>0.19507951095002524</v>
      </c>
    </row>
    <row r="95" spans="1:32" x14ac:dyDescent="0.25">
      <c r="A95" t="s">
        <v>22</v>
      </c>
      <c r="B95">
        <f t="shared" si="0"/>
        <v>0.23097160245771575</v>
      </c>
      <c r="C95">
        <f>IF('LF Projected Ratios'!D$55&gt;=0,$B95+(1-$B95)*'LF Projected Ratios'!D$55,$B95*(1+'LF Projected Ratios'!D$55))</f>
        <v>0.23370860172742966</v>
      </c>
      <c r="D95">
        <f>IF('LF Projected Ratios'!E$55&gt;=0,$B95+(1-$B95)*'LF Projected Ratios'!E$55,$B95*(1+'LF Projected Ratios'!E$55))</f>
        <v>0.23625798301194978</v>
      </c>
      <c r="E95">
        <f>IF('LF Projected Ratios'!F$55&gt;=0,$B95+(1-$B95)*'LF Projected Ratios'!F$55,$B95*(1+'LF Projected Ratios'!F$55))</f>
        <v>0.23888485484249158</v>
      </c>
      <c r="F95">
        <f>IF('LF Projected Ratios'!G$55&gt;=0,$B95+(1-$B95)*'LF Projected Ratios'!G$55,$B95*(1+'LF Projected Ratios'!G$55))</f>
        <v>0.24146196029576381</v>
      </c>
      <c r="G95">
        <f>IF('LF Projected Ratios'!H$55&gt;=0,$B95+(1-$B95)*'LF Projected Ratios'!H$55,$B95*(1+'LF Projected Ratios'!H$55))</f>
        <v>0.24419773873894529</v>
      </c>
      <c r="H95">
        <f>IF('LF Projected Ratios'!I$55&gt;=0,$B95+(1-$B95)*'LF Projected Ratios'!I$55,$B95*(1+'LF Projected Ratios'!I$55))</f>
        <v>0.24682167763474031</v>
      </c>
      <c r="I95">
        <f>IF('LF Projected Ratios'!J$55&gt;=0,$B95+(1-$B95)*'LF Projected Ratios'!J$55,$B95*(1+'LF Projected Ratios'!J$55))</f>
        <v>0.24921562414630322</v>
      </c>
      <c r="J95">
        <f>IF('LF Projected Ratios'!K$55&gt;=0,$B95+(1-$B95)*'LF Projected Ratios'!K$55,$B95*(1+'LF Projected Ratios'!K$55))</f>
        <v>0.25154110186108714</v>
      </c>
      <c r="K95">
        <f>IF('LF Projected Ratios'!L$55&gt;=0,$B95+(1-$B95)*'LF Projected Ratios'!L$55,$B95*(1+'LF Projected Ratios'!L$55))</f>
        <v>0.25382448850210249</v>
      </c>
      <c r="L95">
        <f>IF('LF Projected Ratios'!M$55&gt;=0,$B95+(1-$B95)*'LF Projected Ratios'!M$55,$B95*(1+'LF Projected Ratios'!M$55))</f>
        <v>0.25650820965083793</v>
      </c>
      <c r="M95">
        <f>IF('LF Projected Ratios'!N$55&gt;=0,$B95+(1-$B95)*'LF Projected Ratios'!N$55,$B95*(1+'LF Projected Ratios'!N$55))</f>
        <v>0.25892940825282867</v>
      </c>
      <c r="N95">
        <f>IF('LF Projected Ratios'!O$55&gt;=0,$B95+(1-$B95)*'LF Projected Ratios'!O$55,$B95*(1+'LF Projected Ratios'!O$55))</f>
        <v>0.26132842282526714</v>
      </c>
      <c r="O95">
        <f>IF('LF Projected Ratios'!P$55&gt;=0,$B95+(1-$B95)*'LF Projected Ratios'!P$55,$B95*(1+'LF Projected Ratios'!P$55))</f>
        <v>0.26370555686673469</v>
      </c>
      <c r="P95">
        <f>IF('LF Projected Ratios'!Q$55&gt;=0,$B95+(1-$B95)*'LF Projected Ratios'!Q$55,$B95*(1+'LF Projected Ratios'!Q$55))</f>
        <v>0.26606110836474628</v>
      </c>
      <c r="Q95">
        <f>IF('LF Projected Ratios'!R$55&gt;=0,$B95+(1-$B95)*'LF Projected Ratios'!R$55,$B95*(1+'LF Projected Ratios'!R$55))</f>
        <v>0.26839536992027641</v>
      </c>
      <c r="R95">
        <f>IF('LF Projected Ratios'!S$55&gt;=0,$B95+(1-$B95)*'LF Projected Ratios'!S$55,$B95*(1+'LF Projected Ratios'!S$55))</f>
        <v>0.27070862886892177</v>
      </c>
      <c r="S95">
        <f>IF('LF Projected Ratios'!T$55&gt;=0,$B95+(1-$B95)*'LF Projected Ratios'!T$55,$B95*(1+'LF Projected Ratios'!T$55))</f>
        <v>0.27300116739881208</v>
      </c>
      <c r="T95">
        <f>IF('LF Projected Ratios'!U$55&gt;=0,$B95+(1-$B95)*'LF Projected Ratios'!U$55,$B95*(1+'LF Projected Ratios'!U$55))</f>
        <v>0.27527326266536151</v>
      </c>
      <c r="U95">
        <f>IF('LF Projected Ratios'!V$55&gt;=0,$B95+(1-$B95)*'LF Projected Ratios'!V$55,$B95*(1+'LF Projected Ratios'!V$55))</f>
        <v>0.27752518690296646</v>
      </c>
      <c r="V95">
        <f>IF('LF Projected Ratios'!W$55&gt;=0,$B95+(1-$B95)*'LF Projected Ratios'!W$55,$B95*(1+'LF Projected Ratios'!W$55))</f>
        <v>0.27975720753374311</v>
      </c>
      <c r="W95">
        <f>IF('LF Projected Ratios'!X$55&gt;=0,$B95+(1-$B95)*'LF Projected Ratios'!X$55,$B95*(1+'LF Projected Ratios'!X$55))</f>
        <v>0.28196958727339122</v>
      </c>
      <c r="X95">
        <f>IF('LF Projected Ratios'!Y$55&gt;=0,$B95+(1-$B95)*'LF Projected Ratios'!Y$55,$B95*(1+'LF Projected Ratios'!Y$55))</f>
        <v>0.28416258423427776</v>
      </c>
      <c r="Y95">
        <f>IF('LF Projected Ratios'!Z$55&gt;=0,$B95+(1-$B95)*'LF Projected Ratios'!Z$55,$B95*(1+'LF Projected Ratios'!Z$55))</f>
        <v>0.28633645202582203</v>
      </c>
      <c r="Z95">
        <f>IF('LF Projected Ratios'!AA$55&gt;=0,$B95+(1-$B95)*'LF Projected Ratios'!AA$55,$B95*(1+'LF Projected Ratios'!AA$55))</f>
        <v>0.28849143985226572</v>
      </c>
      <c r="AA95">
        <f>IF('LF Projected Ratios'!AB$55&gt;=0,$B95+(1-$B95)*'LF Projected Ratios'!AB$55,$B95*(1+'LF Projected Ratios'!AB$55))</f>
        <v>0.29062779260790644</v>
      </c>
      <c r="AB95">
        <f>IF('LF Projected Ratios'!AC$55&gt;=0,$B95+(1-$B95)*'LF Projected Ratios'!AC$55,$B95*(1+'LF Projected Ratios'!AC$55))</f>
        <v>0.29274575096987038</v>
      </c>
      <c r="AC95">
        <f>IF('LF Projected Ratios'!AD$55&gt;=0,$B95+(1-$B95)*'LF Projected Ratios'!AD$55,$B95*(1+'LF Projected Ratios'!AD$55))</f>
        <v>0.29484555148850111</v>
      </c>
      <c r="AD95">
        <f>IF('LF Projected Ratios'!AE$55&gt;=0,$B95+(1-$B95)*'LF Projected Ratios'!AE$55,$B95*(1+'LF Projected Ratios'!AE$55))</f>
        <v>0.29692742667543159</v>
      </c>
      <c r="AE95">
        <f>IF('LF Projected Ratios'!AF$55&gt;=0,$B95+(1-$B95)*'LF Projected Ratios'!AF$55,$B95*(1+'LF Projected Ratios'!AF$55))</f>
        <v>0.29899160508941047</v>
      </c>
      <c r="AF95">
        <f>IF('LF Projected Ratios'!AG$55&gt;=0,$B95+(1-$B95)*'LF Projected Ratios'!AG$55,$B95*(1+'LF Projected Ratios'!AG$55))</f>
        <v>0.30103831141994963</v>
      </c>
    </row>
    <row r="96" spans="1:32" x14ac:dyDescent="0.25">
      <c r="A96" t="s">
        <v>24</v>
      </c>
      <c r="B96">
        <f t="shared" si="0"/>
        <v>0.24755878510332036</v>
      </c>
      <c r="C96">
        <f>IF('LF Projected Ratios'!D$55&gt;=0,$B96+(1-$B96)*'LF Projected Ratios'!D$55,$B96*(1+'LF Projected Ratios'!D$55))</f>
        <v>0.25023675000325973</v>
      </c>
      <c r="D96">
        <f>IF('LF Projected Ratios'!E$55&gt;=0,$B96+(1-$B96)*'LF Projected Ratios'!E$55,$B96*(1+'LF Projected Ratios'!E$55))</f>
        <v>0.25273114365255761</v>
      </c>
      <c r="E96">
        <f>IF('LF Projected Ratios'!F$55&gt;=0,$B96+(1-$B96)*'LF Projected Ratios'!F$55,$B96*(1+'LF Projected Ratios'!F$55))</f>
        <v>0.2553013564533691</v>
      </c>
      <c r="F96">
        <f>IF('LF Projected Ratios'!G$55&gt;=0,$B96+(1-$B96)*'LF Projected Ratios'!G$55,$B96*(1+'LF Projected Ratios'!G$55))</f>
        <v>0.25782287628849376</v>
      </c>
      <c r="G96">
        <f>IF('LF Projected Ratios'!H$55&gt;=0,$B96+(1-$B96)*'LF Projected Ratios'!H$55,$B96*(1+'LF Projected Ratios'!H$55))</f>
        <v>0.26049964669392267</v>
      </c>
      <c r="H96">
        <f>IF('LF Projected Ratios'!I$55&gt;=0,$B96+(1-$B96)*'LF Projected Ratios'!I$55,$B96*(1+'LF Projected Ratios'!I$55))</f>
        <v>0.26306698982049181</v>
      </c>
      <c r="I96">
        <f>IF('LF Projected Ratios'!J$55&gt;=0,$B96+(1-$B96)*'LF Projected Ratios'!J$55,$B96*(1+'LF Projected Ratios'!J$55))</f>
        <v>0.26540930127129753</v>
      </c>
      <c r="J96">
        <f>IF('LF Projected Ratios'!K$55&gt;=0,$B96+(1-$B96)*'LF Projected Ratios'!K$55,$B96*(1+'LF Projected Ratios'!K$55))</f>
        <v>0.26768462072961563</v>
      </c>
      <c r="K96">
        <f>IF('LF Projected Ratios'!L$55&gt;=0,$B96+(1-$B96)*'LF Projected Ratios'!L$55,$B96*(1+'LF Projected Ratios'!L$55))</f>
        <v>0.26991875697703549</v>
      </c>
      <c r="L96">
        <f>IF('LF Projected Ratios'!M$55&gt;=0,$B96+(1-$B96)*'LF Projected Ratios'!M$55,$B96*(1+'LF Projected Ratios'!M$55))</f>
        <v>0.272544592912421</v>
      </c>
      <c r="M96">
        <f>IF('LF Projected Ratios'!N$55&gt;=0,$B96+(1-$B96)*'LF Projected Ratios'!N$55,$B96*(1+'LF Projected Ratios'!N$55))</f>
        <v>0.27491356865299221</v>
      </c>
      <c r="N96">
        <f>IF('LF Projected Ratios'!O$55&gt;=0,$B96+(1-$B96)*'LF Projected Ratios'!O$55,$B96*(1+'LF Projected Ratios'!O$55))</f>
        <v>0.27726083885160824</v>
      </c>
      <c r="O96">
        <f>IF('LF Projected Ratios'!P$55&gt;=0,$B96+(1-$B96)*'LF Projected Ratios'!P$55,$B96*(1+'LF Projected Ratios'!P$55))</f>
        <v>0.2795867004606859</v>
      </c>
      <c r="P96">
        <f>IF('LF Projected Ratios'!Q$55&gt;=0,$B96+(1-$B96)*'LF Projected Ratios'!Q$55,$B96*(1+'LF Projected Ratios'!Q$55))</f>
        <v>0.28189144504044389</v>
      </c>
      <c r="Q96">
        <f>IF('LF Projected Ratios'!R$55&gt;=0,$B96+(1-$B96)*'LF Projected Ratios'!R$55,$B96*(1+'LF Projected Ratios'!R$55))</f>
        <v>0.28417535888074275</v>
      </c>
      <c r="R96">
        <f>IF('LF Projected Ratios'!S$55&gt;=0,$B96+(1-$B96)*'LF Projected Ratios'!S$55,$B96*(1+'LF Projected Ratios'!S$55))</f>
        <v>0.28643872311963436</v>
      </c>
      <c r="S96">
        <f>IF('LF Projected Ratios'!T$55&gt;=0,$B96+(1-$B96)*'LF Projected Ratios'!T$55,$B96*(1+'LF Projected Ratios'!T$55))</f>
        <v>0.28868181385872932</v>
      </c>
      <c r="T96">
        <f>IF('LF Projected Ratios'!U$55&gt;=0,$B96+(1-$B96)*'LF Projected Ratios'!U$55,$B96*(1+'LF Projected Ratios'!U$55))</f>
        <v>0.29090490227547328</v>
      </c>
      <c r="U96">
        <f>IF('LF Projected Ratios'!V$55&gt;=0,$B96+(1-$B96)*'LF Projected Ratios'!V$55,$B96*(1+'LF Projected Ratios'!V$55))</f>
        <v>0.29310825473243585</v>
      </c>
      <c r="V96">
        <f>IF('LF Projected Ratios'!W$55&gt;=0,$B96+(1-$B96)*'LF Projected Ratios'!W$55,$B96*(1+'LF Projected Ratios'!W$55))</f>
        <v>0.29529213288370226</v>
      </c>
      <c r="W96">
        <f>IF('LF Projected Ratios'!X$55&gt;=0,$B96+(1-$B96)*'LF Projected Ratios'!X$55,$B96*(1+'LF Projected Ratios'!X$55))</f>
        <v>0.2974567937784543</v>
      </c>
      <c r="X96">
        <f>IF('LF Projected Ratios'!Y$55&gt;=0,$B96+(1-$B96)*'LF Projected Ratios'!Y$55,$B96*(1+'LF Projected Ratios'!Y$55))</f>
        <v>0.29960248996183025</v>
      </c>
      <c r="Y96">
        <f>IF('LF Projected Ratios'!Z$55&gt;=0,$B96+(1-$B96)*'LF Projected Ratios'!Z$55,$B96*(1+'LF Projected Ratios'!Z$55))</f>
        <v>0.30172946957314484</v>
      </c>
      <c r="Z96">
        <f>IF('LF Projected Ratios'!AA$55&gt;=0,$B96+(1-$B96)*'LF Projected Ratios'!AA$55,$B96*(1+'LF Projected Ratios'!AA$55))</f>
        <v>0.30383797644155042</v>
      </c>
      <c r="AA96">
        <f>IF('LF Projected Ratios'!AB$55&gt;=0,$B96+(1-$B96)*'LF Projected Ratios'!AB$55,$B96*(1+'LF Projected Ratios'!AB$55))</f>
        <v>0.3059282501792166</v>
      </c>
      <c r="AB96">
        <f>IF('LF Projected Ratios'!AC$55&gt;=0,$B96+(1-$B96)*'LF Projected Ratios'!AC$55,$B96*(1+'LF Projected Ratios'!AC$55))</f>
        <v>0.30800052627210184</v>
      </c>
      <c r="AC96">
        <f>IF('LF Projected Ratios'!AD$55&gt;=0,$B96+(1-$B96)*'LF Projected Ratios'!AD$55,$B96*(1+'LF Projected Ratios'!AD$55))</f>
        <v>0.31005503616839258</v>
      </c>
      <c r="AD96">
        <f>IF('LF Projected Ratios'!AE$55&gt;=0,$B96+(1-$B96)*'LF Projected Ratios'!AE$55,$B96*(1+'LF Projected Ratios'!AE$55))</f>
        <v>0.31209200736467541</v>
      </c>
      <c r="AE96">
        <f>IF('LF Projected Ratios'!AF$55&gt;=0,$B96+(1-$B96)*'LF Projected Ratios'!AF$55,$B96*(1+'LF Projected Ratios'!AF$55))</f>
        <v>0.31411166348991282</v>
      </c>
      <c r="AF96">
        <f>IF('LF Projected Ratios'!AG$55&gt;=0,$B96+(1-$B96)*'LF Projected Ratios'!AG$55,$B96*(1+'LF Projected Ratios'!AG$55))</f>
        <v>0.31611422438728581</v>
      </c>
    </row>
    <row r="97" spans="1:32" x14ac:dyDescent="0.25">
      <c r="A97" t="s">
        <v>26</v>
      </c>
      <c r="B97">
        <f t="shared" si="0"/>
        <v>0.169312052914734</v>
      </c>
      <c r="C97">
        <f>IF('LF Projected Ratios'!D$55&gt;=0,$B97+(1-$B97)*'LF Projected Ratios'!D$55,$B97*(1+'LF Projected Ratios'!D$55))</f>
        <v>0.17226850070235619</v>
      </c>
      <c r="D97">
        <f>IF('LF Projected Ratios'!E$55&gt;=0,$B97+(1-$B97)*'LF Projected Ratios'!E$55,$B97*(1+'LF Projected Ratios'!E$55))</f>
        <v>0.1750222875746533</v>
      </c>
      <c r="E97">
        <f>IF('LF Projected Ratios'!F$55&gt;=0,$B97+(1-$B97)*'LF Projected Ratios'!F$55,$B97*(1+'LF Projected Ratios'!F$55))</f>
        <v>0.17785977806933806</v>
      </c>
      <c r="F97">
        <f>IF('LF Projected Ratios'!G$55&gt;=0,$B97+(1-$B97)*'LF Projected Ratios'!G$55,$B97*(1+'LF Projected Ratios'!G$55))</f>
        <v>0.18064351199287398</v>
      </c>
      <c r="G97">
        <f>IF('LF Projected Ratios'!H$55&gt;=0,$B97+(1-$B97)*'LF Projected Ratios'!H$55,$B97*(1+'LF Projected Ratios'!H$55))</f>
        <v>0.1835986410699138</v>
      </c>
      <c r="H97">
        <f>IF('LF Projected Ratios'!I$55&gt;=0,$B97+(1-$B97)*'LF Projected Ratios'!I$55,$B97*(1+'LF Projected Ratios'!I$55))</f>
        <v>0.18643296347151969</v>
      </c>
      <c r="I97">
        <f>IF('LF Projected Ratios'!J$55&gt;=0,$B97+(1-$B97)*'LF Projected Ratios'!J$55,$B97*(1+'LF Projected Ratios'!J$55))</f>
        <v>0.1890188530426688</v>
      </c>
      <c r="J97">
        <f>IF('LF Projected Ratios'!K$55&gt;=0,$B97+(1-$B97)*'LF Projected Ratios'!K$55,$B97*(1+'LF Projected Ratios'!K$55))</f>
        <v>0.191530784091067</v>
      </c>
      <c r="K97">
        <f>IF('LF Projected Ratios'!L$55&gt;=0,$B97+(1-$B97)*'LF Projected Ratios'!L$55,$B97*(1+'LF Projected Ratios'!L$55))</f>
        <v>0.19399724926620077</v>
      </c>
      <c r="L97">
        <f>IF('LF Projected Ratios'!M$55&gt;=0,$B97+(1-$B97)*'LF Projected Ratios'!M$55,$B97*(1+'LF Projected Ratios'!M$55))</f>
        <v>0.19689614717259413</v>
      </c>
      <c r="M97">
        <f>IF('LF Projected Ratios'!N$55&gt;=0,$B97+(1-$B97)*'LF Projected Ratios'!N$55,$B97*(1+'LF Projected Ratios'!N$55))</f>
        <v>0.19951147386612211</v>
      </c>
      <c r="N97">
        <f>IF('LF Projected Ratios'!O$55&gt;=0,$B97+(1-$B97)*'LF Projected Ratios'!O$55,$B97*(1+'LF Projected Ratios'!O$55))</f>
        <v>0.20210283784770638</v>
      </c>
      <c r="O97">
        <f>IF('LF Projected Ratios'!P$55&gt;=0,$B97+(1-$B97)*'LF Projected Ratios'!P$55,$B97*(1+'LF Projected Ratios'!P$55))</f>
        <v>0.20467056694999175</v>
      </c>
      <c r="P97">
        <f>IF('LF Projected Ratios'!Q$55&gt;=0,$B97+(1-$B97)*'LF Projected Ratios'!Q$55,$B97*(1+'LF Projected Ratios'!Q$55))</f>
        <v>0.20721498305268748</v>
      </c>
      <c r="Q97">
        <f>IF('LF Projected Ratios'!R$55&gt;=0,$B97+(1-$B97)*'LF Projected Ratios'!R$55,$B97*(1+'LF Projected Ratios'!R$55))</f>
        <v>0.20973640221707765</v>
      </c>
      <c r="R97">
        <f>IF('LF Projected Ratios'!S$55&gt;=0,$B97+(1-$B97)*'LF Projected Ratios'!S$55,$B97*(1+'LF Projected Ratios'!S$55))</f>
        <v>0.21223513481689843</v>
      </c>
      <c r="S97">
        <f>IF('LF Projected Ratios'!T$55&gt;=0,$B97+(1-$B97)*'LF Projected Ratios'!T$55,$B97*(1+'LF Projected Ratios'!T$55))</f>
        <v>0.21471148566570275</v>
      </c>
      <c r="T97">
        <f>IF('LF Projected Ratios'!U$55&gt;=0,$B97+(1-$B97)*'LF Projected Ratios'!U$55,$B97*(1+'LF Projected Ratios'!U$55))</f>
        <v>0.21716575414081235</v>
      </c>
      <c r="U97">
        <f>IF('LF Projected Ratios'!V$55&gt;=0,$B97+(1-$B97)*'LF Projected Ratios'!V$55,$B97*(1+'LF Projected Ratios'!V$55))</f>
        <v>0.21959823430397141</v>
      </c>
      <c r="V97">
        <f>IF('LF Projected Ratios'!W$55&gt;=0,$B97+(1-$B97)*'LF Projected Ratios'!W$55,$B97*(1+'LF Projected Ratios'!W$55))</f>
        <v>0.22200921501880236</v>
      </c>
      <c r="W97">
        <f>IF('LF Projected Ratios'!X$55&gt;=0,$B97+(1-$B97)*'LF Projected Ratios'!X$55,$B97*(1+'LF Projected Ratios'!X$55))</f>
        <v>0.22439898006515785</v>
      </c>
      <c r="X97">
        <f>IF('LF Projected Ratios'!Y$55&gt;=0,$B97+(1-$B97)*'LF Projected Ratios'!Y$55,$B97*(1+'LF Projected Ratios'!Y$55))</f>
        <v>0.2267678082504693</v>
      </c>
      <c r="Y97">
        <f>IF('LF Projected Ratios'!Z$55&gt;=0,$B97+(1-$B97)*'LF Projected Ratios'!Z$55,$B97*(1+'LF Projected Ratios'!Z$55))</f>
        <v>0.22911597351818092</v>
      </c>
      <c r="Z97">
        <f>IF('LF Projected Ratios'!AA$55&gt;=0,$B97+(1-$B97)*'LF Projected Ratios'!AA$55,$B97*(1+'LF Projected Ratios'!AA$55))</f>
        <v>0.23144374505335863</v>
      </c>
      <c r="AA97">
        <f>IF('LF Projected Ratios'!AB$55&gt;=0,$B97+(1-$B97)*'LF Projected Ratios'!AB$55,$B97*(1+'LF Projected Ratios'!AB$55))</f>
        <v>0.23375138738555942</v>
      </c>
      <c r="AB97">
        <f>IF('LF Projected Ratios'!AC$55&gt;=0,$B97+(1-$B97)*'LF Projected Ratios'!AC$55,$B97*(1+'LF Projected Ratios'!AC$55))</f>
        <v>0.23603916048904244</v>
      </c>
      <c r="AC97">
        <f>IF('LF Projected Ratios'!AD$55&gt;=0,$B97+(1-$B97)*'LF Projected Ratios'!AD$55,$B97*(1+'LF Projected Ratios'!AD$55))</f>
        <v>0.23830731988040493</v>
      </c>
      <c r="AD97">
        <f>IF('LF Projected Ratios'!AE$55&gt;=0,$B97+(1-$B97)*'LF Projected Ratios'!AE$55,$B97*(1+'LF Projected Ratios'!AE$55))</f>
        <v>0.24055611671371552</v>
      </c>
      <c r="AE97">
        <f>IF('LF Projected Ratios'!AF$55&gt;=0,$B97+(1-$B97)*'LF Projected Ratios'!AF$55,$B97*(1+'LF Projected Ratios'!AF$55))</f>
        <v>0.24278579787322244</v>
      </c>
      <c r="AF97">
        <f>IF('LF Projected Ratios'!AG$55&gt;=0,$B97+(1-$B97)*'LF Projected Ratios'!AG$55,$B97*(1+'LF Projected Ratios'!AG$55))</f>
        <v>0.24499660606370738</v>
      </c>
    </row>
    <row r="98" spans="1:32" x14ac:dyDescent="0.25">
      <c r="A98" t="s">
        <v>28</v>
      </c>
      <c r="B98">
        <f t="shared" si="0"/>
        <v>0.19019799399487713</v>
      </c>
      <c r="C98">
        <f>IF('LF Projected Ratios'!D$55&gt;=0,$B98+(1-$B98)*'LF Projected Ratios'!D$55,$B98*(1+'LF Projected Ratios'!D$55))</f>
        <v>0.19308010797939618</v>
      </c>
      <c r="D98">
        <f>IF('LF Projected Ratios'!E$55&gt;=0,$B98+(1-$B98)*'LF Projected Ratios'!E$55,$B98*(1+'LF Projected Ratios'!E$55))</f>
        <v>0.19576465654076811</v>
      </c>
      <c r="E98">
        <f>IF('LF Projected Ratios'!F$55&gt;=0,$B98+(1-$B98)*'LF Projected Ratios'!F$55,$B98*(1+'LF Projected Ratios'!F$55))</f>
        <v>0.1985308041689825</v>
      </c>
      <c r="F98">
        <f>IF('LF Projected Ratios'!G$55&gt;=0,$B98+(1-$B98)*'LF Projected Ratios'!G$55,$B98*(1+'LF Projected Ratios'!G$55))</f>
        <v>0.20124454682454138</v>
      </c>
      <c r="G98">
        <f>IF('LF Projected Ratios'!H$55&gt;=0,$B98+(1-$B98)*'LF Projected Ratios'!H$55,$B98*(1+'LF Projected Ratios'!H$55))</f>
        <v>0.20412537525474525</v>
      </c>
      <c r="H98">
        <f>IF('LF Projected Ratios'!I$55&gt;=0,$B98+(1-$B98)*'LF Projected Ratios'!I$55,$B98*(1+'LF Projected Ratios'!I$55))</f>
        <v>0.20688843444506969</v>
      </c>
      <c r="I98">
        <f>IF('LF Projected Ratios'!J$55&gt;=0,$B98+(1-$B98)*'LF Projected Ratios'!J$55,$B98*(1+'LF Projected Ratios'!J$55))</f>
        <v>0.20940930713784434</v>
      </c>
      <c r="J98">
        <f>IF('LF Projected Ratios'!K$55&gt;=0,$B98+(1-$B98)*'LF Projected Ratios'!K$55,$B98*(1+'LF Projected Ratios'!K$55))</f>
        <v>0.21185808084291244</v>
      </c>
      <c r="K98">
        <f>IF('LF Projected Ratios'!L$55&gt;=0,$B98+(1-$B98)*'LF Projected Ratios'!L$55,$B98*(1+'LF Projected Ratios'!L$55))</f>
        <v>0.21426253182065136</v>
      </c>
      <c r="L98">
        <f>IF('LF Projected Ratios'!M$55&gt;=0,$B98+(1-$B98)*'LF Projected Ratios'!M$55,$B98*(1+'LF Projected Ratios'!M$55))</f>
        <v>0.2170885428974203</v>
      </c>
      <c r="M98">
        <f>IF('LF Projected Ratios'!N$55&gt;=0,$B98+(1-$B98)*'LF Projected Ratios'!N$55,$B98*(1+'LF Projected Ratios'!N$55))</f>
        <v>0.21963811257663501</v>
      </c>
      <c r="N98">
        <f>IF('LF Projected Ratios'!O$55&gt;=0,$B98+(1-$B98)*'LF Projected Ratios'!O$55,$B98*(1+'LF Projected Ratios'!O$55))</f>
        <v>0.22216432203704622</v>
      </c>
      <c r="O98">
        <f>IF('LF Projected Ratios'!P$55&gt;=0,$B98+(1-$B98)*'LF Projected Ratios'!P$55,$B98*(1+'LF Projected Ratios'!P$55))</f>
        <v>0.22466749086862067</v>
      </c>
      <c r="P98">
        <f>IF('LF Projected Ratios'!Q$55&gt;=0,$B98+(1-$B98)*'LF Projected Ratios'!Q$55,$B98*(1+'LF Projected Ratios'!Q$55))</f>
        <v>0.22714793285806395</v>
      </c>
      <c r="Q98">
        <f>IF('LF Projected Ratios'!R$55&gt;=0,$B98+(1-$B98)*'LF Projected Ratios'!R$55,$B98*(1+'LF Projected Ratios'!R$55))</f>
        <v>0.22960595611994877</v>
      </c>
      <c r="R98">
        <f>IF('LF Projected Ratios'!S$55&gt;=0,$B98+(1-$B98)*'LF Projected Ratios'!S$55,$B98*(1+'LF Projected Ratios'!S$55))</f>
        <v>0.23204186322430159</v>
      </c>
      <c r="S98">
        <f>IF('LF Projected Ratios'!T$55&gt;=0,$B98+(1-$B98)*'LF Projected Ratios'!T$55,$B98*(1+'LF Projected Ratios'!T$55))</f>
        <v>0.23445595132076508</v>
      </c>
      <c r="T98">
        <f>IF('LF Projected Ratios'!U$55&gt;=0,$B98+(1-$B98)*'LF Projected Ratios'!U$55,$B98*(1+'LF Projected Ratios'!U$55))</f>
        <v>0.23684851225943351</v>
      </c>
      <c r="U98">
        <f>IF('LF Projected Ratios'!V$55&gt;=0,$B98+(1-$B98)*'LF Projected Ratios'!V$55,$B98*(1+'LF Projected Ratios'!V$55))</f>
        <v>0.23921983270847297</v>
      </c>
      <c r="V98">
        <f>IF('LF Projected Ratios'!W$55&gt;=0,$B98+(1-$B98)*'LF Projected Ratios'!W$55,$B98*(1+'LF Projected Ratios'!W$55))</f>
        <v>0.24157019426862375</v>
      </c>
      <c r="W98">
        <f>IF('LF Projected Ratios'!X$55&gt;=0,$B98+(1-$B98)*'LF Projected Ratios'!X$55,$B98*(1+'LF Projected Ratios'!X$55))</f>
        <v>0.24389987358467738</v>
      </c>
      <c r="X98">
        <f>IF('LF Projected Ratios'!Y$55&gt;=0,$B98+(1-$B98)*'LF Projected Ratios'!Y$55,$B98*(1+'LF Projected Ratios'!Y$55))</f>
        <v>0.24620914245402548</v>
      </c>
      <c r="Y98">
        <f>IF('LF Projected Ratios'!Z$55&gt;=0,$B98+(1-$B98)*'LF Projected Ratios'!Z$55,$B98*(1+'LF Projected Ratios'!Z$55))</f>
        <v>0.2484982679323674</v>
      </c>
      <c r="Z98">
        <f>IF('LF Projected Ratios'!AA$55&gt;=0,$B98+(1-$B98)*'LF Projected Ratios'!AA$55,$B98*(1+'LF Projected Ratios'!AA$55))</f>
        <v>0.25076751243666384</v>
      </c>
      <c r="AA98">
        <f>IF('LF Projected Ratios'!AB$55&gt;=0,$B98+(1-$B98)*'LF Projected Ratios'!AB$55,$B98*(1+'LF Projected Ratios'!AB$55))</f>
        <v>0.25301713384541979</v>
      </c>
      <c r="AB98">
        <f>IF('LF Projected Ratios'!AC$55&gt;=0,$B98+(1-$B98)*'LF Projected Ratios'!AC$55,$B98*(1+'LF Projected Ratios'!AC$55))</f>
        <v>0.255247385596376</v>
      </c>
      <c r="AC98">
        <f>IF('LF Projected Ratios'!AD$55&gt;=0,$B98+(1-$B98)*'LF Projected Ratios'!AD$55,$B98*(1+'LF Projected Ratios'!AD$55))</f>
        <v>0.25745851678168996</v>
      </c>
      <c r="AD98">
        <f>IF('LF Projected Ratios'!AE$55&gt;=0,$B98+(1-$B98)*'LF Projected Ratios'!AE$55,$B98*(1+'LF Projected Ratios'!AE$55))</f>
        <v>0.25965077224067756</v>
      </c>
      <c r="AE98">
        <f>IF('LF Projected Ratios'!AF$55&gt;=0,$B98+(1-$B98)*'LF Projected Ratios'!AF$55,$B98*(1+'LF Projected Ratios'!AF$55))</f>
        <v>0.26182439265019003</v>
      </c>
      <c r="AF98">
        <f>IF('LF Projected Ratios'!AG$55&gt;=0,$B98+(1-$B98)*'LF Projected Ratios'!AG$55,$B98*(1+'LF Projected Ratios'!AG$55))</f>
        <v>0.26397961461269615</v>
      </c>
    </row>
    <row r="99" spans="1:32" x14ac:dyDescent="0.25">
      <c r="A99" t="s">
        <v>30</v>
      </c>
      <c r="B99">
        <f t="shared" si="0"/>
        <v>0.24626504970389029</v>
      </c>
      <c r="C99">
        <f>IF('LF Projected Ratios'!D$55&gt;=0,$B99+(1-$B99)*'LF Projected Ratios'!D$55,$B99*(1+'LF Projected Ratios'!D$55))</f>
        <v>0.24894761905387958</v>
      </c>
      <c r="D99">
        <f>IF('LF Projected Ratios'!E$55&gt;=0,$B99+(1-$B99)*'LF Projected Ratios'!E$55,$B99*(1+'LF Projected Ratios'!E$55))</f>
        <v>0.2514463015237528</v>
      </c>
      <c r="E99">
        <f>IF('LF Projected Ratios'!F$55&gt;=0,$B99+(1-$B99)*'LF Projected Ratios'!F$55,$B99*(1+'LF Projected Ratios'!F$55))</f>
        <v>0.25402093350737709</v>
      </c>
      <c r="F99">
        <f>IF('LF Projected Ratios'!G$55&gt;=0,$B99+(1-$B99)*'LF Projected Ratios'!G$55,$B99*(1+'LF Projected Ratios'!G$55))</f>
        <v>0.25654678880340748</v>
      </c>
      <c r="G99">
        <f>IF('LF Projected Ratios'!H$55&gt;=0,$B99+(1-$B99)*'LF Projected Ratios'!H$55,$B99*(1+'LF Projected Ratios'!H$55))</f>
        <v>0.25922816160509154</v>
      </c>
      <c r="H99">
        <f>IF('LF Projected Ratios'!I$55&gt;=0,$B99+(1-$B99)*'LF Projected Ratios'!I$55,$B99*(1+'LF Projected Ratios'!I$55))</f>
        <v>0.26179991898040139</v>
      </c>
      <c r="I99">
        <f>IF('LF Projected Ratios'!J$55&gt;=0,$B99+(1-$B99)*'LF Projected Ratios'!J$55,$B99*(1+'LF Projected Ratios'!J$55))</f>
        <v>0.26414625776408096</v>
      </c>
      <c r="J99">
        <f>IF('LF Projected Ratios'!K$55&gt;=0,$B99+(1-$B99)*'LF Projected Ratios'!K$55,$B99*(1+'LF Projected Ratios'!K$55))</f>
        <v>0.26642548937031169</v>
      </c>
      <c r="K99">
        <f>IF('LF Projected Ratios'!L$55&gt;=0,$B99+(1-$B99)*'LF Projected Ratios'!L$55,$B99*(1+'LF Projected Ratios'!L$55))</f>
        <v>0.26866346695588961</v>
      </c>
      <c r="L99">
        <f>IF('LF Projected Ratios'!M$55&gt;=0,$B99+(1-$B99)*'LF Projected Ratios'!M$55,$B99*(1+'LF Projected Ratios'!M$55))</f>
        <v>0.27129381771161643</v>
      </c>
      <c r="M99">
        <f>IF('LF Projected Ratios'!N$55&gt;=0,$B99+(1-$B99)*'LF Projected Ratios'!N$55,$B99*(1+'LF Projected Ratios'!N$55))</f>
        <v>0.2736668666312152</v>
      </c>
      <c r="N99">
        <f>IF('LF Projected Ratios'!O$55&gt;=0,$B99+(1-$B99)*'LF Projected Ratios'!O$55,$B99*(1+'LF Projected Ratios'!O$55))</f>
        <v>0.27601817268869683</v>
      </c>
      <c r="O99">
        <f>IF('LF Projected Ratios'!P$55&gt;=0,$B99+(1-$B99)*'LF Projected Ratios'!P$55,$B99*(1+'LF Projected Ratios'!P$55))</f>
        <v>0.27834803334705338</v>
      </c>
      <c r="P99">
        <f>IF('LF Projected Ratios'!Q$55&gt;=0,$B99+(1-$B99)*'LF Projected Ratios'!Q$55,$B99*(1+'LF Projected Ratios'!Q$55))</f>
        <v>0.28065674066780749</v>
      </c>
      <c r="Q99">
        <f>IF('LF Projected Ratios'!R$55&gt;=0,$B99+(1-$B99)*'LF Projected Ratios'!R$55,$B99*(1+'LF Projected Ratios'!R$55))</f>
        <v>0.28294458143306206</v>
      </c>
      <c r="R99">
        <f>IF('LF Projected Ratios'!S$55&gt;=0,$B99+(1-$B99)*'LF Projected Ratios'!S$55,$B99*(1+'LF Projected Ratios'!S$55))</f>
        <v>0.28521183726425309</v>
      </c>
      <c r="S99">
        <f>IF('LF Projected Ratios'!T$55&gt;=0,$B99+(1-$B99)*'LF Projected Ratios'!T$55,$B99*(1+'LF Projected Ratios'!T$55))</f>
        <v>0.28745878473771591</v>
      </c>
      <c r="T99">
        <f>IF('LF Projected Ratios'!U$55&gt;=0,$B99+(1-$B99)*'LF Projected Ratios'!U$55,$B99*(1+'LF Projected Ratios'!U$55))</f>
        <v>0.28968569549715439</v>
      </c>
      <c r="U99">
        <f>IF('LF Projected Ratios'!V$55&gt;=0,$B99+(1-$B99)*'LF Projected Ratios'!V$55,$B99*(1+'LF Projected Ratios'!V$55))</f>
        <v>0.29189283636311758</v>
      </c>
      <c r="V99">
        <f>IF('LF Projected Ratios'!W$55&gt;=0,$B99+(1-$B99)*'LF Projected Ratios'!W$55,$B99*(1+'LF Projected Ratios'!W$55))</f>
        <v>0.29408046943957472</v>
      </c>
      <c r="W99">
        <f>IF('LF Projected Ratios'!X$55&gt;=0,$B99+(1-$B99)*'LF Projected Ratios'!X$55,$B99*(1+'LF Projected Ratios'!X$55))</f>
        <v>0.29624885221767377</v>
      </c>
      <c r="X99">
        <f>IF('LF Projected Ratios'!Y$55&gt;=0,$B99+(1-$B99)*'LF Projected Ratios'!Y$55,$B99*(1+'LF Projected Ratios'!Y$55))</f>
        <v>0.29839823767677504</v>
      </c>
      <c r="Y99">
        <f>IF('LF Projected Ratios'!Z$55&gt;=0,$B99+(1-$B99)*'LF Projected Ratios'!Z$55,$B99*(1+'LF Projected Ratios'!Z$55))</f>
        <v>0.30052887438284004</v>
      </c>
      <c r="Z99">
        <f>IF('LF Projected Ratios'!AA$55&gt;=0,$B99+(1-$B99)*'LF Projected Ratios'!AA$55,$B99*(1+'LF Projected Ratios'!AA$55))</f>
        <v>0.30264100658425719</v>
      </c>
      <c r="AA99">
        <f>IF('LF Projected Ratios'!AB$55&gt;=0,$B99+(1-$B99)*'LF Projected Ratios'!AB$55,$B99*(1+'LF Projected Ratios'!AB$55))</f>
        <v>0.30473487430518126</v>
      </c>
      <c r="AB99">
        <f>IF('LF Projected Ratios'!AC$55&gt;=0,$B99+(1-$B99)*'LF Projected Ratios'!AC$55,$B99*(1+'LF Projected Ratios'!AC$55))</f>
        <v>0.30681071343646166</v>
      </c>
      <c r="AC99">
        <f>IF('LF Projected Ratios'!AD$55&gt;=0,$B99+(1-$B99)*'LF Projected Ratios'!AD$55,$B99*(1+'LF Projected Ratios'!AD$55))</f>
        <v>0.30886875582423301</v>
      </c>
      <c r="AD99">
        <f>IF('LF Projected Ratios'!AE$55&gt;=0,$B99+(1-$B99)*'LF Projected Ratios'!AE$55,$B99*(1+'LF Projected Ratios'!AE$55))</f>
        <v>0.31090922935623605</v>
      </c>
      <c r="AE99">
        <f>IF('LF Projected Ratios'!AF$55&gt;=0,$B99+(1-$B99)*'LF Projected Ratios'!AF$55,$B99*(1+'LF Projected Ratios'!AF$55))</f>
        <v>0.31293235804593716</v>
      </c>
      <c r="AF99">
        <f>IF('LF Projected Ratios'!AG$55&gt;=0,$B99+(1-$B99)*'LF Projected Ratios'!AG$55,$B99*(1+'LF Projected Ratios'!AG$55))</f>
        <v>0.31493836211451232</v>
      </c>
    </row>
    <row r="100" spans="1:32" x14ac:dyDescent="0.25">
      <c r="A100" t="s">
        <v>32</v>
      </c>
      <c r="B100">
        <f t="shared" si="0"/>
        <v>0.21280052672820715</v>
      </c>
      <c r="C100">
        <f>IF('LF Projected Ratios'!D$55&gt;=0,$B100+(1-$B100)*'LF Projected Ratios'!D$55,$B100*(1+'LF Projected Ratios'!D$55))</f>
        <v>0.21560219749920831</v>
      </c>
      <c r="D100">
        <f>IF('LF Projected Ratios'!E$55&gt;=0,$B100+(1-$B100)*'LF Projected Ratios'!E$55,$B100*(1+'LF Projected Ratios'!E$55))</f>
        <v>0.21821181713192525</v>
      </c>
      <c r="E100">
        <f>IF('LF Projected Ratios'!F$55&gt;=0,$B100+(1-$B100)*'LF Projected Ratios'!F$55,$B100*(1+'LF Projected Ratios'!F$55))</f>
        <v>0.22090075830492184</v>
      </c>
      <c r="F100">
        <f>IF('LF Projected Ratios'!G$55&gt;=0,$B100+(1-$B100)*'LF Projected Ratios'!G$55,$B100*(1+'LF Projected Ratios'!G$55))</f>
        <v>0.22353875719009331</v>
      </c>
      <c r="G100">
        <f>IF('LF Projected Ratios'!H$55&gt;=0,$B100+(1-$B100)*'LF Projected Ratios'!H$55,$B100*(1+'LF Projected Ratios'!H$55))</f>
        <v>0.22633917828812222</v>
      </c>
      <c r="H100">
        <f>IF('LF Projected Ratios'!I$55&gt;=0,$B100+(1-$B100)*'LF Projected Ratios'!I$55,$B100*(1+'LF Projected Ratios'!I$55))</f>
        <v>0.22902511722518684</v>
      </c>
      <c r="I100">
        <f>IF('LF Projected Ratios'!J$55&gt;=0,$B100+(1-$B100)*'LF Projected Ratios'!J$55,$B100*(1+'LF Projected Ratios'!J$55))</f>
        <v>0.2314756293765792</v>
      </c>
      <c r="J100">
        <f>IF('LF Projected Ratios'!K$55&gt;=0,$B100+(1-$B100)*'LF Projected Ratios'!K$55,$B100*(1+'LF Projected Ratios'!K$55))</f>
        <v>0.23385605490837175</v>
      </c>
      <c r="K100">
        <f>IF('LF Projected Ratios'!L$55&gt;=0,$B100+(1-$B100)*'LF Projected Ratios'!L$55,$B100*(1+'LF Projected Ratios'!L$55))</f>
        <v>0.23619339481262971</v>
      </c>
      <c r="L100">
        <f>IF('LF Projected Ratios'!M$55&gt;=0,$B100+(1-$B100)*'LF Projected Ratios'!M$55,$B100*(1+'LF Projected Ratios'!M$55))</f>
        <v>0.23894052857445777</v>
      </c>
      <c r="M100">
        <f>IF('LF Projected Ratios'!N$55&gt;=0,$B100+(1-$B100)*'LF Projected Ratios'!N$55,$B100*(1+'LF Projected Ratios'!N$55))</f>
        <v>0.24141893674542353</v>
      </c>
      <c r="N100">
        <f>IF('LF Projected Ratios'!O$55&gt;=0,$B100+(1-$B100)*'LF Projected Ratios'!O$55,$B100*(1+'LF Projected Ratios'!O$55))</f>
        <v>0.24387463670894935</v>
      </c>
      <c r="O100">
        <f>IF('LF Projected Ratios'!P$55&gt;=0,$B100+(1-$B100)*'LF Projected Ratios'!P$55,$B100*(1+'LF Projected Ratios'!P$55))</f>
        <v>0.24630793913486765</v>
      </c>
      <c r="P100">
        <f>IF('LF Projected Ratios'!Q$55&gt;=0,$B100+(1-$B100)*'LF Projected Ratios'!Q$55,$B100*(1+'LF Projected Ratios'!Q$55))</f>
        <v>0.2487191490517256</v>
      </c>
      <c r="Q100">
        <f>IF('LF Projected Ratios'!R$55&gt;=0,$B100+(1-$B100)*'LF Projected Ratios'!R$55,$B100*(1+'LF Projected Ratios'!R$55))</f>
        <v>0.25110856597425329</v>
      </c>
      <c r="R100">
        <f>IF('LF Projected Ratios'!S$55&gt;=0,$B100+(1-$B100)*'LF Projected Ratios'!S$55,$B100*(1+'LF Projected Ratios'!S$55))</f>
        <v>0.25347648402738965</v>
      </c>
      <c r="S100">
        <f>IF('LF Projected Ratios'!T$55&gt;=0,$B100+(1-$B100)*'LF Projected Ratios'!T$55,$B100*(1+'LF Projected Ratios'!T$55))</f>
        <v>0.25582319206697895</v>
      </c>
      <c r="T100">
        <f>IF('LF Projected Ratios'!U$55&gt;=0,$B100+(1-$B100)*'LF Projected Ratios'!U$55,$B100*(1+'LF Projected Ratios'!U$55))</f>
        <v>0.25814897379723384</v>
      </c>
      <c r="U100">
        <f>IF('LF Projected Ratios'!V$55&gt;=0,$B100+(1-$B100)*'LF Projected Ratios'!V$55,$B100*(1+'LF Projected Ratios'!V$55))</f>
        <v>0.26045410788507239</v>
      </c>
      <c r="V100">
        <f>IF('LF Projected Ratios'!W$55&gt;=0,$B100+(1-$B100)*'LF Projected Ratios'!W$55,$B100*(1+'LF Projected Ratios'!W$55))</f>
        <v>0.26273886807142499</v>
      </c>
      <c r="W100">
        <f>IF('LF Projected Ratios'!X$55&gt;=0,$B100+(1-$B100)*'LF Projected Ratios'!X$55,$B100*(1+'LF Projected Ratios'!X$55))</f>
        <v>0.26500352327959942</v>
      </c>
      <c r="X100">
        <f>IF('LF Projected Ratios'!Y$55&gt;=0,$B100+(1-$B100)*'LF Projected Ratios'!Y$55,$B100*(1+'LF Projected Ratios'!Y$55))</f>
        <v>0.26724833772080037</v>
      </c>
      <c r="Y100">
        <f>IF('LF Projected Ratios'!Z$55&gt;=0,$B100+(1-$B100)*'LF Projected Ratios'!Z$55,$B100*(1+'LF Projected Ratios'!Z$55))</f>
        <v>0.26947357099688635</v>
      </c>
      <c r="Z100">
        <f>IF('LF Projected Ratios'!AA$55&gt;=0,$B100+(1-$B100)*'LF Projected Ratios'!AA$55,$B100*(1+'LF Projected Ratios'!AA$55))</f>
        <v>0.27167947820045013</v>
      </c>
      <c r="AA100">
        <f>IF('LF Projected Ratios'!AB$55&gt;=0,$B100+(1-$B100)*'LF Projected Ratios'!AB$55,$B100*(1+'LF Projected Ratios'!AB$55))</f>
        <v>0.27386631001230222</v>
      </c>
      <c r="AB100">
        <f>IF('LF Projected Ratios'!AC$55&gt;=0,$B100+(1-$B100)*'LF Projected Ratios'!AC$55,$B100*(1+'LF Projected Ratios'!AC$55))</f>
        <v>0.27603431279643598</v>
      </c>
      <c r="AC100">
        <f>IF('LF Projected Ratios'!AD$55&gt;=0,$B100+(1-$B100)*'LF Projected Ratios'!AD$55,$B100*(1+'LF Projected Ratios'!AD$55))</f>
        <v>0.27818372869255192</v>
      </c>
      <c r="AD100">
        <f>IF('LF Projected Ratios'!AE$55&gt;=0,$B100+(1-$B100)*'LF Projected Ratios'!AE$55,$B100*(1+'LF Projected Ratios'!AE$55))</f>
        <v>0.28031479570621076</v>
      </c>
      <c r="AE100">
        <f>IF('LF Projected Ratios'!AF$55&gt;=0,$B100+(1-$B100)*'LF Projected Ratios'!AF$55,$B100*(1+'LF Projected Ratios'!AF$55))</f>
        <v>0.28242774779668778</v>
      </c>
      <c r="AF100">
        <f>IF('LF Projected Ratios'!AG$55&gt;=0,$B100+(1-$B100)*'LF Projected Ratios'!AG$55,$B100*(1+'LF Projected Ratios'!AG$55))</f>
        <v>0.28452281496259679</v>
      </c>
    </row>
    <row r="101" spans="1:32" x14ac:dyDescent="0.25">
      <c r="A101" t="s">
        <v>34</v>
      </c>
      <c r="B101">
        <f t="shared" si="0"/>
        <v>0.22389646090213672</v>
      </c>
      <c r="C101">
        <f>IF('LF Projected Ratios'!D$55&gt;=0,$B101+(1-$B101)*'LF Projected Ratios'!D$55,$B101*(1+'LF Projected Ratios'!D$55))</f>
        <v>0.22665864085091611</v>
      </c>
      <c r="D101">
        <f>IF('LF Projected Ratios'!E$55&gt;=0,$B101+(1-$B101)*'LF Projected Ratios'!E$55,$B101*(1+'LF Projected Ratios'!E$55))</f>
        <v>0.22923147670944774</v>
      </c>
      <c r="E101">
        <f>IF('LF Projected Ratios'!F$55&gt;=0,$B101+(1-$B101)*'LF Projected Ratios'!F$55,$B101*(1+'LF Projected Ratios'!F$55))</f>
        <v>0.23188251603511567</v>
      </c>
      <c r="F101">
        <f>IF('LF Projected Ratios'!G$55&gt;=0,$B101+(1-$B101)*'LF Projected Ratios'!G$55,$B101*(1+'LF Projected Ratios'!G$55))</f>
        <v>0.23448333112764674</v>
      </c>
      <c r="G101">
        <f>IF('LF Projected Ratios'!H$55&gt;=0,$B101+(1-$B101)*'LF Projected Ratios'!H$55,$B101*(1+'LF Projected Ratios'!H$55))</f>
        <v>0.23724427901816211</v>
      </c>
      <c r="H101">
        <f>IF('LF Projected Ratios'!I$55&gt;=0,$B101+(1-$B101)*'LF Projected Ratios'!I$55,$B101*(1+'LF Projected Ratios'!I$55))</f>
        <v>0.23989235842577736</v>
      </c>
      <c r="I101">
        <f>IF('LF Projected Ratios'!J$55&gt;=0,$B101+(1-$B101)*'LF Projected Ratios'!J$55,$B101*(1+'LF Projected Ratios'!J$55))</f>
        <v>0.24230832949521083</v>
      </c>
      <c r="J101">
        <f>IF('LF Projected Ratios'!K$55&gt;=0,$B101+(1-$B101)*'LF Projected Ratios'!K$55,$B101*(1+'LF Projected Ratios'!K$55))</f>
        <v>0.24465520184778577</v>
      </c>
      <c r="K101">
        <f>IF('LF Projected Ratios'!L$55&gt;=0,$B101+(1-$B101)*'LF Projected Ratios'!L$55,$B101*(1+'LF Projected Ratios'!L$55))</f>
        <v>0.24695959588431854</v>
      </c>
      <c r="L101">
        <f>IF('LF Projected Ratios'!M$55&gt;=0,$B101+(1-$B101)*'LF Projected Ratios'!M$55,$B101*(1+'LF Projected Ratios'!M$55))</f>
        <v>0.24966800754784346</v>
      </c>
      <c r="M101">
        <f>IF('LF Projected Ratios'!N$55&gt;=0,$B101+(1-$B101)*'LF Projected Ratios'!N$55,$B101*(1+'LF Projected Ratios'!N$55))</f>
        <v>0.25211148142978224</v>
      </c>
      <c r="N101">
        <f>IF('LF Projected Ratios'!O$55&gt;=0,$B101+(1-$B101)*'LF Projected Ratios'!O$55,$B101*(1+'LF Projected Ratios'!O$55))</f>
        <v>0.25453256718678052</v>
      </c>
      <c r="O101">
        <f>IF('LF Projected Ratios'!P$55&gt;=0,$B101+(1-$B101)*'LF Projected Ratios'!P$55,$B101*(1+'LF Projected Ratios'!P$55))</f>
        <v>0.25693157110963827</v>
      </c>
      <c r="P101">
        <f>IF('LF Projected Ratios'!Q$55&gt;=0,$B101+(1-$B101)*'LF Projected Ratios'!Q$55,$B101*(1+'LF Projected Ratios'!Q$55))</f>
        <v>0.25930879392738682</v>
      </c>
      <c r="Q101">
        <f>IF('LF Projected Ratios'!R$55&gt;=0,$B101+(1-$B101)*'LF Projected Ratios'!R$55,$B101*(1+'LF Projected Ratios'!R$55))</f>
        <v>0.26166453093295999</v>
      </c>
      <c r="R101">
        <f>IF('LF Projected Ratios'!S$55&gt;=0,$B101+(1-$B101)*'LF Projected Ratios'!S$55,$B101*(1+'LF Projected Ratios'!S$55))</f>
        <v>0.26399907210547213</v>
      </c>
      <c r="S101">
        <f>IF('LF Projected Ratios'!T$55&gt;=0,$B101+(1-$B101)*'LF Projected Ratios'!T$55,$B101*(1+'LF Projected Ratios'!T$55))</f>
        <v>0.26631270222921311</v>
      </c>
      <c r="T101">
        <f>IF('LF Projected Ratios'!U$55&gt;=0,$B101+(1-$B101)*'LF Projected Ratios'!U$55,$B101*(1+'LF Projected Ratios'!U$55))</f>
        <v>0.26860570100945586</v>
      </c>
      <c r="U101">
        <f>IF('LF Projected Ratios'!V$55&gt;=0,$B101+(1-$B101)*'LF Projected Ratios'!V$55,$B101*(1+'LF Projected Ratios'!V$55))</f>
        <v>0.27087834318518167</v>
      </c>
      <c r="V101">
        <f>IF('LF Projected Ratios'!W$55&gt;=0,$B101+(1-$B101)*'LF Projected Ratios'!W$55,$B101*(1+'LF Projected Ratios'!W$55))</f>
        <v>0.27313089863881818</v>
      </c>
      <c r="W101">
        <f>IF('LF Projected Ratios'!X$55&gt;=0,$B101+(1-$B101)*'LF Projected Ratios'!X$55,$B101*(1+'LF Projected Ratios'!X$55))</f>
        <v>0.27536363250307694</v>
      </c>
      <c r="X101">
        <f>IF('LF Projected Ratios'!Y$55&gt;=0,$B101+(1-$B101)*'LF Projected Ratios'!Y$55,$B101*(1+'LF Projected Ratios'!Y$55))</f>
        <v>0.27757680526498563</v>
      </c>
      <c r="Y101">
        <f>IF('LF Projected Ratios'!Z$55&gt;=0,$B101+(1-$B101)*'LF Projected Ratios'!Z$55,$B101*(1+'LF Projected Ratios'!Z$55))</f>
        <v>0.27977067286719681</v>
      </c>
      <c r="Z101">
        <f>IF('LF Projected Ratios'!AA$55&gt;=0,$B101+(1-$B101)*'LF Projected Ratios'!AA$55,$B101*(1+'LF Projected Ratios'!AA$55))</f>
        <v>0.2819454868066571</v>
      </c>
      <c r="AA101">
        <f>IF('LF Projected Ratios'!AB$55&gt;=0,$B101+(1-$B101)*'LF Projected Ratios'!AB$55,$B101*(1+'LF Projected Ratios'!AB$55))</f>
        <v>0.28410149423071718</v>
      </c>
      <c r="AB101">
        <f>IF('LF Projected Ratios'!AC$55&gt;=0,$B101+(1-$B101)*'LF Projected Ratios'!AC$55,$B101*(1+'LF Projected Ratios'!AC$55))</f>
        <v>0.28623893803075806</v>
      </c>
      <c r="AC101">
        <f>IF('LF Projected Ratios'!AD$55&gt;=0,$B101+(1-$B101)*'LF Projected Ratios'!AD$55,$B101*(1+'LF Projected Ratios'!AD$55))</f>
        <v>0.28835805693341121</v>
      </c>
      <c r="AD101">
        <f>IF('LF Projected Ratios'!AE$55&gt;=0,$B101+(1-$B101)*'LF Projected Ratios'!AE$55,$B101*(1+'LF Projected Ratios'!AE$55))</f>
        <v>0.29045908558944061</v>
      </c>
      <c r="AE101">
        <f>IF('LF Projected Ratios'!AF$55&gt;=0,$B101+(1-$B101)*'LF Projected Ratios'!AF$55,$B101*(1+'LF Projected Ratios'!AF$55))</f>
        <v>0.29254225466035955</v>
      </c>
      <c r="AF101">
        <f>IF('LF Projected Ratios'!AG$55&gt;=0,$B101+(1-$B101)*'LF Projected Ratios'!AG$55,$B101*(1+'LF Projected Ratios'!AG$55))</f>
        <v>0.29460779090284672</v>
      </c>
    </row>
    <row r="102" spans="1:32" x14ac:dyDescent="0.25">
      <c r="A102" t="s">
        <v>36</v>
      </c>
      <c r="B102">
        <f t="shared" si="0"/>
        <v>0.1638068320769141</v>
      </c>
      <c r="C102">
        <f>IF('LF Projected Ratios'!D$55&gt;=0,$B102+(1-$B102)*'LF Projected Ratios'!D$55,$B102*(1+'LF Projected Ratios'!D$55))</f>
        <v>0.16678287314023441</v>
      </c>
      <c r="D102">
        <f>IF('LF Projected Ratios'!E$55&gt;=0,$B102+(1-$B102)*'LF Projected Ratios'!E$55,$B102*(1+'LF Projected Ratios'!E$55))</f>
        <v>0.16955491019290969</v>
      </c>
      <c r="E102">
        <f>IF('LF Projected Ratios'!F$55&gt;=0,$B102+(1-$B102)*'LF Projected Ratios'!F$55,$B102*(1+'LF Projected Ratios'!F$55))</f>
        <v>0.17241120559725187</v>
      </c>
      <c r="F102">
        <f>IF('LF Projected Ratios'!G$55&gt;=0,$B102+(1-$B102)*'LF Projected Ratios'!G$55,$B102*(1+'LF Projected Ratios'!G$55))</f>
        <v>0.17521338816935261</v>
      </c>
      <c r="G102">
        <f>IF('LF Projected Ratios'!H$55&gt;=0,$B102+(1-$B102)*'LF Projected Ratios'!H$55,$B102*(1+'LF Projected Ratios'!H$55))</f>
        <v>0.17818810178259578</v>
      </c>
      <c r="H102">
        <f>IF('LF Projected Ratios'!I$55&gt;=0,$B102+(1-$B102)*'LF Projected Ratios'!I$55,$B102*(1+'LF Projected Ratios'!I$55))</f>
        <v>0.18104120809794588</v>
      </c>
      <c r="I102">
        <f>IF('LF Projected Ratios'!J$55&gt;=0,$B102+(1-$B102)*'LF Projected Ratios'!J$55,$B102*(1+'LF Projected Ratios'!J$55))</f>
        <v>0.18364423514316255</v>
      </c>
      <c r="J102">
        <f>IF('LF Projected Ratios'!K$55&gt;=0,$B102+(1-$B102)*'LF Projected Ratios'!K$55,$B102*(1+'LF Projected Ratios'!K$55))</f>
        <v>0.18617281352007842</v>
      </c>
      <c r="K102">
        <f>IF('LF Projected Ratios'!L$55&gt;=0,$B102+(1-$B102)*'LF Projected Ratios'!L$55,$B102*(1+'LF Projected Ratios'!L$55))</f>
        <v>0.18865562470760533</v>
      </c>
      <c r="L102">
        <f>IF('LF Projected Ratios'!M$55&gt;=0,$B102+(1-$B102)*'LF Projected Ratios'!M$55,$B102*(1+'LF Projected Ratios'!M$55))</f>
        <v>0.19157373448918841</v>
      </c>
      <c r="M102">
        <f>IF('LF Projected Ratios'!N$55&gt;=0,$B102+(1-$B102)*'LF Projected Ratios'!N$55,$B102*(1+'LF Projected Ratios'!N$55))</f>
        <v>0.19420639374551743</v>
      </c>
      <c r="N102">
        <f>IF('LF Projected Ratios'!O$55&gt;=0,$B102+(1-$B102)*'LF Projected Ratios'!O$55,$B102*(1+'LF Projected Ratios'!O$55))</f>
        <v>0.1968149314817467</v>
      </c>
      <c r="O102">
        <f>IF('LF Projected Ratios'!P$55&gt;=0,$B102+(1-$B102)*'LF Projected Ratios'!P$55,$B102*(1+'LF Projected Ratios'!P$55))</f>
        <v>0.1993996777031673</v>
      </c>
      <c r="P102">
        <f>IF('LF Projected Ratios'!Q$55&gt;=0,$B102+(1-$B102)*'LF Projected Ratios'!Q$55,$B102*(1+'LF Projected Ratios'!Q$55))</f>
        <v>0.201960956422683</v>
      </c>
      <c r="Q102">
        <f>IF('LF Projected Ratios'!R$55&gt;=0,$B102+(1-$B102)*'LF Projected Ratios'!R$55,$B102*(1+'LF Projected Ratios'!R$55))</f>
        <v>0.20449908579621173</v>
      </c>
      <c r="R102">
        <f>IF('LF Projected Ratios'!S$55&gt;=0,$B102+(1-$B102)*'LF Projected Ratios'!S$55,$B102*(1+'LF Projected Ratios'!S$55))</f>
        <v>0.20701437825443053</v>
      </c>
      <c r="S102">
        <f>IF('LF Projected Ratios'!T$55&gt;=0,$B102+(1-$B102)*'LF Projected Ratios'!T$55,$B102*(1+'LF Projected Ratios'!T$55))</f>
        <v>0.20950714063098413</v>
      </c>
      <c r="T102">
        <f>IF('LF Projected Ratios'!U$55&gt;=0,$B102+(1-$B102)*'LF Projected Ratios'!U$55,$B102*(1+'LF Projected Ratios'!U$55))</f>
        <v>0.21197767428725856</v>
      </c>
      <c r="U102">
        <f>IF('LF Projected Ratios'!V$55&gt;=0,$B102+(1-$B102)*'LF Projected Ratios'!V$55,$B102*(1+'LF Projected Ratios'!V$55))</f>
        <v>0.21442627523383428</v>
      </c>
      <c r="V102">
        <f>IF('LF Projected Ratios'!W$55&gt;=0,$B102+(1-$B102)*'LF Projected Ratios'!W$55,$B102*(1+'LF Projected Ratios'!W$55))</f>
        <v>0.21685323424872058</v>
      </c>
      <c r="W102">
        <f>IF('LF Projected Ratios'!X$55&gt;=0,$B102+(1-$B102)*'LF Projected Ratios'!X$55,$B102*(1+'LF Projected Ratios'!X$55))</f>
        <v>0.21925883699246512</v>
      </c>
      <c r="X102">
        <f>IF('LF Projected Ratios'!Y$55&gt;=0,$B102+(1-$B102)*'LF Projected Ratios'!Y$55,$B102*(1+'LF Projected Ratios'!Y$55))</f>
        <v>0.2216433641202408</v>
      </c>
      <c r="Y102">
        <f>IF('LF Projected Ratios'!Z$55&gt;=0,$B102+(1-$B102)*'LF Projected Ratios'!Z$55,$B102*(1+'LF Projected Ratios'!Z$55))</f>
        <v>0.22400709139099795</v>
      </c>
      <c r="Z102">
        <f>IF('LF Projected Ratios'!AA$55&gt;=0,$B102+(1-$B102)*'LF Projected Ratios'!AA$55,$B102*(1+'LF Projected Ratios'!AA$55))</f>
        <v>0.22635028977377364</v>
      </c>
      <c r="AA102">
        <f>IF('LF Projected Ratios'!AB$55&gt;=0,$B102+(1-$B102)*'LF Projected Ratios'!AB$55,$B102*(1+'LF Projected Ratios'!AB$55))</f>
        <v>0.22867322555124234</v>
      </c>
      <c r="AB102">
        <f>IF('LF Projected Ratios'!AC$55&gt;=0,$B102+(1-$B102)*'LF Projected Ratios'!AC$55,$B102*(1+'LF Projected Ratios'!AC$55))</f>
        <v>0.23097616042059149</v>
      </c>
      <c r="AC102">
        <f>IF('LF Projected Ratios'!AD$55&gt;=0,$B102+(1-$B102)*'LF Projected Ratios'!AD$55,$B102*(1+'LF Projected Ratios'!AD$55))</f>
        <v>0.23325935159180419</v>
      </c>
      <c r="AD102">
        <f>IF('LF Projected Ratios'!AE$55&gt;=0,$B102+(1-$B102)*'LF Projected Ratios'!AE$55,$B102*(1+'LF Projected Ratios'!AE$55))</f>
        <v>0.23552305188342329</v>
      </c>
      <c r="AE102">
        <f>IF('LF Projected Ratios'!AF$55&gt;=0,$B102+(1-$B102)*'LF Projected Ratios'!AF$55,$B102*(1+'LF Projected Ratios'!AF$55))</f>
        <v>0.23776750981587375</v>
      </c>
      <c r="AF102">
        <f>IF('LF Projected Ratios'!AG$55&gt;=0,$B102+(1-$B102)*'LF Projected Ratios'!AG$55,$B102*(1+'LF Projected Ratios'!AG$55))</f>
        <v>0.2399929697024154</v>
      </c>
    </row>
    <row r="103" spans="1:32" x14ac:dyDescent="0.25">
      <c r="A103" t="s">
        <v>38</v>
      </c>
      <c r="B103">
        <f t="shared" si="0"/>
        <v>0.2208248875219978</v>
      </c>
      <c r="C103">
        <f>IF('LF Projected Ratios'!D$55&gt;=0,$B103+(1-$B103)*'LF Projected Ratios'!D$55,$B103*(1+'LF Projected Ratios'!D$55))</f>
        <v>0.22359799930908794</v>
      </c>
      <c r="D103">
        <f>IF('LF Projected Ratios'!E$55&gt;=0,$B103+(1-$B103)*'LF Projected Ratios'!E$55,$B103*(1+'LF Projected Ratios'!E$55))</f>
        <v>0.22618101764165355</v>
      </c>
      <c r="E103">
        <f>IF('LF Projected Ratios'!F$55&gt;=0,$B103+(1-$B103)*'LF Projected Ratios'!F$55,$B103*(1+'LF Projected Ratios'!F$55))</f>
        <v>0.2288425489460488</v>
      </c>
      <c r="F103">
        <f>IF('LF Projected Ratios'!G$55&gt;=0,$B103+(1-$B103)*'LF Projected Ratios'!G$55,$B103*(1+'LF Projected Ratios'!G$55))</f>
        <v>0.23145365724561021</v>
      </c>
      <c r="G103">
        <f>IF('LF Projected Ratios'!H$55&gt;=0,$B103+(1-$B103)*'LF Projected Ratios'!H$55,$B103*(1+'LF Projected Ratios'!H$55))</f>
        <v>0.23422553209833774</v>
      </c>
      <c r="H103">
        <f>IF('LF Projected Ratios'!I$55&gt;=0,$B103+(1-$B103)*'LF Projected Ratios'!I$55,$B103*(1+'LF Projected Ratios'!I$55))</f>
        <v>0.23688409177025685</v>
      </c>
      <c r="I103">
        <f>IF('LF Projected Ratios'!J$55&gt;=0,$B103+(1-$B103)*'LF Projected Ratios'!J$55,$B103*(1+'LF Projected Ratios'!J$55))</f>
        <v>0.23930962449229237</v>
      </c>
      <c r="J103">
        <f>IF('LF Projected Ratios'!K$55&gt;=0,$B103+(1-$B103)*'LF Projected Ratios'!K$55,$B103*(1+'LF Projected Ratios'!K$55))</f>
        <v>0.24166578502651009</v>
      </c>
      <c r="K103">
        <f>IF('LF Projected Ratios'!L$55&gt;=0,$B103+(1-$B103)*'LF Projected Ratios'!L$55,$B103*(1+'LF Projected Ratios'!L$55))</f>
        <v>0.24397929912888897</v>
      </c>
      <c r="L103">
        <f>IF('LF Projected Ratios'!M$55&gt;=0,$B103+(1-$B103)*'LF Projected Ratios'!M$55,$B103*(1+'LF Projected Ratios'!M$55))</f>
        <v>0.24669842983278548</v>
      </c>
      <c r="M103">
        <f>IF('LF Projected Ratios'!N$55&gt;=0,$B103+(1-$B103)*'LF Projected Ratios'!N$55,$B103*(1+'LF Projected Ratios'!N$55))</f>
        <v>0.24915157421479639</v>
      </c>
      <c r="N103">
        <f>IF('LF Projected Ratios'!O$55&gt;=0,$B103+(1-$B103)*'LF Projected Ratios'!O$55,$B103*(1+'LF Projected Ratios'!O$55))</f>
        <v>0.25158224186671924</v>
      </c>
      <c r="O103">
        <f>IF('LF Projected Ratios'!P$55&gt;=0,$B103+(1-$B103)*'LF Projected Ratios'!P$55,$B103*(1+'LF Projected Ratios'!P$55))</f>
        <v>0.2539907402915566</v>
      </c>
      <c r="P103">
        <f>IF('LF Projected Ratios'!Q$55&gt;=0,$B103+(1-$B103)*'LF Projected Ratios'!Q$55,$B103*(1+'LF Projected Ratios'!Q$55))</f>
        <v>0.2563773714085304</v>
      </c>
      <c r="Q103">
        <f>IF('LF Projected Ratios'!R$55&gt;=0,$B103+(1-$B103)*'LF Projected Ratios'!R$55,$B103*(1+'LF Projected Ratios'!R$55))</f>
        <v>0.25874243167925109</v>
      </c>
      <c r="R103">
        <f>IF('LF Projected Ratios'!S$55&gt;=0,$B103+(1-$B103)*'LF Projected Ratios'!S$55,$B103*(1+'LF Projected Ratios'!S$55))</f>
        <v>0.2610862122304789</v>
      </c>
      <c r="S103">
        <f>IF('LF Projected Ratios'!T$55&gt;=0,$B103+(1-$B103)*'LF Projected Ratios'!T$55,$B103*(1+'LF Projected Ratios'!T$55))</f>
        <v>0.26340899897359032</v>
      </c>
      <c r="T103">
        <f>IF('LF Projected Ratios'!U$55&gt;=0,$B103+(1-$B103)*'LF Projected Ratios'!U$55,$B103*(1+'LF Projected Ratios'!U$55))</f>
        <v>0.26571107272084366</v>
      </c>
      <c r="U103">
        <f>IF('LF Projected Ratios'!V$55&gt;=0,$B103+(1-$B103)*'LF Projected Ratios'!V$55,$B103*(1+'LF Projected Ratios'!V$55))</f>
        <v>0.26799270929855051</v>
      </c>
      <c r="V103">
        <f>IF('LF Projected Ratios'!W$55&gt;=0,$B103+(1-$B103)*'LF Projected Ratios'!W$55,$B103*(1+'LF Projected Ratios'!W$55))</f>
        <v>0.27025417965724813</v>
      </c>
      <c r="W103">
        <f>IF('LF Projected Ratios'!X$55&gt;=0,$B103+(1-$B103)*'LF Projected Ratios'!X$55,$B103*(1+'LF Projected Ratios'!X$55))</f>
        <v>0.27249574997895992</v>
      </c>
      <c r="X103">
        <f>IF('LF Projected Ratios'!Y$55&gt;=0,$B103+(1-$B103)*'LF Projected Ratios'!Y$55,$B103*(1+'LF Projected Ratios'!Y$55))</f>
        <v>0.27471768178163924</v>
      </c>
      <c r="Y103">
        <f>IF('LF Projected Ratios'!Z$55&gt;=0,$B103+(1-$B103)*'LF Projected Ratios'!Z$55,$B103*(1+'LF Projected Ratios'!Z$55))</f>
        <v>0.27692023202087884</v>
      </c>
      <c r="Z103">
        <f>IF('LF Projected Ratios'!AA$55&gt;=0,$B103+(1-$B103)*'LF Projected Ratios'!AA$55,$B103*(1+'LF Projected Ratios'!AA$55))</f>
        <v>0.27910365318897123</v>
      </c>
      <c r="AA103">
        <f>IF('LF Projected Ratios'!AB$55&gt;=0,$B103+(1-$B103)*'LF Projected Ratios'!AB$55,$B103*(1+'LF Projected Ratios'!AB$55))</f>
        <v>0.28126819341139847</v>
      </c>
      <c r="AB103">
        <f>IF('LF Projected Ratios'!AC$55&gt;=0,$B103+(1-$B103)*'LF Projected Ratios'!AC$55,$B103*(1+'LF Projected Ratios'!AC$55))</f>
        <v>0.28341409654082905</v>
      </c>
      <c r="AC103">
        <f>IF('LF Projected Ratios'!AD$55&gt;=0,$B103+(1-$B103)*'LF Projected Ratios'!AD$55,$B103*(1+'LF Projected Ratios'!AD$55))</f>
        <v>0.28554160224869929</v>
      </c>
      <c r="AD103">
        <f>IF('LF Projected Ratios'!AE$55&gt;=0,$B103+(1-$B103)*'LF Projected Ratios'!AE$55,$B103*(1+'LF Projected Ratios'!AE$55))</f>
        <v>0.28765094611444708</v>
      </c>
      <c r="AE103">
        <f>IF('LF Projected Ratios'!AF$55&gt;=0,$B103+(1-$B103)*'LF Projected Ratios'!AF$55,$B103*(1+'LF Projected Ratios'!AF$55))</f>
        <v>0.2897423597124712</v>
      </c>
      <c r="AF103">
        <f>IF('LF Projected Ratios'!AG$55&gt;=0,$B103+(1-$B103)*'LF Projected Ratios'!AG$55,$B103*(1+'LF Projected Ratios'!AG$55))</f>
        <v>0.29181607069688209</v>
      </c>
    </row>
    <row r="104" spans="1:32" x14ac:dyDescent="0.25">
      <c r="A104" t="s">
        <v>40</v>
      </c>
      <c r="B104">
        <f t="shared" si="0"/>
        <v>0.15566858703369107</v>
      </c>
      <c r="C104">
        <f>IF('LF Projected Ratios'!D$55&gt;=0,$B104+(1-$B104)*'LF Projected Ratios'!D$55,$B104*(1+'LF Projected Ratios'!D$55))</f>
        <v>0.15867359239899456</v>
      </c>
      <c r="D104">
        <f>IF('LF Projected Ratios'!E$55&gt;=0,$B104+(1-$B104)*'LF Projected Ratios'!E$55,$B104*(1+'LF Projected Ratios'!E$55))</f>
        <v>0.16147260828583038</v>
      </c>
      <c r="E104">
        <f>IF('LF Projected Ratios'!F$55&gt;=0,$B104+(1-$B104)*'LF Projected Ratios'!F$55,$B104*(1+'LF Projected Ratios'!F$55))</f>
        <v>0.16435670256824053</v>
      </c>
      <c r="F104">
        <f>IF('LF Projected Ratios'!G$55&gt;=0,$B104+(1-$B104)*'LF Projected Ratios'!G$55,$B104*(1+'LF Projected Ratios'!G$55))</f>
        <v>0.16718615736559067</v>
      </c>
      <c r="G104">
        <f>IF('LF Projected Ratios'!H$55&gt;=0,$B104+(1-$B104)*'LF Projected Ratios'!H$55,$B104*(1+'LF Projected Ratios'!H$55))</f>
        <v>0.17018982236141703</v>
      </c>
      <c r="H104">
        <f>IF('LF Projected Ratios'!I$55&gt;=0,$B104+(1-$B104)*'LF Projected Ratios'!I$55,$B104*(1+'LF Projected Ratios'!I$55))</f>
        <v>0.1730706965170454</v>
      </c>
      <c r="I104">
        <f>IF('LF Projected Ratios'!J$55&gt;=0,$B104+(1-$B104)*'LF Projected Ratios'!J$55,$B104*(1+'LF Projected Ratios'!J$55))</f>
        <v>0.17569905750752823</v>
      </c>
      <c r="J104">
        <f>IF('LF Projected Ratios'!K$55&gt;=0,$B104+(1-$B104)*'LF Projected Ratios'!K$55,$B104*(1+'LF Projected Ratios'!K$55))</f>
        <v>0.17825224525848796</v>
      </c>
      <c r="K104">
        <f>IF('LF Projected Ratios'!L$55&gt;=0,$B104+(1-$B104)*'LF Projected Ratios'!L$55,$B104*(1+'LF Projected Ratios'!L$55))</f>
        <v>0.18075922039115969</v>
      </c>
      <c r="L104">
        <f>IF('LF Projected Ratios'!M$55&gt;=0,$B104+(1-$B104)*'LF Projected Ratios'!M$55,$B104*(1+'LF Projected Ratios'!M$55))</f>
        <v>0.1837057306588703</v>
      </c>
      <c r="M104">
        <f>IF('LF Projected Ratios'!N$55&gt;=0,$B104+(1-$B104)*'LF Projected Ratios'!N$55,$B104*(1+'LF Projected Ratios'!N$55))</f>
        <v>0.18636401225578425</v>
      </c>
      <c r="N104">
        <f>IF('LF Projected Ratios'!O$55&gt;=0,$B104+(1-$B104)*'LF Projected Ratios'!O$55,$B104*(1+'LF Projected Ratios'!O$55))</f>
        <v>0.18899793757004726</v>
      </c>
      <c r="O104">
        <f>IF('LF Projected Ratios'!P$55&gt;=0,$B104+(1-$B104)*'LF Projected Ratios'!P$55,$B104*(1+'LF Projected Ratios'!P$55))</f>
        <v>0.19160783981872498</v>
      </c>
      <c r="P104">
        <f>IF('LF Projected Ratios'!Q$55&gt;=0,$B104+(1-$B104)*'LF Projected Ratios'!Q$55,$B104*(1+'LF Projected Ratios'!Q$55))</f>
        <v>0.19419404616817476</v>
      </c>
      <c r="Q104">
        <f>IF('LF Projected Ratios'!R$55&gt;=0,$B104+(1-$B104)*'LF Projected Ratios'!R$55,$B104*(1+'LF Projected Ratios'!R$55))</f>
        <v>0.19675687787076518</v>
      </c>
      <c r="R104">
        <f>IF('LF Projected Ratios'!S$55&gt;=0,$B104+(1-$B104)*'LF Projected Ratios'!S$55,$B104*(1+'LF Projected Ratios'!S$55))</f>
        <v>0.19929665039790298</v>
      </c>
      <c r="S104">
        <f>IF('LF Projected Ratios'!T$55&gt;=0,$B104+(1-$B104)*'LF Projected Ratios'!T$55,$B104*(1+'LF Projected Ratios'!T$55))</f>
        <v>0.20181367356948954</v>
      </c>
      <c r="T104">
        <f>IF('LF Projected Ratios'!U$55&gt;=0,$B104+(1-$B104)*'LF Projected Ratios'!U$55,$B104*(1+'LF Projected Ratios'!U$55))</f>
        <v>0.20430825167990871</v>
      </c>
      <c r="U104">
        <f>IF('LF Projected Ratios'!V$55&gt;=0,$B104+(1-$B104)*'LF Projected Ratios'!V$55,$B104*(1+'LF Projected Ratios'!V$55))</f>
        <v>0.20678068362066226</v>
      </c>
      <c r="V104">
        <f>IF('LF Projected Ratios'!W$55&gt;=0,$B104+(1-$B104)*'LF Projected Ratios'!W$55,$B104*(1+'LF Projected Ratios'!W$55))</f>
        <v>0.20923126299975464</v>
      </c>
      <c r="W104">
        <f>IF('LF Projected Ratios'!X$55&gt;=0,$B104+(1-$B104)*'LF Projected Ratios'!X$55,$B104*(1+'LF Projected Ratios'!X$55))</f>
        <v>0.21166027825792322</v>
      </c>
      <c r="X104">
        <f>IF('LF Projected Ratios'!Y$55&gt;=0,$B104+(1-$B104)*'LF Projected Ratios'!Y$55,$B104*(1+'LF Projected Ratios'!Y$55))</f>
        <v>0.21406801278181553</v>
      </c>
      <c r="Y104">
        <f>IF('LF Projected Ratios'!Z$55&gt;=0,$B104+(1-$B104)*'LF Projected Ratios'!Z$55,$B104*(1+'LF Projected Ratios'!Z$55))</f>
        <v>0.21645474501420442</v>
      </c>
      <c r="Z104">
        <f>IF('LF Projected Ratios'!AA$55&gt;=0,$B104+(1-$B104)*'LF Projected Ratios'!AA$55,$B104*(1+'LF Projected Ratios'!AA$55))</f>
        <v>0.21882074856133138</v>
      </c>
      <c r="AA104">
        <f>IF('LF Projected Ratios'!AB$55&gt;=0,$B104+(1-$B104)*'LF Projected Ratios'!AB$55,$B104*(1+'LF Projected Ratios'!AB$55))</f>
        <v>0.22116629229746551</v>
      </c>
      <c r="AB104">
        <f>IF('LF Projected Ratios'!AC$55&gt;=0,$B104+(1-$B104)*'LF Projected Ratios'!AC$55,$B104*(1+'LF Projected Ratios'!AC$55))</f>
        <v>0.22349164046676051</v>
      </c>
      <c r="AC104">
        <f>IF('LF Projected Ratios'!AD$55&gt;=0,$B104+(1-$B104)*'LF Projected Ratios'!AD$55,$B104*(1+'LF Projected Ratios'!AD$55))</f>
        <v>0.22579705278249418</v>
      </c>
      <c r="AD104">
        <f>IF('LF Projected Ratios'!AE$55&gt;=0,$B104+(1-$B104)*'LF Projected Ratios'!AE$55,$B104*(1+'LF Projected Ratios'!AE$55))</f>
        <v>0.22808278452376429</v>
      </c>
      <c r="AE104">
        <f>IF('LF Projected Ratios'!AF$55&gt;=0,$B104+(1-$B104)*'LF Projected Ratios'!AF$55,$B104*(1+'LF Projected Ratios'!AF$55))</f>
        <v>0.23034908662971934</v>
      </c>
      <c r="AF104">
        <f>IF('LF Projected Ratios'!AG$55&gt;=0,$B104+(1-$B104)*'LF Projected Ratios'!AG$55,$B104*(1+'LF Projected Ratios'!AG$55))</f>
        <v>0.23259620579139662</v>
      </c>
    </row>
    <row r="105" spans="1:32" x14ac:dyDescent="0.25">
      <c r="A105" t="s">
        <v>42</v>
      </c>
      <c r="B105">
        <f t="shared" si="0"/>
        <v>0.17342530877568035</v>
      </c>
      <c r="C105">
        <f>IF('LF Projected Ratios'!D$55&gt;=0,$B105+(1-$B105)*'LF Projected Ratios'!D$55,$B105*(1+'LF Projected Ratios'!D$55))</f>
        <v>0.17636711734019514</v>
      </c>
      <c r="D105">
        <f>IF('LF Projected Ratios'!E$55&gt;=0,$B105+(1-$B105)*'LF Projected Ratios'!E$55,$B105*(1+'LF Projected Ratios'!E$55))</f>
        <v>0.17910726849039946</v>
      </c>
      <c r="E105">
        <f>IF('LF Projected Ratios'!F$55&gt;=0,$B105+(1-$B105)*'LF Projected Ratios'!F$55,$B105*(1+'LF Projected Ratios'!F$55))</f>
        <v>0.18193070879397624</v>
      </c>
      <c r="F105">
        <f>IF('LF Projected Ratios'!G$55&gt;=0,$B105+(1-$B105)*'LF Projected Ratios'!G$55,$B105*(1+'LF Projected Ratios'!G$55))</f>
        <v>0.18470065870882821</v>
      </c>
      <c r="G105">
        <f>IF('LF Projected Ratios'!H$55&gt;=0,$B105+(1-$B105)*'LF Projected Ratios'!H$55,$B105*(1+'LF Projected Ratios'!H$55))</f>
        <v>0.18764115509252194</v>
      </c>
      <c r="H105">
        <f>IF('LF Projected Ratios'!I$55&gt;=0,$B105+(1-$B105)*'LF Projected Ratios'!I$55,$B105*(1+'LF Projected Ratios'!I$55))</f>
        <v>0.19046144299023121</v>
      </c>
      <c r="I105">
        <f>IF('LF Projected Ratios'!J$55&gt;=0,$B105+(1-$B105)*'LF Projected Ratios'!J$55,$B105*(1+'LF Projected Ratios'!J$55))</f>
        <v>0.19303452820389375</v>
      </c>
      <c r="J105">
        <f>IF('LF Projected Ratios'!K$55&gt;=0,$B105+(1-$B105)*'LF Projected Ratios'!K$55,$B105*(1+'LF Projected Ratios'!K$55))</f>
        <v>0.19553402110973386</v>
      </c>
      <c r="K105">
        <f>IF('LF Projected Ratios'!L$55&gt;=0,$B105+(1-$B105)*'LF Projected Ratios'!L$55,$B105*(1+'LF Projected Ratios'!L$55))</f>
        <v>0.19798827327230012</v>
      </c>
      <c r="L105">
        <f>IF('LF Projected Ratios'!M$55&gt;=0,$B105+(1-$B105)*'LF Projected Ratios'!M$55,$B105*(1+'LF Projected Ratios'!M$55))</f>
        <v>0.2008728169210621</v>
      </c>
      <c r="M105">
        <f>IF('LF Projected Ratios'!N$55&gt;=0,$B105+(1-$B105)*'LF Projected Ratios'!N$55,$B105*(1+'LF Projected Ratios'!N$55))</f>
        <v>0.20347519349548918</v>
      </c>
      <c r="N105">
        <f>IF('LF Projected Ratios'!O$55&gt;=0,$B105+(1-$B105)*'LF Projected Ratios'!O$55,$B105*(1+'LF Projected Ratios'!O$55))</f>
        <v>0.20605372601235494</v>
      </c>
      <c r="O105">
        <f>IF('LF Projected Ratios'!P$55&gt;=0,$B105+(1-$B105)*'LF Projected Ratios'!P$55,$B105*(1+'LF Projected Ratios'!P$55))</f>
        <v>0.20860874068099966</v>
      </c>
      <c r="P105">
        <f>IF('LF Projected Ratios'!Q$55&gt;=0,$B105+(1-$B105)*'LF Projected Ratios'!Q$55,$B105*(1+'LF Projected Ratios'!Q$55))</f>
        <v>0.21114055778730473</v>
      </c>
      <c r="Q105">
        <f>IF('LF Projected Ratios'!R$55&gt;=0,$B105+(1-$B105)*'LF Projected Ratios'!R$55,$B105*(1+'LF Projected Ratios'!R$55))</f>
        <v>0.21364949182753701</v>
      </c>
      <c r="R105">
        <f>IF('LF Projected Ratios'!S$55&gt;=0,$B105+(1-$B105)*'LF Projected Ratios'!S$55,$B105*(1+'LF Projected Ratios'!S$55))</f>
        <v>0.21613585163857807</v>
      </c>
      <c r="S105">
        <f>IF('LF Projected Ratios'!T$55&gt;=0,$B105+(1-$B105)*'LF Projected Ratios'!T$55,$B105*(1+'LF Projected Ratios'!T$55))</f>
        <v>0.21859994052465817</v>
      </c>
      <c r="T105">
        <f>IF('LF Projected Ratios'!U$55&gt;=0,$B105+(1-$B105)*'LF Projected Ratios'!U$55,$B105*(1+'LF Projected Ratios'!U$55))</f>
        <v>0.22104205638069463</v>
      </c>
      <c r="U105">
        <f>IF('LF Projected Ratios'!V$55&gt;=0,$B105+(1-$B105)*'LF Projected Ratios'!V$55,$B105*(1+'LF Projected Ratios'!V$55))</f>
        <v>0.22346249181234787</v>
      </c>
      <c r="V105">
        <f>IF('LF Projected Ratios'!W$55&gt;=0,$B105+(1-$B105)*'LF Projected Ratios'!W$55,$B105*(1+'LF Projected Ratios'!W$55))</f>
        <v>0.22586153425289582</v>
      </c>
      <c r="W105">
        <f>IF('LF Projected Ratios'!X$55&gt;=0,$B105+(1-$B105)*'LF Projected Ratios'!X$55,$B105*(1+'LF Projected Ratios'!X$55))</f>
        <v>0.22823946607701942</v>
      </c>
      <c r="X105">
        <f>IF('LF Projected Ratios'!Y$55&gt;=0,$B105+(1-$B105)*'LF Projected Ratios'!Y$55,$B105*(1+'LF Projected Ratios'!Y$55))</f>
        <v>0.23059656471160006</v>
      </c>
      <c r="Y105">
        <f>IF('LF Projected Ratios'!Z$55&gt;=0,$B105+(1-$B105)*'LF Projected Ratios'!Z$55,$B105*(1+'LF Projected Ratios'!Z$55))</f>
        <v>0.2329331027436165</v>
      </c>
      <c r="Z105">
        <f>IF('LF Projected Ratios'!AA$55&gt;=0,$B105+(1-$B105)*'LF Projected Ratios'!AA$55,$B105*(1+'LF Projected Ratios'!AA$55))</f>
        <v>0.23524934802523101</v>
      </c>
      <c r="AA105">
        <f>IF('LF Projected Ratios'!AB$55&gt;=0,$B105+(1-$B105)*'LF Projected Ratios'!AB$55,$B105*(1+'LF Projected Ratios'!AB$55))</f>
        <v>0.23754556377614916</v>
      </c>
      <c r="AB105">
        <f>IF('LF Projected Ratios'!AC$55&gt;=0,$B105+(1-$B105)*'LF Projected Ratios'!AC$55,$B105*(1+'LF Projected Ratios'!AC$55))</f>
        <v>0.23982200868333486</v>
      </c>
      <c r="AC105">
        <f>IF('LF Projected Ratios'!AD$55&gt;=0,$B105+(1-$B105)*'LF Projected Ratios'!AD$55,$B105*(1+'LF Projected Ratios'!AD$55))</f>
        <v>0.24207893699816274</v>
      </c>
      <c r="AD105">
        <f>IF('LF Projected Ratios'!AE$55&gt;=0,$B105+(1-$B105)*'LF Projected Ratios'!AE$55,$B105*(1+'LF Projected Ratios'!AE$55))</f>
        <v>0.24431659863108052</v>
      </c>
      <c r="AE105">
        <f>IF('LF Projected Ratios'!AF$55&gt;=0,$B105+(1-$B105)*'LF Projected Ratios'!AF$55,$B105*(1+'LF Projected Ratios'!AF$55))</f>
        <v>0.24653523924385795</v>
      </c>
      <c r="AF105">
        <f>IF('LF Projected Ratios'!AG$55&gt;=0,$B105+(1-$B105)*'LF Projected Ratios'!AG$55,$B105*(1+'LF Projected Ratios'!AG$55))</f>
        <v>0.24873510033949359</v>
      </c>
    </row>
    <row r="106" spans="1:32" x14ac:dyDescent="0.25">
      <c r="A106" t="s">
        <v>44</v>
      </c>
      <c r="B106">
        <f t="shared" si="0"/>
        <v>0.23242264788488415</v>
      </c>
      <c r="C106">
        <f>IF('LF Projected Ratios'!D$55&gt;=0,$B106+(1-$B106)*'LF Projected Ratios'!D$55,$B106*(1+'LF Projected Ratios'!D$55))</f>
        <v>0.23515448283259491</v>
      </c>
      <c r="D106">
        <f>IF('LF Projected Ratios'!E$55&gt;=0,$B106+(1-$B106)*'LF Projected Ratios'!E$55,$B106*(1+'LF Projected Ratios'!E$55))</f>
        <v>0.23769905380313072</v>
      </c>
      <c r="E106">
        <f>IF('LF Projected Ratios'!F$55&gt;=0,$B106+(1-$B106)*'LF Projected Ratios'!F$55,$B106*(1+'LF Projected Ratios'!F$55))</f>
        <v>0.24032096910622877</v>
      </c>
      <c r="F106">
        <f>IF('LF Projected Ratios'!G$55&gt;=0,$B106+(1-$B106)*'LF Projected Ratios'!G$55,$B106*(1+'LF Projected Ratios'!G$55))</f>
        <v>0.24289321193401764</v>
      </c>
      <c r="G106">
        <f>IF('LF Projected Ratios'!H$55&gt;=0,$B106+(1-$B106)*'LF Projected Ratios'!H$55,$B106*(1+'LF Projected Ratios'!H$55))</f>
        <v>0.24562382835871915</v>
      </c>
      <c r="H106">
        <f>IF('LF Projected Ratios'!I$55&gt;=0,$B106+(1-$B106)*'LF Projected Ratios'!I$55,$B106*(1+'LF Projected Ratios'!I$55))</f>
        <v>0.24824281626109435</v>
      </c>
      <c r="I106">
        <f>IF('LF Projected Ratios'!J$55&gt;=0,$B106+(1-$B106)*'LF Projected Ratios'!J$55,$B106*(1+'LF Projected Ratios'!J$55))</f>
        <v>0.25063224574162224</v>
      </c>
      <c r="J106">
        <f>IF('LF Projected Ratios'!K$55&gt;=0,$B106+(1-$B106)*'LF Projected Ratios'!K$55,$B106*(1+'LF Projected Ratios'!K$55))</f>
        <v>0.25295333561609384</v>
      </c>
      <c r="K106">
        <f>IF('LF Projected Ratios'!L$55&gt;=0,$B106+(1-$B106)*'LF Projected Ratios'!L$55,$B106*(1+'LF Projected Ratios'!L$55))</f>
        <v>0.25523241383656908</v>
      </c>
      <c r="L106">
        <f>IF('LF Projected Ratios'!M$55&gt;=0,$B106+(1-$B106)*'LF Projected Ratios'!M$55,$B106*(1+'LF Projected Ratios'!M$55))</f>
        <v>0.25791107119141465</v>
      </c>
      <c r="M106">
        <f>IF('LF Projected Ratios'!N$55&gt;=0,$B106+(1-$B106)*'LF Projected Ratios'!N$55,$B106*(1+'LF Projected Ratios'!N$55))</f>
        <v>0.26032770134161487</v>
      </c>
      <c r="N106">
        <f>IF('LF Projected Ratios'!O$55&gt;=0,$B106+(1-$B106)*'LF Projected Ratios'!O$55,$B106*(1+'LF Projected Ratios'!O$55))</f>
        <v>0.26272218932032004</v>
      </c>
      <c r="O106">
        <f>IF('LF Projected Ratios'!P$55&gt;=0,$B106+(1-$B106)*'LF Projected Ratios'!P$55,$B106*(1+'LF Projected Ratios'!P$55))</f>
        <v>0.26509483805345352</v>
      </c>
      <c r="P106">
        <f>IF('LF Projected Ratios'!Q$55&gt;=0,$B106+(1-$B106)*'LF Projected Ratios'!Q$55,$B106*(1+'LF Projected Ratios'!Q$55))</f>
        <v>0.26744594496627089</v>
      </c>
      <c r="Q106">
        <f>IF('LF Projected Ratios'!R$55&gt;=0,$B106+(1-$B106)*'LF Projected Ratios'!R$55,$B106*(1+'LF Projected Ratios'!R$55))</f>
        <v>0.26977580210765095</v>
      </c>
      <c r="R106">
        <f>IF('LF Projected Ratios'!S$55&gt;=0,$B106+(1-$B106)*'LF Projected Ratios'!S$55,$B106*(1+'LF Projected Ratios'!S$55))</f>
        <v>0.27208469627102955</v>
      </c>
      <c r="S106">
        <f>IF('LF Projected Ratios'!T$55&gt;=0,$B106+(1-$B106)*'LF Projected Ratios'!T$55,$B106*(1+'LF Projected Ratios'!T$55))</f>
        <v>0.27437290911208834</v>
      </c>
      <c r="T106">
        <f>IF('LF Projected Ratios'!U$55&gt;=0,$B106+(1-$B106)*'LF Projected Ratios'!U$55,$B106*(1+'LF Projected Ratios'!U$55))</f>
        <v>0.27664071726328909</v>
      </c>
      <c r="U106">
        <f>IF('LF Projected Ratios'!V$55&gt;=0,$B106+(1-$B106)*'LF Projected Ratios'!V$55,$B106*(1+'LF Projected Ratios'!V$55))</f>
        <v>0.27888839244536145</v>
      </c>
      <c r="V106">
        <f>IF('LF Projected Ratios'!W$55&gt;=0,$B106+(1-$B106)*'LF Projected Ratios'!W$55,$B106*(1+'LF Projected Ratios'!W$55))</f>
        <v>0.28111620157583461</v>
      </c>
      <c r="W106">
        <f>IF('LF Projected Ratios'!X$55&gt;=0,$B106+(1-$B106)*'LF Projected Ratios'!X$55,$B106*(1+'LF Projected Ratios'!X$55))</f>
        <v>0.28332440687470184</v>
      </c>
      <c r="X106">
        <f>IF('LF Projected Ratios'!Y$55&gt;=0,$B106+(1-$B106)*'LF Projected Ratios'!Y$55,$B106*(1+'LF Projected Ratios'!Y$55))</f>
        <v>0.2855132659673093</v>
      </c>
      <c r="Y106">
        <f>IF('LF Projected Ratios'!Z$55&gt;=0,$B106+(1-$B106)*'LF Projected Ratios'!Z$55,$B106*(1+'LF Projected Ratios'!Z$55))</f>
        <v>0.28768303198455203</v>
      </c>
      <c r="Z106">
        <f>IF('LF Projected Ratios'!AA$55&gt;=0,$B106+(1-$B106)*'LF Projected Ratios'!AA$55,$B106*(1+'LF Projected Ratios'!AA$55))</f>
        <v>0.28983395366045939</v>
      </c>
      <c r="AA106">
        <f>IF('LF Projected Ratios'!AB$55&gt;=0,$B106+(1-$B106)*'LF Projected Ratios'!AB$55,$B106*(1+'LF Projected Ratios'!AB$55))</f>
        <v>0.29196627542724868</v>
      </c>
      <c r="AB106">
        <f>IF('LF Projected Ratios'!AC$55&gt;=0,$B106+(1-$B106)*'LF Projected Ratios'!AC$55,$B106*(1+'LF Projected Ratios'!AC$55))</f>
        <v>0.29408023750792328</v>
      </c>
      <c r="AC106">
        <f>IF('LF Projected Ratios'!AD$55&gt;=0,$B106+(1-$B106)*'LF Projected Ratios'!AD$55,$B106*(1+'LF Projected Ratios'!AD$55))</f>
        <v>0.29617607600649049</v>
      </c>
      <c r="AD106">
        <f>IF('LF Projected Ratios'!AE$55&gt;=0,$B106+(1-$B106)*'LF Projected Ratios'!AE$55,$B106*(1+'LF Projected Ratios'!AE$55))</f>
        <v>0.29825402299586723</v>
      </c>
      <c r="AE106">
        <f>IF('LF Projected Ratios'!AF$55&gt;=0,$B106+(1-$B106)*'LF Projected Ratios'!AF$55,$B106*(1+'LF Projected Ratios'!AF$55))</f>
        <v>0.30031430660354502</v>
      </c>
      <c r="AF106">
        <f>IF('LF Projected Ratios'!AG$55&gt;=0,$B106+(1-$B106)*'LF Projected Ratios'!AG$55,$B106*(1+'LF Projected Ratios'!AG$55))</f>
        <v>0.30235715109507905</v>
      </c>
    </row>
    <row r="107" spans="1:32" x14ac:dyDescent="0.25">
      <c r="A107" t="s">
        <v>46</v>
      </c>
      <c r="B107">
        <f t="shared" si="0"/>
        <v>0.1983510158321215</v>
      </c>
      <c r="C107">
        <f>IF('LF Projected Ratios'!D$55&gt;=0,$B107+(1-$B107)*'LF Projected Ratios'!D$55,$B107*(1+'LF Projected Ratios'!D$55))</f>
        <v>0.20120411292352475</v>
      </c>
      <c r="D107">
        <f>IF('LF Projected Ratios'!E$55&gt;=0,$B107+(1-$B107)*'LF Projected Ratios'!E$55,$B107*(1+'LF Projected Ratios'!E$55))</f>
        <v>0.20386163366466198</v>
      </c>
      <c r="E107">
        <f>IF('LF Projected Ratios'!F$55&gt;=0,$B107+(1-$B107)*'LF Projected Ratios'!F$55,$B107*(1+'LF Projected Ratios'!F$55))</f>
        <v>0.20659993193976212</v>
      </c>
      <c r="F107">
        <f>IF('LF Projected Ratios'!G$55&gt;=0,$B107+(1-$B107)*'LF Projected Ratios'!G$55,$B107*(1+'LF Projected Ratios'!G$55))</f>
        <v>0.20928635285128064</v>
      </c>
      <c r="G107">
        <f>IF('LF Projected Ratios'!H$55&gt;=0,$B107+(1-$B107)*'LF Projected Ratios'!H$55,$B107*(1+'LF Projected Ratios'!H$55))</f>
        <v>0.21213817733122672</v>
      </c>
      <c r="H107">
        <f>IF('LF Projected Ratios'!I$55&gt;=0,$B107+(1-$B107)*'LF Projected Ratios'!I$55,$B107*(1+'LF Projected Ratios'!I$55))</f>
        <v>0.21487341826258261</v>
      </c>
      <c r="I107">
        <f>IF('LF Projected Ratios'!J$55&gt;=0,$B107+(1-$B107)*'LF Projected Ratios'!J$55,$B107*(1+'LF Projected Ratios'!J$55))</f>
        <v>0.21736891101067857</v>
      </c>
      <c r="J107">
        <f>IF('LF Projected Ratios'!K$55&gt;=0,$B107+(1-$B107)*'LF Projected Ratios'!K$55,$B107*(1+'LF Projected Ratios'!K$55))</f>
        <v>0.2197930306579105</v>
      </c>
      <c r="K107">
        <f>IF('LF Projected Ratios'!L$55&gt;=0,$B107+(1-$B107)*'LF Projected Ratios'!L$55,$B107*(1+'LF Projected Ratios'!L$55))</f>
        <v>0.22217327381548757</v>
      </c>
      <c r="L107">
        <f>IF('LF Projected Ratios'!M$55&gt;=0,$B107+(1-$B107)*'LF Projected Ratios'!M$55,$B107*(1+'LF Projected Ratios'!M$55))</f>
        <v>0.22497083283872943</v>
      </c>
      <c r="M107">
        <f>IF('LF Projected Ratios'!N$55&gt;=0,$B107+(1-$B107)*'LF Projected Ratios'!N$55,$B107*(1+'LF Projected Ratios'!N$55))</f>
        <v>0.22749473365430084</v>
      </c>
      <c r="N107">
        <f>IF('LF Projected Ratios'!O$55&gt;=0,$B107+(1-$B107)*'LF Projected Ratios'!O$55,$B107*(1+'LF Projected Ratios'!O$55))</f>
        <v>0.22999550943988356</v>
      </c>
      <c r="O107">
        <f>IF('LF Projected Ratios'!P$55&gt;=0,$B107+(1-$B107)*'LF Projected Ratios'!P$55,$B107*(1+'LF Projected Ratios'!P$55))</f>
        <v>0.23247347656783812</v>
      </c>
      <c r="P107">
        <f>IF('LF Projected Ratios'!Q$55&gt;=0,$B107+(1-$B107)*'LF Projected Ratios'!Q$55,$B107*(1+'LF Projected Ratios'!Q$55))</f>
        <v>0.23492894566569067</v>
      </c>
      <c r="Q107">
        <f>IF('LF Projected Ratios'!R$55&gt;=0,$B107+(1-$B107)*'LF Projected Ratios'!R$55,$B107*(1+'LF Projected Ratios'!R$55))</f>
        <v>0.23736222174594096</v>
      </c>
      <c r="R107">
        <f>IF('LF Projected Ratios'!S$55&gt;=0,$B107+(1-$B107)*'LF Projected Ratios'!S$55,$B107*(1+'LF Projected Ratios'!S$55))</f>
        <v>0.23977360433236469</v>
      </c>
      <c r="S107">
        <f>IF('LF Projected Ratios'!T$55&gt;=0,$B107+(1-$B107)*'LF Projected Ratios'!T$55,$B107*(1+'LF Projected Ratios'!T$55))</f>
        <v>0.24216338758292566</v>
      </c>
      <c r="T107">
        <f>IF('LF Projected Ratios'!U$55&gt;=0,$B107+(1-$B107)*'LF Projected Ratios'!U$55,$B107*(1+'LF Projected Ratios'!U$55))</f>
        <v>0.24453186040939476</v>
      </c>
      <c r="U107">
        <f>IF('LF Projected Ratios'!V$55&gt;=0,$B107+(1-$B107)*'LF Projected Ratios'!V$55,$B107*(1+'LF Projected Ratios'!V$55))</f>
        <v>0.24687930659378585</v>
      </c>
      <c r="V107">
        <f>IF('LF Projected Ratios'!W$55&gt;=0,$B107+(1-$B107)*'LF Projected Ratios'!W$55,$B107*(1+'LF Projected Ratios'!W$55))</f>
        <v>0.24920600490170555</v>
      </c>
      <c r="W107">
        <f>IF('LF Projected Ratios'!X$55&gt;=0,$B107+(1-$B107)*'LF Projected Ratios'!X$55,$B107*(1+'LF Projected Ratios'!X$55))</f>
        <v>0.25151222919270777</v>
      </c>
      <c r="X107">
        <f>IF('LF Projected Ratios'!Y$55&gt;=0,$B107+(1-$B107)*'LF Projected Ratios'!Y$55,$B107*(1+'LF Projected Ratios'!Y$55))</f>
        <v>0.25379824852774963</v>
      </c>
      <c r="Y107">
        <f>IF('LF Projected Ratios'!Z$55&gt;=0,$B107+(1-$B107)*'LF Projected Ratios'!Z$55,$B107*(1+'LF Projected Ratios'!Z$55))</f>
        <v>0.2560643272738351</v>
      </c>
      <c r="Z107">
        <f>IF('LF Projected Ratios'!AA$55&gt;=0,$B107+(1-$B107)*'LF Projected Ratios'!AA$55,$B107*(1+'LF Projected Ratios'!AA$55))</f>
        <v>0.25831072520593196</v>
      </c>
      <c r="AA107">
        <f>IF('LF Projected Ratios'!AB$55&gt;=0,$B107+(1-$B107)*'LF Projected Ratios'!AB$55,$B107*(1+'LF Projected Ratios'!AB$55))</f>
        <v>0.26053769760624496</v>
      </c>
      <c r="AB107">
        <f>IF('LF Projected Ratios'!AC$55&gt;=0,$B107+(1-$B107)*'LF Projected Ratios'!AC$55,$B107*(1+'LF Projected Ratios'!AC$55))</f>
        <v>0.26274549536092401</v>
      </c>
      <c r="AC107">
        <f>IF('LF Projected Ratios'!AD$55&gt;=0,$B107+(1-$B107)*'LF Projected Ratios'!AD$55,$B107*(1+'LF Projected Ratios'!AD$55))</f>
        <v>0.26493436505428664</v>
      </c>
      <c r="AD107">
        <f>IF('LF Projected Ratios'!AE$55&gt;=0,$B107+(1-$B107)*'LF Projected Ratios'!AE$55,$B107*(1+'LF Projected Ratios'!AE$55))</f>
        <v>0.26710454906062608</v>
      </c>
      <c r="AE107">
        <f>IF('LF Projected Ratios'!AF$55&gt;=0,$B107+(1-$B107)*'LF Projected Ratios'!AF$55,$B107*(1+'LF Projected Ratios'!AF$55))</f>
        <v>0.26925628563367821</v>
      </c>
      <c r="AF107">
        <f>IF('LF Projected Ratios'!AG$55&gt;=0,$B107+(1-$B107)*'LF Projected Ratios'!AG$55,$B107*(1+'LF Projected Ratios'!AG$55))</f>
        <v>0.27138980899381715</v>
      </c>
    </row>
    <row r="108" spans="1:32" x14ac:dyDescent="0.25">
      <c r="A108" t="s">
        <v>48</v>
      </c>
      <c r="B108">
        <f t="shared" si="0"/>
        <v>0.17969132960349987</v>
      </c>
      <c r="C108">
        <f>IF('LF Projected Ratios'!D$55&gt;=0,$B108+(1-$B108)*'LF Projected Ratios'!D$55,$B108*(1+'LF Projected Ratios'!D$55))</f>
        <v>0.18261083717824034</v>
      </c>
      <c r="D108">
        <f>IF('LF Projected Ratios'!E$55&gt;=0,$B108+(1-$B108)*'LF Projected Ratios'!E$55,$B108*(1+'LF Projected Ratios'!E$55))</f>
        <v>0.18533021604451091</v>
      </c>
      <c r="E108">
        <f>IF('LF Projected Ratios'!F$55&gt;=0,$B108+(1-$B108)*'LF Projected Ratios'!F$55,$B108*(1+'LF Projected Ratios'!F$55))</f>
        <v>0.18813225267345776</v>
      </c>
      <c r="F108">
        <f>IF('LF Projected Ratios'!G$55&gt;=0,$B108+(1-$B108)*'LF Projected Ratios'!G$55,$B108*(1+'LF Projected Ratios'!G$55))</f>
        <v>0.19088120440866213</v>
      </c>
      <c r="G108">
        <f>IF('LF Projected Ratios'!H$55&gt;=0,$B108+(1-$B108)*'LF Projected Ratios'!H$55,$B108*(1+'LF Projected Ratios'!H$55))</f>
        <v>0.19379940974984031</v>
      </c>
      <c r="H108">
        <f>IF('LF Projected Ratios'!I$55&gt;=0,$B108+(1-$B108)*'LF Projected Ratios'!I$55,$B108*(1+'LF Projected Ratios'!I$55))</f>
        <v>0.19659831787038592</v>
      </c>
      <c r="I108">
        <f>IF('LF Projected Ratios'!J$55&gt;=0,$B108+(1-$B108)*'LF Projected Ratios'!J$55,$B108*(1+'LF Projected Ratios'!J$55))</f>
        <v>0.19915189727808594</v>
      </c>
      <c r="J108">
        <f>IF('LF Projected Ratios'!K$55&gt;=0,$B108+(1-$B108)*'LF Projected Ratios'!K$55,$B108*(1+'LF Projected Ratios'!K$55))</f>
        <v>0.2016324422597115</v>
      </c>
      <c r="K108">
        <f>IF('LF Projected Ratios'!L$55&gt;=0,$B108+(1-$B108)*'LF Projected Ratios'!L$55,$B108*(1+'LF Projected Ratios'!L$55))</f>
        <v>0.20406808945489774</v>
      </c>
      <c r="L108">
        <f>IF('LF Projected Ratios'!M$55&gt;=0,$B108+(1-$B108)*'LF Projected Ratios'!M$55,$B108*(1+'LF Projected Ratios'!M$55))</f>
        <v>0.20693076622245252</v>
      </c>
      <c r="M108">
        <f>IF('LF Projected Ratios'!N$55&gt;=0,$B108+(1-$B108)*'LF Projected Ratios'!N$55,$B108*(1+'LF Projected Ratios'!N$55))</f>
        <v>0.20951341494168355</v>
      </c>
      <c r="N108">
        <f>IF('LF Projected Ratios'!O$55&gt;=0,$B108+(1-$B108)*'LF Projected Ratios'!O$55,$B108*(1+'LF Projected Ratios'!O$55))</f>
        <v>0.21207240035817543</v>
      </c>
      <c r="O108">
        <f>IF('LF Projected Ratios'!P$55&gt;=0,$B108+(1-$B108)*'LF Projected Ratios'!P$55,$B108*(1+'LF Projected Ratios'!P$55))</f>
        <v>0.21460804620837082</v>
      </c>
      <c r="P108">
        <f>IF('LF Projected Ratios'!Q$55&gt;=0,$B108+(1-$B108)*'LF Projected Ratios'!Q$55,$B108*(1+'LF Projected Ratios'!Q$55))</f>
        <v>0.21712067035015764</v>
      </c>
      <c r="Q108">
        <f>IF('LF Projected Ratios'!R$55&gt;=0,$B108+(1-$B108)*'LF Projected Ratios'!R$55,$B108*(1+'LF Projected Ratios'!R$55))</f>
        <v>0.2196105848956986</v>
      </c>
      <c r="R108">
        <f>IF('LF Projected Ratios'!S$55&gt;=0,$B108+(1-$B108)*'LF Projected Ratios'!S$55,$B108*(1+'LF Projected Ratios'!S$55))</f>
        <v>0.22207809634067324</v>
      </c>
      <c r="S108">
        <f>IF('LF Projected Ratios'!T$55&gt;=0,$B108+(1-$B108)*'LF Projected Ratios'!T$55,$B108*(1+'LF Projected Ratios'!T$55))</f>
        <v>0.22452350569005122</v>
      </c>
      <c r="T108">
        <f>IF('LF Projected Ratios'!U$55&gt;=0,$B108+(1-$B108)*'LF Projected Ratios'!U$55,$B108*(1+'LF Projected Ratios'!U$55))</f>
        <v>0.22694710858049566</v>
      </c>
      <c r="U108">
        <f>IF('LF Projected Ratios'!V$55&gt;=0,$B108+(1-$B108)*'LF Projected Ratios'!V$55,$B108*(1+'LF Projected Ratios'!V$55))</f>
        <v>0.2293491953995091</v>
      </c>
      <c r="V108">
        <f>IF('LF Projected Ratios'!W$55&gt;=0,$B108+(1-$B108)*'LF Projected Ratios'!W$55,$B108*(1+'LF Projected Ratios'!W$55))</f>
        <v>0.23173005140142192</v>
      </c>
      <c r="W108">
        <f>IF('LF Projected Ratios'!X$55&gt;=0,$B108+(1-$B108)*'LF Projected Ratios'!X$55,$B108*(1+'LF Projected Ratios'!X$55))</f>
        <v>0.23408995682031528</v>
      </c>
      <c r="X108">
        <f>IF('LF Projected Ratios'!Y$55&gt;=0,$B108+(1-$B108)*'LF Projected Ratios'!Y$55,$B108*(1+'LF Projected Ratios'!Y$55))</f>
        <v>0.2364291869799785</v>
      </c>
      <c r="Y108">
        <f>IF('LF Projected Ratios'!Z$55&gt;=0,$B108+(1-$B108)*'LF Projected Ratios'!Z$55,$B108*(1+'LF Projected Ratios'!Z$55))</f>
        <v>0.23874801240098831</v>
      </c>
      <c r="Z108">
        <f>IF('LF Projected Ratios'!AA$55&gt;=0,$B108+(1-$B108)*'LF Projected Ratios'!AA$55,$B108*(1+'LF Projected Ratios'!AA$55))</f>
        <v>0.24104669890499802</v>
      </c>
      <c r="AA108">
        <f>IF('LF Projected Ratios'!AB$55&gt;=0,$B108+(1-$B108)*'LF Projected Ratios'!AB$55,$B108*(1+'LF Projected Ratios'!AB$55))</f>
        <v>0.24332550771632172</v>
      </c>
      <c r="AB108">
        <f>IF('LF Projected Ratios'!AC$55&gt;=0,$B108+(1-$B108)*'LF Projected Ratios'!AC$55,$B108*(1+'LF Projected Ratios'!AC$55))</f>
        <v>0.24558469556089318</v>
      </c>
      <c r="AC108">
        <f>IF('LF Projected Ratios'!AD$55&gt;=0,$B108+(1-$B108)*'LF Projected Ratios'!AD$55,$B108*(1+'LF Projected Ratios'!AD$55))</f>
        <v>0.24782451476268175</v>
      </c>
      <c r="AD108">
        <f>IF('LF Projected Ratios'!AE$55&gt;=0,$B108+(1-$B108)*'LF Projected Ratios'!AE$55,$B108*(1+'LF Projected Ratios'!AE$55))</f>
        <v>0.25004521333763713</v>
      </c>
      <c r="AE108">
        <f>IF('LF Projected Ratios'!AF$55&gt;=0,$B108+(1-$B108)*'LF Projected Ratios'!AF$55,$B108*(1+'LF Projected Ratios'!AF$55))</f>
        <v>0.25224703508523916</v>
      </c>
      <c r="AF108">
        <f>IF('LF Projected Ratios'!AG$55&gt;=0,$B108+(1-$B108)*'LF Projected Ratios'!AG$55,$B108*(1+'LF Projected Ratios'!AG$55))</f>
        <v>0.25443021967772284</v>
      </c>
    </row>
    <row r="109" spans="1:32" x14ac:dyDescent="0.25">
      <c r="A109" t="s">
        <v>50</v>
      </c>
      <c r="B109">
        <f t="shared" si="0"/>
        <v>0.14257355945999023</v>
      </c>
      <c r="C109">
        <f>IF('LF Projected Ratios'!D$55&gt;=0,$B109+(1-$B109)*'LF Projected Ratios'!D$55,$B109*(1+'LF Projected Ratios'!D$55))</f>
        <v>0.14562517049163926</v>
      </c>
      <c r="D109">
        <f>IF('LF Projected Ratios'!E$55&gt;=0,$B109+(1-$B109)*'LF Projected Ratios'!E$55,$B109*(1+'LF Projected Ratios'!E$55))</f>
        <v>0.14846759728283615</v>
      </c>
      <c r="E109">
        <f>IF('LF Projected Ratios'!F$55&gt;=0,$B109+(1-$B109)*'LF Projected Ratios'!F$55,$B109*(1+'LF Projected Ratios'!F$55))</f>
        <v>0.1513964219798363</v>
      </c>
      <c r="F109">
        <f>IF('LF Projected Ratios'!G$55&gt;=0,$B109+(1-$B109)*'LF Projected Ratios'!G$55,$B109*(1+'LF Projected Ratios'!G$55))</f>
        <v>0.15426975976912638</v>
      </c>
      <c r="G109">
        <f>IF('LF Projected Ratios'!H$55&gt;=0,$B109+(1-$B109)*'LF Projected Ratios'!H$55,$B109*(1+'LF Projected Ratios'!H$55))</f>
        <v>0.15732000964304499</v>
      </c>
      <c r="H109">
        <f>IF('LF Projected Ratios'!I$55&gt;=0,$B109+(1-$B109)*'LF Projected Ratios'!I$55,$B109*(1+'LF Projected Ratios'!I$55))</f>
        <v>0.16024556427120462</v>
      </c>
      <c r="I109">
        <f>IF('LF Projected Ratios'!J$55&gt;=0,$B109+(1-$B109)*'LF Projected Ratios'!J$55,$B109*(1+'LF Projected Ratios'!J$55))</f>
        <v>0.1629146894203051</v>
      </c>
      <c r="J109">
        <f>IF('LF Projected Ratios'!K$55&gt;=0,$B109+(1-$B109)*'LF Projected Ratios'!K$55,$B109*(1+'LF Projected Ratios'!K$55))</f>
        <v>0.1655074754421407</v>
      </c>
      <c r="K109">
        <f>IF('LF Projected Ratios'!L$55&gt;=0,$B109+(1-$B109)*'LF Projected Ratios'!L$55,$B109*(1+'LF Projected Ratios'!L$55))</f>
        <v>0.16805333211822626</v>
      </c>
      <c r="L109">
        <f>IF('LF Projected Ratios'!M$55&gt;=0,$B109+(1-$B109)*'LF Projected Ratios'!M$55,$B109*(1+'LF Projected Ratios'!M$55))</f>
        <v>0.17104554083160564</v>
      </c>
      <c r="M109">
        <f>IF('LF Projected Ratios'!N$55&gt;=0,$B109+(1-$B109)*'LF Projected Ratios'!N$55,$B109*(1+'LF Projected Ratios'!N$55))</f>
        <v>0.173745050636159</v>
      </c>
      <c r="N109">
        <f>IF('LF Projected Ratios'!O$55&gt;=0,$B109+(1-$B109)*'LF Projected Ratios'!O$55,$B109*(1+'LF Projected Ratios'!O$55))</f>
        <v>0.17641982640805942</v>
      </c>
      <c r="O109">
        <f>IF('LF Projected Ratios'!P$55&gt;=0,$B109+(1-$B109)*'LF Projected Ratios'!P$55,$B109*(1+'LF Projected Ratios'!P$55))</f>
        <v>0.1790702065323512</v>
      </c>
      <c r="P109">
        <f>IF('LF Projected Ratios'!Q$55&gt;=0,$B109+(1-$B109)*'LF Projected Ratios'!Q$55,$B109*(1+'LF Projected Ratios'!Q$55))</f>
        <v>0.18169652324952773</v>
      </c>
      <c r="Q109">
        <f>IF('LF Projected Ratios'!R$55&gt;=0,$B109+(1-$B109)*'LF Projected Ratios'!R$55,$B109*(1+'LF Projected Ratios'!R$55))</f>
        <v>0.18429910279437156</v>
      </c>
      <c r="R109">
        <f>IF('LF Projected Ratios'!S$55&gt;=0,$B109+(1-$B109)*'LF Projected Ratios'!S$55,$B109*(1+'LF Projected Ratios'!S$55))</f>
        <v>0.18687826553104447</v>
      </c>
      <c r="S109">
        <f>IF('LF Projected Ratios'!T$55&gt;=0,$B109+(1-$B109)*'LF Projected Ratios'!T$55,$B109*(1+'LF Projected Ratios'!T$55))</f>
        <v>0.18943432608455166</v>
      </c>
      <c r="T109">
        <f>IF('LF Projected Ratios'!U$55&gt;=0,$B109+(1-$B109)*'LF Projected Ratios'!U$55,$B109*(1+'LF Projected Ratios'!U$55))</f>
        <v>0.19196759346868378</v>
      </c>
      <c r="U109">
        <f>IF('LF Projected Ratios'!V$55&gt;=0,$B109+(1-$B109)*'LF Projected Ratios'!V$55,$B109*(1+'LF Projected Ratios'!V$55))</f>
        <v>0.19447837121055411</v>
      </c>
      <c r="V109">
        <f>IF('LF Projected Ratios'!W$55&gt;=0,$B109+(1-$B109)*'LF Projected Ratios'!W$55,$B109*(1+'LF Projected Ratios'!W$55))</f>
        <v>0.19696695747183512</v>
      </c>
      <c r="W109">
        <f>IF('LF Projected Ratios'!X$55&gt;=0,$B109+(1-$B109)*'LF Projected Ratios'!X$55,$B109*(1+'LF Projected Ratios'!X$55))</f>
        <v>0.19943364516679118</v>
      </c>
      <c r="X109">
        <f>IF('LF Projected Ratios'!Y$55&gt;=0,$B109+(1-$B109)*'LF Projected Ratios'!Y$55,$B109*(1+'LF Projected Ratios'!Y$55))</f>
        <v>0.20187872207721128</v>
      </c>
      <c r="Y109">
        <f>IF('LF Projected Ratios'!Z$55&gt;=0,$B109+(1-$B109)*'LF Projected Ratios'!Z$55,$B109*(1+'LF Projected Ratios'!Z$55))</f>
        <v>0.20430247096433335</v>
      </c>
      <c r="Z109">
        <f>IF('LF Projected Ratios'!AA$55&gt;=0,$B109+(1-$B109)*'LF Projected Ratios'!AA$55,$B109*(1+'LF Projected Ratios'!AA$55))</f>
        <v>0.20670516967785268</v>
      </c>
      <c r="AA109">
        <f>IF('LF Projected Ratios'!AB$55&gt;=0,$B109+(1-$B109)*'LF Projected Ratios'!AB$55,$B109*(1+'LF Projected Ratios'!AB$55))</f>
        <v>0.20908709126210226</v>
      </c>
      <c r="AB109">
        <f>IF('LF Projected Ratios'!AC$55&gt;=0,$B109+(1-$B109)*'LF Projected Ratios'!AC$55,$B109*(1+'LF Projected Ratios'!AC$55))</f>
        <v>0.21144850405948967</v>
      </c>
      <c r="AC109">
        <f>IF('LF Projected Ratios'!AD$55&gt;=0,$B109+(1-$B109)*'LF Projected Ratios'!AD$55,$B109*(1+'LF Projected Ratios'!AD$55))</f>
        <v>0.21378967181127567</v>
      </c>
      <c r="AD109">
        <f>IF('LF Projected Ratios'!AE$55&gt;=0,$B109+(1-$B109)*'LF Projected Ratios'!AE$55,$B109*(1+'LF Projected Ratios'!AE$55))</f>
        <v>0.21611085375576972</v>
      </c>
      <c r="AE109">
        <f>IF('LF Projected Ratios'!AF$55&gt;=0,$B109+(1-$B109)*'LF Projected Ratios'!AF$55,$B109*(1+'LF Projected Ratios'!AF$55))</f>
        <v>0.21841230472402229</v>
      </c>
      <c r="AF109">
        <f>IF('LF Projected Ratios'!AG$55&gt;=0,$B109+(1-$B109)*'LF Projected Ratios'!AG$55,$B109*(1+'LF Projected Ratios'!AG$55))</f>
        <v>0.22069427523308716</v>
      </c>
    </row>
    <row r="110" spans="1:32" x14ac:dyDescent="0.25">
      <c r="A110" t="s">
        <v>52</v>
      </c>
      <c r="B110">
        <f t="shared" si="0"/>
        <v>0.20655525467716601</v>
      </c>
      <c r="C110">
        <f>IF('LF Projected Ratios'!D$55&gt;=0,$B110+(1-$B110)*'LF Projected Ratios'!D$55,$B110*(1+'LF Projected Ratios'!D$55))</f>
        <v>0.20937915259231099</v>
      </c>
      <c r="D110">
        <f>IF('LF Projected Ratios'!E$55&gt;=0,$B110+(1-$B110)*'LF Projected Ratios'!E$55,$B110*(1+'LF Projected Ratios'!E$55))</f>
        <v>0.21200947572535972</v>
      </c>
      <c r="E110">
        <f>IF('LF Projected Ratios'!F$55&gt;=0,$B110+(1-$B110)*'LF Projected Ratios'!F$55,$B110*(1+'LF Projected Ratios'!F$55))</f>
        <v>0.21471974969864999</v>
      </c>
      <c r="F110">
        <f>IF('LF Projected Ratios'!G$55&gt;=0,$B110+(1-$B110)*'LF Projected Ratios'!G$55,$B110*(1+'LF Projected Ratios'!G$55))</f>
        <v>0.21737867723185494</v>
      </c>
      <c r="G110">
        <f>IF('LF Projected Ratios'!H$55&gt;=0,$B110+(1-$B110)*'LF Projected Ratios'!H$55,$B110*(1+'LF Projected Ratios'!H$55))</f>
        <v>0.2202013155597074</v>
      </c>
      <c r="H110">
        <f>IF('LF Projected Ratios'!I$55&gt;=0,$B110+(1-$B110)*'LF Projected Ratios'!I$55,$B110*(1+'LF Projected Ratios'!I$55))</f>
        <v>0.22290856347873148</v>
      </c>
      <c r="I110">
        <f>IF('LF Projected Ratios'!J$55&gt;=0,$B110+(1-$B110)*'LF Projected Ratios'!J$55,$B110*(1+'LF Projected Ratios'!J$55))</f>
        <v>0.22537851684619353</v>
      </c>
      <c r="J110">
        <f>IF('LF Projected Ratios'!K$55&gt;=0,$B110+(1-$B110)*'LF Projected Ratios'!K$55,$B110*(1+'LF Projected Ratios'!K$55))</f>
        <v>0.22777782755963072</v>
      </c>
      <c r="K110">
        <f>IF('LF Projected Ratios'!L$55&gt;=0,$B110+(1-$B110)*'LF Projected Ratios'!L$55,$B110*(1+'LF Projected Ratios'!L$55))</f>
        <v>0.23013371082433731</v>
      </c>
      <c r="L110">
        <f>IF('LF Projected Ratios'!M$55&gt;=0,$B110+(1-$B110)*'LF Projected Ratios'!M$55,$B110*(1+'LF Projected Ratios'!M$55))</f>
        <v>0.23290263905921285</v>
      </c>
      <c r="M110">
        <f>IF('LF Projected Ratios'!N$55&gt;=0,$B110+(1-$B110)*'LF Projected Ratios'!N$55,$B110*(1+'LF Projected Ratios'!N$55))</f>
        <v>0.23540070976020655</v>
      </c>
      <c r="N110">
        <f>IF('LF Projected Ratios'!O$55&gt;=0,$B110+(1-$B110)*'LF Projected Ratios'!O$55,$B110*(1+'LF Projected Ratios'!O$55))</f>
        <v>0.23787589209747459</v>
      </c>
      <c r="O110">
        <f>IF('LF Projected Ratios'!P$55&gt;=0,$B110+(1-$B110)*'LF Projected Ratios'!P$55,$B110*(1+'LF Projected Ratios'!P$55))</f>
        <v>0.24032849920555835</v>
      </c>
      <c r="P110">
        <f>IF('LF Projected Ratios'!Q$55&gt;=0,$B110+(1-$B110)*'LF Projected Ratios'!Q$55,$B110*(1+'LF Projected Ratios'!Q$55))</f>
        <v>0.24275883853295865</v>
      </c>
      <c r="Q110">
        <f>IF('LF Projected Ratios'!R$55&gt;=0,$B110+(1-$B110)*'LF Projected Ratios'!R$55,$B110*(1+'LF Projected Ratios'!R$55))</f>
        <v>0.24516721197061528</v>
      </c>
      <c r="R110">
        <f>IF('LF Projected Ratios'!S$55&gt;=0,$B110+(1-$B110)*'LF Projected Ratios'!S$55,$B110*(1+'LF Projected Ratios'!S$55))</f>
        <v>0.24755391597691664</v>
      </c>
      <c r="S110">
        <f>IF('LF Projected Ratios'!T$55&gt;=0,$B110+(1-$B110)*'LF Projected Ratios'!T$55,$B110*(1+'LF Projected Ratios'!T$55))</f>
        <v>0.24991924169935409</v>
      </c>
      <c r="T110">
        <f>IF('LF Projected Ratios'!U$55&gt;=0,$B110+(1-$B110)*'LF Projected Ratios'!U$55,$B110*(1+'LF Projected Ratios'!U$55))</f>
        <v>0.25226347509291663</v>
      </c>
      <c r="U110">
        <f>IF('LF Projected Ratios'!V$55&gt;=0,$B110+(1-$B110)*'LF Projected Ratios'!V$55,$B110*(1+'LF Projected Ratios'!V$55))</f>
        <v>0.25458689703533527</v>
      </c>
      <c r="V110">
        <f>IF('LF Projected Ratios'!W$55&gt;=0,$B110+(1-$B110)*'LF Projected Ratios'!W$55,$B110*(1+'LF Projected Ratios'!W$55))</f>
        <v>0.2568897834392726</v>
      </c>
      <c r="W110">
        <f>IF('LF Projected Ratios'!X$55&gt;=0,$B110+(1-$B110)*'LF Projected Ratios'!X$55,$B110*(1+'LF Projected Ratios'!X$55))</f>
        <v>0.25917240536154823</v>
      </c>
      <c r="X110">
        <f>IF('LF Projected Ratios'!Y$55&gt;=0,$B110+(1-$B110)*'LF Projected Ratios'!Y$55,$B110*(1+'LF Projected Ratios'!Y$55))</f>
        <v>0.26143502910949468</v>
      </c>
      <c r="Y110">
        <f>IF('LF Projected Ratios'!Z$55&gt;=0,$B110+(1-$B110)*'LF Projected Ratios'!Z$55,$B110*(1+'LF Projected Ratios'!Z$55))</f>
        <v>0.26367791634453014</v>
      </c>
      <c r="Z110">
        <f>IF('LF Projected Ratios'!AA$55&gt;=0,$B110+(1-$B110)*'LF Projected Ratios'!AA$55,$B110*(1+'LF Projected Ratios'!AA$55))</f>
        <v>0.26590132418303253</v>
      </c>
      <c r="AA110">
        <f>IF('LF Projected Ratios'!AB$55&gt;=0,$B110+(1-$B110)*'LF Projected Ratios'!AB$55,$B110*(1+'LF Projected Ratios'!AB$55))</f>
        <v>0.26810550529459654</v>
      </c>
      <c r="AB110">
        <f>IF('LF Projected Ratios'!AC$55&gt;=0,$B110+(1-$B110)*'LF Projected Ratios'!AC$55,$B110*(1+'LF Projected Ratios'!AC$55))</f>
        <v>0.27029070799775218</v>
      </c>
      <c r="AC110">
        <f>IF('LF Projected Ratios'!AD$55&gt;=0,$B110+(1-$B110)*'LF Projected Ratios'!AD$55,$B110*(1+'LF Projected Ratios'!AD$55))</f>
        <v>0.27245717635322297</v>
      </c>
      <c r="AD110">
        <f>IF('LF Projected Ratios'!AE$55&gt;=0,$B110+(1-$B110)*'LF Projected Ratios'!AE$55,$B110*(1+'LF Projected Ratios'!AE$55))</f>
        <v>0.27460515025479415</v>
      </c>
      <c r="AE110">
        <f>IF('LF Projected Ratios'!AF$55&gt;=0,$B110+(1-$B110)*'LF Projected Ratios'!AF$55,$B110*(1+'LF Projected Ratios'!AF$55))</f>
        <v>0.27673486551786453</v>
      </c>
      <c r="AF110">
        <f>IF('LF Projected Ratios'!AG$55&gt;=0,$B110+(1-$B110)*'LF Projected Ratios'!AG$55,$B110*(1+'LF Projected Ratios'!AG$55))</f>
        <v>0.27884655396574914</v>
      </c>
    </row>
    <row r="111" spans="1:32" x14ac:dyDescent="0.25">
      <c r="A111" t="s">
        <v>54</v>
      </c>
      <c r="B111">
        <f t="shared" si="0"/>
        <v>0.2098423834663794</v>
      </c>
      <c r="C111">
        <f>IF('LF Projected Ratios'!D$55&gt;=0,$B111+(1-$B111)*'LF Projected Ratios'!D$55,$B111*(1+'LF Projected Ratios'!D$55))</f>
        <v>0.21265458237388787</v>
      </c>
      <c r="D111">
        <f>IF('LF Projected Ratios'!E$55&gt;=0,$B111+(1-$B111)*'LF Projected Ratios'!E$55,$B111*(1+'LF Projected Ratios'!E$55))</f>
        <v>0.21527400845210506</v>
      </c>
      <c r="E111">
        <f>IF('LF Projected Ratios'!F$55&gt;=0,$B111+(1-$B111)*'LF Projected Ratios'!F$55,$B111*(1+'LF Projected Ratios'!F$55))</f>
        <v>0.21797305414559795</v>
      </c>
      <c r="F111">
        <f>IF('LF Projected Ratios'!G$55&gt;=0,$B111+(1-$B111)*'LF Projected Ratios'!G$55,$B111*(1+'LF Projected Ratios'!G$55))</f>
        <v>0.2206209661200077</v>
      </c>
      <c r="G111">
        <f>IF('LF Projected Ratios'!H$55&gt;=0,$B111+(1-$B111)*'LF Projected Ratios'!H$55,$B111*(1+'LF Projected Ratios'!H$55))</f>
        <v>0.22343191065851478</v>
      </c>
      <c r="H111">
        <f>IF('LF Projected Ratios'!I$55&gt;=0,$B111+(1-$B111)*'LF Projected Ratios'!I$55,$B111*(1+'LF Projected Ratios'!I$55))</f>
        <v>0.22612794283425414</v>
      </c>
      <c r="I111">
        <f>IF('LF Projected Ratios'!J$55&gt;=0,$B111+(1-$B111)*'LF Projected Ratios'!J$55,$B111*(1+'LF Projected Ratios'!J$55))</f>
        <v>0.22858766353602639</v>
      </c>
      <c r="J111">
        <f>IF('LF Projected Ratios'!K$55&gt;=0,$B111+(1-$B111)*'LF Projected Ratios'!K$55,$B111*(1+'LF Projected Ratios'!K$55))</f>
        <v>0.23097703424624735</v>
      </c>
      <c r="K111">
        <f>IF('LF Projected Ratios'!L$55&gt;=0,$B111+(1-$B111)*'LF Projected Ratios'!L$55,$B111*(1+'LF Projected Ratios'!L$55))</f>
        <v>0.23332315742148446</v>
      </c>
      <c r="L111">
        <f>IF('LF Projected Ratios'!M$55&gt;=0,$B111+(1-$B111)*'LF Projected Ratios'!M$55,$B111*(1+'LF Projected Ratios'!M$55))</f>
        <v>0.23608061438029473</v>
      </c>
      <c r="M111">
        <f>IF('LF Projected Ratios'!N$55&gt;=0,$B111+(1-$B111)*'LF Projected Ratios'!N$55,$B111*(1+'LF Projected Ratios'!N$55))</f>
        <v>0.23856833592948282</v>
      </c>
      <c r="N111">
        <f>IF('LF Projected Ratios'!O$55&gt;=0,$B111+(1-$B111)*'LF Projected Ratios'!O$55,$B111*(1+'LF Projected Ratios'!O$55))</f>
        <v>0.24103326393818247</v>
      </c>
      <c r="O111">
        <f>IF('LF Projected Ratios'!P$55&gt;=0,$B111+(1-$B111)*'LF Projected Ratios'!P$55,$B111*(1+'LF Projected Ratios'!P$55))</f>
        <v>0.24347571024366324</v>
      </c>
      <c r="P111">
        <f>IF('LF Projected Ratios'!Q$55&gt;=0,$B111+(1-$B111)*'LF Projected Ratios'!Q$55,$B111*(1+'LF Projected Ratios'!Q$55))</f>
        <v>0.24589598102071047</v>
      </c>
      <c r="Q111">
        <f>IF('LF Projected Ratios'!R$55&gt;=0,$B111+(1-$B111)*'LF Projected Ratios'!R$55,$B111*(1+'LF Projected Ratios'!R$55))</f>
        <v>0.24829437690957273</v>
      </c>
      <c r="R111">
        <f>IF('LF Projected Ratios'!S$55&gt;=0,$B111+(1-$B111)*'LF Projected Ratios'!S$55,$B111*(1+'LF Projected Ratios'!S$55))</f>
        <v>0.2506711931404535</v>
      </c>
      <c r="S111">
        <f>IF('LF Projected Ratios'!T$55&gt;=0,$B111+(1-$B111)*'LF Projected Ratios'!T$55,$B111*(1+'LF Projected Ratios'!T$55))</f>
        <v>0.25302671965466128</v>
      </c>
      <c r="T111">
        <f>IF('LF Projected Ratios'!U$55&gt;=0,$B111+(1-$B111)*'LF Projected Ratios'!U$55,$B111*(1+'LF Projected Ratios'!U$55))</f>
        <v>0.25536124122251447</v>
      </c>
      <c r="U111">
        <f>IF('LF Projected Ratios'!V$55&gt;=0,$B111+(1-$B111)*'LF Projected Ratios'!V$55,$B111*(1+'LF Projected Ratios'!V$55))</f>
        <v>0.25767503755810733</v>
      </c>
      <c r="V111">
        <f>IF('LF Projected Ratios'!W$55&gt;=0,$B111+(1-$B111)*'LF Projected Ratios'!W$55,$B111*(1+'LF Projected Ratios'!W$55))</f>
        <v>0.25996838343103573</v>
      </c>
      <c r="W111">
        <f>IF('LF Projected Ratios'!X$55&gt;=0,$B111+(1-$B111)*'LF Projected Ratios'!X$55,$B111*(1+'LF Projected Ratios'!X$55))</f>
        <v>0.26224154877516925</v>
      </c>
      <c r="X111">
        <f>IF('LF Projected Ratios'!Y$55&gt;=0,$B111+(1-$B111)*'LF Projected Ratios'!Y$55,$B111*(1+'LF Projected Ratios'!Y$55))</f>
        <v>0.264494798794567</v>
      </c>
      <c r="Y111">
        <f>IF('LF Projected Ratios'!Z$55&gt;=0,$B111+(1-$B111)*'LF Projected Ratios'!Z$55,$B111*(1+'LF Projected Ratios'!Z$55))</f>
        <v>0.26672839406662119</v>
      </c>
      <c r="Z111">
        <f>IF('LF Projected Ratios'!AA$55&gt;=0,$B111+(1-$B111)*'LF Projected Ratios'!AA$55,$B111*(1+'LF Projected Ratios'!AA$55))</f>
        <v>0.26894259064251302</v>
      </c>
      <c r="AA111">
        <f>IF('LF Projected Ratios'!AB$55&gt;=0,$B111+(1-$B111)*'LF Projected Ratios'!AB$55,$B111*(1+'LF Projected Ratios'!AB$55))</f>
        <v>0.27113764014506309</v>
      </c>
      <c r="AB111">
        <f>IF('LF Projected Ratios'!AC$55&gt;=0,$B111+(1-$B111)*'LF Projected Ratios'!AC$55,$B111*(1+'LF Projected Ratios'!AC$55))</f>
        <v>0.27331378986405297</v>
      </c>
      <c r="AC111">
        <f>IF('LF Projected Ratios'!AD$55&gt;=0,$B111+(1-$B111)*'LF Projected Ratios'!AD$55,$B111*(1+'LF Projected Ratios'!AD$55))</f>
        <v>0.27547128284909728</v>
      </c>
      <c r="AD111">
        <f>IF('LF Projected Ratios'!AE$55&gt;=0,$B111+(1-$B111)*'LF Projected Ratios'!AE$55,$B111*(1+'LF Projected Ratios'!AE$55))</f>
        <v>0.2776103580001355</v>
      </c>
      <c r="AE111">
        <f>IF('LF Projected Ratios'!AF$55&gt;=0,$B111+(1-$B111)*'LF Projected Ratios'!AF$55,$B111*(1+'LF Projected Ratios'!AF$55))</f>
        <v>0.27973125015561667</v>
      </c>
      <c r="AF111">
        <f>IF('LF Projected Ratios'!AG$55&gt;=0,$B111+(1-$B111)*'LF Projected Ratios'!AG$55,$B111*(1+'LF Projected Ratios'!AG$55))</f>
        <v>0.28183419017844491</v>
      </c>
    </row>
    <row r="112" spans="1:32" x14ac:dyDescent="0.25">
      <c r="A112" t="s">
        <v>56</v>
      </c>
      <c r="B112">
        <f t="shared" si="0"/>
        <v>0.2048718122255383</v>
      </c>
      <c r="C112">
        <f>IF('LF Projected Ratios'!D$55&gt;=0,$B112+(1-$B112)*'LF Projected Ratios'!D$55,$B112*(1+'LF Projected Ratios'!D$55))</f>
        <v>0.20770170157191706</v>
      </c>
      <c r="D112">
        <f>IF('LF Projected Ratios'!E$55&gt;=0,$B112+(1-$B112)*'LF Projected Ratios'!E$55,$B112*(1+'LF Projected Ratios'!E$55))</f>
        <v>0.21033760543084468</v>
      </c>
      <c r="E112">
        <f>IF('LF Projected Ratios'!F$55&gt;=0,$B112+(1-$B112)*'LF Projected Ratios'!F$55,$B112*(1+'LF Projected Ratios'!F$55))</f>
        <v>0.21305362976077799</v>
      </c>
      <c r="F112">
        <f>IF('LF Projected Ratios'!G$55&gt;=0,$B112+(1-$B112)*'LF Projected Ratios'!G$55,$B112*(1+'LF Projected Ratios'!G$55))</f>
        <v>0.21571819870948364</v>
      </c>
      <c r="G112">
        <f>IF('LF Projected Ratios'!H$55&gt;=0,$B112+(1-$B112)*'LF Projected Ratios'!H$55,$B112*(1+'LF Projected Ratios'!H$55))</f>
        <v>0.21854682579611825</v>
      </c>
      <c r="H112">
        <f>IF('LF Projected Ratios'!I$55&gt;=0,$B112+(1-$B112)*'LF Projected Ratios'!I$55,$B112*(1+'LF Projected Ratios'!I$55))</f>
        <v>0.2212598176514414</v>
      </c>
      <c r="I112">
        <f>IF('LF Projected Ratios'!J$55&gt;=0,$B112+(1-$B112)*'LF Projected Ratios'!J$55,$B112*(1+'LF Projected Ratios'!J$55))</f>
        <v>0.2237350114901232</v>
      </c>
      <c r="J112">
        <f>IF('LF Projected Ratios'!K$55&gt;=0,$B112+(1-$B112)*'LF Projected Ratios'!K$55,$B112*(1+'LF Projected Ratios'!K$55))</f>
        <v>0.22613941279308594</v>
      </c>
      <c r="K112">
        <f>IF('LF Projected Ratios'!L$55&gt;=0,$B112+(1-$B112)*'LF Projected Ratios'!L$55,$B112*(1+'LF Projected Ratios'!L$55))</f>
        <v>0.22850029450780718</v>
      </c>
      <c r="L112">
        <f>IF('LF Projected Ratios'!M$55&gt;=0,$B112+(1-$B112)*'LF Projected Ratios'!M$55,$B112*(1+'LF Projected Ratios'!M$55))</f>
        <v>0.23127509754538772</v>
      </c>
      <c r="M112">
        <f>IF('LF Projected Ratios'!N$55&gt;=0,$B112+(1-$B112)*'LF Projected Ratios'!N$55,$B112*(1+'LF Projected Ratios'!N$55))</f>
        <v>0.23377846837381944</v>
      </c>
      <c r="N112">
        <f>IF('LF Projected Ratios'!O$55&gt;=0,$B112+(1-$B112)*'LF Projected Ratios'!O$55,$B112*(1+'LF Projected Ratios'!O$55))</f>
        <v>0.23625890227655141</v>
      </c>
      <c r="O112">
        <f>IF('LF Projected Ratios'!P$55&gt;=0,$B112+(1-$B112)*'LF Projected Ratios'!P$55,$B112*(1+'LF Projected Ratios'!P$55))</f>
        <v>0.23871671305249892</v>
      </c>
      <c r="P112">
        <f>IF('LF Projected Ratios'!Q$55&gt;=0,$B112+(1-$B112)*'LF Projected Ratios'!Q$55,$B112*(1+'LF Projected Ratios'!Q$55))</f>
        <v>0.24115220880247273</v>
      </c>
      <c r="Q112">
        <f>IF('LF Projected Ratios'!R$55&gt;=0,$B112+(1-$B112)*'LF Projected Ratios'!R$55,$B112*(1+'LF Projected Ratios'!R$55))</f>
        <v>0.24356569205793108</v>
      </c>
      <c r="R112">
        <f>IF('LF Projected Ratios'!S$55&gt;=0,$B112+(1-$B112)*'LF Projected Ratios'!S$55,$B112*(1+'LF Projected Ratios'!S$55))</f>
        <v>0.24595745990625467</v>
      </c>
      <c r="S112">
        <f>IF('LF Projected Ratios'!T$55&gt;=0,$B112+(1-$B112)*'LF Projected Ratios'!T$55,$B112*(1+'LF Projected Ratios'!T$55))</f>
        <v>0.24832780411265906</v>
      </c>
      <c r="T112">
        <f>IF('LF Projected Ratios'!U$55&gt;=0,$B112+(1-$B112)*'LF Projected Ratios'!U$55,$B112*(1+'LF Projected Ratios'!U$55))</f>
        <v>0.25067701123884067</v>
      </c>
      <c r="U112">
        <f>IF('LF Projected Ratios'!V$55&gt;=0,$B112+(1-$B112)*'LF Projected Ratios'!V$55,$B112*(1+'LF Projected Ratios'!V$55))</f>
        <v>0.25300536275846547</v>
      </c>
      <c r="V112">
        <f>IF('LF Projected Ratios'!W$55&gt;=0,$B112+(1-$B112)*'LF Projected Ratios'!W$55,$B112*(1+'LF Projected Ratios'!W$55))</f>
        <v>0.25531313516959686</v>
      </c>
      <c r="W112">
        <f>IF('LF Projected Ratios'!X$55&gt;=0,$B112+(1-$B112)*'LF Projected Ratios'!X$55,$B112*(1+'LF Projected Ratios'!X$55))</f>
        <v>0.25760060010415231</v>
      </c>
      <c r="X112">
        <f>IF('LF Projected Ratios'!Y$55&gt;=0,$B112+(1-$B112)*'LF Projected Ratios'!Y$55,$B112*(1+'LF Projected Ratios'!Y$55))</f>
        <v>0.25986802443448559</v>
      </c>
      <c r="Y112">
        <f>IF('LF Projected Ratios'!Z$55&gt;=0,$B112+(1-$B112)*'LF Projected Ratios'!Z$55,$B112*(1+'LF Projected Ratios'!Z$55))</f>
        <v>0.26211567037717898</v>
      </c>
      <c r="Z112">
        <f>IF('LF Projected Ratios'!AA$55&gt;=0,$B112+(1-$B112)*'LF Projected Ratios'!AA$55,$B112*(1+'LF Projected Ratios'!AA$55))</f>
        <v>0.26434379559413101</v>
      </c>
      <c r="AA112">
        <f>IF('LF Projected Ratios'!AB$55&gt;=0,$B112+(1-$B112)*'LF Projected Ratios'!AB$55,$B112*(1+'LF Projected Ratios'!AB$55))</f>
        <v>0.26655265329102273</v>
      </c>
      <c r="AB112">
        <f>IF('LF Projected Ratios'!AC$55&gt;=0,$B112+(1-$B112)*'LF Projected Ratios'!AC$55,$B112*(1+'LF Projected Ratios'!AC$55))</f>
        <v>0.26874249231323849</v>
      </c>
      <c r="AC112">
        <f>IF('LF Projected Ratios'!AD$55&gt;=0,$B112+(1-$B112)*'LF Projected Ratios'!AD$55,$B112*(1+'LF Projected Ratios'!AD$55))</f>
        <v>0.27091355723932264</v>
      </c>
      <c r="AD112">
        <f>IF('LF Projected Ratios'!AE$55&gt;=0,$B112+(1-$B112)*'LF Projected Ratios'!AE$55,$B112*(1+'LF Projected Ratios'!AE$55))</f>
        <v>0.27306608847204039</v>
      </c>
      <c r="AE112">
        <f>IF('LF Projected Ratios'!AF$55&gt;=0,$B112+(1-$B112)*'LF Projected Ratios'!AF$55,$B112*(1+'LF Projected Ratios'!AF$55))</f>
        <v>0.27520032232711711</v>
      </c>
      <c r="AF112">
        <f>IF('LF Projected Ratios'!AG$55&gt;=0,$B112+(1-$B112)*'LF Projected Ratios'!AG$55,$B112*(1+'LF Projected Ratios'!AG$55))</f>
        <v>0.27731649111972489</v>
      </c>
    </row>
    <row r="113" spans="1:32" x14ac:dyDescent="0.25">
      <c r="A113" t="s">
        <v>58</v>
      </c>
      <c r="B113">
        <f t="shared" si="0"/>
        <v>0.22191452721456262</v>
      </c>
      <c r="C113">
        <f>IF('LF Projected Ratios'!D$55&gt;=0,$B113+(1-$B113)*'LF Projected Ratios'!D$55,$B113*(1+'LF Projected Ratios'!D$55))</f>
        <v>0.22468376093544307</v>
      </c>
      <c r="D113">
        <f>IF('LF Projected Ratios'!E$55&gt;=0,$B113+(1-$B113)*'LF Projected Ratios'!E$55,$B113*(1+'LF Projected Ratios'!E$55))</f>
        <v>0.22726316703854099</v>
      </c>
      <c r="E113">
        <f>IF('LF Projected Ratios'!F$55&gt;=0,$B113+(1-$B113)*'LF Projected Ratios'!F$55,$B113*(1+'LF Projected Ratios'!F$55))</f>
        <v>0.22992097631677572</v>
      </c>
      <c r="F113">
        <f>IF('LF Projected Ratios'!G$55&gt;=0,$B113+(1-$B113)*'LF Projected Ratios'!G$55,$B113*(1+'LF Projected Ratios'!G$55))</f>
        <v>0.23252843310437371</v>
      </c>
      <c r="G113">
        <f>IF('LF Projected Ratios'!H$55&gt;=0,$B113+(1-$B113)*'LF Projected Ratios'!H$55,$B113*(1+'LF Projected Ratios'!H$55))</f>
        <v>0.235296431620686</v>
      </c>
      <c r="H113">
        <f>IF('LF Projected Ratios'!I$55&gt;=0,$B113+(1-$B113)*'LF Projected Ratios'!I$55,$B113*(1+'LF Projected Ratios'!I$55))</f>
        <v>0.23795127342213265</v>
      </c>
      <c r="I113">
        <f>IF('LF Projected Ratios'!J$55&gt;=0,$B113+(1-$B113)*'LF Projected Ratios'!J$55,$B113*(1+'LF Projected Ratios'!J$55))</f>
        <v>0.2403734141509086</v>
      </c>
      <c r="J113">
        <f>IF('LF Projected Ratios'!K$55&gt;=0,$B113+(1-$B113)*'LF Projected Ratios'!K$55,$B113*(1+'LF Projected Ratios'!K$55))</f>
        <v>0.2427262797056037</v>
      </c>
      <c r="K113">
        <f>IF('LF Projected Ratios'!L$55&gt;=0,$B113+(1-$B113)*'LF Projected Ratios'!L$55,$B113*(1+'LF Projected Ratios'!L$55))</f>
        <v>0.24503655846748609</v>
      </c>
      <c r="L113">
        <f>IF('LF Projected Ratios'!M$55&gt;=0,$B113+(1-$B113)*'LF Projected Ratios'!M$55,$B113*(1+'LF Projected Ratios'!M$55))</f>
        <v>0.24775188659517505</v>
      </c>
      <c r="M113">
        <f>IF('LF Projected Ratios'!N$55&gt;=0,$B113+(1-$B113)*'LF Projected Ratios'!N$55,$B113*(1+'LF Projected Ratios'!N$55))</f>
        <v>0.25020160037032052</v>
      </c>
      <c r="N113">
        <f>IF('LF Projected Ratios'!O$55&gt;=0,$B113+(1-$B113)*'LF Projected Ratios'!O$55,$B113*(1+'LF Projected Ratios'!O$55))</f>
        <v>0.25262886884802627</v>
      </c>
      <c r="O113">
        <f>IF('LF Projected Ratios'!P$55&gt;=0,$B113+(1-$B113)*'LF Projected Ratios'!P$55,$B113*(1+'LF Projected Ratios'!P$55))</f>
        <v>0.25503399910126628</v>
      </c>
      <c r="P113">
        <f>IF('LF Projected Ratios'!Q$55&gt;=0,$B113+(1-$B113)*'LF Projected Ratios'!Q$55,$B113*(1+'LF Projected Ratios'!Q$55))</f>
        <v>0.25741729262704277</v>
      </c>
      <c r="Q113">
        <f>IF('LF Projected Ratios'!R$55&gt;=0,$B113+(1-$B113)*'LF Projected Ratios'!R$55,$B113*(1+'LF Projected Ratios'!R$55))</f>
        <v>0.25977904547237857</v>
      </c>
      <c r="R113">
        <f>IF('LF Projected Ratios'!S$55&gt;=0,$B113+(1-$B113)*'LF Projected Ratios'!S$55,$B113*(1+'LF Projected Ratios'!S$55))</f>
        <v>0.26211954835690687</v>
      </c>
      <c r="S113">
        <f>IF('LF Projected Ratios'!T$55&gt;=0,$B113+(1-$B113)*'LF Projected Ratios'!T$55,$B113*(1+'LF Projected Ratios'!T$55))</f>
        <v>0.26443908679217054</v>
      </c>
      <c r="T113">
        <f>IF('LF Projected Ratios'!U$55&gt;=0,$B113+(1-$B113)*'LF Projected Ratios'!U$55,$B113*(1+'LF Projected Ratios'!U$55))</f>
        <v>0.26673794119772509</v>
      </c>
      <c r="U113">
        <f>IF('LF Projected Ratios'!V$55&gt;=0,$B113+(1-$B113)*'LF Projected Ratios'!V$55,$B113*(1+'LF Projected Ratios'!V$55))</f>
        <v>0.26901638701415215</v>
      </c>
      <c r="V113">
        <f>IF('LF Projected Ratios'!W$55&gt;=0,$B113+(1-$B113)*'LF Projected Ratios'!W$55,$B113*(1+'LF Projected Ratios'!W$55))</f>
        <v>0.27127469481307737</v>
      </c>
      <c r="W113">
        <f>IF('LF Projected Ratios'!X$55&gt;=0,$B113+(1-$B113)*'LF Projected Ratios'!X$55,$B113*(1+'LF Projected Ratios'!X$55))</f>
        <v>0.2735131304042811</v>
      </c>
      <c r="X113">
        <f>IF('LF Projected Ratios'!Y$55&gt;=0,$B113+(1-$B113)*'LF Projected Ratios'!Y$55,$B113*(1+'LF Projected Ratios'!Y$55))</f>
        <v>0.27573195493999614</v>
      </c>
      <c r="Y113">
        <f>IF('LF Projected Ratios'!Z$55&gt;=0,$B113+(1-$B113)*'LF Projected Ratios'!Z$55,$B113*(1+'LF Projected Ratios'!Z$55))</f>
        <v>0.277931425016475</v>
      </c>
      <c r="Z113">
        <f>IF('LF Projected Ratios'!AA$55&gt;=0,$B113+(1-$B113)*'LF Projected Ratios'!AA$55,$B113*(1+'LF Projected Ratios'!AA$55))</f>
        <v>0.28011179277291165</v>
      </c>
      <c r="AA113">
        <f>IF('LF Projected Ratios'!AB$55&gt;=0,$B113+(1-$B113)*'LF Projected Ratios'!AB$55,$B113*(1+'LF Projected Ratios'!AB$55))</f>
        <v>0.28227330598779621</v>
      </c>
      <c r="AB113">
        <f>IF('LF Projected Ratios'!AC$55&gt;=0,$B113+(1-$B113)*'LF Projected Ratios'!AC$55,$B113*(1+'LF Projected Ratios'!AC$55))</f>
        <v>0.28441620817278079</v>
      </c>
      <c r="AC113">
        <f>IF('LF Projected Ratios'!AD$55&gt;=0,$B113+(1-$B113)*'LF Projected Ratios'!AD$55,$B113*(1+'LF Projected Ratios'!AD$55))</f>
        <v>0.28654073866413254</v>
      </c>
      <c r="AD113">
        <f>IF('LF Projected Ratios'!AE$55&gt;=0,$B113+(1-$B113)*'LF Projected Ratios'!AE$55,$B113*(1+'LF Projected Ratios'!AE$55))</f>
        <v>0.28864713271184256</v>
      </c>
      <c r="AE113">
        <f>IF('LF Projected Ratios'!AF$55&gt;=0,$B113+(1-$B113)*'LF Projected Ratios'!AF$55,$B113*(1+'LF Projected Ratios'!AF$55))</f>
        <v>0.29073562156646371</v>
      </c>
      <c r="AF113">
        <f>IF('LF Projected Ratios'!AG$55&gt;=0,$B113+(1-$B113)*'LF Projected Ratios'!AG$55,$B113*(1+'LF Projected Ratios'!AG$55))</f>
        <v>0.29280643256374284</v>
      </c>
    </row>
    <row r="114" spans="1:32" x14ac:dyDescent="0.25">
      <c r="A114" t="s">
        <v>60</v>
      </c>
      <c r="B114">
        <f t="shared" si="0"/>
        <v>0.14563412293197014</v>
      </c>
      <c r="C114">
        <f>IF('LF Projected Ratios'!D$55&gt;=0,$B114+(1-$B114)*'LF Projected Ratios'!D$55,$B114*(1+'LF Projected Ratios'!D$55))</f>
        <v>0.148674841309961</v>
      </c>
      <c r="D114">
        <f>IF('LF Projected Ratios'!E$55&gt;=0,$B114+(1-$B114)*'LF Projected Ratios'!E$55,$B114*(1+'LF Projected Ratios'!E$55))</f>
        <v>0.15150712212571604</v>
      </c>
      <c r="E114">
        <f>IF('LF Projected Ratios'!F$55&gt;=0,$B114+(1-$B114)*'LF Projected Ratios'!F$55,$B114*(1+'LF Projected Ratios'!F$55))</f>
        <v>0.15442549245198575</v>
      </c>
      <c r="F114">
        <f>IF('LF Projected Ratios'!G$55&gt;=0,$B114+(1-$B114)*'LF Projected Ratios'!G$55,$B114*(1+'LF Projected Ratios'!G$55))</f>
        <v>0.15728857392975479</v>
      </c>
      <c r="G114">
        <f>IF('LF Projected Ratios'!H$55&gt;=0,$B114+(1-$B114)*'LF Projected Ratios'!H$55,$B114*(1+'LF Projected Ratios'!H$55))</f>
        <v>0.16032793600863568</v>
      </c>
      <c r="H114">
        <f>IF('LF Projected Ratios'!I$55&gt;=0,$B114+(1-$B114)*'LF Projected Ratios'!I$55,$B114*(1+'LF Projected Ratios'!I$55))</f>
        <v>0.16324304793849856</v>
      </c>
      <c r="I114">
        <f>IF('LF Projected Ratios'!J$55&gt;=0,$B114+(1-$B114)*'LF Projected Ratios'!J$55,$B114*(1+'LF Projected Ratios'!J$55))</f>
        <v>0.16590264570828434</v>
      </c>
      <c r="J114">
        <f>IF('LF Projected Ratios'!K$55&gt;=0,$B114+(1-$B114)*'LF Projected Ratios'!K$55,$B114*(1+'LF Projected Ratios'!K$55))</f>
        <v>0.16848617684152087</v>
      </c>
      <c r="K114">
        <f>IF('LF Projected Ratios'!L$55&gt;=0,$B114+(1-$B114)*'LF Projected Ratios'!L$55,$B114*(1+'LF Projected Ratios'!L$55))</f>
        <v>0.17102294614220101</v>
      </c>
      <c r="L114">
        <f>IF('LF Projected Ratios'!M$55&gt;=0,$B114+(1-$B114)*'LF Projected Ratios'!M$55,$B114*(1+'LF Projected Ratios'!M$55))</f>
        <v>0.17400447423709731</v>
      </c>
      <c r="M114">
        <f>IF('LF Projected Ratios'!N$55&gt;=0,$B114+(1-$B114)*'LF Projected Ratios'!N$55,$B114*(1+'LF Projected Ratios'!N$55))</f>
        <v>0.17669434820502442</v>
      </c>
      <c r="N114">
        <f>IF('LF Projected Ratios'!O$55&gt;=0,$B114+(1-$B114)*'LF Projected Ratios'!O$55,$B114*(1+'LF Projected Ratios'!O$55))</f>
        <v>0.17935957642784522</v>
      </c>
      <c r="O114">
        <f>IF('LF Projected Ratios'!P$55&gt;=0,$B114+(1-$B114)*'LF Projected Ratios'!P$55,$B114*(1+'LF Projected Ratios'!P$55))</f>
        <v>0.1820004960827466</v>
      </c>
      <c r="P114">
        <f>IF('LF Projected Ratios'!Q$55&gt;=0,$B114+(1-$B114)*'LF Projected Ratios'!Q$55,$B114*(1+'LF Projected Ratios'!Q$55))</f>
        <v>0.18461743822429727</v>
      </c>
      <c r="Q114">
        <f>IF('LF Projected Ratios'!R$55&gt;=0,$B114+(1-$B114)*'LF Projected Ratios'!R$55,$B114*(1+'LF Projected Ratios'!R$55))</f>
        <v>0.18721072792279247</v>
      </c>
      <c r="R114">
        <f>IF('LF Projected Ratios'!S$55&gt;=0,$B114+(1-$B114)*'LF Projected Ratios'!S$55,$B114*(1+'LF Projected Ratios'!S$55))</f>
        <v>0.18978068439886162</v>
      </c>
      <c r="S114">
        <f>IF('LF Projected Ratios'!T$55&gt;=0,$B114+(1-$B114)*'LF Projected Ratios'!T$55,$B114*(1+'LF Projected Ratios'!T$55))</f>
        <v>0.19232762115446342</v>
      </c>
      <c r="T114">
        <f>IF('LF Projected Ratios'!U$55&gt;=0,$B114+(1-$B114)*'LF Projected Ratios'!U$55,$B114*(1+'LF Projected Ratios'!U$55))</f>
        <v>0.19485184610037104</v>
      </c>
      <c r="U114">
        <f>IF('LF Projected Ratios'!V$55&gt;=0,$B114+(1-$B114)*'LF Projected Ratios'!V$55,$B114*(1+'LF Projected Ratios'!V$55))</f>
        <v>0.19735366168026491</v>
      </c>
      <c r="V114">
        <f>IF('LF Projected Ratios'!W$55&gt;=0,$B114+(1-$B114)*'LF Projected Ratios'!W$55,$B114*(1+'LF Projected Ratios'!W$55))</f>
        <v>0.19983336499153642</v>
      </c>
      <c r="W114">
        <f>IF('LF Projected Ratios'!X$55&gt;=0,$B114+(1-$B114)*'LF Projected Ratios'!X$55,$B114*(1+'LF Projected Ratios'!X$55))</f>
        <v>0.20229124790289935</v>
      </c>
      <c r="X114">
        <f>IF('LF Projected Ratios'!Y$55&gt;=0,$B114+(1-$B114)*'LF Projected Ratios'!Y$55,$B114*(1+'LF Projected Ratios'!Y$55))</f>
        <v>0.20472759716891242</v>
      </c>
      <c r="Y114">
        <f>IF('LF Projected Ratios'!Z$55&gt;=0,$B114+(1-$B114)*'LF Projected Ratios'!Z$55,$B114*(1+'LF Projected Ratios'!Z$55))</f>
        <v>0.207142694541504</v>
      </c>
      <c r="Z114">
        <f>IF('LF Projected Ratios'!AA$55&gt;=0,$B114+(1-$B114)*'LF Projected Ratios'!AA$55,$B114*(1+'LF Projected Ratios'!AA$55))</f>
        <v>0.20953681687859138</v>
      </c>
      <c r="AA114">
        <f>IF('LF Projected Ratios'!AB$55&gt;=0,$B114+(1-$B114)*'LF Projected Ratios'!AB$55,$B114*(1+'LF Projected Ratios'!AB$55))</f>
        <v>0.21191023624988228</v>
      </c>
      <c r="AB114">
        <f>IF('LF Projected Ratios'!AC$55&gt;=0,$B114+(1-$B114)*'LF Projected Ratios'!AC$55,$B114*(1+'LF Projected Ratios'!AC$55))</f>
        <v>0.21426322003994239</v>
      </c>
      <c r="AC114">
        <f>IF('LF Projected Ratios'!AD$55&gt;=0,$B114+(1-$B114)*'LF Projected Ratios'!AD$55,$B114*(1+'LF Projected Ratios'!AD$55))</f>
        <v>0.21659603104861419</v>
      </c>
      <c r="AD114">
        <f>IF('LF Projected Ratios'!AE$55&gt;=0,$B114+(1-$B114)*'LF Projected Ratios'!AE$55,$B114*(1+'LF Projected Ratios'!AE$55))</f>
        <v>0.21890892758886216</v>
      </c>
      <c r="AE114">
        <f>IF('LF Projected Ratios'!AF$55&gt;=0,$B114+(1-$B114)*'LF Projected Ratios'!AF$55,$B114*(1+'LF Projected Ratios'!AF$55))</f>
        <v>0.22120216358212336</v>
      </c>
      <c r="AF114">
        <f>IF('LF Projected Ratios'!AG$55&gt;=0,$B114+(1-$B114)*'LF Projected Ratios'!AG$55,$B114*(1+'LF Projected Ratios'!AG$55))</f>
        <v>0.2234759886512368</v>
      </c>
    </row>
    <row r="115" spans="1:32" x14ac:dyDescent="0.25">
      <c r="A115" t="s">
        <v>62</v>
      </c>
      <c r="B115">
        <f t="shared" si="0"/>
        <v>0.1825740176127077</v>
      </c>
      <c r="C115">
        <f>IF('LF Projected Ratios'!D$55&gt;=0,$B115+(1-$B115)*'LF Projected Ratios'!D$55,$B115*(1+'LF Projected Ratios'!D$55))</f>
        <v>0.18548326559885397</v>
      </c>
      <c r="D115">
        <f>IF('LF Projected Ratios'!E$55&gt;=0,$B115+(1-$B115)*'LF Projected Ratios'!E$55,$B115*(1+'LF Projected Ratios'!E$55))</f>
        <v>0.18819308815890329</v>
      </c>
      <c r="E115">
        <f>IF('LF Projected Ratios'!F$55&gt;=0,$B115+(1-$B115)*'LF Projected Ratios'!F$55,$B115*(1+'LF Projected Ratios'!F$55))</f>
        <v>0.19098527800982237</v>
      </c>
      <c r="F115">
        <f>IF('LF Projected Ratios'!G$55&gt;=0,$B115+(1-$B115)*'LF Projected Ratios'!G$55,$B115*(1+'LF Projected Ratios'!G$55))</f>
        <v>0.19372456951529746</v>
      </c>
      <c r="G115">
        <f>IF('LF Projected Ratios'!H$55&gt;=0,$B115+(1-$B115)*'LF Projected Ratios'!H$55,$B115*(1+'LF Projected Ratios'!H$55))</f>
        <v>0.19663251984412602</v>
      </c>
      <c r="H115">
        <f>IF('LF Projected Ratios'!I$55&gt;=0,$B115+(1-$B115)*'LF Projected Ratios'!I$55,$B115*(1+'LF Projected Ratios'!I$55))</f>
        <v>0.19942159218069283</v>
      </c>
      <c r="I115">
        <f>IF('LF Projected Ratios'!J$55&gt;=0,$B115+(1-$B115)*'LF Projected Ratios'!J$55,$B115*(1+'LF Projected Ratios'!J$55))</f>
        <v>0.2019661979263985</v>
      </c>
      <c r="J115">
        <f>IF('LF Projected Ratios'!K$55&gt;=0,$B115+(1-$B115)*'LF Projected Ratios'!K$55,$B115*(1+'LF Projected Ratios'!K$55))</f>
        <v>0.20443802589998444</v>
      </c>
      <c r="K115">
        <f>IF('LF Projected Ratios'!L$55&gt;=0,$B115+(1-$B115)*'LF Projected Ratios'!L$55,$B115*(1+'LF Projected Ratios'!L$55))</f>
        <v>0.20686511386470341</v>
      </c>
      <c r="L115">
        <f>IF('LF Projected Ratios'!M$55&gt;=0,$B115+(1-$B115)*'LF Projected Ratios'!M$55,$B115*(1+'LF Projected Ratios'!M$55))</f>
        <v>0.20971773075566552</v>
      </c>
      <c r="M115">
        <f>IF('LF Projected Ratios'!N$55&gt;=0,$B115+(1-$B115)*'LF Projected Ratios'!N$55,$B115*(1+'LF Projected Ratios'!N$55))</f>
        <v>0.21229130365897067</v>
      </c>
      <c r="N115">
        <f>IF('LF Projected Ratios'!O$55&gt;=0,$B115+(1-$B115)*'LF Projected Ratios'!O$55,$B115*(1+'LF Projected Ratios'!O$55))</f>
        <v>0.21484129641594049</v>
      </c>
      <c r="O115">
        <f>IF('LF Projected Ratios'!P$55&gt;=0,$B115+(1-$B115)*'LF Projected Ratios'!P$55,$B115*(1+'LF Projected Ratios'!P$55))</f>
        <v>0.21736803162535914</v>
      </c>
      <c r="P115">
        <f>IF('LF Projected Ratios'!Q$55&gt;=0,$B115+(1-$B115)*'LF Projected Ratios'!Q$55,$B115*(1+'LF Projected Ratios'!Q$55))</f>
        <v>0.21987182602811411</v>
      </c>
      <c r="Q115">
        <f>IF('LF Projected Ratios'!R$55&gt;=0,$B115+(1-$B115)*'LF Projected Ratios'!R$55,$B115*(1+'LF Projected Ratios'!R$55))</f>
        <v>0.22235299063955904</v>
      </c>
      <c r="R115">
        <f>IF('LF Projected Ratios'!S$55&gt;=0,$B115+(1-$B115)*'LF Projected Ratios'!S$55,$B115*(1+'LF Projected Ratios'!S$55))</f>
        <v>0.22481183087830153</v>
      </c>
      <c r="S115">
        <f>IF('LF Projected Ratios'!T$55&gt;=0,$B115+(1-$B115)*'LF Projected Ratios'!T$55,$B115*(1+'LF Projected Ratios'!T$55))</f>
        <v>0.22724864669153458</v>
      </c>
      <c r="T115">
        <f>IF('LF Projected Ratios'!U$55&gt;=0,$B115+(1-$B115)*'LF Projected Ratios'!U$55,$B115*(1+'LF Projected Ratios'!U$55))</f>
        <v>0.2296637326770096</v>
      </c>
      <c r="U115">
        <f>IF('LF Projected Ratios'!V$55&gt;=0,$B115+(1-$B115)*'LF Projected Ratios'!V$55,$B115*(1+'LF Projected Ratios'!V$55))</f>
        <v>0.23205737820176378</v>
      </c>
      <c r="V115">
        <f>IF('LF Projected Ratios'!W$55&gt;=0,$B115+(1-$B115)*'LF Projected Ratios'!W$55,$B115*(1+'LF Projected Ratios'!W$55))</f>
        <v>0.23442986751770087</v>
      </c>
      <c r="W115">
        <f>IF('LF Projected Ratios'!X$55&gt;=0,$B115+(1-$B115)*'LF Projected Ratios'!X$55,$B115*(1+'LF Projected Ratios'!X$55))</f>
        <v>0.23678147987411735</v>
      </c>
      <c r="X115">
        <f>IF('LF Projected Ratios'!Y$55&gt;=0,$B115+(1-$B115)*'LF Projected Ratios'!Y$55,$B115*(1+'LF Projected Ratios'!Y$55))</f>
        <v>0.23911248962727338</v>
      </c>
      <c r="Y115">
        <f>IF('LF Projected Ratios'!Z$55&gt;=0,$B115+(1-$B115)*'LF Projected Ratios'!Z$55,$B115*(1+'LF Projected Ratios'!Z$55))</f>
        <v>0.24142316634709568</v>
      </c>
      <c r="Z115">
        <f>IF('LF Projected Ratios'!AA$55&gt;=0,$B115+(1-$B115)*'LF Projected Ratios'!AA$55,$B115*(1+'LF Projected Ratios'!AA$55))</f>
        <v>0.2437137749211003</v>
      </c>
      <c r="AA115">
        <f>IF('LF Projected Ratios'!AB$55&gt;=0,$B115+(1-$B115)*'LF Projected Ratios'!AB$55,$B115*(1+'LF Projected Ratios'!AB$55))</f>
        <v>0.24598457565561982</v>
      </c>
      <c r="AB115">
        <f>IF('LF Projected Ratios'!AC$55&gt;=0,$B115+(1-$B115)*'LF Projected Ratios'!AC$55,$B115*(1+'LF Projected Ratios'!AC$55))</f>
        <v>0.24823582437441444</v>
      </c>
      <c r="AC115">
        <f>IF('LF Projected Ratios'!AD$55&gt;=0,$B115+(1-$B115)*'LF Projected Ratios'!AD$55,$B115*(1+'LF Projected Ratios'!AD$55))</f>
        <v>0.25046777251474917</v>
      </c>
      <c r="AD115">
        <f>IF('LF Projected Ratios'!AE$55&gt;=0,$B115+(1-$B115)*'LF Projected Ratios'!AE$55,$B115*(1+'LF Projected Ratios'!AE$55))</f>
        <v>0.25268066722100846</v>
      </c>
      <c r="AE115">
        <f>IF('LF Projected Ratios'!AF$55&gt;=0,$B115+(1-$B115)*'LF Projected Ratios'!AF$55,$B115*(1+'LF Projected Ratios'!AF$55))</f>
        <v>0.25487475143592397</v>
      </c>
      <c r="AF115">
        <f>IF('LF Projected Ratios'!AG$55&gt;=0,$B115+(1-$B115)*'LF Projected Ratios'!AG$55,$B115*(1+'LF Projected Ratios'!AG$55))</f>
        <v>0.25705026398948644</v>
      </c>
    </row>
    <row r="116" spans="1:32" x14ac:dyDescent="0.25">
      <c r="A116" t="s">
        <v>64</v>
      </c>
      <c r="B116">
        <f t="shared" si="0"/>
        <v>0.21601465846930307</v>
      </c>
      <c r="C116">
        <f>IF('LF Projected Ratios'!D$55&gt;=0,$B116+(1-$B116)*'LF Projected Ratios'!D$55,$B116*(1+'LF Projected Ratios'!D$55))</f>
        <v>0.21880489003174411</v>
      </c>
      <c r="D116">
        <f>IF('LF Projected Ratios'!E$55&gt;=0,$B116+(1-$B116)*'LF Projected Ratios'!E$55,$B116*(1+'LF Projected Ratios'!E$55))</f>
        <v>0.22140385459979384</v>
      </c>
      <c r="E116">
        <f>IF('LF Projected Ratios'!F$55&gt;=0,$B116+(1-$B116)*'LF Projected Ratios'!F$55,$B116*(1+'LF Projected Ratios'!F$55))</f>
        <v>0.22408181683864792</v>
      </c>
      <c r="F116">
        <f>IF('LF Projected Ratios'!G$55&gt;=0,$B116+(1-$B116)*'LF Projected Ratios'!G$55,$B116*(1+'LF Projected Ratios'!G$55))</f>
        <v>0.2267090447867981</v>
      </c>
      <c r="G116">
        <f>IF('LF Projected Ratios'!H$55&gt;=0,$B116+(1-$B116)*'LF Projected Ratios'!H$55,$B116*(1+'LF Projected Ratios'!H$55))</f>
        <v>0.22949803177867575</v>
      </c>
      <c r="H116">
        <f>IF('LF Projected Ratios'!I$55&gt;=0,$B116+(1-$B116)*'LF Projected Ratios'!I$55,$B116*(1+'LF Projected Ratios'!I$55))</f>
        <v>0.232173004039713</v>
      </c>
      <c r="I116">
        <f>IF('LF Projected Ratios'!J$55&gt;=0,$B116+(1-$B116)*'LF Projected Ratios'!J$55,$B116*(1+'LF Projected Ratios'!J$55))</f>
        <v>0.23461351076153492</v>
      </c>
      <c r="J116">
        <f>IF('LF Projected Ratios'!K$55&gt;=0,$B116+(1-$B116)*'LF Projected Ratios'!K$55,$B116*(1+'LF Projected Ratios'!K$55))</f>
        <v>0.23698421702709466</v>
      </c>
      <c r="K116">
        <f>IF('LF Projected Ratios'!L$55&gt;=0,$B116+(1-$B116)*'LF Projected Ratios'!L$55,$B116*(1+'LF Projected Ratios'!L$55))</f>
        <v>0.23931201358353407</v>
      </c>
      <c r="L116">
        <f>IF('LF Projected Ratios'!M$55&gt;=0,$B116+(1-$B116)*'LF Projected Ratios'!M$55,$B116*(1+'LF Projected Ratios'!M$55))</f>
        <v>0.24204793081115356</v>
      </c>
      <c r="M116">
        <f>IF('LF Projected Ratios'!N$55&gt;=0,$B116+(1-$B116)*'LF Projected Ratios'!N$55,$B116*(1+'LF Projected Ratios'!N$55))</f>
        <v>0.24451621965323234</v>
      </c>
      <c r="N116">
        <f>IF('LF Projected Ratios'!O$55&gt;=0,$B116+(1-$B116)*'LF Projected Ratios'!O$55,$B116*(1+'LF Projected Ratios'!O$55))</f>
        <v>0.24696189300537519</v>
      </c>
      <c r="O116">
        <f>IF('LF Projected Ratios'!P$55&gt;=0,$B116+(1-$B116)*'LF Projected Ratios'!P$55,$B116*(1+'LF Projected Ratios'!P$55))</f>
        <v>0.24938526026895108</v>
      </c>
      <c r="P116">
        <f>IF('LF Projected Ratios'!Q$55&gt;=0,$B116+(1-$B116)*'LF Projected Ratios'!Q$55,$B116*(1+'LF Projected Ratios'!Q$55))</f>
        <v>0.25178662522707701</v>
      </c>
      <c r="Q116">
        <f>IF('LF Projected Ratios'!R$55&gt;=0,$B116+(1-$B116)*'LF Projected Ratios'!R$55,$B116*(1+'LF Projected Ratios'!R$55))</f>
        <v>0.25416628617156589</v>
      </c>
      <c r="R116">
        <f>IF('LF Projected Ratios'!S$55&gt;=0,$B116+(1-$B116)*'LF Projected Ratios'!S$55,$B116*(1+'LF Projected Ratios'!S$55))</f>
        <v>0.25652453602644587</v>
      </c>
      <c r="S116">
        <f>IF('LF Projected Ratios'!T$55&gt;=0,$B116+(1-$B116)*'LF Projected Ratios'!T$55,$B116*(1+'LF Projected Ratios'!T$55))</f>
        <v>0.25886166246816422</v>
      </c>
      <c r="T116">
        <f>IF('LF Projected Ratios'!U$55&gt;=0,$B116+(1-$B116)*'LF Projected Ratios'!U$55,$B116*(1+'LF Projected Ratios'!U$55))</f>
        <v>0.26117794804257055</v>
      </c>
      <c r="U116">
        <f>IF('LF Projected Ratios'!V$55&gt;=0,$B116+(1-$B116)*'LF Projected Ratios'!V$55,$B116*(1+'LF Projected Ratios'!V$55))</f>
        <v>0.26347367027878732</v>
      </c>
      <c r="V116">
        <f>IF('LF Projected Ratios'!W$55&gt;=0,$B116+(1-$B116)*'LF Projected Ratios'!W$55,$B116*(1+'LF Projected Ratios'!W$55))</f>
        <v>0.26574910180006189</v>
      </c>
      <c r="W116">
        <f>IF('LF Projected Ratios'!X$55&gt;=0,$B116+(1-$B116)*'LF Projected Ratios'!X$55,$B116*(1+'LF Projected Ratios'!X$55))</f>
        <v>0.26800451043168949</v>
      </c>
      <c r="X116">
        <f>IF('LF Projected Ratios'!Y$55&gt;=0,$B116+(1-$B116)*'LF Projected Ratios'!Y$55,$B116*(1+'LF Projected Ratios'!Y$55))</f>
        <v>0.27024015930610168</v>
      </c>
      <c r="Y116">
        <f>IF('LF Projected Ratios'!Z$55&gt;=0,$B116+(1-$B116)*'LF Projected Ratios'!Z$55,$B116*(1+'LF Projected Ratios'!Z$55))</f>
        <v>0.27245630696520384</v>
      </c>
      <c r="Z116">
        <f>IF('LF Projected Ratios'!AA$55&gt;=0,$B116+(1-$B116)*'LF Projected Ratios'!AA$55,$B116*(1+'LF Projected Ratios'!AA$55))</f>
        <v>0.27465320746004684</v>
      </c>
      <c r="AA116">
        <f>IF('LF Projected Ratios'!AB$55&gt;=0,$B116+(1-$B116)*'LF Projected Ratios'!AB$55,$B116*(1+'LF Projected Ratios'!AB$55))</f>
        <v>0.2768311104479127</v>
      </c>
      <c r="AB116">
        <f>IF('LF Projected Ratios'!AC$55&gt;=0,$B116+(1-$B116)*'LF Projected Ratios'!AC$55,$B116*(1+'LF Projected Ratios'!AC$55))</f>
        <v>0.27899026128689169</v>
      </c>
      <c r="AC116">
        <f>IF('LF Projected Ratios'!AD$55&gt;=0,$B116+(1-$B116)*'LF Projected Ratios'!AD$55,$B116*(1+'LF Projected Ratios'!AD$55))</f>
        <v>0.28113090112802908</v>
      </c>
      <c r="AD116">
        <f>IF('LF Projected Ratios'!AE$55&gt;=0,$B116+(1-$B116)*'LF Projected Ratios'!AE$55,$B116*(1+'LF Projected Ratios'!AE$55))</f>
        <v>0.28325326700511</v>
      </c>
      <c r="AE116">
        <f>IF('LF Projected Ratios'!AF$55&gt;=0,$B116+(1-$B116)*'LF Projected Ratios'!AF$55,$B116*(1+'LF Projected Ratios'!AF$55))</f>
        <v>0.28535759192215515</v>
      </c>
      <c r="AF116">
        <f>IF('LF Projected Ratios'!AG$55&gt;=0,$B116+(1-$B116)*'LF Projected Ratios'!AG$55,$B116*(1+'LF Projected Ratios'!AG$55))</f>
        <v>0.28744410493869499</v>
      </c>
    </row>
    <row r="117" spans="1:32" x14ac:dyDescent="0.25">
      <c r="A117" t="s">
        <v>66</v>
      </c>
      <c r="B117">
        <f t="shared" si="0"/>
        <v>0.15435540470061709</v>
      </c>
      <c r="C117">
        <f>IF('LF Projected Ratios'!D$55&gt;=0,$B117+(1-$B117)*'LF Projected Ratios'!D$55,$B117*(1+'LF Projected Ratios'!D$55))</f>
        <v>0.15736508372829522</v>
      </c>
      <c r="D117">
        <f>IF('LF Projected Ratios'!E$55&gt;=0,$B117+(1-$B117)*'LF Projected Ratios'!E$55,$B117*(1+'LF Projected Ratios'!E$55))</f>
        <v>0.16016845290361009</v>
      </c>
      <c r="E117">
        <f>IF('LF Projected Ratios'!F$55&gt;=0,$B117+(1-$B117)*'LF Projected Ratios'!F$55,$B117*(1+'LF Projected Ratios'!F$55))</f>
        <v>0.1630570327962918</v>
      </c>
      <c r="F117">
        <f>IF('LF Projected Ratios'!G$55&gt;=0,$B117+(1-$B117)*'LF Projected Ratios'!G$55,$B117*(1+'LF Projected Ratios'!G$55))</f>
        <v>0.16589088822353093</v>
      </c>
      <c r="G117">
        <f>IF('LF Projected Ratios'!H$55&gt;=0,$B117+(1-$B117)*'LF Projected Ratios'!H$55,$B117*(1+'LF Projected Ratios'!H$55))</f>
        <v>0.16889922479706529</v>
      </c>
      <c r="H117">
        <f>IF('LF Projected Ratios'!I$55&gt;=0,$B117+(1-$B117)*'LF Projected Ratios'!I$55,$B117*(1+'LF Projected Ratios'!I$55))</f>
        <v>0.17178457955472612</v>
      </c>
      <c r="I117">
        <f>IF('LF Projected Ratios'!J$55&gt;=0,$B117+(1-$B117)*'LF Projected Ratios'!J$55,$B117*(1+'LF Projected Ratios'!J$55))</f>
        <v>0.1744170284154038</v>
      </c>
      <c r="J117">
        <f>IF('LF Projected Ratios'!K$55&gt;=0,$B117+(1-$B117)*'LF Projected Ratios'!K$55,$B117*(1+'LF Projected Ratios'!K$55))</f>
        <v>0.17697418712018106</v>
      </c>
      <c r="K117">
        <f>IF('LF Projected Ratios'!L$55&gt;=0,$B117+(1-$B117)*'LF Projected Ratios'!L$55,$B117*(1+'LF Projected Ratios'!L$55))</f>
        <v>0.17948506133253064</v>
      </c>
      <c r="L117">
        <f>IF('LF Projected Ratios'!M$55&gt;=0,$B117+(1-$B117)*'LF Projected Ratios'!M$55,$B117*(1+'LF Projected Ratios'!M$55))</f>
        <v>0.18243615428562804</v>
      </c>
      <c r="M117">
        <f>IF('LF Projected Ratios'!N$55&gt;=0,$B117+(1-$B117)*'LF Projected Ratios'!N$55,$B117*(1+'LF Projected Ratios'!N$55))</f>
        <v>0.18509857028803228</v>
      </c>
      <c r="N117">
        <f>IF('LF Projected Ratios'!O$55&gt;=0,$B117+(1-$B117)*'LF Projected Ratios'!O$55,$B117*(1+'LF Projected Ratios'!O$55))</f>
        <v>0.18773659212664129</v>
      </c>
      <c r="O117">
        <f>IF('LF Projected Ratios'!P$55&gt;=0,$B117+(1-$B117)*'LF Projected Ratios'!P$55,$B117*(1+'LF Projected Ratios'!P$55))</f>
        <v>0.19035055353677074</v>
      </c>
      <c r="P117">
        <f>IF('LF Projected Ratios'!Q$55&gt;=0,$B117+(1-$B117)*'LF Projected Ratios'!Q$55,$B117*(1+'LF Projected Ratios'!Q$55))</f>
        <v>0.19294078219361741</v>
      </c>
      <c r="Q117">
        <f>IF('LF Projected Ratios'!R$55&gt;=0,$B117+(1-$B117)*'LF Projected Ratios'!R$55,$B117*(1+'LF Projected Ratios'!R$55))</f>
        <v>0.19550759984919122</v>
      </c>
      <c r="R117">
        <f>IF('LF Projected Ratios'!S$55&gt;=0,$B117+(1-$B117)*'LF Projected Ratios'!S$55,$B117*(1+'LF Projected Ratios'!S$55))</f>
        <v>0.19805132246554927</v>
      </c>
      <c r="S117">
        <f>IF('LF Projected Ratios'!T$55&gt;=0,$B117+(1-$B117)*'LF Projected Ratios'!T$55,$B117*(1+'LF Projected Ratios'!T$55))</f>
        <v>0.20057226034445347</v>
      </c>
      <c r="T117">
        <f>IF('LF Projected Ratios'!U$55&gt;=0,$B117+(1-$B117)*'LF Projected Ratios'!U$55,$B117*(1+'LF Projected Ratios'!U$55))</f>
        <v>0.20307071825355449</v>
      </c>
      <c r="U117">
        <f>IF('LF Projected Ratios'!V$55&gt;=0,$B117+(1-$B117)*'LF Projected Ratios'!V$55,$B117*(1+'LF Projected Ratios'!V$55))</f>
        <v>0.20554699554921782</v>
      </c>
      <c r="V117">
        <f>IF('LF Projected Ratios'!W$55&gt;=0,$B117+(1-$B117)*'LF Projected Ratios'!W$55,$B117*(1+'LF Projected Ratios'!W$55))</f>
        <v>0.20800138629609424</v>
      </c>
      <c r="W117">
        <f>IF('LF Projected Ratios'!X$55&gt;=0,$B117+(1-$B117)*'LF Projected Ratios'!X$55,$B117*(1+'LF Projected Ratios'!X$55))</f>
        <v>0.21043417938353079</v>
      </c>
      <c r="X117">
        <f>IF('LF Projected Ratios'!Y$55&gt;=0,$B117+(1-$B117)*'LF Projected Ratios'!Y$55,$B117*(1+'LF Projected Ratios'!Y$55))</f>
        <v>0.21284565863892424</v>
      </c>
      <c r="Y117">
        <f>IF('LF Projected Ratios'!Z$55&gt;=0,$B117+(1-$B117)*'LF Projected Ratios'!Z$55,$B117*(1+'LF Projected Ratios'!Z$55))</f>
        <v>0.2152361029381073</v>
      </c>
      <c r="Z117">
        <f>IF('LF Projected Ratios'!AA$55&gt;=0,$B117+(1-$B117)*'LF Projected Ratios'!AA$55,$B117*(1+'LF Projected Ratios'!AA$55))</f>
        <v>0.21760578631285923</v>
      </c>
      <c r="AA117">
        <f>IF('LF Projected Ratios'!AB$55&gt;=0,$B117+(1-$B117)*'LF Projected Ratios'!AB$55,$B117*(1+'LF Projected Ratios'!AB$55))</f>
        <v>0.2199549780556273</v>
      </c>
      <c r="AB117">
        <f>IF('LF Projected Ratios'!AC$55&gt;=0,$B117+(1-$B117)*'LF Projected Ratios'!AC$55,$B117*(1+'LF Projected Ratios'!AC$55))</f>
        <v>0.22228394282154215</v>
      </c>
      <c r="AC117">
        <f>IF('LF Projected Ratios'!AD$55&gt;=0,$B117+(1-$B117)*'LF Projected Ratios'!AD$55,$B117*(1+'LF Projected Ratios'!AD$55))</f>
        <v>0.22459294072781169</v>
      </c>
      <c r="AD117">
        <f>IF('LF Projected Ratios'!AE$55&gt;=0,$B117+(1-$B117)*'LF Projected Ratios'!AE$55,$B117*(1+'LF Projected Ratios'!AE$55))</f>
        <v>0.22688222745056735</v>
      </c>
      <c r="AE117">
        <f>IF('LF Projected Ratios'!AF$55&gt;=0,$B117+(1-$B117)*'LF Projected Ratios'!AF$55,$B117*(1+'LF Projected Ratios'!AF$55))</f>
        <v>0.22915205431924149</v>
      </c>
      <c r="AF117">
        <f>IF('LF Projected Ratios'!AG$55&gt;=0,$B117+(1-$B117)*'LF Projected Ratios'!AG$55,$B117*(1+'LF Projected Ratios'!AG$55))</f>
        <v>0.23140266840854801</v>
      </c>
    </row>
    <row r="118" spans="1:32" x14ac:dyDescent="0.25">
      <c r="A118" t="s">
        <v>68</v>
      </c>
      <c r="B118">
        <f t="shared" si="0"/>
        <v>0.14782748660248174</v>
      </c>
      <c r="C118">
        <f>IF('LF Projected Ratios'!D$55&gt;=0,$B118+(1-$B118)*'LF Projected Ratios'!D$55,$B118*(1+'LF Projected Ratios'!D$55))</f>
        <v>0.15086039872158336</v>
      </c>
      <c r="D118">
        <f>IF('LF Projected Ratios'!E$55&gt;=0,$B118+(1-$B118)*'LF Projected Ratios'!E$55,$B118*(1+'LF Projected Ratios'!E$55))</f>
        <v>0.15368540838804193</v>
      </c>
      <c r="E118">
        <f>IF('LF Projected Ratios'!F$55&gt;=0,$B118+(1-$B118)*'LF Projected Ratios'!F$55,$B118*(1+'LF Projected Ratios'!F$55))</f>
        <v>0.15659628655243749</v>
      </c>
      <c r="F118">
        <f>IF('LF Projected Ratios'!G$55&gt;=0,$B118+(1-$B118)*'LF Projected Ratios'!G$55,$B118*(1+'LF Projected Ratios'!G$55))</f>
        <v>0.15945201780816745</v>
      </c>
      <c r="G118">
        <f>IF('LF Projected Ratios'!H$55&gt;=0,$B118+(1-$B118)*'LF Projected Ratios'!H$55,$B118*(1+'LF Projected Ratios'!H$55))</f>
        <v>0.16248357711010666</v>
      </c>
      <c r="H118">
        <f>IF('LF Projected Ratios'!I$55&gt;=0,$B118+(1-$B118)*'LF Projected Ratios'!I$55,$B118*(1+'LF Projected Ratios'!I$55))</f>
        <v>0.16539120524318637</v>
      </c>
      <c r="I118">
        <f>IF('LF Projected Ratios'!J$55&gt;=0,$B118+(1-$B118)*'LF Projected Ratios'!J$55,$B118*(1+'LF Projected Ratios'!J$55))</f>
        <v>0.16804397518278488</v>
      </c>
      <c r="J118">
        <f>IF('LF Projected Ratios'!K$55&gt;=0,$B118+(1-$B118)*'LF Projected Ratios'!K$55,$B118*(1+'LF Projected Ratios'!K$55))</f>
        <v>0.17062087376727225</v>
      </c>
      <c r="K118">
        <f>IF('LF Projected Ratios'!L$55&gt;=0,$B118+(1-$B118)*'LF Projected Ratios'!L$55,$B118*(1+'LF Projected Ratios'!L$55))</f>
        <v>0.17315113056812775</v>
      </c>
      <c r="L118">
        <f>IF('LF Projected Ratios'!M$55&gt;=0,$B118+(1-$B118)*'LF Projected Ratios'!M$55,$B118*(1+'LF Projected Ratios'!M$55))</f>
        <v>0.17612500435989528</v>
      </c>
      <c r="M118">
        <f>IF('LF Projected Ratios'!N$55&gt;=0,$B118+(1-$B118)*'LF Projected Ratios'!N$55,$B118*(1+'LF Projected Ratios'!N$55))</f>
        <v>0.17880797277131802</v>
      </c>
      <c r="N118">
        <f>IF('LF Projected Ratios'!O$55&gt;=0,$B118+(1-$B118)*'LF Projected Ratios'!O$55,$B118*(1+'LF Projected Ratios'!O$55))</f>
        <v>0.18146635870921798</v>
      </c>
      <c r="O118">
        <f>IF('LF Projected Ratios'!P$55&gt;=0,$B118+(1-$B118)*'LF Projected Ratios'!P$55,$B118*(1+'LF Projected Ratios'!P$55))</f>
        <v>0.18410049848516669</v>
      </c>
      <c r="P118">
        <f>IF('LF Projected Ratios'!Q$55&gt;=0,$B118+(1-$B118)*'LF Projected Ratios'!Q$55,$B118*(1+'LF Projected Ratios'!Q$55))</f>
        <v>0.18671072230383584</v>
      </c>
      <c r="Q118">
        <f>IF('LF Projected Ratios'!R$55&gt;=0,$B118+(1-$B118)*'LF Projected Ratios'!R$55,$B118*(1+'LF Projected Ratios'!R$55))</f>
        <v>0.18929735440098661</v>
      </c>
      <c r="R118">
        <f>IF('LF Projected Ratios'!S$55&gt;=0,$B118+(1-$B118)*'LF Projected Ratios'!S$55,$B118*(1+'LF Projected Ratios'!S$55))</f>
        <v>0.19186071317773196</v>
      </c>
      <c r="S118">
        <f>IF('LF Projected Ratios'!T$55&gt;=0,$B118+(1-$B118)*'LF Projected Ratios'!T$55,$B118*(1+'LF Projected Ratios'!T$55))</f>
        <v>0.19440111133119531</v>
      </c>
      <c r="T118">
        <f>IF('LF Projected Ratios'!U$55&gt;=0,$B118+(1-$B118)*'LF Projected Ratios'!U$55,$B118*(1+'LF Projected Ratios'!U$55))</f>
        <v>0.19691885598166842</v>
      </c>
      <c r="U118">
        <f>IF('LF Projected Ratios'!V$55&gt;=0,$B118+(1-$B118)*'LF Projected Ratios'!V$55,$B118*(1+'LF Projected Ratios'!V$55))</f>
        <v>0.19941424879638575</v>
      </c>
      <c r="V118">
        <f>IF('LF Projected Ratios'!W$55&gt;=0,$B118+(1-$B118)*'LF Projected Ratios'!W$55,$B118*(1+'LF Projected Ratios'!W$55))</f>
        <v>0.20188758611001786</v>
      </c>
      <c r="W118">
        <f>IF('LF Projected Ratios'!X$55&gt;=0,$B118+(1-$B118)*'LF Projected Ratios'!X$55,$B118*(1+'LF Projected Ratios'!X$55))</f>
        <v>0.20433915904198105</v>
      </c>
      <c r="X118">
        <f>IF('LF Projected Ratios'!Y$55&gt;=0,$B118+(1-$B118)*'LF Projected Ratios'!Y$55,$B118*(1+'LF Projected Ratios'!Y$55))</f>
        <v>0.20676925361066573</v>
      </c>
      <c r="Y118">
        <f>IF('LF Projected Ratios'!Z$55&gt;=0,$B118+(1-$B118)*'LF Projected Ratios'!Z$55,$B118*(1+'LF Projected Ratios'!Z$55))</f>
        <v>0.20917815084467503</v>
      </c>
      <c r="Z118">
        <f>IF('LF Projected Ratios'!AA$55&gt;=0,$B118+(1-$B118)*'LF Projected Ratios'!AA$55,$B118*(1+'LF Projected Ratios'!AA$55))</f>
        <v>0.21156612689116505</v>
      </c>
      <c r="AA118">
        <f>IF('LF Projected Ratios'!AB$55&gt;=0,$B118+(1-$B118)*'LF Projected Ratios'!AB$55,$B118*(1+'LF Projected Ratios'!AB$55))</f>
        <v>0.21393345312137485</v>
      </c>
      <c r="AB118">
        <f>IF('LF Projected Ratios'!AC$55&gt;=0,$B118+(1-$B118)*'LF Projected Ratios'!AC$55,$B118*(1+'LF Projected Ratios'!AC$55))</f>
        <v>0.21628039623342926</v>
      </c>
      <c r="AC118">
        <f>IF('LF Projected Ratios'!AD$55&gt;=0,$B118+(1-$B118)*'LF Projected Ratios'!AD$55,$B118*(1+'LF Projected Ratios'!AD$55))</f>
        <v>0.21860721835250008</v>
      </c>
      <c r="AD118">
        <f>IF('LF Projected Ratios'!AE$55&gt;=0,$B118+(1-$B118)*'LF Projected Ratios'!AE$55,$B118*(1+'LF Projected Ratios'!AE$55))</f>
        <v>0.22091417712840006</v>
      </c>
      <c r="AE118">
        <f>IF('LF Projected Ratios'!AF$55&gt;=0,$B118+(1-$B118)*'LF Projected Ratios'!AF$55,$B118*(1+'LF Projected Ratios'!AF$55))</f>
        <v>0.22320152583068842</v>
      </c>
      <c r="AF118">
        <f>IF('LF Projected Ratios'!AG$55&gt;=0,$B118+(1-$B118)*'LF Projected Ratios'!AG$55,$B118*(1+'LF Projected Ratios'!AG$55))</f>
        <v>0.22546951344136218</v>
      </c>
    </row>
    <row r="119" spans="1:32" x14ac:dyDescent="0.25">
      <c r="A119" t="s">
        <v>70</v>
      </c>
      <c r="B119">
        <f t="shared" si="0"/>
        <v>0.20797489245301026</v>
      </c>
      <c r="C119">
        <f>IF('LF Projected Ratios'!D$55&gt;=0,$B119+(1-$B119)*'LF Projected Ratios'!D$55,$B119*(1+'LF Projected Ratios'!D$55))</f>
        <v>0.21079373782709412</v>
      </c>
      <c r="D119">
        <f>IF('LF Projected Ratios'!E$55&gt;=0,$B119+(1-$B119)*'LF Projected Ratios'!E$55,$B119*(1+'LF Projected Ratios'!E$55))</f>
        <v>0.2134193547646524</v>
      </c>
      <c r="E119">
        <f>IF('LF Projected Ratios'!F$55&gt;=0,$B119+(1-$B119)*'LF Projected Ratios'!F$55,$B119*(1+'LF Projected Ratios'!F$55))</f>
        <v>0.21612477949376022</v>
      </c>
      <c r="F119">
        <f>IF('LF Projected Ratios'!G$55&gt;=0,$B119+(1-$B119)*'LF Projected Ratios'!G$55,$B119*(1+'LF Projected Ratios'!G$55))</f>
        <v>0.21877894965224987</v>
      </c>
      <c r="G119">
        <f>IF('LF Projected Ratios'!H$55&gt;=0,$B119+(1-$B119)*'LF Projected Ratios'!H$55,$B119*(1+'LF Projected Ratios'!H$55))</f>
        <v>0.22159653769270504</v>
      </c>
      <c r="H119">
        <f>IF('LF Projected Ratios'!I$55&gt;=0,$B119+(1-$B119)*'LF Projected Ratios'!I$55,$B119*(1+'LF Projected Ratios'!I$55))</f>
        <v>0.2242989417817875</v>
      </c>
      <c r="I119">
        <f>IF('LF Projected Ratios'!J$55&gt;=0,$B119+(1-$B119)*'LF Projected Ratios'!J$55,$B119*(1+'LF Projected Ratios'!J$55))</f>
        <v>0.22676447588864485</v>
      </c>
      <c r="J119">
        <f>IF('LF Projected Ratios'!K$55&gt;=0,$B119+(1-$B119)*'LF Projected Ratios'!K$55,$B119*(1+'LF Projected Ratios'!K$55))</f>
        <v>0.22915949373588704</v>
      </c>
      <c r="K119">
        <f>IF('LF Projected Ratios'!L$55&gt;=0,$B119+(1-$B119)*'LF Projected Ratios'!L$55,$B119*(1+'LF Projected Ratios'!L$55))</f>
        <v>0.23151116183514225</v>
      </c>
      <c r="L119">
        <f>IF('LF Projected Ratios'!M$55&gt;=0,$B119+(1-$B119)*'LF Projected Ratios'!M$55,$B119*(1+'LF Projected Ratios'!M$55))</f>
        <v>0.23427513588115459</v>
      </c>
      <c r="M119">
        <f>IF('LF Projected Ratios'!N$55&gt;=0,$B119+(1-$B119)*'LF Projected Ratios'!N$55,$B119*(1+'LF Projected Ratios'!N$55))</f>
        <v>0.23676873701378232</v>
      </c>
      <c r="N119">
        <f>IF('LF Projected Ratios'!O$55&gt;=0,$B119+(1-$B119)*'LF Projected Ratios'!O$55,$B119*(1+'LF Projected Ratios'!O$55))</f>
        <v>0.23923949073473044</v>
      </c>
      <c r="O119">
        <f>IF('LF Projected Ratios'!P$55&gt;=0,$B119+(1-$B119)*'LF Projected Ratios'!P$55,$B119*(1+'LF Projected Ratios'!P$55))</f>
        <v>0.24168770961827751</v>
      </c>
      <c r="P119">
        <f>IF('LF Projected Ratios'!Q$55&gt;=0,$B119+(1-$B119)*'LF Projected Ratios'!Q$55,$B119*(1+'LF Projected Ratios'!Q$55))</f>
        <v>0.24411370056283496</v>
      </c>
      <c r="Q119">
        <f>IF('LF Projected Ratios'!R$55&gt;=0,$B119+(1-$B119)*'LF Projected Ratios'!R$55,$B119*(1+'LF Projected Ratios'!R$55))</f>
        <v>0.24651776491919691</v>
      </c>
      <c r="R119">
        <f>IF('LF Projected Ratios'!S$55&gt;=0,$B119+(1-$B119)*'LF Projected Ratios'!S$55,$B119*(1+'LF Projected Ratios'!S$55))</f>
        <v>0.24890019861532597</v>
      </c>
      <c r="S119">
        <f>IF('LF Projected Ratios'!T$55&gt;=0,$B119+(1-$B119)*'LF Projected Ratios'!T$55,$B119*(1+'LF Projected Ratios'!T$55))</f>
        <v>0.25126129227779004</v>
      </c>
      <c r="T119">
        <f>IF('LF Projected Ratios'!U$55&gt;=0,$B119+(1-$B119)*'LF Projected Ratios'!U$55,$B119*(1+'LF Projected Ratios'!U$55))</f>
        <v>0.25360133134994522</v>
      </c>
      <c r="U119">
        <f>IF('LF Projected Ratios'!V$55&gt;=0,$B119+(1-$B119)*'LF Projected Ratios'!V$55,$B119*(1+'LF Projected Ratios'!V$55))</f>
        <v>0.25592059620697366</v>
      </c>
      <c r="V119">
        <f>IF('LF Projected Ratios'!W$55&gt;=0,$B119+(1-$B119)*'LF Projected Ratios'!W$55,$B119*(1+'LF Projected Ratios'!W$55))</f>
        <v>0.25821936226787295</v>
      </c>
      <c r="W119">
        <f>IF('LF Projected Ratios'!X$55&gt;=0,$B119+(1-$B119)*'LF Projected Ratios'!X$55,$B119*(1+'LF Projected Ratios'!X$55))</f>
        <v>0.26049790010448548</v>
      </c>
      <c r="X119">
        <f>IF('LF Projected Ratios'!Y$55&gt;=0,$B119+(1-$B119)*'LF Projected Ratios'!Y$55,$B119*(1+'LF Projected Ratios'!Y$55))</f>
        <v>0.26275647554766457</v>
      </c>
      <c r="Y119">
        <f>IF('LF Projected Ratios'!Z$55&gt;=0,$B119+(1-$B119)*'LF Projected Ratios'!Z$55,$B119*(1+'LF Projected Ratios'!Z$55))</f>
        <v>0.26499534979066175</v>
      </c>
      <c r="Z119">
        <f>IF('LF Projected Ratios'!AA$55&gt;=0,$B119+(1-$B119)*'LF Projected Ratios'!AA$55,$B119*(1+'LF Projected Ratios'!AA$55))</f>
        <v>0.26721477948982009</v>
      </c>
      <c r="AA119">
        <f>IF('LF Projected Ratios'!AB$55&gt;=0,$B119+(1-$B119)*'LF Projected Ratios'!AB$55,$B119*(1+'LF Projected Ratios'!AB$55))</f>
        <v>0.26941501686265601</v>
      </c>
      <c r="AB119">
        <f>IF('LF Projected Ratios'!AC$55&gt;=0,$B119+(1-$B119)*'LF Projected Ratios'!AC$55,$B119*(1+'LF Projected Ratios'!AC$55))</f>
        <v>0.27159630978340576</v>
      </c>
      <c r="AC119">
        <f>IF('LF Projected Ratios'!AD$55&gt;=0,$B119+(1-$B119)*'LF Projected Ratios'!AD$55,$B119*(1+'LF Projected Ratios'!AD$55))</f>
        <v>0.27375890187611757</v>
      </c>
      <c r="AD119">
        <f>IF('LF Projected Ratios'!AE$55&gt;=0,$B119+(1-$B119)*'LF Projected Ratios'!AE$55,$B119*(1+'LF Projected Ratios'!AE$55))</f>
        <v>0.27590303260535676</v>
      </c>
      <c r="AE119">
        <f>IF('LF Projected Ratios'!AF$55&gt;=0,$B119+(1-$B119)*'LF Projected Ratios'!AF$55,$B119*(1+'LF Projected Ratios'!AF$55))</f>
        <v>0.27802893736459927</v>
      </c>
      <c r="AF119">
        <f>IF('LF Projected Ratios'!AG$55&gt;=0,$B119+(1-$B119)*'LF Projected Ratios'!AG$55,$B119*(1+'LF Projected Ratios'!AG$55))</f>
        <v>0.28013684756238005</v>
      </c>
    </row>
    <row r="120" spans="1:32" x14ac:dyDescent="0.25">
      <c r="A120" t="s">
        <v>72</v>
      </c>
      <c r="B120">
        <f t="shared" si="0"/>
        <v>0.20414507882517152</v>
      </c>
      <c r="C120">
        <f>IF('LF Projected Ratios'!D$55&gt;=0,$B120+(1-$B120)*'LF Projected Ratios'!D$55,$B120*(1+'LF Projected Ratios'!D$55))</f>
        <v>0.20697755464142897</v>
      </c>
      <c r="D120">
        <f>IF('LF Projected Ratios'!E$55&gt;=0,$B120+(1-$B120)*'LF Projected Ratios'!E$55,$B120*(1+'LF Projected Ratios'!E$55))</f>
        <v>0.20961586767085746</v>
      </c>
      <c r="E120">
        <f>IF('LF Projected Ratios'!F$55&gt;=0,$B120+(1-$B120)*'LF Projected Ratios'!F$55,$B120*(1+'LF Projected Ratios'!F$55))</f>
        <v>0.2123343744000154</v>
      </c>
      <c r="F120">
        <f>IF('LF Projected Ratios'!G$55&gt;=0,$B120+(1-$B120)*'LF Projected Ratios'!G$55,$B120*(1+'LF Projected Ratios'!G$55))</f>
        <v>0.21500137871861782</v>
      </c>
      <c r="G120">
        <f>IF('LF Projected Ratios'!H$55&gt;=0,$B120+(1-$B120)*'LF Projected Ratios'!H$55,$B120*(1+'LF Projected Ratios'!H$55))</f>
        <v>0.21783259112144754</v>
      </c>
      <c r="H120">
        <f>IF('LF Projected Ratios'!I$55&gt;=0,$B120+(1-$B120)*'LF Projected Ratios'!I$55,$B120*(1+'LF Projected Ratios'!I$55))</f>
        <v>0.22054806260436596</v>
      </c>
      <c r="I120">
        <f>IF('LF Projected Ratios'!J$55&gt;=0,$B120+(1-$B120)*'LF Projected Ratios'!J$55,$B120*(1+'LF Projected Ratios'!J$55))</f>
        <v>0.223025518727372</v>
      </c>
      <c r="J120">
        <f>IF('LF Projected Ratios'!K$55&gt;=0,$B120+(1-$B120)*'LF Projected Ratios'!K$55,$B120*(1+'LF Projected Ratios'!K$55))</f>
        <v>0.22543211761150669</v>
      </c>
      <c r="K120">
        <f>IF('LF Projected Ratios'!L$55&gt;=0,$B120+(1-$B120)*'LF Projected Ratios'!L$55,$B120*(1+'LF Projected Ratios'!L$55))</f>
        <v>0.22779515713124954</v>
      </c>
      <c r="L120">
        <f>IF('LF Projected Ratios'!M$55&gt;=0,$B120+(1-$B120)*'LF Projected Ratios'!M$55,$B120*(1+'LF Projected Ratios'!M$55))</f>
        <v>0.23057249629077603</v>
      </c>
      <c r="M120">
        <f>IF('LF Projected Ratios'!N$55&gt;=0,$B120+(1-$B120)*'LF Projected Ratios'!N$55,$B120*(1+'LF Projected Ratios'!N$55))</f>
        <v>0.23307815515681288</v>
      </c>
      <c r="N120">
        <f>IF('LF Projected Ratios'!O$55&gt;=0,$B120+(1-$B120)*'LF Projected Ratios'!O$55,$B120*(1+'LF Projected Ratios'!O$55))</f>
        <v>0.23556085613319691</v>
      </c>
      <c r="O120">
        <f>IF('LF Projected Ratios'!P$55&gt;=0,$B120+(1-$B120)*'LF Projected Ratios'!P$55,$B120*(1+'LF Projected Ratios'!P$55))</f>
        <v>0.23802091330565023</v>
      </c>
      <c r="P120">
        <f>IF('LF Projected Ratios'!Q$55&gt;=0,$B120+(1-$B120)*'LF Projected Ratios'!Q$55,$B120*(1+'LF Projected Ratios'!Q$55))</f>
        <v>0.24045863505658233</v>
      </c>
      <c r="Q120">
        <f>IF('LF Projected Ratios'!R$55&gt;=0,$B120+(1-$B120)*'LF Projected Ratios'!R$55,$B120*(1+'LF Projected Ratios'!R$55))</f>
        <v>0.24287432419395999</v>
      </c>
      <c r="R120">
        <f>IF('LF Projected Ratios'!S$55&gt;=0,$B120+(1-$B120)*'LF Projected Ratios'!S$55,$B120*(1+'LF Projected Ratios'!S$55))</f>
        <v>0.24526827807669668</v>
      </c>
      <c r="S120">
        <f>IF('LF Projected Ratios'!T$55&gt;=0,$B120+(1-$B120)*'LF Projected Ratios'!T$55,$B120*(1+'LF Projected Ratios'!T$55))</f>
        <v>0.2476407887366763</v>
      </c>
      <c r="T120">
        <f>IF('LF Projected Ratios'!U$55&gt;=0,$B120+(1-$B120)*'LF Projected Ratios'!U$55,$B120*(1+'LF Projected Ratios'!U$55))</f>
        <v>0.24999214299750769</v>
      </c>
      <c r="U120">
        <f>IF('LF Projected Ratios'!V$55&gt;=0,$B120+(1-$B120)*'LF Projected Ratios'!V$55,$B120*(1+'LF Projected Ratios'!V$55))</f>
        <v>0.25232262259011884</v>
      </c>
      <c r="V120">
        <f>IF('LF Projected Ratios'!W$55&gt;=0,$B120+(1-$B120)*'LF Projected Ratios'!W$55,$B120*(1+'LF Projected Ratios'!W$55))</f>
        <v>0.25463250426528761</v>
      </c>
      <c r="W120">
        <f>IF('LF Projected Ratios'!X$55&gt;=0,$B120+(1-$B120)*'LF Projected Ratios'!X$55,$B120*(1+'LF Projected Ratios'!X$55))</f>
        <v>0.25692205990319844</v>
      </c>
      <c r="X120">
        <f>IF('LF Projected Ratios'!Y$55&gt;=0,$B120+(1-$B120)*'LF Projected Ratios'!Y$55,$B120*(1+'LF Projected Ratios'!Y$55))</f>
        <v>0.25919155662012172</v>
      </c>
      <c r="Y120">
        <f>IF('LF Projected Ratios'!Z$55&gt;=0,$B120+(1-$B120)*'LF Projected Ratios'!Z$55,$B120*(1+'LF Projected Ratios'!Z$55))</f>
        <v>0.26144125687230108</v>
      </c>
      <c r="Z120">
        <f>IF('LF Projected Ratios'!AA$55&gt;=0,$B120+(1-$B120)*'LF Projected Ratios'!AA$55,$B120*(1+'LF Projected Ratios'!AA$55))</f>
        <v>0.26367141855713377</v>
      </c>
      <c r="AA120">
        <f>IF('LF Projected Ratios'!AB$55&gt;=0,$B120+(1-$B120)*'LF Projected Ratios'!AB$55,$B120*(1+'LF Projected Ratios'!AB$55))</f>
        <v>0.26588229511172623</v>
      </c>
      <c r="AB120">
        <f>IF('LF Projected Ratios'!AC$55&gt;=0,$B120+(1-$B120)*'LF Projected Ratios'!AC$55,$B120*(1+'LF Projected Ratios'!AC$55))</f>
        <v>0.26807413560890331</v>
      </c>
      <c r="AC120">
        <f>IF('LF Projected Ratios'!AD$55&gt;=0,$B120+(1-$B120)*'LF Projected Ratios'!AD$55,$B120*(1+'LF Projected Ratios'!AD$55))</f>
        <v>0.27024718485074989</v>
      </c>
      <c r="AD120">
        <f>IF('LF Projected Ratios'!AE$55&gt;=0,$B120+(1-$B120)*'LF Projected Ratios'!AE$55,$B120*(1+'LF Projected Ratios'!AE$55))</f>
        <v>0.27240168345975513</v>
      </c>
      <c r="AE120">
        <f>IF('LF Projected Ratios'!AF$55&gt;=0,$B120+(1-$B120)*'LF Projected Ratios'!AF$55,$B120*(1+'LF Projected Ratios'!AF$55))</f>
        <v>0.27453786796763291</v>
      </c>
      <c r="AF120">
        <f>IF('LF Projected Ratios'!AG$55&gt;=0,$B120+(1-$B120)*'LF Projected Ratios'!AG$55,$B120*(1+'LF Projected Ratios'!AG$55))</f>
        <v>0.27665597090188732</v>
      </c>
    </row>
    <row r="121" spans="1:32" x14ac:dyDescent="0.25">
      <c r="A121" t="s">
        <v>74</v>
      </c>
      <c r="B121">
        <f t="shared" si="0"/>
        <v>0.2304096814641971</v>
      </c>
      <c r="C121">
        <f>IF('LF Projected Ratios'!D$55&gt;=0,$B121+(1-$B121)*'LF Projected Ratios'!D$55,$B121*(1+'LF Projected Ratios'!D$55))</f>
        <v>0.23314868063060379</v>
      </c>
      <c r="D121">
        <f>IF('LF Projected Ratios'!E$55&gt;=0,$B121+(1-$B121)*'LF Projected Ratios'!E$55,$B121*(1+'LF Projected Ratios'!E$55))</f>
        <v>0.23569992472132045</v>
      </c>
      <c r="E121">
        <f>IF('LF Projected Ratios'!F$55&gt;=0,$B121+(1-$B121)*'LF Projected Ratios'!F$55,$B121*(1+'LF Projected Ratios'!F$55))</f>
        <v>0.23832871597958896</v>
      </c>
      <c r="F121">
        <f>IF('LF Projected Ratios'!G$55&gt;=0,$B121+(1-$B121)*'LF Projected Ratios'!G$55,$B121*(1+'LF Projected Ratios'!G$55))</f>
        <v>0.24090770449681737</v>
      </c>
      <c r="G121">
        <f>IF('LF Projected Ratios'!H$55&gt;=0,$B121+(1-$B121)*'LF Projected Ratios'!H$55,$B121*(1+'LF Projected Ratios'!H$55))</f>
        <v>0.24364548194464647</v>
      </c>
      <c r="H121">
        <f>IF('LF Projected Ratios'!I$55&gt;=0,$B121+(1-$B121)*'LF Projected Ratios'!I$55,$B121*(1+'LF Projected Ratios'!I$55))</f>
        <v>0.24627133812510352</v>
      </c>
      <c r="I121">
        <f>IF('LF Projected Ratios'!J$55&gt;=0,$B121+(1-$B121)*'LF Projected Ratios'!J$55,$B121*(1+'LF Projected Ratios'!J$55))</f>
        <v>0.24866703386830274</v>
      </c>
      <c r="J121">
        <f>IF('LF Projected Ratios'!K$55&gt;=0,$B121+(1-$B121)*'LF Projected Ratios'!K$55,$B121*(1+'LF Projected Ratios'!K$55))</f>
        <v>0.25099421078529044</v>
      </c>
      <c r="K121">
        <f>IF('LF Projected Ratios'!L$55&gt;=0,$B121+(1-$B121)*'LF Projected Ratios'!L$55,$B121*(1+'LF Projected Ratios'!L$55))</f>
        <v>0.25327926587300298</v>
      </c>
      <c r="L121">
        <f>IF('LF Projected Ratios'!M$55&gt;=0,$B121+(1-$B121)*'LF Projected Ratios'!M$55,$B121*(1+'LF Projected Ratios'!M$55))</f>
        <v>0.25596494798866637</v>
      </c>
      <c r="M121">
        <f>IF('LF Projected Ratios'!N$55&gt;=0,$B121+(1-$B121)*'LF Projected Ratios'!N$55,$B121*(1+'LF Projected Ratios'!N$55))</f>
        <v>0.25838791573511039</v>
      </c>
      <c r="N121">
        <f>IF('LF Projected Ratios'!O$55&gt;=0,$B121+(1-$B121)*'LF Projected Ratios'!O$55,$B121*(1+'LF Projected Ratios'!O$55))</f>
        <v>0.26078868324236415</v>
      </c>
      <c r="O121">
        <f>IF('LF Projected Ratios'!P$55&gt;=0,$B121+(1-$B121)*'LF Projected Ratios'!P$55,$B121*(1+'LF Projected Ratios'!P$55))</f>
        <v>0.26316755423077226</v>
      </c>
      <c r="P121">
        <f>IF('LF Projected Ratios'!Q$55&gt;=0,$B121+(1-$B121)*'LF Projected Ratios'!Q$55,$B121*(1+'LF Projected Ratios'!Q$55))</f>
        <v>0.26552482690558604</v>
      </c>
      <c r="Q121">
        <f>IF('LF Projected Ratios'!R$55&gt;=0,$B121+(1-$B121)*'LF Projected Ratios'!R$55,$B121*(1+'LF Projected Ratios'!R$55))</f>
        <v>0.26786079408158037</v>
      </c>
      <c r="R121">
        <f>IF('LF Projected Ratios'!S$55&gt;=0,$B121+(1-$B121)*'LF Projected Ratios'!S$55,$B121*(1+'LF Projected Ratios'!S$55))</f>
        <v>0.27017574330430516</v>
      </c>
      <c r="S121">
        <f>IF('LF Projected Ratios'!T$55&gt;=0,$B121+(1-$B121)*'LF Projected Ratios'!T$55,$B121*(1+'LF Projected Ratios'!T$55))</f>
        <v>0.27246995696808196</v>
      </c>
      <c r="T121">
        <f>IF('LF Projected Ratios'!U$55&gt;=0,$B121+(1-$B121)*'LF Projected Ratios'!U$55,$B121*(1+'LF Projected Ratios'!U$55))</f>
        <v>0.2747437124308395</v>
      </c>
      <c r="U121">
        <f>IF('LF Projected Ratios'!V$55&gt;=0,$B121+(1-$B121)*'LF Projected Ratios'!V$55,$B121*(1+'LF Projected Ratios'!V$55))</f>
        <v>0.27699728212589303</v>
      </c>
      <c r="V121">
        <f>IF('LF Projected Ratios'!W$55&gt;=0,$B121+(1-$B121)*'LF Projected Ratios'!W$55,$B121*(1+'LF Projected Ratios'!W$55))</f>
        <v>0.27923093367076129</v>
      </c>
      <c r="W121">
        <f>IF('LF Projected Ratios'!X$55&gt;=0,$B121+(1-$B121)*'LF Projected Ratios'!X$55,$B121*(1+'LF Projected Ratios'!X$55))</f>
        <v>0.2814449299731076</v>
      </c>
      <c r="X121">
        <f>IF('LF Projected Ratios'!Y$55&gt;=0,$B121+(1-$B121)*'LF Projected Ratios'!Y$55,$B121*(1+'LF Projected Ratios'!Y$55))</f>
        <v>0.28363952933389902</v>
      </c>
      <c r="Y121">
        <f>IF('LF Projected Ratios'!Z$55&gt;=0,$B121+(1-$B121)*'LF Projected Ratios'!Z$55,$B121*(1+'LF Projected Ratios'!Z$55))</f>
        <v>0.2858149855478645</v>
      </c>
      <c r="Z121">
        <f>IF('LF Projected Ratios'!AA$55&gt;=0,$B121+(1-$B121)*'LF Projected Ratios'!AA$55,$B121*(1+'LF Projected Ratios'!AA$55))</f>
        <v>0.28797154800133673</v>
      </c>
      <c r="AA121">
        <f>IF('LF Projected Ratios'!AB$55&gt;=0,$B121+(1-$B121)*'LF Projected Ratios'!AB$55,$B121*(1+'LF Projected Ratios'!AB$55))</f>
        <v>0.29010946176755487</v>
      </c>
      <c r="AB121">
        <f>IF('LF Projected Ratios'!AC$55&gt;=0,$B121+(1-$B121)*'LF Projected Ratios'!AC$55,$B121*(1+'LF Projected Ratios'!AC$55))</f>
        <v>0.29222896769950557</v>
      </c>
      <c r="AC121">
        <f>IF('LF Projected Ratios'!AD$55&gt;=0,$B121+(1-$B121)*'LF Projected Ratios'!AD$55,$B121*(1+'LF Projected Ratios'!AD$55))</f>
        <v>0.29433030252037717</v>
      </c>
      <c r="AD121">
        <f>IF('LF Projected Ratios'!AE$55&gt;=0,$B121+(1-$B121)*'LF Projected Ratios'!AE$55,$B121*(1+'LF Projected Ratios'!AE$55))</f>
        <v>0.29641369891169639</v>
      </c>
      <c r="AE121">
        <f>IF('LF Projected Ratios'!AF$55&gt;=0,$B121+(1-$B121)*'LF Projected Ratios'!AF$55,$B121*(1+'LF Projected Ratios'!AF$55))</f>
        <v>0.29847938559921738</v>
      </c>
      <c r="AF121">
        <f>IF('LF Projected Ratios'!AG$55&gt;=0,$B121+(1-$B121)*'LF Projected Ratios'!AG$55,$B121*(1+'LF Projected Ratios'!AG$55))</f>
        <v>0.30052758743663044</v>
      </c>
    </row>
    <row r="122" spans="1:32" x14ac:dyDescent="0.25">
      <c r="A122" t="s">
        <v>76</v>
      </c>
      <c r="B122">
        <f t="shared" si="0"/>
        <v>0.21009118598163495</v>
      </c>
      <c r="C122">
        <f>IF('LF Projected Ratios'!D$55&gt;=0,$B122+(1-$B122)*'LF Projected Ratios'!D$55,$B122*(1+'LF Projected Ratios'!D$55))</f>
        <v>0.21290249939219075</v>
      </c>
      <c r="D122">
        <f>IF('LF Projected Ratios'!E$55&gt;=0,$B122+(1-$B122)*'LF Projected Ratios'!E$55,$B122*(1+'LF Projected Ratios'!E$55))</f>
        <v>0.21552110067319893</v>
      </c>
      <c r="E122">
        <f>IF('LF Projected Ratios'!F$55&gt;=0,$B122+(1-$B122)*'LF Projected Ratios'!F$55,$B122*(1+'LF Projected Ratios'!F$55))</f>
        <v>0.21821929649909161</v>
      </c>
      <c r="F122">
        <f>IF('LF Projected Ratios'!G$55&gt;=0,$B122+(1-$B122)*'LF Projected Ratios'!G$55,$B122*(1+'LF Projected Ratios'!G$55))</f>
        <v>0.22086637470673684</v>
      </c>
      <c r="G122">
        <f>IF('LF Projected Ratios'!H$55&gt;=0,$B122+(1-$B122)*'LF Projected Ratios'!H$55,$B122*(1+'LF Projected Ratios'!H$55))</f>
        <v>0.22367643414326327</v>
      </c>
      <c r="H122">
        <f>IF('LF Projected Ratios'!I$55&gt;=0,$B122+(1-$B122)*'LF Projected Ratios'!I$55,$B122*(1+'LF Projected Ratios'!I$55))</f>
        <v>0.22637161740029008</v>
      </c>
      <c r="I122">
        <f>IF('LF Projected Ratios'!J$55&gt;=0,$B122+(1-$B122)*'LF Projected Ratios'!J$55,$B122*(1+'LF Projected Ratios'!J$55))</f>
        <v>0.22883056359241438</v>
      </c>
      <c r="J122">
        <f>IF('LF Projected Ratios'!K$55&gt;=0,$B122+(1-$B122)*'LF Projected Ratios'!K$55,$B122*(1+'LF Projected Ratios'!K$55))</f>
        <v>0.23121918194458657</v>
      </c>
      <c r="K122">
        <f>IF('LF Projected Ratios'!L$55&gt;=0,$B122+(1-$B122)*'LF Projected Ratios'!L$55,$B122*(1+'LF Projected Ratios'!L$55))</f>
        <v>0.23356456637943201</v>
      </c>
      <c r="L122">
        <f>IF('LF Projected Ratios'!M$55&gt;=0,$B122+(1-$B122)*'LF Projected Ratios'!M$55,$B122*(1+'LF Projected Ratios'!M$55))</f>
        <v>0.23632115507827403</v>
      </c>
      <c r="M122">
        <f>IF('LF Projected Ratios'!N$55&gt;=0,$B122+(1-$B122)*'LF Projected Ratios'!N$55,$B122*(1+'LF Projected Ratios'!N$55))</f>
        <v>0.23880809330098934</v>
      </c>
      <c r="N122">
        <f>IF('LF Projected Ratios'!O$55&gt;=0,$B122+(1-$B122)*'LF Projected Ratios'!O$55,$B122*(1+'LF Projected Ratios'!O$55))</f>
        <v>0.24127224516037948</v>
      </c>
      <c r="O122">
        <f>IF('LF Projected Ratios'!P$55&gt;=0,$B122+(1-$B122)*'LF Projected Ratios'!P$55,$B122*(1+'LF Projected Ratios'!P$55))</f>
        <v>0.24371392239552359</v>
      </c>
      <c r="P122">
        <f>IF('LF Projected Ratios'!Q$55&gt;=0,$B122+(1-$B122)*'LF Projected Ratios'!Q$55,$B122*(1+'LF Projected Ratios'!Q$55))</f>
        <v>0.24613343108479954</v>
      </c>
      <c r="Q122">
        <f>IF('LF Projected Ratios'!R$55&gt;=0,$B122+(1-$B122)*'LF Projected Ratios'!R$55,$B122*(1+'LF Projected Ratios'!R$55))</f>
        <v>0.24853107177379125</v>
      </c>
      <c r="R122">
        <f>IF('LF Projected Ratios'!S$55&gt;=0,$B122+(1-$B122)*'LF Projected Ratios'!S$55,$B122*(1+'LF Projected Ratios'!S$55))</f>
        <v>0.25090713959974087</v>
      </c>
      <c r="S122">
        <f>IF('LF Projected Ratios'!T$55&gt;=0,$B122+(1-$B122)*'LF Projected Ratios'!T$55,$B122*(1+'LF Projected Ratios'!T$55))</f>
        <v>0.25326192441266127</v>
      </c>
      <c r="T122">
        <f>IF('LF Projected Ratios'!U$55&gt;=0,$B122+(1-$B122)*'LF Projected Ratios'!U$55,$B122*(1+'LF Projected Ratios'!U$55))</f>
        <v>0.25559571089320288</v>
      </c>
      <c r="U122">
        <f>IF('LF Projected Ratios'!V$55&gt;=0,$B122+(1-$B122)*'LF Projected Ratios'!V$55,$B122*(1+'LF Projected Ratios'!V$55))</f>
        <v>0.25790877866738471</v>
      </c>
      <c r="V122">
        <f>IF('LF Projected Ratios'!W$55&gt;=0,$B122+(1-$B122)*'LF Projected Ratios'!W$55,$B122*(1+'LF Projected Ratios'!W$55))</f>
        <v>0.26020140241828377</v>
      </c>
      <c r="W122">
        <f>IF('LF Projected Ratios'!X$55&gt;=0,$B122+(1-$B122)*'LF Projected Ratios'!X$55,$B122*(1+'LF Projected Ratios'!X$55))</f>
        <v>0.26247385199477374</v>
      </c>
      <c r="X122">
        <f>IF('LF Projected Ratios'!Y$55&gt;=0,$B122+(1-$B122)*'LF Projected Ratios'!Y$55,$B122*(1+'LF Projected Ratios'!Y$55))</f>
        <v>0.26472639251740704</v>
      </c>
      <c r="Y122">
        <f>IF('LF Projected Ratios'!Z$55&gt;=0,$B122+(1-$B122)*'LF Projected Ratios'!Z$55,$B122*(1+'LF Projected Ratios'!Z$55))</f>
        <v>0.26695928448152606</v>
      </c>
      <c r="Z122">
        <f>IF('LF Projected Ratios'!AA$55&gt;=0,$B122+(1-$B122)*'LF Projected Ratios'!AA$55,$B122*(1+'LF Projected Ratios'!AA$55))</f>
        <v>0.26917278385768734</v>
      </c>
      <c r="AA122">
        <f>IF('LF Projected Ratios'!AB$55&gt;=0,$B122+(1-$B122)*'LF Projected Ratios'!AB$55,$B122*(1+'LF Projected Ratios'!AB$55))</f>
        <v>0.27136714218948121</v>
      </c>
      <c r="AB122">
        <f>IF('LF Projected Ratios'!AC$55&gt;=0,$B122+(1-$B122)*'LF Projected Ratios'!AC$55,$B122*(1+'LF Projected Ratios'!AC$55))</f>
        <v>0.27354260668882335</v>
      </c>
      <c r="AC122">
        <f>IF('LF Projected Ratios'!AD$55&gt;=0,$B122+(1-$B122)*'LF Projected Ratios'!AD$55,$B122*(1+'LF Projected Ratios'!AD$55))</f>
        <v>0.27569942032879763</v>
      </c>
      <c r="AD122">
        <f>IF('LF Projected Ratios'!AE$55&gt;=0,$B122+(1-$B122)*'LF Projected Ratios'!AE$55,$B122*(1+'LF Projected Ratios'!AE$55))</f>
        <v>0.27783782193411943</v>
      </c>
      <c r="AE122">
        <f>IF('LF Projected Ratios'!AF$55&gt;=0,$B122+(1-$B122)*'LF Projected Ratios'!AF$55,$B122*(1+'LF Projected Ratios'!AF$55))</f>
        <v>0.2799580462692926</v>
      </c>
      <c r="AF122">
        <f>IF('LF Projected Ratios'!AG$55&gt;=0,$B122+(1-$B122)*'LF Projected Ratios'!AG$55,$B122*(1+'LF Projected Ratios'!AG$55))</f>
        <v>0.28206032412452769</v>
      </c>
    </row>
    <row r="123" spans="1:32" x14ac:dyDescent="0.25">
      <c r="A123" t="s">
        <v>78</v>
      </c>
      <c r="B123">
        <f t="shared" si="0"/>
        <v>0.16032573590247329</v>
      </c>
      <c r="C123">
        <f>IF('LF Projected Ratios'!D$55&gt;=0,$B123+(1-$B123)*'LF Projected Ratios'!D$55,$B123*(1+'LF Projected Ratios'!D$55))</f>
        <v>0.16331416631021534</v>
      </c>
      <c r="D123">
        <f>IF('LF Projected Ratios'!E$55&gt;=0,$B123+(1-$B123)*'LF Projected Ratios'!E$55,$B123*(1+'LF Projected Ratios'!E$55))</f>
        <v>0.16609774343275682</v>
      </c>
      <c r="E123">
        <f>IF('LF Projected Ratios'!F$55&gt;=0,$B123+(1-$B123)*'LF Projected Ratios'!F$55,$B123*(1+'LF Projected Ratios'!F$55))</f>
        <v>0.16896592967690319</v>
      </c>
      <c r="F123">
        <f>IF('LF Projected Ratios'!G$55&gt;=0,$B123+(1-$B123)*'LF Projected Ratios'!G$55,$B123*(1+'LF Projected Ratios'!G$55))</f>
        <v>0.17177977781553333</v>
      </c>
      <c r="G123">
        <f>IF('LF Projected Ratios'!H$55&gt;=0,$B123+(1-$B123)*'LF Projected Ratios'!H$55,$B123*(1+'LF Projected Ratios'!H$55))</f>
        <v>0.17476687524698542</v>
      </c>
      <c r="H123">
        <f>IF('LF Projected Ratios'!I$55&gt;=0,$B123+(1-$B123)*'LF Projected Ratios'!I$55,$B123*(1+'LF Projected Ratios'!I$55))</f>
        <v>0.17763185912587065</v>
      </c>
      <c r="I123">
        <f>IF('LF Projected Ratios'!J$55&gt;=0,$B123+(1-$B123)*'LF Projected Ratios'!J$55,$B123*(1+'LF Projected Ratios'!J$55))</f>
        <v>0.18024572264743832</v>
      </c>
      <c r="J123">
        <f>IF('LF Projected Ratios'!K$55&gt;=0,$B123+(1-$B123)*'LF Projected Ratios'!K$55,$B123*(1+'LF Projected Ratios'!K$55))</f>
        <v>0.1827848275687608</v>
      </c>
      <c r="K123">
        <f>IF('LF Projected Ratios'!L$55&gt;=0,$B123+(1-$B123)*'LF Projected Ratios'!L$55,$B123*(1+'LF Projected Ratios'!L$55))</f>
        <v>0.18527797477057042</v>
      </c>
      <c r="L123">
        <f>IF('LF Projected Ratios'!M$55&gt;=0,$B123+(1-$B123)*'LF Projected Ratios'!M$55,$B123*(1+'LF Projected Ratios'!M$55))</f>
        <v>0.18820823272698553</v>
      </c>
      <c r="M123">
        <f>IF('LF Projected Ratios'!N$55&gt;=0,$B123+(1-$B123)*'LF Projected Ratios'!N$55,$B123*(1+'LF Projected Ratios'!N$55))</f>
        <v>0.19085185181941147</v>
      </c>
      <c r="N123">
        <f>IF('LF Projected Ratios'!O$55&gt;=0,$B123+(1-$B123)*'LF Projected Ratios'!O$55,$B123*(1+'LF Projected Ratios'!O$55))</f>
        <v>0.19347124897315671</v>
      </c>
      <c r="O123">
        <f>IF('LF Projected Ratios'!P$55&gt;=0,$B123+(1-$B123)*'LF Projected Ratios'!P$55,$B123*(1+'LF Projected Ratios'!P$55))</f>
        <v>0.19606675556733383</v>
      </c>
      <c r="P123">
        <f>IF('LF Projected Ratios'!Q$55&gt;=0,$B123+(1-$B123)*'LF Projected Ratios'!Q$55,$B123*(1+'LF Projected Ratios'!Q$55))</f>
        <v>0.19863869696372155</v>
      </c>
      <c r="Q123">
        <f>IF('LF Projected Ratios'!R$55&gt;=0,$B123+(1-$B123)*'LF Projected Ratios'!R$55,$B123*(1+'LF Projected Ratios'!R$55))</f>
        <v>0.20118739264273011</v>
      </c>
      <c r="R123">
        <f>IF('LF Projected Ratios'!S$55&gt;=0,$B123+(1-$B123)*'LF Projected Ratios'!S$55,$B123*(1+'LF Projected Ratios'!S$55))</f>
        <v>0.20371315633569442</v>
      </c>
      <c r="S123">
        <f>IF('LF Projected Ratios'!T$55&gt;=0,$B123+(1-$B123)*'LF Projected Ratios'!T$55,$B123*(1+'LF Projected Ratios'!T$55))</f>
        <v>0.20621629615361647</v>
      </c>
      <c r="T123">
        <f>IF('LF Projected Ratios'!U$55&gt;=0,$B123+(1-$B123)*'LF Projected Ratios'!U$55,$B123*(1+'LF Projected Ratios'!U$55))</f>
        <v>0.20869711471245839</v>
      </c>
      <c r="U123">
        <f>IF('LF Projected Ratios'!V$55&gt;=0,$B123+(1-$B123)*'LF Projected Ratios'!V$55,$B123*(1+'LF Projected Ratios'!V$55))</f>
        <v>0.21115590925510119</v>
      </c>
      <c r="V123">
        <f>IF('LF Projected Ratios'!W$55&gt;=0,$B123+(1-$B123)*'LF Projected Ratios'!W$55,$B123*(1+'LF Projected Ratios'!W$55))</f>
        <v>0.21359297177007136</v>
      </c>
      <c r="W123">
        <f>IF('LF Projected Ratios'!X$55&gt;=0,$B123+(1-$B123)*'LF Projected Ratios'!X$55,$B123*(1+'LF Projected Ratios'!X$55))</f>
        <v>0.21600858910712964</v>
      </c>
      <c r="X123">
        <f>IF('LF Projected Ratios'!Y$55&gt;=0,$B123+(1-$B123)*'LF Projected Ratios'!Y$55,$B123*(1+'LF Projected Ratios'!Y$55))</f>
        <v>0.21840304308982444</v>
      </c>
      <c r="Y123">
        <f>IF('LF Projected Ratios'!Z$55&gt;=0,$B123+(1-$B123)*'LF Projected Ratios'!Z$55,$B123*(1+'LF Projected Ratios'!Z$55))</f>
        <v>0.2207766106250986</v>
      </c>
      <c r="Z123">
        <f>IF('LF Projected Ratios'!AA$55&gt;=0,$B123+(1-$B123)*'LF Projected Ratios'!AA$55,$B123*(1+'LF Projected Ratios'!AA$55))</f>
        <v>0.22312956381004095</v>
      </c>
      <c r="AA123">
        <f>IF('LF Projected Ratios'!AB$55&gt;=0,$B123+(1-$B123)*'LF Projected Ratios'!AB$55,$B123*(1+'LF Projected Ratios'!AB$55))</f>
        <v>0.22546217003586849</v>
      </c>
      <c r="AB123">
        <f>IF('LF Projected Ratios'!AC$55&gt;=0,$B123+(1-$B123)*'LF Projected Ratios'!AC$55,$B123*(1+'LF Projected Ratios'!AC$55))</f>
        <v>0.22777469208922155</v>
      </c>
      <c r="AC123">
        <f>IF('LF Projected Ratios'!AD$55&gt;=0,$B123+(1-$B123)*'LF Projected Ratios'!AD$55,$B123*(1+'LF Projected Ratios'!AD$55))</f>
        <v>0.23006738825085576</v>
      </c>
      <c r="AD123">
        <f>IF('LF Projected Ratios'!AE$55&gt;=0,$B123+(1-$B123)*'LF Projected Ratios'!AE$55,$B123*(1+'LF Projected Ratios'!AE$55))</f>
        <v>0.23234051239180481</v>
      </c>
      <c r="AE123">
        <f>IF('LF Projected Ratios'!AF$55&gt;=0,$B123+(1-$B123)*'LF Projected Ratios'!AF$55,$B123*(1+'LF Projected Ratios'!AF$55))</f>
        <v>0.2345943140670913</v>
      </c>
      <c r="AF123">
        <f>IF('LF Projected Ratios'!AG$55&gt;=0,$B123+(1-$B123)*'LF Projected Ratios'!AG$55,$B123*(1+'LF Projected Ratios'!AG$55))</f>
        <v>0.23682903860705828</v>
      </c>
    </row>
    <row r="124" spans="1:32" x14ac:dyDescent="0.25">
      <c r="A124" t="s">
        <v>80</v>
      </c>
      <c r="B124">
        <f t="shared" si="0"/>
        <v>0.21540509145993592</v>
      </c>
      <c r="C124">
        <f>IF('LF Projected Ratios'!D$55&gt;=0,$B124+(1-$B124)*'LF Projected Ratios'!D$55,$B124*(1+'LF Projected Ratios'!D$55))</f>
        <v>0.21819749249292553</v>
      </c>
      <c r="D124">
        <f>IF('LF Projected Ratios'!E$55&gt;=0,$B124+(1-$B124)*'LF Projected Ratios'!E$55,$B124*(1+'LF Projected Ratios'!E$55))</f>
        <v>0.22079847781694514</v>
      </c>
      <c r="E124">
        <f>IF('LF Projected Ratios'!F$55&gt;=0,$B124+(1-$B124)*'LF Projected Ratios'!F$55,$B124*(1+'LF Projected Ratios'!F$55))</f>
        <v>0.22347852223431283</v>
      </c>
      <c r="F124">
        <f>IF('LF Projected Ratios'!G$55&gt;=0,$B124+(1-$B124)*'LF Projected Ratios'!G$55,$B124*(1+'LF Projected Ratios'!G$55))</f>
        <v>0.22610779291387451</v>
      </c>
      <c r="G124">
        <f>IF('LF Projected Ratios'!H$55&gt;=0,$B124+(1-$B124)*'LF Projected Ratios'!H$55,$B124*(1+'LF Projected Ratios'!H$55))</f>
        <v>0.22889894840861788</v>
      </c>
      <c r="H124">
        <f>IF('LF Projected Ratios'!I$55&gt;=0,$B124+(1-$B124)*'LF Projected Ratios'!I$55,$B124*(1+'LF Projected Ratios'!I$55))</f>
        <v>0.23157600052339083</v>
      </c>
      <c r="I124">
        <f>IF('LF Projected Ratios'!J$55&gt;=0,$B124+(1-$B124)*'LF Projected Ratios'!J$55,$B124*(1+'LF Projected Ratios'!J$55))</f>
        <v>0.23401840479648689</v>
      </c>
      <c r="J124">
        <f>IF('LF Projected Ratios'!K$55&gt;=0,$B124+(1-$B124)*'LF Projected Ratios'!K$55,$B124*(1+'LF Projected Ratios'!K$55))</f>
        <v>0.23639095434182733</v>
      </c>
      <c r="K124">
        <f>IF('LF Projected Ratios'!L$55&gt;=0,$B124+(1-$B124)*'LF Projected Ratios'!L$55,$B124*(1+'LF Projected Ratios'!L$55))</f>
        <v>0.23872056081474113</v>
      </c>
      <c r="L124">
        <f>IF('LF Projected Ratios'!M$55&gt;=0,$B124+(1-$B124)*'LF Projected Ratios'!M$55,$B124*(1+'LF Projected Ratios'!M$55))</f>
        <v>0.24145860528223867</v>
      </c>
      <c r="M124">
        <f>IF('LF Projected Ratios'!N$55&gt;=0,$B124+(1-$B124)*'LF Projected Ratios'!N$55,$B124*(1+'LF Projected Ratios'!N$55))</f>
        <v>0.2439288132768424</v>
      </c>
      <c r="N124">
        <f>IF('LF Projected Ratios'!O$55&gt;=0,$B124+(1-$B124)*'LF Projected Ratios'!O$55,$B124*(1+'LF Projected Ratios'!O$55))</f>
        <v>0.24637638819743582</v>
      </c>
      <c r="O124">
        <f>IF('LF Projected Ratios'!P$55&gt;=0,$B124+(1-$B124)*'LF Projected Ratios'!P$55,$B124*(1+'LF Projected Ratios'!P$55))</f>
        <v>0.2488016396859547</v>
      </c>
      <c r="P124">
        <f>IF('LF Projected Ratios'!Q$55&gt;=0,$B124+(1-$B124)*'LF Projected Ratios'!Q$55,$B124*(1+'LF Projected Ratios'!Q$55))</f>
        <v>0.25120487176171458</v>
      </c>
      <c r="Q124">
        <f>IF('LF Projected Ratios'!R$55&gt;=0,$B124+(1-$B124)*'LF Projected Ratios'!R$55,$B124*(1+'LF Projected Ratios'!R$55))</f>
        <v>0.25358638294845726</v>
      </c>
      <c r="R124">
        <f>IF('LF Projected Ratios'!S$55&gt;=0,$B124+(1-$B124)*'LF Projected Ratios'!S$55,$B124*(1+'LF Projected Ratios'!S$55))</f>
        <v>0.25594646639796614</v>
      </c>
      <c r="S124">
        <f>IF('LF Projected Ratios'!T$55&gt;=0,$B124+(1-$B124)*'LF Projected Ratios'!T$55,$B124*(1+'LF Projected Ratios'!T$55))</f>
        <v>0.2582854100103637</v>
      </c>
      <c r="T124">
        <f>IF('LF Projected Ratios'!U$55&gt;=0,$B124+(1-$B124)*'LF Projected Ratios'!U$55,$B124*(1+'LF Projected Ratios'!U$55))</f>
        <v>0.26060349655118564</v>
      </c>
      <c r="U124">
        <f>IF('LF Projected Ratios'!V$55&gt;=0,$B124+(1-$B124)*'LF Projected Ratios'!V$55,$B124*(1+'LF Projected Ratios'!V$55))</f>
        <v>0.26290100376533981</v>
      </c>
      <c r="V124">
        <f>IF('LF Projected Ratios'!W$55&gt;=0,$B124+(1-$B124)*'LF Projected Ratios'!W$55,$B124*(1+'LF Projected Ratios'!W$55))</f>
        <v>0.26517820448804452</v>
      </c>
      <c r="W124">
        <f>IF('LF Projected Ratios'!X$55&gt;=0,$B124+(1-$B124)*'LF Projected Ratios'!X$55,$B124*(1+'LF Projected Ratios'!X$55))</f>
        <v>0.26743536675283547</v>
      </c>
      <c r="X124">
        <f>IF('LF Projected Ratios'!Y$55&gt;=0,$B124+(1-$B124)*'LF Projected Ratios'!Y$55,$B124*(1+'LF Projected Ratios'!Y$55))</f>
        <v>0.26967275389673584</v>
      </c>
      <c r="Y124">
        <f>IF('LF Projected Ratios'!Z$55&gt;=0,$B124+(1-$B124)*'LF Projected Ratios'!Z$55,$B124*(1+'LF Projected Ratios'!Z$55))</f>
        <v>0.2718906246626735</v>
      </c>
      <c r="Z124">
        <f>IF('LF Projected Ratios'!AA$55&gt;=0,$B124+(1-$B124)*'LF Projected Ratios'!AA$55,$B124*(1+'LF Projected Ratios'!AA$55))</f>
        <v>0.2740892332992298</v>
      </c>
      <c r="AA124">
        <f>IF('LF Projected Ratios'!AB$55&gt;=0,$B124+(1-$B124)*'LF Projected Ratios'!AB$55,$B124*(1+'LF Projected Ratios'!AB$55))</f>
        <v>0.27626882965780131</v>
      </c>
      <c r="AB124">
        <f>IF('LF Projected Ratios'!AC$55&gt;=0,$B124+(1-$B124)*'LF Projected Ratios'!AC$55,$B124*(1+'LF Projected Ratios'!AC$55))</f>
        <v>0.27842965928724994</v>
      </c>
      <c r="AC124">
        <f>IF('LF Projected Ratios'!AD$55&gt;=0,$B124+(1-$B124)*'LF Projected Ratios'!AD$55,$B124*(1+'LF Projected Ratios'!AD$55))</f>
        <v>0.28057196352612157</v>
      </c>
      <c r="AD124">
        <f>IF('LF Projected Ratios'!AE$55&gt;=0,$B124+(1-$B124)*'LF Projected Ratios'!AE$55,$B124*(1+'LF Projected Ratios'!AE$55))</f>
        <v>0.28269597959250053</v>
      </c>
      <c r="AE124">
        <f>IF('LF Projected Ratios'!AF$55&gt;=0,$B124+(1-$B124)*'LF Projected Ratios'!AF$55,$B124*(1+'LF Projected Ratios'!AF$55))</f>
        <v>0.28480194067157383</v>
      </c>
      <c r="AF124">
        <f>IF('LF Projected Ratios'!AG$55&gt;=0,$B124+(1-$B124)*'LF Projected Ratios'!AG$55,$B124*(1+'LF Projected Ratios'!AG$55))</f>
        <v>0.28689007600097099</v>
      </c>
    </row>
    <row r="125" spans="1:32" x14ac:dyDescent="0.25">
      <c r="A125" t="s">
        <v>82</v>
      </c>
      <c r="B125">
        <f t="shared" si="0"/>
        <v>0.15630893315687538</v>
      </c>
      <c r="C125">
        <f>IF('LF Projected Ratios'!D$55&gt;=0,$B125+(1-$B125)*'LF Projected Ratios'!D$55,$B125*(1+'LF Projected Ratios'!D$55))</f>
        <v>0.15931165950767548</v>
      </c>
      <c r="D125">
        <f>IF('LF Projected Ratios'!E$55&gt;=0,$B125+(1-$B125)*'LF Projected Ratios'!E$55,$B125*(1+'LF Projected Ratios'!E$55))</f>
        <v>0.162108552603692</v>
      </c>
      <c r="E125">
        <f>IF('LF Projected Ratios'!F$55&gt;=0,$B125+(1-$B125)*'LF Projected Ratios'!F$55,$B125*(1+'LF Projected Ratios'!F$55))</f>
        <v>0.16499045957130579</v>
      </c>
      <c r="F125">
        <f>IF('LF Projected Ratios'!G$55&gt;=0,$B125+(1-$B125)*'LF Projected Ratios'!G$55,$B125*(1+'LF Projected Ratios'!G$55))</f>
        <v>0.16781776849278021</v>
      </c>
      <c r="G125">
        <f>IF('LF Projected Ratios'!H$55&gt;=0,$B125+(1-$B125)*'LF Projected Ratios'!H$55,$B125*(1+'LF Projected Ratios'!H$55))</f>
        <v>0.17081915549064758</v>
      </c>
      <c r="H125">
        <f>IF('LF Projected Ratios'!I$55&gt;=0,$B125+(1-$B125)*'LF Projected Ratios'!I$55,$B125*(1+'LF Projected Ratios'!I$55))</f>
        <v>0.17369784477364347</v>
      </c>
      <c r="I125">
        <f>IF('LF Projected Ratios'!J$55&gt;=0,$B125+(1-$B125)*'LF Projected Ratios'!J$55,$B125*(1+'LF Projected Ratios'!J$55))</f>
        <v>0.17632421239902735</v>
      </c>
      <c r="J125">
        <f>IF('LF Projected Ratios'!K$55&gt;=0,$B125+(1-$B125)*'LF Projected Ratios'!K$55,$B125*(1+'LF Projected Ratios'!K$55))</f>
        <v>0.17887546379673408</v>
      </c>
      <c r="K125">
        <f>IF('LF Projected Ratios'!L$55&gt;=0,$B125+(1-$B125)*'LF Projected Ratios'!L$55,$B125*(1+'LF Projected Ratios'!L$55))</f>
        <v>0.18138053762408601</v>
      </c>
      <c r="L125">
        <f>IF('LF Projected Ratios'!M$55&gt;=0,$B125+(1-$B125)*'LF Projected Ratios'!M$55,$B125*(1+'LF Projected Ratios'!M$55))</f>
        <v>0.18432481324033412</v>
      </c>
      <c r="M125">
        <f>IF('LF Projected Ratios'!N$55&gt;=0,$B125+(1-$B125)*'LF Projected Ratios'!N$55,$B125*(1+'LF Projected Ratios'!N$55))</f>
        <v>0.18698107878017761</v>
      </c>
      <c r="N125">
        <f>IF('LF Projected Ratios'!O$55&gt;=0,$B125+(1-$B125)*'LF Projected Ratios'!O$55,$B125*(1+'LF Projected Ratios'!O$55))</f>
        <v>0.18961300650932433</v>
      </c>
      <c r="O125">
        <f>IF('LF Projected Ratios'!P$55&gt;=0,$B125+(1-$B125)*'LF Projected Ratios'!P$55,$B125*(1+'LF Projected Ratios'!P$55))</f>
        <v>0.19222092939212607</v>
      </c>
      <c r="P125">
        <f>IF('LF Projected Ratios'!Q$55&gt;=0,$B125+(1-$B125)*'LF Projected Ratios'!Q$55,$B125*(1+'LF Projected Ratios'!Q$55))</f>
        <v>0.19480517434681524</v>
      </c>
      <c r="Q125">
        <f>IF('LF Projected Ratios'!R$55&gt;=0,$B125+(1-$B125)*'LF Projected Ratios'!R$55,$B125*(1+'LF Projected Ratios'!R$55))</f>
        <v>0.19736606238212059</v>
      </c>
      <c r="R125">
        <f>IF('LF Projected Ratios'!S$55&gt;=0,$B125+(1-$B125)*'LF Projected Ratios'!S$55,$B125*(1+'LF Projected Ratios'!S$55))</f>
        <v>0.19990390873019348</v>
      </c>
      <c r="S125">
        <f>IF('LF Projected Ratios'!T$55&gt;=0,$B125+(1-$B125)*'LF Projected Ratios'!T$55,$B125*(1+'LF Projected Ratios'!T$55))</f>
        <v>0.2024190229759659</v>
      </c>
      <c r="T125">
        <f>IF('LF Projected Ratios'!U$55&gt;=0,$B125+(1-$B125)*'LF Projected Ratios'!U$55,$B125*(1+'LF Projected Ratios'!U$55))</f>
        <v>0.20491170918304302</v>
      </c>
      <c r="U125">
        <f>IF('LF Projected Ratios'!V$55&gt;=0,$B125+(1-$B125)*'LF Projected Ratios'!V$55,$B125*(1+'LF Projected Ratios'!V$55))</f>
        <v>0.20738226601624546</v>
      </c>
      <c r="V125">
        <f>IF('LF Projected Ratios'!W$55&gt;=0,$B125+(1-$B125)*'LF Projected Ratios'!W$55,$B125*(1+'LF Projected Ratios'!W$55))</f>
        <v>0.20983098686090354</v>
      </c>
      <c r="W125">
        <f>IF('LF Projected Ratios'!X$55&gt;=0,$B125+(1-$B125)*'LF Projected Ratios'!X$55,$B125*(1+'LF Projected Ratios'!X$55))</f>
        <v>0.21225815993899941</v>
      </c>
      <c r="X125">
        <f>IF('LF Projected Ratios'!Y$55&gt;=0,$B125+(1-$B125)*'LF Projected Ratios'!Y$55,$B125*(1+'LF Projected Ratios'!Y$55))</f>
        <v>0.21466406842225846</v>
      </c>
      <c r="Y125">
        <f>IF('LF Projected Ratios'!Z$55&gt;=0,$B125+(1-$B125)*'LF Projected Ratios'!Z$55,$B125*(1+'LF Projected Ratios'!Z$55))</f>
        <v>0.21704899054228077</v>
      </c>
      <c r="Z125">
        <f>IF('LF Projected Ratios'!AA$55&gt;=0,$B125+(1-$B125)*'LF Projected Ratios'!AA$55,$B125*(1+'LF Projected Ratios'!AA$55))</f>
        <v>0.21941319969780324</v>
      </c>
      <c r="AA125">
        <f>IF('LF Projected Ratios'!AB$55&gt;=0,$B125+(1-$B125)*'LF Projected Ratios'!AB$55,$B125*(1+'LF Projected Ratios'!AB$55))</f>
        <v>0.22175696455917904</v>
      </c>
      <c r="AB125">
        <f>IF('LF Projected Ratios'!AC$55&gt;=0,$B125+(1-$B125)*'LF Projected Ratios'!AC$55,$B125*(1+'LF Projected Ratios'!AC$55))</f>
        <v>0.22408054917015746</v>
      </c>
      <c r="AC125">
        <f>IF('LF Projected Ratios'!AD$55&gt;=0,$B125+(1-$B125)*'LF Projected Ratios'!AD$55,$B125*(1+'LF Projected Ratios'!AD$55))</f>
        <v>0.22638421304704825</v>
      </c>
      <c r="AD125">
        <f>IF('LF Projected Ratios'!AE$55&gt;=0,$B125+(1-$B125)*'LF Projected Ratios'!AE$55,$B125*(1+'LF Projected Ratios'!AE$55))</f>
        <v>0.22866821127534381</v>
      </c>
      <c r="AE125">
        <f>IF('LF Projected Ratios'!AF$55&gt;=0,$B125+(1-$B125)*'LF Projected Ratios'!AF$55,$B125*(1+'LF Projected Ratios'!AF$55))</f>
        <v>0.230932794603879</v>
      </c>
      <c r="AF125">
        <f>IF('LF Projected Ratios'!AG$55&gt;=0,$B125+(1-$B125)*'LF Projected Ratios'!AG$55,$B125*(1+'LF Projected Ratios'!AG$55))</f>
        <v>0.23317820953659898</v>
      </c>
    </row>
    <row r="126" spans="1:32" x14ac:dyDescent="0.25">
      <c r="A126" t="s">
        <v>84</v>
      </c>
      <c r="B126">
        <f t="shared" si="0"/>
        <v>0.20338328413101331</v>
      </c>
      <c r="C126">
        <f>IF('LF Projected Ratios'!D$55&gt;=0,$B126+(1-$B126)*'LF Projected Ratios'!D$55,$B126*(1+'LF Projected Ratios'!D$55))</f>
        <v>0.20621847120153425</v>
      </c>
      <c r="D126">
        <f>IF('LF Projected Ratios'!E$55&gt;=0,$B126+(1-$B126)*'LF Projected Ratios'!E$55,$B126*(1+'LF Projected Ratios'!E$55))</f>
        <v>0.20885930963203006</v>
      </c>
      <c r="E126">
        <f>IF('LF Projected Ratios'!F$55&gt;=0,$B126+(1-$B126)*'LF Projected Ratios'!F$55,$B126*(1+'LF Projected Ratios'!F$55))</f>
        <v>0.2115804185239028</v>
      </c>
      <c r="F126">
        <f>IF('LF Projected Ratios'!G$55&gt;=0,$B126+(1-$B126)*'LF Projected Ratios'!G$55,$B126*(1+'LF Projected Ratios'!G$55))</f>
        <v>0.21424997570695975</v>
      </c>
      <c r="G126">
        <f>IF('LF Projected Ratios'!H$55&gt;=0,$B126+(1-$B126)*'LF Projected Ratios'!H$55,$B126*(1+'LF Projected Ratios'!H$55))</f>
        <v>0.21708389815470988</v>
      </c>
      <c r="H126">
        <f>IF('LF Projected Ratios'!I$55&gt;=0,$B126+(1-$B126)*'LF Projected Ratios'!I$55,$B126*(1+'LF Projected Ratios'!I$55))</f>
        <v>0.21980196889499642</v>
      </c>
      <c r="I126">
        <f>IF('LF Projected Ratios'!J$55&gt;=0,$B126+(1-$B126)*'LF Projected Ratios'!J$55,$B126*(1+'LF Projected Ratios'!J$55))</f>
        <v>0.2222817964463612</v>
      </c>
      <c r="J126">
        <f>IF('LF Projected Ratios'!K$55&gt;=0,$B126+(1-$B126)*'LF Projected Ratios'!K$55,$B126*(1+'LF Projected Ratios'!K$55))</f>
        <v>0.22469069893409516</v>
      </c>
      <c r="K126">
        <f>IF('LF Projected Ratios'!L$55&gt;=0,$B126+(1-$B126)*'LF Projected Ratios'!L$55,$B126*(1+'LF Projected Ratios'!L$55))</f>
        <v>0.22705600036228429</v>
      </c>
      <c r="L126">
        <f>IF('LF Projected Ratios'!M$55&gt;=0,$B126+(1-$B126)*'LF Projected Ratios'!M$55,$B126*(1+'LF Projected Ratios'!M$55))</f>
        <v>0.2298359979991027</v>
      </c>
      <c r="M126">
        <f>IF('LF Projected Ratios'!N$55&gt;=0,$B126+(1-$B126)*'LF Projected Ratios'!N$55,$B126*(1+'LF Projected Ratios'!N$55))</f>
        <v>0.23234405528924768</v>
      </c>
      <c r="N126">
        <f>IF('LF Projected Ratios'!O$55&gt;=0,$B126+(1-$B126)*'LF Projected Ratios'!O$55,$B126*(1+'LF Projected Ratios'!O$55))</f>
        <v>0.23482913271437966</v>
      </c>
      <c r="O126">
        <f>IF('LF Projected Ratios'!P$55&gt;=0,$B126+(1-$B126)*'LF Projected Ratios'!P$55,$B126*(1+'LF Projected Ratios'!P$55))</f>
        <v>0.23729154466086455</v>
      </c>
      <c r="P126">
        <f>IF('LF Projected Ratios'!Q$55&gt;=0,$B126+(1-$B126)*'LF Projected Ratios'!Q$55,$B126*(1+'LF Projected Ratios'!Q$55))</f>
        <v>0.23973159980629644</v>
      </c>
      <c r="Q126">
        <f>IF('LF Projected Ratios'!R$55&gt;=0,$B126+(1-$B126)*'LF Projected Ratios'!R$55,$B126*(1+'LF Projected Ratios'!R$55))</f>
        <v>0.24214960124849078</v>
      </c>
      <c r="R126">
        <f>IF('LF Projected Ratios'!S$55&gt;=0,$B126+(1-$B126)*'LF Projected Ratios'!S$55,$B126*(1+'LF Projected Ratios'!S$55))</f>
        <v>0.24454584663099382</v>
      </c>
      <c r="S126">
        <f>IF('LF Projected Ratios'!T$55&gt;=0,$B126+(1-$B126)*'LF Projected Ratios'!T$55,$B126*(1+'LF Projected Ratios'!T$55))</f>
        <v>0.24692062826522329</v>
      </c>
      <c r="T126">
        <f>IF('LF Projected Ratios'!U$55&gt;=0,$B126+(1-$B126)*'LF Projected Ratios'!U$55,$B126*(1+'LF Projected Ratios'!U$55))</f>
        <v>0.24927423324933645</v>
      </c>
      <c r="U126">
        <f>IF('LF Projected Ratios'!V$55&gt;=0,$B126+(1-$B126)*'LF Projected Ratios'!V$55,$B126*(1+'LF Projected Ratios'!V$55))</f>
        <v>0.25160694358393498</v>
      </c>
      <c r="V126">
        <f>IF('LF Projected Ratios'!W$55&gt;=0,$B126+(1-$B126)*'LF Projected Ratios'!W$55,$B126*(1+'LF Projected Ratios'!W$55))</f>
        <v>0.2539190362847033</v>
      </c>
      <c r="W126">
        <f>IF('LF Projected Ratios'!X$55&gt;=0,$B126+(1-$B126)*'LF Projected Ratios'!X$55,$B126*(1+'LF Projected Ratios'!X$55))</f>
        <v>0.25621078349207049</v>
      </c>
      <c r="X126">
        <f>IF('LF Projected Ratios'!Y$55&gt;=0,$B126+(1-$B126)*'LF Projected Ratios'!Y$55,$B126*(1+'LF Projected Ratios'!Y$55))</f>
        <v>0.25848245257799141</v>
      </c>
      <c r="Y126">
        <f>IF('LF Projected Ratios'!Z$55&gt;=0,$B126+(1-$B126)*'LF Projected Ratios'!Z$55,$B126*(1+'LF Projected Ratios'!Z$55))</f>
        <v>0.26073430624993355</v>
      </c>
      <c r="Z126">
        <f>IF('LF Projected Ratios'!AA$55&gt;=0,$B126+(1-$B126)*'LF Projected Ratios'!AA$55,$B126*(1+'LF Projected Ratios'!AA$55))</f>
        <v>0.26296660265215427</v>
      </c>
      <c r="AA126">
        <f>IF('LF Projected Ratios'!AB$55&gt;=0,$B126+(1-$B126)*'LF Projected Ratios'!AB$55,$B126*(1+'LF Projected Ratios'!AB$55))</f>
        <v>0.26517959546435088</v>
      </c>
      <c r="AB126">
        <f>IF('LF Projected Ratios'!AC$55&gt;=0,$B126+(1-$B126)*'LF Projected Ratios'!AC$55,$B126*(1+'LF Projected Ratios'!AC$55))</f>
        <v>0.26737353399776143</v>
      </c>
      <c r="AC126">
        <f>IF('LF Projected Ratios'!AD$55&gt;=0,$B126+(1-$B126)*'LF Projected Ratios'!AD$55,$B126*(1+'LF Projected Ratios'!AD$55))</f>
        <v>0.26954866328879601</v>
      </c>
      <c r="AD126">
        <f>IF('LF Projected Ratios'!AE$55&gt;=0,$B126+(1-$B126)*'LF Projected Ratios'!AE$55,$B126*(1+'LF Projected Ratios'!AE$55))</f>
        <v>0.27170522419026844</v>
      </c>
      <c r="AE126">
        <f>IF('LF Projected Ratios'!AF$55&gt;=0,$B126+(1-$B126)*'LF Projected Ratios'!AF$55,$B126*(1+'LF Projected Ratios'!AF$55))</f>
        <v>0.27384345346030148</v>
      </c>
      <c r="AF126">
        <f>IF('LF Projected Ratios'!AG$55&gt;=0,$B126+(1-$B126)*'LF Projected Ratios'!AG$55,$B126*(1+'LF Projected Ratios'!AG$55))</f>
        <v>0.27596358384897507</v>
      </c>
    </row>
    <row r="127" spans="1:32" x14ac:dyDescent="0.25">
      <c r="A127" t="s">
        <v>86</v>
      </c>
      <c r="B127">
        <f t="shared" si="0"/>
        <v>0.20516345001935005</v>
      </c>
      <c r="C127">
        <f>IF('LF Projected Ratios'!D$55&gt;=0,$B127+(1-$B127)*'LF Projected Ratios'!D$55,$B127*(1+'LF Projected Ratios'!D$55))</f>
        <v>0.20799230141650454</v>
      </c>
      <c r="D127">
        <f>IF('LF Projected Ratios'!E$55&gt;=0,$B127+(1-$B127)*'LF Projected Ratios'!E$55,$B127*(1+'LF Projected Ratios'!E$55))</f>
        <v>0.2106272384763701</v>
      </c>
      <c r="E127">
        <f>IF('LF Projected Ratios'!F$55&gt;=0,$B127+(1-$B127)*'LF Projected Ratios'!F$55,$B127*(1+'LF Projected Ratios'!F$55))</f>
        <v>0.21334226662058686</v>
      </c>
      <c r="F127">
        <f>IF('LF Projected Ratios'!G$55&gt;=0,$B127+(1-$B127)*'LF Projected Ratios'!G$55,$B127*(1+'LF Projected Ratios'!G$55))</f>
        <v>0.21600585825642443</v>
      </c>
      <c r="G127">
        <f>IF('LF Projected Ratios'!H$55&gt;=0,$B127+(1-$B127)*'LF Projected Ratios'!H$55,$B127*(1+'LF Projected Ratios'!H$55))</f>
        <v>0.21883344785680747</v>
      </c>
      <c r="H127">
        <f>IF('LF Projected Ratios'!I$55&gt;=0,$B127+(1-$B127)*'LF Projected Ratios'!I$55,$B127*(1+'LF Projected Ratios'!I$55))</f>
        <v>0.22154544463866765</v>
      </c>
      <c r="I127">
        <f>IF('LF Projected Ratios'!J$55&gt;=0,$B127+(1-$B127)*'LF Projected Ratios'!J$55,$B127*(1+'LF Projected Ratios'!J$55))</f>
        <v>0.22401973062364552</v>
      </c>
      <c r="J127">
        <f>IF('LF Projected Ratios'!K$55&gt;=0,$B127+(1-$B127)*'LF Projected Ratios'!K$55,$B127*(1+'LF Projected Ratios'!K$55))</f>
        <v>0.22642325003825087</v>
      </c>
      <c r="K127">
        <f>IF('LF Projected Ratios'!L$55&gt;=0,$B127+(1-$B127)*'LF Projected Ratios'!L$55,$B127*(1+'LF Projected Ratios'!L$55))</f>
        <v>0.22878326582676636</v>
      </c>
      <c r="L127">
        <f>IF('LF Projected Ratios'!M$55&gt;=0,$B127+(1-$B127)*'LF Projected Ratios'!M$55,$B127*(1+'LF Projected Ratios'!M$55))</f>
        <v>0.23155705111972588</v>
      </c>
      <c r="M127">
        <f>IF('LF Projected Ratios'!N$55&gt;=0,$B127+(1-$B127)*'LF Projected Ratios'!N$55,$B127*(1+'LF Projected Ratios'!N$55))</f>
        <v>0.23405950375967335</v>
      </c>
      <c r="N127">
        <f>IF('LF Projected Ratios'!O$55&gt;=0,$B127+(1-$B127)*'LF Projected Ratios'!O$55,$B127*(1+'LF Projected Ratios'!O$55))</f>
        <v>0.23653902788674624</v>
      </c>
      <c r="O127">
        <f>IF('LF Projected Ratios'!P$55&gt;=0,$B127+(1-$B127)*'LF Projected Ratios'!P$55,$B127*(1+'LF Projected Ratios'!P$55))</f>
        <v>0.23899593718476439</v>
      </c>
      <c r="P127">
        <f>IF('LF Projected Ratios'!Q$55&gt;=0,$B127+(1-$B127)*'LF Projected Ratios'!Q$55,$B127*(1+'LF Projected Ratios'!Q$55))</f>
        <v>0.24143053964153305</v>
      </c>
      <c r="Q127">
        <f>IF('LF Projected Ratios'!R$55&gt;=0,$B127+(1-$B127)*'LF Projected Ratios'!R$55,$B127*(1+'LF Projected Ratios'!R$55))</f>
        <v>0.24384313767754773</v>
      </c>
      <c r="R127">
        <f>IF('LF Projected Ratios'!S$55&gt;=0,$B127+(1-$B127)*'LF Projected Ratios'!S$55,$B127*(1+'LF Projected Ratios'!S$55))</f>
        <v>0.24623402827122315</v>
      </c>
      <c r="S127">
        <f>IF('LF Projected Ratios'!T$55&gt;=0,$B127+(1-$B127)*'LF Projected Ratios'!T$55,$B127*(1+'LF Projected Ratios'!T$55))</f>
        <v>0.24860350308076104</v>
      </c>
      <c r="T127">
        <f>IF('LF Projected Ratios'!U$55&gt;=0,$B127+(1-$B127)*'LF Projected Ratios'!U$55,$B127*(1+'LF Projected Ratios'!U$55))</f>
        <v>0.25095184856275243</v>
      </c>
      <c r="U127">
        <f>IF('LF Projected Ratios'!V$55&gt;=0,$B127+(1-$B127)*'LF Projected Ratios'!V$55,$B127*(1+'LF Projected Ratios'!V$55))</f>
        <v>0.25327934608762415</v>
      </c>
      <c r="V127">
        <f>IF('LF Projected Ratios'!W$55&gt;=0,$B127+(1-$B127)*'LF Projected Ratios'!W$55,$B127*(1+'LF Projected Ratios'!W$55))</f>
        <v>0.25558627205202533</v>
      </c>
      <c r="W127">
        <f>IF('LF Projected Ratios'!X$55&gt;=0,$B127+(1-$B127)*'LF Projected Ratios'!X$55,$B127*(1+'LF Projected Ratios'!X$55))</f>
        <v>0.25787289798824414</v>
      </c>
      <c r="X127">
        <f>IF('LF Projected Ratios'!Y$55&gt;=0,$B127+(1-$B127)*'LF Projected Ratios'!Y$55,$B127*(1+'LF Projected Ratios'!Y$55))</f>
        <v>0.26013949067075076</v>
      </c>
      <c r="Y127">
        <f>IF('LF Projected Ratios'!Z$55&gt;=0,$B127+(1-$B127)*'LF Projected Ratios'!Z$55,$B127*(1+'LF Projected Ratios'!Z$55))</f>
        <v>0.26238631221995123</v>
      </c>
      <c r="Z127">
        <f>IF('LF Projected Ratios'!AA$55&gt;=0,$B127+(1-$B127)*'LF Projected Ratios'!AA$55,$B127*(1+'LF Projected Ratios'!AA$55))</f>
        <v>0.26461362020323886</v>
      </c>
      <c r="AA127">
        <f>IF('LF Projected Ratios'!AB$55&gt;=0,$B127+(1-$B127)*'LF Projected Ratios'!AB$55,$B127*(1+'LF Projected Ratios'!AB$55))</f>
        <v>0.26682166773342347</v>
      </c>
      <c r="AB127">
        <f>IF('LF Projected Ratios'!AC$55&gt;=0,$B127+(1-$B127)*'LF Projected Ratios'!AC$55,$B127*(1+'LF Projected Ratios'!AC$55))</f>
        <v>0.26901070356461793</v>
      </c>
      <c r="AC127">
        <f>IF('LF Projected Ratios'!AD$55&gt;=0,$B127+(1-$B127)*'LF Projected Ratios'!AD$55,$B127*(1+'LF Projected Ratios'!AD$55))</f>
        <v>0.27118097218565973</v>
      </c>
      <c r="AD127">
        <f>IF('LF Projected Ratios'!AE$55&gt;=0,$B127+(1-$B127)*'LF Projected Ratios'!AE$55,$B127*(1+'LF Projected Ratios'!AE$55))</f>
        <v>0.27333271391113889</v>
      </c>
      <c r="AE127">
        <f>IF('LF Projected Ratios'!AF$55&gt;=0,$B127+(1-$B127)*'LF Projected Ratios'!AF$55,$B127*(1+'LF Projected Ratios'!AF$55))</f>
        <v>0.27546616497010484</v>
      </c>
      <c r="AF127">
        <f>IF('LF Projected Ratios'!AG$55&gt;=0,$B127+(1-$B127)*'LF Projected Ratios'!AG$55,$B127*(1+'LF Projected Ratios'!AG$55))</f>
        <v>0.27758155759252079</v>
      </c>
    </row>
    <row r="128" spans="1:32" x14ac:dyDescent="0.25">
      <c r="A128" t="s">
        <v>88</v>
      </c>
      <c r="B128">
        <f t="shared" si="0"/>
        <v>0.31060284863029042</v>
      </c>
      <c r="C128">
        <f>IF('LF Projected Ratios'!D$55&gt;=0,$B128+(1-$B128)*'LF Projected Ratios'!D$55,$B128*(1+'LF Projected Ratios'!D$55))</f>
        <v>0.31305643747807804</v>
      </c>
      <c r="D128">
        <f>IF('LF Projected Ratios'!E$55&gt;=0,$B128+(1-$B128)*'LF Projected Ratios'!E$55,$B128*(1+'LF Projected Ratios'!E$55))</f>
        <v>0.3153418357818602</v>
      </c>
      <c r="E128">
        <f>IF('LF Projected Ratios'!F$55&gt;=0,$B128+(1-$B128)*'LF Projected Ratios'!F$55,$B128*(1+'LF Projected Ratios'!F$55))</f>
        <v>0.31769670065131944</v>
      </c>
      <c r="F128">
        <f>IF('LF Projected Ratios'!G$55&gt;=0,$B128+(1-$B128)*'LF Projected Ratios'!G$55,$B128*(1+'LF Projected Ratios'!G$55))</f>
        <v>0.32000695234546123</v>
      </c>
      <c r="G128">
        <f>IF('LF Projected Ratios'!H$55&gt;=0,$B128+(1-$B128)*'LF Projected Ratios'!H$55,$B128*(1+'LF Projected Ratios'!H$55))</f>
        <v>0.32245944678069338</v>
      </c>
      <c r="H128">
        <f>IF('LF Projected Ratios'!I$55&gt;=0,$B128+(1-$B128)*'LF Projected Ratios'!I$55,$B128*(1+'LF Projected Ratios'!I$55))</f>
        <v>0.32481168241452746</v>
      </c>
      <c r="I128">
        <f>IF('LF Projected Ratios'!J$55&gt;=0,$B128+(1-$B128)*'LF Projected Ratios'!J$55,$B128*(1+'LF Projected Ratios'!J$55))</f>
        <v>0.32695774088373003</v>
      </c>
      <c r="J128">
        <f>IF('LF Projected Ratios'!K$55&gt;=0,$B128+(1-$B128)*'LF Projected Ratios'!K$55,$B128*(1+'LF Projected Ratios'!K$55))</f>
        <v>0.32904242035365511</v>
      </c>
      <c r="K128">
        <f>IF('LF Projected Ratios'!L$55&gt;=0,$B128+(1-$B128)*'LF Projected Ratios'!L$55,$B128*(1+'LF Projected Ratios'!L$55))</f>
        <v>0.33108936719049809</v>
      </c>
      <c r="L128">
        <f>IF('LF Projected Ratios'!M$55&gt;=0,$B128+(1-$B128)*'LF Projected Ratios'!M$55,$B128*(1+'LF Projected Ratios'!M$55))</f>
        <v>0.33349519475281142</v>
      </c>
      <c r="M128">
        <f>IF('LF Projected Ratios'!N$55&gt;=0,$B128+(1-$B128)*'LF Projected Ratios'!N$55,$B128*(1+'LF Projected Ratios'!N$55))</f>
        <v>0.33566568341675046</v>
      </c>
      <c r="N128">
        <f>IF('LF Projected Ratios'!O$55&gt;=0,$B128+(1-$B128)*'LF Projected Ratios'!O$55,$B128*(1+'LF Projected Ratios'!O$55))</f>
        <v>0.33781628515996187</v>
      </c>
      <c r="O128">
        <f>IF('LF Projected Ratios'!P$55&gt;=0,$B128+(1-$B128)*'LF Projected Ratios'!P$55,$B128*(1+'LF Projected Ratios'!P$55))</f>
        <v>0.33994727205439784</v>
      </c>
      <c r="P128">
        <f>IF('LF Projected Ratios'!Q$55&gt;=0,$B128+(1-$B128)*'LF Projected Ratios'!Q$55,$B128*(1+'LF Projected Ratios'!Q$55))</f>
        <v>0.34205891123160337</v>
      </c>
      <c r="Q128">
        <f>IF('LF Projected Ratios'!R$55&gt;=0,$B128+(1-$B128)*'LF Projected Ratios'!R$55,$B128*(1+'LF Projected Ratios'!R$55))</f>
        <v>0.34415146499434757</v>
      </c>
      <c r="R128">
        <f>IF('LF Projected Ratios'!S$55&gt;=0,$B128+(1-$B128)*'LF Projected Ratios'!S$55,$B128*(1+'LF Projected Ratios'!S$55))</f>
        <v>0.34622519092524073</v>
      </c>
      <c r="S128">
        <f>IF('LF Projected Ratios'!T$55&gt;=0,$B128+(1-$B128)*'LF Projected Ratios'!T$55,$B128*(1+'LF Projected Ratios'!T$55))</f>
        <v>0.34828034199243491</v>
      </c>
      <c r="T128">
        <f>IF('LF Projected Ratios'!U$55&gt;=0,$B128+(1-$B128)*'LF Projected Ratios'!U$55,$B128*(1+'LF Projected Ratios'!U$55))</f>
        <v>0.35031716665249391</v>
      </c>
      <c r="U128">
        <f>IF('LF Projected Ratios'!V$55&gt;=0,$B128+(1-$B128)*'LF Projected Ratios'!V$55,$B128*(1+'LF Projected Ratios'!V$55))</f>
        <v>0.35233590895052447</v>
      </c>
      <c r="V128">
        <f>IF('LF Projected Ratios'!W$55&gt;=0,$B128+(1-$B128)*'LF Projected Ratios'!W$55,$B128*(1+'LF Projected Ratios'!W$55))</f>
        <v>0.35433680861765438</v>
      </c>
      <c r="W128">
        <f>IF('LF Projected Ratios'!X$55&gt;=0,$B128+(1-$B128)*'LF Projected Ratios'!X$55,$B128*(1+'LF Projected Ratios'!X$55))</f>
        <v>0.3563201011659346</v>
      </c>
      <c r="X128">
        <f>IF('LF Projected Ratios'!Y$55&gt;=0,$B128+(1-$B128)*'LF Projected Ratios'!Y$55,$B128*(1+'LF Projected Ratios'!Y$55))</f>
        <v>0.35828601798074827</v>
      </c>
      <c r="Y128">
        <f>IF('LF Projected Ratios'!Z$55&gt;=0,$B128+(1-$B128)*'LF Projected Ratios'!Z$55,$B128*(1+'LF Projected Ratios'!Z$55))</f>
        <v>0.36023478641080175</v>
      </c>
      <c r="Z128">
        <f>IF('LF Projected Ratios'!AA$55&gt;=0,$B128+(1-$B128)*'LF Projected Ratios'!AA$55,$B128*(1+'LF Projected Ratios'!AA$55))</f>
        <v>0.36216662985577019</v>
      </c>
      <c r="AA128">
        <f>IF('LF Projected Ratios'!AB$55&gt;=0,$B128+(1-$B128)*'LF Projected Ratios'!AB$55,$B128*(1+'LF Projected Ratios'!AB$55))</f>
        <v>0.36408176785167046</v>
      </c>
      <c r="AB128">
        <f>IF('LF Projected Ratios'!AC$55&gt;=0,$B128+(1-$B128)*'LF Projected Ratios'!AC$55,$B128*(1+'LF Projected Ratios'!AC$55))</f>
        <v>0.36598041615402699</v>
      </c>
      <c r="AC128">
        <f>IF('LF Projected Ratios'!AD$55&gt;=0,$B128+(1-$B128)*'LF Projected Ratios'!AD$55,$B128*(1+'LF Projected Ratios'!AD$55))</f>
        <v>0.36786278681890106</v>
      </c>
      <c r="AD128">
        <f>IF('LF Projected Ratios'!AE$55&gt;=0,$B128+(1-$B128)*'LF Projected Ratios'!AE$55,$B128*(1+'LF Projected Ratios'!AE$55))</f>
        <v>0.36972908828184303</v>
      </c>
      <c r="AE128">
        <f>IF('LF Projected Ratios'!AF$55&gt;=0,$B128+(1-$B128)*'LF Projected Ratios'!AF$55,$B128*(1+'LF Projected Ratios'!AF$55))</f>
        <v>0.37157952543483208</v>
      </c>
      <c r="AF128">
        <f>IF('LF Projected Ratios'!AG$55&gt;=0,$B128+(1-$B128)*'LF Projected Ratios'!AG$55,$B128*(1+'LF Projected Ratios'!AG$55))</f>
        <v>0.37341429970126155</v>
      </c>
    </row>
    <row r="129" spans="1:32" x14ac:dyDescent="0.25">
      <c r="A129" t="s">
        <v>90</v>
      </c>
      <c r="B129">
        <f t="shared" si="0"/>
        <v>0.22950991317793507</v>
      </c>
      <c r="C129">
        <f>IF('LF Projected Ratios'!D$55&gt;=0,$B129+(1-$B129)*'LF Projected Ratios'!D$55,$B129*(1+'LF Projected Ratios'!D$55))</f>
        <v>0.23225211465150009</v>
      </c>
      <c r="D129">
        <f>IF('LF Projected Ratios'!E$55&gt;=0,$B129+(1-$B129)*'LF Projected Ratios'!E$55,$B129*(1+'LF Projected Ratios'!E$55))</f>
        <v>0.23480634153509766</v>
      </c>
      <c r="E129">
        <f>IF('LF Projected Ratios'!F$55&gt;=0,$B129+(1-$B129)*'LF Projected Ratios'!F$55,$B129*(1+'LF Projected Ratios'!F$55))</f>
        <v>0.23743820625069589</v>
      </c>
      <c r="F129">
        <f>IF('LF Projected Ratios'!G$55&gt;=0,$B129+(1-$B129)*'LF Projected Ratios'!G$55,$B129*(1+'LF Projected Ratios'!G$55))</f>
        <v>0.24002020999826512</v>
      </c>
      <c r="G129">
        <f>IF('LF Projected Ratios'!H$55&gt;=0,$B129+(1-$B129)*'LF Projected Ratios'!H$55,$B129*(1+'LF Projected Ratios'!H$55))</f>
        <v>0.24276118832487745</v>
      </c>
      <c r="H129">
        <f>IF('LF Projected Ratios'!I$55&gt;=0,$B129+(1-$B129)*'LF Projected Ratios'!I$55,$B129*(1+'LF Projected Ratios'!I$55))</f>
        <v>0.24539011453111126</v>
      </c>
      <c r="I129">
        <f>IF('LF Projected Ratios'!J$55&gt;=0,$B129+(1-$B129)*'LF Projected Ratios'!J$55,$B129*(1+'LF Projected Ratios'!J$55))</f>
        <v>0.24778861120748408</v>
      </c>
      <c r="J129">
        <f>IF('LF Projected Ratios'!K$55&gt;=0,$B129+(1-$B129)*'LF Projected Ratios'!K$55,$B129*(1+'LF Projected Ratios'!K$55))</f>
        <v>0.25011850894870252</v>
      </c>
      <c r="K129">
        <f>IF('LF Projected Ratios'!L$55&gt;=0,$B129+(1-$B129)*'LF Projected Ratios'!L$55,$B129*(1+'LF Projected Ratios'!L$55))</f>
        <v>0.25240623561381248</v>
      </c>
      <c r="L129">
        <f>IF('LF Projected Ratios'!M$55&gt;=0,$B129+(1-$B129)*'LF Projected Ratios'!M$55,$B129*(1+'LF Projected Ratios'!M$55))</f>
        <v>0.25509505770088209</v>
      </c>
      <c r="M129">
        <f>IF('LF Projected Ratios'!N$55&gt;=0,$B129+(1-$B129)*'LF Projected Ratios'!N$55,$B129*(1+'LF Projected Ratios'!N$55))</f>
        <v>0.25752085826562482</v>
      </c>
      <c r="N129">
        <f>IF('LF Projected Ratios'!O$55&gt;=0,$B129+(1-$B129)*'LF Projected Ratios'!O$55,$B129*(1+'LF Projected Ratios'!O$55))</f>
        <v>0.25992443263571674</v>
      </c>
      <c r="O129">
        <f>IF('LF Projected Ratios'!P$55&gt;=0,$B129+(1-$B129)*'LF Projected Ratios'!P$55,$B129*(1+'LF Projected Ratios'!P$55))</f>
        <v>0.26230608488659779</v>
      </c>
      <c r="P129">
        <f>IF('LF Projected Ratios'!Q$55&gt;=0,$B129+(1-$B129)*'LF Projected Ratios'!Q$55,$B129*(1+'LF Projected Ratios'!Q$55))</f>
        <v>0.26466611357216663</v>
      </c>
      <c r="Q129">
        <f>IF('LF Projected Ratios'!R$55&gt;=0,$B129+(1-$B129)*'LF Projected Ratios'!R$55,$B129*(1+'LF Projected Ratios'!R$55))</f>
        <v>0.26700481184954322</v>
      </c>
      <c r="R129">
        <f>IF('LF Projected Ratios'!S$55&gt;=0,$B129+(1-$B129)*'LF Projected Ratios'!S$55,$B129*(1+'LF Projected Ratios'!S$55))</f>
        <v>0.26932246760046197</v>
      </c>
      <c r="S129">
        <f>IF('LF Projected Ratios'!T$55&gt;=0,$B129+(1-$B129)*'LF Projected Ratios'!T$55,$B129*(1+'LF Projected Ratios'!T$55))</f>
        <v>0.27161936354940641</v>
      </c>
      <c r="T129">
        <f>IF('LF Projected Ratios'!U$55&gt;=0,$B129+(1-$B129)*'LF Projected Ratios'!U$55,$B129*(1+'LF Projected Ratios'!U$55))</f>
        <v>0.27389577737857895</v>
      </c>
      <c r="U129">
        <f>IF('LF Projected Ratios'!V$55&gt;=0,$B129+(1-$B129)*'LF Projected Ratios'!V$55,$B129*(1+'LF Projected Ratios'!V$55))</f>
        <v>0.27615198183981088</v>
      </c>
      <c r="V129">
        <f>IF('LF Projected Ratios'!W$55&gt;=0,$B129+(1-$B129)*'LF Projected Ratios'!W$55,$B129*(1+'LF Projected Ratios'!W$55))</f>
        <v>0.27838824486350655</v>
      </c>
      <c r="W129">
        <f>IF('LF Projected Ratios'!X$55&gt;=0,$B129+(1-$B129)*'LF Projected Ratios'!X$55,$B129*(1+'LF Projected Ratios'!X$55))</f>
        <v>0.2806048296647084</v>
      </c>
      <c r="X129">
        <f>IF('LF Projected Ratios'!Y$55&gt;=0,$B129+(1-$B129)*'LF Projected Ratios'!Y$55,$B129*(1+'LF Projected Ratios'!Y$55))</f>
        <v>0.28280199484637658</v>
      </c>
      <c r="Y129">
        <f>IF('LF Projected Ratios'!Z$55&gt;=0,$B129+(1-$B129)*'LF Projected Ratios'!Z$55,$B129*(1+'LF Projected Ratios'!Z$55))</f>
        <v>0.28497999449996486</v>
      </c>
      <c r="Z129">
        <f>IF('LF Projected Ratios'!AA$55&gt;=0,$B129+(1-$B129)*'LF Projected Ratios'!AA$55,$B129*(1+'LF Projected Ratios'!AA$55))</f>
        <v>0.28713907830337643</v>
      </c>
      <c r="AA129">
        <f>IF('LF Projected Ratios'!AB$55&gt;=0,$B129+(1-$B129)*'LF Projected Ratios'!AB$55,$B129*(1+'LF Projected Ratios'!AB$55))</f>
        <v>0.2892794916163785</v>
      </c>
      <c r="AB129">
        <f>IF('LF Projected Ratios'!AC$55&gt;=0,$B129+(1-$B129)*'LF Projected Ratios'!AC$55,$B129*(1+'LF Projected Ratios'!AC$55))</f>
        <v>0.29140147557355145</v>
      </c>
      <c r="AC129">
        <f>IF('LF Projected Ratios'!AD$55&gt;=0,$B129+(1-$B129)*'LF Projected Ratios'!AD$55,$B129*(1+'LF Projected Ratios'!AD$55))</f>
        <v>0.29350526717484904</v>
      </c>
      <c r="AD129">
        <f>IF('LF Projected Ratios'!AE$55&gt;=0,$B129+(1-$B129)*'LF Projected Ratios'!AE$55,$B129*(1+'LF Projected Ratios'!AE$55))</f>
        <v>0.29559109937383821</v>
      </c>
      <c r="AE129">
        <f>IF('LF Projected Ratios'!AF$55&gt;=0,$B129+(1-$B129)*'LF Projected Ratios'!AF$55,$B129*(1+'LF Projected Ratios'!AF$55))</f>
        <v>0.29765920116368838</v>
      </c>
      <c r="AF129">
        <f>IF('LF Projected Ratios'!AG$55&gt;=0,$B129+(1-$B129)*'LF Projected Ratios'!AG$55,$B129*(1+'LF Projected Ratios'!AG$55))</f>
        <v>0.29970979766097794</v>
      </c>
    </row>
    <row r="130" spans="1:32" x14ac:dyDescent="0.25">
      <c r="A130" t="s">
        <v>92</v>
      </c>
      <c r="B130">
        <f t="shared" si="0"/>
        <v>0.21223298727464229</v>
      </c>
      <c r="C130">
        <f>IF('LF Projected Ratios'!D$55&gt;=0,$B130+(1-$B130)*'LF Projected Ratios'!D$55,$B130*(1+'LF Projected Ratios'!D$55))</f>
        <v>0.21503667793863426</v>
      </c>
      <c r="D130">
        <f>IF('LF Projected Ratios'!E$55&gt;=0,$B130+(1-$B130)*'LF Projected Ratios'!E$55,$B130*(1+'LF Projected Ratios'!E$55))</f>
        <v>0.2176481790031238</v>
      </c>
      <c r="E130">
        <f>IF('LF Projected Ratios'!F$55&gt;=0,$B130+(1-$B130)*'LF Projected Ratios'!F$55,$B130*(1+'LF Projected Ratios'!F$55))</f>
        <v>0.22033905879556284</v>
      </c>
      <c r="F130">
        <f>IF('LF Projected Ratios'!G$55&gt;=0,$B130+(1-$B130)*'LF Projected Ratios'!G$55,$B130*(1+'LF Projected Ratios'!G$55))</f>
        <v>0.2229789595728171</v>
      </c>
      <c r="G130">
        <f>IF('LF Projected Ratios'!H$55&gt;=0,$B130+(1-$B130)*'LF Projected Ratios'!H$55,$B130*(1+'LF Projected Ratios'!H$55))</f>
        <v>0.22578139966287245</v>
      </c>
      <c r="H130">
        <f>IF('LF Projected Ratios'!I$55&gt;=0,$B130+(1-$B130)*'LF Projected Ratios'!I$55,$B130*(1+'LF Projected Ratios'!I$55))</f>
        <v>0.22846927505488704</v>
      </c>
      <c r="I130">
        <f>IF('LF Projected Ratios'!J$55&gt;=0,$B130+(1-$B130)*'LF Projected Ratios'!J$55,$B130*(1+'LF Projected Ratios'!J$55))</f>
        <v>0.2309215539278977</v>
      </c>
      <c r="J130">
        <f>IF('LF Projected Ratios'!K$55&gt;=0,$B130+(1-$B130)*'LF Projected Ratios'!K$55,$B130*(1+'LF Projected Ratios'!K$55))</f>
        <v>0.23330369565164852</v>
      </c>
      <c r="K130">
        <f>IF('LF Projected Ratios'!L$55&gt;=0,$B130+(1-$B130)*'LF Projected Ratios'!L$55,$B130*(1+'LF Projected Ratios'!L$55))</f>
        <v>0.23564272068484404</v>
      </c>
      <c r="L130">
        <f>IF('LF Projected Ratios'!M$55&gt;=0,$B130+(1-$B130)*'LF Projected Ratios'!M$55,$B130*(1+'LF Projected Ratios'!M$55))</f>
        <v>0.23839183502065239</v>
      </c>
      <c r="M130">
        <f>IF('LF Projected Ratios'!N$55&gt;=0,$B130+(1-$B130)*'LF Projected Ratios'!N$55,$B130*(1+'LF Projected Ratios'!N$55))</f>
        <v>0.24087203002515503</v>
      </c>
      <c r="N130">
        <f>IF('LF Projected Ratios'!O$55&gt;=0,$B130+(1-$B130)*'LF Projected Ratios'!O$55,$B130*(1+'LF Projected Ratios'!O$55))</f>
        <v>0.243329500450505</v>
      </c>
      <c r="O130">
        <f>IF('LF Projected Ratios'!P$55&gt;=0,$B130+(1-$B130)*'LF Projected Ratios'!P$55,$B130*(1+'LF Projected Ratios'!P$55))</f>
        <v>0.24576455719051532</v>
      </c>
      <c r="P130">
        <f>IF('LF Projected Ratios'!Q$55&gt;=0,$B130+(1-$B130)*'LF Projected Ratios'!Q$55,$B130*(1+'LF Projected Ratios'!Q$55))</f>
        <v>0.24817750549364651</v>
      </c>
      <c r="Q130">
        <f>IF('LF Projected Ratios'!R$55&gt;=0,$B130+(1-$B130)*'LF Projected Ratios'!R$55,$B130*(1+'LF Projected Ratios'!R$55))</f>
        <v>0.25056864509056692</v>
      </c>
      <c r="R130">
        <f>IF('LF Projected Ratios'!S$55&gt;=0,$B130+(1-$B130)*'LF Projected Ratios'!S$55,$B130*(1+'LF Projected Ratios'!S$55))</f>
        <v>0.25293827031826777</v>
      </c>
      <c r="S130">
        <f>IF('LF Projected Ratios'!T$55&gt;=0,$B130+(1-$B130)*'LF Projected Ratios'!T$55,$B130*(1+'LF Projected Ratios'!T$55))</f>
        <v>0.25528667024084695</v>
      </c>
      <c r="T130">
        <f>IF('LF Projected Ratios'!U$55&gt;=0,$B130+(1-$B130)*'LF Projected Ratios'!U$55,$B130*(1+'LF Projected Ratios'!U$55))</f>
        <v>0.25761412876705647</v>
      </c>
      <c r="U130">
        <f>IF('LF Projected Ratios'!V$55&gt;=0,$B130+(1-$B130)*'LF Projected Ratios'!V$55,$B130*(1+'LF Projected Ratios'!V$55))</f>
        <v>0.25992092476472228</v>
      </c>
      <c r="V130">
        <f>IF('LF Projected Ratios'!W$55&gt;=0,$B130+(1-$B130)*'LF Projected Ratios'!W$55,$B130*(1+'LF Projected Ratios'!W$55))</f>
        <v>0.26220733217213094</v>
      </c>
      <c r="W130">
        <f>IF('LF Projected Ratios'!X$55&gt;=0,$B130+(1-$B130)*'LF Projected Ratios'!X$55,$B130*(1+'LF Projected Ratios'!X$55))</f>
        <v>0.26447362010647324</v>
      </c>
      <c r="X130">
        <f>IF('LF Projected Ratios'!Y$55&gt;=0,$B130+(1-$B130)*'LF Projected Ratios'!Y$55,$B130*(1+'LF Projected Ratios'!Y$55))</f>
        <v>0.26672005296943968</v>
      </c>
      <c r="Y130">
        <f>IF('LF Projected Ratios'!Z$55&gt;=0,$B130+(1-$B130)*'LF Projected Ratios'!Z$55,$B130*(1+'LF Projected Ratios'!Z$55))</f>
        <v>0.26894689055005128</v>
      </c>
      <c r="Z130">
        <f>IF('LF Projected Ratios'!AA$55&gt;=0,$B130+(1-$B130)*'LF Projected Ratios'!AA$55,$B130*(1+'LF Projected Ratios'!AA$55))</f>
        <v>0.27115438812481246</v>
      </c>
      <c r="AA130">
        <f>IF('LF Projected Ratios'!AB$55&gt;=0,$B130+(1-$B130)*'LF Projected Ratios'!AB$55,$B130*(1+'LF Projected Ratios'!AB$55))</f>
        <v>0.27334279655526467</v>
      </c>
      <c r="AB130">
        <f>IF('LF Projected Ratios'!AC$55&gt;=0,$B130+(1-$B130)*'LF Projected Ratios'!AC$55,$B130*(1+'LF Projected Ratios'!AC$55))</f>
        <v>0.27551236238301979</v>
      </c>
      <c r="AC130">
        <f>IF('LF Projected Ratios'!AD$55&gt;=0,$B130+(1-$B130)*'LF Projected Ratios'!AD$55,$B130*(1+'LF Projected Ratios'!AD$55))</f>
        <v>0.27766332792235149</v>
      </c>
      <c r="AD130">
        <f>IF('LF Projected Ratios'!AE$55&gt;=0,$B130+(1-$B130)*'LF Projected Ratios'!AE$55,$B130*(1+'LF Projected Ratios'!AE$55))</f>
        <v>0.27979593135041286</v>
      </c>
      <c r="AE130">
        <f>IF('LF Projected Ratios'!AF$55&gt;=0,$B130+(1-$B130)*'LF Projected Ratios'!AF$55,$B130*(1+'LF Projected Ratios'!AF$55))</f>
        <v>0.28191040679515467</v>
      </c>
      <c r="AF130">
        <f>IF('LF Projected Ratios'!AG$55&gt;=0,$B130+(1-$B130)*'LF Projected Ratios'!AG$55,$B130*(1+'LF Projected Ratios'!AG$55))</f>
        <v>0.28400698442101047</v>
      </c>
    </row>
    <row r="131" spans="1:32" x14ac:dyDescent="0.25">
      <c r="A131" t="s">
        <v>94</v>
      </c>
      <c r="B131">
        <f t="shared" si="0"/>
        <v>0.21920205354203892</v>
      </c>
      <c r="C131">
        <f>IF('LF Projected Ratios'!D$55&gt;=0,$B131+(1-$B131)*'LF Projected Ratios'!D$55,$B131*(1+'LF Projected Ratios'!D$55))</f>
        <v>0.22198094105266827</v>
      </c>
      <c r="D131">
        <f>IF('LF Projected Ratios'!E$55&gt;=0,$B131+(1-$B131)*'LF Projected Ratios'!E$55,$B131*(1+'LF Projected Ratios'!E$55))</f>
        <v>0.22456933918991942</v>
      </c>
      <c r="E131">
        <f>IF('LF Projected Ratios'!F$55&gt;=0,$B131+(1-$B131)*'LF Projected Ratios'!F$55,$B131*(1+'LF Projected Ratios'!F$55))</f>
        <v>0.22723641382259907</v>
      </c>
      <c r="F131">
        <f>IF('LF Projected Ratios'!G$55&gt;=0,$B131+(1-$B131)*'LF Projected Ratios'!G$55,$B131*(1+'LF Projected Ratios'!G$55))</f>
        <v>0.2298529604314776</v>
      </c>
      <c r="G131">
        <f>IF('LF Projected Ratios'!H$55&gt;=0,$B131+(1-$B131)*'LF Projected Ratios'!H$55,$B131*(1+'LF Projected Ratios'!H$55))</f>
        <v>0.23263060843150818</v>
      </c>
      <c r="H131">
        <f>IF('LF Projected Ratios'!I$55&gt;=0,$B131+(1-$B131)*'LF Projected Ratios'!I$55,$B131*(1+'LF Projected Ratios'!I$55))</f>
        <v>0.23529470524251742</v>
      </c>
      <c r="I131">
        <f>IF('LF Projected Ratios'!J$55&gt;=0,$B131+(1-$B131)*'LF Projected Ratios'!J$55,$B131*(1+'LF Projected Ratios'!J$55))</f>
        <v>0.23772528976466534</v>
      </c>
      <c r="J131">
        <f>IF('LF Projected Ratios'!K$55&gt;=0,$B131+(1-$B131)*'LF Projected Ratios'!K$55,$B131*(1+'LF Projected Ratios'!K$55))</f>
        <v>0.24008635761344682</v>
      </c>
      <c r="K131">
        <f>IF('LF Projected Ratios'!L$55&gt;=0,$B131+(1-$B131)*'LF Projected Ratios'!L$55,$B131*(1+'LF Projected Ratios'!L$55))</f>
        <v>0.24240469020814959</v>
      </c>
      <c r="L131">
        <f>IF('LF Projected Ratios'!M$55&gt;=0,$B131+(1-$B131)*'LF Projected Ratios'!M$55,$B131*(1+'LF Projected Ratios'!M$55))</f>
        <v>0.24512948420599834</v>
      </c>
      <c r="M131">
        <f>IF('LF Projected Ratios'!N$55&gt;=0,$B131+(1-$B131)*'LF Projected Ratios'!N$55,$B131*(1+'LF Projected Ratios'!N$55))</f>
        <v>0.24758773789655505</v>
      </c>
      <c r="N131">
        <f>IF('LF Projected Ratios'!O$55&gt;=0,$B131+(1-$B131)*'LF Projected Ratios'!O$55,$B131*(1+'LF Projected Ratios'!O$55))</f>
        <v>0.2500234680434118</v>
      </c>
      <c r="O131">
        <f>IF('LF Projected Ratios'!P$55&gt;=0,$B131+(1-$B131)*'LF Projected Ratios'!P$55,$B131*(1+'LF Projected Ratios'!P$55))</f>
        <v>0.25243698279002574</v>
      </c>
      <c r="P131">
        <f>IF('LF Projected Ratios'!Q$55&gt;=0,$B131+(1-$B131)*'LF Projected Ratios'!Q$55,$B131*(1+'LF Projected Ratios'!Q$55))</f>
        <v>0.25482858468444386</v>
      </c>
      <c r="Q131">
        <f>IF('LF Projected Ratios'!R$55&gt;=0,$B131+(1-$B131)*'LF Projected Ratios'!R$55,$B131*(1+'LF Projected Ratios'!R$55))</f>
        <v>0.25719857080573461</v>
      </c>
      <c r="R131">
        <f>IF('LF Projected Ratios'!S$55&gt;=0,$B131+(1-$B131)*'LF Projected Ratios'!S$55,$B131*(1+'LF Projected Ratios'!S$55))</f>
        <v>0.25954723288700515</v>
      </c>
      <c r="S131">
        <f>IF('LF Projected Ratios'!T$55&gt;=0,$B131+(1-$B131)*'LF Projected Ratios'!T$55,$B131*(1+'LF Projected Ratios'!T$55))</f>
        <v>0.2618748574351164</v>
      </c>
      <c r="T131">
        <f>IF('LF Projected Ratios'!U$55&gt;=0,$B131+(1-$B131)*'LF Projected Ratios'!U$55,$B131*(1+'LF Projected Ratios'!U$55))</f>
        <v>0.26418172584719102</v>
      </c>
      <c r="U131">
        <f>IF('LF Projected Ratios'!V$55&gt;=0,$B131+(1-$B131)*'LF Projected Ratios'!V$55,$B131*(1+'LF Projected Ratios'!V$55))</f>
        <v>0.26646811452402031</v>
      </c>
      <c r="V131">
        <f>IF('LF Projected Ratios'!W$55&gt;=0,$B131+(1-$B131)*'LF Projected Ratios'!W$55,$B131*(1+'LF Projected Ratios'!W$55))</f>
        <v>0.26873429498046614</v>
      </c>
      <c r="W131">
        <f>IF('LF Projected Ratios'!X$55&gt;=0,$B131+(1-$B131)*'LF Projected Ratios'!X$55,$B131*(1+'LF Projected Ratios'!X$55))</f>
        <v>0.27098053395294502</v>
      </c>
      <c r="X131">
        <f>IF('LF Projected Ratios'!Y$55&gt;=0,$B131+(1-$B131)*'LF Projected Ratios'!Y$55,$B131*(1+'LF Projected Ratios'!Y$55))</f>
        <v>0.27320709350408906</v>
      </c>
      <c r="Y131">
        <f>IF('LF Projected Ratios'!Z$55&gt;=0,$B131+(1-$B131)*'LF Projected Ratios'!Z$55,$B131*(1+'LF Projected Ratios'!Z$55))</f>
        <v>0.27541423112466767</v>
      </c>
      <c r="Z131">
        <f>IF('LF Projected Ratios'!AA$55&gt;=0,$B131+(1-$B131)*'LF Projected Ratios'!AA$55,$B131*(1+'LF Projected Ratios'!AA$55))</f>
        <v>0.27760219983285395</v>
      </c>
      <c r="AA131">
        <f>IF('LF Projected Ratios'!AB$55&gt;=0,$B131+(1-$B131)*'LF Projected Ratios'!AB$55,$B131*(1+'LF Projected Ratios'!AB$55))</f>
        <v>0.27977124827091548</v>
      </c>
      <c r="AB131">
        <f>IF('LF Projected Ratios'!AC$55&gt;=0,$B131+(1-$B131)*'LF Projected Ratios'!AC$55,$B131*(1+'LF Projected Ratios'!AC$55))</f>
        <v>0.28192162079940719</v>
      </c>
      <c r="AC131">
        <f>IF('LF Projected Ratios'!AD$55&gt;=0,$B131+(1-$B131)*'LF Projected Ratios'!AD$55,$B131*(1+'LF Projected Ratios'!AD$55))</f>
        <v>0.28405355758894313</v>
      </c>
      <c r="AD131">
        <f>IF('LF Projected Ratios'!AE$55&gt;=0,$B131+(1-$B131)*'LF Projected Ratios'!AE$55,$B131*(1+'LF Projected Ratios'!AE$55))</f>
        <v>0.28616729470961649</v>
      </c>
      <c r="AE131">
        <f>IF('LF Projected Ratios'!AF$55&gt;=0,$B131+(1-$B131)*'LF Projected Ratios'!AF$55,$B131*(1+'LF Projected Ratios'!AF$55))</f>
        <v>0.28826306421813963</v>
      </c>
      <c r="AF131">
        <f>IF('LF Projected Ratios'!AG$55&gt;=0,$B131+(1-$B131)*'LF Projected Ratios'!AG$55,$B131*(1+'LF Projected Ratios'!AG$55))</f>
        <v>0.29034109424277166</v>
      </c>
    </row>
    <row r="132" spans="1:32" x14ac:dyDescent="0.25">
      <c r="A132" t="s">
        <v>96</v>
      </c>
      <c r="B132">
        <f t="shared" si="0"/>
        <v>0.21939661912454772</v>
      </c>
      <c r="C132">
        <f>IF('LF Projected Ratios'!D$55&gt;=0,$B132+(1-$B132)*'LF Projected Ratios'!D$55,$B132*(1+'LF Projected Ratios'!D$55))</f>
        <v>0.22217481416938656</v>
      </c>
      <c r="D132">
        <f>IF('LF Projected Ratios'!E$55&gt;=0,$B132+(1-$B132)*'LF Projected Ratios'!E$55,$B132*(1+'LF Projected Ratios'!E$55))</f>
        <v>0.22476256730853847</v>
      </c>
      <c r="E132">
        <f>IF('LF Projected Ratios'!F$55&gt;=0,$B132+(1-$B132)*'LF Projected Ratios'!F$55,$B132*(1+'LF Projected Ratios'!F$55))</f>
        <v>0.2274289773378699</v>
      </c>
      <c r="F132">
        <f>IF('LF Projected Ratios'!G$55&gt;=0,$B132+(1-$B132)*'LF Projected Ratios'!G$55,$B132*(1+'LF Projected Ratios'!G$55))</f>
        <v>0.23004487193438411</v>
      </c>
      <c r="G132">
        <f>IF('LF Projected Ratios'!H$55&gt;=0,$B132+(1-$B132)*'LF Projected Ratios'!H$55,$B132*(1+'LF Projected Ratios'!H$55))</f>
        <v>0.23282182777749552</v>
      </c>
      <c r="H132">
        <f>IF('LF Projected Ratios'!I$55&gt;=0,$B132+(1-$B132)*'LF Projected Ratios'!I$55,$B132*(1+'LF Projected Ratios'!I$55))</f>
        <v>0.23548526072719433</v>
      </c>
      <c r="I132">
        <f>IF('LF Projected Ratios'!J$55&gt;=0,$B132+(1-$B132)*'LF Projected Ratios'!J$55,$B132*(1+'LF Projected Ratios'!J$55))</f>
        <v>0.23791523957652316</v>
      </c>
      <c r="J132">
        <f>IF('LF Projected Ratios'!K$55&gt;=0,$B132+(1-$B132)*'LF Projected Ratios'!K$55,$B132*(1+'LF Projected Ratios'!K$55))</f>
        <v>0.24027571907521555</v>
      </c>
      <c r="K132">
        <f>IF('LF Projected Ratios'!L$55&gt;=0,$B132+(1-$B132)*'LF Projected Ratios'!L$55,$B132*(1+'LF Projected Ratios'!L$55))</f>
        <v>0.24259347396894745</v>
      </c>
      <c r="L132">
        <f>IF('LF Projected Ratios'!M$55&gt;=0,$B132+(1-$B132)*'LF Projected Ratios'!M$55,$B132*(1+'LF Projected Ratios'!M$55))</f>
        <v>0.24531758898046716</v>
      </c>
      <c r="M132">
        <f>IF('LF Projected Ratios'!N$55&gt;=0,$B132+(1-$B132)*'LF Projected Ratios'!N$55,$B132*(1+'LF Projected Ratios'!N$55))</f>
        <v>0.24777523010337632</v>
      </c>
      <c r="N132">
        <f>IF('LF Projected Ratios'!O$55&gt;=0,$B132+(1-$B132)*'LF Projected Ratios'!O$55,$B132*(1+'LF Projected Ratios'!O$55))</f>
        <v>0.25021035329518537</v>
      </c>
      <c r="O132">
        <f>IF('LF Projected Ratios'!P$55&gt;=0,$B132+(1-$B132)*'LF Projected Ratios'!P$55,$B132*(1+'LF Projected Ratios'!P$55))</f>
        <v>0.25262326662256568</v>
      </c>
      <c r="P132">
        <f>IF('LF Projected Ratios'!Q$55&gt;=0,$B132+(1-$B132)*'LF Projected Ratios'!Q$55,$B132*(1+'LF Projected Ratios'!Q$55))</f>
        <v>0.25501427255817288</v>
      </c>
      <c r="Q132">
        <f>IF('LF Projected Ratios'!R$55&gt;=0,$B132+(1-$B132)*'LF Projected Ratios'!R$55,$B132*(1+'LF Projected Ratios'!R$55))</f>
        <v>0.25738366810704688</v>
      </c>
      <c r="R132">
        <f>IF('LF Projected Ratios'!S$55&gt;=0,$B132+(1-$B132)*'LF Projected Ratios'!S$55,$B132*(1+'LF Projected Ratios'!S$55))</f>
        <v>0.25973174492959838</v>
      </c>
      <c r="S132">
        <f>IF('LF Projected Ratios'!T$55&gt;=0,$B132+(1-$B132)*'LF Projected Ratios'!T$55,$B132*(1+'LF Projected Ratios'!T$55))</f>
        <v>0.26205878946129429</v>
      </c>
      <c r="T132">
        <f>IF('LF Projected Ratios'!U$55&gt;=0,$B132+(1-$B132)*'LF Projected Ratios'!U$55,$B132*(1+'LF Projected Ratios'!U$55))</f>
        <v>0.26436508302913625</v>
      </c>
      <c r="U132">
        <f>IF('LF Projected Ratios'!V$55&gt;=0,$B132+(1-$B132)*'LF Projected Ratios'!V$55,$B132*(1+'LF Projected Ratios'!V$55))</f>
        <v>0.26665090196503993</v>
      </c>
      <c r="V132">
        <f>IF('LF Projected Ratios'!W$55&gt;=0,$B132+(1-$B132)*'LF Projected Ratios'!W$55,$B132*(1+'LF Projected Ratios'!W$55))</f>
        <v>0.26891651771620884</v>
      </c>
      <c r="W132">
        <f>IF('LF Projected Ratios'!X$55&gt;=0,$B132+(1-$B132)*'LF Projected Ratios'!X$55,$B132*(1+'LF Projected Ratios'!X$55))</f>
        <v>0.27116219695259192</v>
      </c>
      <c r="X132">
        <f>IF('LF Projected Ratios'!Y$55&gt;=0,$B132+(1-$B132)*'LF Projected Ratios'!Y$55,$B132*(1+'LF Projected Ratios'!Y$55))</f>
        <v>0.27338820167151845</v>
      </c>
      <c r="Y132">
        <f>IF('LF Projected Ratios'!Z$55&gt;=0,$B132+(1-$B132)*'LF Projected Ratios'!Z$55,$B132*(1+'LF Projected Ratios'!Z$55))</f>
        <v>0.27559478929959419</v>
      </c>
      <c r="Z132">
        <f>IF('LF Projected Ratios'!AA$55&gt;=0,$B132+(1-$B132)*'LF Projected Ratios'!AA$55,$B132*(1+'LF Projected Ratios'!AA$55))</f>
        <v>0.27778221279194304</v>
      </c>
      <c r="AA132">
        <f>IF('LF Projected Ratios'!AB$55&gt;=0,$B132+(1-$B132)*'LF Projected Ratios'!AB$55,$B132*(1+'LF Projected Ratios'!AB$55))</f>
        <v>0.279950720728874</v>
      </c>
      <c r="AB132">
        <f>IF('LF Projected Ratios'!AC$55&gt;=0,$B132+(1-$B132)*'LF Projected Ratios'!AC$55,$B132*(1+'LF Projected Ratios'!AC$55))</f>
        <v>0.28210055741005008</v>
      </c>
      <c r="AC132">
        <f>IF('LF Projected Ratios'!AD$55&gt;=0,$B132+(1-$B132)*'LF Projected Ratios'!AD$55,$B132*(1+'LF Projected Ratios'!AD$55))</f>
        <v>0.28423196294623781</v>
      </c>
      <c r="AD132">
        <f>IF('LF Projected Ratios'!AE$55&gt;=0,$B132+(1-$B132)*'LF Projected Ratios'!AE$55,$B132*(1+'LF Projected Ratios'!AE$55))</f>
        <v>0.28634517334870446</v>
      </c>
      <c r="AE132">
        <f>IF('LF Projected Ratios'!AF$55&gt;=0,$B132+(1-$B132)*'LF Projected Ratios'!AF$55,$B132*(1+'LF Projected Ratios'!AF$55))</f>
        <v>0.28844042061633668</v>
      </c>
      <c r="AF132">
        <f>IF('LF Projected Ratios'!AG$55&gt;=0,$B132+(1-$B132)*'LF Projected Ratios'!AG$55,$B132*(1+'LF Projected Ratios'!AG$55))</f>
        <v>0.29051793282054655</v>
      </c>
    </row>
    <row r="133" spans="1:32" x14ac:dyDescent="0.25">
      <c r="A133" t="s">
        <v>98</v>
      </c>
      <c r="B133">
        <f t="shared" si="0"/>
        <v>0.25874698098940108</v>
      </c>
      <c r="C133">
        <f>IF('LF Projected Ratios'!D$55&gt;=0,$B133+(1-$B133)*'LF Projected Ratios'!D$55,$B133*(1+'LF Projected Ratios'!D$55))</f>
        <v>0.26138512670442154</v>
      </c>
      <c r="D133">
        <f>IF('LF Projected Ratios'!E$55&gt;=0,$B133+(1-$B133)*'LF Projected Ratios'!E$55,$B133*(1+'LF Projected Ratios'!E$55))</f>
        <v>0.26384243072570218</v>
      </c>
      <c r="E133">
        <f>IF('LF Projected Ratios'!F$55&gt;=0,$B133+(1-$B133)*'LF Projected Ratios'!F$55,$B133*(1+'LF Projected Ratios'!F$55))</f>
        <v>0.26637442652867377</v>
      </c>
      <c r="F133">
        <f>IF('LF Projected Ratios'!G$55&gt;=0,$B133+(1-$B133)*'LF Projected Ratios'!G$55,$B133*(1+'LF Projected Ratios'!G$55))</f>
        <v>0.26885845339120801</v>
      </c>
      <c r="G133">
        <f>IF('LF Projected Ratios'!H$55&gt;=0,$B133+(1-$B133)*'LF Projected Ratios'!H$55,$B133*(1+'LF Projected Ratios'!H$55))</f>
        <v>0.27149542237289104</v>
      </c>
      <c r="H133">
        <f>IF('LF Projected Ratios'!I$55&gt;=0,$B133+(1-$B133)*'LF Projected Ratios'!I$55,$B133*(1+'LF Projected Ratios'!I$55))</f>
        <v>0.2740245911713689</v>
      </c>
      <c r="I133">
        <f>IF('LF Projected Ratios'!J$55&gt;=0,$B133+(1-$B133)*'LF Projected Ratios'!J$55,$B133*(1+'LF Projected Ratios'!J$55))</f>
        <v>0.27633207433417151</v>
      </c>
      <c r="J133">
        <f>IF('LF Projected Ratios'!K$55&gt;=0,$B133+(1-$B133)*'LF Projected Ratios'!K$55,$B133*(1+'LF Projected Ratios'!K$55))</f>
        <v>0.27857356162155178</v>
      </c>
      <c r="K133">
        <f>IF('LF Projected Ratios'!L$55&gt;=0,$B133+(1-$B133)*'LF Projected Ratios'!L$55,$B133*(1+'LF Projected Ratios'!L$55))</f>
        <v>0.28077447805926764</v>
      </c>
      <c r="L133">
        <f>IF('LF Projected Ratios'!M$55&gt;=0,$B133+(1-$B133)*'LF Projected Ratios'!M$55,$B133*(1+'LF Projected Ratios'!M$55))</f>
        <v>0.2833612699255243</v>
      </c>
      <c r="M133">
        <f>IF('LF Projected Ratios'!N$55&gt;=0,$B133+(1-$B133)*'LF Projected Ratios'!N$55,$B133*(1+'LF Projected Ratios'!N$55))</f>
        <v>0.28569502090154225</v>
      </c>
      <c r="N133">
        <f>IF('LF Projected Ratios'!O$55&gt;=0,$B133+(1-$B133)*'LF Projected Ratios'!O$55,$B133*(1+'LF Projected Ratios'!O$55))</f>
        <v>0.28800738907956219</v>
      </c>
      <c r="O133">
        <f>IF('LF Projected Ratios'!P$55&gt;=0,$B133+(1-$B133)*'LF Projected Ratios'!P$55,$B133*(1+'LF Projected Ratios'!P$55))</f>
        <v>0.29029866699655721</v>
      </c>
      <c r="P133">
        <f>IF('LF Projected Ratios'!Q$55&gt;=0,$B133+(1-$B133)*'LF Projected Ratios'!Q$55,$B133*(1+'LF Projected Ratios'!Q$55))</f>
        <v>0.29256914187747995</v>
      </c>
      <c r="Q133">
        <f>IF('LF Projected Ratios'!R$55&gt;=0,$B133+(1-$B133)*'LF Projected Ratios'!R$55,$B133*(1+'LF Projected Ratios'!R$55))</f>
        <v>0.29481909575529103</v>
      </c>
      <c r="R133">
        <f>IF('LF Projected Ratios'!S$55&gt;=0,$B133+(1-$B133)*'LF Projected Ratios'!S$55,$B133*(1+'LF Projected Ratios'!S$55))</f>
        <v>0.29704880558774538</v>
      </c>
      <c r="S133">
        <f>IF('LF Projected Ratios'!T$55&gt;=0,$B133+(1-$B133)*'LF Projected Ratios'!T$55,$B133*(1+'LF Projected Ratios'!T$55))</f>
        <v>0.29925854337104474</v>
      </c>
      <c r="T133">
        <f>IF('LF Projected Ratios'!U$55&gt;=0,$B133+(1-$B133)*'LF Projected Ratios'!U$55,$B133*(1+'LF Projected Ratios'!U$55))</f>
        <v>0.30144857625044413</v>
      </c>
      <c r="U133">
        <f>IF('LF Projected Ratios'!V$55&gt;=0,$B133+(1-$B133)*'LF Projected Ratios'!V$55,$B133*(1+'LF Projected Ratios'!V$55))</f>
        <v>0.30361916662791588</v>
      </c>
      <c r="V133">
        <f>IF('LF Projected Ratios'!W$55&gt;=0,$B133+(1-$B133)*'LF Projected Ratios'!W$55,$B133*(1+'LF Projected Ratios'!W$55))</f>
        <v>0.30577057226695947</v>
      </c>
      <c r="W133">
        <f>IF('LF Projected Ratios'!X$55&gt;=0,$B133+(1-$B133)*'LF Projected Ratios'!X$55,$B133*(1+'LF Projected Ratios'!X$55))</f>
        <v>0.30790304639464194</v>
      </c>
      <c r="X133">
        <f>IF('LF Projected Ratios'!Y$55&gt;=0,$B133+(1-$B133)*'LF Projected Ratios'!Y$55,$B133*(1+'LF Projected Ratios'!Y$55))</f>
        <v>0.31001683780095846</v>
      </c>
      <c r="Y133">
        <f>IF('LF Projected Ratios'!Z$55&gt;=0,$B133+(1-$B133)*'LF Projected Ratios'!Z$55,$B133*(1+'LF Projected Ratios'!Z$55))</f>
        <v>0.31211219093559156</v>
      </c>
      <c r="Z133">
        <f>IF('LF Projected Ratios'!AA$55&gt;=0,$B133+(1-$B133)*'LF Projected Ratios'!AA$55,$B133*(1+'LF Projected Ratios'!AA$55))</f>
        <v>0.31418934600215026</v>
      </c>
      <c r="AA133">
        <f>IF('LF Projected Ratios'!AB$55&gt;=0,$B133+(1-$B133)*'LF Projected Ratios'!AB$55,$B133*(1+'LF Projected Ratios'!AB$55))</f>
        <v>0.31624853904996381</v>
      </c>
      <c r="AB133">
        <f>IF('LF Projected Ratios'!AC$55&gt;=0,$B133+(1-$B133)*'LF Projected Ratios'!AC$55,$B133*(1+'LF Projected Ratios'!AC$55))</f>
        <v>0.31829000206350383</v>
      </c>
      <c r="AC133">
        <f>IF('LF Projected Ratios'!AD$55&gt;=0,$B133+(1-$B133)*'LF Projected Ratios'!AD$55,$B133*(1+'LF Projected Ratios'!AD$55))</f>
        <v>0.32031396304950827</v>
      </c>
      <c r="AD133">
        <f>IF('LF Projected Ratios'!AE$55&gt;=0,$B133+(1-$B133)*'LF Projected Ratios'!AE$55,$B133*(1+'LF Projected Ratios'!AE$55))</f>
        <v>0.32232064612187245</v>
      </c>
      <c r="AE133">
        <f>IF('LF Projected Ratios'!AF$55&gt;=0,$B133+(1-$B133)*'LF Projected Ratios'!AF$55,$B133*(1+'LF Projected Ratios'!AF$55))</f>
        <v>0.32431027158437586</v>
      </c>
      <c r="AF133">
        <f>IF('LF Projected Ratios'!AG$55&gt;=0,$B133+(1-$B133)*'LF Projected Ratios'!AG$55,$B133*(1+'LF Projected Ratios'!AG$55))</f>
        <v>0.32628305601130836</v>
      </c>
    </row>
    <row r="134" spans="1:32" x14ac:dyDescent="0.25">
      <c r="A134" t="s">
        <v>100</v>
      </c>
      <c r="B134">
        <f t="shared" si="0"/>
        <v>0.23705047099802906</v>
      </c>
      <c r="C134">
        <f>IF('LF Projected Ratios'!D$55&gt;=0,$B134+(1-$B134)*'LF Projected Ratios'!D$55,$B134*(1+'LF Projected Ratios'!D$55))</f>
        <v>0.23976583535958004</v>
      </c>
      <c r="D134">
        <f>IF('LF Projected Ratios'!E$55&gt;=0,$B134+(1-$B134)*'LF Projected Ratios'!E$55,$B134*(1+'LF Projected Ratios'!E$55))</f>
        <v>0.24229506478269</v>
      </c>
      <c r="E134">
        <f>IF('LF Projected Ratios'!F$55&gt;=0,$B134+(1-$B134)*'LF Projected Ratios'!F$55,$B134*(1+'LF Projected Ratios'!F$55))</f>
        <v>0.2449011722193796</v>
      </c>
      <c r="F134">
        <f>IF('LF Projected Ratios'!G$55&gt;=0,$B134+(1-$B134)*'LF Projected Ratios'!G$55,$B134*(1+'LF Projected Ratios'!G$55))</f>
        <v>0.24745790666253692</v>
      </c>
      <c r="G134">
        <f>IF('LF Projected Ratios'!H$55&gt;=0,$B134+(1-$B134)*'LF Projected Ratios'!H$55,$B134*(1+'LF Projected Ratios'!H$55))</f>
        <v>0.25017205984771146</v>
      </c>
      <c r="H134">
        <f>IF('LF Projected Ratios'!I$55&gt;=0,$B134+(1-$B134)*'LF Projected Ratios'!I$55,$B134*(1+'LF Projected Ratios'!I$55))</f>
        <v>0.25277525753335567</v>
      </c>
      <c r="I134">
        <f>IF('LF Projected Ratios'!J$55&gt;=0,$B134+(1-$B134)*'LF Projected Ratios'!J$55,$B134*(1+'LF Projected Ratios'!J$55))</f>
        <v>0.2551502808345627</v>
      </c>
      <c r="J134">
        <f>IF('LF Projected Ratios'!K$55&gt;=0,$B134+(1-$B134)*'LF Projected Ratios'!K$55,$B134*(1+'LF Projected Ratios'!K$55))</f>
        <v>0.25745737655803552</v>
      </c>
      <c r="K134">
        <f>IF('LF Projected Ratios'!L$55&gt;=0,$B134+(1-$B134)*'LF Projected Ratios'!L$55,$B134*(1+'LF Projected Ratios'!L$55))</f>
        <v>0.25972271392120649</v>
      </c>
      <c r="L134">
        <f>IF('LF Projected Ratios'!M$55&gt;=0,$B134+(1-$B134)*'LF Projected Ratios'!M$55,$B134*(1+'LF Projected Ratios'!M$55))</f>
        <v>0.26238522130447617</v>
      </c>
      <c r="M134">
        <f>IF('LF Projected Ratios'!N$55&gt;=0,$B134+(1-$B134)*'LF Projected Ratios'!N$55,$B134*(1+'LF Projected Ratios'!N$55))</f>
        <v>0.2647872812790007</v>
      </c>
      <c r="N134">
        <f>IF('LF Projected Ratios'!O$55&gt;=0,$B134+(1-$B134)*'LF Projected Ratios'!O$55,$B134*(1+'LF Projected Ratios'!O$55))</f>
        <v>0.26716733258004532</v>
      </c>
      <c r="O134">
        <f>IF('LF Projected Ratios'!P$55&gt;=0,$B134+(1-$B134)*'LF Projected Ratios'!P$55,$B134*(1+'LF Projected Ratios'!P$55))</f>
        <v>0.26952567630715396</v>
      </c>
      <c r="P134">
        <f>IF('LF Projected Ratios'!Q$55&gt;=0,$B134+(1-$B134)*'LF Projected Ratios'!Q$55,$B134*(1+'LF Projected Ratios'!Q$55))</f>
        <v>0.27186260809236673</v>
      </c>
      <c r="Q134">
        <f>IF('LF Projected Ratios'!R$55&gt;=0,$B134+(1-$B134)*'LF Projected Ratios'!R$55,$B134*(1+'LF Projected Ratios'!R$55))</f>
        <v>0.27417841822376204</v>
      </c>
      <c r="R134">
        <f>IF('LF Projected Ratios'!S$55&gt;=0,$B134+(1-$B134)*'LF Projected Ratios'!S$55,$B134*(1+'LF Projected Ratios'!S$55))</f>
        <v>0.2764733917656611</v>
      </c>
      <c r="S134">
        <f>IF('LF Projected Ratios'!T$55&gt;=0,$B134+(1-$B134)*'LF Projected Ratios'!T$55,$B134*(1+'LF Projected Ratios'!T$55))</f>
        <v>0.27874780867560689</v>
      </c>
      <c r="T134">
        <f>IF('LF Projected Ratios'!U$55&gt;=0,$B134+(1-$B134)*'LF Projected Ratios'!U$55,$B134*(1+'LF Projected Ratios'!U$55))</f>
        <v>0.28100194391820849</v>
      </c>
      <c r="U134">
        <f>IF('LF Projected Ratios'!V$55&gt;=0,$B134+(1-$B134)*'LF Projected Ratios'!V$55,$B134*(1+'LF Projected Ratios'!V$55))</f>
        <v>0.28323606757595593</v>
      </c>
      <c r="V134">
        <f>IF('LF Projected Ratios'!W$55&gt;=0,$B134+(1-$B134)*'LF Projected Ratios'!W$55,$B134*(1+'LF Projected Ratios'!W$55))</f>
        <v>0.2854504449570982</v>
      </c>
      <c r="W134">
        <f>IF('LF Projected Ratios'!X$55&gt;=0,$B134+(1-$B134)*'LF Projected Ratios'!X$55,$B134*(1+'LF Projected Ratios'!X$55))</f>
        <v>0.28764533670067027</v>
      </c>
      <c r="X134">
        <f>IF('LF Projected Ratios'!Y$55&gt;=0,$B134+(1-$B134)*'LF Projected Ratios'!Y$55,$B134*(1+'LF Projected Ratios'!Y$55))</f>
        <v>0.28982099887876189</v>
      </c>
      <c r="Y134">
        <f>IF('LF Projected Ratios'!Z$55&gt;=0,$B134+(1-$B134)*'LF Projected Ratios'!Z$55,$B134*(1+'LF Projected Ratios'!Z$55))</f>
        <v>0.29197768309610911</v>
      </c>
      <c r="Z134">
        <f>IF('LF Projected Ratios'!AA$55&gt;=0,$B134+(1-$B134)*'LF Projected Ratios'!AA$55,$B134*(1+'LF Projected Ratios'!AA$55))</f>
        <v>0.29411563658709161</v>
      </c>
      <c r="AA134">
        <f>IF('LF Projected Ratios'!AB$55&gt;=0,$B134+(1-$B134)*'LF Projected Ratios'!AB$55,$B134*(1+'LF Projected Ratios'!AB$55))</f>
        <v>0.29623510231021338</v>
      </c>
      <c r="AB134">
        <f>IF('LF Projected Ratios'!AC$55&gt;=0,$B134+(1-$B134)*'LF Projected Ratios'!AC$55,$B134*(1+'LF Projected Ratios'!AC$55))</f>
        <v>0.29833631904014213</v>
      </c>
      <c r="AC134">
        <f>IF('LF Projected Ratios'!AD$55&gt;=0,$B134+(1-$B134)*'LF Projected Ratios'!AD$55,$B134*(1+'LF Projected Ratios'!AD$55))</f>
        <v>0.30041952145738365</v>
      </c>
      <c r="AD134">
        <f>IF('LF Projected Ratios'!AE$55&gt;=0,$B134+(1-$B134)*'LF Projected Ratios'!AE$55,$B134*(1+'LF Projected Ratios'!AE$55))</f>
        <v>0.3024849402356572</v>
      </c>
      <c r="AE134">
        <f>IF('LF Projected Ratios'!AF$55&gt;=0,$B134+(1-$B134)*'LF Projected Ratios'!AF$55,$B134*(1+'LF Projected Ratios'!AF$55))</f>
        <v>0.30453280212704414</v>
      </c>
      <c r="AF134">
        <f>IF('LF Projected Ratios'!AG$55&gt;=0,$B134+(1-$B134)*'LF Projected Ratios'!AG$55,$B134*(1+'LF Projected Ratios'!AG$55))</f>
        <v>0.30656333004497371</v>
      </c>
    </row>
    <row r="136" spans="1:32" x14ac:dyDescent="0.25">
      <c r="A136" t="s">
        <v>526</v>
      </c>
    </row>
    <row r="137" spans="1:32" x14ac:dyDescent="0.25">
      <c r="B137">
        <v>2020</v>
      </c>
      <c r="C137">
        <v>2021</v>
      </c>
      <c r="D137">
        <v>2022</v>
      </c>
      <c r="E137">
        <v>2023</v>
      </c>
      <c r="F137">
        <v>2024</v>
      </c>
      <c r="G137">
        <v>2025</v>
      </c>
      <c r="H137">
        <v>2026</v>
      </c>
      <c r="I137">
        <v>2027</v>
      </c>
      <c r="J137">
        <v>2028</v>
      </c>
      <c r="K137">
        <v>2029</v>
      </c>
      <c r="L137">
        <v>2030</v>
      </c>
      <c r="M137">
        <v>2031</v>
      </c>
      <c r="N137">
        <v>2032</v>
      </c>
      <c r="O137">
        <v>2033</v>
      </c>
      <c r="P137">
        <v>2034</v>
      </c>
      <c r="Q137">
        <v>2035</v>
      </c>
      <c r="R137">
        <v>2036</v>
      </c>
      <c r="S137">
        <v>2037</v>
      </c>
      <c r="T137">
        <v>2038</v>
      </c>
      <c r="U137">
        <v>2039</v>
      </c>
      <c r="V137">
        <v>2040</v>
      </c>
      <c r="W137">
        <v>2041</v>
      </c>
      <c r="X137">
        <v>2042</v>
      </c>
      <c r="Y137">
        <v>2043</v>
      </c>
      <c r="Z137">
        <v>2044</v>
      </c>
      <c r="AA137">
        <v>2045</v>
      </c>
      <c r="AB137">
        <v>2046</v>
      </c>
      <c r="AC137">
        <v>2047</v>
      </c>
      <c r="AD137">
        <v>2048</v>
      </c>
      <c r="AE137">
        <v>2049</v>
      </c>
      <c r="AF137">
        <v>2050</v>
      </c>
    </row>
    <row r="138" spans="1:32" x14ac:dyDescent="0.25">
      <c r="A138" t="s">
        <v>18</v>
      </c>
      <c r="B138">
        <f>(1/(1+EXP(('S Curve Equation'!$B$11-B93*'S Curve Equation'!$B$12)*'S Curve Equation'!$B$10))+'S Curve Equation'!$B$13)*'S Curve Equation'!$B$14</f>
        <v>0.18518518518518517</v>
      </c>
      <c r="C138">
        <f>(1/(1+EXP(('S Curve Equation'!$B$11-C93*'S Curve Equation'!$B$12)*'S Curve Equation'!$B$10))+'S Curve Equation'!$B$13)*'S Curve Equation'!$B$14</f>
        <v>0.18855971578857636</v>
      </c>
      <c r="D138">
        <f>(1/(1+EXP(('S Curve Equation'!$B$11-D93*'S Curve Equation'!$B$12)*'S Curve Equation'!$B$10))+'S Curve Equation'!$B$13)*'S Curve Equation'!$B$14</f>
        <v>0.19174224584130406</v>
      </c>
      <c r="E138">
        <f>(1/(1+EXP(('S Curve Equation'!$B$11-E93*'S Curve Equation'!$B$12)*'S Curve Equation'!$B$10))+'S Curve Equation'!$B$13)*'S Curve Equation'!$B$14</f>
        <v>0.19506125025054893</v>
      </c>
      <c r="F138">
        <f>(1/(1+EXP(('S Curve Equation'!$B$11-F93*'S Curve Equation'!$B$12)*'S Curve Equation'!$B$10))+'S Curve Equation'!$B$13)*'S Curve Equation'!$B$14</f>
        <v>0.19835662191694317</v>
      </c>
      <c r="G138">
        <f>(1/(1+EXP(('S Curve Equation'!$B$11-G93*'S Curve Equation'!$B$12)*'S Curve Equation'!$B$10))+'S Curve Equation'!$B$13)*'S Curve Equation'!$B$14</f>
        <v>0.20189746556979166</v>
      </c>
      <c r="H138">
        <f>(1/(1+EXP(('S Curve Equation'!$B$11-H93*'S Curve Equation'!$B$12)*'S Curve Equation'!$B$10))+'S Curve Equation'!$B$13)*'S Curve Equation'!$B$14</f>
        <v>0.20533477597579861</v>
      </c>
      <c r="I138">
        <f>(1/(1+EXP(('S Curve Equation'!$B$11-I93*'S Curve Equation'!$B$12)*'S Curve Equation'!$B$10))+'S Curve Equation'!$B$13)*'S Curve Equation'!$B$14</f>
        <v>0.20850601265802607</v>
      </c>
      <c r="J138">
        <f>(1/(1+EXP(('S Curve Equation'!$B$11-J93*'S Curve Equation'!$B$12)*'S Curve Equation'!$B$10))+'S Curve Equation'!$B$13)*'S Curve Equation'!$B$14</f>
        <v>0.21161871268663204</v>
      </c>
      <c r="K138">
        <f>(1/(1+EXP(('S Curve Equation'!$B$11-K93*'S Curve Equation'!$B$12)*'S Curve Equation'!$B$10))+'S Curve Equation'!$B$13)*'S Curve Equation'!$B$14</f>
        <v>0.21470589714572427</v>
      </c>
      <c r="L138">
        <f>(1/(1+EXP(('S Curve Equation'!$B$11-L93*'S Curve Equation'!$B$12)*'S Curve Equation'!$B$10))+'S Curve Equation'!$B$13)*'S Curve Equation'!$B$14</f>
        <v>0.21837334949496581</v>
      </c>
      <c r="M138">
        <f>(1/(1+EXP(('S Curve Equation'!$B$11-M93*'S Curve Equation'!$B$12)*'S Curve Equation'!$B$10))+'S Curve Equation'!$B$13)*'S Curve Equation'!$B$14</f>
        <v>0.22171817027517959</v>
      </c>
      <c r="N138">
        <f>(1/(1+EXP(('S Curve Equation'!$B$11-N93*'S Curve Equation'!$B$12)*'S Curve Equation'!$B$10))+'S Curve Equation'!$B$13)*'S Curve Equation'!$B$14</f>
        <v>0.22506607801433728</v>
      </c>
      <c r="O138">
        <f>(1/(1+EXP(('S Curve Equation'!$B$11-O93*'S Curve Equation'!$B$12)*'S Curve Equation'!$B$10))+'S Curve Equation'!$B$13)*'S Curve Equation'!$B$14</f>
        <v>0.22841650217189949</v>
      </c>
      <c r="P138">
        <f>(1/(1+EXP(('S Curve Equation'!$B$11-P93*'S Curve Equation'!$B$12)*'S Curve Equation'!$B$10))+'S Curve Equation'!$B$13)*'S Curve Equation'!$B$14</f>
        <v>0.23176888092730266</v>
      </c>
      <c r="Q138">
        <f>(1/(1+EXP(('S Curve Equation'!$B$11-Q93*'S Curve Equation'!$B$12)*'S Curve Equation'!$B$10))+'S Curve Equation'!$B$13)*'S Curve Equation'!$B$14</f>
        <v>0.23512266135482304</v>
      </c>
      <c r="R138">
        <f>(1/(1+EXP(('S Curve Equation'!$B$11-R93*'S Curve Equation'!$B$12)*'S Curve Equation'!$B$10))+'S Curve Equation'!$B$13)*'S Curve Equation'!$B$14</f>
        <v>0.23847729958379299</v>
      </c>
      <c r="S138">
        <f>(1/(1+EXP(('S Curve Equation'!$B$11-S93*'S Curve Equation'!$B$12)*'S Curve Equation'!$B$10))+'S Curve Equation'!$B$13)*'S Curve Equation'!$B$14</f>
        <v>0.24183226094449764</v>
      </c>
      <c r="T138">
        <f>(1/(1+EXP(('S Curve Equation'!$B$11-T93*'S Curve Equation'!$B$12)*'S Curve Equation'!$B$10))+'S Curve Equation'!$B$13)*'S Curve Equation'!$B$14</f>
        <v>0.24518702010007165</v>
      </c>
      <c r="U138">
        <f>(1/(1+EXP(('S Curve Equation'!$B$11-U93*'S Curve Equation'!$B$12)*'S Curve Equation'!$B$10))+'S Curve Equation'!$B$13)*'S Curve Equation'!$B$14</f>
        <v>0.24854106116475361</v>
      </c>
      <c r="V138">
        <f>(1/(1+EXP(('S Curve Equation'!$B$11-V93*'S Curve Equation'!$B$12)*'S Curve Equation'!$B$10))+'S Curve Equation'!$B$13)*'S Curve Equation'!$B$14</f>
        <v>0.25189387780884925</v>
      </c>
      <c r="W138">
        <f>(1/(1+EXP(('S Curve Equation'!$B$11-W93*'S Curve Equation'!$B$12)*'S Curve Equation'!$B$10))+'S Curve Equation'!$B$13)*'S Curve Equation'!$B$14</f>
        <v>0.25524497335076141</v>
      </c>
      <c r="X138">
        <f>(1/(1+EXP(('S Curve Equation'!$B$11-X93*'S Curve Equation'!$B$12)*'S Curve Equation'!$B$10))+'S Curve Equation'!$B$13)*'S Curve Equation'!$B$14</f>
        <v>0.2585938608364633</v>
      </c>
      <c r="Y138">
        <f>(1/(1+EXP(('S Curve Equation'!$B$11-Y93*'S Curve Equation'!$B$12)*'S Curve Equation'!$B$10))+'S Curve Equation'!$B$13)*'S Curve Equation'!$B$14</f>
        <v>0.26194006310678919</v>
      </c>
      <c r="Z138">
        <f>(1/(1+EXP(('S Curve Equation'!$B$11-Z93*'S Curve Equation'!$B$12)*'S Curve Equation'!$B$10))+'S Curve Equation'!$B$13)*'S Curve Equation'!$B$14</f>
        <v>0.26528311285292439</v>
      </c>
      <c r="AA138">
        <f>(1/(1+EXP(('S Curve Equation'!$B$11-AA93*'S Curve Equation'!$B$12)*'S Curve Equation'!$B$10))+'S Curve Equation'!$B$13)*'S Curve Equation'!$B$14</f>
        <v>0.26862255266047996</v>
      </c>
      <c r="AB138">
        <f>(1/(1+EXP(('S Curve Equation'!$B$11-AB93*'S Curve Equation'!$B$12)*'S Curve Equation'!$B$10))+'S Curve Equation'!$B$13)*'S Curve Equation'!$B$14</f>
        <v>0.27195793504253951</v>
      </c>
      <c r="AC138">
        <f>(1/(1+EXP(('S Curve Equation'!$B$11-AC93*'S Curve Equation'!$B$12)*'S Curve Equation'!$B$10))+'S Curve Equation'!$B$13)*'S Curve Equation'!$B$14</f>
        <v>0.27528882246207204</v>
      </c>
      <c r="AD138">
        <f>(1/(1+EXP(('S Curve Equation'!$B$11-AD93*'S Curve Equation'!$B$12)*'S Curve Equation'!$B$10))+'S Curve Equation'!$B$13)*'S Curve Equation'!$B$14</f>
        <v>0.2786147873440965</v>
      </c>
      <c r="AE138">
        <f>(1/(1+EXP(('S Curve Equation'!$B$11-AE93*'S Curve Equation'!$B$12)*'S Curve Equation'!$B$10))+'S Curve Equation'!$B$13)*'S Curve Equation'!$B$14</f>
        <v>0.28193541207799228</v>
      </c>
      <c r="AF138">
        <f>(1/(1+EXP(('S Curve Equation'!$B$11-AF93*'S Curve Equation'!$B$12)*'S Curve Equation'!$B$10))+'S Curve Equation'!$B$13)*'S Curve Equation'!$B$14</f>
        <v>0.28525028901034533</v>
      </c>
    </row>
    <row r="139" spans="1:32" x14ac:dyDescent="0.25">
      <c r="A139" t="s">
        <v>20</v>
      </c>
      <c r="B139">
        <f>(1/(1+EXP(('S Curve Equation'!$B$11-B94*'S Curve Equation'!$B$12)*'S Curve Equation'!$B$10))+'S Curve Equation'!$B$13)*'S Curve Equation'!$B$14</f>
        <v>1.9607843137254895E-2</v>
      </c>
      <c r="C139">
        <f>(1/(1+EXP(('S Curve Equation'!$B$11-C94*'S Curve Equation'!$B$12)*'S Curve Equation'!$B$10))+'S Curve Equation'!$B$13)*'S Curve Equation'!$B$14</f>
        <v>2.0467747589013891E-2</v>
      </c>
      <c r="D139">
        <f>(1/(1+EXP(('S Curve Equation'!$B$11-D94*'S Curve Equation'!$B$12)*'S Curve Equation'!$B$10))+'S Curve Equation'!$B$13)*'S Curve Equation'!$B$14</f>
        <v>2.1289552453636069E-2</v>
      </c>
      <c r="E139">
        <f>(1/(1+EXP(('S Curve Equation'!$B$11-E94*'S Curve Equation'!$B$12)*'S Curve Equation'!$B$10))+'S Curve Equation'!$B$13)*'S Curve Equation'!$B$14</f>
        <v>2.2157876274289178E-2</v>
      </c>
      <c r="F139">
        <f>(1/(1+EXP(('S Curve Equation'!$B$11-F94*'S Curve Equation'!$B$12)*'S Curve Equation'!$B$10))+'S Curve Equation'!$B$13)*'S Curve Equation'!$B$14</f>
        <v>2.303149445877099E-2</v>
      </c>
      <c r="G139">
        <f>(1/(1+EXP(('S Curve Equation'!$B$11-G94*'S Curve Equation'!$B$12)*'S Curve Equation'!$B$10))+'S Curve Equation'!$B$13)*'S Curve Equation'!$B$14</f>
        <v>2.3983034374194613E-2</v>
      </c>
      <c r="H139">
        <f>(1/(1+EXP(('S Curve Equation'!$B$11-H94*'S Curve Equation'!$B$12)*'S Curve Equation'!$B$10))+'S Curve Equation'!$B$13)*'S Curve Equation'!$B$14</f>
        <v>2.4919583575191879E-2</v>
      </c>
      <c r="I139">
        <f>(1/(1+EXP(('S Curve Equation'!$B$11-I94*'S Curve Equation'!$B$12)*'S Curve Equation'!$B$10))+'S Curve Equation'!$B$13)*'S Curve Equation'!$B$14</f>
        <v>2.5794939124439299E-2</v>
      </c>
      <c r="J139">
        <f>(1/(1+EXP(('S Curve Equation'!$B$11-J94*'S Curve Equation'!$B$12)*'S Curve Equation'!$B$10))+'S Curve Equation'!$B$13)*'S Curve Equation'!$B$14</f>
        <v>2.6664768297394593E-2</v>
      </c>
      <c r="K139">
        <f>(1/(1+EXP(('S Curve Equation'!$B$11-K94*'S Curve Equation'!$B$12)*'S Curve Equation'!$B$10))+'S Curve Equation'!$B$13)*'S Curve Equation'!$B$14</f>
        <v>2.7537950118953398E-2</v>
      </c>
      <c r="L139">
        <f>(1/(1+EXP(('S Curve Equation'!$B$11-L94*'S Curve Equation'!$B$12)*'S Curve Equation'!$B$10))+'S Curve Equation'!$B$13)*'S Curve Equation'!$B$14</f>
        <v>2.8588933445853778E-2</v>
      </c>
      <c r="M139">
        <f>(1/(1+EXP(('S Curve Equation'!$B$11-M94*'S Curve Equation'!$B$12)*'S Curve Equation'!$B$10))+'S Curve Equation'!$B$13)*'S Curve Equation'!$B$14</f>
        <v>2.9560519921651249E-2</v>
      </c>
      <c r="N139">
        <f>(1/(1+EXP(('S Curve Equation'!$B$11-N94*'S Curve Equation'!$B$12)*'S Curve Equation'!$B$10))+'S Curve Equation'!$B$13)*'S Curve Equation'!$B$14</f>
        <v>3.0545588383070209E-2</v>
      </c>
      <c r="O139">
        <f>(1/(1+EXP(('S Curve Equation'!$B$11-O94*'S Curve Equation'!$B$12)*'S Curve Equation'!$B$10))+'S Curve Equation'!$B$13)*'S Curve Equation'!$B$14</f>
        <v>3.1544110566241956E-2</v>
      </c>
      <c r="P139">
        <f>(1/(1+EXP(('S Curve Equation'!$B$11-P94*'S Curve Equation'!$B$12)*'S Curve Equation'!$B$10))+'S Curve Equation'!$B$13)*'S Curve Equation'!$B$14</f>
        <v>3.2556054718231336E-2</v>
      </c>
      <c r="Q139">
        <f>(1/(1+EXP(('S Curve Equation'!$B$11-Q94*'S Curve Equation'!$B$12)*'S Curve Equation'!$B$10))+'S Curve Equation'!$B$13)*'S Curve Equation'!$B$14</f>
        <v>3.3581385633471288E-2</v>
      </c>
      <c r="R139">
        <f>(1/(1+EXP(('S Curve Equation'!$B$11-R94*'S Curve Equation'!$B$12)*'S Curve Equation'!$B$10))+'S Curve Equation'!$B$13)*'S Curve Equation'!$B$14</f>
        <v>3.4620064691818719E-2</v>
      </c>
      <c r="S139">
        <f>(1/(1+EXP(('S Curve Equation'!$B$11-S94*'S Curve Equation'!$B$12)*'S Curve Equation'!$B$10))+'S Curve Equation'!$B$13)*'S Curve Equation'!$B$14</f>
        <v>3.5672049898180749E-2</v>
      </c>
      <c r="T139">
        <f>(1/(1+EXP(('S Curve Equation'!$B$11-T94*'S Curve Equation'!$B$12)*'S Curve Equation'!$B$10))+'S Curve Equation'!$B$13)*'S Curve Equation'!$B$14</f>
        <v>3.6737295923653317E-2</v>
      </c>
      <c r="U139">
        <f>(1/(1+EXP(('S Curve Equation'!$B$11-U94*'S Curve Equation'!$B$12)*'S Curve Equation'!$B$10))+'S Curve Equation'!$B$13)*'S Curve Equation'!$B$14</f>
        <v>3.7815754148120696E-2</v>
      </c>
      <c r="V139">
        <f>(1/(1+EXP(('S Curve Equation'!$B$11-V94*'S Curve Equation'!$B$12)*'S Curve Equation'!$B$10))+'S Curve Equation'!$B$13)*'S Curve Equation'!$B$14</f>
        <v>3.8907372704261131E-2</v>
      </c>
      <c r="W139">
        <f>(1/(1+EXP(('S Curve Equation'!$B$11-W94*'S Curve Equation'!$B$12)*'S Curve Equation'!$B$10))+'S Curve Equation'!$B$13)*'S Curve Equation'!$B$14</f>
        <v>4.0012096522901393E-2</v>
      </c>
      <c r="X139">
        <f>(1/(1+EXP(('S Curve Equation'!$B$11-X94*'S Curve Equation'!$B$12)*'S Curve Equation'!$B$10))+'S Curve Equation'!$B$13)*'S Curve Equation'!$B$14</f>
        <v>4.112986737966718E-2</v>
      </c>
      <c r="Y139">
        <f>(1/(1+EXP(('S Curve Equation'!$B$11-Y94*'S Curve Equation'!$B$12)*'S Curve Equation'!$B$10))+'S Curve Equation'!$B$13)*'S Curve Equation'!$B$14</f>
        <v>4.2260623942873873E-2</v>
      </c>
      <c r="Z139">
        <f>(1/(1+EXP(('S Curve Equation'!$B$11-Z94*'S Curve Equation'!$B$12)*'S Curve Equation'!$B$10))+'S Curve Equation'!$B$13)*'S Curve Equation'!$B$14</f>
        <v>4.3404301822601431E-2</v>
      </c>
      <c r="AA139">
        <f>(1/(1+EXP(('S Curve Equation'!$B$11-AA94*'S Curve Equation'!$B$12)*'S Curve Equation'!$B$10))+'S Curve Equation'!$B$13)*'S Curve Equation'!$B$14</f>
        <v>4.4560833620899291E-2</v>
      </c>
      <c r="AB139">
        <f>(1/(1+EXP(('S Curve Equation'!$B$11-AB94*'S Curve Equation'!$B$12)*'S Curve Equation'!$B$10))+'S Curve Equation'!$B$13)*'S Curve Equation'!$B$14</f>
        <v>4.5730148983065079E-2</v>
      </c>
      <c r="AC139">
        <f>(1/(1+EXP(('S Curve Equation'!$B$11-AC94*'S Curve Equation'!$B$12)*'S Curve Equation'!$B$10))+'S Curve Equation'!$B$13)*'S Curve Equation'!$B$14</f>
        <v>4.6912174649943697E-2</v>
      </c>
      <c r="AD139">
        <f>(1/(1+EXP(('S Curve Equation'!$B$11-AD94*'S Curve Equation'!$B$12)*'S Curve Equation'!$B$10))+'S Curve Equation'!$B$13)*'S Curve Equation'!$B$14</f>
        <v>4.8106834511189703E-2</v>
      </c>
      <c r="AE139">
        <f>(1/(1+EXP(('S Curve Equation'!$B$11-AE94*'S Curve Equation'!$B$12)*'S Curve Equation'!$B$10))+'S Curve Equation'!$B$13)*'S Curve Equation'!$B$14</f>
        <v>4.9314049659439987E-2</v>
      </c>
      <c r="AF139">
        <f>(1/(1+EXP(('S Curve Equation'!$B$11-AF94*'S Curve Equation'!$B$12)*'S Curve Equation'!$B$10))+'S Curve Equation'!$B$13)*'S Curve Equation'!$B$14</f>
        <v>5.0533738445341717E-2</v>
      </c>
    </row>
    <row r="140" spans="1:32" x14ac:dyDescent="0.25">
      <c r="A140" t="s">
        <v>22</v>
      </c>
      <c r="B140">
        <f>(1/(1+EXP(('S Curve Equation'!$B$11-B95*'S Curve Equation'!$B$12)*'S Curve Equation'!$B$10))+'S Curve Equation'!$B$13)*'S Curve Equation'!$B$14</f>
        <v>7.2164948453608282E-2</v>
      </c>
      <c r="C140">
        <f>(1/(1+EXP(('S Curve Equation'!$B$11-C95*'S Curve Equation'!$B$12)*'S Curve Equation'!$B$10))+'S Curve Equation'!$B$13)*'S Curve Equation'!$B$14</f>
        <v>7.4071295671877813E-2</v>
      </c>
      <c r="D140">
        <f>(1/(1+EXP(('S Curve Equation'!$B$11-D95*'S Curve Equation'!$B$12)*'S Curve Equation'!$B$10))+'S Curve Equation'!$B$13)*'S Curve Equation'!$B$14</f>
        <v>7.5882507662914669E-2</v>
      </c>
      <c r="E140">
        <f>(1/(1+EXP(('S Curve Equation'!$B$11-E95*'S Curve Equation'!$B$12)*'S Curve Equation'!$B$10))+'S Curve Equation'!$B$13)*'S Curve Equation'!$B$14</f>
        <v>7.7785186795247513E-2</v>
      </c>
      <c r="F140">
        <f>(1/(1+EXP(('S Curve Equation'!$B$11-F95*'S Curve Equation'!$B$12)*'S Curve Equation'!$B$10))+'S Curve Equation'!$B$13)*'S Curve Equation'!$B$14</f>
        <v>7.9688271333414565E-2</v>
      </c>
      <c r="G140">
        <f>(1/(1+EXP(('S Curve Equation'!$B$11-G95*'S Curve Equation'!$B$12)*'S Curve Equation'!$B$10))+'S Curve Equation'!$B$13)*'S Curve Equation'!$B$14</f>
        <v>8.1748631769004154E-2</v>
      </c>
      <c r="H140">
        <f>(1/(1+EXP(('S Curve Equation'!$B$11-H95*'S Curve Equation'!$B$12)*'S Curve Equation'!$B$10))+'S Curve Equation'!$B$13)*'S Curve Equation'!$B$14</f>
        <v>8.3764143693611279E-2</v>
      </c>
      <c r="I140">
        <f>(1/(1+EXP(('S Curve Equation'!$B$11-I95*'S Curve Equation'!$B$12)*'S Curve Equation'!$B$10))+'S Curve Equation'!$B$13)*'S Curve Equation'!$B$14</f>
        <v>8.5637111504100735E-2</v>
      </c>
      <c r="J140">
        <f>(1/(1+EXP(('S Curve Equation'!$B$11-J95*'S Curve Equation'!$B$12)*'S Curve Equation'!$B$10))+'S Curve Equation'!$B$13)*'S Curve Equation'!$B$14</f>
        <v>8.7488099443192288E-2</v>
      </c>
      <c r="K140">
        <f>(1/(1+EXP(('S Curve Equation'!$B$11-K95*'S Curve Equation'!$B$12)*'S Curve Equation'!$B$10))+'S Curve Equation'!$B$13)*'S Curve Equation'!$B$14</f>
        <v>8.933625560283065E-2</v>
      </c>
      <c r="L140">
        <f>(1/(1+EXP(('S Curve Equation'!$B$11-L95*'S Curve Equation'!$B$12)*'S Curve Equation'!$B$10))+'S Curve Equation'!$B$13)*'S Curve Equation'!$B$14</f>
        <v>9.154779155811936E-2</v>
      </c>
      <c r="M140">
        <f>(1/(1+EXP(('S Curve Equation'!$B$11-M95*'S Curve Equation'!$B$12)*'S Curve Equation'!$B$10))+'S Curve Equation'!$B$13)*'S Curve Equation'!$B$14</f>
        <v>9.3579951897474076E-2</v>
      </c>
      <c r="N140">
        <f>(1/(1+EXP(('S Curve Equation'!$B$11-N95*'S Curve Equation'!$B$12)*'S Curve Equation'!$B$10))+'S Curve Equation'!$B$13)*'S Curve Equation'!$B$14</f>
        <v>9.5628514600476916E-2</v>
      </c>
      <c r="O140">
        <f>(1/(1+EXP(('S Curve Equation'!$B$11-O95*'S Curve Equation'!$B$12)*'S Curve Equation'!$B$10))+'S Curve Equation'!$B$13)*'S Curve Equation'!$B$14</f>
        <v>9.7693195814074624E-2</v>
      </c>
      <c r="P140">
        <f>(1/(1+EXP(('S Curve Equation'!$B$11-P95*'S Curve Equation'!$B$12)*'S Curve Equation'!$B$10))+'S Curve Equation'!$B$13)*'S Curve Equation'!$B$14</f>
        <v>9.9773708468585312E-2</v>
      </c>
      <c r="Q140">
        <f>(1/(1+EXP(('S Curve Equation'!$B$11-Q95*'S Curve Equation'!$B$12)*'S Curve Equation'!$B$10))+'S Curve Equation'!$B$13)*'S Curve Equation'!$B$14</f>
        <v>0.10186976247816268</v>
      </c>
      <c r="R140">
        <f>(1/(1+EXP(('S Curve Equation'!$B$11-R95*'S Curve Equation'!$B$12)*'S Curve Equation'!$B$10))+'S Curve Equation'!$B$13)*'S Curve Equation'!$B$14</f>
        <v>0.10398106493995382</v>
      </c>
      <c r="S140">
        <f>(1/(1+EXP(('S Curve Equation'!$B$11-S95*'S Curve Equation'!$B$12)*'S Curve Equation'!$B$10))+'S Curve Equation'!$B$13)*'S Curve Equation'!$B$14</f>
        <v>0.10610732033177778</v>
      </c>
      <c r="T140">
        <f>(1/(1+EXP(('S Curve Equation'!$B$11-T95*'S Curve Equation'!$B$12)*'S Curve Equation'!$B$10))+'S Curve Equation'!$B$13)*'S Curve Equation'!$B$14</f>
        <v>0.10824823070814163</v>
      </c>
      <c r="U140">
        <f>(1/(1+EXP(('S Curve Equation'!$B$11-U95*'S Curve Equation'!$B$12)*'S Curve Equation'!$B$10))+'S Curve Equation'!$B$13)*'S Curve Equation'!$B$14</f>
        <v>0.11040349589443453</v>
      </c>
      <c r="V140">
        <f>(1/(1+EXP(('S Curve Equation'!$B$11-V95*'S Curve Equation'!$B$12)*'S Curve Equation'!$B$10))+'S Curve Equation'!$B$13)*'S Curve Equation'!$B$14</f>
        <v>0.11257281367913882</v>
      </c>
      <c r="W140">
        <f>(1/(1+EXP(('S Curve Equation'!$B$11-W95*'S Curve Equation'!$B$12)*'S Curve Equation'!$B$10))+'S Curve Equation'!$B$13)*'S Curve Equation'!$B$14</f>
        <v>0.11475588000390112</v>
      </c>
      <c r="X140">
        <f>(1/(1+EXP(('S Curve Equation'!$B$11-X95*'S Curve Equation'!$B$12)*'S Curve Equation'!$B$10))+'S Curve Equation'!$B$13)*'S Curve Equation'!$B$14</f>
        <v>0.11695238915132093</v>
      </c>
      <c r="Y140">
        <f>(1/(1+EXP(('S Curve Equation'!$B$11-Y95*'S Curve Equation'!$B$12)*'S Curve Equation'!$B$10))+'S Curve Equation'!$B$13)*'S Curve Equation'!$B$14</f>
        <v>0.11916203393031574</v>
      </c>
      <c r="Z140">
        <f>(1/(1+EXP(('S Curve Equation'!$B$11-Z95*'S Curve Equation'!$B$12)*'S Curve Equation'!$B$10))+'S Curve Equation'!$B$13)*'S Curve Equation'!$B$14</f>
        <v>0.12138450585893107</v>
      </c>
      <c r="AA140">
        <f>(1/(1+EXP(('S Curve Equation'!$B$11-AA95*'S Curve Equation'!$B$12)*'S Curve Equation'!$B$10))+'S Curve Equation'!$B$13)*'S Curve Equation'!$B$14</f>
        <v>0.1236194953444695</v>
      </c>
      <c r="AB140">
        <f>(1/(1+EXP(('S Curve Equation'!$B$11-AB95*'S Curve Equation'!$B$12)*'S Curve Equation'!$B$10))+'S Curve Equation'!$B$13)*'S Curve Equation'!$B$14</f>
        <v>0.12586669186081961</v>
      </c>
      <c r="AC140">
        <f>(1/(1+EXP(('S Curve Equation'!$B$11-AC95*'S Curve Equation'!$B$12)*'S Curve Equation'!$B$10))+'S Curve Equation'!$B$13)*'S Curve Equation'!$B$14</f>
        <v>0.1281257841228767</v>
      </c>
      <c r="AD140">
        <f>(1/(1+EXP(('S Curve Equation'!$B$11-AD95*'S Curve Equation'!$B$12)*'S Curve Equation'!$B$10))+'S Curve Equation'!$B$13)*'S Curve Equation'!$B$14</f>
        <v>0.13039646025794621</v>
      </c>
      <c r="AE140">
        <f>(1/(1+EXP(('S Curve Equation'!$B$11-AE95*'S Curve Equation'!$B$12)*'S Curve Equation'!$B$10))+'S Curve Equation'!$B$13)*'S Curve Equation'!$B$14</f>
        <v>0.13267840797403457</v>
      </c>
      <c r="AF140">
        <f>(1/(1+EXP(('S Curve Equation'!$B$11-AF95*'S Curve Equation'!$B$12)*'S Curve Equation'!$B$10))+'S Curve Equation'!$B$13)*'S Curve Equation'!$B$14</f>
        <v>0.13497131472493737</v>
      </c>
    </row>
    <row r="141" spans="1:32" x14ac:dyDescent="0.25">
      <c r="A141" t="s">
        <v>24</v>
      </c>
      <c r="B141">
        <f>(1/(1+EXP(('S Curve Equation'!$B$11-B96*'S Curve Equation'!$B$12)*'S Curve Equation'!$B$10))+'S Curve Equation'!$B$13)*'S Curve Equation'!$B$14</f>
        <v>8.4337349397590355E-2</v>
      </c>
      <c r="C141">
        <f>(1/(1+EXP(('S Curve Equation'!$B$11-C96*'S Curve Equation'!$B$12)*'S Curve Equation'!$B$10))+'S Curve Equation'!$B$13)*'S Curve Equation'!$B$14</f>
        <v>8.6446030068234772E-2</v>
      </c>
      <c r="D141">
        <f>(1/(1+EXP(('S Curve Equation'!$B$11-D96*'S Curve Equation'!$B$12)*'S Curve Equation'!$B$10))+'S Curve Equation'!$B$13)*'S Curve Equation'!$B$14</f>
        <v>8.8447494742060109E-2</v>
      </c>
      <c r="E141">
        <f>(1/(1+EXP(('S Curve Equation'!$B$11-E96*'S Curve Equation'!$B$12)*'S Curve Equation'!$B$10))+'S Curve Equation'!$B$13)*'S Curve Equation'!$B$14</f>
        <v>9.0547981007510936E-2</v>
      </c>
      <c r="F141">
        <f>(1/(1+EXP(('S Curve Equation'!$B$11-F96*'S Curve Equation'!$B$12)*'S Curve Equation'!$B$10))+'S Curve Equation'!$B$13)*'S Curve Equation'!$B$14</f>
        <v>9.2646837895177941E-2</v>
      </c>
      <c r="G141">
        <f>(1/(1+EXP(('S Curve Equation'!$B$11-G96*'S Curve Equation'!$B$12)*'S Curve Equation'!$B$10))+'S Curve Equation'!$B$13)*'S Curve Equation'!$B$14</f>
        <v>9.491683949721931E-2</v>
      </c>
      <c r="H141">
        <f>(1/(1+EXP(('S Curve Equation'!$B$11-H96*'S Curve Equation'!$B$12)*'S Curve Equation'!$B$10))+'S Curve Equation'!$B$13)*'S Curve Equation'!$B$14</f>
        <v>9.7135136114436152E-2</v>
      </c>
      <c r="I141">
        <f>(1/(1+EXP(('S Curve Equation'!$B$11-I96*'S Curve Equation'!$B$12)*'S Curve Equation'!$B$10))+'S Curve Equation'!$B$13)*'S Curve Equation'!$B$14</f>
        <v>9.9194540307175796E-2</v>
      </c>
      <c r="J141">
        <f>(1/(1+EXP(('S Curve Equation'!$B$11-J96*'S Curve Equation'!$B$12)*'S Curve Equation'!$B$10))+'S Curve Equation'!$B$13)*'S Curve Equation'!$B$14</f>
        <v>0.10122790072135604</v>
      </c>
      <c r="K141">
        <f>(1/(1+EXP(('S Curve Equation'!$B$11-K96*'S Curve Equation'!$B$12)*'S Curve Equation'!$B$10))+'S Curve Equation'!$B$13)*'S Curve Equation'!$B$14</f>
        <v>0.10325631125285145</v>
      </c>
      <c r="L141">
        <f>(1/(1+EXP(('S Curve Equation'!$B$11-L96*'S Curve Equation'!$B$12)*'S Curve Equation'!$B$10))+'S Curve Equation'!$B$13)*'S Curve Equation'!$B$14</f>
        <v>0.10568115657424088</v>
      </c>
      <c r="M141">
        <f>(1/(1+EXP(('S Curve Equation'!$B$11-M96*'S Curve Equation'!$B$12)*'S Curve Equation'!$B$10))+'S Curve Equation'!$B$13)*'S Curve Equation'!$B$14</f>
        <v>0.10790706071181827</v>
      </c>
      <c r="N141">
        <f>(1/(1+EXP(('S Curve Equation'!$B$11-N96*'S Curve Equation'!$B$12)*'S Curve Equation'!$B$10))+'S Curve Equation'!$B$13)*'S Curve Equation'!$B$14</f>
        <v>0.1101487629827696</v>
      </c>
      <c r="O141">
        <f>(1/(1+EXP(('S Curve Equation'!$B$11-O96*'S Curve Equation'!$B$12)*'S Curve Equation'!$B$10))+'S Curve Equation'!$B$13)*'S Curve Equation'!$B$14</f>
        <v>0.11240592667287617</v>
      </c>
      <c r="P141">
        <f>(1/(1+EXP(('S Curve Equation'!$B$11-P96*'S Curve Equation'!$B$12)*'S Curve Equation'!$B$10))+'S Curve Equation'!$B$13)*'S Curve Equation'!$B$14</f>
        <v>0.11467821269864864</v>
      </c>
      <c r="Q141">
        <f>(1/(1+EXP(('S Curve Equation'!$B$11-Q96*'S Curve Equation'!$B$12)*'S Curve Equation'!$B$10))+'S Curve Equation'!$B$13)*'S Curve Equation'!$B$14</f>
        <v>0.11696527983549342</v>
      </c>
      <c r="R141">
        <f>(1/(1+EXP(('S Curve Equation'!$B$11-R96*'S Curve Equation'!$B$12)*'S Curve Equation'!$B$10))+'S Curve Equation'!$B$13)*'S Curve Equation'!$B$14</f>
        <v>0.11926678494309445</v>
      </c>
      <c r="S141">
        <f>(1/(1+EXP(('S Curve Equation'!$B$11-S96*'S Curve Equation'!$B$12)*'S Curve Equation'!$B$10))+'S Curve Equation'!$B$13)*'S Curve Equation'!$B$14</f>
        <v>0.12158238318783345</v>
      </c>
      <c r="T141">
        <f>(1/(1+EXP(('S Curve Equation'!$B$11-T96*'S Curve Equation'!$B$12)*'S Curve Equation'!$B$10))+'S Curve Equation'!$B$13)*'S Curve Equation'!$B$14</f>
        <v>0.12391172826206848</v>
      </c>
      <c r="U141">
        <f>(1/(1+EXP(('S Curve Equation'!$B$11-U96*'S Curve Equation'!$B$12)*'S Curve Equation'!$B$10))+'S Curve Equation'!$B$13)*'S Curve Equation'!$B$14</f>
        <v>0.12625447260011527</v>
      </c>
      <c r="V141">
        <f>(1/(1+EXP(('S Curve Equation'!$B$11-V96*'S Curve Equation'!$B$12)*'S Curve Equation'!$B$10))+'S Curve Equation'!$B$13)*'S Curve Equation'!$B$14</f>
        <v>0.12861026759077543</v>
      </c>
      <c r="W141">
        <f>(1/(1+EXP(('S Curve Equation'!$B$11-W96*'S Curve Equation'!$B$12)*'S Curve Equation'!$B$10))+'S Curve Equation'!$B$13)*'S Curve Equation'!$B$14</f>
        <v>0.13097876378626389</v>
      </c>
      <c r="X141">
        <f>(1/(1+EXP(('S Curve Equation'!$B$11-X96*'S Curve Equation'!$B$12)*'S Curve Equation'!$B$10))+'S Curve Equation'!$B$13)*'S Curve Equation'!$B$14</f>
        <v>0.13335961110740424</v>
      </c>
      <c r="Y141">
        <f>(1/(1+EXP(('S Curve Equation'!$B$11-Y96*'S Curve Equation'!$B$12)*'S Curve Equation'!$B$10))+'S Curve Equation'!$B$13)*'S Curve Equation'!$B$14</f>
        <v>0.13575245904496297</v>
      </c>
      <c r="Z141">
        <f>(1/(1+EXP(('S Curve Equation'!$B$11-Z96*'S Curve Equation'!$B$12)*'S Curve Equation'!$B$10))+'S Curve Equation'!$B$13)*'S Curve Equation'!$B$14</f>
        <v>0.1381569568570073</v>
      </c>
      <c r="AA141">
        <f>(1/(1+EXP(('S Curve Equation'!$B$11-AA96*'S Curve Equation'!$B$12)*'S Curve Equation'!$B$10))+'S Curve Equation'!$B$13)*'S Curve Equation'!$B$14</f>
        <v>0.14057275376217704</v>
      </c>
      <c r="AB141">
        <f>(1/(1+EXP(('S Curve Equation'!$B$11-AB96*'S Curve Equation'!$B$12)*'S Curve Equation'!$B$10))+'S Curve Equation'!$B$13)*'S Curve Equation'!$B$14</f>
        <v>0.14299949912876997</v>
      </c>
      <c r="AC141">
        <f>(1/(1+EXP(('S Curve Equation'!$B$11-AC96*'S Curve Equation'!$B$12)*'S Curve Equation'!$B$10))+'S Curve Equation'!$B$13)*'S Curve Equation'!$B$14</f>
        <v>0.14543684265955462</v>
      </c>
      <c r="AD141">
        <f>(1/(1+EXP(('S Curve Equation'!$B$11-AD96*'S Curve Equation'!$B$12)*'S Curve Equation'!$B$10))+'S Curve Equation'!$B$13)*'S Curve Equation'!$B$14</f>
        <v>0.14788443457222153</v>
      </c>
      <c r="AE141">
        <f>(1/(1+EXP(('S Curve Equation'!$B$11-AE96*'S Curve Equation'!$B$12)*'S Curve Equation'!$B$10))+'S Curve Equation'!$B$13)*'S Curve Equation'!$B$14</f>
        <v>0.15034192577540509</v>
      </c>
      <c r="AF141">
        <f>(1/(1+EXP(('S Curve Equation'!$B$11-AF96*'S Curve Equation'!$B$12)*'S Curve Equation'!$B$10))+'S Curve Equation'!$B$13)*'S Curve Equation'!$B$14</f>
        <v>0.15280896804020658</v>
      </c>
    </row>
    <row r="142" spans="1:32" x14ac:dyDescent="0.25">
      <c r="A142" t="s">
        <v>26</v>
      </c>
      <c r="B142">
        <f>(1/(1+EXP(('S Curve Equation'!$B$11-B97*'S Curve Equation'!$B$12)*'S Curve Equation'!$B$10))+'S Curve Equation'!$B$13)*'S Curve Equation'!$B$14</f>
        <v>3.8369304556354913E-2</v>
      </c>
      <c r="C142">
        <f>(1/(1+EXP(('S Curve Equation'!$B$11-C97*'S Curve Equation'!$B$12)*'S Curve Equation'!$B$10))+'S Curve Equation'!$B$13)*'S Curve Equation'!$B$14</f>
        <v>3.9640309483606126E-2</v>
      </c>
      <c r="D142">
        <f>(1/(1+EXP(('S Curve Equation'!$B$11-D97*'S Curve Equation'!$B$12)*'S Curve Equation'!$B$10))+'S Curve Equation'!$B$13)*'S Curve Equation'!$B$14</f>
        <v>4.0851899367027038E-2</v>
      </c>
      <c r="E142">
        <f>(1/(1+EXP(('S Curve Equation'!$B$11-E97*'S Curve Equation'!$B$12)*'S Curve Equation'!$B$10))+'S Curve Equation'!$B$13)*'S Curve Equation'!$B$14</f>
        <v>4.2128849107997579E-2</v>
      </c>
      <c r="F142">
        <f>(1/(1+EXP(('S Curve Equation'!$B$11-F97*'S Curve Equation'!$B$12)*'S Curve Equation'!$B$10))+'S Curve Equation'!$B$13)*'S Curve Equation'!$B$14</f>
        <v>4.3410311422265035E-2</v>
      </c>
      <c r="G142">
        <f>(1/(1+EXP(('S Curve Equation'!$B$11-G97*'S Curve Equation'!$B$12)*'S Curve Equation'!$B$10))+'S Curve Equation'!$B$13)*'S Curve Equation'!$B$14</f>
        <v>4.480241590118237E-2</v>
      </c>
      <c r="H142">
        <f>(1/(1+EXP(('S Curve Equation'!$B$11-H97*'S Curve Equation'!$B$12)*'S Curve Equation'!$B$10))+'S Curve Equation'!$B$13)*'S Curve Equation'!$B$14</f>
        <v>4.6168943518888367E-2</v>
      </c>
      <c r="I142">
        <f>(1/(1+EXP(('S Curve Equation'!$B$11-I97*'S Curve Equation'!$B$12)*'S Curve Equation'!$B$10))+'S Curve Equation'!$B$13)*'S Curve Equation'!$B$14</f>
        <v>4.7442979760327408E-2</v>
      </c>
      <c r="J142">
        <f>(1/(1+EXP(('S Curve Equation'!$B$11-J97*'S Curve Equation'!$B$12)*'S Curve Equation'!$B$10))+'S Curve Equation'!$B$13)*'S Curve Equation'!$B$14</f>
        <v>4.8705965841659482E-2</v>
      </c>
      <c r="K142">
        <f>(1/(1+EXP(('S Curve Equation'!$B$11-K97*'S Curve Equation'!$B$12)*'S Curve Equation'!$B$10))+'S Curve Equation'!$B$13)*'S Curve Equation'!$B$14</f>
        <v>4.9970860402382591E-2</v>
      </c>
      <c r="L142">
        <f>(1/(1+EXP(('S Curve Equation'!$B$11-L97*'S Curve Equation'!$B$12)*'S Curve Equation'!$B$10))+'S Curve Equation'!$B$13)*'S Curve Equation'!$B$14</f>
        <v>5.148946106309029E-2</v>
      </c>
      <c r="M142">
        <f>(1/(1+EXP(('S Curve Equation'!$B$11-M97*'S Curve Equation'!$B$12)*'S Curve Equation'!$B$10))+'S Curve Equation'!$B$13)*'S Curve Equation'!$B$14</f>
        <v>5.2889661466368913E-2</v>
      </c>
      <c r="N142">
        <f>(1/(1+EXP(('S Curve Equation'!$B$11-N97*'S Curve Equation'!$B$12)*'S Curve Equation'!$B$10))+'S Curve Equation'!$B$13)*'S Curve Equation'!$B$14</f>
        <v>5.4305754471635811E-2</v>
      </c>
      <c r="O142">
        <f>(1/(1+EXP(('S Curve Equation'!$B$11-O97*'S Curve Equation'!$B$12)*'S Curve Equation'!$B$10))+'S Curve Equation'!$B$13)*'S Curve Equation'!$B$14</f>
        <v>5.5737620527056532E-2</v>
      </c>
      <c r="P142">
        <f>(1/(1+EXP(('S Curve Equation'!$B$11-P97*'S Curve Equation'!$B$12)*'S Curve Equation'!$B$10))+'S Curve Equation'!$B$13)*'S Curve Equation'!$B$14</f>
        <v>5.7185135916617114E-2</v>
      </c>
      <c r="Q142">
        <f>(1/(1+EXP(('S Curve Equation'!$B$11-Q97*'S Curve Equation'!$B$12)*'S Curve Equation'!$B$10))+'S Curve Equation'!$B$13)*'S Curve Equation'!$B$14</f>
        <v>5.8648172857388804E-2</v>
      </c>
      <c r="R142">
        <f>(1/(1+EXP(('S Curve Equation'!$B$11-R97*'S Curve Equation'!$B$12)*'S Curve Equation'!$B$10))+'S Curve Equation'!$B$13)*'S Curve Equation'!$B$14</f>
        <v>6.0126599598176199E-2</v>
      </c>
      <c r="S142">
        <f>(1/(1+EXP(('S Curve Equation'!$B$11-S97*'S Curve Equation'!$B$12)*'S Curve Equation'!$B$10))+'S Curve Equation'!$B$13)*'S Curve Equation'!$B$14</f>
        <v>6.162028051944228E-2</v>
      </c>
      <c r="T142">
        <f>(1/(1+EXP(('S Curve Equation'!$B$11-T97*'S Curve Equation'!$B$12)*'S Curve Equation'!$B$10))+'S Curve Equation'!$B$13)*'S Curve Equation'!$B$14</f>
        <v>6.312907623439383E-2</v>
      </c>
      <c r="U142">
        <f>(1/(1+EXP(('S Curve Equation'!$B$11-U97*'S Curve Equation'!$B$12)*'S Curve Equation'!$B$10))+'S Curve Equation'!$B$13)*'S Curve Equation'!$B$14</f>
        <v>6.4652843691123646E-2</v>
      </c>
      <c r="V142">
        <f>(1/(1+EXP(('S Curve Equation'!$B$11-V97*'S Curve Equation'!$B$12)*'S Curve Equation'!$B$10))+'S Curve Equation'!$B$13)*'S Curve Equation'!$B$14</f>
        <v>6.6191436275700455E-2</v>
      </c>
      <c r="W142">
        <f>(1/(1+EXP(('S Curve Equation'!$B$11-W97*'S Curve Equation'!$B$12)*'S Curve Equation'!$B$10))+'S Curve Equation'!$B$13)*'S Curve Equation'!$B$14</f>
        <v>6.7744703916097077E-2</v>
      </c>
      <c r="X142">
        <f>(1/(1+EXP(('S Curve Equation'!$B$11-X97*'S Curve Equation'!$B$12)*'S Curve Equation'!$B$10))+'S Curve Equation'!$B$13)*'S Curve Equation'!$B$14</f>
        <v>6.9312493186854604E-2</v>
      </c>
      <c r="Y142">
        <f>(1/(1+EXP(('S Curve Equation'!$B$11-Y97*'S Curve Equation'!$B$12)*'S Curve Equation'!$B$10))+'S Curve Equation'!$B$13)*'S Curve Equation'!$B$14</f>
        <v>7.0894647414377635E-2</v>
      </c>
      <c r="Z142">
        <f>(1/(1+EXP(('S Curve Equation'!$B$11-Z97*'S Curve Equation'!$B$12)*'S Curve Equation'!$B$10))+'S Curve Equation'!$B$13)*'S Curve Equation'!$B$14</f>
        <v>7.2491006782757911E-2</v>
      </c>
      <c r="AA142">
        <f>(1/(1+EXP(('S Curve Equation'!$B$11-AA97*'S Curve Equation'!$B$12)*'S Curve Equation'!$B$10))+'S Curve Equation'!$B$13)*'S Curve Equation'!$B$14</f>
        <v>7.4101408440026537E-2</v>
      </c>
      <c r="AB142">
        <f>(1/(1+EXP(('S Curve Equation'!$B$11-AB97*'S Curve Equation'!$B$12)*'S Curve Equation'!$B$10))+'S Curve Equation'!$B$13)*'S Curve Equation'!$B$14</f>
        <v>7.5725686604734277E-2</v>
      </c>
      <c r="AC142">
        <f>(1/(1+EXP(('S Curve Equation'!$B$11-AC97*'S Curve Equation'!$B$12)*'S Curve Equation'!$B$10))+'S Curve Equation'!$B$13)*'S Curve Equation'!$B$14</f>
        <v>7.7363672672766198E-2</v>
      </c>
      <c r="AD142">
        <f>(1/(1+EXP(('S Curve Equation'!$B$11-AD97*'S Curve Equation'!$B$12)*'S Curve Equation'!$B$10))+'S Curve Equation'!$B$13)*'S Curve Equation'!$B$14</f>
        <v>7.9015195324290952E-2</v>
      </c>
      <c r="AE142">
        <f>(1/(1+EXP(('S Curve Equation'!$B$11-AE97*'S Curve Equation'!$B$12)*'S Curve Equation'!$B$10))+'S Curve Equation'!$B$13)*'S Curve Equation'!$B$14</f>
        <v>8.0680080630755421E-2</v>
      </c>
      <c r="AF142">
        <f>(1/(1+EXP(('S Curve Equation'!$B$11-AF97*'S Curve Equation'!$B$12)*'S Curve Equation'!$B$10))+'S Curve Equation'!$B$13)*'S Curve Equation'!$B$14</f>
        <v>8.2358152161831302E-2</v>
      </c>
    </row>
    <row r="143" spans="1:32" x14ac:dyDescent="0.25">
      <c r="A143" t="s">
        <v>28</v>
      </c>
      <c r="B143">
        <f>(1/(1+EXP(('S Curve Equation'!$B$11-B98*'S Curve Equation'!$B$12)*'S Curve Equation'!$B$10))+'S Curve Equation'!$B$13)*'S Curve Equation'!$B$14</f>
        <v>4.8032703117015844E-2</v>
      </c>
      <c r="C143">
        <f>(1/(1+EXP(('S Curve Equation'!$B$11-C98*'S Curve Equation'!$B$12)*'S Curve Equation'!$B$10))+'S Curve Equation'!$B$13)*'S Curve Equation'!$B$14</f>
        <v>4.9497623682113662E-2</v>
      </c>
      <c r="D143">
        <f>(1/(1+EXP(('S Curve Equation'!$B$11-D98*'S Curve Equation'!$B$12)*'S Curve Equation'!$B$10))+'S Curve Equation'!$B$13)*'S Curve Equation'!$B$14</f>
        <v>5.0892578838200309E-2</v>
      </c>
      <c r="E143">
        <f>(1/(1+EXP(('S Curve Equation'!$B$11-E98*'S Curve Equation'!$B$12)*'S Curve Equation'!$B$10))+'S Curve Equation'!$B$13)*'S Curve Equation'!$B$14</f>
        <v>5.2361242528962862E-2</v>
      </c>
      <c r="F143">
        <f>(1/(1+EXP(('S Curve Equation'!$B$11-F98*'S Curve Equation'!$B$12)*'S Curve Equation'!$B$10))+'S Curve Equation'!$B$13)*'S Curve Equation'!$B$14</f>
        <v>5.3833530304209391E-2</v>
      </c>
      <c r="G143">
        <f>(1/(1+EXP(('S Curve Equation'!$B$11-G98*'S Curve Equation'!$B$12)*'S Curve Equation'!$B$10))+'S Curve Equation'!$B$13)*'S Curve Equation'!$B$14</f>
        <v>5.5431188030531778E-2</v>
      </c>
      <c r="H143">
        <f>(1/(1+EXP(('S Curve Equation'!$B$11-H98*'S Curve Equation'!$B$12)*'S Curve Equation'!$B$10))+'S Curve Equation'!$B$13)*'S Curve Equation'!$B$14</f>
        <v>5.6997750902267434E-2</v>
      </c>
      <c r="I143">
        <f>(1/(1+EXP(('S Curve Equation'!$B$11-I98*'S Curve Equation'!$B$12)*'S Curve Equation'!$B$10))+'S Curve Equation'!$B$13)*'S Curve Equation'!$B$14</f>
        <v>5.845675419716289E-2</v>
      </c>
      <c r="J143">
        <f>(1/(1+EXP(('S Curve Equation'!$B$11-J98*'S Curve Equation'!$B$12)*'S Curve Equation'!$B$10))+'S Curve Equation'!$B$13)*'S Curve Equation'!$B$14</f>
        <v>5.990166865915058E-2</v>
      </c>
      <c r="K143">
        <f>(1/(1+EXP(('S Curve Equation'!$B$11-K98*'S Curve Equation'!$B$12)*'S Curve Equation'!$B$10))+'S Curve Equation'!$B$13)*'S Curve Equation'!$B$14</f>
        <v>6.1347355673227418E-2</v>
      </c>
      <c r="L143">
        <f>(1/(1+EXP(('S Curve Equation'!$B$11-L98*'S Curve Equation'!$B$12)*'S Curve Equation'!$B$10))+'S Curve Equation'!$B$13)*'S Curve Equation'!$B$14</f>
        <v>6.3081173863905562E-2</v>
      </c>
      <c r="M143">
        <f>(1/(1+EXP(('S Curve Equation'!$B$11-M98*'S Curve Equation'!$B$12)*'S Curve Equation'!$B$10))+'S Curve Equation'!$B$13)*'S Curve Equation'!$B$14</f>
        <v>6.4678062160820352E-2</v>
      </c>
      <c r="N143">
        <f>(1/(1+EXP(('S Curve Equation'!$B$11-N98*'S Curve Equation'!$B$12)*'S Curve Equation'!$B$10))+'S Curve Equation'!$B$13)*'S Curve Equation'!$B$14</f>
        <v>6.6291393781071142E-2</v>
      </c>
      <c r="O143">
        <f>(1/(1+EXP(('S Curve Equation'!$B$11-O98*'S Curve Equation'!$B$12)*'S Curve Equation'!$B$10))+'S Curve Equation'!$B$13)*'S Curve Equation'!$B$14</f>
        <v>6.7921000612543553E-2</v>
      </c>
      <c r="P143">
        <f>(1/(1+EXP(('S Curve Equation'!$B$11-P98*'S Curve Equation'!$B$12)*'S Curve Equation'!$B$10))+'S Curve Equation'!$B$13)*'S Curve Equation'!$B$14</f>
        <v>6.9566710399591114E-2</v>
      </c>
      <c r="Q143">
        <f>(1/(1+EXP(('S Curve Equation'!$B$11-Q98*'S Curve Equation'!$B$12)*'S Curve Equation'!$B$10))+'S Curve Equation'!$B$13)*'S Curve Equation'!$B$14</f>
        <v>7.122834687237066E-2</v>
      </c>
      <c r="R143">
        <f>(1/(1+EXP(('S Curve Equation'!$B$11-R98*'S Curve Equation'!$B$12)*'S Curve Equation'!$B$10))+'S Curve Equation'!$B$13)*'S Curve Equation'!$B$14</f>
        <v>7.2905729877059886E-2</v>
      </c>
      <c r="S143">
        <f>(1/(1+EXP(('S Curve Equation'!$B$11-S98*'S Curve Equation'!$B$12)*'S Curve Equation'!$B$10))+'S Curve Equation'!$B$13)*'S Curve Equation'!$B$14</f>
        <v>7.4598675506823045E-2</v>
      </c>
      <c r="T143">
        <f>(1/(1+EXP(('S Curve Equation'!$B$11-T98*'S Curve Equation'!$B$12)*'S Curve Equation'!$B$10))+'S Curve Equation'!$B$13)*'S Curve Equation'!$B$14</f>
        <v>7.6306996233382302E-2</v>
      </c>
      <c r="U143">
        <f>(1/(1+EXP(('S Curve Equation'!$B$11-U98*'S Curve Equation'!$B$12)*'S Curve Equation'!$B$10))+'S Curve Equation'!$B$13)*'S Curve Equation'!$B$14</f>
        <v>7.8030501039066752E-2</v>
      </c>
      <c r="V143">
        <f>(1/(1+EXP(('S Curve Equation'!$B$11-V98*'S Curve Equation'!$B$12)*'S Curve Equation'!$B$10))+'S Curve Equation'!$B$13)*'S Curve Equation'!$B$14</f>
        <v>7.9768995549205732E-2</v>
      </c>
      <c r="W143">
        <f>(1/(1+EXP(('S Curve Equation'!$B$11-W98*'S Curve Equation'!$B$12)*'S Curve Equation'!$B$10))+'S Curve Equation'!$B$13)*'S Curve Equation'!$B$14</f>
        <v>8.1522282164736684E-2</v>
      </c>
      <c r="X143">
        <f>(1/(1+EXP(('S Curve Equation'!$B$11-X98*'S Curve Equation'!$B$12)*'S Curve Equation'!$B$10))+'S Curve Equation'!$B$13)*'S Curve Equation'!$B$14</f>
        <v>8.3290160194902818E-2</v>
      </c>
      <c r="Y143">
        <f>(1/(1+EXP(('S Curve Equation'!$B$11-Y98*'S Curve Equation'!$B$12)*'S Curve Equation'!$B$10))+'S Curve Equation'!$B$13)*'S Curve Equation'!$B$14</f>
        <v>8.507242598991667E-2</v>
      </c>
      <c r="Z143">
        <f>(1/(1+EXP(('S Curve Equation'!$B$11-Z98*'S Curve Equation'!$B$12)*'S Curve Equation'!$B$10))+'S Curve Equation'!$B$13)*'S Curve Equation'!$B$14</f>
        <v>8.6868873073469507E-2</v>
      </c>
      <c r="AA143">
        <f>(1/(1+EXP(('S Curve Equation'!$B$11-AA98*'S Curve Equation'!$B$12)*'S Curve Equation'!$B$10))+'S Curve Equation'!$B$13)*'S Curve Equation'!$B$14</f>
        <v>8.8679292274969193E-2</v>
      </c>
      <c r="AB143">
        <f>(1/(1+EXP(('S Curve Equation'!$B$11-AB98*'S Curve Equation'!$B$12)*'S Curve Equation'!$B$10))+'S Curve Equation'!$B$13)*'S Curve Equation'!$B$14</f>
        <v>9.0503471861390988E-2</v>
      </c>
      <c r="AC143">
        <f>(1/(1+EXP(('S Curve Equation'!$B$11-AC98*'S Curve Equation'!$B$12)*'S Curve Equation'!$B$10))+'S Curve Equation'!$B$13)*'S Curve Equation'!$B$14</f>
        <v>9.2341197668632913E-2</v>
      </c>
      <c r="AD143">
        <f>(1/(1+EXP(('S Curve Equation'!$B$11-AD98*'S Curve Equation'!$B$12)*'S Curve Equation'!$B$10))+'S Curve Equation'!$B$13)*'S Curve Equation'!$B$14</f>
        <v>9.4192253232264017E-2</v>
      </c>
      <c r="AE143">
        <f>(1/(1+EXP(('S Curve Equation'!$B$11-AE98*'S Curve Equation'!$B$12)*'S Curve Equation'!$B$10))+'S Curve Equation'!$B$13)*'S Curve Equation'!$B$14</f>
        <v>9.6056419917563848E-2</v>
      </c>
      <c r="AF143">
        <f>(1/(1+EXP(('S Curve Equation'!$B$11-AF98*'S Curve Equation'!$B$12)*'S Curve Equation'!$B$10))+'S Curve Equation'!$B$13)*'S Curve Equation'!$B$14</f>
        <v>9.7933477048749662E-2</v>
      </c>
    </row>
    <row r="144" spans="1:32" x14ac:dyDescent="0.25">
      <c r="A144" t="s">
        <v>30</v>
      </c>
      <c r="B144">
        <f>(1/(1+EXP(('S Curve Equation'!$B$11-B99*'S Curve Equation'!$B$12)*'S Curve Equation'!$B$10))+'S Curve Equation'!$B$13)*'S Curve Equation'!$B$14</f>
        <v>8.3333333333333315E-2</v>
      </c>
      <c r="C144">
        <f>(1/(1+EXP(('S Curve Equation'!$B$11-C99*'S Curve Equation'!$B$12)*'S Curve Equation'!$B$10))+'S Curve Equation'!$B$13)*'S Curve Equation'!$B$14</f>
        <v>8.5425798305817036E-2</v>
      </c>
      <c r="D144">
        <f>(1/(1+EXP(('S Curve Equation'!$B$11-D99*'S Curve Equation'!$B$12)*'S Curve Equation'!$B$10))+'S Curve Equation'!$B$13)*'S Curve Equation'!$B$14</f>
        <v>8.741202842204511E-2</v>
      </c>
      <c r="E144">
        <f>(1/(1+EXP(('S Curve Equation'!$B$11-E99*'S Curve Equation'!$B$12)*'S Curve Equation'!$B$10))+'S Curve Equation'!$B$13)*'S Curve Equation'!$B$14</f>
        <v>8.9496688584379119E-2</v>
      </c>
      <c r="F144">
        <f>(1/(1+EXP(('S Curve Equation'!$B$11-F99*'S Curve Equation'!$B$12)*'S Curve Equation'!$B$10))+'S Curve Equation'!$B$13)*'S Curve Equation'!$B$14</f>
        <v>9.1579895677806999E-2</v>
      </c>
      <c r="G144">
        <f>(1/(1+EXP(('S Curve Equation'!$B$11-G99*'S Curve Equation'!$B$12)*'S Curve Equation'!$B$10))+'S Curve Equation'!$B$13)*'S Curve Equation'!$B$14</f>
        <v>9.3833153829411584E-2</v>
      </c>
      <c r="H144">
        <f>(1/(1+EXP(('S Curve Equation'!$B$11-H99*'S Curve Equation'!$B$12)*'S Curve Equation'!$B$10))+'S Curve Equation'!$B$13)*'S Curve Equation'!$B$14</f>
        <v>9.6035269465968118E-2</v>
      </c>
      <c r="I144">
        <f>(1/(1+EXP(('S Curve Equation'!$B$11-I99*'S Curve Equation'!$B$12)*'S Curve Equation'!$B$10))+'S Curve Equation'!$B$13)*'S Curve Equation'!$B$14</f>
        <v>9.8079810162091732E-2</v>
      </c>
      <c r="J144">
        <f>(1/(1+EXP(('S Curve Equation'!$B$11-J99*'S Curve Equation'!$B$12)*'S Curve Equation'!$B$10))+'S Curve Equation'!$B$13)*'S Curve Equation'!$B$14</f>
        <v>0.10009864319813423</v>
      </c>
      <c r="K144">
        <f>(1/(1+EXP(('S Curve Equation'!$B$11-K99*'S Curve Equation'!$B$12)*'S Curve Equation'!$B$10))+'S Curve Equation'!$B$13)*'S Curve Equation'!$B$14</f>
        <v>0.10211270694585377</v>
      </c>
      <c r="L144">
        <f>(1/(1+EXP(('S Curve Equation'!$B$11-L99*'S Curve Equation'!$B$12)*'S Curve Equation'!$B$10))+'S Curve Equation'!$B$13)*'S Curve Equation'!$B$14</f>
        <v>0.10452058994348964</v>
      </c>
      <c r="M144">
        <f>(1/(1+EXP(('S Curve Equation'!$B$11-M99*'S Curve Equation'!$B$12)*'S Curve Equation'!$B$10))+'S Curve Equation'!$B$13)*'S Curve Equation'!$B$14</f>
        <v>0.10673110216964064</v>
      </c>
      <c r="N144">
        <f>(1/(1+EXP(('S Curve Equation'!$B$11-N99*'S Curve Equation'!$B$12)*'S Curve Equation'!$B$10))+'S Curve Equation'!$B$13)*'S Curve Equation'!$B$14</f>
        <v>0.10895747445576294</v>
      </c>
      <c r="O144">
        <f>(1/(1+EXP(('S Curve Equation'!$B$11-O99*'S Curve Equation'!$B$12)*'S Curve Equation'!$B$10))+'S Curve Equation'!$B$13)*'S Curve Equation'!$B$14</f>
        <v>0.11119937427538257</v>
      </c>
      <c r="P144">
        <f>(1/(1+EXP(('S Curve Equation'!$B$11-P99*'S Curve Equation'!$B$12)*'S Curve Equation'!$B$10))+'S Curve Equation'!$B$13)*'S Curve Equation'!$B$14</f>
        <v>0.11345646665494216</v>
      </c>
      <c r="Q144">
        <f>(1/(1+EXP(('S Curve Equation'!$B$11-Q99*'S Curve Equation'!$B$12)*'S Curve Equation'!$B$10))+'S Curve Equation'!$B$13)*'S Curve Equation'!$B$14</f>
        <v>0.11572841439993534</v>
      </c>
      <c r="R144">
        <f>(1/(1+EXP(('S Curve Equation'!$B$11-R99*'S Curve Equation'!$B$12)*'S Curve Equation'!$B$10))+'S Curve Equation'!$B$13)*'S Curve Equation'!$B$14</f>
        <v>0.1180148783183841</v>
      </c>
      <c r="S144">
        <f>(1/(1+EXP(('S Curve Equation'!$B$11-S99*'S Curve Equation'!$B$12)*'S Curve Equation'!$B$10))+'S Curve Equation'!$B$13)*'S Curve Equation'!$B$14</f>
        <v>0.12031551744148425</v>
      </c>
      <c r="T144">
        <f>(1/(1+EXP(('S Curve Equation'!$B$11-T99*'S Curve Equation'!$B$12)*'S Curve Equation'!$B$10))+'S Curve Equation'!$B$13)*'S Curve Equation'!$B$14</f>
        <v>0.12262998924123618</v>
      </c>
      <c r="U144">
        <f>(1/(1+EXP(('S Curve Equation'!$B$11-U99*'S Curve Equation'!$B$12)*'S Curve Equation'!$B$10))+'S Curve Equation'!$B$13)*'S Curve Equation'!$B$14</f>
        <v>0.12495794984490503</v>
      </c>
      <c r="V144">
        <f>(1/(1+EXP(('S Curve Equation'!$B$11-V99*'S Curve Equation'!$B$12)*'S Curve Equation'!$B$10))+'S Curve Equation'!$B$13)*'S Curve Equation'!$B$14</f>
        <v>0.12729905424615415</v>
      </c>
      <c r="W144">
        <f>(1/(1+EXP(('S Curve Equation'!$B$11-W99*'S Curve Equation'!$B$12)*'S Curve Equation'!$B$10))+'S Curve Equation'!$B$13)*'S Curve Equation'!$B$14</f>
        <v>0.12965295651270142</v>
      </c>
      <c r="X144">
        <f>(1/(1+EXP(('S Curve Equation'!$B$11-X99*'S Curve Equation'!$B$12)*'S Curve Equation'!$B$10))+'S Curve Equation'!$B$13)*'S Curve Equation'!$B$14</f>
        <v>0.13201930999036665</v>
      </c>
      <c r="Y144">
        <f>(1/(1+EXP(('S Curve Equation'!$B$11-Y99*'S Curve Equation'!$B$12)*'S Curve Equation'!$B$10))+'S Curve Equation'!$B$13)*'S Curve Equation'!$B$14</f>
        <v>0.13439776750337987</v>
      </c>
      <c r="Z144">
        <f>(1/(1+EXP(('S Curve Equation'!$B$11-Z99*'S Curve Equation'!$B$12)*'S Curve Equation'!$B$10))+'S Curve Equation'!$B$13)*'S Curve Equation'!$B$14</f>
        <v>0.1367879815508318</v>
      </c>
      <c r="AA144">
        <f>(1/(1+EXP(('S Curve Equation'!$B$11-AA99*'S Curve Equation'!$B$12)*'S Curve Equation'!$B$10))+'S Curve Equation'!$B$13)*'S Curve Equation'!$B$14</f>
        <v>0.13918960449915596</v>
      </c>
      <c r="AB144">
        <f>(1/(1+EXP(('S Curve Equation'!$B$11-AB99*'S Curve Equation'!$B$12)*'S Curve Equation'!$B$10))+'S Curve Equation'!$B$13)*'S Curve Equation'!$B$14</f>
        <v>0.14160228877054115</v>
      </c>
      <c r="AC144">
        <f>(1/(1+EXP(('S Curve Equation'!$B$11-AC99*'S Curve Equation'!$B$12)*'S Curve Equation'!$B$10))+'S Curve Equation'!$B$13)*'S Curve Equation'!$B$14</f>
        <v>0.14402568702718227</v>
      </c>
      <c r="AD144">
        <f>(1/(1+EXP(('S Curve Equation'!$B$11-AD99*'S Curve Equation'!$B$12)*'S Curve Equation'!$B$10))+'S Curve Equation'!$B$13)*'S Curve Equation'!$B$14</f>
        <v>0.14645945235128333</v>
      </c>
      <c r="AE144">
        <f>(1/(1+EXP(('S Curve Equation'!$B$11-AE99*'S Curve Equation'!$B$12)*'S Curve Equation'!$B$10))+'S Curve Equation'!$B$13)*'S Curve Equation'!$B$14</f>
        <v>0.14890323842073638</v>
      </c>
      <c r="AF144">
        <f>(1/(1+EXP(('S Curve Equation'!$B$11-AF99*'S Curve Equation'!$B$12)*'S Curve Equation'!$B$10))+'S Curve Equation'!$B$13)*'S Curve Equation'!$B$14</f>
        <v>0.15135669968041074</v>
      </c>
    </row>
    <row r="145" spans="1:32" x14ac:dyDescent="0.25">
      <c r="A145" t="s">
        <v>32</v>
      </c>
      <c r="B145">
        <f>(1/(1+EXP(('S Curve Equation'!$B$11-B100*'S Curve Equation'!$B$12)*'S Curve Equation'!$B$10))+'S Curve Equation'!$B$13)*'S Curve Equation'!$B$14</f>
        <v>6.0465116279069801E-2</v>
      </c>
      <c r="C145">
        <f>(1/(1+EXP(('S Curve Equation'!$B$11-C100*'S Curve Equation'!$B$12)*'S Curve Equation'!$B$10))+'S Curve Equation'!$B$13)*'S Curve Equation'!$B$14</f>
        <v>6.2164562325975149E-2</v>
      </c>
      <c r="D145">
        <f>(1/(1+EXP(('S Curve Equation'!$B$11-D100*'S Curve Equation'!$B$12)*'S Curve Equation'!$B$10))+'S Curve Equation'!$B$13)*'S Curve Equation'!$B$14</f>
        <v>6.378087048514916E-2</v>
      </c>
      <c r="E145">
        <f>(1/(1+EXP(('S Curve Equation'!$B$11-E100*'S Curve Equation'!$B$12)*'S Curve Equation'!$B$10))+'S Curve Equation'!$B$13)*'S Curve Equation'!$B$14</f>
        <v>6.5480537840919492E-2</v>
      </c>
      <c r="F145">
        <f>(1/(1+EXP(('S Curve Equation'!$B$11-F100*'S Curve Equation'!$B$12)*'S Curve Equation'!$B$10))+'S Curve Equation'!$B$13)*'S Curve Equation'!$B$14</f>
        <v>6.7182325801814491E-2</v>
      </c>
      <c r="G145">
        <f>(1/(1+EXP(('S Curve Equation'!$B$11-G100*'S Curve Equation'!$B$12)*'S Curve Equation'!$B$10))+'S Curve Equation'!$B$13)*'S Curve Equation'!$B$14</f>
        <v>6.9026714421578844E-2</v>
      </c>
      <c r="H145">
        <f>(1/(1+EXP(('S Curve Equation'!$B$11-H100*'S Curve Equation'!$B$12)*'S Curve Equation'!$B$10))+'S Curve Equation'!$B$13)*'S Curve Equation'!$B$14</f>
        <v>7.0832905935534068E-2</v>
      </c>
      <c r="I145">
        <f>(1/(1+EXP(('S Curve Equation'!$B$11-I100*'S Curve Equation'!$B$12)*'S Curve Equation'!$B$10))+'S Curve Equation'!$B$13)*'S Curve Equation'!$B$14</f>
        <v>7.2513067671275716E-2</v>
      </c>
      <c r="J145">
        <f>(1/(1+EXP(('S Curve Equation'!$B$11-J100*'S Curve Equation'!$B$12)*'S Curve Equation'!$B$10))+'S Curve Equation'!$B$13)*'S Curve Equation'!$B$14</f>
        <v>7.4175114717935808E-2</v>
      </c>
      <c r="K145">
        <f>(1/(1+EXP(('S Curve Equation'!$B$11-K100*'S Curve Equation'!$B$12)*'S Curve Equation'!$B$10))+'S Curve Equation'!$B$13)*'S Curve Equation'!$B$14</f>
        <v>7.5836193310930125E-2</v>
      </c>
      <c r="L145">
        <f>(1/(1+EXP(('S Curve Equation'!$B$11-L100*'S Curve Equation'!$B$12)*'S Curve Equation'!$B$10))+'S Curve Equation'!$B$13)*'S Curve Equation'!$B$14</f>
        <v>7.7825916023097561E-2</v>
      </c>
      <c r="M145">
        <f>(1/(1+EXP(('S Curve Equation'!$B$11-M100*'S Curve Equation'!$B$12)*'S Curve Equation'!$B$10))+'S Curve Equation'!$B$13)*'S Curve Equation'!$B$14</f>
        <v>7.9656201002082316E-2</v>
      </c>
      <c r="N145">
        <f>(1/(1+EXP(('S Curve Equation'!$B$11-N100*'S Curve Equation'!$B$12)*'S Curve Equation'!$B$10))+'S Curve Equation'!$B$13)*'S Curve Equation'!$B$14</f>
        <v>8.1503127315075849E-2</v>
      </c>
      <c r="O145">
        <f>(1/(1+EXP(('S Curve Equation'!$B$11-O100*'S Curve Equation'!$B$12)*'S Curve Equation'!$B$10))+'S Curve Equation'!$B$13)*'S Curve Equation'!$B$14</f>
        <v>8.3366465752000476E-2</v>
      </c>
      <c r="P145">
        <f>(1/(1+EXP(('S Curve Equation'!$B$11-P100*'S Curve Equation'!$B$12)*'S Curve Equation'!$B$10))+'S Curve Equation'!$B$13)*'S Curve Equation'!$B$14</f>
        <v>8.5245983296128217E-2</v>
      </c>
      <c r="Q145">
        <f>(1/(1+EXP(('S Curve Equation'!$B$11-Q100*'S Curve Equation'!$B$12)*'S Curve Equation'!$B$10))+'S Curve Equation'!$B$13)*'S Curve Equation'!$B$14</f>
        <v>8.714144329227537E-2</v>
      </c>
      <c r="R145">
        <f>(1/(1+EXP(('S Curve Equation'!$B$11-R100*'S Curve Equation'!$B$12)*'S Curve Equation'!$B$10))+'S Curve Equation'!$B$13)*'S Curve Equation'!$B$14</f>
        <v>8.9052605614901151E-2</v>
      </c>
      <c r="S145">
        <f>(1/(1+EXP(('S Curve Equation'!$B$11-S100*'S Curve Equation'!$B$12)*'S Curve Equation'!$B$10))+'S Curve Equation'!$B$13)*'S Curve Equation'!$B$14</f>
        <v>9.09792268359471E-2</v>
      </c>
      <c r="T145">
        <f>(1/(1+EXP(('S Curve Equation'!$B$11-T100*'S Curve Equation'!$B$12)*'S Curve Equation'!$B$10))+'S Curve Equation'!$B$13)*'S Curve Equation'!$B$14</f>
        <v>9.2921060392250537E-2</v>
      </c>
      <c r="U145">
        <f>(1/(1+EXP(('S Curve Equation'!$B$11-U100*'S Curve Equation'!$B$12)*'S Curve Equation'!$B$10))+'S Curve Equation'!$B$13)*'S Curve Equation'!$B$14</f>
        <v>9.487785675238021E-2</v>
      </c>
      <c r="V145">
        <f>(1/(1+EXP(('S Curve Equation'!$B$11-V100*'S Curve Equation'!$B$12)*'S Curve Equation'!$B$10))+'S Curve Equation'!$B$13)*'S Curve Equation'!$B$14</f>
        <v>9.6849363582741183E-2</v>
      </c>
      <c r="W145">
        <f>(1/(1+EXP(('S Curve Equation'!$B$11-W100*'S Curve Equation'!$B$12)*'S Curve Equation'!$B$10))+'S Curve Equation'!$B$13)*'S Curve Equation'!$B$14</f>
        <v>9.8835325912797548E-2</v>
      </c>
      <c r="X145">
        <f>(1/(1+EXP(('S Curve Equation'!$B$11-X100*'S Curve Equation'!$B$12)*'S Curve Equation'!$B$10))+'S Curve Equation'!$B$13)*'S Curve Equation'!$B$14</f>
        <v>0.10083548629927451</v>
      </c>
      <c r="Y145">
        <f>(1/(1+EXP(('S Curve Equation'!$B$11-Y100*'S Curve Equation'!$B$12)*'S Curve Equation'!$B$10))+'S Curve Equation'!$B$13)*'S Curve Equation'!$B$14</f>
        <v>0.10284958498919877</v>
      </c>
      <c r="Z145">
        <f>(1/(1+EXP(('S Curve Equation'!$B$11-Z100*'S Curve Equation'!$B$12)*'S Curve Equation'!$B$10))+'S Curve Equation'!$B$13)*'S Curve Equation'!$B$14</f>
        <v>0.10487736008164565</v>
      </c>
      <c r="AA145">
        <f>(1/(1+EXP(('S Curve Equation'!$B$11-AA100*'S Curve Equation'!$B$12)*'S Curve Equation'!$B$10))+'S Curve Equation'!$B$13)*'S Curve Equation'!$B$14</f>
        <v>0.10691854768806382</v>
      </c>
      <c r="AB145">
        <f>(1/(1+EXP(('S Curve Equation'!$B$11-AB100*'S Curve Equation'!$B$12)*'S Curve Equation'!$B$10))+'S Curve Equation'!$B$13)*'S Curve Equation'!$B$14</f>
        <v>0.10897288209105466</v>
      </c>
      <c r="AC145">
        <f>(1/(1+EXP(('S Curve Equation'!$B$11-AC100*'S Curve Equation'!$B$12)*'S Curve Equation'!$B$10))+'S Curve Equation'!$B$13)*'S Curve Equation'!$B$14</f>
        <v>0.11104009590148908</v>
      </c>
      <c r="AD145">
        <f>(1/(1+EXP(('S Curve Equation'!$B$11-AD100*'S Curve Equation'!$B$12)*'S Curve Equation'!$B$10))+'S Curve Equation'!$B$13)*'S Curve Equation'!$B$14</f>
        <v>0.11311992021384774</v>
      </c>
      <c r="AE145">
        <f>(1/(1+EXP(('S Curve Equation'!$B$11-AE100*'S Curve Equation'!$B$12)*'S Curve Equation'!$B$10))+'S Curve Equation'!$B$13)*'S Curve Equation'!$B$14</f>
        <v>0.11521208475967637</v>
      </c>
      <c r="AF145">
        <f>(1/(1+EXP(('S Curve Equation'!$B$11-AF100*'S Curve Equation'!$B$12)*'S Curve Equation'!$B$10))+'S Curve Equation'!$B$13)*'S Curve Equation'!$B$14</f>
        <v>0.11731631805905561</v>
      </c>
    </row>
    <row r="146" spans="1:32" x14ac:dyDescent="0.25">
      <c r="A146" t="s">
        <v>34</v>
      </c>
      <c r="B146">
        <f>(1/(1+EXP(('S Curve Equation'!$B$11-B101*'S Curve Equation'!$B$12)*'S Curve Equation'!$B$10))+'S Curve Equation'!$B$13)*'S Curve Equation'!$B$14</f>
        <v>6.741573033707865E-2</v>
      </c>
      <c r="C146">
        <f>(1/(1+EXP(('S Curve Equation'!$B$11-C101*'S Curve Equation'!$B$12)*'S Curve Equation'!$B$10))+'S Curve Equation'!$B$13)*'S Curve Equation'!$B$14</f>
        <v>6.9239620240315866E-2</v>
      </c>
      <c r="D146">
        <f>(1/(1+EXP(('S Curve Equation'!$B$11-D101*'S Curve Equation'!$B$12)*'S Curve Equation'!$B$10))+'S Curve Equation'!$B$13)*'S Curve Equation'!$B$14</f>
        <v>7.0973198918273195E-2</v>
      </c>
      <c r="E146">
        <f>(1/(1+EXP(('S Curve Equation'!$B$11-E101*'S Curve Equation'!$B$12)*'S Curve Equation'!$B$10))+'S Curve Equation'!$B$13)*'S Curve Equation'!$B$14</f>
        <v>7.2795059355444086E-2</v>
      </c>
      <c r="F146">
        <f>(1/(1+EXP(('S Curve Equation'!$B$11-F101*'S Curve Equation'!$B$12)*'S Curve Equation'!$B$10))+'S Curve Equation'!$B$13)*'S Curve Equation'!$B$14</f>
        <v>7.4618052656979156E-2</v>
      </c>
      <c r="G146">
        <f>(1/(1+EXP(('S Curve Equation'!$B$11-G101*'S Curve Equation'!$B$12)*'S Curve Equation'!$B$10))+'S Curve Equation'!$B$13)*'S Curve Equation'!$B$14</f>
        <v>7.6592532559147344E-2</v>
      </c>
      <c r="H146">
        <f>(1/(1+EXP(('S Curve Equation'!$B$11-H101*'S Curve Equation'!$B$12)*'S Curve Equation'!$B$10))+'S Curve Equation'!$B$13)*'S Curve Equation'!$B$14</f>
        <v>7.8524858125606029E-2</v>
      </c>
      <c r="I146">
        <f>(1/(1+EXP(('S Curve Equation'!$B$11-I101*'S Curve Equation'!$B$12)*'S Curve Equation'!$B$10))+'S Curve Equation'!$B$13)*'S Curve Equation'!$B$14</f>
        <v>8.0321245683720635E-2</v>
      </c>
      <c r="J146">
        <f>(1/(1+EXP(('S Curve Equation'!$B$11-J101*'S Curve Equation'!$B$12)*'S Curve Equation'!$B$10))+'S Curve Equation'!$B$13)*'S Curve Equation'!$B$14</f>
        <v>8.2097228887665172E-2</v>
      </c>
      <c r="K146">
        <f>(1/(1+EXP(('S Curve Equation'!$B$11-K101*'S Curve Equation'!$B$12)*'S Curve Equation'!$B$10))+'S Curve Equation'!$B$13)*'S Curve Equation'!$B$14</f>
        <v>8.3871159524117958E-2</v>
      </c>
      <c r="L146">
        <f>(1/(1+EXP(('S Curve Equation'!$B$11-L101*'S Curve Equation'!$B$12)*'S Curve Equation'!$B$10))+'S Curve Equation'!$B$13)*'S Curve Equation'!$B$14</f>
        <v>8.5994739357410213E-2</v>
      </c>
      <c r="M146">
        <f>(1/(1+EXP(('S Curve Equation'!$B$11-M101*'S Curve Equation'!$B$12)*'S Curve Equation'!$B$10))+'S Curve Equation'!$B$13)*'S Curve Equation'!$B$14</f>
        <v>8.794689821521201E-2</v>
      </c>
      <c r="N146">
        <f>(1/(1+EXP(('S Curve Equation'!$B$11-N101*'S Curve Equation'!$B$12)*'S Curve Equation'!$B$10))+'S Curve Equation'!$B$13)*'S Curve Equation'!$B$14</f>
        <v>8.991560070259691E-2</v>
      </c>
      <c r="O146">
        <f>(1/(1+EXP(('S Curve Equation'!$B$11-O101*'S Curve Equation'!$B$12)*'S Curve Equation'!$B$10))+'S Curve Equation'!$B$13)*'S Curve Equation'!$B$14</f>
        <v>9.1900584740376864E-2</v>
      </c>
      <c r="P146">
        <f>(1/(1+EXP(('S Curve Equation'!$B$11-P101*'S Curve Equation'!$B$12)*'S Curve Equation'!$B$10))+'S Curve Equation'!$B$13)*'S Curve Equation'!$B$14</f>
        <v>9.3901584764268881E-2</v>
      </c>
      <c r="Q146">
        <f>(1/(1+EXP(('S Curve Equation'!$B$11-Q101*'S Curve Equation'!$B$12)*'S Curve Equation'!$B$10))+'S Curve Equation'!$B$13)*'S Curve Equation'!$B$14</f>
        <v>9.5918331912862254E-2</v>
      </c>
      <c r="R146">
        <f>(1/(1+EXP(('S Curve Equation'!$B$11-R101*'S Curve Equation'!$B$12)*'S Curve Equation'!$B$10))+'S Curve Equation'!$B$13)*'S Curve Equation'!$B$14</f>
        <v>9.7950554214800256E-2</v>
      </c>
      <c r="S146">
        <f>(1/(1+EXP(('S Curve Equation'!$B$11-S101*'S Curve Equation'!$B$12)*'S Curve Equation'!$B$10))+'S Curve Equation'!$B$13)*'S Curve Equation'!$B$14</f>
        <v>9.999797677500484E-2</v>
      </c>
      <c r="T146">
        <f>(1/(1+EXP(('S Curve Equation'!$B$11-T101*'S Curve Equation'!$B$12)*'S Curve Equation'!$B$10))+'S Curve Equation'!$B$13)*'S Curve Equation'!$B$14</f>
        <v>0.10206032195976748</v>
      </c>
      <c r="U146">
        <f>(1/(1+EXP(('S Curve Equation'!$B$11-U101*'S Curve Equation'!$B$12)*'S Curve Equation'!$B$10))+'S Curve Equation'!$B$13)*'S Curve Equation'!$B$14</f>
        <v>0.10413730958054801</v>
      </c>
      <c r="V146">
        <f>(1/(1+EXP(('S Curve Equation'!$B$11-V101*'S Curve Equation'!$B$12)*'S Curve Equation'!$B$10))+'S Curve Equation'!$B$13)*'S Curve Equation'!$B$14</f>
        <v>0.10622865707632154</v>
      </c>
      <c r="W146">
        <f>(1/(1+EXP(('S Curve Equation'!$B$11-W101*'S Curve Equation'!$B$12)*'S Curve Equation'!$B$10))+'S Curve Equation'!$B$13)*'S Curve Equation'!$B$14</f>
        <v>0.10833407969431753</v>
      </c>
      <c r="X146">
        <f>(1/(1+EXP(('S Curve Equation'!$B$11-X101*'S Curve Equation'!$B$12)*'S Curve Equation'!$B$10))+'S Curve Equation'!$B$13)*'S Curve Equation'!$B$14</f>
        <v>0.11045329066900902</v>
      </c>
      <c r="Y146">
        <f>(1/(1+EXP(('S Curve Equation'!$B$11-Y101*'S Curve Equation'!$B$12)*'S Curve Equation'!$B$10))+'S Curve Equation'!$B$13)*'S Curve Equation'!$B$14</f>
        <v>0.11258600139920884</v>
      </c>
      <c r="Z146">
        <f>(1/(1+EXP(('S Curve Equation'!$B$11-Z101*'S Curve Equation'!$B$12)*'S Curve Equation'!$B$10))+'S Curve Equation'!$B$13)*'S Curve Equation'!$B$14</f>
        <v>0.11473192162313942</v>
      </c>
      <c r="AA146">
        <f>(1/(1+EXP(('S Curve Equation'!$B$11-AA101*'S Curve Equation'!$B$12)*'S Curve Equation'!$B$10))+'S Curve Equation'!$B$13)*'S Curve Equation'!$B$14</f>
        <v>0.11689075959134831</v>
      </c>
      <c r="AB146">
        <f>(1/(1+EXP(('S Curve Equation'!$B$11-AB101*'S Curve Equation'!$B$12)*'S Curve Equation'!$B$10))+'S Curve Equation'!$B$13)*'S Curve Equation'!$B$14</f>
        <v>0.11906222223734628</v>
      </c>
      <c r="AC146">
        <f>(1/(1+EXP(('S Curve Equation'!$B$11-AC101*'S Curve Equation'!$B$12)*'S Curve Equation'!$B$10))+'S Curve Equation'!$B$13)*'S Curve Equation'!$B$14</f>
        <v>0.12124601534585504</v>
      </c>
      <c r="AD146">
        <f>(1/(1+EXP(('S Curve Equation'!$B$11-AD101*'S Curve Equation'!$B$12)*'S Curve Equation'!$B$10))+'S Curve Equation'!$B$13)*'S Curve Equation'!$B$14</f>
        <v>0.1234418437185511</v>
      </c>
      <c r="AE146">
        <f>(1/(1+EXP(('S Curve Equation'!$B$11-AE101*'S Curve Equation'!$B$12)*'S Curve Equation'!$B$10))+'S Curve Equation'!$B$13)*'S Curve Equation'!$B$14</f>
        <v>0.12564941133720656</v>
      </c>
      <c r="AF146">
        <f>(1/(1+EXP(('S Curve Equation'!$B$11-AF101*'S Curve Equation'!$B$12)*'S Curve Equation'!$B$10))+'S Curve Equation'!$B$13)*'S Curve Equation'!$B$14</f>
        <v>0.12786842152412567</v>
      </c>
    </row>
    <row r="147" spans="1:32" x14ac:dyDescent="0.25">
      <c r="A147" t="s">
        <v>36</v>
      </c>
      <c r="B147">
        <f>(1/(1+EXP(('S Curve Equation'!$B$11-B102*'S Curve Equation'!$B$12)*'S Curve Equation'!$B$10))+'S Curve Equation'!$B$13)*'S Curve Equation'!$B$14</f>
        <v>3.608247422680412E-2</v>
      </c>
      <c r="C147">
        <f>(1/(1+EXP(('S Curve Equation'!$B$11-C102*'S Curve Equation'!$B$12)*'S Curve Equation'!$B$10))+'S Curve Equation'!$B$13)*'S Curve Equation'!$B$14</f>
        <v>3.7305958143901051E-2</v>
      </c>
      <c r="D147">
        <f>(1/(1+EXP(('S Curve Equation'!$B$11-D102*'S Curve Equation'!$B$12)*'S Curve Equation'!$B$10))+'S Curve Equation'!$B$13)*'S Curve Equation'!$B$14</f>
        <v>3.8472564965097274E-2</v>
      </c>
      <c r="E147">
        <f>(1/(1+EXP(('S Curve Equation'!$B$11-E102*'S Curve Equation'!$B$12)*'S Curve Equation'!$B$10))+'S Curve Equation'!$B$13)*'S Curve Equation'!$B$14</f>
        <v>3.9702434187730229E-2</v>
      </c>
      <c r="F147">
        <f>(1/(1+EXP(('S Curve Equation'!$B$11-F102*'S Curve Equation'!$B$12)*'S Curve Equation'!$B$10))+'S Curve Equation'!$B$13)*'S Curve Equation'!$B$14</f>
        <v>4.093698408575322E-2</v>
      </c>
      <c r="G147">
        <f>(1/(1+EXP(('S Curve Equation'!$B$11-G102*'S Curve Equation'!$B$12)*'S Curve Equation'!$B$10))+'S Curve Equation'!$B$13)*'S Curve Equation'!$B$14</f>
        <v>4.2278499577017264E-2</v>
      </c>
      <c r="H147">
        <f>(1/(1+EXP(('S Curve Equation'!$B$11-H102*'S Curve Equation'!$B$12)*'S Curve Equation'!$B$10))+'S Curve Equation'!$B$13)*'S Curve Equation'!$B$14</f>
        <v>4.3595740571795653E-2</v>
      </c>
      <c r="I147">
        <f>(1/(1+EXP(('S Curve Equation'!$B$11-I102*'S Curve Equation'!$B$12)*'S Curve Equation'!$B$10))+'S Curve Equation'!$B$13)*'S Curve Equation'!$B$14</f>
        <v>4.4824153944917663E-2</v>
      </c>
      <c r="J147">
        <f>(1/(1+EXP(('S Curve Equation'!$B$11-J102*'S Curve Equation'!$B$12)*'S Curve Equation'!$B$10))+'S Curve Equation'!$B$13)*'S Curve Equation'!$B$14</f>
        <v>4.6042220792832829E-2</v>
      </c>
      <c r="K147">
        <f>(1/(1+EXP(('S Curve Equation'!$B$11-K102*'S Curve Equation'!$B$12)*'S Curve Equation'!$B$10))+'S Curve Equation'!$B$13)*'S Curve Equation'!$B$14</f>
        <v>4.7262431479814467E-2</v>
      </c>
      <c r="L147">
        <f>(1/(1+EXP(('S Curve Equation'!$B$11-L102*'S Curve Equation'!$B$12)*'S Curve Equation'!$B$10))+'S Curve Equation'!$B$13)*'S Curve Equation'!$B$14</f>
        <v>4.8727781209287613E-2</v>
      </c>
      <c r="M147">
        <f>(1/(1+EXP(('S Curve Equation'!$B$11-M102*'S Curve Equation'!$B$12)*'S Curve Equation'!$B$10))+'S Curve Equation'!$B$13)*'S Curve Equation'!$B$14</f>
        <v>5.0079259539641333E-2</v>
      </c>
      <c r="N147">
        <f>(1/(1+EXP(('S Curve Equation'!$B$11-N102*'S Curve Equation'!$B$12)*'S Curve Equation'!$B$10))+'S Curve Equation'!$B$13)*'S Curve Equation'!$B$14</f>
        <v>5.1446440331317254E-2</v>
      </c>
      <c r="O147">
        <f>(1/(1+EXP(('S Curve Equation'!$B$11-O102*'S Curve Equation'!$B$12)*'S Curve Equation'!$B$10))+'S Curve Equation'!$B$13)*'S Curve Equation'!$B$14</f>
        <v>5.282921552037053E-2</v>
      </c>
      <c r="P147">
        <f>(1/(1+EXP(('S Curve Equation'!$B$11-P102*'S Curve Equation'!$B$12)*'S Curve Equation'!$B$10))+'S Curve Equation'!$B$13)*'S Curve Equation'!$B$14</f>
        <v>5.4227472908035569E-2</v>
      </c>
      <c r="Q147">
        <f>(1/(1+EXP(('S Curve Equation'!$B$11-Q102*'S Curve Equation'!$B$12)*'S Curve Equation'!$B$10))+'S Curve Equation'!$B$13)*'S Curve Equation'!$B$14</f>
        <v>5.5641096250326635E-2</v>
      </c>
      <c r="R147">
        <f>(1/(1+EXP(('S Curve Equation'!$B$11-R102*'S Curve Equation'!$B$12)*'S Curve Equation'!$B$10))+'S Curve Equation'!$B$13)*'S Curve Equation'!$B$14</f>
        <v>5.7069965349103982E-2</v>
      </c>
      <c r="S147">
        <f>(1/(1+EXP(('S Curve Equation'!$B$11-S102*'S Curve Equation'!$B$12)*'S Curve Equation'!$B$10))+'S Curve Equation'!$B$13)*'S Curve Equation'!$B$14</f>
        <v>5.8513956144505899E-2</v>
      </c>
      <c r="T147">
        <f>(1/(1+EXP(('S Curve Equation'!$B$11-T102*'S Curve Equation'!$B$12)*'S Curve Equation'!$B$10))+'S Curve Equation'!$B$13)*'S Curve Equation'!$B$14</f>
        <v>5.9972940808637319E-2</v>
      </c>
      <c r="U147">
        <f>(1/(1+EXP(('S Curve Equation'!$B$11-U102*'S Curve Equation'!$B$12)*'S Curve Equation'!$B$10))+'S Curve Equation'!$B$13)*'S Curve Equation'!$B$14</f>
        <v>6.144678784041701E-2</v>
      </c>
      <c r="V147">
        <f>(1/(1+EXP(('S Curve Equation'!$B$11-V102*'S Curve Equation'!$B$12)*'S Curve Equation'!$B$10))+'S Curve Equation'!$B$13)*'S Curve Equation'!$B$14</f>
        <v>6.2935362161480823E-2</v>
      </c>
      <c r="W147">
        <f>(1/(1+EXP(('S Curve Equation'!$B$11-W102*'S Curve Equation'!$B$12)*'S Curve Equation'!$B$10))+'S Curve Equation'!$B$13)*'S Curve Equation'!$B$14</f>
        <v>6.4438525213037737E-2</v>
      </c>
      <c r="X147">
        <f>(1/(1+EXP(('S Curve Equation'!$B$11-X102*'S Curve Equation'!$B$12)*'S Curve Equation'!$B$10))+'S Curve Equation'!$B$13)*'S Curve Equation'!$B$14</f>
        <v>6.5956135053581791E-2</v>
      </c>
      <c r="Y147">
        <f>(1/(1+EXP(('S Curve Equation'!$B$11-Y102*'S Curve Equation'!$B$12)*'S Curve Equation'!$B$10))+'S Curve Equation'!$B$13)*'S Curve Equation'!$B$14</f>
        <v>6.7488046457359938E-2</v>
      </c>
      <c r="Z147">
        <f>(1/(1+EXP(('S Curve Equation'!$B$11-Z102*'S Curve Equation'!$B$12)*'S Curve Equation'!$B$10))+'S Curve Equation'!$B$13)*'S Curve Equation'!$B$14</f>
        <v>6.9034111013499239E-2</v>
      </c>
      <c r="AA147">
        <f>(1/(1+EXP(('S Curve Equation'!$B$11-AA102*'S Curve Equation'!$B$12)*'S Curve Equation'!$B$10))+'S Curve Equation'!$B$13)*'S Curve Equation'!$B$14</f>
        <v>7.0594177225697566E-2</v>
      </c>
      <c r="AB147">
        <f>(1/(1+EXP(('S Curve Equation'!$B$11-AB102*'S Curve Equation'!$B$12)*'S Curve Equation'!$B$10))+'S Curve Equation'!$B$13)*'S Curve Equation'!$B$14</f>
        <v>7.216809061238226E-2</v>
      </c>
      <c r="AC147">
        <f>(1/(1+EXP(('S Curve Equation'!$B$11-AC102*'S Curve Equation'!$B$12)*'S Curve Equation'!$B$10))+'S Curve Equation'!$B$13)*'S Curve Equation'!$B$14</f>
        <v>7.3755693807246878E-2</v>
      </c>
      <c r="AD147">
        <f>(1/(1+EXP(('S Curve Equation'!$B$11-AD102*'S Curve Equation'!$B$12)*'S Curve Equation'!$B$10))+'S Curve Equation'!$B$13)*'S Curve Equation'!$B$14</f>
        <v>7.5356826660071624E-2</v>
      </c>
      <c r="AE147">
        <f>(1/(1+EXP(('S Curve Equation'!$B$11-AE102*'S Curve Equation'!$B$12)*'S Curve Equation'!$B$10))+'S Curve Equation'!$B$13)*'S Curve Equation'!$B$14</f>
        <v>7.6971326337739607E-2</v>
      </c>
      <c r="AF147">
        <f>(1/(1+EXP(('S Curve Equation'!$B$11-AF102*'S Curve Equation'!$B$12)*'S Curve Equation'!$B$10))+'S Curve Equation'!$B$13)*'S Curve Equation'!$B$14</f>
        <v>7.859902742536122E-2</v>
      </c>
    </row>
    <row r="148" spans="1:32" x14ac:dyDescent="0.25">
      <c r="A148" t="s">
        <v>38</v>
      </c>
      <c r="B148">
        <f>(1/(1+EXP(('S Curve Equation'!$B$11-B103*'S Curve Equation'!$B$12)*'S Curve Equation'!$B$10))+'S Curve Equation'!$B$13)*'S Curve Equation'!$B$14</f>
        <v>6.5432098765432101E-2</v>
      </c>
      <c r="C148">
        <f>(1/(1+EXP(('S Curve Equation'!$B$11-C103*'S Curve Equation'!$B$12)*'S Curve Equation'!$B$10))+'S Curve Equation'!$B$13)*'S Curve Equation'!$B$14</f>
        <v>6.722093782675656E-2</v>
      </c>
      <c r="D148">
        <f>(1/(1+EXP(('S Curve Equation'!$B$11-D103*'S Curve Equation'!$B$12)*'S Curve Equation'!$B$10))+'S Curve Equation'!$B$13)*'S Curve Equation'!$B$14</f>
        <v>6.8921499075501338E-2</v>
      </c>
      <c r="E148">
        <f>(1/(1+EXP(('S Curve Equation'!$B$11-E103*'S Curve Equation'!$B$12)*'S Curve Equation'!$B$10))+'S Curve Equation'!$B$13)*'S Curve Equation'!$B$14</f>
        <v>7.0708969569169153E-2</v>
      </c>
      <c r="F148">
        <f>(1/(1+EXP(('S Curve Equation'!$B$11-F103*'S Curve Equation'!$B$12)*'S Curve Equation'!$B$10))+'S Curve Equation'!$B$13)*'S Curve Equation'!$B$14</f>
        <v>7.2497864500489673E-2</v>
      </c>
      <c r="G148">
        <f>(1/(1+EXP(('S Curve Equation'!$B$11-G103*'S Curve Equation'!$B$12)*'S Curve Equation'!$B$10))+'S Curve Equation'!$B$13)*'S Curve Equation'!$B$14</f>
        <v>7.4435761283645346E-2</v>
      </c>
      <c r="H148">
        <f>(1/(1+EXP(('S Curve Equation'!$B$11-H103*'S Curve Equation'!$B$12)*'S Curve Equation'!$B$10))+'S Curve Equation'!$B$13)*'S Curve Equation'!$B$14</f>
        <v>7.6332631546395607E-2</v>
      </c>
      <c r="I148">
        <f>(1/(1+EXP(('S Curve Equation'!$B$11-I103*'S Curve Equation'!$B$12)*'S Curve Equation'!$B$10))+'S Curve Equation'!$B$13)*'S Curve Equation'!$B$14</f>
        <v>7.8096362056873869E-2</v>
      </c>
      <c r="J148">
        <f>(1/(1+EXP(('S Curve Equation'!$B$11-J103*'S Curve Equation'!$B$12)*'S Curve Equation'!$B$10))+'S Curve Equation'!$B$13)*'S Curve Equation'!$B$14</f>
        <v>7.9840343839765224E-2</v>
      </c>
      <c r="K148">
        <f>(1/(1+EXP(('S Curve Equation'!$B$11-K103*'S Curve Equation'!$B$12)*'S Curve Equation'!$B$10))+'S Curve Equation'!$B$13)*'S Curve Equation'!$B$14</f>
        <v>8.1582589590459401E-2</v>
      </c>
      <c r="L148">
        <f>(1/(1+EXP(('S Curve Equation'!$B$11-L103*'S Curve Equation'!$B$12)*'S Curve Equation'!$B$10))+'S Curve Equation'!$B$13)*'S Curve Equation'!$B$14</f>
        <v>8.3668602665006725E-2</v>
      </c>
      <c r="M148">
        <f>(1/(1+EXP(('S Curve Equation'!$B$11-M103*'S Curve Equation'!$B$12)*'S Curve Equation'!$B$10))+'S Curve Equation'!$B$13)*'S Curve Equation'!$B$14</f>
        <v>8.5586572658611929E-2</v>
      </c>
      <c r="N148">
        <f>(1/(1+EXP(('S Curve Equation'!$B$11-N103*'S Curve Equation'!$B$12)*'S Curve Equation'!$B$10))+'S Curve Equation'!$B$13)*'S Curve Equation'!$B$14</f>
        <v>8.7521127884574709E-2</v>
      </c>
      <c r="O148">
        <f>(1/(1+EXP(('S Curve Equation'!$B$11-O103*'S Curve Equation'!$B$12)*'S Curve Equation'!$B$10))+'S Curve Equation'!$B$13)*'S Curve Equation'!$B$14</f>
        <v>8.9472015529188029E-2</v>
      </c>
      <c r="P148">
        <f>(1/(1+EXP(('S Curve Equation'!$B$11-P103*'S Curve Equation'!$B$12)*'S Curve Equation'!$B$10))+'S Curve Equation'!$B$13)*'S Curve Equation'!$B$14</f>
        <v>9.1438979192938169E-2</v>
      </c>
      <c r="Q148">
        <f>(1/(1+EXP(('S Curve Equation'!$B$11-Q103*'S Curve Equation'!$B$12)*'S Curve Equation'!$B$10))+'S Curve Equation'!$B$13)*'S Curve Equation'!$B$14</f>
        <v>9.3421759073000335E-2</v>
      </c>
      <c r="R148">
        <f>(1/(1+EXP(('S Curve Equation'!$B$11-R103*'S Curve Equation'!$B$12)*'S Curve Equation'!$B$10))+'S Curve Equation'!$B$13)*'S Curve Equation'!$B$14</f>
        <v>9.5420092145153332E-2</v>
      </c>
      <c r="S148">
        <f>(1/(1+EXP(('S Curve Equation'!$B$11-S103*'S Curve Equation'!$B$12)*'S Curve Equation'!$B$10))+'S Curve Equation'!$B$13)*'S Curve Equation'!$B$14</f>
        <v>9.7433712344946646E-2</v>
      </c>
      <c r="T148">
        <f>(1/(1+EXP(('S Curve Equation'!$B$11-T103*'S Curve Equation'!$B$12)*'S Curve Equation'!$B$10))+'S Curve Equation'!$B$13)*'S Curve Equation'!$B$14</f>
        <v>9.9462350747943198E-2</v>
      </c>
      <c r="U148">
        <f>(1/(1+EXP(('S Curve Equation'!$B$11-U103*'S Curve Equation'!$B$12)*'S Curve Equation'!$B$10))+'S Curve Equation'!$B$13)*'S Curve Equation'!$B$14</f>
        <v>0.10150573574888148</v>
      </c>
      <c r="V148">
        <f>(1/(1+EXP(('S Curve Equation'!$B$11-V103*'S Curve Equation'!$B$12)*'S Curve Equation'!$B$10))+'S Curve Equation'!$B$13)*'S Curve Equation'!$B$14</f>
        <v>0.10356359323959992</v>
      </c>
      <c r="W148">
        <f>(1/(1+EXP(('S Curve Equation'!$B$11-W103*'S Curve Equation'!$B$12)*'S Curve Equation'!$B$10))+'S Curve Equation'!$B$13)*'S Curve Equation'!$B$14</f>
        <v>0.10563564678556685</v>
      </c>
      <c r="X148">
        <f>(1/(1+EXP(('S Curve Equation'!$B$11-X103*'S Curve Equation'!$B$12)*'S Curve Equation'!$B$10))+'S Curve Equation'!$B$13)*'S Curve Equation'!$B$14</f>
        <v>0.10772161780087534</v>
      </c>
      <c r="Y148">
        <f>(1/(1+EXP(('S Curve Equation'!$B$11-Y103*'S Curve Equation'!$B$12)*'S Curve Equation'!$B$10))+'S Curve Equation'!$B$13)*'S Curve Equation'!$B$14</f>
        <v>0.10982122572155976</v>
      </c>
      <c r="Z148">
        <f>(1/(1+EXP(('S Curve Equation'!$B$11-Z103*'S Curve Equation'!$B$12)*'S Curve Equation'!$B$10))+'S Curve Equation'!$B$13)*'S Curve Equation'!$B$14</f>
        <v>0.11193418817710099</v>
      </c>
      <c r="AA148">
        <f>(1/(1+EXP(('S Curve Equation'!$B$11-AA103*'S Curve Equation'!$B$12)*'S Curve Equation'!$B$10))+'S Curve Equation'!$B$13)*'S Curve Equation'!$B$14</f>
        <v>0.11406022115999105</v>
      </c>
      <c r="AB148">
        <f>(1/(1+EXP(('S Curve Equation'!$B$11-AB103*'S Curve Equation'!$B$12)*'S Curve Equation'!$B$10))+'S Curve Equation'!$B$13)*'S Curve Equation'!$B$14</f>
        <v>0.11619903919323357</v>
      </c>
      <c r="AC148">
        <f>(1/(1+EXP(('S Curve Equation'!$B$11-AC103*'S Curve Equation'!$B$12)*'S Curve Equation'!$B$10))+'S Curve Equation'!$B$13)*'S Curve Equation'!$B$14</f>
        <v>0.11835035549566662</v>
      </c>
      <c r="AD148">
        <f>(1/(1+EXP(('S Curve Equation'!$B$11-AD103*'S Curve Equation'!$B$12)*'S Curve Equation'!$B$10))+'S Curve Equation'!$B$13)*'S Curve Equation'!$B$14</f>
        <v>0.1205138821449923</v>
      </c>
      <c r="AE148">
        <f>(1/(1+EXP(('S Curve Equation'!$B$11-AE103*'S Curve Equation'!$B$12)*'S Curve Equation'!$B$10))+'S Curve Equation'!$B$13)*'S Curve Equation'!$B$14</f>
        <v>0.12268933023841111</v>
      </c>
      <c r="AF148">
        <f>(1/(1+EXP(('S Curve Equation'!$B$11-AF103*'S Curve Equation'!$B$12)*'S Curve Equation'!$B$10))+'S Curve Equation'!$B$13)*'S Curve Equation'!$B$14</f>
        <v>0.12487641005076103</v>
      </c>
    </row>
    <row r="149" spans="1:32" x14ac:dyDescent="0.25">
      <c r="A149" t="s">
        <v>40</v>
      </c>
      <c r="B149">
        <f>(1/(1+EXP(('S Curve Equation'!$B$11-B104*'S Curve Equation'!$B$12)*'S Curve Equation'!$B$10))+'S Curve Equation'!$B$13)*'S Curve Equation'!$B$14</f>
        <v>3.2884902840059786E-2</v>
      </c>
      <c r="C149">
        <f>(1/(1+EXP(('S Curve Equation'!$B$11-C104*'S Curve Equation'!$B$12)*'S Curve Equation'!$B$10))+'S Curve Equation'!$B$13)*'S Curve Equation'!$B$14</f>
        <v>3.4040821310753692E-2</v>
      </c>
      <c r="D149">
        <f>(1/(1+EXP(('S Curve Equation'!$B$11-D104*'S Curve Equation'!$B$12)*'S Curve Equation'!$B$10))+'S Curve Equation'!$B$13)*'S Curve Equation'!$B$14</f>
        <v>3.5143438534293692E-2</v>
      </c>
      <c r="E149">
        <f>(1/(1+EXP(('S Curve Equation'!$B$11-E104*'S Curve Equation'!$B$12)*'S Curve Equation'!$B$10))+'S Curve Equation'!$B$13)*'S Curve Equation'!$B$14</f>
        <v>3.6306300587852509E-2</v>
      </c>
      <c r="F149">
        <f>(1/(1+EXP(('S Curve Equation'!$B$11-F104*'S Curve Equation'!$B$12)*'S Curve Equation'!$B$10))+'S Curve Equation'!$B$13)*'S Curve Equation'!$B$14</f>
        <v>3.7474048168914732E-2</v>
      </c>
      <c r="G149">
        <f>(1/(1+EXP(('S Curve Equation'!$B$11-G104*'S Curve Equation'!$B$12)*'S Curve Equation'!$B$10))+'S Curve Equation'!$B$13)*'S Curve Equation'!$B$14</f>
        <v>3.8743487573368061E-2</v>
      </c>
      <c r="H149">
        <f>(1/(1+EXP(('S Curve Equation'!$B$11-H104*'S Curve Equation'!$B$12)*'S Curve Equation'!$B$10))+'S Curve Equation'!$B$13)*'S Curve Equation'!$B$14</f>
        <v>3.9990469739774742E-2</v>
      </c>
      <c r="I149">
        <f>(1/(1+EXP(('S Curve Equation'!$B$11-I104*'S Curve Equation'!$B$12)*'S Curve Equation'!$B$10))+'S Curve Equation'!$B$13)*'S Curve Equation'!$B$14</f>
        <v>4.1153813398330616E-2</v>
      </c>
      <c r="J149">
        <f>(1/(1+EXP(('S Curve Equation'!$B$11-J104*'S Curve Equation'!$B$12)*'S Curve Equation'!$B$10))+'S Curve Equation'!$B$13)*'S Curve Equation'!$B$14</f>
        <v>4.2307782537655318E-2</v>
      </c>
      <c r="K149">
        <f>(1/(1+EXP(('S Curve Equation'!$B$11-K104*'S Curve Equation'!$B$12)*'S Curve Equation'!$B$10))+'S Curve Equation'!$B$13)*'S Curve Equation'!$B$14</f>
        <v>4.3464200317028891E-2</v>
      </c>
      <c r="L149">
        <f>(1/(1+EXP(('S Curve Equation'!$B$11-L104*'S Curve Equation'!$B$12)*'S Curve Equation'!$B$10))+'S Curve Equation'!$B$13)*'S Curve Equation'!$B$14</f>
        <v>4.4853485956878061E-2</v>
      </c>
      <c r="M149">
        <f>(1/(1+EXP(('S Curve Equation'!$B$11-M104*'S Curve Equation'!$B$12)*'S Curve Equation'!$B$10))+'S Curve Equation'!$B$13)*'S Curve Equation'!$B$14</f>
        <v>4.6135330744499915E-2</v>
      </c>
      <c r="N149">
        <f>(1/(1+EXP(('S Curve Equation'!$B$11-N104*'S Curve Equation'!$B$12)*'S Curve Equation'!$B$10))+'S Curve Equation'!$B$13)*'S Curve Equation'!$B$14</f>
        <v>4.7432569215490786E-2</v>
      </c>
      <c r="O149">
        <f>(1/(1+EXP(('S Curve Equation'!$B$11-O104*'S Curve Equation'!$B$12)*'S Curve Equation'!$B$10))+'S Curve Equation'!$B$13)*'S Curve Equation'!$B$14</f>
        <v>4.8745109292362164E-2</v>
      </c>
      <c r="P149">
        <f>(1/(1+EXP(('S Curve Equation'!$B$11-P104*'S Curve Equation'!$B$12)*'S Curve Equation'!$B$10))+'S Curve Equation'!$B$13)*'S Curve Equation'!$B$14</f>
        <v>5.0072854827225906E-2</v>
      </c>
      <c r="Q149">
        <f>(1/(1+EXP(('S Curve Equation'!$B$11-Q104*'S Curve Equation'!$B$12)*'S Curve Equation'!$B$10))+'S Curve Equation'!$B$13)*'S Curve Equation'!$B$14</f>
        <v>5.1415705680709474E-2</v>
      </c>
      <c r="R149">
        <f>(1/(1+EXP(('S Curve Equation'!$B$11-R104*'S Curve Equation'!$B$12)*'S Curve Equation'!$B$10))+'S Curve Equation'!$B$13)*'S Curve Equation'!$B$14</f>
        <v>5.2773557802427304E-2</v>
      </c>
      <c r="S149">
        <f>(1/(1+EXP(('S Curve Equation'!$B$11-S104*'S Curve Equation'!$B$12)*'S Curve Equation'!$B$10))+'S Curve Equation'!$B$13)*'S Curve Equation'!$B$14</f>
        <v>5.4146303312918191E-2</v>
      </c>
      <c r="T149">
        <f>(1/(1+EXP(('S Curve Equation'!$B$11-T104*'S Curve Equation'!$B$12)*'S Curve Equation'!$B$10))+'S Curve Equation'!$B$13)*'S Curve Equation'!$B$14</f>
        <v>5.5533830586949544E-2</v>
      </c>
      <c r="U149">
        <f>(1/(1+EXP(('S Curve Equation'!$B$11-U104*'S Curve Equation'!$B$12)*'S Curve Equation'!$B$10))+'S Curve Equation'!$B$13)*'S Curve Equation'!$B$14</f>
        <v>5.693602433809903E-2</v>
      </c>
      <c r="V149">
        <f>(1/(1+EXP(('S Curve Equation'!$B$11-V104*'S Curve Equation'!$B$12)*'S Curve Equation'!$B$10))+'S Curve Equation'!$B$13)*'S Curve Equation'!$B$14</f>
        <v>5.8352765704520491E-2</v>
      </c>
      <c r="W149">
        <f>(1/(1+EXP(('S Curve Equation'!$B$11-W104*'S Curve Equation'!$B$12)*'S Curve Equation'!$B$10))+'S Curve Equation'!$B$13)*'S Curve Equation'!$B$14</f>
        <v>5.9783932335799199E-2</v>
      </c>
      <c r="X149">
        <f>(1/(1+EXP(('S Curve Equation'!$B$11-X104*'S Curve Equation'!$B$12)*'S Curve Equation'!$B$10))+'S Curve Equation'!$B$13)*'S Curve Equation'!$B$14</f>
        <v>6.1229398480807787E-2</v>
      </c>
      <c r="Y149">
        <f>(1/(1+EXP(('S Curve Equation'!$B$11-Y104*'S Curve Equation'!$B$12)*'S Curve Equation'!$B$10))+'S Curve Equation'!$B$13)*'S Curve Equation'!$B$14</f>
        <v>6.2689035076470861E-2</v>
      </c>
      <c r="Z149">
        <f>(1/(1+EXP(('S Curve Equation'!$B$11-Z104*'S Curve Equation'!$B$12)*'S Curve Equation'!$B$10))+'S Curve Equation'!$B$13)*'S Curve Equation'!$B$14</f>
        <v>6.416270983734948E-2</v>
      </c>
      <c r="AA149">
        <f>(1/(1+EXP(('S Curve Equation'!$B$11-AA104*'S Curve Equation'!$B$12)*'S Curve Equation'!$B$10))+'S Curve Equation'!$B$13)*'S Curve Equation'!$B$14</f>
        <v>6.5650287345956085E-2</v>
      </c>
      <c r="AB149">
        <f>(1/(1+EXP(('S Curve Equation'!$B$11-AB104*'S Curve Equation'!$B$12)*'S Curve Equation'!$B$10))+'S Curve Equation'!$B$13)*'S Curve Equation'!$B$14</f>
        <v>6.7151629143712407E-2</v>
      </c>
      <c r="AC149">
        <f>(1/(1+EXP(('S Curve Equation'!$B$11-AC104*'S Curve Equation'!$B$12)*'S Curve Equation'!$B$10))+'S Curve Equation'!$B$13)*'S Curve Equation'!$B$14</f>
        <v>6.8666593822465954E-2</v>
      </c>
      <c r="AD149">
        <f>(1/(1+EXP(('S Curve Equation'!$B$11-AD104*'S Curve Equation'!$B$12)*'S Curve Equation'!$B$10))+'S Curve Equation'!$B$13)*'S Curve Equation'!$B$14</f>
        <v>7.0195037116477108E-2</v>
      </c>
      <c r="AE149">
        <f>(1/(1+EXP(('S Curve Equation'!$B$11-AE104*'S Curve Equation'!$B$12)*'S Curve Equation'!$B$10))+'S Curve Equation'!$B$13)*'S Curve Equation'!$B$14</f>
        <v>7.1736811994794952E-2</v>
      </c>
      <c r="AF149">
        <f>(1/(1+EXP(('S Curve Equation'!$B$11-AF104*'S Curve Equation'!$B$12)*'S Curve Equation'!$B$10))+'S Curve Equation'!$B$13)*'S Curve Equation'!$B$14</f>
        <v>7.3291768753939626E-2</v>
      </c>
    </row>
    <row r="150" spans="1:32" x14ac:dyDescent="0.25">
      <c r="A150" t="s">
        <v>42</v>
      </c>
      <c r="B150">
        <f>(1/(1+EXP(('S Curve Equation'!$B$11-B105*'S Curve Equation'!$B$12)*'S Curve Equation'!$B$10))+'S Curve Equation'!$B$13)*'S Curve Equation'!$B$14</f>
        <v>4.0145985401459867E-2</v>
      </c>
      <c r="C150">
        <f>(1/(1+EXP(('S Curve Equation'!$B$11-C105*'S Curve Equation'!$B$12)*'S Curve Equation'!$B$10))+'S Curve Equation'!$B$13)*'S Curve Equation'!$B$14</f>
        <v>4.1453464932078209E-2</v>
      </c>
      <c r="D150">
        <f>(1/(1+EXP(('S Curve Equation'!$B$11-D105*'S Curve Equation'!$B$12)*'S Curve Equation'!$B$10))+'S Curve Equation'!$B$13)*'S Curve Equation'!$B$14</f>
        <v>4.2699568667321032E-2</v>
      </c>
      <c r="E150">
        <f>(1/(1+EXP(('S Curve Equation'!$B$11-E105*'S Curve Equation'!$B$12)*'S Curve Equation'!$B$10))+'S Curve Equation'!$B$13)*'S Curve Equation'!$B$14</f>
        <v>4.4012628314602724E-2</v>
      </c>
      <c r="F150">
        <f>(1/(1+EXP(('S Curve Equation'!$B$11-F105*'S Curve Equation'!$B$12)*'S Curve Equation'!$B$10))+'S Curve Equation'!$B$13)*'S Curve Equation'!$B$14</f>
        <v>4.5330058166243831E-2</v>
      </c>
      <c r="G150">
        <f>(1/(1+EXP(('S Curve Equation'!$B$11-G105*'S Curve Equation'!$B$12)*'S Curve Equation'!$B$10))+'S Curve Equation'!$B$13)*'S Curve Equation'!$B$14</f>
        <v>4.6760934000809364E-2</v>
      </c>
      <c r="H150">
        <f>(1/(1+EXP(('S Curve Equation'!$B$11-H105*'S Curve Equation'!$B$12)*'S Curve Equation'!$B$10))+'S Curve Equation'!$B$13)*'S Curve Equation'!$B$14</f>
        <v>4.8165219915533006E-2</v>
      </c>
      <c r="I150">
        <f>(1/(1+EXP(('S Curve Equation'!$B$11-I105*'S Curve Equation'!$B$12)*'S Curve Equation'!$B$10))+'S Curve Equation'!$B$13)*'S Curve Equation'!$B$14</f>
        <v>4.9474194560489015E-2</v>
      </c>
      <c r="J150">
        <f>(1/(1+EXP(('S Curve Equation'!$B$11-J105*'S Curve Equation'!$B$12)*'S Curve Equation'!$B$10))+'S Curve Equation'!$B$13)*'S Curve Equation'!$B$14</f>
        <v>5.0771567906086328E-2</v>
      </c>
      <c r="K150">
        <f>(1/(1+EXP(('S Curve Equation'!$B$11-K105*'S Curve Equation'!$B$12)*'S Curve Equation'!$B$10))+'S Curve Equation'!$B$13)*'S Curve Equation'!$B$14</f>
        <v>5.2070657472181148E-2</v>
      </c>
      <c r="L150">
        <f>(1/(1+EXP(('S Curve Equation'!$B$11-L105*'S Curve Equation'!$B$12)*'S Curve Equation'!$B$10))+'S Curve Equation'!$B$13)*'S Curve Equation'!$B$14</f>
        <v>5.3629993486112713E-2</v>
      </c>
      <c r="M150">
        <f>(1/(1+EXP(('S Curve Equation'!$B$11-M105*'S Curve Equation'!$B$12)*'S Curve Equation'!$B$10))+'S Curve Equation'!$B$13)*'S Curve Equation'!$B$14</f>
        <v>5.5067449837193486E-2</v>
      </c>
      <c r="N150">
        <f>(1/(1+EXP(('S Curve Equation'!$B$11-N105*'S Curve Equation'!$B$12)*'S Curve Equation'!$B$10))+'S Curve Equation'!$B$13)*'S Curve Equation'!$B$14</f>
        <v>5.6520929806352566E-2</v>
      </c>
      <c r="O150">
        <f>(1/(1+EXP(('S Curve Equation'!$B$11-O105*'S Curve Equation'!$B$12)*'S Curve Equation'!$B$10))+'S Curve Equation'!$B$13)*'S Curve Equation'!$B$14</f>
        <v>5.7990304900953187E-2</v>
      </c>
      <c r="P150">
        <f>(1/(1+EXP(('S Curve Equation'!$B$11-P105*'S Curve Equation'!$B$12)*'S Curve Equation'!$B$10))+'S Curve Equation'!$B$13)*'S Curve Equation'!$B$14</f>
        <v>5.9475442450712908E-2</v>
      </c>
      <c r="Q150">
        <f>(1/(1+EXP(('S Curve Equation'!$B$11-Q105*'S Curve Equation'!$B$12)*'S Curve Equation'!$B$10))+'S Curve Equation'!$B$13)*'S Curve Equation'!$B$14</f>
        <v>6.0976205710918739E-2</v>
      </c>
      <c r="R150">
        <f>(1/(1+EXP(('S Curve Equation'!$B$11-R105*'S Curve Equation'!$B$12)*'S Curve Equation'!$B$10))+'S Curve Equation'!$B$13)*'S Curve Equation'!$B$14</f>
        <v>6.2492453966952549E-2</v>
      </c>
      <c r="S150">
        <f>(1/(1+EXP(('S Curve Equation'!$B$11-S105*'S Curve Equation'!$B$12)*'S Curve Equation'!$B$10))+'S Curve Equation'!$B$13)*'S Curve Equation'!$B$14</f>
        <v>6.4024042640014156E-2</v>
      </c>
      <c r="T150">
        <f>(1/(1+EXP(('S Curve Equation'!$B$11-T105*'S Curve Equation'!$B$12)*'S Curve Equation'!$B$10))+'S Curve Equation'!$B$13)*'S Curve Equation'!$B$14</f>
        <v>6.5570823393920633E-2</v>
      </c>
      <c r="U150">
        <f>(1/(1+EXP(('S Curve Equation'!$B$11-U105*'S Curve Equation'!$B$12)*'S Curve Equation'!$B$10))+'S Curve Equation'!$B$13)*'S Curve Equation'!$B$14</f>
        <v>6.7132644242873671E-2</v>
      </c>
      <c r="V150">
        <f>(1/(1+EXP(('S Curve Equation'!$B$11-V105*'S Curve Equation'!$B$12)*'S Curve Equation'!$B$10))+'S Curve Equation'!$B$13)*'S Curve Equation'!$B$14</f>
        <v>6.8709349660080882E-2</v>
      </c>
      <c r="W150">
        <f>(1/(1+EXP(('S Curve Equation'!$B$11-W105*'S Curve Equation'!$B$12)*'S Curve Equation'!$B$10))+'S Curve Equation'!$B$13)*'S Curve Equation'!$B$14</f>
        <v>7.030078068711744E-2</v>
      </c>
      <c r="X150">
        <f>(1/(1+EXP(('S Curve Equation'!$B$11-X105*'S Curve Equation'!$B$12)*'S Curve Equation'!$B$10))+'S Curve Equation'!$B$13)*'S Curve Equation'!$B$14</f>
        <v>7.1906775043921622E-2</v>
      </c>
      <c r="Y150">
        <f>(1/(1+EXP(('S Curve Equation'!$B$11-Y105*'S Curve Equation'!$B$12)*'S Curve Equation'!$B$10))+'S Curve Equation'!$B$13)*'S Curve Equation'!$B$14</f>
        <v>7.3527167239314878E-2</v>
      </c>
      <c r="Z150">
        <f>(1/(1+EXP(('S Curve Equation'!$B$11-Z105*'S Curve Equation'!$B$12)*'S Curve Equation'!$B$10))+'S Curve Equation'!$B$13)*'S Curve Equation'!$B$14</f>
        <v>7.5161788681940719E-2</v>
      </c>
      <c r="AA150">
        <f>(1/(1+EXP(('S Curve Equation'!$B$11-AA105*'S Curve Equation'!$B$12)*'S Curve Equation'!$B$10))+'S Curve Equation'!$B$13)*'S Curve Equation'!$B$14</f>
        <v>7.681046779151815E-2</v>
      </c>
      <c r="AB150">
        <f>(1/(1+EXP(('S Curve Equation'!$B$11-AB105*'S Curve Equation'!$B$12)*'S Curve Equation'!$B$10))+'S Curve Equation'!$B$13)*'S Curve Equation'!$B$14</f>
        <v>7.8473030110306805E-2</v>
      </c>
      <c r="AC150">
        <f>(1/(1+EXP(('S Curve Equation'!$B$11-AC105*'S Curve Equation'!$B$12)*'S Curve Equation'!$B$10))+'S Curve Equation'!$B$13)*'S Curve Equation'!$B$14</f>
        <v>8.0149298414686029E-2</v>
      </c>
      <c r="AD150">
        <f>(1/(1+EXP(('S Curve Equation'!$B$11-AD105*'S Curve Equation'!$B$12)*'S Curve Equation'!$B$10))+'S Curve Equation'!$B$13)*'S Curve Equation'!$B$14</f>
        <v>8.1839092826746271E-2</v>
      </c>
      <c r="AE150">
        <f>(1/(1+EXP(('S Curve Equation'!$B$11-AE105*'S Curve Equation'!$B$12)*'S Curve Equation'!$B$10))+'S Curve Equation'!$B$13)*'S Curve Equation'!$B$14</f>
        <v>8.3542230925799529E-2</v>
      </c>
      <c r="AF150">
        <f>(1/(1+EXP(('S Curve Equation'!$B$11-AF105*'S Curve Equation'!$B$12)*'S Curve Equation'!$B$10))+'S Curve Equation'!$B$13)*'S Curve Equation'!$B$14</f>
        <v>8.5258527859714828E-2</v>
      </c>
    </row>
    <row r="151" spans="1:32" x14ac:dyDescent="0.25">
      <c r="A151" t="s">
        <v>44</v>
      </c>
      <c r="B151">
        <f>(1/(1+EXP(('S Curve Equation'!$B$11-B106*'S Curve Equation'!$B$12)*'S Curve Equation'!$B$10))+'S Curve Equation'!$B$13)*'S Curve Equation'!$B$14</f>
        <v>7.3170731707317083E-2</v>
      </c>
      <c r="C151">
        <f>(1/(1+EXP(('S Curve Equation'!$B$11-C106*'S Curve Equation'!$B$12)*'S Curve Equation'!$B$10))+'S Curve Equation'!$B$13)*'S Curve Equation'!$B$14</f>
        <v>7.5094282028901629E-2</v>
      </c>
      <c r="D151">
        <f>(1/(1+EXP(('S Curve Equation'!$B$11-D106*'S Curve Equation'!$B$12)*'S Curve Equation'!$B$10))+'S Curve Equation'!$B$13)*'S Curve Equation'!$B$14</f>
        <v>7.6921683505612112E-2</v>
      </c>
      <c r="E151">
        <f>(1/(1+EXP(('S Curve Equation'!$B$11-E106*'S Curve Equation'!$B$12)*'S Curve Equation'!$B$10))+'S Curve Equation'!$B$13)*'S Curve Equation'!$B$14</f>
        <v>7.8841208964193429E-2</v>
      </c>
      <c r="F151">
        <f>(1/(1+EXP(('S Curve Equation'!$B$11-F106*'S Curve Equation'!$B$12)*'S Curve Equation'!$B$10))+'S Curve Equation'!$B$13)*'S Curve Equation'!$B$14</f>
        <v>8.0760980680907521E-2</v>
      </c>
      <c r="G151">
        <f>(1/(1+EXP(('S Curve Equation'!$B$11-G106*'S Curve Equation'!$B$12)*'S Curve Equation'!$B$10))+'S Curve Equation'!$B$13)*'S Curve Equation'!$B$14</f>
        <v>8.2839226158815851E-2</v>
      </c>
      <c r="H151">
        <f>(1/(1+EXP(('S Curve Equation'!$B$11-H106*'S Curve Equation'!$B$12)*'S Curve Equation'!$B$10))+'S Curve Equation'!$B$13)*'S Curve Equation'!$B$14</f>
        <v>8.4872053770022951E-2</v>
      </c>
      <c r="I151">
        <f>(1/(1+EXP(('S Curve Equation'!$B$11-I106*'S Curve Equation'!$B$12)*'S Curve Equation'!$B$10))+'S Curve Equation'!$B$13)*'S Curve Equation'!$B$14</f>
        <v>8.6760954927444678E-2</v>
      </c>
      <c r="J151">
        <f>(1/(1+EXP(('S Curve Equation'!$B$11-J106*'S Curve Equation'!$B$12)*'S Curve Equation'!$B$10))+'S Curve Equation'!$B$13)*'S Curve Equation'!$B$14</f>
        <v>8.8627541641406321E-2</v>
      </c>
      <c r="K151">
        <f>(1/(1+EXP(('S Curve Equation'!$B$11-K106*'S Curve Equation'!$B$12)*'S Curve Equation'!$B$10))+'S Curve Equation'!$B$13)*'S Curve Equation'!$B$14</f>
        <v>9.0491127890851383E-2</v>
      </c>
      <c r="L151">
        <f>(1/(1+EXP(('S Curve Equation'!$B$11-L106*'S Curve Equation'!$B$12)*'S Curve Equation'!$B$10))+'S Curve Equation'!$B$13)*'S Curve Equation'!$B$14</f>
        <v>9.2720939674330913E-2</v>
      </c>
      <c r="M151">
        <f>(1/(1+EXP(('S Curve Equation'!$B$11-M106*'S Curve Equation'!$B$12)*'S Curve Equation'!$B$10))+'S Curve Equation'!$B$13)*'S Curve Equation'!$B$14</f>
        <v>9.4769714848111586E-2</v>
      </c>
      <c r="N151">
        <f>(1/(1+EXP(('S Curve Equation'!$B$11-N106*'S Curve Equation'!$B$12)*'S Curve Equation'!$B$10))+'S Curve Equation'!$B$13)*'S Curve Equation'!$B$14</f>
        <v>9.6834855246084331E-2</v>
      </c>
      <c r="O151">
        <f>(1/(1+EXP(('S Curve Equation'!$B$11-O106*'S Curve Equation'!$B$12)*'S Curve Equation'!$B$10))+'S Curve Equation'!$B$13)*'S Curve Equation'!$B$14</f>
        <v>9.8916072481982295E-2</v>
      </c>
      <c r="P151">
        <f>(1/(1+EXP(('S Curve Equation'!$B$11-P106*'S Curve Equation'!$B$12)*'S Curve Equation'!$B$10))+'S Curve Equation'!$B$13)*'S Curve Equation'!$B$14</f>
        <v>0.10101307501451776</v>
      </c>
      <c r="Q151">
        <f>(1/(1+EXP(('S Curve Equation'!$B$11-Q106*'S Curve Equation'!$B$12)*'S Curve Equation'!$B$10))+'S Curve Equation'!$B$13)*'S Curve Equation'!$B$14</f>
        <v>0.10312556835037766</v>
      </c>
      <c r="R151">
        <f>(1/(1+EXP(('S Curve Equation'!$B$11-R106*'S Curve Equation'!$B$12)*'S Curve Equation'!$B$10))+'S Curve Equation'!$B$13)*'S Curve Equation'!$B$14</f>
        <v>0.10525325524579852</v>
      </c>
      <c r="S151">
        <f>(1/(1+EXP(('S Curve Equation'!$B$11-S106*'S Curve Equation'!$B$12)*'S Curve Equation'!$B$10))+'S Curve Equation'!$B$13)*'S Curve Equation'!$B$14</f>
        <v>0.10739583590654685</v>
      </c>
      <c r="T151">
        <f>(1/(1+EXP(('S Curve Equation'!$B$11-T106*'S Curve Equation'!$B$12)*'S Curve Equation'!$B$10))+'S Curve Equation'!$B$13)*'S Curve Equation'!$B$14</f>
        <v>0.10955300818612065</v>
      </c>
      <c r="U151">
        <f>(1/(1+EXP(('S Curve Equation'!$B$11-U106*'S Curve Equation'!$B$12)*'S Curve Equation'!$B$10))+'S Curve Equation'!$B$13)*'S Curve Equation'!$B$14</f>
        <v>0.11172446778201392</v>
      </c>
      <c r="V151">
        <f>(1/(1+EXP(('S Curve Equation'!$B$11-V106*'S Curve Equation'!$B$12)*'S Curve Equation'!$B$10))+'S Curve Equation'!$B$13)*'S Curve Equation'!$B$14</f>
        <v>0.11390990842988136</v>
      </c>
      <c r="W151">
        <f>(1/(1+EXP(('S Curve Equation'!$B$11-W106*'S Curve Equation'!$B$12)*'S Curve Equation'!$B$10))+'S Curve Equation'!$B$13)*'S Curve Equation'!$B$14</f>
        <v>0.11610902209544706</v>
      </c>
      <c r="X151">
        <f>(1/(1+EXP(('S Curve Equation'!$B$11-X106*'S Curve Equation'!$B$12)*'S Curve Equation'!$B$10))+'S Curve Equation'!$B$13)*'S Curve Equation'!$B$14</f>
        <v>0.11832149916401562</v>
      </c>
      <c r="Y151">
        <f>(1/(1+EXP(('S Curve Equation'!$B$11-Y106*'S Curve Equation'!$B$12)*'S Curve Equation'!$B$10))+'S Curve Equation'!$B$13)*'S Curve Equation'!$B$14</f>
        <v>0.12054702862744456</v>
      </c>
      <c r="Z151">
        <f>(1/(1+EXP(('S Curve Equation'!$B$11-Z106*'S Curve Equation'!$B$12)*'S Curve Equation'!$B$10))+'S Curve Equation'!$B$13)*'S Curve Equation'!$B$14</f>
        <v>0.12278529826844713</v>
      </c>
      <c r="AA151">
        <f>(1/(1+EXP(('S Curve Equation'!$B$11-AA106*'S Curve Equation'!$B$12)*'S Curve Equation'!$B$10))+'S Curve Equation'!$B$13)*'S Curve Equation'!$B$14</f>
        <v>0.1250359948421004</v>
      </c>
      <c r="AB151">
        <f>(1/(1+EXP(('S Curve Equation'!$B$11-AB106*'S Curve Equation'!$B$12)*'S Curve Equation'!$B$10))+'S Curve Equation'!$B$13)*'S Curve Equation'!$B$14</f>
        <v>0.12729880425444148</v>
      </c>
      <c r="AC151">
        <f>(1/(1+EXP(('S Curve Equation'!$B$11-AC106*'S Curve Equation'!$B$12)*'S Curve Equation'!$B$10))+'S Curve Equation'!$B$13)*'S Curve Equation'!$B$14</f>
        <v>0.12957341173804332</v>
      </c>
      <c r="AD151">
        <f>(1/(1+EXP(('S Curve Equation'!$B$11-AD106*'S Curve Equation'!$B$12)*'S Curve Equation'!$B$10))+'S Curve Equation'!$B$13)*'S Curve Equation'!$B$14</f>
        <v>0.13185950202446375</v>
      </c>
      <c r="AE151">
        <f>(1/(1+EXP(('S Curve Equation'!$B$11-AE106*'S Curve Equation'!$B$12)*'S Curve Equation'!$B$10))+'S Curve Equation'!$B$13)*'S Curve Equation'!$B$14</f>
        <v>0.13415675951347375</v>
      </c>
      <c r="AF151">
        <f>(1/(1+EXP(('S Curve Equation'!$B$11-AF106*'S Curve Equation'!$B$12)*'S Curve Equation'!$B$10))+'S Curve Equation'!$B$13)*'S Curve Equation'!$B$14</f>
        <v>0.13646486843897507</v>
      </c>
    </row>
    <row r="152" spans="1:32" x14ac:dyDescent="0.25">
      <c r="A152" t="s">
        <v>46</v>
      </c>
      <c r="B152">
        <f>(1/(1+EXP(('S Curve Equation'!$B$11-B107*'S Curve Equation'!$B$12)*'S Curve Equation'!$B$10))+'S Curve Equation'!$B$13)*'S Curve Equation'!$B$14</f>
        <v>5.2264808362369332E-2</v>
      </c>
      <c r="C152">
        <f>(1/(1+EXP(('S Curve Equation'!$B$11-C107*'S Curve Equation'!$B$12)*'S Curve Equation'!$B$10))+'S Curve Equation'!$B$13)*'S Curve Equation'!$B$14</f>
        <v>5.3811362324107603E-2</v>
      </c>
      <c r="D152">
        <f>(1/(1+EXP(('S Curve Equation'!$B$11-D107*'S Curve Equation'!$B$12)*'S Curve Equation'!$B$10))+'S Curve Equation'!$B$13)*'S Curve Equation'!$B$14</f>
        <v>5.5283416982941293E-2</v>
      </c>
      <c r="E152">
        <f>(1/(1+EXP(('S Curve Equation'!$B$11-E107*'S Curve Equation'!$B$12)*'S Curve Equation'!$B$10))+'S Curve Equation'!$B$13)*'S Curve Equation'!$B$14</f>
        <v>5.6832594651209614E-2</v>
      </c>
      <c r="F152">
        <f>(1/(1+EXP(('S Curve Equation'!$B$11-F107*'S Curve Equation'!$B$12)*'S Curve Equation'!$B$10))+'S Curve Equation'!$B$13)*'S Curve Equation'!$B$14</f>
        <v>5.8384926116985078E-2</v>
      </c>
      <c r="G152">
        <f>(1/(1+EXP(('S Curve Equation'!$B$11-G107*'S Curve Equation'!$B$12)*'S Curve Equation'!$B$10))+'S Curve Equation'!$B$13)*'S Curve Equation'!$B$14</f>
        <v>6.0068697011347927E-2</v>
      </c>
      <c r="H152">
        <f>(1/(1+EXP(('S Curve Equation'!$B$11-H107*'S Curve Equation'!$B$12)*'S Curve Equation'!$B$10))+'S Curve Equation'!$B$13)*'S Curve Equation'!$B$14</f>
        <v>6.1718953749005157E-2</v>
      </c>
      <c r="I152">
        <f>(1/(1+EXP(('S Curve Equation'!$B$11-I107*'S Curve Equation'!$B$12)*'S Curve Equation'!$B$10))+'S Curve Equation'!$B$13)*'S Curve Equation'!$B$14</f>
        <v>6.3255252076384869E-2</v>
      </c>
      <c r="J152">
        <f>(1/(1+EXP(('S Curve Equation'!$B$11-J107*'S Curve Equation'!$B$12)*'S Curve Equation'!$B$10))+'S Curve Equation'!$B$13)*'S Curve Equation'!$B$14</f>
        <v>6.4776103373135732E-2</v>
      </c>
      <c r="K152">
        <f>(1/(1+EXP(('S Curve Equation'!$B$11-K107*'S Curve Equation'!$B$12)*'S Curve Equation'!$B$10))+'S Curve Equation'!$B$13)*'S Curve Equation'!$B$14</f>
        <v>6.6297166298896898E-2</v>
      </c>
      <c r="L152">
        <f>(1/(1+EXP(('S Curve Equation'!$B$11-L107*'S Curve Equation'!$B$12)*'S Curve Equation'!$B$10))+'S Curve Equation'!$B$13)*'S Curve Equation'!$B$14</f>
        <v>6.812060012062654E-2</v>
      </c>
      <c r="M152">
        <f>(1/(1+EXP(('S Curve Equation'!$B$11-M107*'S Curve Equation'!$B$12)*'S Curve Equation'!$B$10))+'S Curve Equation'!$B$13)*'S Curve Equation'!$B$14</f>
        <v>6.9799281187474319E-2</v>
      </c>
      <c r="N152">
        <f>(1/(1+EXP(('S Curve Equation'!$B$11-N107*'S Curve Equation'!$B$12)*'S Curve Equation'!$B$10))+'S Curve Equation'!$B$13)*'S Curve Equation'!$B$14</f>
        <v>7.1494531748969067E-2</v>
      </c>
      <c r="O152">
        <f>(1/(1+EXP(('S Curve Equation'!$B$11-O107*'S Curve Equation'!$B$12)*'S Curve Equation'!$B$10))+'S Curve Equation'!$B$13)*'S Curve Equation'!$B$14</f>
        <v>7.3206162634296482E-2</v>
      </c>
      <c r="P152">
        <f>(1/(1+EXP(('S Curve Equation'!$B$11-P107*'S Curve Equation'!$B$12)*'S Curve Equation'!$B$10))+'S Curve Equation'!$B$13)*'S Curve Equation'!$B$14</f>
        <v>7.4933980606972456E-2</v>
      </c>
      <c r="Q152">
        <f>(1/(1+EXP(('S Curve Equation'!$B$11-Q107*'S Curve Equation'!$B$12)*'S Curve Equation'!$B$10))+'S Curve Equation'!$B$13)*'S Curve Equation'!$B$14</f>
        <v>7.6677788507815897E-2</v>
      </c>
      <c r="R152">
        <f>(1/(1+EXP(('S Curve Equation'!$B$11-R107*'S Curve Equation'!$B$12)*'S Curve Equation'!$B$10))+'S Curve Equation'!$B$13)*'S Curve Equation'!$B$14</f>
        <v>7.8437385398510112E-2</v>
      </c>
      <c r="S152">
        <f>(1/(1+EXP(('S Curve Equation'!$B$11-S107*'S Curve Equation'!$B$12)*'S Curve Equation'!$B$10))+'S Curve Equation'!$B$13)*'S Curve Equation'!$B$14</f>
        <v>8.0212566705607877E-2</v>
      </c>
      <c r="T152">
        <f>(1/(1+EXP(('S Curve Equation'!$B$11-T107*'S Curve Equation'!$B$12)*'S Curve Equation'!$B$10))+'S Curve Equation'!$B$13)*'S Curve Equation'!$B$14</f>
        <v>8.20031243648284E-2</v>
      </c>
      <c r="U152">
        <f>(1/(1+EXP(('S Curve Equation'!$B$11-U107*'S Curve Equation'!$B$12)*'S Curve Equation'!$B$10))+'S Curve Equation'!$B$13)*'S Curve Equation'!$B$14</f>
        <v>8.3808846965507972E-2</v>
      </c>
      <c r="V152">
        <f>(1/(1+EXP(('S Curve Equation'!$B$11-V107*'S Curve Equation'!$B$12)*'S Curve Equation'!$B$10))+'S Curve Equation'!$B$13)*'S Curve Equation'!$B$14</f>
        <v>8.5629519895064635E-2</v>
      </c>
      <c r="W152">
        <f>(1/(1+EXP(('S Curve Equation'!$B$11-W107*'S Curve Equation'!$B$12)*'S Curve Equation'!$B$10))+'S Curve Equation'!$B$13)*'S Curve Equation'!$B$14</f>
        <v>8.7464925483336231E-2</v>
      </c>
      <c r="X152">
        <f>(1/(1+EXP(('S Curve Equation'!$B$11-X107*'S Curve Equation'!$B$12)*'S Curve Equation'!$B$10))+'S Curve Equation'!$B$13)*'S Curve Equation'!$B$14</f>
        <v>8.9314843146662617E-2</v>
      </c>
      <c r="Y152">
        <f>(1/(1+EXP(('S Curve Equation'!$B$11-Y107*'S Curve Equation'!$B$12)*'S Curve Equation'!$B$10))+'S Curve Equation'!$B$13)*'S Curve Equation'!$B$14</f>
        <v>9.1179049531580708E-2</v>
      </c>
      <c r="Z152">
        <f>(1/(1+EXP(('S Curve Equation'!$B$11-Z107*'S Curve Equation'!$B$12)*'S Curve Equation'!$B$10))+'S Curve Equation'!$B$13)*'S Curve Equation'!$B$14</f>
        <v>9.3057318658006136E-2</v>
      </c>
      <c r="AA152">
        <f>(1/(1+EXP(('S Curve Equation'!$B$11-AA107*'S Curve Equation'!$B$12)*'S Curve Equation'!$B$10))+'S Curve Equation'!$B$13)*'S Curve Equation'!$B$14</f>
        <v>9.4949422061779046E-2</v>
      </c>
      <c r="AB152">
        <f>(1/(1+EXP(('S Curve Equation'!$B$11-AB107*'S Curve Equation'!$B$12)*'S Curve Equation'!$B$10))+'S Curve Equation'!$B$13)*'S Curve Equation'!$B$14</f>
        <v>9.6855128936454898E-2</v>
      </c>
      <c r="AC152">
        <f>(1/(1+EXP(('S Curve Equation'!$B$11-AC107*'S Curve Equation'!$B$12)*'S Curve Equation'!$B$10))+'S Curve Equation'!$B$13)*'S Curve Equation'!$B$14</f>
        <v>9.8774206274226561E-2</v>
      </c>
      <c r="AD152">
        <f>(1/(1+EXP(('S Curve Equation'!$B$11-AD107*'S Curve Equation'!$B$12)*'S Curve Equation'!$B$10))+'S Curve Equation'!$B$13)*'S Curve Equation'!$B$14</f>
        <v>0.10070641900586469</v>
      </c>
      <c r="AE152">
        <f>(1/(1+EXP(('S Curve Equation'!$B$11-AE107*'S Curve Equation'!$B$12)*'S Curve Equation'!$B$10))+'S Curve Equation'!$B$13)*'S Curve Equation'!$B$14</f>
        <v>0.10265153013956942</v>
      </c>
      <c r="AF152">
        <f>(1/(1+EXP(('S Curve Equation'!$B$11-AF107*'S Curve Equation'!$B$12)*'S Curve Equation'!$B$10))+'S Curve Equation'!$B$13)*'S Curve Equation'!$B$14</f>
        <v>0.10460930089863132</v>
      </c>
    </row>
    <row r="153" spans="1:32" x14ac:dyDescent="0.25">
      <c r="A153" t="s">
        <v>48</v>
      </c>
      <c r="B153">
        <f>(1/(1+EXP(('S Curve Equation'!$B$11-B108*'S Curve Equation'!$B$12)*'S Curve Equation'!$B$10))+'S Curve Equation'!$B$13)*'S Curve Equation'!$B$14</f>
        <v>4.2968750000000007E-2</v>
      </c>
      <c r="C153">
        <f>(1/(1+EXP(('S Curve Equation'!$B$11-C108*'S Curve Equation'!$B$12)*'S Curve Equation'!$B$10))+'S Curve Equation'!$B$13)*'S Curve Equation'!$B$14</f>
        <v>4.433340265071218E-2</v>
      </c>
      <c r="D153">
        <f>(1/(1+EXP(('S Curve Equation'!$B$11-D108*'S Curve Equation'!$B$12)*'S Curve Equation'!$B$10))+'S Curve Equation'!$B$13)*'S Curve Equation'!$B$14</f>
        <v>4.5633583894432089E-2</v>
      </c>
      <c r="E153">
        <f>(1/(1+EXP(('S Curve Equation'!$B$11-E108*'S Curve Equation'!$B$12)*'S Curve Equation'!$B$10))+'S Curve Equation'!$B$13)*'S Curve Equation'!$B$14</f>
        <v>4.7003198783504466E-2</v>
      </c>
      <c r="F153">
        <f>(1/(1+EXP(('S Curve Equation'!$B$11-F108*'S Curve Equation'!$B$12)*'S Curve Equation'!$B$10))+'S Curve Equation'!$B$13)*'S Curve Equation'!$B$14</f>
        <v>4.8376937553708879E-2</v>
      </c>
      <c r="G153">
        <f>(1/(1+EXP(('S Curve Equation'!$B$11-G108*'S Curve Equation'!$B$12)*'S Curve Equation'!$B$10))+'S Curve Equation'!$B$13)*'S Curve Equation'!$B$14</f>
        <v>4.9868485782241165E-2</v>
      </c>
      <c r="H153">
        <f>(1/(1+EXP(('S Curve Equation'!$B$11-H108*'S Curve Equation'!$B$12)*'S Curve Equation'!$B$10))+'S Curve Equation'!$B$13)*'S Curve Equation'!$B$14</f>
        <v>5.1331832862813051E-2</v>
      </c>
      <c r="I153">
        <f>(1/(1+EXP(('S Curve Equation'!$B$11-I108*'S Curve Equation'!$B$12)*'S Curve Equation'!$B$10))+'S Curve Equation'!$B$13)*'S Curve Equation'!$B$14</f>
        <v>5.2695435078666454E-2</v>
      </c>
      <c r="J153">
        <f>(1/(1+EXP(('S Curve Equation'!$B$11-J108*'S Curve Equation'!$B$12)*'S Curve Equation'!$B$10))+'S Curve Equation'!$B$13)*'S Curve Equation'!$B$14</f>
        <v>5.4046552944699539E-2</v>
      </c>
      <c r="K153">
        <f>(1/(1+EXP(('S Curve Equation'!$B$11-K108*'S Curve Equation'!$B$12)*'S Curve Equation'!$B$10))+'S Curve Equation'!$B$13)*'S Curve Equation'!$B$14</f>
        <v>5.5399065588449301E-2</v>
      </c>
      <c r="L153">
        <f>(1/(1+EXP(('S Curve Equation'!$B$11-L108*'S Curve Equation'!$B$12)*'S Curve Equation'!$B$10))+'S Curve Equation'!$B$13)*'S Curve Equation'!$B$14</f>
        <v>5.7022015448042869E-2</v>
      </c>
      <c r="M153">
        <f>(1/(1+EXP(('S Curve Equation'!$B$11-M108*'S Curve Equation'!$B$12)*'S Curve Equation'!$B$10))+'S Curve Equation'!$B$13)*'S Curve Equation'!$B$14</f>
        <v>5.8517626135288214E-2</v>
      </c>
      <c r="N153">
        <f>(1/(1+EXP(('S Curve Equation'!$B$11-N108*'S Curve Equation'!$B$12)*'S Curve Equation'!$B$10))+'S Curve Equation'!$B$13)*'S Curve Equation'!$B$14</f>
        <v>6.0029440036917764E-2</v>
      </c>
      <c r="O153">
        <f>(1/(1+EXP(('S Curve Equation'!$B$11-O108*'S Curve Equation'!$B$12)*'S Curve Equation'!$B$10))+'S Curve Equation'!$B$13)*'S Curve Equation'!$B$14</f>
        <v>6.1557314451326291E-2</v>
      </c>
      <c r="P153">
        <f>(1/(1+EXP(('S Curve Equation'!$B$11-P108*'S Curve Equation'!$B$12)*'S Curve Equation'!$B$10))+'S Curve Equation'!$B$13)*'S Curve Equation'!$B$14</f>
        <v>6.3101102494201561E-2</v>
      </c>
      <c r="Q153">
        <f>(1/(1+EXP(('S Curve Equation'!$B$11-Q108*'S Curve Equation'!$B$12)*'S Curve Equation'!$B$10))+'S Curve Equation'!$B$13)*'S Curve Equation'!$B$14</f>
        <v>6.4660653211161101E-2</v>
      </c>
      <c r="R153">
        <f>(1/(1+EXP(('S Curve Equation'!$B$11-R108*'S Curve Equation'!$B$12)*'S Curve Equation'!$B$10))+'S Curve Equation'!$B$13)*'S Curve Equation'!$B$14</f>
        <v>6.6235811691564936E-2</v>
      </c>
      <c r="S153">
        <f>(1/(1+EXP(('S Curve Equation'!$B$11-S108*'S Curve Equation'!$B$12)*'S Curve Equation'!$B$10))+'S Curve Equation'!$B$13)*'S Curve Equation'!$B$14</f>
        <v>6.7826419183383363E-2</v>
      </c>
      <c r="T153">
        <f>(1/(1+EXP(('S Curve Equation'!$B$11-T108*'S Curve Equation'!$B$12)*'S Curve Equation'!$B$10))+'S Curve Equation'!$B$13)*'S Curve Equation'!$B$14</f>
        <v>6.9432313208990307E-2</v>
      </c>
      <c r="U153">
        <f>(1/(1+EXP(('S Curve Equation'!$B$11-U108*'S Curve Equation'!$B$12)*'S Curve Equation'!$B$10))+'S Curve Equation'!$B$13)*'S Curve Equation'!$B$14</f>
        <v>7.1053327681766601E-2</v>
      </c>
      <c r="V153">
        <f>(1/(1+EXP(('S Curve Equation'!$B$11-V108*'S Curve Equation'!$B$12)*'S Curve Equation'!$B$10))+'S Curve Equation'!$B$13)*'S Curve Equation'!$B$14</f>
        <v>7.2689293023392804E-2</v>
      </c>
      <c r="W153">
        <f>(1/(1+EXP(('S Curve Equation'!$B$11-W108*'S Curve Equation'!$B$12)*'S Curve Equation'!$B$10))+'S Curve Equation'!$B$13)*'S Curve Equation'!$B$14</f>
        <v>7.4340036281709709E-2</v>
      </c>
      <c r="X153">
        <f>(1/(1+EXP(('S Curve Equation'!$B$11-X108*'S Curve Equation'!$B$12)*'S Curve Equation'!$B$10))+'S Curve Equation'!$B$13)*'S Curve Equation'!$B$14</f>
        <v>7.6005381249035206E-2</v>
      </c>
      <c r="Y153">
        <f>(1/(1+EXP(('S Curve Equation'!$B$11-Y108*'S Curve Equation'!$B$12)*'S Curve Equation'!$B$10))+'S Curve Equation'!$B$13)*'S Curve Equation'!$B$14</f>
        <v>7.7685148580821622E-2</v>
      </c>
      <c r="Z153">
        <f>(1/(1+EXP(('S Curve Equation'!$B$11-Z108*'S Curve Equation'!$B$12)*'S Curve Equation'!$B$10))+'S Curve Equation'!$B$13)*'S Curve Equation'!$B$14</f>
        <v>7.9379155914541533E-2</v>
      </c>
      <c r="AA153">
        <f>(1/(1+EXP(('S Curve Equation'!$B$11-AA108*'S Curve Equation'!$B$12)*'S Curve Equation'!$B$10))+'S Curve Equation'!$B$13)*'S Curve Equation'!$B$14</f>
        <v>8.1087217988693894E-2</v>
      </c>
      <c r="AB153">
        <f>(1/(1+EXP(('S Curve Equation'!$B$11-AB108*'S Curve Equation'!$B$12)*'S Curve Equation'!$B$10))+'S Curve Equation'!$B$13)*'S Curve Equation'!$B$14</f>
        <v>8.2809146761821883E-2</v>
      </c>
      <c r="AC153">
        <f>(1/(1+EXP(('S Curve Equation'!$B$11-AC108*'S Curve Equation'!$B$12)*'S Curve Equation'!$B$10))+'S Curve Equation'!$B$13)*'S Curve Equation'!$B$14</f>
        <v>8.4544751531439782E-2</v>
      </c>
      <c r="AD153">
        <f>(1/(1+EXP(('S Curve Equation'!$B$11-AD108*'S Curve Equation'!$B$12)*'S Curve Equation'!$B$10))+'S Curve Equation'!$B$13)*'S Curve Equation'!$B$14</f>
        <v>8.6293839052764679E-2</v>
      </c>
      <c r="AE153">
        <f>(1/(1+EXP(('S Curve Equation'!$B$11-AE108*'S Curve Equation'!$B$12)*'S Curve Equation'!$B$10))+'S Curve Equation'!$B$13)*'S Curve Equation'!$B$14</f>
        <v>8.8056213657154783E-2</v>
      </c>
      <c r="AF153">
        <f>(1/(1+EXP(('S Curve Equation'!$B$11-AF108*'S Curve Equation'!$B$12)*'S Curve Equation'!$B$10))+'S Curve Equation'!$B$13)*'S Curve Equation'!$B$14</f>
        <v>8.9831677370156515E-2</v>
      </c>
    </row>
    <row r="154" spans="1:32" x14ac:dyDescent="0.25">
      <c r="A154" t="s">
        <v>50</v>
      </c>
      <c r="B154">
        <f>(1/(1+EXP(('S Curve Equation'!$B$11-B109*'S Curve Equation'!$B$12)*'S Curve Equation'!$B$10))+'S Curve Equation'!$B$13)*'S Curve Equation'!$B$14</f>
        <v>2.816901408450705E-2</v>
      </c>
      <c r="C154">
        <f>(1/(1+EXP(('S Curve Equation'!$B$11-C109*'S Curve Equation'!$B$12)*'S Curve Equation'!$B$10))+'S Curve Equation'!$B$13)*'S Curve Equation'!$B$14</f>
        <v>2.9222777568475126E-2</v>
      </c>
      <c r="D154">
        <f>(1/(1+EXP(('S Curve Equation'!$B$11-D109*'S Curve Equation'!$B$12)*'S Curve Equation'!$B$10))+'S Curve Equation'!$B$13)*'S Curve Equation'!$B$14</f>
        <v>3.0228572627568236E-2</v>
      </c>
      <c r="E154">
        <f>(1/(1+EXP(('S Curve Equation'!$B$11-E109*'S Curve Equation'!$B$12)*'S Curve Equation'!$B$10))+'S Curve Equation'!$B$13)*'S Curve Equation'!$B$14</f>
        <v>3.1289970080532317E-2</v>
      </c>
      <c r="F154">
        <f>(1/(1+EXP(('S Curve Equation'!$B$11-F109*'S Curve Equation'!$B$12)*'S Curve Equation'!$B$10))+'S Curve Equation'!$B$13)*'S Curve Equation'!$B$14</f>
        <v>3.2356485479123086E-2</v>
      </c>
      <c r="G154">
        <f>(1/(1+EXP(('S Curve Equation'!$B$11-G109*'S Curve Equation'!$B$12)*'S Curve Equation'!$B$10))+'S Curve Equation'!$B$13)*'S Curve Equation'!$B$14</f>
        <v>3.351661394294151E-2</v>
      </c>
      <c r="H154">
        <f>(1/(1+EXP(('S Curve Equation'!$B$11-H109*'S Curve Equation'!$B$12)*'S Curve Equation'!$B$10))+'S Curve Equation'!$B$13)*'S Curve Equation'!$B$14</f>
        <v>3.465695459968967E-2</v>
      </c>
      <c r="I154">
        <f>(1/(1+EXP(('S Curve Equation'!$B$11-I109*'S Curve Equation'!$B$12)*'S Curve Equation'!$B$10))+'S Curve Equation'!$B$13)*'S Curve Equation'!$B$14</f>
        <v>3.5721456826661016E-2</v>
      </c>
      <c r="J154">
        <f>(1/(1+EXP(('S Curve Equation'!$B$11-J109*'S Curve Equation'!$B$12)*'S Curve Equation'!$B$10))+'S Curve Equation'!$B$13)*'S Curve Equation'!$B$14</f>
        <v>3.6777989511571137E-2</v>
      </c>
      <c r="K154">
        <f>(1/(1+EXP(('S Curve Equation'!$B$11-K109*'S Curve Equation'!$B$12)*'S Curve Equation'!$B$10))+'S Curve Equation'!$B$13)*'S Curve Equation'!$B$14</f>
        <v>3.7837363777842081E-2</v>
      </c>
      <c r="L154">
        <f>(1/(1+EXP(('S Curve Equation'!$B$11-L109*'S Curve Equation'!$B$12)*'S Curve Equation'!$B$10))+'S Curve Equation'!$B$13)*'S Curve Equation'!$B$14</f>
        <v>3.9110846929266967E-2</v>
      </c>
      <c r="M154">
        <f>(1/(1+EXP(('S Curve Equation'!$B$11-M109*'S Curve Equation'!$B$12)*'S Curve Equation'!$B$10))+'S Curve Equation'!$B$13)*'S Curve Equation'!$B$14</f>
        <v>4.0286591878237701E-2</v>
      </c>
      <c r="N154">
        <f>(1/(1+EXP(('S Curve Equation'!$B$11-N109*'S Curve Equation'!$B$12)*'S Curve Equation'!$B$10))+'S Curve Equation'!$B$13)*'S Curve Equation'!$B$14</f>
        <v>4.147717592042683E-2</v>
      </c>
      <c r="O154">
        <f>(1/(1+EXP(('S Curve Equation'!$B$11-O109*'S Curve Equation'!$B$12)*'S Curve Equation'!$B$10))+'S Curve Equation'!$B$13)*'S Curve Equation'!$B$14</f>
        <v>4.2682530260185758E-2</v>
      </c>
      <c r="P154">
        <f>(1/(1+EXP(('S Curve Equation'!$B$11-P109*'S Curve Equation'!$B$12)*'S Curve Equation'!$B$10))+'S Curve Equation'!$B$13)*'S Curve Equation'!$B$14</f>
        <v>4.3902582178259923E-2</v>
      </c>
      <c r="Q154">
        <f>(1/(1+EXP(('S Curve Equation'!$B$11-Q109*'S Curve Equation'!$B$12)*'S Curve Equation'!$B$10))+'S Curve Equation'!$B$13)*'S Curve Equation'!$B$14</f>
        <v>4.5137255095140397E-2</v>
      </c>
      <c r="R154">
        <f>(1/(1+EXP(('S Curve Equation'!$B$11-R109*'S Curve Equation'!$B$12)*'S Curve Equation'!$B$10))+'S Curve Equation'!$B$13)*'S Curve Equation'!$B$14</f>
        <v>4.6386468636053398E-2</v>
      </c>
      <c r="S154">
        <f>(1/(1+EXP(('S Curve Equation'!$B$11-S109*'S Curve Equation'!$B$12)*'S Curve Equation'!$B$10))+'S Curve Equation'!$B$13)*'S Curve Equation'!$B$14</f>
        <v>4.7650138697510523E-2</v>
      </c>
      <c r="T154">
        <f>(1/(1+EXP(('S Curve Equation'!$B$11-T109*'S Curve Equation'!$B$12)*'S Curve Equation'!$B$10))+'S Curve Equation'!$B$13)*'S Curve Equation'!$B$14</f>
        <v>4.8928177515335659E-2</v>
      </c>
      <c r="U154">
        <f>(1/(1+EXP(('S Curve Equation'!$B$11-U109*'S Curve Equation'!$B$12)*'S Curve Equation'!$B$10))+'S Curve Equation'!$B$13)*'S Curve Equation'!$B$14</f>
        <v>5.0220493734093229E-2</v>
      </c>
      <c r="V154">
        <f>(1/(1+EXP(('S Curve Equation'!$B$11-V109*'S Curve Equation'!$B$12)*'S Curve Equation'!$B$10))+'S Curve Equation'!$B$13)*'S Curve Equation'!$B$14</f>
        <v>5.1526992477837298E-2</v>
      </c>
      <c r="W154">
        <f>(1/(1+EXP(('S Curve Equation'!$B$11-W109*'S Curve Equation'!$B$12)*'S Curve Equation'!$B$10))+'S Curve Equation'!$B$13)*'S Curve Equation'!$B$14</f>
        <v>5.2847575422100258E-2</v>
      </c>
      <c r="X154">
        <f>(1/(1+EXP(('S Curve Equation'!$B$11-X109*'S Curve Equation'!$B$12)*'S Curve Equation'!$B$10))+'S Curve Equation'!$B$13)*'S Curve Equation'!$B$14</f>
        <v>5.4182140867045425E-2</v>
      </c>
      <c r="Y154">
        <f>(1/(1+EXP(('S Curve Equation'!$B$11-Y109*'S Curve Equation'!$B$12)*'S Curve Equation'!$B$10))+'S Curve Equation'!$B$13)*'S Curve Equation'!$B$14</f>
        <v>5.5530583811703428E-2</v>
      </c>
      <c r="Z154">
        <f>(1/(1+EXP(('S Curve Equation'!$B$11-Z109*'S Curve Equation'!$B$12)*'S Curve Equation'!$B$10))+'S Curve Equation'!$B$13)*'S Curve Equation'!$B$14</f>
        <v>5.6892796029214779E-2</v>
      </c>
      <c r="AA154">
        <f>(1/(1+EXP(('S Curve Equation'!$B$11-AA109*'S Curve Equation'!$B$12)*'S Curve Equation'!$B$10))+'S Curve Equation'!$B$13)*'S Curve Equation'!$B$14</f>
        <v>5.8268666143002336E-2</v>
      </c>
      <c r="AB154">
        <f>(1/(1+EXP(('S Curve Equation'!$B$11-AB109*'S Curve Equation'!$B$12)*'S Curve Equation'!$B$10))+'S Curve Equation'!$B$13)*'S Curve Equation'!$B$14</f>
        <v>5.9658079703795414E-2</v>
      </c>
      <c r="AC154">
        <f>(1/(1+EXP(('S Curve Equation'!$B$11-AC109*'S Curve Equation'!$B$12)*'S Curve Equation'!$B$10))+'S Curve Equation'!$B$13)*'S Curve Equation'!$B$14</f>
        <v>6.1060919267432213E-2</v>
      </c>
      <c r="AD154">
        <f>(1/(1+EXP(('S Curve Equation'!$B$11-AD109*'S Curve Equation'!$B$12)*'S Curve Equation'!$B$10))+'S Curve Equation'!$B$13)*'S Curve Equation'!$B$14</f>
        <v>6.2477064473362938E-2</v>
      </c>
      <c r="AE154">
        <f>(1/(1+EXP(('S Curve Equation'!$B$11-AE109*'S Curve Equation'!$B$12)*'S Curve Equation'!$B$10))+'S Curve Equation'!$B$13)*'S Curve Equation'!$B$14</f>
        <v>6.3906392123781158E-2</v>
      </c>
      <c r="AF154">
        <f>(1/(1+EXP(('S Curve Equation'!$B$11-AF109*'S Curve Equation'!$B$12)*'S Curve Equation'!$B$10))+'S Curve Equation'!$B$13)*'S Curve Equation'!$B$14</f>
        <v>6.5348776263309635E-2</v>
      </c>
    </row>
    <row r="155" spans="1:32" x14ac:dyDescent="0.25">
      <c r="A155" t="s">
        <v>52</v>
      </c>
      <c r="B155">
        <f>(1/(1+EXP(('S Curve Equation'!$B$11-B110*'S Curve Equation'!$B$12)*'S Curve Equation'!$B$10))+'S Curve Equation'!$B$13)*'S Curve Equation'!$B$14</f>
        <v>5.6807051909892242E-2</v>
      </c>
      <c r="C155">
        <f>(1/(1+EXP(('S Curve Equation'!$B$11-C110*'S Curve Equation'!$B$12)*'S Curve Equation'!$B$10))+'S Curve Equation'!$B$13)*'S Curve Equation'!$B$14</f>
        <v>5.8439132002060815E-2</v>
      </c>
      <c r="D155">
        <f>(1/(1+EXP(('S Curve Equation'!$B$11-D110*'S Curve Equation'!$B$12)*'S Curve Equation'!$B$10))+'S Curve Equation'!$B$13)*'S Curve Equation'!$B$14</f>
        <v>5.9991904108062079E-2</v>
      </c>
      <c r="E155">
        <f>(1/(1+EXP(('S Curve Equation'!$B$11-E110*'S Curve Equation'!$B$12)*'S Curve Equation'!$B$10))+'S Curve Equation'!$B$13)*'S Curve Equation'!$B$14</f>
        <v>6.1625313202412622E-2</v>
      </c>
      <c r="F155">
        <f>(1/(1+EXP(('S Curve Equation'!$B$11-F110*'S Curve Equation'!$B$12)*'S Curve Equation'!$B$10))+'S Curve Equation'!$B$13)*'S Curve Equation'!$B$14</f>
        <v>6.3261322608109516E-2</v>
      </c>
      <c r="G155">
        <f>(1/(1+EXP(('S Curve Equation'!$B$11-G110*'S Curve Equation'!$B$12)*'S Curve Equation'!$B$10))+'S Curve Equation'!$B$13)*'S Curve Equation'!$B$14</f>
        <v>6.5035048029317297E-2</v>
      </c>
      <c r="H155">
        <f>(1/(1+EXP(('S Curve Equation'!$B$11-H110*'S Curve Equation'!$B$12)*'S Curve Equation'!$B$10))+'S Curve Equation'!$B$13)*'S Curve Equation'!$B$14</f>
        <v>6.6772664034518994E-2</v>
      </c>
      <c r="I155">
        <f>(1/(1+EXP(('S Curve Equation'!$B$11-I110*'S Curve Equation'!$B$12)*'S Curve Equation'!$B$10))+'S Curve Equation'!$B$13)*'S Curve Equation'!$B$14</f>
        <v>6.8389582937975146E-2</v>
      </c>
      <c r="J155">
        <f>(1/(1+EXP(('S Curve Equation'!$B$11-J110*'S Curve Equation'!$B$12)*'S Curve Equation'!$B$10))+'S Curve Equation'!$B$13)*'S Curve Equation'!$B$14</f>
        <v>6.9989582369922088E-2</v>
      </c>
      <c r="K155">
        <f>(1/(1+EXP(('S Curve Equation'!$B$11-K110*'S Curve Equation'!$B$12)*'S Curve Equation'!$B$10))+'S Curve Equation'!$B$13)*'S Curve Equation'!$B$14</f>
        <v>7.1589154014331607E-2</v>
      </c>
      <c r="L155">
        <f>(1/(1+EXP(('S Curve Equation'!$B$11-L110*'S Curve Equation'!$B$12)*'S Curve Equation'!$B$10))+'S Curve Equation'!$B$13)*'S Curve Equation'!$B$14</f>
        <v>7.3505856987853863E-2</v>
      </c>
      <c r="M155">
        <f>(1/(1+EXP(('S Curve Equation'!$B$11-M110*'S Curve Equation'!$B$12)*'S Curve Equation'!$B$10))+'S Curve Equation'!$B$13)*'S Curve Equation'!$B$14</f>
        <v>7.5269597843414679E-2</v>
      </c>
      <c r="N155">
        <f>(1/(1+EXP(('S Curve Equation'!$B$11-N110*'S Curve Equation'!$B$12)*'S Curve Equation'!$B$10))+'S Curve Equation'!$B$13)*'S Curve Equation'!$B$14</f>
        <v>7.7049974614616795E-2</v>
      </c>
      <c r="O155">
        <f>(1/(1+EXP(('S Curve Equation'!$B$11-O110*'S Curve Equation'!$B$12)*'S Curve Equation'!$B$10))+'S Curve Equation'!$B$13)*'S Curve Equation'!$B$14</f>
        <v>7.8846775805978223E-2</v>
      </c>
      <c r="P155">
        <f>(1/(1+EXP(('S Curve Equation'!$B$11-P110*'S Curve Equation'!$B$12)*'S Curve Equation'!$B$10))+'S Curve Equation'!$B$13)*'S Curve Equation'!$B$14</f>
        <v>8.0659785982898358E-2</v>
      </c>
      <c r="Q155">
        <f>(1/(1+EXP(('S Curve Equation'!$B$11-Q110*'S Curve Equation'!$B$12)*'S Curve Equation'!$B$10))+'S Curve Equation'!$B$13)*'S Curve Equation'!$B$14</f>
        <v>8.2488785928825428E-2</v>
      </c>
      <c r="R155">
        <f>(1/(1+EXP(('S Curve Equation'!$B$11-R110*'S Curve Equation'!$B$12)*'S Curve Equation'!$B$10))+'S Curve Equation'!$B$13)*'S Curve Equation'!$B$14</f>
        <v>8.4333552802651285E-2</v>
      </c>
      <c r="S155">
        <f>(1/(1+EXP(('S Curve Equation'!$B$11-S110*'S Curve Equation'!$B$12)*'S Curve Equation'!$B$10))+'S Curve Equation'!$B$13)*'S Curve Equation'!$B$14</f>
        <v>8.6193860296178482E-2</v>
      </c>
      <c r="T155">
        <f>(1/(1+EXP(('S Curve Equation'!$B$11-T110*'S Curve Equation'!$B$12)*'S Curve Equation'!$B$10))+'S Curve Equation'!$B$13)*'S Curve Equation'!$B$14</f>
        <v>8.8069478791497624E-2</v>
      </c>
      <c r="U155">
        <f>(1/(1+EXP(('S Curve Equation'!$B$11-U110*'S Curve Equation'!$B$12)*'S Curve Equation'!$B$10))+'S Curve Equation'!$B$13)*'S Curve Equation'!$B$14</f>
        <v>8.9960175518130223E-2</v>
      </c>
      <c r="V155">
        <f>(1/(1+EXP(('S Curve Equation'!$B$11-V110*'S Curve Equation'!$B$12)*'S Curve Equation'!$B$10))+'S Curve Equation'!$B$13)*'S Curve Equation'!$B$14</f>
        <v>9.1865714709787952E-2</v>
      </c>
      <c r="W155">
        <f>(1/(1+EXP(('S Curve Equation'!$B$11-W110*'S Curve Equation'!$B$12)*'S Curve Equation'!$B$10))+'S Curve Equation'!$B$13)*'S Curve Equation'!$B$14</f>
        <v>9.3785857760602095E-2</v>
      </c>
      <c r="X155">
        <f>(1/(1+EXP(('S Curve Equation'!$B$11-X110*'S Curve Equation'!$B$12)*'S Curve Equation'!$B$10))+'S Curve Equation'!$B$13)*'S Curve Equation'!$B$14</f>
        <v>9.5720363380687082E-2</v>
      </c>
      <c r="Y155">
        <f>(1/(1+EXP(('S Curve Equation'!$B$11-Y110*'S Curve Equation'!$B$12)*'S Curve Equation'!$B$10))+'S Curve Equation'!$B$13)*'S Curve Equation'!$B$14</f>
        <v>9.7668987750901659E-2</v>
      </c>
      <c r="Z155">
        <f>(1/(1+EXP(('S Curve Equation'!$B$11-Z110*'S Curve Equation'!$B$12)*'S Curve Equation'!$B$10))+'S Curve Equation'!$B$13)*'S Curve Equation'!$B$14</f>
        <v>9.9631484676677484E-2</v>
      </c>
      <c r="AA155">
        <f>(1/(1+EXP(('S Curve Equation'!$B$11-AA110*'S Curve Equation'!$B$12)*'S Curve Equation'!$B$10))+'S Curve Equation'!$B$13)*'S Curve Equation'!$B$14</f>
        <v>0.10160760574078744</v>
      </c>
      <c r="AB155">
        <f>(1/(1+EXP(('S Curve Equation'!$B$11-AB110*'S Curve Equation'!$B$12)*'S Curve Equation'!$B$10))+'S Curve Equation'!$B$13)*'S Curve Equation'!$B$14</f>
        <v>0.1035971004549328</v>
      </c>
      <c r="AC155">
        <f>(1/(1+EXP(('S Curve Equation'!$B$11-AC110*'S Curve Equation'!$B$12)*'S Curve Equation'!$B$10))+'S Curve Equation'!$B$13)*'S Curve Equation'!$B$14</f>
        <v>0.10559971641003288</v>
      </c>
      <c r="AD155">
        <f>(1/(1+EXP(('S Curve Equation'!$B$11-AD110*'S Curve Equation'!$B$12)*'S Curve Equation'!$B$10))+'S Curve Equation'!$B$13)*'S Curve Equation'!$B$14</f>
        <v>0.10761519942510084</v>
      </c>
      <c r="AE155">
        <f>(1/(1+EXP(('S Curve Equation'!$B$11-AE110*'S Curve Equation'!$B$12)*'S Curve Equation'!$B$10))+'S Curve Equation'!$B$13)*'S Curve Equation'!$B$14</f>
        <v>0.10964329369460056</v>
      </c>
      <c r="AF155">
        <f>(1/(1+EXP(('S Curve Equation'!$B$11-AF110*'S Curve Equation'!$B$12)*'S Curve Equation'!$B$10))+'S Curve Equation'!$B$13)*'S Curve Equation'!$B$14</f>
        <v>0.11168374193417892</v>
      </c>
    </row>
    <row r="156" spans="1:32" x14ac:dyDescent="0.25">
      <c r="A156" t="s">
        <v>54</v>
      </c>
      <c r="B156">
        <f>(1/(1+EXP(('S Curve Equation'!$B$11-B111*'S Curve Equation'!$B$12)*'S Curve Equation'!$B$10))+'S Curve Equation'!$B$13)*'S Curve Equation'!$B$14</f>
        <v>5.8710298363811371E-2</v>
      </c>
      <c r="C156">
        <f>(1/(1+EXP(('S Curve Equation'!$B$11-C111*'S Curve Equation'!$B$12)*'S Curve Equation'!$B$10))+'S Curve Equation'!$B$13)*'S Curve Equation'!$B$14</f>
        <v>6.0377593226100659E-2</v>
      </c>
      <c r="D156">
        <f>(1/(1+EXP(('S Curve Equation'!$B$11-D111*'S Curve Equation'!$B$12)*'S Curve Equation'!$B$10))+'S Curve Equation'!$B$13)*'S Curve Equation'!$B$14</f>
        <v>6.1963582719176014E-2</v>
      </c>
      <c r="E156">
        <f>(1/(1+EXP(('S Curve Equation'!$B$11-E111*'S Curve Equation'!$B$12)*'S Curve Equation'!$B$10))+'S Curve Equation'!$B$13)*'S Curve Equation'!$B$14</f>
        <v>6.3631637224035323E-2</v>
      </c>
      <c r="F156">
        <f>(1/(1+EXP(('S Curve Equation'!$B$11-F111*'S Curve Equation'!$B$12)*'S Curve Equation'!$B$10))+'S Curve Equation'!$B$13)*'S Curve Equation'!$B$14</f>
        <v>6.5302046089554922E-2</v>
      </c>
      <c r="G156">
        <f>(1/(1+EXP(('S Curve Equation'!$B$11-G111*'S Curve Equation'!$B$12)*'S Curve Equation'!$B$10))+'S Curve Equation'!$B$13)*'S Curve Equation'!$B$14</f>
        <v>6.7112730868829198E-2</v>
      </c>
      <c r="H156">
        <f>(1/(1+EXP(('S Curve Equation'!$B$11-H111*'S Curve Equation'!$B$12)*'S Curve Equation'!$B$10))+'S Curve Equation'!$B$13)*'S Curve Equation'!$B$14</f>
        <v>6.8886219692436065E-2</v>
      </c>
      <c r="I156">
        <f>(1/(1+EXP(('S Curve Equation'!$B$11-I111*'S Curve Equation'!$B$12)*'S Curve Equation'!$B$10))+'S Curve Equation'!$B$13)*'S Curve Equation'!$B$14</f>
        <v>7.0536226542878555E-2</v>
      </c>
      <c r="J156">
        <f>(1/(1+EXP(('S Curve Equation'!$B$11-J111*'S Curve Equation'!$B$12)*'S Curve Equation'!$B$10))+'S Curve Equation'!$B$13)*'S Curve Equation'!$B$14</f>
        <v>7.21686930207808E-2</v>
      </c>
      <c r="K156">
        <f>(1/(1+EXP(('S Curve Equation'!$B$11-K111*'S Curve Equation'!$B$12)*'S Curve Equation'!$B$10))+'S Curve Equation'!$B$13)*'S Curve Equation'!$B$14</f>
        <v>7.3800453142155248E-2</v>
      </c>
      <c r="L156">
        <f>(1/(1+EXP(('S Curve Equation'!$B$11-L111*'S Curve Equation'!$B$12)*'S Curve Equation'!$B$10))+'S Curve Equation'!$B$13)*'S Curve Equation'!$B$14</f>
        <v>7.575537522290858E-2</v>
      </c>
      <c r="M156">
        <f>(1/(1+EXP(('S Curve Equation'!$B$11-M111*'S Curve Equation'!$B$12)*'S Curve Equation'!$B$10))+'S Curve Equation'!$B$13)*'S Curve Equation'!$B$14</f>
        <v>7.7553951147888101E-2</v>
      </c>
      <c r="N156">
        <f>(1/(1+EXP(('S Curve Equation'!$B$11-N111*'S Curve Equation'!$B$12)*'S Curve Equation'!$B$10))+'S Curve Equation'!$B$13)*'S Curve Equation'!$B$14</f>
        <v>7.9369170953155738E-2</v>
      </c>
      <c r="O156">
        <f>(1/(1+EXP(('S Curve Equation'!$B$11-O111*'S Curve Equation'!$B$12)*'S Curve Equation'!$B$10))+'S Curve Equation'!$B$13)*'S Curve Equation'!$B$14</f>
        <v>8.1200813894189441E-2</v>
      </c>
      <c r="P156">
        <f>(1/(1+EXP(('S Curve Equation'!$B$11-P111*'S Curve Equation'!$B$12)*'S Curve Equation'!$B$10))+'S Curve Equation'!$B$13)*'S Curve Equation'!$B$14</f>
        <v>8.3048655352970638E-2</v>
      </c>
      <c r="Q156">
        <f>(1/(1+EXP(('S Curve Equation'!$B$11-Q111*'S Curve Equation'!$B$12)*'S Curve Equation'!$B$10))+'S Curve Equation'!$B$13)*'S Curve Equation'!$B$14</f>
        <v>8.491246700093838E-2</v>
      </c>
      <c r="R156">
        <f>(1/(1+EXP(('S Curve Equation'!$B$11-R111*'S Curve Equation'!$B$12)*'S Curve Equation'!$B$10))+'S Curve Equation'!$B$13)*'S Curve Equation'!$B$14</f>
        <v>8.6792016962005281E-2</v>
      </c>
      <c r="S156">
        <f>(1/(1+EXP(('S Curve Equation'!$B$11-S111*'S Curve Equation'!$B$12)*'S Curve Equation'!$B$10))+'S Curve Equation'!$B$13)*'S Curve Equation'!$B$14</f>
        <v>8.8687069975476998E-2</v>
      </c>
      <c r="T156">
        <f>(1/(1+EXP(('S Curve Equation'!$B$11-T111*'S Curve Equation'!$B$12)*'S Curve Equation'!$B$10))+'S Curve Equation'!$B$13)*'S Curve Equation'!$B$14</f>
        <v>9.0597387558710413E-2</v>
      </c>
      <c r="U156">
        <f>(1/(1+EXP(('S Curve Equation'!$B$11-U111*'S Curve Equation'!$B$12)*'S Curve Equation'!$B$10))+'S Curve Equation'!$B$13)*'S Curve Equation'!$B$14</f>
        <v>9.2522728169361024E-2</v>
      </c>
      <c r="V156">
        <f>(1/(1+EXP(('S Curve Equation'!$B$11-V111*'S Curve Equation'!$B$12)*'S Curve Equation'!$B$10))+'S Curve Equation'!$B$13)*'S Curve Equation'!$B$14</f>
        <v>9.4462847367070404E-2</v>
      </c>
      <c r="W156">
        <f>(1/(1+EXP(('S Curve Equation'!$B$11-W111*'S Curve Equation'!$B$12)*'S Curve Equation'!$B$10))+'S Curve Equation'!$B$13)*'S Curve Equation'!$B$14</f>
        <v>9.6417497974441907E-2</v>
      </c>
      <c r="X156">
        <f>(1/(1+EXP(('S Curve Equation'!$B$11-X111*'S Curve Equation'!$B$12)*'S Curve Equation'!$B$10))+'S Curve Equation'!$B$13)*'S Curve Equation'!$B$14</f>
        <v>9.8386430237169434E-2</v>
      </c>
      <c r="Y156">
        <f>(1/(1+EXP(('S Curve Equation'!$B$11-Y111*'S Curve Equation'!$B$12)*'S Curve Equation'!$B$10))+'S Curve Equation'!$B$13)*'S Curve Equation'!$B$14</f>
        <v>0.10036939198317953</v>
      </c>
      <c r="Z156">
        <f>(1/(1+EXP(('S Curve Equation'!$B$11-Z111*'S Curve Equation'!$B$12)*'S Curve Equation'!$B$10))+'S Curve Equation'!$B$13)*'S Curve Equation'!$B$14</f>
        <v>0.10236612878065461</v>
      </c>
      <c r="AA156">
        <f>(1/(1+EXP(('S Curve Equation'!$B$11-AA111*'S Curve Equation'!$B$12)*'S Curve Equation'!$B$10))+'S Curve Equation'!$B$13)*'S Curve Equation'!$B$14</f>
        <v>0.10437638409481105</v>
      </c>
      <c r="AB156">
        <f>(1/(1+EXP(('S Curve Equation'!$B$11-AB111*'S Curve Equation'!$B$12)*'S Curve Equation'!$B$10))+'S Curve Equation'!$B$13)*'S Curve Equation'!$B$14</f>
        <v>0.10639989944330759</v>
      </c>
      <c r="AC156">
        <f>(1/(1+EXP(('S Curve Equation'!$B$11-AC111*'S Curve Equation'!$B$12)*'S Curve Equation'!$B$10))+'S Curve Equation'!$B$13)*'S Curve Equation'!$B$14</f>
        <v>0.10843641455016877</v>
      </c>
      <c r="AD156">
        <f>(1/(1+EXP(('S Curve Equation'!$B$11-AD111*'S Curve Equation'!$B$12)*'S Curve Equation'!$B$10))+'S Curve Equation'!$B$13)*'S Curve Equation'!$B$14</f>
        <v>0.11048566749810727</v>
      </c>
      <c r="AE156">
        <f>(1/(1+EXP(('S Curve Equation'!$B$11-AE111*'S Curve Equation'!$B$12)*'S Curve Equation'!$B$10))+'S Curve Equation'!$B$13)*'S Curve Equation'!$B$14</f>
        <v>0.11254739487913895</v>
      </c>
      <c r="AF156">
        <f>(1/(1+EXP(('S Curve Equation'!$B$11-AF111*'S Curve Equation'!$B$12)*'S Curve Equation'!$B$10))+'S Curve Equation'!$B$13)*'S Curve Equation'!$B$14</f>
        <v>0.11462133194338642</v>
      </c>
    </row>
    <row r="157" spans="1:32" x14ac:dyDescent="0.25">
      <c r="A157" t="s">
        <v>56</v>
      </c>
      <c r="B157">
        <f>(1/(1+EXP(('S Curve Equation'!$B$11-B112*'S Curve Equation'!$B$12)*'S Curve Equation'!$B$10))+'S Curve Equation'!$B$13)*'S Curve Equation'!$B$14</f>
        <v>5.5851063829787224E-2</v>
      </c>
      <c r="C157">
        <f>(1/(1+EXP(('S Curve Equation'!$B$11-C112*'S Curve Equation'!$B$12)*'S Curve Equation'!$B$10))+'S Curve Equation'!$B$13)*'S Curve Equation'!$B$14</f>
        <v>5.7465318811104289E-2</v>
      </c>
      <c r="D157">
        <f>(1/(1+EXP(('S Curve Equation'!$B$11-D112*'S Curve Equation'!$B$12)*'S Curve Equation'!$B$10))+'S Curve Equation'!$B$13)*'S Curve Equation'!$B$14</f>
        <v>5.9001272966149668E-2</v>
      </c>
      <c r="E157">
        <f>(1/(1+EXP(('S Curve Equation'!$B$11-E112*'S Curve Equation'!$B$12)*'S Curve Equation'!$B$10))+'S Curve Equation'!$B$13)*'S Curve Equation'!$B$14</f>
        <v>6.0617137079671347E-2</v>
      </c>
      <c r="F157">
        <f>(1/(1+EXP(('S Curve Equation'!$B$11-F112*'S Curve Equation'!$B$12)*'S Curve Equation'!$B$10))+'S Curve Equation'!$B$13)*'S Curve Equation'!$B$14</f>
        <v>6.2235721985456509E-2</v>
      </c>
      <c r="G157">
        <f>(1/(1+EXP(('S Curve Equation'!$B$11-G112*'S Curve Equation'!$B$12)*'S Curve Equation'!$B$10))+'S Curve Equation'!$B$13)*'S Curve Equation'!$B$14</f>
        <v>6.3990721696744968E-2</v>
      </c>
      <c r="H157">
        <f>(1/(1+EXP(('S Curve Equation'!$B$11-H112*'S Curve Equation'!$B$12)*'S Curve Equation'!$B$10))+'S Curve Equation'!$B$13)*'S Curve Equation'!$B$14</f>
        <v>6.5710157989228399E-2</v>
      </c>
      <c r="I157">
        <f>(1/(1+EXP(('S Curve Equation'!$B$11-I112*'S Curve Equation'!$B$12)*'S Curve Equation'!$B$10))+'S Curve Equation'!$B$13)*'S Curve Equation'!$B$14</f>
        <v>6.731030455578782E-2</v>
      </c>
      <c r="J157">
        <f>(1/(1+EXP(('S Curve Equation'!$B$11-J112*'S Curve Equation'!$B$12)*'S Curve Equation'!$B$10))+'S Curve Equation'!$B$13)*'S Curve Equation'!$B$14</f>
        <v>6.8893842691159404E-2</v>
      </c>
      <c r="K157">
        <f>(1/(1+EXP(('S Curve Equation'!$B$11-K112*'S Curve Equation'!$B$12)*'S Curve Equation'!$B$10))+'S Curve Equation'!$B$13)*'S Curve Equation'!$B$14</f>
        <v>7.0477090651087398E-2</v>
      </c>
      <c r="L157">
        <f>(1/(1+EXP(('S Curve Equation'!$B$11-L112*'S Curve Equation'!$B$12)*'S Curve Equation'!$B$10))+'S Curve Equation'!$B$13)*'S Curve Equation'!$B$14</f>
        <v>7.2374406928688781E-2</v>
      </c>
      <c r="M157">
        <f>(1/(1+EXP(('S Curve Equation'!$B$11-M112*'S Curve Equation'!$B$12)*'S Curve Equation'!$B$10))+'S Curve Equation'!$B$13)*'S Curve Equation'!$B$14</f>
        <v>7.4120473172830312E-2</v>
      </c>
      <c r="N157">
        <f>(1/(1+EXP(('S Curve Equation'!$B$11-N112*'S Curve Equation'!$B$12)*'S Curve Equation'!$B$10))+'S Curve Equation'!$B$13)*'S Curve Equation'!$B$14</f>
        <v>7.5883167002512603E-2</v>
      </c>
      <c r="O157">
        <f>(1/(1+EXP(('S Curve Equation'!$B$11-O112*'S Curve Equation'!$B$12)*'S Curve Equation'!$B$10))+'S Curve Equation'!$B$13)*'S Curve Equation'!$B$14</f>
        <v>7.7662281592812743E-2</v>
      </c>
      <c r="P157">
        <f>(1/(1+EXP(('S Curve Equation'!$B$11-P112*'S Curve Equation'!$B$12)*'S Curve Equation'!$B$10))+'S Curve Equation'!$B$13)*'S Curve Equation'!$B$14</f>
        <v>7.9457606149487506E-2</v>
      </c>
      <c r="Q157">
        <f>(1/(1+EXP(('S Curve Equation'!$B$11-Q112*'S Curve Equation'!$B$12)*'S Curve Equation'!$B$10))+'S Curve Equation'!$B$13)*'S Curve Equation'!$B$14</f>
        <v>8.1268926063196287E-2</v>
      </c>
      <c r="R157">
        <f>(1/(1+EXP(('S Curve Equation'!$B$11-R112*'S Curve Equation'!$B$12)*'S Curve Equation'!$B$10))+'S Curve Equation'!$B$13)*'S Curve Equation'!$B$14</f>
        <v>8.3096023064031632E-2</v>
      </c>
      <c r="S157">
        <f>(1/(1+EXP(('S Curve Equation'!$B$11-S112*'S Curve Equation'!$B$12)*'S Curve Equation'!$B$10))+'S Curve Equation'!$B$13)*'S Curve Equation'!$B$14</f>
        <v>8.4938675376204101E-2</v>
      </c>
      <c r="T157">
        <f>(1/(1+EXP(('S Curve Equation'!$B$11-T112*'S Curve Equation'!$B$12)*'S Curve Equation'!$B$10))+'S Curve Equation'!$B$13)*'S Curve Equation'!$B$14</f>
        <v>8.6796657872720909E-2</v>
      </c>
      <c r="U157">
        <f>(1/(1+EXP(('S Curve Equation'!$B$11-U112*'S Curve Equation'!$B$12)*'S Curve Equation'!$B$10))+'S Curve Equation'!$B$13)*'S Curve Equation'!$B$14</f>
        <v>8.8669742229915499E-2</v>
      </c>
      <c r="V157">
        <f>(1/(1+EXP(('S Curve Equation'!$B$11-V112*'S Curve Equation'!$B$12)*'S Curve Equation'!$B$10))+'S Curve Equation'!$B$13)*'S Curve Equation'!$B$14</f>
        <v>9.0557697081680474E-2</v>
      </c>
      <c r="W157">
        <f>(1/(1+EXP(('S Curve Equation'!$B$11-W112*'S Curve Equation'!$B$12)*'S Curve Equation'!$B$10))+'S Curve Equation'!$B$13)*'S Curve Equation'!$B$14</f>
        <v>9.2460288173258395E-2</v>
      </c>
      <c r="X157">
        <f>(1/(1+EXP(('S Curve Equation'!$B$11-X112*'S Curve Equation'!$B$12)*'S Curve Equation'!$B$10))+'S Curve Equation'!$B$13)*'S Curve Equation'!$B$14</f>
        <v>9.4377278514456889E-2</v>
      </c>
      <c r="Y157">
        <f>(1/(1+EXP(('S Curve Equation'!$B$11-Y112*'S Curve Equation'!$B$12)*'S Curve Equation'!$B$10))+'S Curve Equation'!$B$13)*'S Curve Equation'!$B$14</f>
        <v>9.6308428532150853E-2</v>
      </c>
      <c r="Z157">
        <f>(1/(1+EXP(('S Curve Equation'!$B$11-Z112*'S Curve Equation'!$B$12)*'S Curve Equation'!$B$10))+'S Curve Equation'!$B$13)*'S Curve Equation'!$B$14</f>
        <v>9.8253496221942779E-2</v>
      </c>
      <c r="AA157">
        <f>(1/(1+EXP(('S Curve Equation'!$B$11-AA112*'S Curve Equation'!$B$12)*'S Curve Equation'!$B$10))+'S Curve Equation'!$B$13)*'S Curve Equation'!$B$14</f>
        <v>0.10021223729885641</v>
      </c>
      <c r="AB157">
        <f>(1/(1+EXP(('S Curve Equation'!$B$11-AB112*'S Curve Equation'!$B$12)*'S Curve Equation'!$B$10))+'S Curve Equation'!$B$13)*'S Curve Equation'!$B$14</f>
        <v>0.10218440534693911</v>
      </c>
      <c r="AC157">
        <f>(1/(1+EXP(('S Curve Equation'!$B$11-AC112*'S Curve Equation'!$B$12)*'S Curve Equation'!$B$10))+'S Curve Equation'!$B$13)*'S Curve Equation'!$B$14</f>
        <v>0.104169751967661</v>
      </c>
      <c r="AD157">
        <f>(1/(1+EXP(('S Curve Equation'!$B$11-AD112*'S Curve Equation'!$B$12)*'S Curve Equation'!$B$10))+'S Curve Equation'!$B$13)*'S Curve Equation'!$B$14</f>
        <v>0.10616802692699268</v>
      </c>
      <c r="AE157">
        <f>(1/(1+EXP(('S Curve Equation'!$B$11-AE112*'S Curve Equation'!$B$12)*'S Curve Equation'!$B$10))+'S Curve Equation'!$B$13)*'S Curve Equation'!$B$14</f>
        <v>0.10817897830105594</v>
      </c>
      <c r="AF157">
        <f>(1/(1+EXP(('S Curve Equation'!$B$11-AF112*'S Curve Equation'!$B$12)*'S Curve Equation'!$B$10))+'S Curve Equation'!$B$13)*'S Curve Equation'!$B$14</f>
        <v>0.11020235262024476</v>
      </c>
    </row>
    <row r="158" spans="1:32" x14ac:dyDescent="0.25">
      <c r="A158" t="s">
        <v>58</v>
      </c>
      <c r="B158">
        <f>(1/(1+EXP(('S Curve Equation'!$B$11-B113*'S Curve Equation'!$B$12)*'S Curve Equation'!$B$10))+'S Curve Equation'!$B$13)*'S Curve Equation'!$B$14</f>
        <v>6.6130473637176043E-2</v>
      </c>
      <c r="C158">
        <f>(1/(1+EXP(('S Curve Equation'!$B$11-C113*'S Curve Equation'!$B$12)*'S Curve Equation'!$B$10))+'S Curve Equation'!$B$13)*'S Curve Equation'!$B$14</f>
        <v>6.7931694660179259E-2</v>
      </c>
      <c r="D158">
        <f>(1/(1+EXP(('S Curve Equation'!$B$11-D113*'S Curve Equation'!$B$12)*'S Curve Equation'!$B$10))+'S Curve Equation'!$B$13)*'S Curve Equation'!$B$14</f>
        <v>6.964392071847493E-2</v>
      </c>
      <c r="E158">
        <f>(1/(1+EXP(('S Curve Equation'!$B$11-E113*'S Curve Equation'!$B$12)*'S Curve Equation'!$B$10))+'S Curve Equation'!$B$13)*'S Curve Equation'!$B$14</f>
        <v>7.1443542127242299E-2</v>
      </c>
      <c r="F158">
        <f>(1/(1+EXP(('S Curve Equation'!$B$11-F113*'S Curve Equation'!$B$12)*'S Curve Equation'!$B$10))+'S Curve Equation'!$B$13)*'S Curve Equation'!$B$14</f>
        <v>7.3244486173100157E-2</v>
      </c>
      <c r="G158">
        <f>(1/(1+EXP(('S Curve Equation'!$B$11-G113*'S Curve Equation'!$B$12)*'S Curve Equation'!$B$10))+'S Curve Equation'!$B$13)*'S Curve Equation'!$B$14</f>
        <v>7.519531144712073E-2</v>
      </c>
      <c r="H158">
        <f>(1/(1+EXP(('S Curve Equation'!$B$11-H113*'S Curve Equation'!$B$12)*'S Curve Equation'!$B$10))+'S Curve Equation'!$B$13)*'S Curve Equation'!$B$14</f>
        <v>7.7104712977330833E-2</v>
      </c>
      <c r="I158">
        <f>(1/(1+EXP(('S Curve Equation'!$B$11-I113*'S Curve Equation'!$B$12)*'S Curve Equation'!$B$10))+'S Curve Equation'!$B$13)*'S Curve Equation'!$B$14</f>
        <v>7.8879986923081055E-2</v>
      </c>
      <c r="J158">
        <f>(1/(1+EXP(('S Curve Equation'!$B$11-J113*'S Curve Equation'!$B$12)*'S Curve Equation'!$B$10))+'S Curve Equation'!$B$13)*'S Curve Equation'!$B$14</f>
        <v>8.06352814964688E-2</v>
      </c>
      <c r="K158">
        <f>(1/(1+EXP(('S Curve Equation'!$B$11-K113*'S Curve Equation'!$B$12)*'S Curve Equation'!$B$10))+'S Curve Equation'!$B$13)*'S Curve Equation'!$B$14</f>
        <v>8.2388729220508466E-2</v>
      </c>
      <c r="L158">
        <f>(1/(1+EXP(('S Curve Equation'!$B$11-L113*'S Curve Equation'!$B$12)*'S Curve Equation'!$B$10))+'S Curve Equation'!$B$13)*'S Curve Equation'!$B$14</f>
        <v>8.4488025165929417E-2</v>
      </c>
      <c r="M158">
        <f>(1/(1+EXP(('S Curve Equation'!$B$11-M113*'S Curve Equation'!$B$12)*'S Curve Equation'!$B$10))+'S Curve Equation'!$B$13)*'S Curve Equation'!$B$14</f>
        <v>8.6418085003290041E-2</v>
      </c>
      <c r="N158">
        <f>(1/(1+EXP(('S Curve Equation'!$B$11-N113*'S Curve Equation'!$B$12)*'S Curve Equation'!$B$10))+'S Curve Equation'!$B$13)*'S Curve Equation'!$B$14</f>
        <v>8.8364716635521978E-2</v>
      </c>
      <c r="O158">
        <f>(1/(1+EXP(('S Curve Equation'!$B$11-O113*'S Curve Equation'!$B$12)*'S Curve Equation'!$B$10))+'S Curve Equation'!$B$13)*'S Curve Equation'!$B$14</f>
        <v>9.0327663975833028E-2</v>
      </c>
      <c r="P158">
        <f>(1/(1+EXP(('S Curve Equation'!$B$11-P113*'S Curve Equation'!$B$12)*'S Curve Equation'!$B$10))+'S Curve Equation'!$B$13)*'S Curve Equation'!$B$14</f>
        <v>9.2306667386290203E-2</v>
      </c>
      <c r="Q158">
        <f>(1/(1+EXP(('S Curve Equation'!$B$11-Q113*'S Curve Equation'!$B$12)*'S Curve Equation'!$B$10))+'S Curve Equation'!$B$13)*'S Curve Equation'!$B$14</f>
        <v>9.4301463862257837E-2</v>
      </c>
      <c r="R158">
        <f>(1/(1+EXP(('S Curve Equation'!$B$11-R113*'S Curve Equation'!$B$12)*'S Curve Equation'!$B$10))+'S Curve Equation'!$B$13)*'S Curve Equation'!$B$14</f>
        <v>9.6311787216183858E-2</v>
      </c>
      <c r="S158">
        <f>(1/(1+EXP(('S Curve Equation'!$B$11-S113*'S Curve Equation'!$B$12)*'S Curve Equation'!$B$10))+'S Curve Equation'!$B$13)*'S Curve Equation'!$B$14</f>
        <v>9.8337368260565217E-2</v>
      </c>
      <c r="T158">
        <f>(1/(1+EXP(('S Curve Equation'!$B$11-T113*'S Curve Equation'!$B$12)*'S Curve Equation'!$B$10))+'S Curve Equation'!$B$13)*'S Curve Equation'!$B$14</f>
        <v>0.10037793498991587</v>
      </c>
      <c r="U158">
        <f>(1/(1+EXP(('S Curve Equation'!$B$11-U113*'S Curve Equation'!$B$12)*'S Curve Equation'!$B$10))+'S Curve Equation'!$B$13)*'S Curve Equation'!$B$14</f>
        <v>0.10243321276158107</v>
      </c>
      <c r="V158">
        <f>(1/(1+EXP(('S Curve Equation'!$B$11-V113*'S Curve Equation'!$B$12)*'S Curve Equation'!$B$10))+'S Curve Equation'!$B$13)*'S Curve Equation'!$B$14</f>
        <v>0.1045029244752383</v>
      </c>
      <c r="W158">
        <f>(1/(1+EXP(('S Curve Equation'!$B$11-W113*'S Curve Equation'!$B$12)*'S Curve Equation'!$B$10))+'S Curve Equation'!$B$13)*'S Curve Equation'!$B$14</f>
        <v>0.10658679075092954</v>
      </c>
      <c r="X158">
        <f>(1/(1+EXP(('S Curve Equation'!$B$11-X113*'S Curve Equation'!$B$12)*'S Curve Equation'!$B$10))+'S Curve Equation'!$B$13)*'S Curve Equation'!$B$14</f>
        <v>0.10868453010548365</v>
      </c>
      <c r="Y158">
        <f>(1/(1+EXP(('S Curve Equation'!$B$11-Y113*'S Curve Equation'!$B$12)*'S Curve Equation'!$B$10))+'S Curve Equation'!$B$13)*'S Curve Equation'!$B$14</f>
        <v>0.11079585912718509</v>
      </c>
      <c r="Z158">
        <f>(1/(1+EXP(('S Curve Equation'!$B$11-Z113*'S Curve Equation'!$B$12)*'S Curve Equation'!$B$10))+'S Curve Equation'!$B$13)*'S Curve Equation'!$B$14</f>
        <v>0.11292049264855604</v>
      </c>
      <c r="AA158">
        <f>(1/(1+EXP(('S Curve Equation'!$B$11-AA113*'S Curve Equation'!$B$12)*'S Curve Equation'!$B$10))+'S Curve Equation'!$B$13)*'S Curve Equation'!$B$14</f>
        <v>0.11505814391712321</v>
      </c>
      <c r="AB158">
        <f>(1/(1+EXP(('S Curve Equation'!$B$11-AB113*'S Curve Equation'!$B$12)*'S Curve Equation'!$B$10))+'S Curve Equation'!$B$13)*'S Curve Equation'!$B$14</f>
        <v>0.11720852476404574</v>
      </c>
      <c r="AC158">
        <f>(1/(1+EXP(('S Curve Equation'!$B$11-AC113*'S Curve Equation'!$B$12)*'S Curve Equation'!$B$10))+'S Curve Equation'!$B$13)*'S Curve Equation'!$B$14</f>
        <v>0.11937134577049115</v>
      </c>
      <c r="AD158">
        <f>(1/(1+EXP(('S Curve Equation'!$B$11-AD113*'S Curve Equation'!$B$12)*'S Curve Equation'!$B$10))+'S Curve Equation'!$B$13)*'S Curve Equation'!$B$14</f>
        <v>0.1215463164316436</v>
      </c>
      <c r="AE158">
        <f>(1/(1+EXP(('S Curve Equation'!$B$11-AE113*'S Curve Equation'!$B$12)*'S Curve Equation'!$B$10))+'S Curve Equation'!$B$13)*'S Curve Equation'!$B$14</f>
        <v>0.12373314531824456</v>
      </c>
      <c r="AF158">
        <f>(1/(1+EXP(('S Curve Equation'!$B$11-AF113*'S Curve Equation'!$B$12)*'S Curve Equation'!$B$10))+'S Curve Equation'!$B$13)*'S Curve Equation'!$B$14</f>
        <v>0.12593154023556474</v>
      </c>
    </row>
    <row r="159" spans="1:32" x14ac:dyDescent="0.25">
      <c r="A159" t="s">
        <v>60</v>
      </c>
      <c r="B159">
        <f>(1/(1+EXP(('S Curve Equation'!$B$11-B114*'S Curve Equation'!$B$12)*'S Curve Equation'!$B$10))+'S Curve Equation'!$B$13)*'S Curve Equation'!$B$14</f>
        <v>2.9225908372827805E-2</v>
      </c>
      <c r="C159">
        <f>(1/(1+EXP(('S Curve Equation'!$B$11-C114*'S Curve Equation'!$B$12)*'S Curve Equation'!$B$10))+'S Curve Equation'!$B$13)*'S Curve Equation'!$B$14</f>
        <v>3.030283564360434E-2</v>
      </c>
      <c r="D159">
        <f>(1/(1+EXP(('S Curve Equation'!$B$11-D114*'S Curve Equation'!$B$12)*'S Curve Equation'!$B$10))+'S Curve Equation'!$B$13)*'S Curve Equation'!$B$14</f>
        <v>3.1330593116603446E-2</v>
      </c>
      <c r="E159">
        <f>(1/(1+EXP(('S Curve Equation'!$B$11-E114*'S Curve Equation'!$B$12)*'S Curve Equation'!$B$10))+'S Curve Equation'!$B$13)*'S Curve Equation'!$B$14</f>
        <v>3.24150142019239E-2</v>
      </c>
      <c r="F159">
        <f>(1/(1+EXP(('S Curve Equation'!$B$11-F114*'S Curve Equation'!$B$12)*'S Curve Equation'!$B$10))+'S Curve Equation'!$B$13)*'S Curve Equation'!$B$14</f>
        <v>3.3504508785155949E-2</v>
      </c>
      <c r="G159">
        <f>(1/(1+EXP(('S Curve Equation'!$B$11-G114*'S Curve Equation'!$B$12)*'S Curve Equation'!$B$10))+'S Curve Equation'!$B$13)*'S Curve Equation'!$B$14</f>
        <v>3.4689459532480087E-2</v>
      </c>
      <c r="H159">
        <f>(1/(1+EXP(('S Curve Equation'!$B$11-H114*'S Curve Equation'!$B$12)*'S Curve Equation'!$B$10))+'S Curve Equation'!$B$13)*'S Curve Equation'!$B$14</f>
        <v>3.5854025533685156E-2</v>
      </c>
      <c r="I159">
        <f>(1/(1+EXP(('S Curve Equation'!$B$11-I114*'S Curve Equation'!$B$12)*'S Curve Equation'!$B$10))+'S Curve Equation'!$B$13)*'S Curve Equation'!$B$14</f>
        <v>3.6940989308111946E-2</v>
      </c>
      <c r="J159">
        <f>(1/(1+EXP(('S Curve Equation'!$B$11-J114*'S Curve Equation'!$B$12)*'S Curve Equation'!$B$10))+'S Curve Equation'!$B$13)*'S Curve Equation'!$B$14</f>
        <v>3.8019671882971333E-2</v>
      </c>
      <c r="K159">
        <f>(1/(1+EXP(('S Curve Equation'!$B$11-K114*'S Curve Equation'!$B$12)*'S Curve Equation'!$B$10))+'S Curve Equation'!$B$13)*'S Curve Equation'!$B$14</f>
        <v>3.9101114215334964E-2</v>
      </c>
      <c r="L159">
        <f>(1/(1+EXP(('S Curve Equation'!$B$11-L114*'S Curve Equation'!$B$12)*'S Curve Equation'!$B$10))+'S Curve Equation'!$B$13)*'S Curve Equation'!$B$14</f>
        <v>4.0400941070376409E-2</v>
      </c>
      <c r="M159">
        <f>(1/(1+EXP(('S Curve Equation'!$B$11-M114*'S Curve Equation'!$B$12)*'S Curve Equation'!$B$10))+'S Curve Equation'!$B$13)*'S Curve Equation'!$B$14</f>
        <v>4.1600831801459917E-2</v>
      </c>
      <c r="N159">
        <f>(1/(1+EXP(('S Curve Equation'!$B$11-N114*'S Curve Equation'!$B$12)*'S Curve Equation'!$B$10))+'S Curve Equation'!$B$13)*'S Curve Equation'!$B$14</f>
        <v>4.2815696800214097E-2</v>
      </c>
      <c r="O159">
        <f>(1/(1+EXP(('S Curve Equation'!$B$11-O114*'S Curve Equation'!$B$12)*'S Curve Equation'!$B$10))+'S Curve Equation'!$B$13)*'S Curve Equation'!$B$14</f>
        <v>4.404546209415354E-2</v>
      </c>
      <c r="P159">
        <f>(1/(1+EXP(('S Curve Equation'!$B$11-P114*'S Curve Equation'!$B$12)*'S Curve Equation'!$B$10))+'S Curve Equation'!$B$13)*'S Curve Equation'!$B$14</f>
        <v>4.5290049748777941E-2</v>
      </c>
      <c r="Q159">
        <f>(1/(1+EXP(('S Curve Equation'!$B$11-Q114*'S Curve Equation'!$B$12)*'S Curve Equation'!$B$10))+'S Curve Equation'!$B$13)*'S Curve Equation'!$B$14</f>
        <v>4.6549377934381936E-2</v>
      </c>
      <c r="R159">
        <f>(1/(1+EXP(('S Curve Equation'!$B$11-R114*'S Curve Equation'!$B$12)*'S Curve Equation'!$B$10))+'S Curve Equation'!$B$13)*'S Curve Equation'!$B$14</f>
        <v>4.7823360994489431E-2</v>
      </c>
      <c r="S159">
        <f>(1/(1+EXP(('S Curve Equation'!$B$11-S114*'S Curve Equation'!$B$12)*'S Curve Equation'!$B$10))+'S Curve Equation'!$B$13)*'S Curve Equation'!$B$14</f>
        <v>4.91119095158336E-2</v>
      </c>
      <c r="T159">
        <f>(1/(1+EXP(('S Curve Equation'!$B$11-T114*'S Curve Equation'!$B$12)*'S Curve Equation'!$B$10))+'S Curve Equation'!$B$13)*'S Curve Equation'!$B$14</f>
        <v>5.0414930399794181E-2</v>
      </c>
      <c r="U159">
        <f>(1/(1+EXP(('S Curve Equation'!$B$11-U114*'S Curve Equation'!$B$12)*'S Curve Equation'!$B$10))+'S Curve Equation'!$B$13)*'S Curve Equation'!$B$14</f>
        <v>5.1732326935213818E-2</v>
      </c>
      <c r="V159">
        <f>(1/(1+EXP(('S Curve Equation'!$B$11-V114*'S Curve Equation'!$B$12)*'S Curve Equation'!$B$10))+'S Curve Equation'!$B$13)*'S Curve Equation'!$B$14</f>
        <v>5.3063998872510051E-2</v>
      </c>
      <c r="W159">
        <f>(1/(1+EXP(('S Curve Equation'!$B$11-W114*'S Curve Equation'!$B$12)*'S Curve Equation'!$B$10))+'S Curve Equation'!$B$13)*'S Curve Equation'!$B$14</f>
        <v>5.440984249899887E-2</v>
      </c>
      <c r="X159">
        <f>(1/(1+EXP(('S Curve Equation'!$B$11-X114*'S Curve Equation'!$B$12)*'S Curve Equation'!$B$10))+'S Curve Equation'!$B$13)*'S Curve Equation'!$B$14</f>
        <v>5.5769750715350959E-2</v>
      </c>
      <c r="Y159">
        <f>(1/(1+EXP(('S Curve Equation'!$B$11-Y114*'S Curve Equation'!$B$12)*'S Curve Equation'!$B$10))+'S Curve Equation'!$B$13)*'S Curve Equation'!$B$14</f>
        <v>5.7143613113097333E-2</v>
      </c>
      <c r="Z159">
        <f>(1/(1+EXP(('S Curve Equation'!$B$11-Z114*'S Curve Equation'!$B$12)*'S Curve Equation'!$B$10))+'S Curve Equation'!$B$13)*'S Curve Equation'!$B$14</f>
        <v>5.8531316053105652E-2</v>
      </c>
      <c r="AA159">
        <f>(1/(1+EXP(('S Curve Equation'!$B$11-AA114*'S Curve Equation'!$B$12)*'S Curve Equation'!$B$10))+'S Curve Equation'!$B$13)*'S Curve Equation'!$B$14</f>
        <v>5.9932742744945991E-2</v>
      </c>
      <c r="AB159">
        <f>(1/(1+EXP(('S Curve Equation'!$B$11-AB114*'S Curve Equation'!$B$12)*'S Curve Equation'!$B$10))+'S Curve Equation'!$B$13)*'S Curve Equation'!$B$14</f>
        <v>6.134777332706725E-2</v>
      </c>
      <c r="AC159">
        <f>(1/(1+EXP(('S Curve Equation'!$B$11-AC114*'S Curve Equation'!$B$12)*'S Curve Equation'!$B$10))+'S Curve Equation'!$B$13)*'S Curve Equation'!$B$14</f>
        <v>6.2776284947707331E-2</v>
      </c>
      <c r="AD159">
        <f>(1/(1+EXP(('S Curve Equation'!$B$11-AD114*'S Curve Equation'!$B$12)*'S Curve Equation'!$B$10))+'S Curve Equation'!$B$13)*'S Curve Equation'!$B$14</f>
        <v>6.4218151846457738E-2</v>
      </c>
      <c r="AE159">
        <f>(1/(1+EXP(('S Curve Equation'!$B$11-AE114*'S Curve Equation'!$B$12)*'S Curve Equation'!$B$10))+'S Curve Equation'!$B$13)*'S Curve Equation'!$B$14</f>
        <v>6.5673245436407499E-2</v>
      </c>
      <c r="AF159">
        <f>(1/(1+EXP(('S Curve Equation'!$B$11-AF114*'S Curve Equation'!$B$12)*'S Curve Equation'!$B$10))+'S Curve Equation'!$B$13)*'S Curve Equation'!$B$14</f>
        <v>6.7141434386790586E-2</v>
      </c>
    </row>
    <row r="160" spans="1:32" x14ac:dyDescent="0.25">
      <c r="A160" t="s">
        <v>62</v>
      </c>
      <c r="B160">
        <f>(1/(1+EXP(('S Curve Equation'!$B$11-B115*'S Curve Equation'!$B$12)*'S Curve Equation'!$B$10))+'S Curve Equation'!$B$13)*'S Curve Equation'!$B$14</f>
        <v>4.4315992292870893E-2</v>
      </c>
      <c r="C160">
        <f>(1/(1+EXP(('S Curve Equation'!$B$11-C115*'S Curve Equation'!$B$12)*'S Curve Equation'!$B$10))+'S Curve Equation'!$B$13)*'S Curve Equation'!$B$14</f>
        <v>4.5707604293920692E-2</v>
      </c>
      <c r="D160">
        <f>(1/(1+EXP(('S Curve Equation'!$B$11-D115*'S Curve Equation'!$B$12)*'S Curve Equation'!$B$10))+'S Curve Equation'!$B$13)*'S Curve Equation'!$B$14</f>
        <v>4.7033275825873848E-2</v>
      </c>
      <c r="E160">
        <f>(1/(1+EXP(('S Curve Equation'!$B$11-E115*'S Curve Equation'!$B$12)*'S Curve Equation'!$B$10))+'S Curve Equation'!$B$13)*'S Curve Equation'!$B$14</f>
        <v>4.8429539207059814E-2</v>
      </c>
      <c r="F160">
        <f>(1/(1+EXP(('S Curve Equation'!$B$11-F115*'S Curve Equation'!$B$12)*'S Curve Equation'!$B$10))+'S Curve Equation'!$B$13)*'S Curve Equation'!$B$14</f>
        <v>4.9829800553152989E-2</v>
      </c>
      <c r="G160">
        <f>(1/(1+EXP(('S Curve Equation'!$B$11-G115*'S Curve Equation'!$B$12)*'S Curve Equation'!$B$10))+'S Curve Equation'!$B$13)*'S Curve Equation'!$B$14</f>
        <v>5.1349915653764559E-2</v>
      </c>
      <c r="H160">
        <f>(1/(1+EXP(('S Curve Equation'!$B$11-H115*'S Curve Equation'!$B$12)*'S Curve Equation'!$B$10))+'S Curve Equation'!$B$13)*'S Curve Equation'!$B$14</f>
        <v>5.2841060048133139E-2</v>
      </c>
      <c r="I160">
        <f>(1/(1+EXP(('S Curve Equation'!$B$11-I115*'S Curve Equation'!$B$12)*'S Curve Equation'!$B$10))+'S Curve Equation'!$B$13)*'S Curve Equation'!$B$14</f>
        <v>5.423036330168237E-2</v>
      </c>
      <c r="J160">
        <f>(1/(1+EXP(('S Curve Equation'!$B$11-J115*'S Curve Equation'!$B$12)*'S Curve Equation'!$B$10))+'S Curve Equation'!$B$13)*'S Curve Equation'!$B$14</f>
        <v>5.560675775993363E-2</v>
      </c>
      <c r="K160">
        <f>(1/(1+EXP(('S Curve Equation'!$B$11-K115*'S Curve Equation'!$B$12)*'S Curve Equation'!$B$10))+'S Curve Equation'!$B$13)*'S Curve Equation'!$B$14</f>
        <v>5.6984386983277235E-2</v>
      </c>
      <c r="L160">
        <f>(1/(1+EXP(('S Curve Equation'!$B$11-L115*'S Curve Equation'!$B$12)*'S Curve Equation'!$B$10))+'S Curve Equation'!$B$13)*'S Curve Equation'!$B$14</f>
        <v>5.8637233069462676E-2</v>
      </c>
      <c r="M160">
        <f>(1/(1+EXP(('S Curve Equation'!$B$11-M115*'S Curve Equation'!$B$12)*'S Curve Equation'!$B$10))+'S Curve Equation'!$B$13)*'S Curve Equation'!$B$14</f>
        <v>6.0160163278606987E-2</v>
      </c>
      <c r="N160">
        <f>(1/(1+EXP(('S Curve Equation'!$B$11-N115*'S Curve Equation'!$B$12)*'S Curve Equation'!$B$10))+'S Curve Equation'!$B$13)*'S Curve Equation'!$B$14</f>
        <v>6.1699370576496736E-2</v>
      </c>
      <c r="O160">
        <f>(1/(1+EXP(('S Curve Equation'!$B$11-O115*'S Curve Equation'!$B$12)*'S Curve Equation'!$B$10))+'S Curve Equation'!$B$13)*'S Curve Equation'!$B$14</f>
        <v>6.3254705486468984E-2</v>
      </c>
      <c r="P160">
        <f>(1/(1+EXP(('S Curve Equation'!$B$11-P115*'S Curve Equation'!$B$12)*'S Curve Equation'!$B$10))+'S Curve Equation'!$B$13)*'S Curve Equation'!$B$14</f>
        <v>6.4826014353632944E-2</v>
      </c>
      <c r="Q160">
        <f>(1/(1+EXP(('S Curve Equation'!$B$11-Q115*'S Curve Equation'!$B$12)*'S Curve Equation'!$B$10))+'S Curve Equation'!$B$13)*'S Curve Equation'!$B$14</f>
        <v>6.6413139461979992E-2</v>
      </c>
      <c r="R160">
        <f>(1/(1+EXP(('S Curve Equation'!$B$11-R115*'S Curve Equation'!$B$12)*'S Curve Equation'!$B$10))+'S Curve Equation'!$B$13)*'S Curve Equation'!$B$14</f>
        <v>6.8015919152598608E-2</v>
      </c>
      <c r="S160">
        <f>(1/(1+EXP(('S Curve Equation'!$B$11-S115*'S Curve Equation'!$B$12)*'S Curve Equation'!$B$10))+'S Curve Equation'!$B$13)*'S Curve Equation'!$B$14</f>
        <v>6.9634187942868242E-2</v>
      </c>
      <c r="T160">
        <f>(1/(1+EXP(('S Curve Equation'!$B$11-T115*'S Curve Equation'!$B$12)*'S Curve Equation'!$B$10))+'S Curve Equation'!$B$13)*'S Curve Equation'!$B$14</f>
        <v>7.1267776646500594E-2</v>
      </c>
      <c r="U160">
        <f>(1/(1+EXP(('S Curve Equation'!$B$11-U115*'S Curve Equation'!$B$12)*'S Curve Equation'!$B$10))+'S Curve Equation'!$B$13)*'S Curve Equation'!$B$14</f>
        <v>7.2916512494307681E-2</v>
      </c>
      <c r="V160">
        <f>(1/(1+EXP(('S Curve Equation'!$B$11-V115*'S Curve Equation'!$B$12)*'S Curve Equation'!$B$10))+'S Curve Equation'!$B$13)*'S Curve Equation'!$B$14</f>
        <v>7.4580219255574051E-2</v>
      </c>
      <c r="W160">
        <f>(1/(1+EXP(('S Curve Equation'!$B$11-W115*'S Curve Equation'!$B$12)*'S Curve Equation'!$B$10))+'S Curve Equation'!$B$13)*'S Curve Equation'!$B$14</f>
        <v>7.6258717359908121E-2</v>
      </c>
      <c r="X160">
        <f>(1/(1+EXP(('S Curve Equation'!$B$11-X115*'S Curve Equation'!$B$12)*'S Curve Equation'!$B$10))+'S Curve Equation'!$B$13)*'S Curve Equation'!$B$14</f>
        <v>7.7951824019458271E-2</v>
      </c>
      <c r="Y160">
        <f>(1/(1+EXP(('S Curve Equation'!$B$11-Y115*'S Curve Equation'!$B$12)*'S Curve Equation'!$B$10))+'S Curve Equation'!$B$13)*'S Curve Equation'!$B$14</f>
        <v>7.9659353351374668E-2</v>
      </c>
      <c r="Z160">
        <f>(1/(1+EXP(('S Curve Equation'!$B$11-Z115*'S Curve Equation'!$B$12)*'S Curve Equation'!$B$10))+'S Curve Equation'!$B$13)*'S Curve Equation'!$B$14</f>
        <v>8.1381116500403403E-2</v>
      </c>
      <c r="AA160">
        <f>(1/(1+EXP(('S Curve Equation'!$B$11-AA115*'S Curve Equation'!$B$12)*'S Curve Equation'!$B$10))+'S Curve Equation'!$B$13)*'S Curve Equation'!$B$14</f>
        <v>8.3116921761501886E-2</v>
      </c>
      <c r="AB160">
        <f>(1/(1+EXP(('S Curve Equation'!$B$11-AB115*'S Curve Equation'!$B$12)*'S Curve Equation'!$B$10))+'S Curve Equation'!$B$13)*'S Curve Equation'!$B$14</f>
        <v>8.4866574702363709E-2</v>
      </c>
      <c r="AC160">
        <f>(1/(1+EXP(('S Curve Equation'!$B$11-AC115*'S Curve Equation'!$B$12)*'S Curve Equation'!$B$10))+'S Curve Equation'!$B$13)*'S Curve Equation'!$B$14</f>
        <v>8.6629878285751249E-2</v>
      </c>
      <c r="AD160">
        <f>(1/(1+EXP(('S Curve Equation'!$B$11-AD115*'S Curve Equation'!$B$12)*'S Curve Equation'!$B$10))+'S Curve Equation'!$B$13)*'S Curve Equation'!$B$14</f>
        <v>8.8406632991526443E-2</v>
      </c>
      <c r="AE160">
        <f>(1/(1+EXP(('S Curve Equation'!$B$11-AE115*'S Curve Equation'!$B$12)*'S Curve Equation'!$B$10))+'S Curve Equation'!$B$13)*'S Curve Equation'!$B$14</f>
        <v>9.019663693828249E-2</v>
      </c>
      <c r="AF160">
        <f>(1/(1+EXP(('S Curve Equation'!$B$11-AF115*'S Curve Equation'!$B$12)*'S Curve Equation'!$B$10))+'S Curve Equation'!$B$13)*'S Curve Equation'!$B$14</f>
        <v>9.1999686004476847E-2</v>
      </c>
    </row>
    <row r="161" spans="1:32" x14ac:dyDescent="0.25">
      <c r="A161" t="s">
        <v>64</v>
      </c>
      <c r="B161">
        <f>(1/(1+EXP(('S Curve Equation'!$B$11-B116*'S Curve Equation'!$B$12)*'S Curve Equation'!$B$10))+'S Curve Equation'!$B$13)*'S Curve Equation'!$B$14</f>
        <v>6.2417871222076225E-2</v>
      </c>
      <c r="C161">
        <f>(1/(1+EXP(('S Curve Equation'!$B$11-C116*'S Curve Equation'!$B$12)*'S Curve Equation'!$B$10))+'S Curve Equation'!$B$13)*'S Curve Equation'!$B$14</f>
        <v>6.4152742865480727E-2</v>
      </c>
      <c r="D161">
        <f>(1/(1+EXP(('S Curve Equation'!$B$11-D116*'S Curve Equation'!$B$12)*'S Curve Equation'!$B$10))+'S Curve Equation'!$B$13)*'S Curve Equation'!$B$14</f>
        <v>6.5802447613109855E-2</v>
      </c>
      <c r="E161">
        <f>(1/(1+EXP(('S Curve Equation'!$B$11-E116*'S Curve Equation'!$B$12)*'S Curve Equation'!$B$10))+'S Curve Equation'!$B$13)*'S Curve Equation'!$B$14</f>
        <v>6.753692691649886E-2</v>
      </c>
      <c r="F161">
        <f>(1/(1+EXP(('S Curve Equation'!$B$11-F116*'S Curve Equation'!$B$12)*'S Curve Equation'!$B$10))+'S Curve Equation'!$B$13)*'S Curve Equation'!$B$14</f>
        <v>6.9273259083172195E-2</v>
      </c>
      <c r="G161">
        <f>(1/(1+EXP(('S Curve Equation'!$B$11-G116*'S Curve Equation'!$B$12)*'S Curve Equation'!$B$10))+'S Curve Equation'!$B$13)*'S Curve Equation'!$B$14</f>
        <v>7.1154739648276205E-2</v>
      </c>
      <c r="H161">
        <f>(1/(1+EXP(('S Curve Equation'!$B$11-H116*'S Curve Equation'!$B$12)*'S Curve Equation'!$B$10))+'S Curve Equation'!$B$13)*'S Curve Equation'!$B$14</f>
        <v>7.2996909901069149E-2</v>
      </c>
      <c r="I161">
        <f>(1/(1+EXP(('S Curve Equation'!$B$11-I116*'S Curve Equation'!$B$12)*'S Curve Equation'!$B$10))+'S Curve Equation'!$B$13)*'S Curve Equation'!$B$14</f>
        <v>7.4710237343777047E-2</v>
      </c>
      <c r="J161">
        <f>(1/(1+EXP(('S Curve Equation'!$B$11-J116*'S Curve Equation'!$B$12)*'S Curve Equation'!$B$10))+'S Curve Equation'!$B$13)*'S Curve Equation'!$B$14</f>
        <v>7.6404809087125061E-2</v>
      </c>
      <c r="K161">
        <f>(1/(1+EXP(('S Curve Equation'!$B$11-K116*'S Curve Equation'!$B$12)*'S Curve Equation'!$B$10))+'S Curve Equation'!$B$13)*'S Curve Equation'!$B$14</f>
        <v>7.8098115021881867E-2</v>
      </c>
      <c r="L161">
        <f>(1/(1+EXP(('S Curve Equation'!$B$11-L116*'S Curve Equation'!$B$12)*'S Curve Equation'!$B$10))+'S Curve Equation'!$B$13)*'S Curve Equation'!$B$14</f>
        <v>8.0126079255081084E-2</v>
      </c>
      <c r="M161">
        <f>(1/(1+EXP(('S Curve Equation'!$B$11-M116*'S Curve Equation'!$B$12)*'S Curve Equation'!$B$10))+'S Curve Equation'!$B$13)*'S Curve Equation'!$B$14</f>
        <v>8.1991197201856283E-2</v>
      </c>
      <c r="N161">
        <f>(1/(1+EXP(('S Curve Equation'!$B$11-N116*'S Curve Equation'!$B$12)*'S Curve Equation'!$B$10))+'S Curve Equation'!$B$13)*'S Curve Equation'!$B$14</f>
        <v>8.3872942860303973E-2</v>
      </c>
      <c r="O161">
        <f>(1/(1+EXP(('S Curve Equation'!$B$11-O116*'S Curve Equation'!$B$12)*'S Curve Equation'!$B$10))+'S Curve Equation'!$B$13)*'S Curve Equation'!$B$14</f>
        <v>8.5771077675045021E-2</v>
      </c>
      <c r="P161">
        <f>(1/(1+EXP(('S Curve Equation'!$B$11-P116*'S Curve Equation'!$B$12)*'S Curve Equation'!$B$10))+'S Curve Equation'!$B$13)*'S Curve Equation'!$B$14</f>
        <v>8.7685359365397064E-2</v>
      </c>
      <c r="Q161">
        <f>(1/(1+EXP(('S Curve Equation'!$B$11-Q116*'S Curve Equation'!$B$12)*'S Curve Equation'!$B$10))+'S Curve Equation'!$B$13)*'S Curve Equation'!$B$14</f>
        <v>8.9615542099289361E-2</v>
      </c>
      <c r="R161">
        <f>(1/(1+EXP(('S Curve Equation'!$B$11-R116*'S Curve Equation'!$B$12)*'S Curve Equation'!$B$10))+'S Curve Equation'!$B$13)*'S Curve Equation'!$B$14</f>
        <v>9.1561376666896468E-2</v>
      </c>
      <c r="S161">
        <f>(1/(1+EXP(('S Curve Equation'!$B$11-S116*'S Curve Equation'!$B$12)*'S Curve Equation'!$B$10))+'S Curve Equation'!$B$13)*'S Curve Equation'!$B$14</f>
        <v>9.3522610653826416E-2</v>
      </c>
      <c r="T161">
        <f>(1/(1+EXP(('S Curve Equation'!$B$11-T116*'S Curve Equation'!$B$12)*'S Curve Equation'!$B$10))+'S Curve Equation'!$B$13)*'S Curve Equation'!$B$14</f>
        <v>9.5498988613691674E-2</v>
      </c>
      <c r="U161">
        <f>(1/(1+EXP(('S Curve Equation'!$B$11-U116*'S Curve Equation'!$B$12)*'S Curve Equation'!$B$10))+'S Curve Equation'!$B$13)*'S Curve Equation'!$B$14</f>
        <v>9.7490252239910077E-2</v>
      </c>
      <c r="V161">
        <f>(1/(1+EXP(('S Curve Equation'!$B$11-V116*'S Curve Equation'!$B$12)*'S Curve Equation'!$B$10))+'S Curve Equation'!$B$13)*'S Curve Equation'!$B$14</f>
        <v>9.9496140536580097E-2</v>
      </c>
      <c r="W161">
        <f>(1/(1+EXP(('S Curve Equation'!$B$11-W116*'S Curve Equation'!$B$12)*'S Curve Equation'!$B$10))+'S Curve Equation'!$B$13)*'S Curve Equation'!$B$14</f>
        <v>0.10151638998827692</v>
      </c>
      <c r="X161">
        <f>(1/(1+EXP(('S Curve Equation'!$B$11-X116*'S Curve Equation'!$B$12)*'S Curve Equation'!$B$10))+'S Curve Equation'!$B$13)*'S Curve Equation'!$B$14</f>
        <v>0.10355073472862984</v>
      </c>
      <c r="Y161">
        <f>(1/(1+EXP(('S Curve Equation'!$B$11-Y116*'S Curve Equation'!$B$12)*'S Curve Equation'!$B$10))+'S Curve Equation'!$B$13)*'S Curve Equation'!$B$14</f>
        <v>0.10559890670753845</v>
      </c>
      <c r="Z161">
        <f>(1/(1+EXP(('S Curve Equation'!$B$11-Z116*'S Curve Equation'!$B$12)*'S Curve Equation'!$B$10))+'S Curve Equation'!$B$13)*'S Curve Equation'!$B$14</f>
        <v>0.10766063585689602</v>
      </c>
      <c r="AA161">
        <f>(1/(1+EXP(('S Curve Equation'!$B$11-AA116*'S Curve Equation'!$B$12)*'S Curve Equation'!$B$10))+'S Curve Equation'!$B$13)*'S Curve Equation'!$B$14</f>
        <v>0.1097356502546895</v>
      </c>
      <c r="AB161">
        <f>(1/(1+EXP(('S Curve Equation'!$B$11-AB116*'S Curve Equation'!$B$12)*'S Curve Equation'!$B$10))+'S Curve Equation'!$B$13)*'S Curve Equation'!$B$14</f>
        <v>0.11182367628735318</v>
      </c>
      <c r="AC161">
        <f>(1/(1+EXP(('S Curve Equation'!$B$11-AC116*'S Curve Equation'!$B$12)*'S Curve Equation'!$B$10))+'S Curve Equation'!$B$13)*'S Curve Equation'!$B$14</f>
        <v>0.11392443881026065</v>
      </c>
      <c r="AD161">
        <f>(1/(1+EXP(('S Curve Equation'!$B$11-AD116*'S Curve Equation'!$B$12)*'S Curve Equation'!$B$10))+'S Curve Equation'!$B$13)*'S Curve Equation'!$B$14</f>
        <v>0.11603766130623884</v>
      </c>
      <c r="AE161">
        <f>(1/(1+EXP(('S Curve Equation'!$B$11-AE116*'S Curve Equation'!$B$12)*'S Curve Equation'!$B$10))+'S Curve Equation'!$B$13)*'S Curve Equation'!$B$14</f>
        <v>0.11816306604199893</v>
      </c>
      <c r="AF161">
        <f>(1/(1+EXP(('S Curve Equation'!$B$11-AF116*'S Curve Equation'!$B$12)*'S Curve Equation'!$B$10))+'S Curve Equation'!$B$13)*'S Curve Equation'!$B$14</f>
        <v>0.12030037422238331</v>
      </c>
    </row>
    <row r="162" spans="1:32" x14ac:dyDescent="0.25">
      <c r="A162" t="s">
        <v>66</v>
      </c>
      <c r="B162">
        <f>(1/(1+EXP(('S Curve Equation'!$B$11-B117*'S Curve Equation'!$B$12)*'S Curve Equation'!$B$10))+'S Curve Equation'!$B$13)*'S Curve Equation'!$B$14</f>
        <v>3.2388663967611329E-2</v>
      </c>
      <c r="C162">
        <f>(1/(1+EXP(('S Curve Equation'!$B$11-C117*'S Curve Equation'!$B$12)*'S Curve Equation'!$B$10))+'S Curve Equation'!$B$13)*'S Curve Equation'!$B$14</f>
        <v>3.3533976372410498E-2</v>
      </c>
      <c r="D162">
        <f>(1/(1+EXP(('S Curve Equation'!$B$11-D117*'S Curve Equation'!$B$12)*'S Curve Equation'!$B$10))+'S Curve Equation'!$B$13)*'S Curve Equation'!$B$14</f>
        <v>3.4626545347026888E-2</v>
      </c>
      <c r="E162">
        <f>(1/(1+EXP(('S Curve Equation'!$B$11-E117*'S Curve Equation'!$B$12)*'S Curve Equation'!$B$10))+'S Curve Equation'!$B$13)*'S Curve Equation'!$B$14</f>
        <v>3.5778881666139913E-2</v>
      </c>
      <c r="F162">
        <f>(1/(1+EXP(('S Curve Equation'!$B$11-F117*'S Curve Equation'!$B$12)*'S Curve Equation'!$B$10))+'S Curve Equation'!$B$13)*'S Curve Equation'!$B$14</f>
        <v>3.6936131998072337E-2</v>
      </c>
      <c r="G162">
        <f>(1/(1+EXP(('S Curve Equation'!$B$11-G117*'S Curve Equation'!$B$12)*'S Curve Equation'!$B$10))+'S Curve Equation'!$B$13)*'S Curve Equation'!$B$14</f>
        <v>3.8194241313906856E-2</v>
      </c>
      <c r="H162">
        <f>(1/(1+EXP(('S Curve Equation'!$B$11-H117*'S Curve Equation'!$B$12)*'S Curve Equation'!$B$10))+'S Curve Equation'!$B$13)*'S Curve Equation'!$B$14</f>
        <v>3.9430174947517424E-2</v>
      </c>
      <c r="I162">
        <f>(1/(1+EXP(('S Curve Equation'!$B$11-I117*'S Curve Equation'!$B$12)*'S Curve Equation'!$B$10))+'S Curve Equation'!$B$13)*'S Curve Equation'!$B$14</f>
        <v>4.0583282474367391E-2</v>
      </c>
      <c r="J162">
        <f>(1/(1+EXP(('S Curve Equation'!$B$11-J117*'S Curve Equation'!$B$12)*'S Curve Equation'!$B$10))+'S Curve Equation'!$B$13)*'S Curve Equation'!$B$14</f>
        <v>4.172716499881321E-2</v>
      </c>
      <c r="K162">
        <f>(1/(1+EXP(('S Curve Equation'!$B$11-K117*'S Curve Equation'!$B$12)*'S Curve Equation'!$B$10))+'S Curve Equation'!$B$13)*'S Curve Equation'!$B$14</f>
        <v>4.2873540792341659E-2</v>
      </c>
      <c r="L162">
        <f>(1/(1+EXP(('S Curve Equation'!$B$11-L117*'S Curve Equation'!$B$12)*'S Curve Equation'!$B$10))+'S Curve Equation'!$B$13)*'S Curve Equation'!$B$14</f>
        <v>4.4250848429587229E-2</v>
      </c>
      <c r="M162">
        <f>(1/(1+EXP(('S Curve Equation'!$B$11-M117*'S Curve Equation'!$B$12)*'S Curve Equation'!$B$10))+'S Curve Equation'!$B$13)*'S Curve Equation'!$B$14</f>
        <v>4.552172371030308E-2</v>
      </c>
      <c r="N162">
        <f>(1/(1+EXP(('S Curve Equation'!$B$11-N117*'S Curve Equation'!$B$12)*'S Curve Equation'!$B$10))+'S Curve Equation'!$B$13)*'S Curve Equation'!$B$14</f>
        <v>4.6807940052439989E-2</v>
      </c>
      <c r="O162">
        <f>(1/(1+EXP(('S Curve Equation'!$B$11-O117*'S Curve Equation'!$B$12)*'S Curve Equation'!$B$10))+'S Curve Equation'!$B$13)*'S Curve Equation'!$B$14</f>
        <v>4.8109407847861524E-2</v>
      </c>
      <c r="P162">
        <f>(1/(1+EXP(('S Curve Equation'!$B$11-P117*'S Curve Equation'!$B$12)*'S Curve Equation'!$B$10))+'S Curve Equation'!$B$13)*'S Curve Equation'!$B$14</f>
        <v>4.9426033430530876E-2</v>
      </c>
      <c r="Q162">
        <f>(1/(1+EXP(('S Curve Equation'!$B$11-Q117*'S Curve Equation'!$B$12)*'S Curve Equation'!$B$10))+'S Curve Equation'!$B$13)*'S Curve Equation'!$B$14</f>
        <v>5.0757719153774354E-2</v>
      </c>
      <c r="R162">
        <f>(1/(1+EXP(('S Curve Equation'!$B$11-R117*'S Curve Equation'!$B$12)*'S Curve Equation'!$B$10))+'S Curve Equation'!$B$13)*'S Curve Equation'!$B$14</f>
        <v>5.2104363469113207E-2</v>
      </c>
      <c r="S162">
        <f>(1/(1+EXP(('S Curve Equation'!$B$11-S117*'S Curve Equation'!$B$12)*'S Curve Equation'!$B$10))+'S Curve Equation'!$B$13)*'S Curve Equation'!$B$14</f>
        <v>5.3465861006573849E-2</v>
      </c>
      <c r="T162">
        <f>(1/(1+EXP(('S Curve Equation'!$B$11-T117*'S Curve Equation'!$B$12)*'S Curve Equation'!$B$10))+'S Curve Equation'!$B$13)*'S Curve Equation'!$B$14</f>
        <v>5.4842102656379683E-2</v>
      </c>
      <c r="U162">
        <f>(1/(1+EXP(('S Curve Equation'!$B$11-U117*'S Curve Equation'!$B$12)*'S Curve Equation'!$B$10))+'S Curve Equation'!$B$13)*'S Curve Equation'!$B$14</f>
        <v>5.6232975651936322E-2</v>
      </c>
      <c r="V162">
        <f>(1/(1+EXP(('S Curve Equation'!$B$11-V117*'S Curve Equation'!$B$12)*'S Curve Equation'!$B$10))+'S Curve Equation'!$B$13)*'S Curve Equation'!$B$14</f>
        <v>5.7638363654018462E-2</v>
      </c>
      <c r="W162">
        <f>(1/(1+EXP(('S Curve Equation'!$B$11-W117*'S Curve Equation'!$B$12)*'S Curve Equation'!$B$10))+'S Curve Equation'!$B$13)*'S Curve Equation'!$B$14</f>
        <v>5.905814683606473E-2</v>
      </c>
      <c r="X162">
        <f>(1/(1+EXP(('S Curve Equation'!$B$11-X117*'S Curve Equation'!$B$12)*'S Curve Equation'!$B$10))+'S Curve Equation'!$B$13)*'S Curve Equation'!$B$14</f>
        <v>6.0492201970492994E-2</v>
      </c>
      <c r="Y162">
        <f>(1/(1+EXP(('S Curve Equation'!$B$11-Y117*'S Curve Equation'!$B$12)*'S Curve Equation'!$B$10))+'S Curve Equation'!$B$13)*'S Curve Equation'!$B$14</f>
        <v>6.1940402515946374E-2</v>
      </c>
      <c r="Z162">
        <f>(1/(1+EXP(('S Curve Equation'!$B$11-Z117*'S Curve Equation'!$B$12)*'S Curve Equation'!$B$10))+'S Curve Equation'!$B$13)*'S Curve Equation'!$B$14</f>
        <v>6.3402618705380734E-2</v>
      </c>
      <c r="AA162">
        <f>(1/(1+EXP(('S Curve Equation'!$B$11-AA117*'S Curve Equation'!$B$12)*'S Curve Equation'!$B$10))+'S Curve Equation'!$B$13)*'S Curve Equation'!$B$14</f>
        <v>6.4878717634906991E-2</v>
      </c>
      <c r="AB162">
        <f>(1/(1+EXP(('S Curve Equation'!$B$11-AB117*'S Curve Equation'!$B$12)*'S Curve Equation'!$B$10))+'S Curve Equation'!$B$13)*'S Curve Equation'!$B$14</f>
        <v>6.6368563353300727E-2</v>
      </c>
      <c r="AC162">
        <f>(1/(1+EXP(('S Curve Equation'!$B$11-AC117*'S Curve Equation'!$B$12)*'S Curve Equation'!$B$10))+'S Curve Equation'!$B$13)*'S Curve Equation'!$B$14</f>
        <v>6.7872016952096256E-2</v>
      </c>
      <c r="AD162">
        <f>(1/(1+EXP(('S Curve Equation'!$B$11-AD117*'S Curve Equation'!$B$12)*'S Curve Equation'!$B$10))+'S Curve Equation'!$B$13)*'S Curve Equation'!$B$14</f>
        <v>6.9388936656178485E-2</v>
      </c>
      <c r="AE162">
        <f>(1/(1+EXP(('S Curve Equation'!$B$11-AE117*'S Curve Equation'!$B$12)*'S Curve Equation'!$B$10))+'S Curve Equation'!$B$13)*'S Curve Equation'!$B$14</f>
        <v>7.0919177914790812E-2</v>
      </c>
      <c r="AF162">
        <f>(1/(1+EXP(('S Curve Equation'!$B$11-AF117*'S Curve Equation'!$B$12)*'S Curve Equation'!$B$10))+'S Curve Equation'!$B$13)*'S Curve Equation'!$B$14</f>
        <v>7.2462593492878535E-2</v>
      </c>
    </row>
    <row r="163" spans="1:32" x14ac:dyDescent="0.25">
      <c r="A163" t="s">
        <v>68</v>
      </c>
      <c r="B163">
        <f>(1/(1+EXP(('S Curve Equation'!$B$11-B118*'S Curve Equation'!$B$12)*'S Curve Equation'!$B$10))+'S Curve Equation'!$B$13)*'S Curve Equation'!$B$14</f>
        <v>3.0000000000000006E-2</v>
      </c>
      <c r="C163">
        <f>(1/(1+EXP(('S Curve Equation'!$B$11-C118*'S Curve Equation'!$B$12)*'S Curve Equation'!$B$10))+'S Curve Equation'!$B$13)*'S Curve Equation'!$B$14</f>
        <v>3.1093792554876831E-2</v>
      </c>
      <c r="D163">
        <f>(1/(1+EXP(('S Curve Equation'!$B$11-D118*'S Curve Equation'!$B$12)*'S Curve Equation'!$B$10))+'S Curve Equation'!$B$13)*'S Curve Equation'!$B$14</f>
        <v>3.2137537695433878E-2</v>
      </c>
      <c r="E163">
        <f>(1/(1+EXP(('S Curve Equation'!$B$11-E118*'S Curve Equation'!$B$12)*'S Curve Equation'!$B$10))+'S Curve Equation'!$B$13)*'S Curve Equation'!$B$14</f>
        <v>3.3238715942483156E-2</v>
      </c>
      <c r="F163">
        <f>(1/(1+EXP(('S Curve Equation'!$B$11-F118*'S Curve Equation'!$B$12)*'S Curve Equation'!$B$10))+'S Curve Equation'!$B$13)*'S Curve Equation'!$B$14</f>
        <v>3.434493226405954E-2</v>
      </c>
      <c r="G163">
        <f>(1/(1+EXP(('S Curve Equation'!$B$11-G118*'S Curve Equation'!$B$12)*'S Curve Equation'!$B$10))+'S Curve Equation'!$B$13)*'S Curve Equation'!$B$14</f>
        <v>3.5547942522444469E-2</v>
      </c>
      <c r="H163">
        <f>(1/(1+EXP(('S Curve Equation'!$B$11-H118*'S Curve Equation'!$B$12)*'S Curve Equation'!$B$10))+'S Curve Equation'!$B$13)*'S Curve Equation'!$B$14</f>
        <v>3.6730130307759901E-2</v>
      </c>
      <c r="I163">
        <f>(1/(1+EXP(('S Curve Equation'!$B$11-I118*'S Curve Equation'!$B$12)*'S Curve Equation'!$B$10))+'S Curve Equation'!$B$13)*'S Curve Equation'!$B$14</f>
        <v>3.7833429852583048E-2</v>
      </c>
      <c r="J163">
        <f>(1/(1+EXP(('S Curve Equation'!$B$11-J118*'S Curve Equation'!$B$12)*'S Curve Equation'!$B$10))+'S Curve Equation'!$B$13)*'S Curve Equation'!$B$14</f>
        <v>3.892821871213701E-2</v>
      </c>
      <c r="K163">
        <f>(1/(1+EXP(('S Curve Equation'!$B$11-K118*'S Curve Equation'!$B$12)*'S Curve Equation'!$B$10))+'S Curve Equation'!$B$13)*'S Curve Equation'!$B$14</f>
        <v>4.0025705050949476E-2</v>
      </c>
      <c r="L163">
        <f>(1/(1+EXP(('S Curve Equation'!$B$11-L118*'S Curve Equation'!$B$12)*'S Curve Equation'!$B$10))+'S Curve Equation'!$B$13)*'S Curve Equation'!$B$14</f>
        <v>4.1344680780008435E-2</v>
      </c>
      <c r="M163">
        <f>(1/(1+EXP(('S Curve Equation'!$B$11-M118*'S Curve Equation'!$B$12)*'S Curve Equation'!$B$10))+'S Curve Equation'!$B$13)*'S Curve Equation'!$B$14</f>
        <v>4.256211929397858E-2</v>
      </c>
      <c r="N163">
        <f>(1/(1+EXP(('S Curve Equation'!$B$11-N118*'S Curve Equation'!$B$12)*'S Curve Equation'!$B$10))+'S Curve Equation'!$B$13)*'S Curve Equation'!$B$14</f>
        <v>4.3794626991775755E-2</v>
      </c>
      <c r="O163">
        <f>(1/(1+EXP(('S Curve Equation'!$B$11-O118*'S Curve Equation'!$B$12)*'S Curve Equation'!$B$10))+'S Curve Equation'!$B$13)*'S Curve Equation'!$B$14</f>
        <v>4.504212609257284E-2</v>
      </c>
      <c r="P163">
        <f>(1/(1+EXP(('S Curve Equation'!$B$11-P118*'S Curve Equation'!$B$12)*'S Curve Equation'!$B$10))+'S Curve Equation'!$B$13)*'S Curve Equation'!$B$14</f>
        <v>4.6304534827438688E-2</v>
      </c>
      <c r="Q163">
        <f>(1/(1+EXP(('S Curve Equation'!$B$11-Q118*'S Curve Equation'!$B$12)*'S Curve Equation'!$B$10))+'S Curve Equation'!$B$13)*'S Curve Equation'!$B$14</f>
        <v>4.7581767508692641E-2</v>
      </c>
      <c r="R163">
        <f>(1/(1+EXP(('S Curve Equation'!$B$11-R118*'S Curve Equation'!$B$12)*'S Curve Equation'!$B$10))+'S Curve Equation'!$B$13)*'S Curve Equation'!$B$14</f>
        <v>4.8873734600873346E-2</v>
      </c>
      <c r="S163">
        <f>(1/(1+EXP(('S Curve Equation'!$B$11-S118*'S Curve Equation'!$B$12)*'S Curve Equation'!$B$10))+'S Curve Equation'!$B$13)*'S Curve Equation'!$B$14</f>
        <v>5.0180342793238693E-2</v>
      </c>
      <c r="T163">
        <f>(1/(1+EXP(('S Curve Equation'!$B$11-T118*'S Curve Equation'!$B$12)*'S Curve Equation'!$B$10))+'S Curve Equation'!$B$13)*'S Curve Equation'!$B$14</f>
        <v>5.15014950737075E-2</v>
      </c>
      <c r="U163">
        <f>(1/(1+EXP(('S Curve Equation'!$B$11-U118*'S Curve Equation'!$B$12)*'S Curve Equation'!$B$10))+'S Curve Equation'!$B$13)*'S Curve Equation'!$B$14</f>
        <v>5.2837090804161935E-2</v>
      </c>
      <c r="V163">
        <f>(1/(1+EXP(('S Curve Equation'!$B$11-V118*'S Curve Equation'!$B$12)*'S Curve Equation'!$B$10))+'S Curve Equation'!$B$13)*'S Curve Equation'!$B$14</f>
        <v>5.4187025797025001E-2</v>
      </c>
      <c r="W163">
        <f>(1/(1+EXP(('S Curve Equation'!$B$11-W118*'S Curve Equation'!$B$12)*'S Curve Equation'!$B$10))+'S Curve Equation'!$B$13)*'S Curve Equation'!$B$14</f>
        <v>5.555119239302686E-2</v>
      </c>
      <c r="X163">
        <f>(1/(1+EXP(('S Curve Equation'!$B$11-X118*'S Curve Equation'!$B$12)*'S Curve Equation'!$B$10))+'S Curve Equation'!$B$13)*'S Curve Equation'!$B$14</f>
        <v>5.6929479540079105E-2</v>
      </c>
      <c r="Y163">
        <f>(1/(1+EXP(('S Curve Equation'!$B$11-Y118*'S Curve Equation'!$B$12)*'S Curve Equation'!$B$10))+'S Curve Equation'!$B$13)*'S Curve Equation'!$B$14</f>
        <v>5.8321772873171897E-2</v>
      </c>
      <c r="Z163">
        <f>(1/(1+EXP(('S Curve Equation'!$B$11-Z118*'S Curve Equation'!$B$12)*'S Curve Equation'!$B$10))+'S Curve Equation'!$B$13)*'S Curve Equation'!$B$14</f>
        <v>5.9727954795212243E-2</v>
      </c>
      <c r="AA163">
        <f>(1/(1+EXP(('S Curve Equation'!$B$11-AA118*'S Curve Equation'!$B$12)*'S Curve Equation'!$B$10))+'S Curve Equation'!$B$13)*'S Curve Equation'!$B$14</f>
        <v>6.1147904558722002E-2</v>
      </c>
      <c r="AB163">
        <f>(1/(1+EXP(('S Curve Equation'!$B$11-AB118*'S Curve Equation'!$B$12)*'S Curve Equation'!$B$10))+'S Curve Equation'!$B$13)*'S Curve Equation'!$B$14</f>
        <v>6.2581498348313058E-2</v>
      </c>
      <c r="AC163">
        <f>(1/(1+EXP(('S Curve Equation'!$B$11-AC118*'S Curve Equation'!$B$12)*'S Curve Equation'!$B$10))+'S Curve Equation'!$B$13)*'S Curve Equation'!$B$14</f>
        <v>6.4028609363863009E-2</v>
      </c>
      <c r="AD163">
        <f>(1/(1+EXP(('S Curve Equation'!$B$11-AD118*'S Curve Equation'!$B$12)*'S Curve Equation'!$B$10))+'S Curve Equation'!$B$13)*'S Curve Equation'!$B$14</f>
        <v>6.5489107904308577E-2</v>
      </c>
      <c r="AE163">
        <f>(1/(1+EXP(('S Curve Equation'!$B$11-AE118*'S Curve Equation'!$B$12)*'S Curve Equation'!$B$10))+'S Curve Equation'!$B$13)*'S Curve Equation'!$B$14</f>
        <v>6.6962861451980882E-2</v>
      </c>
      <c r="AF163">
        <f>(1/(1+EXP(('S Curve Equation'!$B$11-AF118*'S Curve Equation'!$B$12)*'S Curve Equation'!$B$10))+'S Curve Equation'!$B$13)*'S Curve Equation'!$B$14</f>
        <v>6.8449734757405747E-2</v>
      </c>
    </row>
    <row r="164" spans="1:32" x14ac:dyDescent="0.25">
      <c r="A164" t="s">
        <v>70</v>
      </c>
      <c r="B164">
        <f>(1/(1+EXP(('S Curve Equation'!$B$11-B119*'S Curve Equation'!$B$12)*'S Curve Equation'!$B$10))+'S Curve Equation'!$B$13)*'S Curve Equation'!$B$14</f>
        <v>5.7623049219687882E-2</v>
      </c>
      <c r="C164">
        <f>(1/(1+EXP(('S Curve Equation'!$B$11-C119*'S Curve Equation'!$B$12)*'S Curve Equation'!$B$10))+'S Curve Equation'!$B$13)*'S Curve Equation'!$B$14</f>
        <v>5.9270271501155866E-2</v>
      </c>
      <c r="D164">
        <f>(1/(1+EXP(('S Curve Equation'!$B$11-D119*'S Curve Equation'!$B$12)*'S Curve Equation'!$B$10))+'S Curve Equation'!$B$13)*'S Curve Equation'!$B$14</f>
        <v>6.0837328179151294E-2</v>
      </c>
      <c r="E164">
        <f>(1/(1+EXP(('S Curve Equation'!$B$11-E119*'S Curve Equation'!$B$12)*'S Curve Equation'!$B$10))+'S Curve Equation'!$B$13)*'S Curve Equation'!$B$14</f>
        <v>6.2485637236062673E-2</v>
      </c>
      <c r="F164">
        <f>(1/(1+EXP(('S Curve Equation'!$B$11-F119*'S Curve Equation'!$B$12)*'S Curve Equation'!$B$10))+'S Curve Equation'!$B$13)*'S Curve Equation'!$B$14</f>
        <v>6.4136442137571872E-2</v>
      </c>
      <c r="G164">
        <f>(1/(1+EXP(('S Curve Equation'!$B$11-G119*'S Curve Equation'!$B$12)*'S Curve Equation'!$B$10))+'S Curve Equation'!$B$13)*'S Curve Equation'!$B$14</f>
        <v>6.5926065545855589E-2</v>
      </c>
      <c r="H164">
        <f>(1/(1+EXP(('S Curve Equation'!$B$11-H119*'S Curve Equation'!$B$12)*'S Curve Equation'!$B$10))+'S Curve Equation'!$B$13)*'S Curve Equation'!$B$14</f>
        <v>6.7679113613583336E-2</v>
      </c>
      <c r="I164">
        <f>(1/(1+EXP(('S Curve Equation'!$B$11-I119*'S Curve Equation'!$B$12)*'S Curve Equation'!$B$10))+'S Curve Equation'!$B$13)*'S Curve Equation'!$B$14</f>
        <v>6.9310267829497813E-2</v>
      </c>
      <c r="J164">
        <f>(1/(1+EXP(('S Curve Equation'!$B$11-J119*'S Curve Equation'!$B$12)*'S Curve Equation'!$B$10))+'S Curve Equation'!$B$13)*'S Curve Equation'!$B$14</f>
        <v>7.0924236633180135E-2</v>
      </c>
      <c r="K164">
        <f>(1/(1+EXP(('S Curve Equation'!$B$11-K119*'S Curve Equation'!$B$12)*'S Curve Equation'!$B$10))+'S Curve Equation'!$B$13)*'S Curve Equation'!$B$14</f>
        <v>7.2537658956464926E-2</v>
      </c>
      <c r="L164">
        <f>(1/(1+EXP(('S Curve Equation'!$B$11-L119*'S Curve Equation'!$B$12)*'S Curve Equation'!$B$10))+'S Curve Equation'!$B$13)*'S Curve Equation'!$B$14</f>
        <v>7.4470809097260005E-2</v>
      </c>
      <c r="M164">
        <f>(1/(1+EXP(('S Curve Equation'!$B$11-M119*'S Curve Equation'!$B$12)*'S Curve Equation'!$B$10))+'S Curve Equation'!$B$13)*'S Curve Equation'!$B$14</f>
        <v>7.6249542273734927E-2</v>
      </c>
      <c r="N164">
        <f>(1/(1+EXP(('S Curve Equation'!$B$11-N119*'S Curve Equation'!$B$12)*'S Curve Equation'!$B$10))+'S Curve Equation'!$B$13)*'S Curve Equation'!$B$14</f>
        <v>7.8044916170843817E-2</v>
      </c>
      <c r="O164">
        <f>(1/(1+EXP(('S Curve Equation'!$B$11-O119*'S Curve Equation'!$B$12)*'S Curve Equation'!$B$10))+'S Curve Equation'!$B$13)*'S Curve Equation'!$B$14</f>
        <v>7.9856715319404692E-2</v>
      </c>
      <c r="P164">
        <f>(1/(1+EXP(('S Curve Equation'!$B$11-P119*'S Curve Equation'!$B$12)*'S Curve Equation'!$B$10))+'S Curve Equation'!$B$13)*'S Curve Equation'!$B$14</f>
        <v>8.1684720338363409E-2</v>
      </c>
      <c r="Q164">
        <f>(1/(1+EXP(('S Curve Equation'!$B$11-Q119*'S Curve Equation'!$B$12)*'S Curve Equation'!$B$10))+'S Curve Equation'!$B$13)*'S Curve Equation'!$B$14</f>
        <v>8.3528708094454909E-2</v>
      </c>
      <c r="R164">
        <f>(1/(1+EXP(('S Curve Equation'!$B$11-R119*'S Curve Equation'!$B$12)*'S Curve Equation'!$B$10))+'S Curve Equation'!$B$13)*'S Curve Equation'!$B$14</f>
        <v>8.5388451862021209E-2</v>
      </c>
      <c r="S164">
        <f>(1/(1+EXP(('S Curve Equation'!$B$11-S119*'S Curve Equation'!$B$12)*'S Curve Equation'!$B$10))+'S Curve Equation'!$B$13)*'S Curve Equation'!$B$14</f>
        <v>8.7263721482830514E-2</v>
      </c>
      <c r="T164">
        <f>(1/(1+EXP(('S Curve Equation'!$B$11-T119*'S Curve Equation'!$B$12)*'S Curve Equation'!$B$10))+'S Curve Equation'!$B$13)*'S Curve Equation'!$B$14</f>
        <v>8.9154283525734276E-2</v>
      </c>
      <c r="U164">
        <f>(1/(1+EXP(('S Curve Equation'!$B$11-U119*'S Curve Equation'!$B$12)*'S Curve Equation'!$B$10))+'S Curve Equation'!$B$13)*'S Curve Equation'!$B$14</f>
        <v>9.1059901446014252E-2</v>
      </c>
      <c r="V164">
        <f>(1/(1+EXP(('S Curve Equation'!$B$11-V119*'S Curve Equation'!$B$12)*'S Curve Equation'!$B$10))+'S Curve Equation'!$B$13)*'S Curve Equation'!$B$14</f>
        <v>9.2980335744272072E-2</v>
      </c>
      <c r="W164">
        <f>(1/(1+EXP(('S Curve Equation'!$B$11-W119*'S Curve Equation'!$B$12)*'S Curve Equation'!$B$10))+'S Curve Equation'!$B$13)*'S Curve Equation'!$B$14</f>
        <v>9.4915344124710865E-2</v>
      </c>
      <c r="X164">
        <f>(1/(1+EXP(('S Curve Equation'!$B$11-X119*'S Curve Equation'!$B$12)*'S Curve Equation'!$B$10))+'S Curve Equation'!$B$13)*'S Curve Equation'!$B$14</f>
        <v>9.6864681652674839E-2</v>
      </c>
      <c r="Y164">
        <f>(1/(1+EXP(('S Curve Equation'!$B$11-Y119*'S Curve Equation'!$B$12)*'S Curve Equation'!$B$10))+'S Curve Equation'!$B$13)*'S Curve Equation'!$B$14</f>
        <v>9.8828100911307643E-2</v>
      </c>
      <c r="Z164">
        <f>(1/(1+EXP(('S Curve Equation'!$B$11-Z119*'S Curve Equation'!$B$12)*'S Curve Equation'!$B$10))+'S Curve Equation'!$B$13)*'S Curve Equation'!$B$14</f>
        <v>0.10080535215719916</v>
      </c>
      <c r="AA164">
        <f>(1/(1+EXP(('S Curve Equation'!$B$11-AA119*'S Curve Equation'!$B$12)*'S Curve Equation'!$B$10))+'S Curve Equation'!$B$13)*'S Curve Equation'!$B$14</f>
        <v>0.10279618347489347</v>
      </c>
      <c r="AB164">
        <f>(1/(1+EXP(('S Curve Equation'!$B$11-AB119*'S Curve Equation'!$B$12)*'S Curve Equation'!$B$10))+'S Curve Equation'!$B$13)*'S Curve Equation'!$B$14</f>
        <v>0.10480034093013504</v>
      </c>
      <c r="AC164">
        <f>(1/(1+EXP(('S Curve Equation'!$B$11-AC119*'S Curve Equation'!$B$12)*'S Curve Equation'!$B$10))+'S Curve Equation'!$B$13)*'S Curve Equation'!$B$14</f>
        <v>0.10681756872173803</v>
      </c>
      <c r="AD164">
        <f>(1/(1+EXP(('S Curve Equation'!$B$11-AD119*'S Curve Equation'!$B$12)*'S Curve Equation'!$B$10))+'S Curve Equation'!$B$13)*'S Curve Equation'!$B$14</f>
        <v>0.1088476093319615</v>
      </c>
      <c r="AE164">
        <f>(1/(1+EXP(('S Curve Equation'!$B$11-AE119*'S Curve Equation'!$B$12)*'S Curve Equation'!$B$10))+'S Curve Equation'!$B$13)*'S Curve Equation'!$B$14</f>
        <v>0.11089020367528579</v>
      </c>
      <c r="AF164">
        <f>(1/(1+EXP(('S Curve Equation'!$B$11-AF119*'S Curve Equation'!$B$12)*'S Curve Equation'!$B$10))+'S Curve Equation'!$B$13)*'S Curve Equation'!$B$14</f>
        <v>0.11294509124548426</v>
      </c>
    </row>
    <row r="165" spans="1:32" x14ac:dyDescent="0.25">
      <c r="A165" t="s">
        <v>72</v>
      </c>
      <c r="B165">
        <f>(1/(1+EXP(('S Curve Equation'!$B$11-B120*'S Curve Equation'!$B$12)*'S Curve Equation'!$B$10))+'S Curve Equation'!$B$13)*'S Curve Equation'!$B$14</f>
        <v>5.5442239940663822E-2</v>
      </c>
      <c r="C165">
        <f>(1/(1+EXP(('S Curve Equation'!$B$11-C120*'S Curve Equation'!$B$12)*'S Curve Equation'!$B$10))+'S Curve Equation'!$B$13)*'S Curve Equation'!$B$14</f>
        <v>5.7048843858910001E-2</v>
      </c>
      <c r="D165">
        <f>(1/(1+EXP(('S Curve Equation'!$B$11-D120*'S Curve Equation'!$B$12)*'S Curve Equation'!$B$10))+'S Curve Equation'!$B$13)*'S Curve Equation'!$B$14</f>
        <v>5.8577578454029368E-2</v>
      </c>
      <c r="E165">
        <f>(1/(1+EXP(('S Curve Equation'!$B$11-E120*'S Curve Equation'!$B$12)*'S Curve Equation'!$B$10))+'S Curve Equation'!$B$13)*'S Curve Equation'!$B$14</f>
        <v>6.0185910081709239E-2</v>
      </c>
      <c r="F165">
        <f>(1/(1+EXP(('S Curve Equation'!$B$11-F120*'S Curve Equation'!$B$12)*'S Curve Equation'!$B$10))+'S Curve Equation'!$B$13)*'S Curve Equation'!$B$14</f>
        <v>6.1797013387927903E-2</v>
      </c>
      <c r="G165">
        <f>(1/(1+EXP(('S Curve Equation'!$B$11-G120*'S Curve Equation'!$B$12)*'S Curve Equation'!$B$10))+'S Curve Equation'!$B$13)*'S Curve Equation'!$B$14</f>
        <v>6.3543971861634713E-2</v>
      </c>
      <c r="H165">
        <f>(1/(1+EXP(('S Curve Equation'!$B$11-H120*'S Curve Equation'!$B$12)*'S Curve Equation'!$B$10))+'S Curve Equation'!$B$13)*'S Curve Equation'!$B$14</f>
        <v>6.525560045143379E-2</v>
      </c>
      <c r="I165">
        <f>(1/(1+EXP(('S Curve Equation'!$B$11-I120*'S Curve Equation'!$B$12)*'S Curve Equation'!$B$10))+'S Curve Equation'!$B$13)*'S Curve Equation'!$B$14</f>
        <v>6.6848542932123931E-2</v>
      </c>
      <c r="J165">
        <f>(1/(1+EXP(('S Curve Equation'!$B$11-J120*'S Curve Equation'!$B$12)*'S Curve Equation'!$B$10))+'S Curve Equation'!$B$13)*'S Curve Equation'!$B$14</f>
        <v>6.8425009818609106E-2</v>
      </c>
      <c r="K165">
        <f>(1/(1+EXP(('S Curve Equation'!$B$11-K120*'S Curve Equation'!$B$12)*'S Curve Equation'!$B$10))+'S Curve Equation'!$B$13)*'S Curve Equation'!$B$14</f>
        <v>7.0001244895906908E-2</v>
      </c>
      <c r="L165">
        <f>(1/(1+EXP(('S Curve Equation'!$B$11-L120*'S Curve Equation'!$B$12)*'S Curve Equation'!$B$10))+'S Curve Equation'!$B$13)*'S Curve Equation'!$B$14</f>
        <v>7.1890231407805302E-2</v>
      </c>
      <c r="M165">
        <f>(1/(1+EXP(('S Curve Equation'!$B$11-M120*'S Curve Equation'!$B$12)*'S Curve Equation'!$B$10))+'S Curve Equation'!$B$13)*'S Curve Equation'!$B$14</f>
        <v>7.3628702585179812E-2</v>
      </c>
      <c r="N165">
        <f>(1/(1+EXP(('S Curve Equation'!$B$11-N120*'S Curve Equation'!$B$12)*'S Curve Equation'!$B$10))+'S Curve Equation'!$B$13)*'S Curve Equation'!$B$14</f>
        <v>7.5383796884307561E-2</v>
      </c>
      <c r="O165">
        <f>(1/(1+EXP(('S Curve Equation'!$B$11-O120*'S Curve Equation'!$B$12)*'S Curve Equation'!$B$10))+'S Curve Equation'!$B$13)*'S Curve Equation'!$B$14</f>
        <v>7.715530948242752E-2</v>
      </c>
      <c r="P165">
        <f>(1/(1+EXP(('S Curve Equation'!$B$11-P120*'S Curve Equation'!$B$12)*'S Curve Equation'!$B$10))+'S Curve Equation'!$B$13)*'S Curve Equation'!$B$14</f>
        <v>7.8943031575114064E-2</v>
      </c>
      <c r="Q165">
        <f>(1/(1+EXP(('S Curve Equation'!$B$11-Q120*'S Curve Equation'!$B$12)*'S Curve Equation'!$B$10))+'S Curve Equation'!$B$13)*'S Curve Equation'!$B$14</f>
        <v>8.0746750529234509E-2</v>
      </c>
      <c r="R165">
        <f>(1/(1+EXP(('S Curve Equation'!$B$11-R120*'S Curve Equation'!$B$12)*'S Curve Equation'!$B$10))+'S Curve Equation'!$B$13)*'S Curve Equation'!$B$14</f>
        <v>8.2566250036246222E-2</v>
      </c>
      <c r="S165">
        <f>(1/(1+EXP(('S Curve Equation'!$B$11-S120*'S Curve Equation'!$B$12)*'S Curve Equation'!$B$10))+'S Curve Equation'!$B$13)*'S Curve Equation'!$B$14</f>
        <v>8.4401310265682941E-2</v>
      </c>
      <c r="T165">
        <f>(1/(1+EXP(('S Curve Equation'!$B$11-T120*'S Curve Equation'!$B$12)*'S Curve Equation'!$B$10))+'S Curve Equation'!$B$13)*'S Curve Equation'!$B$14</f>
        <v>8.6251708018670506E-2</v>
      </c>
      <c r="U165">
        <f>(1/(1+EXP(('S Curve Equation'!$B$11-U120*'S Curve Equation'!$B$12)*'S Curve Equation'!$B$10))+'S Curve Equation'!$B$13)*'S Curve Equation'!$B$14</f>
        <v>8.8117216881328786E-2</v>
      </c>
      <c r="V165">
        <f>(1/(1+EXP(('S Curve Equation'!$B$11-V120*'S Curve Equation'!$B$12)*'S Curve Equation'!$B$10))+'S Curve Equation'!$B$13)*'S Curve Equation'!$B$14</f>
        <v>8.9997607377914443E-2</v>
      </c>
      <c r="W165">
        <f>(1/(1+EXP(('S Curve Equation'!$B$11-W120*'S Curve Equation'!$B$12)*'S Curve Equation'!$B$10))+'S Curve Equation'!$B$13)*'S Curve Equation'!$B$14</f>
        <v>9.189264712355795E-2</v>
      </c>
      <c r="X165">
        <f>(1/(1+EXP(('S Curve Equation'!$B$11-X120*'S Curve Equation'!$B$12)*'S Curve Equation'!$B$10))+'S Curve Equation'!$B$13)*'S Curve Equation'!$B$14</f>
        <v>9.3802100976462896E-2</v>
      </c>
      <c r="Y165">
        <f>(1/(1+EXP(('S Curve Equation'!$B$11-Y120*'S Curve Equation'!$B$12)*'S Curve Equation'!$B$10))+'S Curve Equation'!$B$13)*'S Curve Equation'!$B$14</f>
        <v>9.5725731189430521E-2</v>
      </c>
      <c r="Z165">
        <f>(1/(1+EXP(('S Curve Equation'!$B$11-Z120*'S Curve Equation'!$B$12)*'S Curve Equation'!$B$10))+'S Curve Equation'!$B$13)*'S Curve Equation'!$B$14</f>
        <v>9.7663297560581591E-2</v>
      </c>
      <c r="AA165">
        <f>(1/(1+EXP(('S Curve Equation'!$B$11-AA120*'S Curve Equation'!$B$12)*'S Curve Equation'!$B$10))+'S Curve Equation'!$B$13)*'S Curve Equation'!$B$14</f>
        <v>9.9614557583148688E-2</v>
      </c>
      <c r="AB165">
        <f>(1/(1+EXP(('S Curve Equation'!$B$11-AB120*'S Curve Equation'!$B$12)*'S Curve Equation'!$B$10))+'S Curve Equation'!$B$13)*'S Curve Equation'!$B$14</f>
        <v>0.10157926659421844</v>
      </c>
      <c r="AC165">
        <f>(1/(1+EXP(('S Curve Equation'!$B$11-AC120*'S Curve Equation'!$B$12)*'S Curve Equation'!$B$10))+'S Curve Equation'!$B$13)*'S Curve Equation'!$B$14</f>
        <v>0.10355717792230795</v>
      </c>
      <c r="AD165">
        <f>(1/(1+EXP(('S Curve Equation'!$B$11-AD120*'S Curve Equation'!$B$12)*'S Curve Equation'!$B$10))+'S Curve Equation'!$B$13)*'S Curve Equation'!$B$14</f>
        <v>0.10554804303366022</v>
      </c>
      <c r="AE165">
        <f>(1/(1+EXP(('S Curve Equation'!$B$11-AE120*'S Curve Equation'!$B$12)*'S Curve Equation'!$B$10))+'S Curve Equation'!$B$13)*'S Curve Equation'!$B$14</f>
        <v>0.10755161167715192</v>
      </c>
      <c r="AF165">
        <f>(1/(1+EXP(('S Curve Equation'!$B$11-AF120*'S Curve Equation'!$B$12)*'S Curve Equation'!$B$10))+'S Curve Equation'!$B$13)*'S Curve Equation'!$B$14</f>
        <v>0.10956763202770994</v>
      </c>
    </row>
    <row r="166" spans="1:32" x14ac:dyDescent="0.25">
      <c r="A166" t="s">
        <v>74</v>
      </c>
      <c r="B166">
        <f>(1/(1+EXP(('S Curve Equation'!$B$11-B121*'S Curve Equation'!$B$12)*'S Curve Equation'!$B$10))+'S Curve Equation'!$B$13)*'S Curve Equation'!$B$14</f>
        <v>7.177839801990625E-2</v>
      </c>
      <c r="C166">
        <f>(1/(1+EXP(('S Curve Equation'!$B$11-C121*'S Curve Equation'!$B$12)*'S Curve Equation'!$B$10))+'S Curve Equation'!$B$13)*'S Curve Equation'!$B$14</f>
        <v>7.3678109721019402E-2</v>
      </c>
      <c r="D166">
        <f>(1/(1+EXP(('S Curve Equation'!$B$11-D121*'S Curve Equation'!$B$12)*'S Curve Equation'!$B$10))+'S Curve Equation'!$B$13)*'S Curve Equation'!$B$14</f>
        <v>7.5483076498760793E-2</v>
      </c>
      <c r="E166">
        <f>(1/(1+EXP(('S Curve Equation'!$B$11-E121*'S Curve Equation'!$B$12)*'S Curve Equation'!$B$10))+'S Curve Equation'!$B$13)*'S Curve Equation'!$B$14</f>
        <v>7.7379256348727915E-2</v>
      </c>
      <c r="F166">
        <f>(1/(1+EXP(('S Curve Equation'!$B$11-F121*'S Curve Equation'!$B$12)*'S Curve Equation'!$B$10))+'S Curve Equation'!$B$13)*'S Curve Equation'!$B$14</f>
        <v>7.92759023080154E-2</v>
      </c>
      <c r="G166">
        <f>(1/(1+EXP(('S Curve Equation'!$B$11-G121*'S Curve Equation'!$B$12)*'S Curve Equation'!$B$10))+'S Curve Equation'!$B$13)*'S Curve Equation'!$B$14</f>
        <v>8.1329361208218418E-2</v>
      </c>
      <c r="H166">
        <f>(1/(1+EXP(('S Curve Equation'!$B$11-H121*'S Curve Equation'!$B$12)*'S Curve Equation'!$B$10))+'S Curve Equation'!$B$13)*'S Curve Equation'!$B$14</f>
        <v>8.333819053551593E-2</v>
      </c>
      <c r="I166">
        <f>(1/(1+EXP(('S Curve Equation'!$B$11-I121*'S Curve Equation'!$B$12)*'S Curve Equation'!$B$10))+'S Curve Equation'!$B$13)*'S Curve Equation'!$B$14</f>
        <v>8.5205008560702261E-2</v>
      </c>
      <c r="J166">
        <f>(1/(1+EXP(('S Curve Equation'!$B$11-J121*'S Curve Equation'!$B$12)*'S Curve Equation'!$B$10))+'S Curve Equation'!$B$13)*'S Curve Equation'!$B$14</f>
        <v>8.7049975222281264E-2</v>
      </c>
      <c r="K166">
        <f>(1/(1+EXP(('S Curve Equation'!$B$11-K121*'S Curve Equation'!$B$12)*'S Curve Equation'!$B$10))+'S Curve Equation'!$B$13)*'S Curve Equation'!$B$14</f>
        <v>8.8892174604279478E-2</v>
      </c>
      <c r="L166">
        <f>(1/(1+EXP(('S Curve Equation'!$B$11-L121*'S Curve Equation'!$B$12)*'S Curve Equation'!$B$10))+'S Curve Equation'!$B$13)*'S Curve Equation'!$B$14</f>
        <v>9.1096654390183995E-2</v>
      </c>
      <c r="M166">
        <f>(1/(1+EXP(('S Curve Equation'!$B$11-M121*'S Curve Equation'!$B$12)*'S Curve Equation'!$B$10))+'S Curve Equation'!$B$13)*'S Curve Equation'!$B$14</f>
        <v>9.3122399103248099E-2</v>
      </c>
      <c r="N166">
        <f>(1/(1+EXP(('S Curve Equation'!$B$11-N121*'S Curve Equation'!$B$12)*'S Curve Equation'!$B$10))+'S Curve Equation'!$B$13)*'S Curve Equation'!$B$14</f>
        <v>9.5164559798289125E-2</v>
      </c>
      <c r="O166">
        <f>(1/(1+EXP(('S Curve Equation'!$B$11-O121*'S Curve Equation'!$B$12)*'S Curve Equation'!$B$10))+'S Curve Equation'!$B$13)*'S Curve Equation'!$B$14</f>
        <v>9.7222854371941045E-2</v>
      </c>
      <c r="P166">
        <f>(1/(1+EXP(('S Curve Equation'!$B$11-P121*'S Curve Equation'!$B$12)*'S Curve Equation'!$B$10))+'S Curve Equation'!$B$13)*'S Curve Equation'!$B$14</f>
        <v>9.9296997480963684E-2</v>
      </c>
      <c r="Q166">
        <f>(1/(1+EXP(('S Curve Equation'!$B$11-Q121*'S Curve Equation'!$B$12)*'S Curve Equation'!$B$10))+'S Curve Equation'!$B$13)*'S Curve Equation'!$B$14</f>
        <v>0.10138670074172222</v>
      </c>
      <c r="R166">
        <f>(1/(1+EXP(('S Curve Equation'!$B$11-R121*'S Curve Equation'!$B$12)*'S Curve Equation'!$B$10))+'S Curve Equation'!$B$13)*'S Curve Equation'!$B$14</f>
        <v>0.10349167292840554</v>
      </c>
      <c r="S166">
        <f>(1/(1+EXP(('S Curve Equation'!$B$11-S121*'S Curve Equation'!$B$12)*'S Curve Equation'!$B$10))+'S Curve Equation'!$B$13)*'S Curve Equation'!$B$14</f>
        <v>0.10561162016980774</v>
      </c>
      <c r="T166">
        <f>(1/(1+EXP(('S Curve Equation'!$B$11-T121*'S Curve Equation'!$B$12)*'S Curve Equation'!$B$10))+'S Curve Equation'!$B$13)*'S Curve Equation'!$B$14</f>
        <v>0.10774624614449246</v>
      </c>
      <c r="U166">
        <f>(1/(1+EXP(('S Curve Equation'!$B$11-U121*'S Curve Equation'!$B$12)*'S Curve Equation'!$B$10))+'S Curve Equation'!$B$13)*'S Curve Equation'!$B$14</f>
        <v>0.1098952522741786</v>
      </c>
      <c r="V166">
        <f>(1/(1+EXP(('S Curve Equation'!$B$11-V121*'S Curve Equation'!$B$12)*'S Curve Equation'!$B$10))+'S Curve Equation'!$B$13)*'S Curve Equation'!$B$14</f>
        <v>0.11205833791518845</v>
      </c>
      <c r="W166">
        <f>(1/(1+EXP(('S Curve Equation'!$B$11-W121*'S Curve Equation'!$B$12)*'S Curve Equation'!$B$10))+'S Curve Equation'!$B$13)*'S Curve Equation'!$B$14</f>
        <v>0.11423520054779837</v>
      </c>
      <c r="X166">
        <f>(1/(1+EXP(('S Curve Equation'!$B$11-X121*'S Curve Equation'!$B$12)*'S Curve Equation'!$B$10))+'S Curve Equation'!$B$13)*'S Curve Equation'!$B$14</f>
        <v>0.11642553596335306</v>
      </c>
      <c r="Y166">
        <f>(1/(1+EXP(('S Curve Equation'!$B$11-Y121*'S Curve Equation'!$B$12)*'S Curve Equation'!$B$10))+'S Curve Equation'!$B$13)*'S Curve Equation'!$B$14</f>
        <v>0.11862903844899911</v>
      </c>
      <c r="Z166">
        <f>(1/(1+EXP(('S Curve Equation'!$B$11-Z121*'S Curve Equation'!$B$12)*'S Curve Equation'!$B$10))+'S Curve Equation'!$B$13)*'S Curve Equation'!$B$14</f>
        <v>0.12084540096990753</v>
      </c>
      <c r="AA166">
        <f>(1/(1+EXP(('S Curve Equation'!$B$11-AA121*'S Curve Equation'!$B$12)*'S Curve Equation'!$B$10))+'S Curve Equation'!$B$13)*'S Curve Equation'!$B$14</f>
        <v>0.12307431534885882</v>
      </c>
      <c r="AB166">
        <f>(1/(1+EXP(('S Curve Equation'!$B$11-AB121*'S Curve Equation'!$B$12)*'S Curve Equation'!$B$10))+'S Curve Equation'!$B$13)*'S Curve Equation'!$B$14</f>
        <v>0.12531547244307142</v>
      </c>
      <c r="AC166">
        <f>(1/(1+EXP(('S Curve Equation'!$B$11-AC121*'S Curve Equation'!$B$12)*'S Curve Equation'!$B$10))+'S Curve Equation'!$B$13)*'S Curve Equation'!$B$14</f>
        <v>0.12756856231816335</v>
      </c>
      <c r="AD166">
        <f>(1/(1+EXP(('S Curve Equation'!$B$11-AD121*'S Curve Equation'!$B$12)*'S Curve Equation'!$B$10))+'S Curve Equation'!$B$13)*'S Curve Equation'!$B$14</f>
        <v>0.12983327441914008</v>
      </c>
      <c r="AE166">
        <f>(1/(1+EXP(('S Curve Equation'!$B$11-AE121*'S Curve Equation'!$B$12)*'S Curve Equation'!$B$10))+'S Curve Equation'!$B$13)*'S Curve Equation'!$B$14</f>
        <v>0.13210929773831112</v>
      </c>
      <c r="AF166">
        <f>(1/(1+EXP(('S Curve Equation'!$B$11-AF121*'S Curve Equation'!$B$12)*'S Curve Equation'!$B$10))+'S Curve Equation'!$B$13)*'S Curve Equation'!$B$14</f>
        <v>0.13439632098004439</v>
      </c>
    </row>
    <row r="167" spans="1:32" x14ac:dyDescent="0.25">
      <c r="A167" t="s">
        <v>76</v>
      </c>
      <c r="B167">
        <f>(1/(1+EXP(('S Curve Equation'!$B$11-B122*'S Curve Equation'!$B$12)*'S Curve Equation'!$B$10))+'S Curve Equation'!$B$13)*'S Curve Equation'!$B$14</f>
        <v>5.8856345885634584E-2</v>
      </c>
      <c r="C167">
        <f>(1/(1+EXP(('S Curve Equation'!$B$11-C122*'S Curve Equation'!$B$12)*'S Curve Equation'!$B$10))+'S Curve Equation'!$B$13)*'S Curve Equation'!$B$14</f>
        <v>6.0526328125480866E-2</v>
      </c>
      <c r="D167">
        <f>(1/(1+EXP(('S Curve Equation'!$B$11-D122*'S Curve Equation'!$B$12)*'S Curve Equation'!$B$10))+'S Curve Equation'!$B$13)*'S Curve Equation'!$B$14</f>
        <v>6.2114852149513761E-2</v>
      </c>
      <c r="E167">
        <f>(1/(1+EXP(('S Curve Equation'!$B$11-E122*'S Curve Equation'!$B$12)*'S Curve Equation'!$B$10))+'S Curve Equation'!$B$13)*'S Curve Equation'!$B$14</f>
        <v>6.3785549711884632E-2</v>
      </c>
      <c r="F167">
        <f>(1/(1+EXP(('S Curve Equation'!$B$11-F122*'S Curve Equation'!$B$12)*'S Curve Equation'!$B$10))+'S Curve Equation'!$B$13)*'S Curve Equation'!$B$14</f>
        <v>6.5458582432791554E-2</v>
      </c>
      <c r="G167">
        <f>(1/(1+EXP(('S Curve Equation'!$B$11-G122*'S Curve Equation'!$B$12)*'S Curve Equation'!$B$10))+'S Curve Equation'!$B$13)*'S Curve Equation'!$B$14</f>
        <v>6.7272085837948276E-2</v>
      </c>
      <c r="H167">
        <f>(1/(1+EXP(('S Curve Equation'!$B$11-H122*'S Curve Equation'!$B$12)*'S Curve Equation'!$B$10))+'S Curve Equation'!$B$13)*'S Curve Equation'!$B$14</f>
        <v>6.9048309939595265E-2</v>
      </c>
      <c r="I167">
        <f>(1/(1+EXP(('S Curve Equation'!$B$11-I122*'S Curve Equation'!$B$12)*'S Curve Equation'!$B$10))+'S Curve Equation'!$B$13)*'S Curve Equation'!$B$14</f>
        <v>7.0700839298454193E-2</v>
      </c>
      <c r="J167">
        <f>(1/(1+EXP(('S Curve Equation'!$B$11-J122*'S Curve Equation'!$B$12)*'S Curve Equation'!$B$10))+'S Curve Equation'!$B$13)*'S Curve Equation'!$B$14</f>
        <v>7.2335780551692472E-2</v>
      </c>
      <c r="K167">
        <f>(1/(1+EXP(('S Curve Equation'!$B$11-K122*'S Curve Equation'!$B$12)*'S Curve Equation'!$B$10))+'S Curve Equation'!$B$13)*'S Curve Equation'!$B$14</f>
        <v>7.3969993824426955E-2</v>
      </c>
      <c r="L167">
        <f>(1/(1+EXP(('S Curve Equation'!$B$11-L122*'S Curve Equation'!$B$12)*'S Curve Equation'!$B$10))+'S Curve Equation'!$B$13)*'S Curve Equation'!$B$14</f>
        <v>7.5927828156955091E-2</v>
      </c>
      <c r="M167">
        <f>(1/(1+EXP(('S Curve Equation'!$B$11-M122*'S Curve Equation'!$B$12)*'S Curve Equation'!$B$10))+'S Curve Equation'!$B$13)*'S Curve Equation'!$B$14</f>
        <v>7.7729057992822245E-2</v>
      </c>
      <c r="N167">
        <f>(1/(1+EXP(('S Curve Equation'!$B$11-N122*'S Curve Equation'!$B$12)*'S Curve Equation'!$B$10))+'S Curve Equation'!$B$13)*'S Curve Equation'!$B$14</f>
        <v>7.9546931854615963E-2</v>
      </c>
      <c r="O167">
        <f>(1/(1+EXP(('S Curve Equation'!$B$11-O122*'S Curve Equation'!$B$12)*'S Curve Equation'!$B$10))+'S Curve Equation'!$B$13)*'S Curve Equation'!$B$14</f>
        <v>8.1381228290917623E-2</v>
      </c>
      <c r="P167">
        <f>(1/(1+EXP(('S Curve Equation'!$B$11-P122*'S Curve Equation'!$B$12)*'S Curve Equation'!$B$10))+'S Curve Equation'!$B$13)*'S Curve Equation'!$B$14</f>
        <v>8.3231721982145582E-2</v>
      </c>
      <c r="Q167">
        <f>(1/(1+EXP(('S Curve Equation'!$B$11-Q122*'S Curve Equation'!$B$12)*'S Curve Equation'!$B$10))+'S Curve Equation'!$B$13)*'S Curve Equation'!$B$14</f>
        <v>8.5098183903949229E-2</v>
      </c>
      <c r="R167">
        <f>(1/(1+EXP(('S Curve Equation'!$B$11-R122*'S Curve Equation'!$B$12)*'S Curve Equation'!$B$10))+'S Curve Equation'!$B$13)*'S Curve Equation'!$B$14</f>
        <v>8.6980381490651348E-2</v>
      </c>
      <c r="S167">
        <f>(1/(1+EXP(('S Curve Equation'!$B$11-S122*'S Curve Equation'!$B$12)*'S Curve Equation'!$B$10))+'S Curve Equation'!$B$13)*'S Curve Equation'!$B$14</f>
        <v>8.8878078798581311E-2</v>
      </c>
      <c r="T167">
        <f>(1/(1+EXP(('S Curve Equation'!$B$11-T122*'S Curve Equation'!$B$12)*'S Curve Equation'!$B$10))+'S Curve Equation'!$B$13)*'S Curve Equation'!$B$14</f>
        <v>9.0791036669132949E-2</v>
      </c>
      <c r="U167">
        <f>(1/(1+EXP(('S Curve Equation'!$B$11-U122*'S Curve Equation'!$B$12)*'S Curve Equation'!$B$10))+'S Curve Equation'!$B$13)*'S Curve Equation'!$B$14</f>
        <v>9.2719012891398903E-2</v>
      </c>
      <c r="V167">
        <f>(1/(1+EXP(('S Curve Equation'!$B$11-V122*'S Curve Equation'!$B$12)*'S Curve Equation'!$B$10))+'S Curve Equation'!$B$13)*'S Curve Equation'!$B$14</f>
        <v>9.4661762364229365E-2</v>
      </c>
      <c r="W167">
        <f>(1/(1+EXP(('S Curve Equation'!$B$11-W122*'S Curve Equation'!$B$12)*'S Curve Equation'!$B$10))+'S Curve Equation'!$B$13)*'S Curve Equation'!$B$14</f>
        <v>9.6619037257566986E-2</v>
      </c>
      <c r="X167">
        <f>(1/(1+EXP(('S Curve Equation'!$B$11-X122*'S Curve Equation'!$B$12)*'S Curve Equation'!$B$10))+'S Curve Equation'!$B$13)*'S Curve Equation'!$B$14</f>
        <v>9.8590587172919228E-2</v>
      </c>
      <c r="Y167">
        <f>(1/(1+EXP(('S Curve Equation'!$B$11-Y122*'S Curve Equation'!$B$12)*'S Curve Equation'!$B$10))+'S Curve Equation'!$B$13)*'S Curve Equation'!$B$14</f>
        <v>0.10057615930283022</v>
      </c>
      <c r="Z167">
        <f>(1/(1+EXP(('S Curve Equation'!$B$11-Z122*'S Curve Equation'!$B$12)*'S Curve Equation'!$B$10))+'S Curve Equation'!$B$13)*'S Curve Equation'!$B$14</f>
        <v>0.10257549858921905</v>
      </c>
      <c r="AA167">
        <f>(1/(1+EXP(('S Curve Equation'!$B$11-AA122*'S Curve Equation'!$B$12)*'S Curve Equation'!$B$10))+'S Curve Equation'!$B$13)*'S Curve Equation'!$B$14</f>
        <v>0.104588347880459</v>
      </c>
      <c r="AB167">
        <f>(1/(1+EXP(('S Curve Equation'!$B$11-AB122*'S Curve Equation'!$B$12)*'S Curve Equation'!$B$10))+'S Curve Equation'!$B$13)*'S Curve Equation'!$B$14</f>
        <v>0.10661444808707157</v>
      </c>
      <c r="AC167">
        <f>(1/(1+EXP(('S Curve Equation'!$B$11-AC122*'S Curve Equation'!$B$12)*'S Curve Equation'!$B$10))+'S Curve Equation'!$B$13)*'S Curve Equation'!$B$14</f>
        <v>0.10865353833592177</v>
      </c>
      <c r="AD167">
        <f>(1/(1+EXP(('S Curve Equation'!$B$11-AD122*'S Curve Equation'!$B$12)*'S Curve Equation'!$B$10))+'S Curve Equation'!$B$13)*'S Curve Equation'!$B$14</f>
        <v>0.11070535612279778</v>
      </c>
      <c r="AE167">
        <f>(1/(1+EXP(('S Curve Equation'!$B$11-AE122*'S Curve Equation'!$B$12)*'S Curve Equation'!$B$10))+'S Curve Equation'!$B$13)*'S Curve Equation'!$B$14</f>
        <v>0.11276963746326785</v>
      </c>
      <c r="AF167">
        <f>(1/(1+EXP(('S Curve Equation'!$B$11-AF122*'S Curve Equation'!$B$12)*'S Curve Equation'!$B$10))+'S Curve Equation'!$B$13)*'S Curve Equation'!$B$14</f>
        <v>0.11484611704171195</v>
      </c>
    </row>
    <row r="168" spans="1:32" x14ac:dyDescent="0.25">
      <c r="A168" t="s">
        <v>78</v>
      </c>
      <c r="B168">
        <f>(1/(1+EXP(('S Curve Equation'!$B$11-B123*'S Curve Equation'!$B$12)*'S Curve Equation'!$B$10))+'S Curve Equation'!$B$13)*'S Curve Equation'!$B$14</f>
        <v>3.4688591057551531E-2</v>
      </c>
      <c r="C168">
        <f>(1/(1+EXP(('S Curve Equation'!$B$11-C123*'S Curve Equation'!$B$12)*'S Curve Equation'!$B$10))+'S Curve Equation'!$B$13)*'S Curve Equation'!$B$14</f>
        <v>3.5882785161836808E-2</v>
      </c>
      <c r="D168">
        <f>(1/(1+EXP(('S Curve Equation'!$B$11-D123*'S Curve Equation'!$B$12)*'S Curve Equation'!$B$10))+'S Curve Equation'!$B$13)*'S Curve Equation'!$B$14</f>
        <v>3.7021657031104264E-2</v>
      </c>
      <c r="E168">
        <f>(1/(1+EXP(('S Curve Equation'!$B$11-E123*'S Curve Equation'!$B$12)*'S Curve Equation'!$B$10))+'S Curve Equation'!$B$13)*'S Curve Equation'!$B$14</f>
        <v>3.8222488302801567E-2</v>
      </c>
      <c r="F168">
        <f>(1/(1+EXP(('S Curve Equation'!$B$11-F123*'S Curve Equation'!$B$12)*'S Curve Equation'!$B$10))+'S Curve Equation'!$B$13)*'S Curve Equation'!$B$14</f>
        <v>3.9428094001647818E-2</v>
      </c>
      <c r="G168">
        <f>(1/(1+EXP(('S Curve Equation'!$B$11-G123*'S Curve Equation'!$B$12)*'S Curve Equation'!$B$10))+'S Curve Equation'!$B$13)*'S Curve Equation'!$B$14</f>
        <v>4.0738385824867836E-2</v>
      </c>
      <c r="H168">
        <f>(1/(1+EXP(('S Curve Equation'!$B$11-H123*'S Curve Equation'!$B$12)*'S Curve Equation'!$B$10))+'S Curve Equation'!$B$13)*'S Curve Equation'!$B$14</f>
        <v>4.2025195932472802E-2</v>
      </c>
      <c r="I168">
        <f>(1/(1+EXP(('S Curve Equation'!$B$11-I123*'S Curve Equation'!$B$12)*'S Curve Equation'!$B$10))+'S Curve Equation'!$B$13)*'S Curve Equation'!$B$14</f>
        <v>4.3225430819424947E-2</v>
      </c>
      <c r="J168">
        <f>(1/(1+EXP(('S Curve Equation'!$B$11-J123*'S Curve Equation'!$B$12)*'S Curve Equation'!$B$10))+'S Curve Equation'!$B$13)*'S Curve Equation'!$B$14</f>
        <v>4.4415744672808982E-2</v>
      </c>
      <c r="K168">
        <f>(1/(1+EXP(('S Curve Equation'!$B$11-K123*'S Curve Equation'!$B$12)*'S Curve Equation'!$B$10))+'S Curve Equation'!$B$13)*'S Curve Equation'!$B$14</f>
        <v>4.5608338827508851E-2</v>
      </c>
      <c r="L168">
        <f>(1/(1+EXP(('S Curve Equation'!$B$11-L123*'S Curve Equation'!$B$12)*'S Curve Equation'!$B$10))+'S Curve Equation'!$B$13)*'S Curve Equation'!$B$14</f>
        <v>4.7040765563525835E-2</v>
      </c>
      <c r="M168">
        <f>(1/(1+EXP(('S Curve Equation'!$B$11-M123*'S Curve Equation'!$B$12)*'S Curve Equation'!$B$10))+'S Curve Equation'!$B$13)*'S Curve Equation'!$B$14</f>
        <v>4.8362109816803153E-2</v>
      </c>
      <c r="N168">
        <f>(1/(1+EXP(('S Curve Equation'!$B$11-N123*'S Curve Equation'!$B$12)*'S Curve Equation'!$B$10))+'S Curve Equation'!$B$13)*'S Curve Equation'!$B$14</f>
        <v>4.9699028259737356E-2</v>
      </c>
      <c r="O168">
        <f>(1/(1+EXP(('S Curve Equation'!$B$11-O123*'S Curve Equation'!$B$12)*'S Curve Equation'!$B$10))+'S Curve Equation'!$B$13)*'S Curve Equation'!$B$14</f>
        <v>5.1051419811139101E-2</v>
      </c>
      <c r="P168">
        <f>(1/(1+EXP(('S Curve Equation'!$B$11-P123*'S Curve Equation'!$B$12)*'S Curve Equation'!$B$10))+'S Curve Equation'!$B$13)*'S Curve Equation'!$B$14</f>
        <v>5.2419179279681129E-2</v>
      </c>
      <c r="Q168">
        <f>(1/(1+EXP(('S Curve Equation'!$B$11-Q123*'S Curve Equation'!$B$12)*'S Curve Equation'!$B$10))+'S Curve Equation'!$B$13)*'S Curve Equation'!$B$14</f>
        <v>5.3802197448832897E-2</v>
      </c>
      <c r="R168">
        <f>(1/(1+EXP(('S Curve Equation'!$B$11-R123*'S Curve Equation'!$B$12)*'S Curve Equation'!$B$10))+'S Curve Equation'!$B$13)*'S Curve Equation'!$B$14</f>
        <v>5.5200361163304797E-2</v>
      </c>
      <c r="S168">
        <f>(1/(1+EXP(('S Curve Equation'!$B$11-S123*'S Curve Equation'!$B$12)*'S Curve Equation'!$B$10))+'S Curve Equation'!$B$13)*'S Curve Equation'!$B$14</f>
        <v>5.6613553416904661E-2</v>
      </c>
      <c r="T168">
        <f>(1/(1+EXP(('S Curve Equation'!$B$11-T123*'S Curve Equation'!$B$12)*'S Curve Equation'!$B$10))+'S Curve Equation'!$B$13)*'S Curve Equation'!$B$14</f>
        <v>5.8041653441702673E-2</v>
      </c>
      <c r="U168">
        <f>(1/(1+EXP(('S Curve Equation'!$B$11-U123*'S Curve Equation'!$B$12)*'S Curve Equation'!$B$10))+'S Curve Equation'!$B$13)*'S Curve Equation'!$B$14</f>
        <v>5.9484536798410134E-2</v>
      </c>
      <c r="V168">
        <f>(1/(1+EXP(('S Curve Equation'!$B$11-V123*'S Curve Equation'!$B$12)*'S Curve Equation'!$B$10))+'S Curve Equation'!$B$13)*'S Curve Equation'!$B$14</f>
        <v>6.0942075467873738E-2</v>
      </c>
      <c r="W168">
        <f>(1/(1+EXP(('S Curve Equation'!$B$11-W123*'S Curve Equation'!$B$12)*'S Curve Equation'!$B$10))+'S Curve Equation'!$B$13)*'S Curve Equation'!$B$14</f>
        <v>6.2414137943584976E-2</v>
      </c>
      <c r="X168">
        <f>(1/(1+EXP(('S Curve Equation'!$B$11-X123*'S Curve Equation'!$B$12)*'S Curve Equation'!$B$10))+'S Curve Equation'!$B$13)*'S Curve Equation'!$B$14</f>
        <v>6.3900589325112597E-2</v>
      </c>
      <c r="Y168">
        <f>(1/(1+EXP(('S Curve Equation'!$B$11-Y123*'S Curve Equation'!$B$12)*'S Curve Equation'!$B$10))+'S Curve Equation'!$B$13)*'S Curve Equation'!$B$14</f>
        <v>6.5401291412360257E-2</v>
      </c>
      <c r="Z168">
        <f>(1/(1+EXP(('S Curve Equation'!$B$11-Z123*'S Curve Equation'!$B$12)*'S Curve Equation'!$B$10))+'S Curve Equation'!$B$13)*'S Curve Equation'!$B$14</f>
        <v>6.691610280055714E-2</v>
      </c>
      <c r="AA168">
        <f>(1/(1+EXP(('S Curve Equation'!$B$11-AA123*'S Curve Equation'!$B$12)*'S Curve Equation'!$B$10))+'S Curve Equation'!$B$13)*'S Curve Equation'!$B$14</f>
        <v>6.8444878975887621E-2</v>
      </c>
      <c r="AB168">
        <f>(1/(1+EXP(('S Curve Equation'!$B$11-AB123*'S Curve Equation'!$B$12)*'S Curve Equation'!$B$10))+'S Curve Equation'!$B$13)*'S Curve Equation'!$B$14</f>
        <v>6.9987472411668875E-2</v>
      </c>
      <c r="AC168">
        <f>(1/(1+EXP(('S Curve Equation'!$B$11-AC123*'S Curve Equation'!$B$12)*'S Curve Equation'!$B$10))+'S Curve Equation'!$B$13)*'S Curve Equation'!$B$14</f>
        <v>7.1543732664987494E-2</v>
      </c>
      <c r="AD168">
        <f>(1/(1+EXP(('S Curve Equation'!$B$11-AD123*'S Curve Equation'!$B$12)*'S Curve Equation'!$B$10))+'S Curve Equation'!$B$13)*'S Curve Equation'!$B$14</f>
        <v>7.3113506473704737E-2</v>
      </c>
      <c r="AE168">
        <f>(1/(1+EXP(('S Curve Equation'!$B$11-AE123*'S Curve Equation'!$B$12)*'S Curve Equation'!$B$10))+'S Curve Equation'!$B$13)*'S Curve Equation'!$B$14</f>
        <v>7.4696637853744793E-2</v>
      </c>
      <c r="AF168">
        <f>(1/(1+EXP(('S Curve Equation'!$B$11-AF123*'S Curve Equation'!$B$12)*'S Curve Equation'!$B$10))+'S Curve Equation'!$B$13)*'S Curve Equation'!$B$14</f>
        <v>7.6292968196579755E-2</v>
      </c>
    </row>
    <row r="169" spans="1:32" x14ac:dyDescent="0.25">
      <c r="A169" t="s">
        <v>80</v>
      </c>
      <c r="B169">
        <f>(1/(1+EXP(('S Curve Equation'!$B$11-B124*'S Curve Equation'!$B$12)*'S Curve Equation'!$B$10))+'S Curve Equation'!$B$13)*'S Curve Equation'!$B$14</f>
        <v>6.2043795620437971E-2</v>
      </c>
      <c r="C169">
        <f>(1/(1+EXP(('S Curve Equation'!$B$11-C124*'S Curve Equation'!$B$12)*'S Curve Equation'!$B$10))+'S Curve Equation'!$B$13)*'S Curve Equation'!$B$14</f>
        <v>6.3771909483386638E-2</v>
      </c>
      <c r="D169">
        <f>(1/(1+EXP(('S Curve Equation'!$B$11-D124*'S Curve Equation'!$B$12)*'S Curve Equation'!$B$10))+'S Curve Equation'!$B$13)*'S Curve Equation'!$B$14</f>
        <v>6.5415244302579834E-2</v>
      </c>
      <c r="E169">
        <f>(1/(1+EXP(('S Curve Equation'!$B$11-E124*'S Curve Equation'!$B$12)*'S Curve Equation'!$B$10))+'S Curve Equation'!$B$13)*'S Curve Equation'!$B$14</f>
        <v>6.7143084545048012E-2</v>
      </c>
      <c r="F169">
        <f>(1/(1+EXP(('S Curve Equation'!$B$11-F124*'S Curve Equation'!$B$12)*'S Curve Equation'!$B$10))+'S Curve Equation'!$B$13)*'S Curve Equation'!$B$14</f>
        <v>6.8872829549550277E-2</v>
      </c>
      <c r="G169">
        <f>(1/(1+EXP(('S Curve Equation'!$B$11-G124*'S Curve Equation'!$B$12)*'S Curve Equation'!$B$10))+'S Curve Equation'!$B$13)*'S Curve Equation'!$B$14</f>
        <v>7.0747238060817577E-2</v>
      </c>
      <c r="H169">
        <f>(1/(1+EXP(('S Curve Equation'!$B$11-H124*'S Curve Equation'!$B$12)*'S Curve Equation'!$B$10))+'S Curve Equation'!$B$13)*'S Curve Equation'!$B$14</f>
        <v>7.2582549431773474E-2</v>
      </c>
      <c r="I169">
        <f>(1/(1+EXP(('S Curve Equation'!$B$11-I124*'S Curve Equation'!$B$12)*'S Curve Equation'!$B$10))+'S Curve Equation'!$B$13)*'S Curve Equation'!$B$14</f>
        <v>7.4289555070810614E-2</v>
      </c>
      <c r="J169">
        <f>(1/(1+EXP(('S Curve Equation'!$B$11-J124*'S Curve Equation'!$B$12)*'S Curve Equation'!$B$10))+'S Curve Equation'!$B$13)*'S Curve Equation'!$B$14</f>
        <v>7.5977927952870991E-2</v>
      </c>
      <c r="K169">
        <f>(1/(1+EXP(('S Curve Equation'!$B$11-K124*'S Curve Equation'!$B$12)*'S Curve Equation'!$B$10))+'S Curve Equation'!$B$13)*'S Curve Equation'!$B$14</f>
        <v>7.7665092442192954E-2</v>
      </c>
      <c r="L169">
        <f>(1/(1+EXP(('S Curve Equation'!$B$11-L124*'S Curve Equation'!$B$12)*'S Curve Equation'!$B$10))+'S Curve Equation'!$B$13)*'S Curve Equation'!$B$14</f>
        <v>7.9685770094288108E-2</v>
      </c>
      <c r="M169">
        <f>(1/(1+EXP(('S Curve Equation'!$B$11-M124*'S Curve Equation'!$B$12)*'S Curve Equation'!$B$10))+'S Curve Equation'!$B$13)*'S Curve Equation'!$B$14</f>
        <v>8.1544251844886229E-2</v>
      </c>
      <c r="N169">
        <f>(1/(1+EXP(('S Curve Equation'!$B$11-N124*'S Curve Equation'!$B$12)*'S Curve Equation'!$B$10))+'S Curve Equation'!$B$13)*'S Curve Equation'!$B$14</f>
        <v>8.3419364779575331E-2</v>
      </c>
      <c r="O169">
        <f>(1/(1+EXP(('S Curve Equation'!$B$11-O124*'S Curve Equation'!$B$12)*'S Curve Equation'!$B$10))+'S Curve Equation'!$B$13)*'S Curve Equation'!$B$14</f>
        <v>8.5310872126830167E-2</v>
      </c>
      <c r="P169">
        <f>(1/(1+EXP(('S Curve Equation'!$B$11-P124*'S Curve Equation'!$B$12)*'S Curve Equation'!$B$10))+'S Curve Equation'!$B$13)*'S Curve Equation'!$B$14</f>
        <v>8.7218533373680296E-2</v>
      </c>
      <c r="Q169">
        <f>(1/(1+EXP(('S Curve Equation'!$B$11-Q124*'S Curve Equation'!$B$12)*'S Curve Equation'!$B$10))+'S Curve Equation'!$B$13)*'S Curve Equation'!$B$14</f>
        <v>8.9142104438538927E-2</v>
      </c>
      <c r="R169">
        <f>(1/(1+EXP(('S Curve Equation'!$B$11-R124*'S Curve Equation'!$B$12)*'S Curve Equation'!$B$10))+'S Curve Equation'!$B$13)*'S Curve Equation'!$B$14</f>
        <v>9.1081337843786248E-2</v>
      </c>
      <c r="S169">
        <f>(1/(1+EXP(('S Curve Equation'!$B$11-S124*'S Curve Equation'!$B$12)*'S Curve Equation'!$B$10))+'S Curve Equation'!$B$13)*'S Curve Equation'!$B$14</f>
        <v>9.3035982887943638E-2</v>
      </c>
      <c r="T169">
        <f>(1/(1+EXP(('S Curve Equation'!$B$11-T124*'S Curve Equation'!$B$12)*'S Curve Equation'!$B$10))+'S Curve Equation'!$B$13)*'S Curve Equation'!$B$14</f>
        <v>9.500578581726779E-2</v>
      </c>
      <c r="U169">
        <f>(1/(1+EXP(('S Curve Equation'!$B$11-U124*'S Curve Equation'!$B$12)*'S Curve Equation'!$B$10))+'S Curve Equation'!$B$13)*'S Curve Equation'!$B$14</f>
        <v>9.699048999661232E-2</v>
      </c>
      <c r="V169">
        <f>(1/(1+EXP(('S Curve Equation'!$B$11-V124*'S Curve Equation'!$B$12)*'S Curve Equation'!$B$10))+'S Curve Equation'!$B$13)*'S Curve Equation'!$B$14</f>
        <v>9.8989836079401053E-2</v>
      </c>
      <c r="W169">
        <f>(1/(1+EXP(('S Curve Equation'!$B$11-W124*'S Curve Equation'!$B$12)*'S Curve Equation'!$B$10))+'S Curve Equation'!$B$13)*'S Curve Equation'!$B$14</f>
        <v>0.10100356217656103</v>
      </c>
      <c r="X169">
        <f>(1/(1+EXP(('S Curve Equation'!$B$11-X124*'S Curve Equation'!$B$12)*'S Curve Equation'!$B$10))+'S Curve Equation'!$B$13)*'S Curve Equation'!$B$14</f>
        <v>0.10303140402427441</v>
      </c>
      <c r="Y169">
        <f>(1/(1+EXP(('S Curve Equation'!$B$11-Y124*'S Curve Equation'!$B$12)*'S Curve Equation'!$B$10))+'S Curve Equation'!$B$13)*'S Curve Equation'!$B$14</f>
        <v>0.10507309515040866</v>
      </c>
      <c r="Z169">
        <f>(1/(1+EXP(('S Curve Equation'!$B$11-Z124*'S Curve Equation'!$B$12)*'S Curve Equation'!$B$10))+'S Curve Equation'!$B$13)*'S Curve Equation'!$B$14</f>
        <v>0.10712836703949155</v>
      </c>
      <c r="AA169">
        <f>(1/(1+EXP(('S Curve Equation'!$B$11-AA124*'S Curve Equation'!$B$12)*'S Curve Equation'!$B$10))+'S Curve Equation'!$B$13)*'S Curve Equation'!$B$14</f>
        <v>0.10919694929610259</v>
      </c>
      <c r="AB169">
        <f>(1/(1+EXP(('S Curve Equation'!$B$11-AB124*'S Curve Equation'!$B$12)*'S Curve Equation'!$B$10))+'S Curve Equation'!$B$13)*'S Curve Equation'!$B$14</f>
        <v>0.11127856980655619</v>
      </c>
      <c r="AC169">
        <f>(1/(1+EXP(('S Curve Equation'!$B$11-AC124*'S Curve Equation'!$B$12)*'S Curve Equation'!$B$10))+'S Curve Equation'!$B$13)*'S Curve Equation'!$B$14</f>
        <v>0.11337295489876194</v>
      </c>
      <c r="AD169">
        <f>(1/(1+EXP(('S Curve Equation'!$B$11-AD124*'S Curve Equation'!$B$12)*'S Curve Equation'!$B$10))+'S Curve Equation'!$B$13)*'S Curve Equation'!$B$14</f>
        <v>0.11547982950014554</v>
      </c>
      <c r="AE169">
        <f>(1/(1+EXP(('S Curve Equation'!$B$11-AE124*'S Curve Equation'!$B$12)*'S Curve Equation'!$B$10))+'S Curve Equation'!$B$13)*'S Curve Equation'!$B$14</f>
        <v>0.1175989172935256</v>
      </c>
      <c r="AF169">
        <f>(1/(1+EXP(('S Curve Equation'!$B$11-AF124*'S Curve Equation'!$B$12)*'S Curve Equation'!$B$10))+'S Curve Equation'!$B$13)*'S Curve Equation'!$B$14</f>
        <v>0.11972994087084339</v>
      </c>
    </row>
    <row r="170" spans="1:32" x14ac:dyDescent="0.25">
      <c r="A170" t="s">
        <v>82</v>
      </c>
      <c r="B170">
        <f>(1/(1+EXP(('S Curve Equation'!$B$11-B125*'S Curve Equation'!$B$12)*'S Curve Equation'!$B$10))+'S Curve Equation'!$B$13)*'S Curve Equation'!$B$14</f>
        <v>3.3128834355828224E-2</v>
      </c>
      <c r="C170">
        <f>(1/(1+EXP(('S Curve Equation'!$B$11-C125*'S Curve Equation'!$B$12)*'S Curve Equation'!$B$10))+'S Curve Equation'!$B$13)*'S Curve Equation'!$B$14</f>
        <v>3.4289954312431002E-2</v>
      </c>
      <c r="D170">
        <f>(1/(1+EXP(('S Curve Equation'!$B$11-D125*'S Curve Equation'!$B$12)*'S Curve Equation'!$B$10))+'S Curve Equation'!$B$13)*'S Curve Equation'!$B$14</f>
        <v>3.5397499105692225E-2</v>
      </c>
      <c r="E170">
        <f>(1/(1+EXP(('S Curve Equation'!$B$11-E125*'S Curve Equation'!$B$12)*'S Curve Equation'!$B$10))+'S Curve Equation'!$B$13)*'S Curve Equation'!$B$14</f>
        <v>3.6565522521396859E-2</v>
      </c>
      <c r="F170">
        <f>(1/(1+EXP(('S Curve Equation'!$B$11-F125*'S Curve Equation'!$B$12)*'S Curve Equation'!$B$10))+'S Curve Equation'!$B$13)*'S Curve Equation'!$B$14</f>
        <v>3.7738417129007121E-2</v>
      </c>
      <c r="G170">
        <f>(1/(1+EXP(('S Curve Equation'!$B$11-G125*'S Curve Equation'!$B$12)*'S Curve Equation'!$B$10))+'S Curve Equation'!$B$13)*'S Curve Equation'!$B$14</f>
        <v>3.901341150856704E-2</v>
      </c>
      <c r="H170">
        <f>(1/(1+EXP(('S Curve Equation'!$B$11-H125*'S Curve Equation'!$B$12)*'S Curve Equation'!$B$10))+'S Curve Equation'!$B$13)*'S Curve Equation'!$B$14</f>
        <v>4.0265810198337297E-2</v>
      </c>
      <c r="I170">
        <f>(1/(1+EXP(('S Curve Equation'!$B$11-I125*'S Curve Equation'!$B$12)*'S Curve Equation'!$B$10))+'S Curve Equation'!$B$13)*'S Curve Equation'!$B$14</f>
        <v>4.1434171742659114E-2</v>
      </c>
      <c r="J170">
        <f>(1/(1+EXP(('S Curve Equation'!$B$11-J125*'S Curve Equation'!$B$12)*'S Curve Equation'!$B$10))+'S Curve Equation'!$B$13)*'S Curve Equation'!$B$14</f>
        <v>4.2593085135324081E-2</v>
      </c>
      <c r="K170">
        <f>(1/(1+EXP(('S Curve Equation'!$B$11-K125*'S Curve Equation'!$B$12)*'S Curve Equation'!$B$10))+'S Curve Equation'!$B$13)*'S Curve Equation'!$B$14</f>
        <v>4.3754424959887572E-2</v>
      </c>
      <c r="L170">
        <f>(1/(1+EXP(('S Curve Equation'!$B$11-L125*'S Curve Equation'!$B$12)*'S Curve Equation'!$B$10))+'S Curve Equation'!$B$13)*'S Curve Equation'!$B$14</f>
        <v>4.5149581144711688E-2</v>
      </c>
      <c r="M170">
        <f>(1/(1+EXP(('S Curve Equation'!$B$11-M125*'S Curve Equation'!$B$12)*'S Curve Equation'!$B$10))+'S Curve Equation'!$B$13)*'S Curve Equation'!$B$14</f>
        <v>4.6436801791158389E-2</v>
      </c>
      <c r="N170">
        <f>(1/(1+EXP(('S Curve Equation'!$B$11-N125*'S Curve Equation'!$B$12)*'S Curve Equation'!$B$10))+'S Curve Equation'!$B$13)*'S Curve Equation'!$B$14</f>
        <v>4.7739441513605908E-2</v>
      </c>
      <c r="O170">
        <f>(1/(1+EXP(('S Curve Equation'!$B$11-O125*'S Curve Equation'!$B$12)*'S Curve Equation'!$B$10))+'S Curve Equation'!$B$13)*'S Curve Equation'!$B$14</f>
        <v>4.9057407019396898E-2</v>
      </c>
      <c r="P170">
        <f>(1/(1+EXP(('S Curve Equation'!$B$11-P125*'S Curve Equation'!$B$12)*'S Curve Equation'!$B$10))+'S Curve Equation'!$B$13)*'S Curve Equation'!$B$14</f>
        <v>5.0390600939579651E-2</v>
      </c>
      <c r="Q170">
        <f>(1/(1+EXP(('S Curve Equation'!$B$11-Q125*'S Curve Equation'!$B$12)*'S Curve Equation'!$B$10))+'S Curve Equation'!$B$13)*'S Curve Equation'!$B$14</f>
        <v>5.1738921908635827E-2</v>
      </c>
      <c r="R170">
        <f>(1/(1+EXP(('S Curve Equation'!$B$11-R125*'S Curve Equation'!$B$12)*'S Curve Equation'!$B$10))+'S Curve Equation'!$B$13)*'S Curve Equation'!$B$14</f>
        <v>5.3102264645758568E-2</v>
      </c>
      <c r="S170">
        <f>(1/(1+EXP(('S Curve Equation'!$B$11-S125*'S Curve Equation'!$B$12)*'S Curve Equation'!$B$10))+'S Curve Equation'!$B$13)*'S Curve Equation'!$B$14</f>
        <v>5.4480520037590144E-2</v>
      </c>
      <c r="T170">
        <f>(1/(1+EXP(('S Curve Equation'!$B$11-T125*'S Curve Equation'!$B$12)*'S Curve Equation'!$B$10))+'S Curve Equation'!$B$13)*'S Curve Equation'!$B$14</f>
        <v>5.5873575222318617E-2</v>
      </c>
      <c r="U170">
        <f>(1/(1+EXP(('S Curve Equation'!$B$11-U125*'S Curve Equation'!$B$12)*'S Curve Equation'!$B$10))+'S Curve Equation'!$B$13)*'S Curve Equation'!$B$14</f>
        <v>5.7281313675044382E-2</v>
      </c>
      <c r="V170">
        <f>(1/(1+EXP(('S Curve Equation'!$B$11-V125*'S Curve Equation'!$B$12)*'S Curve Equation'!$B$10))+'S Curve Equation'!$B$13)*'S Curve Equation'!$B$14</f>
        <v>5.8703615294321762E-2</v>
      </c>
      <c r="W170">
        <f>(1/(1+EXP(('S Curve Equation'!$B$11-W125*'S Curve Equation'!$B$12)*'S Curve Equation'!$B$10))+'S Curve Equation'!$B$13)*'S Curve Equation'!$B$14</f>
        <v>6.0140356489780639E-2</v>
      </c>
      <c r="X170">
        <f>(1/(1+EXP(('S Curve Equation'!$B$11-X125*'S Curve Equation'!$B$12)*'S Curve Equation'!$B$10))+'S Curve Equation'!$B$13)*'S Curve Equation'!$B$14</f>
        <v>6.1591410270738604E-2</v>
      </c>
      <c r="Y170">
        <f>(1/(1+EXP(('S Curve Equation'!$B$11-Y125*'S Curve Equation'!$B$12)*'S Curve Equation'!$B$10))+'S Curve Equation'!$B$13)*'S Curve Equation'!$B$14</f>
        <v>6.3056646335711314E-2</v>
      </c>
      <c r="Z170">
        <f>(1/(1+EXP(('S Curve Equation'!$B$11-Z125*'S Curve Equation'!$B$12)*'S Curve Equation'!$B$10))+'S Curve Equation'!$B$13)*'S Curve Equation'!$B$14</f>
        <v>6.4535931162731278E-2</v>
      </c>
      <c r="AA170">
        <f>(1/(1+EXP(('S Curve Equation'!$B$11-AA125*'S Curve Equation'!$B$12)*'S Curve Equation'!$B$10))+'S Curve Equation'!$B$13)*'S Curve Equation'!$B$14</f>
        <v>6.6029128100384846E-2</v>
      </c>
      <c r="AB170">
        <f>(1/(1+EXP(('S Curve Equation'!$B$11-AB125*'S Curve Equation'!$B$12)*'S Curve Equation'!$B$10))+'S Curve Equation'!$B$13)*'S Curve Equation'!$B$14</f>
        <v>6.7536097459480623E-2</v>
      </c>
      <c r="AC170">
        <f>(1/(1+EXP(('S Curve Equation'!$B$11-AC125*'S Curve Equation'!$B$12)*'S Curve Equation'!$B$10))+'S Curve Equation'!$B$13)*'S Curve Equation'!$B$14</f>
        <v>6.9056696605262757E-2</v>
      </c>
      <c r="AD170">
        <f>(1/(1+EXP(('S Curve Equation'!$B$11-AD125*'S Curve Equation'!$B$12)*'S Curve Equation'!$B$10))+'S Curve Equation'!$B$13)*'S Curve Equation'!$B$14</f>
        <v>7.0590780050081639E-2</v>
      </c>
      <c r="AE170">
        <f>(1/(1+EXP(('S Curve Equation'!$B$11-AE125*'S Curve Equation'!$B$12)*'S Curve Equation'!$B$10))+'S Curve Equation'!$B$13)*'S Curve Equation'!$B$14</f>
        <v>7.2138199546439921E-2</v>
      </c>
      <c r="AF170">
        <f>(1/(1+EXP(('S Curve Equation'!$B$11-AF125*'S Curve Equation'!$B$12)*'S Curve Equation'!$B$10))+'S Curve Equation'!$B$13)*'S Curve Equation'!$B$14</f>
        <v>7.3698804180329924E-2</v>
      </c>
    </row>
    <row r="171" spans="1:32" x14ac:dyDescent="0.25">
      <c r="A171" t="s">
        <v>84</v>
      </c>
      <c r="B171">
        <f>(1/(1+EXP(('S Curve Equation'!$B$11-B126*'S Curve Equation'!$B$12)*'S Curve Equation'!$B$10))+'S Curve Equation'!$B$13)*'S Curve Equation'!$B$14</f>
        <v>5.5016181229773455E-2</v>
      </c>
      <c r="C171">
        <f>(1/(1+EXP(('S Curve Equation'!$B$11-C126*'S Curve Equation'!$B$12)*'S Curve Equation'!$B$10))+'S Curve Equation'!$B$13)*'S Curve Equation'!$B$14</f>
        <v>5.6614793437730203E-2</v>
      </c>
      <c r="D171">
        <f>(1/(1+EXP(('S Curve Equation'!$B$11-D126*'S Curve Equation'!$B$12)*'S Curve Equation'!$B$10))+'S Curve Equation'!$B$13)*'S Curve Equation'!$B$14</f>
        <v>5.8135986524815254E-2</v>
      </c>
      <c r="E171">
        <f>(1/(1+EXP(('S Curve Equation'!$B$11-E126*'S Curve Equation'!$B$12)*'S Curve Equation'!$B$10))+'S Curve Equation'!$B$13)*'S Curve Equation'!$B$14</f>
        <v>5.9736449232623647E-2</v>
      </c>
      <c r="F171">
        <f>(1/(1+EXP(('S Curve Equation'!$B$11-F126*'S Curve Equation'!$B$12)*'S Curve Equation'!$B$10))+'S Curve Equation'!$B$13)*'S Curve Equation'!$B$14</f>
        <v>6.1339736240004758E-2</v>
      </c>
      <c r="G171">
        <f>(1/(1+EXP(('S Curve Equation'!$B$11-G126*'S Curve Equation'!$B$12)*'S Curve Equation'!$B$10))+'S Curve Equation'!$B$13)*'S Curve Equation'!$B$14</f>
        <v>6.3078293141567127E-2</v>
      </c>
      <c r="H171">
        <f>(1/(1+EXP(('S Curve Equation'!$B$11-H126*'S Curve Equation'!$B$12)*'S Curve Equation'!$B$10))+'S Curve Equation'!$B$13)*'S Curve Equation'!$B$14</f>
        <v>6.478176356358932E-2</v>
      </c>
      <c r="I171">
        <f>(1/(1+EXP(('S Curve Equation'!$B$11-I126*'S Curve Equation'!$B$12)*'S Curve Equation'!$B$10))+'S Curve Equation'!$B$13)*'S Curve Equation'!$B$14</f>
        <v>6.6367178066121427E-2</v>
      </c>
      <c r="J171">
        <f>(1/(1+EXP(('S Curve Equation'!$B$11-J126*'S Curve Equation'!$B$12)*'S Curve Equation'!$B$10))+'S Curve Equation'!$B$13)*'S Curve Equation'!$B$14</f>
        <v>6.7936255295237294E-2</v>
      </c>
      <c r="K171">
        <f>(1/(1+EXP(('S Curve Equation'!$B$11-K126*'S Curve Equation'!$B$12)*'S Curve Equation'!$B$10))+'S Curve Equation'!$B$13)*'S Curve Equation'!$B$14</f>
        <v>6.9505161230127593E-2</v>
      </c>
      <c r="L171">
        <f>(1/(1+EXP(('S Curve Equation'!$B$11-L126*'S Curve Equation'!$B$12)*'S Curve Equation'!$B$10))+'S Curve Equation'!$B$13)*'S Curve Equation'!$B$14</f>
        <v>7.1385441706530439E-2</v>
      </c>
      <c r="M171">
        <f>(1/(1+EXP(('S Curve Equation'!$B$11-M126*'S Curve Equation'!$B$12)*'S Curve Equation'!$B$10))+'S Curve Equation'!$B$13)*'S Curve Equation'!$B$14</f>
        <v>7.3115974143421664E-2</v>
      </c>
      <c r="N171">
        <f>(1/(1+EXP(('S Curve Equation'!$B$11-N126*'S Curve Equation'!$B$12)*'S Curve Equation'!$B$10))+'S Curve Equation'!$B$13)*'S Curve Equation'!$B$14</f>
        <v>7.4863124469083234E-2</v>
      </c>
      <c r="O171">
        <f>(1/(1+EXP(('S Curve Equation'!$B$11-O126*'S Curve Equation'!$B$12)*'S Curve Equation'!$B$10))+'S Curve Equation'!$B$13)*'S Curve Equation'!$B$14</f>
        <v>7.6626689950302779E-2</v>
      </c>
      <c r="P171">
        <f>(1/(1+EXP(('S Curve Equation'!$B$11-P126*'S Curve Equation'!$B$12)*'S Curve Equation'!$B$10))+'S Curve Equation'!$B$13)*'S Curve Equation'!$B$14</f>
        <v>7.8406463859706968E-2</v>
      </c>
      <c r="Q171">
        <f>(1/(1+EXP(('S Curve Equation'!$B$11-Q126*'S Curve Equation'!$B$12)*'S Curve Equation'!$B$10))+'S Curve Equation'!$B$13)*'S Curve Equation'!$B$14</f>
        <v>8.0202235627394591E-2</v>
      </c>
      <c r="R171">
        <f>(1/(1+EXP(('S Curve Equation'!$B$11-R126*'S Curve Equation'!$B$12)*'S Curve Equation'!$B$10))+'S Curve Equation'!$B$13)*'S Curve Equation'!$B$14</f>
        <v>8.2013790992943827E-2</v>
      </c>
      <c r="S171">
        <f>(1/(1+EXP(('S Curve Equation'!$B$11-S126*'S Curve Equation'!$B$12)*'S Curve Equation'!$B$10))+'S Curve Equation'!$B$13)*'S Curve Equation'!$B$14</f>
        <v>8.3840912157644401E-2</v>
      </c>
      <c r="T171">
        <f>(1/(1+EXP(('S Curve Equation'!$B$11-T126*'S Curve Equation'!$B$12)*'S Curve Equation'!$B$10))+'S Curve Equation'!$B$13)*'S Curve Equation'!$B$14</f>
        <v>8.5683377936795008E-2</v>
      </c>
      <c r="U171">
        <f>(1/(1+EXP(('S Curve Equation'!$B$11-U126*'S Curve Equation'!$B$12)*'S Curve Equation'!$B$10))+'S Curve Equation'!$B$13)*'S Curve Equation'!$B$14</f>
        <v>8.7540963911924743E-2</v>
      </c>
      <c r="V171">
        <f>(1/(1+EXP(('S Curve Equation'!$B$11-V126*'S Curve Equation'!$B$12)*'S Curve Equation'!$B$10))+'S Curve Equation'!$B$13)*'S Curve Equation'!$B$14</f>
        <v>8.9413442582792241E-2</v>
      </c>
      <c r="W171">
        <f>(1/(1+EXP(('S Curve Equation'!$B$11-W126*'S Curve Equation'!$B$12)*'S Curve Equation'!$B$10))+'S Curve Equation'!$B$13)*'S Curve Equation'!$B$14</f>
        <v>9.1300583519018805E-2</v>
      </c>
      <c r="X171">
        <f>(1/(1+EXP(('S Curve Equation'!$B$11-X126*'S Curve Equation'!$B$12)*'S Curve Equation'!$B$10))+'S Curve Equation'!$B$13)*'S Curve Equation'!$B$14</f>
        <v>9.3202153511221325E-2</v>
      </c>
      <c r="Y171">
        <f>(1/(1+EXP(('S Curve Equation'!$B$11-Y126*'S Curve Equation'!$B$12)*'S Curve Equation'!$B$10))+'S Curve Equation'!$B$13)*'S Curve Equation'!$B$14</f>
        <v>9.5117916721511292E-2</v>
      </c>
      <c r="Z171">
        <f>(1/(1+EXP(('S Curve Equation'!$B$11-Z126*'S Curve Equation'!$B$12)*'S Curve Equation'!$B$10))+'S Curve Equation'!$B$13)*'S Curve Equation'!$B$14</f>
        <v>9.7047634833229632E-2</v>
      </c>
      <c r="AA171">
        <f>(1/(1+EXP(('S Curve Equation'!$B$11-AA126*'S Curve Equation'!$B$12)*'S Curve Equation'!$B$10))+'S Curve Equation'!$B$13)*'S Curve Equation'!$B$14</f>
        <v>9.8991067199793545E-2</v>
      </c>
      <c r="AB171">
        <f>(1/(1+EXP(('S Curve Equation'!$B$11-AB126*'S Curve Equation'!$B$12)*'S Curve Equation'!$B$10))+'S Curve Equation'!$B$13)*'S Curve Equation'!$B$14</f>
        <v>0.10094797099253257</v>
      </c>
      <c r="AC171">
        <f>(1/(1+EXP(('S Curve Equation'!$B$11-AC126*'S Curve Equation'!$B$12)*'S Curve Equation'!$B$10))+'S Curve Equation'!$B$13)*'S Curve Equation'!$B$14</f>
        <v>0.10291810134740015</v>
      </c>
      <c r="AD171">
        <f>(1/(1+EXP(('S Curve Equation'!$B$11-AD126*'S Curve Equation'!$B$12)*'S Curve Equation'!$B$10))+'S Curve Equation'!$B$13)*'S Curve Equation'!$B$14</f>
        <v>0.10490121151044517</v>
      </c>
      <c r="AE171">
        <f>(1/(1+EXP(('S Curve Equation'!$B$11-AE126*'S Curve Equation'!$B$12)*'S Curve Equation'!$B$10))+'S Curve Equation'!$B$13)*'S Curve Equation'!$B$14</f>
        <v>0.10689705298193593</v>
      </c>
      <c r="AF171">
        <f>(1/(1+EXP(('S Curve Equation'!$B$11-AF126*'S Curve Equation'!$B$12)*'S Curve Equation'!$B$10))+'S Curve Equation'!$B$13)*'S Curve Equation'!$B$14</f>
        <v>0.10890537565903434</v>
      </c>
    </row>
    <row r="172" spans="1:32" x14ac:dyDescent="0.25">
      <c r="A172" t="s">
        <v>86</v>
      </c>
      <c r="B172">
        <f>(1/(1+EXP(('S Curve Equation'!$B$11-B127*'S Curve Equation'!$B$12)*'S Curve Equation'!$B$10))+'S Curve Equation'!$B$13)*'S Curve Equation'!$B$14</f>
        <v>5.6015779092702146E-2</v>
      </c>
      <c r="C172">
        <f>(1/(1+EXP(('S Curve Equation'!$B$11-C127*'S Curve Equation'!$B$12)*'S Curve Equation'!$B$10))+'S Curve Equation'!$B$13)*'S Curve Equation'!$B$14</f>
        <v>5.7633111897117492E-2</v>
      </c>
      <c r="D172">
        <f>(1/(1+EXP(('S Curve Equation'!$B$11-D127*'S Curve Equation'!$B$12)*'S Curve Equation'!$B$10))+'S Curve Equation'!$B$13)*'S Curve Equation'!$B$14</f>
        <v>5.9171970157365097E-2</v>
      </c>
      <c r="E172">
        <f>(1/(1+EXP(('S Curve Equation'!$B$11-E127*'S Curve Equation'!$B$12)*'S Curve Equation'!$B$10))+'S Curve Equation'!$B$13)*'S Curve Equation'!$B$14</f>
        <v>6.0790864111788113E-2</v>
      </c>
      <c r="F172">
        <f>(1/(1+EXP(('S Curve Equation'!$B$11-F127*'S Curve Equation'!$B$12)*'S Curve Equation'!$B$10))+'S Curve Equation'!$B$13)*'S Curve Equation'!$B$14</f>
        <v>6.2412458248034874E-2</v>
      </c>
      <c r="G172">
        <f>(1/(1+EXP(('S Curve Equation'!$B$11-G127*'S Curve Equation'!$B$12)*'S Curve Equation'!$B$10))+'S Curve Equation'!$B$13)*'S Curve Equation'!$B$14</f>
        <v>6.4170692127757278E-2</v>
      </c>
      <c r="H172">
        <f>(1/(1+EXP(('S Curve Equation'!$B$11-H127*'S Curve Equation'!$B$12)*'S Curve Equation'!$B$10))+'S Curve Equation'!$B$13)*'S Curve Equation'!$B$14</f>
        <v>6.5893268504194941E-2</v>
      </c>
      <c r="I172">
        <f>(1/(1+EXP(('S Curve Equation'!$B$11-I127*'S Curve Equation'!$B$12)*'S Curve Equation'!$B$10))+'S Curve Equation'!$B$13)*'S Curve Equation'!$B$14</f>
        <v>6.7496312255691582E-2</v>
      </c>
      <c r="J172">
        <f>(1/(1+EXP(('S Curve Equation'!$B$11-J127*'S Curve Equation'!$B$12)*'S Curve Equation'!$B$10))+'S Curve Equation'!$B$13)*'S Curve Equation'!$B$14</f>
        <v>6.9082694025487362E-2</v>
      </c>
      <c r="K172">
        <f>(1/(1+EXP(('S Curve Equation'!$B$11-K127*'S Curve Equation'!$B$12)*'S Curve Equation'!$B$10))+'S Curve Equation'!$B$13)*'S Curve Equation'!$B$14</f>
        <v>7.0668762021829867E-2</v>
      </c>
      <c r="L172">
        <f>(1/(1+EXP(('S Curve Equation'!$B$11-L127*'S Curve Equation'!$B$12)*'S Curve Equation'!$B$10))+'S Curve Equation'!$B$13)*'S Curve Equation'!$B$14</f>
        <v>7.2569427719523558E-2</v>
      </c>
      <c r="M172">
        <f>(1/(1+EXP(('S Curve Equation'!$B$11-M127*'S Curve Equation'!$B$12)*'S Curve Equation'!$B$10))+'S Curve Equation'!$B$13)*'S Curve Equation'!$B$14</f>
        <v>7.431854780328849E-2</v>
      </c>
      <c r="N172">
        <f>(1/(1+EXP(('S Curve Equation'!$B$11-N127*'S Curve Equation'!$B$12)*'S Curve Equation'!$B$10))+'S Curve Equation'!$B$13)*'S Curve Equation'!$B$14</f>
        <v>7.6084297117690033E-2</v>
      </c>
      <c r="O172">
        <f>(1/(1+EXP(('S Curve Equation'!$B$11-O127*'S Curve Equation'!$B$12)*'S Curve Equation'!$B$10))+'S Curve Equation'!$B$13)*'S Curve Equation'!$B$14</f>
        <v>7.7866468031939348E-2</v>
      </c>
      <c r="P172">
        <f>(1/(1+EXP(('S Curve Equation'!$B$11-P127*'S Curve Equation'!$B$12)*'S Curve Equation'!$B$10))+'S Curve Equation'!$B$13)*'S Curve Equation'!$B$14</f>
        <v>7.9664848950997263E-2</v>
      </c>
      <c r="Q172">
        <f>(1/(1+EXP(('S Curve Equation'!$B$11-Q127*'S Curve Equation'!$B$12)*'S Curve Equation'!$B$10))+'S Curve Equation'!$B$13)*'S Curve Equation'!$B$14</f>
        <v>8.1479224470307143E-2</v>
      </c>
      <c r="R172">
        <f>(1/(1+EXP(('S Curve Equation'!$B$11-R127*'S Curve Equation'!$B$12)*'S Curve Equation'!$B$10))+'S Curve Equation'!$B$13)*'S Curve Equation'!$B$14</f>
        <v>8.3309375530820351E-2</v>
      </c>
      <c r="S172">
        <f>(1/(1+EXP(('S Curve Equation'!$B$11-S127*'S Curve Equation'!$B$12)*'S Curve Equation'!$B$10))+'S Curve Equation'!$B$13)*'S Curve Equation'!$B$14</f>
        <v>8.5155079574162504E-2</v>
      </c>
      <c r="T172">
        <f>(1/(1+EXP(('S Curve Equation'!$B$11-T127*'S Curve Equation'!$B$12)*'S Curve Equation'!$B$10))+'S Curve Equation'!$B$13)*'S Curve Equation'!$B$14</f>
        <v>8.7016110697779106E-2</v>
      </c>
      <c r="U172">
        <f>(1/(1+EXP(('S Curve Equation'!$B$11-U127*'S Curve Equation'!$B$12)*'S Curve Equation'!$B$10))+'S Curve Equation'!$B$13)*'S Curve Equation'!$B$14</f>
        <v>8.8892239809918311E-2</v>
      </c>
      <c r="V172">
        <f>(1/(1+EXP(('S Curve Equation'!$B$11-V127*'S Curve Equation'!$B$12)*'S Curve Equation'!$B$10))+'S Curve Equation'!$B$13)*'S Curve Equation'!$B$14</f>
        <v>9.0783234784300601E-2</v>
      </c>
      <c r="W172">
        <f>(1/(1+EXP(('S Curve Equation'!$B$11-W127*'S Curve Equation'!$B$12)*'S Curve Equation'!$B$10))+'S Curve Equation'!$B$13)*'S Curve Equation'!$B$14</f>
        <v>9.2688860614333166E-2</v>
      </c>
      <c r="X172">
        <f>(1/(1+EXP(('S Curve Equation'!$B$11-X127*'S Curve Equation'!$B$12)*'S Curve Equation'!$B$10))+'S Curve Equation'!$B$13)*'S Curve Equation'!$B$14</f>
        <v>9.4608879566731807E-2</v>
      </c>
      <c r="Y172">
        <f>(1/(1+EXP(('S Curve Equation'!$B$11-Y127*'S Curve Equation'!$B$12)*'S Curve Equation'!$B$10))+'S Curve Equation'!$B$13)*'S Curve Equation'!$B$14</f>
        <v>9.6543051334414903E-2</v>
      </c>
      <c r="Z172">
        <f>(1/(1+EXP(('S Curve Equation'!$B$11-Z127*'S Curve Equation'!$B$12)*'S Curve Equation'!$B$10))+'S Curve Equation'!$B$13)*'S Curve Equation'!$B$14</f>
        <v>9.8491133188540761E-2</v>
      </c>
      <c r="AA172">
        <f>(1/(1+EXP(('S Curve Equation'!$B$11-AA127*'S Curve Equation'!$B$12)*'S Curve Equation'!$B$10))+'S Curve Equation'!$B$13)*'S Curve Equation'!$B$14</f>
        <v>0.10045288012956109</v>
      </c>
      <c r="AB172">
        <f>(1/(1+EXP(('S Curve Equation'!$B$11-AB127*'S Curve Equation'!$B$12)*'S Curve Equation'!$B$10))+'S Curve Equation'!$B$13)*'S Curve Equation'!$B$14</f>
        <v>0.10242804503716896</v>
      </c>
      <c r="AC172">
        <f>(1/(1+EXP(('S Curve Equation'!$B$11-AC127*'S Curve Equation'!$B$12)*'S Curve Equation'!$B$10))+'S Curve Equation'!$B$13)*'S Curve Equation'!$B$14</f>
        <v>0.10441637881902598</v>
      </c>
      <c r="AD172">
        <f>(1/(1+EXP(('S Curve Equation'!$B$11-AD127*'S Curve Equation'!$B$12)*'S Curve Equation'!$B$10))+'S Curve Equation'!$B$13)*'S Curve Equation'!$B$14</f>
        <v>0.10641763055815359</v>
      </c>
      <c r="AE172">
        <f>(1/(1+EXP(('S Curve Equation'!$B$11-AE127*'S Curve Equation'!$B$12)*'S Curve Equation'!$B$10))+'S Curve Equation'!$B$13)*'S Curve Equation'!$B$14</f>
        <v>0.10843154765888112</v>
      </c>
      <c r="AF172">
        <f>(1/(1+EXP(('S Curve Equation'!$B$11-AF127*'S Curve Equation'!$B$12)*'S Curve Equation'!$B$10))+'S Curve Equation'!$B$13)*'S Curve Equation'!$B$14</f>
        <v>0.11045787599124716</v>
      </c>
    </row>
    <row r="173" spans="1:32" x14ac:dyDescent="0.25">
      <c r="A173" t="s">
        <v>88</v>
      </c>
      <c r="B173">
        <f>(1/(1+EXP(('S Curve Equation'!$B$11-B128*'S Curve Equation'!$B$12)*'S Curve Equation'!$B$10))+'S Curve Equation'!$B$13)*'S Curve Equation'!$B$14</f>
        <v>0.14609203798392989</v>
      </c>
      <c r="C173">
        <f>(1/(1+EXP(('S Curve Equation'!$B$11-C128*'S Curve Equation'!$B$12)*'S Curve Equation'!$B$10))+'S Curve Equation'!$B$13)*'S Curve Equation'!$B$14</f>
        <v>0.14905411604120197</v>
      </c>
      <c r="D173">
        <f>(1/(1+EXP(('S Curve Equation'!$B$11-D128*'S Curve Equation'!$B$12)*'S Curve Equation'!$B$10))+'S Curve Equation'!$B$13)*'S Curve Equation'!$B$14</f>
        <v>0.15185383804523037</v>
      </c>
      <c r="E173">
        <f>(1/(1+EXP(('S Curve Equation'!$B$11-E128*'S Curve Equation'!$B$12)*'S Curve Equation'!$B$10))+'S Curve Equation'!$B$13)*'S Curve Equation'!$B$14</f>
        <v>0.15477997214946471</v>
      </c>
      <c r="F173">
        <f>(1/(1+EXP(('S Curve Equation'!$B$11-F128*'S Curve Equation'!$B$12)*'S Curve Equation'!$B$10))+'S Curve Equation'!$B$13)*'S Curve Equation'!$B$14</f>
        <v>0.15769165540392305</v>
      </c>
      <c r="G173">
        <f>(1/(1+EXP(('S Curve Equation'!$B$11-G128*'S Curve Equation'!$B$12)*'S Curve Equation'!$B$10))+'S Curve Equation'!$B$13)*'S Curve Equation'!$B$14</f>
        <v>0.160827282687873</v>
      </c>
      <c r="H173">
        <f>(1/(1+EXP(('S Curve Equation'!$B$11-H128*'S Curve Equation'!$B$12)*'S Curve Equation'!$B$10))+'S Curve Equation'!$B$13)*'S Curve Equation'!$B$14</f>
        <v>0.16387817777289723</v>
      </c>
      <c r="I173">
        <f>(1/(1+EXP(('S Curve Equation'!$B$11-I128*'S Curve Equation'!$B$12)*'S Curve Equation'!$B$10))+'S Curve Equation'!$B$13)*'S Curve Equation'!$B$14</f>
        <v>0.16669895482471425</v>
      </c>
      <c r="J173">
        <f>(1/(1+EXP(('S Curve Equation'!$B$11-J128*'S Curve Equation'!$B$12)*'S Curve Equation'!$B$10))+'S Curve Equation'!$B$13)*'S Curve Equation'!$B$14</f>
        <v>0.16947327893461586</v>
      </c>
      <c r="K173">
        <f>(1/(1+EXP(('S Curve Equation'!$B$11-K128*'S Curve Equation'!$B$12)*'S Curve Equation'!$B$10))+'S Curve Equation'!$B$13)*'S Curve Equation'!$B$14</f>
        <v>0.17223033099062751</v>
      </c>
      <c r="L173">
        <f>(1/(1+EXP(('S Curve Equation'!$B$11-L128*'S Curve Equation'!$B$12)*'S Curve Equation'!$B$10))+'S Curve Equation'!$B$13)*'S Curve Equation'!$B$14</f>
        <v>0.17551264595066357</v>
      </c>
      <c r="M173">
        <f>(1/(1+EXP(('S Curve Equation'!$B$11-M128*'S Curve Equation'!$B$12)*'S Curve Equation'!$B$10))+'S Curve Equation'!$B$13)*'S Curve Equation'!$B$14</f>
        <v>0.17851285172797424</v>
      </c>
      <c r="N173">
        <f>(1/(1+EXP(('S Curve Equation'!$B$11-N128*'S Curve Equation'!$B$12)*'S Curve Equation'!$B$10))+'S Curve Equation'!$B$13)*'S Curve Equation'!$B$14</f>
        <v>0.18152214144807949</v>
      </c>
      <c r="O173">
        <f>(1/(1+EXP(('S Curve Equation'!$B$11-O128*'S Curve Equation'!$B$12)*'S Curve Equation'!$B$10))+'S Curve Equation'!$B$13)*'S Curve Equation'!$B$14</f>
        <v>0.18453999023953549</v>
      </c>
      <c r="P173">
        <f>(1/(1+EXP(('S Curve Equation'!$B$11-P128*'S Curve Equation'!$B$12)*'S Curve Equation'!$B$10))+'S Curve Equation'!$B$13)*'S Curve Equation'!$B$14</f>
        <v>0.18756587733192187</v>
      </c>
      <c r="Q173">
        <f>(1/(1+EXP(('S Curve Equation'!$B$11-Q128*'S Curve Equation'!$B$12)*'S Curve Equation'!$B$10))+'S Curve Equation'!$B$13)*'S Curve Equation'!$B$14</f>
        <v>0.1905992863101037</v>
      </c>
      <c r="R173">
        <f>(1/(1+EXP(('S Curve Equation'!$B$11-R128*'S Curve Equation'!$B$12)*'S Curve Equation'!$B$10))+'S Curve Equation'!$B$13)*'S Curve Equation'!$B$14</f>
        <v>0.19363970535737052</v>
      </c>
      <c r="S173">
        <f>(1/(1+EXP(('S Curve Equation'!$B$11-S128*'S Curve Equation'!$B$12)*'S Curve Equation'!$B$10))+'S Curve Equation'!$B$13)*'S Curve Equation'!$B$14</f>
        <v>0.19668662748750149</v>
      </c>
      <c r="T173">
        <f>(1/(1+EXP(('S Curve Equation'!$B$11-T128*'S Curve Equation'!$B$12)*'S Curve Equation'!$B$10))+'S Curve Equation'!$B$13)*'S Curve Equation'!$B$14</f>
        <v>0.19973955076580796</v>
      </c>
      <c r="U173">
        <f>(1/(1+EXP(('S Curve Equation'!$B$11-U128*'S Curve Equation'!$B$12)*'S Curve Equation'!$B$10))+'S Curve Equation'!$B$13)*'S Curve Equation'!$B$14</f>
        <v>0.20279797851923634</v>
      </c>
      <c r="V173">
        <f>(1/(1+EXP(('S Curve Equation'!$B$11-V128*'S Curve Equation'!$B$12)*'S Curve Equation'!$B$10))+'S Curve Equation'!$B$13)*'S Curve Equation'!$B$14</f>
        <v>0.20586141953562437</v>
      </c>
      <c r="W173">
        <f>(1/(1+EXP(('S Curve Equation'!$B$11-W128*'S Curve Equation'!$B$12)*'S Curve Equation'!$B$10))+'S Curve Equation'!$B$13)*'S Curve Equation'!$B$14</f>
        <v>0.20892938825221161</v>
      </c>
      <c r="X173">
        <f>(1/(1+EXP(('S Curve Equation'!$B$11-X128*'S Curve Equation'!$B$12)*'S Curve Equation'!$B$10))+'S Curve Equation'!$B$13)*'S Curve Equation'!$B$14</f>
        <v>0.21200140493352912</v>
      </c>
      <c r="Y173">
        <f>(1/(1+EXP(('S Curve Equation'!$B$11-Y128*'S Curve Equation'!$B$12)*'S Curve Equation'!$B$10))+'S Curve Equation'!$B$13)*'S Curve Equation'!$B$14</f>
        <v>0.21507699583880185</v>
      </c>
      <c r="Z173">
        <f>(1/(1+EXP(('S Curve Equation'!$B$11-Z128*'S Curve Equation'!$B$12)*'S Curve Equation'!$B$10))+'S Curve Equation'!$B$13)*'S Curve Equation'!$B$14</f>
        <v>0.21815569337900786</v>
      </c>
      <c r="AA173">
        <f>(1/(1+EXP(('S Curve Equation'!$B$11-AA128*'S Curve Equation'!$B$12)*'S Curve Equation'!$B$10))+'S Curve Equation'!$B$13)*'S Curve Equation'!$B$14</f>
        <v>0.22123703626375324</v>
      </c>
      <c r="AB173">
        <f>(1/(1+EXP(('S Curve Equation'!$B$11-AB128*'S Curve Equation'!$B$12)*'S Curve Equation'!$B$10))+'S Curve Equation'!$B$13)*'S Curve Equation'!$B$14</f>
        <v>0.22432056963812746</v>
      </c>
      <c r="AC173">
        <f>(1/(1+EXP(('S Curve Equation'!$B$11-AC128*'S Curve Equation'!$B$12)*'S Curve Equation'!$B$10))+'S Curve Equation'!$B$13)*'S Curve Equation'!$B$14</f>
        <v>0.22740584520972151</v>
      </c>
      <c r="AD173">
        <f>(1/(1+EXP(('S Curve Equation'!$B$11-AD128*'S Curve Equation'!$B$12)*'S Curve Equation'!$B$10))+'S Curve Equation'!$B$13)*'S Curve Equation'!$B$14</f>
        <v>0.23049242136599024</v>
      </c>
      <c r="AE173">
        <f>(1/(1+EXP(('S Curve Equation'!$B$11-AE128*'S Curve Equation'!$B$12)*'S Curve Equation'!$B$10))+'S Curve Equation'!$B$13)*'S Curve Equation'!$B$14</f>
        <v>0.23357986328215524</v>
      </c>
      <c r="AF173">
        <f>(1/(1+EXP(('S Curve Equation'!$B$11-AF128*'S Curve Equation'!$B$12)*'S Curve Equation'!$B$10))+'S Curve Equation'!$B$13)*'S Curve Equation'!$B$14</f>
        <v>0.2366677430198498</v>
      </c>
    </row>
    <row r="174" spans="1:32" x14ac:dyDescent="0.25">
      <c r="A174" t="s">
        <v>90</v>
      </c>
      <c r="B174">
        <f>(1/(1+EXP(('S Curve Equation'!$B$11-B129*'S Curve Equation'!$B$12)*'S Curve Equation'!$B$10))+'S Curve Equation'!$B$13)*'S Curve Equation'!$B$14</f>
        <v>7.1162840136054423E-2</v>
      </c>
      <c r="C174">
        <f>(1/(1+EXP(('S Curve Equation'!$B$11-C129*'S Curve Equation'!$B$12)*'S Curve Equation'!$B$10))+'S Curve Equation'!$B$13)*'S Curve Equation'!$B$14</f>
        <v>7.305195767534968E-2</v>
      </c>
      <c r="D174">
        <f>(1/(1+EXP(('S Curve Equation'!$B$11-D129*'S Curve Equation'!$B$12)*'S Curve Equation'!$B$10))+'S Curve Equation'!$B$13)*'S Curve Equation'!$B$14</f>
        <v>7.4846952678076922E-2</v>
      </c>
      <c r="E174">
        <f>(1/(1+EXP(('S Curve Equation'!$B$11-E129*'S Curve Equation'!$B$12)*'S Curve Equation'!$B$10))+'S Curve Equation'!$B$13)*'S Curve Equation'!$B$14</f>
        <v>7.673275428646481E-2</v>
      </c>
      <c r="F174">
        <f>(1/(1+EXP(('S Curve Equation'!$B$11-F129*'S Curve Equation'!$B$12)*'S Curve Equation'!$B$10))+'S Curve Equation'!$B$13)*'S Curve Equation'!$B$14</f>
        <v>7.8619118135907037E-2</v>
      </c>
      <c r="G174">
        <f>(1/(1+EXP(('S Curve Equation'!$B$11-G129*'S Curve Equation'!$B$12)*'S Curve Equation'!$B$10))+'S Curve Equation'!$B$13)*'S Curve Equation'!$B$14</f>
        <v>8.0661554715641848E-2</v>
      </c>
      <c r="H174">
        <f>(1/(1+EXP(('S Curve Equation'!$B$11-H129*'S Curve Equation'!$B$12)*'S Curve Equation'!$B$10))+'S Curve Equation'!$B$13)*'S Curve Equation'!$B$14</f>
        <v>8.2659710501040665E-2</v>
      </c>
      <c r="I174">
        <f>(1/(1+EXP(('S Curve Equation'!$B$11-I129*'S Curve Equation'!$B$12)*'S Curve Equation'!$B$10))+'S Curve Equation'!$B$13)*'S Curve Equation'!$B$14</f>
        <v>8.4516705226418534E-2</v>
      </c>
      <c r="J174">
        <f>(1/(1+EXP(('S Curve Equation'!$B$11-J129*'S Curve Equation'!$B$12)*'S Curve Equation'!$B$10))+'S Curve Equation'!$B$13)*'S Curve Equation'!$B$14</f>
        <v>8.635205313638715E-2</v>
      </c>
      <c r="K174">
        <f>(1/(1+EXP(('S Curve Equation'!$B$11-K129*'S Curve Equation'!$B$12)*'S Curve Equation'!$B$10))+'S Curve Equation'!$B$13)*'S Curve Equation'!$B$14</f>
        <v>8.8184736094789523E-2</v>
      </c>
      <c r="L174">
        <f>(1/(1+EXP(('S Curve Equation'!$B$11-L129*'S Curve Equation'!$B$12)*'S Curve Equation'!$B$10))+'S Curve Equation'!$B$13)*'S Curve Equation'!$B$14</f>
        <v>9.0377942174181311E-2</v>
      </c>
      <c r="M174">
        <f>(1/(1+EXP(('S Curve Equation'!$B$11-M129*'S Curve Equation'!$B$12)*'S Curve Equation'!$B$10))+'S Curve Equation'!$B$13)*'S Curve Equation'!$B$14</f>
        <v>9.2393435711940253E-2</v>
      </c>
      <c r="N174">
        <f>(1/(1+EXP(('S Curve Equation'!$B$11-N129*'S Curve Equation'!$B$12)*'S Curve Equation'!$B$10))+'S Curve Equation'!$B$13)*'S Curve Equation'!$B$14</f>
        <v>9.4425366158511617E-2</v>
      </c>
      <c r="O174">
        <f>(1/(1+EXP(('S Curve Equation'!$B$11-O129*'S Curve Equation'!$B$12)*'S Curve Equation'!$B$10))+'S Curve Equation'!$B$13)*'S Curve Equation'!$B$14</f>
        <v>9.6473454205237175E-2</v>
      </c>
      <c r="P174">
        <f>(1/(1+EXP(('S Curve Equation'!$B$11-P129*'S Curve Equation'!$B$12)*'S Curve Equation'!$B$10))+'S Curve Equation'!$B$13)*'S Curve Equation'!$B$14</f>
        <v>9.8537417267066815E-2</v>
      </c>
      <c r="Q174">
        <f>(1/(1+EXP(('S Curve Equation'!$B$11-Q129*'S Curve Equation'!$B$12)*'S Curve Equation'!$B$10))+'S Curve Equation'!$B$13)*'S Curve Equation'!$B$14</f>
        <v>0.10061696968045895</v>
      </c>
      <c r="R174">
        <f>(1/(1+EXP(('S Curve Equation'!$B$11-R129*'S Curve Equation'!$B$12)*'S Curve Equation'!$B$10))+'S Curve Equation'!$B$13)*'S Curve Equation'!$B$14</f>
        <v>0.10271182290008883</v>
      </c>
      <c r="S174">
        <f>(1/(1+EXP(('S Curve Equation'!$B$11-S129*'S Curve Equation'!$B$12)*'S Curve Equation'!$B$10))+'S Curve Equation'!$B$13)*'S Curve Equation'!$B$14</f>
        <v>0.10482168569418883</v>
      </c>
      <c r="T174">
        <f>(1/(1+EXP(('S Curve Equation'!$B$11-T129*'S Curve Equation'!$B$12)*'S Curve Equation'!$B$10))+'S Curve Equation'!$B$13)*'S Curve Equation'!$B$14</f>
        <v>0.10694626433834234</v>
      </c>
      <c r="U174">
        <f>(1/(1+EXP(('S Curve Equation'!$B$11-U129*'S Curve Equation'!$B$12)*'S Curve Equation'!$B$10))+'S Curve Equation'!$B$13)*'S Curve Equation'!$B$14</f>
        <v>0.10908526280756874</v>
      </c>
      <c r="V174">
        <f>(1/(1+EXP(('S Curve Equation'!$B$11-V129*'S Curve Equation'!$B$12)*'S Curve Equation'!$B$10))+'S Curve Equation'!$B$13)*'S Curve Equation'!$B$14</f>
        <v>0.11123838296654026</v>
      </c>
      <c r="W174">
        <f>(1/(1+EXP(('S Curve Equation'!$B$11-W129*'S Curve Equation'!$B$12)*'S Curve Equation'!$B$10))+'S Curve Equation'!$B$13)*'S Curve Equation'!$B$14</f>
        <v>0.11340532475777325</v>
      </c>
      <c r="X174">
        <f>(1/(1+EXP(('S Curve Equation'!$B$11-X129*'S Curve Equation'!$B$12)*'S Curve Equation'!$B$10))+'S Curve Equation'!$B$13)*'S Curve Equation'!$B$14</f>
        <v>0.1155857863876511</v>
      </c>
      <c r="Y174">
        <f>(1/(1+EXP(('S Curve Equation'!$B$11-Y129*'S Curve Equation'!$B$12)*'S Curve Equation'!$B$10))+'S Curve Equation'!$B$13)*'S Curve Equation'!$B$14</f>
        <v>0.11777946451013792</v>
      </c>
      <c r="Z174">
        <f>(1/(1+EXP(('S Curve Equation'!$B$11-Z129*'S Curve Equation'!$B$12)*'S Curve Equation'!$B$10))+'S Curve Equation'!$B$13)*'S Curve Equation'!$B$14</f>
        <v>0.11998605440804952</v>
      </c>
      <c r="AA174">
        <f>(1/(1+EXP(('S Curve Equation'!$B$11-AA129*'S Curve Equation'!$B$12)*'S Curve Equation'!$B$10))+'S Curve Equation'!$B$13)*'S Curve Equation'!$B$14</f>
        <v>0.12220525017175654</v>
      </c>
      <c r="AB174">
        <f>(1/(1+EXP(('S Curve Equation'!$B$11-AB129*'S Curve Equation'!$B$12)*'S Curve Equation'!$B$10))+'S Curve Equation'!$B$13)*'S Curve Equation'!$B$14</f>
        <v>0.12443674487519882</v>
      </c>
      <c r="AC174">
        <f>(1/(1+EXP(('S Curve Equation'!$B$11-AC129*'S Curve Equation'!$B$12)*'S Curve Equation'!$B$10))+'S Curve Equation'!$B$13)*'S Curve Equation'!$B$14</f>
        <v>0.12668023074910151</v>
      </c>
      <c r="AD174">
        <f>(1/(1+EXP(('S Curve Equation'!$B$11-AD129*'S Curve Equation'!$B$12)*'S Curve Equation'!$B$10))+'S Curve Equation'!$B$13)*'S Curve Equation'!$B$14</f>
        <v>0.1289353993512839</v>
      </c>
      <c r="AE174">
        <f>(1/(1+EXP(('S Curve Equation'!$B$11-AE129*'S Curve Equation'!$B$12)*'S Curve Equation'!$B$10))+'S Curve Equation'!$B$13)*'S Curve Equation'!$B$14</f>
        <v>0.13120194173396316</v>
      </c>
      <c r="AF174">
        <f>(1/(1+EXP(('S Curve Equation'!$B$11-AF129*'S Curve Equation'!$B$12)*'S Curve Equation'!$B$10))+'S Curve Equation'!$B$13)*'S Curve Equation'!$B$14</f>
        <v>0.1334795486079613</v>
      </c>
    </row>
    <row r="175" spans="1:32" x14ac:dyDescent="0.25">
      <c r="A175" t="s">
        <v>92</v>
      </c>
      <c r="B175">
        <f>(1/(1+EXP(('S Curve Equation'!$B$11-B130*'S Curve Equation'!$B$12)*'S Curve Equation'!$B$10))+'S Curve Equation'!$B$13)*'S Curve Equation'!$B$14</f>
        <v>6.0125316624450052E-2</v>
      </c>
      <c r="C175">
        <f>(1/(1+EXP(('S Curve Equation'!$B$11-C130*'S Curve Equation'!$B$12)*'S Curve Equation'!$B$10))+'S Curve Equation'!$B$13)*'S Curve Equation'!$B$14</f>
        <v>6.1818560513729248E-2</v>
      </c>
      <c r="D175">
        <f>(1/(1+EXP(('S Curve Equation'!$B$11-D130*'S Curve Equation'!$B$12)*'S Curve Equation'!$B$10))+'S Curve Equation'!$B$13)*'S Curve Equation'!$B$14</f>
        <v>6.3429020681344248E-2</v>
      </c>
      <c r="E175">
        <f>(1/(1+EXP(('S Curve Equation'!$B$11-E130*'S Curve Equation'!$B$12)*'S Curve Equation'!$B$10))+'S Curve Equation'!$B$13)*'S Curve Equation'!$B$14</f>
        <v>6.5122591103719166E-2</v>
      </c>
      <c r="F175">
        <f>(1/(1+EXP(('S Curve Equation'!$B$11-F130*'S Curve Equation'!$B$12)*'S Curve Equation'!$B$10))+'S Curve Equation'!$B$13)*'S Curve Equation'!$B$14</f>
        <v>6.6818327908133773E-2</v>
      </c>
      <c r="G175">
        <f>(1/(1+EXP(('S Curve Equation'!$B$11-G130*'S Curve Equation'!$B$12)*'S Curve Equation'!$B$10))+'S Curve Equation'!$B$13)*'S Curve Equation'!$B$14</f>
        <v>6.8656217839328501E-2</v>
      </c>
      <c r="H175">
        <f>(1/(1+EXP(('S Curve Equation'!$B$11-H130*'S Curve Equation'!$B$12)*'S Curve Equation'!$B$10))+'S Curve Equation'!$B$13)*'S Curve Equation'!$B$14</f>
        <v>7.0456104471325554E-2</v>
      </c>
      <c r="I175">
        <f>(1/(1+EXP(('S Curve Equation'!$B$11-I130*'S Curve Equation'!$B$12)*'S Curve Equation'!$B$10))+'S Curve Equation'!$B$13)*'S Curve Equation'!$B$14</f>
        <v>7.2130453198742284E-2</v>
      </c>
      <c r="J175">
        <f>(1/(1+EXP(('S Curve Equation'!$B$11-J130*'S Curve Equation'!$B$12)*'S Curve Equation'!$B$10))+'S Curve Equation'!$B$13)*'S Curve Equation'!$B$14</f>
        <v>7.378679857794862E-2</v>
      </c>
      <c r="K175">
        <f>(1/(1+EXP(('S Curve Equation'!$B$11-K130*'S Curve Equation'!$B$12)*'S Curve Equation'!$B$10))+'S Curve Equation'!$B$13)*'S Curve Equation'!$B$14</f>
        <v>7.5442226639774818E-2</v>
      </c>
      <c r="L175">
        <f>(1/(1+EXP(('S Curve Equation'!$B$11-L130*'S Curve Equation'!$B$12)*'S Curve Equation'!$B$10))+'S Curve Equation'!$B$13)*'S Curve Equation'!$B$14</f>
        <v>7.7425243048120831E-2</v>
      </c>
      <c r="M175">
        <f>(1/(1+EXP(('S Curve Equation'!$B$11-M130*'S Curve Equation'!$B$12)*'S Curve Equation'!$B$10))+'S Curve Equation'!$B$13)*'S Curve Equation'!$B$14</f>
        <v>7.9249418250307638E-2</v>
      </c>
      <c r="N175">
        <f>(1/(1+EXP(('S Curve Equation'!$B$11-N130*'S Curve Equation'!$B$12)*'S Curve Equation'!$B$10))+'S Curve Equation'!$B$13)*'S Curve Equation'!$B$14</f>
        <v>8.109023600577922E-2</v>
      </c>
      <c r="O175">
        <f>(1/(1+EXP(('S Curve Equation'!$B$11-O130*'S Curve Equation'!$B$12)*'S Curve Equation'!$B$10))+'S Curve Equation'!$B$13)*'S Curve Equation'!$B$14</f>
        <v>8.2947468738854113E-2</v>
      </c>
      <c r="P175">
        <f>(1/(1+EXP(('S Curve Equation'!$B$11-P130*'S Curve Equation'!$B$12)*'S Curve Equation'!$B$10))+'S Curve Equation'!$B$13)*'S Curve Equation'!$B$14</f>
        <v>8.4820885053788903E-2</v>
      </c>
      <c r="Q175">
        <f>(1/(1+EXP(('S Curve Equation'!$B$11-Q130*'S Curve Equation'!$B$12)*'S Curve Equation'!$B$10))+'S Curve Equation'!$B$13)*'S Curve Equation'!$B$14</f>
        <v>8.6710249901965852E-2</v>
      </c>
      <c r="R175">
        <f>(1/(1+EXP(('S Curve Equation'!$B$11-R130*'S Curve Equation'!$B$12)*'S Curve Equation'!$B$10))+'S Curve Equation'!$B$13)*'S Curve Equation'!$B$14</f>
        <v>8.8615324749014485E-2</v>
      </c>
      <c r="S175">
        <f>(1/(1+EXP(('S Curve Equation'!$B$11-S130*'S Curve Equation'!$B$12)*'S Curve Equation'!$B$10))+'S Curve Equation'!$B$13)*'S Curve Equation'!$B$14</f>
        <v>9.0535867741707271E-2</v>
      </c>
      <c r="T175">
        <f>(1/(1+EXP(('S Curve Equation'!$B$11-T130*'S Curve Equation'!$B$12)*'S Curve Equation'!$B$10))+'S Curve Equation'!$B$13)*'S Curve Equation'!$B$14</f>
        <v>9.247163387446046E-2</v>
      </c>
      <c r="U175">
        <f>(1/(1+EXP(('S Curve Equation'!$B$11-U130*'S Curve Equation'!$B$12)*'S Curve Equation'!$B$10))+'S Curve Equation'!$B$13)*'S Curve Equation'!$B$14</f>
        <v>9.44223751552907E-2</v>
      </c>
      <c r="V175">
        <f>(1/(1+EXP(('S Curve Equation'!$B$11-V130*'S Curve Equation'!$B$12)*'S Curve Equation'!$B$10))+'S Curve Equation'!$B$13)*'S Curve Equation'!$B$14</f>
        <v>9.6387840771073971E-2</v>
      </c>
      <c r="W175">
        <f>(1/(1+EXP(('S Curve Equation'!$B$11-W130*'S Curve Equation'!$B$12)*'S Curve Equation'!$B$10))+'S Curve Equation'!$B$13)*'S Curve Equation'!$B$14</f>
        <v>9.8367777251956057E-2</v>
      </c>
      <c r="X175">
        <f>(1/(1+EXP(('S Curve Equation'!$B$11-X130*'S Curve Equation'!$B$12)*'S Curve Equation'!$B$10))+'S Curve Equation'!$B$13)*'S Curve Equation'!$B$14</f>
        <v>0.10036192863477603</v>
      </c>
      <c r="Y175">
        <f>(1/(1+EXP(('S Curve Equation'!$B$11-Y130*'S Curve Equation'!$B$12)*'S Curve Equation'!$B$10))+'S Curve Equation'!$B$13)*'S Curve Equation'!$B$14</f>
        <v>0.1023700366253624</v>
      </c>
      <c r="Z175">
        <f>(1/(1+EXP(('S Curve Equation'!$B$11-Z130*'S Curve Equation'!$B$12)*'S Curve Equation'!$B$10))+'S Curve Equation'!$B$13)*'S Curve Equation'!$B$14</f>
        <v>0.10439184075957068</v>
      </c>
      <c r="AA175">
        <f>(1/(1+EXP(('S Curve Equation'!$B$11-AA130*'S Curve Equation'!$B$12)*'S Curve Equation'!$B$10))+'S Curve Equation'!$B$13)*'S Curve Equation'!$B$14</f>
        <v>0.10642707856293215</v>
      </c>
      <c r="AB175">
        <f>(1/(1+EXP(('S Curve Equation'!$B$11-AB130*'S Curve Equation'!$B$12)*'S Curve Equation'!$B$10))+'S Curve Equation'!$B$13)*'S Curve Equation'!$B$14</f>
        <v>0.1084754857087919</v>
      </c>
      <c r="AC175">
        <f>(1/(1+EXP(('S Curve Equation'!$B$11-AC130*'S Curve Equation'!$B$12)*'S Curve Equation'!$B$10))+'S Curve Equation'!$B$13)*'S Curve Equation'!$B$14</f>
        <v>0.11053679617481994</v>
      </c>
      <c r="AD175">
        <f>(1/(1+EXP(('S Curve Equation'!$B$11-AD130*'S Curve Equation'!$B$12)*'S Curve Equation'!$B$10))+'S Curve Equation'!$B$13)*'S Curve Equation'!$B$14</f>
        <v>0.11261074239777825</v>
      </c>
      <c r="AE175">
        <f>(1/(1+EXP(('S Curve Equation'!$B$11-AE130*'S Curve Equation'!$B$12)*'S Curve Equation'!$B$10))+'S Curve Equation'!$B$13)*'S Curve Equation'!$B$14</f>
        <v>0.11469705542643921</v>
      </c>
      <c r="AF175">
        <f>(1/(1+EXP(('S Curve Equation'!$B$11-AF130*'S Curve Equation'!$B$12)*'S Curve Equation'!$B$10))+'S Curve Equation'!$B$13)*'S Curve Equation'!$B$14</f>
        <v>0.11679546507255104</v>
      </c>
    </row>
    <row r="176" spans="1:32" x14ac:dyDescent="0.25">
      <c r="A176" t="s">
        <v>94</v>
      </c>
      <c r="B176">
        <f>(1/(1+EXP(('S Curve Equation'!$B$11-B131*'S Curve Equation'!$B$12)*'S Curve Equation'!$B$10))+'S Curve Equation'!$B$13)*'S Curve Equation'!$B$14</f>
        <v>6.4402722716732724E-2</v>
      </c>
      <c r="C176">
        <f>(1/(1+EXP(('S Curve Equation'!$B$11-C131*'S Curve Equation'!$B$12)*'S Curve Equation'!$B$10))+'S Curve Equation'!$B$13)*'S Curve Equation'!$B$14</f>
        <v>6.6173228094000544E-2</v>
      </c>
      <c r="D176">
        <f>(1/(1+EXP(('S Curve Equation'!$B$11-D131*'S Curve Equation'!$B$12)*'S Curve Equation'!$B$10))+'S Curve Equation'!$B$13)*'S Curve Equation'!$B$14</f>
        <v>6.7856515194886044E-2</v>
      </c>
      <c r="E176">
        <f>(1/(1+EXP(('S Curve Equation'!$B$11-E131*'S Curve Equation'!$B$12)*'S Curve Equation'!$B$10))+'S Curve Equation'!$B$13)*'S Curve Equation'!$B$14</f>
        <v>6.9625989261204752E-2</v>
      </c>
      <c r="F176">
        <f>(1/(1+EXP(('S Curve Equation'!$B$11-F131*'S Curve Equation'!$B$12)*'S Curve Equation'!$B$10))+'S Curve Equation'!$B$13)*'S Curve Equation'!$B$14</f>
        <v>7.1397036094613398E-2</v>
      </c>
      <c r="G176">
        <f>(1/(1+EXP(('S Curve Equation'!$B$11-G131*'S Curve Equation'!$B$12)*'S Curve Equation'!$B$10))+'S Curve Equation'!$B$13)*'S Curve Equation'!$B$14</f>
        <v>7.3315779458813596E-2</v>
      </c>
      <c r="H176">
        <f>(1/(1+EXP(('S Curve Equation'!$B$11-H131*'S Curve Equation'!$B$12)*'S Curve Equation'!$B$10))+'S Curve Equation'!$B$13)*'S Curve Equation'!$B$14</f>
        <v>7.5194082085056943E-2</v>
      </c>
      <c r="I176">
        <f>(1/(1+EXP(('S Curve Equation'!$B$11-I131*'S Curve Equation'!$B$12)*'S Curve Equation'!$B$10))+'S Curve Equation'!$B$13)*'S Curve Equation'!$B$14</f>
        <v>7.6940706271003245E-2</v>
      </c>
      <c r="J176">
        <f>(1/(1+EXP(('S Curve Equation'!$B$11-J131*'S Curve Equation'!$B$12)*'S Curve Equation'!$B$10))+'S Curve Equation'!$B$13)*'S Curve Equation'!$B$14</f>
        <v>7.8667921313602854E-2</v>
      </c>
      <c r="K176">
        <f>(1/(1+EXP(('S Curve Equation'!$B$11-K131*'S Curve Equation'!$B$12)*'S Curve Equation'!$B$10))+'S Curve Equation'!$B$13)*'S Curve Equation'!$B$14</f>
        <v>8.0393562399216439E-2</v>
      </c>
      <c r="L176">
        <f>(1/(1+EXP(('S Curve Equation'!$B$11-L131*'S Curve Equation'!$B$12)*'S Curve Equation'!$B$10))+'S Curve Equation'!$B$13)*'S Curve Equation'!$B$14</f>
        <v>8.2459883486701441E-2</v>
      </c>
      <c r="M176">
        <f>(1/(1+EXP(('S Curve Equation'!$B$11-M131*'S Curve Equation'!$B$12)*'S Curve Equation'!$B$10))+'S Curve Equation'!$B$13)*'S Curve Equation'!$B$14</f>
        <v>8.4359927499375556E-2</v>
      </c>
      <c r="N176">
        <f>(1/(1+EXP(('S Curve Equation'!$B$11-N131*'S Curve Equation'!$B$12)*'S Curve Equation'!$B$10))+'S Curve Equation'!$B$13)*'S Curve Equation'!$B$14</f>
        <v>8.6276574112629331E-2</v>
      </c>
      <c r="O176">
        <f>(1/(1+EXP(('S Curve Equation'!$B$11-O131*'S Curve Equation'!$B$12)*'S Curve Equation'!$B$10))+'S Curve Equation'!$B$13)*'S Curve Equation'!$B$14</f>
        <v>8.8209575358412395E-2</v>
      </c>
      <c r="P176">
        <f>(1/(1+EXP(('S Curve Equation'!$B$11-P131*'S Curve Equation'!$B$12)*'S Curve Equation'!$B$10))+'S Curve Equation'!$B$13)*'S Curve Equation'!$B$14</f>
        <v>9.0158679633364491E-2</v>
      </c>
      <c r="Q176">
        <f>(1/(1+EXP(('S Curve Equation'!$B$11-Q131*'S Curve Equation'!$B$12)*'S Curve Equation'!$B$10))+'S Curve Equation'!$B$13)*'S Curve Equation'!$B$14</f>
        <v>9.2123631878415782E-2</v>
      </c>
      <c r="R176">
        <f>(1/(1+EXP(('S Curve Equation'!$B$11-R131*'S Curve Equation'!$B$12)*'S Curve Equation'!$B$10))+'S Curve Equation'!$B$13)*'S Curve Equation'!$B$14</f>
        <v>9.41041737579109E-2</v>
      </c>
      <c r="S176">
        <f>(1/(1+EXP(('S Curve Equation'!$B$11-S131*'S Curve Equation'!$B$12)*'S Curve Equation'!$B$10))+'S Curve Equation'!$B$13)*'S Curve Equation'!$B$14</f>
        <v>9.6100043838089594E-2</v>
      </c>
      <c r="T176">
        <f>(1/(1+EXP(('S Curve Equation'!$B$11-T131*'S Curve Equation'!$B$12)*'S Curve Equation'!$B$10))+'S Curve Equation'!$B$13)*'S Curve Equation'!$B$14</f>
        <v>9.8110977764750557E-2</v>
      </c>
      <c r="U176">
        <f>(1/(1+EXP(('S Curve Equation'!$B$11-U131*'S Curve Equation'!$B$12)*'S Curve Equation'!$B$10))+'S Curve Equation'!$B$13)*'S Curve Equation'!$B$14</f>
        <v>0.10013670843994153</v>
      </c>
      <c r="V176">
        <f>(1/(1+EXP(('S Curve Equation'!$B$11-V131*'S Curve Equation'!$B$12)*'S Curve Equation'!$B$10))+'S Curve Equation'!$B$13)*'S Curve Equation'!$B$14</f>
        <v>0.10217696619752051</v>
      </c>
      <c r="W176">
        <f>(1/(1+EXP(('S Curve Equation'!$B$11-W131*'S Curve Equation'!$B$12)*'S Curve Equation'!$B$10))+'S Curve Equation'!$B$13)*'S Curve Equation'!$B$14</f>
        <v>0.10423147897743117</v>
      </c>
      <c r="X176">
        <f>(1/(1+EXP(('S Curve Equation'!$B$11-X131*'S Curve Equation'!$B$12)*'S Curve Equation'!$B$10))+'S Curve Equation'!$B$13)*'S Curve Equation'!$B$14</f>
        <v>0.10629997249855259</v>
      </c>
      <c r="Y176">
        <f>(1/(1+EXP(('S Curve Equation'!$B$11-Y131*'S Curve Equation'!$B$12)*'S Curve Equation'!$B$10))+'S Curve Equation'!$B$13)*'S Curve Equation'!$B$14</f>
        <v>0.10838217042998069</v>
      </c>
      <c r="Z176">
        <f>(1/(1+EXP(('S Curve Equation'!$B$11-Z131*'S Curve Equation'!$B$12)*'S Curve Equation'!$B$10))+'S Curve Equation'!$B$13)*'S Curve Equation'!$B$14</f>
        <v>0.11047779456060812</v>
      </c>
      <c r="AA176">
        <f>(1/(1+EXP(('S Curve Equation'!$B$11-AA131*'S Curve Equation'!$B$12)*'S Curve Equation'!$B$10))+'S Curve Equation'!$B$13)*'S Curve Equation'!$B$14</f>
        <v>0.11258656496687205</v>
      </c>
      <c r="AB176">
        <f>(1/(1+EXP(('S Curve Equation'!$B$11-AB131*'S Curve Equation'!$B$12)*'S Curve Equation'!$B$10))+'S Curve Equation'!$B$13)*'S Curve Equation'!$B$14</f>
        <v>0.11470820017854914</v>
      </c>
      <c r="AC176">
        <f>(1/(1+EXP(('S Curve Equation'!$B$11-AC131*'S Curve Equation'!$B$12)*'S Curve Equation'!$B$10))+'S Curve Equation'!$B$13)*'S Curve Equation'!$B$14</f>
        <v>0.11684241734248002</v>
      </c>
      <c r="AD176">
        <f>(1/(1+EXP(('S Curve Equation'!$B$11-AD131*'S Curve Equation'!$B$12)*'S Curve Equation'!$B$10))+'S Curve Equation'!$B$13)*'S Curve Equation'!$B$14</f>
        <v>0.1189889323841095</v>
      </c>
      <c r="AE176">
        <f>(1/(1+EXP(('S Curve Equation'!$B$11-AE131*'S Curve Equation'!$B$12)*'S Curve Equation'!$B$10))+'S Curve Equation'!$B$13)*'S Curve Equation'!$B$14</f>
        <v>0.12114746016673932</v>
      </c>
      <c r="AF176">
        <f>(1/(1+EXP(('S Curve Equation'!$B$11-AF131*'S Curve Equation'!$B$12)*'S Curve Equation'!$B$10))+'S Curve Equation'!$B$13)*'S Curve Equation'!$B$14</f>
        <v>0.12331771464839195</v>
      </c>
    </row>
    <row r="177" spans="1:32" x14ac:dyDescent="0.25">
      <c r="A177" t="s">
        <v>96</v>
      </c>
      <c r="B177">
        <f>(1/(1+EXP(('S Curve Equation'!$B$11-B132*'S Curve Equation'!$B$12)*'S Curve Equation'!$B$10))+'S Curve Equation'!$B$13)*'S Curve Equation'!$B$14</f>
        <v>6.4525462962962965E-2</v>
      </c>
      <c r="C177">
        <f>(1/(1+EXP(('S Curve Equation'!$B$11-C132*'S Curve Equation'!$B$12)*'S Curve Equation'!$B$10))+'S Curve Equation'!$B$13)*'S Curve Equation'!$B$14</f>
        <v>6.6298159629613967E-2</v>
      </c>
      <c r="D177">
        <f>(1/(1+EXP(('S Curve Equation'!$B$11-D132*'S Curve Equation'!$B$12)*'S Curve Equation'!$B$10))+'S Curve Equation'!$B$13)*'S Curve Equation'!$B$14</f>
        <v>6.7983511527877155E-2</v>
      </c>
      <c r="E177">
        <f>(1/(1+EXP(('S Curve Equation'!$B$11-E132*'S Curve Equation'!$B$12)*'S Curve Equation'!$B$10))+'S Curve Equation'!$B$13)*'S Curve Equation'!$B$14</f>
        <v>6.9755136878103627E-2</v>
      </c>
      <c r="F177">
        <f>(1/(1+EXP(('S Curve Equation'!$B$11-F132*'S Curve Equation'!$B$12)*'S Curve Equation'!$B$10))+'S Curve Equation'!$B$13)*'S Curve Equation'!$B$14</f>
        <v>7.1528317417637835E-2</v>
      </c>
      <c r="G177">
        <f>(1/(1+EXP(('S Curve Equation'!$B$11-G132*'S Curve Equation'!$B$12)*'S Curve Equation'!$B$10))+'S Curve Equation'!$B$13)*'S Curve Equation'!$B$14</f>
        <v>7.3449350707289876E-2</v>
      </c>
      <c r="H177">
        <f>(1/(1+EXP(('S Curve Equation'!$B$11-H132*'S Curve Equation'!$B$12)*'S Curve Equation'!$B$10))+'S Curve Equation'!$B$13)*'S Curve Equation'!$B$14</f>
        <v>7.5329873394026317E-2</v>
      </c>
      <c r="I177">
        <f>(1/(1+EXP(('S Curve Equation'!$B$11-I132*'S Curve Equation'!$B$12)*'S Curve Equation'!$B$10))+'S Curve Equation'!$B$13)*'S Curve Equation'!$B$14</f>
        <v>7.7078543065380992E-2</v>
      </c>
      <c r="J177">
        <f>(1/(1+EXP(('S Curve Equation'!$B$11-J132*'S Curve Equation'!$B$12)*'S Curve Equation'!$B$10))+'S Curve Equation'!$B$13)*'S Curve Equation'!$B$14</f>
        <v>7.8807763126397923E-2</v>
      </c>
      <c r="K177">
        <f>(1/(1+EXP(('S Curve Equation'!$B$11-K132*'S Curve Equation'!$B$12)*'S Curve Equation'!$B$10))+'S Curve Equation'!$B$13)*'S Curve Equation'!$B$14</f>
        <v>8.05353899850062E-2</v>
      </c>
      <c r="L177">
        <f>(1/(1+EXP(('S Curve Equation'!$B$11-L132*'S Curve Equation'!$B$12)*'S Curve Equation'!$B$10))+'S Curve Equation'!$B$13)*'S Curve Equation'!$B$14</f>
        <v>8.2604066238687116E-2</v>
      </c>
      <c r="M177">
        <f>(1/(1+EXP(('S Curve Equation'!$B$11-M132*'S Curve Equation'!$B$12)*'S Curve Equation'!$B$10))+'S Curve Equation'!$B$13)*'S Curve Equation'!$B$14</f>
        <v>8.4506254370287109E-2</v>
      </c>
      <c r="N177">
        <f>(1/(1+EXP(('S Curve Equation'!$B$11-N132*'S Curve Equation'!$B$12)*'S Curve Equation'!$B$10))+'S Curve Equation'!$B$13)*'S Curve Equation'!$B$14</f>
        <v>8.6425043185478292E-2</v>
      </c>
      <c r="O177">
        <f>(1/(1+EXP(('S Curve Equation'!$B$11-O132*'S Curve Equation'!$B$12)*'S Curve Equation'!$B$10))+'S Curve Equation'!$B$13)*'S Curve Equation'!$B$14</f>
        <v>8.836018413711369E-2</v>
      </c>
      <c r="P177">
        <f>(1/(1+EXP(('S Curve Equation'!$B$11-P132*'S Curve Equation'!$B$12)*'S Curve Equation'!$B$10))+'S Curve Equation'!$B$13)*'S Curve Equation'!$B$14</f>
        <v>9.0311425048538868E-2</v>
      </c>
      <c r="Q177">
        <f>(1/(1+EXP(('S Curve Equation'!$B$11-Q132*'S Curve Equation'!$B$12)*'S Curve Equation'!$B$10))+'S Curve Equation'!$B$13)*'S Curve Equation'!$B$14</f>
        <v>9.2278510293539062E-2</v>
      </c>
      <c r="R177">
        <f>(1/(1+EXP(('S Curve Equation'!$B$11-R132*'S Curve Equation'!$B$12)*'S Curve Equation'!$B$10))+'S Curve Equation'!$B$13)*'S Curve Equation'!$B$14</f>
        <v>9.4261180975798178E-2</v>
      </c>
      <c r="S177">
        <f>(1/(1+EXP(('S Curve Equation'!$B$11-S132*'S Curve Equation'!$B$12)*'S Curve Equation'!$B$10))+'S Curve Equation'!$B$13)*'S Curve Equation'!$B$14</f>
        <v>9.6259175107701947E-2</v>
      </c>
      <c r="T177">
        <f>(1/(1+EXP(('S Curve Equation'!$B$11-T132*'S Curve Equation'!$B$12)*'S Curve Equation'!$B$10))+'S Curve Equation'!$B$13)*'S Curve Equation'!$B$14</f>
        <v>9.8272227788311087E-2</v>
      </c>
      <c r="U177">
        <f>(1/(1+EXP(('S Curve Equation'!$B$11-U132*'S Curve Equation'!$B$12)*'S Curve Equation'!$B$10))+'S Curve Equation'!$B$13)*'S Curve Equation'!$B$14</f>
        <v>0.10030007138034917</v>
      </c>
      <c r="V177">
        <f>(1/(1+EXP(('S Curve Equation'!$B$11-V132*'S Curve Equation'!$B$12)*'S Curve Equation'!$B$10))+'S Curve Equation'!$B$13)*'S Curve Equation'!$B$14</f>
        <v>0.10234243568604741</v>
      </c>
      <c r="W177">
        <f>(1/(1+EXP(('S Curve Equation'!$B$11-W132*'S Curve Equation'!$B$12)*'S Curve Equation'!$B$10))+'S Curve Equation'!$B$13)*'S Curve Equation'!$B$14</f>
        <v>0.10439904812169169</v>
      </c>
      <c r="X177">
        <f>(1/(1+EXP(('S Curve Equation'!$B$11-X132*'S Curve Equation'!$B$12)*'S Curve Equation'!$B$10))+'S Curve Equation'!$B$13)*'S Curve Equation'!$B$14</f>
        <v>0.10646963389073077</v>
      </c>
      <c r="Y177">
        <f>(1/(1+EXP(('S Curve Equation'!$B$11-Y132*'S Curve Equation'!$B$12)*'S Curve Equation'!$B$10))+'S Curve Equation'!$B$13)*'S Curve Equation'!$B$14</f>
        <v>0.10855391615530269</v>
      </c>
      <c r="Z177">
        <f>(1/(1+EXP(('S Curve Equation'!$B$11-Z132*'S Curve Equation'!$B$12)*'S Curve Equation'!$B$10))+'S Curve Equation'!$B$13)*'S Curve Equation'!$B$14</f>
        <v>0.11065161620604687</v>
      </c>
      <c r="AA177">
        <f>(1/(1+EXP(('S Curve Equation'!$B$11-AA132*'S Curve Equation'!$B$12)*'S Curve Equation'!$B$10))+'S Curve Equation'!$B$13)*'S Curve Equation'!$B$14</f>
        <v>0.11276245363007194</v>
      </c>
      <c r="AB177">
        <f>(1/(1+EXP(('S Curve Equation'!$B$11-AB132*'S Curve Equation'!$B$12)*'S Curve Equation'!$B$10))+'S Curve Equation'!$B$13)*'S Curve Equation'!$B$14</f>
        <v>0.11488614647695598</v>
      </c>
      <c r="AC177">
        <f>(1/(1+EXP(('S Curve Equation'!$B$11-AC132*'S Curve Equation'!$B$12)*'S Curve Equation'!$B$10))+'S Curve Equation'!$B$13)*'S Curve Equation'!$B$14</f>
        <v>0.11702241142266502</v>
      </c>
      <c r="AD177">
        <f>(1/(1+EXP(('S Curve Equation'!$B$11-AD132*'S Curve Equation'!$B$12)*'S Curve Equation'!$B$10))+'S Curve Equation'!$B$13)*'S Curve Equation'!$B$14</f>
        <v>0.11917096393127363</v>
      </c>
      <c r="AE177">
        <f>(1/(1+EXP(('S Curve Equation'!$B$11-AE132*'S Curve Equation'!$B$12)*'S Curve Equation'!$B$10))+'S Curve Equation'!$B$13)*'S Curve Equation'!$B$14</f>
        <v>0.12133151841438515</v>
      </c>
      <c r="AF177">
        <f>(1/(1+EXP(('S Curve Equation'!$B$11-AF132*'S Curve Equation'!$B$12)*'S Curve Equation'!$B$10))+'S Curve Equation'!$B$13)*'S Curve Equation'!$B$14</f>
        <v>0.1235037883881506</v>
      </c>
    </row>
    <row r="178" spans="1:32" x14ac:dyDescent="0.25">
      <c r="A178" t="s">
        <v>98</v>
      </c>
      <c r="B178">
        <f>(1/(1+EXP(('S Curve Equation'!$B$11-B133*'S Curve Equation'!$B$12)*'S Curve Equation'!$B$10))+'S Curve Equation'!$B$13)*'S Curve Equation'!$B$14</f>
        <v>9.342560553633221E-2</v>
      </c>
      <c r="C178">
        <f>(1/(1+EXP(('S Curve Equation'!$B$11-C133*'S Curve Equation'!$B$12)*'S Curve Equation'!$B$10))+'S Curve Equation'!$B$13)*'S Curve Equation'!$B$14</f>
        <v>9.5677360287081334E-2</v>
      </c>
      <c r="D178">
        <f>(1/(1+EXP(('S Curve Equation'!$B$11-D133*'S Curve Equation'!$B$12)*'S Curve Equation'!$B$10))+'S Curve Equation'!$B$13)*'S Curve Equation'!$B$14</f>
        <v>9.7813142241932424E-2</v>
      </c>
      <c r="E178">
        <f>(1/(1+EXP(('S Curve Equation'!$B$11-E133*'S Curve Equation'!$B$12)*'S Curve Equation'!$B$10))+'S Curve Equation'!$B$13)*'S Curve Equation'!$B$14</f>
        <v>0.10005305794289798</v>
      </c>
      <c r="F178">
        <f>(1/(1+EXP(('S Curve Equation'!$B$11-F133*'S Curve Equation'!$B$12)*'S Curve Equation'!$B$10))+'S Curve Equation'!$B$13)*'S Curve Equation'!$B$14</f>
        <v>0.10228968677587962</v>
      </c>
      <c r="G178">
        <f>(1/(1+EXP(('S Curve Equation'!$B$11-G133*'S Curve Equation'!$B$12)*'S Curve Equation'!$B$10))+'S Curve Equation'!$B$13)*'S Curve Equation'!$B$14</f>
        <v>0.10470697268306493</v>
      </c>
      <c r="H178">
        <f>(1/(1+EXP(('S Curve Equation'!$B$11-H133*'S Curve Equation'!$B$12)*'S Curve Equation'!$B$10))+'S Curve Equation'!$B$13)*'S Curve Equation'!$B$14</f>
        <v>0.10706749140837485</v>
      </c>
      <c r="I178">
        <f>(1/(1+EXP(('S Curve Equation'!$B$11-I133*'S Curve Equation'!$B$12)*'S Curve Equation'!$B$10))+'S Curve Equation'!$B$13)*'S Curve Equation'!$B$14</f>
        <v>0.1092574378297697</v>
      </c>
      <c r="J178">
        <f>(1/(1+EXP(('S Curve Equation'!$B$11-J133*'S Curve Equation'!$B$12)*'S Curve Equation'!$B$10))+'S Curve Equation'!$B$13)*'S Curve Equation'!$B$14</f>
        <v>0.11141829523352559</v>
      </c>
      <c r="K178">
        <f>(1/(1+EXP(('S Curve Equation'!$B$11-K133*'S Curve Equation'!$B$12)*'S Curve Equation'!$B$10))+'S Curve Equation'!$B$13)*'S Curve Equation'!$B$14</f>
        <v>0.11357252663772935</v>
      </c>
      <c r="L178">
        <f>(1/(1+EXP(('S Curve Equation'!$B$11-L133*'S Curve Equation'!$B$12)*'S Curve Equation'!$B$10))+'S Curve Equation'!$B$13)*'S Curve Equation'!$B$14</f>
        <v>0.11614601311940069</v>
      </c>
      <c r="M178">
        <f>(1/(1+EXP(('S Curve Equation'!$B$11-M133*'S Curve Equation'!$B$12)*'S Curve Equation'!$B$10))+'S Curve Equation'!$B$13)*'S Curve Equation'!$B$14</f>
        <v>0.1185066852302623</v>
      </c>
      <c r="N178">
        <f>(1/(1+EXP(('S Curve Equation'!$B$11-N133*'S Curve Equation'!$B$12)*'S Curve Equation'!$B$10))+'S Curve Equation'!$B$13)*'S Curve Equation'!$B$14</f>
        <v>0.1208825066053425</v>
      </c>
      <c r="O178">
        <f>(1/(1+EXP(('S Curve Equation'!$B$11-O133*'S Curve Equation'!$B$12)*'S Curve Equation'!$B$10))+'S Curve Equation'!$B$13)*'S Curve Equation'!$B$14</f>
        <v>0.12327310413741573</v>
      </c>
      <c r="P178">
        <f>(1/(1+EXP(('S Curve Equation'!$B$11-P133*'S Curve Equation'!$B$12)*'S Curve Equation'!$B$10))+'S Curve Equation'!$B$13)*'S Curve Equation'!$B$14</f>
        <v>0.1256781031112682</v>
      </c>
      <c r="Q178">
        <f>(1/(1+EXP(('S Curve Equation'!$B$11-Q133*'S Curve Equation'!$B$12)*'S Curve Equation'!$B$10))+'S Curve Equation'!$B$13)*'S Curve Equation'!$B$14</f>
        <v>0.1280971274480544</v>
      </c>
      <c r="R178">
        <f>(1/(1+EXP(('S Curve Equation'!$B$11-R133*'S Curve Equation'!$B$12)*'S Curve Equation'!$B$10))+'S Curve Equation'!$B$13)*'S Curve Equation'!$B$14</f>
        <v>0.13052979994566022</v>
      </c>
      <c r="S178">
        <f>(1/(1+EXP(('S Curve Equation'!$B$11-S133*'S Curve Equation'!$B$12)*'S Curve Equation'!$B$10))+'S Curve Equation'!$B$13)*'S Curve Equation'!$B$14</f>
        <v>0.13297574251490724</v>
      </c>
      <c r="T178">
        <f>(1/(1+EXP(('S Curve Equation'!$B$11-T133*'S Curve Equation'!$B$12)*'S Curve Equation'!$B$10))+'S Curve Equation'!$B$13)*'S Curve Equation'!$B$14</f>
        <v>0.13543457641142614</v>
      </c>
      <c r="U178">
        <f>(1/(1+EXP(('S Curve Equation'!$B$11-U133*'S Curve Equation'!$B$12)*'S Curve Equation'!$B$10))+'S Curve Equation'!$B$13)*'S Curve Equation'!$B$14</f>
        <v>0.13790592246305916</v>
      </c>
      <c r="V178">
        <f>(1/(1+EXP(('S Curve Equation'!$B$11-V133*'S Curve Equation'!$B$12)*'S Curve Equation'!$B$10))+'S Curve Equation'!$B$13)*'S Curve Equation'!$B$14</f>
        <v>0.14038940129264904</v>
      </c>
      <c r="W178">
        <f>(1/(1+EXP(('S Curve Equation'!$B$11-W133*'S Curve Equation'!$B$12)*'S Curve Equation'!$B$10))+'S Curve Equation'!$B$13)*'S Curve Equation'!$B$14</f>
        <v>0.14288463353608247</v>
      </c>
      <c r="X178">
        <f>(1/(1+EXP(('S Curve Equation'!$B$11-X133*'S Curve Equation'!$B$12)*'S Curve Equation'!$B$10))+'S Curve Equation'!$B$13)*'S Curve Equation'!$B$14</f>
        <v>0.14539124005547641</v>
      </c>
      <c r="Y178">
        <f>(1/(1+EXP(('S Curve Equation'!$B$11-Y133*'S Curve Equation'!$B$12)*'S Curve Equation'!$B$10))+'S Curve Equation'!$B$13)*'S Curve Equation'!$B$14</f>
        <v>0.14790884214739564</v>
      </c>
      <c r="Z178">
        <f>(1/(1+EXP(('S Curve Equation'!$B$11-Z133*'S Curve Equation'!$B$12)*'S Curve Equation'!$B$10))+'S Curve Equation'!$B$13)*'S Curve Equation'!$B$14</f>
        <v>0.15043706174600782</v>
      </c>
      <c r="AA178">
        <f>(1/(1+EXP(('S Curve Equation'!$B$11-AA133*'S Curve Equation'!$B$12)*'S Curve Equation'!$B$10))+'S Curve Equation'!$B$13)*'S Curve Equation'!$B$14</f>
        <v>0.15297552162108785</v>
      </c>
      <c r="AB178">
        <f>(1/(1+EXP(('S Curve Equation'!$B$11-AB133*'S Curve Equation'!$B$12)*'S Curve Equation'!$B$10))+'S Curve Equation'!$B$13)*'S Curve Equation'!$B$14</f>
        <v>0.15552384557079504</v>
      </c>
      <c r="AC178">
        <f>(1/(1+EXP(('S Curve Equation'!$B$11-AC133*'S Curve Equation'!$B$12)*'S Curve Equation'!$B$10))+'S Curve Equation'!$B$13)*'S Curve Equation'!$B$14</f>
        <v>0.15808165860915963</v>
      </c>
      <c r="AD178">
        <f>(1/(1+EXP(('S Curve Equation'!$B$11-AD133*'S Curve Equation'!$B$12)*'S Curve Equation'!$B$10))+'S Curve Equation'!$B$13)*'S Curve Equation'!$B$14</f>
        <v>0.16064858714821673</v>
      </c>
      <c r="AE178">
        <f>(1/(1+EXP(('S Curve Equation'!$B$11-AE133*'S Curve Equation'!$B$12)*'S Curve Equation'!$B$10))+'S Curve Equation'!$B$13)*'S Curve Equation'!$B$14</f>
        <v>0.16322425917474384</v>
      </c>
      <c r="AF178">
        <f>(1/(1+EXP(('S Curve Equation'!$B$11-AF133*'S Curve Equation'!$B$12)*'S Curve Equation'!$B$10))+'S Curve Equation'!$B$13)*'S Curve Equation'!$B$14</f>
        <v>0.16580830442156183</v>
      </c>
    </row>
    <row r="179" spans="1:32" x14ac:dyDescent="0.25">
      <c r="A179" t="s">
        <v>100</v>
      </c>
      <c r="B179">
        <f>(1/(1+EXP(('S Curve Equation'!$B$11-B134*'S Curve Equation'!$B$12)*'S Curve Equation'!$B$10))+'S Curve Equation'!$B$13)*'S Curve Equation'!$B$14</f>
        <v>7.6452599388379214E-2</v>
      </c>
      <c r="C179">
        <f>(1/(1+EXP(('S Curve Equation'!$B$11-C134*'S Curve Equation'!$B$12)*'S Curve Equation'!$B$10))+'S Curve Equation'!$B$13)*'S Curve Equation'!$B$14</f>
        <v>7.8431665559819716E-2</v>
      </c>
      <c r="D179">
        <f>(1/(1+EXP(('S Curve Equation'!$B$11-D134*'S Curve Equation'!$B$12)*'S Curve Equation'!$B$10))+'S Curve Equation'!$B$13)*'S Curve Equation'!$B$14</f>
        <v>8.0311294822835291E-2</v>
      </c>
      <c r="E179">
        <f>(1/(1+EXP(('S Curve Equation'!$B$11-E134*'S Curve Equation'!$B$12)*'S Curve Equation'!$B$10))+'S Curve Equation'!$B$13)*'S Curve Equation'!$B$14</f>
        <v>8.228514943861652E-2</v>
      </c>
      <c r="F179">
        <f>(1/(1+EXP(('S Curve Equation'!$B$11-F134*'S Curve Equation'!$B$12)*'S Curve Equation'!$B$10))+'S Curve Equation'!$B$13)*'S Curve Equation'!$B$14</f>
        <v>8.4258719262950477E-2</v>
      </c>
      <c r="G179">
        <f>(1/(1+EXP(('S Curve Equation'!$B$11-G134*'S Curve Equation'!$B$12)*'S Curve Equation'!$B$10))+'S Curve Equation'!$B$13)*'S Curve Equation'!$B$14</f>
        <v>8.6394604887912022E-2</v>
      </c>
      <c r="H179">
        <f>(1/(1+EXP(('S Curve Equation'!$B$11-H134*'S Curve Equation'!$B$12)*'S Curve Equation'!$B$10))+'S Curve Equation'!$B$13)*'S Curve Equation'!$B$14</f>
        <v>8.8483218110645939E-2</v>
      </c>
      <c r="I179">
        <f>(1/(1+EXP(('S Curve Equation'!$B$11-I134*'S Curve Equation'!$B$12)*'S Curve Equation'!$B$10))+'S Curve Equation'!$B$13)*'S Curve Equation'!$B$14</f>
        <v>9.042343427563701E-2</v>
      </c>
      <c r="J179">
        <f>(1/(1+EXP(('S Curve Equation'!$B$11-J134*'S Curve Equation'!$B$12)*'S Curve Equation'!$B$10))+'S Curve Equation'!$B$13)*'S Curve Equation'!$B$14</f>
        <v>9.2340242454183125E-2</v>
      </c>
      <c r="K179">
        <f>(1/(1+EXP(('S Curve Equation'!$B$11-K134*'S Curve Equation'!$B$12)*'S Curve Equation'!$B$10))+'S Curve Equation'!$B$13)*'S Curve Equation'!$B$14</f>
        <v>9.4253491383193888E-2</v>
      </c>
      <c r="L179">
        <f>(1/(1+EXP(('S Curve Equation'!$B$11-L134*'S Curve Equation'!$B$12)*'S Curve Equation'!$B$10))+'S Curve Equation'!$B$13)*'S Curve Equation'!$B$14</f>
        <v>9.6542104700355763E-2</v>
      </c>
      <c r="M179">
        <f>(1/(1+EXP(('S Curve Equation'!$B$11-M134*'S Curve Equation'!$B$12)*'S Curve Equation'!$B$10))+'S Curve Equation'!$B$13)*'S Curve Equation'!$B$14</f>
        <v>9.8644317974413545E-2</v>
      </c>
      <c r="N179">
        <f>(1/(1+EXP(('S Curve Equation'!$B$11-N134*'S Curve Equation'!$B$12)*'S Curve Equation'!$B$10))+'S Curve Equation'!$B$13)*'S Curve Equation'!$B$14</f>
        <v>0.10076275858267306</v>
      </c>
      <c r="O179">
        <f>(1/(1+EXP(('S Curve Equation'!$B$11-O134*'S Curve Equation'!$B$12)*'S Curve Equation'!$B$10))+'S Curve Equation'!$B$13)*'S Curve Equation'!$B$14</f>
        <v>0.10289712354669933</v>
      </c>
      <c r="P179">
        <f>(1/(1+EXP(('S Curve Equation'!$B$11-P134*'S Curve Equation'!$B$12)*'S Curve Equation'!$B$10))+'S Curve Equation'!$B$13)*'S Curve Equation'!$B$14</f>
        <v>0.10504710694506357</v>
      </c>
      <c r="Q179">
        <f>(1/(1+EXP(('S Curve Equation'!$B$11-Q134*'S Curve Equation'!$B$12)*'S Curve Equation'!$B$10))+'S Curve Equation'!$B$13)*'S Curve Equation'!$B$14</f>
        <v>0.10721240012430622</v>
      </c>
      <c r="R179">
        <f>(1/(1+EXP(('S Curve Equation'!$B$11-R134*'S Curve Equation'!$B$12)*'S Curve Equation'!$B$10))+'S Curve Equation'!$B$13)*'S Curve Equation'!$B$14</f>
        <v>0.10939269190809485</v>
      </c>
      <c r="S179">
        <f>(1/(1+EXP(('S Curve Equation'!$B$11-S134*'S Curve Equation'!$B$12)*'S Curve Equation'!$B$10))+'S Curve Equation'!$B$13)*'S Curve Equation'!$B$14</f>
        <v>0.11158766880440142</v>
      </c>
      <c r="T179">
        <f>(1/(1+EXP(('S Curve Equation'!$B$11-T134*'S Curve Equation'!$B$12)*'S Curve Equation'!$B$10))+'S Curve Equation'!$B$13)*'S Curve Equation'!$B$14</f>
        <v>0.11379701521051447</v>
      </c>
      <c r="U179">
        <f>(1/(1+EXP(('S Curve Equation'!$B$11-U134*'S Curve Equation'!$B$12)*'S Curve Equation'!$B$10))+'S Curve Equation'!$B$13)*'S Curve Equation'!$B$14</f>
        <v>0.11602041361572674</v>
      </c>
      <c r="V179">
        <f>(1/(1+EXP(('S Curve Equation'!$B$11-V134*'S Curve Equation'!$B$12)*'S Curve Equation'!$B$10))+'S Curve Equation'!$B$13)*'S Curve Equation'!$B$14</f>
        <v>0.11825754480153731</v>
      </c>
      <c r="W179">
        <f>(1/(1+EXP(('S Curve Equation'!$B$11-W134*'S Curve Equation'!$B$12)*'S Curve Equation'!$B$10))+'S Curve Equation'!$B$13)*'S Curve Equation'!$B$14</f>
        <v>0.12050808803921245</v>
      </c>
      <c r="X179">
        <f>(1/(1+EXP(('S Curve Equation'!$B$11-X134*'S Curve Equation'!$B$12)*'S Curve Equation'!$B$10))+'S Curve Equation'!$B$13)*'S Curve Equation'!$B$14</f>
        <v>0.12277172128456554</v>
      </c>
      <c r="Y179">
        <f>(1/(1+EXP(('S Curve Equation'!$B$11-Y134*'S Curve Equation'!$B$12)*'S Curve Equation'!$B$10))+'S Curve Equation'!$B$13)*'S Curve Equation'!$B$14</f>
        <v>0.12504812136981724</v>
      </c>
      <c r="Z179">
        <f>(1/(1+EXP(('S Curve Equation'!$B$11-Z134*'S Curve Equation'!$B$12)*'S Curve Equation'!$B$10))+'S Curve Equation'!$B$13)*'S Curve Equation'!$B$14</f>
        <v>0.1273369641924082</v>
      </c>
      <c r="AA179">
        <f>(1/(1+EXP(('S Curve Equation'!$B$11-AA134*'S Curve Equation'!$B$12)*'S Curve Equation'!$B$10))+'S Curve Equation'!$B$13)*'S Curve Equation'!$B$14</f>
        <v>0.12963792490064296</v>
      </c>
      <c r="AB179">
        <f>(1/(1+EXP(('S Curve Equation'!$B$11-AB134*'S Curve Equation'!$B$12)*'S Curve Equation'!$B$10))+'S Curve Equation'!$B$13)*'S Curve Equation'!$B$14</f>
        <v>0.13195067807605065</v>
      </c>
      <c r="AC179">
        <f>(1/(1+EXP(('S Curve Equation'!$B$11-AC134*'S Curve Equation'!$B$12)*'S Curve Equation'!$B$10))+'S Curve Equation'!$B$13)*'S Curve Equation'!$B$14</f>
        <v>0.13427489791236041</v>
      </c>
      <c r="AD179">
        <f>(1/(1+EXP(('S Curve Equation'!$B$11-AD134*'S Curve Equation'!$B$12)*'S Curve Equation'!$B$10))+'S Curve Equation'!$B$13)*'S Curve Equation'!$B$14</f>
        <v>0.13661025839098814</v>
      </c>
      <c r="AE179">
        <f>(1/(1+EXP(('S Curve Equation'!$B$11-AE134*'S Curve Equation'!$B$12)*'S Curve Equation'!$B$10))+'S Curve Equation'!$B$13)*'S Curve Equation'!$B$14</f>
        <v>0.13895643345294809</v>
      </c>
      <c r="AF179">
        <f>(1/(1+EXP(('S Curve Equation'!$B$11-AF134*'S Curve Equation'!$B$12)*'S Curve Equation'!$B$10))+'S Curve Equation'!$B$13)*'S Curve Equation'!$B$14</f>
        <v>0.14131309716710305</v>
      </c>
    </row>
    <row r="181" spans="1:32" x14ac:dyDescent="0.25">
      <c r="A181" t="s">
        <v>527</v>
      </c>
    </row>
    <row r="182" spans="1:32" x14ac:dyDescent="0.25">
      <c r="B182">
        <v>2020</v>
      </c>
      <c r="C182">
        <v>2021</v>
      </c>
      <c r="D182">
        <v>2022</v>
      </c>
      <c r="E182">
        <v>2023</v>
      </c>
      <c r="F182">
        <v>2024</v>
      </c>
      <c r="G182">
        <v>2025</v>
      </c>
      <c r="H182">
        <v>2026</v>
      </c>
      <c r="I182">
        <v>2027</v>
      </c>
      <c r="J182">
        <v>2028</v>
      </c>
      <c r="K182">
        <v>2029</v>
      </c>
      <c r="L182">
        <v>2030</v>
      </c>
      <c r="M182">
        <v>2031</v>
      </c>
      <c r="N182">
        <v>2032</v>
      </c>
      <c r="O182">
        <v>2033</v>
      </c>
      <c r="P182">
        <v>2034</v>
      </c>
      <c r="Q182">
        <v>2035</v>
      </c>
      <c r="R182">
        <v>2036</v>
      </c>
      <c r="S182">
        <v>2037</v>
      </c>
      <c r="T182">
        <v>2038</v>
      </c>
      <c r="U182">
        <v>2039</v>
      </c>
      <c r="V182">
        <v>2040</v>
      </c>
      <c r="W182">
        <v>2041</v>
      </c>
      <c r="X182">
        <v>2042</v>
      </c>
      <c r="Y182">
        <v>2043</v>
      </c>
      <c r="Z182">
        <v>2044</v>
      </c>
      <c r="AA182">
        <v>2045</v>
      </c>
      <c r="AB182">
        <v>2046</v>
      </c>
      <c r="AC182">
        <v>2047</v>
      </c>
      <c r="AD182">
        <v>2048</v>
      </c>
      <c r="AE182">
        <v>2049</v>
      </c>
      <c r="AF182">
        <v>2050</v>
      </c>
    </row>
    <row r="183" spans="1:32" x14ac:dyDescent="0.25">
      <c r="A183" t="s">
        <v>18</v>
      </c>
      <c r="B183">
        <f>B138/SUM(B138,'Calculations 16to19'!B138,'Calculations 20to24'!B138,'Calculations 25to34'!B138,'Calculations 35to44'!B138,'Calculations 45to54'!B138,'Calculations 55to64'!B138)</f>
        <v>0.1851851851851852</v>
      </c>
      <c r="C183">
        <f>C138/SUM(C138,'Calculations 16to19'!C138,'Calculations 20to24'!C138,'Calculations 25to34'!C138,'Calculations 35to44'!C138,'Calculations 45to54'!C138,'Calculations 55to64'!C138)</f>
        <v>0.18978401213110963</v>
      </c>
      <c r="D183">
        <f>D138/SUM(D138,'Calculations 16to19'!D138,'Calculations 20to24'!D138,'Calculations 25to34'!D138,'Calculations 35to44'!D138,'Calculations 45to54'!D138,'Calculations 55to64'!D138)</f>
        <v>0.1941171604225925</v>
      </c>
      <c r="E183">
        <f>E138/SUM(E138,'Calculations 16to19'!E138,'Calculations 20to24'!E138,'Calculations 25to34'!E138,'Calculations 35to44'!E138,'Calculations 45to54'!E138,'Calculations 55to64'!E138)</f>
        <v>0.19865918799501606</v>
      </c>
      <c r="F183">
        <f>F138/SUM(F138,'Calculations 16to19'!F138,'Calculations 20to24'!F138,'Calculations 25to34'!F138,'Calculations 35to44'!F138,'Calculations 45to54'!F138,'Calculations 55to64'!F138)</f>
        <v>0.20312540829622064</v>
      </c>
      <c r="G183">
        <f>G138/SUM(G138,'Calculations 16to19'!G138,'Calculations 20to24'!G138,'Calculations 25to34'!G138,'Calculations 35to44'!G138,'Calculations 45to54'!G138,'Calculations 55to64'!G138)</f>
        <v>0.20766226647311131</v>
      </c>
      <c r="H183">
        <f>H138/SUM(H138,'Calculations 16to19'!H138,'Calculations 20to24'!H138,'Calculations 25to34'!H138,'Calculations 35to44'!H138,'Calculations 45to54'!H138,'Calculations 55to64'!H138)</f>
        <v>0.21213041566856039</v>
      </c>
      <c r="I183">
        <f>I138/SUM(I138,'Calculations 16to19'!I138,'Calculations 20to24'!I138,'Calculations 25to34'!I138,'Calculations 35to44'!I138,'Calculations 45to54'!I138,'Calculations 55to64'!I138)</f>
        <v>0.21627739965788093</v>
      </c>
      <c r="J183">
        <f>J138/SUM(J138,'Calculations 16to19'!J138,'Calculations 20to24'!J138,'Calculations 25to34'!J138,'Calculations 35to44'!J138,'Calculations 45to54'!J138,'Calculations 55to64'!J138)</f>
        <v>0.22032480210888064</v>
      </c>
      <c r="K183">
        <f>K138/SUM(K138,'Calculations 16to19'!K138,'Calculations 20to24'!K138,'Calculations 25to34'!K138,'Calculations 35to44'!K138,'Calculations 45to54'!K138,'Calculations 55to64'!K138)</f>
        <v>0.22431013161335117</v>
      </c>
      <c r="L183">
        <f>L138/SUM(L138,'Calculations 16to19'!L138,'Calculations 20to24'!L138,'Calculations 25to34'!L138,'Calculations 35to44'!L138,'Calculations 45to54'!L138,'Calculations 55to64'!L138)</f>
        <v>0.22924035763061351</v>
      </c>
      <c r="M183">
        <f>M138/SUM(M138,'Calculations 16to19'!M138,'Calculations 20to24'!M138,'Calculations 25to34'!M138,'Calculations 35to44'!M138,'Calculations 45to54'!M138,'Calculations 55to64'!M138)</f>
        <v>0.23357479513319043</v>
      </c>
      <c r="N183">
        <f>N138/SUM(N138,'Calculations 16to19'!N138,'Calculations 20to24'!N138,'Calculations 25to34'!N138,'Calculations 35to44'!N138,'Calculations 45to54'!N138,'Calculations 55to64'!N138)</f>
        <v>0.23789167580258988</v>
      </c>
      <c r="O183">
        <f>O138/SUM(O138,'Calculations 16to19'!O138,'Calculations 20to24'!O138,'Calculations 25to34'!O138,'Calculations 35to44'!O138,'Calculations 45to54'!O138,'Calculations 55to64'!O138)</f>
        <v>0.24218915761500592</v>
      </c>
      <c r="P183">
        <f>P138/SUM(P138,'Calculations 16to19'!P138,'Calculations 20to24'!P138,'Calculations 25to34'!P138,'Calculations 35to44'!P138,'Calculations 45to54'!P138,'Calculations 55to64'!P138)</f>
        <v>0.24646547557706625</v>
      </c>
      <c r="Q183">
        <f>Q138/SUM(Q138,'Calculations 16to19'!Q138,'Calculations 20to24'!Q138,'Calculations 25to34'!Q138,'Calculations 35to44'!Q138,'Calculations 45to54'!Q138,'Calculations 55to64'!Q138)</f>
        <v>0.25071894227469277</v>
      </c>
      <c r="R183">
        <f>R138/SUM(R138,'Calculations 16to19'!R138,'Calculations 20to24'!R138,'Calculations 25to34'!R138,'Calculations 35to44'!R138,'Calculations 45to54'!R138,'Calculations 55to64'!R138)</f>
        <v>0.2549479481502761</v>
      </c>
      <c r="S183">
        <f>S138/SUM(S138,'Calculations 16to19'!S138,'Calculations 20to24'!S138,'Calculations 25to34'!S138,'Calculations 35to44'!S138,'Calculations 45to54'!S138,'Calculations 55to64'!S138)</f>
        <v>0.25915096152344552</v>
      </c>
      <c r="T183">
        <f>T138/SUM(T138,'Calculations 16to19'!T138,'Calculations 20to24'!T138,'Calculations 25to34'!T138,'Calculations 35to44'!T138,'Calculations 45to54'!T138,'Calculations 55to64'!T138)</f>
        <v>0.26332652837111425</v>
      </c>
      <c r="U183">
        <f>U138/SUM(U138,'Calculations 16to19'!U138,'Calculations 20to24'!U138,'Calculations 25to34'!U138,'Calculations 35to44'!U138,'Calculations 45to54'!U138,'Calculations 55to64'!U138)</f>
        <v>0.26747327188276809</v>
      </c>
      <c r="V183">
        <f>V138/SUM(V138,'Calculations 16to19'!V138,'Calculations 20to24'!V138,'Calculations 25to34'!V138,'Calculations 35to44'!V138,'Calculations 45to54'!V138,'Calculations 55to64'!V138)</f>
        <v>0.27158989180708187</v>
      </c>
      <c r="W183">
        <f>W138/SUM(W138,'Calculations 16to19'!W138,'Calculations 20to24'!W138,'Calculations 25to34'!W138,'Calculations 35to44'!W138,'Calculations 45to54'!W138,'Calculations 55to64'!W138)</f>
        <v>0.27567516360594246</v>
      </c>
      <c r="X183">
        <f>X138/SUM(X138,'Calculations 16to19'!X138,'Calculations 20to24'!X138,'Calculations 25to34'!X138,'Calculations 35to44'!X138,'Calculations 45to54'!X138,'Calculations 55to64'!X138)</f>
        <v>0.27972793743185775</v>
      </c>
      <c r="Y183">
        <f>Y138/SUM(Y138,'Calculations 16to19'!Y138,'Calculations 20to24'!Y138,'Calculations 25to34'!Y138,'Calculations 35to44'!Y138,'Calculations 45to54'!Y138,'Calculations 55to64'!Y138)</f>
        <v>0.28374713694450227</v>
      </c>
      <c r="Z183">
        <f>Z138/SUM(Z138,'Calculations 16to19'!Z138,'Calculations 20to24'!Z138,'Calculations 25to34'!Z138,'Calculations 35to44'!Z138,'Calculations 45to54'!Z138,'Calculations 55to64'!Z138)</f>
        <v>0.28773175798184164</v>
      </c>
      <c r="AA183">
        <f>AA138/SUM(AA138,'Calculations 16to19'!AA138,'Calculations 20to24'!AA138,'Calculations 25to34'!AA138,'Calculations 35to44'!AA138,'Calculations 45to54'!AA138,'Calculations 55to64'!AA138)</f>
        <v>0.29168086710088947</v>
      </c>
      <c r="AB183">
        <f>AB138/SUM(AB138,'Calculations 16to19'!AB138,'Calculations 20to24'!AB138,'Calculations 25to34'!AB138,'Calculations 35to44'!AB138,'Calculations 45to54'!AB138,'Calculations 55to64'!AB138)</f>
        <v>0.29559360000268492</v>
      </c>
      <c r="AC183">
        <f>AC138/SUM(AC138,'Calculations 16to19'!AC138,'Calculations 20to24'!AC138,'Calculations 25to34'!AC138,'Calculations 35to44'!AC138,'Calculations 45to54'!AC138,'Calculations 55to64'!AC138)</f>
        <v>0.29946915985556521</v>
      </c>
      <c r="AD183">
        <f>AD138/SUM(AD138,'Calculations 16to19'!AD138,'Calculations 20to24'!AD138,'Calculations 25to34'!AD138,'Calculations 35to44'!AD138,'Calculations 45to54'!AD138,'Calculations 55to64'!AD138)</f>
        <v>0.30330681553022898</v>
      </c>
      <c r="AE183">
        <f>AE138/SUM(AE138,'Calculations 16to19'!AE138,'Calculations 20to24'!AE138,'Calculations 25to34'!AE138,'Calculations 35to44'!AE138,'Calculations 45to54'!AE138,'Calculations 55to64'!AE138)</f>
        <v>0.30710589975948338</v>
      </c>
      <c r="AF183">
        <f>AF138/SUM(AF138,'Calculations 16to19'!AF138,'Calculations 20to24'!AF138,'Calculations 25to34'!AF138,'Calculations 35to44'!AF138,'Calculations 45to54'!AF138,'Calculations 55to64'!AF138)</f>
        <v>0.31086580723492929</v>
      </c>
    </row>
    <row r="184" spans="1:32" x14ac:dyDescent="0.25">
      <c r="A184" t="s">
        <v>20</v>
      </c>
      <c r="B184">
        <f>B139/SUM(B139,'Calculations 16to19'!B139,'Calculations 20to24'!B139,'Calculations 25to34'!B139,'Calculations 35to44'!B139,'Calculations 45to54'!B139,'Calculations 55to64'!B139)</f>
        <v>1.9607843137254905E-2</v>
      </c>
      <c r="C184">
        <f>C139/SUM(C139,'Calculations 16to19'!C139,'Calculations 20to24'!C139,'Calculations 25to34'!C139,'Calculations 35to44'!C139,'Calculations 45to54'!C139,'Calculations 55to64'!C139)</f>
        <v>2.0633130514992416E-2</v>
      </c>
      <c r="D184">
        <f>D139/SUM(D139,'Calculations 16to19'!D139,'Calculations 20to24'!D139,'Calculations 25to34'!D139,'Calculations 35to44'!D139,'Calculations 45to54'!D139,'Calculations 55to64'!D139)</f>
        <v>2.161074271961191E-2</v>
      </c>
      <c r="E184">
        <f>E139/SUM(E139,'Calculations 16to19'!E139,'Calculations 20to24'!E139,'Calculations 25to34'!E139,'Calculations 35to44'!E139,'Calculations 45to54'!E139,'Calculations 55to64'!E139)</f>
        <v>2.26529183188885E-2</v>
      </c>
      <c r="F184">
        <f>F139/SUM(F139,'Calculations 16to19'!F139,'Calculations 20to24'!F139,'Calculations 25to34'!F139,'Calculations 35to44'!F139,'Calculations 45to54'!F139,'Calculations 55to64'!F139)</f>
        <v>2.3704021090232522E-2</v>
      </c>
      <c r="G184">
        <f>G139/SUM(G139,'Calculations 16to19'!G139,'Calculations 20to24'!G139,'Calculations 25to34'!G139,'Calculations 35to44'!G139,'Calculations 45to54'!G139,'Calculations 55to64'!G139)</f>
        <v>2.4818759648445876E-2</v>
      </c>
      <c r="H184">
        <f>H139/SUM(H139,'Calculations 16to19'!H139,'Calculations 20to24'!H139,'Calculations 25to34'!H139,'Calculations 35to44'!H139,'Calculations 45to54'!H139,'Calculations 55to64'!H139)</f>
        <v>2.5937636430524168E-2</v>
      </c>
      <c r="I184">
        <f>I139/SUM(I139,'Calculations 16to19'!I139,'Calculations 20to24'!I139,'Calculations 25to34'!I139,'Calculations 35to44'!I139,'Calculations 45to54'!I139,'Calculations 55to64'!I139)</f>
        <v>2.6966059051648707E-2</v>
      </c>
      <c r="J184">
        <f>J139/SUM(J139,'Calculations 16to19'!J139,'Calculations 20to24'!J139,'Calculations 25to34'!J139,'Calculations 35to44'!J139,'Calculations 45to54'!J139,'Calculations 55to64'!J139)</f>
        <v>2.7962706154937848E-2</v>
      </c>
      <c r="K184">
        <f>K139/SUM(K139,'Calculations 16to19'!K139,'Calculations 20to24'!K139,'Calculations 25to34'!K139,'Calculations 35to44'!K139,'Calculations 45to54'!K139,'Calculations 55to64'!K139)</f>
        <v>2.8956672339460199E-2</v>
      </c>
      <c r="L184">
        <f>L139/SUM(L139,'Calculations 16to19'!L139,'Calculations 20to24'!L139,'Calculations 25to34'!L139,'Calculations 35to44'!L139,'Calculations 45to54'!L139,'Calculations 55to64'!L139)</f>
        <v>3.0332668574444641E-2</v>
      </c>
      <c r="M184">
        <f>M139/SUM(M139,'Calculations 16to19'!M139,'Calculations 20to24'!M139,'Calculations 25to34'!M139,'Calculations 35to44'!M139,'Calculations 45to54'!M139,'Calculations 55to64'!M139)</f>
        <v>3.1517072317692962E-2</v>
      </c>
      <c r="N184">
        <f>N139/SUM(N139,'Calculations 16to19'!N139,'Calculations 20to24'!N139,'Calculations 25to34'!N139,'Calculations 35to44'!N139,'Calculations 45to54'!N139,'Calculations 55to64'!N139)</f>
        <v>3.2721883751230738E-2</v>
      </c>
      <c r="O184">
        <f>O139/SUM(O139,'Calculations 16to19'!O139,'Calculations 20to24'!O139,'Calculations 25to34'!O139,'Calculations 35to44'!O139,'Calculations 45to54'!O139,'Calculations 55to64'!O139)</f>
        <v>3.3946875395948622E-2</v>
      </c>
      <c r="P184">
        <f>P139/SUM(P139,'Calculations 16to19'!P139,'Calculations 20to24'!P139,'Calculations 25to34'!P139,'Calculations 35to44'!P139,'Calculations 45to54'!P139,'Calculations 55to64'!P139)</f>
        <v>3.5191808132456884E-2</v>
      </c>
      <c r="Q184">
        <f>Q139/SUM(Q139,'Calculations 16to19'!Q139,'Calculations 20to24'!Q139,'Calculations 25to34'!Q139,'Calculations 35to44'!Q139,'Calculations 45to54'!Q139,'Calculations 55to64'!Q139)</f>
        <v>3.6456431662475162E-2</v>
      </c>
      <c r="R184">
        <f>R139/SUM(R139,'Calculations 16to19'!R139,'Calculations 20to24'!R139,'Calculations 25to34'!R139,'Calculations 35to44'!R139,'Calculations 45to54'!R139,'Calculations 55to64'!R139)</f>
        <v>3.7740484976596822E-2</v>
      </c>
      <c r="S184">
        <f>S139/SUM(S139,'Calculations 16to19'!S139,'Calculations 20to24'!S139,'Calculations 25to34'!S139,'Calculations 35to44'!S139,'Calculations 45to54'!S139,'Calculations 55to64'!S139)</f>
        <v>3.9043696827093487E-2</v>
      </c>
      <c r="T184">
        <f>T139/SUM(T139,'Calculations 16to19'!T139,'Calculations 20to24'!T139,'Calculations 25to34'!T139,'Calculations 35to44'!T139,'Calculations 45to54'!T139,'Calculations 55to64'!T139)</f>
        <v>4.0365786204467062E-2</v>
      </c>
      <c r="U184">
        <f>U139/SUM(U139,'Calculations 16to19'!U139,'Calculations 20to24'!U139,'Calculations 25to34'!U139,'Calculations 35to44'!U139,'Calculations 45to54'!U139,'Calculations 55to64'!U139)</f>
        <v>4.1706462816513218E-2</v>
      </c>
      <c r="V184">
        <f>V139/SUM(V139,'Calculations 16to19'!V139,'Calculations 20to24'!V139,'Calculations 25to34'!V139,'Calculations 35to44'!V139,'Calculations 45to54'!V139,'Calculations 55to64'!V139)</f>
        <v>4.3065427568709118E-2</v>
      </c>
      <c r="W184">
        <f>W139/SUM(W139,'Calculations 16to19'!W139,'Calculations 20to24'!W139,'Calculations 25to34'!W139,'Calculations 35to44'!W139,'Calculations 45to54'!W139,'Calculations 55to64'!W139)</f>
        <v>4.4442373044788964E-2</v>
      </c>
      <c r="X184">
        <f>X139/SUM(X139,'Calculations 16to19'!X139,'Calculations 20to24'!X139,'Calculations 25to34'!X139,'Calculations 35to44'!X139,'Calculations 45to54'!X139,'Calculations 55to64'!X139)</f>
        <v>4.5836983986430949E-2</v>
      </c>
      <c r="Y184">
        <f>Y139/SUM(Y139,'Calculations 16to19'!Y139,'Calculations 20to24'!Y139,'Calculations 25to34'!Y139,'Calculations 35to44'!Y139,'Calculations 45to54'!Y139,'Calculations 55to64'!Y139)</f>
        <v>4.7248937771032354E-2</v>
      </c>
      <c r="Z184">
        <f>Z139/SUM(Z139,'Calculations 16to19'!Z139,'Calculations 20to24'!Z139,'Calculations 25to34'!Z139,'Calculations 35to44'!Z139,'Calculations 45to54'!Z139,'Calculations 55to64'!Z139)</f>
        <v>4.86779048866047E-2</v>
      </c>
      <c r="AA184">
        <f>AA139/SUM(AA139,'Calculations 16to19'!AA139,'Calculations 20to24'!AA139,'Calculations 25to34'!AA139,'Calculations 35to44'!AA139,'Calculations 45to54'!AA139,'Calculations 55to64'!AA139)</f>
        <v>5.0123549402880357E-2</v>
      </c>
      <c r="AB184">
        <f>AB139/SUM(AB139,'Calculations 16to19'!AB139,'Calculations 20to24'!AB139,'Calculations 25to34'!AB139,'Calculations 35to44'!AB139,'Calculations 45to54'!AB139,'Calculations 55to64'!AB139)</f>
        <v>5.1585529437776279E-2</v>
      </c>
      <c r="AC184">
        <f>AC139/SUM(AC139,'Calculations 16to19'!AC139,'Calculations 20to24'!AC139,'Calculations 25to34'!AC139,'Calculations 35to44'!AC139,'Calculations 45to54'!AC139,'Calculations 55to64'!AC139)</f>
        <v>5.3063497618419206E-2</v>
      </c>
      <c r="AD184">
        <f>AD139/SUM(AD139,'Calculations 16to19'!AD139,'Calculations 20to24'!AD139,'Calculations 25to34'!AD139,'Calculations 35to44'!AD139,'Calculations 45to54'!AD139,'Calculations 55to64'!AD139)</f>
        <v>5.4557101535989583E-2</v>
      </c>
      <c r="AE184">
        <f>AE139/SUM(AE139,'Calculations 16to19'!AE139,'Calculations 20to24'!AE139,'Calculations 25to34'!AE139,'Calculations 35to44'!AE139,'Calculations 45to54'!AE139,'Calculations 55to64'!AE139)</f>
        <v>5.6065984193699028E-2</v>
      </c>
      <c r="AF184">
        <f>AF139/SUM(AF139,'Calculations 16to19'!AF139,'Calculations 20to24'!AF139,'Calculations 25to34'!AF139,'Calculations 35to44'!AF139,'Calculations 45to54'!AF139,'Calculations 55to64'!AF139)</f>
        <v>5.758978444726999E-2</v>
      </c>
    </row>
    <row r="185" spans="1:32" x14ac:dyDescent="0.25">
      <c r="A185" t="s">
        <v>22</v>
      </c>
      <c r="B185">
        <f>B140/SUM(B140,'Calculations 16to19'!B140,'Calculations 20to24'!B140,'Calculations 25to34'!B140,'Calculations 35to44'!B140,'Calculations 45to54'!B140,'Calculations 55to64'!B140)</f>
        <v>7.1428571428571452E-2</v>
      </c>
      <c r="C185">
        <f>C140/SUM(C140,'Calculations 16to19'!C140,'Calculations 20to24'!C140,'Calculations 25to34'!C140,'Calculations 35to44'!C140,'Calculations 45to54'!C140,'Calculations 55to64'!C140)</f>
        <v>7.3757244493833835E-2</v>
      </c>
      <c r="D185">
        <f>D140/SUM(D140,'Calculations 16to19'!D140,'Calculations 20to24'!D140,'Calculations 25to34'!D140,'Calculations 35to44'!D140,'Calculations 45to54'!D140,'Calculations 55to64'!D140)</f>
        <v>7.5876925701117898E-2</v>
      </c>
      <c r="E185">
        <f>E140/SUM(E140,'Calculations 16to19'!E140,'Calculations 20to24'!E140,'Calculations 25to34'!E140,'Calculations 35to44'!E140,'Calculations 45to54'!E140,'Calculations 55to64'!E140)</f>
        <v>7.8123882417016649E-2</v>
      </c>
      <c r="F185">
        <f>F140/SUM(F140,'Calculations 16to19'!F140,'Calculations 20to24'!F140,'Calculations 25to34'!F140,'Calculations 35to44'!F140,'Calculations 45to54'!F140,'Calculations 55to64'!F140)</f>
        <v>8.0410773948471931E-2</v>
      </c>
      <c r="G185">
        <f>G140/SUM(G140,'Calculations 16to19'!G140,'Calculations 20to24'!G140,'Calculations 25to34'!G140,'Calculations 35to44'!G140,'Calculations 45to54'!G140,'Calculations 55to64'!G140)</f>
        <v>8.2841040108220604E-2</v>
      </c>
      <c r="H185">
        <f>H140/SUM(H140,'Calculations 16to19'!H140,'Calculations 20to24'!H140,'Calculations 25to34'!H140,'Calculations 35to44'!H140,'Calculations 45to54'!H140,'Calculations 55to64'!H140)</f>
        <v>8.5307650887292905E-2</v>
      </c>
      <c r="I185">
        <f>I140/SUM(I140,'Calculations 16to19'!I140,'Calculations 20to24'!I140,'Calculations 25to34'!I140,'Calculations 35to44'!I140,'Calculations 45to54'!I140,'Calculations 55to64'!I140)</f>
        <v>8.7484900951238842E-2</v>
      </c>
      <c r="J185">
        <f>J140/SUM(J140,'Calculations 16to19'!J140,'Calculations 20to24'!J140,'Calculations 25to34'!J140,'Calculations 35to44'!J140,'Calculations 45to54'!J140,'Calculations 55to64'!J140)</f>
        <v>8.9455247659995241E-2</v>
      </c>
      <c r="K185">
        <f>K140/SUM(K140,'Calculations 16to19'!K140,'Calculations 20to24'!K140,'Calculations 25to34'!K140,'Calculations 35to44'!K140,'Calculations 45to54'!K140,'Calculations 55to64'!K140)</f>
        <v>9.1344164493060501E-2</v>
      </c>
      <c r="L185">
        <f>L140/SUM(L140,'Calculations 16to19'!L140,'Calculations 20to24'!L140,'Calculations 25to34'!L140,'Calculations 35to44'!L140,'Calculations 45to54'!L140,'Calculations 55to64'!L140)</f>
        <v>9.4301813781707836E-2</v>
      </c>
      <c r="M185">
        <f>M140/SUM(M140,'Calculations 16to19'!M140,'Calculations 20to24'!M140,'Calculations 25to34'!M140,'Calculations 35to44'!M140,'Calculations 45to54'!M140,'Calculations 55to64'!M140)</f>
        <v>9.6689906510087631E-2</v>
      </c>
      <c r="N185">
        <f>N140/SUM(N140,'Calculations 16to19'!N140,'Calculations 20to24'!N140,'Calculations 25to34'!N140,'Calculations 35to44'!N140,'Calculations 45to54'!N140,'Calculations 55to64'!N140)</f>
        <v>9.9094390542530192E-2</v>
      </c>
      <c r="O185">
        <f>O140/SUM(O140,'Calculations 16to19'!O140,'Calculations 20to24'!O140,'Calculations 25to34'!O140,'Calculations 35to44'!O140,'Calculations 45to54'!O140,'Calculations 55to64'!O140)</f>
        <v>0.10151438754154335</v>
      </c>
      <c r="P185">
        <f>P140/SUM(P140,'Calculations 16to19'!P140,'Calculations 20to24'!P140,'Calculations 25to34'!P140,'Calculations 35to44'!P140,'Calculations 45to54'!P140,'Calculations 55to64'!P140)</f>
        <v>0.10394902016174375</v>
      </c>
      <c r="Q185">
        <f>Q140/SUM(Q140,'Calculations 16to19'!Q140,'Calculations 20to24'!Q140,'Calculations 25to34'!Q140,'Calculations 35to44'!Q140,'Calculations 45to54'!Q140,'Calculations 55to64'!Q140)</f>
        <v>0.10639741328449123</v>
      </c>
      <c r="R185">
        <f>R140/SUM(R140,'Calculations 16to19'!R140,'Calculations 20to24'!R140,'Calculations 25to34'!R140,'Calculations 35to44'!R140,'Calculations 45to54'!R140,'Calculations 55to64'!R140)</f>
        <v>0.10885869520483256</v>
      </c>
      <c r="S185">
        <f>S140/SUM(S140,'Calculations 16to19'!S140,'Calculations 20to24'!S140,'Calculations 25to34'!S140,'Calculations 35to44'!S140,'Calculations 45to54'!S140,'Calculations 55to64'!S140)</f>
        <v>0.11133199876920737</v>
      </c>
      <c r="T185">
        <f>T140/SUM(T140,'Calculations 16to19'!T140,'Calculations 20to24'!T140,'Calculations 25to34'!T140,'Calculations 35to44'!T140,'Calculations 45to54'!T140,'Calculations 55to64'!T140)</f>
        <v>0.1138164624626343</v>
      </c>
      <c r="U185">
        <f>U140/SUM(U140,'Calculations 16to19'!U140,'Calculations 20to24'!U140,'Calculations 25to34'!U140,'Calculations 35to44'!U140,'Calculations 45to54'!U140,'Calculations 55to64'!U140)</f>
        <v>0.11631123144438055</v>
      </c>
      <c r="V185">
        <f>V140/SUM(V140,'Calculations 16to19'!V140,'Calculations 20to24'!V140,'Calculations 25to34'!V140,'Calculations 35to44'!V140,'Calculations 45to54'!V140,'Calculations 55to64'!V140)</f>
        <v>0.11881545853136891</v>
      </c>
      <c r="W185">
        <f>W140/SUM(W140,'Calculations 16to19'!W140,'Calculations 20to24'!W140,'Calculations 25to34'!W140,'Calculations 35to44'!W140,'Calculations 45to54'!W140,'Calculations 55to64'!W140)</f>
        <v>0.12132830512881876</v>
      </c>
      <c r="X185">
        <f>X140/SUM(X140,'Calculations 16to19'!X140,'Calculations 20to24'!X140,'Calculations 25to34'!X140,'Calculations 35to44'!X140,'Calculations 45to54'!X140,'Calculations 55to64'!X140)</f>
        <v>0.12384894210785925</v>
      </c>
      <c r="Y185">
        <f>Y140/SUM(Y140,'Calculations 16to19'!Y140,'Calculations 20to24'!Y140,'Calculations 25to34'!Y140,'Calculations 35to44'!Y140,'Calculations 45to54'!Y140,'Calculations 55to64'!Y140)</f>
        <v>0.12637655063006795</v>
      </c>
      <c r="Z185">
        <f>Z140/SUM(Z140,'Calculations 16to19'!Z140,'Calculations 20to24'!Z140,'Calculations 25to34'!Z140,'Calculations 35to44'!Z140,'Calculations 45to54'!Z140,'Calculations 55to64'!Z140)</f>
        <v>0.12891032291909471</v>
      </c>
      <c r="AA185">
        <f>AA140/SUM(AA140,'Calculations 16to19'!AA140,'Calculations 20to24'!AA140,'Calculations 25to34'!AA140,'Calculations 35to44'!AA140,'Calculations 45to54'!AA140,'Calculations 55to64'!AA140)</f>
        <v>0.1314494629797246</v>
      </c>
      <c r="AB185">
        <f>AB140/SUM(AB140,'Calculations 16to19'!AB140,'Calculations 20to24'!AB140,'Calculations 25to34'!AB140,'Calculations 35to44'!AB140,'Calculations 45to54'!AB140,'Calculations 55to64'!AB140)</f>
        <v>0.13399318726490902</v>
      </c>
      <c r="AC185">
        <f>AC140/SUM(AC140,'Calculations 16to19'!AC140,'Calculations 20to24'!AC140,'Calculations 25to34'!AC140,'Calculations 35to44'!AC140,'Calculations 45to54'!AC140,'Calculations 55to64'!AC140)</f>
        <v>0.13654072529146272</v>
      </c>
      <c r="AD185">
        <f>AD140/SUM(AD140,'Calculations 16to19'!AD140,'Calculations 20to24'!AD140,'Calculations 25to34'!AD140,'Calculations 35to44'!AD140,'Calculations 45to54'!AD140,'Calculations 55to64'!AD140)</f>
        <v>0.13909132020526824</v>
      </c>
      <c r="AE185">
        <f>AE140/SUM(AE140,'Calculations 16to19'!AE140,'Calculations 20to24'!AE140,'Calculations 25to34'!AE140,'Calculations 35to44'!AE140,'Calculations 45to54'!AE140,'Calculations 55to64'!AE140)</f>
        <v>0.14164422929696668</v>
      </c>
      <c r="AF185">
        <f>AF140/SUM(AF140,'Calculations 16to19'!AF140,'Calculations 20to24'!AF140,'Calculations 25to34'!AF140,'Calculations 35to44'!AF140,'Calculations 45to54'!AF140,'Calculations 55to64'!AF140)</f>
        <v>0.14419872446924162</v>
      </c>
    </row>
    <row r="186" spans="1:32" x14ac:dyDescent="0.25">
      <c r="A186" t="s">
        <v>24</v>
      </c>
      <c r="B186">
        <f>B141/SUM(B141,'Calculations 16to19'!B141,'Calculations 20to24'!B141,'Calculations 25to34'!B141,'Calculations 35to44'!B141,'Calculations 45to54'!B141,'Calculations 55to64'!B141)</f>
        <v>8.5365853658536606E-2</v>
      </c>
      <c r="C186">
        <f>C141/SUM(C141,'Calculations 16to19'!C141,'Calculations 20to24'!C141,'Calculations 25to34'!C141,'Calculations 35to44'!C141,'Calculations 45to54'!C141,'Calculations 55to64'!C141)</f>
        <v>8.8094730934185336E-2</v>
      </c>
      <c r="D186">
        <f>D141/SUM(D141,'Calculations 16to19'!D141,'Calculations 20to24'!D141,'Calculations 25to34'!D141,'Calculations 35to44'!D141,'Calculations 45to54'!D141,'Calculations 55to64'!D141)</f>
        <v>9.0852013833944339E-2</v>
      </c>
      <c r="E186">
        <f>E141/SUM(E141,'Calculations 16to19'!E141,'Calculations 20to24'!E141,'Calculations 25to34'!E141,'Calculations 35to44'!E141,'Calculations 45to54'!E141,'Calculations 55to64'!E141)</f>
        <v>9.3759069446546689E-2</v>
      </c>
      <c r="F186">
        <f>F141/SUM(F141,'Calculations 16to19'!F141,'Calculations 20to24'!F141,'Calculations 25to34'!F141,'Calculations 35to44'!F141,'Calculations 45to54'!F141,'Calculations 55to64'!F141)</f>
        <v>9.6578935488778592E-2</v>
      </c>
      <c r="G186">
        <f>G141/SUM(G141,'Calculations 16to19'!G141,'Calculations 20to24'!G141,'Calculations 25to34'!G141,'Calculations 35to44'!G141,'Calculations 45to54'!G141,'Calculations 55to64'!G141)</f>
        <v>9.9468726281518052E-2</v>
      </c>
      <c r="H186">
        <f>H141/SUM(H141,'Calculations 16to19'!H141,'Calculations 20to24'!H141,'Calculations 25to34'!H141,'Calculations 35to44'!H141,'Calculations 45to54'!H141,'Calculations 55to64'!H141)</f>
        <v>0.10226275846069788</v>
      </c>
      <c r="I186">
        <f>I141/SUM(I141,'Calculations 16to19'!I141,'Calculations 20to24'!I141,'Calculations 25to34'!I141,'Calculations 35to44'!I141,'Calculations 45to54'!I141,'Calculations 55to64'!I141)</f>
        <v>0.10484698512112424</v>
      </c>
      <c r="J186">
        <f>J141/SUM(J141,'Calculations 16to19'!J141,'Calculations 20to24'!J141,'Calculations 25to34'!J141,'Calculations 35to44'!J141,'Calculations 45to54'!J141,'Calculations 55to64'!J141)</f>
        <v>0.10751532658411686</v>
      </c>
      <c r="K186">
        <f>K141/SUM(K141,'Calculations 16to19'!K141,'Calculations 20to24'!K141,'Calculations 25to34'!K141,'Calculations 35to44'!K141,'Calculations 45to54'!K141,'Calculations 55to64'!K141)</f>
        <v>0.11034193308157889</v>
      </c>
      <c r="L186">
        <f>L141/SUM(L141,'Calculations 16to19'!L141,'Calculations 20to24'!L141,'Calculations 25to34'!L141,'Calculations 35to44'!L141,'Calculations 45to54'!L141,'Calculations 55to64'!L141)</f>
        <v>0.11353806327968753</v>
      </c>
      <c r="M186">
        <f>M141/SUM(M141,'Calculations 16to19'!M141,'Calculations 20to24'!M141,'Calculations 25to34'!M141,'Calculations 35to44'!M141,'Calculations 45to54'!M141,'Calculations 55to64'!M141)</f>
        <v>0.11647306113721745</v>
      </c>
      <c r="N186">
        <f>N141/SUM(N141,'Calculations 16to19'!N141,'Calculations 20to24'!N141,'Calculations 25to34'!N141,'Calculations 35to44'!N141,'Calculations 45to54'!N141,'Calculations 55to64'!N141)</f>
        <v>0.11942742474145347</v>
      </c>
      <c r="O186">
        <f>O141/SUM(O141,'Calculations 16to19'!O141,'Calculations 20to24'!O141,'Calculations 25to34'!O141,'Calculations 35to44'!O141,'Calculations 45to54'!O141,'Calculations 55to64'!O141)</f>
        <v>0.12239981054026472</v>
      </c>
      <c r="P186">
        <f>P141/SUM(P141,'Calculations 16to19'!P141,'Calculations 20to24'!P141,'Calculations 25to34'!P141,'Calculations 35to44'!P141,'Calculations 45to54'!P141,'Calculations 55to64'!P141)</f>
        <v>0.12538887683267813</v>
      </c>
      <c r="Q186">
        <f>Q141/SUM(Q141,'Calculations 16to19'!Q141,'Calculations 20to24'!Q141,'Calculations 25to34'!Q141,'Calculations 35to44'!Q141,'Calculations 45to54'!Q141,'Calculations 55to64'!Q141)</f>
        <v>0.12839328621805954</v>
      </c>
      <c r="R186">
        <f>R141/SUM(R141,'Calculations 16to19'!R141,'Calculations 20to24'!R141,'Calculations 25to34'!R141,'Calculations 35to44'!R141,'Calculations 45to54'!R141,'Calculations 55to64'!R141)</f>
        <v>0.13141170794930077</v>
      </c>
      <c r="S186">
        <f>S141/SUM(S141,'Calculations 16to19'!S141,'Calculations 20to24'!S141,'Calculations 25to34'!S141,'Calculations 35to44'!S141,'Calculations 45to54'!S141,'Calculations 55to64'!S141)</f>
        <v>0.13444282018472492</v>
      </c>
      <c r="T186">
        <f>T141/SUM(T141,'Calculations 16to19'!T141,'Calculations 20to24'!T141,'Calculations 25to34'!T141,'Calculations 35to44'!T141,'Calculations 45to54'!T141,'Calculations 55to64'!T141)</f>
        <v>0.13748531213422066</v>
      </c>
      <c r="U186">
        <f>U141/SUM(U141,'Calculations 16to19'!U141,'Calculations 20to24'!U141,'Calculations 25to34'!U141,'Calculations 35to44'!U141,'Calculations 45to54'!U141,'Calculations 55to64'!U141)</f>
        <v>0.14053788609591922</v>
      </c>
      <c r="V186">
        <f>V141/SUM(V141,'Calculations 16to19'!V141,'Calculations 20to24'!V141,'Calculations 25to34'!V141,'Calculations 35to44'!V141,'Calculations 45to54'!V141,'Calculations 55to64'!V141)</f>
        <v>0.14359925938048426</v>
      </c>
      <c r="W186">
        <f>W141/SUM(W141,'Calculations 16to19'!W141,'Calculations 20to24'!W141,'Calculations 25to34'!W141,'Calculations 35to44'!W141,'Calculations 45to54'!W141,'Calculations 55to64'!W141)</f>
        <v>0.14666816612082495</v>
      </c>
      <c r="X186">
        <f>X141/SUM(X141,'Calculations 16to19'!X141,'Calculations 20to24'!X141,'Calculations 25to34'!X141,'Calculations 35to44'!X141,'Calculations 45to54'!X141,'Calculations 55to64'!X141)</f>
        <v>0.14974335896575391</v>
      </c>
      <c r="Y186">
        <f>Y141/SUM(Y141,'Calculations 16to19'!Y141,'Calculations 20to24'!Y141,'Calculations 25to34'!Y141,'Calculations 35to44'!Y141,'Calculations 45to54'!Y141,'Calculations 55to64'!Y141)</f>
        <v>0.15282361065677877</v>
      </c>
      <c r="Z186">
        <f>Z141/SUM(Z141,'Calculations 16to19'!Z141,'Calculations 20to24'!Z141,'Calculations 25to34'!Z141,'Calculations 35to44'!Z141,'Calculations 45to54'!Z141,'Calculations 55to64'!Z141)</f>
        <v>0.15590771548785362</v>
      </c>
      <c r="AA186">
        <f>AA141/SUM(AA141,'Calculations 16to19'!AA141,'Calculations 20to24'!AA141,'Calculations 25to34'!AA141,'Calculations 35to44'!AA141,'Calculations 45to54'!AA141,'Calculations 55to64'!AA141)</f>
        <v>0.15899449064850679</v>
      </c>
      <c r="AB186">
        <f>AB141/SUM(AB141,'Calculations 16to19'!AB141,'Calculations 20to24'!AB141,'Calculations 25to34'!AB141,'Calculations 35to44'!AB141,'Calculations 45to54'!AB141,'Calculations 55to64'!AB141)</f>
        <v>0.16208277745131183</v>
      </c>
      <c r="AC186">
        <f>AC141/SUM(AC141,'Calculations 16to19'!AC141,'Calculations 20to24'!AC141,'Calculations 25to34'!AC141,'Calculations 35to44'!AC141,'Calculations 45to54'!AC141,'Calculations 55to64'!AC141)</f>
        <v>0.16517144244518384</v>
      </c>
      <c r="AD186">
        <f>AD141/SUM(AD141,'Calculations 16to19'!AD141,'Calculations 20to24'!AD141,'Calculations 25to34'!AD141,'Calculations 35to44'!AD141,'Calculations 45to54'!AD141,'Calculations 55to64'!AD141)</f>
        <v>0.16825937841643326</v>
      </c>
      <c r="AE186">
        <f>AE141/SUM(AE141,'Calculations 16to19'!AE141,'Calculations 20to24'!AE141,'Calculations 25to34'!AE141,'Calculations 35to44'!AE141,'Calculations 45to54'!AE141,'Calculations 55to64'!AE141)</f>
        <v>0.17134550527994252</v>
      </c>
      <c r="AF186">
        <f>AF141/SUM(AF141,'Calculations 16to19'!AF141,'Calculations 20to24'!AF141,'Calculations 25to34'!AF141,'Calculations 35to44'!AF141,'Calculations 45to54'!AF141,'Calculations 55to64'!AF141)</f>
        <v>0.17442877086319722</v>
      </c>
    </row>
    <row r="187" spans="1:32" x14ac:dyDescent="0.25">
      <c r="A187" t="s">
        <v>26</v>
      </c>
      <c r="B187">
        <f>B142/SUM(B142,'Calculations 16to19'!B142,'Calculations 20to24'!B142,'Calculations 25to34'!B142,'Calculations 35to44'!B142,'Calculations 45to54'!B142,'Calculations 55to64'!B142)</f>
        <v>3.8277511961722487E-2</v>
      </c>
      <c r="C187">
        <f>C142/SUM(C142,'Calculations 16to19'!C142,'Calculations 20to24'!C142,'Calculations 25to34'!C142,'Calculations 35to44'!C142,'Calculations 45to54'!C142,'Calculations 55to64'!C142)</f>
        <v>3.9823092198724076E-2</v>
      </c>
      <c r="D187">
        <f>D142/SUM(D142,'Calculations 16to19'!D142,'Calculations 20to24'!D142,'Calculations 25to34'!D142,'Calculations 35to44'!D142,'Calculations 45to54'!D142,'Calculations 55to64'!D142)</f>
        <v>4.1268898648999325E-2</v>
      </c>
      <c r="E187">
        <f>E142/SUM(E142,'Calculations 16to19'!E142,'Calculations 20to24'!E142,'Calculations 25to34'!E142,'Calculations 35to44'!E142,'Calculations 45to54'!E142,'Calculations 55to64'!E142)</f>
        <v>4.2803650920412703E-2</v>
      </c>
      <c r="F187">
        <f>F142/SUM(F142,'Calculations 16to19'!F142,'Calculations 20to24'!F142,'Calculations 25to34'!F142,'Calculations 35to44'!F142,'Calculations 45to54'!F142,'Calculations 55to64'!F142)</f>
        <v>4.4362731153716785E-2</v>
      </c>
      <c r="G187">
        <f>G142/SUM(G142,'Calculations 16to19'!G142,'Calculations 20to24'!G142,'Calculations 25to34'!G142,'Calculations 35to44'!G142,'Calculations 45to54'!G142,'Calculations 55to64'!G142)</f>
        <v>4.6044387275707754E-2</v>
      </c>
      <c r="H187">
        <f>H142/SUM(H142,'Calculations 16to19'!H142,'Calculations 20to24'!H142,'Calculations 25to34'!H142,'Calculations 35to44'!H142,'Calculations 45to54'!H142,'Calculations 55to64'!H142)</f>
        <v>4.7734113063624871E-2</v>
      </c>
      <c r="I187">
        <f>I142/SUM(I142,'Calculations 16to19'!I142,'Calculations 20to24'!I142,'Calculations 25to34'!I142,'Calculations 35to44'!I142,'Calculations 45to54'!I142,'Calculations 55to64'!I142)</f>
        <v>4.9245770923627127E-2</v>
      </c>
      <c r="J187">
        <f>J142/SUM(J142,'Calculations 16to19'!J142,'Calculations 20to24'!J142,'Calculations 25to34'!J142,'Calculations 35to44'!J142,'Calculations 45to54'!J142,'Calculations 55to64'!J142)</f>
        <v>5.0667665861250835E-2</v>
      </c>
      <c r="K187">
        <f>K142/SUM(K142,'Calculations 16to19'!K142,'Calculations 20to24'!K142,'Calculations 25to34'!K142,'Calculations 35to44'!K142,'Calculations 45to54'!K142,'Calculations 55to64'!K142)</f>
        <v>5.2076373366214936E-2</v>
      </c>
      <c r="L187">
        <f>L142/SUM(L142,'Calculations 16to19'!L142,'Calculations 20to24'!L142,'Calculations 25to34'!L142,'Calculations 35to44'!L142,'Calculations 45to54'!L142,'Calculations 55to64'!L142)</f>
        <v>5.40989342540951E-2</v>
      </c>
      <c r="M187">
        <f>M142/SUM(M142,'Calculations 16to19'!M142,'Calculations 20to24'!M142,'Calculations 25to34'!M142,'Calculations 35to44'!M142,'Calculations 45to54'!M142,'Calculations 55to64'!M142)</f>
        <v>5.580476556736215E-2</v>
      </c>
      <c r="N187">
        <f>N142/SUM(N142,'Calculations 16to19'!N142,'Calculations 20to24'!N142,'Calculations 25to34'!N142,'Calculations 35to44'!N142,'Calculations 45to54'!N142,'Calculations 55to64'!N142)</f>
        <v>5.7532160023851933E-2</v>
      </c>
      <c r="O187">
        <f>O142/SUM(O142,'Calculations 16to19'!O142,'Calculations 20to24'!O142,'Calculations 25to34'!O142,'Calculations 35to44'!O142,'Calculations 45to54'!O142,'Calculations 55to64'!O142)</f>
        <v>5.9280623140775604E-2</v>
      </c>
      <c r="P187">
        <f>P142/SUM(P142,'Calculations 16to19'!P142,'Calculations 20to24'!P142,'Calculations 25to34'!P142,'Calculations 35to44'!P142,'Calculations 45to54'!P142,'Calculations 55to64'!P142)</f>
        <v>6.1049650038588352E-2</v>
      </c>
      <c r="Q187">
        <f>Q142/SUM(Q142,'Calculations 16to19'!Q142,'Calculations 20to24'!Q142,'Calculations 25to34'!Q142,'Calculations 35to44'!Q142,'Calculations 45to54'!Q142,'Calculations 55to64'!Q142)</f>
        <v>6.2838726267733638E-2</v>
      </c>
      <c r="R187">
        <f>R142/SUM(R142,'Calculations 16to19'!R142,'Calculations 20to24'!R142,'Calculations 25to34'!R142,'Calculations 35to44'!R142,'Calculations 45to54'!R142,'Calculations 55to64'!R142)</f>
        <v>6.4647328630117018E-2</v>
      </c>
      <c r="S187">
        <f>S142/SUM(S142,'Calculations 16to19'!S142,'Calculations 20to24'!S142,'Calculations 25to34'!S142,'Calculations 35to44'!S142,'Calculations 45to54'!S142,'Calculations 55to64'!S142)</f>
        <v>6.6474925993363659E-2</v>
      </c>
      <c r="T187">
        <f>T142/SUM(T142,'Calculations 16to19'!T142,'Calculations 20to24'!T142,'Calculations 25to34'!T142,'Calculations 35to44'!T142,'Calculations 45to54'!T142,'Calculations 55to64'!T142)</f>
        <v>6.8320980096015463E-2</v>
      </c>
      <c r="U187">
        <f>U142/SUM(U142,'Calculations 16to19'!U142,'Calculations 20to24'!U142,'Calculations 25to34'!U142,'Calculations 35to44'!U142,'Calculations 45to54'!U142,'Calculations 55to64'!U142)</f>
        <v>7.0184946341949647E-2</v>
      </c>
      <c r="V187">
        <f>V142/SUM(V142,'Calculations 16to19'!V142,'Calculations 20to24'!V142,'Calculations 25to34'!V142,'Calculations 35to44'!V142,'Calculations 45to54'!V142,'Calculations 55to64'!V142)</f>
        <v>7.2066274582411508E-2</v>
      </c>
      <c r="W187">
        <f>W142/SUM(W142,'Calculations 16to19'!W142,'Calculations 20to24'!W142,'Calculations 25to34'!W142,'Calculations 35to44'!W142,'Calculations 45to54'!W142,'Calculations 55to64'!W142)</f>
        <v>7.3964409884167068E-2</v>
      </c>
      <c r="X187">
        <f>X142/SUM(X142,'Calculations 16to19'!X142,'Calculations 20to24'!X142,'Calculations 25to34'!X142,'Calculations 35to44'!X142,'Calculations 45to54'!X142,'Calculations 55to64'!X142)</f>
        <v>7.5878793282405391E-2</v>
      </c>
      <c r="Y187">
        <f>Y142/SUM(Y142,'Calculations 16to19'!Y142,'Calculations 20to24'!Y142,'Calculations 25to34'!Y142,'Calculations 35to44'!Y142,'Calculations 45to54'!Y142,'Calculations 55to64'!Y142)</f>
        <v>7.7808862517132288E-2</v>
      </c>
      <c r="Z187">
        <f>Z142/SUM(Z142,'Calculations 16to19'!Z142,'Calculations 20to24'!Z142,'Calculations 25to34'!Z142,'Calculations 35to44'!Z142,'Calculations 45to54'!Z142,'Calculations 55to64'!Z142)</f>
        <v>7.9754052751910331E-2</v>
      </c>
      <c r="AA187">
        <f>AA142/SUM(AA142,'Calculations 16to19'!AA142,'Calculations 20to24'!AA142,'Calculations 25to34'!AA142,'Calculations 35to44'!AA142,'Calculations 45to54'!AA142,'Calculations 55to64'!AA142)</f>
        <v>8.1713797273917602E-2</v>
      </c>
      <c r="AB187">
        <f>AB142/SUM(AB142,'Calculations 16to19'!AB142,'Calculations 20to24'!AB142,'Calculations 25to34'!AB142,'Calculations 35to44'!AB142,'Calculations 45to54'!AB142,'Calculations 55to64'!AB142)</f>
        <v>8.3687528174402948E-2</v>
      </c>
      <c r="AC187">
        <f>AC142/SUM(AC142,'Calculations 16to19'!AC142,'Calculations 20to24'!AC142,'Calculations 25to34'!AC142,'Calculations 35to44'!AC142,'Calculations 45to54'!AC142,'Calculations 55to64'!AC142)</f>
        <v>8.5674677008730618E-2</v>
      </c>
      <c r="AD187">
        <f>AD142/SUM(AD142,'Calculations 16to19'!AD142,'Calculations 20to24'!AD142,'Calculations 25to34'!AD142,'Calculations 35to44'!AD142,'Calculations 45to54'!AD142,'Calculations 55to64'!AD142)</f>
        <v>8.7674675435303773E-2</v>
      </c>
      <c r="AE187">
        <f>AE142/SUM(AE142,'Calculations 16to19'!AE142,'Calculations 20to24'!AE142,'Calculations 25to34'!AE142,'Calculations 35to44'!AE142,'Calculations 45to54'!AE142,'Calculations 55to64'!AE142)</f>
        <v>8.9686955832765619E-2</v>
      </c>
      <c r="AF187">
        <f>AF142/SUM(AF142,'Calculations 16to19'!AF142,'Calculations 20to24'!AF142,'Calculations 25to34'!AF142,'Calculations 35to44'!AF142,'Calculations 45to54'!AF142,'Calculations 55to64'!AF142)</f>
        <v>9.1710951894971526E-2</v>
      </c>
    </row>
    <row r="188" spans="1:32" x14ac:dyDescent="0.25">
      <c r="A188" t="s">
        <v>28</v>
      </c>
      <c r="B188">
        <f>B143/SUM(B143,'Calculations 16to19'!B143,'Calculations 20to24'!B143,'Calculations 25to34'!B143,'Calculations 35to44'!B143,'Calculations 45to54'!B143,'Calculations 55to64'!B143)</f>
        <v>4.805725971370145E-2</v>
      </c>
      <c r="C188">
        <f>C143/SUM(C143,'Calculations 16to19'!C143,'Calculations 20to24'!C143,'Calculations 25to34'!C143,'Calculations 35to44'!C143,'Calculations 45to54'!C143,'Calculations 55to64'!C143)</f>
        <v>4.9937340105761958E-2</v>
      </c>
      <c r="D188">
        <f>D143/SUM(D143,'Calculations 16to19'!D143,'Calculations 20to24'!D143,'Calculations 25to34'!D143,'Calculations 35to44'!D143,'Calculations 45to54'!D143,'Calculations 55to64'!D143)</f>
        <v>5.1708979020042255E-2</v>
      </c>
      <c r="E188">
        <f>E143/SUM(E143,'Calculations 16to19'!E143,'Calculations 20to24'!E143,'Calculations 25to34'!E143,'Calculations 35to44'!E143,'Calculations 45to54'!E143,'Calculations 55to64'!E143)</f>
        <v>5.3601331011915186E-2</v>
      </c>
      <c r="F188">
        <f>F143/SUM(F143,'Calculations 16to19'!F143,'Calculations 20to24'!F143,'Calculations 25to34'!F143,'Calculations 35to44'!F143,'Calculations 45to54'!F143,'Calculations 55to64'!F143)</f>
        <v>5.5532026280964625E-2</v>
      </c>
      <c r="G188">
        <f>G143/SUM(G143,'Calculations 16to19'!G143,'Calculations 20to24'!G143,'Calculations 25to34'!G143,'Calculations 35to44'!G143,'Calculations 45to54'!G143,'Calculations 55to64'!G143)</f>
        <v>5.761585183948878E-2</v>
      </c>
      <c r="H188">
        <f>H143/SUM(H143,'Calculations 16to19'!H143,'Calculations 20to24'!H143,'Calculations 25to34'!H143,'Calculations 35to44'!H143,'Calculations 45to54'!H143,'Calculations 55to64'!H143)</f>
        <v>5.972169835694327E-2</v>
      </c>
      <c r="I188">
        <f>I143/SUM(I143,'Calculations 16to19'!I143,'Calculations 20to24'!I143,'Calculations 25to34'!I143,'Calculations 35to44'!I143,'Calculations 45to54'!I143,'Calculations 55to64'!I143)</f>
        <v>6.1632520847793346E-2</v>
      </c>
      <c r="J188">
        <f>J143/SUM(J143,'Calculations 16to19'!J143,'Calculations 20to24'!J143,'Calculations 25to34'!J143,'Calculations 35to44'!J143,'Calculations 45to54'!J143,'Calculations 55to64'!J143)</f>
        <v>6.3445816816058473E-2</v>
      </c>
      <c r="K188">
        <f>K143/SUM(K143,'Calculations 16to19'!K143,'Calculations 20to24'!K143,'Calculations 25to34'!K143,'Calculations 35to44'!K143,'Calculations 45to54'!K143,'Calculations 55to64'!K143)</f>
        <v>6.5249546567837172E-2</v>
      </c>
      <c r="L188">
        <f>L143/SUM(L143,'Calculations 16to19'!L143,'Calculations 20to24'!L143,'Calculations 25to34'!L143,'Calculations 35to44'!L143,'Calculations 45to54'!L143,'Calculations 55to64'!L143)</f>
        <v>6.767115516810715E-2</v>
      </c>
      <c r="M188">
        <f>M143/SUM(M143,'Calculations 16to19'!M143,'Calculations 20to24'!M143,'Calculations 25to34'!M143,'Calculations 35to44'!M143,'Calculations 45to54'!M143,'Calculations 55to64'!M143)</f>
        <v>6.979104643613751E-2</v>
      </c>
      <c r="N188">
        <f>N143/SUM(N143,'Calculations 16to19'!N143,'Calculations 20to24'!N143,'Calculations 25to34'!N143,'Calculations 35to44'!N143,'Calculations 45to54'!N143,'Calculations 55to64'!N143)</f>
        <v>7.1937759776383073E-2</v>
      </c>
      <c r="O188">
        <f>O143/SUM(O143,'Calculations 16to19'!O143,'Calculations 20to24'!O143,'Calculations 25to34'!O143,'Calculations 35to44'!O143,'Calculations 45to54'!O143,'Calculations 55to64'!O143)</f>
        <v>7.4110553555129619E-2</v>
      </c>
      <c r="P188">
        <f>P143/SUM(P143,'Calculations 16to19'!P143,'Calculations 20to24'!P143,'Calculations 25to34'!P143,'Calculations 35to44'!P143,'Calculations 45to54'!P143,'Calculations 55to64'!P143)</f>
        <v>7.6308669189852005E-2</v>
      </c>
      <c r="Q188">
        <f>Q143/SUM(Q143,'Calculations 16to19'!Q143,'Calculations 20to24'!Q143,'Calculations 25to34'!Q143,'Calculations 35to44'!Q143,'Calculations 45to54'!Q143,'Calculations 55to64'!Q143)</f>
        <v>7.8531332595730308E-2</v>
      </c>
      <c r="R188">
        <f>R143/SUM(R143,'Calculations 16to19'!R143,'Calculations 20to24'!R143,'Calculations 25to34'!R143,'Calculations 35to44'!R143,'Calculations 45to54'!R143,'Calculations 55to64'!R143)</f>
        <v>8.0777755633125808E-2</v>
      </c>
      <c r="S188">
        <f>S143/SUM(S143,'Calculations 16to19'!S143,'Calculations 20to24'!S143,'Calculations 25to34'!S143,'Calculations 35to44'!S143,'Calculations 45to54'!S143,'Calculations 55to64'!S143)</f>
        <v>8.3047137551306535E-2</v>
      </c>
      <c r="T188">
        <f>T143/SUM(T143,'Calculations 16to19'!T143,'Calculations 20to24'!T143,'Calculations 25to34'!T143,'Calculations 35to44'!T143,'Calculations 45to54'!T143,'Calculations 55to64'!T143)</f>
        <v>8.5338666423897688E-2</v>
      </c>
      <c r="U188">
        <f>U143/SUM(U143,'Calculations 16to19'!U143,'Calculations 20to24'!U143,'Calculations 25to34'!U143,'Calculations 35to44'!U143,'Calculations 45to54'!U143,'Calculations 55to64'!U143)</f>
        <v>8.7651520571754141E-2</v>
      </c>
      <c r="V188">
        <f>V143/SUM(V143,'Calculations 16to19'!V143,'Calculations 20to24'!V143,'Calculations 25to34'!V143,'Calculations 35to44'!V143,'Calculations 45to54'!V143,'Calculations 55to64'!V143)</f>
        <v>8.9984869969170572E-2</v>
      </c>
      <c r="W188">
        <f>W143/SUM(W143,'Calculations 16to19'!W143,'Calculations 20to24'!W143,'Calculations 25to34'!W143,'Calculations 35to44'!W143,'Calculations 45to54'!W143,'Calculations 55to64'!W143)</f>
        <v>9.2337877629579498E-2</v>
      </c>
      <c r="X188">
        <f>X143/SUM(X143,'Calculations 16to19'!X143,'Calculations 20to24'!X143,'Calculations 25to34'!X143,'Calculations 35to44'!X143,'Calculations 45to54'!X143,'Calculations 55to64'!X143)</f>
        <v>9.470970096713667E-2</v>
      </c>
      <c r="Y188">
        <f>Y143/SUM(Y143,'Calculations 16to19'!Y143,'Calculations 20to24'!Y143,'Calculations 25to34'!Y143,'Calculations 35to44'!Y143,'Calculations 45to54'!Y143,'Calculations 55to64'!Y143)</f>
        <v>9.7099493130844483E-2</v>
      </c>
      <c r="Z188">
        <f>Z143/SUM(Z143,'Calculations 16to19'!Z143,'Calculations 20to24'!Z143,'Calculations 25to34'!Z143,'Calculations 35to44'!Z143,'Calculations 45to54'!Z143,'Calculations 55to64'!Z143)</f>
        <v>9.9506404308119578E-2</v>
      </c>
      <c r="AA188">
        <f>AA143/SUM(AA143,'Calculations 16to19'!AA143,'Calculations 20to24'!AA143,'Calculations 25to34'!AA143,'Calculations 35to44'!AA143,'Calculations 45to54'!AA143,'Calculations 55to64'!AA143)</f>
        <v>0.10192958299497543</v>
      </c>
      <c r="AB188">
        <f>AB143/SUM(AB143,'Calculations 16to19'!AB143,'Calculations 20to24'!AB143,'Calculations 25to34'!AB143,'Calculations 35to44'!AB143,'Calculations 45to54'!AB143,'Calculations 55to64'!AB143)</f>
        <v>0.10436817723024834</v>
      </c>
      <c r="AC188">
        <f>AC143/SUM(AC143,'Calculations 16to19'!AC143,'Calculations 20to24'!AC143,'Calculations 25to34'!AC143,'Calculations 35to44'!AC143,'Calculations 45to54'!AC143,'Calculations 55to64'!AC143)</f>
        <v>0.10682133579156251</v>
      </c>
      <c r="AD188">
        <f>AD143/SUM(AD143,'Calculations 16to19'!AD143,'Calculations 20to24'!AD143,'Calculations 25to34'!AD143,'Calculations 35to44'!AD143,'Calculations 45to54'!AD143,'Calculations 55to64'!AD143)</f>
        <v>0.10928820935098363</v>
      </c>
      <c r="AE188">
        <f>AE143/SUM(AE143,'Calculations 16to19'!AE143,'Calculations 20to24'!AE143,'Calculations 25to34'!AE143,'Calculations 35to44'!AE143,'Calculations 45to54'!AE143,'Calculations 55to64'!AE143)</f>
        <v>0.11176795158857065</v>
      </c>
      <c r="AF188">
        <f>AF143/SUM(AF143,'Calculations 16to19'!AF143,'Calculations 20to24'!AF143,'Calculations 25to34'!AF143,'Calculations 35to44'!AF143,'Calculations 45to54'!AF143,'Calculations 55to64'!AF143)</f>
        <v>0.11425972026228542</v>
      </c>
    </row>
    <row r="189" spans="1:32" x14ac:dyDescent="0.25">
      <c r="A189" t="s">
        <v>30</v>
      </c>
      <c r="B189">
        <f>B144/SUM(B144,'Calculations 16to19'!B144,'Calculations 20to24'!B144,'Calculations 25to34'!B144,'Calculations 35to44'!B144,'Calculations 45to54'!B144,'Calculations 55to64'!B144)</f>
        <v>8.3521444695259586E-2</v>
      </c>
      <c r="C189">
        <f>C144/SUM(C144,'Calculations 16to19'!C144,'Calculations 20to24'!C144,'Calculations 25to34'!C144,'Calculations 35to44'!C144,'Calculations 45to54'!C144,'Calculations 55to64'!C144)</f>
        <v>8.6249873930064197E-2</v>
      </c>
      <c r="D189">
        <f>D144/SUM(D144,'Calculations 16to19'!D144,'Calculations 20to24'!D144,'Calculations 25to34'!D144,'Calculations 35to44'!D144,'Calculations 45to54'!D144,'Calculations 55to64'!D144)</f>
        <v>8.884981843986646E-2</v>
      </c>
      <c r="E189">
        <f>E144/SUM(E144,'Calculations 16to19'!E144,'Calculations 20to24'!E144,'Calculations 25to34'!E144,'Calculations 35to44'!E144,'Calculations 45to54'!E144,'Calculations 55to64'!E144)</f>
        <v>9.1615286396128634E-2</v>
      </c>
      <c r="F189">
        <f>F144/SUM(F144,'Calculations 16to19'!F144,'Calculations 20to24'!F144,'Calculations 25to34'!F144,'Calculations 35to44'!F144,'Calculations 45to54'!F144,'Calculations 55to64'!F144)</f>
        <v>9.4389727635748807E-2</v>
      </c>
      <c r="G189">
        <f>G144/SUM(G144,'Calculations 16to19'!G144,'Calculations 20to24'!G144,'Calculations 25to34'!G144,'Calculations 35to44'!G144,'Calculations 45to54'!G144,'Calculations 55to64'!G144)</f>
        <v>9.729929832396475E-2</v>
      </c>
      <c r="H189">
        <f>H144/SUM(H144,'Calculations 16to19'!H144,'Calculations 20to24'!H144,'Calculations 25to34'!H144,'Calculations 35to44'!H144,'Calculations 45to54'!H144,'Calculations 55to64'!H144)</f>
        <v>0.1002165079292144</v>
      </c>
      <c r="I189">
        <f>I144/SUM(I144,'Calculations 16to19'!I144,'Calculations 20to24'!I144,'Calculations 25to34'!I144,'Calculations 35to44'!I144,'Calculations 45to54'!I144,'Calculations 55to64'!I144)</f>
        <v>0.10287610634666228</v>
      </c>
      <c r="J189">
        <f>J144/SUM(J144,'Calculations 16to19'!J144,'Calculations 20to24'!J144,'Calculations 25to34'!J144,'Calculations 35to44'!J144,'Calculations 45to54'!J144,'Calculations 55to64'!J144)</f>
        <v>0.10542984851170009</v>
      </c>
      <c r="K189">
        <f>K144/SUM(K144,'Calculations 16to19'!K144,'Calculations 20to24'!K144,'Calculations 25to34'!K144,'Calculations 35to44'!K144,'Calculations 45to54'!K144,'Calculations 55to64'!K144)</f>
        <v>0.10798198619979148</v>
      </c>
      <c r="L189">
        <f>L144/SUM(L144,'Calculations 16to19'!L144,'Calculations 20to24'!L144,'Calculations 25to34'!L144,'Calculations 35to44'!L144,'Calculations 45to54'!L144,'Calculations 55to64'!L144)</f>
        <v>0.1113087569851242</v>
      </c>
      <c r="M189">
        <f>M144/SUM(M144,'Calculations 16to19'!M144,'Calculations 20to24'!M144,'Calculations 25to34'!M144,'Calculations 35to44'!M144,'Calculations 45to54'!M144,'Calculations 55to64'!M144)</f>
        <v>0.11422014130410031</v>
      </c>
      <c r="N189">
        <f>N144/SUM(N144,'Calculations 16to19'!N144,'Calculations 20to24'!N144,'Calculations 25to34'!N144,'Calculations 35to44'!N144,'Calculations 45to54'!N144,'Calculations 55to64'!N144)</f>
        <v>0.11715247819344968</v>
      </c>
      <c r="O189">
        <f>O144/SUM(O144,'Calculations 16to19'!O144,'Calculations 20to24'!O144,'Calculations 25to34'!O144,'Calculations 35to44'!O144,'Calculations 45to54'!O144,'Calculations 55to64'!O144)</f>
        <v>0.12010448704544051</v>
      </c>
      <c r="P189">
        <f>P144/SUM(P144,'Calculations 16to19'!P144,'Calculations 20to24'!P144,'Calculations 25to34'!P144,'Calculations 35to44'!P144,'Calculations 45to54'!P144,'Calculations 55to64'!P144)</f>
        <v>0.12307488541600498</v>
      </c>
      <c r="Q189">
        <f>Q144/SUM(Q144,'Calculations 16to19'!Q144,'Calculations 20to24'!Q144,'Calculations 25to34'!Q144,'Calculations 35to44'!Q144,'Calculations 45to54'!Q144,'Calculations 55to64'!Q144)</f>
        <v>0.12606239130795235</v>
      </c>
      <c r="R189">
        <f>R144/SUM(R144,'Calculations 16to19'!R144,'Calculations 20to24'!R144,'Calculations 25to34'!R144,'Calculations 35to44'!R144,'Calculations 45to54'!R144,'Calculations 55to64'!R144)</f>
        <v>0.12906572538196848</v>
      </c>
      <c r="S189">
        <f>S144/SUM(S144,'Calculations 16to19'!S144,'Calculations 20to24'!S144,'Calculations 25to34'!S144,'Calculations 35to44'!S144,'Calculations 45to54'!S144,'Calculations 55to64'!S144)</f>
        <v>0.13208361309004427</v>
      </c>
      <c r="T189">
        <f>T144/SUM(T144,'Calculations 16to19'!T144,'Calculations 20to24'!T144,'Calculations 25to34'!T144,'Calculations 35to44'!T144,'Calculations 45to54'!T144,'Calculations 55to64'!T144)</f>
        <v>0.13511478672658778</v>
      </c>
      <c r="U189">
        <f>U144/SUM(U144,'Calculations 16to19'!U144,'Calculations 20to24'!U144,'Calculations 25to34'!U144,'Calculations 35to44'!U144,'Calculations 45to54'!U144,'Calculations 55to64'!U144)</f>
        <v>0.13815798739311178</v>
      </c>
      <c r="V189">
        <f>V144/SUM(V144,'Calculations 16to19'!V144,'Calculations 20to24'!V144,'Calculations 25to34'!V144,'Calculations 35to44'!V144,'Calculations 45to54'!V144,'Calculations 55to64'!V144)</f>
        <v>0.14121196687299292</v>
      </c>
      <c r="W189">
        <f>W144/SUM(W144,'Calculations 16to19'!W144,'Calculations 20to24'!W144,'Calculations 25to34'!W144,'Calculations 35to44'!W144,'Calculations 45to54'!W144,'Calculations 55to64'!W144)</f>
        <v>0.14427548941339641</v>
      </c>
      <c r="X189">
        <f>X144/SUM(X144,'Calculations 16to19'!X144,'Calculations 20to24'!X144,'Calculations 25to34'!X144,'Calculations 35to44'!X144,'Calculations 45to54'!X144,'Calculations 55to64'!X144)</f>
        <v>0.14734733341205239</v>
      </c>
      <c r="Y189">
        <f>Y144/SUM(Y144,'Calculations 16to19'!Y144,'Calculations 20to24'!Y144,'Calculations 25to34'!Y144,'Calculations 35to44'!Y144,'Calculations 45to54'!Y144,'Calculations 55to64'!Y144)</f>
        <v>0.15042629300713084</v>
      </c>
      <c r="Z189">
        <f>Z144/SUM(Z144,'Calculations 16to19'!Z144,'Calculations 20to24'!Z144,'Calculations 25to34'!Z144,'Calculations 35to44'!Z144,'Calculations 45to54'!Z144,'Calculations 55to64'!Z144)</f>
        <v>0.15351117956900237</v>
      </c>
      <c r="AA189">
        <f>AA144/SUM(AA144,'Calculations 16to19'!AA144,'Calculations 20to24'!AA144,'Calculations 25to34'!AA144,'Calculations 35to44'!AA144,'Calculations 45to54'!AA144,'Calculations 55to64'!AA144)</f>
        <v>0.15660082309319309</v>
      </c>
      <c r="AB189">
        <f>AB144/SUM(AB144,'Calculations 16to19'!AB144,'Calculations 20to24'!AB144,'Calculations 25to34'!AB144,'Calculations 35to44'!AB144,'Calculations 45to54'!AB144,'Calculations 55to64'!AB144)</f>
        <v>0.15969407349432979</v>
      </c>
      <c r="AC189">
        <f>AC144/SUM(AC144,'Calculations 16to19'!AC144,'Calculations 20to24'!AC144,'Calculations 25to34'!AC144,'Calculations 35to44'!AC144,'Calculations 45to54'!AC144,'Calculations 55to64'!AC144)</f>
        <v>0.16278980180133396</v>
      </c>
      <c r="AD189">
        <f>AD144/SUM(AD144,'Calculations 16to19'!AD144,'Calculations 20to24'!AD144,'Calculations 25to34'!AD144,'Calculations 35to44'!AD144,'Calculations 45to54'!AD144,'Calculations 55to64'!AD144)</f>
        <v>0.16588690125455297</v>
      </c>
      <c r="AE189">
        <f>AE144/SUM(AE144,'Calculations 16to19'!AE144,'Calculations 20to24'!AE144,'Calculations 25to34'!AE144,'Calculations 35to44'!AE144,'Calculations 45to54'!AE144,'Calculations 55to64'!AE144)</f>
        <v>0.16898428830591528</v>
      </c>
      <c r="AF189">
        <f>AF144/SUM(AF144,'Calculations 16to19'!AF144,'Calculations 20to24'!AF144,'Calculations 25to34'!AF144,'Calculations 35to44'!AF144,'Calculations 45to54'!AF144,'Calculations 55to64'!AF144)</f>
        <v>0.17208090352357028</v>
      </c>
    </row>
    <row r="190" spans="1:32" x14ac:dyDescent="0.25">
      <c r="A190" t="s">
        <v>32</v>
      </c>
      <c r="B190">
        <f>B145/SUM(B145,'Calculations 16to19'!B145,'Calculations 20to24'!B145,'Calculations 25to34'!B145,'Calculations 35to44'!B145,'Calculations 45to54'!B145,'Calculations 55to64'!B145)</f>
        <v>6.0465116279069808E-2</v>
      </c>
      <c r="C190">
        <f>C145/SUM(C145,'Calculations 16to19'!C145,'Calculations 20to24'!C145,'Calculations 25to34'!C145,'Calculations 35to44'!C145,'Calculations 45to54'!C145,'Calculations 55to64'!C145)</f>
        <v>6.2673114798770385E-2</v>
      </c>
      <c r="D190">
        <f>D145/SUM(D145,'Calculations 16to19'!D145,'Calculations 20to24'!D145,'Calculations 25to34'!D145,'Calculations 35to44'!D145,'Calculations 45to54'!D145,'Calculations 55to64'!D145)</f>
        <v>6.4753993020245232E-2</v>
      </c>
      <c r="E190">
        <f>E145/SUM(E145,'Calculations 16to19'!E145,'Calculations 20to24'!E145,'Calculations 25to34'!E145,'Calculations 35to44'!E145,'Calculations 45to54'!E145,'Calculations 55to64'!E145)</f>
        <v>6.6964837434697291E-2</v>
      </c>
      <c r="F190">
        <f>F145/SUM(F145,'Calculations 16to19'!F145,'Calculations 20to24'!F145,'Calculations 25to34'!F145,'Calculations 35to44'!F145,'Calculations 45to54'!F145,'Calculations 55to64'!F145)</f>
        <v>6.9201334324515293E-2</v>
      </c>
      <c r="G190">
        <f>G145/SUM(G145,'Calculations 16to19'!G145,'Calculations 20to24'!G145,'Calculations 25to34'!G145,'Calculations 35to44'!G145,'Calculations 45to54'!G145,'Calculations 55to64'!G145)</f>
        <v>7.1586929426432216E-2</v>
      </c>
      <c r="H190">
        <f>H145/SUM(H145,'Calculations 16to19'!H145,'Calculations 20to24'!H145,'Calculations 25to34'!H145,'Calculations 35to44'!H145,'Calculations 45to54'!H145,'Calculations 55to64'!H145)</f>
        <v>7.3983818355228881E-2</v>
      </c>
      <c r="I190">
        <f>I145/SUM(I145,'Calculations 16to19'!I145,'Calculations 20to24'!I145,'Calculations 25to34'!I145,'Calculations 35to44'!I145,'Calculations 45to54'!I145,'Calculations 55to64'!I145)</f>
        <v>7.6136542059898712E-2</v>
      </c>
      <c r="J190">
        <f>J145/SUM(J145,'Calculations 16to19'!J145,'Calculations 20to24'!J145,'Calculations 25to34'!J145,'Calculations 35to44'!J145,'Calculations 45to54'!J145,'Calculations 55to64'!J145)</f>
        <v>7.8177452452660473E-2</v>
      </c>
      <c r="K190">
        <f>K145/SUM(K145,'Calculations 16to19'!K145,'Calculations 20to24'!K145,'Calculations 25to34'!K145,'Calculations 35to44'!K145,'Calculations 45to54'!K145,'Calculations 55to64'!K145)</f>
        <v>8.0216187469667577E-2</v>
      </c>
      <c r="L190">
        <f>L145/SUM(L145,'Calculations 16to19'!L145,'Calculations 20to24'!L145,'Calculations 25to34'!L145,'Calculations 35to44'!L145,'Calculations 45to54'!L145,'Calculations 55to64'!L145)</f>
        <v>8.3028229320934122E-2</v>
      </c>
      <c r="M190">
        <f>M145/SUM(M145,'Calculations 16to19'!M145,'Calculations 20to24'!M145,'Calculations 25to34'!M145,'Calculations 35to44'!M145,'Calculations 45to54'!M145,'Calculations 55to64'!M145)</f>
        <v>8.5432934129742455E-2</v>
      </c>
      <c r="N190">
        <f>N145/SUM(N145,'Calculations 16to19'!N145,'Calculations 20to24'!N145,'Calculations 25to34'!N145,'Calculations 35to44'!N145,'Calculations 45to54'!N145,'Calculations 55to64'!N145)</f>
        <v>8.7862471803753325E-2</v>
      </c>
      <c r="O190">
        <f>O145/SUM(O145,'Calculations 16to19'!O145,'Calculations 20to24'!O145,'Calculations 25to34'!O145,'Calculations 35to44'!O145,'Calculations 45to54'!O145,'Calculations 55to64'!O145)</f>
        <v>9.0315907816364033E-2</v>
      </c>
      <c r="P190">
        <f>P145/SUM(P145,'Calculations 16to19'!P145,'Calculations 20to24'!P145,'Calculations 25to34'!P145,'Calculations 35to44'!P145,'Calculations 45to54'!P145,'Calculations 55to64'!P145)</f>
        <v>9.2792295830435828E-2</v>
      </c>
      <c r="Q190">
        <f>Q145/SUM(Q145,'Calculations 16to19'!Q145,'Calculations 20to24'!Q145,'Calculations 25to34'!Q145,'Calculations 35to44'!Q145,'Calculations 45to54'!Q145,'Calculations 55to64'!Q145)</f>
        <v>9.5290679436352305E-2</v>
      </c>
      <c r="R190">
        <f>R145/SUM(R145,'Calculations 16to19'!R145,'Calculations 20to24'!R145,'Calculations 25to34'!R145,'Calculations 35to44'!R145,'Calculations 45to54'!R145,'Calculations 55to64'!R145)</f>
        <v>9.7810093866772141E-2</v>
      </c>
      <c r="S190">
        <f>S145/SUM(S145,'Calculations 16to19'!S145,'Calculations 20to24'!S145,'Calculations 25to34'!S145,'Calculations 35to44'!S145,'Calculations 45to54'!S145,'Calculations 55to64'!S145)</f>
        <v>0.10034956768313101</v>
      </c>
      <c r="T190">
        <f>T145/SUM(T145,'Calculations 16to19'!T145,'Calculations 20to24'!T145,'Calculations 25to34'!T145,'Calculations 35to44'!T145,'Calculations 45to54'!T145,'Calculations 55to64'!T145)</f>
        <v>0.10290812442927062</v>
      </c>
      <c r="U190">
        <f>U145/SUM(U145,'Calculations 16to19'!U145,'Calculations 20to24'!U145,'Calculations 25to34'!U145,'Calculations 35to44'!U145,'Calculations 45to54'!U145,'Calculations 55to64'!U145)</f>
        <v>0.10548478424792586</v>
      </c>
      <c r="V190">
        <f>V145/SUM(V145,'Calculations 16to19'!V145,'Calculations 20to24'!V145,'Calculations 25to34'!V145,'Calculations 35to44'!V145,'Calculations 45to54'!V145,'Calculations 55to64'!V145)</f>
        <v>0.10807856545614232</v>
      </c>
      <c r="W190">
        <f>W145/SUM(W145,'Calculations 16to19'!W145,'Calculations 20to24'!W145,'Calculations 25to34'!W145,'Calculations 35to44'!W145,'Calculations 45to54'!W145,'Calculations 55to64'!W145)</f>
        <v>0.11068848607604617</v>
      </c>
      <c r="X190">
        <f>X145/SUM(X145,'Calculations 16to19'!X145,'Calculations 20to24'!X145,'Calculations 25to34'!X145,'Calculations 35to44'!X145,'Calculations 45to54'!X145,'Calculations 55to64'!X145)</f>
        <v>0.11331356531775107</v>
      </c>
      <c r="Y190">
        <f>Y145/SUM(Y145,'Calculations 16to19'!Y145,'Calculations 20to24'!Y145,'Calculations 25to34'!Y145,'Calculations 35to44'!Y145,'Calculations 45to54'!Y145,'Calculations 55to64'!Y145)</f>
        <v>0.11595282501153308</v>
      </c>
      <c r="Z190">
        <f>Z145/SUM(Z145,'Calculations 16to19'!Z145,'Calculations 20to24'!Z145,'Calculations 25to34'!Z145,'Calculations 35to44'!Z145,'Calculations 45to54'!Z145,'Calculations 55to64'!Z145)</f>
        <v>0.11860529098675777</v>
      </c>
      <c r="AA190">
        <f>AA145/SUM(AA145,'Calculations 16to19'!AA145,'Calculations 20to24'!AA145,'Calculations 25to34'!AA145,'Calculations 35to44'!AA145,'Calculations 45to54'!AA145,'Calculations 55to64'!AA145)</f>
        <v>0.12126999439538781</v>
      </c>
      <c r="AB190">
        <f>AB145/SUM(AB145,'Calculations 16to19'!AB145,'Calculations 20to24'!AB145,'Calculations 25to34'!AB145,'Calculations 35to44'!AB145,'Calculations 45to54'!AB145,'Calculations 55to64'!AB145)</f>
        <v>0.12394597297823577</v>
      </c>
      <c r="AC190">
        <f>AC145/SUM(AC145,'Calculations 16to19'!AC145,'Calculations 20to24'!AC145,'Calculations 25to34'!AC145,'Calculations 35to44'!AC145,'Calculations 45to54'!AC145,'Calculations 55to64'!AC145)</f>
        <v>0.12663227227245819</v>
      </c>
      <c r="AD190">
        <f>AD145/SUM(AD145,'Calculations 16to19'!AD145,'Calculations 20to24'!AD145,'Calculations 25to34'!AD145,'Calculations 35to44'!AD145,'Calculations 45to54'!AD145,'Calculations 55to64'!AD145)</f>
        <v>0.12932794675910039</v>
      </c>
      <c r="AE190">
        <f>AE145/SUM(AE145,'Calculations 16to19'!AE145,'Calculations 20to24'!AE145,'Calculations 25to34'!AE145,'Calculations 35to44'!AE145,'Calculations 45to54'!AE145,'Calculations 55to64'!AE145)</f>
        <v>0.13203206094980813</v>
      </c>
      <c r="AF190">
        <f>AF145/SUM(AF145,'Calculations 16to19'!AF145,'Calculations 20to24'!AF145,'Calculations 25to34'!AF145,'Calculations 35to44'!AF145,'Calculations 45to54'!AF145,'Calculations 55to64'!AF145)</f>
        <v>0.13474369041211842</v>
      </c>
    </row>
    <row r="191" spans="1:32" x14ac:dyDescent="0.25">
      <c r="A191" t="s">
        <v>34</v>
      </c>
      <c r="B191">
        <f>B146/SUM(B146,'Calculations 16to19'!B146,'Calculations 20to24'!B146,'Calculations 25to34'!B146,'Calculations 35to44'!B146,'Calculations 45to54'!B146,'Calculations 55to64'!B146)</f>
        <v>6.7415730337078664E-2</v>
      </c>
      <c r="C191">
        <f>C146/SUM(C146,'Calculations 16to19'!C146,'Calculations 20to24'!C146,'Calculations 25to34'!C146,'Calculations 35to44'!C146,'Calculations 45to54'!C146,'Calculations 55to64'!C146)</f>
        <v>6.9861688615619061E-2</v>
      </c>
      <c r="D191">
        <f>D146/SUM(D146,'Calculations 16to19'!D146,'Calculations 20to24'!D146,'Calculations 25to34'!D146,'Calculations 35to44'!D146,'Calculations 45to54'!D146,'Calculations 55to64'!D146)</f>
        <v>7.2167157317917285E-2</v>
      </c>
      <c r="E191">
        <f>E146/SUM(E146,'Calculations 16to19'!E146,'Calculations 20to24'!E146,'Calculations 25to34'!E146,'Calculations 35to44'!E146,'Calculations 45to54'!E146,'Calculations 55to64'!E146)</f>
        <v>7.4611707075265071E-2</v>
      </c>
      <c r="F191">
        <f>F146/SUM(F146,'Calculations 16to19'!F146,'Calculations 20to24'!F146,'Calculations 25to34'!F146,'Calculations 35to44'!F146,'Calculations 45to54'!F146,'Calculations 55to64'!F146)</f>
        <v>7.7052036083526357E-2</v>
      </c>
      <c r="G191">
        <f>G146/SUM(G146,'Calculations 16to19'!G146,'Calculations 20to24'!G146,'Calculations 25to34'!G146,'Calculations 35to44'!G146,'Calculations 45to54'!G146,'Calculations 55to64'!G146)</f>
        <v>7.9556968647005691E-2</v>
      </c>
      <c r="H191">
        <f>H146/SUM(H146,'Calculations 16to19'!H146,'Calculations 20to24'!H146,'Calculations 25to34'!H146,'Calculations 35to44'!H146,'Calculations 45to54'!H146,'Calculations 55to64'!H146)</f>
        <v>8.2079288576746068E-2</v>
      </c>
      <c r="I191">
        <f>I146/SUM(I146,'Calculations 16to19'!I146,'Calculations 20to24'!I146,'Calculations 25to34'!I146,'Calculations 35to44'!I146,'Calculations 45to54'!I146,'Calculations 55to64'!I146)</f>
        <v>8.435355909753553E-2</v>
      </c>
      <c r="J191">
        <f>J146/SUM(J146,'Calculations 16to19'!J146,'Calculations 20to24'!J146,'Calculations 25to34'!J146,'Calculations 35to44'!J146,'Calculations 45to54'!J146,'Calculations 55to64'!J146)</f>
        <v>8.6514710873172515E-2</v>
      </c>
      <c r="K191">
        <f>K146/SUM(K146,'Calculations 16to19'!K146,'Calculations 20to24'!K146,'Calculations 25to34'!K146,'Calculations 35to44'!K146,'Calculations 45to54'!K146,'Calculations 55to64'!K146)</f>
        <v>8.8659557435667266E-2</v>
      </c>
      <c r="L191">
        <f>L146/SUM(L146,'Calculations 16to19'!L146,'Calculations 20to24'!L146,'Calculations 25to34'!L146,'Calculations 35to44'!L146,'Calculations 45to54'!L146,'Calculations 55to64'!L146)</f>
        <v>9.1788099681518173E-2</v>
      </c>
      <c r="M191">
        <f>M146/SUM(M146,'Calculations 16to19'!M146,'Calculations 20to24'!M146,'Calculations 25to34'!M146,'Calculations 35to44'!M146,'Calculations 45to54'!M146,'Calculations 55to64'!M146)</f>
        <v>9.4368942963319852E-2</v>
      </c>
      <c r="N191">
        <f>N146/SUM(N146,'Calculations 16to19'!N146,'Calculations 20to24'!N146,'Calculations 25to34'!N146,'Calculations 35to44'!N146,'Calculations 45to54'!N146,'Calculations 55to64'!N146)</f>
        <v>9.6974821023245672E-2</v>
      </c>
      <c r="O191">
        <f>O146/SUM(O146,'Calculations 16to19'!O146,'Calculations 20to24'!O146,'Calculations 25to34'!O146,'Calculations 35to44'!O146,'Calculations 45to54'!O146,'Calculations 55to64'!O146)</f>
        <v>9.9604690447523014E-2</v>
      </c>
      <c r="P191">
        <f>P146/SUM(P146,'Calculations 16to19'!P146,'Calculations 20to24'!P146,'Calculations 25to34'!P146,'Calculations 35to44'!P146,'Calculations 45to54'!P146,'Calculations 55to64'!P146)</f>
        <v>0.10225749609502227</v>
      </c>
      <c r="Q191">
        <f>Q146/SUM(Q146,'Calculations 16to19'!Q146,'Calculations 20to24'!Q146,'Calculations 25to34'!Q146,'Calculations 35to44'!Q146,'Calculations 45to54'!Q146,'Calculations 55to64'!Q146)</f>
        <v>0.10493217308177234</v>
      </c>
      <c r="R191">
        <f>R146/SUM(R146,'Calculations 16to19'!R146,'Calculations 20to24'!R146,'Calculations 25to34'!R146,'Calculations 35to44'!R146,'Calculations 45to54'!R146,'Calculations 55to64'!R146)</f>
        <v>0.10762764873581869</v>
      </c>
      <c r="S191">
        <f>S146/SUM(S146,'Calculations 16to19'!S146,'Calculations 20to24'!S146,'Calculations 25to34'!S146,'Calculations 35to44'!S146,'Calculations 45to54'!S146,'Calculations 55to64'!S146)</f>
        <v>0.11034284451660883</v>
      </c>
      <c r="T191">
        <f>T146/SUM(T146,'Calculations 16to19'!T146,'Calculations 20to24'!T146,'Calculations 25to34'!T146,'Calculations 35to44'!T146,'Calculations 45to54'!T146,'Calculations 55to64'!T146)</f>
        <v>0.11307667789348891</v>
      </c>
      <c r="U191">
        <f>U146/SUM(U146,'Calculations 16to19'!U146,'Calculations 20to24'!U146,'Calculations 25to34'!U146,'Calculations 35to44'!U146,'Calculations 45to54'!U146,'Calculations 55to64'!U146)</f>
        <v>0.11582806417832309</v>
      </c>
      <c r="V191">
        <f>V146/SUM(V146,'Calculations 16to19'!V146,'Calculations 20to24'!V146,'Calculations 25to34'!V146,'Calculations 35to44'!V146,'Calculations 45to54'!V146,'Calculations 55to64'!V146)</f>
        <v>0.11859591830766744</v>
      </c>
      <c r="W191">
        <f>W146/SUM(W146,'Calculations 16to19'!W146,'Calculations 20to24'!W146,'Calculations 25to34'!W146,'Calculations 35to44'!W146,'Calculations 45to54'!W146,'Calculations 55to64'!W146)</f>
        <v>0.12137915657035797</v>
      </c>
      <c r="X191">
        <f>X146/SUM(X146,'Calculations 16to19'!X146,'Calculations 20to24'!X146,'Calculations 25to34'!X146,'Calculations 35to44'!X146,'Calculations 45to54'!X146,'Calculations 55to64'!X146)</f>
        <v>0.12417669827681369</v>
      </c>
      <c r="Y191">
        <f>Y146/SUM(Y146,'Calculations 16to19'!Y146,'Calculations 20to24'!Y146,'Calculations 25to34'!Y146,'Calculations 35to44'!Y146,'Calculations 45to54'!Y146,'Calculations 55to64'!Y146)</f>
        <v>0.12698746736677941</v>
      </c>
      <c r="Z191">
        <f>Z146/SUM(Z146,'Calculations 16to19'!Z146,'Calculations 20to24'!Z146,'Calculations 25to34'!Z146,'Calculations 35to44'!Z146,'Calculations 45to54'!Z146,'Calculations 55to64'!Z146)</f>
        <v>0.12981039395266236</v>
      </c>
      <c r="AA191">
        <f>AA146/SUM(AA146,'Calculations 16to19'!AA146,'Calculations 20to24'!AA146,'Calculations 25to34'!AA146,'Calculations 35to44'!AA146,'Calculations 45to54'!AA146,'Calculations 55to64'!AA146)</f>
        <v>0.13264441579603581</v>
      </c>
      <c r="AB191">
        <f>AB146/SUM(AB146,'Calculations 16to19'!AB146,'Calculations 20to24'!AB146,'Calculations 25to34'!AB146,'Calculations 35to44'!AB146,'Calculations 45to54'!AB146,'Calculations 55to64'!AB146)</f>
        <v>0.1354884797152914</v>
      </c>
      <c r="AC191">
        <f>AC146/SUM(AC146,'Calculations 16to19'!AC146,'Calculations 20to24'!AC146,'Calculations 25to34'!AC146,'Calculations 35to44'!AC146,'Calculations 45to54'!AC146,'Calculations 55to64'!AC146)</f>
        <v>0.13834154292282297</v>
      </c>
      <c r="AD191">
        <f>AD146/SUM(AD146,'Calculations 16to19'!AD146,'Calculations 20to24'!AD146,'Calculations 25to34'!AD146,'Calculations 35to44'!AD146,'Calculations 45to54'!AD146,'Calculations 55to64'!AD146)</f>
        <v>0.14120257429050279</v>
      </c>
      <c r="AE191">
        <f>AE146/SUM(AE146,'Calculations 16to19'!AE146,'Calculations 20to24'!AE146,'Calculations 25to34'!AE146,'Calculations 35to44'!AE146,'Calculations 45to54'!AE146,'Calculations 55to64'!AE146)</f>
        <v>0.14407055554258497</v>
      </c>
      <c r="AF191">
        <f>AF146/SUM(AF146,'Calculations 16to19'!AF146,'Calculations 20to24'!AF146,'Calculations 25to34'!AF146,'Calculations 35to44'!AF146,'Calculations 45to54'!AF146,'Calculations 55to64'!AF146)</f>
        <v>0.14694448237551921</v>
      </c>
    </row>
    <row r="192" spans="1:32" x14ac:dyDescent="0.25">
      <c r="A192" t="s">
        <v>36</v>
      </c>
      <c r="B192">
        <f>B147/SUM(B147,'Calculations 16to19'!B147,'Calculations 20to24'!B147,'Calculations 25to34'!B147,'Calculations 35to44'!B147,'Calculations 45to54'!B147,'Calculations 55to64'!B147)</f>
        <v>3.6269430051813462E-2</v>
      </c>
      <c r="C192">
        <f>C147/SUM(C147,'Calculations 16to19'!C147,'Calculations 20to24'!C147,'Calculations 25to34'!C147,'Calculations 35to44'!C147,'Calculations 45to54'!C147,'Calculations 55to64'!C147)</f>
        <v>3.7777482856404095E-2</v>
      </c>
      <c r="D192">
        <f>D147/SUM(D147,'Calculations 16to19'!D147,'Calculations 20to24'!D147,'Calculations 25to34'!D147,'Calculations 35to44'!D147,'Calculations 45to54'!D147,'Calculations 55to64'!D147)</f>
        <v>3.9182022730849468E-2</v>
      </c>
      <c r="E192">
        <f>E147/SUM(E147,'Calculations 16to19'!E147,'Calculations 20to24'!E147,'Calculations 25to34'!E147,'Calculations 35to44'!E147,'Calculations 45to54'!E147,'Calculations 55to64'!E147)</f>
        <v>4.0671947616253652E-2</v>
      </c>
      <c r="F192">
        <f>F147/SUM(F147,'Calculations 16to19'!F147,'Calculations 20to24'!F147,'Calculations 25to34'!F147,'Calculations 35to44'!F147,'Calculations 45to54'!F147,'Calculations 55to64'!F147)</f>
        <v>4.2183298966466894E-2</v>
      </c>
      <c r="G192">
        <f>G147/SUM(G147,'Calculations 16to19'!G147,'Calculations 20to24'!G147,'Calculations 25to34'!G147,'Calculations 35to44'!G147,'Calculations 45to54'!G147,'Calculations 55to64'!G147)</f>
        <v>4.3801011341348131E-2</v>
      </c>
      <c r="H192">
        <f>H147/SUM(H147,'Calculations 16to19'!H147,'Calculations 20to24'!H147,'Calculations 25to34'!H147,'Calculations 35to44'!H147,'Calculations 45to54'!H147,'Calculations 55to64'!H147)</f>
        <v>4.5430019938301931E-2</v>
      </c>
      <c r="I192">
        <f>I147/SUM(I147,'Calculations 16to19'!I147,'Calculations 20to24'!I147,'Calculations 25to34'!I147,'Calculations 35to44'!I147,'Calculations 45to54'!I147,'Calculations 55to64'!I147)</f>
        <v>4.6883235416837754E-2</v>
      </c>
      <c r="J192">
        <f>J147/SUM(J147,'Calculations 16to19'!J147,'Calculations 20to24'!J147,'Calculations 25to34'!J147,'Calculations 35to44'!J147,'Calculations 45to54'!J147,'Calculations 55to64'!J147)</f>
        <v>4.8242761062906647E-2</v>
      </c>
      <c r="K192">
        <f>K147/SUM(K147,'Calculations 16to19'!K147,'Calculations 20to24'!K147,'Calculations 25to34'!K147,'Calculations 35to44'!K147,'Calculations 45to54'!K147,'Calculations 55to64'!K147)</f>
        <v>4.9582664183331307E-2</v>
      </c>
      <c r="L192">
        <f>L147/SUM(L147,'Calculations 16to19'!L147,'Calculations 20to24'!L147,'Calculations 25to34'!L147,'Calculations 35to44'!L147,'Calculations 45to54'!L147,'Calculations 55to64'!L147)</f>
        <v>5.1578779565127138E-2</v>
      </c>
      <c r="M192">
        <f>M147/SUM(M147,'Calculations 16to19'!M147,'Calculations 20to24'!M147,'Calculations 25to34'!M147,'Calculations 35to44'!M147,'Calculations 45to54'!M147,'Calculations 55to64'!M147)</f>
        <v>5.3231404422449898E-2</v>
      </c>
      <c r="N192">
        <f>N147/SUM(N147,'Calculations 16to19'!N147,'Calculations 20to24'!N147,'Calculations 25to34'!N147,'Calculations 35to44'!N147,'Calculations 45to54'!N147,'Calculations 55to64'!N147)</f>
        <v>5.4905564219742804E-2</v>
      </c>
      <c r="O192">
        <f>O147/SUM(O147,'Calculations 16to19'!O147,'Calculations 20to24'!O147,'Calculations 25to34'!O147,'Calculations 35to44'!O147,'Calculations 45to54'!O147,'Calculations 55to64'!O147)</f>
        <v>5.6600796662508911E-2</v>
      </c>
      <c r="P192">
        <f>P147/SUM(P147,'Calculations 16to19'!P147,'Calculations 20to24'!P147,'Calculations 25to34'!P147,'Calculations 35to44'!P147,'Calculations 45to54'!P147,'Calculations 55to64'!P147)</f>
        <v>5.831662878432791E-2</v>
      </c>
      <c r="Q192">
        <f>Q147/SUM(Q147,'Calculations 16to19'!Q147,'Calculations 20to24'!Q147,'Calculations 25to34'!Q147,'Calculations 35to44'!Q147,'Calculations 45to54'!Q147,'Calculations 55to64'!Q147)</f>
        <v>6.0052577723669731E-2</v>
      </c>
      <c r="R192">
        <f>R147/SUM(R147,'Calculations 16to19'!R147,'Calculations 20to24'!R147,'Calculations 25to34'!R147,'Calculations 35to44'!R147,'Calculations 45to54'!R147,'Calculations 55to64'!R147)</f>
        <v>6.1808151497427362E-2</v>
      </c>
      <c r="S192">
        <f>S147/SUM(S147,'Calculations 16to19'!S147,'Calculations 20to24'!S147,'Calculations 25to34'!S147,'Calculations 35to44'!S147,'Calculations 45to54'!S147,'Calculations 55to64'!S147)</f>
        <v>6.3582849769317898E-2</v>
      </c>
      <c r="T192">
        <f>T147/SUM(T147,'Calculations 16to19'!T147,'Calculations 20to24'!T147,'Calculations 25to34'!T147,'Calculations 35to44'!T147,'Calculations 45to54'!T147,'Calculations 55to64'!T147)</f>
        <v>6.5376164611390175E-2</v>
      </c>
      <c r="U192">
        <f>U147/SUM(U147,'Calculations 16to19'!U147,'Calculations 20to24'!U147,'Calculations 25to34'!U147,'Calculations 35to44'!U147,'Calculations 45to54'!U147,'Calculations 55to64'!U147)</f>
        <v>6.7187581256990647E-2</v>
      </c>
      <c r="V192">
        <f>V147/SUM(V147,'Calculations 16to19'!V147,'Calculations 20to24'!V147,'Calculations 25to34'!V147,'Calculations 35to44'!V147,'Calculations 45to54'!V147,'Calculations 55to64'!V147)</f>
        <v>6.901657884363735E-2</v>
      </c>
      <c r="W192">
        <f>W147/SUM(W147,'Calculations 16to19'!W147,'Calculations 20to24'!W147,'Calculations 25to34'!W147,'Calculations 35to44'!W147,'Calculations 45to54'!W147,'Calculations 55to64'!W147)</f>
        <v>7.086263114435358E-2</v>
      </c>
      <c r="X192">
        <f>X147/SUM(X147,'Calculations 16to19'!X147,'Calculations 20to24'!X147,'Calculations 25to34'!X147,'Calculations 35to44'!X147,'Calculations 45to54'!X147,'Calculations 55to64'!X147)</f>
        <v>7.2725207286124791E-2</v>
      </c>
      <c r="Y192">
        <f>Y147/SUM(Y147,'Calculations 16to19'!Y147,'Calculations 20to24'!Y147,'Calculations 25to34'!Y147,'Calculations 35to44'!Y147,'Calculations 45to54'!Y147,'Calculations 55to64'!Y147)</f>
        <v>7.460377245424174E-2</v>
      </c>
      <c r="Z192">
        <f>Z147/SUM(Z147,'Calculations 16to19'!Z147,'Calculations 20to24'!Z147,'Calculations 25to34'!Z147,'Calculations 35to44'!Z147,'Calculations 45to54'!Z147,'Calculations 55to64'!Z147)</f>
        <v>7.649778858139869E-2</v>
      </c>
      <c r="AA192">
        <f>AA147/SUM(AA147,'Calculations 16to19'!AA147,'Calculations 20to24'!AA147,'Calculations 25to34'!AA147,'Calculations 35to44'!AA147,'Calculations 45to54'!AA147,'Calculations 55to64'!AA147)</f>
        <v>7.8406715020518464E-2</v>
      </c>
      <c r="AB192">
        <f>AB147/SUM(AB147,'Calculations 16to19'!AB147,'Calculations 20to24'!AB147,'Calculations 25to34'!AB147,'Calculations 35to44'!AB147,'Calculations 45to54'!AB147,'Calculations 55to64'!AB147)</f>
        <v>8.0330009200375807E-2</v>
      </c>
      <c r="AC192">
        <f>AC147/SUM(AC147,'Calculations 16to19'!AC147,'Calculations 20to24'!AC147,'Calculations 25to34'!AC147,'Calculations 35to44'!AC147,'Calculations 45to54'!AC147,'Calculations 55to64'!AC147)</f>
        <v>8.2267127263192644E-2</v>
      </c>
      <c r="AD192">
        <f>AD147/SUM(AD147,'Calculations 16to19'!AD147,'Calculations 20to24'!AD147,'Calculations 25to34'!AD147,'Calculations 35to44'!AD147,'Calculations 45to54'!AD147,'Calculations 55to64'!AD147)</f>
        <v>8.4217524683471642E-2</v>
      </c>
      <c r="AE192">
        <f>AE147/SUM(AE147,'Calculations 16to19'!AE147,'Calculations 20to24'!AE147,'Calculations 25to34'!AE147,'Calculations 35to44'!AE147,'Calculations 45to54'!AE147,'Calculations 55to64'!AE147)</f>
        <v>8.6180656867429831E-2</v>
      </c>
      <c r="AF192">
        <f>AF147/SUM(AF147,'Calculations 16to19'!AF147,'Calculations 20to24'!AF147,'Calculations 25to34'!AF147,'Calculations 35to44'!AF147,'Calculations 45to54'!AF147,'Calculations 55to64'!AF147)</f>
        <v>8.8155979732486747E-2</v>
      </c>
    </row>
    <row r="193" spans="1:32" x14ac:dyDescent="0.25">
      <c r="A193" t="s">
        <v>38</v>
      </c>
      <c r="B193">
        <f>B148/SUM(B148,'Calculations 16to19'!B148,'Calculations 20to24'!B148,'Calculations 25to34'!B148,'Calculations 35to44'!B148,'Calculations 45to54'!B148,'Calculations 55to64'!B148)</f>
        <v>6.5351418002466105E-2</v>
      </c>
      <c r="C193">
        <f>C148/SUM(C148,'Calculations 16to19'!C148,'Calculations 20to24'!C148,'Calculations 25to34'!C148,'Calculations 35to44'!C148,'Calculations 45to54'!C148,'Calculations 55to64'!C148)</f>
        <v>6.7741770706120419E-2</v>
      </c>
      <c r="D193">
        <f>D148/SUM(D148,'Calculations 16to19'!D148,'Calculations 20to24'!D148,'Calculations 25to34'!D148,'Calculations 35to44'!D148,'Calculations 45to54'!D148,'Calculations 55to64'!D148)</f>
        <v>7.0010012926638068E-2</v>
      </c>
      <c r="E193">
        <f>E148/SUM(E148,'Calculations 16to19'!E148,'Calculations 20to24'!E148,'Calculations 25to34'!E148,'Calculations 35to44'!E148,'Calculations 45to54'!E148,'Calculations 55to64'!E148)</f>
        <v>7.2418168869869098E-2</v>
      </c>
      <c r="F193">
        <f>F148/SUM(F148,'Calculations 16to19'!F148,'Calculations 20to24'!F148,'Calculations 25to34'!F148,'Calculations 35to44'!F148,'Calculations 45to54'!F148,'Calculations 55to64'!F148)</f>
        <v>7.4820856635856928E-2</v>
      </c>
      <c r="G193">
        <f>G148/SUM(G148,'Calculations 16to19'!G148,'Calculations 20to24'!G148,'Calculations 25to34'!G148,'Calculations 35to44'!G148,'Calculations 45to54'!G148,'Calculations 55to64'!G148)</f>
        <v>7.7290714868150534E-2</v>
      </c>
      <c r="H193">
        <f>H148/SUM(H148,'Calculations 16to19'!H148,'Calculations 20to24'!H148,'Calculations 25to34'!H148,'Calculations 35to44'!H148,'Calculations 45to54'!H148,'Calculations 55to64'!H148)</f>
        <v>7.9774229411382125E-2</v>
      </c>
      <c r="I193">
        <f>I148/SUM(I148,'Calculations 16to19'!I148,'Calculations 20to24'!I148,'Calculations 25to34'!I148,'Calculations 35to44'!I148,'Calculations 45to54'!I148,'Calculations 55to64'!I148)</f>
        <v>8.202511027854055E-2</v>
      </c>
      <c r="J193">
        <f>J148/SUM(J148,'Calculations 16to19'!J148,'Calculations 20to24'!J148,'Calculations 25to34'!J148,'Calculations 35to44'!J148,'Calculations 45to54'!J148,'Calculations 55to64'!J148)</f>
        <v>8.4181383262419182E-2</v>
      </c>
      <c r="K193">
        <f>K148/SUM(K148,'Calculations 16to19'!K148,'Calculations 20to24'!K148,'Calculations 25to34'!K148,'Calculations 35to44'!K148,'Calculations 45to54'!K148,'Calculations 55to64'!K148)</f>
        <v>8.6333704319013757E-2</v>
      </c>
      <c r="L193">
        <f>L148/SUM(L148,'Calculations 16to19'!L148,'Calculations 20to24'!L148,'Calculations 25to34'!L148,'Calculations 35to44'!L148,'Calculations 45to54'!L148,'Calculations 55to64'!L148)</f>
        <v>8.9382536092895676E-2</v>
      </c>
      <c r="M193">
        <f>M148/SUM(M148,'Calculations 16to19'!M148,'Calculations 20to24'!M148,'Calculations 25to34'!M148,'Calculations 35to44'!M148,'Calculations 45to54'!M148,'Calculations 55to64'!M148)</f>
        <v>9.1934717792519369E-2</v>
      </c>
      <c r="N193">
        <f>N148/SUM(N148,'Calculations 16to19'!N148,'Calculations 20to24'!N148,'Calculations 25to34'!N148,'Calculations 35to44'!N148,'Calculations 45to54'!N148,'Calculations 55to64'!N148)</f>
        <v>9.4512858022429799E-2</v>
      </c>
      <c r="O193">
        <f>O148/SUM(O148,'Calculations 16to19'!O148,'Calculations 20to24'!O148,'Calculations 25to34'!O148,'Calculations 35to44'!O148,'Calculations 45to54'!O148,'Calculations 55to64'!O148)</f>
        <v>9.7115931165457733E-2</v>
      </c>
      <c r="P193">
        <f>P148/SUM(P148,'Calculations 16to19'!P148,'Calculations 20to24'!P148,'Calculations 25to34'!P148,'Calculations 35to44'!P148,'Calculations 45to54'!P148,'Calculations 55to64'!P148)</f>
        <v>9.9742897981723616E-2</v>
      </c>
      <c r="Q193">
        <f>Q148/SUM(Q148,'Calculations 16to19'!Q148,'Calculations 20to24'!Q148,'Calculations 25to34'!Q148,'Calculations 35to44'!Q148,'Calculations 45to54'!Q148,'Calculations 55to64'!Q148)</f>
        <v>0.10239270760424403</v>
      </c>
      <c r="R193">
        <f>R148/SUM(R148,'Calculations 16to19'!R148,'Calculations 20to24'!R148,'Calculations 25to34'!R148,'Calculations 35to44'!R148,'Calculations 45to54'!R148,'Calculations 55to64'!R148)</f>
        <v>0.1050642995111661</v>
      </c>
      <c r="S193">
        <f>S148/SUM(S148,'Calculations 16to19'!S148,'Calculations 20to24'!S148,'Calculations 25to34'!S148,'Calculations 35to44'!S148,'Calculations 45to54'!S148,'Calculations 55to64'!S148)</f>
        <v>0.10775660546847377</v>
      </c>
      <c r="T193">
        <f>T148/SUM(T148,'Calculations 16to19'!T148,'Calculations 20to24'!T148,'Calculations 25to34'!T148,'Calculations 35to44'!T148,'Calculations 45to54'!T148,'Calculations 55to64'!T148)</f>
        <v>0.11046855143738325</v>
      </c>
      <c r="U193">
        <f>U148/SUM(U148,'Calculations 16to19'!U148,'Calculations 20to24'!U148,'Calculations 25to34'!U148,'Calculations 35to44'!U148,'Calculations 45to54'!U148,'Calculations 55to64'!U148)</f>
        <v>0.11319905944106334</v>
      </c>
      <c r="V193">
        <f>V148/SUM(V148,'Calculations 16to19'!V148,'Calculations 20to24'!V148,'Calculations 25to34'!V148,'Calculations 35to44'!V148,'Calculations 45to54'!V148,'Calculations 55to64'!V148)</f>
        <v>0.11594704938572346</v>
      </c>
      <c r="W193">
        <f>W148/SUM(W148,'Calculations 16to19'!W148,'Calculations 20to24'!W148,'Calculations 25to34'!W148,'Calculations 35to44'!W148,'Calculations 45to54'!W148,'Calculations 55to64'!W148)</f>
        <v>0.11871144083153209</v>
      </c>
      <c r="X193">
        <f>X148/SUM(X148,'Calculations 16to19'!X148,'Calculations 20to24'!X148,'Calculations 25to34'!X148,'Calculations 35to44'!X148,'Calculations 45to54'!X148,'Calculations 55to64'!X148)</f>
        <v>0.12149115470926528</v>
      </c>
      <c r="Y193">
        <f>Y148/SUM(Y148,'Calculations 16to19'!Y148,'Calculations 20to24'!Y148,'Calculations 25to34'!Y148,'Calculations 35to44'!Y148,'Calculations 45to54'!Y148,'Calculations 55to64'!Y148)</f>
        <v>0.12428511497900711</v>
      </c>
      <c r="Z193">
        <f>Z148/SUM(Z148,'Calculations 16to19'!Z148,'Calculations 20to24'!Z148,'Calculations 25to34'!Z148,'Calculations 35to44'!Z148,'Calculations 45to54'!Z148,'Calculations 55to64'!Z148)</f>
        <v>0.12709225022765661</v>
      </c>
      <c r="AA193">
        <f>AA148/SUM(AA148,'Calculations 16to19'!AA148,'Calculations 20to24'!AA148,'Calculations 25to34'!AA148,'Calculations 35to44'!AA148,'Calculations 45to54'!AA148,'Calculations 55to64'!AA148)</f>
        <v>0.12991149520241541</v>
      </c>
      <c r="AB193">
        <f>AB148/SUM(AB148,'Calculations 16to19'!AB148,'Calculations 20to24'!AB148,'Calculations 25to34'!AB148,'Calculations 35to44'!AB148,'Calculations 45to54'!AB148,'Calculations 55to64'!AB148)</f>
        <v>0.13274179227784877</v>
      </c>
      <c r="AC193">
        <f>AC148/SUM(AC148,'Calculations 16to19'!AC148,'Calculations 20to24'!AC148,'Calculations 25to34'!AC148,'Calculations 35to44'!AC148,'Calculations 45to54'!AC148,'Calculations 55to64'!AC148)</f>
        <v>0.13558209285452219</v>
      </c>
      <c r="AD193">
        <f>AD148/SUM(AD148,'Calculations 16to19'!AD148,'Calculations 20to24'!AD148,'Calculations 25to34'!AD148,'Calculations 35to44'!AD148,'Calculations 45to54'!AD148,'Calculations 55to64'!AD148)</f>
        <v>0.13843135868760376</v>
      </c>
      <c r="AE193">
        <f>AE148/SUM(AE148,'Calculations 16to19'!AE148,'Calculations 20to24'!AE148,'Calculations 25to34'!AE148,'Calculations 35to44'!AE148,'Calculations 45to54'!AE148,'Calculations 55to64'!AE148)</f>
        <v>0.1412885631442081</v>
      </c>
      <c r="AF193">
        <f>AF148/SUM(AF148,'Calculations 16to19'!AF148,'Calculations 20to24'!AF148,'Calculations 25to34'!AF148,'Calculations 35to44'!AF148,'Calculations 45to54'!AF148,'Calculations 55to64'!AF148)</f>
        <v>0.14415269238862577</v>
      </c>
    </row>
    <row r="194" spans="1:32" x14ac:dyDescent="0.25">
      <c r="A194" t="s">
        <v>40</v>
      </c>
      <c r="B194">
        <f>B149/SUM(B149,'Calculations 16to19'!B149,'Calculations 20to24'!B149,'Calculations 25to34'!B149,'Calculations 35to44'!B149,'Calculations 45to54'!B149,'Calculations 55to64'!B149)</f>
        <v>3.2983508245877063E-2</v>
      </c>
      <c r="C194">
        <f>C149/SUM(C149,'Calculations 16to19'!C149,'Calculations 20to24'!C149,'Calculations 25to34'!C149,'Calculations 35to44'!C149,'Calculations 45to54'!C149,'Calculations 55to64'!C149)</f>
        <v>3.4471686600136685E-2</v>
      </c>
      <c r="D194">
        <f>D149/SUM(D149,'Calculations 16to19'!D149,'Calculations 20to24'!D149,'Calculations 25to34'!D149,'Calculations 35to44'!D149,'Calculations 45to54'!D149,'Calculations 55to64'!D149)</f>
        <v>3.5844907836944495E-2</v>
      </c>
      <c r="E194">
        <f>E149/SUM(E149,'Calculations 16to19'!E149,'Calculations 20to24'!E149,'Calculations 25to34'!E149,'Calculations 35to44'!E149,'Calculations 45to54'!E149,'Calculations 55to64'!E149)</f>
        <v>3.7300327251179662E-2</v>
      </c>
      <c r="F194">
        <f>F149/SUM(F149,'Calculations 16to19'!F149,'Calculations 20to24'!F149,'Calculations 25to34'!F149,'Calculations 35to44'!F149,'Calculations 45to54'!F149,'Calculations 55to64'!F149)</f>
        <v>3.8777999029402023E-2</v>
      </c>
      <c r="G194">
        <f>G149/SUM(G149,'Calculations 16to19'!G149,'Calculations 20to24'!G149,'Calculations 25to34'!G149,'Calculations 35to44'!G149,'Calculations 45to54'!G149,'Calculations 55to64'!G149)</f>
        <v>4.0344324164628846E-2</v>
      </c>
      <c r="H194">
        <f>H149/SUM(H149,'Calculations 16to19'!H149,'Calculations 20to24'!H149,'Calculations 25to34'!H149,'Calculations 35to44'!H149,'Calculations 45to54'!H149,'Calculations 55to64'!H149)</f>
        <v>4.1932351768598275E-2</v>
      </c>
      <c r="I194">
        <f>I149/SUM(I149,'Calculations 16to19'!I149,'Calculations 20to24'!I149,'Calculations 25to34'!I149,'Calculations 35to44'!I149,'Calculations 45to54'!I149,'Calculations 55to64'!I149)</f>
        <v>4.3322677215329113E-2</v>
      </c>
      <c r="J194">
        <f>J149/SUM(J149,'Calculations 16to19'!J149,'Calculations 20to24'!J149,'Calculations 25to34'!J149,'Calculations 35to44'!J149,'Calculations 45to54'!J149,'Calculations 55to64'!J149)</f>
        <v>4.459976547895575E-2</v>
      </c>
      <c r="K194">
        <f>K149/SUM(K149,'Calculations 16to19'!K149,'Calculations 20to24'!K149,'Calculations 25to34'!K149,'Calculations 35to44'!K149,'Calculations 45to54'!K149,'Calculations 55to64'!K149)</f>
        <v>4.5855893775898535E-2</v>
      </c>
      <c r="L194">
        <f>L149/SUM(L149,'Calculations 16to19'!L149,'Calculations 20to24'!L149,'Calculations 25to34'!L149,'Calculations 35to44'!L149,'Calculations 45to54'!L149,'Calculations 55to64'!L149)</f>
        <v>4.7908556380895591E-2</v>
      </c>
      <c r="M194">
        <f>M149/SUM(M149,'Calculations 16to19'!M149,'Calculations 20to24'!M149,'Calculations 25to34'!M149,'Calculations 35to44'!M149,'Calculations 45to54'!M149,'Calculations 55to64'!M149)</f>
        <v>4.9533482781503733E-2</v>
      </c>
      <c r="N194">
        <f>N149/SUM(N149,'Calculations 16to19'!N149,'Calculations 20to24'!N149,'Calculations 25to34'!N149,'Calculations 35to44'!N149,'Calculations 45to54'!N149,'Calculations 55to64'!N149)</f>
        <v>5.1182533817787014E-2</v>
      </c>
      <c r="O194">
        <f>O149/SUM(O149,'Calculations 16to19'!O149,'Calculations 20to24'!O149,'Calculations 25to34'!O149,'Calculations 35to44'!O149,'Calculations 45to54'!O149,'Calculations 55to64'!O149)</f>
        <v>5.2855286977200738E-2</v>
      </c>
      <c r="P194">
        <f>P149/SUM(P149,'Calculations 16to19'!P149,'Calculations 20to24'!P149,'Calculations 25to34'!P149,'Calculations 35to44'!P149,'Calculations 45to54'!P149,'Calculations 55to64'!P149)</f>
        <v>5.4551304665335178E-2</v>
      </c>
      <c r="Q194">
        <f>Q149/SUM(Q149,'Calculations 16to19'!Q149,'Calculations 20to24'!Q149,'Calculations 25to34'!Q149,'Calculations 35to44'!Q149,'Calculations 45to54'!Q149,'Calculations 55to64'!Q149)</f>
        <v>5.627013498919009E-2</v>
      </c>
      <c r="R194">
        <f>R149/SUM(R149,'Calculations 16to19'!R149,'Calculations 20to24'!R149,'Calculations 25to34'!R149,'Calculations 35to44'!R149,'Calculations 45to54'!R149,'Calculations 55to64'!R149)</f>
        <v>5.8011312550277035E-2</v>
      </c>
      <c r="S194">
        <f>S149/SUM(S149,'Calculations 16to19'!S149,'Calculations 20to24'!S149,'Calculations 25to34'!S149,'Calculations 35to44'!S149,'Calculations 45to54'!S149,'Calculations 55to64'!S149)</f>
        <v>5.9774359245150302E-2</v>
      </c>
      <c r="T194">
        <f>T149/SUM(T149,'Calculations 16to19'!T149,'Calculations 20to24'!T149,'Calculations 25to34'!T149,'Calculations 35to44'!T149,'Calculations 45to54'!T149,'Calculations 55to64'!T149)</f>
        <v>6.1558785071020021E-2</v>
      </c>
      <c r="U194">
        <f>U149/SUM(U149,'Calculations 16to19'!U149,'Calculations 20to24'!U149,'Calculations 25to34'!U149,'Calculations 35to44'!U149,'Calculations 45to54'!U149,'Calculations 55to64'!U149)</f>
        <v>6.3364088934180635E-2</v>
      </c>
      <c r="V194">
        <f>V149/SUM(V149,'Calculations 16to19'!V149,'Calculations 20to24'!V149,'Calculations 25to34'!V149,'Calculations 35to44'!V149,'Calculations 45to54'!V149,'Calculations 55to64'!V149)</f>
        <v>6.5189759459060456E-2</v>
      </c>
      <c r="W194">
        <f>W149/SUM(W149,'Calculations 16to19'!W149,'Calculations 20to24'!W149,'Calculations 25to34'!W149,'Calculations 35to44'!W149,'Calculations 45to54'!W149,'Calculations 55to64'!W149)</f>
        <v>6.703527579577738E-2</v>
      </c>
      <c r="X194">
        <f>X149/SUM(X149,'Calculations 16to19'!X149,'Calculations 20to24'!X149,'Calculations 25to34'!X149,'Calculations 35to44'!X149,'Calculations 45to54'!X149,'Calculations 55to64'!X149)</f>
        <v>6.8900108424181289E-2</v>
      </c>
      <c r="Y194">
        <f>Y149/SUM(Y149,'Calculations 16to19'!Y149,'Calculations 20to24'!Y149,'Calculations 25to34'!Y149,'Calculations 35to44'!Y149,'Calculations 45to54'!Y149,'Calculations 55to64'!Y149)</f>
        <v>7.0783719952451252E-2</v>
      </c>
      <c r="Z194">
        <f>Z149/SUM(Z149,'Calculations 16to19'!Z149,'Calculations 20to24'!Z149,'Calculations 25to34'!Z149,'Calculations 35to44'!Z149,'Calculations 45to54'!Z149,'Calculations 55to64'!Z149)</f>
        <v>7.2685565908414976E-2</v>
      </c>
      <c r="AA194">
        <f>AA149/SUM(AA149,'Calculations 16to19'!AA149,'Calculations 20to24'!AA149,'Calculations 25to34'!AA149,'Calculations 35to44'!AA149,'Calculations 45to54'!AA149,'Calculations 55to64'!AA149)</f>
        <v>7.4605095521855971E-2</v>
      </c>
      <c r="AB194">
        <f>AB149/SUM(AB149,'Calculations 16to19'!AB149,'Calculations 20to24'!AB149,'Calculations 25to34'!AB149,'Calculations 35to44'!AB149,'Calculations 45to54'!AB149,'Calculations 55to64'!AB149)</f>
        <v>7.6541752496178242E-2</v>
      </c>
      <c r="AC194">
        <f>AC149/SUM(AC149,'Calculations 16to19'!AC149,'Calculations 20to24'!AC149,'Calculations 25to34'!AC149,'Calculations 35to44'!AC149,'Calculations 45to54'!AC149,'Calculations 55to64'!AC149)</f>
        <v>7.8494975767902986E-2</v>
      </c>
      <c r="AD194">
        <f>AD149/SUM(AD149,'Calculations 16to19'!AD149,'Calculations 20to24'!AD149,'Calculations 25to34'!AD149,'Calculations 35to44'!AD149,'Calculations 45to54'!AD149,'Calculations 55to64'!AD149)</f>
        <v>8.0464200252573739E-2</v>
      </c>
      <c r="AE194">
        <f>AE149/SUM(AE149,'Calculations 16to19'!AE149,'Calculations 20to24'!AE149,'Calculations 25to34'!AE149,'Calculations 35to44'!AE149,'Calculations 45to54'!AE149,'Calculations 55to64'!AE149)</f>
        <v>8.2448857575755582E-2</v>
      </c>
      <c r="AF194">
        <f>AF149/SUM(AF149,'Calculations 16to19'!AF149,'Calculations 20to24'!AF149,'Calculations 25to34'!AF149,'Calculations 35to44'!AF149,'Calculations 45to54'!AF149,'Calculations 55to64'!AF149)</f>
        <v>8.4448376787920401E-2</v>
      </c>
    </row>
    <row r="195" spans="1:32" x14ac:dyDescent="0.25">
      <c r="A195" t="s">
        <v>42</v>
      </c>
      <c r="B195">
        <f>B150/SUM(B150,'Calculations 16to19'!B150,'Calculations 20to24'!B150,'Calculations 25to34'!B150,'Calculations 35to44'!B150,'Calculations 45to54'!B150,'Calculations 55to64'!B150)</f>
        <v>4.0072859744990912E-2</v>
      </c>
      <c r="C195">
        <f>C150/SUM(C150,'Calculations 16to19'!C150,'Calculations 20to24'!C150,'Calculations 25to34'!C150,'Calculations 35to44'!C150,'Calculations 45to54'!C150,'Calculations 55to64'!C150)</f>
        <v>4.1741930148556844E-2</v>
      </c>
      <c r="D195">
        <f>D150/SUM(D150,'Calculations 16to19'!D150,'Calculations 20to24'!D150,'Calculations 25to34'!D150,'Calculations 35to44'!D150,'Calculations 45to54'!D150,'Calculations 55to64'!D150)</f>
        <v>4.3351019348967269E-2</v>
      </c>
      <c r="E195">
        <f>E150/SUM(E150,'Calculations 16to19'!E150,'Calculations 20to24'!E150,'Calculations 25to34'!E150,'Calculations 35to44'!E150,'Calculations 45to54'!E150,'Calculations 55to64'!E150)</f>
        <v>4.5073916449007941E-2</v>
      </c>
      <c r="F195">
        <f>F150/SUM(F150,'Calculations 16to19'!F150,'Calculations 20to24'!F150,'Calculations 25to34'!F150,'Calculations 35to44'!F150,'Calculations 45to54'!F150,'Calculations 55to64'!F150)</f>
        <v>4.6805946513169772E-2</v>
      </c>
      <c r="G195">
        <f>G150/SUM(G150,'Calculations 16to19'!G150,'Calculations 20to24'!G150,'Calculations 25to34'!G150,'Calculations 35to44'!G150,'Calculations 45to54'!G150,'Calculations 55to64'!G150)</f>
        <v>4.8618298351807289E-2</v>
      </c>
      <c r="H195">
        <f>H150/SUM(H150,'Calculations 16to19'!H150,'Calculations 20to24'!H150,'Calculations 25to34'!H150,'Calculations 35to44'!H150,'Calculations 45to54'!H150,'Calculations 55to64'!H150)</f>
        <v>5.0443190380806496E-2</v>
      </c>
      <c r="I195">
        <f>I150/SUM(I150,'Calculations 16to19'!I150,'Calculations 20to24'!I150,'Calculations 25to34'!I150,'Calculations 35to44'!I150,'Calculations 45to54'!I150,'Calculations 55to64'!I150)</f>
        <v>5.2146068597642245E-2</v>
      </c>
      <c r="J195">
        <f>J150/SUM(J150,'Calculations 16to19'!J150,'Calculations 20to24'!J150,'Calculations 25to34'!J150,'Calculations 35to44'!J150,'Calculations 45to54'!J150,'Calculations 55to64'!J150)</f>
        <v>5.3815079857708718E-2</v>
      </c>
      <c r="K195">
        <f>K150/SUM(K150,'Calculations 16to19'!K150,'Calculations 20to24'!K150,'Calculations 25to34'!K150,'Calculations 35to44'!K150,'Calculations 45to54'!K150,'Calculations 55to64'!K150)</f>
        <v>5.5488408655443557E-2</v>
      </c>
      <c r="L195">
        <f>L150/SUM(L150,'Calculations 16to19'!L150,'Calculations 20to24'!L150,'Calculations 25to34'!L150,'Calculations 35to44'!L150,'Calculations 45to54'!L150,'Calculations 55to64'!L150)</f>
        <v>5.763291963816345E-2</v>
      </c>
      <c r="M195">
        <f>M150/SUM(M150,'Calculations 16to19'!M150,'Calculations 20to24'!M150,'Calculations 25to34'!M150,'Calculations 35to44'!M150,'Calculations 45to54'!M150,'Calculations 55to64'!M150)</f>
        <v>5.9546761724573176E-2</v>
      </c>
      <c r="N195">
        <f>N150/SUM(N150,'Calculations 16to19'!N150,'Calculations 20to24'!N150,'Calculations 25to34'!N150,'Calculations 35to44'!N150,'Calculations 45to54'!N150,'Calculations 55to64'!N150)</f>
        <v>6.148844612676601E-2</v>
      </c>
      <c r="O195">
        <f>O150/SUM(O150,'Calculations 16to19'!O150,'Calculations 20to24'!O150,'Calculations 25to34'!O150,'Calculations 35to44'!O150,'Calculations 45to54'!O150,'Calculations 55to64'!O150)</f>
        <v>6.3457372789542832E-2</v>
      </c>
      <c r="P195">
        <f>P150/SUM(P150,'Calculations 16to19'!P150,'Calculations 20to24'!P150,'Calculations 25to34'!P150,'Calculations 35to44'!P150,'Calculations 45to54'!P150,'Calculations 55to64'!P150)</f>
        <v>6.5452921212949683E-2</v>
      </c>
      <c r="Q195">
        <f>Q150/SUM(Q150,'Calculations 16to19'!Q150,'Calculations 20to24'!Q150,'Calculations 25to34'!Q150,'Calculations 35to44'!Q150,'Calculations 45to54'!Q150,'Calculations 55to64'!Q150)</f>
        <v>6.747445170889739E-2</v>
      </c>
      <c r="R195">
        <f>R150/SUM(R150,'Calculations 16to19'!R150,'Calculations 20to24'!R150,'Calculations 25to34'!R150,'Calculations 35to44'!R150,'Calculations 45to54'!R150,'Calculations 55to64'!R150)</f>
        <v>6.9521306674287089E-2</v>
      </c>
      <c r="S195">
        <f>S150/SUM(S150,'Calculations 16to19'!S150,'Calculations 20to24'!S150,'Calculations 25to34'!S150,'Calculations 35to44'!S150,'Calculations 45to54'!S150,'Calculations 55to64'!S150)</f>
        <v>7.1592811876013268E-2</v>
      </c>
      <c r="T195">
        <f>T150/SUM(T150,'Calculations 16to19'!T150,'Calculations 20to24'!T150,'Calculations 25to34'!T150,'Calculations 35to44'!T150,'Calculations 45to54'!T150,'Calculations 55to64'!T150)</f>
        <v>7.3688277743326633E-2</v>
      </c>
      <c r="U195">
        <f>U150/SUM(U150,'Calculations 16to19'!U150,'Calculations 20to24'!U150,'Calculations 25to34'!U150,'Calculations 35to44'!U150,'Calculations 45to54'!U150,'Calculations 55to64'!U150)</f>
        <v>7.5807000663190044E-2</v>
      </c>
      <c r="V195">
        <f>V150/SUM(V150,'Calculations 16to19'!V150,'Calculations 20to24'!V150,'Calculations 25to34'!V150,'Calculations 35to44'!V150,'Calculations 45to54'!V150,'Calculations 55to64'!V150)</f>
        <v>7.7948264274409013E-2</v>
      </c>
      <c r="W195">
        <f>W150/SUM(W150,'Calculations 16to19'!W150,'Calculations 20to24'!W150,'Calculations 25to34'!W150,'Calculations 35to44'!W150,'Calculations 45to54'!W150,'Calculations 55to64'!W150)</f>
        <v>8.0111340756488514E-2</v>
      </c>
      <c r="X195">
        <f>X150/SUM(X150,'Calculations 16to19'!X150,'Calculations 20to24'!X150,'Calculations 25to34'!X150,'Calculations 35to44'!X150,'Calculations 45to54'!X150,'Calculations 55to64'!X150)</f>
        <v>8.2295492109359436E-2</v>
      </c>
      <c r="Y195">
        <f>Y150/SUM(Y150,'Calculations 16to19'!Y150,'Calculations 20to24'!Y150,'Calculations 25to34'!Y150,'Calculations 35to44'!Y150,'Calculations 45to54'!Y150,'Calculations 55to64'!Y150)</f>
        <v>8.4499971420309419E-2</v>
      </c>
      <c r="Z195">
        <f>Z150/SUM(Z150,'Calculations 16to19'!Z150,'Calculations 20to24'!Z150,'Calculations 25to34'!Z150,'Calculations 35to44'!Z150,'Calculations 45to54'!Z150,'Calculations 55to64'!Z150)</f>
        <v>8.6724024114661166E-2</v>
      </c>
      <c r="AA195">
        <f>AA150/SUM(AA150,'Calculations 16to19'!AA150,'Calculations 20to24'!AA150,'Calculations 25to34'!AA150,'Calculations 35to44'!AA150,'Calculations 45to54'!AA150,'Calculations 55to64'!AA150)</f>
        <v>8.89668891869555E-2</v>
      </c>
      <c r="AB195">
        <f>AB150/SUM(AB150,'Calculations 16to19'!AB150,'Calculations 20to24'!AB150,'Calculations 25to34'!AB150,'Calculations 35to44'!AB150,'Calculations 45to54'!AB150,'Calculations 55to64'!AB150)</f>
        <v>9.1227800409616158E-2</v>
      </c>
      <c r="AC195">
        <f>AC150/SUM(AC150,'Calculations 16to19'!AC150,'Calculations 20to24'!AC150,'Calculations 25to34'!AC150,'Calculations 35to44'!AC150,'Calculations 45to54'!AC150,'Calculations 55to64'!AC150)</f>
        <v>9.3505987516300945E-2</v>
      </c>
      <c r="AD195">
        <f>AD150/SUM(AD150,'Calculations 16to19'!AD150,'Calculations 20to24'!AD150,'Calculations 25to34'!AD150,'Calculations 35to44'!AD150,'Calculations 45to54'!AD150,'Calculations 55to64'!AD150)</f>
        <v>9.5800677357366276E-2</v>
      </c>
      <c r="AE195">
        <f>AE150/SUM(AE150,'Calculations 16to19'!AE150,'Calculations 20to24'!AE150,'Calculations 25to34'!AE150,'Calculations 35to44'!AE150,'Calculations 45to54'!AE150,'Calculations 55to64'!AE150)</f>
        <v>9.8111095025103762E-2</v>
      </c>
      <c r="AF195">
        <f>AF150/SUM(AF150,'Calculations 16to19'!AF150,'Calculations 20to24'!AF150,'Calculations 25to34'!AF150,'Calculations 35to44'!AF150,'Calculations 45to54'!AF150,'Calculations 55to64'!AF150)</f>
        <v>0.10043646494663769</v>
      </c>
    </row>
    <row r="196" spans="1:32" x14ac:dyDescent="0.25">
      <c r="A196" t="s">
        <v>44</v>
      </c>
      <c r="B196">
        <f>B151/SUM(B151,'Calculations 16to19'!B151,'Calculations 20to24'!B151,'Calculations 25to34'!B151,'Calculations 35to44'!B151,'Calculations 45to54'!B151,'Calculations 55to64'!B151)</f>
        <v>7.3170731707317083E-2</v>
      </c>
      <c r="C196">
        <f>C151/SUM(C151,'Calculations 16to19'!C151,'Calculations 20to24'!C151,'Calculations 25to34'!C151,'Calculations 35to44'!C151,'Calculations 45to54'!C151,'Calculations 55to64'!C151)</f>
        <v>7.5813760956884482E-2</v>
      </c>
      <c r="D196">
        <f>D151/SUM(D151,'Calculations 16to19'!D151,'Calculations 20to24'!D151,'Calculations 25to34'!D151,'Calculations 35to44'!D151,'Calculations 45to54'!D151,'Calculations 55to64'!D151)</f>
        <v>7.8311565186207605E-2</v>
      </c>
      <c r="E196">
        <f>E151/SUM(E151,'Calculations 16to19'!E151,'Calculations 20to24'!E151,'Calculations 25to34'!E151,'Calculations 35to44'!E151,'Calculations 45to54'!E151,'Calculations 55to64'!E151)</f>
        <v>8.0932590159912152E-2</v>
      </c>
      <c r="F196">
        <f>F151/SUM(F151,'Calculations 16to19'!F151,'Calculations 20to24'!F151,'Calculations 25to34'!F151,'Calculations 35to44'!F151,'Calculations 45to54'!F151,'Calculations 55to64'!F151)</f>
        <v>8.3520408374324062E-2</v>
      </c>
      <c r="G196">
        <f>G151/SUM(G151,'Calculations 16to19'!G151,'Calculations 20to24'!G151,'Calculations 25to34'!G151,'Calculations 35to44'!G151,'Calculations 45to54'!G151,'Calculations 55to64'!G151)</f>
        <v>8.6165805554742583E-2</v>
      </c>
      <c r="H196">
        <f>H151/SUM(H151,'Calculations 16to19'!H151,'Calculations 20to24'!H151,'Calculations 25to34'!H151,'Calculations 35to44'!H151,'Calculations 45to54'!H151,'Calculations 55to64'!H151)</f>
        <v>8.8788579591601163E-2</v>
      </c>
      <c r="I196">
        <f>I151/SUM(I151,'Calculations 16to19'!I151,'Calculations 20to24'!I151,'Calculations 25to34'!I151,'Calculations 35to44'!I151,'Calculations 45to54'!I151,'Calculations 55to64'!I151)</f>
        <v>9.1111437165195708E-2</v>
      </c>
      <c r="J196">
        <f>J151/SUM(J151,'Calculations 16to19'!J151,'Calculations 20to24'!J151,'Calculations 25to34'!J151,'Calculations 35to44'!J151,'Calculations 45to54'!J151,'Calculations 55to64'!J151)</f>
        <v>9.3341058770661983E-2</v>
      </c>
      <c r="K196">
        <f>K151/SUM(K151,'Calculations 16to19'!K151,'Calculations 20to24'!K151,'Calculations 25to34'!K151,'Calculations 35to44'!K151,'Calculations 45to54'!K151,'Calculations 55to64'!K151)</f>
        <v>9.5595345997241413E-2</v>
      </c>
      <c r="L196">
        <f>L151/SUM(L151,'Calculations 16to19'!L151,'Calculations 20to24'!L151,'Calculations 25to34'!L151,'Calculations 35to44'!L151,'Calculations 45to54'!L151,'Calculations 55to64'!L151)</f>
        <v>9.8974530805328489E-2</v>
      </c>
      <c r="M196">
        <f>M151/SUM(M151,'Calculations 16to19'!M151,'Calculations 20to24'!M151,'Calculations 25to34'!M151,'Calculations 35to44'!M151,'Calculations 45to54'!M151,'Calculations 55to64'!M151)</f>
        <v>0.10168734448389948</v>
      </c>
      <c r="N196">
        <f>N151/SUM(N151,'Calculations 16to19'!N151,'Calculations 20to24'!N151,'Calculations 25to34'!N151,'Calculations 35to44'!N151,'Calculations 45to54'!N151,'Calculations 55to64'!N151)</f>
        <v>0.10442369027852752</v>
      </c>
      <c r="O196">
        <f>O151/SUM(O151,'Calculations 16to19'!O151,'Calculations 20to24'!O151,'Calculations 25to34'!O151,'Calculations 35to44'!O151,'Calculations 45to54'!O151,'Calculations 55to64'!O151)</f>
        <v>0.10718242330100214</v>
      </c>
      <c r="P196">
        <f>P151/SUM(P151,'Calculations 16to19'!P151,'Calculations 20to24'!P151,'Calculations 25to34'!P151,'Calculations 35to44'!P151,'Calculations 45to54'!P151,'Calculations 55to64'!P151)</f>
        <v>0.10996239100383952</v>
      </c>
      <c r="Q196">
        <f>Q151/SUM(Q151,'Calculations 16to19'!Q151,'Calculations 20to24'!Q151,'Calculations 25to34'!Q151,'Calculations 35to44'!Q151,'Calculations 45to54'!Q151,'Calculations 55to64'!Q151)</f>
        <v>0.11276243529947916</v>
      </c>
      <c r="R196">
        <f>R151/SUM(R151,'Calculations 16to19'!R151,'Calculations 20to24'!R151,'Calculations 25to34'!R151,'Calculations 35to44'!R151,'Calculations 45to54'!R151,'Calculations 55to64'!R151)</f>
        <v>0.1155813946314324</v>
      </c>
      <c r="S196">
        <f>S151/SUM(S151,'Calculations 16to19'!S151,'Calculations 20to24'!S151,'Calculations 25to34'!S151,'Calculations 35to44'!S151,'Calculations 45to54'!S151,'Calculations 55to64'!S151)</f>
        <v>0.11841810599175331</v>
      </c>
      <c r="T196">
        <f>T151/SUM(T151,'Calculations 16to19'!T151,'Calculations 20to24'!T151,'Calculations 25to34'!T151,'Calculations 35to44'!T151,'Calculations 45to54'!T151,'Calculations 55to64'!T151)</f>
        <v>0.12127140687968981</v>
      </c>
      <c r="U196">
        <f>U151/SUM(U151,'Calculations 16to19'!U151,'Calculations 20to24'!U151,'Calculations 25to34'!U151,'Calculations 35to44'!U151,'Calculations 45to54'!U151,'Calculations 55to64'!U151)</f>
        <v>0.12414013719690029</v>
      </c>
      <c r="V196">
        <f>V151/SUM(V151,'Calculations 16to19'!V151,'Calculations 20to24'!V151,'Calculations 25to34'!V151,'Calculations 35to44'!V151,'Calculations 45to54'!V151,'Calculations 55to64'!V151)</f>
        <v>0.12702314107511856</v>
      </c>
      <c r="W196">
        <f>W151/SUM(W151,'Calculations 16to19'!W151,'Calculations 20to24'!W151,'Calculations 25to34'!W151,'Calculations 35to44'!W151,'Calculations 45to54'!W151,'Calculations 55to64'!W151)</f>
        <v>0.1299192686326536</v>
      </c>
      <c r="X196">
        <f>X151/SUM(X151,'Calculations 16to19'!X151,'Calculations 20to24'!X151,'Calculations 25to34'!X151,'Calculations 35to44'!X151,'Calculations 45to54'!X151,'Calculations 55to64'!X151)</f>
        <v>0.13282737765662114</v>
      </c>
      <c r="Y196">
        <f>Y151/SUM(Y151,'Calculations 16to19'!Y151,'Calculations 20to24'!Y151,'Calculations 25to34'!Y151,'Calculations 35to44'!Y151,'Calculations 45to54'!Y151,'Calculations 55to64'!Y151)</f>
        <v>0.13574633520828397</v>
      </c>
      <c r="Z196">
        <f>Z151/SUM(Z151,'Calculations 16to19'!Z151,'Calculations 20to24'!Z151,'Calculations 25to34'!Z151,'Calculations 35to44'!Z151,'Calculations 45to54'!Z151,'Calculations 55to64'!Z151)</f>
        <v>0.13867501914936142</v>
      </c>
      <c r="AA196">
        <f>AA151/SUM(AA151,'Calculations 16to19'!AA151,'Calculations 20to24'!AA151,'Calculations 25to34'!AA151,'Calculations 35to44'!AA151,'Calculations 45to54'!AA151,'Calculations 55to64'!AA151)</f>
        <v>0.14161231958762718</v>
      </c>
      <c r="AB196">
        <f>AB151/SUM(AB151,'Calculations 16to19'!AB151,'Calculations 20to24'!AB151,'Calculations 25to34'!AB151,'Calculations 35to44'!AB151,'Calculations 45to54'!AB151,'Calculations 55to64'!AB151)</f>
        <v>0.14455714024056299</v>
      </c>
      <c r="AC196">
        <f>AC151/SUM(AC151,'Calculations 16to19'!AC151,'Calculations 20to24'!AC151,'Calculations 25to34'!AC151,'Calculations 35to44'!AC151,'Calculations 45to54'!AC151,'Calculations 55to64'!AC151)</f>
        <v>0.14750839971626054</v>
      </c>
      <c r="AD196">
        <f>AD151/SUM(AD151,'Calculations 16to19'!AD151,'Calculations 20to24'!AD151,'Calculations 25to34'!AD151,'Calculations 35to44'!AD151,'Calculations 45to54'!AD151,'Calculations 55to64'!AD151)</f>
        <v>0.15046503271116601</v>
      </c>
      <c r="AE196">
        <f>AE151/SUM(AE151,'Calculations 16to19'!AE151,'Calculations 20to24'!AE151,'Calculations 25to34'!AE151,'Calculations 35to44'!AE151,'Calculations 45to54'!AE151,'Calculations 55to64'!AE151)</f>
        <v>0.15342599112464625</v>
      </c>
      <c r="AF196">
        <f>AF151/SUM(AF151,'Calculations 16to19'!AF151,'Calculations 20to24'!AF151,'Calculations 25to34'!AF151,'Calculations 35to44'!AF151,'Calculations 45to54'!AF151,'Calculations 55to64'!AF151)</f>
        <v>0.15639024509071514</v>
      </c>
    </row>
    <row r="197" spans="1:32" x14ac:dyDescent="0.25">
      <c r="A197" t="s">
        <v>46</v>
      </c>
      <c r="B197">
        <f>B152/SUM(B152,'Calculations 16to19'!B152,'Calculations 20to24'!B152,'Calculations 25to34'!B152,'Calculations 35to44'!B152,'Calculations 45to54'!B152,'Calculations 55to64'!B152)</f>
        <v>5.2264808362369332E-2</v>
      </c>
      <c r="C197">
        <f>C152/SUM(C152,'Calculations 16to19'!C152,'Calculations 20to24'!C152,'Calculations 25to34'!C152,'Calculations 35to44'!C152,'Calculations 45to54'!C152,'Calculations 55to64'!C152)</f>
        <v>5.4257526679907374E-2</v>
      </c>
      <c r="D197">
        <f>D152/SUM(D152,'Calculations 16to19'!D152,'Calculations 20to24'!D152,'Calculations 25to34'!D152,'Calculations 35to44'!D152,'Calculations 45to54'!D152,'Calculations 55to64'!D152)</f>
        <v>5.618839496947365E-2</v>
      </c>
      <c r="E197">
        <f>E152/SUM(E152,'Calculations 16to19'!E152,'Calculations 20to24'!E152,'Calculations 25to34'!E152,'Calculations 35to44'!E152,'Calculations 45to54'!E152,'Calculations 55to64'!E152)</f>
        <v>5.8237462448528884E-2</v>
      </c>
      <c r="F197">
        <f>F152/SUM(F152,'Calculations 16to19'!F152,'Calculations 20to24'!F152,'Calculations 25to34'!F152,'Calculations 35to44'!F152,'Calculations 45to54'!F152,'Calculations 55to64'!F152)</f>
        <v>6.0269381838198272E-2</v>
      </c>
      <c r="G197">
        <f>G152/SUM(G152,'Calculations 16to19'!G152,'Calculations 20to24'!G152,'Calculations 25to34'!G152,'Calculations 35to44'!G152,'Calculations 45to54'!G152,'Calculations 55to64'!G152)</f>
        <v>6.2370620567644107E-2</v>
      </c>
      <c r="H197">
        <f>H152/SUM(H152,'Calculations 16to19'!H152,'Calculations 20to24'!H152,'Calculations 25to34'!H152,'Calculations 35to44'!H152,'Calculations 45to54'!H152,'Calculations 55to64'!H152)</f>
        <v>6.4455784005995942E-2</v>
      </c>
      <c r="I197">
        <f>I152/SUM(I152,'Calculations 16to19'!I152,'Calculations 20to24'!I152,'Calculations 25to34'!I152,'Calculations 35to44'!I152,'Calculations 45to54'!I152,'Calculations 55to64'!I152)</f>
        <v>6.6390685266520158E-2</v>
      </c>
      <c r="J197">
        <f>J152/SUM(J152,'Calculations 16to19'!J152,'Calculations 20to24'!J152,'Calculations 25to34'!J152,'Calculations 35to44'!J152,'Calculations 45to54'!J152,'Calculations 55to64'!J152)</f>
        <v>6.8310023768406031E-2</v>
      </c>
      <c r="K197">
        <f>K152/SUM(K152,'Calculations 16to19'!K152,'Calculations 20to24'!K152,'Calculations 25to34'!K152,'Calculations 35to44'!K152,'Calculations 45to54'!K152,'Calculations 55to64'!K152)</f>
        <v>7.0253139402597573E-2</v>
      </c>
      <c r="L197">
        <f>L152/SUM(L152,'Calculations 16to19'!L152,'Calculations 20to24'!L152,'Calculations 25to34'!L152,'Calculations 35to44'!L152,'Calculations 45to54'!L152,'Calculations 55to64'!L152)</f>
        <v>7.2745967607766859E-2</v>
      </c>
      <c r="M197">
        <f>M152/SUM(M152,'Calculations 16to19'!M152,'Calculations 20to24'!M152,'Calculations 25to34'!M152,'Calculations 35to44'!M152,'Calculations 45to54'!M152,'Calculations 55to64'!M152)</f>
        <v>7.493818638599492E-2</v>
      </c>
      <c r="N197">
        <f>N152/SUM(N152,'Calculations 16to19'!N152,'Calculations 20to24'!N152,'Calculations 25to34'!N152,'Calculations 35to44'!N152,'Calculations 45to54'!N152,'Calculations 55to64'!N152)</f>
        <v>7.7155587380111704E-2</v>
      </c>
      <c r="O197">
        <f>O152/SUM(O152,'Calculations 16to19'!O152,'Calculations 20to24'!O152,'Calculations 25to34'!O152,'Calculations 35to44'!O152,'Calculations 45to54'!O152,'Calculations 55to64'!O152)</f>
        <v>7.9397357073928601E-2</v>
      </c>
      <c r="P197">
        <f>P152/SUM(P152,'Calculations 16to19'!P152,'Calculations 20to24'!P152,'Calculations 25to34'!P152,'Calculations 35to44'!P152,'Calculations 45to54'!P152,'Calculations 55to64'!P152)</f>
        <v>8.1662668153624385E-2</v>
      </c>
      <c r="Q197">
        <f>Q152/SUM(Q152,'Calculations 16to19'!Q152,'Calculations 20to24'!Q152,'Calculations 25to34'!Q152,'Calculations 35to44'!Q152,'Calculations 45to54'!Q152,'Calculations 55to64'!Q152)</f>
        <v>8.3950681098236377E-2</v>
      </c>
      <c r="R197">
        <f>R152/SUM(R152,'Calculations 16to19'!R152,'Calculations 20to24'!R152,'Calculations 25to34'!R152,'Calculations 35to44'!R152,'Calculations 45to54'!R152,'Calculations 55to64'!R152)</f>
        <v>8.6260545754838866E-2</v>
      </c>
      <c r="S197">
        <f>S152/SUM(S152,'Calculations 16to19'!S152,'Calculations 20to24'!S152,'Calculations 25to34'!S152,'Calculations 35to44'!S152,'Calculations 45to54'!S152,'Calculations 55to64'!S152)</f>
        <v>8.8591402893613072E-2</v>
      </c>
      <c r="T197">
        <f>T152/SUM(T152,'Calculations 16to19'!T152,'Calculations 20to24'!T152,'Calculations 25to34'!T152,'Calculations 35to44'!T152,'Calculations 45to54'!T152,'Calculations 55to64'!T152)</f>
        <v>9.0942385738308637E-2</v>
      </c>
      <c r="U197">
        <f>U152/SUM(U152,'Calculations 16to19'!U152,'Calculations 20to24'!U152,'Calculations 25to34'!U152,'Calculations 35to44'!U152,'Calculations 45to54'!U152,'Calculations 55to64'!U152)</f>
        <v>9.3312621467920326E-2</v>
      </c>
      <c r="V197">
        <f>V152/SUM(V152,'Calculations 16to19'!V152,'Calculations 20to24'!V152,'Calculations 25to34'!V152,'Calculations 35to44'!V152,'Calculations 45to54'!V152,'Calculations 55to64'!V152)</f>
        <v>9.5701232685719367E-2</v>
      </c>
      <c r="W197">
        <f>W152/SUM(W152,'Calculations 16to19'!W152,'Calculations 20to24'!W152,'Calculations 25to34'!W152,'Calculations 35to44'!W152,'Calculations 45to54'!W152,'Calculations 55to64'!W152)</f>
        <v>9.8107338852100115E-2</v>
      </c>
      <c r="X197">
        <f>X152/SUM(X152,'Calculations 16to19'!X152,'Calculations 20to24'!X152,'Calculations 25to34'!X152,'Calculations 35to44'!X152,'Calculations 45to54'!X152,'Calculations 55to64'!X152)</f>
        <v>0.10053005767803684</v>
      </c>
      <c r="Y197">
        <f>Y152/SUM(Y152,'Calculations 16to19'!Y152,'Calculations 20to24'!Y152,'Calculations 25to34'!Y152,'Calculations 35to44'!Y152,'Calculations 45to54'!Y152,'Calculations 55to64'!Y152)</f>
        <v>0.10296850647626771</v>
      </c>
      <c r="Z197">
        <f>Z152/SUM(Z152,'Calculations 16to19'!Z152,'Calculations 20to24'!Z152,'Calculations 25to34'!Z152,'Calculations 35to44'!Z152,'Calculations 45to54'!Z152,'Calculations 55to64'!Z152)</f>
        <v>0.10542180346764717</v>
      </c>
      <c r="AA197">
        <f>AA152/SUM(AA152,'Calculations 16to19'!AA152,'Calculations 20to24'!AA152,'Calculations 25to34'!AA152,'Calculations 35to44'!AA152,'Calculations 45to54'!AA152,'Calculations 55to64'!AA152)</f>
        <v>0.10788906904042715</v>
      </c>
      <c r="AB197">
        <f>AB152/SUM(AB152,'Calculations 16to19'!AB152,'Calculations 20to24'!AB152,'Calculations 25to34'!AB152,'Calculations 35to44'!AB152,'Calculations 45to54'!AB152,'Calculations 55to64'!AB152)</f>
        <v>0.11036942696054131</v>
      </c>
      <c r="AC197">
        <f>AC152/SUM(AC152,'Calculations 16to19'!AC152,'Calculations 20to24'!AC152,'Calculations 25to34'!AC152,'Calculations 35to44'!AC152,'Calculations 45to54'!AC152,'Calculations 55to64'!AC152)</f>
        <v>0.1128620055312704</v>
      </c>
      <c r="AD197">
        <f>AD152/SUM(AD152,'Calculations 16to19'!AD152,'Calculations 20to24'!AD152,'Calculations 25to34'!AD152,'Calculations 35to44'!AD152,'Calculations 45to54'!AD152,'Calculations 55to64'!AD152)</f>
        <v>0.11536593870096049</v>
      </c>
      <c r="AE197">
        <f>AE152/SUM(AE152,'Calculations 16to19'!AE152,'Calculations 20to24'!AE152,'Calculations 25to34'!AE152,'Calculations 35to44'!AE152,'Calculations 45to54'!AE152,'Calculations 55to64'!AE152)</f>
        <v>0.11788036711774968</v>
      </c>
      <c r="AF197">
        <f>AF152/SUM(AF152,'Calculations 16to19'!AF152,'Calculations 20to24'!AF152,'Calculations 25to34'!AF152,'Calculations 35to44'!AF152,'Calculations 45to54'!AF152,'Calculations 55to64'!AF152)</f>
        <v>0.12040443913053471</v>
      </c>
    </row>
    <row r="198" spans="1:32" x14ac:dyDescent="0.25">
      <c r="A198" t="s">
        <v>48</v>
      </c>
      <c r="B198">
        <f>B153/SUM(B153,'Calculations 16to19'!B153,'Calculations 20to24'!B153,'Calculations 25to34'!B153,'Calculations 35to44'!B153,'Calculations 45to54'!B153,'Calculations 55to64'!B153)</f>
        <v>4.2968750000000007E-2</v>
      </c>
      <c r="C198">
        <f>C153/SUM(C153,'Calculations 16to19'!C153,'Calculations 20to24'!C153,'Calculations 25to34'!C153,'Calculations 35to44'!C153,'Calculations 45to54'!C153,'Calculations 55to64'!C153)</f>
        <v>4.4711021457233609E-2</v>
      </c>
      <c r="D198">
        <f>D153/SUM(D153,'Calculations 16to19'!D153,'Calculations 20to24'!D153,'Calculations 25to34'!D153,'Calculations 35to44'!D153,'Calculations 45to54'!D153,'Calculations 55to64'!D153)</f>
        <v>4.6421322212023726E-2</v>
      </c>
      <c r="E198">
        <f>E153/SUM(E153,'Calculations 16to19'!E153,'Calculations 20to24'!E153,'Calculations 25to34'!E153,'Calculations 35to44'!E153,'Calculations 45to54'!E153,'Calculations 55to64'!E153)</f>
        <v>4.8253730953070742E-2</v>
      </c>
      <c r="F198">
        <f>F153/SUM(F153,'Calculations 16to19'!F153,'Calculations 20to24'!F153,'Calculations 25to34'!F153,'Calculations 35to44'!F153,'Calculations 45to54'!F153,'Calculations 55to64'!F153)</f>
        <v>5.0085272702767872E-2</v>
      </c>
      <c r="G198">
        <f>G153/SUM(G153,'Calculations 16to19'!G153,'Calculations 20to24'!G153,'Calculations 25to34'!G153,'Calculations 35to44'!G153,'Calculations 45to54'!G153,'Calculations 55to64'!G153)</f>
        <v>5.199783758174141E-2</v>
      </c>
      <c r="H198">
        <f>H153/SUM(H153,'Calculations 16to19'!H153,'Calculations 20to24'!H153,'Calculations 25to34'!H153,'Calculations 35to44'!H153,'Calculations 45to54'!H153,'Calculations 55to64'!H153)</f>
        <v>5.3910580986908957E-2</v>
      </c>
      <c r="I198">
        <f>I153/SUM(I153,'Calculations 16to19'!I153,'Calculations 20to24'!I153,'Calculations 25to34'!I153,'Calculations 35to44'!I153,'Calculations 45to54'!I153,'Calculations 55to64'!I153)</f>
        <v>5.5709345460804763E-2</v>
      </c>
      <c r="J198">
        <f>J153/SUM(J153,'Calculations 16to19'!J153,'Calculations 20to24'!J153,'Calculations 25to34'!J153,'Calculations 35to44'!J153,'Calculations 45to54'!J153,'Calculations 55to64'!J153)</f>
        <v>5.750672350763298E-2</v>
      </c>
      <c r="K198">
        <f>K153/SUM(K153,'Calculations 16to19'!K153,'Calculations 20to24'!K153,'Calculations 25to34'!K153,'Calculations 35to44'!K153,'Calculations 45to54'!K153,'Calculations 55to64'!K153)</f>
        <v>5.9338799127837932E-2</v>
      </c>
      <c r="L198">
        <f>L153/SUM(L153,'Calculations 16to19'!L153,'Calculations 20to24'!L153,'Calculations 25to34'!L153,'Calculations 35to44'!L153,'Calculations 45to54'!L153,'Calculations 55to64'!L153)</f>
        <v>6.1537092671009597E-2</v>
      </c>
      <c r="M198">
        <f>M153/SUM(M153,'Calculations 16to19'!M153,'Calculations 20to24'!M153,'Calculations 25to34'!M153,'Calculations 35to44'!M153,'Calculations 45to54'!M153,'Calculations 55to64'!M153)</f>
        <v>6.3558874954485464E-2</v>
      </c>
      <c r="N198">
        <f>N153/SUM(N153,'Calculations 16to19'!N153,'Calculations 20to24'!N153,'Calculations 25to34'!N153,'Calculations 35to44'!N153,'Calculations 45to54'!N153,'Calculations 55to64'!N153)</f>
        <v>6.5609593601684807E-2</v>
      </c>
      <c r="O198">
        <f>O153/SUM(O153,'Calculations 16to19'!O153,'Calculations 20to24'!O153,'Calculations 25to34'!O153,'Calculations 35to44'!O153,'Calculations 45to54'!O153,'Calculations 55to64'!O153)</f>
        <v>6.7688579087994874E-2</v>
      </c>
      <c r="P198">
        <f>P153/SUM(P153,'Calculations 16to19'!P153,'Calculations 20to24'!P153,'Calculations 25to34'!P153,'Calculations 35to44'!P153,'Calculations 45to54'!P153,'Calculations 55to64'!P153)</f>
        <v>6.979513973222097E-2</v>
      </c>
      <c r="Q198">
        <f>Q153/SUM(Q153,'Calculations 16to19'!Q153,'Calculations 20to24'!Q153,'Calculations 25to34'!Q153,'Calculations 35to44'!Q153,'Calculations 45to54'!Q153,'Calculations 55to64'!Q153)</f>
        <v>7.192856313702771E-2</v>
      </c>
      <c r="R198">
        <f>R153/SUM(R153,'Calculations 16to19'!R153,'Calculations 20to24'!R153,'Calculations 25to34'!R153,'Calculations 35to44'!R153,'Calculations 45to54'!R153,'Calculations 55to64'!R153)</f>
        <v>7.4088117648253779E-2</v>
      </c>
      <c r="S198">
        <f>S153/SUM(S153,'Calculations 16to19'!S153,'Calculations 20to24'!S153,'Calculations 25to34'!S153,'Calculations 35to44'!S153,'Calculations 45to54'!S153,'Calculations 55to64'!S153)</f>
        <v>7.6273053827549259E-2</v>
      </c>
      <c r="T198">
        <f>T153/SUM(T153,'Calculations 16to19'!T153,'Calculations 20to24'!T153,'Calculations 25to34'!T153,'Calculations 35to44'!T153,'Calculations 45to54'!T153,'Calculations 55to64'!T153)</f>
        <v>7.84826059329162E-2</v>
      </c>
      <c r="U198">
        <f>U153/SUM(U153,'Calculations 16to19'!U153,'Calculations 20to24'!U153,'Calculations 25to34'!U153,'Calculations 35to44'!U153,'Calculations 45to54'!U153,'Calculations 55to64'!U153)</f>
        <v>8.0715993401914071E-2</v>
      </c>
      <c r="V198">
        <f>V153/SUM(V153,'Calculations 16to19'!V153,'Calculations 20to24'!V153,'Calculations 25to34'!V153,'Calculations 35to44'!V153,'Calculations 45to54'!V153,'Calculations 55to64'!V153)</f>
        <v>8.2972422332471624E-2</v>
      </c>
      <c r="W198">
        <f>W153/SUM(W153,'Calculations 16to19'!W153,'Calculations 20to24'!W153,'Calculations 25to34'!W153,'Calculations 35to44'!W153,'Calculations 45to54'!W153,'Calculations 55to64'!W153)</f>
        <v>8.5251086956455113E-2</v>
      </c>
      <c r="X198">
        <f>X153/SUM(X153,'Calculations 16to19'!X153,'Calculations 20to24'!X153,'Calculations 25to34'!X153,'Calculations 35to44'!X153,'Calculations 45to54'!X153,'Calculations 55to64'!X153)</f>
        <v>8.7551171101376044E-2</v>
      </c>
      <c r="Y198">
        <f>Y153/SUM(Y153,'Calculations 16to19'!Y153,'Calculations 20to24'!Y153,'Calculations 25to34'!Y153,'Calculations 35to44'!Y153,'Calculations 45to54'!Y153,'Calculations 55to64'!Y153)</f>
        <v>8.9871849635858342E-2</v>
      </c>
      <c r="Z198">
        <f>Z153/SUM(Z153,'Calculations 16to19'!Z153,'Calculations 20to24'!Z153,'Calculations 25to34'!Z153,'Calculations 35to44'!Z153,'Calculations 45to54'!Z153,'Calculations 55to64'!Z153)</f>
        <v>9.2212289894739799E-2</v>
      </c>
      <c r="AA198">
        <f>AA153/SUM(AA153,'Calculations 16to19'!AA153,'Calculations 20to24'!AA153,'Calculations 25to34'!AA153,'Calculations 35to44'!AA153,'Calculations 45to54'!AA153,'Calculations 55to64'!AA153)</f>
        <v>9.4571653079948845E-2</v>
      </c>
      <c r="AB198">
        <f>AB153/SUM(AB153,'Calculations 16to19'!AB153,'Calculations 20to24'!AB153,'Calculations 25to34'!AB153,'Calculations 35to44'!AB153,'Calculations 45to54'!AB153,'Calculations 55to64'!AB153)</f>
        <v>9.6949095633567711E-2</v>
      </c>
      <c r="AC198">
        <f>AC153/SUM(AC153,'Calculations 16to19'!AC153,'Calculations 20to24'!AC153,'Calculations 25to34'!AC153,'Calculations 35to44'!AC153,'Calculations 45to54'!AC153,'Calculations 55to64'!AC153)</f>
        <v>9.9343770579774324E-2</v>
      </c>
      <c r="AD198">
        <f>AD153/SUM(AD153,'Calculations 16to19'!AD153,'Calculations 20to24'!AD153,'Calculations 25to34'!AD153,'Calculations 35to44'!AD153,'Calculations 45to54'!AD153,'Calculations 55to64'!AD153)</f>
        <v>0.1017548288326318</v>
      </c>
      <c r="AE198">
        <f>AE153/SUM(AE153,'Calculations 16to19'!AE153,'Calculations 20to24'!AE153,'Calculations 25to34'!AE153,'Calculations 35to44'!AE153,'Calculations 45to54'!AE153,'Calculations 55to64'!AE153)</f>
        <v>0.10418142046698095</v>
      </c>
      <c r="AF198">
        <f>AF153/SUM(AF153,'Calculations 16to19'!AF153,'Calculations 20to24'!AF153,'Calculations 25to34'!AF153,'Calculations 35to44'!AF153,'Calculations 45to54'!AF153,'Calculations 55to64'!AF153)</f>
        <v>0.10662269594997185</v>
      </c>
    </row>
    <row r="199" spans="1:32" x14ac:dyDescent="0.25">
      <c r="A199" t="s">
        <v>50</v>
      </c>
      <c r="B199">
        <f>B154/SUM(B154,'Calculations 16to19'!B154,'Calculations 20to24'!B154,'Calculations 25to34'!B154,'Calculations 35to44'!B154,'Calculations 45to54'!B154,'Calculations 55to64'!B154)</f>
        <v>2.8571428571428574E-2</v>
      </c>
      <c r="C199">
        <f>C154/SUM(C154,'Calculations 16to19'!C154,'Calculations 20to24'!C154,'Calculations 25to34'!C154,'Calculations 35to44'!C154,'Calculations 45to54'!C154,'Calculations 55to64'!C154)</f>
        <v>2.9982151053967506E-2</v>
      </c>
      <c r="D199">
        <f>D154/SUM(D154,'Calculations 16to19'!D154,'Calculations 20to24'!D154,'Calculations 25to34'!D154,'Calculations 35to44'!D154,'Calculations 45to54'!D154,'Calculations 55to64'!D154)</f>
        <v>3.1317744332189056E-2</v>
      </c>
      <c r="E199">
        <f>E154/SUM(E154,'Calculations 16to19'!E154,'Calculations 20to24'!E154,'Calculations 25to34'!E154,'Calculations 35to44'!E154,'Calculations 45to54'!E154,'Calculations 55to64'!E154)</f>
        <v>3.2741637197198324E-2</v>
      </c>
      <c r="F199">
        <f>F154/SUM(F154,'Calculations 16to19'!F154,'Calculations 20to24'!F154,'Calculations 25to34'!F154,'Calculations 35to44'!F154,'Calculations 45to54'!F154,'Calculations 55to64'!F154)</f>
        <v>3.4174825470451718E-2</v>
      </c>
      <c r="G199">
        <f>G154/SUM(G154,'Calculations 16to19'!G154,'Calculations 20to24'!G154,'Calculations 25to34'!G154,'Calculations 35to44'!G154,'Calculations 45to54'!G154,'Calculations 55to64'!G154)</f>
        <v>3.5662530607978936E-2</v>
      </c>
      <c r="H199">
        <f>H154/SUM(H154,'Calculations 16to19'!H154,'Calculations 20to24'!H154,'Calculations 25to34'!H154,'Calculations 35to44'!H154,'Calculations 45to54'!H154,'Calculations 55to64'!H154)</f>
        <v>3.7167330497605046E-2</v>
      </c>
      <c r="I199">
        <f>I154/SUM(I154,'Calculations 16to19'!I154,'Calculations 20to24'!I154,'Calculations 25to34'!I154,'Calculations 35to44'!I154,'Calculations 45to54'!I154,'Calculations 55to64'!I154)</f>
        <v>3.8538100745751577E-2</v>
      </c>
      <c r="J199">
        <f>J154/SUM(J154,'Calculations 16to19'!J154,'Calculations 20to24'!J154,'Calculations 25to34'!J154,'Calculations 35to44'!J154,'Calculations 45to54'!J154,'Calculations 55to64'!J154)</f>
        <v>3.9854800679786133E-2</v>
      </c>
      <c r="K199">
        <f>K154/SUM(K154,'Calculations 16to19'!K154,'Calculations 20to24'!K154,'Calculations 25to34'!K154,'Calculations 35to44'!K154,'Calculations 45to54'!K154,'Calculations 55to64'!K154)</f>
        <v>4.1166294870270487E-2</v>
      </c>
      <c r="L199">
        <f>L154/SUM(L154,'Calculations 16to19'!L154,'Calculations 20to24'!L154,'Calculations 25to34'!L154,'Calculations 35to44'!L154,'Calculations 45to54'!L154,'Calculations 55to64'!L154)</f>
        <v>4.3104408773108345E-2</v>
      </c>
      <c r="M199">
        <f>M154/SUM(M154,'Calculations 16to19'!M154,'Calculations 20to24'!M154,'Calculations 25to34'!M154,'Calculations 35to44'!M154,'Calculations 45to54'!M154,'Calculations 55to64'!M154)</f>
        <v>4.4713569616568569E-2</v>
      </c>
      <c r="N199">
        <f>N154/SUM(N154,'Calculations 16to19'!N154,'Calculations 20to24'!N154,'Calculations 25to34'!N154,'Calculations 35to44'!N154,'Calculations 45to54'!N154,'Calculations 55to64'!N154)</f>
        <v>4.6351537984886407E-2</v>
      </c>
      <c r="O199">
        <f>O154/SUM(O154,'Calculations 16to19'!O154,'Calculations 20to24'!O154,'Calculations 25to34'!O154,'Calculations 35to44'!O154,'Calculations 45to54'!O154,'Calculations 55to64'!O154)</f>
        <v>4.8017950893991961E-2</v>
      </c>
      <c r="P199">
        <f>P154/SUM(P154,'Calculations 16to19'!P154,'Calculations 20to24'!P154,'Calculations 25to34'!P154,'Calculations 35to44'!P154,'Calculations 45to54'!P154,'Calculations 55to64'!P154)</f>
        <v>4.9712422147320696E-2</v>
      </c>
      <c r="Q199">
        <f>Q154/SUM(Q154,'Calculations 16to19'!Q154,'Calculations 20to24'!Q154,'Calculations 25to34'!Q154,'Calculations 35to44'!Q154,'Calculations 45to54'!Q154,'Calculations 55to64'!Q154)</f>
        <v>5.1434543123615263E-2</v>
      </c>
      <c r="R199">
        <f>R154/SUM(R154,'Calculations 16to19'!R154,'Calculations 20to24'!R154,'Calculations 25to34'!R154,'Calculations 35to44'!R154,'Calculations 45to54'!R154,'Calculations 55to64'!R154)</f>
        <v>5.3183883600169374E-2</v>
      </c>
      <c r="S199">
        <f>S154/SUM(S154,'Calculations 16to19'!S154,'Calculations 20to24'!S154,'Calculations 25to34'!S154,'Calculations 35to44'!S154,'Calculations 45to54'!S154,'Calculations 55to64'!S154)</f>
        <v>5.4959992608211689E-2</v>
      </c>
      <c r="T199">
        <f>T154/SUM(T154,'Calculations 16to19'!T154,'Calculations 20to24'!T154,'Calculations 25to34'!T154,'Calculations 35to44'!T154,'Calculations 45to54'!T154,'Calculations 55to64'!T154)</f>
        <v>5.6762399317093121E-2</v>
      </c>
      <c r="U199">
        <f>U154/SUM(U154,'Calculations 16to19'!U154,'Calculations 20to24'!U154,'Calculations 25to34'!U154,'Calculations 35to44'!U154,'Calculations 45to54'!U154,'Calculations 55to64'!U154)</f>
        <v>5.8590613943938469E-2</v>
      </c>
      <c r="V199">
        <f>V154/SUM(V154,'Calculations 16to19'!V154,'Calculations 20to24'!V154,'Calculations 25to34'!V154,'Calculations 35to44'!V154,'Calculations 45to54'!V154,'Calculations 55to64'!V154)</f>
        <v>6.0444128685423551E-2</v>
      </c>
      <c r="W199">
        <f>W154/SUM(W154,'Calculations 16to19'!W154,'Calculations 20to24'!W154,'Calculations 25to34'!W154,'Calculations 35to44'!W154,'Calculations 45to54'!W154,'Calculations 55to64'!W154)</f>
        <v>6.2322418668358352E-2</v>
      </c>
      <c r="X199">
        <f>X154/SUM(X154,'Calculations 16to19'!X154,'Calculations 20to24'!X154,'Calculations 25to34'!X154,'Calculations 35to44'!X154,'Calculations 45to54'!X154,'Calculations 55to64'!X154)</f>
        <v>6.4224942915800734E-2</v>
      </c>
      <c r="Y199">
        <f>Y154/SUM(Y154,'Calculations 16to19'!Y154,'Calculations 20to24'!Y154,'Calculations 25to34'!Y154,'Calculations 35to44'!Y154,'Calculations 45to54'!Y154,'Calculations 55to64'!Y154)</f>
        <v>6.6151145325469882E-2</v>
      </c>
      <c r="Z199">
        <f>Z154/SUM(Z154,'Calculations 16to19'!Z154,'Calculations 20to24'!Z154,'Calculations 25to34'!Z154,'Calculations 35to44'!Z154,'Calculations 45to54'!Z154,'Calculations 55to64'!Z154)</f>
        <v>6.8100455657296055E-2</v>
      </c>
      <c r="AA199">
        <f>AA154/SUM(AA154,'Calculations 16to19'!AA154,'Calculations 20to24'!AA154,'Calculations 25to34'!AA154,'Calculations 35to44'!AA154,'Calculations 45to54'!AA154,'Calculations 55to64'!AA154)</f>
        <v>7.0072290527021325E-2</v>
      </c>
      <c r="AB199">
        <f>AB154/SUM(AB154,'Calculations 16to19'!AB154,'Calculations 20to24'!AB154,'Calculations 25to34'!AB154,'Calculations 35to44'!AB154,'Calculations 45to54'!AB154,'Calculations 55to64'!AB154)</f>
        <v>7.2066054402850951E-2</v>
      </c>
      <c r="AC199">
        <f>AC154/SUM(AC154,'Calculations 16to19'!AC154,'Calculations 20to24'!AC154,'Calculations 25to34'!AC154,'Calculations 35to44'!AC154,'Calculations 45to54'!AC154,'Calculations 55to64'!AC154)</f>
        <v>7.408114060225969E-2</v>
      </c>
      <c r="AD199">
        <f>AD154/SUM(AD154,'Calculations 16to19'!AD154,'Calculations 20to24'!AD154,'Calculations 25to34'!AD154,'Calculations 35to44'!AD154,'Calculations 45to54'!AD154,'Calculations 55to64'!AD154)</f>
        <v>7.6116932286159511E-2</v>
      </c>
      <c r="AE199">
        <f>AE154/SUM(AE154,'Calculations 16to19'!AE154,'Calculations 20to24'!AE154,'Calculations 25to34'!AE154,'Calculations 35to44'!AE154,'Calculations 45to54'!AE154,'Calculations 55to64'!AE154)</f>
        <v>7.8172803447755693E-2</v>
      </c>
      <c r="AF199">
        <f>AF154/SUM(AF154,'Calculations 16to19'!AF154,'Calculations 20to24'!AF154,'Calculations 25to34'!AF154,'Calculations 35to44'!AF154,'Calculations 45to54'!AF154,'Calculations 55to64'!AF154)</f>
        <v>8.0248119893542288E-2</v>
      </c>
    </row>
    <row r="200" spans="1:32" x14ac:dyDescent="0.25">
      <c r="A200" t="s">
        <v>52</v>
      </c>
      <c r="B200">
        <f>B155/SUM(B155,'Calculations 16to19'!B155,'Calculations 20to24'!B155,'Calculations 25to34'!B155,'Calculations 35to44'!B155,'Calculations 45to54'!B155,'Calculations 55to64'!B155)</f>
        <v>5.6862745098039187E-2</v>
      </c>
      <c r="C200">
        <f>C155/SUM(C155,'Calculations 16to19'!C155,'Calculations 20to24'!C155,'Calculations 25to34'!C155,'Calculations 35to44'!C155,'Calculations 45to54'!C155,'Calculations 55to64'!C155)</f>
        <v>5.9011978986917471E-2</v>
      </c>
      <c r="D200">
        <f>D155/SUM(D155,'Calculations 16to19'!D155,'Calculations 20to24'!D155,'Calculations 25to34'!D155,'Calculations 35to44'!D155,'Calculations 45to54'!D155,'Calculations 55to64'!D155)</f>
        <v>6.1076595258194859E-2</v>
      </c>
      <c r="E200">
        <f>E155/SUM(E155,'Calculations 16to19'!E155,'Calculations 20to24'!E155,'Calculations 25to34'!E155,'Calculations 35to44'!E155,'Calculations 45to54'!E155,'Calculations 55to64'!E155)</f>
        <v>6.3283198458925577E-2</v>
      </c>
      <c r="F200">
        <f>F155/SUM(F155,'Calculations 16to19'!F155,'Calculations 20to24'!F155,'Calculations 25to34'!F155,'Calculations 35to44'!F155,'Calculations 45to54'!F155,'Calculations 55to64'!F155)</f>
        <v>6.5495662988447972E-2</v>
      </c>
      <c r="G200">
        <f>G155/SUM(G155,'Calculations 16to19'!G155,'Calculations 20to24'!G155,'Calculations 25to34'!G155,'Calculations 35to44'!G155,'Calculations 45to54'!G155,'Calculations 55to64'!G155)</f>
        <v>6.779383744304722E-2</v>
      </c>
      <c r="H200">
        <f>H155/SUM(H155,'Calculations 16to19'!H155,'Calculations 20to24'!H155,'Calculations 25to34'!H155,'Calculations 35to44'!H155,'Calculations 45to54'!H155,'Calculations 55to64'!H155)</f>
        <v>7.0107640881052077E-2</v>
      </c>
      <c r="I200">
        <f>I155/SUM(I155,'Calculations 16to19'!I155,'Calculations 20to24'!I155,'Calculations 25to34'!I155,'Calculations 35to44'!I155,'Calculations 45to54'!I155,'Calculations 55to64'!I155)</f>
        <v>7.2259837414710357E-2</v>
      </c>
      <c r="J200">
        <f>J155/SUM(J155,'Calculations 16to19'!J155,'Calculations 20to24'!J155,'Calculations 25to34'!J155,'Calculations 35to44'!J155,'Calculations 45to54'!J155,'Calculations 55to64'!J155)</f>
        <v>7.4360292262996591E-2</v>
      </c>
      <c r="K200">
        <f>K155/SUM(K155,'Calculations 16to19'!K155,'Calculations 20to24'!K155,'Calculations 25to34'!K155,'Calculations 35to44'!K155,'Calculations 45to54'!K155,'Calculations 55to64'!K155)</f>
        <v>7.6460712041063889E-2</v>
      </c>
      <c r="L200">
        <f>L155/SUM(L155,'Calculations 16to19'!L155,'Calculations 20to24'!L155,'Calculations 25to34'!L155,'Calculations 35to44'!L155,'Calculations 45to54'!L155,'Calculations 55to64'!L155)</f>
        <v>7.9162528492512929E-2</v>
      </c>
      <c r="M200">
        <f>M155/SUM(M155,'Calculations 16to19'!M155,'Calculations 20to24'!M155,'Calculations 25to34'!M155,'Calculations 35to44'!M155,'Calculations 45to54'!M155,'Calculations 55to64'!M155)</f>
        <v>8.1557898013056421E-2</v>
      </c>
      <c r="N200">
        <f>N155/SUM(N155,'Calculations 16to19'!N155,'Calculations 20to24'!N155,'Calculations 25to34'!N155,'Calculations 35to44'!N155,'Calculations 45to54'!N155,'Calculations 55to64'!N155)</f>
        <v>8.3981665684326315E-2</v>
      </c>
      <c r="O200">
        <f>O155/SUM(O155,'Calculations 16to19'!O155,'Calculations 20to24'!O155,'Calculations 25to34'!O155,'Calculations 35to44'!O155,'Calculations 45to54'!O155,'Calculations 55to64'!O155)</f>
        <v>8.6432908206224318E-2</v>
      </c>
      <c r="P200">
        <f>P155/SUM(P155,'Calculations 16to19'!P155,'Calculations 20to24'!P155,'Calculations 25to34'!P155,'Calculations 35to44'!P155,'Calculations 45to54'!P155,'Calculations 55to64'!P155)</f>
        <v>8.8910683255221945E-2</v>
      </c>
      <c r="Q200">
        <f>Q155/SUM(Q155,'Calculations 16to19'!Q155,'Calculations 20to24'!Q155,'Calculations 25to34'!Q155,'Calculations 35to44'!Q155,'Calculations 45to54'!Q155,'Calculations 55to64'!Q155)</f>
        <v>9.1414031388107719E-2</v>
      </c>
      <c r="R200">
        <f>R155/SUM(R155,'Calculations 16to19'!R155,'Calculations 20to24'!R155,'Calculations 25to34'!R155,'Calculations 35to44'!R155,'Calculations 45to54'!R155,'Calculations 55to64'!R155)</f>
        <v>9.3941977943598529E-2</v>
      </c>
      <c r="S200">
        <f>S155/SUM(S155,'Calculations 16to19'!S155,'Calculations 20to24'!S155,'Calculations 25to34'!S155,'Calculations 35to44'!S155,'Calculations 45to54'!S155,'Calculations 55to64'!S155)</f>
        <v>9.6493534935126676E-2</v>
      </c>
      <c r="T200">
        <f>T155/SUM(T155,'Calculations 16to19'!T155,'Calculations 20to24'!T155,'Calculations 25to34'!T155,'Calculations 35to44'!T155,'Calculations 45to54'!T155,'Calculations 55to64'!T155)</f>
        <v>9.906770292840042E-2</v>
      </c>
      <c r="U200">
        <f>U155/SUM(U155,'Calculations 16to19'!U155,'Calculations 20to24'!U155,'Calculations 25to34'!U155,'Calculations 35to44'!U155,'Calculations 45to54'!U155,'Calculations 55to64'!U155)</f>
        <v>0.1016634728976669</v>
      </c>
      <c r="V200">
        <f>V155/SUM(V155,'Calculations 16to19'!V155,'Calculations 20to24'!V155,'Calculations 25to34'!V155,'Calculations 35to44'!V155,'Calculations 45to54'!V155,'Calculations 55to64'!V155)</f>
        <v>0.10427982805493893</v>
      </c>
      <c r="W200">
        <f>W155/SUM(W155,'Calculations 16to19'!W155,'Calculations 20to24'!W155,'Calculations 25to34'!W155,'Calculations 35to44'!W155,'Calculations 45to54'!W155,'Calculations 55to64'!W155)</f>
        <v>0.10691574564680358</v>
      </c>
      <c r="X200">
        <f>X155/SUM(X155,'Calculations 16to19'!X155,'Calculations 20to24'!X155,'Calculations 25to34'!X155,'Calculations 35to44'!X155,'Calculations 45to54'!X155,'Calculations 55to64'!X155)</f>
        <v>0.1095701987138096</v>
      </c>
      <c r="Y200">
        <f>Y155/SUM(Y155,'Calculations 16to19'!Y155,'Calculations 20to24'!Y155,'Calculations 25to34'!Y155,'Calculations 35to44'!Y155,'Calculations 45to54'!Y155,'Calculations 55to64'!Y155)</f>
        <v>0.11224215780780913</v>
      </c>
      <c r="Z200">
        <f>Z155/SUM(Z155,'Calculations 16to19'!Z155,'Calculations 20to24'!Z155,'Calculations 25to34'!Z155,'Calculations 35to44'!Z155,'Calculations 45to54'!Z155,'Calculations 55to64'!Z155)</f>
        <v>0.11493059266302187</v>
      </c>
      <c r="AA200">
        <f>AA155/SUM(AA155,'Calculations 16to19'!AA155,'Calculations 20to24'!AA155,'Calculations 25to34'!AA155,'Calculations 35to44'!AA155,'Calculations 45to54'!AA155,'Calculations 55to64'!AA155)</f>
        <v>0.11763447381698386</v>
      </c>
      <c r="AB200">
        <f>AB155/SUM(AB155,'Calculations 16to19'!AB155,'Calculations 20to24'!AB155,'Calculations 25to34'!AB155,'Calculations 35to44'!AB155,'Calculations 45to54'!AB155,'Calculations 55to64'!AB155)</f>
        <v>0.12035277417794167</v>
      </c>
      <c r="AC200">
        <f>AC155/SUM(AC155,'Calculations 16to19'!AC155,'Calculations 20to24'!AC155,'Calculations 25to34'!AC155,'Calculations 35to44'!AC155,'Calculations 45to54'!AC155,'Calculations 55to64'!AC155)</f>
        <v>0.12308447053564793</v>
      </c>
      <c r="AD200">
        <f>AD155/SUM(AD155,'Calculations 16to19'!AD155,'Calculations 20to24'!AD155,'Calculations 25to34'!AD155,'Calculations 35to44'!AD155,'Calculations 45to54'!AD155,'Calculations 55to64'!AD155)</f>
        <v>0.12582854501290205</v>
      </c>
      <c r="AE200">
        <f>AE155/SUM(AE155,'Calculations 16to19'!AE155,'Calculations 20to24'!AE155,'Calculations 25to34'!AE155,'Calculations 35to44'!AE155,'Calculations 45to54'!AE155,'Calculations 55to64'!AE155)</f>
        <v>0.12858398645556746</v>
      </c>
      <c r="AF200">
        <f>AF155/SUM(AF155,'Calculations 16to19'!AF155,'Calculations 20to24'!AF155,'Calculations 25to34'!AF155,'Calculations 35to44'!AF155,'Calculations 45to54'!AF155,'Calculations 55to64'!AF155)</f>
        <v>0.13134979175917252</v>
      </c>
    </row>
    <row r="201" spans="1:32" x14ac:dyDescent="0.25">
      <c r="A201" t="s">
        <v>54</v>
      </c>
      <c r="B201">
        <f>B156/SUM(B156,'Calculations 16to19'!B156,'Calculations 20to24'!B156,'Calculations 25to34'!B156,'Calculations 35to44'!B156,'Calculations 45to54'!B156,'Calculations 55to64'!B156)</f>
        <v>5.8710298363811371E-2</v>
      </c>
      <c r="C201">
        <f>C156/SUM(C156,'Calculations 16to19'!C156,'Calculations 20to24'!C156,'Calculations 25to34'!C156,'Calculations 35to44'!C156,'Calculations 45to54'!C156,'Calculations 55to64'!C156)</f>
        <v>6.0902760291078946E-2</v>
      </c>
      <c r="D201">
        <f>D156/SUM(D156,'Calculations 16to19'!D156,'Calculations 20to24'!D156,'Calculations 25to34'!D156,'Calculations 35to44'!D156,'Calculations 45to54'!D156,'Calculations 55to64'!D156)</f>
        <v>6.2974814392030024E-2</v>
      </c>
      <c r="E201">
        <f>E156/SUM(E156,'Calculations 16to19'!E156,'Calculations 20to24'!E156,'Calculations 25to34'!E156,'Calculations 35to44'!E156,'Calculations 45to54'!E156,'Calculations 55to64'!E156)</f>
        <v>6.5178578481540919E-2</v>
      </c>
      <c r="F201">
        <f>F156/SUM(F156,'Calculations 16to19'!F156,'Calculations 20to24'!F156,'Calculations 25to34'!F156,'Calculations 35to44'!F156,'Calculations 45to54'!F156,'Calculations 55to64'!F156)</f>
        <v>6.7387791129843125E-2</v>
      </c>
      <c r="G201">
        <f>G156/SUM(G156,'Calculations 16to19'!G156,'Calculations 20to24'!G156,'Calculations 25to34'!G156,'Calculations 35to44'!G156,'Calculations 45to54'!G156,'Calculations 55to64'!G156)</f>
        <v>6.9675820400216706E-2</v>
      </c>
      <c r="H201">
        <f>H156/SUM(H156,'Calculations 16to19'!H156,'Calculations 20to24'!H156,'Calculations 25to34'!H156,'Calculations 35to44'!H156,'Calculations 45to54'!H156,'Calculations 55to64'!H156)</f>
        <v>7.1982300105329092E-2</v>
      </c>
      <c r="I201">
        <f>I156/SUM(I156,'Calculations 16to19'!I156,'Calculations 20to24'!I156,'Calculations 25to34'!I156,'Calculations 35to44'!I156,'Calculations 45to54'!I156,'Calculations 55to64'!I156)</f>
        <v>7.408515035197108E-2</v>
      </c>
      <c r="J201">
        <f>J156/SUM(J156,'Calculations 16to19'!J156,'Calculations 20to24'!J156,'Calculations 25to34'!J156,'Calculations 35to44'!J156,'Calculations 45to54'!J156,'Calculations 55to64'!J156)</f>
        <v>7.609445691641295E-2</v>
      </c>
      <c r="K201">
        <f>K156/SUM(K156,'Calculations 16to19'!K156,'Calculations 20to24'!K156,'Calculations 25to34'!K156,'Calculations 35to44'!K156,'Calculations 45to54'!K156,'Calculations 55to64'!K156)</f>
        <v>7.8083608791375936E-2</v>
      </c>
      <c r="L201">
        <f>L156/SUM(L156,'Calculations 16to19'!L156,'Calculations 20to24'!L156,'Calculations 25to34'!L156,'Calculations 35to44'!L156,'Calculations 45to54'!L156,'Calculations 55to64'!L156)</f>
        <v>8.0884058379633528E-2</v>
      </c>
      <c r="M201">
        <f>M156/SUM(M156,'Calculations 16to19'!M156,'Calculations 20to24'!M156,'Calculations 25to34'!M156,'Calculations 35to44'!M156,'Calculations 45to54'!M156,'Calculations 55to64'!M156)</f>
        <v>8.3248973558258846E-2</v>
      </c>
      <c r="N201">
        <f>N156/SUM(N156,'Calculations 16to19'!N156,'Calculations 20to24'!N156,'Calculations 25to34'!N156,'Calculations 35to44'!N156,'Calculations 45to54'!N156,'Calculations 55to64'!N156)</f>
        <v>8.5639488583655124E-2</v>
      </c>
      <c r="O201">
        <f>O156/SUM(O156,'Calculations 16to19'!O156,'Calculations 20to24'!O156,'Calculations 25to34'!O156,'Calculations 35to44'!O156,'Calculations 45to54'!O156,'Calculations 55to64'!O156)</f>
        <v>8.8054700619119505E-2</v>
      </c>
      <c r="P201">
        <f>P156/SUM(P156,'Calculations 16to19'!P156,'Calculations 20to24'!P156,'Calculations 25to34'!P156,'Calculations 35to44'!P156,'Calculations 45to54'!P156,'Calculations 55to64'!P156)</f>
        <v>9.0493692971350514E-2</v>
      </c>
      <c r="Q201">
        <f>Q156/SUM(Q156,'Calculations 16to19'!Q156,'Calculations 20to24'!Q156,'Calculations 25to34'!Q156,'Calculations 35to44'!Q156,'Calculations 45to54'!Q156,'Calculations 55to64'!Q156)</f>
        <v>9.2955536824298829E-2</v>
      </c>
      <c r="R201">
        <f>R156/SUM(R156,'Calculations 16to19'!R156,'Calculations 20to24'!R156,'Calculations 25to34'!R156,'Calculations 35to44'!R156,'Calculations 45to54'!R156,'Calculations 55to64'!R156)</f>
        <v>9.5439292956338656E-2</v>
      </c>
      <c r="S201">
        <f>S156/SUM(S156,'Calculations 16to19'!S156,'Calculations 20to24'!S156,'Calculations 25to34'!S156,'Calculations 35to44'!S156,'Calculations 45to54'!S156,'Calculations 55to64'!S156)</f>
        <v>9.7944013435511568E-2</v>
      </c>
      <c r="T201">
        <f>T156/SUM(T156,'Calculations 16to19'!T156,'Calculations 20to24'!T156,'Calculations 25to34'!T156,'Calculations 35to44'!T156,'Calculations 45to54'!T156,'Calculations 55to64'!T156)</f>
        <v>0.10046874328790215</v>
      </c>
      <c r="U201">
        <f>U156/SUM(U156,'Calculations 16to19'!U156,'Calculations 20to24'!U156,'Calculations 25to34'!U156,'Calculations 35to44'!U156,'Calculations 45to54'!U156,'Calculations 55to64'!U156)</f>
        <v>0.10301252213453939</v>
      </c>
      <c r="V201">
        <f>V156/SUM(V156,'Calculations 16to19'!V156,'Calculations 20to24'!V156,'Calculations 25to34'!V156,'Calculations 35to44'!V156,'Calculations 45to54'!V156,'Calculations 55to64'!V156)</f>
        <v>0.10557438579255322</v>
      </c>
      <c r="W201">
        <f>W156/SUM(W156,'Calculations 16to19'!W156,'Calculations 20to24'!W156,'Calculations 25to34'!W156,'Calculations 35to44'!W156,'Calculations 45to54'!W156,'Calculations 55to64'!W156)</f>
        <v>0.1081533678366494</v>
      </c>
      <c r="X201">
        <f>X156/SUM(X156,'Calculations 16to19'!X156,'Calculations 20to24'!X156,'Calculations 25to34'!X156,'Calculations 35to44'!X156,'Calculations 45to54'!X156,'Calculations 55to64'!X156)</f>
        <v>0.11074850111732848</v>
      </c>
      <c r="Y201">
        <f>Y156/SUM(Y156,'Calculations 16to19'!Y156,'Calculations 20to24'!Y156,'Calculations 25to34'!Y156,'Calculations 35to44'!Y156,'Calculations 45to54'!Y156,'Calculations 55to64'!Y156)</f>
        <v>0.11335881923261426</v>
      </c>
      <c r="Z201">
        <f>Z156/SUM(Z156,'Calculations 16to19'!Z156,'Calculations 20to24'!Z156,'Calculations 25to34'!Z156,'Calculations 35to44'!Z156,'Calculations 45to54'!Z156,'Calculations 55to64'!Z156)</f>
        <v>0.11598335795040875</v>
      </c>
      <c r="AA201">
        <f>AA156/SUM(AA156,'Calculations 16to19'!AA156,'Calculations 20to24'!AA156,'Calculations 25to34'!AA156,'Calculations 35to44'!AA156,'Calculations 45to54'!AA156,'Calculations 55to64'!AA156)</f>
        <v>0.11862115657893821</v>
      </c>
      <c r="AB201">
        <f>AB156/SUM(AB156,'Calculations 16to19'!AB156,'Calculations 20to24'!AB156,'Calculations 25to34'!AB156,'Calculations 35to44'!AB156,'Calculations 45to54'!AB156,'Calculations 55to64'!AB156)</f>
        <v>0.12127125928309261</v>
      </c>
      <c r="AC201">
        <f>AC156/SUM(AC156,'Calculations 16to19'!AC156,'Calculations 20to24'!AC156,'Calculations 25to34'!AC156,'Calculations 35to44'!AC156,'Calculations 45to54'!AC156,'Calculations 55to64'!AC156)</f>
        <v>0.12393271634479862</v>
      </c>
      <c r="AD201">
        <f>AD156/SUM(AD156,'Calculations 16to19'!AD156,'Calculations 20to24'!AD156,'Calculations 25to34'!AD156,'Calculations 35to44'!AD156,'Calculations 45to54'!AD156,'Calculations 55to64'!AD156)</f>
        <v>0.12660458536588548</v>
      </c>
      <c r="AE201">
        <f>AE156/SUM(AE156,'Calculations 16to19'!AE156,'Calculations 20to24'!AE156,'Calculations 25to34'!AE156,'Calculations 35to44'!AE156,'Calculations 45to54'!AE156,'Calculations 55to64'!AE156)</f>
        <v>0.12928593241222111</v>
      </c>
      <c r="AF201">
        <f>AF156/SUM(AF156,'Calculations 16to19'!AF156,'Calculations 20to24'!AF156,'Calculations 25to34'!AF156,'Calculations 35to44'!AF156,'Calculations 45to54'!AF156,'Calculations 55to64'!AF156)</f>
        <v>0.13197583309819863</v>
      </c>
    </row>
    <row r="202" spans="1:32" x14ac:dyDescent="0.25">
      <c r="A202" t="s">
        <v>56</v>
      </c>
      <c r="B202">
        <f>B157/SUM(B157,'Calculations 16to19'!B157,'Calculations 20to24'!B157,'Calculations 25to34'!B157,'Calculations 35to44'!B157,'Calculations 45to54'!B157,'Calculations 55to64'!B157)</f>
        <v>5.5999999999999994E-2</v>
      </c>
      <c r="C202">
        <f>C157/SUM(C157,'Calculations 16to19'!C157,'Calculations 20to24'!C157,'Calculations 25to34'!C157,'Calculations 35to44'!C157,'Calculations 45to54'!C157,'Calculations 55to64'!C157)</f>
        <v>5.8085757495679791E-2</v>
      </c>
      <c r="D202">
        <f>D157/SUM(D157,'Calculations 16to19'!D157,'Calculations 20to24'!D157,'Calculations 25to34'!D157,'Calculations 35to44'!D157,'Calculations 45to54'!D157,'Calculations 55to64'!D157)</f>
        <v>6.0058488892218057E-2</v>
      </c>
      <c r="E202">
        <f>E157/SUM(E157,'Calculations 16to19'!E157,'Calculations 20to24'!E157,'Calculations 25to34'!E157,'Calculations 35to44'!E157,'Calculations 45to54'!E157,'Calculations 55to64'!E157)</f>
        <v>6.2162603656408945E-2</v>
      </c>
      <c r="F202">
        <f>F157/SUM(F157,'Calculations 16to19'!F157,'Calculations 20to24'!F157,'Calculations 25to34'!F157,'Calculations 35to44'!F157,'Calculations 45to54'!F157,'Calculations 55to64'!F157)</f>
        <v>6.4291140162598778E-2</v>
      </c>
      <c r="G202">
        <f>G157/SUM(G157,'Calculations 16to19'!G157,'Calculations 20to24'!G157,'Calculations 25to34'!G157,'Calculations 35to44'!G157,'Calculations 45to54'!G157,'Calculations 55to64'!G157)</f>
        <v>6.6545737610208849E-2</v>
      </c>
      <c r="H202">
        <f>H157/SUM(H157,'Calculations 16to19'!H157,'Calculations 20to24'!H157,'Calculations 25to34'!H157,'Calculations 35to44'!H157,'Calculations 45to54'!H157,'Calculations 55to64'!H157)</f>
        <v>6.882182500316418E-2</v>
      </c>
      <c r="I202">
        <f>I157/SUM(I157,'Calculations 16to19'!I157,'Calculations 20to24'!I157,'Calculations 25to34'!I157,'Calculations 35to44'!I157,'Calculations 45to54'!I157,'Calculations 55to64'!I157)</f>
        <v>7.0886463744677677E-2</v>
      </c>
      <c r="J202">
        <f>J157/SUM(J157,'Calculations 16to19'!J157,'Calculations 20to24'!J157,'Calculations 25to34'!J157,'Calculations 35to44'!J157,'Calculations 45to54'!J157,'Calculations 55to64'!J157)</f>
        <v>7.2848769761002741E-2</v>
      </c>
      <c r="K202">
        <f>K157/SUM(K157,'Calculations 16to19'!K157,'Calculations 20to24'!K157,'Calculations 25to34'!K157,'Calculations 35to44'!K157,'Calculations 45to54'!K157,'Calculations 55to64'!K157)</f>
        <v>7.4800561707564633E-2</v>
      </c>
      <c r="L202">
        <f>L157/SUM(L157,'Calculations 16to19'!L157,'Calculations 20to24'!L157,'Calculations 25to34'!L157,'Calculations 35to44'!L157,'Calculations 45to54'!L157,'Calculations 55to64'!L157)</f>
        <v>7.746645888791312E-2</v>
      </c>
      <c r="M202">
        <f>M157/SUM(M157,'Calculations 16to19'!M157,'Calculations 20to24'!M157,'Calculations 25to34'!M157,'Calculations 35to44'!M157,'Calculations 45to54'!M157,'Calculations 55to64'!M157)</f>
        <v>7.9765140306472068E-2</v>
      </c>
      <c r="N202">
        <f>N157/SUM(N157,'Calculations 16to19'!N157,'Calculations 20to24'!N157,'Calculations 25to34'!N157,'Calculations 35to44'!N157,'Calculations 45to54'!N157,'Calculations 55to64'!N157)</f>
        <v>8.2089645931783195E-2</v>
      </c>
      <c r="O202">
        <f>O157/SUM(O157,'Calculations 16to19'!O157,'Calculations 20to24'!O157,'Calculations 25to34'!O157,'Calculations 35to44'!O157,'Calculations 45to54'!O157,'Calculations 55to64'!O157)</f>
        <v>8.4439121732461681E-2</v>
      </c>
      <c r="P202">
        <f>P157/SUM(P157,'Calculations 16to19'!P157,'Calculations 20to24'!P157,'Calculations 25to34'!P157,'Calculations 35to44'!P157,'Calculations 45to54'!P157,'Calculations 55to64'!P157)</f>
        <v>8.6812699115906916E-2</v>
      </c>
      <c r="Q202">
        <f>Q157/SUM(Q157,'Calculations 16to19'!Q157,'Calculations 20to24'!Q157,'Calculations 25to34'!Q157,'Calculations 35to44'!Q157,'Calculations 45to54'!Q157,'Calculations 55to64'!Q157)</f>
        <v>8.9209496556864845E-2</v>
      </c>
      <c r="R202">
        <f>R157/SUM(R157,'Calculations 16to19'!R157,'Calculations 20to24'!R157,'Calculations 25to34'!R157,'Calculations 35to44'!R157,'Calculations 45to54'!R157,'Calculations 55to64'!R157)</f>
        <v>9.1628621214902742E-2</v>
      </c>
      <c r="S202">
        <f>S157/SUM(S157,'Calculations 16to19'!S157,'Calculations 20to24'!S157,'Calculations 25to34'!S157,'Calculations 35to44'!S157,'Calculations 45to54'!S157,'Calculations 55to64'!S157)</f>
        <v>9.4069170535809793E-2</v>
      </c>
      <c r="T202">
        <f>T157/SUM(T157,'Calculations 16to19'!T157,'Calculations 20to24'!T157,'Calculations 25to34'!T157,'Calculations 35to44'!T157,'Calculations 45to54'!T157,'Calculations 55to64'!T157)</f>
        <v>9.6530233832195667E-2</v>
      </c>
      <c r="U202">
        <f>U157/SUM(U157,'Calculations 16to19'!U157,'Calculations 20to24'!U157,'Calculations 25to34'!U157,'Calculations 35to44'!U157,'Calculations 45to54'!U157,'Calculations 55to64'!U157)</f>
        <v>9.9010893838853586E-2</v>
      </c>
      <c r="V202">
        <f>V157/SUM(V157,'Calculations 16to19'!V157,'Calculations 20to24'!V157,'Calculations 25to34'!V157,'Calculations 35to44'!V157,'Calculations 45to54'!V157,'Calculations 55to64'!V157)</f>
        <v>0.10151022823874051</v>
      </c>
      <c r="W202">
        <f>W157/SUM(W157,'Calculations 16to19'!W157,'Calculations 20to24'!W157,'Calculations 25to34'!W157,'Calculations 35to44'!W157,'Calculations 45to54'!W157,'Calculations 55to64'!W157)</f>
        <v>0.1040273111557239</v>
      </c>
      <c r="X202">
        <f>X157/SUM(X157,'Calculations 16to19'!X157,'Calculations 20to24'!X157,'Calculations 25to34'!X157,'Calculations 35to44'!X157,'Calculations 45to54'!X157,'Calculations 55to64'!X157)</f>
        <v>0.10656121461056289</v>
      </c>
      <c r="Y202">
        <f>Y157/SUM(Y157,'Calculations 16to19'!Y157,'Calculations 20to24'!Y157,'Calculations 25to34'!Y157,'Calculations 35to44'!Y157,'Calculations 45to54'!Y157,'Calculations 55to64'!Y157)</f>
        <v>0.10911100993689407</v>
      </c>
      <c r="Z202">
        <f>Z157/SUM(Z157,'Calculations 16to19'!Z157,'Calculations 20to24'!Z157,'Calculations 25to34'!Z157,'Calculations 35to44'!Z157,'Calculations 45to54'!Z157,'Calculations 55to64'!Z157)</f>
        <v>0.11167576915430714</v>
      </c>
      <c r="AA202">
        <f>AA157/SUM(AA157,'Calculations 16to19'!AA157,'Calculations 20to24'!AA157,'Calculations 25to34'!AA157,'Calculations 35to44'!AA157,'Calculations 45to54'!AA157,'Calculations 55to64'!AA157)</f>
        <v>0.11425456629591121</v>
      </c>
      <c r="AB202">
        <f>AB157/SUM(AB157,'Calculations 16to19'!AB157,'Calculations 20to24'!AB157,'Calculations 25to34'!AB157,'Calculations 35to44'!AB157,'Calculations 45to54'!AB157,'Calculations 55to64'!AB157)</f>
        <v>0.11684647868809349</v>
      </c>
      <c r="AC202">
        <f>AC157/SUM(AC157,'Calculations 16to19'!AC157,'Calculations 20to24'!AC157,'Calculations 25to34'!AC157,'Calculations 35to44'!AC157,'Calculations 45to54'!AC157,'Calculations 55to64'!AC157)</f>
        <v>0.11945058818048818</v>
      </c>
      <c r="AD202">
        <f>AD157/SUM(AD157,'Calculations 16to19'!AD157,'Calculations 20to24'!AD157,'Calculations 25to34'!AD157,'Calculations 35to44'!AD157,'Calculations 45to54'!AD157,'Calculations 55to64'!AD157)</f>
        <v>0.1220659823244597</v>
      </c>
      <c r="AE202">
        <f>AE157/SUM(AE157,'Calculations 16to19'!AE157,'Calculations 20to24'!AE157,'Calculations 25to34'!AE157,'Calculations 35to44'!AE157,'Calculations 45to54'!AE157,'Calculations 55to64'!AE157)</f>
        <v>0.12469175549870183</v>
      </c>
      <c r="AF202">
        <f>AF157/SUM(AF157,'Calculations 16to19'!AF157,'Calculations 20to24'!AF157,'Calculations 25to34'!AF157,'Calculations 35to44'!AF157,'Calculations 45to54'!AF157,'Calculations 55to64'!AF157)</f>
        <v>0.12732700998083693</v>
      </c>
    </row>
    <row r="203" spans="1:32" x14ac:dyDescent="0.25">
      <c r="A203" t="s">
        <v>58</v>
      </c>
      <c r="B203">
        <f>B158/SUM(B158,'Calculations 16to19'!B158,'Calculations 20to24'!B158,'Calculations 25to34'!B158,'Calculations 35to44'!B158,'Calculations 45to54'!B158,'Calculations 55to64'!B158)</f>
        <v>6.6130473637176043E-2</v>
      </c>
      <c r="C203">
        <f>C158/SUM(C158,'Calculations 16to19'!C158,'Calculations 20to24'!C158,'Calculations 25to34'!C158,'Calculations 35to44'!C158,'Calculations 45to54'!C158,'Calculations 55to64'!C158)</f>
        <v>6.8533452438041653E-2</v>
      </c>
      <c r="D203">
        <f>D158/SUM(D158,'Calculations 16to19'!D158,'Calculations 20to24'!D158,'Calculations 25to34'!D158,'Calculations 35to44'!D158,'Calculations 45to54'!D158,'Calculations 55to64'!D158)</f>
        <v>7.0831945592518958E-2</v>
      </c>
      <c r="E203">
        <f>E158/SUM(E158,'Calculations 16to19'!E158,'Calculations 20to24'!E158,'Calculations 25to34'!E158,'Calculations 35to44'!E158,'Calculations 45to54'!E158,'Calculations 55to64'!E158)</f>
        <v>7.3267183380777479E-2</v>
      </c>
      <c r="F203">
        <f>F158/SUM(F158,'Calculations 16to19'!F158,'Calculations 20to24'!F158,'Calculations 25to34'!F158,'Calculations 35to44'!F158,'Calculations 45to54'!F158,'Calculations 55to64'!F158)</f>
        <v>7.5691670776852196E-2</v>
      </c>
      <c r="G203">
        <f>G158/SUM(G158,'Calculations 16to19'!G158,'Calculations 20to24'!G158,'Calculations 25to34'!G158,'Calculations 35to44'!G158,'Calculations 45to54'!G158,'Calculations 55to64'!G158)</f>
        <v>7.8201943837240051E-2</v>
      </c>
      <c r="H203">
        <f>H158/SUM(H158,'Calculations 16to19'!H158,'Calculations 20to24'!H158,'Calculations 25to34'!H158,'Calculations 35to44'!H158,'Calculations 45to54'!H158,'Calculations 55to64'!H158)</f>
        <v>8.0708654904570423E-2</v>
      </c>
      <c r="I203">
        <f>I158/SUM(I158,'Calculations 16to19'!I158,'Calculations 20to24'!I158,'Calculations 25to34'!I158,'Calculations 35to44'!I158,'Calculations 45to54'!I158,'Calculations 55to64'!I158)</f>
        <v>8.2968505282345714E-2</v>
      </c>
      <c r="J203">
        <f>J158/SUM(J158,'Calculations 16to19'!J158,'Calculations 20to24'!J158,'Calculations 25to34'!J158,'Calculations 35to44'!J158,'Calculations 45to54'!J158,'Calculations 55to64'!J158)</f>
        <v>8.515134911724194E-2</v>
      </c>
      <c r="K203">
        <f>K158/SUM(K158,'Calculations 16to19'!K158,'Calculations 20to24'!K158,'Calculations 25to34'!K158,'Calculations 35to44'!K158,'Calculations 45to54'!K158,'Calculations 55to64'!K158)</f>
        <v>8.7361362754358199E-2</v>
      </c>
      <c r="L203">
        <f>L158/SUM(L158,'Calculations 16to19'!L158,'Calculations 20to24'!L158,'Calculations 25to34'!L158,'Calculations 35to44'!L158,'Calculations 45to54'!L158,'Calculations 55to64'!L158)</f>
        <v>9.0413905097766978E-2</v>
      </c>
      <c r="M203">
        <f>M158/SUM(M158,'Calculations 16to19'!M158,'Calculations 20to24'!M158,'Calculations 25to34'!M158,'Calculations 35to44'!M158,'Calculations 45to54'!M158,'Calculations 55to64'!M158)</f>
        <v>9.2991392414091781E-2</v>
      </c>
      <c r="N203">
        <f>N158/SUM(N158,'Calculations 16to19'!N158,'Calculations 20to24'!N158,'Calculations 25to34'!N158,'Calculations 35to44'!N158,'Calculations 45to54'!N158,'Calculations 55to64'!N158)</f>
        <v>9.5594701433029616E-2</v>
      </c>
      <c r="O203">
        <f>O158/SUM(O158,'Calculations 16to19'!O158,'Calculations 20to24'!O158,'Calculations 25to34'!O158,'Calculations 35to44'!O158,'Calculations 45to54'!O158,'Calculations 55to64'!O158)</f>
        <v>9.8222784179044259E-2</v>
      </c>
      <c r="P203">
        <f>P158/SUM(P158,'Calculations 16to19'!P158,'Calculations 20to24'!P158,'Calculations 25to34'!P158,'Calculations 35to44'!P158,'Calculations 45to54'!P158,'Calculations 55to64'!P158)</f>
        <v>0.10087457966021496</v>
      </c>
      <c r="Q203">
        <f>Q158/SUM(Q158,'Calculations 16to19'!Q158,'Calculations 20to24'!Q158,'Calculations 25to34'!Q158,'Calculations 35to44'!Q158,'Calculations 45to54'!Q158,'Calculations 55to64'!Q158)</f>
        <v>0.10354901590053107</v>
      </c>
      <c r="R203">
        <f>R158/SUM(R158,'Calculations 16to19'!R158,'Calculations 20to24'!R158,'Calculations 25to34'!R158,'Calculations 35to44'!R158,'Calculations 45to54'!R158,'Calculations 55to64'!R158)</f>
        <v>0.10624501194564376</v>
      </c>
      <c r="S203">
        <f>S158/SUM(S158,'Calculations 16to19'!S158,'Calculations 20to24'!S158,'Calculations 25to34'!S158,'Calculations 35to44'!S158,'Calculations 45to54'!S158,'Calculations 55to64'!S158)</f>
        <v>0.1089614798358835</v>
      </c>
      <c r="T203">
        <f>T158/SUM(T158,'Calculations 16to19'!T158,'Calculations 20to24'!T158,'Calculations 25to34'!T158,'Calculations 35to44'!T158,'Calculations 45to54'!T158,'Calculations 55to64'!T158)</f>
        <v>0.11169732654075011</v>
      </c>
      <c r="U203">
        <f>U158/SUM(U158,'Calculations 16to19'!U158,'Calculations 20to24'!U158,'Calculations 25to34'!U158,'Calculations 35to44'!U158,'Calculations 45to54'!U158,'Calculations 55to64'!U158)</f>
        <v>0.11445145584951477</v>
      </c>
      <c r="V203">
        <f>V158/SUM(V158,'Calculations 16to19'!V158,'Calculations 20to24'!V158,'Calculations 25to34'!V158,'Calculations 35to44'!V158,'Calculations 45to54'!V158,'Calculations 55to64'!V158)</f>
        <v>0.11722277021299815</v>
      </c>
      <c r="W203">
        <f>W158/SUM(W158,'Calculations 16to19'!W158,'Calculations 20to24'!W158,'Calculations 25to34'!W158,'Calculations 35to44'!W158,'Calculations 45to54'!W158,'Calculations 55to64'!W158)</f>
        <v>0.12001017253202687</v>
      </c>
      <c r="X203">
        <f>X158/SUM(X158,'Calculations 16to19'!X158,'Calculations 20to24'!X158,'Calculations 25to34'!X158,'Calculations 35to44'!X158,'Calculations 45to54'!X158,'Calculations 55to64'!X158)</f>
        <v>0.12281256788852128</v>
      </c>
      <c r="Y203">
        <f>Y158/SUM(Y158,'Calculations 16to19'!Y158,'Calculations 20to24'!Y158,'Calculations 25to34'!Y158,'Calculations 35to44'!Y158,'Calculations 45to54'!Y158,'Calculations 55to64'!Y158)</f>
        <v>0.12562886521560457</v>
      </c>
      <c r="Z203">
        <f>Z158/SUM(Z158,'Calculations 16to19'!Z158,'Calculations 20to24'!Z158,'Calculations 25to34'!Z158,'Calculations 35to44'!Z158,'Calculations 45to54'!Z158,'Calculations 55to64'!Z158)</f>
        <v>0.12845797890356656</v>
      </c>
      <c r="AA203">
        <f>AA158/SUM(AA158,'Calculations 16to19'!AA158,'Calculations 20to24'!AA158,'Calculations 25to34'!AA158,'Calculations 35to44'!AA158,'Calculations 45to54'!AA158,'Calculations 55to64'!AA158)</f>
        <v>0.13129883033895176</v>
      </c>
      <c r="AB203">
        <f>AB158/SUM(AB158,'Calculations 16to19'!AB158,'Calculations 20to24'!AB158,'Calculations 25to34'!AB158,'Calculations 35to44'!AB158,'Calculations 45to54'!AB158,'Calculations 55to64'!AB158)</f>
        <v>0.13415034937446468</v>
      </c>
      <c r="AC203">
        <f>AC158/SUM(AC158,'Calculations 16to19'!AC158,'Calculations 20to24'!AC158,'Calculations 25to34'!AC158,'Calculations 35to44'!AC158,'Calculations 45to54'!AC158,'Calculations 55to64'!AC158)</f>
        <v>0.13701147572780789</v>
      </c>
      <c r="AD203">
        <f>AD158/SUM(AD158,'Calculations 16to19'!AD158,'Calculations 20to24'!AD158,'Calculations 25to34'!AD158,'Calculations 35to44'!AD158,'Calculations 45to54'!AD158,'Calculations 55to64'!AD158)</f>
        <v>0.1398811603079613</v>
      </c>
      <c r="AE203">
        <f>AE158/SUM(AE158,'Calculations 16to19'!AE158,'Calculations 20to24'!AE158,'Calculations 25to34'!AE158,'Calculations 35to44'!AE158,'Calculations 45to54'!AE158,'Calculations 55to64'!AE158)</f>
        <v>0.14275836646780829</v>
      </c>
      <c r="AF203">
        <f>AF158/SUM(AF158,'Calculations 16to19'!AF158,'Calculations 20to24'!AF158,'Calculations 25to34'!AF158,'Calculations 35to44'!AF158,'Calculations 45to54'!AF158,'Calculations 55to64'!AF158)</f>
        <v>0.14564207118238057</v>
      </c>
    </row>
    <row r="204" spans="1:32" x14ac:dyDescent="0.25">
      <c r="A204" t="s">
        <v>60</v>
      </c>
      <c r="B204">
        <f>B159/SUM(B159,'Calculations 16to19'!B159,'Calculations 20to24'!B159,'Calculations 25to34'!B159,'Calculations 35to44'!B159,'Calculations 45to54'!B159,'Calculations 55to64'!B159)</f>
        <v>2.9272151898734187E-2</v>
      </c>
      <c r="C204">
        <f>C159/SUM(C159,'Calculations 16to19'!C159,'Calculations 20to24'!C159,'Calculations 25to34'!C159,'Calculations 35to44'!C159,'Calculations 45to54'!C159,'Calculations 55to64'!C159)</f>
        <v>3.0639426723019312E-2</v>
      </c>
      <c r="D204">
        <f>D159/SUM(D159,'Calculations 16to19'!D159,'Calculations 20to24'!D159,'Calculations 25to34'!D159,'Calculations 35to44'!D159,'Calculations 45to54'!D159,'Calculations 55to64'!D159)</f>
        <v>3.1926928418088522E-2</v>
      </c>
      <c r="E204">
        <f>E159/SUM(E159,'Calculations 16to19'!E159,'Calculations 20to24'!E159,'Calculations 25to34'!E159,'Calculations 35to44'!E159,'Calculations 45to54'!E159,'Calculations 55to64'!E159)</f>
        <v>3.3303927278054521E-2</v>
      </c>
      <c r="F204">
        <f>F159/SUM(F159,'Calculations 16to19'!F159,'Calculations 20to24'!F159,'Calculations 25to34'!F159,'Calculations 35to44'!F159,'Calculations 45to54'!F159,'Calculations 55to64'!F159)</f>
        <v>3.4708554498856396E-2</v>
      </c>
      <c r="G204">
        <f>G159/SUM(G159,'Calculations 16to19'!G159,'Calculations 20to24'!G159,'Calculations 25to34'!G159,'Calculations 35to44'!G159,'Calculations 45to54'!G159,'Calculations 55to64'!G159)</f>
        <v>3.6213262960854121E-2</v>
      </c>
      <c r="H204">
        <f>H159/SUM(H159,'Calculations 16to19'!H159,'Calculations 20to24'!H159,'Calculations 25to34'!H159,'Calculations 35to44'!H159,'Calculations 45to54'!H159,'Calculations 55to64'!H159)</f>
        <v>3.7741713582346438E-2</v>
      </c>
      <c r="I204">
        <f>I159/SUM(I159,'Calculations 16to19'!I159,'Calculations 20to24'!I159,'Calculations 25to34'!I159,'Calculations 35to44'!I159,'Calculations 45to54'!I159,'Calculations 55to64'!I159)</f>
        <v>3.9121406168675522E-2</v>
      </c>
      <c r="J204">
        <f>J159/SUM(J159,'Calculations 16to19'!J159,'Calculations 20to24'!J159,'Calculations 25to34'!J159,'Calculations 35to44'!J159,'Calculations 45to54'!J159,'Calculations 55to64'!J159)</f>
        <v>4.0424683690656091E-2</v>
      </c>
      <c r="K204">
        <f>K159/SUM(K159,'Calculations 16to19'!K159,'Calculations 20to24'!K159,'Calculations 25to34'!K159,'Calculations 35to44'!K159,'Calculations 45to54'!K159,'Calculations 55to64'!K159)</f>
        <v>4.1720630903938481E-2</v>
      </c>
      <c r="L204">
        <f>L159/SUM(L159,'Calculations 16to19'!L159,'Calculations 20to24'!L159,'Calculations 25to34'!L159,'Calculations 35to44'!L159,'Calculations 45to54'!L159,'Calculations 55to64'!L159)</f>
        <v>4.3578602923579957E-2</v>
      </c>
      <c r="M204">
        <f>M159/SUM(M159,'Calculations 16to19'!M159,'Calculations 20to24'!M159,'Calculations 25to34'!M159,'Calculations 35to44'!M159,'Calculations 45to54'!M159,'Calculations 55to64'!M159)</f>
        <v>4.5157332021309296E-2</v>
      </c>
      <c r="N204">
        <f>N159/SUM(N159,'Calculations 16to19'!N159,'Calculations 20to24'!N159,'Calculations 25to34'!N159,'Calculations 35to44'!N159,'Calculations 45to54'!N159,'Calculations 55to64'!N159)</f>
        <v>4.6762663502567026E-2</v>
      </c>
      <c r="O204">
        <f>O159/SUM(O159,'Calculations 16to19'!O159,'Calculations 20to24'!O159,'Calculations 25to34'!O159,'Calculations 35to44'!O159,'Calculations 45to54'!O159,'Calculations 55to64'!O159)</f>
        <v>4.8394225324618734E-2</v>
      </c>
      <c r="P204">
        <f>P159/SUM(P159,'Calculations 16to19'!P159,'Calculations 20to24'!P159,'Calculations 25to34'!P159,'Calculations 35to44'!P159,'Calculations 45to54'!P159,'Calculations 55to64'!P159)</f>
        <v>5.0051625924852607E-2</v>
      </c>
      <c r="Q204">
        <f>Q159/SUM(Q159,'Calculations 16to19'!Q159,'Calculations 20to24'!Q159,'Calculations 25to34'!Q159,'Calculations 35to44'!Q159,'Calculations 45to54'!Q159,'Calculations 55to64'!Q159)</f>
        <v>5.1734454981444994E-2</v>
      </c>
      <c r="R204">
        <f>R159/SUM(R159,'Calculations 16to19'!R159,'Calculations 20to24'!R159,'Calculations 25to34'!R159,'Calculations 35to44'!R159,'Calculations 45to54'!R159,'Calculations 55to64'!R159)</f>
        <v>5.344228419830626E-2</v>
      </c>
      <c r="S204">
        <f>S159/SUM(S159,'Calculations 16to19'!S159,'Calculations 20to24'!S159,'Calculations 25to34'!S159,'Calculations 35to44'!S159,'Calculations 45to54'!S159,'Calculations 55to64'!S159)</f>
        <v>5.5174668111458165E-2</v>
      </c>
      <c r="T204">
        <f>T159/SUM(T159,'Calculations 16to19'!T159,'Calculations 20to24'!T159,'Calculations 25to34'!T159,'Calculations 35to44'!T159,'Calculations 45to54'!T159,'Calculations 55to64'!T159)</f>
        <v>5.6931144913994911E-2</v>
      </c>
      <c r="U204">
        <f>U159/SUM(U159,'Calculations 16to19'!U159,'Calculations 20to24'!U159,'Calculations 25to34'!U159,'Calculations 35to44'!U159,'Calculations 45to54'!U159,'Calculations 55to64'!U159)</f>
        <v>5.8711237296813545E-2</v>
      </c>
      <c r="V204">
        <f>V159/SUM(V159,'Calculations 16to19'!V159,'Calculations 20to24'!V159,'Calculations 25to34'!V159,'Calculations 35to44'!V159,'Calculations 45to54'!V159,'Calculations 55to64'!V159)</f>
        <v>6.0514453302328818E-2</v>
      </c>
      <c r="W204">
        <f>W159/SUM(W159,'Calculations 16to19'!W159,'Calculations 20to24'!W159,'Calculations 25to34'!W159,'Calculations 35to44'!W159,'Calculations 45to54'!W159,'Calculations 55to64'!W159)</f>
        <v>6.2340287188433562E-2</v>
      </c>
      <c r="X204">
        <f>X159/SUM(X159,'Calculations 16to19'!X159,'Calculations 20to24'!X159,'Calculations 25to34'!X159,'Calculations 35to44'!X159,'Calculations 45to54'!X159,'Calculations 55to64'!X159)</f>
        <v>6.4188220300028714E-2</v>
      </c>
      <c r="Y204">
        <f>Y159/SUM(Y159,'Calculations 16to19'!Y159,'Calculations 20to24'!Y159,'Calculations 25to34'!Y159,'Calculations 35to44'!Y159,'Calculations 45to54'!Y159,'Calculations 55to64'!Y159)</f>
        <v>6.6057721945509962E-2</v>
      </c>
      <c r="Z204">
        <f>Z159/SUM(Z159,'Calculations 16to19'!Z159,'Calculations 20to24'!Z159,'Calculations 25to34'!Z159,'Calculations 35to44'!Z159,'Calculations 45to54'!Z159,'Calculations 55to64'!Z159)</f>
        <v>6.794825027567869E-2</v>
      </c>
      <c r="AA204">
        <f>AA159/SUM(AA159,'Calculations 16to19'!AA159,'Calculations 20to24'!AA159,'Calculations 25to34'!AA159,'Calculations 35to44'!AA159,'Calculations 45to54'!AA159,'Calculations 55to64'!AA159)</f>
        <v>6.9859253162627408E-2</v>
      </c>
      <c r="AB204">
        <f>AB159/SUM(AB159,'Calculations 16to19'!AB159,'Calculations 20to24'!AB159,'Calculations 25to34'!AB159,'Calculations 35to44'!AB159,'Calculations 45to54'!AB159,'Calculations 55to64'!AB159)</f>
        <v>7.1790169076244262E-2</v>
      </c>
      <c r="AC204">
        <f>AC159/SUM(AC159,'Calculations 16to19'!AC159,'Calculations 20to24'!AC159,'Calculations 25to34'!AC159,'Calculations 35to44'!AC159,'Calculations 45to54'!AC159,'Calculations 55to64'!AC159)</f>
        <v>7.3740427956081336E-2</v>
      </c>
      <c r="AD204">
        <f>AD159/SUM(AD159,'Calculations 16to19'!AD159,'Calculations 20to24'!AD159,'Calculations 25to34'!AD159,'Calculations 35to44'!AD159,'Calculations 45to54'!AD159,'Calculations 55to64'!AD159)</f>
        <v>7.570945207643362E-2</v>
      </c>
      <c r="AE204">
        <f>AE159/SUM(AE159,'Calculations 16to19'!AE159,'Calculations 20to24'!AE159,'Calculations 25to34'!AE159,'Calculations 35to44'!AE159,'Calculations 45to54'!AE159,'Calculations 55to64'!AE159)</f>
        <v>7.7696656902586786E-2</v>
      </c>
      <c r="AF204">
        <f>AF159/SUM(AF159,'Calculations 16to19'!AF159,'Calculations 20to24'!AF159,'Calculations 25to34'!AF159,'Calculations 35to44'!AF159,'Calculations 45to54'!AF159,'Calculations 55to64'!AF159)</f>
        <v>7.9701451936306802E-2</v>
      </c>
    </row>
    <row r="205" spans="1:32" x14ac:dyDescent="0.25">
      <c r="A205" t="s">
        <v>62</v>
      </c>
      <c r="B205">
        <f>B160/SUM(B160,'Calculations 16to19'!B160,'Calculations 20to24'!B160,'Calculations 25to34'!B160,'Calculations 35to44'!B160,'Calculations 45to54'!B160,'Calculations 55to64'!B160)</f>
        <v>4.4230769230769226E-2</v>
      </c>
      <c r="C205">
        <f>C160/SUM(C160,'Calculations 16to19'!C160,'Calculations 20to24'!C160,'Calculations 25to34'!C160,'Calculations 35to44'!C160,'Calculations 45to54'!C160,'Calculations 55to64'!C160)</f>
        <v>4.5995774220362426E-2</v>
      </c>
      <c r="D205">
        <f>D160/SUM(D160,'Calculations 16to19'!D160,'Calculations 20to24'!D160,'Calculations 25to34'!D160,'Calculations 35to44'!D160,'Calculations 45to54'!D160,'Calculations 55to64'!D160)</f>
        <v>4.7685937144272661E-2</v>
      </c>
      <c r="E205">
        <f>E160/SUM(E160,'Calculations 16to19'!E160,'Calculations 20to24'!E160,'Calculations 25to34'!E160,'Calculations 35to44'!E160,'Calculations 45to54'!E160,'Calculations 55to64'!E160)</f>
        <v>4.9499804005627174E-2</v>
      </c>
      <c r="F205">
        <f>F160/SUM(F160,'Calculations 16to19'!F160,'Calculations 20to24'!F160,'Calculations 25to34'!F160,'Calculations 35to44'!F160,'Calculations 45to54'!F160,'Calculations 55to64'!F160)</f>
        <v>5.133471829780669E-2</v>
      </c>
      <c r="G205">
        <f>G160/SUM(G160,'Calculations 16to19'!G160,'Calculations 20to24'!G160,'Calculations 25to34'!G160,'Calculations 35to44'!G160,'Calculations 45to54'!G160,'Calculations 55to64'!G160)</f>
        <v>5.3268719390402682E-2</v>
      </c>
      <c r="H205">
        <f>H160/SUM(H160,'Calculations 16to19'!H160,'Calculations 20to24'!H160,'Calculations 25to34'!H160,'Calculations 35to44'!H160,'Calculations 45to54'!H160,'Calculations 55to64'!H160)</f>
        <v>5.5228264285045445E-2</v>
      </c>
      <c r="I205">
        <f>I160/SUM(I160,'Calculations 16to19'!I160,'Calculations 20to24'!I160,'Calculations 25to34'!I160,'Calculations 35to44'!I160,'Calculations 45to54'!I160,'Calculations 55to64'!I160)</f>
        <v>5.7042088547719569E-2</v>
      </c>
      <c r="J205">
        <f>J160/SUM(J160,'Calculations 16to19'!J160,'Calculations 20to24'!J160,'Calculations 25to34'!J160,'Calculations 35to44'!J160,'Calculations 45to54'!J160,'Calculations 55to64'!J160)</f>
        <v>5.8791989603773555E-2</v>
      </c>
      <c r="K205">
        <f>K160/SUM(K160,'Calculations 16to19'!K160,'Calculations 20to24'!K160,'Calculations 25to34'!K160,'Calculations 35to44'!K160,'Calculations 45to54'!K160,'Calculations 55to64'!K160)</f>
        <v>6.0535790742884066E-2</v>
      </c>
      <c r="L205">
        <f>L160/SUM(L160,'Calculations 16to19'!L160,'Calculations 20to24'!L160,'Calculations 25to34'!L160,'Calculations 35to44'!L160,'Calculations 45to54'!L160,'Calculations 55to64'!L160)</f>
        <v>6.280279789875047E-2</v>
      </c>
      <c r="M205">
        <f>M160/SUM(M160,'Calculations 16to19'!M160,'Calculations 20to24'!M160,'Calculations 25to34'!M160,'Calculations 35to44'!M160,'Calculations 45to54'!M160,'Calculations 55to64'!M160)</f>
        <v>6.4818332624704045E-2</v>
      </c>
      <c r="N205">
        <f>N160/SUM(N160,'Calculations 16to19'!N160,'Calculations 20to24'!N160,'Calculations 25to34'!N160,'Calculations 35to44'!N160,'Calculations 45to54'!N160,'Calculations 55to64'!N160)</f>
        <v>6.686137166328486E-2</v>
      </c>
      <c r="O205">
        <f>O160/SUM(O160,'Calculations 16to19'!O160,'Calculations 20to24'!O160,'Calculations 25to34'!O160,'Calculations 35to44'!O160,'Calculations 45to54'!O160,'Calculations 55to64'!O160)</f>
        <v>6.893125308618471E-2</v>
      </c>
      <c r="P205">
        <f>P160/SUM(P160,'Calculations 16to19'!P160,'Calculations 20to24'!P160,'Calculations 25to34'!P160,'Calculations 35to44'!P160,'Calculations 45to54'!P160,'Calculations 55to64'!P160)</f>
        <v>7.1027295575716201E-2</v>
      </c>
      <c r="Q205">
        <f>Q160/SUM(Q160,'Calculations 16to19'!Q160,'Calculations 20to24'!Q160,'Calculations 25to34'!Q160,'Calculations 35to44'!Q160,'Calculations 45to54'!Q160,'Calculations 55to64'!Q160)</f>
        <v>7.3148799770747841E-2</v>
      </c>
      <c r="R205">
        <f>R160/SUM(R160,'Calculations 16to19'!R160,'Calculations 20to24'!R160,'Calculations 25to34'!R160,'Calculations 35to44'!R160,'Calculations 45to54'!R160,'Calculations 55to64'!R160)</f>
        <v>7.5295049624093821E-2</v>
      </c>
      <c r="S205">
        <f>S160/SUM(S160,'Calculations 16to19'!S160,'Calculations 20to24'!S160,'Calculations 25to34'!S160,'Calculations 35to44'!S160,'Calculations 45to54'!S160,'Calculations 55to64'!S160)</f>
        <v>7.7465313766609006E-2</v>
      </c>
      <c r="T205">
        <f>T160/SUM(T160,'Calculations 16to19'!T160,'Calculations 20to24'!T160,'Calculations 25to34'!T160,'Calculations 35to44'!T160,'Calculations 45to54'!T160,'Calculations 55to64'!T160)</f>
        <v>7.9658846873379374E-2</v>
      </c>
      <c r="U205">
        <f>U160/SUM(U160,'Calculations 16to19'!U160,'Calculations 20to24'!U160,'Calculations 25to34'!U160,'Calculations 35to44'!U160,'Calculations 45to54'!U160,'Calculations 55to64'!U160)</f>
        <v>8.1874891027569494E-2</v>
      </c>
      <c r="V205">
        <f>V160/SUM(V160,'Calculations 16to19'!V160,'Calculations 20to24'!V160,'Calculations 25to34'!V160,'Calculations 35to44'!V160,'Calculations 45to54'!V160,'Calculations 55to64'!V160)</f>
        <v>8.4112677077665718E-2</v>
      </c>
      <c r="W205">
        <f>W160/SUM(W160,'Calculations 16to19'!W160,'Calculations 20to24'!W160,'Calculations 25to34'!W160,'Calculations 35to44'!W160,'Calculations 45to54'!W160,'Calculations 55to64'!W160)</f>
        <v>8.637142598404364E-2</v>
      </c>
      <c r="X205">
        <f>X160/SUM(X160,'Calculations 16to19'!X160,'Calculations 20to24'!X160,'Calculations 25to34'!X160,'Calculations 35to44'!X160,'Calculations 45to54'!X160,'Calculations 55to64'!X160)</f>
        <v>8.865035015100528E-2</v>
      </c>
      <c r="Y205">
        <f>Y160/SUM(Y160,'Calculations 16to19'!Y160,'Calculations 20to24'!Y160,'Calculations 25to34'!Y160,'Calculations 35to44'!Y160,'Calculations 45to54'!Y160,'Calculations 55to64'!Y160)</f>
        <v>9.0948654740643203E-2</v>
      </c>
      <c r="Z205">
        <f>Z160/SUM(Z160,'Calculations 16to19'!Z160,'Calculations 20to24'!Z160,'Calculations 25to34'!Z160,'Calculations 35to44'!Z160,'Calculations 45to54'!Z160,'Calculations 55to64'!Z160)</f>
        <v>9.3265538965117162E-2</v>
      </c>
      <c r="AA205">
        <f>AA160/SUM(AA160,'Calculations 16to19'!AA160,'Calculations 20to24'!AA160,'Calculations 25to34'!AA160,'Calculations 35to44'!AA160,'Calculations 45to54'!AA160,'Calculations 55to64'!AA160)</f>
        <v>9.5600197354165917E-2</v>
      </c>
      <c r="AB205">
        <f>AB160/SUM(AB160,'Calculations 16to19'!AB160,'Calculations 20to24'!AB160,'Calculations 25to34'!AB160,'Calculations 35to44'!AB160,'Calculations 45to54'!AB160,'Calculations 55to64'!AB160)</f>
        <v>9.7951820994908984E-2</v>
      </c>
      <c r="AC205">
        <f>AC160/SUM(AC160,'Calculations 16to19'!AC160,'Calculations 20to24'!AC160,'Calculations 25to34'!AC160,'Calculations 35to44'!AC160,'Calculations 45to54'!AC160,'Calculations 55to64'!AC160)</f>
        <v>0.10031959874124474</v>
      </c>
      <c r="AD205">
        <f>AD160/SUM(AD160,'Calculations 16to19'!AD160,'Calculations 20to24'!AD160,'Calculations 25to34'!AD160,'Calculations 35to44'!AD160,'Calculations 45to54'!AD160,'Calculations 55to64'!AD160)</f>
        <v>0.10270271839038314</v>
      </c>
      <c r="AE205">
        <f>AE160/SUM(AE160,'Calculations 16to19'!AE160,'Calculations 20to24'!AE160,'Calculations 25to34'!AE160,'Calculations 35to44'!AE160,'Calculations 45to54'!AE160,'Calculations 55to64'!AE160)</f>
        <v>0.10510036782430274</v>
      </c>
      <c r="AF205">
        <f>AF160/SUM(AF160,'Calculations 16to19'!AF160,'Calculations 20to24'!AF160,'Calculations 25to34'!AF160,'Calculations 35to44'!AF160,'Calculations 45to54'!AF160,'Calculations 55to64'!AF160)</f>
        <v>0.10751173611416022</v>
      </c>
    </row>
    <row r="206" spans="1:32" x14ac:dyDescent="0.25">
      <c r="A206" t="s">
        <v>64</v>
      </c>
      <c r="B206">
        <f>B161/SUM(B161,'Calculations 16to19'!B161,'Calculations 20to24'!B161,'Calculations 25to34'!B161,'Calculations 35to44'!B161,'Calculations 45to54'!B161,'Calculations 55to64'!B161)</f>
        <v>6.2376887721602103E-2</v>
      </c>
      <c r="C206">
        <f>C161/SUM(C161,'Calculations 16to19'!C161,'Calculations 20to24'!C161,'Calculations 25to34'!C161,'Calculations 35to44'!C161,'Calculations 45to54'!C161,'Calculations 55to64'!C161)</f>
        <v>6.4672357776057204E-2</v>
      </c>
      <c r="D206">
        <f>D161/SUM(D161,'Calculations 16to19'!D161,'Calculations 20to24'!D161,'Calculations 25to34'!D161,'Calculations 35to44'!D161,'Calculations 45to54'!D161,'Calculations 55to64'!D161)</f>
        <v>6.6839941794824539E-2</v>
      </c>
      <c r="E206">
        <f>E161/SUM(E161,'Calculations 16to19'!E161,'Calculations 20to24'!E161,'Calculations 25to34'!E161,'Calculations 35to44'!E161,'Calculations 45to54'!E161,'Calculations 55to64'!E161)</f>
        <v>6.9139401043058296E-2</v>
      </c>
      <c r="F206">
        <f>F161/SUM(F161,'Calculations 16to19'!F161,'Calculations 20to24'!F161,'Calculations 25to34'!F161,'Calculations 35to44'!F161,'Calculations 45to54'!F161,'Calculations 55to64'!F161)</f>
        <v>7.1445708020275611E-2</v>
      </c>
      <c r="G206">
        <f>G161/SUM(G161,'Calculations 16to19'!G161,'Calculations 20to24'!G161,'Calculations 25to34'!G161,'Calculations 35to44'!G161,'Calculations 45to54'!G161,'Calculations 55to64'!G161)</f>
        <v>7.385192713526012E-2</v>
      </c>
      <c r="H206">
        <f>H161/SUM(H161,'Calculations 16to19'!H161,'Calculations 20to24'!H161,'Calculations 25to34'!H161,'Calculations 35to44'!H161,'Calculations 45to54'!H161,'Calculations 55to64'!H161)</f>
        <v>7.6269652352071338E-2</v>
      </c>
      <c r="I206">
        <f>I161/SUM(I161,'Calculations 16to19'!I161,'Calculations 20to24'!I161,'Calculations 25to34'!I161,'Calculations 35to44'!I161,'Calculations 45to54'!I161,'Calculations 55to64'!I161)</f>
        <v>7.8445539800983941E-2</v>
      </c>
      <c r="J206">
        <f>J161/SUM(J161,'Calculations 16to19'!J161,'Calculations 20to24'!J161,'Calculations 25to34'!J161,'Calculations 35to44'!J161,'Calculations 45to54'!J161,'Calculations 55to64'!J161)</f>
        <v>8.0516379522654016E-2</v>
      </c>
      <c r="K206">
        <f>K161/SUM(K161,'Calculations 16to19'!K161,'Calculations 20to24'!K161,'Calculations 25to34'!K161,'Calculations 35to44'!K161,'Calculations 45to54'!K161,'Calculations 55to64'!K161)</f>
        <v>8.2582776434821301E-2</v>
      </c>
      <c r="L206">
        <f>L161/SUM(L161,'Calculations 16to19'!L161,'Calculations 20to24'!L161,'Calculations 25to34'!L161,'Calculations 35to44'!L161,'Calculations 45to54'!L161,'Calculations 55to64'!L161)</f>
        <v>8.5521845951042536E-2</v>
      </c>
      <c r="M206">
        <f>M161/SUM(M161,'Calculations 16to19'!M161,'Calculations 20to24'!M161,'Calculations 25to34'!M161,'Calculations 35to44'!M161,'Calculations 45to54'!M161,'Calculations 55to64'!M161)</f>
        <v>8.7983685045939244E-2</v>
      </c>
      <c r="N206">
        <f>N161/SUM(N161,'Calculations 16to19'!N161,'Calculations 20to24'!N161,'Calculations 25to34'!N161,'Calculations 35to44'!N161,'Calculations 45to54'!N161,'Calculations 55to64'!N161)</f>
        <v>9.0470905094224549E-2</v>
      </c>
      <c r="O206">
        <f>O161/SUM(O161,'Calculations 16to19'!O161,'Calculations 20to24'!O161,'Calculations 25to34'!O161,'Calculations 35to44'!O161,'Calculations 45to54'!O161,'Calculations 55to64'!O161)</f>
        <v>9.2982540761886376E-2</v>
      </c>
      <c r="P206">
        <f>P161/SUM(P161,'Calculations 16to19'!P161,'Calculations 20to24'!P161,'Calculations 25to34'!P161,'Calculations 35to44'!P161,'Calculations 45to54'!P161,'Calculations 55to64'!P161)</f>
        <v>9.5517613933591441E-2</v>
      </c>
      <c r="Q206">
        <f>Q161/SUM(Q161,'Calculations 16to19'!Q161,'Calculations 20to24'!Q161,'Calculations 25to34'!Q161,'Calculations 35to44'!Q161,'Calculations 45to54'!Q161,'Calculations 55to64'!Q161)</f>
        <v>9.8075135542260383E-2</v>
      </c>
      <c r="R206">
        <f>R161/SUM(R161,'Calculations 16to19'!R161,'Calculations 20to24'!R161,'Calculations 25to34'!R161,'Calculations 35to44'!R161,'Calculations 45to54'!R161,'Calculations 55to64'!R161)</f>
        <v>0.1006541073764549</v>
      </c>
      <c r="S206">
        <f>S161/SUM(S161,'Calculations 16to19'!S161,'Calculations 20to24'!S161,'Calculations 25to34'!S161,'Calculations 35to44'!S161,'Calculations 45to54'!S161,'Calculations 55to64'!S161)</f>
        <v>0.10325352386017313</v>
      </c>
      <c r="T206">
        <f>T161/SUM(T161,'Calculations 16to19'!T161,'Calculations 20to24'!T161,'Calculations 25to34'!T161,'Calculations 35to44'!T161,'Calculations 45to54'!T161,'Calculations 55to64'!T161)</f>
        <v>0.10587237379998492</v>
      </c>
      <c r="U206">
        <f>U161/SUM(U161,'Calculations 16to19'!U161,'Calculations 20to24'!U161,'Calculations 25to34'!U161,'Calculations 35to44'!U161,'Calculations 45to54'!U161,'Calculations 55to64'!U161)</f>
        <v>0.10850964209480958</v>
      </c>
      <c r="V206">
        <f>V161/SUM(V161,'Calculations 16to19'!V161,'Calculations 20to24'!V161,'Calculations 25to34'!V161,'Calculations 35to44'!V161,'Calculations 45to54'!V161,'Calculations 55to64'!V161)</f>
        <v>0.11116431140399823</v>
      </c>
      <c r="W206">
        <f>W161/SUM(W161,'Calculations 16to19'!W161,'Calculations 20to24'!W161,'Calculations 25to34'!W161,'Calculations 35to44'!W161,'Calculations 45to54'!W161,'Calculations 55to64'!W161)</f>
        <v>0.11383536376975217</v>
      </c>
      <c r="X206">
        <f>X161/SUM(X161,'Calculations 16to19'!X161,'Calculations 20to24'!X161,'Calculations 25to34'!X161,'Calculations 35to44'!X161,'Calculations 45to54'!X161,'Calculations 55to64'!X161)</f>
        <v>0.11652178219029545</v>
      </c>
      <c r="Y206">
        <f>Y161/SUM(Y161,'Calculations 16to19'!Y161,'Calculations 20to24'!Y161,'Calculations 25to34'!Y161,'Calculations 35to44'!Y161,'Calculations 45to54'!Y161,'Calculations 55to64'!Y161)</f>
        <v>0.11922255214058738</v>
      </c>
      <c r="Z206">
        <f>Z161/SUM(Z161,'Calculations 16to19'!Z161,'Calculations 20to24'!Z161,'Calculations 25to34'!Z161,'Calculations 35to44'!Z161,'Calculations 45to54'!Z161,'Calculations 55to64'!Z161)</f>
        <v>0.12193666303774188</v>
      </c>
      <c r="AA206">
        <f>AA161/SUM(AA161,'Calculations 16to19'!AA161,'Calculations 20to24'!AA161,'Calculations 25to34'!AA161,'Calculations 35to44'!AA161,'Calculations 45to54'!AA161,'Calculations 55to64'!AA161)</f>
        <v>0.12466310964868639</v>
      </c>
      <c r="AB206">
        <f>AB161/SUM(AB161,'Calculations 16to19'!AB161,'Calculations 20to24'!AB161,'Calculations 25to34'!AB161,'Calculations 35to44'!AB161,'Calculations 45to54'!AB161,'Calculations 55to64'!AB161)</f>
        <v>0.12740089343795918</v>
      </c>
      <c r="AC206">
        <f>AC161/SUM(AC161,'Calculations 16to19'!AC161,'Calculations 20to24'!AC161,'Calculations 25to34'!AC161,'Calculations 35to44'!AC161,'Calculations 45to54'!AC161,'Calculations 55to64'!AC161)</f>
        <v>0.13014902385390009</v>
      </c>
      <c r="AD206">
        <f>AD161/SUM(AD161,'Calculations 16to19'!AD161,'Calculations 20to24'!AD161,'Calculations 25to34'!AD161,'Calculations 35to44'!AD161,'Calculations 45to54'!AD161,'Calculations 55to64'!AD161)</f>
        <v>0.1329065195518305</v>
      </c>
      <c r="AE206">
        <f>AE161/SUM(AE161,'Calculations 16to19'!AE161,'Calculations 20to24'!AE161,'Calculations 25to34'!AE161,'Calculations 35to44'!AE161,'Calculations 45to54'!AE161,'Calculations 55to64'!AE161)</f>
        <v>0.1356724095531501</v>
      </c>
      <c r="AF206">
        <f>AF161/SUM(AF161,'Calculations 16to19'!AF161,'Calculations 20to24'!AF161,'Calculations 25to34'!AF161,'Calculations 35to44'!AF161,'Calculations 45to54'!AF161,'Calculations 55to64'!AF161)</f>
        <v>0.13844573433960361</v>
      </c>
    </row>
    <row r="207" spans="1:32" x14ac:dyDescent="0.25">
      <c r="A207" t="s">
        <v>66</v>
      </c>
      <c r="B207">
        <f>B162/SUM(B162,'Calculations 16to19'!B162,'Calculations 20to24'!B162,'Calculations 25to34'!B162,'Calculations 35to44'!B162,'Calculations 45to54'!B162,'Calculations 55to64'!B162)</f>
        <v>3.2345013477088944E-2</v>
      </c>
      <c r="C207">
        <f>C162/SUM(C162,'Calculations 16to19'!C162,'Calculations 20to24'!C162,'Calculations 25to34'!C162,'Calculations 35to44'!C162,'Calculations 45to54'!C162,'Calculations 55to64'!C162)</f>
        <v>3.37777174026275E-2</v>
      </c>
      <c r="D207">
        <f>D162/SUM(D162,'Calculations 16to19'!D162,'Calculations 20to24'!D162,'Calculations 25to34'!D162,'Calculations 35to44'!D162,'Calculations 45to54'!D162,'Calculations 55to64'!D162)</f>
        <v>3.5154461854819075E-2</v>
      </c>
      <c r="E207">
        <f>E162/SUM(E162,'Calculations 16to19'!E162,'Calculations 20to24'!E162,'Calculations 25to34'!E162,'Calculations 35to44'!E162,'Calculations 45to54'!E162,'Calculations 55to64'!E162)</f>
        <v>3.6633428427764479E-2</v>
      </c>
      <c r="F207">
        <f>F162/SUM(F162,'Calculations 16to19'!F162,'Calculations 20to24'!F162,'Calculations 25to34'!F162,'Calculations 35to44'!F162,'Calculations 45to54'!F162,'Calculations 55to64'!F162)</f>
        <v>3.8129961484439499E-2</v>
      </c>
      <c r="G207">
        <f>G162/SUM(G162,'Calculations 16to19'!G162,'Calculations 20to24'!G162,'Calculations 25to34'!G162,'Calculations 35to44'!G162,'Calculations 45to54'!G162,'Calculations 55to64'!G162)</f>
        <v>3.9709117462161977E-2</v>
      </c>
      <c r="H207">
        <f>H162/SUM(H162,'Calculations 16to19'!H162,'Calculations 20to24'!H162,'Calculations 25to34'!H162,'Calculations 35to44'!H162,'Calculations 45to54'!H162,'Calculations 55to64'!H162)</f>
        <v>4.1308216858553966E-2</v>
      </c>
      <c r="I207">
        <f>I162/SUM(I162,'Calculations 16to19'!I162,'Calculations 20to24'!I162,'Calculations 25to34'!I162,'Calculations 35to44'!I162,'Calculations 45to54'!I162,'Calculations 55to64'!I162)</f>
        <v>4.2798715731271655E-2</v>
      </c>
      <c r="J207">
        <f>J162/SUM(J162,'Calculations 16to19'!J162,'Calculations 20to24'!J162,'Calculations 25to34'!J162,'Calculations 35to44'!J162,'Calculations 45to54'!J162,'Calculations 55to64'!J162)</f>
        <v>4.4248343316986967E-2</v>
      </c>
      <c r="K207">
        <f>K162/SUM(K162,'Calculations 16to19'!K162,'Calculations 20to24'!K162,'Calculations 25to34'!K162,'Calculations 35to44'!K162,'Calculations 45to54'!K162,'Calculations 55to64'!K162)</f>
        <v>4.5695522494163733E-2</v>
      </c>
      <c r="L207">
        <f>L162/SUM(L162,'Calculations 16to19'!L162,'Calculations 20to24'!L162,'Calculations 25to34'!L162,'Calculations 35to44'!L162,'Calculations 45to54'!L162,'Calculations 55to64'!L162)</f>
        <v>4.7567875159225177E-2</v>
      </c>
      <c r="M207">
        <f>M162/SUM(M162,'Calculations 16to19'!M162,'Calculations 20to24'!M162,'Calculations 25to34'!M162,'Calculations 35to44'!M162,'Calculations 45to54'!M162,'Calculations 55to64'!M162)</f>
        <v>4.9241590321953327E-2</v>
      </c>
      <c r="N207">
        <f>N162/SUM(N162,'Calculations 16to19'!N162,'Calculations 20to24'!N162,'Calculations 25to34'!N162,'Calculations 35to44'!N162,'Calculations 45to54'!N162,'Calculations 55to64'!N162)</f>
        <v>5.0942236529734827E-2</v>
      </c>
      <c r="O207">
        <f>O162/SUM(O162,'Calculations 16to19'!O162,'Calculations 20to24'!O162,'Calculations 25to34'!O162,'Calculations 35to44'!O162,'Calculations 45to54'!O162,'Calculations 55to64'!O162)</f>
        <v>5.2669368501213121E-2</v>
      </c>
      <c r="P207">
        <f>P162/SUM(P162,'Calculations 16to19'!P162,'Calculations 20to24'!P162,'Calculations 25to34'!P162,'Calculations 35to44'!P162,'Calculations 45to54'!P162,'Calculations 55to64'!P162)</f>
        <v>5.4422520901784212E-2</v>
      </c>
      <c r="Q207">
        <f>Q162/SUM(Q162,'Calculations 16to19'!Q162,'Calculations 20to24'!Q162,'Calculations 25to34'!Q162,'Calculations 35to44'!Q162,'Calculations 45to54'!Q162,'Calculations 55to64'!Q162)</f>
        <v>5.6201209286731078E-2</v>
      </c>
      <c r="R207">
        <f>R162/SUM(R162,'Calculations 16to19'!R162,'Calculations 20to24'!R162,'Calculations 25to34'!R162,'Calculations 35to44'!R162,'Calculations 45to54'!R162,'Calculations 55to64'!R162)</f>
        <v>5.8004931066377288E-2</v>
      </c>
      <c r="S207">
        <f>S162/SUM(S162,'Calculations 16to19'!S162,'Calculations 20to24'!S162,'Calculations 25to34'!S162,'Calculations 35to44'!S162,'Calculations 45to54'!S162,'Calculations 55to64'!S162)</f>
        <v>5.9833166489684814E-2</v>
      </c>
      <c r="T207">
        <f>T162/SUM(T162,'Calculations 16to19'!T162,'Calculations 20to24'!T162,'Calculations 25to34'!T162,'Calculations 35to44'!T162,'Calculations 45to54'!T162,'Calculations 55to64'!T162)</f>
        <v>6.1685379642767491E-2</v>
      </c>
      <c r="U207">
        <f>U162/SUM(U162,'Calculations 16to19'!U162,'Calculations 20to24'!U162,'Calculations 25to34'!U162,'Calculations 35to44'!U162,'Calculations 45to54'!U162,'Calculations 55to64'!U162)</f>
        <v>6.3561019458867676E-2</v>
      </c>
      <c r="V207">
        <f>V162/SUM(V162,'Calculations 16to19'!V162,'Calculations 20to24'!V162,'Calculations 25to34'!V162,'Calculations 35to44'!V162,'Calculations 45to54'!V162,'Calculations 55to64'!V162)</f>
        <v>6.5459520736422014E-2</v>
      </c>
      <c r="W207">
        <f>W162/SUM(W162,'Calculations 16to19'!W162,'Calculations 20to24'!W162,'Calculations 25to34'!W162,'Calculations 35to44'!W162,'Calculations 45to54'!W162,'Calculations 55to64'!W162)</f>
        <v>6.7380305161935647E-2</v>
      </c>
      <c r="X207">
        <f>X162/SUM(X162,'Calculations 16to19'!X162,'Calculations 20to24'!X162,'Calculations 25to34'!X162,'Calculations 35to44'!X162,'Calculations 45to54'!X162,'Calculations 55to64'!X162)</f>
        <v>6.932278233449729E-2</v>
      </c>
      <c r="Y207">
        <f>Y162/SUM(Y162,'Calculations 16to19'!Y162,'Calculations 20to24'!Y162,'Calculations 25to34'!Y162,'Calculations 35to44'!Y162,'Calculations 45to54'!Y162,'Calculations 55to64'!Y162)</f>
        <v>7.1286350788884886E-2</v>
      </c>
      <c r="Z207">
        <f>Z162/SUM(Z162,'Calculations 16to19'!Z162,'Calculations 20to24'!Z162,'Calculations 25to34'!Z162,'Calculations 35to44'!Z162,'Calculations 45to54'!Z162,'Calculations 55to64'!Z162)</f>
        <v>7.3270399014337281E-2</v>
      </c>
      <c r="AA207">
        <f>AA162/SUM(AA162,'Calculations 16to19'!AA162,'Calculations 20to24'!AA162,'Calculations 25to34'!AA162,'Calculations 35to44'!AA162,'Calculations 45to54'!AA162,'Calculations 55to64'!AA162)</f>
        <v>7.5274306466207738E-2</v>
      </c>
      <c r="AB207">
        <f>AB162/SUM(AB162,'Calculations 16to19'!AB162,'Calculations 20to24'!AB162,'Calculations 25to34'!AB162,'Calculations 35to44'!AB162,'Calculations 45to54'!AB162,'Calculations 55to64'!AB162)</f>
        <v>7.729744456785495E-2</v>
      </c>
      <c r="AC207">
        <f>AC162/SUM(AC162,'Calculations 16to19'!AC162,'Calculations 20to24'!AC162,'Calculations 25to34'!AC162,'Calculations 35to44'!AC162,'Calculations 45to54'!AC162,'Calculations 55to64'!AC162)</f>
        <v>7.9339177700282093E-2</v>
      </c>
      <c r="AD207">
        <f>AD162/SUM(AD162,'Calculations 16to19'!AD162,'Calculations 20to24'!AD162,'Calculations 25to34'!AD162,'Calculations 35to44'!AD162,'Calculations 45to54'!AD162,'Calculations 55to64'!AD162)</f>
        <v>8.1398864177181243E-2</v>
      </c>
      <c r="AE207">
        <f>AE162/SUM(AE162,'Calculations 16to19'!AE162,'Calculations 20to24'!AE162,'Calculations 25to34'!AE162,'Calculations 35to44'!AE162,'Calculations 45to54'!AE162,'Calculations 55to64'!AE162)</f>
        <v>8.3475857203202206E-2</v>
      </c>
      <c r="AF207">
        <f>AF162/SUM(AF162,'Calculations 16to19'!AF162,'Calculations 20to24'!AF162,'Calculations 25to34'!AF162,'Calculations 35to44'!AF162,'Calculations 45to54'!AF162,'Calculations 55to64'!AF162)</f>
        <v>8.5569505813425442E-2</v>
      </c>
    </row>
    <row r="208" spans="1:32" x14ac:dyDescent="0.25">
      <c r="A208" t="s">
        <v>68</v>
      </c>
      <c r="B208">
        <f>B163/SUM(B163,'Calculations 16to19'!B163,'Calculations 20to24'!B163,'Calculations 25to34'!B163,'Calculations 35to44'!B163,'Calculations 45to54'!B163,'Calculations 55to64'!B163)</f>
        <v>3.0303030303030311E-2</v>
      </c>
      <c r="C208">
        <f>C163/SUM(C163,'Calculations 16to19'!C163,'Calculations 20to24'!C163,'Calculations 25to34'!C163,'Calculations 35to44'!C163,'Calculations 45to54'!C163,'Calculations 55to64'!C163)</f>
        <v>3.1615954500007593E-2</v>
      </c>
      <c r="D208">
        <f>D163/SUM(D163,'Calculations 16to19'!D163,'Calculations 20to24'!D163,'Calculations 25to34'!D163,'Calculations 35to44'!D163,'Calculations 45to54'!D163,'Calculations 55to64'!D163)</f>
        <v>3.2863063764730124E-2</v>
      </c>
      <c r="E208">
        <f>E163/SUM(E163,'Calculations 16to19'!E163,'Calculations 20to24'!E163,'Calculations 25to34'!E163,'Calculations 35to44'!E163,'Calculations 45to54'!E163,'Calculations 55to64'!E163)</f>
        <v>3.4207485652213904E-2</v>
      </c>
      <c r="F208">
        <f>F163/SUM(F163,'Calculations 16to19'!F163,'Calculations 20to24'!F163,'Calculations 25to34'!F163,'Calculations 35to44'!F163,'Calculations 45to54'!F163,'Calculations 55to64'!F163)</f>
        <v>3.5587590580408605E-2</v>
      </c>
      <c r="G208">
        <f>G163/SUM(G163,'Calculations 16to19'!G163,'Calculations 20to24'!G163,'Calculations 25to34'!G163,'Calculations 35to44'!G163,'Calculations 45to54'!G163,'Calculations 55to64'!G163)</f>
        <v>3.7085065874454627E-2</v>
      </c>
      <c r="H208">
        <f>H163/SUM(H163,'Calculations 16to19'!H163,'Calculations 20to24'!H163,'Calculations 25to34'!H163,'Calculations 35to44'!H163,'Calculations 45to54'!H163,'Calculations 55to64'!H163)</f>
        <v>3.8610663882400739E-2</v>
      </c>
      <c r="I208">
        <f>I163/SUM(I163,'Calculations 16to19'!I163,'Calculations 20to24'!I163,'Calculations 25to34'!I163,'Calculations 35to44'!I163,'Calculations 45to54'!I163,'Calculations 55to64'!I163)</f>
        <v>4.0024896712810065E-2</v>
      </c>
      <c r="J208">
        <f>J163/SUM(J163,'Calculations 16to19'!J163,'Calculations 20to24'!J163,'Calculations 25to34'!J163,'Calculations 35to44'!J163,'Calculations 45to54'!J163,'Calculations 55to64'!J163)</f>
        <v>4.1373722943602267E-2</v>
      </c>
      <c r="K208">
        <f>K163/SUM(K163,'Calculations 16to19'!K163,'Calculations 20to24'!K163,'Calculations 25to34'!K163,'Calculations 35to44'!K163,'Calculations 45to54'!K163,'Calculations 55to64'!K163)</f>
        <v>4.2704048453613953E-2</v>
      </c>
      <c r="L208">
        <f>L163/SUM(L163,'Calculations 16to19'!L163,'Calculations 20to24'!L163,'Calculations 25to34'!L163,'Calculations 35to44'!L163,'Calculations 45to54'!L163,'Calculations 55to64'!L163)</f>
        <v>4.4408350695623523E-2</v>
      </c>
      <c r="M208">
        <f>M163/SUM(M163,'Calculations 16to19'!M163,'Calculations 20to24'!M163,'Calculations 25to34'!M163,'Calculations 35to44'!M163,'Calculations 45to54'!M163,'Calculations 55to64'!M163)</f>
        <v>4.5956537381345079E-2</v>
      </c>
      <c r="N208">
        <f>N163/SUM(N163,'Calculations 16to19'!N163,'Calculations 20to24'!N163,'Calculations 25to34'!N163,'Calculations 35to44'!N163,'Calculations 45to54'!N163,'Calculations 55to64'!N163)</f>
        <v>4.7528568921780888E-2</v>
      </c>
      <c r="O208">
        <f>O163/SUM(O163,'Calculations 16to19'!O163,'Calculations 20to24'!O163,'Calculations 25to34'!O163,'Calculations 35to44'!O163,'Calculations 45to54'!O163,'Calculations 55to64'!O163)</f>
        <v>4.9124050135345668E-2</v>
      </c>
      <c r="P208">
        <f>P163/SUM(P163,'Calculations 16to19'!P163,'Calculations 20to24'!P163,'Calculations 25to34'!P163,'Calculations 35to44'!P163,'Calculations 45to54'!P163,'Calculations 55to64'!P163)</f>
        <v>5.0742570403700782E-2</v>
      </c>
      <c r="Q208">
        <f>Q163/SUM(Q163,'Calculations 16to19'!Q163,'Calculations 20to24'!Q163,'Calculations 25to34'!Q163,'Calculations 35to44'!Q163,'Calculations 45to54'!Q163,'Calculations 55to64'!Q163)</f>
        <v>5.2383704450312596E-2</v>
      </c>
      <c r="R208">
        <f>R163/SUM(R163,'Calculations 16to19'!R163,'Calculations 20to24'!R163,'Calculations 25to34'!R163,'Calculations 35to44'!R163,'Calculations 45to54'!R163,'Calculations 55to64'!R163)</f>
        <v>5.404701313022927E-2</v>
      </c>
      <c r="S208">
        <f>S163/SUM(S163,'Calculations 16to19'!S163,'Calculations 20to24'!S163,'Calculations 25to34'!S163,'Calculations 35to44'!S163,'Calculations 45to54'!S163,'Calculations 55to64'!S163)</f>
        <v>5.5732044228492837E-2</v>
      </c>
      <c r="T208">
        <f>T163/SUM(T163,'Calculations 16to19'!T163,'Calculations 20to24'!T163,'Calculations 25to34'!T163,'Calculations 35to44'!T163,'Calculations 45to54'!T163,'Calculations 55to64'!T163)</f>
        <v>5.7438333264666269E-2</v>
      </c>
      <c r="U208">
        <f>U163/SUM(U163,'Calculations 16to19'!U163,'Calculations 20to24'!U163,'Calculations 25to34'!U163,'Calculations 35to44'!U163,'Calculations 45to54'!U163,'Calculations 55to64'!U163)</f>
        <v>5.9165404301042182E-2</v>
      </c>
      <c r="V208">
        <f>V163/SUM(V163,'Calculations 16to19'!V163,'Calculations 20to24'!V163,'Calculations 25to34'!V163,'Calculations 35to44'!V163,'Calculations 45to54'!V163,'Calculations 55to64'!V163)</f>
        <v>6.0912770752179719E-2</v>
      </c>
      <c r="W208">
        <f>W163/SUM(W163,'Calculations 16to19'!W163,'Calculations 20to24'!W163,'Calculations 25to34'!W163,'Calculations 35to44'!W163,'Calculations 45to54'!W163,'Calculations 55to64'!W163)</f>
        <v>6.2679936193508617E-2</v>
      </c>
      <c r="X208">
        <f>X163/SUM(X163,'Calculations 16to19'!X163,'Calculations 20to24'!X163,'Calculations 25to34'!X163,'Calculations 35to44'!X163,'Calculations 45to54'!X163,'Calculations 55to64'!X163)</f>
        <v>6.4466395166842619E-2</v>
      </c>
      <c r="Y208">
        <f>Y163/SUM(Y163,'Calculations 16to19'!Y163,'Calculations 20to24'!Y163,'Calculations 25to34'!Y163,'Calculations 35to44'!Y163,'Calculations 45to54'!Y163,'Calculations 55to64'!Y163)</f>
        <v>6.6271633980744094E-2</v>
      </c>
      <c r="Z208">
        <f>Z163/SUM(Z163,'Calculations 16to19'!Z163,'Calculations 20to24'!Z163,'Calculations 25to34'!Z163,'Calculations 35to44'!Z163,'Calculations 45to54'!Z163,'Calculations 55to64'!Z163)</f>
        <v>6.8095131503791748E-2</v>
      </c>
      <c r="AA208">
        <f>AA163/SUM(AA163,'Calculations 16to19'!AA163,'Calculations 20to24'!AA163,'Calculations 25to34'!AA163,'Calculations 35to44'!AA163,'Calculations 45to54'!AA163,'Calculations 55to64'!AA163)</f>
        <v>6.9936359948914548E-2</v>
      </c>
      <c r="AB208">
        <f>AB163/SUM(AB163,'Calculations 16to19'!AB163,'Calculations 20to24'!AB163,'Calculations 25to34'!AB163,'Calculations 35to44'!AB163,'Calculations 45to54'!AB163,'Calculations 55to64'!AB163)</f>
        <v>7.1794785647067344E-2</v>
      </c>
      <c r="AC208">
        <f>AC163/SUM(AC163,'Calculations 16to19'!AC163,'Calculations 20to24'!AC163,'Calculations 25to34'!AC163,'Calculations 35to44'!AC163,'Calculations 45to54'!AC163,'Calculations 55to64'!AC163)</f>
        <v>7.3669869808643137E-2</v>
      </c>
      <c r="AD208">
        <f>AD163/SUM(AD163,'Calculations 16to19'!AD163,'Calculations 20to24'!AD163,'Calculations 25to34'!AD163,'Calculations 35to44'!AD163,'Calculations 45to54'!AD163,'Calculations 55to64'!AD163)</f>
        <v>7.5561069271128239E-2</v>
      </c>
      <c r="AE208">
        <f>AE163/SUM(AE163,'Calculations 16to19'!AE163,'Calculations 20to24'!AE163,'Calculations 25to34'!AE163,'Calculations 35to44'!AE163,'Calculations 45to54'!AE163,'Calculations 55to64'!AE163)</f>
        <v>7.7467837231626632E-2</v>
      </c>
      <c r="AF208">
        <f>AF163/SUM(AF163,'Calculations 16to19'!AF163,'Calculations 20to24'!AF163,'Calculations 25to34'!AF163,'Calculations 35to44'!AF163,'Calculations 45to54'!AF163,'Calculations 55to64'!AF163)</f>
        <v>7.9389623962997591E-2</v>
      </c>
    </row>
    <row r="209" spans="1:32" x14ac:dyDescent="0.25">
      <c r="A209" t="s">
        <v>70</v>
      </c>
      <c r="B209">
        <f>B164/SUM(B164,'Calculations 16to19'!B164,'Calculations 20to24'!B164,'Calculations 25to34'!B164,'Calculations 35to44'!B164,'Calculations 45to54'!B164,'Calculations 55to64'!B164)</f>
        <v>5.7692307692307702E-2</v>
      </c>
      <c r="C209">
        <f>C164/SUM(C164,'Calculations 16to19'!C164,'Calculations 20to24'!C164,'Calculations 25to34'!C164,'Calculations 35to44'!C164,'Calculations 45to54'!C164,'Calculations 55to64'!C164)</f>
        <v>5.9889940003777259E-2</v>
      </c>
      <c r="D209">
        <f>D164/SUM(D164,'Calculations 16to19'!D164,'Calculations 20to24'!D164,'Calculations 25to34'!D164,'Calculations 35to44'!D164,'Calculations 45to54'!D164,'Calculations 55to64'!D164)</f>
        <v>6.1968252301396055E-2</v>
      </c>
      <c r="E209">
        <f>E164/SUM(E164,'Calculations 16to19'!E164,'Calculations 20to24'!E164,'Calculations 25to34'!E164,'Calculations 35to44'!E164,'Calculations 45to54'!E164,'Calculations 55to64'!E164)</f>
        <v>6.4181582096872691E-2</v>
      </c>
      <c r="F209">
        <f>F164/SUM(F164,'Calculations 16to19'!F164,'Calculations 20to24'!F164,'Calculations 25to34'!F164,'Calculations 35to44'!F164,'Calculations 45to54'!F164,'Calculations 55to64'!F164)</f>
        <v>6.6399368485119001E-2</v>
      </c>
      <c r="G209">
        <f>G164/SUM(G164,'Calculations 16to19'!G164,'Calculations 20to24'!G164,'Calculations 25to34'!G164,'Calculations 35to44'!G164,'Calculations 45to54'!G164,'Calculations 55to64'!G164)</f>
        <v>6.8682486591904374E-2</v>
      </c>
      <c r="H209">
        <f>H164/SUM(H164,'Calculations 16to19'!H164,'Calculations 20to24'!H164,'Calculations 25to34'!H164,'Calculations 35to44'!H164,'Calculations 45to54'!H164,'Calculations 55to64'!H164)</f>
        <v>7.0990191707405642E-2</v>
      </c>
      <c r="I209">
        <f>I164/SUM(I164,'Calculations 16to19'!I164,'Calculations 20to24'!I164,'Calculations 25to34'!I164,'Calculations 35to44'!I164,'Calculations 45to54'!I164,'Calculations 55to64'!I164)</f>
        <v>7.3099141448253427E-2</v>
      </c>
      <c r="J209">
        <f>J164/SUM(J164,'Calculations 16to19'!J164,'Calculations 20to24'!J164,'Calculations 25to34'!J164,'Calculations 35to44'!J164,'Calculations 45to54'!J164,'Calculations 55to64'!J164)</f>
        <v>7.5115659713432259E-2</v>
      </c>
      <c r="K209">
        <f>K164/SUM(K164,'Calculations 16to19'!K164,'Calculations 20to24'!K164,'Calculations 25to34'!K164,'Calculations 35to44'!K164,'Calculations 45to54'!K164,'Calculations 55to64'!K164)</f>
        <v>7.7110839682894242E-2</v>
      </c>
      <c r="L209">
        <f>L164/SUM(L164,'Calculations 16to19'!L164,'Calculations 20to24'!L164,'Calculations 25to34'!L164,'Calculations 35to44'!L164,'Calculations 45to54'!L164,'Calculations 55to64'!L164)</f>
        <v>7.9936949272370744E-2</v>
      </c>
      <c r="M209">
        <f>M164/SUM(M164,'Calculations 16to19'!M164,'Calculations 20to24'!M164,'Calculations 25to34'!M164,'Calculations 35to44'!M164,'Calculations 45to54'!M164,'Calculations 55to64'!M164)</f>
        <v>8.2317417850126681E-2</v>
      </c>
      <c r="N209">
        <f>N164/SUM(N164,'Calculations 16to19'!N164,'Calculations 20to24'!N164,'Calculations 25to34'!N164,'Calculations 35to44'!N164,'Calculations 45to54'!N164,'Calculations 55to64'!N164)</f>
        <v>8.4725232641092912E-2</v>
      </c>
      <c r="O209">
        <f>O164/SUM(O164,'Calculations 16to19'!O164,'Calculations 20to24'!O164,'Calculations 25to34'!O164,'Calculations 35to44'!O164,'Calculations 45to54'!O164,'Calculations 55to64'!O164)</f>
        <v>8.715949048197473E-2</v>
      </c>
      <c r="P209">
        <f>P164/SUM(P164,'Calculations 16to19'!P164,'Calculations 20to24'!P164,'Calculations 25to34'!P164,'Calculations 35to44'!P164,'Calculations 45to54'!P164,'Calculations 55to64'!P164)</f>
        <v>8.961927103281285E-2</v>
      </c>
      <c r="Q209">
        <f>Q164/SUM(Q164,'Calculations 16to19'!Q164,'Calculations 20to24'!Q164,'Calculations 25to34'!Q164,'Calculations 35to44'!Q164,'Calculations 45to54'!Q164,'Calculations 55to64'!Q164)</f>
        <v>9.2103638579206781E-2</v>
      </c>
      <c r="R209">
        <f>R164/SUM(R164,'Calculations 16to19'!R164,'Calculations 20to24'!R164,'Calculations 25to34'!R164,'Calculations 35to44'!R164,'Calculations 45to54'!R164,'Calculations 55to64'!R164)</f>
        <v>9.4611643828220376E-2</v>
      </c>
      <c r="S209">
        <f>S164/SUM(S164,'Calculations 16to19'!S164,'Calculations 20to24'!S164,'Calculations 25to34'!S164,'Calculations 35to44'!S164,'Calculations 45to54'!S164,'Calculations 55to64'!S164)</f>
        <v>9.7142325691984804E-2</v>
      </c>
      <c r="T209">
        <f>T164/SUM(T164,'Calculations 16to19'!T164,'Calculations 20to24'!T164,'Calculations 25to34'!T164,'Calculations 35to44'!T164,'Calculations 45to54'!T164,'Calculations 55to64'!T164)</f>
        <v>9.9694713053291528E-2</v>
      </c>
      <c r="U209">
        <f>U164/SUM(U164,'Calculations 16to19'!U164,'Calculations 20to24'!U164,'Calculations 25to34'!U164,'Calculations 35to44'!U164,'Calculations 45to54'!U164,'Calculations 55to64'!U164)</f>
        <v>0.1022678265077836</v>
      </c>
      <c r="V209">
        <f>V164/SUM(V164,'Calculations 16to19'!V164,'Calculations 20to24'!V164,'Calculations 25to34'!V164,'Calculations 35to44'!V164,'Calculations 45to54'!V164,'Calculations 55to64'!V164)</f>
        <v>0.10486068007767389</v>
      </c>
      <c r="W209">
        <f>W164/SUM(W164,'Calculations 16to19'!W164,'Calculations 20to24'!W164,'Calculations 25to34'!W164,'Calculations 35to44'!W164,'Calculations 45to54'!W164,'Calculations 55to64'!W164)</f>
        <v>0.10747228289224642</v>
      </c>
      <c r="X209">
        <f>X164/SUM(X164,'Calculations 16to19'!X164,'Calculations 20to24'!X164,'Calculations 25to34'!X164,'Calculations 35to44'!X164,'Calculations 45to54'!X164,'Calculations 55to64'!X164)</f>
        <v>0.11010164083075727</v>
      </c>
      <c r="Y209">
        <f>Y164/SUM(Y164,'Calculations 16to19'!Y164,'Calculations 20to24'!Y164,'Calculations 25to34'!Y164,'Calculations 35to44'!Y164,'Calculations 45to54'!Y164,'Calculations 55to64'!Y164)</f>
        <v>0.11274775812369646</v>
      </c>
      <c r="Z209">
        <f>Z164/SUM(Z164,'Calculations 16to19'!Z164,'Calculations 20to24'!Z164,'Calculations 25to34'!Z164,'Calculations 35to44'!Z164,'Calculations 45to54'!Z164,'Calculations 55to64'!Z164)</f>
        <v>0.11540963890873471</v>
      </c>
      <c r="AA209">
        <f>AA164/SUM(AA164,'Calculations 16to19'!AA164,'Calculations 20to24'!AA164,'Calculations 25to34'!AA164,'Calculations 35to44'!AA164,'Calculations 45to54'!AA164,'Calculations 55to64'!AA164)</f>
        <v>0.11808628873803982</v>
      </c>
      <c r="AB209">
        <f>AB164/SUM(AB164,'Calculations 16to19'!AB164,'Calculations 20to24'!AB164,'Calculations 25to34'!AB164,'Calculations 35to44'!AB164,'Calculations 45to54'!AB164,'Calculations 55to64'!AB164)</f>
        <v>0.12077671603400759</v>
      </c>
      <c r="AC209">
        <f>AC164/SUM(AC164,'Calculations 16to19'!AC164,'Calculations 20to24'!AC164,'Calculations 25to34'!AC164,'Calculations 35to44'!AC164,'Calculations 45to54'!AC164,'Calculations 55to64'!AC164)</f>
        <v>0.12347993349081218</v>
      </c>
      <c r="AD209">
        <f>AD164/SUM(AD164,'Calculations 16to19'!AD164,'Calculations 20to24'!AD164,'Calculations 25to34'!AD164,'Calculations 35to44'!AD164,'Calculations 45to54'!AD164,'Calculations 55to64'!AD164)</f>
        <v>0.12619495941952852</v>
      </c>
      <c r="AE209">
        <f>AE164/SUM(AE164,'Calculations 16to19'!AE164,'Calculations 20to24'!AE164,'Calculations 25to34'!AE164,'Calculations 35to44'!AE164,'Calculations 45to54'!AE164,'Calculations 55to64'!AE164)</f>
        <v>0.12892081903492886</v>
      </c>
      <c r="AF209">
        <f>AF164/SUM(AF164,'Calculations 16to19'!AF164,'Calculations 20to24'!AF164,'Calculations 25to34'!AF164,'Calculations 35to44'!AF164,'Calculations 45to54'!AF164,'Calculations 55to64'!AF164)</f>
        <v>0.13165654568239074</v>
      </c>
    </row>
    <row r="210" spans="1:32" x14ac:dyDescent="0.25">
      <c r="A210" t="s">
        <v>72</v>
      </c>
      <c r="B210">
        <f>B165/SUM(B165,'Calculations 16to19'!B165,'Calculations 20to24'!B165,'Calculations 25to34'!B165,'Calculations 35to44'!B165,'Calculations 45to54'!B165,'Calculations 55to64'!B165)</f>
        <v>5.5437100213219612E-2</v>
      </c>
      <c r="C210">
        <f>C165/SUM(C165,'Calculations 16to19'!C165,'Calculations 20to24'!C165,'Calculations 25to34'!C165,'Calculations 35to44'!C165,'Calculations 45to54'!C165,'Calculations 55to64'!C165)</f>
        <v>5.7502138321263684E-2</v>
      </c>
      <c r="D210">
        <f>D165/SUM(D165,'Calculations 16to19'!D165,'Calculations 20to24'!D165,'Calculations 25to34'!D165,'Calculations 35to44'!D165,'Calculations 45to54'!D165,'Calculations 55to64'!D165)</f>
        <v>5.9449770179046832E-2</v>
      </c>
      <c r="E210">
        <f>E165/SUM(E165,'Calculations 16to19'!E165,'Calculations 20to24'!E165,'Calculations 25to34'!E165,'Calculations 35to44'!E165,'Calculations 45to54'!E165,'Calculations 55to64'!E165)</f>
        <v>6.151682274397139E-2</v>
      </c>
      <c r="F210">
        <f>F165/SUM(F165,'Calculations 16to19'!F165,'Calculations 20to24'!F165,'Calculations 25to34'!F165,'Calculations 35to44'!F165,'Calculations 45to54'!F165,'Calculations 55to64'!F165)</f>
        <v>6.3603172924631288E-2</v>
      </c>
      <c r="G210">
        <f>G165/SUM(G165,'Calculations 16to19'!G165,'Calculations 20to24'!G165,'Calculations 25to34'!G165,'Calculations 35to44'!G165,'Calculations 45to54'!G165,'Calculations 55to64'!G165)</f>
        <v>6.5823223763173816E-2</v>
      </c>
      <c r="H210">
        <f>H165/SUM(H165,'Calculations 16to19'!H165,'Calculations 20to24'!H165,'Calculations 25to34'!H165,'Calculations 35to44'!H165,'Calculations 45to54'!H165,'Calculations 55to64'!H165)</f>
        <v>6.8049032333544771E-2</v>
      </c>
      <c r="I210">
        <f>I165/SUM(I165,'Calculations 16to19'!I165,'Calculations 20to24'!I165,'Calculations 25to34'!I165,'Calculations 35to44'!I165,'Calculations 45to54'!I165,'Calculations 55to64'!I165)</f>
        <v>7.0054852576690418E-2</v>
      </c>
      <c r="J210">
        <f>J165/SUM(J165,'Calculations 16to19'!J165,'Calculations 20to24'!J165,'Calculations 25to34'!J165,'Calculations 35to44'!J165,'Calculations 45to54'!J165,'Calculations 55to64'!J165)</f>
        <v>7.1964424227530119E-2</v>
      </c>
      <c r="K210">
        <f>K165/SUM(K165,'Calculations 16to19'!K165,'Calculations 20to24'!K165,'Calculations 25to34'!K165,'Calculations 35to44'!K165,'Calculations 45to54'!K165,'Calculations 55to64'!K165)</f>
        <v>7.3869635210532483E-2</v>
      </c>
      <c r="L210">
        <f>L165/SUM(L165,'Calculations 16to19'!L165,'Calculations 20to24'!L165,'Calculations 25to34'!L165,'Calculations 35to44'!L165,'Calculations 45to54'!L165,'Calculations 55to64'!L165)</f>
        <v>7.650388423265167E-2</v>
      </c>
      <c r="M210">
        <f>M165/SUM(M165,'Calculations 16to19'!M165,'Calculations 20to24'!M165,'Calculations 25to34'!M165,'Calculations 35to44'!M165,'Calculations 45to54'!M165,'Calculations 55to64'!M165)</f>
        <v>7.8752790301671677E-2</v>
      </c>
      <c r="N210">
        <f>N165/SUM(N165,'Calculations 16to19'!N165,'Calculations 20to24'!N165,'Calculations 25to34'!N165,'Calculations 35to44'!N165,'Calculations 45to54'!N165,'Calculations 55to64'!N165)</f>
        <v>8.1025804240808075E-2</v>
      </c>
      <c r="O210">
        <f>O165/SUM(O165,'Calculations 16to19'!O165,'Calculations 20to24'!O165,'Calculations 25to34'!O165,'Calculations 35to44'!O165,'Calculations 45to54'!O165,'Calculations 55to64'!O165)</f>
        <v>8.3322090023845746E-2</v>
      </c>
      <c r="P210">
        <f>P165/SUM(P165,'Calculations 16to19'!P165,'Calculations 20to24'!P165,'Calculations 25to34'!P165,'Calculations 35to44'!P165,'Calculations 45to54'!P165,'Calculations 55to64'!P165)</f>
        <v>8.5640800330257921E-2</v>
      </c>
      <c r="Q210">
        <f>Q165/SUM(Q165,'Calculations 16to19'!Q165,'Calculations 20to24'!Q165,'Calculations 25to34'!Q165,'Calculations 35to44'!Q165,'Calculations 45to54'!Q165,'Calculations 55to64'!Q165)</f>
        <v>8.7981078067683141E-2</v>
      </c>
      <c r="R210">
        <f>R165/SUM(R165,'Calculations 16to19'!R165,'Calculations 20to24'!R165,'Calculations 25to34'!R165,'Calculations 35to44'!R165,'Calculations 45to54'!R165,'Calculations 55to64'!R165)</f>
        <v>9.0342057874059911E-2</v>
      </c>
      <c r="S210">
        <f>S165/SUM(S165,'Calculations 16to19'!S165,'Calculations 20to24'!S165,'Calculations 25to34'!S165,'Calculations 35to44'!S165,'Calculations 45to54'!S165,'Calculations 55to64'!S165)</f>
        <v>9.272286759530346E-2</v>
      </c>
      <c r="T210">
        <f>T165/SUM(T165,'Calculations 16to19'!T165,'Calculations 20to24'!T165,'Calculations 25to34'!T165,'Calculations 35to44'!T165,'Calculations 45to54'!T165,'Calculations 55to64'!T165)</f>
        <v>9.512262973468083E-2</v>
      </c>
      <c r="U210">
        <f>U165/SUM(U165,'Calculations 16to19'!U165,'Calculations 20to24'!U165,'Calculations 25to34'!U165,'Calculations 35to44'!U165,'Calculations 45to54'!U165,'Calculations 55to64'!U165)</f>
        <v>9.7540462870341071E-2</v>
      </c>
      <c r="V210">
        <f>V165/SUM(V165,'Calculations 16to19'!V165,'Calculations 20to24'!V165,'Calculations 25to34'!V165,'Calculations 35to44'!V165,'Calculations 45to54'!V165,'Calculations 55to64'!V165)</f>
        <v>9.9975483037746116E-2</v>
      </c>
      <c r="W210">
        <f>W165/SUM(W165,'Calculations 16to19'!W165,'Calculations 20to24'!W165,'Calculations 25to34'!W165,'Calculations 35to44'!W165,'Calculations 45to54'!W165,'Calculations 55to64'!W165)</f>
        <v>0.10242680507403701</v>
      </c>
      <c r="X210">
        <f>X165/SUM(X165,'Calculations 16to19'!X165,'Calculations 20to24'!X165,'Calculations 25to34'!X165,'Calculations 35to44'!X165,'Calculations 45to54'!X165,'Calculations 55to64'!X165)</f>
        <v>0.104893543921677</v>
      </c>
      <c r="Y210">
        <f>Y165/SUM(Y165,'Calculations 16to19'!Y165,'Calculations 20to24'!Y165,'Calculations 25to34'!Y165,'Calculations 35to44'!Y165,'Calculations 45to54'!Y165,'Calculations 55to64'!Y165)</f>
        <v>0.1073748158889983</v>
      </c>
      <c r="Z210">
        <f>Z165/SUM(Z165,'Calculations 16to19'!Z165,'Calculations 20to24'!Z165,'Calculations 25to34'!Z165,'Calculations 35to44'!Z165,'Calculations 45to54'!Z165,'Calculations 55to64'!Z165)</f>
        <v>0.10986973986557196</v>
      </c>
      <c r="AA210">
        <f>AA165/SUM(AA165,'Calculations 16to19'!AA165,'Calculations 20to24'!AA165,'Calculations 25to34'!AA165,'Calculations 35to44'!AA165,'Calculations 45to54'!AA165,'Calculations 55to64'!AA165)</f>
        <v>0.11237743849060423</v>
      </c>
      <c r="AB210">
        <f>AB165/SUM(AB165,'Calculations 16to19'!AB165,'Calculations 20to24'!AB165,'Calculations 25to34'!AB165,'Calculations 35to44'!AB165,'Calculations 45to54'!AB165,'Calculations 55to64'!AB165)</f>
        <v>0.11489703927284131</v>
      </c>
      <c r="AC210">
        <f>AC165/SUM(AC165,'Calculations 16to19'!AC165,'Calculations 20to24'!AC165,'Calculations 25to34'!AC165,'Calculations 35to44'!AC165,'Calculations 45to54'!AC165,'Calculations 55to64'!AC165)</f>
        <v>0.11742767566073418</v>
      </c>
      <c r="AD210">
        <f>AD165/SUM(AD165,'Calculations 16to19'!AD165,'Calculations 20to24'!AD165,'Calculations 25to34'!AD165,'Calculations 35to44'!AD165,'Calculations 45to54'!AD165,'Calculations 55to64'!AD165)</f>
        <v>0.11996848806187305</v>
      </c>
      <c r="AE210">
        <f>AE165/SUM(AE165,'Calculations 16to19'!AE165,'Calculations 20to24'!AE165,'Calculations 25to34'!AE165,'Calculations 35to44'!AE165,'Calculations 45to54'!AE165,'Calculations 55to64'!AE165)</f>
        <v>0.12251862481095227</v>
      </c>
      <c r="AF210">
        <f>AF165/SUM(AF165,'Calculations 16to19'!AF165,'Calculations 20to24'!AF165,'Calculations 25to34'!AF165,'Calculations 35to44'!AF165,'Calculations 45to54'!AF165,'Calculations 55to64'!AF165)</f>
        <v>0.12507724308576834</v>
      </c>
    </row>
    <row r="211" spans="1:32" x14ac:dyDescent="0.25">
      <c r="A211" t="s">
        <v>74</v>
      </c>
      <c r="B211">
        <f>B166/SUM(B166,'Calculations 16to19'!B166,'Calculations 20to24'!B166,'Calculations 25to34'!B166,'Calculations 35to44'!B166,'Calculations 45to54'!B166,'Calculations 55to64'!B166)</f>
        <v>7.1774618220115841E-2</v>
      </c>
      <c r="C211">
        <f>C166/SUM(C166,'Calculations 16to19'!C166,'Calculations 20to24'!C166,'Calculations 25to34'!C166,'Calculations 35to44'!C166,'Calculations 45to54'!C166,'Calculations 55to64'!C166)</f>
        <v>7.4429657232557719E-2</v>
      </c>
      <c r="D211">
        <f>D166/SUM(D166,'Calculations 16to19'!D166,'Calculations 20to24'!D166,'Calculations 25to34'!D166,'Calculations 35to44'!D166,'Calculations 45to54'!D166,'Calculations 55to64'!D166)</f>
        <v>7.6945116482774426E-2</v>
      </c>
      <c r="E211">
        <f>E166/SUM(E166,'Calculations 16to19'!E166,'Calculations 20to24'!E166,'Calculations 25to34'!E166,'Calculations 35to44'!E166,'Calculations 45to54'!E166,'Calculations 55to64'!E166)</f>
        <v>7.9623211848040651E-2</v>
      </c>
      <c r="F211">
        <f>F166/SUM(F166,'Calculations 16to19'!F166,'Calculations 20to24'!F166,'Calculations 25to34'!F166,'Calculations 35to44'!F166,'Calculations 45to54'!F166,'Calculations 55to64'!F166)</f>
        <v>8.2356399551266724E-2</v>
      </c>
      <c r="G211">
        <f>G166/SUM(G166,'Calculations 16to19'!G166,'Calculations 20to24'!G166,'Calculations 25to34'!G166,'Calculations 35to44'!G166,'Calculations 45to54'!G166,'Calculations 55to64'!G166)</f>
        <v>8.5344122787812532E-2</v>
      </c>
      <c r="H211">
        <f>H166/SUM(H166,'Calculations 16to19'!H166,'Calculations 20to24'!H166,'Calculations 25to34'!H166,'Calculations 35to44'!H166,'Calculations 45to54'!H166,'Calculations 55to64'!H166)</f>
        <v>8.832911454197992E-2</v>
      </c>
      <c r="I211">
        <f>I166/SUM(I166,'Calculations 16to19'!I166,'Calculations 20to24'!I166,'Calculations 25to34'!I166,'Calculations 35to44'!I166,'Calculations 45to54'!I166,'Calculations 55to64'!I166)</f>
        <v>9.1074791444330339E-2</v>
      </c>
      <c r="J211">
        <f>J166/SUM(J166,'Calculations 16to19'!J166,'Calculations 20to24'!J166,'Calculations 25to34'!J166,'Calculations 35to44'!J166,'Calculations 45to54'!J166,'Calculations 55to64'!J166)</f>
        <v>9.374573191322659E-2</v>
      </c>
      <c r="K211">
        <f>K166/SUM(K166,'Calculations 16to19'!K166,'Calculations 20to24'!K166,'Calculations 25to34'!K166,'Calculations 35to44'!K166,'Calculations 45to54'!K166,'Calculations 55to64'!K166)</f>
        <v>9.6441897759697068E-2</v>
      </c>
      <c r="L211">
        <f>L166/SUM(L166,'Calculations 16to19'!L166,'Calculations 20to24'!L166,'Calculations 25to34'!L166,'Calculations 35to44'!L166,'Calculations 45to54'!L166,'Calculations 55to64'!L166)</f>
        <v>9.9655509672323492E-2</v>
      </c>
      <c r="M211">
        <f>M166/SUM(M166,'Calculations 16to19'!M166,'Calculations 20to24'!M166,'Calculations 25to34'!M166,'Calculations 35to44'!M166,'Calculations 45to54'!M166,'Calculations 55to64'!M166)</f>
        <v>0.10263132354326546</v>
      </c>
      <c r="N211">
        <f>N166/SUM(N166,'Calculations 16to19'!N166,'Calculations 20to24'!N166,'Calculations 25to34'!N166,'Calculations 35to44'!N166,'Calculations 45to54'!N166,'Calculations 55to64'!N166)</f>
        <v>0.10563566731464331</v>
      </c>
      <c r="O211">
        <f>O166/SUM(O166,'Calculations 16to19'!O166,'Calculations 20to24'!O166,'Calculations 25to34'!O166,'Calculations 35to44'!O166,'Calculations 45to54'!O166,'Calculations 55to64'!O166)</f>
        <v>0.10866709807547201</v>
      </c>
      <c r="P211">
        <f>P166/SUM(P166,'Calculations 16to19'!P166,'Calculations 20to24'!P166,'Calculations 25to34'!P166,'Calculations 35to44'!P166,'Calculations 45to54'!P166,'Calculations 55to64'!P166)</f>
        <v>0.11172416351074635</v>
      </c>
      <c r="Q211">
        <f>Q166/SUM(Q166,'Calculations 16to19'!Q166,'Calculations 20to24'!Q166,'Calculations 25to34'!Q166,'Calculations 35to44'!Q166,'Calculations 45to54'!Q166,'Calculations 55to64'!Q166)</f>
        <v>0.11480540472247971</v>
      </c>
      <c r="R211">
        <f>R166/SUM(R166,'Calculations 16to19'!R166,'Calculations 20to24'!R166,'Calculations 25to34'!R166,'Calculations 35to44'!R166,'Calculations 45to54'!R166,'Calculations 55to64'!R166)</f>
        <v>0.11790935898632275</v>
      </c>
      <c r="S211">
        <f>S166/SUM(S166,'Calculations 16to19'!S166,'Calculations 20to24'!S166,'Calculations 25to34'!S166,'Calculations 35to44'!S166,'Calculations 45to54'!S166,'Calculations 55to64'!S166)</f>
        <v>0.121034562436142</v>
      </c>
      <c r="T211">
        <f>T166/SUM(T166,'Calculations 16to19'!T166,'Calculations 20to24'!T166,'Calculations 25to34'!T166,'Calculations 35to44'!T166,'Calculations 45to54'!T166,'Calculations 55to64'!T166)</f>
        <v>0.12417955266952173</v>
      </c>
      <c r="U211">
        <f>U166/SUM(U166,'Calculations 16to19'!U166,'Calculations 20to24'!U166,'Calculations 25to34'!U166,'Calculations 35to44'!U166,'Calculations 45to54'!U166,'Calculations 55to64'!U166)</f>
        <v>0.12734287126778682</v>
      </c>
      <c r="V211">
        <f>V166/SUM(V166,'Calculations 16to19'!V166,'Calculations 20to24'!V166,'Calculations 25to34'!V166,'Calculations 35to44'!V166,'Calculations 45to54'!V166,'Calculations 55to64'!V166)</f>
        <v>0.13052306622477633</v>
      </c>
      <c r="W211">
        <f>W166/SUM(W166,'Calculations 16to19'!W166,'Calculations 20to24'!W166,'Calculations 25to34'!W166,'Calculations 35to44'!W166,'Calculations 45to54'!W166,'Calculations 55to64'!W166)</f>
        <v>0.13371869427924002</v>
      </c>
      <c r="X211">
        <f>X166/SUM(X166,'Calculations 16to19'!X166,'Calculations 20to24'!X166,'Calculations 25to34'!X166,'Calculations 35to44'!X166,'Calculations 45to54'!X166,'Calculations 55to64'!X166)</f>
        <v>0.13692832314639847</v>
      </c>
      <c r="Y211">
        <f>Y166/SUM(Y166,'Calculations 16to19'!Y166,'Calculations 20to24'!Y166,'Calculations 25to34'!Y166,'Calculations 35to44'!Y166,'Calculations 45to54'!Y166,'Calculations 55to64'!Y166)</f>
        <v>0.14015053364485214</v>
      </c>
      <c r="Z211">
        <f>Z166/SUM(Z166,'Calculations 16to19'!Z166,'Calculations 20to24'!Z166,'Calculations 25to34'!Z166,'Calculations 35to44'!Z166,'Calculations 45to54'!Z166,'Calculations 55to64'!Z166)</f>
        <v>0.14338392171567524</v>
      </c>
      <c r="AA211">
        <f>AA166/SUM(AA166,'Calculations 16to19'!AA166,'Calculations 20to24'!AA166,'Calculations 25to34'!AA166,'Calculations 35to44'!AA166,'Calculations 45to54'!AA166,'Calculations 55to64'!AA166)</f>
        <v>0.14662710033117038</v>
      </c>
      <c r="AB211">
        <f>AB166/SUM(AB166,'Calculations 16to19'!AB166,'Calculations 20to24'!AB166,'Calculations 25to34'!AB166,'Calculations 35to44'!AB166,'Calculations 45to54'!AB166,'Calculations 55to64'!AB166)</f>
        <v>0.14987870129137615</v>
      </c>
      <c r="AC211">
        <f>AC166/SUM(AC166,'Calculations 16to19'!AC166,'Calculations 20to24'!AC166,'Calculations 25to34'!AC166,'Calculations 35to44'!AC166,'Calculations 45to54'!AC166,'Calculations 55to64'!AC166)</f>
        <v>0.15313737690702775</v>
      </c>
      <c r="AD211">
        <f>AD166/SUM(AD166,'Calculations 16to19'!AD166,'Calculations 20to24'!AD166,'Calculations 25to34'!AD166,'Calculations 35to44'!AD166,'Calculations 45to54'!AD166,'Calculations 55to64'!AD166)</f>
        <v>0.15640180156824213</v>
      </c>
      <c r="AE211">
        <f>AE166/SUM(AE166,'Calculations 16to19'!AE166,'Calculations 20to24'!AE166,'Calculations 25to34'!AE166,'Calculations 35to44'!AE166,'Calculations 45to54'!AE166,'Calculations 55to64'!AE166)</f>
        <v>0.15967067319875358</v>
      </c>
      <c r="AF211">
        <f>AF166/SUM(AF166,'Calculations 16to19'!AF166,'Calculations 20to24'!AF166,'Calculations 25to34'!AF166,'Calculations 35to44'!AF166,'Calculations 45to54'!AF166,'Calculations 55to64'!AF166)</f>
        <v>0.16294271459604978</v>
      </c>
    </row>
    <row r="212" spans="1:32" x14ac:dyDescent="0.25">
      <c r="A212" t="s">
        <v>76</v>
      </c>
      <c r="B212">
        <f>B167/SUM(B167,'Calculations 16to19'!B167,'Calculations 20to24'!B167,'Calculations 25to34'!B167,'Calculations 35to44'!B167,'Calculations 45to54'!B167,'Calculations 55to64'!B167)</f>
        <v>5.8848138334960255E-2</v>
      </c>
      <c r="C212">
        <f>C167/SUM(C167,'Calculations 16to19'!C167,'Calculations 20to24'!C167,'Calculations 25to34'!C167,'Calculations 35to44'!C167,'Calculations 45to54'!C167,'Calculations 55to64'!C167)</f>
        <v>6.1045131366459171E-2</v>
      </c>
      <c r="D212">
        <f>D167/SUM(D167,'Calculations 16to19'!D167,'Calculations 20to24'!D167,'Calculations 25to34'!D167,'Calculations 35to44'!D167,'Calculations 45to54'!D167,'Calculations 55to64'!D167)</f>
        <v>6.313401475415184E-2</v>
      </c>
      <c r="E212">
        <f>E167/SUM(E167,'Calculations 16to19'!E167,'Calculations 20to24'!E167,'Calculations 25to34'!E167,'Calculations 35to44'!E167,'Calculations 45to54'!E167,'Calculations 55to64'!E167)</f>
        <v>6.5356004732823866E-2</v>
      </c>
      <c r="F212">
        <f>F167/SUM(F167,'Calculations 16to19'!F167,'Calculations 20to24'!F167,'Calculations 25to34'!F167,'Calculations 35to44'!F167,'Calculations 45to54'!F167,'Calculations 55to64'!F167)</f>
        <v>6.7594947409989739E-2</v>
      </c>
      <c r="G212">
        <f>G167/SUM(G167,'Calculations 16to19'!G167,'Calculations 20to24'!G167,'Calculations 25to34'!G167,'Calculations 35to44'!G167,'Calculations 45to54'!G167,'Calculations 55to64'!G167)</f>
        <v>6.9963985643860568E-2</v>
      </c>
      <c r="H212">
        <f>H167/SUM(H167,'Calculations 16to19'!H167,'Calculations 20to24'!H167,'Calculations 25to34'!H167,'Calculations 35to44'!H167,'Calculations 45to54'!H167,'Calculations 55to64'!H167)</f>
        <v>7.2341947235141826E-2</v>
      </c>
      <c r="I212">
        <f>I167/SUM(I167,'Calculations 16to19'!I167,'Calculations 20to24'!I167,'Calculations 25to34'!I167,'Calculations 35to44'!I167,'Calculations 45to54'!I167,'Calculations 55to64'!I167)</f>
        <v>7.4495023799405993E-2</v>
      </c>
      <c r="J212">
        <f>J167/SUM(J167,'Calculations 16to19'!J167,'Calculations 20to24'!J167,'Calculations 25to34'!J167,'Calculations 35to44'!J167,'Calculations 45to54'!J167,'Calculations 55to64'!J167)</f>
        <v>7.6560551100840452E-2</v>
      </c>
      <c r="K212">
        <f>K167/SUM(K167,'Calculations 16to19'!K167,'Calculations 20to24'!K167,'Calculations 25to34'!K167,'Calculations 35to44'!K167,'Calculations 45to54'!K167,'Calculations 55to64'!K167)</f>
        <v>7.8636569450237628E-2</v>
      </c>
      <c r="L212">
        <f>L167/SUM(L167,'Calculations 16to19'!L167,'Calculations 20to24'!L167,'Calculations 25to34'!L167,'Calculations 35to44'!L167,'Calculations 45to54'!L167,'Calculations 55to64'!L167)</f>
        <v>8.1434541379367273E-2</v>
      </c>
      <c r="M212">
        <f>M167/SUM(M167,'Calculations 16to19'!M167,'Calculations 20to24'!M167,'Calculations 25to34'!M167,'Calculations 35to44'!M167,'Calculations 45to54'!M167,'Calculations 55to64'!M167)</f>
        <v>8.3851445582355008E-2</v>
      </c>
      <c r="N212">
        <f>N167/SUM(N167,'Calculations 16to19'!N167,'Calculations 20to24'!N167,'Calculations 25to34'!N167,'Calculations 35to44'!N167,'Calculations 45to54'!N167,'Calculations 55to64'!N167)</f>
        <v>8.6295199895341013E-2</v>
      </c>
      <c r="O212">
        <f>O167/SUM(O167,'Calculations 16to19'!O167,'Calculations 20to24'!O167,'Calculations 25to34'!O167,'Calculations 35to44'!O167,'Calculations 45to54'!O167,'Calculations 55to64'!O167)</f>
        <v>8.8764863666622132E-2</v>
      </c>
      <c r="P212">
        <f>P167/SUM(P167,'Calculations 16to19'!P167,'Calculations 20to24'!P167,'Calculations 25to34'!P167,'Calculations 35to44'!P167,'Calculations 45to54'!P167,'Calculations 55to64'!P167)</f>
        <v>9.1259480736331763E-2</v>
      </c>
      <c r="Q212">
        <f>Q167/SUM(Q167,'Calculations 16to19'!Q167,'Calculations 20to24'!Q167,'Calculations 25to34'!Q167,'Calculations 35to44'!Q167,'Calculations 45to54'!Q167,'Calculations 55to64'!Q167)</f>
        <v>9.3778081278493311E-2</v>
      </c>
      <c r="R212">
        <f>R167/SUM(R167,'Calculations 16to19'!R167,'Calculations 20to24'!R167,'Calculations 25to34'!R167,'Calculations 35to44'!R167,'Calculations 45to54'!R167,'Calculations 55to64'!R167)</f>
        <v>9.6319683629958117E-2</v>
      </c>
      <c r="S212">
        <f>S167/SUM(S167,'Calculations 16to19'!S167,'Calculations 20to24'!S167,'Calculations 25to34'!S167,'Calculations 35to44'!S167,'Calculations 45to54'!S167,'Calculations 55to64'!S167)</f>
        <v>9.8883296100366155E-2</v>
      </c>
      <c r="T212">
        <f>T167/SUM(T167,'Calculations 16to19'!T167,'Calculations 20to24'!T167,'Calculations 25to34'!T167,'Calculations 35to44'!T167,'Calculations 45to54'!T167,'Calculations 55to64'!T167)</f>
        <v>0.10146791875757302</v>
      </c>
      <c r="U212">
        <f>U167/SUM(U167,'Calculations 16to19'!U167,'Calculations 20to24'!U167,'Calculations 25to34'!U167,'Calculations 35to44'!U167,'Calculations 45to54'!U167,'Calculations 55to64'!U167)</f>
        <v>0.1040725451833328</v>
      </c>
      <c r="V212">
        <f>V167/SUM(V167,'Calculations 16to19'!V167,'Calculations 20to24'!V167,'Calculations 25to34'!V167,'Calculations 35to44'!V167,'Calculations 45to54'!V167,'Calculations 55to64'!V167)</f>
        <v>0.10669616419436548</v>
      </c>
      <c r="W212">
        <f>W167/SUM(W167,'Calculations 16to19'!W167,'Calculations 20to24'!W167,'Calculations 25to34'!W167,'Calculations 35to44'!W167,'Calculations 45to54'!W167,'Calculations 55to64'!W167)</f>
        <v>0.10933776152429596</v>
      </c>
      <c r="X212">
        <f>X167/SUM(X167,'Calculations 16to19'!X167,'Calculations 20to24'!X167,'Calculations 25to34'!X167,'Calculations 35to44'!X167,'Calculations 45to54'!X167,'Calculations 55to64'!X167)</f>
        <v>0.11199632146232258</v>
      </c>
      <c r="Y212">
        <f>Y167/SUM(Y167,'Calculations 16to19'!Y167,'Calculations 20to24'!Y167,'Calculations 25to34'!Y167,'Calculations 35to44'!Y167,'Calculations 45to54'!Y167,'Calculations 55to64'!Y167)</f>
        <v>0.1146708284448425</v>
      </c>
      <c r="Z212">
        <f>Z167/SUM(Z167,'Calculations 16to19'!Z167,'Calculations 20to24'!Z167,'Calculations 25to34'!Z167,'Calculations 35to44'!Z167,'Calculations 45to54'!Z167,'Calculations 55to64'!Z167)</f>
        <v>0.1173602685966333</v>
      </c>
      <c r="AA212">
        <f>AA167/SUM(AA167,'Calculations 16to19'!AA167,'Calculations 20to24'!AA167,'Calculations 25to34'!AA167,'Calculations 35to44'!AA167,'Calculations 45to54'!AA167,'Calculations 55to64'!AA167)</f>
        <v>0.12006363121856779</v>
      </c>
      <c r="AB212">
        <f>AB167/SUM(AB167,'Calculations 16to19'!AB167,'Calculations 20to24'!AB167,'Calculations 25to34'!AB167,'Calculations 35to44'!AB167,'Calculations 45to54'!AB167,'Calculations 55to64'!AB167)</f>
        <v>0.1227799102192038</v>
      </c>
      <c r="AC212">
        <f>AC167/SUM(AC167,'Calculations 16to19'!AC167,'Calculations 20to24'!AC167,'Calculations 25to34'!AC167,'Calculations 35to44'!AC167,'Calculations 45to54'!AC167,'Calculations 55to64'!AC167)</f>
        <v>0.12550810548796193</v>
      </c>
      <c r="AD212">
        <f>AD167/SUM(AD167,'Calculations 16to19'!AD167,'Calculations 20to24'!AD167,'Calculations 25to34'!AD167,'Calculations 35to44'!AD167,'Calculations 45to54'!AD167,'Calculations 55to64'!AD167)</f>
        <v>0.12824722420795709</v>
      </c>
      <c r="AE212">
        <f>AE167/SUM(AE167,'Calculations 16to19'!AE167,'Calculations 20to24'!AE167,'Calculations 25to34'!AE167,'Calculations 35to44'!AE167,'Calculations 45to54'!AE167,'Calculations 55to64'!AE167)</f>
        <v>0.13099628210689621</v>
      </c>
      <c r="AF212">
        <f>AF167/SUM(AF167,'Calculations 16to19'!AF167,'Calculations 20to24'!AF167,'Calculations 25to34'!AF167,'Calculations 35to44'!AF167,'Calculations 45to54'!AF167,'Calculations 55to64'!AF167)</f>
        <v>0.13375430464479929</v>
      </c>
    </row>
    <row r="213" spans="1:32" x14ac:dyDescent="0.25">
      <c r="A213" t="s">
        <v>78</v>
      </c>
      <c r="B213">
        <f>B168/SUM(B168,'Calculations 16to19'!B168,'Calculations 20to24'!B168,'Calculations 25to34'!B168,'Calculations 35to44'!B168,'Calculations 45to54'!B168,'Calculations 55to64'!B168)</f>
        <v>3.4688591057551531E-2</v>
      </c>
      <c r="C213">
        <f>C168/SUM(C168,'Calculations 16to19'!C168,'Calculations 20to24'!C168,'Calculations 25to34'!C168,'Calculations 35to44'!C168,'Calculations 45to54'!C168,'Calculations 55to64'!C168)</f>
        <v>3.6580806076927964E-2</v>
      </c>
      <c r="D213">
        <f>D168/SUM(D168,'Calculations 16to19'!D168,'Calculations 20to24'!D168,'Calculations 25to34'!D168,'Calculations 35to44'!D168,'Calculations 45to54'!D168,'Calculations 55to64'!D168)</f>
        <v>3.8312922281445796E-2</v>
      </c>
      <c r="E213">
        <f>E168/SUM(E168,'Calculations 16to19'!E168,'Calculations 20to24'!E168,'Calculations 25to34'!E168,'Calculations 35to44'!E168,'Calculations 45to54'!E168,'Calculations 55to64'!E168)</f>
        <v>4.0162469189626071E-2</v>
      </c>
      <c r="F213">
        <f>F168/SUM(F168,'Calculations 16to19'!F168,'Calculations 20to24'!F168,'Calculations 25to34'!F168,'Calculations 35to44'!F168,'Calculations 45to54'!F168,'Calculations 55to64'!F168)</f>
        <v>4.2108550464626839E-2</v>
      </c>
      <c r="G213">
        <f>G168/SUM(G168,'Calculations 16to19'!G168,'Calculations 20to24'!G168,'Calculations 25to34'!G168,'Calculations 35to44'!G168,'Calculations 45to54'!G168,'Calculations 55to64'!G168)</f>
        <v>4.4334683788998359E-2</v>
      </c>
      <c r="H213">
        <f>H168/SUM(H168,'Calculations 16to19'!H168,'Calculations 20to24'!H168,'Calculations 25to34'!H168,'Calculations 35to44'!H168,'Calculations 45to54'!H168,'Calculations 55to64'!H168)</f>
        <v>4.657471958265539E-2</v>
      </c>
      <c r="I213">
        <f>I168/SUM(I168,'Calculations 16to19'!I168,'Calculations 20to24'!I168,'Calculations 25to34'!I168,'Calculations 35to44'!I168,'Calculations 45to54'!I168,'Calculations 55to64'!I168)</f>
        <v>4.8726131919584359E-2</v>
      </c>
      <c r="J213">
        <f>J168/SUM(J168,'Calculations 16to19'!J168,'Calculations 20to24'!J168,'Calculations 25to34'!J168,'Calculations 35to44'!J168,'Calculations 45to54'!J168,'Calculations 55to64'!J168)</f>
        <v>5.0856629574528626E-2</v>
      </c>
      <c r="K213">
        <f>K168/SUM(K168,'Calculations 16to19'!K168,'Calculations 20to24'!K168,'Calculations 25to34'!K168,'Calculations 35to44'!K168,'Calculations 45to54'!K168,'Calculations 55to64'!K168)</f>
        <v>5.2959151447513286E-2</v>
      </c>
      <c r="L213">
        <f>L168/SUM(L168,'Calculations 16to19'!L168,'Calculations 20to24'!L168,'Calculations 25to34'!L168,'Calculations 35to44'!L168,'Calculations 45to54'!L168,'Calculations 55to64'!L168)</f>
        <v>5.5335222911983291E-2</v>
      </c>
      <c r="M213">
        <f>M168/SUM(M168,'Calculations 16to19'!M168,'Calculations 20to24'!M168,'Calculations 25to34'!M168,'Calculations 35to44'!M168,'Calculations 45to54'!M168,'Calculations 55to64'!M168)</f>
        <v>5.7660480947888192E-2</v>
      </c>
      <c r="N213">
        <f>N168/SUM(N168,'Calculations 16to19'!N168,'Calculations 20to24'!N168,'Calculations 25to34'!N168,'Calculations 35to44'!N168,'Calculations 45to54'!N168,'Calculations 55to64'!N168)</f>
        <v>6.002573379147387E-2</v>
      </c>
      <c r="O213">
        <f>O168/SUM(O168,'Calculations 16to19'!O168,'Calculations 20to24'!O168,'Calculations 25to34'!O168,'Calculations 35to44'!O168,'Calculations 45to54'!O168,'Calculations 55to64'!O168)</f>
        <v>6.2429463375507248E-2</v>
      </c>
      <c r="P213">
        <f>P168/SUM(P168,'Calculations 16to19'!P168,'Calculations 20to24'!P168,'Calculations 25to34'!P168,'Calculations 35to44'!P168,'Calculations 45to54'!P168,'Calculations 55to64'!P168)</f>
        <v>6.4870152363870254E-2</v>
      </c>
      <c r="Q213">
        <f>Q168/SUM(Q168,'Calculations 16to19'!Q168,'Calculations 20to24'!Q168,'Calculations 25to34'!Q168,'Calculations 35to44'!Q168,'Calculations 45to54'!Q168,'Calculations 55to64'!Q168)</f>
        <v>6.734628843141488E-2</v>
      </c>
      <c r="R213">
        <f>R168/SUM(R168,'Calculations 16to19'!R168,'Calculations 20to24'!R168,'Calculations 25to34'!R168,'Calculations 35to44'!R168,'Calculations 45to54'!R168,'Calculations 55to64'!R168)</f>
        <v>6.9856367907060235E-2</v>
      </c>
      <c r="S213">
        <f>S168/SUM(S168,'Calculations 16to19'!S168,'Calculations 20to24'!S168,'Calculations 25to34'!S168,'Calculations 35to44'!S168,'Calculations 45to54'!S168,'Calculations 55to64'!S168)</f>
        <v>7.2398898844739462E-2</v>
      </c>
      <c r="T213">
        <f>T168/SUM(T168,'Calculations 16to19'!T168,'Calculations 20to24'!T168,'Calculations 25to34'!T168,'Calculations 35to44'!T168,'Calculations 45to54'!T168,'Calculations 55to64'!T168)</f>
        <v>7.4972403586466424E-2</v>
      </c>
      <c r="U213">
        <f>U168/SUM(U168,'Calculations 16to19'!U168,'Calculations 20to24'!U168,'Calculations 25to34'!U168,'Calculations 35to44'!U168,'Calculations 45to54'!U168,'Calculations 55to64'!U168)</f>
        <v>7.7575420879805443E-2</v>
      </c>
      <c r="V213">
        <f>V168/SUM(V168,'Calculations 16to19'!V168,'Calculations 20to24'!V168,'Calculations 25to34'!V168,'Calculations 35to44'!V168,'Calculations 45to54'!V168,'Calculations 55to64'!V168)</f>
        <v>8.0206507608782826E-2</v>
      </c>
      <c r="W213">
        <f>W168/SUM(W168,'Calculations 16to19'!W168,'Calculations 20to24'!W168,'Calculations 25to34'!W168,'Calculations 35to44'!W168,'Calculations 45to54'!W168,'Calculations 55to64'!W168)</f>
        <v>8.2864240193167654E-2</v>
      </c>
      <c r="X213">
        <f>X168/SUM(X168,'Calculations 16to19'!X168,'Calculations 20to24'!X168,'Calculations 25to34'!X168,'Calculations 35to44'!X168,'Calculations 45to54'!X168,'Calculations 55to64'!X168)</f>
        <v>8.5547215706402183E-2</v>
      </c>
      <c r="Y213">
        <f>Y168/SUM(Y168,'Calculations 16to19'!Y168,'Calculations 20to24'!Y168,'Calculations 25to34'!Y168,'Calculations 35to44'!Y168,'Calculations 45to54'!Y168,'Calculations 55to64'!Y168)</f>
        <v>8.8254052757510026E-2</v>
      </c>
      <c r="Z213">
        <f>Z168/SUM(Z168,'Calculations 16to19'!Z168,'Calculations 20to24'!Z168,'Calculations 25to34'!Z168,'Calculations 35to44'!Z168,'Calculations 45to54'!Z168,'Calculations 55to64'!Z168)</f>
        <v>9.098339217729072E-2</v>
      </c>
      <c r="AA213">
        <f>AA168/SUM(AA168,'Calculations 16to19'!AA168,'Calculations 20to24'!AA168,'Calculations 25to34'!AA168,'Calculations 35to44'!AA168,'Calculations 45to54'!AA168,'Calculations 55to64'!AA168)</f>
        <v>9.3733897544171468E-2</v>
      </c>
      <c r="AB213">
        <f>AB168/SUM(AB168,'Calculations 16to19'!AB168,'Calculations 20to24'!AB168,'Calculations 25to34'!AB168,'Calculations 35to44'!AB168,'Calculations 45to54'!AB168,'Calculations 55to64'!AB168)</f>
        <v>9.6504255580354775E-2</v>
      </c>
      <c r="AC213">
        <f>AC168/SUM(AC168,'Calculations 16to19'!AC168,'Calculations 20to24'!AC168,'Calculations 25to34'!AC168,'Calculations 35to44'!AC168,'Calculations 45to54'!AC168,'Calculations 55to64'!AC168)</f>
        <v>9.929317644446374E-2</v>
      </c>
      <c r="AD213">
        <f>AD168/SUM(AD168,'Calculations 16to19'!AD168,'Calculations 20to24'!AD168,'Calculations 25to34'!AD168,'Calculations 35to44'!AD168,'Calculations 45to54'!AD168,'Calculations 55to64'!AD168)</f>
        <v>0.10209939394278925</v>
      </c>
      <c r="AE213">
        <f>AE168/SUM(AE168,'Calculations 16to19'!AE168,'Calculations 20to24'!AE168,'Calculations 25to34'!AE168,'Calculations 35to44'!AE168,'Calculations 45to54'!AE168,'Calculations 55to64'!AE168)</f>
        <v>0.10492166567753745</v>
      </c>
      <c r="AF213">
        <f>AF168/SUM(AF168,'Calculations 16to19'!AF168,'Calculations 20to24'!AF168,'Calculations 25to34'!AF168,'Calculations 35to44'!AF168,'Calculations 45to54'!AF168,'Calculations 55to64'!AF168)</f>
        <v>0.10775877314714981</v>
      </c>
    </row>
    <row r="214" spans="1:32" x14ac:dyDescent="0.25">
      <c r="A214" t="s">
        <v>80</v>
      </c>
      <c r="B214">
        <f>B169/SUM(B169,'Calculations 16to19'!B169,'Calculations 20to24'!B169,'Calculations 25to34'!B169,'Calculations 35to44'!B169,'Calculations 45to54'!B169,'Calculations 55to64'!B169)</f>
        <v>6.1987237921604377E-2</v>
      </c>
      <c r="C214">
        <f>C169/SUM(C169,'Calculations 16to19'!C169,'Calculations 20to24'!C169,'Calculations 25to34'!C169,'Calculations 35to44'!C169,'Calculations 45to54'!C169,'Calculations 55to64'!C169)</f>
        <v>6.419006494731129E-2</v>
      </c>
      <c r="D214">
        <f>D169/SUM(D169,'Calculations 16to19'!D169,'Calculations 20to24'!D169,'Calculations 25to34'!D169,'Calculations 35to44'!D169,'Calculations 45to54'!D169,'Calculations 55to64'!D169)</f>
        <v>6.6243271941571341E-2</v>
      </c>
      <c r="E214">
        <f>E169/SUM(E169,'Calculations 16to19'!E169,'Calculations 20to24'!E169,'Calculations 25to34'!E169,'Calculations 35to44'!E169,'Calculations 45to54'!E169,'Calculations 55to64'!E169)</f>
        <v>6.8435723170834004E-2</v>
      </c>
      <c r="F214">
        <f>F169/SUM(F169,'Calculations 16to19'!F169,'Calculations 20to24'!F169,'Calculations 25to34'!F169,'Calculations 35to44'!F169,'Calculations 45to54'!F169,'Calculations 55to64'!F169)</f>
        <v>7.0678825382152061E-2</v>
      </c>
      <c r="G214">
        <f>G169/SUM(G169,'Calculations 16to19'!G169,'Calculations 20to24'!G169,'Calculations 25to34'!G169,'Calculations 35to44'!G169,'Calculations 45to54'!G169,'Calculations 55to64'!G169)</f>
        <v>7.3101159861533802E-2</v>
      </c>
      <c r="H214">
        <f>H169/SUM(H169,'Calculations 16to19'!H169,'Calculations 20to24'!H169,'Calculations 25to34'!H169,'Calculations 35to44'!H169,'Calculations 45to54'!H169,'Calculations 55to64'!H169)</f>
        <v>7.5556508532862207E-2</v>
      </c>
      <c r="I214">
        <f>I169/SUM(I169,'Calculations 16to19'!I169,'Calculations 20to24'!I169,'Calculations 25to34'!I169,'Calculations 35to44'!I169,'Calculations 45to54'!I169,'Calculations 55to64'!I169)</f>
        <v>7.7774584837101216E-2</v>
      </c>
      <c r="J214">
        <f>J169/SUM(J169,'Calculations 16to19'!J169,'Calculations 20to24'!J169,'Calculations 25to34'!J169,'Calculations 35to44'!J169,'Calculations 45to54'!J169,'Calculations 55to64'!J169)</f>
        <v>7.9848825695907455E-2</v>
      </c>
      <c r="K214">
        <f>K169/SUM(K169,'Calculations 16to19'!K169,'Calculations 20to24'!K169,'Calculations 25to34'!K169,'Calculations 35to44'!K169,'Calculations 45to54'!K169,'Calculations 55to64'!K169)</f>
        <v>8.1886130711257374E-2</v>
      </c>
      <c r="L214">
        <f>L169/SUM(L169,'Calculations 16to19'!L169,'Calculations 20to24'!L169,'Calculations 25to34'!L169,'Calculations 35to44'!L169,'Calculations 45to54'!L169,'Calculations 55to64'!L169)</f>
        <v>8.4669358019438271E-2</v>
      </c>
      <c r="M214">
        <f>M169/SUM(M169,'Calculations 16to19'!M169,'Calculations 20to24'!M169,'Calculations 25to34'!M169,'Calculations 35to44'!M169,'Calculations 45to54'!M169,'Calculations 55to64'!M169)</f>
        <v>8.708572668546255E-2</v>
      </c>
      <c r="N214">
        <f>N169/SUM(N169,'Calculations 16to19'!N169,'Calculations 20to24'!N169,'Calculations 25to34'!N169,'Calculations 35to44'!N169,'Calculations 45to54'!N169,'Calculations 55to64'!N169)</f>
        <v>8.9526099425848091E-2</v>
      </c>
      <c r="O214">
        <f>O169/SUM(O169,'Calculations 16to19'!O169,'Calculations 20to24'!O169,'Calculations 25to34'!O169,'Calculations 35to44'!O169,'Calculations 45to54'!O169,'Calculations 55to64'!O169)</f>
        <v>9.1989537205348748E-2</v>
      </c>
      <c r="P214">
        <f>P169/SUM(P169,'Calculations 16to19'!P169,'Calculations 20to24'!P169,'Calculations 25to34'!P169,'Calculations 35to44'!P169,'Calculations 45to54'!P169,'Calculations 55to64'!P169)</f>
        <v>9.4475090490861183E-2</v>
      </c>
      <c r="Q214">
        <f>Q169/SUM(Q169,'Calculations 16to19'!Q169,'Calculations 20to24'!Q169,'Calculations 25to34'!Q169,'Calculations 35to44'!Q169,'Calculations 45to54'!Q169,'Calculations 55to64'!Q169)</f>
        <v>9.6981800963842138E-2</v>
      </c>
      <c r="R214">
        <f>R169/SUM(R169,'Calculations 16to19'!R169,'Calculations 20to24'!R169,'Calculations 25to34'!R169,'Calculations 35to44'!R169,'Calculations 45to54'!R169,'Calculations 55to64'!R169)</f>
        <v>9.9508703206361432E-2</v>
      </c>
      <c r="S214">
        <f>S169/SUM(S169,'Calculations 16to19'!S169,'Calculations 20to24'!S169,'Calculations 25to34'!S169,'Calculations 35to44'!S169,'Calculations 45to54'!S169,'Calculations 55to64'!S169)</f>
        <v>0.10205482635606453</v>
      </c>
      <c r="T214">
        <f>T169/SUM(T169,'Calculations 16to19'!T169,'Calculations 20to24'!T169,'Calculations 25to34'!T169,'Calculations 35to44'!T169,'Calculations 45to54'!T169,'Calculations 55to64'!T169)</f>
        <v>0.10461919572564686</v>
      </c>
      <c r="U214">
        <f>U169/SUM(U169,'Calculations 16to19'!U169,'Calculations 20to24'!U169,'Calculations 25to34'!U169,'Calculations 35to44'!U169,'Calculations 45to54'!U169,'Calculations 55to64'!U169)</f>
        <v>0.10720083438279936</v>
      </c>
      <c r="V214">
        <f>V169/SUM(V169,'Calculations 16to19'!V169,'Calculations 20to24'!V169,'Calculations 25to34'!V169,'Calculations 35to44'!V169,'Calculations 45to54'!V169,'Calculations 55to64'!V169)</f>
        <v>0.1097987646869298</v>
      </c>
      <c r="W214">
        <f>W169/SUM(W169,'Calculations 16to19'!W169,'Calculations 20to24'!W169,'Calculations 25to34'!W169,'Calculations 35to44'!W169,'Calculations 45to54'!W169,'Calculations 55to64'!W169)</f>
        <v>0.11241200977931502</v>
      </c>
      <c r="X214">
        <f>X169/SUM(X169,'Calculations 16to19'!X169,'Calculations 20to24'!X169,'Calculations 25to34'!X169,'Calculations 35to44'!X169,'Calculations 45to54'!X169,'Calculations 55to64'!X169)</f>
        <v>0.11503959502370012</v>
      </c>
      <c r="Y214">
        <f>Y169/SUM(Y169,'Calculations 16to19'!Y169,'Calculations 20to24'!Y169,'Calculations 25to34'!Y169,'Calculations 35to44'!Y169,'Calculations 45to54'!Y169,'Calculations 55to64'!Y169)</f>
        <v>0.11768054939470811</v>
      </c>
      <c r="Z214">
        <f>Z169/SUM(Z169,'Calculations 16to19'!Z169,'Calculations 20to24'!Z169,'Calculations 25to34'!Z169,'Calculations 35to44'!Z169,'Calculations 45to54'!Z169,'Calculations 55to64'!Z169)</f>
        <v>0.12033390681177014</v>
      </c>
      <c r="AA214">
        <f>AA169/SUM(AA169,'Calculations 16to19'!AA169,'Calculations 20to24'!AA169,'Calculations 25to34'!AA169,'Calculations 35to44'!AA169,'Calculations 45to54'!AA169,'Calculations 55to64'!AA169)</f>
        <v>0.12299870741662838</v>
      </c>
      <c r="AB214">
        <f>AB169/SUM(AB169,'Calculations 16to19'!AB169,'Calculations 20to24'!AB169,'Calculations 25to34'!AB169,'Calculations 35to44'!AB169,'Calculations 45to54'!AB169,'Calculations 55to64'!AB169)</f>
        <v>0.12567399879279348</v>
      </c>
      <c r="AC214">
        <f>AC169/SUM(AC169,'Calculations 16to19'!AC169,'Calculations 20to24'!AC169,'Calculations 25to34'!AC169,'Calculations 35to44'!AC169,'Calculations 45to54'!AC169,'Calculations 55to64'!AC169)</f>
        <v>0.12835883712566337</v>
      </c>
      <c r="AD214">
        <f>AD169/SUM(AD169,'Calculations 16to19'!AD169,'Calculations 20to24'!AD169,'Calculations 25to34'!AD169,'Calculations 35to44'!AD169,'Calculations 45to54'!AD169,'Calculations 55to64'!AD169)</f>
        <v>0.13105228830231527</v>
      </c>
      <c r="AE214">
        <f>AE169/SUM(AE169,'Calculations 16to19'!AE169,'Calculations 20to24'!AE169,'Calculations 25to34'!AE169,'Calculations 35to44'!AE169,'Calculations 45to54'!AE169,'Calculations 55to64'!AE169)</f>
        <v>0.13375342895028294</v>
      </c>
      <c r="AF214">
        <f>AF169/SUM(AF169,'Calculations 16to19'!AF169,'Calculations 20to24'!AF169,'Calculations 25to34'!AF169,'Calculations 35to44'!AF169,'Calculations 45to54'!AF169,'Calculations 55to64'!AF169)</f>
        <v>0.13646134741491389</v>
      </c>
    </row>
    <row r="215" spans="1:32" x14ac:dyDescent="0.25">
      <c r="A215" t="s">
        <v>82</v>
      </c>
      <c r="B215">
        <f>B170/SUM(B170,'Calculations 16to19'!B170,'Calculations 20to24'!B170,'Calculations 25to34'!B170,'Calculations 35to44'!B170,'Calculations 45to54'!B170,'Calculations 55to64'!B170)</f>
        <v>3.3128834355828231E-2</v>
      </c>
      <c r="C215">
        <f>C170/SUM(C170,'Calculations 16to19'!C170,'Calculations 20to24'!C170,'Calculations 25to34'!C170,'Calculations 35to44'!C170,'Calculations 45to54'!C170,'Calculations 55to64'!C170)</f>
        <v>3.4624824034130072E-2</v>
      </c>
      <c r="D215">
        <f>D170/SUM(D170,'Calculations 16to19'!D170,'Calculations 20to24'!D170,'Calculations 25to34'!D170,'Calculations 35to44'!D170,'Calculations 45to54'!D170,'Calculations 55to64'!D170)</f>
        <v>3.6013866103672069E-2</v>
      </c>
      <c r="E215">
        <f>E170/SUM(E170,'Calculations 16to19'!E170,'Calculations 20to24'!E170,'Calculations 25to34'!E170,'Calculations 35to44'!E170,'Calculations 45to54'!E170,'Calculations 55to64'!E170)</f>
        <v>3.7483321604011119E-2</v>
      </c>
      <c r="F215">
        <f>F170/SUM(F170,'Calculations 16to19'!F170,'Calculations 20to24'!F170,'Calculations 25to34'!F170,'Calculations 35to44'!F170,'Calculations 45to54'!F170,'Calculations 55to64'!F170)</f>
        <v>3.8966815793368317E-2</v>
      </c>
      <c r="G215">
        <f>G170/SUM(G170,'Calculations 16to19'!G170,'Calculations 20to24'!G170,'Calculations 25to34'!G170,'Calculations 35to44'!G170,'Calculations 45to54'!G170,'Calculations 55to64'!G170)</f>
        <v>4.0529604142674078E-2</v>
      </c>
      <c r="H215">
        <f>H170/SUM(H170,'Calculations 16to19'!H170,'Calculations 20to24'!H170,'Calculations 25to34'!H170,'Calculations 35to44'!H170,'Calculations 45to54'!H170,'Calculations 55to64'!H170)</f>
        <v>4.2105710268494315E-2</v>
      </c>
      <c r="I215">
        <f>I170/SUM(I170,'Calculations 16to19'!I170,'Calculations 20to24'!I170,'Calculations 25to34'!I170,'Calculations 35to44'!I170,'Calculations 45to54'!I170,'Calculations 55to64'!I170)</f>
        <v>4.3493164309825194E-2</v>
      </c>
      <c r="J215">
        <f>J170/SUM(J170,'Calculations 16to19'!J170,'Calculations 20to24'!J170,'Calculations 25to34'!J170,'Calculations 35to44'!J170,'Calculations 45to54'!J170,'Calculations 55to64'!J170)</f>
        <v>4.478402333841669E-2</v>
      </c>
      <c r="K215">
        <f>K170/SUM(K170,'Calculations 16to19'!K170,'Calculations 20to24'!K170,'Calculations 25to34'!K170,'Calculations 35to44'!K170,'Calculations 45to54'!K170,'Calculations 55to64'!K170)</f>
        <v>4.6060816344014571E-2</v>
      </c>
      <c r="L215">
        <f>L170/SUM(L170,'Calculations 16to19'!L170,'Calculations 20to24'!L170,'Calculations 25to34'!L170,'Calculations 35to44'!L170,'Calculations 45to54'!L170,'Calculations 55to64'!L170)</f>
        <v>4.8110449956430712E-2</v>
      </c>
      <c r="M215">
        <f>M170/SUM(M170,'Calculations 16to19'!M170,'Calculations 20to24'!M170,'Calculations 25to34'!M170,'Calculations 35to44'!M170,'Calculations 45to54'!M170,'Calculations 55to64'!M170)</f>
        <v>4.9740098066528252E-2</v>
      </c>
      <c r="N215">
        <f>N170/SUM(N170,'Calculations 16to19'!N170,'Calculations 20to24'!N170,'Calculations 25to34'!N170,'Calculations 35to44'!N170,'Calculations 45to54'!N170,'Calculations 55to64'!N170)</f>
        <v>5.1393815486325836E-2</v>
      </c>
      <c r="O215">
        <f>O170/SUM(O170,'Calculations 16to19'!O170,'Calculations 20to24'!O170,'Calculations 25to34'!O170,'Calculations 35to44'!O170,'Calculations 45to54'!O170,'Calculations 55to64'!O170)</f>
        <v>5.3071172461784707E-2</v>
      </c>
      <c r="P215">
        <f>P170/SUM(P170,'Calculations 16to19'!P170,'Calculations 20to24'!P170,'Calculations 25to34'!P170,'Calculations 35to44'!P170,'Calculations 45to54'!P170,'Calculations 55to64'!P170)</f>
        <v>5.4771724378287236E-2</v>
      </c>
      <c r="Q215">
        <f>Q170/SUM(Q170,'Calculations 16to19'!Q170,'Calculations 20to24'!Q170,'Calculations 25to34'!Q170,'Calculations 35to44'!Q170,'Calculations 45to54'!Q170,'Calculations 55to64'!Q170)</f>
        <v>5.6495012559043628E-2</v>
      </c>
      <c r="R215">
        <f>R170/SUM(R170,'Calculations 16to19'!R170,'Calculations 20to24'!R170,'Calculations 25to34'!R170,'Calculations 35to44'!R170,'Calculations 45to54'!R170,'Calculations 55to64'!R170)</f>
        <v>5.8240565071956345E-2</v>
      </c>
      <c r="S215">
        <f>S170/SUM(S170,'Calculations 16to19'!S170,'Calculations 20to24'!S170,'Calculations 25to34'!S170,'Calculations 35to44'!S170,'Calculations 45to54'!S170,'Calculations 55to64'!S170)</f>
        <v>6.0007897542536312E-2</v>
      </c>
      <c r="T215">
        <f>T170/SUM(T170,'Calculations 16to19'!T170,'Calculations 20to24'!T170,'Calculations 25to34'!T170,'Calculations 35to44'!T170,'Calculations 45to54'!T170,'Calculations 55to64'!T170)</f>
        <v>6.1796513970526039E-2</v>
      </c>
      <c r="U215">
        <f>U170/SUM(U170,'Calculations 16to19'!U170,'Calculations 20to24'!U170,'Calculations 25to34'!U170,'Calculations 35to44'!U170,'Calculations 45to54'!U170,'Calculations 55to64'!U170)</f>
        <v>6.3605907547973448E-2</v>
      </c>
      <c r="V215">
        <f>V170/SUM(V170,'Calculations 16to19'!V170,'Calculations 20to24'!V170,'Calculations 25to34'!V170,'Calculations 35to44'!V170,'Calculations 45to54'!V170,'Calculations 55to64'!V170)</f>
        <v>6.5435561476577322E-2</v>
      </c>
      <c r="W215">
        <f>W170/SUM(W170,'Calculations 16to19'!W170,'Calculations 20to24'!W170,'Calculations 25to34'!W170,'Calculations 35to44'!W170,'Calculations 45to54'!W170,'Calculations 55to64'!W170)</f>
        <v>6.7284949782212403E-2</v>
      </c>
      <c r="X215">
        <f>X170/SUM(X170,'Calculations 16to19'!X170,'Calculations 20to24'!X170,'Calculations 25to34'!X170,'Calculations 35to44'!X170,'Calculations 45to54'!X170,'Calculations 55to64'!X170)</f>
        <v>6.915353812464356E-2</v>
      </c>
      <c r="Y215">
        <f>Y170/SUM(Y170,'Calculations 16to19'!Y170,'Calculations 20to24'!Y170,'Calculations 25to34'!Y170,'Calculations 35to44'!Y170,'Calculations 45to54'!Y170,'Calculations 55to64'!Y170)</f>
        <v>7.1040784600531218E-2</v>
      </c>
      <c r="Z215">
        <f>Z170/SUM(Z170,'Calculations 16to19'!Z170,'Calculations 20to24'!Z170,'Calculations 25to34'!Z170,'Calculations 35to44'!Z170,'Calculations 45to54'!Z170,'Calculations 55to64'!Z170)</f>
        <v>7.294614053793376E-2</v>
      </c>
      <c r="AA215">
        <f>AA170/SUM(AA170,'Calculations 16to19'!AA170,'Calculations 20to24'!AA170,'Calculations 25to34'!AA170,'Calculations 35to44'!AA170,'Calculations 45to54'!AA170,'Calculations 55to64'!AA170)</f>
        <v>7.4869051280615606E-2</v>
      </c>
      <c r="AB215">
        <f>AB170/SUM(AB170,'Calculations 16to19'!AB170,'Calculations 20to24'!AB170,'Calculations 25to34'!AB170,'Calculations 35to44'!AB170,'Calculations 45to54'!AB170,'Calculations 55to64'!AB170)</f>
        <v>7.6808956960578587E-2</v>
      </c>
      <c r="AC215">
        <f>AC170/SUM(AC170,'Calculations 16to19'!AC170,'Calculations 20to24'!AC170,'Calculations 25to34'!AC170,'Calculations 35to44'!AC170,'Calculations 45to54'!AC170,'Calculations 55to64'!AC170)</f>
        <v>7.8765293257339844E-2</v>
      </c>
      <c r="AD215">
        <f>AD170/SUM(AD170,'Calculations 16to19'!AD170,'Calculations 20to24'!AD170,'Calculations 25to34'!AD170,'Calculations 35to44'!AD170,'Calculations 45to54'!AD170,'Calculations 55to64'!AD170)</f>
        <v>8.0737492142586659E-2</v>
      </c>
      <c r="AE215">
        <f>AE170/SUM(AE170,'Calculations 16to19'!AE170,'Calculations 20to24'!AE170,'Calculations 25to34'!AE170,'Calculations 35to44'!AE170,'Calculations 45to54'!AE170,'Calculations 55to64'!AE170)</f>
        <v>8.2724982608948755E-2</v>
      </c>
      <c r="AF215">
        <f>AF170/SUM(AF170,'Calculations 16to19'!AF170,'Calculations 20to24'!AF170,'Calculations 25to34'!AF170,'Calculations 35to44'!AF170,'Calculations 45to54'!AF170,'Calculations 55to64'!AF170)</f>
        <v>8.472719138173658E-2</v>
      </c>
    </row>
    <row r="216" spans="1:32" x14ac:dyDescent="0.25">
      <c r="A216" t="s">
        <v>84</v>
      </c>
      <c r="B216">
        <f>B171/SUM(B171,'Calculations 16to19'!B171,'Calculations 20to24'!B171,'Calculations 25to34'!B171,'Calculations 35to44'!B171,'Calculations 45to54'!B171,'Calculations 55to64'!B171)</f>
        <v>5.5284552845528454E-2</v>
      </c>
      <c r="C216">
        <f>C171/SUM(C171,'Calculations 16to19'!C171,'Calculations 20to24'!C171,'Calculations 25to34'!C171,'Calculations 35to44'!C171,'Calculations 45to54'!C171,'Calculations 55to64'!C171)</f>
        <v>5.7250135615961067E-2</v>
      </c>
      <c r="D216">
        <f>D171/SUM(D171,'Calculations 16to19'!D171,'Calculations 20to24'!D171,'Calculations 25to34'!D171,'Calculations 35to44'!D171,'Calculations 45to54'!D171,'Calculations 55to64'!D171)</f>
        <v>5.9074571838712626E-2</v>
      </c>
      <c r="E216">
        <f>E171/SUM(E171,'Calculations 16to19'!E171,'Calculations 20to24'!E171,'Calculations 25to34'!E171,'Calculations 35to44'!E171,'Calculations 45to54'!E171,'Calculations 55to64'!E171)</f>
        <v>6.1050911211202895E-2</v>
      </c>
      <c r="F216">
        <f>F171/SUM(F171,'Calculations 16to19'!F171,'Calculations 20to24'!F171,'Calculations 25to34'!F171,'Calculations 35to44'!F171,'Calculations 45to54'!F171,'Calculations 55to64'!F171)</f>
        <v>6.311826452433815E-2</v>
      </c>
      <c r="G216">
        <f>G171/SUM(G171,'Calculations 16to19'!G171,'Calculations 20to24'!G171,'Calculations 25to34'!G171,'Calculations 35to44'!G171,'Calculations 45to54'!G171,'Calculations 55to64'!G171)</f>
        <v>6.541303607411364E-2</v>
      </c>
      <c r="H216">
        <f>H171/SUM(H171,'Calculations 16to19'!H171,'Calculations 20to24'!H171,'Calculations 25to34'!H171,'Calculations 35to44'!H171,'Calculations 45to54'!H171,'Calculations 55to64'!H171)</f>
        <v>6.7779853155323186E-2</v>
      </c>
      <c r="I216">
        <f>I171/SUM(I171,'Calculations 16to19'!I171,'Calculations 20to24'!I171,'Calculations 25to34'!I171,'Calculations 35to44'!I171,'Calculations 45to54'!I171,'Calculations 55to64'!I171)</f>
        <v>6.9938218411989939E-2</v>
      </c>
      <c r="J216">
        <f>J171/SUM(J171,'Calculations 16to19'!J171,'Calculations 20to24'!J171,'Calculations 25to34'!J171,'Calculations 35to44'!J171,'Calculations 45to54'!J171,'Calculations 55to64'!J171)</f>
        <v>7.192548666612493E-2</v>
      </c>
      <c r="K216">
        <f>K171/SUM(K171,'Calculations 16to19'!K171,'Calculations 20to24'!K171,'Calculations 25to34'!K171,'Calculations 35to44'!K171,'Calculations 45to54'!K171,'Calculations 55to64'!K171)</f>
        <v>7.3854874144751212E-2</v>
      </c>
      <c r="L216">
        <f>L171/SUM(L171,'Calculations 16to19'!L171,'Calculations 20to24'!L171,'Calculations 25to34'!L171,'Calculations 35to44'!L171,'Calculations 45to54'!L171,'Calculations 55to64'!L171)</f>
        <v>7.6347961950209722E-2</v>
      </c>
      <c r="M216">
        <f>M171/SUM(M171,'Calculations 16to19'!M171,'Calculations 20to24'!M171,'Calculations 25to34'!M171,'Calculations 35to44'!M171,'Calculations 45to54'!M171,'Calculations 55to64'!M171)</f>
        <v>7.8622447335081308E-2</v>
      </c>
      <c r="N216">
        <f>N171/SUM(N171,'Calculations 16to19'!N171,'Calculations 20to24'!N171,'Calculations 25to34'!N171,'Calculations 35to44'!N171,'Calculations 45to54'!N171,'Calculations 55to64'!N171)</f>
        <v>8.0923810001422181E-2</v>
      </c>
      <c r="O216">
        <f>O171/SUM(O171,'Calculations 16to19'!O171,'Calculations 20to24'!O171,'Calculations 25to34'!O171,'Calculations 35to44'!O171,'Calculations 45to54'!O171,'Calculations 55to64'!O171)</f>
        <v>8.3251244547976971E-2</v>
      </c>
      <c r="P216">
        <f>P171/SUM(P171,'Calculations 16to19'!P171,'Calculations 20to24'!P171,'Calculations 25to34'!P171,'Calculations 35to44'!P171,'Calculations 45to54'!P171,'Calculations 55to64'!P171)</f>
        <v>8.5603927549527489E-2</v>
      </c>
      <c r="Q216">
        <f>Q171/SUM(Q171,'Calculations 16to19'!Q171,'Calculations 20to24'!Q171,'Calculations 25to34'!Q171,'Calculations 35to44'!Q171,'Calculations 45to54'!Q171,'Calculations 55to64'!Q171)</f>
        <v>8.7981019126025808E-2</v>
      </c>
      <c r="R216">
        <f>R171/SUM(R171,'Calculations 16to19'!R171,'Calculations 20to24'!R171,'Calculations 25to34'!R171,'Calculations 35to44'!R171,'Calculations 45to54'!R171,'Calculations 55to64'!R171)</f>
        <v>9.0381664517871801E-2</v>
      </c>
      <c r="S216">
        <f>S171/SUM(S171,'Calculations 16to19'!S171,'Calculations 20to24'!S171,'Calculations 25to34'!S171,'Calculations 35to44'!S171,'Calculations 45to54'!S171,'Calculations 55to64'!S171)</f>
        <v>9.2804995661816186E-2</v>
      </c>
      <c r="T216">
        <f>T171/SUM(T171,'Calculations 16to19'!T171,'Calculations 20to24'!T171,'Calculations 25to34'!T171,'Calculations 35to44'!T171,'Calculations 45to54'!T171,'Calculations 55to64'!T171)</f>
        <v>9.5250132762145598E-2</v>
      </c>
      <c r="U216">
        <f>U171/SUM(U171,'Calculations 16to19'!U171,'Calculations 20to24'!U171,'Calculations 25to34'!U171,'Calculations 35to44'!U171,'Calculations 45to54'!U171,'Calculations 55to64'!U171)</f>
        <v>9.7716185852033038E-2</v>
      </c>
      <c r="V216">
        <f>V171/SUM(V171,'Calculations 16to19'!V171,'Calculations 20to24'!V171,'Calculations 25to34'!V171,'Calculations 35to44'!V171,'Calculations 45to54'!V171,'Calculations 55to64'!V171)</f>
        <v>0.10020225634016021</v>
      </c>
      <c r="W216">
        <f>W171/SUM(W171,'Calculations 16to19'!W171,'Calculations 20to24'!W171,'Calculations 25to34'!W171,'Calculations 35to44'!W171,'Calculations 45to54'!W171,'Calculations 55to64'!W171)</f>
        <v>0.10270743853796667</v>
      </c>
      <c r="X216">
        <f>X171/SUM(X171,'Calculations 16to19'!X171,'Calculations 20to24'!X171,'Calculations 25to34'!X171,'Calculations 35to44'!X171,'Calculations 45to54'!X171,'Calculations 55to64'!X171)</f>
        <v>0.10523082116315027</v>
      </c>
      <c r="Y216">
        <f>Y171/SUM(Y171,'Calculations 16to19'!Y171,'Calculations 20to24'!Y171,'Calculations 25to34'!Y171,'Calculations 35to44'!Y171,'Calculations 45to54'!Y171,'Calculations 55to64'!Y171)</f>
        <v>0.10777148881531906</v>
      </c>
      <c r="Z216">
        <f>Z171/SUM(Z171,'Calculations 16to19'!Z171,'Calculations 20to24'!Z171,'Calculations 25to34'!Z171,'Calculations 35to44'!Z171,'Calculations 45to54'!Z171,'Calculations 55to64'!Z171)</f>
        <v>0.11032852341997752</v>
      </c>
      <c r="AA216">
        <f>AA171/SUM(AA171,'Calculations 16to19'!AA171,'Calculations 20to24'!AA171,'Calculations 25to34'!AA171,'Calculations 35to44'!AA171,'Calculations 45to54'!AA171,'Calculations 55to64'!AA171)</f>
        <v>0.11290100563733033</v>
      </c>
      <c r="AB216">
        <f>AB171/SUM(AB171,'Calculations 16to19'!AB171,'Calculations 20to24'!AB171,'Calculations 25to34'!AB171,'Calculations 35to44'!AB171,'Calculations 45to54'!AB171,'Calculations 55to64'!AB171)</f>
        <v>0.11548801623268071</v>
      </c>
      <c r="AC216">
        <f>AC171/SUM(AC171,'Calculations 16to19'!AC171,'Calculations 20to24'!AC171,'Calculations 25to34'!AC171,'Calculations 35to44'!AC171,'Calculations 45to54'!AC171,'Calculations 55to64'!AC171)</f>
        <v>0.11808863740550722</v>
      </c>
      <c r="AD216">
        <f>AD171/SUM(AD171,'Calculations 16to19'!AD171,'Calculations 20to24'!AD171,'Calculations 25to34'!AD171,'Calculations 35to44'!AD171,'Calculations 45to54'!AD171,'Calculations 55to64'!AD171)</f>
        <v>0.12070195407460106</v>
      </c>
      <c r="AE216">
        <f>AE171/SUM(AE171,'Calculations 16to19'!AE171,'Calculations 20to24'!AE171,'Calculations 25to34'!AE171,'Calculations 35to44'!AE171,'Calculations 45to54'!AE171,'Calculations 55to64'!AE171)</f>
        <v>0.12332705511694717</v>
      </c>
      <c r="AF216">
        <f>AF171/SUM(AF171,'Calculations 16to19'!AF171,'Calculations 20to24'!AF171,'Calculations 25to34'!AF171,'Calculations 35to44'!AF171,'Calculations 45to54'!AF171,'Calculations 55to64'!AF171)</f>
        <v>0.12596303455833574</v>
      </c>
    </row>
    <row r="217" spans="1:32" x14ac:dyDescent="0.25">
      <c r="A217" t="s">
        <v>86</v>
      </c>
      <c r="B217">
        <f>B172/SUM(B172,'Calculations 16to19'!B172,'Calculations 20to24'!B172,'Calculations 25to34'!B172,'Calculations 35to44'!B172,'Calculations 45to54'!B172,'Calculations 55to64'!B172)</f>
        <v>5.6008414409676556E-2</v>
      </c>
      <c r="C217">
        <f>C172/SUM(C172,'Calculations 16to19'!C172,'Calculations 20to24'!C172,'Calculations 25to34'!C172,'Calculations 35to44'!C172,'Calculations 45to54'!C172,'Calculations 55to64'!C172)</f>
        <v>5.8057052769863463E-2</v>
      </c>
      <c r="D217">
        <f>D172/SUM(D172,'Calculations 16to19'!D172,'Calculations 20to24'!D172,'Calculations 25to34'!D172,'Calculations 35to44'!D172,'Calculations 45to54'!D172,'Calculations 55to64'!D172)</f>
        <v>5.9992598335034029E-2</v>
      </c>
      <c r="E217">
        <f>E172/SUM(E172,'Calculations 16to19'!E172,'Calculations 20to24'!E172,'Calculations 25to34'!E172,'Calculations 35to44'!E172,'Calculations 45to54'!E172,'Calculations 55to64'!E172)</f>
        <v>6.2058836798785412E-2</v>
      </c>
      <c r="F217">
        <f>F172/SUM(F172,'Calculations 16to19'!F172,'Calculations 20to24'!F172,'Calculations 25to34'!F172,'Calculations 35to44'!F172,'Calculations 45to54'!F172,'Calculations 55to64'!F172)</f>
        <v>6.4152727335574061E-2</v>
      </c>
      <c r="G217">
        <f>G172/SUM(G172,'Calculations 16to19'!G172,'Calculations 20to24'!G172,'Calculations 25to34'!G172,'Calculations 35to44'!G172,'Calculations 45to54'!G172,'Calculations 55to64'!G172)</f>
        <v>6.6378220652620182E-2</v>
      </c>
      <c r="H217">
        <f>H172/SUM(H172,'Calculations 16to19'!H172,'Calculations 20to24'!H172,'Calculations 25to34'!H172,'Calculations 35to44'!H172,'Calculations 45to54'!H172,'Calculations 55to64'!H172)</f>
        <v>6.8627223224268064E-2</v>
      </c>
      <c r="I217">
        <f>I172/SUM(I172,'Calculations 16to19'!I172,'Calculations 20to24'!I172,'Calculations 25to34'!I172,'Calculations 35to44'!I172,'Calculations 45to54'!I172,'Calculations 55to64'!I172)</f>
        <v>7.0665956960156109E-2</v>
      </c>
      <c r="J217">
        <f>J172/SUM(J172,'Calculations 16to19'!J172,'Calculations 20to24'!J172,'Calculations 25to34'!J172,'Calculations 35to44'!J172,'Calculations 45to54'!J172,'Calculations 55to64'!J172)</f>
        <v>7.2596218782123495E-2</v>
      </c>
      <c r="K217">
        <f>K172/SUM(K172,'Calculations 16to19'!K172,'Calculations 20to24'!K172,'Calculations 25to34'!K172,'Calculations 35to44'!K172,'Calculations 45to54'!K172,'Calculations 55to64'!K172)</f>
        <v>7.451107023184729E-2</v>
      </c>
      <c r="L217">
        <f>L172/SUM(L172,'Calculations 16to19'!L172,'Calculations 20to24'!L172,'Calculations 25to34'!L172,'Calculations 35to44'!L172,'Calculations 45to54'!L172,'Calculations 55to64'!L172)</f>
        <v>7.7120704041573784E-2</v>
      </c>
      <c r="M217">
        <f>M172/SUM(M172,'Calculations 16to19'!M172,'Calculations 20to24'!M172,'Calculations 25to34'!M172,'Calculations 35to44'!M172,'Calculations 45to54'!M172,'Calculations 55to64'!M172)</f>
        <v>7.9376918260130908E-2</v>
      </c>
      <c r="N217">
        <f>N172/SUM(N172,'Calculations 16to19'!N172,'Calculations 20to24'!N172,'Calculations 25to34'!N172,'Calculations 35to44'!N172,'Calculations 45to54'!N172,'Calculations 55to64'!N172)</f>
        <v>8.1657574293507215E-2</v>
      </c>
      <c r="O217">
        <f>O172/SUM(O172,'Calculations 16to19'!O172,'Calculations 20to24'!O172,'Calculations 25to34'!O172,'Calculations 35to44'!O172,'Calculations 45to54'!O172,'Calculations 55to64'!O172)</f>
        <v>8.396184388755451E-2</v>
      </c>
      <c r="P217">
        <f>P172/SUM(P172,'Calculations 16to19'!P172,'Calculations 20to24'!P172,'Calculations 25to34'!P172,'Calculations 35to44'!P172,'Calculations 45to54'!P172,'Calculations 55to64'!P172)</f>
        <v>8.6288886364287942E-2</v>
      </c>
      <c r="Q217">
        <f>Q172/SUM(Q172,'Calculations 16to19'!Q172,'Calculations 20to24'!Q172,'Calculations 25to34'!Q172,'Calculations 35to44'!Q172,'Calculations 45to54'!Q172,'Calculations 55to64'!Q172)</f>
        <v>8.8637850150090625E-2</v>
      </c>
      <c r="R217">
        <f>R172/SUM(R172,'Calculations 16to19'!R172,'Calculations 20to24'!R172,'Calculations 25to34'!R172,'Calculations 35to44'!R172,'Calculations 45to54'!R172,'Calculations 55to64'!R172)</f>
        <v>9.1007874288036486E-2</v>
      </c>
      <c r="S217">
        <f>S172/SUM(S172,'Calculations 16to19'!S172,'Calculations 20to24'!S172,'Calculations 25to34'!S172,'Calculations 35to44'!S172,'Calculations 45to54'!S172,'Calculations 55to64'!S172)</f>
        <v>9.3398089929979652E-2</v>
      </c>
      <c r="T217">
        <f>T172/SUM(T172,'Calculations 16to19'!T172,'Calculations 20to24'!T172,'Calculations 25to34'!T172,'Calculations 35to44'!T172,'Calculations 45to54'!T172,'Calculations 55to64'!T172)</f>
        <v>9.5807621804315291E-2</v>
      </c>
      <c r="U217">
        <f>U172/SUM(U172,'Calculations 16to19'!U172,'Calculations 20to24'!U172,'Calculations 25to34'!U172,'Calculations 35to44'!U172,'Calculations 45to54'!U172,'Calculations 55to64'!U172)</f>
        <v>9.8235589655607788E-2</v>
      </c>
      <c r="V217">
        <f>V172/SUM(V172,'Calculations 16to19'!V172,'Calculations 20to24'!V172,'Calculations 25to34'!V172,'Calculations 35to44'!V172,'Calculations 45to54'!V172,'Calculations 55to64'!V172)</f>
        <v>0.10068110965255453</v>
      </c>
      <c r="W217">
        <f>W172/SUM(W172,'Calculations 16to19'!W172,'Calculations 20to24'!W172,'Calculations 25to34'!W172,'Calculations 35to44'!W172,'Calculations 45to54'!W172,'Calculations 55to64'!W172)</f>
        <v>0.10314329576104574</v>
      </c>
      <c r="X217">
        <f>X172/SUM(X172,'Calculations 16to19'!X172,'Calculations 20to24'!X172,'Calculations 25to34'!X172,'Calculations 35to44'!X172,'Calculations 45to54'!X172,'Calculations 55to64'!X172)</f>
        <v>0.10562126107937263</v>
      </c>
      <c r="Y217">
        <f>Y172/SUM(Y172,'Calculations 16to19'!Y172,'Calculations 20to24'!Y172,'Calculations 25to34'!Y172,'Calculations 35to44'!Y172,'Calculations 45to54'!Y172,'Calculations 55to64'!Y172)</f>
        <v>0.10811411913292565</v>
      </c>
      <c r="Z217">
        <f>Z172/SUM(Z172,'Calculations 16to19'!Z172,'Calculations 20to24'!Z172,'Calculations 25to34'!Z172,'Calculations 35to44'!Z172,'Calculations 45to54'!Z172,'Calculations 55to64'!Z172)</f>
        <v>0.11062098512601623</v>
      </c>
      <c r="AA217">
        <f>AA172/SUM(AA172,'Calculations 16to19'!AA172,'Calculations 20to24'!AA172,'Calculations 25to34'!AA172,'Calculations 35to44'!AA172,'Calculations 45to54'!AA172,'Calculations 55to64'!AA172)</f>
        <v>0.11314097714873904</v>
      </c>
      <c r="AB217">
        <f>AB172/SUM(AB172,'Calculations 16to19'!AB172,'Calculations 20to24'!AB172,'Calculations 25to34'!AB172,'Calculations 35to44'!AB172,'Calculations 45to54'!AB172,'Calculations 55to64'!AB172)</f>
        <v>0.11567321733707626</v>
      </c>
      <c r="AC217">
        <f>AC172/SUM(AC172,'Calculations 16to19'!AC172,'Calculations 20to24'!AC172,'Calculations 25to34'!AC172,'Calculations 35to44'!AC172,'Calculations 45to54'!AC172,'Calculations 55to64'!AC172)</f>
        <v>0.11821683298472012</v>
      </c>
      <c r="AD217">
        <f>AD172/SUM(AD172,'Calculations 16to19'!AD172,'Calculations 20to24'!AD172,'Calculations 25to34'!AD172,'Calculations 35to44'!AD172,'Calculations 45to54'!AD172,'Calculations 55to64'!AD172)</f>
        <v>0.12077095760535597</v>
      </c>
      <c r="AE217">
        <f>AE172/SUM(AE172,'Calculations 16to19'!AE172,'Calculations 20to24'!AE172,'Calculations 25to34'!AE172,'Calculations 35to44'!AE172,'Calculations 45to54'!AE172,'Calculations 55to64'!AE172)</f>
        <v>0.12333473194440607</v>
      </c>
      <c r="AF217">
        <f>AF172/SUM(AF172,'Calculations 16to19'!AF172,'Calculations 20to24'!AF172,'Calculations 25to34'!AF172,'Calculations 35to44'!AF172,'Calculations 45to54'!AF172,'Calculations 55to64'!AF172)</f>
        <v>0.12590730493948799</v>
      </c>
    </row>
    <row r="218" spans="1:32" x14ac:dyDescent="0.25">
      <c r="A218" t="s">
        <v>88</v>
      </c>
      <c r="B218">
        <f>B173/SUM(B173,'Calculations 16to19'!B173,'Calculations 20to24'!B173,'Calculations 25to34'!B173,'Calculations 35to44'!B173,'Calculations 45to54'!B173,'Calculations 55to64'!B173)</f>
        <v>0.14614541468761416</v>
      </c>
      <c r="C218">
        <f>C173/SUM(C173,'Calculations 16to19'!C173,'Calculations 20to24'!C173,'Calculations 25to34'!C173,'Calculations 35to44'!C173,'Calculations 45to54'!C173,'Calculations 55to64'!C173)</f>
        <v>0.15002567080167734</v>
      </c>
      <c r="D218">
        <f>D173/SUM(D173,'Calculations 16to19'!D173,'Calculations 20to24'!D173,'Calculations 25to34'!D173,'Calculations 35to44'!D173,'Calculations 45to54'!D173,'Calculations 55to64'!D173)</f>
        <v>0.15370281376092981</v>
      </c>
      <c r="E218">
        <f>E173/SUM(E173,'Calculations 16to19'!E173,'Calculations 20to24'!E173,'Calculations 25to34'!E173,'Calculations 35to44'!E173,'Calculations 45to54'!E173,'Calculations 55to64'!E173)</f>
        <v>0.15756020449259051</v>
      </c>
      <c r="F218">
        <f>F173/SUM(F173,'Calculations 16to19'!F173,'Calculations 20to24'!F173,'Calculations 25to34'!F173,'Calculations 35to44'!F173,'Calculations 45to54'!F173,'Calculations 55to64'!F173)</f>
        <v>0.1613233355559735</v>
      </c>
      <c r="G218">
        <f>G173/SUM(G173,'Calculations 16to19'!G173,'Calculations 20to24'!G173,'Calculations 25to34'!G173,'Calculations 35to44'!G173,'Calculations 45to54'!G173,'Calculations 55to64'!G173)</f>
        <v>0.16506236841974903</v>
      </c>
      <c r="H218">
        <f>H173/SUM(H173,'Calculations 16to19'!H173,'Calculations 20to24'!H173,'Calculations 25to34'!H173,'Calculations 35to44'!H173,'Calculations 45to54'!H173,'Calculations 55to64'!H173)</f>
        <v>0.16876712502200611</v>
      </c>
      <c r="I218">
        <f>I173/SUM(I173,'Calculations 16to19'!I173,'Calculations 20to24'!I173,'Calculations 25to34'!I173,'Calculations 35to44'!I173,'Calculations 45to54'!I173,'Calculations 55to64'!I173)</f>
        <v>0.17213060582262321</v>
      </c>
      <c r="J218">
        <f>J173/SUM(J173,'Calculations 16to19'!J173,'Calculations 20to24'!J173,'Calculations 25to34'!J173,'Calculations 35to44'!J173,'Calculations 45to54'!J173,'Calculations 55to64'!J173)</f>
        <v>0.17536929643718632</v>
      </c>
      <c r="K218">
        <f>K173/SUM(K173,'Calculations 16to19'!K173,'Calculations 20to24'!K173,'Calculations 25to34'!K173,'Calculations 35to44'!K173,'Calculations 45to54'!K173,'Calculations 55to64'!K173)</f>
        <v>0.17857595117453751</v>
      </c>
      <c r="L218">
        <f>L173/SUM(L173,'Calculations 16to19'!L173,'Calculations 20to24'!L173,'Calculations 25to34'!L173,'Calculations 35to44'!L173,'Calculations 45to54'!L173,'Calculations 55to64'!L173)</f>
        <v>0.1830497003714838</v>
      </c>
      <c r="M218">
        <f>M173/SUM(M173,'Calculations 16to19'!M173,'Calculations 20to24'!M173,'Calculations 25to34'!M173,'Calculations 35to44'!M173,'Calculations 45to54'!M173,'Calculations 55to64'!M173)</f>
        <v>0.18673667975064492</v>
      </c>
      <c r="N218">
        <f>N173/SUM(N173,'Calculations 16to19'!N173,'Calculations 20to24'!N173,'Calculations 25to34'!N173,'Calculations 35to44'!N173,'Calculations 45to54'!N173,'Calculations 55to64'!N173)</f>
        <v>0.19042179301226708</v>
      </c>
      <c r="O218">
        <f>O173/SUM(O173,'Calculations 16to19'!O173,'Calculations 20to24'!O173,'Calculations 25to34'!O173,'Calculations 35to44'!O173,'Calculations 45to54'!O173,'Calculations 55to64'!O173)</f>
        <v>0.19410344844153823</v>
      </c>
      <c r="P218">
        <f>P173/SUM(P173,'Calculations 16to19'!P173,'Calculations 20to24'!P173,'Calculations 25to34'!P173,'Calculations 35to44'!P173,'Calculations 45to54'!P173,'Calculations 55to64'!P173)</f>
        <v>0.19778009590102888</v>
      </c>
      <c r="Q218">
        <f>Q173/SUM(Q173,'Calculations 16to19'!Q173,'Calculations 20to24'!Q173,'Calculations 25to34'!Q173,'Calculations 35to44'!Q173,'Calculations 45to54'!Q173,'Calculations 55to64'!Q173)</f>
        <v>0.20145022836081314</v>
      </c>
      <c r="R218">
        <f>R173/SUM(R173,'Calculations 16to19'!R173,'Calculations 20to24'!R173,'Calculations 25to34'!R173,'Calculations 35to44'!R173,'Calculations 45to54'!R173,'Calculations 55to64'!R173)</f>
        <v>0.20511238323518086</v>
      </c>
      <c r="S218">
        <f>S173/SUM(S173,'Calculations 16to19'!S173,'Calculations 20to24'!S173,'Calculations 25to34'!S173,'Calculations 35to44'!S173,'Calculations 45to54'!S173,'Calculations 55to64'!S173)</f>
        <v>0.20876514353091369</v>
      </c>
      <c r="T218">
        <f>T173/SUM(T173,'Calculations 16to19'!T173,'Calculations 20to24'!T173,'Calculations 25to34'!T173,'Calculations 35to44'!T173,'Calculations 45to54'!T173,'Calculations 55to64'!T173)</f>
        <v>0.21240713881279452</v>
      </c>
      <c r="U218">
        <f>U173/SUM(U173,'Calculations 16to19'!U173,'Calculations 20to24'!U173,'Calculations 25to34'!U173,'Calculations 35to44'!U173,'Calculations 45to54'!U173,'Calculations 55to64'!U173)</f>
        <v>0.21603704599264756</v>
      </c>
      <c r="V218">
        <f>V173/SUM(V173,'Calculations 16to19'!V173,'Calculations 20to24'!V173,'Calculations 25to34'!V173,'Calculations 35to44'!V173,'Calculations 45to54'!V173,'Calculations 55to64'!V173)</f>
        <v>0.21965358994872752</v>
      </c>
      <c r="W218">
        <f>W173/SUM(W173,'Calculations 16to19'!W173,'Calculations 20to24'!W173,'Calculations 25to34'!W173,'Calculations 35to44'!W173,'Calculations 45to54'!W173,'Calculations 55to64'!W173)</f>
        <v>0.22325554398271297</v>
      </c>
      <c r="X218">
        <f>X173/SUM(X173,'Calculations 16to19'!X173,'Calculations 20to24'!X173,'Calculations 25to34'!X173,'Calculations 35to44'!X173,'Calculations 45to54'!X173,'Calculations 55to64'!X173)</f>
        <v>0.22684173012192915</v>
      </c>
      <c r="Y218">
        <f>Y173/SUM(Y173,'Calculations 16to19'!Y173,'Calculations 20to24'!Y173,'Calculations 25to34'!Y173,'Calculations 35to44'!Y173,'Calculations 45to54'!Y173,'Calculations 55to64'!Y173)</f>
        <v>0.23041101927470506</v>
      </c>
      <c r="Z218">
        <f>Z173/SUM(Z173,'Calculations 16to19'!Z173,'Calculations 20to24'!Z173,'Calculations 25to34'!Z173,'Calculations 35to44'!Z173,'Calculations 45to54'!Z173,'Calculations 55to64'!Z173)</f>
        <v>0.23396233124697302</v>
      </c>
      <c r="AA218">
        <f>AA173/SUM(AA173,'Calculations 16to19'!AA173,'Calculations 20to24'!AA173,'Calculations 25to34'!AA173,'Calculations 35to44'!AA173,'Calculations 45to54'!AA173,'Calculations 55to64'!AA173)</f>
        <v>0.23749463462836834</v>
      </c>
      <c r="AB218">
        <f>AB173/SUM(AB173,'Calculations 16to19'!AB173,'Calculations 20to24'!AB173,'Calculations 25to34'!AB173,'Calculations 35to44'!AB173,'Calculations 45to54'!AB173,'Calculations 55to64'!AB173)</f>
        <v>0.24100694655615346</v>
      </c>
      <c r="AC218">
        <f>AC173/SUM(AC173,'Calculations 16to19'!AC173,'Calculations 20to24'!AC173,'Calculations 25to34'!AC173,'Calculations 35to44'!AC173,'Calculations 45to54'!AC173,'Calculations 55to64'!AC173)</f>
        <v>0.2444983323653179</v>
      </c>
      <c r="AD218">
        <f>AD173/SUM(AD173,'Calculations 16to19'!AD173,'Calculations 20to24'!AD173,'Calculations 25to34'!AD173,'Calculations 35to44'!AD173,'Calculations 45to54'!AD173,'Calculations 55to64'!AD173)</f>
        <v>0.2479679051331595</v>
      </c>
      <c r="AE218">
        <f>AE173/SUM(AE173,'Calculations 16to19'!AE173,'Calculations 20to24'!AE173,'Calculations 25to34'!AE173,'Calculations 35to44'!AE173,'Calculations 45to54'!AE173,'Calculations 55to64'!AE173)</f>
        <v>0.25141482512656971</v>
      </c>
      <c r="AF218">
        <f>AF173/SUM(AF173,'Calculations 16to19'!AF173,'Calculations 20to24'!AF173,'Calculations 25to34'!AF173,'Calculations 35to44'!AF173,'Calculations 45to54'!AF173,'Calculations 55to64'!AF173)</f>
        <v>0.25483829916011985</v>
      </c>
    </row>
    <row r="219" spans="1:32" x14ac:dyDescent="0.25">
      <c r="A219" t="s">
        <v>90</v>
      </c>
      <c r="B219">
        <f>B174/SUM(B174,'Calculations 16to19'!B174,'Calculations 20to24'!B174,'Calculations 25to34'!B174,'Calculations 35to44'!B174,'Calculations 45to54'!B174,'Calculations 55to64'!B174)</f>
        <v>7.1159058298347247E-2</v>
      </c>
      <c r="C219">
        <f>C174/SUM(C174,'Calculations 16to19'!C174,'Calculations 20to24'!C174,'Calculations 25to34'!C174,'Calculations 35to44'!C174,'Calculations 45to54'!C174,'Calculations 55to64'!C174)</f>
        <v>7.3534827515123885E-2</v>
      </c>
      <c r="D219">
        <f>D174/SUM(D174,'Calculations 16to19'!D174,'Calculations 20to24'!D174,'Calculations 25to34'!D174,'Calculations 35to44'!D174,'Calculations 45to54'!D174,'Calculations 55to64'!D174)</f>
        <v>7.577318452534966E-2</v>
      </c>
      <c r="E219">
        <f>E174/SUM(E174,'Calculations 16to19'!E174,'Calculations 20to24'!E174,'Calculations 25to34'!E174,'Calculations 35to44'!E174,'Calculations 45to54'!E174,'Calculations 55to64'!E174)</f>
        <v>7.8169490062996283E-2</v>
      </c>
      <c r="F219">
        <f>F174/SUM(F174,'Calculations 16to19'!F174,'Calculations 20to24'!F174,'Calculations 25to34'!F174,'Calculations 35to44'!F174,'Calculations 45to54'!F174,'Calculations 55to64'!F174)</f>
        <v>8.0610765919225322E-2</v>
      </c>
      <c r="G219">
        <f>G174/SUM(G174,'Calculations 16to19'!G174,'Calculations 20to24'!G174,'Calculations 25to34'!G174,'Calculations 35to44'!G174,'Calculations 45to54'!G174,'Calculations 55to64'!G174)</f>
        <v>8.3225798012025884E-2</v>
      </c>
      <c r="H219">
        <f>H174/SUM(H174,'Calculations 16to19'!H174,'Calculations 20to24'!H174,'Calculations 25to34'!H174,'Calculations 35to44'!H174,'Calculations 45to54'!H174,'Calculations 55to64'!H174)</f>
        <v>8.5875353285551403E-2</v>
      </c>
      <c r="I219">
        <f>I174/SUM(I174,'Calculations 16to19'!I174,'Calculations 20to24'!I174,'Calculations 25to34'!I174,'Calculations 35to44'!I174,'Calculations 45to54'!I174,'Calculations 55to64'!I174)</f>
        <v>8.8293643259098498E-2</v>
      </c>
      <c r="J219">
        <f>J174/SUM(J174,'Calculations 16to19'!J174,'Calculations 20to24'!J174,'Calculations 25to34'!J174,'Calculations 35to44'!J174,'Calculations 45to54'!J174,'Calculations 55to64'!J174)</f>
        <v>9.0575103379762378E-2</v>
      </c>
      <c r="K219">
        <f>K174/SUM(K174,'Calculations 16to19'!K174,'Calculations 20to24'!K174,'Calculations 25to34'!K174,'Calculations 35to44'!K174,'Calculations 45to54'!K174,'Calculations 55to64'!K174)</f>
        <v>9.2820998121499923E-2</v>
      </c>
      <c r="L219">
        <f>L174/SUM(L174,'Calculations 16to19'!L174,'Calculations 20to24'!L174,'Calculations 25to34'!L174,'Calculations 35to44'!L174,'Calculations 45to54'!L174,'Calculations 55to64'!L174)</f>
        <v>9.5753363912235309E-2</v>
      </c>
      <c r="M219">
        <f>M174/SUM(M174,'Calculations 16to19'!M174,'Calculations 20to24'!M174,'Calculations 25to34'!M174,'Calculations 35to44'!M174,'Calculations 45to54'!M174,'Calculations 55to64'!M174)</f>
        <v>9.8354213560740533E-2</v>
      </c>
      <c r="N219">
        <f>N174/SUM(N174,'Calculations 16to19'!N174,'Calculations 20to24'!N174,'Calculations 25to34'!N174,'Calculations 35to44'!N174,'Calculations 45to54'!N174,'Calculations 55to64'!N174)</f>
        <v>0.10097734681094804</v>
      </c>
      <c r="O219">
        <f>O174/SUM(O174,'Calculations 16to19'!O174,'Calculations 20to24'!O174,'Calculations 25to34'!O174,'Calculations 35to44'!O174,'Calculations 45to54'!O174,'Calculations 55to64'!O174)</f>
        <v>0.10362170563684339</v>
      </c>
      <c r="P219">
        <f>P174/SUM(P174,'Calculations 16to19'!P174,'Calculations 20to24'!P174,'Calculations 25to34'!P174,'Calculations 35to44'!P174,'Calculations 45to54'!P174,'Calculations 55to64'!P174)</f>
        <v>0.10628622530169116</v>
      </c>
      <c r="Q219">
        <f>Q174/SUM(Q174,'Calculations 16to19'!Q174,'Calculations 20to24'!Q174,'Calculations 25to34'!Q174,'Calculations 35to44'!Q174,'Calculations 45to54'!Q174,'Calculations 55to64'!Q174)</f>
        <v>0.10896983624306233</v>
      </c>
      <c r="R219">
        <f>R174/SUM(R174,'Calculations 16to19'!R174,'Calculations 20to24'!R174,'Calculations 25to34'!R174,'Calculations 35to44'!R174,'Calculations 45to54'!R174,'Calculations 55to64'!R174)</f>
        <v>0.11167146591452833</v>
      </c>
      <c r="S219">
        <f>S174/SUM(S174,'Calculations 16to19'!S174,'Calculations 20to24'!S174,'Calculations 25to34'!S174,'Calculations 35to44'!S174,'Calculations 45to54'!S174,'Calculations 55to64'!S174)</f>
        <v>0.1143900405792397</v>
      </c>
      <c r="T219">
        <f>T174/SUM(T174,'Calculations 16to19'!T174,'Calculations 20to24'!T174,'Calculations 25to34'!T174,'Calculations 35to44'!T174,'Calculations 45to54'!T174,'Calculations 55to64'!T174)</f>
        <v>0.11712448705103284</v>
      </c>
      <c r="U219">
        <f>U174/SUM(U174,'Calculations 16to19'!U174,'Calculations 20to24'!U174,'Calculations 25to34'!U174,'Calculations 35to44'!U174,'Calculations 45to54'!U174,'Calculations 55to64'!U174)</f>
        <v>0.11987373437915078</v>
      </c>
      <c r="V219">
        <f>V174/SUM(V174,'Calculations 16to19'!V174,'Calculations 20to24'!V174,'Calculations 25to34'!V174,'Calculations 35to44'!V174,'Calculations 45to54'!V174,'Calculations 55to64'!V174)</f>
        <v>0.12263671547309545</v>
      </c>
      <c r="W219">
        <f>W174/SUM(W174,'Calculations 16to19'!W174,'Calculations 20to24'!W174,'Calculations 25to34'!W174,'Calculations 35to44'!W174,'Calculations 45to54'!W174,'Calculations 55to64'!W174)</f>
        <v>0.12541236866455663</v>
      </c>
      <c r="X219">
        <f>X174/SUM(X174,'Calculations 16to19'!X174,'Calculations 20to24'!X174,'Calculations 25to34'!X174,'Calculations 35to44'!X174,'Calculations 45to54'!X174,'Calculations 55to64'!X174)</f>
        <v>0.12819963920379476</v>
      </c>
      <c r="Y219">
        <f>Y174/SUM(Y174,'Calculations 16to19'!Y174,'Calculations 20to24'!Y174,'Calculations 25to34'!Y174,'Calculations 35to44'!Y174,'Calculations 45to54'!Y174,'Calculations 55to64'!Y174)</f>
        <v>0.13099748068827025</v>
      </c>
      <c r="Z219">
        <f>Z174/SUM(Z174,'Calculations 16to19'!Z174,'Calculations 20to24'!Z174,'Calculations 25to34'!Z174,'Calculations 35to44'!Z174,'Calculations 45to54'!Z174,'Calculations 55to64'!Z174)</f>
        <v>0.13380485642171441</v>
      </c>
      <c r="AA219">
        <f>AA174/SUM(AA174,'Calculations 16to19'!AA174,'Calculations 20to24'!AA174,'Calculations 25to34'!AA174,'Calculations 35to44'!AA174,'Calculations 45to54'!AA174,'Calculations 55to64'!AA174)</f>
        <v>0.1366207407022364</v>
      </c>
      <c r="AB219">
        <f>AB174/SUM(AB174,'Calculations 16to19'!AB174,'Calculations 20to24'!AB174,'Calculations 25to34'!AB174,'Calculations 35to44'!AB174,'Calculations 45to54'!AB174,'Calculations 55to64'!AB174)</f>
        <v>0.13944412003843298</v>
      </c>
      <c r="AC219">
        <f>AC174/SUM(AC174,'Calculations 16to19'!AC174,'Calculations 20to24'!AC174,'Calculations 25to34'!AC174,'Calculations 35to44'!AC174,'Calculations 45to54'!AC174,'Calculations 55to64'!AC174)</f>
        <v>0.14227399429283566</v>
      </c>
      <c r="AD219">
        <f>AD174/SUM(AD174,'Calculations 16to19'!AD174,'Calculations 20to24'!AD174,'Calculations 25to34'!AD174,'Calculations 35to44'!AD174,'Calculations 45to54'!AD174,'Calculations 55to64'!AD174)</f>
        <v>0.14510937775236699</v>
      </c>
      <c r="AE219">
        <f>AE174/SUM(AE174,'Calculations 16to19'!AE174,'Calculations 20to24'!AE174,'Calculations 25to34'!AE174,'Calculations 35to44'!AE174,'Calculations 45to54'!AE174,'Calculations 55to64'!AE174)</f>
        <v>0.14794930012580565</v>
      </c>
      <c r="AF219">
        <f>AF174/SUM(AF174,'Calculations 16to19'!AF174,'Calculations 20to24'!AF174,'Calculations 25to34'!AF174,'Calculations 35to44'!AF174,'Calculations 45to54'!AF174,'Calculations 55to64'!AF174)</f>
        <v>0.15079280746856707</v>
      </c>
    </row>
    <row r="220" spans="1:32" x14ac:dyDescent="0.25">
      <c r="A220" t="s">
        <v>92</v>
      </c>
      <c r="B220">
        <f>B175/SUM(B175,'Calculations 16to19'!B175,'Calculations 20to24'!B175,'Calculations 25to34'!B175,'Calculations 35to44'!B175,'Calculations 45to54'!B175,'Calculations 55to64'!B175)</f>
        <v>6.0117302052785912E-2</v>
      </c>
      <c r="C220">
        <f>C175/SUM(C175,'Calculations 16to19'!C175,'Calculations 20to24'!C175,'Calculations 25to34'!C175,'Calculations 35to44'!C175,'Calculations 45to54'!C175,'Calculations 55to64'!C175)</f>
        <v>6.2317471053649362E-2</v>
      </c>
      <c r="D220">
        <f>D175/SUM(D175,'Calculations 16to19'!D175,'Calculations 20to24'!D175,'Calculations 25to34'!D175,'Calculations 35to44'!D175,'Calculations 45to54'!D175,'Calculations 55to64'!D175)</f>
        <v>6.4382484102683504E-2</v>
      </c>
      <c r="E220">
        <f>E175/SUM(E175,'Calculations 16to19'!E175,'Calculations 20to24'!E175,'Calculations 25to34'!E175,'Calculations 35to44'!E175,'Calculations 45to54'!E175,'Calculations 55to64'!E175)</f>
        <v>6.6569564747096563E-2</v>
      </c>
      <c r="F220">
        <f>F175/SUM(F175,'Calculations 16to19'!F175,'Calculations 20to24'!F175,'Calculations 25to34'!F175,'Calculations 35to44'!F175,'Calculations 45to54'!F175,'Calculations 55to64'!F175)</f>
        <v>6.8757283716078907E-2</v>
      </c>
      <c r="G220">
        <f>G175/SUM(G175,'Calculations 16to19'!G175,'Calculations 20to24'!G175,'Calculations 25to34'!G175,'Calculations 35to44'!G175,'Calculations 45to54'!G175,'Calculations 55to64'!G175)</f>
        <v>7.1020998461224297E-2</v>
      </c>
      <c r="H220">
        <f>H175/SUM(H175,'Calculations 16to19'!H175,'Calculations 20to24'!H175,'Calculations 25to34'!H175,'Calculations 35to44'!H175,'Calculations 45to54'!H175,'Calculations 55to64'!H175)</f>
        <v>7.3297008360716759E-2</v>
      </c>
      <c r="I220">
        <f>I175/SUM(I175,'Calculations 16to19'!I175,'Calculations 20to24'!I175,'Calculations 25to34'!I175,'Calculations 35to44'!I175,'Calculations 45to54'!I175,'Calculations 55to64'!I175)</f>
        <v>7.5345225865057541E-2</v>
      </c>
      <c r="J220">
        <f>J175/SUM(J175,'Calculations 16to19'!J175,'Calculations 20to24'!J175,'Calculations 25to34'!J175,'Calculations 35to44'!J175,'Calculations 45to54'!J175,'Calculations 55to64'!J175)</f>
        <v>7.7283172939838468E-2</v>
      </c>
      <c r="K220">
        <f>K175/SUM(K175,'Calculations 16to19'!K175,'Calculations 20to24'!K175,'Calculations 25to34'!K175,'Calculations 35to44'!K175,'Calculations 45to54'!K175,'Calculations 55to64'!K175)</f>
        <v>7.9196596309547437E-2</v>
      </c>
      <c r="L220">
        <f>L175/SUM(L175,'Calculations 16to19'!L175,'Calculations 20to24'!L175,'Calculations 25to34'!L175,'Calculations 35to44'!L175,'Calculations 45to54'!L175,'Calculations 55to64'!L175)</f>
        <v>8.2017349128013964E-2</v>
      </c>
      <c r="M220">
        <f>M175/SUM(M175,'Calculations 16to19'!M175,'Calculations 20to24'!M175,'Calculations 25to34'!M175,'Calculations 35to44'!M175,'Calculations 45to54'!M175,'Calculations 55to64'!M175)</f>
        <v>8.4337581601469661E-2</v>
      </c>
      <c r="N220">
        <f>N175/SUM(N175,'Calculations 16to19'!N175,'Calculations 20to24'!N175,'Calculations 25to34'!N175,'Calculations 35to44'!N175,'Calculations 45to54'!N175,'Calculations 55to64'!N175)</f>
        <v>8.6680573326520571E-2</v>
      </c>
      <c r="O220">
        <f>O175/SUM(O175,'Calculations 16to19'!O175,'Calculations 20to24'!O175,'Calculations 25to34'!O175,'Calculations 35to44'!O175,'Calculations 45to54'!O175,'Calculations 55to64'!O175)</f>
        <v>8.9045449925854336E-2</v>
      </c>
      <c r="P220">
        <f>P175/SUM(P175,'Calculations 16to19'!P175,'Calculations 20to24'!P175,'Calculations 25to34'!P175,'Calculations 35to44'!P175,'Calculations 45to54'!P175,'Calculations 55to64'!P175)</f>
        <v>9.1431328040454091E-2</v>
      </c>
      <c r="Q220">
        <f>Q175/SUM(Q175,'Calculations 16to19'!Q175,'Calculations 20to24'!Q175,'Calculations 25to34'!Q175,'Calculations 35to44'!Q175,'Calculations 45to54'!Q175,'Calculations 55to64'!Q175)</f>
        <v>9.3837316878876767E-2</v>
      </c>
      <c r="R220">
        <f>R175/SUM(R175,'Calculations 16to19'!R175,'Calculations 20to24'!R175,'Calculations 25to34'!R175,'Calculations 35to44'!R175,'Calculations 45to54'!R175,'Calculations 55to64'!R175)</f>
        <v>9.6262519737927876E-2</v>
      </c>
      <c r="S220">
        <f>S175/SUM(S175,'Calculations 16to19'!S175,'Calculations 20to24'!S175,'Calculations 25to34'!S175,'Calculations 35to44'!S175,'Calculations 45to54'!S175,'Calculations 55to64'!S175)</f>
        <v>9.8706035490873548E-2</v>
      </c>
      <c r="T220">
        <f>T175/SUM(T175,'Calculations 16to19'!T175,'Calculations 20to24'!T175,'Calculations 25to34'!T175,'Calculations 35to44'!T175,'Calculations 45to54'!T175,'Calculations 55to64'!T175)</f>
        <v>0.10116696003963377</v>
      </c>
      <c r="U220">
        <f>U175/SUM(U175,'Calculations 16to19'!U175,'Calculations 20to24'!U175,'Calculations 25to34'!U175,'Calculations 35to44'!U175,'Calculations 45to54'!U175,'Calculations 55to64'!U175)</f>
        <v>0.10364438772773124</v>
      </c>
      <c r="V220">
        <f>V175/SUM(V175,'Calculations 16to19'!V175,'Calculations 20to24'!V175,'Calculations 25to34'!V175,'Calculations 35to44'!V175,'Calculations 45to54'!V175,'Calculations 55to64'!V175)</f>
        <v>0.1061374127110814</v>
      </c>
      <c r="W220">
        <f>W175/SUM(W175,'Calculations 16to19'!W175,'Calculations 20to24'!W175,'Calculations 25to34'!W175,'Calculations 35to44'!W175,'Calculations 45to54'!W175,'Calculations 55to64'!W175)</f>
        <v>0.10864513028401868</v>
      </c>
      <c r="X220">
        <f>X175/SUM(X175,'Calculations 16to19'!X175,'Calculations 20to24'!X175,'Calculations 25to34'!X175,'Calculations 35to44'!X175,'Calculations 45to54'!X175,'Calculations 55to64'!X175)</f>
        <v>0.11116663815827842</v>
      </c>
      <c r="Y220">
        <f>Y175/SUM(Y175,'Calculations 16to19'!Y175,'Calculations 20to24'!Y175,'Calculations 25to34'!Y175,'Calculations 35to44'!Y175,'Calculations 45to54'!Y175,'Calculations 55to64'!Y175)</f>
        <v>0.1137010376929509</v>
      </c>
      <c r="Z220">
        <f>Z175/SUM(Z175,'Calculations 16to19'!Z175,'Calculations 20to24'!Z175,'Calculations 25to34'!Z175,'Calculations 35to44'!Z175,'Calculations 45to54'!Z175,'Calculations 55to64'!Z175)</f>
        <v>0.11624743507372824</v>
      </c>
      <c r="AA220">
        <f>AA175/SUM(AA175,'Calculations 16to19'!AA175,'Calculations 20to24'!AA175,'Calculations 25to34'!AA175,'Calculations 35to44'!AA175,'Calculations 45to54'!AA175,'Calculations 55to64'!AA175)</f>
        <v>0.1188049424400528</v>
      </c>
      <c r="AB220">
        <f>AB175/SUM(AB175,'Calculations 16to19'!AB175,'Calculations 20to24'!AB175,'Calculations 25to34'!AB175,'Calculations 35to44'!AB175,'Calculations 45to54'!AB175,'Calculations 55to64'!AB175)</f>
        <v>0.1213726789590593</v>
      </c>
      <c r="AC220">
        <f>AC175/SUM(AC175,'Calculations 16to19'!AC175,'Calculations 20to24'!AC175,'Calculations 25to34'!AC175,'Calculations 35to44'!AC175,'Calculations 45to54'!AC175,'Calculations 55to64'!AC175)</f>
        <v>0.12394977184547441</v>
      </c>
      <c r="AD220">
        <f>AD175/SUM(AD175,'Calculations 16to19'!AD175,'Calculations 20to24'!AD175,'Calculations 25to34'!AD175,'Calculations 35to44'!AD175,'Calculations 45to54'!AD175,'Calculations 55to64'!AD175)</f>
        <v>0.12653535732688945</v>
      </c>
      <c r="AE220">
        <f>AE175/SUM(AE175,'Calculations 16to19'!AE175,'Calculations 20to24'!AE175,'Calculations 25to34'!AE175,'Calculations 35to44'!AE175,'Calculations 45to54'!AE175,'Calculations 55to64'!AE175)</f>
        <v>0.12912858155407328</v>
      </c>
      <c r="AF220">
        <f>AF175/SUM(AF175,'Calculations 16to19'!AF175,'Calculations 20to24'!AF175,'Calculations 25to34'!AF175,'Calculations 35to44'!AF175,'Calculations 45to54'!AF175,'Calculations 55to64'!AF175)</f>
        <v>0.13172860145622292</v>
      </c>
    </row>
    <row r="221" spans="1:32" x14ac:dyDescent="0.25">
      <c r="A221" t="s">
        <v>94</v>
      </c>
      <c r="B221">
        <f>B176/SUM(B176,'Calculations 16to19'!B176,'Calculations 20to24'!B176,'Calculations 25to34'!B176,'Calculations 35to44'!B176,'Calculations 45to54'!B176,'Calculations 55to64'!B176)</f>
        <v>6.439790575916228E-2</v>
      </c>
      <c r="C221">
        <f>C176/SUM(C176,'Calculations 16to19'!C176,'Calculations 20to24'!C176,'Calculations 25to34'!C176,'Calculations 35to44'!C176,'Calculations 45to54'!C176,'Calculations 55to64'!C176)</f>
        <v>6.6704260212509095E-2</v>
      </c>
      <c r="D221">
        <f>D176/SUM(D176,'Calculations 16to19'!D176,'Calculations 20to24'!D176,'Calculations 25to34'!D176,'Calculations 35to44'!D176,'Calculations 45to54'!D176,'Calculations 55to64'!D176)</f>
        <v>6.8872131553767826E-2</v>
      </c>
      <c r="E221">
        <f>E176/SUM(E176,'Calculations 16to19'!E176,'Calculations 20to24'!E176,'Calculations 25to34'!E176,'Calculations 35to44'!E176,'Calculations 45to54'!E176,'Calculations 55to64'!E176)</f>
        <v>7.1167405352009411E-2</v>
      </c>
      <c r="F221">
        <f>F176/SUM(F176,'Calculations 16to19'!F176,'Calculations 20to24'!F176,'Calculations 25to34'!F176,'Calculations 35to44'!F176,'Calculations 45to54'!F176,'Calculations 55to64'!F176)</f>
        <v>7.3473728102823363E-2</v>
      </c>
      <c r="G221">
        <f>G176/SUM(G176,'Calculations 16to19'!G176,'Calculations 20to24'!G176,'Calculations 25to34'!G176,'Calculations 35to44'!G176,'Calculations 45to54'!G176,'Calculations 55to64'!G176)</f>
        <v>7.5900053449977106E-2</v>
      </c>
      <c r="H221">
        <f>H176/SUM(H176,'Calculations 16to19'!H176,'Calculations 20to24'!H176,'Calculations 25to34'!H176,'Calculations 35to44'!H176,'Calculations 45to54'!H176,'Calculations 55to64'!H176)</f>
        <v>7.8332710950592341E-2</v>
      </c>
      <c r="I221">
        <f>I176/SUM(I176,'Calculations 16to19'!I176,'Calculations 20to24'!I176,'Calculations 25to34'!I176,'Calculations 35to44'!I176,'Calculations 45to54'!I176,'Calculations 55to64'!I176)</f>
        <v>8.0508634876613958E-2</v>
      </c>
      <c r="J221">
        <f>J176/SUM(J176,'Calculations 16to19'!J176,'Calculations 20to24'!J176,'Calculations 25to34'!J176,'Calculations 35to44'!J176,'Calculations 45to54'!J176,'Calculations 55to64'!J176)</f>
        <v>8.2567596297725365E-2</v>
      </c>
      <c r="K221">
        <f>K176/SUM(K176,'Calculations 16to19'!K176,'Calculations 20to24'!K176,'Calculations 25to34'!K176,'Calculations 35to44'!K176,'Calculations 45to54'!K176,'Calculations 55to64'!K176)</f>
        <v>8.4618138175428931E-2</v>
      </c>
      <c r="L221">
        <f>L176/SUM(L176,'Calculations 16to19'!L176,'Calculations 20to24'!L176,'Calculations 25to34'!L176,'Calculations 35to44'!L176,'Calculations 45to54'!L176,'Calculations 55to64'!L176)</f>
        <v>8.7554917533170878E-2</v>
      </c>
      <c r="M221">
        <f>M176/SUM(M176,'Calculations 16to19'!M176,'Calculations 20to24'!M176,'Calculations 25to34'!M176,'Calculations 35to44'!M176,'Calculations 45to54'!M176,'Calculations 55to64'!M176)</f>
        <v>9.0006270214436551E-2</v>
      </c>
      <c r="N221">
        <f>N176/SUM(N176,'Calculations 16to19'!N176,'Calculations 20to24'!N176,'Calculations 25to34'!N176,'Calculations 35to44'!N176,'Calculations 45to54'!N176,'Calculations 55to64'!N176)</f>
        <v>9.2480637545384534E-2</v>
      </c>
      <c r="O221">
        <f>O176/SUM(O176,'Calculations 16to19'!O176,'Calculations 20to24'!O176,'Calculations 25to34'!O176,'Calculations 35to44'!O176,'Calculations 45to54'!O176,'Calculations 55to64'!O176)</f>
        <v>9.4977058567873918E-2</v>
      </c>
      <c r="P221">
        <f>P176/SUM(P176,'Calculations 16to19'!P176,'Calculations 20to24'!P176,'Calculations 25to34'!P176,'Calculations 35to44'!P176,'Calculations 45to54'!P176,'Calculations 55to64'!P176)</f>
        <v>9.7494563888395835E-2</v>
      </c>
      <c r="Q221">
        <f>Q176/SUM(Q176,'Calculations 16to19'!Q176,'Calculations 20to24'!Q176,'Calculations 25to34'!Q176,'Calculations 35to44'!Q176,'Calculations 45to54'!Q176,'Calculations 55to64'!Q176)</f>
        <v>0.10003217738724433</v>
      </c>
      <c r="R221">
        <f>R176/SUM(R176,'Calculations 16to19'!R176,'Calculations 20to24'!R176,'Calculations 25to34'!R176,'Calculations 35to44'!R176,'Calculations 45to54'!R176,'Calculations 55to64'!R176)</f>
        <v>0.10258891789373167</v>
      </c>
      <c r="S221">
        <f>S176/SUM(S176,'Calculations 16to19'!S176,'Calculations 20to24'!S176,'Calculations 25to34'!S176,'Calculations 35to44'!S176,'Calculations 45to54'!S176,'Calculations 55to64'!S176)</f>
        <v>0.1051638008231285</v>
      </c>
      <c r="T221">
        <f>T176/SUM(T176,'Calculations 16to19'!T176,'Calculations 20to24'!T176,'Calculations 25to34'!T176,'Calculations 35to44'!T176,'Calculations 45to54'!T176,'Calculations 55to64'!T176)</f>
        <v>0.10775583977135812</v>
      </c>
      <c r="U221">
        <f>U176/SUM(U176,'Calculations 16to19'!U176,'Calculations 20to24'!U176,'Calculations 25to34'!U176,'Calculations 35to44'!U176,'Calculations 45to54'!U176,'Calculations 55to64'!U176)</f>
        <v>0.11036404806384831</v>
      </c>
      <c r="V221">
        <f>V176/SUM(V176,'Calculations 16to19'!V176,'Calculations 20to24'!V176,'Calculations 25to34'!V176,'Calculations 35to44'!V176,'Calculations 45to54'!V176,'Calculations 55to64'!V176)</f>
        <v>0.11298744025530469</v>
      </c>
      <c r="W221">
        <f>W176/SUM(W176,'Calculations 16to19'!W176,'Calculations 20to24'!W176,'Calculations 25to34'!W176,'Calculations 35to44'!W176,'Calculations 45to54'!W176,'Calculations 55to64'!W176)</f>
        <v>0.11562503357752495</v>
      </c>
      <c r="X221">
        <f>X176/SUM(X176,'Calculations 16to19'!X176,'Calculations 20to24'!X176,'Calculations 25to34'!X176,'Calculations 35to44'!X176,'Calculations 45to54'!X176,'Calculations 55to64'!X176)</f>
        <v>0.11827584933274307</v>
      </c>
      <c r="Y221">
        <f>Y176/SUM(Y176,'Calculations 16to19'!Y176,'Calculations 20to24'!Y176,'Calculations 25to34'!Y176,'Calculations 35to44'!Y176,'Calculations 45to54'!Y176,'Calculations 55to64'!Y176)</f>
        <v>0.12093891423033813</v>
      </c>
      <c r="Z221">
        <f>Z176/SUM(Z176,'Calculations 16to19'!Z176,'Calculations 20to24'!Z176,'Calculations 25to34'!Z176,'Calculations 35to44'!Z176,'Calculations 45to54'!Z176,'Calculations 55to64'!Z176)</f>
        <v>0.12361326166508933</v>
      </c>
      <c r="AA221">
        <f>AA176/SUM(AA176,'Calculations 16to19'!AA176,'Calculations 20to24'!AA176,'Calculations 25to34'!AA176,'Calculations 35to44'!AA176,'Calculations 45to54'!AA176,'Calculations 55to64'!AA176)</f>
        <v>0.12629793293549091</v>
      </c>
      <c r="AB221">
        <f>AB176/SUM(AB176,'Calculations 16to19'!AB176,'Calculations 20to24'!AB176,'Calculations 25to34'!AB176,'Calculations 35to44'!AB176,'Calculations 45to54'!AB176,'Calculations 55to64'!AB176)</f>
        <v>0.12899197840096949</v>
      </c>
      <c r="AC221">
        <f>AC176/SUM(AC176,'Calculations 16to19'!AC176,'Calculations 20to24'!AC176,'Calculations 25to34'!AC176,'Calculations 35to44'!AC176,'Calculations 45to54'!AC176,'Calculations 55to64'!AC176)</f>
        <v>0.13169445857715165</v>
      </c>
      <c r="AD221">
        <f>AD176/SUM(AD176,'Calculations 16to19'!AD176,'Calculations 20to24'!AD176,'Calculations 25to34'!AD176,'Calculations 35to44'!AD176,'Calculations 45to54'!AD176,'Calculations 55to64'!AD176)</f>
        <v>0.13440444516862751</v>
      </c>
      <c r="AE221">
        <f>AE176/SUM(AE176,'Calculations 16to19'!AE176,'Calculations 20to24'!AE176,'Calculations 25to34'!AE176,'Calculations 35to44'!AE176,'Calculations 45to54'!AE176,'Calculations 55to64'!AE176)</f>
        <v>0.13712102203893817</v>
      </c>
      <c r="AF221">
        <f>AF176/SUM(AF176,'Calculations 16to19'!AF176,'Calculations 20to24'!AF176,'Calculations 25to34'!AF176,'Calculations 35to44'!AF176,'Calculations 45to54'!AF176,'Calculations 55to64'!AF176)</f>
        <v>0.13984328611778285</v>
      </c>
    </row>
    <row r="222" spans="1:32" x14ac:dyDescent="0.25">
      <c r="A222" t="s">
        <v>96</v>
      </c>
      <c r="B222">
        <f>B177/SUM(B177,'Calculations 16to19'!B177,'Calculations 20to24'!B177,'Calculations 25to34'!B177,'Calculations 35to44'!B177,'Calculations 45to54'!B177,'Calculations 55to64'!B177)</f>
        <v>6.4528574873402467E-2</v>
      </c>
      <c r="C222">
        <f>C177/SUM(C177,'Calculations 16to19'!C177,'Calculations 20to24'!C177,'Calculations 25to34'!C177,'Calculations 35to44'!C177,'Calculations 45to54'!C177,'Calculations 55to64'!C177)</f>
        <v>6.6789318406765358E-2</v>
      </c>
      <c r="D222">
        <f>D177/SUM(D177,'Calculations 16to19'!D177,'Calculations 20to24'!D177,'Calculations 25to34'!D177,'Calculations 35to44'!D177,'Calculations 45to54'!D177,'Calculations 55to64'!D177)</f>
        <v>6.8929673654813436E-2</v>
      </c>
      <c r="E222">
        <f>E177/SUM(E177,'Calculations 16to19'!E177,'Calculations 20to24'!E177,'Calculations 25to34'!E177,'Calculations 35to44'!E177,'Calculations 45to54'!E177,'Calculations 55to64'!E177)</f>
        <v>7.1217683160090875E-2</v>
      </c>
      <c r="F222">
        <f>F177/SUM(F177,'Calculations 16to19'!F177,'Calculations 20to24'!F177,'Calculations 25to34'!F177,'Calculations 35to44'!F177,'Calculations 45to54'!F177,'Calculations 55to64'!F177)</f>
        <v>7.3541907254259867E-2</v>
      </c>
      <c r="G222">
        <f>G177/SUM(G177,'Calculations 16to19'!G177,'Calculations 20to24'!G177,'Calculations 25to34'!G177,'Calculations 35to44'!G177,'Calculations 45to54'!G177,'Calculations 55to64'!G177)</f>
        <v>7.6026892835393906E-2</v>
      </c>
      <c r="H222">
        <f>H177/SUM(H177,'Calculations 16to19'!H177,'Calculations 20to24'!H177,'Calculations 25to34'!H177,'Calculations 35to44'!H177,'Calculations 45to54'!H177,'Calculations 55to64'!H177)</f>
        <v>7.8537169023445777E-2</v>
      </c>
      <c r="I222">
        <f>I177/SUM(I177,'Calculations 16to19'!I177,'Calculations 20to24'!I177,'Calculations 25to34'!I177,'Calculations 35to44'!I177,'Calculations 45to54'!I177,'Calculations 55to64'!I177)</f>
        <v>8.0825730788376293E-2</v>
      </c>
      <c r="J222">
        <f>J177/SUM(J177,'Calculations 16to19'!J177,'Calculations 20to24'!J177,'Calculations 25to34'!J177,'Calculations 35to44'!J177,'Calculations 45to54'!J177,'Calculations 55to64'!J177)</f>
        <v>8.3000875462541257E-2</v>
      </c>
      <c r="K222">
        <f>K177/SUM(K177,'Calculations 16to19'!K177,'Calculations 20to24'!K177,'Calculations 25to34'!K177,'Calculations 35to44'!K177,'Calculations 45to54'!K177,'Calculations 55to64'!K177)</f>
        <v>8.5160478779951268E-2</v>
      </c>
      <c r="L222">
        <f>L177/SUM(L177,'Calculations 16to19'!L177,'Calculations 20to24'!L177,'Calculations 25to34'!L177,'Calculations 35to44'!L177,'Calculations 45to54'!L177,'Calculations 55to64'!L177)</f>
        <v>8.798369455356661E-2</v>
      </c>
      <c r="M222">
        <f>M177/SUM(M177,'Calculations 16to19'!M177,'Calculations 20to24'!M177,'Calculations 25to34'!M177,'Calculations 35to44'!M177,'Calculations 45to54'!M177,'Calculations 55to64'!M177)</f>
        <v>9.0479952310028353E-2</v>
      </c>
      <c r="N222">
        <f>N177/SUM(N177,'Calculations 16to19'!N177,'Calculations 20to24'!N177,'Calculations 25to34'!N177,'Calculations 35to44'!N177,'Calculations 45to54'!N177,'Calculations 55to64'!N177)</f>
        <v>9.3000725026632994E-2</v>
      </c>
      <c r="O222">
        <f>O177/SUM(O177,'Calculations 16to19'!O177,'Calculations 20to24'!O177,'Calculations 25to34'!O177,'Calculations 35to44'!O177,'Calculations 45to54'!O177,'Calculations 55to64'!O177)</f>
        <v>9.5545019506012061E-2</v>
      </c>
      <c r="P222">
        <f>P177/SUM(P177,'Calculations 16to19'!P177,'Calculations 20to24'!P177,'Calculations 25to34'!P177,'Calculations 35to44'!P177,'Calculations 45to54'!P177,'Calculations 55to64'!P177)</f>
        <v>9.8111831449450113E-2</v>
      </c>
      <c r="Q222">
        <f>Q177/SUM(Q177,'Calculations 16to19'!Q177,'Calculations 20to24'!Q177,'Calculations 25to34'!Q177,'Calculations 35to44'!Q177,'Calculations 45to54'!Q177,'Calculations 55to64'!Q177)</f>
        <v>0.10070014731116397</v>
      </c>
      <c r="R222">
        <f>R177/SUM(R177,'Calculations 16to19'!R177,'Calculations 20to24'!R177,'Calculations 25to34'!R177,'Calculations 35to44'!R177,'Calculations 45to54'!R177,'Calculations 55to64'!R177)</f>
        <v>0.10330894612455778</v>
      </c>
      <c r="S222">
        <f>S177/SUM(S177,'Calculations 16to19'!S177,'Calculations 20to24'!S177,'Calculations 25to34'!S177,'Calculations 35to44'!S177,'Calculations 45to54'!S177,'Calculations 55to64'!S177)</f>
        <v>0.10593720129514632</v>
      </c>
      <c r="T222">
        <f>T177/SUM(T177,'Calculations 16to19'!T177,'Calculations 20to24'!T177,'Calculations 25to34'!T177,'Calculations 35to44'!T177,'Calculations 45to54'!T177,'Calculations 55to64'!T177)</f>
        <v>0.1085838823551999</v>
      </c>
      <c r="U222">
        <f>U177/SUM(U177,'Calculations 16to19'!U177,'Calculations 20to24'!U177,'Calculations 25to34'!U177,'Calculations 35to44'!U177,'Calculations 45to54'!U177,'Calculations 55to64'!U177)</f>
        <v>0.11124795667556256</v>
      </c>
      <c r="V222">
        <f>V177/SUM(V177,'Calculations 16to19'!V177,'Calculations 20to24'!V177,'Calculations 25to34'!V177,'Calculations 35to44'!V177,'Calculations 45to54'!V177,'Calculations 55to64'!V177)</f>
        <v>0.11392839113047572</v>
      </c>
      <c r="W222">
        <f>W177/SUM(W177,'Calculations 16to19'!W177,'Calculations 20to24'!W177,'Calculations 25to34'!W177,'Calculations 35to44'!W177,'Calculations 45to54'!W177,'Calculations 55to64'!W177)</f>
        <v>0.11662415371163325</v>
      </c>
      <c r="X222">
        <f>X177/SUM(X177,'Calculations 16to19'!X177,'Calculations 20to24'!X177,'Calculations 25to34'!X177,'Calculations 35to44'!X177,'Calculations 45to54'!X177,'Calculations 55to64'!X177)</f>
        <v>0.11933421508809615</v>
      </c>
      <c r="Y222">
        <f>Y177/SUM(Y177,'Calculations 16to19'!Y177,'Calculations 20to24'!Y177,'Calculations 25to34'!Y177,'Calculations 35to44'!Y177,'Calculations 45to54'!Y177,'Calculations 55to64'!Y177)</f>
        <v>0.12205755010908405</v>
      </c>
      <c r="Z222">
        <f>Z177/SUM(Z177,'Calculations 16to19'!Z177,'Calculations 20to24'!Z177,'Calculations 25to34'!Z177,'Calculations 35to44'!Z177,'Calculations 45to54'!Z177,'Calculations 55to64'!Z177)</f>
        <v>0.12479313924705079</v>
      </c>
      <c r="AA222">
        <f>AA177/SUM(AA177,'Calculations 16to19'!AA177,'Calculations 20to24'!AA177,'Calculations 25to34'!AA177,'Calculations 35to44'!AA177,'Calculations 45to54'!AA177,'Calculations 55to64'!AA177)</f>
        <v>0.12753996997883502</v>
      </c>
      <c r="AB222">
        <f>AB177/SUM(AB177,'Calculations 16to19'!AB177,'Calculations 20to24'!AB177,'Calculations 25to34'!AB177,'Calculations 35to44'!AB177,'Calculations 45to54'!AB177,'Calculations 55to64'!AB177)</f>
        <v>0.13029703810304918</v>
      </c>
      <c r="AC222">
        <f>AC177/SUM(AC177,'Calculations 16to19'!AC177,'Calculations 20to24'!AC177,'Calculations 25to34'!AC177,'Calculations 35to44'!AC177,'Calculations 45to54'!AC177,'Calculations 55to64'!AC177)</f>
        <v>0.1330633489922361</v>
      </c>
      <c r="AD222">
        <f>AD177/SUM(AD177,'Calculations 16to19'!AD177,'Calculations 20to24'!AD177,'Calculations 25to34'!AD177,'Calculations 35to44'!AD177,'Calculations 45to54'!AD177,'Calculations 55to64'!AD177)</f>
        <v>0.13583791877866644</v>
      </c>
      <c r="AE222">
        <f>AE177/SUM(AE177,'Calculations 16to19'!AE177,'Calculations 20to24'!AE177,'Calculations 25to34'!AE177,'Calculations 35to44'!AE177,'Calculations 45to54'!AE177,'Calculations 55to64'!AE177)</f>
        <v>0.13861977547299068</v>
      </c>
      <c r="AF222">
        <f>AF177/SUM(AF177,'Calculations 16to19'!AF177,'Calculations 20to24'!AF177,'Calculations 25to34'!AF177,'Calculations 35to44'!AF177,'Calculations 45to54'!AF177,'Calculations 55to64'!AF177)</f>
        <v>0.14140796001527928</v>
      </c>
    </row>
    <row r="223" spans="1:32" x14ac:dyDescent="0.25">
      <c r="A223" t="s">
        <v>98</v>
      </c>
      <c r="B223">
        <f>B178/SUM(B178,'Calculations 16to19'!B178,'Calculations 20to24'!B178,'Calculations 25to34'!B178,'Calculations 35to44'!B178,'Calculations 45to54'!B178,'Calculations 55to64'!B178)</f>
        <v>9.3389700230591885E-2</v>
      </c>
      <c r="C223">
        <f>C178/SUM(C178,'Calculations 16to19'!C178,'Calculations 20to24'!C178,'Calculations 25to34'!C178,'Calculations 35to44'!C178,'Calculations 45to54'!C178,'Calculations 55to64'!C178)</f>
        <v>9.6613421786086243E-2</v>
      </c>
      <c r="D223">
        <f>D178/SUM(D178,'Calculations 16to19'!D178,'Calculations 20to24'!D178,'Calculations 25to34'!D178,'Calculations 35to44'!D178,'Calculations 45to54'!D178,'Calculations 55to64'!D178)</f>
        <v>9.9623061291862242E-2</v>
      </c>
      <c r="E223">
        <f>E178/SUM(E178,'Calculations 16to19'!E178,'Calculations 20to24'!E178,'Calculations 25to34'!E178,'Calculations 35to44'!E178,'Calculations 45to54'!E178,'Calculations 55to64'!E178)</f>
        <v>0.1028246897436919</v>
      </c>
      <c r="F223">
        <f>F178/SUM(F178,'Calculations 16to19'!F178,'Calculations 20to24'!F178,'Calculations 25to34'!F178,'Calculations 35to44'!F178,'Calculations 45to54'!F178,'Calculations 55to64'!F178)</f>
        <v>0.10610896264173354</v>
      </c>
      <c r="G223">
        <f>G178/SUM(G178,'Calculations 16to19'!G178,'Calculations 20to24'!G178,'Calculations 25to34'!G178,'Calculations 35to44'!G178,'Calculations 45to54'!G178,'Calculations 55to64'!G178)</f>
        <v>0.10971698879683976</v>
      </c>
      <c r="H223">
        <f>H178/SUM(H178,'Calculations 16to19'!H178,'Calculations 20to24'!H178,'Calculations 25to34'!H178,'Calculations 35to44'!H178,'Calculations 45to54'!H178,'Calculations 55to64'!H178)</f>
        <v>0.1133241564459239</v>
      </c>
      <c r="I223">
        <f>I178/SUM(I178,'Calculations 16to19'!I178,'Calculations 20to24'!I178,'Calculations 25to34'!I178,'Calculations 35to44'!I178,'Calculations 45to54'!I178,'Calculations 55to64'!I178)</f>
        <v>0.11667583839082939</v>
      </c>
      <c r="J223">
        <f>J178/SUM(J178,'Calculations 16to19'!J178,'Calculations 20to24'!J178,'Calculations 25to34'!J178,'Calculations 35to44'!J178,'Calculations 45to54'!J178,'Calculations 55to64'!J178)</f>
        <v>0.11992092318704702</v>
      </c>
      <c r="K223">
        <f>K178/SUM(K178,'Calculations 16to19'!K178,'Calculations 20to24'!K178,'Calculations 25to34'!K178,'Calculations 35to44'!K178,'Calculations 45to54'!K178,'Calculations 55to64'!K178)</f>
        <v>0.12314254327997878</v>
      </c>
      <c r="L223">
        <f>L178/SUM(L178,'Calculations 16to19'!L178,'Calculations 20to24'!L178,'Calculations 25to34'!L178,'Calculations 35to44'!L178,'Calculations 45to54'!L178,'Calculations 55to64'!L178)</f>
        <v>0.12685902249726941</v>
      </c>
      <c r="M223">
        <f>M178/SUM(M178,'Calculations 16to19'!M178,'Calculations 20to24'!M178,'Calculations 25to34'!M178,'Calculations 35to44'!M178,'Calculations 45to54'!M178,'Calculations 55to64'!M178)</f>
        <v>0.13036904626306325</v>
      </c>
      <c r="N223">
        <f>N178/SUM(N178,'Calculations 16to19'!N178,'Calculations 20to24'!N178,'Calculations 25to34'!N178,'Calculations 35to44'!N178,'Calculations 45to54'!N178,'Calculations 55to64'!N178)</f>
        <v>0.13389993243611809</v>
      </c>
      <c r="O223">
        <f>O178/SUM(O178,'Calculations 16to19'!O178,'Calculations 20to24'!O178,'Calculations 25to34'!O178,'Calculations 35to44'!O178,'Calculations 45to54'!O178,'Calculations 55to64'!O178)</f>
        <v>0.13744978462344321</v>
      </c>
      <c r="P223">
        <f>P178/SUM(P178,'Calculations 16to19'!P178,'Calculations 20to24'!P178,'Calculations 25to34'!P178,'Calculations 35to44'!P178,'Calculations 45to54'!P178,'Calculations 55to64'!P178)</f>
        <v>0.14101672402087256</v>
      </c>
      <c r="Q223">
        <f>Q178/SUM(Q178,'Calculations 16to19'!Q178,'Calculations 20to24'!Q178,'Calculations 25to34'!Q178,'Calculations 35to44'!Q178,'Calculations 45to54'!Q178,'Calculations 55to64'!Q178)</f>
        <v>0.14459889236276002</v>
      </c>
      <c r="R223">
        <f>R178/SUM(R178,'Calculations 16to19'!R178,'Calculations 20to24'!R178,'Calculations 25to34'!R178,'Calculations 35to44'!R178,'Calculations 45to54'!R178,'Calculations 55to64'!R178)</f>
        <v>0.14819445470097603</v>
      </c>
      <c r="S223">
        <f>S178/SUM(S178,'Calculations 16to19'!S178,'Calculations 20to24'!S178,'Calculations 25to34'!S178,'Calculations 35to44'!S178,'Calculations 45to54'!S178,'Calculations 55to64'!S178)</f>
        <v>0.1518016020120907</v>
      </c>
      <c r="T223">
        <f>T178/SUM(T178,'Calculations 16to19'!T178,'Calculations 20to24'!T178,'Calculations 25to34'!T178,'Calculations 35to44'!T178,'Calculations 45to54'!T178,'Calculations 55to64'!T178)</f>
        <v>0.15541855363220167</v>
      </c>
      <c r="U223">
        <f>U178/SUM(U178,'Calculations 16to19'!U178,'Calculations 20to24'!U178,'Calculations 25to34'!U178,'Calculations 35to44'!U178,'Calculations 45to54'!U178,'Calculations 55to64'!U178)</f>
        <v>0.1590435595194826</v>
      </c>
      <c r="V223">
        <f>V178/SUM(V178,'Calculations 16to19'!V178,'Calculations 20to24'!V178,'Calculations 25to34'!V178,'Calculations 35to44'!V178,'Calculations 45to54'!V178,'Calculations 55to64'!V178)</f>
        <v>0.16267490234511034</v>
      </c>
      <c r="W223">
        <f>W178/SUM(W178,'Calculations 16to19'!W178,'Calculations 20to24'!W178,'Calculations 25to34'!W178,'Calculations 35to44'!W178,'Calculations 45to54'!W178,'Calculations 55to64'!W178)</f>
        <v>0.16631089941381019</v>
      </c>
      <c r="X223">
        <f>X178/SUM(X178,'Calculations 16to19'!X178,'Calculations 20to24'!X178,'Calculations 25to34'!X178,'Calculations 35to44'!X178,'Calculations 45to54'!X178,'Calculations 55to64'!X178)</f>
        <v>0.16994990441583976</v>
      </c>
      <c r="Y223">
        <f>Y178/SUM(Y178,'Calculations 16to19'!Y178,'Calculations 20to24'!Y178,'Calculations 25to34'!Y178,'Calculations 35to44'!Y178,'Calculations 45to54'!Y178,'Calculations 55to64'!Y178)</f>
        <v>0.17359030901277325</v>
      </c>
      <c r="Z223">
        <f>Z178/SUM(Z178,'Calculations 16to19'!Z178,'Calculations 20to24'!Z178,'Calculations 25to34'!Z178,'Calculations 35to44'!Z178,'Calculations 45to54'!Z178,'Calculations 55to64'!Z178)</f>
        <v>0.17723054425997414</v>
      </c>
      <c r="AA223">
        <f>AA178/SUM(AA178,'Calculations 16to19'!AA178,'Calculations 20to24'!AA178,'Calculations 25to34'!AA178,'Calculations 35to44'!AA178,'Calculations 45to54'!AA178,'Calculations 55to64'!AA178)</f>
        <v>0.1808690818691398</v>
      </c>
      <c r="AB223">
        <f>AB178/SUM(AB178,'Calculations 16to19'!AB178,'Calculations 20to24'!AB178,'Calculations 25to34'!AB178,'Calculations 35to44'!AB178,'Calculations 45to54'!AB178,'Calculations 55to64'!AB178)</f>
        <v>0.18450443531475974</v>
      </c>
      <c r="AC223">
        <f>AC178/SUM(AC178,'Calculations 16to19'!AC178,'Calculations 20to24'!AC178,'Calculations 25to34'!AC178,'Calculations 35to44'!AC178,'Calculations 45to54'!AC178,'Calculations 55to64'!AC178)</f>
        <v>0.18813516078875803</v>
      </c>
      <c r="AD223">
        <f>AD178/SUM(AD178,'Calculations 16to19'!AD178,'Calculations 20to24'!AD178,'Calculations 25to34'!AD178,'Calculations 35to44'!AD178,'Calculations 45to54'!AD178,'Calculations 55to64'!AD178)</f>
        <v>0.19175985800796824</v>
      </c>
      <c r="AE223">
        <f>AE178/SUM(AE178,'Calculations 16to19'!AE178,'Calculations 20to24'!AE178,'Calculations 25to34'!AE178,'Calculations 35to44'!AE178,'Calculations 45to54'!AE178,'Calculations 55to64'!AE178)</f>
        <v>0.19537717087944037</v>
      </c>
      <c r="AF223">
        <f>AF178/SUM(AF178,'Calculations 16to19'!AF178,'Calculations 20to24'!AF178,'Calculations 25to34'!AF178,'Calculations 35to44'!AF178,'Calculations 45to54'!AF178,'Calculations 55to64'!AF178)</f>
        <v>0.19898578802887951</v>
      </c>
    </row>
    <row r="224" spans="1:32" x14ac:dyDescent="0.25">
      <c r="A224" t="s">
        <v>100</v>
      </c>
      <c r="B224">
        <f>B179/SUM(B179,'Calculations 16to19'!B179,'Calculations 20to24'!B179,'Calculations 25to34'!B179,'Calculations 35to44'!B179,'Calculations 45to54'!B179,'Calculations 55to64'!B179)</f>
        <v>7.6335877862595436E-2</v>
      </c>
      <c r="C224">
        <f>C179/SUM(C179,'Calculations 16to19'!C179,'Calculations 20to24'!C179,'Calculations 25to34'!C179,'Calculations 35to44'!C179,'Calculations 45to54'!C179,'Calculations 55to64'!C179)</f>
        <v>7.9157576472153976E-2</v>
      </c>
      <c r="D224">
        <f>D179/SUM(D179,'Calculations 16to19'!D179,'Calculations 20to24'!D179,'Calculations 25to34'!D179,'Calculations 35to44'!D179,'Calculations 45to54'!D179,'Calculations 55to64'!D179)</f>
        <v>8.1895806250198863E-2</v>
      </c>
      <c r="E224">
        <f>E179/SUM(E179,'Calculations 16to19'!E179,'Calculations 20to24'!E179,'Calculations 25to34'!E179,'Calculations 35to44'!E179,'Calculations 45to54'!E179,'Calculations 55to64'!E179)</f>
        <v>8.47781012089594E-2</v>
      </c>
      <c r="F224">
        <f>F179/SUM(F179,'Calculations 16to19'!F179,'Calculations 20to24'!F179,'Calculations 25to34'!F179,'Calculations 35to44'!F179,'Calculations 45to54'!F179,'Calculations 55to64'!F179)</f>
        <v>8.7648656599506367E-2</v>
      </c>
      <c r="G224">
        <f>G179/SUM(G179,'Calculations 16to19'!G179,'Calculations 20to24'!G179,'Calculations 25to34'!G179,'Calculations 35to44'!G179,'Calculations 45to54'!G179,'Calculations 55to64'!G179)</f>
        <v>9.071658398679712E-2</v>
      </c>
      <c r="H224">
        <f>H179/SUM(H179,'Calculations 16to19'!H179,'Calculations 20to24'!H179,'Calculations 25to34'!H179,'Calculations 35to44'!H179,'Calculations 45to54'!H179,'Calculations 55to64'!H179)</f>
        <v>9.3715131616031441E-2</v>
      </c>
      <c r="I224">
        <f>I179/SUM(I179,'Calculations 16to19'!I179,'Calculations 20to24'!I179,'Calculations 25to34'!I179,'Calculations 35to44'!I179,'Calculations 45to54'!I179,'Calculations 55to64'!I179)</f>
        <v>9.6420937206905449E-2</v>
      </c>
      <c r="J224">
        <f>J179/SUM(J179,'Calculations 16to19'!J179,'Calculations 20to24'!J179,'Calculations 25to34'!J179,'Calculations 35to44'!J179,'Calculations 45to54'!J179,'Calculations 55to64'!J179)</f>
        <v>9.9126386742308573E-2</v>
      </c>
      <c r="K224">
        <f>K179/SUM(K179,'Calculations 16to19'!K179,'Calculations 20to24'!K179,'Calculations 25to34'!K179,'Calculations 35to44'!K179,'Calculations 45to54'!K179,'Calculations 55to64'!K179)</f>
        <v>0.10196271083482664</v>
      </c>
      <c r="L224">
        <f>L179/SUM(L179,'Calculations 16to19'!L179,'Calculations 20to24'!L179,'Calculations 25to34'!L179,'Calculations 35to44'!L179,'Calculations 45to54'!L179,'Calculations 55to64'!L179)</f>
        <v>0.10541409012080409</v>
      </c>
      <c r="M224">
        <f>M179/SUM(M179,'Calculations 16to19'!M179,'Calculations 20to24'!M179,'Calculations 25to34'!M179,'Calculations 35to44'!M179,'Calculations 45to54'!M179,'Calculations 55to64'!M179)</f>
        <v>0.10849984948020143</v>
      </c>
      <c r="N224">
        <f>N179/SUM(N179,'Calculations 16to19'!N179,'Calculations 20to24'!N179,'Calculations 25to34'!N179,'Calculations 35to44'!N179,'Calculations 45to54'!N179,'Calculations 55to64'!N179)</f>
        <v>0.11161402954198135</v>
      </c>
      <c r="O224">
        <f>O179/SUM(O179,'Calculations 16to19'!O179,'Calculations 20to24'!O179,'Calculations 25to34'!O179,'Calculations 35to44'!O179,'Calculations 45to54'!O179,'Calculations 55to64'!O179)</f>
        <v>0.11475510638479283</v>
      </c>
      <c r="P224">
        <f>P179/SUM(P179,'Calculations 16to19'!P179,'Calculations 20to24'!P179,'Calculations 25to34'!P179,'Calculations 35to44'!P179,'Calculations 45to54'!P179,'Calculations 55to64'!P179)</f>
        <v>0.11792154591657573</v>
      </c>
      <c r="Q224">
        <f>Q179/SUM(Q179,'Calculations 16to19'!Q179,'Calculations 20to24'!Q179,'Calculations 25to34'!Q179,'Calculations 35to44'!Q179,'Calculations 45to54'!Q179,'Calculations 55to64'!Q179)</f>
        <v>0.12111180701356893</v>
      </c>
      <c r="R224">
        <f>R179/SUM(R179,'Calculations 16to19'!R179,'Calculations 20to24'!R179,'Calculations 25to34'!R179,'Calculations 35to44'!R179,'Calculations 45to54'!R179,'Calculations 55to64'!R179)</f>
        <v>0.12432434458883482</v>
      </c>
      <c r="S224">
        <f>S179/SUM(S179,'Calculations 16to19'!S179,'Calculations 20to24'!S179,'Calculations 25to34'!S179,'Calculations 35to44'!S179,'Calculations 45to54'!S179,'Calculations 55to64'!S179)</f>
        <v>0.12755761258071849</v>
      </c>
      <c r="T224">
        <f>T179/SUM(T179,'Calculations 16to19'!T179,'Calculations 20to24'!T179,'Calculations 25to34'!T179,'Calculations 35to44'!T179,'Calculations 45to54'!T179,'Calculations 55to64'!T179)</f>
        <v>0.13081006685244562</v>
      </c>
      <c r="U224">
        <f>U179/SUM(U179,'Calculations 16to19'!U179,'Calculations 20to24'!U179,'Calculations 25to34'!U179,'Calculations 35to44'!U179,'Calculations 45to54'!U179,'Calculations 55to64'!U179)</f>
        <v>0.13408016799490502</v>
      </c>
      <c r="V224">
        <f>V179/SUM(V179,'Calculations 16to19'!V179,'Calculations 20to24'!V179,'Calculations 25to34'!V179,'Calculations 35to44'!V179,'Calculations 45to54'!V179,'Calculations 55to64'!V179)</f>
        <v>0.13736638402549103</v>
      </c>
      <c r="W224">
        <f>W179/SUM(W179,'Calculations 16to19'!W179,'Calculations 20to24'!W179,'Calculations 25to34'!W179,'Calculations 35to44'!W179,'Calculations 45to54'!W179,'Calculations 55to64'!W179)</f>
        <v>0.14066719297672475</v>
      </c>
      <c r="X224">
        <f>X179/SUM(X179,'Calculations 16to19'!X179,'Calculations 20to24'!X179,'Calculations 25to34'!X179,'Calculations 35to44'!X179,'Calculations 45to54'!X179,'Calculations 55to64'!X179)</f>
        <v>0.14398108536922519</v>
      </c>
      <c r="Y224">
        <f>Y179/SUM(Y179,'Calculations 16to19'!Y179,'Calculations 20to24'!Y179,'Calculations 25to34'!Y179,'Calculations 35to44'!Y179,'Calculations 45to54'!Y179,'Calculations 55to64'!Y179)</f>
        <v>0.1473065665644345</v>
      </c>
      <c r="Z224">
        <f>Z179/SUM(Z179,'Calculations 16to19'!Z179,'Calculations 20to24'!Z179,'Calculations 25to34'!Z179,'Calculations 35to44'!Z179,'Calculations 45to54'!Z179,'Calculations 55to64'!Z179)</f>
        <v>0.15064215899332403</v>
      </c>
      <c r="AA224">
        <f>AA179/SUM(AA179,'Calculations 16to19'!AA179,'Calculations 20to24'!AA179,'Calculations 25to34'!AA179,'Calculations 35to44'!AA179,'Calculations 45to54'!AA179,'Calculations 55to64'!AA179)</f>
        <v>0.15398640425811361</v>
      </c>
      <c r="AB224">
        <f>AB179/SUM(AB179,'Calculations 16to19'!AB179,'Calculations 20to24'!AB179,'Calculations 25to34'!AB179,'Calculations 35to44'!AB179,'Calculations 45to54'!AB179,'Calculations 55to64'!AB179)</f>
        <v>0.15733786510480835</v>
      </c>
      <c r="AC224">
        <f>AC179/SUM(AC179,'Calculations 16to19'!AC179,'Calculations 20to24'!AC179,'Calculations 25to34'!AC179,'Calculations 35to44'!AC179,'Calculations 45to54'!AC179,'Calculations 55to64'!AC179)</f>
        <v>0.16069512726511395</v>
      </c>
      <c r="AD224">
        <f>AD179/SUM(AD179,'Calculations 16to19'!AD179,'Calculations 20to24'!AD179,'Calculations 25to34'!AD179,'Calculations 35to44'!AD179,'Calculations 45to54'!AD179,'Calculations 55to64'!AD179)</f>
        <v>0.16405680116699001</v>
      </c>
      <c r="AE224">
        <f>AE179/SUM(AE179,'Calculations 16to19'!AE179,'Calculations 20to24'!AE179,'Calculations 25to34'!AE179,'Calculations 35to44'!AE179,'Calculations 45to54'!AE179,'Calculations 55to64'!AE179)</f>
        <v>0.16742152351378997</v>
      </c>
      <c r="AF224">
        <f>AF179/SUM(AF179,'Calculations 16to19'!AF179,'Calculations 20to24'!AF179,'Calculations 25to34'!AF179,'Calculations 35to44'!AF179,'Calculations 45to54'!AF179,'Calculations 55to64'!AF179)</f>
        <v>0.17078795873256125</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1F3864"/>
  </sheetPr>
  <dimension ref="A1:AF53"/>
  <sheetViews>
    <sheetView workbookViewId="0"/>
  </sheetViews>
  <sheetFormatPr defaultRowHeight="15" x14ac:dyDescent="0.25"/>
  <sheetData>
    <row r="1" spans="1:32" x14ac:dyDescent="0.25">
      <c r="A1" t="s">
        <v>528</v>
      </c>
      <c r="B1" s="1" t="s">
        <v>529</v>
      </c>
      <c r="C1" s="1" t="s">
        <v>530</v>
      </c>
      <c r="D1" s="1" t="s">
        <v>531</v>
      </c>
      <c r="E1" s="1" t="s">
        <v>532</v>
      </c>
      <c r="F1" s="1" t="s">
        <v>533</v>
      </c>
      <c r="G1" s="1" t="s">
        <v>534</v>
      </c>
      <c r="H1" s="1" t="s">
        <v>535</v>
      </c>
      <c r="I1" s="1" t="s">
        <v>536</v>
      </c>
      <c r="J1" s="1" t="s">
        <v>537</v>
      </c>
      <c r="K1" s="1" t="s">
        <v>538</v>
      </c>
      <c r="L1" s="1" t="s">
        <v>539</v>
      </c>
      <c r="M1" s="1" t="s">
        <v>540</v>
      </c>
      <c r="N1" s="1" t="s">
        <v>541</v>
      </c>
      <c r="O1" s="1" t="s">
        <v>542</v>
      </c>
      <c r="P1" s="1" t="s">
        <v>543</v>
      </c>
      <c r="Q1" s="1" t="s">
        <v>544</v>
      </c>
      <c r="R1" s="1" t="s">
        <v>545</v>
      </c>
      <c r="S1" s="1" t="s">
        <v>546</v>
      </c>
      <c r="T1" s="1" t="s">
        <v>547</v>
      </c>
      <c r="U1" s="1" t="s">
        <v>548</v>
      </c>
      <c r="V1" s="1" t="s">
        <v>549</v>
      </c>
      <c r="W1" s="1" t="s">
        <v>550</v>
      </c>
      <c r="X1" s="1" t="s">
        <v>551</v>
      </c>
      <c r="Y1" s="1" t="s">
        <v>552</v>
      </c>
      <c r="Z1" s="1" t="s">
        <v>553</v>
      </c>
      <c r="AA1" s="1" t="s">
        <v>554</v>
      </c>
      <c r="AB1" s="1" t="s">
        <v>555</v>
      </c>
      <c r="AC1" s="1" t="s">
        <v>556</v>
      </c>
      <c r="AD1" s="1" t="s">
        <v>557</v>
      </c>
      <c r="AE1" s="1" t="s">
        <v>558</v>
      </c>
      <c r="AF1" s="1" t="s">
        <v>559</v>
      </c>
    </row>
    <row r="2" spans="1:32" x14ac:dyDescent="0.25">
      <c r="A2" t="s">
        <v>560</v>
      </c>
      <c r="B2">
        <f>'Calculations male'!B183</f>
        <v>0.72300000000000009</v>
      </c>
      <c r="C2">
        <f>'Calculations male'!C183</f>
        <v>0.72173385080353403</v>
      </c>
      <c r="D2">
        <f>'Calculations male'!D183</f>
        <v>0.72040602534110365</v>
      </c>
      <c r="E2">
        <f>'Calculations male'!E183</f>
        <v>0.71910781125376677</v>
      </c>
      <c r="F2">
        <f>'Calculations male'!F183</f>
        <v>0.71782958315485157</v>
      </c>
      <c r="G2">
        <f>'Calculations male'!G183</f>
        <v>0.7165058628871992</v>
      </c>
      <c r="H2">
        <f>'Calculations male'!H183</f>
        <v>0.71512572268568153</v>
      </c>
      <c r="I2">
        <f>'Calculations male'!I183</f>
        <v>0.71366465561967007</v>
      </c>
      <c r="J2">
        <f>'Calculations male'!J183</f>
        <v>0.71213533231494008</v>
      </c>
      <c r="K2">
        <f>'Calculations male'!K183</f>
        <v>0.7106428757074521</v>
      </c>
      <c r="L2">
        <f>'Calculations male'!L183</f>
        <v>0.70967192045551797</v>
      </c>
      <c r="M2">
        <f>'Calculations male'!M183</f>
        <v>0.70837741895044193</v>
      </c>
      <c r="N2">
        <f>'Calculations male'!N183</f>
        <v>0.70709161094799255</v>
      </c>
      <c r="O2">
        <f>'Calculations male'!O183</f>
        <v>0.7058144322714639</v>
      </c>
      <c r="P2">
        <f>'Calculations male'!P183</f>
        <v>0.70454581887473511</v>
      </c>
      <c r="Q2">
        <f>'Calculations male'!Q183</f>
        <v>0.70328570685997305</v>
      </c>
      <c r="R2">
        <f>'Calculations male'!R183</f>
        <v>0.70203403249445751</v>
      </c>
      <c r="S2">
        <f>'Calculations male'!S183</f>
        <v>0.7007907322265563</v>
      </c>
      <c r="T2">
        <f>'Calculations male'!T183</f>
        <v>0.69955574270088416</v>
      </c>
      <c r="U2">
        <f>'Calculations male'!U183</f>
        <v>0.69832900077267857</v>
      </c>
      <c r="V2">
        <f>'Calculations male'!V183</f>
        <v>0.69711044352142393</v>
      </c>
      <c r="W2">
        <f>'Calculations male'!W183</f>
        <v>0.69590000826374321</v>
      </c>
      <c r="X2">
        <f>'Calculations male'!X183</f>
        <v>0.69469763256560935</v>
      </c>
      <c r="Y2">
        <f>'Calculations male'!Y183</f>
        <v>0.69350325425387149</v>
      </c>
      <c r="Z2">
        <f>'Calculations male'!Z183</f>
        <v>0.69231681142714996</v>
      </c>
      <c r="AA2">
        <f>'Calculations male'!AA183</f>
        <v>0.69113824246611477</v>
      </c>
      <c r="AB2">
        <f>'Calculations male'!AB183</f>
        <v>0.68996748604316116</v>
      </c>
      <c r="AC2">
        <f>'Calculations male'!AC183</f>
        <v>0.68880448113153558</v>
      </c>
      <c r="AD2">
        <f>'Calculations male'!AD183</f>
        <v>0.68764916701389467</v>
      </c>
      <c r="AE2">
        <f>'Calculations male'!AE183</f>
        <v>0.68650148329035976</v>
      </c>
      <c r="AF2">
        <f>'Calculations male'!AF183</f>
        <v>0.68536136988605789</v>
      </c>
    </row>
    <row r="3" spans="1:32" x14ac:dyDescent="0.25">
      <c r="A3" t="s">
        <v>561</v>
      </c>
      <c r="B3">
        <f>'Calculations male'!B183</f>
        <v>0.72300000000000009</v>
      </c>
      <c r="C3">
        <f>'Calculations male'!C183</f>
        <v>0.72173385080353403</v>
      </c>
      <c r="D3">
        <f>'Calculations male'!D183</f>
        <v>0.72040602534110365</v>
      </c>
      <c r="E3">
        <f>'Calculations male'!E183</f>
        <v>0.71910781125376677</v>
      </c>
      <c r="F3">
        <f>'Calculations male'!F183</f>
        <v>0.71782958315485157</v>
      </c>
      <c r="G3">
        <f>'Calculations male'!G183</f>
        <v>0.7165058628871992</v>
      </c>
      <c r="H3">
        <f>'Calculations male'!H183</f>
        <v>0.71512572268568153</v>
      </c>
      <c r="I3">
        <f>'Calculations male'!I183</f>
        <v>0.71366465561967007</v>
      </c>
      <c r="J3">
        <f>'Calculations male'!J183</f>
        <v>0.71213533231494008</v>
      </c>
      <c r="K3">
        <f>'Calculations male'!K183</f>
        <v>0.7106428757074521</v>
      </c>
      <c r="L3">
        <f>'Calculations male'!L183</f>
        <v>0.70967192045551797</v>
      </c>
      <c r="M3">
        <f>'Calculations male'!M183</f>
        <v>0.70837741895044193</v>
      </c>
      <c r="N3">
        <f>'Calculations male'!N183</f>
        <v>0.70709161094799255</v>
      </c>
      <c r="O3">
        <f>'Calculations male'!O183</f>
        <v>0.7058144322714639</v>
      </c>
      <c r="P3">
        <f>'Calculations male'!P183</f>
        <v>0.70454581887473511</v>
      </c>
      <c r="Q3">
        <f>'Calculations male'!Q183</f>
        <v>0.70328570685997305</v>
      </c>
      <c r="R3">
        <f>'Calculations male'!R183</f>
        <v>0.70203403249445751</v>
      </c>
      <c r="S3">
        <f>'Calculations male'!S183</f>
        <v>0.7007907322265563</v>
      </c>
      <c r="T3">
        <f>'Calculations male'!T183</f>
        <v>0.69955574270088416</v>
      </c>
      <c r="U3">
        <f>'Calculations male'!U183</f>
        <v>0.69832900077267857</v>
      </c>
      <c r="V3">
        <f>'Calculations male'!V183</f>
        <v>0.69711044352142393</v>
      </c>
      <c r="W3">
        <f>'Calculations male'!W183</f>
        <v>0.69590000826374321</v>
      </c>
      <c r="X3">
        <f>'Calculations male'!X183</f>
        <v>0.69469763256560935</v>
      </c>
      <c r="Y3">
        <f>'Calculations male'!Y183</f>
        <v>0.69350325425387149</v>
      </c>
      <c r="Z3">
        <f>'Calculations male'!Z183</f>
        <v>0.69231681142714996</v>
      </c>
      <c r="AA3">
        <f>'Calculations male'!AA183</f>
        <v>0.69113824246611477</v>
      </c>
      <c r="AB3">
        <f>'Calculations male'!AB183</f>
        <v>0.68996748604316116</v>
      </c>
      <c r="AC3">
        <f>'Calculations male'!AC183</f>
        <v>0.68880448113153558</v>
      </c>
      <c r="AD3">
        <f>'Calculations male'!AD183</f>
        <v>0.68764916701389467</v>
      </c>
      <c r="AE3">
        <f>'Calculations male'!AE183</f>
        <v>0.68650148329035976</v>
      </c>
      <c r="AF3">
        <f>'Calculations male'!AF183</f>
        <v>0.68536136988605789</v>
      </c>
    </row>
    <row r="4" spans="1:32" x14ac:dyDescent="0.25">
      <c r="A4" t="s">
        <v>562</v>
      </c>
      <c r="B4">
        <f>'Calculations male'!B183</f>
        <v>0.72300000000000009</v>
      </c>
      <c r="C4">
        <f>'Calculations male'!C183</f>
        <v>0.72173385080353403</v>
      </c>
      <c r="D4">
        <f>'Calculations male'!D183</f>
        <v>0.72040602534110365</v>
      </c>
      <c r="E4">
        <f>'Calculations male'!E183</f>
        <v>0.71910781125376677</v>
      </c>
      <c r="F4">
        <f>'Calculations male'!F183</f>
        <v>0.71782958315485157</v>
      </c>
      <c r="G4">
        <f>'Calculations male'!G183</f>
        <v>0.7165058628871992</v>
      </c>
      <c r="H4">
        <f>'Calculations male'!H183</f>
        <v>0.71512572268568153</v>
      </c>
      <c r="I4">
        <f>'Calculations male'!I183</f>
        <v>0.71366465561967007</v>
      </c>
      <c r="J4">
        <f>'Calculations male'!J183</f>
        <v>0.71213533231494008</v>
      </c>
      <c r="K4">
        <f>'Calculations male'!K183</f>
        <v>0.7106428757074521</v>
      </c>
      <c r="L4">
        <f>'Calculations male'!L183</f>
        <v>0.70967192045551797</v>
      </c>
      <c r="M4">
        <f>'Calculations male'!M183</f>
        <v>0.70837741895044193</v>
      </c>
      <c r="N4">
        <f>'Calculations male'!N183</f>
        <v>0.70709161094799255</v>
      </c>
      <c r="O4">
        <f>'Calculations male'!O183</f>
        <v>0.7058144322714639</v>
      </c>
      <c r="P4">
        <f>'Calculations male'!P183</f>
        <v>0.70454581887473511</v>
      </c>
      <c r="Q4">
        <f>'Calculations male'!Q183</f>
        <v>0.70328570685997305</v>
      </c>
      <c r="R4">
        <f>'Calculations male'!R183</f>
        <v>0.70203403249445751</v>
      </c>
      <c r="S4">
        <f>'Calculations male'!S183</f>
        <v>0.7007907322265563</v>
      </c>
      <c r="T4">
        <f>'Calculations male'!T183</f>
        <v>0.69955574270088416</v>
      </c>
      <c r="U4">
        <f>'Calculations male'!U183</f>
        <v>0.69832900077267857</v>
      </c>
      <c r="V4">
        <f>'Calculations male'!V183</f>
        <v>0.69711044352142393</v>
      </c>
      <c r="W4">
        <f>'Calculations male'!W183</f>
        <v>0.69590000826374321</v>
      </c>
      <c r="X4">
        <f>'Calculations male'!X183</f>
        <v>0.69469763256560935</v>
      </c>
      <c r="Y4">
        <f>'Calculations male'!Y183</f>
        <v>0.69350325425387149</v>
      </c>
      <c r="Z4">
        <f>'Calculations male'!Z183</f>
        <v>0.69231681142714996</v>
      </c>
      <c r="AA4">
        <f>'Calculations male'!AA183</f>
        <v>0.69113824246611477</v>
      </c>
      <c r="AB4">
        <f>'Calculations male'!AB183</f>
        <v>0.68996748604316116</v>
      </c>
      <c r="AC4">
        <f>'Calculations male'!AC183</f>
        <v>0.68880448113153558</v>
      </c>
      <c r="AD4">
        <f>'Calculations male'!AD183</f>
        <v>0.68764916701389467</v>
      </c>
      <c r="AE4">
        <f>'Calculations male'!AE183</f>
        <v>0.68650148329035976</v>
      </c>
      <c r="AF4">
        <f>'Calculations male'!AF183</f>
        <v>0.68536136988605789</v>
      </c>
    </row>
    <row r="5" spans="1:32" x14ac:dyDescent="0.25">
      <c r="A5" t="s">
        <v>20</v>
      </c>
      <c r="B5">
        <f>'Calculations male'!B184</f>
        <v>0.89900000000000013</v>
      </c>
      <c r="C5">
        <f>'Calculations male'!C184</f>
        <v>0.89825741337954623</v>
      </c>
      <c r="D5">
        <f>'Calculations male'!D184</f>
        <v>0.89747616180553091</v>
      </c>
      <c r="E5">
        <f>'Calculations male'!E184</f>
        <v>0.896709861078548</v>
      </c>
      <c r="F5">
        <f>'Calculations male'!F184</f>
        <v>0.89595296537572355</v>
      </c>
      <c r="G5">
        <f>'Calculations male'!G184</f>
        <v>0.89516662507704414</v>
      </c>
      <c r="H5">
        <f>'Calculations male'!H184</f>
        <v>0.89434404795161304</v>
      </c>
      <c r="I5">
        <f>'Calculations male'!I184</f>
        <v>0.89347020420431522</v>
      </c>
      <c r="J5">
        <f>'Calculations male'!J184</f>
        <v>0.89255218821581039</v>
      </c>
      <c r="K5">
        <f>'Calculations male'!K184</f>
        <v>0.8916529922856522</v>
      </c>
      <c r="L5">
        <f>'Calculations male'!L184</f>
        <v>0.89106623862783085</v>
      </c>
      <c r="M5">
        <f>'Calculations male'!M184</f>
        <v>0.89028180328790574</v>
      </c>
      <c r="N5">
        <f>'Calculations male'!N184</f>
        <v>0.88950018693501098</v>
      </c>
      <c r="O5">
        <f>'Calculations male'!O184</f>
        <v>0.88872139516529425</v>
      </c>
      <c r="P5">
        <f>'Calculations male'!P184</f>
        <v>0.88794543300848228</v>
      </c>
      <c r="Q5">
        <f>'Calculations male'!Q184</f>
        <v>0.88717230494407207</v>
      </c>
      <c r="R5">
        <f>'Calculations male'!R184</f>
        <v>0.8864020149171481</v>
      </c>
      <c r="S5">
        <f>'Calculations male'!S184</f>
        <v>0.88563456635382143</v>
      </c>
      <c r="T5">
        <f>'Calculations male'!T184</f>
        <v>0.88486996217630365</v>
      </c>
      <c r="U5">
        <f>'Calculations male'!U184</f>
        <v>0.88410820481762087</v>
      </c>
      <c r="V5">
        <f>'Calculations male'!V184</f>
        <v>0.88334929623597802</v>
      </c>
      <c r="W5">
        <f>'Calculations male'!W184</f>
        <v>0.88259323792877287</v>
      </c>
      <c r="X5">
        <f>'Calculations male'!X184</f>
        <v>0.88184003094627961</v>
      </c>
      <c r="Y5">
        <f>'Calculations male'!Y184</f>
        <v>0.88108967590499365</v>
      </c>
      <c r="Z5">
        <f>'Calculations male'!Z184</f>
        <v>0.88034217300065742</v>
      </c>
      <c r="AA5">
        <f>'Calculations male'!AA184</f>
        <v>0.87959752202096875</v>
      </c>
      <c r="AB5">
        <f>'Calculations male'!AB184</f>
        <v>0.87885572235797238</v>
      </c>
      <c r="AC5">
        <f>'Calculations male'!AC184</f>
        <v>0.87811677302015767</v>
      </c>
      <c r="AD5">
        <f>'Calculations male'!AD184</f>
        <v>0.87738067264424657</v>
      </c>
      <c r="AE5">
        <f>'Calculations male'!AE184</f>
        <v>0.876647419506702</v>
      </c>
      <c r="AF5">
        <f>'Calculations male'!AF184</f>
        <v>0.87591701153494306</v>
      </c>
    </row>
    <row r="6" spans="1:32" x14ac:dyDescent="0.25">
      <c r="A6" t="s">
        <v>22</v>
      </c>
      <c r="B6">
        <f>'Calculations male'!B185</f>
        <v>0.85099999999999998</v>
      </c>
      <c r="C6">
        <f>'Calculations male'!C185</f>
        <v>0.85005869494317465</v>
      </c>
      <c r="D6">
        <f>'Calculations male'!D185</f>
        <v>0.84906940524627195</v>
      </c>
      <c r="E6">
        <f>'Calculations male'!E185</f>
        <v>0.84810006583652775</v>
      </c>
      <c r="F6">
        <f>'Calculations male'!F185</f>
        <v>0.8471436084565489</v>
      </c>
      <c r="G6">
        <f>'Calculations male'!G185</f>
        <v>0.84615097498179948</v>
      </c>
      <c r="H6">
        <f>'Calculations male'!H185</f>
        <v>0.84511371783355282</v>
      </c>
      <c r="I6">
        <f>'Calculations male'!I185</f>
        <v>0.84401306202457271</v>
      </c>
      <c r="J6">
        <f>'Calculations male'!J185</f>
        <v>0.84285814590447583</v>
      </c>
      <c r="K6">
        <f>'Calculations male'!K185</f>
        <v>0.84172826695035496</v>
      </c>
      <c r="L6">
        <f>'Calculations male'!L185</f>
        <v>0.8409917077312804</v>
      </c>
      <c r="M6">
        <f>'Calculations male'!M185</f>
        <v>0.84000788330223219</v>
      </c>
      <c r="N6">
        <f>'Calculations male'!N185</f>
        <v>0.8390285995452843</v>
      </c>
      <c r="O6">
        <f>'Calculations male'!O185</f>
        <v>0.83805384794197091</v>
      </c>
      <c r="P6">
        <f>'Calculations male'!P185</f>
        <v>0.83708361942764098</v>
      </c>
      <c r="Q6">
        <f>'Calculations male'!Q185</f>
        <v>0.83611790441219702</v>
      </c>
      <c r="R6">
        <f>'Calculations male'!R185</f>
        <v>0.83515669280024585</v>
      </c>
      <c r="S6">
        <f>'Calculations male'!S185</f>
        <v>0.83419997401066681</v>
      </c>
      <c r="T6">
        <f>'Calculations male'!T185</f>
        <v>0.83324773699561661</v>
      </c>
      <c r="U6">
        <f>'Calculations male'!U185</f>
        <v>0.83229997025898284</v>
      </c>
      <c r="V6">
        <f>'Calculations male'!V185</f>
        <v>0.83135666187430413</v>
      </c>
      <c r="W6">
        <f>'Calculations male'!W185</f>
        <v>0.83041779950216021</v>
      </c>
      <c r="X6">
        <f>'Calculations male'!X185</f>
        <v>0.8294833704070651</v>
      </c>
      <c r="Y6">
        <f>'Calculations male'!Y185</f>
        <v>0.82855336147385183</v>
      </c>
      <c r="Z6">
        <f>'Calculations male'!Z185</f>
        <v>0.82762775922358245</v>
      </c>
      <c r="AA6">
        <f>'Calculations male'!AA185</f>
        <v>0.82670654982898673</v>
      </c>
      <c r="AB6">
        <f>'Calculations male'!AB185</f>
        <v>0.82578971912943522</v>
      </c>
      <c r="AC6">
        <f>'Calculations male'!AC185</f>
        <v>0.82487725264548117</v>
      </c>
      <c r="AD6">
        <f>'Calculations male'!AD185</f>
        <v>0.82396913559294926</v>
      </c>
      <c r="AE6">
        <f>'Calculations male'!AE185</f>
        <v>0.82306535289662086</v>
      </c>
      <c r="AF6">
        <f>'Calculations male'!AF185</f>
        <v>0.82216588920349476</v>
      </c>
    </row>
    <row r="7" spans="1:32" x14ac:dyDescent="0.25">
      <c r="A7" t="s">
        <v>563</v>
      </c>
      <c r="B7">
        <f>'Calculations male'!B186</f>
        <v>0.89300000000000002</v>
      </c>
      <c r="C7">
        <f>'Calculations male'!C186</f>
        <v>0.89222984270083727</v>
      </c>
      <c r="D7">
        <f>'Calculations male'!D186</f>
        <v>0.89141969927285369</v>
      </c>
      <c r="E7">
        <f>'Calculations male'!E186</f>
        <v>0.89062517309330735</v>
      </c>
      <c r="F7">
        <f>'Calculations male'!F186</f>
        <v>0.88984050827703498</v>
      </c>
      <c r="G7">
        <f>'Calculations male'!G186</f>
        <v>0.88902543385840382</v>
      </c>
      <c r="H7">
        <f>'Calculations male'!H186</f>
        <v>0.88817292368436018</v>
      </c>
      <c r="I7">
        <f>'Calculations male'!I186</f>
        <v>0.88726742103052203</v>
      </c>
      <c r="J7">
        <f>'Calculations male'!J186</f>
        <v>0.88631630017111018</v>
      </c>
      <c r="K7">
        <f>'Calculations male'!K186</f>
        <v>0.88538483074111984</v>
      </c>
      <c r="L7">
        <f>'Calculations male'!L186</f>
        <v>0.88477709877598265</v>
      </c>
      <c r="M7">
        <f>'Calculations male'!M186</f>
        <v>0.8839647171593743</v>
      </c>
      <c r="N7">
        <f>'Calculations male'!N186</f>
        <v>0.88315536812998674</v>
      </c>
      <c r="O7">
        <f>'Calculations male'!O186</f>
        <v>0.88234905585448187</v>
      </c>
      <c r="P7">
        <f>'Calculations male'!P186</f>
        <v>0.88154578392755611</v>
      </c>
      <c r="Q7">
        <f>'Calculations male'!Q186</f>
        <v>0.88074555538883892</v>
      </c>
      <c r="R7">
        <f>'Calculations male'!R186</f>
        <v>0.87994837273938964</v>
      </c>
      <c r="S7">
        <f>'Calculations male'!S186</f>
        <v>0.87915423795779024</v>
      </c>
      <c r="T7">
        <f>'Calculations male'!T186</f>
        <v>0.87836315251584596</v>
      </c>
      <c r="U7">
        <f>'Calculations male'!U186</f>
        <v>0.87757511739390182</v>
      </c>
      <c r="V7">
        <f>'Calculations male'!V186</f>
        <v>0.8767901330957858</v>
      </c>
      <c r="W7">
        <f>'Calculations male'!W186</f>
        <v>0.87600819966337529</v>
      </c>
      <c r="X7">
        <f>'Calculations male'!X186</f>
        <v>0.87522931669081516</v>
      </c>
      <c r="Y7">
        <f>'Calculations male'!Y186</f>
        <v>0.87445348333837125</v>
      </c>
      <c r="Z7">
        <f>'Calculations male'!Z186</f>
        <v>0.87368069834594508</v>
      </c>
      <c r="AA7">
        <f>'Calculations male'!AA186</f>
        <v>0.87291096004625079</v>
      </c>
      <c r="AB7">
        <f>'Calculations male'!AB186</f>
        <v>0.8721442663776543</v>
      </c>
      <c r="AC7">
        <f>'Calculations male'!AC186</f>
        <v>0.8713806148967016</v>
      </c>
      <c r="AD7">
        <f>'Calculations male'!AD186</f>
        <v>0.87062000279031582</v>
      </c>
      <c r="AE7">
        <f>'Calculations male'!AE186</f>
        <v>0.86986242688769921</v>
      </c>
      <c r="AF7">
        <f>'Calculations male'!AF186</f>
        <v>0.8691078836719236</v>
      </c>
    </row>
    <row r="8" spans="1:32" x14ac:dyDescent="0.25">
      <c r="A8" t="s">
        <v>564</v>
      </c>
      <c r="B8">
        <f>'Calculations male'!B186</f>
        <v>0.89300000000000002</v>
      </c>
      <c r="C8">
        <f>'Calculations male'!C186</f>
        <v>0.89222984270083727</v>
      </c>
      <c r="D8">
        <f>'Calculations male'!D186</f>
        <v>0.89141969927285369</v>
      </c>
      <c r="E8">
        <f>'Calculations male'!E186</f>
        <v>0.89062517309330735</v>
      </c>
      <c r="F8">
        <f>'Calculations male'!F186</f>
        <v>0.88984050827703498</v>
      </c>
      <c r="G8">
        <f>'Calculations male'!G186</f>
        <v>0.88902543385840382</v>
      </c>
      <c r="H8">
        <f>'Calculations male'!H186</f>
        <v>0.88817292368436018</v>
      </c>
      <c r="I8">
        <f>'Calculations male'!I186</f>
        <v>0.88726742103052203</v>
      </c>
      <c r="J8">
        <f>'Calculations male'!J186</f>
        <v>0.88631630017111018</v>
      </c>
      <c r="K8">
        <f>'Calculations male'!K186</f>
        <v>0.88538483074111984</v>
      </c>
      <c r="L8">
        <f>'Calculations male'!L186</f>
        <v>0.88477709877598265</v>
      </c>
      <c r="M8">
        <f>'Calculations male'!M186</f>
        <v>0.8839647171593743</v>
      </c>
      <c r="N8">
        <f>'Calculations male'!N186</f>
        <v>0.88315536812998674</v>
      </c>
      <c r="O8">
        <f>'Calculations male'!O186</f>
        <v>0.88234905585448187</v>
      </c>
      <c r="P8">
        <f>'Calculations male'!P186</f>
        <v>0.88154578392755611</v>
      </c>
      <c r="Q8">
        <f>'Calculations male'!Q186</f>
        <v>0.88074555538883892</v>
      </c>
      <c r="R8">
        <f>'Calculations male'!R186</f>
        <v>0.87994837273938964</v>
      </c>
      <c r="S8">
        <f>'Calculations male'!S186</f>
        <v>0.87915423795779024</v>
      </c>
      <c r="T8">
        <f>'Calculations male'!T186</f>
        <v>0.87836315251584596</v>
      </c>
      <c r="U8">
        <f>'Calculations male'!U186</f>
        <v>0.87757511739390182</v>
      </c>
      <c r="V8">
        <f>'Calculations male'!V186</f>
        <v>0.8767901330957858</v>
      </c>
      <c r="W8">
        <f>'Calculations male'!W186</f>
        <v>0.87600819966337529</v>
      </c>
      <c r="X8">
        <f>'Calculations male'!X186</f>
        <v>0.87522931669081516</v>
      </c>
      <c r="Y8">
        <f>'Calculations male'!Y186</f>
        <v>0.87445348333837125</v>
      </c>
      <c r="Z8">
        <f>'Calculations male'!Z186</f>
        <v>0.87368069834594508</v>
      </c>
      <c r="AA8">
        <f>'Calculations male'!AA186</f>
        <v>0.87291096004625079</v>
      </c>
      <c r="AB8">
        <f>'Calculations male'!AB186</f>
        <v>0.8721442663776543</v>
      </c>
      <c r="AC8">
        <f>'Calculations male'!AC186</f>
        <v>0.8713806148967016</v>
      </c>
      <c r="AD8">
        <f>'Calculations male'!AD186</f>
        <v>0.87062000279031582</v>
      </c>
      <c r="AE8">
        <f>'Calculations male'!AE186</f>
        <v>0.86986242688769921</v>
      </c>
      <c r="AF8">
        <f>'Calculations male'!AF186</f>
        <v>0.8691078836719236</v>
      </c>
    </row>
    <row r="9" spans="1:32" x14ac:dyDescent="0.25">
      <c r="A9" t="s">
        <v>26</v>
      </c>
      <c r="B9">
        <f>'Calculations male'!B187</f>
        <v>0.84799999999999998</v>
      </c>
      <c r="C9">
        <f>'Calculations male'!C187</f>
        <v>0.84704784073209771</v>
      </c>
      <c r="D9">
        <f>'Calculations male'!D187</f>
        <v>0.84604720262240485</v>
      </c>
      <c r="E9">
        <f>'Calculations male'!E187</f>
        <v>0.8450668022309642</v>
      </c>
      <c r="F9">
        <f>'Calculations male'!F187</f>
        <v>0.84409948751555108</v>
      </c>
      <c r="G9">
        <f>'Calculations male'!G187</f>
        <v>0.84309564536907144</v>
      </c>
      <c r="H9">
        <f>'Calculations male'!H187</f>
        <v>0.84204674001885316</v>
      </c>
      <c r="I9">
        <f>'Calculations male'!I187</f>
        <v>0.84093379573794902</v>
      </c>
      <c r="J9">
        <f>'Calculations male'!J187</f>
        <v>0.83976606443340018</v>
      </c>
      <c r="K9">
        <f>'Calculations male'!K187</f>
        <v>0.8386237262125813</v>
      </c>
      <c r="L9">
        <f>'Calculations male'!L187</f>
        <v>0.83787908635684305</v>
      </c>
      <c r="M9">
        <f>'Calculations male'!M187</f>
        <v>0.83688451949443532</v>
      </c>
      <c r="N9">
        <f>'Calculations male'!N187</f>
        <v>0.83589460053671305</v>
      </c>
      <c r="O9">
        <f>'Calculations male'!O187</f>
        <v>0.83490931990407879</v>
      </c>
      <c r="P9">
        <f>'Calculations male'!P187</f>
        <v>0.83392866747678251</v>
      </c>
      <c r="Q9">
        <f>'Calculations male'!Q187</f>
        <v>0.83295263261585117</v>
      </c>
      <c r="R9">
        <f>'Calculations male'!R187</f>
        <v>0.83198120418342159</v>
      </c>
      <c r="S9">
        <f>'Calculations male'!S187</f>
        <v>0.83101437056247562</v>
      </c>
      <c r="T9">
        <f>'Calculations male'!T187</f>
        <v>0.83005211967600245</v>
      </c>
      <c r="U9">
        <f>'Calculations male'!U187</f>
        <v>0.82909443900559754</v>
      </c>
      <c r="V9">
        <f>'Calculations male'!V187</f>
        <v>0.8281413156095192</v>
      </c>
      <c r="W9">
        <f>'Calculations male'!W187</f>
        <v>0.82719273614020372</v>
      </c>
      <c r="X9">
        <f>'Calculations male'!X187</f>
        <v>0.82624868686127462</v>
      </c>
      <c r="Y9">
        <f>'Calculations male'!Y187</f>
        <v>0.82530915366403446</v>
      </c>
      <c r="Z9">
        <f>'Calculations male'!Z187</f>
        <v>0.82437412208347227</v>
      </c>
      <c r="AA9">
        <f>'Calculations male'!AA187</f>
        <v>0.82344357731379236</v>
      </c>
      <c r="AB9">
        <f>'Calculations male'!AB187</f>
        <v>0.82251750422346981</v>
      </c>
      <c r="AC9">
        <f>'Calculations male'!AC187</f>
        <v>0.82159588736986378</v>
      </c>
      <c r="AD9">
        <f>'Calculations male'!AD187</f>
        <v>0.82067871101337642</v>
      </c>
      <c r="AE9">
        <f>'Calculations male'!AE187</f>
        <v>0.81976595913119432</v>
      </c>
      <c r="AF9">
        <f>'Calculations male'!AF187</f>
        <v>0.81885761543060398</v>
      </c>
    </row>
    <row r="10" spans="1:32" x14ac:dyDescent="0.25">
      <c r="A10" t="s">
        <v>28</v>
      </c>
      <c r="B10">
        <f>'Calculations male'!B188</f>
        <v>0.60319417475728154</v>
      </c>
      <c r="C10">
        <f>'Calculations male'!C188</f>
        <v>0.601840357368159</v>
      </c>
      <c r="D10">
        <f>'Calculations male'!D188</f>
        <v>0.60042284318243855</v>
      </c>
      <c r="E10">
        <f>'Calculations male'!E188</f>
        <v>0.59903915712998801</v>
      </c>
      <c r="F10">
        <f>'Calculations male'!F188</f>
        <v>0.5976789042823516</v>
      </c>
      <c r="G10">
        <f>'Calculations male'!G188</f>
        <v>0.59627245880014956</v>
      </c>
      <c r="H10">
        <f>'Calculations male'!H188</f>
        <v>0.59480846013018596</v>
      </c>
      <c r="I10">
        <f>'Calculations male'!I188</f>
        <v>0.5932612660154376</v>
      </c>
      <c r="J10">
        <f>'Calculations male'!J188</f>
        <v>0.59164469503456418</v>
      </c>
      <c r="K10">
        <f>'Calculations male'!K188</f>
        <v>0.59006994168246196</v>
      </c>
      <c r="L10">
        <f>'Calculations male'!L188</f>
        <v>0.58904694947720315</v>
      </c>
      <c r="M10">
        <f>'Calculations male'!M188</f>
        <v>0.58768490609913471</v>
      </c>
      <c r="N10">
        <f>'Calculations male'!N188</f>
        <v>0.58633407733396758</v>
      </c>
      <c r="O10">
        <f>'Calculations male'!O188</f>
        <v>0.58499434500300596</v>
      </c>
      <c r="P10">
        <f>'Calculations male'!P188</f>
        <v>0.58366559217929881</v>
      </c>
      <c r="Q10">
        <f>'Calculations male'!Q188</f>
        <v>0.58234770318286133</v>
      </c>
      <c r="R10">
        <f>'Calculations male'!R188</f>
        <v>0.58104056357538814</v>
      </c>
      <c r="S10">
        <f>'Calculations male'!S188</f>
        <v>0.57974406015448343</v>
      </c>
      <c r="T10">
        <f>'Calculations male'!T188</f>
        <v>0.57845808094744289</v>
      </c>
      <c r="U10">
        <f>'Calculations male'!U188</f>
        <v>0.57718251520461494</v>
      </c>
      <c r="V10">
        <f>'Calculations male'!V188</f>
        <v>0.57591725339237854</v>
      </c>
      <c r="W10">
        <f>'Calculations male'!W188</f>
        <v>0.57466218718574913</v>
      </c>
      <c r="X10">
        <f>'Calculations male'!X188</f>
        <v>0.57341720946066654</v>
      </c>
      <c r="Y10">
        <f>'Calculations male'!Y188</f>
        <v>0.57218221428595506</v>
      </c>
      <c r="Z10">
        <f>'Calculations male'!Z188</f>
        <v>0.57095709691500929</v>
      </c>
      <c r="AA10">
        <f>'Calculations male'!AA188</f>
        <v>0.56974175377721525</v>
      </c>
      <c r="AB10">
        <f>'Calculations male'!AB188</f>
        <v>0.56853608246911902</v>
      </c>
      <c r="AC10">
        <f>'Calculations male'!AC188</f>
        <v>0.5673399817453928</v>
      </c>
      <c r="AD10">
        <f>'Calculations male'!AD188</f>
        <v>0.56615335150957424</v>
      </c>
      <c r="AE10">
        <f>'Calculations male'!AE188</f>
        <v>0.56497609280464489</v>
      </c>
      <c r="AF10">
        <f>'Calculations male'!AF188</f>
        <v>0.5638081078034255</v>
      </c>
    </row>
    <row r="11" spans="1:32" x14ac:dyDescent="0.25">
      <c r="A11" t="s">
        <v>30</v>
      </c>
      <c r="B11">
        <f>'Calculations male'!B189</f>
        <v>0.47799999999999992</v>
      </c>
      <c r="C11">
        <f>'Calculations male'!C189</f>
        <v>0.47673429825131974</v>
      </c>
      <c r="D11">
        <f>'Calculations male'!D189</f>
        <v>0.47541084054084992</v>
      </c>
      <c r="E11">
        <f>'Calculations male'!E189</f>
        <v>0.47412072985678239</v>
      </c>
      <c r="F11">
        <f>'Calculations male'!F189</f>
        <v>0.47285415857782398</v>
      </c>
      <c r="G11">
        <f>'Calculations male'!G189</f>
        <v>0.47154633133059803</v>
      </c>
      <c r="H11">
        <f>'Calculations male'!H189</f>
        <v>0.47018687392623021</v>
      </c>
      <c r="I11">
        <f>'Calculations male'!I189</f>
        <v>0.46875224497507612</v>
      </c>
      <c r="J11">
        <f>'Calculations male'!J189</f>
        <v>0.46725556256429535</v>
      </c>
      <c r="K11">
        <f>'Calculations male'!K189</f>
        <v>0.46579982203707915</v>
      </c>
      <c r="L11">
        <f>'Calculations male'!L189</f>
        <v>0.46485531480011899</v>
      </c>
      <c r="M11">
        <f>'Calculations male'!M189</f>
        <v>0.4635991953451003</v>
      </c>
      <c r="N11">
        <f>'Calculations male'!N189</f>
        <v>0.46235502158083169</v>
      </c>
      <c r="O11">
        <f>'Calculations male'!O189</f>
        <v>0.46112263859190822</v>
      </c>
      <c r="P11">
        <f>'Calculations male'!P189</f>
        <v>0.45990189384149432</v>
      </c>
      <c r="Q11">
        <f>'Calculations male'!Q189</f>
        <v>0.45869263713345992</v>
      </c>
      <c r="R11">
        <f>'Calculations male'!R189</f>
        <v>0.45749472057497942</v>
      </c>
      <c r="S11">
        <f>'Calculations male'!S189</f>
        <v>0.45630799853958803</v>
      </c>
      <c r="T11">
        <f>'Calculations male'!T189</f>
        <v>0.4551323276307046</v>
      </c>
      <c r="U11">
        <f>'Calculations male'!U189</f>
        <v>0.45396756664562643</v>
      </c>
      <c r="V11">
        <f>'Calculations male'!V189</f>
        <v>0.45281357654000104</v>
      </c>
      <c r="W11">
        <f>'Calculations male'!W189</f>
        <v>0.45167022039276511</v>
      </c>
      <c r="X11">
        <f>'Calculations male'!X189</f>
        <v>0.45053736337158212</v>
      </c>
      <c r="Y11">
        <f>'Calculations male'!Y189</f>
        <v>0.44941487269874092</v>
      </c>
      <c r="Z11">
        <f>'Calculations male'!Z189</f>
        <v>0.4483026176175498</v>
      </c>
      <c r="AA11">
        <f>'Calculations male'!AA189</f>
        <v>0.44720046935920982</v>
      </c>
      <c r="AB11">
        <f>'Calculations male'!AB189</f>
        <v>0.4461083011101627</v>
      </c>
      <c r="AC11">
        <f>'Calculations male'!AC189</f>
        <v>0.4450259879799337</v>
      </c>
      <c r="AD11">
        <f>'Calculations male'!AD189</f>
        <v>0.44395340696943641</v>
      </c>
      <c r="AE11">
        <f>'Calculations male'!AE189</f>
        <v>0.44289043693977292</v>
      </c>
      <c r="AF11">
        <f>'Calculations male'!AF189</f>
        <v>0.44183695858149713</v>
      </c>
    </row>
    <row r="12" spans="1:32" x14ac:dyDescent="0.25">
      <c r="A12" t="s">
        <v>32</v>
      </c>
      <c r="B12">
        <f>'Calculations male'!B190</f>
        <v>0.83399999999999996</v>
      </c>
      <c r="C12">
        <f>'Calculations male'!C190</f>
        <v>0.83299944811768156</v>
      </c>
      <c r="D12">
        <f>'Calculations male'!D190</f>
        <v>0.83194823589890587</v>
      </c>
      <c r="E12">
        <f>'Calculations male'!E190</f>
        <v>0.83091856399446318</v>
      </c>
      <c r="F12">
        <f>'Calculations male'!F190</f>
        <v>0.82990290586287974</v>
      </c>
      <c r="G12">
        <f>'Calculations male'!G190</f>
        <v>0.82884917786955647</v>
      </c>
      <c r="H12">
        <f>'Calculations male'!H190</f>
        <v>0.82774845426444743</v>
      </c>
      <c r="I12">
        <f>'Calculations male'!I190</f>
        <v>0.82658086990964774</v>
      </c>
      <c r="J12">
        <f>'Calculations male'!J190</f>
        <v>0.82535618574835179</v>
      </c>
      <c r="K12">
        <f>'Calculations male'!K190</f>
        <v>0.82415850528217638</v>
      </c>
      <c r="L12">
        <f>'Calculations male'!L190</f>
        <v>0.82337798774533588</v>
      </c>
      <c r="M12">
        <f>'Calculations male'!M190</f>
        <v>0.82233574375403351</v>
      </c>
      <c r="N12">
        <f>'Calculations male'!N190</f>
        <v>0.82129864489658311</v>
      </c>
      <c r="O12">
        <f>'Calculations male'!O190</f>
        <v>0.82026667641362039</v>
      </c>
      <c r="P12">
        <f>'Calculations male'!P190</f>
        <v>0.81923982304084353</v>
      </c>
      <c r="Q12">
        <f>'Calculations male'!Q190</f>
        <v>0.81821806903068506</v>
      </c>
      <c r="R12">
        <f>'Calculations male'!R190</f>
        <v>0.81720139817332926</v>
      </c>
      <c r="S12">
        <f>'Calculations male'!S190</f>
        <v>0.81618979381708257</v>
      </c>
      <c r="T12">
        <f>'Calculations male'!T190</f>
        <v>0.81518323888811728</v>
      </c>
      <c r="U12">
        <f>'Calculations male'!U190</f>
        <v>0.81418171590960586</v>
      </c>
      <c r="V12">
        <f>'Calculations male'!V190</f>
        <v>0.8131852070202652</v>
      </c>
      <c r="W12">
        <f>'Calculations male'!W190</f>
        <v>0.81219369399231489</v>
      </c>
      <c r="X12">
        <f>'Calculations male'!X190</f>
        <v>0.81120715824888978</v>
      </c>
      <c r="Y12">
        <f>'Calculations male'!Y190</f>
        <v>0.81022558088089147</v>
      </c>
      <c r="Z12">
        <f>'Calculations male'!Z190</f>
        <v>0.80924894266331882</v>
      </c>
      <c r="AA12">
        <f>'Calculations male'!AA190</f>
        <v>0.80827722407108316</v>
      </c>
      <c r="AB12">
        <f>'Calculations male'!AB190</f>
        <v>0.80731040529431297</v>
      </c>
      <c r="AC12">
        <f>'Calculations male'!AC190</f>
        <v>0.80634846625318679</v>
      </c>
      <c r="AD12">
        <f>'Calculations male'!AD190</f>
        <v>0.80539138661227483</v>
      </c>
      <c r="AE12">
        <f>'Calculations male'!AE190</f>
        <v>0.80443914579443665</v>
      </c>
      <c r="AF12">
        <f>'Calculations male'!AF190</f>
        <v>0.80349172299426264</v>
      </c>
    </row>
    <row r="13" spans="1:32" x14ac:dyDescent="0.25">
      <c r="A13" t="s">
        <v>34</v>
      </c>
      <c r="B13">
        <f>'Calculations male'!B191</f>
        <v>0.71899999999999997</v>
      </c>
      <c r="C13">
        <f>'Calculations male'!C191</f>
        <v>0.71772783025973053</v>
      </c>
      <c r="D13">
        <f>'Calculations male'!D191</f>
        <v>0.71639376888623763</v>
      </c>
      <c r="E13">
        <f>'Calculations male'!E191</f>
        <v>0.71508953487196047</v>
      </c>
      <c r="F13">
        <f>'Calculations male'!F191</f>
        <v>0.71380545364572068</v>
      </c>
      <c r="G13">
        <f>'Calculations male'!G191</f>
        <v>0.71247574926981516</v>
      </c>
      <c r="H13">
        <f>'Calculations male'!H191</f>
        <v>0.7110894534821921</v>
      </c>
      <c r="I13">
        <f>'Calculations male'!I191</f>
        <v>0.70962196261988308</v>
      </c>
      <c r="J13">
        <f>'Calculations male'!J191</f>
        <v>0.70808601730573351</v>
      </c>
      <c r="K13">
        <f>'Calculations male'!K191</f>
        <v>0.70658719851773277</v>
      </c>
      <c r="L13">
        <f>'Calculations male'!L191</f>
        <v>0.70561215719800574</v>
      </c>
      <c r="M13">
        <f>'Calculations male'!M191</f>
        <v>0.70431227289043796</v>
      </c>
      <c r="N13">
        <f>'Calculations male'!N191</f>
        <v>0.70302119143532937</v>
      </c>
      <c r="O13">
        <f>'Calculations male'!O191</f>
        <v>0.70173884674834697</v>
      </c>
      <c r="P13">
        <f>'Calculations male'!P191</f>
        <v>0.70046517290826682</v>
      </c>
      <c r="Q13">
        <f>'Calculations male'!Q191</f>
        <v>0.69920010417420086</v>
      </c>
      <c r="R13">
        <f>'Calculations male'!R191</f>
        <v>0.69794357500195281</v>
      </c>
      <c r="S13">
        <f>'Calculations male'!S191</f>
        <v>0.69669552005952085</v>
      </c>
      <c r="T13">
        <f>'Calculations male'!T191</f>
        <v>0.69545587424179023</v>
      </c>
      <c r="U13">
        <f>'Calculations male'!U191</f>
        <v>0.69422457268444204</v>
      </c>
      <c r="V13">
        <f>'Calculations male'!V191</f>
        <v>0.69300155077711523</v>
      </c>
      <c r="W13">
        <f>'Calculations male'!W191</f>
        <v>0.69178674417583808</v>
      </c>
      <c r="X13">
        <f>'Calculations male'!X191</f>
        <v>0.69058008881478217</v>
      </c>
      <c r="Y13">
        <f>'Calculations male'!Y191</f>
        <v>0.68938152091733607</v>
      </c>
      <c r="Z13">
        <f>'Calculations male'!Z191</f>
        <v>0.68819097700655019</v>
      </c>
      <c r="AA13">
        <f>'Calculations male'!AA191</f>
        <v>0.68700839391496993</v>
      </c>
      <c r="AB13">
        <f>'Calculations male'!AB191</f>
        <v>0.68583370879386951</v>
      </c>
      <c r="AC13">
        <f>'Calculations male'!AC191</f>
        <v>0.6846668591219397</v>
      </c>
      <c r="AD13">
        <f>'Calculations male'!AD191</f>
        <v>0.6835077827134145</v>
      </c>
      <c r="AE13">
        <f>'Calculations male'!AE191</f>
        <v>0.68235641772569655</v>
      </c>
      <c r="AF13">
        <f>'Calculations male'!AF191</f>
        <v>0.68121270266647438</v>
      </c>
    </row>
    <row r="14" spans="1:32" x14ac:dyDescent="0.25">
      <c r="A14" t="s">
        <v>36</v>
      </c>
      <c r="B14">
        <f>'Calculations male'!B192</f>
        <v>0.82199999999999995</v>
      </c>
      <c r="C14">
        <f>'Calculations male'!C192</f>
        <v>0.82096084827120042</v>
      </c>
      <c r="D14">
        <f>'Calculations male'!D192</f>
        <v>0.81986932388918676</v>
      </c>
      <c r="E14">
        <f>'Calculations male'!E192</f>
        <v>0.8188004055792526</v>
      </c>
      <c r="F14">
        <f>'Calculations male'!F192</f>
        <v>0.81774626686436325</v>
      </c>
      <c r="G14">
        <f>'Calculations male'!G192</f>
        <v>0.81665285834329326</v>
      </c>
      <c r="H14">
        <f>'Calculations male'!H192</f>
        <v>0.81551094727649354</v>
      </c>
      <c r="I14">
        <f>'Calculations male'!I192</f>
        <v>0.81429996613040057</v>
      </c>
      <c r="J14">
        <f>'Calculations male'!J192</f>
        <v>0.81303008532879251</v>
      </c>
      <c r="K14">
        <f>'Calculations male'!K192</f>
        <v>0.8117885229370142</v>
      </c>
      <c r="L14">
        <f>'Calculations male'!L192</f>
        <v>0.81097957672601773</v>
      </c>
      <c r="M14">
        <f>'Calculations male'!M192</f>
        <v>0.80989957828498904</v>
      </c>
      <c r="N14">
        <f>'Calculations male'!N192</f>
        <v>0.80882514572338537</v>
      </c>
      <c r="O14">
        <f>'Calculations male'!O192</f>
        <v>0.80775625957053132</v>
      </c>
      <c r="P14">
        <f>'Calculations male'!P192</f>
        <v>0.80669289989001935</v>
      </c>
      <c r="Q14">
        <f>'Calculations male'!Q192</f>
        <v>0.80563504630180627</v>
      </c>
      <c r="R14">
        <f>'Calculations male'!R192</f>
        <v>0.80458267800361094</v>
      </c>
      <c r="S14">
        <f>'Calculations male'!S192</f>
        <v>0.80353577379162311</v>
      </c>
      <c r="T14">
        <f>'Calculations male'!T192</f>
        <v>0.80249431208054611</v>
      </c>
      <c r="U14">
        <f>'Calculations male'!U192</f>
        <v>0.80145827092299249</v>
      </c>
      <c r="V14">
        <f>'Calculations male'!V192</f>
        <v>0.80042762802825218</v>
      </c>
      <c r="W14">
        <f>'Calculations male'!W192</f>
        <v>0.79940236078044247</v>
      </c>
      <c r="X14">
        <f>'Calculations male'!X192</f>
        <v>0.79838244625607702</v>
      </c>
      <c r="Y14">
        <f>'Calculations male'!Y192</f>
        <v>0.79736786124104508</v>
      </c>
      <c r="Z14">
        <f>'Calculations male'!Z192</f>
        <v>0.79635858224703882</v>
      </c>
      <c r="AA14">
        <f>'Calculations male'!AA192</f>
        <v>0.79535458552743699</v>
      </c>
      <c r="AB14">
        <f>'Calculations male'!AB192</f>
        <v>0.79435584709265272</v>
      </c>
      <c r="AC14">
        <f>'Calculations male'!AC192</f>
        <v>0.79336234272498285</v>
      </c>
      <c r="AD14">
        <f>'Calculations male'!AD192</f>
        <v>0.79237404799294298</v>
      </c>
      <c r="AE14">
        <f>'Calculations male'!AE192</f>
        <v>0.79139093826513562</v>
      </c>
      <c r="AF14">
        <f>'Calculations male'!AF192</f>
        <v>0.79041298872363952</v>
      </c>
    </row>
    <row r="15" spans="1:32" x14ac:dyDescent="0.25">
      <c r="A15" t="s">
        <v>38</v>
      </c>
      <c r="B15">
        <f>'Calculations male'!B193</f>
        <v>0.69398888888888899</v>
      </c>
      <c r="C15">
        <f>'Calculations male'!C193</f>
        <v>0.69268417468422616</v>
      </c>
      <c r="D15">
        <f>'Calculations male'!D193</f>
        <v>0.6913164721791466</v>
      </c>
      <c r="E15">
        <f>'Calculations male'!E193</f>
        <v>0.68997982942557545</v>
      </c>
      <c r="F15">
        <f>'Calculations male'!F193</f>
        <v>0.68866430276500235</v>
      </c>
      <c r="G15">
        <f>'Calculations male'!G193</f>
        <v>0.68730251800635778</v>
      </c>
      <c r="H15">
        <f>'Calculations male'!H193</f>
        <v>0.68588329749227506</v>
      </c>
      <c r="I15">
        <f>'Calculations male'!I193</f>
        <v>0.68438153122725476</v>
      </c>
      <c r="J15">
        <f>'Calculations male'!J193</f>
        <v>0.68281034602016943</v>
      </c>
      <c r="K15">
        <f>'Calculations male'!K193</f>
        <v>0.68127776261504636</v>
      </c>
      <c r="L15">
        <f>'Calculations male'!L193</f>
        <v>0.68028108574266299</v>
      </c>
      <c r="M15">
        <f>'Calculations male'!M193</f>
        <v>0.6789527608980136</v>
      </c>
      <c r="N15">
        <f>'Calculations male'!N193</f>
        <v>0.67763388631152166</v>
      </c>
      <c r="O15">
        <f>'Calculations male'!O193</f>
        <v>0.67632438400358241</v>
      </c>
      <c r="P15">
        <f>'Calculations male'!P193</f>
        <v>0.67502417637192114</v>
      </c>
      <c r="Q15">
        <f>'Calculations male'!Q193</f>
        <v>0.6737331862053727</v>
      </c>
      <c r="R15">
        <f>'Calculations male'!R193</f>
        <v>0.67245133669681334</v>
      </c>
      <c r="S15">
        <f>'Calculations male'!S193</f>
        <v>0.67117855145527106</v>
      </c>
      <c r="T15">
        <f>'Calculations male'!T193</f>
        <v>0.6699147545172498</v>
      </c>
      <c r="U15">
        <f>'Calculations male'!U193</f>
        <v>0.66865987035730345</v>
      </c>
      <c r="V15">
        <f>'Calculations male'!V193</f>
        <v>0.66741382389789483</v>
      </c>
      <c r="W15">
        <f>'Calculations male'!W193</f>
        <v>0.66617654051855502</v>
      </c>
      <c r="X15">
        <f>'Calculations male'!X193</f>
        <v>0.66494794606440311</v>
      </c>
      <c r="Y15">
        <f>'Calculations male'!Y193</f>
        <v>0.66372796685401758</v>
      </c>
      <c r="Z15">
        <f>'Calculations male'!Z193</f>
        <v>0.66251652968671759</v>
      </c>
      <c r="AA15">
        <f>'Calculations male'!AA193</f>
        <v>0.66131356184926737</v>
      </c>
      <c r="AB15">
        <f>'Calculations male'!AB193</f>
        <v>0.66011899112202055</v>
      </c>
      <c r="AC15">
        <f>'Calculations male'!AC193</f>
        <v>0.65893274578455785</v>
      </c>
      <c r="AD15">
        <f>'Calculations male'!AD193</f>
        <v>0.65775475462079891</v>
      </c>
      <c r="AE15">
        <f>'Calculations male'!AE193</f>
        <v>0.65658494692365654</v>
      </c>
      <c r="AF15">
        <f>'Calculations male'!AF193</f>
        <v>0.65542325249921929</v>
      </c>
    </row>
    <row r="16" spans="1:32" x14ac:dyDescent="0.25">
      <c r="A16" t="s">
        <v>40</v>
      </c>
      <c r="B16">
        <f>'Calculations male'!B194</f>
        <v>0.56799999999999995</v>
      </c>
      <c r="C16">
        <f>'Calculations male'!C194</f>
        <v>0.56665393794411545</v>
      </c>
      <c r="D16">
        <f>'Calculations male'!D194</f>
        <v>0.56524512135427285</v>
      </c>
      <c r="E16">
        <f>'Calculations male'!E194</f>
        <v>0.56387049339917106</v>
      </c>
      <c r="F16">
        <f>'Calculations male'!F194</f>
        <v>0.56251969073025343</v>
      </c>
      <c r="G16">
        <f>'Calculations male'!G194</f>
        <v>0.56112358342813573</v>
      </c>
      <c r="H16">
        <f>'Calculations male'!H194</f>
        <v>0.55967095665426603</v>
      </c>
      <c r="I16">
        <f>'Calculations male'!I194</f>
        <v>0.55813645565942516</v>
      </c>
      <c r="J16">
        <f>'Calculations male'!J194</f>
        <v>0.55653388562709127</v>
      </c>
      <c r="K16">
        <f>'Calculations male'!K194</f>
        <v>0.55497349453874878</v>
      </c>
      <c r="L16">
        <f>'Calculations male'!L194</f>
        <v>0.55396021384115246</v>
      </c>
      <c r="M16">
        <f>'Calculations male'!M194</f>
        <v>0.55261156574432702</v>
      </c>
      <c r="N16">
        <f>'Calculations male'!N194</f>
        <v>0.55127454529291053</v>
      </c>
      <c r="O16">
        <f>'Calculations male'!O194</f>
        <v>0.54994902119117939</v>
      </c>
      <c r="P16">
        <f>'Calculations male'!P194</f>
        <v>0.5486348637413424</v>
      </c>
      <c r="Q16">
        <f>'Calculations male'!Q194</f>
        <v>0.54733194482976211</v>
      </c>
      <c r="R16">
        <f>'Calculations male'!R194</f>
        <v>0.54604013791289474</v>
      </c>
      <c r="S16">
        <f>'Calculations male'!S194</f>
        <v>0.54475931800296995</v>
      </c>
      <c r="T16">
        <f>'Calculations male'!T194</f>
        <v>0.54348936165343897</v>
      </c>
      <c r="U16">
        <f>'Calculations male'!U194</f>
        <v>0.54223014694421823</v>
      </c>
      <c r="V16">
        <f>'Calculations male'!V194</f>
        <v>0.54098155346675503</v>
      </c>
      <c r="W16">
        <f>'Calculations male'!W194</f>
        <v>0.539743462308924</v>
      </c>
      <c r="X16">
        <f>'Calculations male'!X194</f>
        <v>0.53851575603980739</v>
      </c>
      <c r="Y16">
        <f>'Calculations male'!Y194</f>
        <v>0.5372983186943372</v>
      </c>
      <c r="Z16">
        <f>'Calculations male'!Z194</f>
        <v>0.53609103575785622</v>
      </c>
      <c r="AA16">
        <f>'Calculations male'!AA194</f>
        <v>0.53489379415059635</v>
      </c>
      <c r="AB16">
        <f>'Calculations male'!AB194</f>
        <v>0.5337064822120865</v>
      </c>
      <c r="AC16">
        <f>'Calculations male'!AC194</f>
        <v>0.53252898968553231</v>
      </c>
      <c r="AD16">
        <f>'Calculations male'!AD194</f>
        <v>0.53136120770214246</v>
      </c>
      <c r="AE16">
        <f>'Calculations male'!AE194</f>
        <v>0.53020302876545966</v>
      </c>
      <c r="AF16">
        <f>'Calculations male'!AF194</f>
        <v>0.52905434673567397</v>
      </c>
    </row>
    <row r="17" spans="1:32" x14ac:dyDescent="0.25">
      <c r="A17" t="s">
        <v>42</v>
      </c>
      <c r="B17">
        <f>'Calculations male'!B195</f>
        <v>0.67900000000000005</v>
      </c>
      <c r="C17">
        <f>'Calculations male'!C195</f>
        <v>0.67767988849641991</v>
      </c>
      <c r="D17">
        <f>'Calculations male'!D195</f>
        <v>0.6762963301825915</v>
      </c>
      <c r="E17">
        <f>'Calculations male'!E195</f>
        <v>0.67494447265721569</v>
      </c>
      <c r="F17">
        <f>'Calculations male'!F195</f>
        <v>0.67361424206969744</v>
      </c>
      <c r="G17">
        <f>'Calculations male'!G195</f>
        <v>0.6722375182668644</v>
      </c>
      <c r="H17">
        <f>'Calculations male'!H195</f>
        <v>0.67080303301410948</v>
      </c>
      <c r="I17">
        <f>'Calculations male'!I195</f>
        <v>0.66928545154680286</v>
      </c>
      <c r="J17">
        <f>'Calculations male'!J195</f>
        <v>0.66769809034982341</v>
      </c>
      <c r="K17">
        <f>'Calculations male'!K195</f>
        <v>0.66615009209799225</v>
      </c>
      <c r="L17">
        <f>'Calculations male'!L195</f>
        <v>0.66514358282104469</v>
      </c>
      <c r="M17">
        <f>'Calculations male'!M195</f>
        <v>0.66380238875670527</v>
      </c>
      <c r="N17">
        <f>'Calculations male'!N195</f>
        <v>0.66247100150507965</v>
      </c>
      <c r="O17">
        <f>'Calculations male'!O195</f>
        <v>0.66114933603986281</v>
      </c>
      <c r="P17">
        <f>'Calculations male'!P195</f>
        <v>0.6598373078482006</v>
      </c>
      <c r="Q17">
        <f>'Calculations male'!Q195</f>
        <v>0.65853483294201764</v>
      </c>
      <c r="R17">
        <f>'Calculations male'!R195</f>
        <v>0.65724182786852703</v>
      </c>
      <c r="S17">
        <f>'Calculations male'!S195</f>
        <v>0.65595820971994678</v>
      </c>
      <c r="T17">
        <f>'Calculations male'!T195</f>
        <v>0.65468389614246325</v>
      </c>
      <c r="U17">
        <f>'Calculations male'!U195</f>
        <v>0.65341880534447483</v>
      </c>
      <c r="V17">
        <f>'Calculations male'!V195</f>
        <v>0.65216285610415026</v>
      </c>
      <c r="W17">
        <f>'Calculations male'!W195</f>
        <v>0.65091596777632399</v>
      </c>
      <c r="X17">
        <f>'Calculations male'!X195</f>
        <v>0.6496780602987775</v>
      </c>
      <c r="Y17">
        <f>'Calculations male'!Y195</f>
        <v>0.64844905419791132</v>
      </c>
      <c r="Z17">
        <f>'Calculations male'!Z195</f>
        <v>0.64722887059385514</v>
      </c>
      <c r="AA17">
        <f>'Calculations male'!AA195</f>
        <v>0.64601743120503619</v>
      </c>
      <c r="AB17">
        <f>'Calculations male'!AB195</f>
        <v>0.64481465835221852</v>
      </c>
      <c r="AC17">
        <f>'Calculations male'!AC195</f>
        <v>0.64362047496207009</v>
      </c>
      <c r="AD17">
        <f>'Calculations male'!AD195</f>
        <v>0.64243480457023594</v>
      </c>
      <c r="AE17">
        <f>'Calculations male'!AE195</f>
        <v>0.64125757132398709</v>
      </c>
      <c r="AF17">
        <f>'Calculations male'!AF195</f>
        <v>0.64008869998442952</v>
      </c>
    </row>
    <row r="18" spans="1:32" x14ac:dyDescent="0.25">
      <c r="A18" t="s">
        <v>44</v>
      </c>
      <c r="B18">
        <f>'Calculations male'!B196</f>
        <v>0.77100000000000002</v>
      </c>
      <c r="C18">
        <f>'Calculations male'!C196</f>
        <v>0.76982451137204855</v>
      </c>
      <c r="D18">
        <f>'Calculations male'!D196</f>
        <v>0.76859085402536453</v>
      </c>
      <c r="E18">
        <f>'Calculations male'!E196</f>
        <v>0.76738380984789645</v>
      </c>
      <c r="F18">
        <f>'Calculations male'!F196</f>
        <v>0.76619448159516634</v>
      </c>
      <c r="G18">
        <f>'Calculations male'!G196</f>
        <v>0.7649619201006489</v>
      </c>
      <c r="H18">
        <f>'Calculations male'!H196</f>
        <v>0.76367584483748685</v>
      </c>
      <c r="I18">
        <f>'Calculations male'!I196</f>
        <v>0.76231327059847698</v>
      </c>
      <c r="J18">
        <f>'Calculations male'!J196</f>
        <v>0.76088584477523558</v>
      </c>
      <c r="K18">
        <f>'Calculations male'!K196</f>
        <v>0.7594916510088684</v>
      </c>
      <c r="L18">
        <f>'Calculations male'!L196</f>
        <v>0.75858399906213914</v>
      </c>
      <c r="M18">
        <f>'Calculations male'!M196</f>
        <v>0.75737313088632952</v>
      </c>
      <c r="N18">
        <f>'Calculations male'!N196</f>
        <v>0.75616953101038997</v>
      </c>
      <c r="O18">
        <f>'Calculations male'!O196</f>
        <v>0.75497315783830854</v>
      </c>
      <c r="P18">
        <f>'Calculations male'!P196</f>
        <v>0.75378396956030513</v>
      </c>
      <c r="Q18">
        <f>'Calculations male'!Q196</f>
        <v>0.7526019241744426</v>
      </c>
      <c r="R18">
        <f>'Calculations male'!R196</f>
        <v>0.75142697950739912</v>
      </c>
      <c r="S18">
        <f>'Calculations male'!S196</f>
        <v>0.75025909323442475</v>
      </c>
      <c r="T18">
        <f>'Calculations male'!T196</f>
        <v>0.74909822289850692</v>
      </c>
      <c r="U18">
        <f>'Calculations male'!U196</f>
        <v>0.74794432592877724</v>
      </c>
      <c r="V18">
        <f>'Calculations male'!V196</f>
        <v>0.74679735965818117</v>
      </c>
      <c r="W18">
        <f>'Calculations male'!W196</f>
        <v>0.74565728134043052</v>
      </c>
      <c r="X18">
        <f>'Calculations male'!X196</f>
        <v>0.74452404816628071</v>
      </c>
      <c r="Y18">
        <f>'Calculations male'!Y196</f>
        <v>0.74339761727912901</v>
      </c>
      <c r="Z18">
        <f>'Calculations male'!Z196</f>
        <v>0.74227794578998174</v>
      </c>
      <c r="AA18">
        <f>'Calculations male'!AA196</f>
        <v>0.74116499079179921</v>
      </c>
      <c r="AB18">
        <f>'Calculations male'!AB196</f>
        <v>0.74005870937323481</v>
      </c>
      <c r="AC18">
        <f>'Calculations male'!AC196</f>
        <v>0.73895905863180955</v>
      </c>
      <c r="AD18">
        <f>'Calculations male'!AD196</f>
        <v>0.73786599568651212</v>
      </c>
      <c r="AE18">
        <f>'Calculations male'!AE196</f>
        <v>0.73677947768987495</v>
      </c>
      <c r="AF18">
        <f>'Calculations male'!AF196</f>
        <v>0.7356994618395204</v>
      </c>
    </row>
    <row r="19" spans="1:32" x14ac:dyDescent="0.25">
      <c r="A19" t="s">
        <v>46</v>
      </c>
      <c r="B19">
        <f>'Calculations male'!B197</f>
        <v>0.79385714285714293</v>
      </c>
      <c r="C19">
        <f>'Calculations male'!C197</f>
        <v>0.79273739151731515</v>
      </c>
      <c r="D19">
        <f>'Calculations male'!D197</f>
        <v>0.79156178585117487</v>
      </c>
      <c r="E19">
        <f>'Calculations male'!E197</f>
        <v>0.79041110205238096</v>
      </c>
      <c r="F19">
        <f>'Calculations male'!F197</f>
        <v>0.78927688314829036</v>
      </c>
      <c r="G19">
        <f>'Calculations male'!G197</f>
        <v>0.78810099126556721</v>
      </c>
      <c r="H19">
        <f>'Calculations male'!H197</f>
        <v>0.7868735662875378</v>
      </c>
      <c r="I19">
        <f>'Calculations male'!I197</f>
        <v>0.785572597626498</v>
      </c>
      <c r="J19">
        <f>'Calculations male'!J197</f>
        <v>0.78420912221992822</v>
      </c>
      <c r="K19">
        <f>'Calculations male'!K197</f>
        <v>0.7828768112462765</v>
      </c>
      <c r="L19">
        <f>'Calculations male'!L197</f>
        <v>0.78200913963447372</v>
      </c>
      <c r="M19">
        <f>'Calculations male'!M197</f>
        <v>0.78085123193514117</v>
      </c>
      <c r="N19">
        <f>'Calculations male'!N197</f>
        <v>0.77969984949117199</v>
      </c>
      <c r="O19">
        <f>'Calculations male'!O197</f>
        <v>0.77855496097415611</v>
      </c>
      <c r="P19">
        <f>'Calculations male'!P197</f>
        <v>0.77741653471275884</v>
      </c>
      <c r="Q19">
        <f>'Calculations male'!Q197</f>
        <v>0.77628453871501579</v>
      </c>
      <c r="R19">
        <f>'Calculations male'!R197</f>
        <v>0.77515894068984126</v>
      </c>
      <c r="S19">
        <f>'Calculations male'!S197</f>
        <v>0.77403970806776667</v>
      </c>
      <c r="T19">
        <f>'Calculations male'!T197</f>
        <v>0.77292680802093394</v>
      </c>
      <c r="U19">
        <f>'Calculations male'!U197</f>
        <v>0.7718202074823689</v>
      </c>
      <c r="V19">
        <f>'Calculations male'!V197</f>
        <v>0.77071987316455781</v>
      </c>
      <c r="W19">
        <f>'Calculations male'!W197</f>
        <v>0.76962577157734013</v>
      </c>
      <c r="X19">
        <f>'Calculations male'!X197</f>
        <v>0.76853786904516019</v>
      </c>
      <c r="Y19">
        <f>'Calculations male'!Y197</f>
        <v>0.76745613172366678</v>
      </c>
      <c r="Z19">
        <f>'Calculations male'!Z197</f>
        <v>0.76638052561571146</v>
      </c>
      <c r="AA19">
        <f>'Calculations male'!AA197</f>
        <v>0.7653110165867486</v>
      </c>
      <c r="AB19">
        <f>'Calculations male'!AB197</f>
        <v>0.76424757037965119</v>
      </c>
      <c r="AC19">
        <f>'Calculations male'!AC197</f>
        <v>0.76319015262898549</v>
      </c>
      <c r="AD19">
        <f>'Calculations male'!AD197</f>
        <v>0.76213872887472478</v>
      </c>
      <c r="AE19">
        <f>'Calculations male'!AE197</f>
        <v>0.76109326457546156</v>
      </c>
      <c r="AF19">
        <f>'Calculations male'!AF197</f>
        <v>0.76005372512110014</v>
      </c>
    </row>
    <row r="20" spans="1:32" x14ac:dyDescent="0.25">
      <c r="A20" t="s">
        <v>48</v>
      </c>
      <c r="B20">
        <f>'Calculations male'!B198</f>
        <v>0.879</v>
      </c>
      <c r="C20">
        <f>'Calculations male'!C198</f>
        <v>0.8781686608280318</v>
      </c>
      <c r="D20">
        <f>'Calculations male'!D198</f>
        <v>0.87729443453188005</v>
      </c>
      <c r="E20">
        <f>'Calculations male'!E198</f>
        <v>0.87643733413126801</v>
      </c>
      <c r="F20">
        <f>'Calculations male'!F198</f>
        <v>0.87559113633668972</v>
      </c>
      <c r="G20">
        <f>'Calculations male'!G198</f>
        <v>0.87471242157697282</v>
      </c>
      <c r="H20">
        <f>'Calculations male'!H198</f>
        <v>0.87379364929357684</v>
      </c>
      <c r="I20">
        <f>'Calculations male'!I198</f>
        <v>0.87281810150699812</v>
      </c>
      <c r="J20">
        <f>'Calculations male'!J198</f>
        <v>0.87179377768886857</v>
      </c>
      <c r="K20">
        <f>'Calculations male'!K198</f>
        <v>0.87079098453779735</v>
      </c>
      <c r="L20">
        <f>'Calculations male'!L198</f>
        <v>0.870136912698248</v>
      </c>
      <c r="M20">
        <f>'Calculations male'!M198</f>
        <v>0.86926282604258009</v>
      </c>
      <c r="N20">
        <f>'Calculations male'!N198</f>
        <v>0.86839227383366813</v>
      </c>
      <c r="O20">
        <f>'Calculations male'!O198</f>
        <v>0.86752525650167467</v>
      </c>
      <c r="P20">
        <f>'Calculations male'!P198</f>
        <v>0.86666177390097143</v>
      </c>
      <c r="Q20">
        <f>'Calculations male'!Q198</f>
        <v>0.86580182532854399</v>
      </c>
      <c r="R20">
        <f>'Calculations male'!R198</f>
        <v>0.86494540954192833</v>
      </c>
      <c r="S20">
        <f>'Calculations male'!S198</f>
        <v>0.86409252477668552</v>
      </c>
      <c r="T20">
        <f>'Calculations male'!T198</f>
        <v>0.863243168763421</v>
      </c>
      <c r="U20">
        <f>'Calculations male'!U198</f>
        <v>0.86239733874436597</v>
      </c>
      <c r="V20">
        <f>'Calculations male'!V198</f>
        <v>0.86155503148952561</v>
      </c>
      <c r="W20">
        <f>'Calculations male'!W198</f>
        <v>0.8607162433124006</v>
      </c>
      <c r="X20">
        <f>'Calculations male'!X198</f>
        <v>0.85988097008530684</v>
      </c>
      <c r="Y20">
        <f>'Calculations male'!Y198</f>
        <v>0.85904920725427947</v>
      </c>
      <c r="Z20">
        <f>'Calculations male'!Z198</f>
        <v>0.8582209498535921</v>
      </c>
      <c r="AA20">
        <f>'Calculations male'!AA198</f>
        <v>0.85739619251988985</v>
      </c>
      <c r="AB20">
        <f>'Calculations male'!AB198</f>
        <v>0.85657492950593972</v>
      </c>
      <c r="AC20">
        <f>'Calculations male'!AC198</f>
        <v>0.85575715469402747</v>
      </c>
      <c r="AD20">
        <f>'Calculations male'!AD198</f>
        <v>0.85494286160897992</v>
      </c>
      <c r="AE20">
        <f>'Calculations male'!AE198</f>
        <v>0.85413204343085392</v>
      </c>
      <c r="AF20">
        <f>'Calculations male'!AF198</f>
        <v>0.85332469300727143</v>
      </c>
    </row>
    <row r="21" spans="1:32" x14ac:dyDescent="0.25">
      <c r="A21" t="s">
        <v>50</v>
      </c>
      <c r="B21">
        <f>'Calculations male'!B199</f>
        <v>0.73100000000000009</v>
      </c>
      <c r="C21">
        <f>'Calculations male'!C199</f>
        <v>0.72974658207512832</v>
      </c>
      <c r="D21">
        <f>'Calculations male'!D199</f>
        <v>0.72843195280687068</v>
      </c>
      <c r="E21">
        <f>'Calculations male'!E199</f>
        <v>0.7271464873143334</v>
      </c>
      <c r="F21">
        <f>'Calculations male'!F199</f>
        <v>0.72588066376706839</v>
      </c>
      <c r="G21">
        <f>'Calculations male'!G199</f>
        <v>0.72456963531450025</v>
      </c>
      <c r="H21">
        <f>'Calculations male'!H199</f>
        <v>0.7232025611685361</v>
      </c>
      <c r="I21">
        <f>'Calculations male'!I199</f>
        <v>0.72175514128549134</v>
      </c>
      <c r="J21">
        <f>'Calculations male'!J199</f>
        <v>0.72023989937495592</v>
      </c>
      <c r="K21">
        <f>'Calculations male'!K199</f>
        <v>0.71876098468468741</v>
      </c>
      <c r="L21">
        <f>'Calculations male'!L199</f>
        <v>0.71779873361770619</v>
      </c>
      <c r="M21">
        <f>'Calculations male'!M199</f>
        <v>0.71651570723336466</v>
      </c>
      <c r="N21">
        <f>'Calculations male'!N199</f>
        <v>0.7152411510513691</v>
      </c>
      <c r="O21">
        <f>'Calculations male'!O199</f>
        <v>0.71397500470695319</v>
      </c>
      <c r="P21">
        <f>'Calculations male'!P199</f>
        <v>0.71271720790248982</v>
      </c>
      <c r="Q21">
        <f>'Calculations male'!Q199</f>
        <v>0.71146770042607266</v>
      </c>
      <c r="R21">
        <f>'Calculations male'!R199</f>
        <v>0.71022642216922161</v>
      </c>
      <c r="S21">
        <f>'Calculations male'!S199</f>
        <v>0.70899331314373537</v>
      </c>
      <c r="T21">
        <f>'Calculations male'!T199</f>
        <v>0.70776831349772673</v>
      </c>
      <c r="U21">
        <f>'Calculations male'!U199</f>
        <v>0.70655136353087133</v>
      </c>
      <c r="V21">
        <f>'Calculations male'!V199</f>
        <v>0.705342403708902</v>
      </c>
      <c r="W21">
        <f>'Calculations male'!W199</f>
        <v>0.70414137467736537</v>
      </c>
      <c r="X21">
        <f>'Calculations male'!X199</f>
        <v>0.70294821727469514</v>
      </c>
      <c r="Y21">
        <f>'Calculations male'!Y199</f>
        <v>0.70176287254459357</v>
      </c>
      <c r="Z21">
        <f>'Calculations male'!Z199</f>
        <v>0.70058528174777779</v>
      </c>
      <c r="AA21">
        <f>'Calculations male'!AA199</f>
        <v>0.69941538637310141</v>
      </c>
      <c r="AB21">
        <f>'Calculations male'!AB199</f>
        <v>0.6982531281480685</v>
      </c>
      <c r="AC21">
        <f>'Calculations male'!AC199</f>
        <v>0.6970984490487907</v>
      </c>
      <c r="AD21">
        <f>'Calculations male'!AD199</f>
        <v>0.69595129130936884</v>
      </c>
      <c r="AE21">
        <f>'Calculations male'!AE199</f>
        <v>0.69481159743076548</v>
      </c>
      <c r="AF21">
        <f>'Calculations male'!AF199</f>
        <v>0.69367931018915274</v>
      </c>
    </row>
    <row r="22" spans="1:32" x14ac:dyDescent="0.25">
      <c r="A22" t="s">
        <v>52</v>
      </c>
      <c r="B22">
        <f>'Calculations male'!B200</f>
        <v>0.83449167482859943</v>
      </c>
      <c r="C22">
        <f>'Calculations male'!C200</f>
        <v>0.83349276044076093</v>
      </c>
      <c r="D22">
        <f>'Calculations male'!D200</f>
        <v>0.83244325892281146</v>
      </c>
      <c r="E22">
        <f>'Calculations male'!E200</f>
        <v>0.83141525305322306</v>
      </c>
      <c r="F22">
        <f>'Calculations male'!F200</f>
        <v>0.8304012289894489</v>
      </c>
      <c r="G22">
        <f>'Calculations male'!G200</f>
        <v>0.82934918658750856</v>
      </c>
      <c r="H22">
        <f>'Calculations male'!H200</f>
        <v>0.82825021320345149</v>
      </c>
      <c r="I22">
        <f>'Calculations male'!I200</f>
        <v>0.82708447363986703</v>
      </c>
      <c r="J22">
        <f>'Calculations male'!J200</f>
        <v>0.82586171153900645</v>
      </c>
      <c r="K22">
        <f>'Calculations male'!K200</f>
        <v>0.82466589797164858</v>
      </c>
      <c r="L22">
        <f>'Calculations male'!L200</f>
        <v>0.8238865902933814</v>
      </c>
      <c r="M22">
        <f>'Calculations male'!M200</f>
        <v>0.82284595353283019</v>
      </c>
      <c r="N22">
        <f>'Calculations male'!N200</f>
        <v>0.821810444548431</v>
      </c>
      <c r="O22">
        <f>'Calculations male'!O200</f>
        <v>0.82078004876875577</v>
      </c>
      <c r="P22">
        <f>'Calculations male'!P200</f>
        <v>0.81975475111600782</v>
      </c>
      <c r="Q22">
        <f>'Calculations male'!Q200</f>
        <v>0.81873453602767232</v>
      </c>
      <c r="R22">
        <f>'Calculations male'!R200</f>
        <v>0.81771938747751372</v>
      </c>
      <c r="S22">
        <f>'Calculations male'!S200</f>
        <v>0.81670928899592843</v>
      </c>
      <c r="T22">
        <f>'Calculations male'!T200</f>
        <v>0.81570422368967199</v>
      </c>
      <c r="U22">
        <f>'Calculations male'!U200</f>
        <v>0.8147041742609793</v>
      </c>
      <c r="V22">
        <f>'Calculations male'!V200</f>
        <v>0.81370912302609466</v>
      </c>
      <c r="W22">
        <f>'Calculations male'!W200</f>
        <v>0.81271905193322036</v>
      </c>
      <c r="X22">
        <f>'Calculations male'!X200</f>
        <v>0.81173394257991716</v>
      </c>
      <c r="Y22">
        <f>'Calculations male'!Y200</f>
        <v>0.81075377622994782</v>
      </c>
      <c r="Z22">
        <f>'Calculations male'!Z200</f>
        <v>0.80977853382960086</v>
      </c>
      <c r="AA22">
        <f>'Calculations male'!AA200</f>
        <v>0.80880819602349785</v>
      </c>
      <c r="AB22">
        <f>'Calculations male'!AB200</f>
        <v>0.80784274316989391</v>
      </c>
      <c r="AC22">
        <f>'Calculations male'!AC200</f>
        <v>0.80688215535550689</v>
      </c>
      <c r="AD22">
        <f>'Calculations male'!AD200</f>
        <v>0.80592641240985474</v>
      </c>
      <c r="AE22">
        <f>'Calculations male'!AE200</f>
        <v>0.80497549391915291</v>
      </c>
      <c r="AF22">
        <f>'Calculations male'!AF200</f>
        <v>0.80402937923975304</v>
      </c>
    </row>
    <row r="23" spans="1:32" x14ac:dyDescent="0.25">
      <c r="A23" t="s">
        <v>54</v>
      </c>
      <c r="B23">
        <f>'Calculations male'!B201</f>
        <v>0.69500000000000006</v>
      </c>
      <c r="C23">
        <f>'Calculations male'!C201</f>
        <v>0.69369643370120848</v>
      </c>
      <c r="D23">
        <f>'Calculations male'!D201</f>
        <v>0.69232991528151244</v>
      </c>
      <c r="E23">
        <f>'Calculations male'!E201</f>
        <v>0.6909944107405096</v>
      </c>
      <c r="F23">
        <f>'Calculations male'!F201</f>
        <v>0.68967998603035263</v>
      </c>
      <c r="G23">
        <f>'Calculations male'!G201</f>
        <v>0.68831932291050957</v>
      </c>
      <c r="H23">
        <f>'Calculations male'!H201</f>
        <v>0.68690125075716146</v>
      </c>
      <c r="I23">
        <f>'Calculations male'!I201</f>
        <v>0.68540067682087247</v>
      </c>
      <c r="J23">
        <f>'Calculations male'!J201</f>
        <v>0.68383071399996564</v>
      </c>
      <c r="K23">
        <f>'Calculations male'!K201</f>
        <v>0.68229929832512304</v>
      </c>
      <c r="L23">
        <f>'Calculations male'!L201</f>
        <v>0.68130336783725487</v>
      </c>
      <c r="M23">
        <f>'Calculations male'!M201</f>
        <v>0.67997602182338979</v>
      </c>
      <c r="N23">
        <f>'Calculations male'!N201</f>
        <v>0.67865810114768987</v>
      </c>
      <c r="O23">
        <f>'Calculations male'!O201</f>
        <v>0.67734952830891082</v>
      </c>
      <c r="P23">
        <f>'Calculations male'!P201</f>
        <v>0.6760502261741469</v>
      </c>
      <c r="Q23">
        <f>'Calculations male'!Q201</f>
        <v>0.67476011799276459</v>
      </c>
      <c r="R23">
        <f>'Calculations male'!R201</f>
        <v>0.67347912740948979</v>
      </c>
      <c r="S23">
        <f>'Calculations male'!S201</f>
        <v>0.67220717847666811</v>
      </c>
      <c r="T23">
        <f>'Calculations male'!T201</f>
        <v>0.67094419566574126</v>
      </c>
      <c r="U23">
        <f>'Calculations male'!U201</f>
        <v>0.66969010387796868</v>
      </c>
      <c r="V23">
        <f>'Calculations male'!V201</f>
        <v>0.6684448284544332</v>
      </c>
      <c r="W23">
        <f>'Calculations male'!W201</f>
        <v>0.66720829518534586</v>
      </c>
      <c r="X23">
        <f>'Calculations male'!X201</f>
        <v>0.66598043031870835</v>
      </c>
      <c r="Y23">
        <f>'Calculations male'!Y201</f>
        <v>0.66476116056832546</v>
      </c>
      <c r="Z23">
        <f>'Calculations male'!Z201</f>
        <v>0.66355041312122565</v>
      </c>
      <c r="AA23">
        <f>'Calculations male'!AA201</f>
        <v>0.6623481156445038</v>
      </c>
      <c r="AB23">
        <f>'Calculations male'!AB201</f>
        <v>0.66115419629159933</v>
      </c>
      <c r="AC23">
        <f>'Calculations male'!AC201</f>
        <v>0.65996858370806855</v>
      </c>
      <c r="AD23">
        <f>'Calculations male'!AD201</f>
        <v>0.65879120703682714</v>
      </c>
      <c r="AE23">
        <f>'Calculations male'!AE201</f>
        <v>0.65762199592293502</v>
      </c>
      <c r="AF23">
        <f>'Calculations male'!AF201</f>
        <v>0.65646088051790541</v>
      </c>
    </row>
    <row r="24" spans="1:32" x14ac:dyDescent="0.25">
      <c r="A24" t="s">
        <v>56</v>
      </c>
      <c r="B24">
        <f>'Calculations male'!B202</f>
        <v>0.71099999999999997</v>
      </c>
      <c r="C24">
        <f>'Calculations male'!C202</f>
        <v>0.70971647092261447</v>
      </c>
      <c r="D24">
        <f>'Calculations male'!D202</f>
        <v>0.70837065305194913</v>
      </c>
      <c r="E24">
        <f>'Calculations male'!E202</f>
        <v>0.70705507887951147</v>
      </c>
      <c r="F24">
        <f>'Calculations male'!F202</f>
        <v>0.70575998059745071</v>
      </c>
      <c r="G24">
        <f>'Calculations male'!G202</f>
        <v>0.70441902198150397</v>
      </c>
      <c r="H24">
        <f>'Calculations male'!H202</f>
        <v>0.70302115965695555</v>
      </c>
      <c r="I24">
        <f>'Calculations male'!I202</f>
        <v>0.70154160970455814</v>
      </c>
      <c r="J24">
        <f>'Calculations male'!J202</f>
        <v>0.69999324587929479</v>
      </c>
      <c r="K24">
        <f>'Calculations male'!K202</f>
        <v>0.69848250844821891</v>
      </c>
      <c r="L24">
        <f>'Calculations male'!L202</f>
        <v>0.69749981920515547</v>
      </c>
      <c r="M24">
        <f>'Calculations male'!M202</f>
        <v>0.69618986819445794</v>
      </c>
      <c r="N24">
        <f>'Calculations male'!N202</f>
        <v>0.69488893402046636</v>
      </c>
      <c r="O24">
        <f>'Calculations male'!O202</f>
        <v>0.69359694678445061</v>
      </c>
      <c r="P24">
        <f>'Calculations male'!P202</f>
        <v>0.69231383681734759</v>
      </c>
      <c r="Q24">
        <f>'Calculations male'!Q202</f>
        <v>0.69103953469597634</v>
      </c>
      <c r="R24">
        <f>'Calculations male'!R202</f>
        <v>0.68977397125838547</v>
      </c>
      <c r="S24">
        <f>'Calculations male'!S202</f>
        <v>0.6885170776183569</v>
      </c>
      <c r="T24">
        <f>'Calculations male'!T202</f>
        <v>0.68726878517909984</v>
      </c>
      <c r="U24">
        <f>'Calculations male'!U202</f>
        <v>0.68602902564617385</v>
      </c>
      <c r="V24">
        <f>'Calculations male'!V202</f>
        <v>0.68479773103966746</v>
      </c>
      <c r="W24">
        <f>'Calculations male'!W202</f>
        <v>0.68357483370565808</v>
      </c>
      <c r="X24">
        <f>'Calculations male'!X202</f>
        <v>0.68236026632700031</v>
      </c>
      <c r="Y24">
        <f>'Calculations male'!Y202</f>
        <v>0.68115396193344346</v>
      </c>
      <c r="Z24">
        <f>'Calculations male'!Z202</f>
        <v>0.67995585391112978</v>
      </c>
      <c r="AA24">
        <f>'Calculations male'!AA202</f>
        <v>0.67876587601148919</v>
      </c>
      <c r="AB24">
        <f>'Calculations male'!AB202</f>
        <v>0.6775839623595451</v>
      </c>
      <c r="AC24">
        <f>'Calculations male'!AC202</f>
        <v>0.6764100474616862</v>
      </c>
      <c r="AD24">
        <f>'Calculations male'!AD202</f>
        <v>0.67524406621288258</v>
      </c>
      <c r="AE24">
        <f>'Calculations male'!AE202</f>
        <v>0.67408595390341686</v>
      </c>
      <c r="AF24">
        <f>'Calculations male'!AF202</f>
        <v>0.67293564622511304</v>
      </c>
    </row>
    <row r="25" spans="1:32" x14ac:dyDescent="0.25">
      <c r="A25" t="s">
        <v>58</v>
      </c>
      <c r="B25">
        <f>'Calculations male'!B203</f>
        <v>0.76700000000000002</v>
      </c>
      <c r="C25">
        <f>'Calculations male'!C203</f>
        <v>0.76581561642440121</v>
      </c>
      <c r="D25">
        <f>'Calculations male'!D203</f>
        <v>0.76457270371013863</v>
      </c>
      <c r="E25">
        <f>'Calculations male'!E203</f>
        <v>0.76335668266603873</v>
      </c>
      <c r="F25">
        <f>'Calculations male'!F203</f>
        <v>0.76215858537241155</v>
      </c>
      <c r="G25">
        <f>'Calculations male'!G203</f>
        <v>0.76091701554227165</v>
      </c>
      <c r="H25">
        <f>'Calculations male'!H203</f>
        <v>0.75962162683372669</v>
      </c>
      <c r="I25">
        <f>'Calculations male'!I203</f>
        <v>0.75824928071942166</v>
      </c>
      <c r="J25">
        <f>'Calculations male'!J203</f>
        <v>0.75681172307249378</v>
      </c>
      <c r="K25">
        <f>'Calculations male'!K203</f>
        <v>0.75540773691517227</v>
      </c>
      <c r="L25">
        <f>'Calculations male'!L203</f>
        <v>0.75449376475100582</v>
      </c>
      <c r="M25">
        <f>'Calculations male'!M203</f>
        <v>0.75327453216733797</v>
      </c>
      <c r="N25">
        <f>'Calculations male'!N203</f>
        <v>0.75206269402408266</v>
      </c>
      <c r="O25">
        <f>'Calculations male'!O203</f>
        <v>0.75085820688484539</v>
      </c>
      <c r="P25">
        <f>'Calculations male'!P203</f>
        <v>0.74966102712456462</v>
      </c>
      <c r="Q25">
        <f>'Calculations male'!Q203</f>
        <v>0.74847111095092256</v>
      </c>
      <c r="R25">
        <f>'Calculations male'!R203</f>
        <v>0.74728841442491456</v>
      </c>
      <c r="S25">
        <f>'Calculations male'!S203</f>
        <v>0.74611289348059207</v>
      </c>
      <c r="T25">
        <f>'Calculations male'!T203</f>
        <v>0.74494450394401202</v>
      </c>
      <c r="U25">
        <f>'Calculations male'!U203</f>
        <v>0.74378320155142008</v>
      </c>
      <c r="V25">
        <f>'Calculations male'!V203</f>
        <v>0.74262894196669427</v>
      </c>
      <c r="W25">
        <f>'Calculations male'!W203</f>
        <v>0.74148168079806354</v>
      </c>
      <c r="X25">
        <f>'Calculations male'!X203</f>
        <v>0.74034137361415153</v>
      </c>
      <c r="Y25">
        <f>'Calculations male'!Y203</f>
        <v>0.73920797595933485</v>
      </c>
      <c r="Z25">
        <f>'Calculations male'!Z203</f>
        <v>0.73808144336846759</v>
      </c>
      <c r="AA25">
        <f>'Calculations male'!AA203</f>
        <v>0.7369617313809832</v>
      </c>
      <c r="AB25">
        <f>'Calculations male'!AB203</f>
        <v>0.73584879555438421</v>
      </c>
      <c r="AC25">
        <f>'Calculations male'!AC203</f>
        <v>0.73474259147717036</v>
      </c>
      <c r="AD25">
        <f>'Calculations male'!AD203</f>
        <v>0.73364307478118529</v>
      </c>
      <c r="AE25">
        <f>'Calculations male'!AE203</f>
        <v>0.73255020115344316</v>
      </c>
      <c r="AF25">
        <f>'Calculations male'!AF203</f>
        <v>0.73146392634741941</v>
      </c>
    </row>
    <row r="26" spans="1:32" x14ac:dyDescent="0.25">
      <c r="A26" t="s">
        <v>60</v>
      </c>
      <c r="B26">
        <f>'Calculations male'!B204</f>
        <v>0.73899999999999999</v>
      </c>
      <c r="C26">
        <f>'Calculations male'!C204</f>
        <v>0.73776024517802197</v>
      </c>
      <c r="D26">
        <f>'Calculations male'!D204</f>
        <v>0.736459790363723</v>
      </c>
      <c r="E26">
        <f>'Calculations male'!E204</f>
        <v>0.73518803088320694</v>
      </c>
      <c r="F26">
        <f>'Calculations male'!F204</f>
        <v>0.73393555545398159</v>
      </c>
      <c r="G26">
        <f>'Calculations male'!G204</f>
        <v>0.73263819684017306</v>
      </c>
      <c r="H26">
        <f>'Calculations male'!H204</f>
        <v>0.73128520934888241</v>
      </c>
      <c r="I26">
        <f>'Calculations male'!I204</f>
        <v>0.72985251801421835</v>
      </c>
      <c r="J26">
        <f>'Calculations male'!J204</f>
        <v>0.72835249031823535</v>
      </c>
      <c r="K26">
        <f>'Calculations male'!K204</f>
        <v>0.72688822390255348</v>
      </c>
      <c r="L26">
        <f>'Calculations male'!L204</f>
        <v>0.72593539720057576</v>
      </c>
      <c r="M26">
        <f>'Calculations male'!M204</f>
        <v>0.72466480656076004</v>
      </c>
      <c r="N26">
        <f>'Calculations male'!N204</f>
        <v>0.72340245684926496</v>
      </c>
      <c r="O26">
        <f>'Calculations male'!O204</f>
        <v>0.72214829150319448</v>
      </c>
      <c r="P26">
        <f>'Calculations male'!P204</f>
        <v>0.72090225396559215</v>
      </c>
      <c r="Q26">
        <f>'Calculations male'!Q204</f>
        <v>0.71966428770481117</v>
      </c>
      <c r="R26">
        <f>'Calculations male'!R204</f>
        <v>0.71843433623301323</v>
      </c>
      <c r="S26">
        <f>'Calculations male'!S204</f>
        <v>0.71721234312381388</v>
      </c>
      <c r="T26">
        <f>'Calculations male'!T204</f>
        <v>0.71599825202911349</v>
      </c>
      <c r="U26">
        <f>'Calculations male'!U204</f>
        <v>0.71479200669513931</v>
      </c>
      <c r="V26">
        <f>'Calculations male'!V204</f>
        <v>0.71359355097773303</v>
      </c>
      <c r="W26">
        <f>'Calculations male'!W204</f>
        <v>0.71240282885690054</v>
      </c>
      <c r="X26">
        <f>'Calculations male'!X204</f>
        <v>0.71121978445067358</v>
      </c>
      <c r="Y26">
        <f>'Calculations male'!Y204</f>
        <v>0.71004436202827892</v>
      </c>
      <c r="Z26">
        <f>'Calculations male'!Z204</f>
        <v>0.70887650602266783</v>
      </c>
      <c r="AA26">
        <f>'Calculations male'!AA204</f>
        <v>0.70771616104241764</v>
      </c>
      <c r="AB26">
        <f>'Calculations male'!AB204</f>
        <v>0.70656327188302159</v>
      </c>
      <c r="AC26">
        <f>'Calculations male'!AC204</f>
        <v>0.70541778353761542</v>
      </c>
      <c r="AD26">
        <f>'Calculations male'!AD204</f>
        <v>0.70427964120712627</v>
      </c>
      <c r="AE26">
        <f>'Calculations male'!AE204</f>
        <v>0.70314879030990396</v>
      </c>
      <c r="AF26">
        <f>'Calculations male'!AF204</f>
        <v>0.70202517649082341</v>
      </c>
    </row>
    <row r="27" spans="1:32" x14ac:dyDescent="0.25">
      <c r="A27" t="s">
        <v>565</v>
      </c>
      <c r="B27">
        <f>'Calculations male'!B205</f>
        <v>0.78561271676300581</v>
      </c>
      <c r="C27">
        <f>'Calculations male'!C205</f>
        <v>0.78447188469446094</v>
      </c>
      <c r="D27">
        <f>'Calculations male'!D205</f>
        <v>0.7832743125290923</v>
      </c>
      <c r="E27">
        <f>'Calculations male'!E205</f>
        <v>0.78210229186806746</v>
      </c>
      <c r="F27">
        <f>'Calculations male'!F205</f>
        <v>0.78094719970205806</v>
      </c>
      <c r="G27">
        <f>'Calculations male'!G205</f>
        <v>0.77974983309688295</v>
      </c>
      <c r="H27">
        <f>'Calculations male'!H205</f>
        <v>0.77850017143466033</v>
      </c>
      <c r="I27">
        <f>'Calculations male'!I205</f>
        <v>0.77717583291660952</v>
      </c>
      <c r="J27">
        <f>'Calculations male'!J205</f>
        <v>0.77578808411902955</v>
      </c>
      <c r="K27">
        <f>'Calculations male'!K205</f>
        <v>0.77443227068171705</v>
      </c>
      <c r="L27">
        <f>'Calculations male'!L205</f>
        <v>0.7735494075563436</v>
      </c>
      <c r="M27">
        <f>'Calculations male'!M205</f>
        <v>0.77237136714423027</v>
      </c>
      <c r="N27">
        <f>'Calculations male'!N205</f>
        <v>0.77120012416458861</v>
      </c>
      <c r="O27">
        <f>'Calculations male'!O205</f>
        <v>0.77003564363999921</v>
      </c>
      <c r="P27">
        <f>'Calculations male'!P205</f>
        <v>0.76887789029381892</v>
      </c>
      <c r="Q27">
        <f>'Calculations male'!Q205</f>
        <v>0.76772682857231656</v>
      </c>
      <c r="R27">
        <f>'Calculations male'!R205</f>
        <v>0.76658242266600218</v>
      </c>
      <c r="S27">
        <f>'Calculations male'!S205</f>
        <v>0.76544463653016703</v>
      </c>
      <c r="T27">
        <f>'Calculations male'!T205</f>
        <v>0.76431343390466022</v>
      </c>
      <c r="U27">
        <f>'Calculations male'!U205</f>
        <v>0.76318877833292864</v>
      </c>
      <c r="V27">
        <f>'Calculations male'!V205</f>
        <v>0.76207063318034507</v>
      </c>
      <c r="W27">
        <f>'Calculations male'!W205</f>
        <v>0.76095896165183585</v>
      </c>
      <c r="X27">
        <f>'Calculations male'!X205</f>
        <v>0.75985372680885555</v>
      </c>
      <c r="Y27">
        <f>'Calculations male'!Y205</f>
        <v>0.75875489158569709</v>
      </c>
      <c r="Z27">
        <f>'Calculations male'!Z205</f>
        <v>0.7576624188051877</v>
      </c>
      <c r="AA27">
        <f>'Calculations male'!AA205</f>
        <v>0.75657627119377635</v>
      </c>
      <c r="AB27">
        <f>'Calculations male'!AB205</f>
        <v>0.75549641139602708</v>
      </c>
      <c r="AC27">
        <f>'Calculations male'!AC205</f>
        <v>0.75442280198856193</v>
      </c>
      <c r="AD27">
        <f>'Calculations male'!AD205</f>
        <v>0.75335540549343472</v>
      </c>
      <c r="AE27">
        <f>'Calculations male'!AE205</f>
        <v>0.75229418439099516</v>
      </c>
      <c r="AF27">
        <f>'Calculations male'!AF205</f>
        <v>0.75123910113222647</v>
      </c>
    </row>
    <row r="28" spans="1:32" x14ac:dyDescent="0.25">
      <c r="A28" t="s">
        <v>566</v>
      </c>
      <c r="B28">
        <f>'Calculations male'!B205</f>
        <v>0.78561271676300581</v>
      </c>
      <c r="C28">
        <f>'Calculations male'!C205</f>
        <v>0.78447188469446094</v>
      </c>
      <c r="D28">
        <f>'Calculations male'!D205</f>
        <v>0.7832743125290923</v>
      </c>
      <c r="E28">
        <f>'Calculations male'!E205</f>
        <v>0.78210229186806746</v>
      </c>
      <c r="F28">
        <f>'Calculations male'!F205</f>
        <v>0.78094719970205806</v>
      </c>
      <c r="G28">
        <f>'Calculations male'!G205</f>
        <v>0.77974983309688295</v>
      </c>
      <c r="H28">
        <f>'Calculations male'!H205</f>
        <v>0.77850017143466033</v>
      </c>
      <c r="I28">
        <f>'Calculations male'!I205</f>
        <v>0.77717583291660952</v>
      </c>
      <c r="J28">
        <f>'Calculations male'!J205</f>
        <v>0.77578808411902955</v>
      </c>
      <c r="K28">
        <f>'Calculations male'!K205</f>
        <v>0.77443227068171705</v>
      </c>
      <c r="L28">
        <f>'Calculations male'!L205</f>
        <v>0.7735494075563436</v>
      </c>
      <c r="M28">
        <f>'Calculations male'!M205</f>
        <v>0.77237136714423027</v>
      </c>
      <c r="N28">
        <f>'Calculations male'!N205</f>
        <v>0.77120012416458861</v>
      </c>
      <c r="O28">
        <f>'Calculations male'!O205</f>
        <v>0.77003564363999921</v>
      </c>
      <c r="P28">
        <f>'Calculations male'!P205</f>
        <v>0.76887789029381892</v>
      </c>
      <c r="Q28">
        <f>'Calculations male'!Q205</f>
        <v>0.76772682857231656</v>
      </c>
      <c r="R28">
        <f>'Calculations male'!R205</f>
        <v>0.76658242266600218</v>
      </c>
      <c r="S28">
        <f>'Calculations male'!S205</f>
        <v>0.76544463653016703</v>
      </c>
      <c r="T28">
        <f>'Calculations male'!T205</f>
        <v>0.76431343390466022</v>
      </c>
      <c r="U28">
        <f>'Calculations male'!U205</f>
        <v>0.76318877833292864</v>
      </c>
      <c r="V28">
        <f>'Calculations male'!V205</f>
        <v>0.76207063318034507</v>
      </c>
      <c r="W28">
        <f>'Calculations male'!W205</f>
        <v>0.76095896165183585</v>
      </c>
      <c r="X28">
        <f>'Calculations male'!X205</f>
        <v>0.75985372680885555</v>
      </c>
      <c r="Y28">
        <f>'Calculations male'!Y205</f>
        <v>0.75875489158569709</v>
      </c>
      <c r="Z28">
        <f>'Calculations male'!Z205</f>
        <v>0.7576624188051877</v>
      </c>
      <c r="AA28">
        <f>'Calculations male'!AA205</f>
        <v>0.75657627119377635</v>
      </c>
      <c r="AB28">
        <f>'Calculations male'!AB205</f>
        <v>0.75549641139602708</v>
      </c>
      <c r="AC28">
        <f>'Calculations male'!AC205</f>
        <v>0.75442280198856193</v>
      </c>
      <c r="AD28">
        <f>'Calculations male'!AD205</f>
        <v>0.75335540549343472</v>
      </c>
      <c r="AE28">
        <f>'Calculations male'!AE205</f>
        <v>0.75229418439099516</v>
      </c>
      <c r="AF28">
        <f>'Calculations male'!AF205</f>
        <v>0.75123910113222647</v>
      </c>
    </row>
    <row r="29" spans="1:32" x14ac:dyDescent="0.25">
      <c r="A29" t="s">
        <v>64</v>
      </c>
      <c r="B29">
        <f>'Calculations male'!B206</f>
        <v>0.63600000000000001</v>
      </c>
      <c r="C29">
        <f>'Calculations male'!C206</f>
        <v>0.63465200459412929</v>
      </c>
      <c r="D29">
        <f>'Calculations male'!D206</f>
        <v>0.63324001680580144</v>
      </c>
      <c r="E29">
        <f>'Calculations male'!E206</f>
        <v>0.63186116426113426</v>
      </c>
      <c r="F29">
        <f>'Calculations male'!F206</f>
        <v>0.63050512370408995</v>
      </c>
      <c r="G29">
        <f>'Calculations male'!G206</f>
        <v>0.62910247215982362</v>
      </c>
      <c r="H29">
        <f>'Calculations male'!H206</f>
        <v>0.62764181739132108</v>
      </c>
      <c r="I29">
        <f>'Calculations male'!I206</f>
        <v>0.62609748730244863</v>
      </c>
      <c r="J29">
        <f>'Calculations male'!J206</f>
        <v>0.62448317468822334</v>
      </c>
      <c r="K29">
        <f>'Calculations male'!K206</f>
        <v>0.62290990128805335</v>
      </c>
      <c r="L29">
        <f>'Calculations male'!L206</f>
        <v>0.62188749038596625</v>
      </c>
      <c r="M29">
        <f>'Calculations male'!M206</f>
        <v>0.62052575704604696</v>
      </c>
      <c r="N29">
        <f>'Calculations male'!N206</f>
        <v>0.61917471317662343</v>
      </c>
      <c r="O29">
        <f>'Calculations male'!O206</f>
        <v>0.61783425428625549</v>
      </c>
      <c r="P29">
        <f>'Calculations male'!P206</f>
        <v>0.61650427680961872</v>
      </c>
      <c r="Q29">
        <f>'Calculations male'!Q206</f>
        <v>0.6151846781103677</v>
      </c>
      <c r="R29">
        <f>'Calculations male'!R206</f>
        <v>0.61387535648332625</v>
      </c>
      <c r="S29">
        <f>'Calculations male'!S206</f>
        <v>0.61257621115602756</v>
      </c>
      <c r="T29">
        <f>'Calculations male'!T206</f>
        <v>0.61128714228964443</v>
      </c>
      <c r="U29">
        <f>'Calculations male'!U206</f>
        <v>0.6100080509793433</v>
      </c>
      <c r="V29">
        <f>'Calculations male'!V206</f>
        <v>0.60873883925409444</v>
      </c>
      <c r="W29">
        <f>'Calculations male'!W206</f>
        <v>0.60747941007595807</v>
      </c>
      <c r="X29">
        <f>'Calculations male'!X206</f>
        <v>0.60622966733890216</v>
      </c>
      <c r="Y29">
        <f>'Calculations male'!Y206</f>
        <v>0.60498951586714289</v>
      </c>
      <c r="Z29">
        <f>'Calculations male'!Z206</f>
        <v>0.6037588614130649</v>
      </c>
      <c r="AA29">
        <f>'Calculations male'!AA206</f>
        <v>0.60253761065473599</v>
      </c>
      <c r="AB29">
        <f>'Calculations male'!AB206</f>
        <v>0.60132567119302649</v>
      </c>
      <c r="AC29">
        <f>'Calculations male'!AC206</f>
        <v>0.60012295154839057</v>
      </c>
      <c r="AD29">
        <f>'Calculations male'!AD206</f>
        <v>0.59892936115728479</v>
      </c>
      <c r="AE29">
        <f>'Calculations male'!AE206</f>
        <v>0.59774481036829441</v>
      </c>
      <c r="AF29">
        <f>'Calculations male'!AF206</f>
        <v>0.59656921043794597</v>
      </c>
    </row>
    <row r="30" spans="1:32" x14ac:dyDescent="0.25">
      <c r="A30" t="s">
        <v>66</v>
      </c>
      <c r="B30">
        <f>'Calculations male'!B207</f>
        <v>0.80499999999999994</v>
      </c>
      <c r="C30">
        <f>'Calculations male'!C207</f>
        <v>0.80391053796120171</v>
      </c>
      <c r="D30">
        <f>'Calculations male'!D207</f>
        <v>0.80276651356311968</v>
      </c>
      <c r="E30">
        <f>'Calculations male'!E207</f>
        <v>0.80164652491268162</v>
      </c>
      <c r="F30">
        <f>'Calculations male'!F207</f>
        <v>0.80054235272149998</v>
      </c>
      <c r="G30">
        <f>'Calculations male'!G207</f>
        <v>0.79939739272937216</v>
      </c>
      <c r="H30">
        <f>'Calculations male'!H207</f>
        <v>0.7982020182068249</v>
      </c>
      <c r="I30">
        <f>'Calculations male'!I207</f>
        <v>0.79693475674208247</v>
      </c>
      <c r="J30">
        <f>'Calculations male'!J207</f>
        <v>0.79560631764004863</v>
      </c>
      <c r="K30">
        <f>'Calculations male'!K207</f>
        <v>0.79430795582933145</v>
      </c>
      <c r="L30">
        <f>'Calculations male'!L207</f>
        <v>0.79346224189776471</v>
      </c>
      <c r="M30">
        <f>'Calculations male'!M207</f>
        <v>0.79233345059829763</v>
      </c>
      <c r="N30">
        <f>'Calculations male'!N207</f>
        <v>0.79121080991820958</v>
      </c>
      <c r="O30">
        <f>'Calculations male'!O207</f>
        <v>0.79009429334447845</v>
      </c>
      <c r="P30">
        <f>'Calculations male'!P207</f>
        <v>0.78898387396753245</v>
      </c>
      <c r="Q30">
        <f>'Calculations male'!Q207</f>
        <v>0.78787952450360099</v>
      </c>
      <c r="R30">
        <f>'Calculations male'!R207</f>
        <v>0.7867812173163139</v>
      </c>
      <c r="S30">
        <f>'Calculations male'!S207</f>
        <v>0.78568892443755589</v>
      </c>
      <c r="T30">
        <f>'Calculations male'!T207</f>
        <v>0.78460261758760896</v>
      </c>
      <c r="U30">
        <f>'Calculations male'!U207</f>
        <v>0.78352226819459669</v>
      </c>
      <c r="V30">
        <f>'Calculations male'!V207</f>
        <v>0.78244784741325979</v>
      </c>
      <c r="W30">
        <f>'Calculations male'!W207</f>
        <v>0.78137932614306871</v>
      </c>
      <c r="X30">
        <f>'Calculations male'!X207</f>
        <v>0.78031667504571689</v>
      </c>
      <c r="Y30">
        <f>'Calculations male'!Y207</f>
        <v>0.77925986456198482</v>
      </c>
      <c r="Z30">
        <f>'Calculations male'!Z207</f>
        <v>0.77820886492801888</v>
      </c>
      <c r="AA30">
        <f>'Calculations male'!AA207</f>
        <v>0.77716364619103118</v>
      </c>
      <c r="AB30">
        <f>'Calculations male'!AB207</f>
        <v>0.77612417822443136</v>
      </c>
      <c r="AC30">
        <f>'Calculations male'!AC207</f>
        <v>0.77509043074243256</v>
      </c>
      <c r="AD30">
        <f>'Calculations male'!AD207</f>
        <v>0.77406237331411176</v>
      </c>
      <c r="AE30">
        <f>'Calculations male'!AE207</f>
        <v>0.7730399753769801</v>
      </c>
      <c r="AF30">
        <f>'Calculations male'!AF207</f>
        <v>0.77202320625004694</v>
      </c>
    </row>
    <row r="31" spans="1:32" x14ac:dyDescent="0.25">
      <c r="A31" t="s">
        <v>68</v>
      </c>
      <c r="B31">
        <f>'Calculations male'!B208</f>
        <v>0.80899999999999994</v>
      </c>
      <c r="C31">
        <f>'Calculations male'!C208</f>
        <v>0.80792192446948974</v>
      </c>
      <c r="D31">
        <f>'Calculations male'!D208</f>
        <v>0.80678977763261894</v>
      </c>
      <c r="E31">
        <f>'Calculations male'!E208</f>
        <v>0.80568133860204216</v>
      </c>
      <c r="F31">
        <f>'Calculations male'!F208</f>
        <v>0.804588477196856</v>
      </c>
      <c r="G31">
        <f>'Calculations male'!G208</f>
        <v>0.80345516660443383</v>
      </c>
      <c r="H31">
        <f>'Calculations male'!H208</f>
        <v>0.80227186860736521</v>
      </c>
      <c r="I31">
        <f>'Calculations male'!I208</f>
        <v>0.80101731445202207</v>
      </c>
      <c r="J31">
        <f>'Calculations male'!J208</f>
        <v>0.79970209092785727</v>
      </c>
      <c r="K31">
        <f>'Calculations male'!K208</f>
        <v>0.79841654175195109</v>
      </c>
      <c r="L31">
        <f>'Calculations male'!L208</f>
        <v>0.79757911858075003</v>
      </c>
      <c r="M31">
        <f>'Calculations male'!M208</f>
        <v>0.79646132567918371</v>
      </c>
      <c r="N31">
        <f>'Calculations male'!N208</f>
        <v>0.79534954715783512</v>
      </c>
      <c r="O31">
        <f>'Calculations male'!O208</f>
        <v>0.79424375819589654</v>
      </c>
      <c r="P31">
        <f>'Calculations male'!P208</f>
        <v>0.79314393355833401</v>
      </c>
      <c r="Q31">
        <f>'Calculations male'!Q208</f>
        <v>0.79205004761821463</v>
      </c>
      <c r="R31">
        <f>'Calculations male'!R208</f>
        <v>0.79096207437829513</v>
      </c>
      <c r="S31">
        <f>'Calculations male'!S208</f>
        <v>0.78987998749187727</v>
      </c>
      <c r="T31">
        <f>'Calculations male'!T208</f>
        <v>0.78880376028296184</v>
      </c>
      <c r="U31">
        <f>'Calculations male'!U208</f>
        <v>0.78773336576571584</v>
      </c>
      <c r="V31">
        <f>'Calculations male'!V208</f>
        <v>0.7866687766632785</v>
      </c>
      <c r="W31">
        <f>'Calculations male'!W208</f>
        <v>0.7856099654259161</v>
      </c>
      <c r="X31">
        <f>'Calculations male'!X208</f>
        <v>0.7845569042485645</v>
      </c>
      <c r="Y31">
        <f>'Calculations male'!Y208</f>
        <v>0.78350956508775205</v>
      </c>
      <c r="Z31">
        <f>'Calculations male'!Z208</f>
        <v>0.7824679196779426</v>
      </c>
      <c r="AA31">
        <f>'Calculations male'!AA208</f>
        <v>0.78143193954730938</v>
      </c>
      <c r="AB31">
        <f>'Calculations male'!AB208</f>
        <v>0.78040159603294668</v>
      </c>
      <c r="AC31">
        <f>'Calculations male'!AC208</f>
        <v>0.77937686029556064</v>
      </c>
      <c r="AD31">
        <f>'Calculations male'!AD208</f>
        <v>0.77835770333362275</v>
      </c>
      <c r="AE31">
        <f>'Calculations male'!AE208</f>
        <v>0.77734409599703702</v>
      </c>
      <c r="AF31">
        <f>'Calculations male'!AF208</f>
        <v>0.77633600900030664</v>
      </c>
    </row>
    <row r="32" spans="1:32" x14ac:dyDescent="0.25">
      <c r="A32" t="s">
        <v>70</v>
      </c>
      <c r="B32">
        <f>'Calculations male'!B209</f>
        <v>0.82810684273709489</v>
      </c>
      <c r="C32">
        <f>'Calculations male'!C209</f>
        <v>0.82708700873856988</v>
      </c>
      <c r="D32">
        <f>'Calculations male'!D209</f>
        <v>0.82601565577403402</v>
      </c>
      <c r="E32">
        <f>'Calculations male'!E209</f>
        <v>0.82496637236551051</v>
      </c>
      <c r="F32">
        <f>'Calculations male'!F209</f>
        <v>0.82393148228668411</v>
      </c>
      <c r="G32">
        <f>'Calculations male'!G209</f>
        <v>0.82285791936068298</v>
      </c>
      <c r="H32">
        <f>'Calculations male'!H209</f>
        <v>0.82173660400721027</v>
      </c>
      <c r="I32">
        <f>'Calculations male'!I209</f>
        <v>0.82054731938985659</v>
      </c>
      <c r="J32">
        <f>'Calculations male'!J209</f>
        <v>0.81930003059969436</v>
      </c>
      <c r="K32">
        <f>'Calculations male'!K209</f>
        <v>0.81808039873435368</v>
      </c>
      <c r="L32">
        <f>'Calculations male'!L209</f>
        <v>0.81728565780786067</v>
      </c>
      <c r="M32">
        <f>'Calculations male'!M209</f>
        <v>0.81622452175597882</v>
      </c>
      <c r="N32">
        <f>'Calculations male'!N209</f>
        <v>0.81516873818896918</v>
      </c>
      <c r="O32">
        <f>'Calculations male'!O209</f>
        <v>0.81411829006297531</v>
      </c>
      <c r="P32">
        <f>'Calculations male'!P209</f>
        <v>0.81307315984743644</v>
      </c>
      <c r="Q32">
        <f>'Calculations male'!Q209</f>
        <v>0.81203332954699237</v>
      </c>
      <c r="R32">
        <f>'Calculations male'!R209</f>
        <v>0.81099878072271203</v>
      </c>
      <c r="S32">
        <f>'Calculations male'!S209</f>
        <v>0.80996949451265432</v>
      </c>
      <c r="T32">
        <f>'Calculations male'!T209</f>
        <v>0.80894545165178156</v>
      </c>
      <c r="U32">
        <f>'Calculations male'!U209</f>
        <v>0.80792663249124563</v>
      </c>
      <c r="V32">
        <f>'Calculations male'!V209</f>
        <v>0.80691301701706453</v>
      </c>
      <c r="W32">
        <f>'Calculations male'!W209</f>
        <v>0.80590458486819727</v>
      </c>
      <c r="X32">
        <f>'Calculations male'!X209</f>
        <v>0.80490131535405496</v>
      </c>
      <c r="Y32">
        <f>'Calculations male'!Y209</f>
        <v>0.80390318747143552</v>
      </c>
      <c r="Z32">
        <f>'Calculations male'!Z209</f>
        <v>0.80291017992092384</v>
      </c>
      <c r="AA32">
        <f>'Calculations male'!AA209</f>
        <v>0.80192227112276004</v>
      </c>
      <c r="AB32">
        <f>'Calculations male'!AB209</f>
        <v>0.80093943923218602</v>
      </c>
      <c r="AC32">
        <f>'Calculations male'!AC209</f>
        <v>0.79996166215430553</v>
      </c>
      <c r="AD32">
        <f>'Calculations male'!AD209</f>
        <v>0.79898891755844192</v>
      </c>
      <c r="AE32">
        <f>'Calculations male'!AE209</f>
        <v>0.79802118289204071</v>
      </c>
      <c r="AF32">
        <f>'Calculations male'!AF209</f>
        <v>0.79705843539410259</v>
      </c>
    </row>
    <row r="33" spans="1:32" x14ac:dyDescent="0.25">
      <c r="A33" t="s">
        <v>72</v>
      </c>
      <c r="B33">
        <f>'Calculations male'!B210</f>
        <v>0.89100000000000001</v>
      </c>
      <c r="C33">
        <f>'Calculations male'!C210</f>
        <v>0.8902208356729806</v>
      </c>
      <c r="D33">
        <f>'Calculations male'!D210</f>
        <v>0.88940125543752235</v>
      </c>
      <c r="E33">
        <f>'Calculations male'!E210</f>
        <v>0.88859751193225367</v>
      </c>
      <c r="F33">
        <f>'Calculations male'!F210</f>
        <v>0.88780378057274967</v>
      </c>
      <c r="G33">
        <f>'Calculations male'!G210</f>
        <v>0.88697932638324084</v>
      </c>
      <c r="H33">
        <f>'Calculations male'!H210</f>
        <v>0.88611704707075956</v>
      </c>
      <c r="I33">
        <f>'Calculations male'!I210</f>
        <v>0.88520121424916676</v>
      </c>
      <c r="J33">
        <f>'Calculations male'!J210</f>
        <v>0.88423929387517397</v>
      </c>
      <c r="K33">
        <f>'Calculations male'!K210</f>
        <v>0.88329729857853145</v>
      </c>
      <c r="L33">
        <f>'Calculations male'!L210</f>
        <v>0.88268272592186281</v>
      </c>
      <c r="M33">
        <f>'Calculations male'!M210</f>
        <v>0.88186123306158792</v>
      </c>
      <c r="N33">
        <f>'Calculations male'!N210</f>
        <v>0.88104284423204837</v>
      </c>
      <c r="O33">
        <f>'Calculations male'!O210</f>
        <v>0.88022756309973604</v>
      </c>
      <c r="P33">
        <f>'Calculations male'!P210</f>
        <v>0.8794153927578533</v>
      </c>
      <c r="Q33">
        <f>'Calculations male'!Q210</f>
        <v>0.87860633574343894</v>
      </c>
      <c r="R33">
        <f>'Calculations male'!R210</f>
        <v>0.87780039405408328</v>
      </c>
      <c r="S33">
        <f>'Calculations male'!S210</f>
        <v>0.87699756916423099</v>
      </c>
      <c r="T33">
        <f>'Calculations male'!T210</f>
        <v>0.87619786204108241</v>
      </c>
      <c r="U33">
        <f>'Calculations male'!U210</f>
        <v>0.87540127316010408</v>
      </c>
      <c r="V33">
        <f>'Calculations male'!V210</f>
        <v>0.87460780252015458</v>
      </c>
      <c r="W33">
        <f>'Calculations male'!W210</f>
        <v>0.87381744965823027</v>
      </c>
      <c r="X33">
        <f>'Calculations male'!X210</f>
        <v>0.87303021366385147</v>
      </c>
      <c r="Y33">
        <f>'Calculations male'!Y210</f>
        <v>0.87224609319307855</v>
      </c>
      <c r="Z33">
        <f>'Calculations male'!Z210</f>
        <v>0.87146508648218191</v>
      </c>
      <c r="AA33">
        <f>'Calculations male'!AA210</f>
        <v>0.87068719136096762</v>
      </c>
      <c r="AB33">
        <f>'Calculations male'!AB210</f>
        <v>0.86991240526575819</v>
      </c>
      <c r="AC33">
        <f>'Calculations male'!AC210</f>
        <v>0.86914072525205643</v>
      </c>
      <c r="AD33">
        <f>'Calculations male'!AD210</f>
        <v>0.8683721480068719</v>
      </c>
      <c r="AE33">
        <f>'Calculations male'!AE210</f>
        <v>0.86760666986074697</v>
      </c>
      <c r="AF33">
        <f>'Calculations male'!AF210</f>
        <v>0.86684428679946424</v>
      </c>
    </row>
    <row r="34" spans="1:32" x14ac:dyDescent="0.25">
      <c r="A34" t="s">
        <v>74</v>
      </c>
      <c r="B34">
        <f>'Calculations male'!B211</f>
        <v>0.56000000000000005</v>
      </c>
      <c r="C34">
        <f>'Calculations male'!C211</f>
        <v>0.55865764108292082</v>
      </c>
      <c r="D34">
        <f>'Calculations male'!D211</f>
        <v>0.55725282662228937</v>
      </c>
      <c r="E34">
        <f>'Calculations male'!E211</f>
        <v>0.55588222794039821</v>
      </c>
      <c r="F34">
        <f>'Calculations male'!F211</f>
        <v>0.55453550399411433</v>
      </c>
      <c r="G34">
        <f>'Calculations male'!G211</f>
        <v>0.55314373617678447</v>
      </c>
      <c r="H34">
        <f>'Calculations male'!H211</f>
        <v>0.55169575801059567</v>
      </c>
      <c r="I34">
        <f>'Calculations male'!I211</f>
        <v>0.55016631507663472</v>
      </c>
      <c r="J34">
        <f>'Calculations male'!J211</f>
        <v>0.54856918876598604</v>
      </c>
      <c r="K34">
        <f>'Calculations male'!K211</f>
        <v>0.54701425603821319</v>
      </c>
      <c r="L34">
        <f>'Calculations male'!L211</f>
        <v>0.54600460311096899</v>
      </c>
      <c r="M34">
        <f>'Calculations male'!M211</f>
        <v>0.54466088492248643</v>
      </c>
      <c r="N34">
        <f>'Calculations male'!N211</f>
        <v>0.54332886599100538</v>
      </c>
      <c r="O34">
        <f>'Calculations male'!O211</f>
        <v>0.54200841230573849</v>
      </c>
      <c r="P34">
        <f>'Calculations male'!P211</f>
        <v>0.54069939153072677</v>
      </c>
      <c r="Q34">
        <f>'Calculations male'!Q211</f>
        <v>0.5394016729889366</v>
      </c>
      <c r="R34">
        <f>'Calculations male'!R211</f>
        <v>0.53811512764613367</v>
      </c>
      <c r="S34">
        <f>'Calculations male'!S211</f>
        <v>0.53683962809455332</v>
      </c>
      <c r="T34">
        <f>'Calculations male'!T211</f>
        <v>0.53557504853639426</v>
      </c>
      <c r="U34">
        <f>'Calculations male'!U211</f>
        <v>0.53432126476716035</v>
      </c>
      <c r="V34">
        <f>'Calculations male'!V211</f>
        <v>0.53307815415887894</v>
      </c>
      <c r="W34">
        <f>'Calculations male'!W211</f>
        <v>0.53184559564319922</v>
      </c>
      <c r="X34">
        <f>'Calculations male'!X211</f>
        <v>0.53062346969442331</v>
      </c>
      <c r="Y34">
        <f>'Calculations male'!Y211</f>
        <v>0.52941165831245096</v>
      </c>
      <c r="Z34">
        <f>'Calculations male'!Z211</f>
        <v>0.52821004500568558</v>
      </c>
      <c r="AA34">
        <f>'Calculations male'!AA211</f>
        <v>0.52701851477390671</v>
      </c>
      <c r="AB34">
        <f>'Calculations male'!AB211</f>
        <v>0.52583695409111497</v>
      </c>
      <c r="AC34">
        <f>'Calculations male'!AC211</f>
        <v>0.52466525088839244</v>
      </c>
      <c r="AD34">
        <f>'Calculations male'!AD211</f>
        <v>0.52350329453675304</v>
      </c>
      <c r="AE34">
        <f>'Calculations male'!AE211</f>
        <v>0.52235097583003665</v>
      </c>
      <c r="AF34">
        <f>'Calculations male'!AF211</f>
        <v>0.52120818696782634</v>
      </c>
    </row>
    <row r="35" spans="1:32" x14ac:dyDescent="0.25">
      <c r="A35" t="s">
        <v>567</v>
      </c>
      <c r="B35">
        <f>'Calculations male'!B212</f>
        <v>0.754</v>
      </c>
      <c r="C35">
        <f>'Calculations male'!C212</f>
        <v>0.75278842543483693</v>
      </c>
      <c r="D35">
        <f>'Calculations male'!D212</f>
        <v>0.75151723847669016</v>
      </c>
      <c r="E35">
        <f>'Calculations male'!E212</f>
        <v>0.75027381234880419</v>
      </c>
      <c r="F35">
        <f>'Calculations male'!F212</f>
        <v>0.7490489622194868</v>
      </c>
      <c r="G35">
        <f>'Calculations male'!G212</f>
        <v>0.74777992815240335</v>
      </c>
      <c r="H35">
        <f>'Calculations male'!H212</f>
        <v>0.74645616525238756</v>
      </c>
      <c r="I35">
        <f>'Calculations male'!I212</f>
        <v>0.74505407088796693</v>
      </c>
      <c r="J35">
        <f>'Calculations male'!J212</f>
        <v>0.74358569416403131</v>
      </c>
      <c r="K35">
        <f>'Calculations male'!K212</f>
        <v>0.74215194610858004</v>
      </c>
      <c r="L35">
        <f>'Calculations male'!L212</f>
        <v>0.74121877813141701</v>
      </c>
      <c r="M35">
        <f>'Calculations male'!M212</f>
        <v>0.73997415727153082</v>
      </c>
      <c r="N35">
        <f>'Calculations male'!N212</f>
        <v>0.73873733206081238</v>
      </c>
      <c r="O35">
        <f>'Calculations male'!O212</f>
        <v>0.73750825301362766</v>
      </c>
      <c r="P35">
        <f>'Calculations male'!P212</f>
        <v>0.73628687054204933</v>
      </c>
      <c r="Q35">
        <f>'Calculations male'!Q212</f>
        <v>0.73507313497646154</v>
      </c>
      <c r="R35">
        <f>'Calculations male'!R212</f>
        <v>0.73386699658530496</v>
      </c>
      <c r="S35">
        <f>'Calculations male'!S212</f>
        <v>0.73266840559397972</v>
      </c>
      <c r="T35">
        <f>'Calculations male'!T212</f>
        <v>0.73147731220294021</v>
      </c>
      <c r="U35">
        <f>'Calculations male'!U212</f>
        <v>0.73029366660500861</v>
      </c>
      <c r="V35">
        <f>'Calculations male'!V212</f>
        <v>0.72911741900194138</v>
      </c>
      <c r="W35">
        <f>'Calculations male'!W212</f>
        <v>0.72794851962025764</v>
      </c>
      <c r="X35">
        <f>'Calculations male'!X212</f>
        <v>0.72678691872638446</v>
      </c>
      <c r="Y35">
        <f>'Calculations male'!Y212</f>
        <v>0.72563256664111031</v>
      </c>
      <c r="Z35">
        <f>'Calculations male'!Z212</f>
        <v>0.72448541375339826</v>
      </c>
      <c r="AA35">
        <f>'Calculations male'!AA212</f>
        <v>0.7233454105335706</v>
      </c>
      <c r="AB35">
        <f>'Calculations male'!AB212</f>
        <v>0.7222125075458784</v>
      </c>
      <c r="AC35">
        <f>'Calculations male'!AC212</f>
        <v>0.7210866554605061</v>
      </c>
      <c r="AD35">
        <f>'Calculations male'!AD212</f>
        <v>0.71996780506499269</v>
      </c>
      <c r="AE35">
        <f>'Calculations male'!AE212</f>
        <v>0.71885590727513127</v>
      </c>
      <c r="AF35">
        <f>'Calculations male'!AF212</f>
        <v>0.71775091314533312</v>
      </c>
    </row>
    <row r="36" spans="1:32" x14ac:dyDescent="0.25">
      <c r="A36" t="s">
        <v>568</v>
      </c>
      <c r="B36">
        <f>'Calculations male'!B212</f>
        <v>0.754</v>
      </c>
      <c r="C36">
        <f>'Calculations male'!C212</f>
        <v>0.75278842543483693</v>
      </c>
      <c r="D36">
        <f>'Calculations male'!D212</f>
        <v>0.75151723847669016</v>
      </c>
      <c r="E36">
        <f>'Calculations male'!E212</f>
        <v>0.75027381234880419</v>
      </c>
      <c r="F36">
        <f>'Calculations male'!F212</f>
        <v>0.7490489622194868</v>
      </c>
      <c r="G36">
        <f>'Calculations male'!G212</f>
        <v>0.74777992815240335</v>
      </c>
      <c r="H36">
        <f>'Calculations male'!H212</f>
        <v>0.74645616525238756</v>
      </c>
      <c r="I36">
        <f>'Calculations male'!I212</f>
        <v>0.74505407088796693</v>
      </c>
      <c r="J36">
        <f>'Calculations male'!J212</f>
        <v>0.74358569416403131</v>
      </c>
      <c r="K36">
        <f>'Calculations male'!K212</f>
        <v>0.74215194610858004</v>
      </c>
      <c r="L36">
        <f>'Calculations male'!L212</f>
        <v>0.74121877813141701</v>
      </c>
      <c r="M36">
        <f>'Calculations male'!M212</f>
        <v>0.73997415727153082</v>
      </c>
      <c r="N36">
        <f>'Calculations male'!N212</f>
        <v>0.73873733206081238</v>
      </c>
      <c r="O36">
        <f>'Calculations male'!O212</f>
        <v>0.73750825301362766</v>
      </c>
      <c r="P36">
        <f>'Calculations male'!P212</f>
        <v>0.73628687054204933</v>
      </c>
      <c r="Q36">
        <f>'Calculations male'!Q212</f>
        <v>0.73507313497646154</v>
      </c>
      <c r="R36">
        <f>'Calculations male'!R212</f>
        <v>0.73386699658530496</v>
      </c>
      <c r="S36">
        <f>'Calculations male'!S212</f>
        <v>0.73266840559397972</v>
      </c>
      <c r="T36">
        <f>'Calculations male'!T212</f>
        <v>0.73147731220294021</v>
      </c>
      <c r="U36">
        <f>'Calculations male'!U212</f>
        <v>0.73029366660500861</v>
      </c>
      <c r="V36">
        <f>'Calculations male'!V212</f>
        <v>0.72911741900194138</v>
      </c>
      <c r="W36">
        <f>'Calculations male'!W212</f>
        <v>0.72794851962025764</v>
      </c>
      <c r="X36">
        <f>'Calculations male'!X212</f>
        <v>0.72678691872638446</v>
      </c>
      <c r="Y36">
        <f>'Calculations male'!Y212</f>
        <v>0.72563256664111031</v>
      </c>
      <c r="Z36">
        <f>'Calculations male'!Z212</f>
        <v>0.72448541375339826</v>
      </c>
      <c r="AA36">
        <f>'Calculations male'!AA212</f>
        <v>0.7233454105335706</v>
      </c>
      <c r="AB36">
        <f>'Calculations male'!AB212</f>
        <v>0.7222125075458784</v>
      </c>
      <c r="AC36">
        <f>'Calculations male'!AC212</f>
        <v>0.7210866554605061</v>
      </c>
      <c r="AD36">
        <f>'Calculations male'!AD212</f>
        <v>0.71996780506499269</v>
      </c>
      <c r="AE36">
        <f>'Calculations male'!AE212</f>
        <v>0.71885590727513127</v>
      </c>
      <c r="AF36">
        <f>'Calculations male'!AF212</f>
        <v>0.71775091314533312</v>
      </c>
    </row>
    <row r="37" spans="1:32" x14ac:dyDescent="0.25">
      <c r="A37" t="s">
        <v>569</v>
      </c>
      <c r="B37">
        <f>'Calculations male'!B212</f>
        <v>0.754</v>
      </c>
      <c r="C37">
        <f>'Calculations male'!C212</f>
        <v>0.75278842543483693</v>
      </c>
      <c r="D37">
        <f>'Calculations male'!D212</f>
        <v>0.75151723847669016</v>
      </c>
      <c r="E37">
        <f>'Calculations male'!E212</f>
        <v>0.75027381234880419</v>
      </c>
      <c r="F37">
        <f>'Calculations male'!F212</f>
        <v>0.7490489622194868</v>
      </c>
      <c r="G37">
        <f>'Calculations male'!G212</f>
        <v>0.74777992815240335</v>
      </c>
      <c r="H37">
        <f>'Calculations male'!H212</f>
        <v>0.74645616525238756</v>
      </c>
      <c r="I37">
        <f>'Calculations male'!I212</f>
        <v>0.74505407088796693</v>
      </c>
      <c r="J37">
        <f>'Calculations male'!J212</f>
        <v>0.74358569416403131</v>
      </c>
      <c r="K37">
        <f>'Calculations male'!K212</f>
        <v>0.74215194610858004</v>
      </c>
      <c r="L37">
        <f>'Calculations male'!L212</f>
        <v>0.74121877813141701</v>
      </c>
      <c r="M37">
        <f>'Calculations male'!M212</f>
        <v>0.73997415727153082</v>
      </c>
      <c r="N37">
        <f>'Calculations male'!N212</f>
        <v>0.73873733206081238</v>
      </c>
      <c r="O37">
        <f>'Calculations male'!O212</f>
        <v>0.73750825301362766</v>
      </c>
      <c r="P37">
        <f>'Calculations male'!P212</f>
        <v>0.73628687054204933</v>
      </c>
      <c r="Q37">
        <f>'Calculations male'!Q212</f>
        <v>0.73507313497646154</v>
      </c>
      <c r="R37">
        <f>'Calculations male'!R212</f>
        <v>0.73386699658530496</v>
      </c>
      <c r="S37">
        <f>'Calculations male'!S212</f>
        <v>0.73266840559397972</v>
      </c>
      <c r="T37">
        <f>'Calculations male'!T212</f>
        <v>0.73147731220294021</v>
      </c>
      <c r="U37">
        <f>'Calculations male'!U212</f>
        <v>0.73029366660500861</v>
      </c>
      <c r="V37">
        <f>'Calculations male'!V212</f>
        <v>0.72911741900194138</v>
      </c>
      <c r="W37">
        <f>'Calculations male'!W212</f>
        <v>0.72794851962025764</v>
      </c>
      <c r="X37">
        <f>'Calculations male'!X212</f>
        <v>0.72678691872638446</v>
      </c>
      <c r="Y37">
        <f>'Calculations male'!Y212</f>
        <v>0.72563256664111031</v>
      </c>
      <c r="Z37">
        <f>'Calculations male'!Z212</f>
        <v>0.72448541375339826</v>
      </c>
      <c r="AA37">
        <f>'Calculations male'!AA212</f>
        <v>0.7233454105335706</v>
      </c>
      <c r="AB37">
        <f>'Calculations male'!AB212</f>
        <v>0.7222125075458784</v>
      </c>
      <c r="AC37">
        <f>'Calculations male'!AC212</f>
        <v>0.7210866554605061</v>
      </c>
      <c r="AD37">
        <f>'Calculations male'!AD212</f>
        <v>0.71996780506499269</v>
      </c>
      <c r="AE37">
        <f>'Calculations male'!AE212</f>
        <v>0.71885590727513127</v>
      </c>
      <c r="AF37">
        <f>'Calculations male'!AF212</f>
        <v>0.71775091314533312</v>
      </c>
    </row>
    <row r="38" spans="1:32" x14ac:dyDescent="0.25">
      <c r="A38" t="s">
        <v>570</v>
      </c>
      <c r="B38">
        <f>'Calculations male'!B212</f>
        <v>0.754</v>
      </c>
      <c r="C38">
        <f>'Calculations male'!C212</f>
        <v>0.75278842543483693</v>
      </c>
      <c r="D38">
        <f>'Calculations male'!D212</f>
        <v>0.75151723847669016</v>
      </c>
      <c r="E38">
        <f>'Calculations male'!E212</f>
        <v>0.75027381234880419</v>
      </c>
      <c r="F38">
        <f>'Calculations male'!F212</f>
        <v>0.7490489622194868</v>
      </c>
      <c r="G38">
        <f>'Calculations male'!G212</f>
        <v>0.74777992815240335</v>
      </c>
      <c r="H38">
        <f>'Calculations male'!H212</f>
        <v>0.74645616525238756</v>
      </c>
      <c r="I38">
        <f>'Calculations male'!I212</f>
        <v>0.74505407088796693</v>
      </c>
      <c r="J38">
        <f>'Calculations male'!J212</f>
        <v>0.74358569416403131</v>
      </c>
      <c r="K38">
        <f>'Calculations male'!K212</f>
        <v>0.74215194610858004</v>
      </c>
      <c r="L38">
        <f>'Calculations male'!L212</f>
        <v>0.74121877813141701</v>
      </c>
      <c r="M38">
        <f>'Calculations male'!M212</f>
        <v>0.73997415727153082</v>
      </c>
      <c r="N38">
        <f>'Calculations male'!N212</f>
        <v>0.73873733206081238</v>
      </c>
      <c r="O38">
        <f>'Calculations male'!O212</f>
        <v>0.73750825301362766</v>
      </c>
      <c r="P38">
        <f>'Calculations male'!P212</f>
        <v>0.73628687054204933</v>
      </c>
      <c r="Q38">
        <f>'Calculations male'!Q212</f>
        <v>0.73507313497646154</v>
      </c>
      <c r="R38">
        <f>'Calculations male'!R212</f>
        <v>0.73386699658530496</v>
      </c>
      <c r="S38">
        <f>'Calculations male'!S212</f>
        <v>0.73266840559397972</v>
      </c>
      <c r="T38">
        <f>'Calculations male'!T212</f>
        <v>0.73147731220294021</v>
      </c>
      <c r="U38">
        <f>'Calculations male'!U212</f>
        <v>0.73029366660500861</v>
      </c>
      <c r="V38">
        <f>'Calculations male'!V212</f>
        <v>0.72911741900194138</v>
      </c>
      <c r="W38">
        <f>'Calculations male'!W212</f>
        <v>0.72794851962025764</v>
      </c>
      <c r="X38">
        <f>'Calculations male'!X212</f>
        <v>0.72678691872638446</v>
      </c>
      <c r="Y38">
        <f>'Calculations male'!Y212</f>
        <v>0.72563256664111031</v>
      </c>
      <c r="Z38">
        <f>'Calculations male'!Z212</f>
        <v>0.72448541375339826</v>
      </c>
      <c r="AA38">
        <f>'Calculations male'!AA212</f>
        <v>0.7233454105335706</v>
      </c>
      <c r="AB38">
        <f>'Calculations male'!AB212</f>
        <v>0.7222125075458784</v>
      </c>
      <c r="AC38">
        <f>'Calculations male'!AC212</f>
        <v>0.7210866554605061</v>
      </c>
      <c r="AD38">
        <f>'Calculations male'!AD212</f>
        <v>0.71996780506499269</v>
      </c>
      <c r="AE38">
        <f>'Calculations male'!AE212</f>
        <v>0.71885590727513127</v>
      </c>
      <c r="AF38">
        <f>'Calculations male'!AF212</f>
        <v>0.71775091314533312</v>
      </c>
    </row>
    <row r="39" spans="1:32" x14ac:dyDescent="0.25">
      <c r="A39" t="s">
        <v>571</v>
      </c>
      <c r="B39">
        <f>'Calculations male'!B212</f>
        <v>0.754</v>
      </c>
      <c r="C39">
        <f>'Calculations male'!C212</f>
        <v>0.75278842543483693</v>
      </c>
      <c r="D39">
        <f>'Calculations male'!D212</f>
        <v>0.75151723847669016</v>
      </c>
      <c r="E39">
        <f>'Calculations male'!E212</f>
        <v>0.75027381234880419</v>
      </c>
      <c r="F39">
        <f>'Calculations male'!F212</f>
        <v>0.7490489622194868</v>
      </c>
      <c r="G39">
        <f>'Calculations male'!G212</f>
        <v>0.74777992815240335</v>
      </c>
      <c r="H39">
        <f>'Calculations male'!H212</f>
        <v>0.74645616525238756</v>
      </c>
      <c r="I39">
        <f>'Calculations male'!I212</f>
        <v>0.74505407088796693</v>
      </c>
      <c r="J39">
        <f>'Calculations male'!J212</f>
        <v>0.74358569416403131</v>
      </c>
      <c r="K39">
        <f>'Calculations male'!K212</f>
        <v>0.74215194610858004</v>
      </c>
      <c r="L39">
        <f>'Calculations male'!L212</f>
        <v>0.74121877813141701</v>
      </c>
      <c r="M39">
        <f>'Calculations male'!M212</f>
        <v>0.73997415727153082</v>
      </c>
      <c r="N39">
        <f>'Calculations male'!N212</f>
        <v>0.73873733206081238</v>
      </c>
      <c r="O39">
        <f>'Calculations male'!O212</f>
        <v>0.73750825301362766</v>
      </c>
      <c r="P39">
        <f>'Calculations male'!P212</f>
        <v>0.73628687054204933</v>
      </c>
      <c r="Q39">
        <f>'Calculations male'!Q212</f>
        <v>0.73507313497646154</v>
      </c>
      <c r="R39">
        <f>'Calculations male'!R212</f>
        <v>0.73386699658530496</v>
      </c>
      <c r="S39">
        <f>'Calculations male'!S212</f>
        <v>0.73266840559397972</v>
      </c>
      <c r="T39">
        <f>'Calculations male'!T212</f>
        <v>0.73147731220294021</v>
      </c>
      <c r="U39">
        <f>'Calculations male'!U212</f>
        <v>0.73029366660500861</v>
      </c>
      <c r="V39">
        <f>'Calculations male'!V212</f>
        <v>0.72911741900194138</v>
      </c>
      <c r="W39">
        <f>'Calculations male'!W212</f>
        <v>0.72794851962025764</v>
      </c>
      <c r="X39">
        <f>'Calculations male'!X212</f>
        <v>0.72678691872638446</v>
      </c>
      <c r="Y39">
        <f>'Calculations male'!Y212</f>
        <v>0.72563256664111031</v>
      </c>
      <c r="Z39">
        <f>'Calculations male'!Z212</f>
        <v>0.72448541375339826</v>
      </c>
      <c r="AA39">
        <f>'Calculations male'!AA212</f>
        <v>0.7233454105335706</v>
      </c>
      <c r="AB39">
        <f>'Calculations male'!AB212</f>
        <v>0.7222125075458784</v>
      </c>
      <c r="AC39">
        <f>'Calculations male'!AC212</f>
        <v>0.7210866554605061</v>
      </c>
      <c r="AD39">
        <f>'Calculations male'!AD212</f>
        <v>0.71996780506499269</v>
      </c>
      <c r="AE39">
        <f>'Calculations male'!AE212</f>
        <v>0.71885590727513127</v>
      </c>
      <c r="AF39">
        <f>'Calculations male'!AF212</f>
        <v>0.71775091314533312</v>
      </c>
    </row>
    <row r="40" spans="1:32" x14ac:dyDescent="0.25">
      <c r="A40" t="s">
        <v>78</v>
      </c>
      <c r="B40">
        <f>'Calculations male'!B213</f>
        <v>0.48200000000000004</v>
      </c>
      <c r="C40">
        <f>'Calculations male'!C213</f>
        <v>0.48072900080220826</v>
      </c>
      <c r="D40">
        <f>'Calculations male'!D213</f>
        <v>0.47939995211305236</v>
      </c>
      <c r="E40">
        <f>'Calculations male'!E213</f>
        <v>0.47810434047284761</v>
      </c>
      <c r="F40">
        <f>'Calculations male'!F213</f>
        <v>0.47683231988235703</v>
      </c>
      <c r="G40">
        <f>'Calculations male'!G213</f>
        <v>0.47551881527786738</v>
      </c>
      <c r="H40">
        <f>'Calculations male'!H213</f>
        <v>0.47415340207746287</v>
      </c>
      <c r="I40">
        <f>'Calculations male'!I213</f>
        <v>0.47271242811338215</v>
      </c>
      <c r="J40">
        <f>'Calculations male'!J213</f>
        <v>0.47120906086237085</v>
      </c>
      <c r="K40">
        <f>'Calculations male'!K213</f>
        <v>0.46974675447883046</v>
      </c>
      <c r="L40">
        <f>'Calculations male'!L213</f>
        <v>0.4687979535956649</v>
      </c>
      <c r="M40">
        <f>'Calculations male'!M213</f>
        <v>0.46753608303534255</v>
      </c>
      <c r="N40">
        <f>'Calculations male'!N213</f>
        <v>0.46628616693024499</v>
      </c>
      <c r="O40">
        <f>'Calculations male'!O213</f>
        <v>0.46504805106056357</v>
      </c>
      <c r="P40">
        <f>'Calculations male'!P213</f>
        <v>0.46382158355559094</v>
      </c>
      <c r="Q40">
        <f>'Calculations male'!Q213</f>
        <v>0.46260661485689042</v>
      </c>
      <c r="R40">
        <f>'Calculations male'!R213</f>
        <v>0.46140299768189358</v>
      </c>
      <c r="S40">
        <f>'Calculations male'!S213</f>
        <v>0.46021058698792022</v>
      </c>
      <c r="T40">
        <f>'Calculations male'!T213</f>
        <v>0.45902923993663231</v>
      </c>
      <c r="U40">
        <f>'Calculations male'!U213</f>
        <v>0.45785881585892613</v>
      </c>
      <c r="V40">
        <f>'Calculations male'!V213</f>
        <v>0.45669917622027251</v>
      </c>
      <c r="W40">
        <f>'Calculations male'!W213</f>
        <v>0.45555018458649316</v>
      </c>
      <c r="X40">
        <f>'Calculations male'!X213</f>
        <v>0.45441170659000668</v>
      </c>
      <c r="Y40">
        <f>'Calculations male'!Y213</f>
        <v>0.45328360989650857</v>
      </c>
      <c r="Z40">
        <f>'Calculations male'!Z213</f>
        <v>0.45216576417211823</v>
      </c>
      <c r="AA40">
        <f>'Calculations male'!AA213</f>
        <v>0.45105804105098241</v>
      </c>
      <c r="AB40">
        <f>'Calculations male'!AB213</f>
        <v>0.44996031410332321</v>
      </c>
      <c r="AC40">
        <f>'Calculations male'!AC213</f>
        <v>0.44887245880396193</v>
      </c>
      <c r="AD40">
        <f>'Calculations male'!AD213</f>
        <v>0.44779435250127869</v>
      </c>
      <c r="AE40">
        <f>'Calculations male'!AE213</f>
        <v>0.44672587438664518</v>
      </c>
      <c r="AF40">
        <f>'Calculations male'!AF213</f>
        <v>0.44566690546429882</v>
      </c>
    </row>
    <row r="41" spans="1:32" x14ac:dyDescent="0.25">
      <c r="A41" t="s">
        <v>80</v>
      </c>
      <c r="B41">
        <f>'Calculations male'!B214</f>
        <v>0.58251916058394171</v>
      </c>
      <c r="C41">
        <f>'Calculations male'!C214</f>
        <v>0.5811681930525221</v>
      </c>
      <c r="D41">
        <f>'Calculations male'!D214</f>
        <v>0.57975400723163895</v>
      </c>
      <c r="E41">
        <f>'Calculations male'!E214</f>
        <v>0.57837390906692554</v>
      </c>
      <c r="F41">
        <f>'Calculations male'!F214</f>
        <v>0.57701750890523251</v>
      </c>
      <c r="G41">
        <f>'Calculations male'!G214</f>
        <v>0.57561538547853164</v>
      </c>
      <c r="H41">
        <f>'Calculations male'!H214</f>
        <v>0.57415625037445328</v>
      </c>
      <c r="I41">
        <f>'Calculations male'!I214</f>
        <v>0.5726145993715126</v>
      </c>
      <c r="J41">
        <f>'Calculations male'!J214</f>
        <v>0.57100426137485216</v>
      </c>
      <c r="K41">
        <f>'Calculations male'!K214</f>
        <v>0.56943601214703576</v>
      </c>
      <c r="L41">
        <f>'Calculations male'!L214</f>
        <v>0.56841747319621583</v>
      </c>
      <c r="M41">
        <f>'Calculations male'!M214</f>
        <v>0.56706163709610802</v>
      </c>
      <c r="N41">
        <f>'Calculations male'!N214</f>
        <v>0.5657172774723912</v>
      </c>
      <c r="O41">
        <f>'Calculations male'!O214</f>
        <v>0.56438426821905985</v>
      </c>
      <c r="P41">
        <f>'Calculations male'!P214</f>
        <v>0.56306248468643938</v>
      </c>
      <c r="Q41">
        <f>'Calculations male'!Q214</f>
        <v>0.56175180367119792</v>
      </c>
      <c r="R41">
        <f>'Calculations male'!R214</f>
        <v>0.5604521034059784</v>
      </c>
      <c r="S41">
        <f>'Calculations male'!S214</f>
        <v>0.55916326354867329</v>
      </c>
      <c r="T41">
        <f>'Calculations male'!T214</f>
        <v>0.55788516517137132</v>
      </c>
      <c r="U41">
        <f>'Calculations male'!U214</f>
        <v>0.55661769074900824</v>
      </c>
      <c r="V41">
        <f>'Calculations male'!V214</f>
        <v>0.55536072414774884</v>
      </c>
      <c r="W41">
        <f>'Calculations male'!W214</f>
        <v>0.55411415061311209</v>
      </c>
      <c r="X41">
        <f>'Calculations male'!X214</f>
        <v>0.55287785675789292</v>
      </c>
      <c r="Y41">
        <f>'Calculations male'!Y214</f>
        <v>0.55165173054986327</v>
      </c>
      <c r="Z41">
        <f>'Calculations male'!Z214</f>
        <v>0.55043566129930954</v>
      </c>
      <c r="AA41">
        <f>'Calculations male'!AA214</f>
        <v>0.54922953964640742</v>
      </c>
      <c r="AB41">
        <f>'Calculations male'!AB214</f>
        <v>0.54803325754844978</v>
      </c>
      <c r="AC41">
        <f>'Calculations male'!AC214</f>
        <v>0.54684670826696846</v>
      </c>
      <c r="AD41">
        <f>'Calculations male'!AD214</f>
        <v>0.54566978635473218</v>
      </c>
      <c r="AE41">
        <f>'Calculations male'!AE214</f>
        <v>0.54450238764267367</v>
      </c>
      <c r="AF41">
        <f>'Calculations male'!AF214</f>
        <v>0.54334440922673155</v>
      </c>
    </row>
    <row r="42" spans="1:32" x14ac:dyDescent="0.25">
      <c r="A42" t="s">
        <v>82</v>
      </c>
      <c r="B42">
        <f>'Calculations male'!B215</f>
        <v>0.6893570552147239</v>
      </c>
      <c r="C42">
        <f>'Calculations male'!C215</f>
        <v>0.68804726008192674</v>
      </c>
      <c r="D42">
        <f>'Calculations male'!D215</f>
        <v>0.68667431947012325</v>
      </c>
      <c r="E42">
        <f>'Calculations male'!E215</f>
        <v>0.68533264449974229</v>
      </c>
      <c r="F42">
        <f>'Calculations male'!F215</f>
        <v>0.68401224883143918</v>
      </c>
      <c r="G42">
        <f>'Calculations male'!G215</f>
        <v>0.68264551112290273</v>
      </c>
      <c r="H42">
        <f>'Calculations male'!H215</f>
        <v>0.68122122300103449</v>
      </c>
      <c r="I42">
        <f>'Calculations male'!I215</f>
        <v>0.6797141988601858</v>
      </c>
      <c r="J42">
        <f>'Calculations male'!J215</f>
        <v>0.67813762742255301</v>
      </c>
      <c r="K42">
        <f>'Calculations male'!K215</f>
        <v>0.67659990280721083</v>
      </c>
      <c r="L42">
        <f>'Calculations male'!L215</f>
        <v>0.6755999420541986</v>
      </c>
      <c r="M42">
        <f>'Calculations male'!M215</f>
        <v>0.67426731342777568</v>
      </c>
      <c r="N42">
        <f>'Calculations male'!N215</f>
        <v>0.67294424782744833</v>
      </c>
      <c r="O42">
        <f>'Calculations male'!O215</f>
        <v>0.67163066508658886</v>
      </c>
      <c r="P42">
        <f>'Calculations male'!P215</f>
        <v>0.67032648545741214</v>
      </c>
      <c r="Q42">
        <f>'Calculations male'!Q215</f>
        <v>0.66903162962402662</v>
      </c>
      <c r="R42">
        <f>'Calculations male'!R215</f>
        <v>0.66774601871464645</v>
      </c>
      <c r="S42">
        <f>'Calculations male'!S215</f>
        <v>0.66646957431299003</v>
      </c>
      <c r="T42">
        <f>'Calculations male'!T215</f>
        <v>0.66520221846890049</v>
      </c>
      <c r="U42">
        <f>'Calculations male'!U215</f>
        <v>0.66394387370822594</v>
      </c>
      <c r="V42">
        <f>'Calculations male'!V215</f>
        <v>0.66269446304199076</v>
      </c>
      <c r="W42">
        <f>'Calculations male'!W215</f>
        <v>0.66145390997488041</v>
      </c>
      <c r="X42">
        <f>'Calculations male'!X215</f>
        <v>0.66022213851309031</v>
      </c>
      <c r="Y42">
        <f>'Calculations male'!Y215</f>
        <v>0.65899907317154061</v>
      </c>
      <c r="Z42">
        <f>'Calculations male'!Z215</f>
        <v>0.6577846389805061</v>
      </c>
      <c r="AA42">
        <f>'Calculations male'!AA215</f>
        <v>0.65657876149168204</v>
      </c>
      <c r="AB42">
        <f>'Calculations male'!AB215</f>
        <v>0.65538136678369563</v>
      </c>
      <c r="AC42">
        <f>'Calculations male'!AC215</f>
        <v>0.65419238146712289</v>
      </c>
      <c r="AD42">
        <f>'Calculations male'!AD215</f>
        <v>0.65301173268898816</v>
      </c>
      <c r="AE42">
        <f>'Calculations male'!AE215</f>
        <v>0.6518393481368151</v>
      </c>
      <c r="AF42">
        <f>'Calculations male'!AF215</f>
        <v>0.65067515604221604</v>
      </c>
    </row>
    <row r="43" spans="1:32" x14ac:dyDescent="0.25">
      <c r="A43" t="s">
        <v>84</v>
      </c>
      <c r="B43">
        <f>'Calculations male'!B216</f>
        <v>0.48744498381877022</v>
      </c>
      <c r="C43">
        <f>'Calculations male'!C216</f>
        <v>0.4861670195205266</v>
      </c>
      <c r="D43">
        <f>'Calculations male'!D216</f>
        <v>0.48483061610947059</v>
      </c>
      <c r="E43">
        <f>'Calculations male'!E216</f>
        <v>0.48352776457101243</v>
      </c>
      <c r="F43">
        <f>'Calculations male'!F216</f>
        <v>0.48224856862717635</v>
      </c>
      <c r="G43">
        <f>'Calculations male'!G216</f>
        <v>0.48092758485931647</v>
      </c>
      <c r="H43">
        <f>'Calculations male'!H216</f>
        <v>0.47955432191692143</v>
      </c>
      <c r="I43">
        <f>'Calculations male'!I216</f>
        <v>0.47810498108745353</v>
      </c>
      <c r="J43">
        <f>'Calculations male'!J216</f>
        <v>0.4765927943702441</v>
      </c>
      <c r="K43">
        <f>'Calculations male'!K216</f>
        <v>0.47512182114285578</v>
      </c>
      <c r="L43">
        <f>'Calculations male'!L216</f>
        <v>0.47416735042639663</v>
      </c>
      <c r="M43">
        <f>'Calculations male'!M216</f>
        <v>0.47289788267677613</v>
      </c>
      <c r="N43">
        <f>'Calculations male'!N216</f>
        <v>0.47164037787845231</v>
      </c>
      <c r="O43">
        <f>'Calculations male'!O216</f>
        <v>0.47039468281586788</v>
      </c>
      <c r="P43">
        <f>'Calculations male'!P216</f>
        <v>0.46916064658147744</v>
      </c>
      <c r="Q43">
        <f>'Calculations male'!Q216</f>
        <v>0.46793812054033829</v>
      </c>
      <c r="R43">
        <f>'Calculations male'!R216</f>
        <v>0.46672695829507899</v>
      </c>
      <c r="S43">
        <f>'Calculations male'!S216</f>
        <v>0.46552701565124482</v>
      </c>
      <c r="T43">
        <f>'Calculations male'!T216</f>
        <v>0.46433815058303024</v>
      </c>
      <c r="U43">
        <f>'Calculations male'!U216</f>
        <v>0.46316022319940831</v>
      </c>
      <c r="V43">
        <f>'Calculations male'!V216</f>
        <v>0.46199309571066399</v>
      </c>
      <c r="W43">
        <f>'Calculations male'!W216</f>
        <v>0.4608366323953248</v>
      </c>
      <c r="X43">
        <f>'Calculations male'!X216</f>
        <v>0.45969069956751929</v>
      </c>
      <c r="Y43">
        <f>'Calculations male'!Y216</f>
        <v>0.45855516554473474</v>
      </c>
      <c r="Z43">
        <f>'Calculations male'!Z216</f>
        <v>0.45742990061600358</v>
      </c>
      <c r="AA43">
        <f>'Calculations male'!AA216</f>
        <v>0.45631477701050915</v>
      </c>
      <c r="AB43">
        <f>'Calculations male'!AB216</f>
        <v>0.4552096688666058</v>
      </c>
      <c r="AC43">
        <f>'Calculations male'!AC216</f>
        <v>0.45411445220127938</v>
      </c>
      <c r="AD43">
        <f>'Calculations male'!AD216</f>
        <v>0.45302900488001036</v>
      </c>
      <c r="AE43">
        <f>'Calculations male'!AE216</f>
        <v>0.45195320658708332</v>
      </c>
      <c r="AF43">
        <f>'Calculations male'!AF216</f>
        <v>0.45088693879630432</v>
      </c>
    </row>
    <row r="44" spans="1:32" x14ac:dyDescent="0.25">
      <c r="A44" t="s">
        <v>86</v>
      </c>
      <c r="B44">
        <f>'Calculations male'!B217</f>
        <v>0.46600000000000003</v>
      </c>
      <c r="C44">
        <f>'Calculations male'!C217</f>
        <v>0.46475109720831148</v>
      </c>
      <c r="D44">
        <f>'Calculations male'!D217</f>
        <v>0.46344535547461374</v>
      </c>
      <c r="E44">
        <f>'Calculations male'!E217</f>
        <v>0.46217266205193092</v>
      </c>
      <c r="F44">
        <f>'Calculations male'!F217</f>
        <v>0.46092333169912708</v>
      </c>
      <c r="G44">
        <f>'Calculations male'!G217</f>
        <v>0.4596334536722963</v>
      </c>
      <c r="H44">
        <f>'Calculations male'!H217</f>
        <v>0.45829281167402891</v>
      </c>
      <c r="I44">
        <f>'Calculations male'!I217</f>
        <v>0.45687821226828274</v>
      </c>
      <c r="J44">
        <f>'Calculations male'!J217</f>
        <v>0.45540261537247367</v>
      </c>
      <c r="K44">
        <f>'Calculations male'!K217</f>
        <v>0.45396756877403943</v>
      </c>
      <c r="L44">
        <f>'Calculations male'!L217</f>
        <v>0.45303658552054332</v>
      </c>
      <c r="M44">
        <f>'Calculations male'!M217</f>
        <v>0.45179857040451987</v>
      </c>
      <c r="N44">
        <f>'Calculations male'!N217</f>
        <v>0.4505724618740416</v>
      </c>
      <c r="O44">
        <f>'Calculations male'!O217</f>
        <v>0.44935810314489893</v>
      </c>
      <c r="P44">
        <f>'Calculations male'!P217</f>
        <v>0.44815533989603679</v>
      </c>
      <c r="Q44">
        <f>'Calculations male'!Q217</f>
        <v>0.44696402022864229</v>
      </c>
      <c r="R44">
        <f>'Calculations male'!R217</f>
        <v>0.44578399462580481</v>
      </c>
      <c r="S44">
        <f>'Calculations male'!S217</f>
        <v>0.44461511591273389</v>
      </c>
      <c r="T44">
        <f>'Calculations male'!T217</f>
        <v>0.44345723921754737</v>
      </c>
      <c r="U44">
        <f>'Calculations male'!U217</f>
        <v>0.44231022193262398</v>
      </c>
      <c r="V44">
        <f>'Calculations male'!V217</f>
        <v>0.44117392367652758</v>
      </c>
      <c r="W44">
        <f>'Calculations male'!W217</f>
        <v>0.44004820625648983</v>
      </c>
      <c r="X44">
        <f>'Calculations male'!X217</f>
        <v>0.43893293363147384</v>
      </c>
      <c r="Y44">
        <f>'Calculations male'!Y217</f>
        <v>0.43782797187578648</v>
      </c>
      <c r="Z44">
        <f>'Calculations male'!Z217</f>
        <v>0.43673318914326392</v>
      </c>
      <c r="AA44">
        <f>'Calculations male'!AA217</f>
        <v>0.43564845563201487</v>
      </c>
      <c r="AB44">
        <f>'Calculations male'!AB217</f>
        <v>0.43457364354971284</v>
      </c>
      <c r="AC44">
        <f>'Calculations male'!AC217</f>
        <v>0.4335086270794562</v>
      </c>
      <c r="AD44">
        <f>'Calculations male'!AD217</f>
        <v>0.4324532823461596</v>
      </c>
      <c r="AE44">
        <f>'Calculations male'!AE217</f>
        <v>0.43140748738350676</v>
      </c>
      <c r="AF44">
        <f>'Calculations male'!AF217</f>
        <v>0.4303711221014333</v>
      </c>
    </row>
    <row r="45" spans="1:32" x14ac:dyDescent="0.25">
      <c r="A45" t="s">
        <v>88</v>
      </c>
      <c r="B45">
        <f>'Calculations male'!B218</f>
        <v>0.5</v>
      </c>
      <c r="C45">
        <f>'Calculations male'!C218</f>
        <v>0.49870707111151574</v>
      </c>
      <c r="D45">
        <f>'Calculations male'!D218</f>
        <v>0.49735484927123241</v>
      </c>
      <c r="E45">
        <f>'Calculations male'!E218</f>
        <v>0.49603640994674675</v>
      </c>
      <c r="F45">
        <f>'Calculations male'!F218</f>
        <v>0.49474174965311374</v>
      </c>
      <c r="G45">
        <f>'Calculations male'!G218</f>
        <v>0.4934046307532225</v>
      </c>
      <c r="H45">
        <f>'Calculations male'!H218</f>
        <v>0.49201441611799368</v>
      </c>
      <c r="I45">
        <f>'Calculations male'!I218</f>
        <v>0.49054698812281017</v>
      </c>
      <c r="J45">
        <f>'Calculations male'!J218</f>
        <v>0.48901571550580564</v>
      </c>
      <c r="K45">
        <f>'Calculations male'!K218</f>
        <v>0.48752596694307121</v>
      </c>
      <c r="L45">
        <f>'Calculations male'!L218</f>
        <v>0.48655920313220696</v>
      </c>
      <c r="M45">
        <f>'Calculations male'!M218</f>
        <v>0.48527325100430291</v>
      </c>
      <c r="N45">
        <f>'Calculations male'!N218</f>
        <v>0.48399926632125662</v>
      </c>
      <c r="O45">
        <f>'Calculations male'!O218</f>
        <v>0.4827370984303942</v>
      </c>
      <c r="P45">
        <f>'Calculations male'!P218</f>
        <v>0.48148659888825501</v>
      </c>
      <c r="Q45">
        <f>'Calculations male'!Q218</f>
        <v>0.48024762142850158</v>
      </c>
      <c r="R45">
        <f>'Calculations male'!R218</f>
        <v>0.47902002193009957</v>
      </c>
      <c r="S45">
        <f>'Calculations male'!S218</f>
        <v>0.47780365838576444</v>
      </c>
      <c r="T45">
        <f>'Calculations male'!T218</f>
        <v>0.476598390870696</v>
      </c>
      <c r="U45">
        <f>'Calculations male'!U218</f>
        <v>0.47540408151160712</v>
      </c>
      <c r="V45">
        <f>'Calculations male'!V218</f>
        <v>0.4742205944560598</v>
      </c>
      <c r="W45">
        <f>'Calculations male'!W218</f>
        <v>0.47304779584210727</v>
      </c>
      <c r="X45">
        <f>'Calculations male'!X218</f>
        <v>0.4718855537682714</v>
      </c>
      <c r="Y45">
        <f>'Calculations male'!Y218</f>
        <v>0.47073373826383391</v>
      </c>
      <c r="Z45">
        <f>'Calculations male'!Z218</f>
        <v>0.46959222125947037</v>
      </c>
      <c r="AA45">
        <f>'Calculations male'!AA218</f>
        <v>0.46846087655822433</v>
      </c>
      <c r="AB45">
        <f>'Calculations male'!AB218</f>
        <v>0.46733957980681412</v>
      </c>
      <c r="AC45">
        <f>'Calculations male'!AC218</f>
        <v>0.46622820846730689</v>
      </c>
      <c r="AD45">
        <f>'Calculations male'!AD218</f>
        <v>0.46512664178912055</v>
      </c>
      <c r="AE45">
        <f>'Calculations male'!AE218</f>
        <v>0.46403476078139927</v>
      </c>
      <c r="AF45">
        <f>'Calculations male'!AF218</f>
        <v>0.46295244818573211</v>
      </c>
    </row>
    <row r="46" spans="1:32" x14ac:dyDescent="0.25">
      <c r="A46" t="s">
        <v>572</v>
      </c>
      <c r="B46">
        <f>'Calculations male'!B219</f>
        <v>0.58600000000000008</v>
      </c>
      <c r="C46">
        <f>'Calculations male'!C219</f>
        <v>0.58464820921696381</v>
      </c>
      <c r="D46">
        <f>'Calculations male'!D219</f>
        <v>0.58323310440365261</v>
      </c>
      <c r="E46">
        <f>'Calculations male'!E219</f>
        <v>0.58185205309321253</v>
      </c>
      <c r="F46">
        <f>'Calculations male'!F219</f>
        <v>0.58049466207555944</v>
      </c>
      <c r="G46">
        <f>'Calculations male'!G219</f>
        <v>0.5790914581631027</v>
      </c>
      <c r="H46">
        <f>'Calculations male'!H219</f>
        <v>0.57763113807822919</v>
      </c>
      <c r="I46">
        <f>'Calculations male'!I219</f>
        <v>0.57608816812929053</v>
      </c>
      <c r="J46">
        <f>'Calculations male'!J219</f>
        <v>0.57447637913810312</v>
      </c>
      <c r="K46">
        <f>'Calculations male'!K219</f>
        <v>0.57290664504571298</v>
      </c>
      <c r="L46">
        <f>'Calculations male'!L219</f>
        <v>0.57188710384807095</v>
      </c>
      <c r="M46">
        <f>'Calculations male'!M219</f>
        <v>0.57052988743000144</v>
      </c>
      <c r="N46">
        <f>'Calculations male'!N219</f>
        <v>0.56918410721263812</v>
      </c>
      <c r="O46">
        <f>'Calculations male'!O219</f>
        <v>0.56784963838204372</v>
      </c>
      <c r="P46">
        <f>'Calculations male'!P219</f>
        <v>0.56652635754635539</v>
      </c>
      <c r="Q46">
        <f>'Calculations male'!Q219</f>
        <v>0.56521414272669035</v>
      </c>
      <c r="R46">
        <f>'Calculations male'!R219</f>
        <v>0.56391287334765028</v>
      </c>
      <c r="S46">
        <f>'Calculations male'!S219</f>
        <v>0.56262243022744429</v>
      </c>
      <c r="T46">
        <f>'Calculations male'!T219</f>
        <v>0.56134269556766381</v>
      </c>
      <c r="U46">
        <f>'Calculations male'!U219</f>
        <v>0.56007355294273931</v>
      </c>
      <c r="V46">
        <f>'Calculations male'!V219</f>
        <v>0.55881488728910811</v>
      </c>
      <c r="W46">
        <f>'Calculations male'!W219</f>
        <v>0.5575665848941046</v>
      </c>
      <c r="X46">
        <f>'Calculations male'!X219</f>
        <v>0.55632853338462729</v>
      </c>
      <c r="Y46">
        <f>'Calculations male'!Y219</f>
        <v>0.55510062171556651</v>
      </c>
      <c r="Z46">
        <f>'Calculations male'!Z219</f>
        <v>0.55388274015804806</v>
      </c>
      <c r="AA46">
        <f>'Calculations male'!AA219</f>
        <v>0.55267478028749828</v>
      </c>
      <c r="AB46">
        <f>'Calculations male'!AB219</f>
        <v>0.55147663497154131</v>
      </c>
      <c r="AC46">
        <f>'Calculations male'!AC219</f>
        <v>0.55028819835777543</v>
      </c>
      <c r="AD46">
        <f>'Calculations male'!AD219</f>
        <v>0.54910936586140646</v>
      </c>
      <c r="AE46">
        <f>'Calculations male'!AE219</f>
        <v>0.54794003415279502</v>
      </c>
      <c r="AF46">
        <f>'Calculations male'!AF219</f>
        <v>0.54678010114490072</v>
      </c>
    </row>
    <row r="47" spans="1:32" x14ac:dyDescent="0.25">
      <c r="A47" t="s">
        <v>573</v>
      </c>
      <c r="B47">
        <f>'Calculations male'!B219</f>
        <v>0.58600000000000008</v>
      </c>
      <c r="C47">
        <f>'Calculations male'!C219</f>
        <v>0.58464820921696381</v>
      </c>
      <c r="D47">
        <f>'Calculations male'!D219</f>
        <v>0.58323310440365261</v>
      </c>
      <c r="E47">
        <f>'Calculations male'!E219</f>
        <v>0.58185205309321253</v>
      </c>
      <c r="F47">
        <f>'Calculations male'!F219</f>
        <v>0.58049466207555944</v>
      </c>
      <c r="G47">
        <f>'Calculations male'!G219</f>
        <v>0.5790914581631027</v>
      </c>
      <c r="H47">
        <f>'Calculations male'!H219</f>
        <v>0.57763113807822919</v>
      </c>
      <c r="I47">
        <f>'Calculations male'!I219</f>
        <v>0.57608816812929053</v>
      </c>
      <c r="J47">
        <f>'Calculations male'!J219</f>
        <v>0.57447637913810312</v>
      </c>
      <c r="K47">
        <f>'Calculations male'!K219</f>
        <v>0.57290664504571298</v>
      </c>
      <c r="L47">
        <f>'Calculations male'!L219</f>
        <v>0.57188710384807095</v>
      </c>
      <c r="M47">
        <f>'Calculations male'!M219</f>
        <v>0.57052988743000144</v>
      </c>
      <c r="N47">
        <f>'Calculations male'!N219</f>
        <v>0.56918410721263812</v>
      </c>
      <c r="O47">
        <f>'Calculations male'!O219</f>
        <v>0.56784963838204372</v>
      </c>
      <c r="P47">
        <f>'Calculations male'!P219</f>
        <v>0.56652635754635539</v>
      </c>
      <c r="Q47">
        <f>'Calculations male'!Q219</f>
        <v>0.56521414272669035</v>
      </c>
      <c r="R47">
        <f>'Calculations male'!R219</f>
        <v>0.56391287334765028</v>
      </c>
      <c r="S47">
        <f>'Calculations male'!S219</f>
        <v>0.56262243022744429</v>
      </c>
      <c r="T47">
        <f>'Calculations male'!T219</f>
        <v>0.56134269556766381</v>
      </c>
      <c r="U47">
        <f>'Calculations male'!U219</f>
        <v>0.56007355294273931</v>
      </c>
      <c r="V47">
        <f>'Calculations male'!V219</f>
        <v>0.55881488728910811</v>
      </c>
      <c r="W47">
        <f>'Calculations male'!W219</f>
        <v>0.5575665848941046</v>
      </c>
      <c r="X47">
        <f>'Calculations male'!X219</f>
        <v>0.55632853338462729</v>
      </c>
      <c r="Y47">
        <f>'Calculations male'!Y219</f>
        <v>0.55510062171556651</v>
      </c>
      <c r="Z47">
        <f>'Calculations male'!Z219</f>
        <v>0.55388274015804806</v>
      </c>
      <c r="AA47">
        <f>'Calculations male'!AA219</f>
        <v>0.55267478028749828</v>
      </c>
      <c r="AB47">
        <f>'Calculations male'!AB219</f>
        <v>0.55147663497154131</v>
      </c>
      <c r="AC47">
        <f>'Calculations male'!AC219</f>
        <v>0.55028819835777543</v>
      </c>
      <c r="AD47">
        <f>'Calculations male'!AD219</f>
        <v>0.54910936586140646</v>
      </c>
      <c r="AE47">
        <f>'Calculations male'!AE219</f>
        <v>0.54794003415279502</v>
      </c>
      <c r="AF47">
        <f>'Calculations male'!AF219</f>
        <v>0.54678010114490072</v>
      </c>
    </row>
    <row r="48" spans="1:32" x14ac:dyDescent="0.25">
      <c r="A48" t="s">
        <v>92</v>
      </c>
      <c r="B48">
        <f>'Calculations male'!B220</f>
        <v>0.53600000000000014</v>
      </c>
      <c r="C48">
        <f>'Calculations male'!C220</f>
        <v>0.53467290807678103</v>
      </c>
      <c r="D48">
        <f>'Calculations male'!D220</f>
        <v>0.53328443593692065</v>
      </c>
      <c r="E48">
        <f>'Calculations male'!E220</f>
        <v>0.53193014037140474</v>
      </c>
      <c r="F48">
        <f>'Calculations male'!F220</f>
        <v>0.53059977984726514</v>
      </c>
      <c r="G48">
        <f>'Calculations male'!G220</f>
        <v>0.52922528039983041</v>
      </c>
      <c r="H48">
        <f>'Calculations male'!H220</f>
        <v>0.52779565284492724</v>
      </c>
      <c r="I48">
        <f>'Calculations male'!I220</f>
        <v>0.52628601792403351</v>
      </c>
      <c r="J48">
        <f>'Calculations male'!J220</f>
        <v>0.52471004085410422</v>
      </c>
      <c r="K48">
        <f>'Calculations male'!K220</f>
        <v>0.52317615333513279</v>
      </c>
      <c r="L48">
        <f>'Calculations male'!L220</f>
        <v>0.52218040511518982</v>
      </c>
      <c r="M48">
        <f>'Calculations male'!M220</f>
        <v>0.52085548415850313</v>
      </c>
      <c r="N48">
        <f>'Calculations male'!N220</f>
        <v>0.51954242696442854</v>
      </c>
      <c r="O48">
        <f>'Calculations male'!O220</f>
        <v>0.51824109204220214</v>
      </c>
      <c r="P48">
        <f>'Calculations male'!P220</f>
        <v>0.51695133979997399</v>
      </c>
      <c r="Q48">
        <f>'Calculations male'!Q220</f>
        <v>0.51567303252243857</v>
      </c>
      <c r="R48">
        <f>'Calculations male'!R220</f>
        <v>0.51440603434842946</v>
      </c>
      <c r="S48">
        <f>'Calculations male'!S220</f>
        <v>0.51315021124848936</v>
      </c>
      <c r="T48">
        <f>'Calculations male'!T220</f>
        <v>0.5119054310024399</v>
      </c>
      <c r="U48">
        <f>'Calculations male'!U220</f>
        <v>0.51067156317697049</v>
      </c>
      <c r="V48">
        <f>'Calculations male'!V220</f>
        <v>0.50944847910326796</v>
      </c>
      <c r="W48">
        <f>'Calculations male'!W220</f>
        <v>0.50823605185468934</v>
      </c>
      <c r="X48">
        <f>'Calculations male'!X220</f>
        <v>0.50703415622452386</v>
      </c>
      <c r="Y48">
        <f>'Calculations male'!Y220</f>
        <v>0.50584266870381911</v>
      </c>
      <c r="Z48">
        <f>'Calculations male'!Z220</f>
        <v>0.50466146745931917</v>
      </c>
      <c r="AA48">
        <f>'Calculations male'!AA220</f>
        <v>0.50349043231151092</v>
      </c>
      <c r="AB48">
        <f>'Calculations male'!AB220</f>
        <v>0.50232944471278407</v>
      </c>
      <c r="AC48">
        <f>'Calculations male'!AC220</f>
        <v>0.50117838772574186</v>
      </c>
      <c r="AD48">
        <f>'Calculations male'!AD220</f>
        <v>0.50003714600163296</v>
      </c>
      <c r="AE48">
        <f>'Calculations male'!AE220</f>
        <v>0.49890560575895687</v>
      </c>
      <c r="AF48">
        <f>'Calculations male'!AF220</f>
        <v>0.49778365476221509</v>
      </c>
    </row>
    <row r="49" spans="1:32" x14ac:dyDescent="0.25">
      <c r="A49" t="s">
        <v>94</v>
      </c>
      <c r="B49">
        <f>'Calculations male'!B221</f>
        <v>0.30500000000000005</v>
      </c>
      <c r="C49">
        <f>'Calculations male'!C221</f>
        <v>0.30409315938581444</v>
      </c>
      <c r="D49">
        <f>'Calculations male'!D221</f>
        <v>0.30314626258540006</v>
      </c>
      <c r="E49">
        <f>'Calculations male'!E221</f>
        <v>0.30222452152570822</v>
      </c>
      <c r="F49">
        <f>'Calculations male'!F221</f>
        <v>0.30132083806589888</v>
      </c>
      <c r="G49">
        <f>'Calculations male'!G221</f>
        <v>0.30038900147467279</v>
      </c>
      <c r="H49">
        <f>'Calculations male'!H221</f>
        <v>0.29942175246979302</v>
      </c>
      <c r="I49">
        <f>'Calculations male'!I221</f>
        <v>0.29840253080496565</v>
      </c>
      <c r="J49">
        <f>'Calculations male'!J221</f>
        <v>0.29734086929220338</v>
      </c>
      <c r="K49">
        <f>'Calculations male'!K221</f>
        <v>0.29630985286531147</v>
      </c>
      <c r="L49">
        <f>'Calculations male'!L221</f>
        <v>0.2956417548026527</v>
      </c>
      <c r="M49">
        <f>'Calculations male'!M221</f>
        <v>0.29475425893418244</v>
      </c>
      <c r="N49">
        <f>'Calculations male'!N221</f>
        <v>0.29387634760639836</v>
      </c>
      <c r="O49">
        <f>'Calculations male'!O221</f>
        <v>0.29300787364314768</v>
      </c>
      <c r="P49">
        <f>'Calculations male'!P221</f>
        <v>0.29214869272848881</v>
      </c>
      <c r="Q49">
        <f>'Calculations male'!Q221</f>
        <v>0.29129866334092003</v>
      </c>
      <c r="R49">
        <f>'Calculations male'!R221</f>
        <v>0.29045764668931934</v>
      </c>
      <c r="S49">
        <f>'Calculations male'!S221</f>
        <v>0.28962550665053599</v>
      </c>
      <c r="T49">
        <f>'Calculations male'!T221</f>
        <v>0.28880210970859332</v>
      </c>
      <c r="U49">
        <f>'Calculations male'!U221</f>
        <v>0.28798732489545698</v>
      </c>
      <c r="V49">
        <f>'Calculations male'!V221</f>
        <v>0.2871810237333256</v>
      </c>
      <c r="W49">
        <f>'Calculations male'!W221</f>
        <v>0.28638308017839548</v>
      </c>
      <c r="X49">
        <f>'Calculations male'!X221</f>
        <v>0.2855933705660742</v>
      </c>
      <c r="Y49">
        <f>'Calculations male'!Y221</f>
        <v>0.28481177355757997</v>
      </c>
      <c r="Z49">
        <f>'Calculations male'!Z221</f>
        <v>0.28403817008790888</v>
      </c>
      <c r="AA49">
        <f>'Calculations male'!AA221</f>
        <v>0.28327244331512275</v>
      </c>
      <c r="AB49">
        <f>'Calculations male'!AB221</f>
        <v>0.28251447857091638</v>
      </c>
      <c r="AC49">
        <f>'Calculations male'!AC221</f>
        <v>0.2817641633124448</v>
      </c>
      <c r="AD49">
        <f>'Calculations male'!AD221</f>
        <v>0.28102138707535296</v>
      </c>
      <c r="AE49">
        <f>'Calculations male'!AE221</f>
        <v>0.28028604142799962</v>
      </c>
      <c r="AF49">
        <f>'Calculations male'!AF221</f>
        <v>0.27955801992682172</v>
      </c>
    </row>
    <row r="50" spans="1:32" x14ac:dyDescent="0.25">
      <c r="A50" t="s">
        <v>96</v>
      </c>
      <c r="B50">
        <f>'Calculations male'!B222</f>
        <v>0.22199999999999995</v>
      </c>
      <c r="C50">
        <f>'Calculations male'!C222</f>
        <v>0.22133673242107321</v>
      </c>
      <c r="D50">
        <f>'Calculations male'!D222</f>
        <v>0.22064446358299136</v>
      </c>
      <c r="E50">
        <f>'Calculations male'!E222</f>
        <v>0.21997087490293885</v>
      </c>
      <c r="F50">
        <f>'Calculations male'!F222</f>
        <v>0.21931075768629271</v>
      </c>
      <c r="G50">
        <f>'Calculations male'!G222</f>
        <v>0.21863035937414185</v>
      </c>
      <c r="H50">
        <f>'Calculations male'!H222</f>
        <v>0.21792440744085795</v>
      </c>
      <c r="I50">
        <f>'Calculations male'!I222</f>
        <v>0.21718085557894035</v>
      </c>
      <c r="J50">
        <f>'Calculations male'!J222</f>
        <v>0.21640670341885529</v>
      </c>
      <c r="K50">
        <f>'Calculations male'!K222</f>
        <v>0.21565524759739474</v>
      </c>
      <c r="L50">
        <f>'Calculations male'!L222</f>
        <v>0.21516848795405824</v>
      </c>
      <c r="M50">
        <f>'Calculations male'!M222</f>
        <v>0.21452210233175292</v>
      </c>
      <c r="N50">
        <f>'Calculations male'!N222</f>
        <v>0.21388294519186632</v>
      </c>
      <c r="O50">
        <f>'Calculations male'!O222</f>
        <v>0.21325090011273271</v>
      </c>
      <c r="P50">
        <f>'Calculations male'!P222</f>
        <v>0.21262585308153803</v>
      </c>
      <c r="Q50">
        <f>'Calculations male'!Q222</f>
        <v>0.21200769243420131</v>
      </c>
      <c r="R50">
        <f>'Calculations male'!R222</f>
        <v>0.21139630879699764</v>
      </c>
      <c r="S50">
        <f>'Calculations male'!S222</f>
        <v>0.21079159502985895</v>
      </c>
      <c r="T50">
        <f>'Calculations male'!T222</f>
        <v>0.21019344617130201</v>
      </c>
      <c r="U50">
        <f>'Calculations male'!U222</f>
        <v>0.20960175938492867</v>
      </c>
      <c r="V50">
        <f>'Calculations male'!V222</f>
        <v>0.20901643390745245</v>
      </c>
      <c r="W50">
        <f>'Calculations male'!W222</f>
        <v>0.20843737099819268</v>
      </c>
      <c r="X50">
        <f>'Calculations male'!X222</f>
        <v>0.20786447389000567</v>
      </c>
      <c r="Y50">
        <f>'Calculations male'!Y222</f>
        <v>0.20729764774158804</v>
      </c>
      <c r="Z50">
        <f>'Calculations male'!Z222</f>
        <v>0.20673679959112312</v>
      </c>
      <c r="AA50">
        <f>'Calculations male'!AA222</f>
        <v>0.20618183831122452</v>
      </c>
      <c r="AB50">
        <f>'Calculations male'!AB222</f>
        <v>0.20563267456512699</v>
      </c>
      <c r="AC50">
        <f>'Calculations male'!AC222</f>
        <v>0.20508922076410377</v>
      </c>
      <c r="AD50">
        <f>'Calculations male'!AD222</f>
        <v>0.20455139102604927</v>
      </c>
      <c r="AE50">
        <f>'Calculations male'!AE222</f>
        <v>0.2040191011352131</v>
      </c>
      <c r="AF50">
        <f>'Calculations male'!AF222</f>
        <v>0.20349226850303209</v>
      </c>
    </row>
    <row r="51" spans="1:32" x14ac:dyDescent="0.25">
      <c r="A51" t="s">
        <v>574</v>
      </c>
      <c r="B51">
        <f>'Calculations male'!B223</f>
        <v>0.54499999999999993</v>
      </c>
      <c r="C51">
        <f>'Calculations male'!C223</f>
        <v>0.54366646130340579</v>
      </c>
      <c r="D51">
        <f>'Calculations male'!D223</f>
        <v>0.54227110838151482</v>
      </c>
      <c r="E51">
        <f>'Calculations male'!E223</f>
        <v>0.54090996786287993</v>
      </c>
      <c r="F51">
        <f>'Calculations male'!F223</f>
        <v>0.53957275523002146</v>
      </c>
      <c r="G51">
        <f>'Calculations male'!G223</f>
        <v>0.53819104323621747</v>
      </c>
      <c r="H51">
        <f>'Calculations male'!H223</f>
        <v>0.53675377064665852</v>
      </c>
      <c r="I51">
        <f>'Calculations male'!I223</f>
        <v>0.53523590468895088</v>
      </c>
      <c r="J51">
        <f>'Calculations male'!J223</f>
        <v>0.53365116194047491</v>
      </c>
      <c r="K51">
        <f>'Calculations male'!K223</f>
        <v>0.53210857362855291</v>
      </c>
      <c r="L51">
        <f>'Calculations male'!L223</f>
        <v>0.53110708798199768</v>
      </c>
      <c r="M51">
        <f>'Calculations male'!M223</f>
        <v>0.52977442430974619</v>
      </c>
      <c r="N51">
        <f>'Calculations male'!N223</f>
        <v>0.52845357159706619</v>
      </c>
      <c r="O51">
        <f>'Calculations male'!O223</f>
        <v>0.52714439103710953</v>
      </c>
      <c r="P51">
        <f>'Calculations male'!P223</f>
        <v>0.52584674563922651</v>
      </c>
      <c r="Q51">
        <f>'Calculations male'!Q223</f>
        <v>0.52456050020903155</v>
      </c>
      <c r="R51">
        <f>'Calculations male'!R223</f>
        <v>0.52328552132836292</v>
      </c>
      <c r="S51">
        <f>'Calculations male'!S223</f>
        <v>0.52202167733514804</v>
      </c>
      <c r="T51">
        <f>'Calculations male'!T223</f>
        <v>0.52076883830320009</v>
      </c>
      <c r="U51">
        <f>'Calculations male'!U223</f>
        <v>0.5195268760219699</v>
      </c>
      <c r="V51">
        <f>'Calculations male'!V223</f>
        <v>0.51829566397627325</v>
      </c>
      <c r="W51">
        <f>'Calculations male'!W223</f>
        <v>0.517075077326001</v>
      </c>
      <c r="X51">
        <f>'Calculations male'!X223</f>
        <v>0.51586499288585608</v>
      </c>
      <c r="Y51">
        <f>'Calculations male'!Y223</f>
        <v>0.51466528910509968</v>
      </c>
      <c r="Z51">
        <f>'Calculations male'!Z223</f>
        <v>0.51347584604734942</v>
      </c>
      <c r="AA51">
        <f>'Calculations male'!AA223</f>
        <v>0.51229654537043279</v>
      </c>
      <c r="AB51">
        <f>'Calculations male'!AB223</f>
        <v>0.51112727030630012</v>
      </c>
      <c r="AC51">
        <f>'Calculations male'!AC223</f>
        <v>0.50996790564103744</v>
      </c>
      <c r="AD51">
        <f>'Calculations male'!AD223</f>
        <v>0.50881833769494755</v>
      </c>
      <c r="AE51">
        <f>'Calculations male'!AE223</f>
        <v>0.50767845430275915</v>
      </c>
      <c r="AF51">
        <f>'Calculations male'!AF223</f>
        <v>0.50654814479393306</v>
      </c>
    </row>
    <row r="52" spans="1:32" x14ac:dyDescent="0.25">
      <c r="A52" t="s">
        <v>575</v>
      </c>
      <c r="B52">
        <f>'Calculations male'!B223</f>
        <v>0.54499999999999993</v>
      </c>
      <c r="C52">
        <f>'Calculations male'!C223</f>
        <v>0.54366646130340579</v>
      </c>
      <c r="D52">
        <f>'Calculations male'!D223</f>
        <v>0.54227110838151482</v>
      </c>
      <c r="E52">
        <f>'Calculations male'!E223</f>
        <v>0.54090996786287993</v>
      </c>
      <c r="F52">
        <f>'Calculations male'!F223</f>
        <v>0.53957275523002146</v>
      </c>
      <c r="G52">
        <f>'Calculations male'!G223</f>
        <v>0.53819104323621747</v>
      </c>
      <c r="H52">
        <f>'Calculations male'!H223</f>
        <v>0.53675377064665852</v>
      </c>
      <c r="I52">
        <f>'Calculations male'!I223</f>
        <v>0.53523590468895088</v>
      </c>
      <c r="J52">
        <f>'Calculations male'!J223</f>
        <v>0.53365116194047491</v>
      </c>
      <c r="K52">
        <f>'Calculations male'!K223</f>
        <v>0.53210857362855291</v>
      </c>
      <c r="L52">
        <f>'Calculations male'!L223</f>
        <v>0.53110708798199768</v>
      </c>
      <c r="M52">
        <f>'Calculations male'!M223</f>
        <v>0.52977442430974619</v>
      </c>
      <c r="N52">
        <f>'Calculations male'!N223</f>
        <v>0.52845357159706619</v>
      </c>
      <c r="O52">
        <f>'Calculations male'!O223</f>
        <v>0.52714439103710953</v>
      </c>
      <c r="P52">
        <f>'Calculations male'!P223</f>
        <v>0.52584674563922651</v>
      </c>
      <c r="Q52">
        <f>'Calculations male'!Q223</f>
        <v>0.52456050020903155</v>
      </c>
      <c r="R52">
        <f>'Calculations male'!R223</f>
        <v>0.52328552132836292</v>
      </c>
      <c r="S52">
        <f>'Calculations male'!S223</f>
        <v>0.52202167733514804</v>
      </c>
      <c r="T52">
        <f>'Calculations male'!T223</f>
        <v>0.52076883830320009</v>
      </c>
      <c r="U52">
        <f>'Calculations male'!U223</f>
        <v>0.5195268760219699</v>
      </c>
      <c r="V52">
        <f>'Calculations male'!V223</f>
        <v>0.51829566397627325</v>
      </c>
      <c r="W52">
        <f>'Calculations male'!W223</f>
        <v>0.517075077326001</v>
      </c>
      <c r="X52">
        <f>'Calculations male'!X223</f>
        <v>0.51586499288585608</v>
      </c>
      <c r="Y52">
        <f>'Calculations male'!Y223</f>
        <v>0.51466528910509968</v>
      </c>
      <c r="Z52">
        <f>'Calculations male'!Z223</f>
        <v>0.51347584604734942</v>
      </c>
      <c r="AA52">
        <f>'Calculations male'!AA223</f>
        <v>0.51229654537043279</v>
      </c>
      <c r="AB52">
        <f>'Calculations male'!AB223</f>
        <v>0.51112727030630012</v>
      </c>
      <c r="AC52">
        <f>'Calculations male'!AC223</f>
        <v>0.50996790564103744</v>
      </c>
      <c r="AD52">
        <f>'Calculations male'!AD223</f>
        <v>0.50881833769494755</v>
      </c>
      <c r="AE52">
        <f>'Calculations male'!AE223</f>
        <v>0.50767845430275915</v>
      </c>
      <c r="AF52">
        <f>'Calculations male'!AF223</f>
        <v>0.50654814479393306</v>
      </c>
    </row>
    <row r="53" spans="1:32" x14ac:dyDescent="0.25">
      <c r="A53" t="s">
        <v>100</v>
      </c>
      <c r="B53">
        <f>'Calculations male'!B224</f>
        <v>0.11100000000000002</v>
      </c>
      <c r="C53">
        <f>'Calculations male'!C224</f>
        <v>0.11069750708382227</v>
      </c>
      <c r="D53">
        <f>'Calculations male'!D224</f>
        <v>0.11038183047768302</v>
      </c>
      <c r="E53">
        <f>'Calculations male'!E224</f>
        <v>0.11007471307238773</v>
      </c>
      <c r="F53">
        <f>'Calculations male'!F224</f>
        <v>0.10977377621223207</v>
      </c>
      <c r="G53">
        <f>'Calculations male'!G224</f>
        <v>0.10946363232347606</v>
      </c>
      <c r="H53">
        <f>'Calculations male'!H224</f>
        <v>0.10914188102978052</v>
      </c>
      <c r="I53">
        <f>'Calculations male'!I224</f>
        <v>0.10880303641750776</v>
      </c>
      <c r="J53">
        <f>'Calculations male'!J224</f>
        <v>0.10845029310191867</v>
      </c>
      <c r="K53">
        <f>'Calculations male'!K224</f>
        <v>0.10810793513783712</v>
      </c>
      <c r="L53">
        <f>'Calculations male'!L224</f>
        <v>0.10788619325821079</v>
      </c>
      <c r="M53">
        <f>'Calculations male'!M224</f>
        <v>0.10759176073207997</v>
      </c>
      <c r="N53">
        <f>'Calculations male'!N224</f>
        <v>0.10730064978392359</v>
      </c>
      <c r="O53">
        <f>'Calculations male'!O224</f>
        <v>0.10701280562362345</v>
      </c>
      <c r="P53">
        <f>'Calculations male'!P224</f>
        <v>0.10672817463921679</v>
      </c>
      <c r="Q53">
        <f>'Calculations male'!Q224</f>
        <v>0.10644670436586884</v>
      </c>
      <c r="R53">
        <f>'Calculations male'!R224</f>
        <v>0.10616834345580872</v>
      </c>
      <c r="S53">
        <f>'Calculations male'!S224</f>
        <v>0.10589304164919301</v>
      </c>
      <c r="T53">
        <f>'Calculations male'!T224</f>
        <v>0.1056207497458639</v>
      </c>
      <c r="U53">
        <f>'Calculations male'!U224</f>
        <v>0.10535141957797166</v>
      </c>
      <c r="V53">
        <f>'Calculations male'!V224</f>
        <v>0.10508500398343032</v>
      </c>
      <c r="W53">
        <f>'Calculations male'!W224</f>
        <v>0.10482145678017581</v>
      </c>
      <c r="X53">
        <f>'Calculations male'!X224</f>
        <v>0.10456073274120425</v>
      </c>
      <c r="Y53">
        <f>'Calculations male'!Y224</f>
        <v>0.1043027875703552</v>
      </c>
      <c r="Z53">
        <f>'Calculations male'!Z224</f>
        <v>0.10404757787882163</v>
      </c>
      <c r="AA53">
        <f>'Calculations male'!AA224</f>
        <v>0.10379506116235804</v>
      </c>
      <c r="AB53">
        <f>'Calculations male'!AB224</f>
        <v>0.10354519577916164</v>
      </c>
      <c r="AC53">
        <f>'Calculations male'!AC224</f>
        <v>0.10329794092840955</v>
      </c>
      <c r="AD53">
        <f>'Calculations male'!AD224</f>
        <v>0.10305325662942112</v>
      </c>
      <c r="AE53">
        <f>'Calculations male'!AE224</f>
        <v>0.10281110370143348</v>
      </c>
      <c r="AF53">
        <f>'Calculations male'!AF224</f>
        <v>0.10257144374396258</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1F3864"/>
  </sheetPr>
  <dimension ref="A1:AF53"/>
  <sheetViews>
    <sheetView workbookViewId="0"/>
  </sheetViews>
  <sheetFormatPr defaultRowHeight="15" x14ac:dyDescent="0.25"/>
  <sheetData>
    <row r="1" spans="1:32" x14ac:dyDescent="0.25">
      <c r="A1" t="s">
        <v>528</v>
      </c>
      <c r="B1" s="1" t="s">
        <v>529</v>
      </c>
      <c r="C1" s="1" t="s">
        <v>530</v>
      </c>
      <c r="D1" s="1" t="s">
        <v>531</v>
      </c>
      <c r="E1" s="1" t="s">
        <v>532</v>
      </c>
      <c r="F1" s="1" t="s">
        <v>533</v>
      </c>
      <c r="G1" s="1" t="s">
        <v>534</v>
      </c>
      <c r="H1" s="1" t="s">
        <v>535</v>
      </c>
      <c r="I1" s="1" t="s">
        <v>536</v>
      </c>
      <c r="J1" s="1" t="s">
        <v>537</v>
      </c>
      <c r="K1" s="1" t="s">
        <v>538</v>
      </c>
      <c r="L1" s="1" t="s">
        <v>539</v>
      </c>
      <c r="M1" s="1" t="s">
        <v>540</v>
      </c>
      <c r="N1" s="1" t="s">
        <v>541</v>
      </c>
      <c r="O1" s="1" t="s">
        <v>542</v>
      </c>
      <c r="P1" s="1" t="s">
        <v>543</v>
      </c>
      <c r="Q1" s="1" t="s">
        <v>544</v>
      </c>
      <c r="R1" s="1" t="s">
        <v>545</v>
      </c>
      <c r="S1" s="1" t="s">
        <v>546</v>
      </c>
      <c r="T1" s="1" t="s">
        <v>547</v>
      </c>
      <c r="U1" s="1" t="s">
        <v>548</v>
      </c>
      <c r="V1" s="1" t="s">
        <v>549</v>
      </c>
      <c r="W1" s="1" t="s">
        <v>550</v>
      </c>
      <c r="X1" s="1" t="s">
        <v>551</v>
      </c>
      <c r="Y1" s="1" t="s">
        <v>552</v>
      </c>
      <c r="Z1" s="1" t="s">
        <v>553</v>
      </c>
      <c r="AA1" s="1" t="s">
        <v>554</v>
      </c>
      <c r="AB1" s="1" t="s">
        <v>555</v>
      </c>
      <c r="AC1" s="1" t="s">
        <v>556</v>
      </c>
      <c r="AD1" s="1" t="s">
        <v>557</v>
      </c>
      <c r="AE1" s="1" t="s">
        <v>558</v>
      </c>
      <c r="AF1" s="1" t="s">
        <v>559</v>
      </c>
    </row>
    <row r="2" spans="1:32" x14ac:dyDescent="0.25">
      <c r="A2" t="s">
        <v>560</v>
      </c>
      <c r="B2">
        <f>'Calculations female'!B183</f>
        <v>0.27699999999999991</v>
      </c>
      <c r="C2">
        <f>'Calculations female'!C183</f>
        <v>0.27826614919646597</v>
      </c>
      <c r="D2">
        <f>'Calculations female'!D183</f>
        <v>0.27959397465889646</v>
      </c>
      <c r="E2">
        <f>'Calculations female'!E183</f>
        <v>0.28089218874623334</v>
      </c>
      <c r="F2">
        <f>'Calculations female'!F183</f>
        <v>0.28217041684514849</v>
      </c>
      <c r="G2">
        <f>'Calculations female'!G183</f>
        <v>0.28349413711280086</v>
      </c>
      <c r="H2">
        <f>'Calculations female'!H183</f>
        <v>0.28487427731431841</v>
      </c>
      <c r="I2">
        <f>'Calculations female'!I183</f>
        <v>0.28633534438032998</v>
      </c>
      <c r="J2">
        <f>'Calculations female'!J183</f>
        <v>0.28786466768505992</v>
      </c>
      <c r="K2">
        <f>'Calculations female'!K183</f>
        <v>0.28935712429254795</v>
      </c>
      <c r="L2">
        <f>'Calculations female'!L183</f>
        <v>0.29032807954448192</v>
      </c>
      <c r="M2">
        <f>'Calculations female'!M183</f>
        <v>0.29162258104955807</v>
      </c>
      <c r="N2">
        <f>'Calculations female'!N183</f>
        <v>0.29290838905200739</v>
      </c>
      <c r="O2">
        <f>'Calculations female'!O183</f>
        <v>0.29418556772853621</v>
      </c>
      <c r="P2">
        <f>'Calculations female'!P183</f>
        <v>0.29545418112526489</v>
      </c>
      <c r="Q2">
        <f>'Calculations female'!Q183</f>
        <v>0.2967142931400269</v>
      </c>
      <c r="R2">
        <f>'Calculations female'!R183</f>
        <v>0.29796596750554244</v>
      </c>
      <c r="S2">
        <f>'Calculations female'!S183</f>
        <v>0.29920926777344364</v>
      </c>
      <c r="T2">
        <f>'Calculations female'!T183</f>
        <v>0.30044425729911584</v>
      </c>
      <c r="U2">
        <f>'Calculations female'!U183</f>
        <v>0.30167099922732143</v>
      </c>
      <c r="V2">
        <f>'Calculations female'!V183</f>
        <v>0.30288955647857613</v>
      </c>
      <c r="W2">
        <f>'Calculations female'!W183</f>
        <v>0.30409999173625674</v>
      </c>
      <c r="X2">
        <f>'Calculations female'!X183</f>
        <v>0.3053023674343906</v>
      </c>
      <c r="Y2">
        <f>'Calculations female'!Y183</f>
        <v>0.30649674574612862</v>
      </c>
      <c r="Z2">
        <f>'Calculations female'!Z183</f>
        <v>0.3076831885728501</v>
      </c>
      <c r="AA2">
        <f>'Calculations female'!AA183</f>
        <v>0.30886175753388534</v>
      </c>
      <c r="AB2">
        <f>'Calculations female'!AB183</f>
        <v>0.31003251395683895</v>
      </c>
      <c r="AC2">
        <f>'Calculations female'!AC183</f>
        <v>0.31119551886846436</v>
      </c>
      <c r="AD2">
        <f>'Calculations female'!AD183</f>
        <v>0.31235083298610533</v>
      </c>
      <c r="AE2">
        <f>'Calculations female'!AE183</f>
        <v>0.31349851670964024</v>
      </c>
      <c r="AF2">
        <f>'Calculations female'!AF183</f>
        <v>0.31463863011394216</v>
      </c>
    </row>
    <row r="3" spans="1:32" x14ac:dyDescent="0.25">
      <c r="A3" t="s">
        <v>561</v>
      </c>
      <c r="B3">
        <f>'Calculations female'!B183</f>
        <v>0.27699999999999991</v>
      </c>
      <c r="C3">
        <f>'Calculations female'!C183</f>
        <v>0.27826614919646597</v>
      </c>
      <c r="D3">
        <f>'Calculations female'!D183</f>
        <v>0.27959397465889646</v>
      </c>
      <c r="E3">
        <f>'Calculations female'!E183</f>
        <v>0.28089218874623334</v>
      </c>
      <c r="F3">
        <f>'Calculations female'!F183</f>
        <v>0.28217041684514849</v>
      </c>
      <c r="G3">
        <f>'Calculations female'!G183</f>
        <v>0.28349413711280086</v>
      </c>
      <c r="H3">
        <f>'Calculations female'!H183</f>
        <v>0.28487427731431841</v>
      </c>
      <c r="I3">
        <f>'Calculations female'!I183</f>
        <v>0.28633534438032998</v>
      </c>
      <c r="J3">
        <f>'Calculations female'!J183</f>
        <v>0.28786466768505992</v>
      </c>
      <c r="K3">
        <f>'Calculations female'!K183</f>
        <v>0.28935712429254795</v>
      </c>
      <c r="L3">
        <f>'Calculations female'!L183</f>
        <v>0.29032807954448192</v>
      </c>
      <c r="M3">
        <f>'Calculations female'!M183</f>
        <v>0.29162258104955807</v>
      </c>
      <c r="N3">
        <f>'Calculations female'!N183</f>
        <v>0.29290838905200739</v>
      </c>
      <c r="O3">
        <f>'Calculations female'!O183</f>
        <v>0.29418556772853621</v>
      </c>
      <c r="P3">
        <f>'Calculations female'!P183</f>
        <v>0.29545418112526489</v>
      </c>
      <c r="Q3">
        <f>'Calculations female'!Q183</f>
        <v>0.2967142931400269</v>
      </c>
      <c r="R3">
        <f>'Calculations female'!R183</f>
        <v>0.29796596750554244</v>
      </c>
      <c r="S3">
        <f>'Calculations female'!S183</f>
        <v>0.29920926777344364</v>
      </c>
      <c r="T3">
        <f>'Calculations female'!T183</f>
        <v>0.30044425729911584</v>
      </c>
      <c r="U3">
        <f>'Calculations female'!U183</f>
        <v>0.30167099922732143</v>
      </c>
      <c r="V3">
        <f>'Calculations female'!V183</f>
        <v>0.30288955647857613</v>
      </c>
      <c r="W3">
        <f>'Calculations female'!W183</f>
        <v>0.30409999173625674</v>
      </c>
      <c r="X3">
        <f>'Calculations female'!X183</f>
        <v>0.3053023674343906</v>
      </c>
      <c r="Y3">
        <f>'Calculations female'!Y183</f>
        <v>0.30649674574612862</v>
      </c>
      <c r="Z3">
        <f>'Calculations female'!Z183</f>
        <v>0.3076831885728501</v>
      </c>
      <c r="AA3">
        <f>'Calculations female'!AA183</f>
        <v>0.30886175753388534</v>
      </c>
      <c r="AB3">
        <f>'Calculations female'!AB183</f>
        <v>0.31003251395683895</v>
      </c>
      <c r="AC3">
        <f>'Calculations female'!AC183</f>
        <v>0.31119551886846436</v>
      </c>
      <c r="AD3">
        <f>'Calculations female'!AD183</f>
        <v>0.31235083298610533</v>
      </c>
      <c r="AE3">
        <f>'Calculations female'!AE183</f>
        <v>0.31349851670964024</v>
      </c>
      <c r="AF3">
        <f>'Calculations female'!AF183</f>
        <v>0.31463863011394216</v>
      </c>
    </row>
    <row r="4" spans="1:32" x14ac:dyDescent="0.25">
      <c r="A4" t="s">
        <v>562</v>
      </c>
      <c r="B4">
        <f>'Calculations female'!B183</f>
        <v>0.27699999999999991</v>
      </c>
      <c r="C4">
        <f>'Calculations female'!C183</f>
        <v>0.27826614919646597</v>
      </c>
      <c r="D4">
        <f>'Calculations female'!D183</f>
        <v>0.27959397465889646</v>
      </c>
      <c r="E4">
        <f>'Calculations female'!E183</f>
        <v>0.28089218874623334</v>
      </c>
      <c r="F4">
        <f>'Calculations female'!F183</f>
        <v>0.28217041684514849</v>
      </c>
      <c r="G4">
        <f>'Calculations female'!G183</f>
        <v>0.28349413711280086</v>
      </c>
      <c r="H4">
        <f>'Calculations female'!H183</f>
        <v>0.28487427731431841</v>
      </c>
      <c r="I4">
        <f>'Calculations female'!I183</f>
        <v>0.28633534438032998</v>
      </c>
      <c r="J4">
        <f>'Calculations female'!J183</f>
        <v>0.28786466768505992</v>
      </c>
      <c r="K4">
        <f>'Calculations female'!K183</f>
        <v>0.28935712429254795</v>
      </c>
      <c r="L4">
        <f>'Calculations female'!L183</f>
        <v>0.29032807954448192</v>
      </c>
      <c r="M4">
        <f>'Calculations female'!M183</f>
        <v>0.29162258104955807</v>
      </c>
      <c r="N4">
        <f>'Calculations female'!N183</f>
        <v>0.29290838905200739</v>
      </c>
      <c r="O4">
        <f>'Calculations female'!O183</f>
        <v>0.29418556772853621</v>
      </c>
      <c r="P4">
        <f>'Calculations female'!P183</f>
        <v>0.29545418112526489</v>
      </c>
      <c r="Q4">
        <f>'Calculations female'!Q183</f>
        <v>0.2967142931400269</v>
      </c>
      <c r="R4">
        <f>'Calculations female'!R183</f>
        <v>0.29796596750554244</v>
      </c>
      <c r="S4">
        <f>'Calculations female'!S183</f>
        <v>0.29920926777344364</v>
      </c>
      <c r="T4">
        <f>'Calculations female'!T183</f>
        <v>0.30044425729911584</v>
      </c>
      <c r="U4">
        <f>'Calculations female'!U183</f>
        <v>0.30167099922732143</v>
      </c>
      <c r="V4">
        <f>'Calculations female'!V183</f>
        <v>0.30288955647857613</v>
      </c>
      <c r="W4">
        <f>'Calculations female'!W183</f>
        <v>0.30409999173625674</v>
      </c>
      <c r="X4">
        <f>'Calculations female'!X183</f>
        <v>0.3053023674343906</v>
      </c>
      <c r="Y4">
        <f>'Calculations female'!Y183</f>
        <v>0.30649674574612862</v>
      </c>
      <c r="Z4">
        <f>'Calculations female'!Z183</f>
        <v>0.3076831885728501</v>
      </c>
      <c r="AA4">
        <f>'Calculations female'!AA183</f>
        <v>0.30886175753388534</v>
      </c>
      <c r="AB4">
        <f>'Calculations female'!AB183</f>
        <v>0.31003251395683895</v>
      </c>
      <c r="AC4">
        <f>'Calculations female'!AC183</f>
        <v>0.31119551886846436</v>
      </c>
      <c r="AD4">
        <f>'Calculations female'!AD183</f>
        <v>0.31235083298610533</v>
      </c>
      <c r="AE4">
        <f>'Calculations female'!AE183</f>
        <v>0.31349851670964024</v>
      </c>
      <c r="AF4">
        <f>'Calculations female'!AF183</f>
        <v>0.31463863011394216</v>
      </c>
    </row>
    <row r="5" spans="1:32" x14ac:dyDescent="0.25">
      <c r="A5" t="s">
        <v>20</v>
      </c>
      <c r="B5">
        <f>'Calculations female'!B184</f>
        <v>0.10099999999999991</v>
      </c>
      <c r="C5">
        <f>'Calculations female'!C184</f>
        <v>0.10174258662045366</v>
      </c>
      <c r="D5">
        <f>'Calculations female'!D184</f>
        <v>0.10252383819446918</v>
      </c>
      <c r="E5">
        <f>'Calculations female'!E184</f>
        <v>0.10329013892145203</v>
      </c>
      <c r="F5">
        <f>'Calculations female'!F184</f>
        <v>0.1040470346242764</v>
      </c>
      <c r="G5">
        <f>'Calculations female'!G184</f>
        <v>0.10483337492295586</v>
      </c>
      <c r="H5">
        <f>'Calculations female'!H184</f>
        <v>0.10565595204838693</v>
      </c>
      <c r="I5">
        <f>'Calculations female'!I184</f>
        <v>0.10652979579568478</v>
      </c>
      <c r="J5">
        <f>'Calculations female'!J184</f>
        <v>0.10744781178418963</v>
      </c>
      <c r="K5">
        <f>'Calculations female'!K184</f>
        <v>0.10834700771434778</v>
      </c>
      <c r="L5">
        <f>'Calculations female'!L184</f>
        <v>0.10893376137216915</v>
      </c>
      <c r="M5">
        <f>'Calculations female'!M184</f>
        <v>0.10971819671209432</v>
      </c>
      <c r="N5">
        <f>'Calculations female'!N184</f>
        <v>0.11049981306498907</v>
      </c>
      <c r="O5">
        <f>'Calculations female'!O184</f>
        <v>0.11127860483470572</v>
      </c>
      <c r="P5">
        <f>'Calculations female'!P184</f>
        <v>0.11205456699151778</v>
      </c>
      <c r="Q5">
        <f>'Calculations female'!Q184</f>
        <v>0.11282769505592792</v>
      </c>
      <c r="R5">
        <f>'Calculations female'!R184</f>
        <v>0.11359798508285192</v>
      </c>
      <c r="S5">
        <f>'Calculations female'!S184</f>
        <v>0.11436543364617856</v>
      </c>
      <c r="T5">
        <f>'Calculations female'!T184</f>
        <v>0.11513003782369646</v>
      </c>
      <c r="U5">
        <f>'Calculations female'!U184</f>
        <v>0.11589179518237924</v>
      </c>
      <c r="V5">
        <f>'Calculations female'!V184</f>
        <v>0.11665070376402185</v>
      </c>
      <c r="W5">
        <f>'Calculations female'!W184</f>
        <v>0.11740676207122708</v>
      </c>
      <c r="X5">
        <f>'Calculations female'!X184</f>
        <v>0.11815996905372037</v>
      </c>
      <c r="Y5">
        <f>'Calculations female'!Y184</f>
        <v>0.11891032409500631</v>
      </c>
      <c r="Z5">
        <f>'Calculations female'!Z184</f>
        <v>0.11965782699934258</v>
      </c>
      <c r="AA5">
        <f>'Calculations female'!AA184</f>
        <v>0.1204024779790312</v>
      </c>
      <c r="AB5">
        <f>'Calculations female'!AB184</f>
        <v>0.12114427764202762</v>
      </c>
      <c r="AC5">
        <f>'Calculations female'!AC184</f>
        <v>0.12188322697984234</v>
      </c>
      <c r="AD5">
        <f>'Calculations female'!AD184</f>
        <v>0.12261932735575339</v>
      </c>
      <c r="AE5">
        <f>'Calculations female'!AE184</f>
        <v>0.12335258049329799</v>
      </c>
      <c r="AF5">
        <f>'Calculations female'!AF184</f>
        <v>0.12408298846505693</v>
      </c>
    </row>
    <row r="6" spans="1:32" x14ac:dyDescent="0.25">
      <c r="A6" t="s">
        <v>22</v>
      </c>
      <c r="B6">
        <f>'Calculations female'!B185</f>
        <v>0.14899999999999999</v>
      </c>
      <c r="C6">
        <f>'Calculations female'!C185</f>
        <v>0.14994130505682535</v>
      </c>
      <c r="D6">
        <f>'Calculations female'!D185</f>
        <v>0.15093059475372808</v>
      </c>
      <c r="E6">
        <f>'Calculations female'!E185</f>
        <v>0.15189993416347225</v>
      </c>
      <c r="F6">
        <f>'Calculations female'!F185</f>
        <v>0.15285639154345115</v>
      </c>
      <c r="G6">
        <f>'Calculations female'!G185</f>
        <v>0.15384902501820055</v>
      </c>
      <c r="H6">
        <f>'Calculations female'!H185</f>
        <v>0.15488628216644715</v>
      </c>
      <c r="I6">
        <f>'Calculations female'!I185</f>
        <v>0.15598693797542737</v>
      </c>
      <c r="J6">
        <f>'Calculations female'!J185</f>
        <v>0.1571418540955242</v>
      </c>
      <c r="K6">
        <f>'Calculations female'!K185</f>
        <v>0.15827173304964509</v>
      </c>
      <c r="L6">
        <f>'Calculations female'!L185</f>
        <v>0.1590082922687196</v>
      </c>
      <c r="M6">
        <f>'Calculations female'!M185</f>
        <v>0.15999211669776789</v>
      </c>
      <c r="N6">
        <f>'Calculations female'!N185</f>
        <v>0.16097140045471578</v>
      </c>
      <c r="O6">
        <f>'Calculations female'!O185</f>
        <v>0.16194615205802915</v>
      </c>
      <c r="P6">
        <f>'Calculations female'!P185</f>
        <v>0.16291638057235905</v>
      </c>
      <c r="Q6">
        <f>'Calculations female'!Q185</f>
        <v>0.16388209558780301</v>
      </c>
      <c r="R6">
        <f>'Calculations female'!R185</f>
        <v>0.16484330719975418</v>
      </c>
      <c r="S6">
        <f>'Calculations female'!S185</f>
        <v>0.16580002598933324</v>
      </c>
      <c r="T6">
        <f>'Calculations female'!T185</f>
        <v>0.16675226300438339</v>
      </c>
      <c r="U6">
        <f>'Calculations female'!U185</f>
        <v>0.16770002974101705</v>
      </c>
      <c r="V6">
        <f>'Calculations female'!V185</f>
        <v>0.16864333812569585</v>
      </c>
      <c r="W6">
        <f>'Calculations female'!W185</f>
        <v>0.16958220049783976</v>
      </c>
      <c r="X6">
        <f>'Calculations female'!X185</f>
        <v>0.17051662959293493</v>
      </c>
      <c r="Y6">
        <f>'Calculations female'!Y185</f>
        <v>0.17144663852614817</v>
      </c>
      <c r="Z6">
        <f>'Calculations female'!Z185</f>
        <v>0.17237224077641752</v>
      </c>
      <c r="AA6">
        <f>'Calculations female'!AA185</f>
        <v>0.17329345017101333</v>
      </c>
      <c r="AB6">
        <f>'Calculations female'!AB185</f>
        <v>0.17421028087056467</v>
      </c>
      <c r="AC6">
        <f>'Calculations female'!AC185</f>
        <v>0.17512274735451888</v>
      </c>
      <c r="AD6">
        <f>'Calculations female'!AD185</f>
        <v>0.17603086440705074</v>
      </c>
      <c r="AE6">
        <f>'Calculations female'!AE185</f>
        <v>0.17693464710337911</v>
      </c>
      <c r="AF6">
        <f>'Calculations female'!AF185</f>
        <v>0.17783411079650518</v>
      </c>
    </row>
    <row r="7" spans="1:32" x14ac:dyDescent="0.25">
      <c r="A7" t="s">
        <v>563</v>
      </c>
      <c r="B7">
        <f>'Calculations female'!B186</f>
        <v>0.10700000000000001</v>
      </c>
      <c r="C7">
        <f>'Calculations female'!C186</f>
        <v>0.10777015729916262</v>
      </c>
      <c r="D7">
        <f>'Calculations female'!D186</f>
        <v>0.10858030072714625</v>
      </c>
      <c r="E7">
        <f>'Calculations female'!E186</f>
        <v>0.10937482690669263</v>
      </c>
      <c r="F7">
        <f>'Calculations female'!F186</f>
        <v>0.11015949172296501</v>
      </c>
      <c r="G7">
        <f>'Calculations female'!G186</f>
        <v>0.11097456614159618</v>
      </c>
      <c r="H7">
        <f>'Calculations female'!H186</f>
        <v>0.11182707631563989</v>
      </c>
      <c r="I7">
        <f>'Calculations female'!I186</f>
        <v>0.11273257896947798</v>
      </c>
      <c r="J7">
        <f>'Calculations female'!J186</f>
        <v>0.1136836998288899</v>
      </c>
      <c r="K7">
        <f>'Calculations female'!K186</f>
        <v>0.11461516925888014</v>
      </c>
      <c r="L7">
        <f>'Calculations female'!L186</f>
        <v>0.11522290122401732</v>
      </c>
      <c r="M7">
        <f>'Calculations female'!M186</f>
        <v>0.11603528284062573</v>
      </c>
      <c r="N7">
        <f>'Calculations female'!N186</f>
        <v>0.11684463187001329</v>
      </c>
      <c r="O7">
        <f>'Calculations female'!O186</f>
        <v>0.11765094414551812</v>
      </c>
      <c r="P7">
        <f>'Calculations female'!P186</f>
        <v>0.11845421607244391</v>
      </c>
      <c r="Q7">
        <f>'Calculations female'!Q186</f>
        <v>0.11925444461116108</v>
      </c>
      <c r="R7">
        <f>'Calculations female'!R186</f>
        <v>0.12005162726061036</v>
      </c>
      <c r="S7">
        <f>'Calculations female'!S186</f>
        <v>0.12084576204220976</v>
      </c>
      <c r="T7">
        <f>'Calculations female'!T186</f>
        <v>0.12163684748415411</v>
      </c>
      <c r="U7">
        <f>'Calculations female'!U186</f>
        <v>0.12242488260609818</v>
      </c>
      <c r="V7">
        <f>'Calculations female'!V186</f>
        <v>0.12320986690421425</v>
      </c>
      <c r="W7">
        <f>'Calculations female'!W186</f>
        <v>0.12399180033662477</v>
      </c>
      <c r="X7">
        <f>'Calculations female'!X186</f>
        <v>0.12477068330918484</v>
      </c>
      <c r="Y7">
        <f>'Calculations female'!Y186</f>
        <v>0.12554651666162869</v>
      </c>
      <c r="Z7">
        <f>'Calculations female'!Z186</f>
        <v>0.12631930165405494</v>
      </c>
      <c r="AA7">
        <f>'Calculations female'!AA186</f>
        <v>0.12708903995374926</v>
      </c>
      <c r="AB7">
        <f>'Calculations female'!AB186</f>
        <v>0.1278557336223457</v>
      </c>
      <c r="AC7">
        <f>'Calculations female'!AC186</f>
        <v>0.12861938510329848</v>
      </c>
      <c r="AD7">
        <f>'Calculations female'!AD186</f>
        <v>0.12937999720968427</v>
      </c>
      <c r="AE7">
        <f>'Calculations female'!AE186</f>
        <v>0.13013757311230084</v>
      </c>
      <c r="AF7">
        <f>'Calculations female'!AF186</f>
        <v>0.13089211632807643</v>
      </c>
    </row>
    <row r="8" spans="1:32" x14ac:dyDescent="0.25">
      <c r="A8" t="s">
        <v>564</v>
      </c>
      <c r="B8">
        <f>'Calculations female'!B186</f>
        <v>0.10700000000000001</v>
      </c>
      <c r="C8">
        <f>'Calculations female'!C186</f>
        <v>0.10777015729916262</v>
      </c>
      <c r="D8">
        <f>'Calculations female'!D186</f>
        <v>0.10858030072714625</v>
      </c>
      <c r="E8">
        <f>'Calculations female'!E186</f>
        <v>0.10937482690669263</v>
      </c>
      <c r="F8">
        <f>'Calculations female'!F186</f>
        <v>0.11015949172296501</v>
      </c>
      <c r="G8">
        <f>'Calculations female'!G186</f>
        <v>0.11097456614159618</v>
      </c>
      <c r="H8">
        <f>'Calculations female'!H186</f>
        <v>0.11182707631563989</v>
      </c>
      <c r="I8">
        <f>'Calculations female'!I186</f>
        <v>0.11273257896947798</v>
      </c>
      <c r="J8">
        <f>'Calculations female'!J186</f>
        <v>0.1136836998288899</v>
      </c>
      <c r="K8">
        <f>'Calculations female'!K186</f>
        <v>0.11461516925888014</v>
      </c>
      <c r="L8">
        <f>'Calculations female'!L186</f>
        <v>0.11522290122401732</v>
      </c>
      <c r="M8">
        <f>'Calculations female'!M186</f>
        <v>0.11603528284062573</v>
      </c>
      <c r="N8">
        <f>'Calculations female'!N186</f>
        <v>0.11684463187001329</v>
      </c>
      <c r="O8">
        <f>'Calculations female'!O186</f>
        <v>0.11765094414551812</v>
      </c>
      <c r="P8">
        <f>'Calculations female'!P186</f>
        <v>0.11845421607244391</v>
      </c>
      <c r="Q8">
        <f>'Calculations female'!Q186</f>
        <v>0.11925444461116108</v>
      </c>
      <c r="R8">
        <f>'Calculations female'!R186</f>
        <v>0.12005162726061036</v>
      </c>
      <c r="S8">
        <f>'Calculations female'!S186</f>
        <v>0.12084576204220976</v>
      </c>
      <c r="T8">
        <f>'Calculations female'!T186</f>
        <v>0.12163684748415411</v>
      </c>
      <c r="U8">
        <f>'Calculations female'!U186</f>
        <v>0.12242488260609818</v>
      </c>
      <c r="V8">
        <f>'Calculations female'!V186</f>
        <v>0.12320986690421425</v>
      </c>
      <c r="W8">
        <f>'Calculations female'!W186</f>
        <v>0.12399180033662477</v>
      </c>
      <c r="X8">
        <f>'Calculations female'!X186</f>
        <v>0.12477068330918484</v>
      </c>
      <c r="Y8">
        <f>'Calculations female'!Y186</f>
        <v>0.12554651666162869</v>
      </c>
      <c r="Z8">
        <f>'Calculations female'!Z186</f>
        <v>0.12631930165405494</v>
      </c>
      <c r="AA8">
        <f>'Calculations female'!AA186</f>
        <v>0.12708903995374926</v>
      </c>
      <c r="AB8">
        <f>'Calculations female'!AB186</f>
        <v>0.1278557336223457</v>
      </c>
      <c r="AC8">
        <f>'Calculations female'!AC186</f>
        <v>0.12861938510329848</v>
      </c>
      <c r="AD8">
        <f>'Calculations female'!AD186</f>
        <v>0.12937999720968427</v>
      </c>
      <c r="AE8">
        <f>'Calculations female'!AE186</f>
        <v>0.13013757311230084</v>
      </c>
      <c r="AF8">
        <f>'Calculations female'!AF186</f>
        <v>0.13089211632807643</v>
      </c>
    </row>
    <row r="9" spans="1:32" x14ac:dyDescent="0.25">
      <c r="A9" t="s">
        <v>26</v>
      </c>
      <c r="B9">
        <f>'Calculations female'!B187</f>
        <v>0.15200000000000008</v>
      </c>
      <c r="C9">
        <f>'Calculations female'!C187</f>
        <v>0.15295215926790226</v>
      </c>
      <c r="D9">
        <f>'Calculations female'!D187</f>
        <v>0.15395279737759518</v>
      </c>
      <c r="E9">
        <f>'Calculations female'!E187</f>
        <v>0.15493319776903583</v>
      </c>
      <c r="F9">
        <f>'Calculations female'!F187</f>
        <v>0.15590051248444892</v>
      </c>
      <c r="G9">
        <f>'Calculations female'!G187</f>
        <v>0.15690435463092864</v>
      </c>
      <c r="H9">
        <f>'Calculations female'!H187</f>
        <v>0.15795325998114687</v>
      </c>
      <c r="I9">
        <f>'Calculations female'!I187</f>
        <v>0.15906620426205101</v>
      </c>
      <c r="J9">
        <f>'Calculations female'!J187</f>
        <v>0.16023393556659984</v>
      </c>
      <c r="K9">
        <f>'Calculations female'!K187</f>
        <v>0.16137627378741864</v>
      </c>
      <c r="L9">
        <f>'Calculations female'!L187</f>
        <v>0.16212091364315695</v>
      </c>
      <c r="M9">
        <f>'Calculations female'!M187</f>
        <v>0.16311548050556468</v>
      </c>
      <c r="N9">
        <f>'Calculations female'!N187</f>
        <v>0.16410539946328698</v>
      </c>
      <c r="O9">
        <f>'Calculations female'!O187</f>
        <v>0.16509068009592121</v>
      </c>
      <c r="P9">
        <f>'Calculations female'!P187</f>
        <v>0.16607133252321757</v>
      </c>
      <c r="Q9">
        <f>'Calculations female'!Q187</f>
        <v>0.16704736738414885</v>
      </c>
      <c r="R9">
        <f>'Calculations female'!R187</f>
        <v>0.1680187958165785</v>
      </c>
      <c r="S9">
        <f>'Calculations female'!S187</f>
        <v>0.1689856294375244</v>
      </c>
      <c r="T9">
        <f>'Calculations female'!T187</f>
        <v>0.16994788032399763</v>
      </c>
      <c r="U9">
        <f>'Calculations female'!U187</f>
        <v>0.17090556099440252</v>
      </c>
      <c r="V9">
        <f>'Calculations female'!V187</f>
        <v>0.17185868439048074</v>
      </c>
      <c r="W9">
        <f>'Calculations female'!W187</f>
        <v>0.17280726385979625</v>
      </c>
      <c r="X9">
        <f>'Calculations female'!X187</f>
        <v>0.17375131313872533</v>
      </c>
      <c r="Y9">
        <f>'Calculations female'!Y187</f>
        <v>0.1746908463359656</v>
      </c>
      <c r="Z9">
        <f>'Calculations female'!Z187</f>
        <v>0.17562587791652781</v>
      </c>
      <c r="AA9">
        <f>'Calculations female'!AA187</f>
        <v>0.17655642268620758</v>
      </c>
      <c r="AB9">
        <f>'Calculations female'!AB187</f>
        <v>0.17748249577653025</v>
      </c>
      <c r="AC9">
        <f>'Calculations female'!AC187</f>
        <v>0.17840411263013617</v>
      </c>
      <c r="AD9">
        <f>'Calculations female'!AD187</f>
        <v>0.17932128898662358</v>
      </c>
      <c r="AE9">
        <f>'Calculations female'!AE187</f>
        <v>0.18023404086880565</v>
      </c>
      <c r="AF9">
        <f>'Calculations female'!AF187</f>
        <v>0.18114238456939599</v>
      </c>
    </row>
    <row r="10" spans="1:32" x14ac:dyDescent="0.25">
      <c r="A10" t="s">
        <v>28</v>
      </c>
      <c r="B10">
        <f>'Calculations female'!B188</f>
        <v>0.3968058252427184</v>
      </c>
      <c r="C10">
        <f>'Calculations female'!C188</f>
        <v>0.398159642631841</v>
      </c>
      <c r="D10">
        <f>'Calculations female'!D188</f>
        <v>0.39957715681756156</v>
      </c>
      <c r="E10">
        <f>'Calculations female'!E188</f>
        <v>0.40096084287001205</v>
      </c>
      <c r="F10">
        <f>'Calculations female'!F188</f>
        <v>0.40232109571764846</v>
      </c>
      <c r="G10">
        <f>'Calculations female'!G188</f>
        <v>0.40372754119985038</v>
      </c>
      <c r="H10">
        <f>'Calculations female'!H188</f>
        <v>0.4051915398698141</v>
      </c>
      <c r="I10">
        <f>'Calculations female'!I188</f>
        <v>0.4067387339845624</v>
      </c>
      <c r="J10">
        <f>'Calculations female'!J188</f>
        <v>0.40835530496543582</v>
      </c>
      <c r="K10">
        <f>'Calculations female'!K188</f>
        <v>0.40993005831753809</v>
      </c>
      <c r="L10">
        <f>'Calculations female'!L188</f>
        <v>0.41095305052279685</v>
      </c>
      <c r="M10">
        <f>'Calculations female'!M188</f>
        <v>0.41231509390086524</v>
      </c>
      <c r="N10">
        <f>'Calculations female'!N188</f>
        <v>0.41366592266603242</v>
      </c>
      <c r="O10">
        <f>'Calculations female'!O188</f>
        <v>0.4150056549969941</v>
      </c>
      <c r="P10">
        <f>'Calculations female'!P188</f>
        <v>0.41633440782070114</v>
      </c>
      <c r="Q10">
        <f>'Calculations female'!Q188</f>
        <v>0.41765229681713872</v>
      </c>
      <c r="R10">
        <f>'Calculations female'!R188</f>
        <v>0.41895943642461198</v>
      </c>
      <c r="S10">
        <f>'Calculations female'!S188</f>
        <v>0.42025593984551651</v>
      </c>
      <c r="T10">
        <f>'Calculations female'!T188</f>
        <v>0.42154191905255706</v>
      </c>
      <c r="U10">
        <f>'Calculations female'!U188</f>
        <v>0.42281748479538511</v>
      </c>
      <c r="V10">
        <f>'Calculations female'!V188</f>
        <v>0.42408274660762152</v>
      </c>
      <c r="W10">
        <f>'Calculations female'!W188</f>
        <v>0.42533781281425087</v>
      </c>
      <c r="X10">
        <f>'Calculations female'!X188</f>
        <v>0.4265827905393334</v>
      </c>
      <c r="Y10">
        <f>'Calculations female'!Y188</f>
        <v>0.42781778571404488</v>
      </c>
      <c r="Z10">
        <f>'Calculations female'!Z188</f>
        <v>0.42904290308499071</v>
      </c>
      <c r="AA10">
        <f>'Calculations female'!AA188</f>
        <v>0.43025824622278475</v>
      </c>
      <c r="AB10">
        <f>'Calculations female'!AB188</f>
        <v>0.43146391753088092</v>
      </c>
      <c r="AC10">
        <f>'Calculations female'!AC188</f>
        <v>0.43266001825460715</v>
      </c>
      <c r="AD10">
        <f>'Calculations female'!AD188</f>
        <v>0.43384664849042581</v>
      </c>
      <c r="AE10">
        <f>'Calculations female'!AE188</f>
        <v>0.43502390719535516</v>
      </c>
      <c r="AF10">
        <f>'Calculations female'!AF188</f>
        <v>0.43619189219657456</v>
      </c>
    </row>
    <row r="11" spans="1:32" x14ac:dyDescent="0.25">
      <c r="A11" t="s">
        <v>30</v>
      </c>
      <c r="B11">
        <f>'Calculations female'!B189</f>
        <v>0.52200000000000013</v>
      </c>
      <c r="C11">
        <f>'Calculations female'!C189</f>
        <v>0.52326570174868026</v>
      </c>
      <c r="D11">
        <f>'Calculations female'!D189</f>
        <v>0.52458915945915008</v>
      </c>
      <c r="E11">
        <f>'Calculations female'!E189</f>
        <v>0.52587927014321756</v>
      </c>
      <c r="F11">
        <f>'Calculations female'!F189</f>
        <v>0.52714584142217602</v>
      </c>
      <c r="G11">
        <f>'Calculations female'!G189</f>
        <v>0.52845366866940202</v>
      </c>
      <c r="H11">
        <f>'Calculations female'!H189</f>
        <v>0.52981312607376974</v>
      </c>
      <c r="I11">
        <f>'Calculations female'!I189</f>
        <v>0.53124775502492383</v>
      </c>
      <c r="J11">
        <f>'Calculations female'!J189</f>
        <v>0.53274443743570465</v>
      </c>
      <c r="K11">
        <f>'Calculations female'!K189</f>
        <v>0.53420017796292096</v>
      </c>
      <c r="L11">
        <f>'Calculations female'!L189</f>
        <v>0.53514468519988101</v>
      </c>
      <c r="M11">
        <f>'Calculations female'!M189</f>
        <v>0.5364008046548997</v>
      </c>
      <c r="N11">
        <f>'Calculations female'!N189</f>
        <v>0.53764497841916825</v>
      </c>
      <c r="O11">
        <f>'Calculations female'!O189</f>
        <v>0.53887736140809184</v>
      </c>
      <c r="P11">
        <f>'Calculations female'!P189</f>
        <v>0.54009810615850573</v>
      </c>
      <c r="Q11">
        <f>'Calculations female'!Q189</f>
        <v>0.54130736286654002</v>
      </c>
      <c r="R11">
        <f>'Calculations female'!R189</f>
        <v>0.54250527942502069</v>
      </c>
      <c r="S11">
        <f>'Calculations female'!S189</f>
        <v>0.54369200146041197</v>
      </c>
      <c r="T11">
        <f>'Calculations female'!T189</f>
        <v>0.54486767236929545</v>
      </c>
      <c r="U11">
        <f>'Calculations female'!U189</f>
        <v>0.54603243335437357</v>
      </c>
      <c r="V11">
        <f>'Calculations female'!V189</f>
        <v>0.54718642345999891</v>
      </c>
      <c r="W11">
        <f>'Calculations female'!W189</f>
        <v>0.54832977960723495</v>
      </c>
      <c r="X11">
        <f>'Calculations female'!X189</f>
        <v>0.54946263662841788</v>
      </c>
      <c r="Y11">
        <f>'Calculations female'!Y189</f>
        <v>0.55058512730125908</v>
      </c>
      <c r="Z11">
        <f>'Calculations female'!Z189</f>
        <v>0.55169738238245025</v>
      </c>
      <c r="AA11">
        <f>'Calculations female'!AA189</f>
        <v>0.55279953064079013</v>
      </c>
      <c r="AB11">
        <f>'Calculations female'!AB189</f>
        <v>0.55389169888983736</v>
      </c>
      <c r="AC11">
        <f>'Calculations female'!AC189</f>
        <v>0.55497401202006635</v>
      </c>
      <c r="AD11">
        <f>'Calculations female'!AD189</f>
        <v>0.55604659303056359</v>
      </c>
      <c r="AE11">
        <f>'Calculations female'!AE189</f>
        <v>0.55710956306022708</v>
      </c>
      <c r="AF11">
        <f>'Calculations female'!AF189</f>
        <v>0.55816304141850293</v>
      </c>
    </row>
    <row r="12" spans="1:32" x14ac:dyDescent="0.25">
      <c r="A12" t="s">
        <v>32</v>
      </c>
      <c r="B12">
        <f>'Calculations female'!B190</f>
        <v>0.16600000000000004</v>
      </c>
      <c r="C12">
        <f>'Calculations female'!C190</f>
        <v>0.16700055188231849</v>
      </c>
      <c r="D12">
        <f>'Calculations female'!D190</f>
        <v>0.16805176410109413</v>
      </c>
      <c r="E12">
        <f>'Calculations female'!E190</f>
        <v>0.16908143600553682</v>
      </c>
      <c r="F12">
        <f>'Calculations female'!F190</f>
        <v>0.17009709413712029</v>
      </c>
      <c r="G12">
        <f>'Calculations female'!G190</f>
        <v>0.17115082213044361</v>
      </c>
      <c r="H12">
        <f>'Calculations female'!H190</f>
        <v>0.17225154573555254</v>
      </c>
      <c r="I12">
        <f>'Calculations female'!I190</f>
        <v>0.17341913009035229</v>
      </c>
      <c r="J12">
        <f>'Calculations female'!J190</f>
        <v>0.17464381425164827</v>
      </c>
      <c r="K12">
        <f>'Calculations female'!K190</f>
        <v>0.17584149471782365</v>
      </c>
      <c r="L12">
        <f>'Calculations female'!L190</f>
        <v>0.17662201225466409</v>
      </c>
      <c r="M12">
        <f>'Calculations female'!M190</f>
        <v>0.17766425624596646</v>
      </c>
      <c r="N12">
        <f>'Calculations female'!N190</f>
        <v>0.17870135510341695</v>
      </c>
      <c r="O12">
        <f>'Calculations female'!O190</f>
        <v>0.17973332358637967</v>
      </c>
      <c r="P12">
        <f>'Calculations female'!P190</f>
        <v>0.18076017695915644</v>
      </c>
      <c r="Q12">
        <f>'Calculations female'!Q190</f>
        <v>0.18178193096931491</v>
      </c>
      <c r="R12">
        <f>'Calculations female'!R190</f>
        <v>0.18279860182667079</v>
      </c>
      <c r="S12">
        <f>'Calculations female'!S190</f>
        <v>0.18381020618291743</v>
      </c>
      <c r="T12">
        <f>'Calculations female'!T190</f>
        <v>0.18481676111188275</v>
      </c>
      <c r="U12">
        <f>'Calculations female'!U190</f>
        <v>0.18581828409039408</v>
      </c>
      <c r="V12">
        <f>'Calculations female'!V190</f>
        <v>0.18681479297973486</v>
      </c>
      <c r="W12">
        <f>'Calculations female'!W190</f>
        <v>0.18780630600768508</v>
      </c>
      <c r="X12">
        <f>'Calculations female'!X190</f>
        <v>0.18879284175111014</v>
      </c>
      <c r="Y12">
        <f>'Calculations female'!Y190</f>
        <v>0.18977441911910856</v>
      </c>
      <c r="Z12">
        <f>'Calculations female'!Z190</f>
        <v>0.19075105733668124</v>
      </c>
      <c r="AA12">
        <f>'Calculations female'!AA190</f>
        <v>0.1917227759289169</v>
      </c>
      <c r="AB12">
        <f>'Calculations female'!AB190</f>
        <v>0.19268959470568706</v>
      </c>
      <c r="AC12">
        <f>'Calculations female'!AC190</f>
        <v>0.19365153374681321</v>
      </c>
      <c r="AD12">
        <f>'Calculations female'!AD190</f>
        <v>0.19460861338772523</v>
      </c>
      <c r="AE12">
        <f>'Calculations female'!AE190</f>
        <v>0.19556085420556335</v>
      </c>
      <c r="AF12">
        <f>'Calculations female'!AF190</f>
        <v>0.19650827700573742</v>
      </c>
    </row>
    <row r="13" spans="1:32" x14ac:dyDescent="0.25">
      <c r="A13" t="s">
        <v>34</v>
      </c>
      <c r="B13">
        <f>'Calculations female'!B191</f>
        <v>0.28100000000000003</v>
      </c>
      <c r="C13">
        <f>'Calculations female'!C191</f>
        <v>0.28227216974026953</v>
      </c>
      <c r="D13">
        <f>'Calculations female'!D191</f>
        <v>0.28360623111376249</v>
      </c>
      <c r="E13">
        <f>'Calculations female'!E191</f>
        <v>0.28491046512803941</v>
      </c>
      <c r="F13">
        <f>'Calculations female'!F191</f>
        <v>0.28619454635427927</v>
      </c>
      <c r="G13">
        <f>'Calculations female'!G191</f>
        <v>0.28752425073018495</v>
      </c>
      <c r="H13">
        <f>'Calculations female'!H191</f>
        <v>0.2889105465178079</v>
      </c>
      <c r="I13">
        <f>'Calculations female'!I191</f>
        <v>0.29037803738011686</v>
      </c>
      <c r="J13">
        <f>'Calculations female'!J191</f>
        <v>0.29191398269426644</v>
      </c>
      <c r="K13">
        <f>'Calculations female'!K191</f>
        <v>0.29341280148226723</v>
      </c>
      <c r="L13">
        <f>'Calculations female'!L191</f>
        <v>0.29438784280199415</v>
      </c>
      <c r="M13">
        <f>'Calculations female'!M191</f>
        <v>0.29568772710956198</v>
      </c>
      <c r="N13">
        <f>'Calculations female'!N191</f>
        <v>0.29697880856467063</v>
      </c>
      <c r="O13">
        <f>'Calculations female'!O191</f>
        <v>0.29826115325165303</v>
      </c>
      <c r="P13">
        <f>'Calculations female'!P191</f>
        <v>0.29953482709173324</v>
      </c>
      <c r="Q13">
        <f>'Calculations female'!Q191</f>
        <v>0.30079989582579902</v>
      </c>
      <c r="R13">
        <f>'Calculations female'!R191</f>
        <v>0.30205642499804725</v>
      </c>
      <c r="S13">
        <f>'Calculations female'!S191</f>
        <v>0.30330447994047915</v>
      </c>
      <c r="T13">
        <f>'Calculations female'!T191</f>
        <v>0.30454412575820977</v>
      </c>
      <c r="U13">
        <f>'Calculations female'!U191</f>
        <v>0.30577542731555801</v>
      </c>
      <c r="V13">
        <f>'Calculations female'!V191</f>
        <v>0.30699844922288472</v>
      </c>
      <c r="W13">
        <f>'Calculations female'!W191</f>
        <v>0.30821325582416192</v>
      </c>
      <c r="X13">
        <f>'Calculations female'!X191</f>
        <v>0.30941991118521783</v>
      </c>
      <c r="Y13">
        <f>'Calculations female'!Y191</f>
        <v>0.31061847908266399</v>
      </c>
      <c r="Z13">
        <f>'Calculations female'!Z191</f>
        <v>0.31180902299344992</v>
      </c>
      <c r="AA13">
        <f>'Calculations female'!AA191</f>
        <v>0.31299160608503002</v>
      </c>
      <c r="AB13">
        <f>'Calculations female'!AB191</f>
        <v>0.31416629120613049</v>
      </c>
      <c r="AC13">
        <f>'Calculations female'!AC191</f>
        <v>0.31533314087806025</v>
      </c>
      <c r="AD13">
        <f>'Calculations female'!AD191</f>
        <v>0.31649221728658555</v>
      </c>
      <c r="AE13">
        <f>'Calculations female'!AE191</f>
        <v>0.3176435822743035</v>
      </c>
      <c r="AF13">
        <f>'Calculations female'!AF191</f>
        <v>0.31878729733352557</v>
      </c>
    </row>
    <row r="14" spans="1:32" x14ac:dyDescent="0.25">
      <c r="A14" t="s">
        <v>36</v>
      </c>
      <c r="B14">
        <f>'Calculations female'!B192</f>
        <v>0.17800000000000002</v>
      </c>
      <c r="C14">
        <f>'Calculations female'!C192</f>
        <v>0.17903915172879969</v>
      </c>
      <c r="D14">
        <f>'Calculations female'!D192</f>
        <v>0.18013067611081313</v>
      </c>
      <c r="E14">
        <f>'Calculations female'!E192</f>
        <v>0.18119959442074735</v>
      </c>
      <c r="F14">
        <f>'Calculations female'!F192</f>
        <v>0.18225373313563681</v>
      </c>
      <c r="G14">
        <f>'Calculations female'!G192</f>
        <v>0.18334714165670676</v>
      </c>
      <c r="H14">
        <f>'Calculations female'!H192</f>
        <v>0.18448905272350649</v>
      </c>
      <c r="I14">
        <f>'Calculations female'!I192</f>
        <v>0.18570003386959946</v>
      </c>
      <c r="J14">
        <f>'Calculations female'!J192</f>
        <v>0.18696991467120752</v>
      </c>
      <c r="K14">
        <f>'Calculations female'!K192</f>
        <v>0.18821147706298588</v>
      </c>
      <c r="L14">
        <f>'Calculations female'!L192</f>
        <v>0.18902042327398236</v>
      </c>
      <c r="M14">
        <f>'Calculations female'!M192</f>
        <v>0.19010042171501096</v>
      </c>
      <c r="N14">
        <f>'Calculations female'!N192</f>
        <v>0.19117485427661468</v>
      </c>
      <c r="O14">
        <f>'Calculations female'!O192</f>
        <v>0.19224374042946871</v>
      </c>
      <c r="P14">
        <f>'Calculations female'!P192</f>
        <v>0.19330710010998062</v>
      </c>
      <c r="Q14">
        <f>'Calculations female'!Q192</f>
        <v>0.19436495369819368</v>
      </c>
      <c r="R14">
        <f>'Calculations female'!R192</f>
        <v>0.19541732199638909</v>
      </c>
      <c r="S14">
        <f>'Calculations female'!S192</f>
        <v>0.19646422620837684</v>
      </c>
      <c r="T14">
        <f>'Calculations female'!T192</f>
        <v>0.19750568791945389</v>
      </c>
      <c r="U14">
        <f>'Calculations female'!U192</f>
        <v>0.19854172907700759</v>
      </c>
      <c r="V14">
        <f>'Calculations female'!V192</f>
        <v>0.19957237197174788</v>
      </c>
      <c r="W14">
        <f>'Calculations female'!W192</f>
        <v>0.20059763921955764</v>
      </c>
      <c r="X14">
        <f>'Calculations female'!X192</f>
        <v>0.20161755374392301</v>
      </c>
      <c r="Y14">
        <f>'Calculations female'!Y192</f>
        <v>0.20263213875895494</v>
      </c>
      <c r="Z14">
        <f>'Calculations female'!Z192</f>
        <v>0.20364141775296127</v>
      </c>
      <c r="AA14">
        <f>'Calculations female'!AA192</f>
        <v>0.20464541447256299</v>
      </c>
      <c r="AB14">
        <f>'Calculations female'!AB192</f>
        <v>0.20564415290734733</v>
      </c>
      <c r="AC14">
        <f>'Calculations female'!AC192</f>
        <v>0.20663765727501709</v>
      </c>
      <c r="AD14">
        <f>'Calculations female'!AD192</f>
        <v>0.20762595200705697</v>
      </c>
      <c r="AE14">
        <f>'Calculations female'!AE192</f>
        <v>0.2086090617348644</v>
      </c>
      <c r="AF14">
        <f>'Calculations female'!AF192</f>
        <v>0.20958701127636048</v>
      </c>
    </row>
    <row r="15" spans="1:32" x14ac:dyDescent="0.25">
      <c r="A15" t="s">
        <v>38</v>
      </c>
      <c r="B15">
        <f>'Calculations female'!B193</f>
        <v>0.30601111111111101</v>
      </c>
      <c r="C15">
        <f>'Calculations female'!C193</f>
        <v>0.30731582531577395</v>
      </c>
      <c r="D15">
        <f>'Calculations female'!D193</f>
        <v>0.30868352782085351</v>
      </c>
      <c r="E15">
        <f>'Calculations female'!E193</f>
        <v>0.3100201705744246</v>
      </c>
      <c r="F15">
        <f>'Calculations female'!F193</f>
        <v>0.3113356972349976</v>
      </c>
      <c r="G15">
        <f>'Calculations female'!G193</f>
        <v>0.31269748199364222</v>
      </c>
      <c r="H15">
        <f>'Calculations female'!H193</f>
        <v>0.31411670250772489</v>
      </c>
      <c r="I15">
        <f>'Calculations female'!I193</f>
        <v>0.31561846877274524</v>
      </c>
      <c r="J15">
        <f>'Calculations female'!J193</f>
        <v>0.31718965397983062</v>
      </c>
      <c r="K15">
        <f>'Calculations female'!K193</f>
        <v>0.3187222373849537</v>
      </c>
      <c r="L15">
        <f>'Calculations female'!L193</f>
        <v>0.31971891425733701</v>
      </c>
      <c r="M15">
        <f>'Calculations female'!M193</f>
        <v>0.3210472391019864</v>
      </c>
      <c r="N15">
        <f>'Calculations female'!N193</f>
        <v>0.32236611368847834</v>
      </c>
      <c r="O15">
        <f>'Calculations female'!O193</f>
        <v>0.32367561599641759</v>
      </c>
      <c r="P15">
        <f>'Calculations female'!P193</f>
        <v>0.32497582362807892</v>
      </c>
      <c r="Q15">
        <f>'Calculations female'!Q193</f>
        <v>0.32626681379462735</v>
      </c>
      <c r="R15">
        <f>'Calculations female'!R193</f>
        <v>0.32754866330318672</v>
      </c>
      <c r="S15">
        <f>'Calculations female'!S193</f>
        <v>0.328821448544729</v>
      </c>
      <c r="T15">
        <f>'Calculations female'!T193</f>
        <v>0.33008524548275026</v>
      </c>
      <c r="U15">
        <f>'Calculations female'!U193</f>
        <v>0.3313401296426966</v>
      </c>
      <c r="V15">
        <f>'Calculations female'!V193</f>
        <v>0.33258617610210517</v>
      </c>
      <c r="W15">
        <f>'Calculations female'!W193</f>
        <v>0.33382345948144498</v>
      </c>
      <c r="X15">
        <f>'Calculations female'!X193</f>
        <v>0.33505205393559689</v>
      </c>
      <c r="Y15">
        <f>'Calculations female'!Y193</f>
        <v>0.33627203314598225</v>
      </c>
      <c r="Z15">
        <f>'Calculations female'!Z193</f>
        <v>0.33748347031328246</v>
      </c>
      <c r="AA15">
        <f>'Calculations female'!AA193</f>
        <v>0.33868643815073274</v>
      </c>
      <c r="AB15">
        <f>'Calculations female'!AB193</f>
        <v>0.33988100887797945</v>
      </c>
      <c r="AC15">
        <f>'Calculations female'!AC193</f>
        <v>0.34106725421544209</v>
      </c>
      <c r="AD15">
        <f>'Calculations female'!AD193</f>
        <v>0.34224524537920104</v>
      </c>
      <c r="AE15">
        <f>'Calculations female'!AE193</f>
        <v>0.3434150530763434</v>
      </c>
      <c r="AF15">
        <f>'Calculations female'!AF193</f>
        <v>0.34457674750078082</v>
      </c>
    </row>
    <row r="16" spans="1:32" x14ac:dyDescent="0.25">
      <c r="A16" t="s">
        <v>40</v>
      </c>
      <c r="B16">
        <f>'Calculations female'!B194</f>
        <v>0.43200000000000011</v>
      </c>
      <c r="C16">
        <f>'Calculations female'!C194</f>
        <v>0.43334606205588461</v>
      </c>
      <c r="D16">
        <f>'Calculations female'!D194</f>
        <v>0.43475487864572721</v>
      </c>
      <c r="E16">
        <f>'Calculations female'!E194</f>
        <v>0.43612950660082894</v>
      </c>
      <c r="F16">
        <f>'Calculations female'!F194</f>
        <v>0.43748030926974663</v>
      </c>
      <c r="G16">
        <f>'Calculations female'!G194</f>
        <v>0.43887641657186433</v>
      </c>
      <c r="H16">
        <f>'Calculations female'!H194</f>
        <v>0.44032904334573397</v>
      </c>
      <c r="I16">
        <f>'Calculations female'!I194</f>
        <v>0.4418635443405749</v>
      </c>
      <c r="J16">
        <f>'Calculations female'!J194</f>
        <v>0.44346611437290867</v>
      </c>
      <c r="K16">
        <f>'Calculations female'!K194</f>
        <v>0.44502650546125128</v>
      </c>
      <c r="L16">
        <f>'Calculations female'!L194</f>
        <v>0.44603978615884754</v>
      </c>
      <c r="M16">
        <f>'Calculations female'!M194</f>
        <v>0.44738843425567304</v>
      </c>
      <c r="N16">
        <f>'Calculations female'!N194</f>
        <v>0.44872545470708941</v>
      </c>
      <c r="O16">
        <f>'Calculations female'!O194</f>
        <v>0.45005097880882067</v>
      </c>
      <c r="P16">
        <f>'Calculations female'!P194</f>
        <v>0.45136513625865765</v>
      </c>
      <c r="Q16">
        <f>'Calculations female'!Q194</f>
        <v>0.45266805517023795</v>
      </c>
      <c r="R16">
        <f>'Calculations female'!R194</f>
        <v>0.45395986208710531</v>
      </c>
      <c r="S16">
        <f>'Calculations female'!S194</f>
        <v>0.45524068199703011</v>
      </c>
      <c r="T16">
        <f>'Calculations female'!T194</f>
        <v>0.45651063834656108</v>
      </c>
      <c r="U16">
        <f>'Calculations female'!U194</f>
        <v>0.45776985305578172</v>
      </c>
      <c r="V16">
        <f>'Calculations female'!V194</f>
        <v>0.45901844653324503</v>
      </c>
      <c r="W16">
        <f>'Calculations female'!W194</f>
        <v>0.46025653769107594</v>
      </c>
      <c r="X16">
        <f>'Calculations female'!X194</f>
        <v>0.46148424396019266</v>
      </c>
      <c r="Y16">
        <f>'Calculations female'!Y194</f>
        <v>0.4627016813056628</v>
      </c>
      <c r="Z16">
        <f>'Calculations female'!Z194</f>
        <v>0.46390896424214384</v>
      </c>
      <c r="AA16">
        <f>'Calculations female'!AA194</f>
        <v>0.46510620584940371</v>
      </c>
      <c r="AB16">
        <f>'Calculations female'!AB194</f>
        <v>0.46629351778791345</v>
      </c>
      <c r="AC16">
        <f>'Calculations female'!AC194</f>
        <v>0.46747101031446775</v>
      </c>
      <c r="AD16">
        <f>'Calculations female'!AD194</f>
        <v>0.4686387922978576</v>
      </c>
      <c r="AE16">
        <f>'Calculations female'!AE194</f>
        <v>0.46979697123454028</v>
      </c>
      <c r="AF16">
        <f>'Calculations female'!AF194</f>
        <v>0.47094565326432597</v>
      </c>
    </row>
    <row r="17" spans="1:32" x14ac:dyDescent="0.25">
      <c r="A17" t="s">
        <v>42</v>
      </c>
      <c r="B17">
        <f>'Calculations female'!B195</f>
        <v>0.32099999999999995</v>
      </c>
      <c r="C17">
        <f>'Calculations female'!C195</f>
        <v>0.32232011150358003</v>
      </c>
      <c r="D17">
        <f>'Calculations female'!D195</f>
        <v>0.32370366981740856</v>
      </c>
      <c r="E17">
        <f>'Calculations female'!E195</f>
        <v>0.32505552734278426</v>
      </c>
      <c r="F17">
        <f>'Calculations female'!F195</f>
        <v>0.32638575793030256</v>
      </c>
      <c r="G17">
        <f>'Calculations female'!G195</f>
        <v>0.32776248173313549</v>
      </c>
      <c r="H17">
        <f>'Calculations female'!H195</f>
        <v>0.3291969669858904</v>
      </c>
      <c r="I17">
        <f>'Calculations female'!I195</f>
        <v>0.33071454845319725</v>
      </c>
      <c r="J17">
        <f>'Calculations female'!J195</f>
        <v>0.33230190965017664</v>
      </c>
      <c r="K17">
        <f>'Calculations female'!K195</f>
        <v>0.33384990790200786</v>
      </c>
      <c r="L17">
        <f>'Calculations female'!L195</f>
        <v>0.33485641717895526</v>
      </c>
      <c r="M17">
        <f>'Calculations female'!M195</f>
        <v>0.33619761124329473</v>
      </c>
      <c r="N17">
        <f>'Calculations female'!N195</f>
        <v>0.33752899849492024</v>
      </c>
      <c r="O17">
        <f>'Calculations female'!O195</f>
        <v>0.33885066396013724</v>
      </c>
      <c r="P17">
        <f>'Calculations female'!P195</f>
        <v>0.34016269215179951</v>
      </c>
      <c r="Q17">
        <f>'Calculations female'!Q195</f>
        <v>0.3414651670579823</v>
      </c>
      <c r="R17">
        <f>'Calculations female'!R195</f>
        <v>0.34275817213147297</v>
      </c>
      <c r="S17">
        <f>'Calculations female'!S195</f>
        <v>0.34404179028005311</v>
      </c>
      <c r="T17">
        <f>'Calculations female'!T195</f>
        <v>0.34531610385753675</v>
      </c>
      <c r="U17">
        <f>'Calculations female'!U195</f>
        <v>0.34658119465552523</v>
      </c>
      <c r="V17">
        <f>'Calculations female'!V195</f>
        <v>0.34783714389584969</v>
      </c>
      <c r="W17">
        <f>'Calculations female'!W195</f>
        <v>0.34908403222367612</v>
      </c>
      <c r="X17">
        <f>'Calculations female'!X195</f>
        <v>0.3503219397012225</v>
      </c>
      <c r="Y17">
        <f>'Calculations female'!Y195</f>
        <v>0.35155094580208868</v>
      </c>
      <c r="Z17">
        <f>'Calculations female'!Z195</f>
        <v>0.35277112940614486</v>
      </c>
      <c r="AA17">
        <f>'Calculations female'!AA195</f>
        <v>0.35398256879496387</v>
      </c>
      <c r="AB17">
        <f>'Calculations female'!AB195</f>
        <v>0.35518534164778148</v>
      </c>
      <c r="AC17">
        <f>'Calculations female'!AC195</f>
        <v>0.35637952503792986</v>
      </c>
      <c r="AD17">
        <f>'Calculations female'!AD195</f>
        <v>0.35756519542976395</v>
      </c>
      <c r="AE17">
        <f>'Calculations female'!AE195</f>
        <v>0.3587424286760128</v>
      </c>
      <c r="AF17">
        <f>'Calculations female'!AF195</f>
        <v>0.35991130001557053</v>
      </c>
    </row>
    <row r="18" spans="1:32" x14ac:dyDescent="0.25">
      <c r="A18" t="s">
        <v>44</v>
      </c>
      <c r="B18">
        <f>'Calculations female'!B196</f>
        <v>0.22900000000000001</v>
      </c>
      <c r="C18">
        <f>'Calculations female'!C196</f>
        <v>0.23017548862795145</v>
      </c>
      <c r="D18">
        <f>'Calculations female'!D196</f>
        <v>0.23140914597463544</v>
      </c>
      <c r="E18">
        <f>'Calculations female'!E196</f>
        <v>0.23261619015210355</v>
      </c>
      <c r="F18">
        <f>'Calculations female'!F196</f>
        <v>0.23380551840483366</v>
      </c>
      <c r="G18">
        <f>'Calculations female'!G196</f>
        <v>0.2350380798993511</v>
      </c>
      <c r="H18">
        <f>'Calculations female'!H196</f>
        <v>0.23632415516251323</v>
      </c>
      <c r="I18">
        <f>'Calculations female'!I196</f>
        <v>0.23768672940152302</v>
      </c>
      <c r="J18">
        <f>'Calculations female'!J196</f>
        <v>0.23911415522476448</v>
      </c>
      <c r="K18">
        <f>'Calculations female'!K196</f>
        <v>0.24050834899113158</v>
      </c>
      <c r="L18">
        <f>'Calculations female'!L196</f>
        <v>0.24141600093786089</v>
      </c>
      <c r="M18">
        <f>'Calculations female'!M196</f>
        <v>0.24262686911367048</v>
      </c>
      <c r="N18">
        <f>'Calculations female'!N196</f>
        <v>0.24383046898961006</v>
      </c>
      <c r="O18">
        <f>'Calculations female'!O196</f>
        <v>0.24502684216169154</v>
      </c>
      <c r="P18">
        <f>'Calculations female'!P196</f>
        <v>0.24621603043969484</v>
      </c>
      <c r="Q18">
        <f>'Calculations female'!Q196</f>
        <v>0.24739807582555742</v>
      </c>
      <c r="R18">
        <f>'Calculations female'!R196</f>
        <v>0.24857302049260088</v>
      </c>
      <c r="S18">
        <f>'Calculations female'!S196</f>
        <v>0.24974090676557534</v>
      </c>
      <c r="T18">
        <f>'Calculations female'!T196</f>
        <v>0.25090177710149314</v>
      </c>
      <c r="U18">
        <f>'Calculations female'!U196</f>
        <v>0.25205567407122281</v>
      </c>
      <c r="V18">
        <f>'Calculations female'!V196</f>
        <v>0.25320264034181883</v>
      </c>
      <c r="W18">
        <f>'Calculations female'!W196</f>
        <v>0.25434271865956948</v>
      </c>
      <c r="X18">
        <f>'Calculations female'!X196</f>
        <v>0.25547595183371935</v>
      </c>
      <c r="Y18">
        <f>'Calculations female'!Y196</f>
        <v>0.25660238272087099</v>
      </c>
      <c r="Z18">
        <f>'Calculations female'!Z196</f>
        <v>0.25772205421001831</v>
      </c>
      <c r="AA18">
        <f>'Calculations female'!AA196</f>
        <v>0.25883500920820068</v>
      </c>
      <c r="AB18">
        <f>'Calculations female'!AB196</f>
        <v>0.25994129062676524</v>
      </c>
      <c r="AC18">
        <f>'Calculations female'!AC196</f>
        <v>0.26104094136819034</v>
      </c>
      <c r="AD18">
        <f>'Calculations female'!AD196</f>
        <v>0.26213400431348788</v>
      </c>
      <c r="AE18">
        <f>'Calculations female'!AE196</f>
        <v>0.26322052231012505</v>
      </c>
      <c r="AF18">
        <f>'Calculations female'!AF196</f>
        <v>0.26430053816047966</v>
      </c>
    </row>
    <row r="19" spans="1:32" x14ac:dyDescent="0.25">
      <c r="A19" t="s">
        <v>46</v>
      </c>
      <c r="B19">
        <f>'Calculations female'!B197</f>
        <v>0.20614285714285713</v>
      </c>
      <c r="C19">
        <f>'Calculations female'!C197</f>
        <v>0.20726260848268485</v>
      </c>
      <c r="D19">
        <f>'Calculations female'!D197</f>
        <v>0.20843821414882516</v>
      </c>
      <c r="E19">
        <f>'Calculations female'!E197</f>
        <v>0.20958889794761904</v>
      </c>
      <c r="F19">
        <f>'Calculations female'!F197</f>
        <v>0.21072311685170966</v>
      </c>
      <c r="G19">
        <f>'Calculations female'!G197</f>
        <v>0.21189900873443282</v>
      </c>
      <c r="H19">
        <f>'Calculations female'!H197</f>
        <v>0.2131264337124622</v>
      </c>
      <c r="I19">
        <f>'Calculations female'!I197</f>
        <v>0.21442740237350205</v>
      </c>
      <c r="J19">
        <f>'Calculations female'!J197</f>
        <v>0.2157908777800718</v>
      </c>
      <c r="K19">
        <f>'Calculations female'!K197</f>
        <v>0.21712318875372341</v>
      </c>
      <c r="L19">
        <f>'Calculations female'!L197</f>
        <v>0.21799086036552626</v>
      </c>
      <c r="M19">
        <f>'Calculations female'!M197</f>
        <v>0.21914876806485886</v>
      </c>
      <c r="N19">
        <f>'Calculations female'!N197</f>
        <v>0.22030015050882798</v>
      </c>
      <c r="O19">
        <f>'Calculations female'!O197</f>
        <v>0.22144503902584395</v>
      </c>
      <c r="P19">
        <f>'Calculations female'!P197</f>
        <v>0.22258346528724121</v>
      </c>
      <c r="Q19">
        <f>'Calculations female'!Q197</f>
        <v>0.22371546128498432</v>
      </c>
      <c r="R19">
        <f>'Calculations female'!R197</f>
        <v>0.22484105931015883</v>
      </c>
      <c r="S19">
        <f>'Calculations female'!S197</f>
        <v>0.22596029193223327</v>
      </c>
      <c r="T19">
        <f>'Calculations female'!T197</f>
        <v>0.22707319197906609</v>
      </c>
      <c r="U19">
        <f>'Calculations female'!U197</f>
        <v>0.22817979251763118</v>
      </c>
      <c r="V19">
        <f>'Calculations female'!V197</f>
        <v>0.22928012683544224</v>
      </c>
      <c r="W19">
        <f>'Calculations female'!W197</f>
        <v>0.23037422842265987</v>
      </c>
      <c r="X19">
        <f>'Calculations female'!X197</f>
        <v>0.23146213095483978</v>
      </c>
      <c r="Y19">
        <f>'Calculations female'!Y197</f>
        <v>0.23254386827633322</v>
      </c>
      <c r="Z19">
        <f>'Calculations female'!Z197</f>
        <v>0.23361947438428865</v>
      </c>
      <c r="AA19">
        <f>'Calculations female'!AA197</f>
        <v>0.23468898341325148</v>
      </c>
      <c r="AB19">
        <f>'Calculations female'!AB197</f>
        <v>0.23575242962034876</v>
      </c>
      <c r="AC19">
        <f>'Calculations female'!AC197</f>
        <v>0.23680984737101463</v>
      </c>
      <c r="AD19">
        <f>'Calculations female'!AD197</f>
        <v>0.23786127112527516</v>
      </c>
      <c r="AE19">
        <f>'Calculations female'!AE197</f>
        <v>0.23890673542453841</v>
      </c>
      <c r="AF19">
        <f>'Calculations female'!AF197</f>
        <v>0.23994627487889983</v>
      </c>
    </row>
    <row r="20" spans="1:32" x14ac:dyDescent="0.25">
      <c r="A20" t="s">
        <v>48</v>
      </c>
      <c r="B20">
        <f>'Calculations female'!B198</f>
        <v>0.12100000000000004</v>
      </c>
      <c r="C20">
        <f>'Calculations female'!C198</f>
        <v>0.1218313391719682</v>
      </c>
      <c r="D20">
        <f>'Calculations female'!D198</f>
        <v>0.12270556546812002</v>
      </c>
      <c r="E20">
        <f>'Calculations female'!E198</f>
        <v>0.12356266586873206</v>
      </c>
      <c r="F20">
        <f>'Calculations female'!F198</f>
        <v>0.12440886366331033</v>
      </c>
      <c r="G20">
        <f>'Calculations female'!G198</f>
        <v>0.12528757842302715</v>
      </c>
      <c r="H20">
        <f>'Calculations female'!H198</f>
        <v>0.12620635070642308</v>
      </c>
      <c r="I20">
        <f>'Calculations female'!I198</f>
        <v>0.12718189849300185</v>
      </c>
      <c r="J20">
        <f>'Calculations female'!J198</f>
        <v>0.12820622231113141</v>
      </c>
      <c r="K20">
        <f>'Calculations female'!K198</f>
        <v>0.12920901546220268</v>
      </c>
      <c r="L20">
        <f>'Calculations female'!L198</f>
        <v>0.129863087301752</v>
      </c>
      <c r="M20">
        <f>'Calculations female'!M198</f>
        <v>0.13073717395741991</v>
      </c>
      <c r="N20">
        <f>'Calculations female'!N198</f>
        <v>0.13160772616633185</v>
      </c>
      <c r="O20">
        <f>'Calculations female'!O198</f>
        <v>0.13247474349832533</v>
      </c>
      <c r="P20">
        <f>'Calculations female'!P198</f>
        <v>0.13333822609902848</v>
      </c>
      <c r="Q20">
        <f>'Calculations female'!Q198</f>
        <v>0.13419817467145609</v>
      </c>
      <c r="R20">
        <f>'Calculations female'!R198</f>
        <v>0.13505459045807167</v>
      </c>
      <c r="S20">
        <f>'Calculations female'!S198</f>
        <v>0.13590747522331456</v>
      </c>
      <c r="T20">
        <f>'Calculations female'!T198</f>
        <v>0.13675683123657895</v>
      </c>
      <c r="U20">
        <f>'Calculations female'!U198</f>
        <v>0.13760266125563403</v>
      </c>
      <c r="V20">
        <f>'Calculations female'!V198</f>
        <v>0.13844496851047436</v>
      </c>
      <c r="W20">
        <f>'Calculations female'!W198</f>
        <v>0.13928375668759935</v>
      </c>
      <c r="X20">
        <f>'Calculations female'!X198</f>
        <v>0.14011902991469322</v>
      </c>
      <c r="Y20">
        <f>'Calculations female'!Y198</f>
        <v>0.14095079274572056</v>
      </c>
      <c r="Z20">
        <f>'Calculations female'!Z198</f>
        <v>0.14177905014640793</v>
      </c>
      <c r="AA20">
        <f>'Calculations female'!AA198</f>
        <v>0.1426038074801102</v>
      </c>
      <c r="AB20">
        <f>'Calculations female'!AB198</f>
        <v>0.14342507049406028</v>
      </c>
      <c r="AC20">
        <f>'Calculations female'!AC198</f>
        <v>0.14424284530597262</v>
      </c>
      <c r="AD20">
        <f>'Calculations female'!AD198</f>
        <v>0.14505713839102005</v>
      </c>
      <c r="AE20">
        <f>'Calculations female'!AE198</f>
        <v>0.14586795656914614</v>
      </c>
      <c r="AF20">
        <f>'Calculations female'!AF198</f>
        <v>0.14667530699272852</v>
      </c>
    </row>
    <row r="21" spans="1:32" x14ac:dyDescent="0.25">
      <c r="A21" t="s">
        <v>50</v>
      </c>
      <c r="B21">
        <f>'Calculations female'!B199</f>
        <v>0.26899999999999991</v>
      </c>
      <c r="C21">
        <f>'Calculations female'!C199</f>
        <v>0.27025341792487168</v>
      </c>
      <c r="D21">
        <f>'Calculations female'!D199</f>
        <v>0.27156804719312938</v>
      </c>
      <c r="E21">
        <f>'Calculations female'!E199</f>
        <v>0.27285351268566654</v>
      </c>
      <c r="F21">
        <f>'Calculations female'!F199</f>
        <v>0.27411933623293167</v>
      </c>
      <c r="G21">
        <f>'Calculations female'!G199</f>
        <v>0.2754303646854997</v>
      </c>
      <c r="H21">
        <f>'Calculations female'!H199</f>
        <v>0.27679743883146385</v>
      </c>
      <c r="I21">
        <f>'Calculations female'!I199</f>
        <v>0.2782448587145086</v>
      </c>
      <c r="J21">
        <f>'Calculations female'!J199</f>
        <v>0.27976010062504403</v>
      </c>
      <c r="K21">
        <f>'Calculations female'!K199</f>
        <v>0.28123901531531259</v>
      </c>
      <c r="L21">
        <f>'Calculations female'!L199</f>
        <v>0.28220126638229387</v>
      </c>
      <c r="M21">
        <f>'Calculations female'!M199</f>
        <v>0.28348429276663528</v>
      </c>
      <c r="N21">
        <f>'Calculations female'!N199</f>
        <v>0.28475884894863079</v>
      </c>
      <c r="O21">
        <f>'Calculations female'!O199</f>
        <v>0.28602499529304687</v>
      </c>
      <c r="P21">
        <f>'Calculations female'!P199</f>
        <v>0.28728279209751012</v>
      </c>
      <c r="Q21">
        <f>'Calculations female'!Q199</f>
        <v>0.28853229957392723</v>
      </c>
      <c r="R21">
        <f>'Calculations female'!R199</f>
        <v>0.28977357783077845</v>
      </c>
      <c r="S21">
        <f>'Calculations female'!S199</f>
        <v>0.29100668685626468</v>
      </c>
      <c r="T21">
        <f>'Calculations female'!T199</f>
        <v>0.29223168650227321</v>
      </c>
      <c r="U21">
        <f>'Calculations female'!U199</f>
        <v>0.29344863646912861</v>
      </c>
      <c r="V21">
        <f>'Calculations female'!V199</f>
        <v>0.294657596291098</v>
      </c>
      <c r="W21">
        <f>'Calculations female'!W199</f>
        <v>0.29585862532263463</v>
      </c>
      <c r="X21">
        <f>'Calculations female'!X199</f>
        <v>0.29705178272530486</v>
      </c>
      <c r="Y21">
        <f>'Calculations female'!Y199</f>
        <v>0.29823712745540637</v>
      </c>
      <c r="Z21">
        <f>'Calculations female'!Z199</f>
        <v>0.29941471825222216</v>
      </c>
      <c r="AA21">
        <f>'Calculations female'!AA199</f>
        <v>0.30058461362689859</v>
      </c>
      <c r="AB21">
        <f>'Calculations female'!AB199</f>
        <v>0.30174687185193144</v>
      </c>
      <c r="AC21">
        <f>'Calculations female'!AC199</f>
        <v>0.30290155095120924</v>
      </c>
      <c r="AD21">
        <f>'Calculations female'!AD199</f>
        <v>0.30404870869063105</v>
      </c>
      <c r="AE21">
        <f>'Calculations female'!AE199</f>
        <v>0.30518840256923452</v>
      </c>
      <c r="AF21">
        <f>'Calculations female'!AF199</f>
        <v>0.30632068981084731</v>
      </c>
    </row>
    <row r="22" spans="1:32" x14ac:dyDescent="0.25">
      <c r="A22" t="s">
        <v>52</v>
      </c>
      <c r="B22">
        <f>'Calculations female'!B200</f>
        <v>0.16550832517140057</v>
      </c>
      <c r="C22">
        <f>'Calculations female'!C200</f>
        <v>0.16650723955923916</v>
      </c>
      <c r="D22">
        <f>'Calculations female'!D200</f>
        <v>0.16755674107718851</v>
      </c>
      <c r="E22">
        <f>'Calculations female'!E200</f>
        <v>0.16858474694677694</v>
      </c>
      <c r="F22">
        <f>'Calculations female'!F200</f>
        <v>0.16959877101055104</v>
      </c>
      <c r="G22">
        <f>'Calculations female'!G200</f>
        <v>0.17065081341249139</v>
      </c>
      <c r="H22">
        <f>'Calculations female'!H200</f>
        <v>0.17174978679654851</v>
      </c>
      <c r="I22">
        <f>'Calculations female'!I200</f>
        <v>0.17291552636013302</v>
      </c>
      <c r="J22">
        <f>'Calculations female'!J200</f>
        <v>0.17413828846099358</v>
      </c>
      <c r="K22">
        <f>'Calculations female'!K200</f>
        <v>0.17533410202835148</v>
      </c>
      <c r="L22">
        <f>'Calculations female'!L200</f>
        <v>0.17611340970661865</v>
      </c>
      <c r="M22">
        <f>'Calculations female'!M200</f>
        <v>0.17715404646716976</v>
      </c>
      <c r="N22">
        <f>'Calculations female'!N200</f>
        <v>0.17818955545156903</v>
      </c>
      <c r="O22">
        <f>'Calculations female'!O200</f>
        <v>0.17921995123124421</v>
      </c>
      <c r="P22">
        <f>'Calculations female'!P200</f>
        <v>0.18024524888399215</v>
      </c>
      <c r="Q22">
        <f>'Calculations female'!Q200</f>
        <v>0.18126546397232773</v>
      </c>
      <c r="R22">
        <f>'Calculations female'!R200</f>
        <v>0.18228061252248623</v>
      </c>
      <c r="S22">
        <f>'Calculations female'!S200</f>
        <v>0.18329071100407149</v>
      </c>
      <c r="T22">
        <f>'Calculations female'!T200</f>
        <v>0.18429577631032792</v>
      </c>
      <c r="U22">
        <f>'Calculations female'!U200</f>
        <v>0.18529582573902076</v>
      </c>
      <c r="V22">
        <f>'Calculations female'!V200</f>
        <v>0.18629087697390531</v>
      </c>
      <c r="W22">
        <f>'Calculations female'!W200</f>
        <v>0.18728094806677967</v>
      </c>
      <c r="X22">
        <f>'Calculations female'!X200</f>
        <v>0.1882660574200829</v>
      </c>
      <c r="Y22">
        <f>'Calculations female'!Y200</f>
        <v>0.18924622377005212</v>
      </c>
      <c r="Z22">
        <f>'Calculations female'!Z200</f>
        <v>0.1902214661703992</v>
      </c>
      <c r="AA22">
        <f>'Calculations female'!AA200</f>
        <v>0.19119180397650223</v>
      </c>
      <c r="AB22">
        <f>'Calculations female'!AB200</f>
        <v>0.19215725683010595</v>
      </c>
      <c r="AC22">
        <f>'Calculations female'!AC200</f>
        <v>0.19311784464449308</v>
      </c>
      <c r="AD22">
        <f>'Calculations female'!AD200</f>
        <v>0.19407358759014526</v>
      </c>
      <c r="AE22">
        <f>'Calculations female'!AE200</f>
        <v>0.19502450608084709</v>
      </c>
      <c r="AF22">
        <f>'Calculations female'!AF200</f>
        <v>0.19597062076024707</v>
      </c>
    </row>
    <row r="23" spans="1:32" x14ac:dyDescent="0.25">
      <c r="A23" t="s">
        <v>54</v>
      </c>
      <c r="B23">
        <f>'Calculations female'!B201</f>
        <v>0.30499999999999999</v>
      </c>
      <c r="C23">
        <f>'Calculations female'!C201</f>
        <v>0.30630356629879157</v>
      </c>
      <c r="D23">
        <f>'Calculations female'!D201</f>
        <v>0.30767008471848756</v>
      </c>
      <c r="E23">
        <f>'Calculations female'!E201</f>
        <v>0.30900558925949045</v>
      </c>
      <c r="F23">
        <f>'Calculations female'!F201</f>
        <v>0.31032001396964742</v>
      </c>
      <c r="G23">
        <f>'Calculations female'!G201</f>
        <v>0.31168067708949049</v>
      </c>
      <c r="H23">
        <f>'Calculations female'!H201</f>
        <v>0.31309874924283859</v>
      </c>
      <c r="I23">
        <f>'Calculations female'!I201</f>
        <v>0.31459932317912753</v>
      </c>
      <c r="J23">
        <f>'Calculations female'!J201</f>
        <v>0.31616928600003447</v>
      </c>
      <c r="K23">
        <f>'Calculations female'!K201</f>
        <v>0.31770070167487707</v>
      </c>
      <c r="L23">
        <f>'Calculations female'!L201</f>
        <v>0.31869663216274507</v>
      </c>
      <c r="M23">
        <f>'Calculations female'!M201</f>
        <v>0.3200239781766101</v>
      </c>
      <c r="N23">
        <f>'Calculations female'!N201</f>
        <v>0.32134189885231007</v>
      </c>
      <c r="O23">
        <f>'Calculations female'!O201</f>
        <v>0.32265047169108912</v>
      </c>
      <c r="P23">
        <f>'Calculations female'!P201</f>
        <v>0.3239497738258531</v>
      </c>
      <c r="Q23">
        <f>'Calculations female'!Q201</f>
        <v>0.32523988200723536</v>
      </c>
      <c r="R23">
        <f>'Calculations female'!R201</f>
        <v>0.32652087259051032</v>
      </c>
      <c r="S23">
        <f>'Calculations female'!S201</f>
        <v>0.327792821523332</v>
      </c>
      <c r="T23">
        <f>'Calculations female'!T201</f>
        <v>0.32905580433425874</v>
      </c>
      <c r="U23">
        <f>'Calculations female'!U201</f>
        <v>0.33030989612203132</v>
      </c>
      <c r="V23">
        <f>'Calculations female'!V201</f>
        <v>0.3315551715455668</v>
      </c>
      <c r="W23">
        <f>'Calculations female'!W201</f>
        <v>0.33279170481465409</v>
      </c>
      <c r="X23">
        <f>'Calculations female'!X201</f>
        <v>0.33401956968129171</v>
      </c>
      <c r="Y23">
        <f>'Calculations female'!Y201</f>
        <v>0.3352388394316746</v>
      </c>
      <c r="Z23">
        <f>'Calculations female'!Z201</f>
        <v>0.3364495868787743</v>
      </c>
      <c r="AA23">
        <f>'Calculations female'!AA201</f>
        <v>0.33765188435549626</v>
      </c>
      <c r="AB23">
        <f>'Calculations female'!AB201</f>
        <v>0.33884580370840073</v>
      </c>
      <c r="AC23">
        <f>'Calculations female'!AC201</f>
        <v>0.34003141629193151</v>
      </c>
      <c r="AD23">
        <f>'Calculations female'!AD201</f>
        <v>0.3412087929631728</v>
      </c>
      <c r="AE23">
        <f>'Calculations female'!AE201</f>
        <v>0.34237800407706487</v>
      </c>
      <c r="AF23">
        <f>'Calculations female'!AF201</f>
        <v>0.34353911948209453</v>
      </c>
    </row>
    <row r="24" spans="1:32" x14ac:dyDescent="0.25">
      <c r="A24" t="s">
        <v>56</v>
      </c>
      <c r="B24">
        <f>'Calculations female'!B202</f>
        <v>0.28899999999999998</v>
      </c>
      <c r="C24">
        <f>'Calculations female'!C202</f>
        <v>0.29028352907738553</v>
      </c>
      <c r="D24">
        <f>'Calculations female'!D202</f>
        <v>0.29162934694805093</v>
      </c>
      <c r="E24">
        <f>'Calculations female'!E202</f>
        <v>0.29294492112048859</v>
      </c>
      <c r="F24">
        <f>'Calculations female'!F202</f>
        <v>0.29424001940254929</v>
      </c>
      <c r="G24">
        <f>'Calculations female'!G202</f>
        <v>0.29558097801849598</v>
      </c>
      <c r="H24">
        <f>'Calculations female'!H202</f>
        <v>0.29697884034304439</v>
      </c>
      <c r="I24">
        <f>'Calculations female'!I202</f>
        <v>0.2984583902954418</v>
      </c>
      <c r="J24">
        <f>'Calculations female'!J202</f>
        <v>0.30000675412070527</v>
      </c>
      <c r="K24">
        <f>'Calculations female'!K202</f>
        <v>0.3015174915517812</v>
      </c>
      <c r="L24">
        <f>'Calculations female'!L202</f>
        <v>0.30250018079484448</v>
      </c>
      <c r="M24">
        <f>'Calculations female'!M202</f>
        <v>0.30381013180554206</v>
      </c>
      <c r="N24">
        <f>'Calculations female'!N202</f>
        <v>0.30511106597953352</v>
      </c>
      <c r="O24">
        <f>'Calculations female'!O202</f>
        <v>0.30640305321554939</v>
      </c>
      <c r="P24">
        <f>'Calculations female'!P202</f>
        <v>0.30768616318265241</v>
      </c>
      <c r="Q24">
        <f>'Calculations female'!Q202</f>
        <v>0.30896046530402371</v>
      </c>
      <c r="R24">
        <f>'Calculations female'!R202</f>
        <v>0.31022602874161448</v>
      </c>
      <c r="S24">
        <f>'Calculations female'!S202</f>
        <v>0.31148292238164316</v>
      </c>
      <c r="T24">
        <f>'Calculations female'!T202</f>
        <v>0.31273121482090016</v>
      </c>
      <c r="U24">
        <f>'Calculations female'!U202</f>
        <v>0.31397097435382626</v>
      </c>
      <c r="V24">
        <f>'Calculations female'!V202</f>
        <v>0.31520226896033254</v>
      </c>
      <c r="W24">
        <f>'Calculations female'!W202</f>
        <v>0.31642516629434192</v>
      </c>
      <c r="X24">
        <f>'Calculations female'!X202</f>
        <v>0.31763973367299964</v>
      </c>
      <c r="Y24">
        <f>'Calculations female'!Y202</f>
        <v>0.31884603806655659</v>
      </c>
      <c r="Z24">
        <f>'Calculations female'!Z202</f>
        <v>0.32004414608887022</v>
      </c>
      <c r="AA24">
        <f>'Calculations female'!AA202</f>
        <v>0.32123412398851092</v>
      </c>
      <c r="AB24">
        <f>'Calculations female'!AB202</f>
        <v>0.32241603764045484</v>
      </c>
      <c r="AC24">
        <f>'Calculations female'!AC202</f>
        <v>0.32358995253831385</v>
      </c>
      <c r="AD24">
        <f>'Calculations female'!AD202</f>
        <v>0.32475593378711748</v>
      </c>
      <c r="AE24">
        <f>'Calculations female'!AE202</f>
        <v>0.32591404609658309</v>
      </c>
      <c r="AF24">
        <f>'Calculations female'!AF202</f>
        <v>0.32706435377488702</v>
      </c>
    </row>
    <row r="25" spans="1:32" x14ac:dyDescent="0.25">
      <c r="A25" t="s">
        <v>58</v>
      </c>
      <c r="B25">
        <f>'Calculations female'!B203</f>
        <v>0.23300000000000001</v>
      </c>
      <c r="C25">
        <f>'Calculations female'!C203</f>
        <v>0.23418438357559887</v>
      </c>
      <c r="D25">
        <f>'Calculations female'!D203</f>
        <v>0.23542729628986142</v>
      </c>
      <c r="E25">
        <f>'Calculations female'!E203</f>
        <v>0.23664331733396124</v>
      </c>
      <c r="F25">
        <f>'Calculations female'!F203</f>
        <v>0.23784141462758848</v>
      </c>
      <c r="G25">
        <f>'Calculations female'!G203</f>
        <v>0.23908298445772835</v>
      </c>
      <c r="H25">
        <f>'Calculations female'!H203</f>
        <v>0.24037837316627328</v>
      </c>
      <c r="I25">
        <f>'Calculations female'!I203</f>
        <v>0.24175071928057837</v>
      </c>
      <c r="J25">
        <f>'Calculations female'!J203</f>
        <v>0.24318827692750628</v>
      </c>
      <c r="K25">
        <f>'Calculations female'!K203</f>
        <v>0.24459226308482765</v>
      </c>
      <c r="L25">
        <f>'Calculations female'!L203</f>
        <v>0.24550623524899423</v>
      </c>
      <c r="M25">
        <f>'Calculations female'!M203</f>
        <v>0.24672546783266214</v>
      </c>
      <c r="N25">
        <f>'Calculations female'!N203</f>
        <v>0.24793730597591745</v>
      </c>
      <c r="O25">
        <f>'Calculations female'!O203</f>
        <v>0.24914179311515472</v>
      </c>
      <c r="P25">
        <f>'Calculations female'!P203</f>
        <v>0.25033897287543544</v>
      </c>
      <c r="Q25">
        <f>'Calculations female'!Q203</f>
        <v>0.25152888904907744</v>
      </c>
      <c r="R25">
        <f>'Calculations female'!R203</f>
        <v>0.25271158557508538</v>
      </c>
      <c r="S25">
        <f>'Calculations female'!S203</f>
        <v>0.25388710651940805</v>
      </c>
      <c r="T25">
        <f>'Calculations female'!T203</f>
        <v>0.25505549605598804</v>
      </c>
      <c r="U25">
        <f>'Calculations female'!U203</f>
        <v>0.25621679844857986</v>
      </c>
      <c r="V25">
        <f>'Calculations female'!V203</f>
        <v>0.25737105803330579</v>
      </c>
      <c r="W25">
        <f>'Calculations female'!W203</f>
        <v>0.25851831920193641</v>
      </c>
      <c r="X25">
        <f>'Calculations female'!X203</f>
        <v>0.25965862638584847</v>
      </c>
      <c r="Y25">
        <f>'Calculations female'!Y203</f>
        <v>0.2607920240406652</v>
      </c>
      <c r="Z25">
        <f>'Calculations female'!Z203</f>
        <v>0.26191855663153241</v>
      </c>
      <c r="AA25">
        <f>'Calculations female'!AA203</f>
        <v>0.26303826861901686</v>
      </c>
      <c r="AB25">
        <f>'Calculations female'!AB203</f>
        <v>0.26415120444561579</v>
      </c>
      <c r="AC25">
        <f>'Calculations female'!AC203</f>
        <v>0.2652574085228297</v>
      </c>
      <c r="AD25">
        <f>'Calculations female'!AD203</f>
        <v>0.26635692521881466</v>
      </c>
      <c r="AE25">
        <f>'Calculations female'!AE203</f>
        <v>0.2674497988465569</v>
      </c>
      <c r="AF25">
        <f>'Calculations female'!AF203</f>
        <v>0.26853607365258059</v>
      </c>
    </row>
    <row r="26" spans="1:32" x14ac:dyDescent="0.25">
      <c r="A26" t="s">
        <v>60</v>
      </c>
      <c r="B26">
        <f>'Calculations female'!B204</f>
        <v>0.26100000000000001</v>
      </c>
      <c r="C26">
        <f>'Calculations female'!C204</f>
        <v>0.26223975482197814</v>
      </c>
      <c r="D26">
        <f>'Calculations female'!D204</f>
        <v>0.26354020963627711</v>
      </c>
      <c r="E26">
        <f>'Calculations female'!E204</f>
        <v>0.26481196911679306</v>
      </c>
      <c r="F26">
        <f>'Calculations female'!F204</f>
        <v>0.26606444454601835</v>
      </c>
      <c r="G26">
        <f>'Calculations female'!G204</f>
        <v>0.26736180315982694</v>
      </c>
      <c r="H26">
        <f>'Calculations female'!H204</f>
        <v>0.26871479065111759</v>
      </c>
      <c r="I26">
        <f>'Calculations female'!I204</f>
        <v>0.27014748198578165</v>
      </c>
      <c r="J26">
        <f>'Calculations female'!J204</f>
        <v>0.2716475096817646</v>
      </c>
      <c r="K26">
        <f>'Calculations female'!K204</f>
        <v>0.27311177609744652</v>
      </c>
      <c r="L26">
        <f>'Calculations female'!L204</f>
        <v>0.27406460279942424</v>
      </c>
      <c r="M26">
        <f>'Calculations female'!M204</f>
        <v>0.27533519343923984</v>
      </c>
      <c r="N26">
        <f>'Calculations female'!N204</f>
        <v>0.27659754315073509</v>
      </c>
      <c r="O26">
        <f>'Calculations female'!O204</f>
        <v>0.27785170849680552</v>
      </c>
      <c r="P26">
        <f>'Calculations female'!P204</f>
        <v>0.27909774603440785</v>
      </c>
      <c r="Q26">
        <f>'Calculations female'!Q204</f>
        <v>0.28033571229518872</v>
      </c>
      <c r="R26">
        <f>'Calculations female'!R204</f>
        <v>0.28156566376698688</v>
      </c>
      <c r="S26">
        <f>'Calculations female'!S204</f>
        <v>0.28278765687618618</v>
      </c>
      <c r="T26">
        <f>'Calculations female'!T204</f>
        <v>0.28400174797088651</v>
      </c>
      <c r="U26">
        <f>'Calculations female'!U204</f>
        <v>0.2852079933048608</v>
      </c>
      <c r="V26">
        <f>'Calculations female'!V204</f>
        <v>0.28640644902226703</v>
      </c>
      <c r="W26">
        <f>'Calculations female'!W204</f>
        <v>0.28759717114309952</v>
      </c>
      <c r="X26">
        <f>'Calculations female'!X204</f>
        <v>0.28878021554932642</v>
      </c>
      <c r="Y26">
        <f>'Calculations female'!Y204</f>
        <v>0.28995563797172103</v>
      </c>
      <c r="Z26">
        <f>'Calculations female'!Z204</f>
        <v>0.29112349397733217</v>
      </c>
      <c r="AA26">
        <f>'Calculations female'!AA204</f>
        <v>0.29228383895758236</v>
      </c>
      <c r="AB26">
        <f>'Calculations female'!AB204</f>
        <v>0.29343672811697846</v>
      </c>
      <c r="AC26">
        <f>'Calculations female'!AC204</f>
        <v>0.29458221646238453</v>
      </c>
      <c r="AD26">
        <f>'Calculations female'!AD204</f>
        <v>0.29572035879287362</v>
      </c>
      <c r="AE26">
        <f>'Calculations female'!AE204</f>
        <v>0.29685120969009599</v>
      </c>
      <c r="AF26">
        <f>'Calculations female'!AF204</f>
        <v>0.29797482350917648</v>
      </c>
    </row>
    <row r="27" spans="1:32" x14ac:dyDescent="0.25">
      <c r="A27" t="s">
        <v>565</v>
      </c>
      <c r="B27">
        <f>'Calculations female'!B205</f>
        <v>0.21438728323699424</v>
      </c>
      <c r="C27">
        <f>'Calculations female'!C205</f>
        <v>0.21552811530553909</v>
      </c>
      <c r="D27">
        <f>'Calculations female'!D205</f>
        <v>0.21672568747090767</v>
      </c>
      <c r="E27">
        <f>'Calculations female'!E205</f>
        <v>0.21789770813193263</v>
      </c>
      <c r="F27">
        <f>'Calculations female'!F205</f>
        <v>0.2190528002979418</v>
      </c>
      <c r="G27">
        <f>'Calculations female'!G205</f>
        <v>0.22025016690311711</v>
      </c>
      <c r="H27">
        <f>'Calculations female'!H205</f>
        <v>0.2214998285653397</v>
      </c>
      <c r="I27">
        <f>'Calculations female'!I205</f>
        <v>0.22282416708339059</v>
      </c>
      <c r="J27">
        <f>'Calculations female'!J205</f>
        <v>0.22421191588097047</v>
      </c>
      <c r="K27">
        <f>'Calculations female'!K205</f>
        <v>0.22556772931828303</v>
      </c>
      <c r="L27">
        <f>'Calculations female'!L205</f>
        <v>0.22645059244365634</v>
      </c>
      <c r="M27">
        <f>'Calculations female'!M205</f>
        <v>0.22762863285576973</v>
      </c>
      <c r="N27">
        <f>'Calculations female'!N205</f>
        <v>0.22879987583541145</v>
      </c>
      <c r="O27">
        <f>'Calculations female'!O205</f>
        <v>0.22996435636000084</v>
      </c>
      <c r="P27">
        <f>'Calculations female'!P205</f>
        <v>0.23112210970618111</v>
      </c>
      <c r="Q27">
        <f>'Calculations female'!Q205</f>
        <v>0.2322731714276835</v>
      </c>
      <c r="R27">
        <f>'Calculations female'!R205</f>
        <v>0.23341757733399793</v>
      </c>
      <c r="S27">
        <f>'Calculations female'!S205</f>
        <v>0.23455536346983302</v>
      </c>
      <c r="T27">
        <f>'Calculations female'!T205</f>
        <v>0.23568656609533981</v>
      </c>
      <c r="U27">
        <f>'Calculations female'!U205</f>
        <v>0.23681122166707139</v>
      </c>
      <c r="V27">
        <f>'Calculations female'!V205</f>
        <v>0.23792936681965496</v>
      </c>
      <c r="W27">
        <f>'Calculations female'!W205</f>
        <v>0.23904103834816415</v>
      </c>
      <c r="X27">
        <f>'Calculations female'!X205</f>
        <v>0.24014627319114451</v>
      </c>
      <c r="Y27">
        <f>'Calculations female'!Y205</f>
        <v>0.24124510841430288</v>
      </c>
      <c r="Z27">
        <f>'Calculations female'!Z205</f>
        <v>0.24233758119481236</v>
      </c>
      <c r="AA27">
        <f>'Calculations female'!AA205</f>
        <v>0.24342372880622368</v>
      </c>
      <c r="AB27">
        <f>'Calculations female'!AB205</f>
        <v>0.24450358860397289</v>
      </c>
      <c r="AC27">
        <f>'Calculations female'!AC205</f>
        <v>0.24557719801143815</v>
      </c>
      <c r="AD27">
        <f>'Calculations female'!AD205</f>
        <v>0.24664459450656537</v>
      </c>
      <c r="AE27">
        <f>'Calculations female'!AE205</f>
        <v>0.2477058156090049</v>
      </c>
      <c r="AF27">
        <f>'Calculations female'!AF205</f>
        <v>0.24876089886777347</v>
      </c>
    </row>
    <row r="28" spans="1:32" x14ac:dyDescent="0.25">
      <c r="A28" t="s">
        <v>566</v>
      </c>
      <c r="B28">
        <f>'Calculations female'!B205</f>
        <v>0.21438728323699424</v>
      </c>
      <c r="C28">
        <f>'Calculations female'!C205</f>
        <v>0.21552811530553909</v>
      </c>
      <c r="D28">
        <f>'Calculations female'!D205</f>
        <v>0.21672568747090767</v>
      </c>
      <c r="E28">
        <f>'Calculations female'!E205</f>
        <v>0.21789770813193263</v>
      </c>
      <c r="F28">
        <f>'Calculations female'!F205</f>
        <v>0.2190528002979418</v>
      </c>
      <c r="G28">
        <f>'Calculations female'!G205</f>
        <v>0.22025016690311711</v>
      </c>
      <c r="H28">
        <f>'Calculations female'!H205</f>
        <v>0.2214998285653397</v>
      </c>
      <c r="I28">
        <f>'Calculations female'!I205</f>
        <v>0.22282416708339059</v>
      </c>
      <c r="J28">
        <f>'Calculations female'!J205</f>
        <v>0.22421191588097047</v>
      </c>
      <c r="K28">
        <f>'Calculations female'!K205</f>
        <v>0.22556772931828303</v>
      </c>
      <c r="L28">
        <f>'Calculations female'!L205</f>
        <v>0.22645059244365634</v>
      </c>
      <c r="M28">
        <f>'Calculations female'!M205</f>
        <v>0.22762863285576973</v>
      </c>
      <c r="N28">
        <f>'Calculations female'!N205</f>
        <v>0.22879987583541145</v>
      </c>
      <c r="O28">
        <f>'Calculations female'!O205</f>
        <v>0.22996435636000084</v>
      </c>
      <c r="P28">
        <f>'Calculations female'!P205</f>
        <v>0.23112210970618111</v>
      </c>
      <c r="Q28">
        <f>'Calculations female'!Q205</f>
        <v>0.2322731714276835</v>
      </c>
      <c r="R28">
        <f>'Calculations female'!R205</f>
        <v>0.23341757733399793</v>
      </c>
      <c r="S28">
        <f>'Calculations female'!S205</f>
        <v>0.23455536346983302</v>
      </c>
      <c r="T28">
        <f>'Calculations female'!T205</f>
        <v>0.23568656609533981</v>
      </c>
      <c r="U28">
        <f>'Calculations female'!U205</f>
        <v>0.23681122166707139</v>
      </c>
      <c r="V28">
        <f>'Calculations female'!V205</f>
        <v>0.23792936681965496</v>
      </c>
      <c r="W28">
        <f>'Calculations female'!W205</f>
        <v>0.23904103834816415</v>
      </c>
      <c r="X28">
        <f>'Calculations female'!X205</f>
        <v>0.24014627319114451</v>
      </c>
      <c r="Y28">
        <f>'Calculations female'!Y205</f>
        <v>0.24124510841430288</v>
      </c>
      <c r="Z28">
        <f>'Calculations female'!Z205</f>
        <v>0.24233758119481236</v>
      </c>
      <c r="AA28">
        <f>'Calculations female'!AA205</f>
        <v>0.24342372880622368</v>
      </c>
      <c r="AB28">
        <f>'Calculations female'!AB205</f>
        <v>0.24450358860397289</v>
      </c>
      <c r="AC28">
        <f>'Calculations female'!AC205</f>
        <v>0.24557719801143815</v>
      </c>
      <c r="AD28">
        <f>'Calculations female'!AD205</f>
        <v>0.24664459450656537</v>
      </c>
      <c r="AE28">
        <f>'Calculations female'!AE205</f>
        <v>0.2477058156090049</v>
      </c>
      <c r="AF28">
        <f>'Calculations female'!AF205</f>
        <v>0.24876089886777347</v>
      </c>
    </row>
    <row r="29" spans="1:32" x14ac:dyDescent="0.25">
      <c r="A29" t="s">
        <v>64</v>
      </c>
      <c r="B29">
        <f>'Calculations female'!B206</f>
        <v>0.36400000000000005</v>
      </c>
      <c r="C29">
        <f>'Calculations female'!C206</f>
        <v>0.36534799540587065</v>
      </c>
      <c r="D29">
        <f>'Calculations female'!D206</f>
        <v>0.3667599831941985</v>
      </c>
      <c r="E29">
        <f>'Calculations female'!E206</f>
        <v>0.36813883573886569</v>
      </c>
      <c r="F29">
        <f>'Calculations female'!F206</f>
        <v>0.36949487629591005</v>
      </c>
      <c r="G29">
        <f>'Calculations female'!G206</f>
        <v>0.37089752784017627</v>
      </c>
      <c r="H29">
        <f>'Calculations female'!H206</f>
        <v>0.37235818260867881</v>
      </c>
      <c r="I29">
        <f>'Calculations female'!I206</f>
        <v>0.37390251269755131</v>
      </c>
      <c r="J29">
        <f>'Calculations female'!J206</f>
        <v>0.3755168253117766</v>
      </c>
      <c r="K29">
        <f>'Calculations female'!K206</f>
        <v>0.37709009871194671</v>
      </c>
      <c r="L29">
        <f>'Calculations female'!L206</f>
        <v>0.37811250961403375</v>
      </c>
      <c r="M29">
        <f>'Calculations female'!M206</f>
        <v>0.37947424295395304</v>
      </c>
      <c r="N29">
        <f>'Calculations female'!N206</f>
        <v>0.38082528682337663</v>
      </c>
      <c r="O29">
        <f>'Calculations female'!O206</f>
        <v>0.38216574571374456</v>
      </c>
      <c r="P29">
        <f>'Calculations female'!P206</f>
        <v>0.38349572319038133</v>
      </c>
      <c r="Q29">
        <f>'Calculations female'!Q206</f>
        <v>0.38481532188963224</v>
      </c>
      <c r="R29">
        <f>'Calculations female'!R206</f>
        <v>0.3861246435166738</v>
      </c>
      <c r="S29">
        <f>'Calculations female'!S206</f>
        <v>0.38742378884397238</v>
      </c>
      <c r="T29">
        <f>'Calculations female'!T206</f>
        <v>0.38871285771035552</v>
      </c>
      <c r="U29">
        <f>'Calculations female'!U206</f>
        <v>0.3899919490206567</v>
      </c>
      <c r="V29">
        <f>'Calculations female'!V206</f>
        <v>0.39126116074590561</v>
      </c>
      <c r="W29">
        <f>'Calculations female'!W206</f>
        <v>0.39252058992404198</v>
      </c>
      <c r="X29">
        <f>'Calculations female'!X206</f>
        <v>0.39377033266109779</v>
      </c>
      <c r="Y29">
        <f>'Calculations female'!Y206</f>
        <v>0.39501048413285705</v>
      </c>
      <c r="Z29">
        <f>'Calculations female'!Z206</f>
        <v>0.39624113858693505</v>
      </c>
      <c r="AA29">
        <f>'Calculations female'!AA206</f>
        <v>0.39746238934526412</v>
      </c>
      <c r="AB29">
        <f>'Calculations female'!AB206</f>
        <v>0.39867432880697351</v>
      </c>
      <c r="AC29">
        <f>'Calculations female'!AC206</f>
        <v>0.39987704845160948</v>
      </c>
      <c r="AD29">
        <f>'Calculations female'!AD206</f>
        <v>0.40107063884271521</v>
      </c>
      <c r="AE29">
        <f>'Calculations female'!AE206</f>
        <v>0.40225518963170565</v>
      </c>
      <c r="AF29">
        <f>'Calculations female'!AF206</f>
        <v>0.40343078956205403</v>
      </c>
    </row>
    <row r="30" spans="1:32" x14ac:dyDescent="0.25">
      <c r="A30" t="s">
        <v>66</v>
      </c>
      <c r="B30">
        <f>'Calculations female'!B207</f>
        <v>0.19500000000000001</v>
      </c>
      <c r="C30">
        <f>'Calculations female'!C207</f>
        <v>0.19608946203879829</v>
      </c>
      <c r="D30">
        <f>'Calculations female'!D207</f>
        <v>0.19723348643688041</v>
      </c>
      <c r="E30">
        <f>'Calculations female'!E207</f>
        <v>0.19835347508731838</v>
      </c>
      <c r="F30">
        <f>'Calculations female'!F207</f>
        <v>0.19945764727850004</v>
      </c>
      <c r="G30">
        <f>'Calculations female'!G207</f>
        <v>0.2006026072706279</v>
      </c>
      <c r="H30">
        <f>'Calculations female'!H207</f>
        <v>0.20179798179317504</v>
      </c>
      <c r="I30">
        <f>'Calculations female'!I207</f>
        <v>0.20306524325791747</v>
      </c>
      <c r="J30">
        <f>'Calculations female'!J207</f>
        <v>0.20439368235995134</v>
      </c>
      <c r="K30">
        <f>'Calculations female'!K207</f>
        <v>0.20569204417066861</v>
      </c>
      <c r="L30">
        <f>'Calculations female'!L207</f>
        <v>0.20653775810223529</v>
      </c>
      <c r="M30">
        <f>'Calculations female'!M207</f>
        <v>0.20766654940170237</v>
      </c>
      <c r="N30">
        <f>'Calculations female'!N207</f>
        <v>0.20878919008179039</v>
      </c>
      <c r="O30">
        <f>'Calculations female'!O207</f>
        <v>0.2099057066555215</v>
      </c>
      <c r="P30">
        <f>'Calculations female'!P207</f>
        <v>0.21101612603246755</v>
      </c>
      <c r="Q30">
        <f>'Calculations female'!Q207</f>
        <v>0.21212047549639895</v>
      </c>
      <c r="R30">
        <f>'Calculations female'!R207</f>
        <v>0.21321878268368616</v>
      </c>
      <c r="S30">
        <f>'Calculations female'!S207</f>
        <v>0.21431107556244408</v>
      </c>
      <c r="T30">
        <f>'Calculations female'!T207</f>
        <v>0.21539738241239106</v>
      </c>
      <c r="U30">
        <f>'Calculations female'!U207</f>
        <v>0.21647773180540331</v>
      </c>
      <c r="V30">
        <f>'Calculations female'!V207</f>
        <v>0.21755215258674021</v>
      </c>
      <c r="W30">
        <f>'Calculations female'!W207</f>
        <v>0.21862067385693124</v>
      </c>
      <c r="X30">
        <f>'Calculations female'!X207</f>
        <v>0.21968332495428314</v>
      </c>
      <c r="Y30">
        <f>'Calculations female'!Y207</f>
        <v>0.22074013543801513</v>
      </c>
      <c r="Z30">
        <f>'Calculations female'!Z207</f>
        <v>0.22179113507198114</v>
      </c>
      <c r="AA30">
        <f>'Calculations female'!AA207</f>
        <v>0.22283635380896882</v>
      </c>
      <c r="AB30">
        <f>'Calculations female'!AB207</f>
        <v>0.22387582177556864</v>
      </c>
      <c r="AC30">
        <f>'Calculations female'!AC207</f>
        <v>0.2249095692575675</v>
      </c>
      <c r="AD30">
        <f>'Calculations female'!AD207</f>
        <v>0.22593762668588827</v>
      </c>
      <c r="AE30">
        <f>'Calculations female'!AE207</f>
        <v>0.2269600246230199</v>
      </c>
      <c r="AF30">
        <f>'Calculations female'!AF207</f>
        <v>0.22797679374995308</v>
      </c>
    </row>
    <row r="31" spans="1:32" x14ac:dyDescent="0.25">
      <c r="A31" t="s">
        <v>68</v>
      </c>
      <c r="B31">
        <f>'Calculations female'!B208</f>
        <v>0.191</v>
      </c>
      <c r="C31">
        <f>'Calculations female'!C208</f>
        <v>0.19207807553051029</v>
      </c>
      <c r="D31">
        <f>'Calculations female'!D208</f>
        <v>0.19321022236738117</v>
      </c>
      <c r="E31">
        <f>'Calculations female'!E208</f>
        <v>0.19431866139795784</v>
      </c>
      <c r="F31">
        <f>'Calculations female'!F208</f>
        <v>0.195411522803144</v>
      </c>
      <c r="G31">
        <f>'Calculations female'!G208</f>
        <v>0.19654483339556619</v>
      </c>
      <c r="H31">
        <f>'Calculations female'!H208</f>
        <v>0.19772813139263479</v>
      </c>
      <c r="I31">
        <f>'Calculations female'!I208</f>
        <v>0.19898268554797796</v>
      </c>
      <c r="J31">
        <f>'Calculations female'!J208</f>
        <v>0.20029790907214268</v>
      </c>
      <c r="K31">
        <f>'Calculations female'!K208</f>
        <v>0.20158345824804896</v>
      </c>
      <c r="L31">
        <f>'Calculations female'!L208</f>
        <v>0.20242088141925005</v>
      </c>
      <c r="M31">
        <f>'Calculations female'!M208</f>
        <v>0.20353867432081638</v>
      </c>
      <c r="N31">
        <f>'Calculations female'!N208</f>
        <v>0.20465045284216499</v>
      </c>
      <c r="O31">
        <f>'Calculations female'!O208</f>
        <v>0.20575624180410348</v>
      </c>
      <c r="P31">
        <f>'Calculations female'!P208</f>
        <v>0.20685606644166599</v>
      </c>
      <c r="Q31">
        <f>'Calculations female'!Q208</f>
        <v>0.20794995238178535</v>
      </c>
      <c r="R31">
        <f>'Calculations female'!R208</f>
        <v>0.20903792562170495</v>
      </c>
      <c r="S31">
        <f>'Calculations female'!S208</f>
        <v>0.21012001250812276</v>
      </c>
      <c r="T31">
        <f>'Calculations female'!T208</f>
        <v>0.2111962397170381</v>
      </c>
      <c r="U31">
        <f>'Calculations female'!U208</f>
        <v>0.21226663423428416</v>
      </c>
      <c r="V31">
        <f>'Calculations female'!V208</f>
        <v>0.21333122333672153</v>
      </c>
      <c r="W31">
        <f>'Calculations female'!W208</f>
        <v>0.21439003457408395</v>
      </c>
      <c r="X31">
        <f>'Calculations female'!X208</f>
        <v>0.21544309575143547</v>
      </c>
      <c r="Y31">
        <f>'Calculations female'!Y208</f>
        <v>0.21649043491224804</v>
      </c>
      <c r="Z31">
        <f>'Calculations female'!Z208</f>
        <v>0.21753208032205751</v>
      </c>
      <c r="AA31">
        <f>'Calculations female'!AA208</f>
        <v>0.21856806045269062</v>
      </c>
      <c r="AB31">
        <f>'Calculations female'!AB208</f>
        <v>0.21959840396705335</v>
      </c>
      <c r="AC31">
        <f>'Calculations female'!AC208</f>
        <v>0.22062313970443939</v>
      </c>
      <c r="AD31">
        <f>'Calculations female'!AD208</f>
        <v>0.22164229666637725</v>
      </c>
      <c r="AE31">
        <f>'Calculations female'!AE208</f>
        <v>0.22265590400296309</v>
      </c>
      <c r="AF31">
        <f>'Calculations female'!AF208</f>
        <v>0.22366399099969336</v>
      </c>
    </row>
    <row r="32" spans="1:32" x14ac:dyDescent="0.25">
      <c r="A32" t="s">
        <v>70</v>
      </c>
      <c r="B32">
        <f>'Calculations female'!B209</f>
        <v>0.17189315726290519</v>
      </c>
      <c r="C32">
        <f>'Calculations female'!C209</f>
        <v>0.17291299126143009</v>
      </c>
      <c r="D32">
        <f>'Calculations female'!D209</f>
        <v>0.17398434422596604</v>
      </c>
      <c r="E32">
        <f>'Calculations female'!E209</f>
        <v>0.17503362763448946</v>
      </c>
      <c r="F32">
        <f>'Calculations female'!F209</f>
        <v>0.1760685177133158</v>
      </c>
      <c r="G32">
        <f>'Calculations female'!G209</f>
        <v>0.17714208063931694</v>
      </c>
      <c r="H32">
        <f>'Calculations female'!H209</f>
        <v>0.17826339599278967</v>
      </c>
      <c r="I32">
        <f>'Calculations female'!I209</f>
        <v>0.17945268061014333</v>
      </c>
      <c r="J32">
        <f>'Calculations female'!J209</f>
        <v>0.18069996940030555</v>
      </c>
      <c r="K32">
        <f>'Calculations female'!K209</f>
        <v>0.18191960126564638</v>
      </c>
      <c r="L32">
        <f>'Calculations female'!L209</f>
        <v>0.18271434219213928</v>
      </c>
      <c r="M32">
        <f>'Calculations female'!M209</f>
        <v>0.18377547824402113</v>
      </c>
      <c r="N32">
        <f>'Calculations female'!N209</f>
        <v>0.18483126181103085</v>
      </c>
      <c r="O32">
        <f>'Calculations female'!O209</f>
        <v>0.18588170993702466</v>
      </c>
      <c r="P32">
        <f>'Calculations female'!P209</f>
        <v>0.18692684015256356</v>
      </c>
      <c r="Q32">
        <f>'Calculations female'!Q209</f>
        <v>0.18796667045300761</v>
      </c>
      <c r="R32">
        <f>'Calculations female'!R209</f>
        <v>0.18900121927728794</v>
      </c>
      <c r="S32">
        <f>'Calculations female'!S209</f>
        <v>0.19003050548734568</v>
      </c>
      <c r="T32">
        <f>'Calculations female'!T209</f>
        <v>0.1910545483482185</v>
      </c>
      <c r="U32">
        <f>'Calculations female'!U209</f>
        <v>0.19207336750875445</v>
      </c>
      <c r="V32">
        <f>'Calculations female'!V209</f>
        <v>0.19308698298293553</v>
      </c>
      <c r="W32">
        <f>'Calculations female'!W209</f>
        <v>0.19409541513180267</v>
      </c>
      <c r="X32">
        <f>'Calculations female'!X209</f>
        <v>0.19509868464594501</v>
      </c>
      <c r="Y32">
        <f>'Calculations female'!Y209</f>
        <v>0.19609681252856453</v>
      </c>
      <c r="Z32">
        <f>'Calculations female'!Z209</f>
        <v>0.19708982007907627</v>
      </c>
      <c r="AA32">
        <f>'Calculations female'!AA209</f>
        <v>0.19807772887724001</v>
      </c>
      <c r="AB32">
        <f>'Calculations female'!AB209</f>
        <v>0.199060560767814</v>
      </c>
      <c r="AC32">
        <f>'Calculations female'!AC209</f>
        <v>0.2000383378456945</v>
      </c>
      <c r="AD32">
        <f>'Calculations female'!AD209</f>
        <v>0.20101108244155808</v>
      </c>
      <c r="AE32">
        <f>'Calculations female'!AE209</f>
        <v>0.20197881710795926</v>
      </c>
      <c r="AF32">
        <f>'Calculations female'!AF209</f>
        <v>0.20294156460589735</v>
      </c>
    </row>
    <row r="33" spans="1:32" x14ac:dyDescent="0.25">
      <c r="A33" t="s">
        <v>72</v>
      </c>
      <c r="B33">
        <f>'Calculations female'!B210</f>
        <v>0.10899999999999996</v>
      </c>
      <c r="C33">
        <f>'Calculations female'!C210</f>
        <v>0.10977916432701945</v>
      </c>
      <c r="D33">
        <f>'Calculations female'!D210</f>
        <v>0.11059874456247762</v>
      </c>
      <c r="E33">
        <f>'Calculations female'!E210</f>
        <v>0.11140248806774641</v>
      </c>
      <c r="F33">
        <f>'Calculations female'!F210</f>
        <v>0.11219621942725028</v>
      </c>
      <c r="G33">
        <f>'Calculations female'!G210</f>
        <v>0.11302067361675915</v>
      </c>
      <c r="H33">
        <f>'Calculations female'!H210</f>
        <v>0.11388295292924046</v>
      </c>
      <c r="I33">
        <f>'Calculations female'!I210</f>
        <v>0.11479878575083326</v>
      </c>
      <c r="J33">
        <f>'Calculations female'!J210</f>
        <v>0.11576070612482604</v>
      </c>
      <c r="K33">
        <f>'Calculations female'!K210</f>
        <v>0.11670270142146848</v>
      </c>
      <c r="L33">
        <f>'Calculations female'!L210</f>
        <v>0.11731727407813722</v>
      </c>
      <c r="M33">
        <f>'Calculations female'!M210</f>
        <v>0.11813876693841212</v>
      </c>
      <c r="N33">
        <f>'Calculations female'!N210</f>
        <v>0.11895715576795168</v>
      </c>
      <c r="O33">
        <f>'Calculations female'!O210</f>
        <v>0.11977243690026394</v>
      </c>
      <c r="P33">
        <f>'Calculations female'!P210</f>
        <v>0.1205846072421467</v>
      </c>
      <c r="Q33">
        <f>'Calculations female'!Q210</f>
        <v>0.12139366425656115</v>
      </c>
      <c r="R33">
        <f>'Calculations female'!R210</f>
        <v>0.12219960594591675</v>
      </c>
      <c r="S33">
        <f>'Calculations female'!S210</f>
        <v>0.12300243083576907</v>
      </c>
      <c r="T33">
        <f>'Calculations female'!T210</f>
        <v>0.1238021379589176</v>
      </c>
      <c r="U33">
        <f>'Calculations female'!U210</f>
        <v>0.12459872683989599</v>
      </c>
      <c r="V33">
        <f>'Calculations female'!V210</f>
        <v>0.12539219747984542</v>
      </c>
      <c r="W33">
        <f>'Calculations female'!W210</f>
        <v>0.12618255034176973</v>
      </c>
      <c r="X33">
        <f>'Calculations female'!X210</f>
        <v>0.12696978633614855</v>
      </c>
      <c r="Y33">
        <f>'Calculations female'!Y210</f>
        <v>0.12775390680692153</v>
      </c>
      <c r="Z33">
        <f>'Calculations female'!Z210</f>
        <v>0.12853491351781815</v>
      </c>
      <c r="AA33">
        <f>'Calculations female'!AA210</f>
        <v>0.12931280863903241</v>
      </c>
      <c r="AB33">
        <f>'Calculations female'!AB210</f>
        <v>0.13008759473424183</v>
      </c>
      <c r="AC33">
        <f>'Calculations female'!AC210</f>
        <v>0.13085927474794365</v>
      </c>
      <c r="AD33">
        <f>'Calculations female'!AD210</f>
        <v>0.13162785199312813</v>
      </c>
      <c r="AE33">
        <f>'Calculations female'!AE210</f>
        <v>0.13239333013925306</v>
      </c>
      <c r="AF33">
        <f>'Calculations female'!AF210</f>
        <v>0.13315571320053576</v>
      </c>
    </row>
    <row r="34" spans="1:32" x14ac:dyDescent="0.25">
      <c r="A34" t="s">
        <v>74</v>
      </c>
      <c r="B34">
        <f>'Calculations female'!B211</f>
        <v>0.43999999999999995</v>
      </c>
      <c r="C34">
        <f>'Calculations female'!C211</f>
        <v>0.44134235891707924</v>
      </c>
      <c r="D34">
        <f>'Calculations female'!D211</f>
        <v>0.44274717337771063</v>
      </c>
      <c r="E34">
        <f>'Calculations female'!E211</f>
        <v>0.44411777205960185</v>
      </c>
      <c r="F34">
        <f>'Calculations female'!F211</f>
        <v>0.44546449600588572</v>
      </c>
      <c r="G34">
        <f>'Calculations female'!G211</f>
        <v>0.44685626382321558</v>
      </c>
      <c r="H34">
        <f>'Calculations female'!H211</f>
        <v>0.44830424198940438</v>
      </c>
      <c r="I34">
        <f>'Calculations female'!I211</f>
        <v>0.44983368492336534</v>
      </c>
      <c r="J34">
        <f>'Calculations female'!J211</f>
        <v>0.45143081123401402</v>
      </c>
      <c r="K34">
        <f>'Calculations female'!K211</f>
        <v>0.45298574396178692</v>
      </c>
      <c r="L34">
        <f>'Calculations female'!L211</f>
        <v>0.45399539688903101</v>
      </c>
      <c r="M34">
        <f>'Calculations female'!M211</f>
        <v>0.45533911507751351</v>
      </c>
      <c r="N34">
        <f>'Calculations female'!N211</f>
        <v>0.45667113400899456</v>
      </c>
      <c r="O34">
        <f>'Calculations female'!O211</f>
        <v>0.45799158769426157</v>
      </c>
      <c r="P34">
        <f>'Calculations female'!P211</f>
        <v>0.45930060846927329</v>
      </c>
      <c r="Q34">
        <f>'Calculations female'!Q211</f>
        <v>0.46059832701106346</v>
      </c>
      <c r="R34">
        <f>'Calculations female'!R211</f>
        <v>0.46188487235386638</v>
      </c>
      <c r="S34">
        <f>'Calculations female'!S211</f>
        <v>0.46316037190544673</v>
      </c>
      <c r="T34">
        <f>'Calculations female'!T211</f>
        <v>0.4644249514636058</v>
      </c>
      <c r="U34">
        <f>'Calculations female'!U211</f>
        <v>0.46567873523283959</v>
      </c>
      <c r="V34">
        <f>'Calculations female'!V211</f>
        <v>0.46692184584112101</v>
      </c>
      <c r="W34">
        <f>'Calculations female'!W211</f>
        <v>0.46815440435680084</v>
      </c>
      <c r="X34">
        <f>'Calculations female'!X211</f>
        <v>0.46937653030557674</v>
      </c>
      <c r="Y34">
        <f>'Calculations female'!Y211</f>
        <v>0.47058834168754904</v>
      </c>
      <c r="Z34">
        <f>'Calculations female'!Z211</f>
        <v>0.47178995499431442</v>
      </c>
      <c r="AA34">
        <f>'Calculations female'!AA211</f>
        <v>0.47298148522609323</v>
      </c>
      <c r="AB34">
        <f>'Calculations female'!AB211</f>
        <v>0.47416304590888508</v>
      </c>
      <c r="AC34">
        <f>'Calculations female'!AC211</f>
        <v>0.47533474911160761</v>
      </c>
      <c r="AD34">
        <f>'Calculations female'!AD211</f>
        <v>0.47649670546324696</v>
      </c>
      <c r="AE34">
        <f>'Calculations female'!AE211</f>
        <v>0.47764902416996335</v>
      </c>
      <c r="AF34">
        <f>'Calculations female'!AF211</f>
        <v>0.47879181303217361</v>
      </c>
    </row>
    <row r="35" spans="1:32" x14ac:dyDescent="0.25">
      <c r="A35" t="s">
        <v>567</v>
      </c>
      <c r="B35">
        <f>'Calculations female'!B212</f>
        <v>0.24600000000000008</v>
      </c>
      <c r="C35">
        <f>'Calculations female'!C212</f>
        <v>0.24721157456516307</v>
      </c>
      <c r="D35">
        <f>'Calculations female'!D212</f>
        <v>0.24848276152330986</v>
      </c>
      <c r="E35">
        <f>'Calculations female'!E212</f>
        <v>0.24972618765119584</v>
      </c>
      <c r="F35">
        <f>'Calculations female'!F212</f>
        <v>0.2509510377805132</v>
      </c>
      <c r="G35">
        <f>'Calculations female'!G212</f>
        <v>0.25222007184759659</v>
      </c>
      <c r="H35">
        <f>'Calculations female'!H212</f>
        <v>0.25354383474761233</v>
      </c>
      <c r="I35">
        <f>'Calculations female'!I212</f>
        <v>0.25494592911203295</v>
      </c>
      <c r="J35">
        <f>'Calculations female'!J212</f>
        <v>0.25641430583596864</v>
      </c>
      <c r="K35">
        <f>'Calculations female'!K212</f>
        <v>0.25784805389141996</v>
      </c>
      <c r="L35">
        <f>'Calculations female'!L212</f>
        <v>0.25878122186858299</v>
      </c>
      <c r="M35">
        <f>'Calculations female'!M212</f>
        <v>0.26002584272846907</v>
      </c>
      <c r="N35">
        <f>'Calculations female'!N212</f>
        <v>0.26126266793918757</v>
      </c>
      <c r="O35">
        <f>'Calculations female'!O212</f>
        <v>0.26249174698637223</v>
      </c>
      <c r="P35">
        <f>'Calculations female'!P212</f>
        <v>0.26371312945795061</v>
      </c>
      <c r="Q35">
        <f>'Calculations female'!Q212</f>
        <v>0.26492686502353846</v>
      </c>
      <c r="R35">
        <f>'Calculations female'!R212</f>
        <v>0.26613300341469498</v>
      </c>
      <c r="S35">
        <f>'Calculations female'!S212</f>
        <v>0.26733159440602022</v>
      </c>
      <c r="T35">
        <f>'Calculations female'!T212</f>
        <v>0.2685226877970599</v>
      </c>
      <c r="U35">
        <f>'Calculations female'!U212</f>
        <v>0.26970633339499139</v>
      </c>
      <c r="V35">
        <f>'Calculations female'!V212</f>
        <v>0.27088258099805862</v>
      </c>
      <c r="W35">
        <f>'Calculations female'!W212</f>
        <v>0.27205148037974236</v>
      </c>
      <c r="X35">
        <f>'Calculations female'!X212</f>
        <v>0.2732130812736156</v>
      </c>
      <c r="Y35">
        <f>'Calculations female'!Y212</f>
        <v>0.27436743335888969</v>
      </c>
      <c r="Z35">
        <f>'Calculations female'!Z212</f>
        <v>0.27551458624660174</v>
      </c>
      <c r="AA35">
        <f>'Calculations female'!AA212</f>
        <v>0.27665458946642946</v>
      </c>
      <c r="AB35">
        <f>'Calculations female'!AB212</f>
        <v>0.27778749245412165</v>
      </c>
      <c r="AC35">
        <f>'Calculations female'!AC212</f>
        <v>0.2789133445394939</v>
      </c>
      <c r="AD35">
        <f>'Calculations female'!AD212</f>
        <v>0.28003219493500731</v>
      </c>
      <c r="AE35">
        <f>'Calculations female'!AE212</f>
        <v>0.28114409272486873</v>
      </c>
      <c r="AF35">
        <f>'Calculations female'!AF212</f>
        <v>0.28224908685466682</v>
      </c>
    </row>
    <row r="36" spans="1:32" x14ac:dyDescent="0.25">
      <c r="A36" t="s">
        <v>568</v>
      </c>
      <c r="B36">
        <f>'Calculations female'!B212</f>
        <v>0.24600000000000008</v>
      </c>
      <c r="C36">
        <f>'Calculations female'!C212</f>
        <v>0.24721157456516307</v>
      </c>
      <c r="D36">
        <f>'Calculations female'!D212</f>
        <v>0.24848276152330986</v>
      </c>
      <c r="E36">
        <f>'Calculations female'!E212</f>
        <v>0.24972618765119584</v>
      </c>
      <c r="F36">
        <f>'Calculations female'!F212</f>
        <v>0.2509510377805132</v>
      </c>
      <c r="G36">
        <f>'Calculations female'!G212</f>
        <v>0.25222007184759659</v>
      </c>
      <c r="H36">
        <f>'Calculations female'!H212</f>
        <v>0.25354383474761233</v>
      </c>
      <c r="I36">
        <f>'Calculations female'!I212</f>
        <v>0.25494592911203295</v>
      </c>
      <c r="J36">
        <f>'Calculations female'!J212</f>
        <v>0.25641430583596864</v>
      </c>
      <c r="K36">
        <f>'Calculations female'!K212</f>
        <v>0.25784805389141996</v>
      </c>
      <c r="L36">
        <f>'Calculations female'!L212</f>
        <v>0.25878122186858299</v>
      </c>
      <c r="M36">
        <f>'Calculations female'!M212</f>
        <v>0.26002584272846907</v>
      </c>
      <c r="N36">
        <f>'Calculations female'!N212</f>
        <v>0.26126266793918757</v>
      </c>
      <c r="O36">
        <f>'Calculations female'!O212</f>
        <v>0.26249174698637223</v>
      </c>
      <c r="P36">
        <f>'Calculations female'!P212</f>
        <v>0.26371312945795061</v>
      </c>
      <c r="Q36">
        <f>'Calculations female'!Q212</f>
        <v>0.26492686502353846</v>
      </c>
      <c r="R36">
        <f>'Calculations female'!R212</f>
        <v>0.26613300341469498</v>
      </c>
      <c r="S36">
        <f>'Calculations female'!S212</f>
        <v>0.26733159440602022</v>
      </c>
      <c r="T36">
        <f>'Calculations female'!T212</f>
        <v>0.2685226877970599</v>
      </c>
      <c r="U36">
        <f>'Calculations female'!U212</f>
        <v>0.26970633339499139</v>
      </c>
      <c r="V36">
        <f>'Calculations female'!V212</f>
        <v>0.27088258099805862</v>
      </c>
      <c r="W36">
        <f>'Calculations female'!W212</f>
        <v>0.27205148037974236</v>
      </c>
      <c r="X36">
        <f>'Calculations female'!X212</f>
        <v>0.2732130812736156</v>
      </c>
      <c r="Y36">
        <f>'Calculations female'!Y212</f>
        <v>0.27436743335888969</v>
      </c>
      <c r="Z36">
        <f>'Calculations female'!Z212</f>
        <v>0.27551458624660174</v>
      </c>
      <c r="AA36">
        <f>'Calculations female'!AA212</f>
        <v>0.27665458946642946</v>
      </c>
      <c r="AB36">
        <f>'Calculations female'!AB212</f>
        <v>0.27778749245412165</v>
      </c>
      <c r="AC36">
        <f>'Calculations female'!AC212</f>
        <v>0.2789133445394939</v>
      </c>
      <c r="AD36">
        <f>'Calculations female'!AD212</f>
        <v>0.28003219493500731</v>
      </c>
      <c r="AE36">
        <f>'Calculations female'!AE212</f>
        <v>0.28114409272486873</v>
      </c>
      <c r="AF36">
        <f>'Calculations female'!AF212</f>
        <v>0.28224908685466682</v>
      </c>
    </row>
    <row r="37" spans="1:32" x14ac:dyDescent="0.25">
      <c r="A37" t="s">
        <v>569</v>
      </c>
      <c r="B37">
        <f>'Calculations female'!B212</f>
        <v>0.24600000000000008</v>
      </c>
      <c r="C37">
        <f>'Calculations female'!C212</f>
        <v>0.24721157456516307</v>
      </c>
      <c r="D37">
        <f>'Calculations female'!D212</f>
        <v>0.24848276152330986</v>
      </c>
      <c r="E37">
        <f>'Calculations female'!E212</f>
        <v>0.24972618765119584</v>
      </c>
      <c r="F37">
        <f>'Calculations female'!F212</f>
        <v>0.2509510377805132</v>
      </c>
      <c r="G37">
        <f>'Calculations female'!G212</f>
        <v>0.25222007184759659</v>
      </c>
      <c r="H37">
        <f>'Calculations female'!H212</f>
        <v>0.25354383474761233</v>
      </c>
      <c r="I37">
        <f>'Calculations female'!I212</f>
        <v>0.25494592911203295</v>
      </c>
      <c r="J37">
        <f>'Calculations female'!J212</f>
        <v>0.25641430583596864</v>
      </c>
      <c r="K37">
        <f>'Calculations female'!K212</f>
        <v>0.25784805389141996</v>
      </c>
      <c r="L37">
        <f>'Calculations female'!L212</f>
        <v>0.25878122186858299</v>
      </c>
      <c r="M37">
        <f>'Calculations female'!M212</f>
        <v>0.26002584272846907</v>
      </c>
      <c r="N37">
        <f>'Calculations female'!N212</f>
        <v>0.26126266793918757</v>
      </c>
      <c r="O37">
        <f>'Calculations female'!O212</f>
        <v>0.26249174698637223</v>
      </c>
      <c r="P37">
        <f>'Calculations female'!P212</f>
        <v>0.26371312945795061</v>
      </c>
      <c r="Q37">
        <f>'Calculations female'!Q212</f>
        <v>0.26492686502353846</v>
      </c>
      <c r="R37">
        <f>'Calculations female'!R212</f>
        <v>0.26613300341469498</v>
      </c>
      <c r="S37">
        <f>'Calculations female'!S212</f>
        <v>0.26733159440602022</v>
      </c>
      <c r="T37">
        <f>'Calculations female'!T212</f>
        <v>0.2685226877970599</v>
      </c>
      <c r="U37">
        <f>'Calculations female'!U212</f>
        <v>0.26970633339499139</v>
      </c>
      <c r="V37">
        <f>'Calculations female'!V212</f>
        <v>0.27088258099805862</v>
      </c>
      <c r="W37">
        <f>'Calculations female'!W212</f>
        <v>0.27205148037974236</v>
      </c>
      <c r="X37">
        <f>'Calculations female'!X212</f>
        <v>0.2732130812736156</v>
      </c>
      <c r="Y37">
        <f>'Calculations female'!Y212</f>
        <v>0.27436743335888969</v>
      </c>
      <c r="Z37">
        <f>'Calculations female'!Z212</f>
        <v>0.27551458624660174</v>
      </c>
      <c r="AA37">
        <f>'Calculations female'!AA212</f>
        <v>0.27665458946642946</v>
      </c>
      <c r="AB37">
        <f>'Calculations female'!AB212</f>
        <v>0.27778749245412165</v>
      </c>
      <c r="AC37">
        <f>'Calculations female'!AC212</f>
        <v>0.2789133445394939</v>
      </c>
      <c r="AD37">
        <f>'Calculations female'!AD212</f>
        <v>0.28003219493500731</v>
      </c>
      <c r="AE37">
        <f>'Calculations female'!AE212</f>
        <v>0.28114409272486873</v>
      </c>
      <c r="AF37">
        <f>'Calculations female'!AF212</f>
        <v>0.28224908685466682</v>
      </c>
    </row>
    <row r="38" spans="1:32" x14ac:dyDescent="0.25">
      <c r="A38" t="s">
        <v>570</v>
      </c>
      <c r="B38">
        <f>'Calculations female'!B212</f>
        <v>0.24600000000000008</v>
      </c>
      <c r="C38">
        <f>'Calculations female'!C212</f>
        <v>0.24721157456516307</v>
      </c>
      <c r="D38">
        <f>'Calculations female'!D212</f>
        <v>0.24848276152330986</v>
      </c>
      <c r="E38">
        <f>'Calculations female'!E212</f>
        <v>0.24972618765119584</v>
      </c>
      <c r="F38">
        <f>'Calculations female'!F212</f>
        <v>0.2509510377805132</v>
      </c>
      <c r="G38">
        <f>'Calculations female'!G212</f>
        <v>0.25222007184759659</v>
      </c>
      <c r="H38">
        <f>'Calculations female'!H212</f>
        <v>0.25354383474761233</v>
      </c>
      <c r="I38">
        <f>'Calculations female'!I212</f>
        <v>0.25494592911203295</v>
      </c>
      <c r="J38">
        <f>'Calculations female'!J212</f>
        <v>0.25641430583596864</v>
      </c>
      <c r="K38">
        <f>'Calculations female'!K212</f>
        <v>0.25784805389141996</v>
      </c>
      <c r="L38">
        <f>'Calculations female'!L212</f>
        <v>0.25878122186858299</v>
      </c>
      <c r="M38">
        <f>'Calculations female'!M212</f>
        <v>0.26002584272846907</v>
      </c>
      <c r="N38">
        <f>'Calculations female'!N212</f>
        <v>0.26126266793918757</v>
      </c>
      <c r="O38">
        <f>'Calculations female'!O212</f>
        <v>0.26249174698637223</v>
      </c>
      <c r="P38">
        <f>'Calculations female'!P212</f>
        <v>0.26371312945795061</v>
      </c>
      <c r="Q38">
        <f>'Calculations female'!Q212</f>
        <v>0.26492686502353846</v>
      </c>
      <c r="R38">
        <f>'Calculations female'!R212</f>
        <v>0.26613300341469498</v>
      </c>
      <c r="S38">
        <f>'Calculations female'!S212</f>
        <v>0.26733159440602022</v>
      </c>
      <c r="T38">
        <f>'Calculations female'!T212</f>
        <v>0.2685226877970599</v>
      </c>
      <c r="U38">
        <f>'Calculations female'!U212</f>
        <v>0.26970633339499139</v>
      </c>
      <c r="V38">
        <f>'Calculations female'!V212</f>
        <v>0.27088258099805862</v>
      </c>
      <c r="W38">
        <f>'Calculations female'!W212</f>
        <v>0.27205148037974236</v>
      </c>
      <c r="X38">
        <f>'Calculations female'!X212</f>
        <v>0.2732130812736156</v>
      </c>
      <c r="Y38">
        <f>'Calculations female'!Y212</f>
        <v>0.27436743335888969</v>
      </c>
      <c r="Z38">
        <f>'Calculations female'!Z212</f>
        <v>0.27551458624660174</v>
      </c>
      <c r="AA38">
        <f>'Calculations female'!AA212</f>
        <v>0.27665458946642946</v>
      </c>
      <c r="AB38">
        <f>'Calculations female'!AB212</f>
        <v>0.27778749245412165</v>
      </c>
      <c r="AC38">
        <f>'Calculations female'!AC212</f>
        <v>0.2789133445394939</v>
      </c>
      <c r="AD38">
        <f>'Calculations female'!AD212</f>
        <v>0.28003219493500731</v>
      </c>
      <c r="AE38">
        <f>'Calculations female'!AE212</f>
        <v>0.28114409272486873</v>
      </c>
      <c r="AF38">
        <f>'Calculations female'!AF212</f>
        <v>0.28224908685466682</v>
      </c>
    </row>
    <row r="39" spans="1:32" x14ac:dyDescent="0.25">
      <c r="A39" t="s">
        <v>571</v>
      </c>
      <c r="B39">
        <f>'Calculations female'!B212</f>
        <v>0.24600000000000008</v>
      </c>
      <c r="C39">
        <f>'Calculations female'!C212</f>
        <v>0.24721157456516307</v>
      </c>
      <c r="D39">
        <f>'Calculations female'!D212</f>
        <v>0.24848276152330986</v>
      </c>
      <c r="E39">
        <f>'Calculations female'!E212</f>
        <v>0.24972618765119584</v>
      </c>
      <c r="F39">
        <f>'Calculations female'!F212</f>
        <v>0.2509510377805132</v>
      </c>
      <c r="G39">
        <f>'Calculations female'!G212</f>
        <v>0.25222007184759659</v>
      </c>
      <c r="H39">
        <f>'Calculations female'!H212</f>
        <v>0.25354383474761233</v>
      </c>
      <c r="I39">
        <f>'Calculations female'!I212</f>
        <v>0.25494592911203295</v>
      </c>
      <c r="J39">
        <f>'Calculations female'!J212</f>
        <v>0.25641430583596864</v>
      </c>
      <c r="K39">
        <f>'Calculations female'!K212</f>
        <v>0.25784805389141996</v>
      </c>
      <c r="L39">
        <f>'Calculations female'!L212</f>
        <v>0.25878122186858299</v>
      </c>
      <c r="M39">
        <f>'Calculations female'!M212</f>
        <v>0.26002584272846907</v>
      </c>
      <c r="N39">
        <f>'Calculations female'!N212</f>
        <v>0.26126266793918757</v>
      </c>
      <c r="O39">
        <f>'Calculations female'!O212</f>
        <v>0.26249174698637223</v>
      </c>
      <c r="P39">
        <f>'Calculations female'!P212</f>
        <v>0.26371312945795061</v>
      </c>
      <c r="Q39">
        <f>'Calculations female'!Q212</f>
        <v>0.26492686502353846</v>
      </c>
      <c r="R39">
        <f>'Calculations female'!R212</f>
        <v>0.26613300341469498</v>
      </c>
      <c r="S39">
        <f>'Calculations female'!S212</f>
        <v>0.26733159440602022</v>
      </c>
      <c r="T39">
        <f>'Calculations female'!T212</f>
        <v>0.2685226877970599</v>
      </c>
      <c r="U39">
        <f>'Calculations female'!U212</f>
        <v>0.26970633339499139</v>
      </c>
      <c r="V39">
        <f>'Calculations female'!V212</f>
        <v>0.27088258099805862</v>
      </c>
      <c r="W39">
        <f>'Calculations female'!W212</f>
        <v>0.27205148037974236</v>
      </c>
      <c r="X39">
        <f>'Calculations female'!X212</f>
        <v>0.2732130812736156</v>
      </c>
      <c r="Y39">
        <f>'Calculations female'!Y212</f>
        <v>0.27436743335888969</v>
      </c>
      <c r="Z39">
        <f>'Calculations female'!Z212</f>
        <v>0.27551458624660174</v>
      </c>
      <c r="AA39">
        <f>'Calculations female'!AA212</f>
        <v>0.27665458946642946</v>
      </c>
      <c r="AB39">
        <f>'Calculations female'!AB212</f>
        <v>0.27778749245412165</v>
      </c>
      <c r="AC39">
        <f>'Calculations female'!AC212</f>
        <v>0.2789133445394939</v>
      </c>
      <c r="AD39">
        <f>'Calculations female'!AD212</f>
        <v>0.28003219493500731</v>
      </c>
      <c r="AE39">
        <f>'Calculations female'!AE212</f>
        <v>0.28114409272486873</v>
      </c>
      <c r="AF39">
        <f>'Calculations female'!AF212</f>
        <v>0.28224908685466682</v>
      </c>
    </row>
    <row r="40" spans="1:32" x14ac:dyDescent="0.25">
      <c r="A40" t="s">
        <v>78</v>
      </c>
      <c r="B40">
        <f>'Calculations female'!B213</f>
        <v>0.51800000000000002</v>
      </c>
      <c r="C40">
        <f>'Calculations female'!C213</f>
        <v>0.51927099919779174</v>
      </c>
      <c r="D40">
        <f>'Calculations female'!D213</f>
        <v>0.52060004788694758</v>
      </c>
      <c r="E40">
        <f>'Calculations female'!E213</f>
        <v>0.52189565952715233</v>
      </c>
      <c r="F40">
        <f>'Calculations female'!F213</f>
        <v>0.52316768011764303</v>
      </c>
      <c r="G40">
        <f>'Calculations female'!G213</f>
        <v>0.52448118472213268</v>
      </c>
      <c r="H40">
        <f>'Calculations female'!H213</f>
        <v>0.52584659792253718</v>
      </c>
      <c r="I40">
        <f>'Calculations female'!I213</f>
        <v>0.5272875718866179</v>
      </c>
      <c r="J40">
        <f>'Calculations female'!J213</f>
        <v>0.52879093913762909</v>
      </c>
      <c r="K40">
        <f>'Calculations female'!K213</f>
        <v>0.53025324552116959</v>
      </c>
      <c r="L40">
        <f>'Calculations female'!L213</f>
        <v>0.5312020464043351</v>
      </c>
      <c r="M40">
        <f>'Calculations female'!M213</f>
        <v>0.53246391696465745</v>
      </c>
      <c r="N40">
        <f>'Calculations female'!N213</f>
        <v>0.53371383306975506</v>
      </c>
      <c r="O40">
        <f>'Calculations female'!O213</f>
        <v>0.53495194893943643</v>
      </c>
      <c r="P40">
        <f>'Calculations female'!P213</f>
        <v>0.536178416444409</v>
      </c>
      <c r="Q40">
        <f>'Calculations female'!Q213</f>
        <v>0.53739338514310953</v>
      </c>
      <c r="R40">
        <f>'Calculations female'!R213</f>
        <v>0.53859700231810648</v>
      </c>
      <c r="S40">
        <f>'Calculations female'!S213</f>
        <v>0.53978941301207972</v>
      </c>
      <c r="T40">
        <f>'Calculations female'!T213</f>
        <v>0.54097076006336775</v>
      </c>
      <c r="U40">
        <f>'Calculations female'!U213</f>
        <v>0.54214118414107393</v>
      </c>
      <c r="V40">
        <f>'Calculations female'!V213</f>
        <v>0.54330082377972755</v>
      </c>
      <c r="W40">
        <f>'Calculations female'!W213</f>
        <v>0.5444498154135069</v>
      </c>
      <c r="X40">
        <f>'Calculations female'!X213</f>
        <v>0.54558829340999337</v>
      </c>
      <c r="Y40">
        <f>'Calculations female'!Y213</f>
        <v>0.54671639010349149</v>
      </c>
      <c r="Z40">
        <f>'Calculations female'!Z213</f>
        <v>0.54783423582788171</v>
      </c>
      <c r="AA40">
        <f>'Calculations female'!AA213</f>
        <v>0.54894195894901765</v>
      </c>
      <c r="AB40">
        <f>'Calculations female'!AB213</f>
        <v>0.55003968589667684</v>
      </c>
      <c r="AC40">
        <f>'Calculations female'!AC213</f>
        <v>0.55112754119603813</v>
      </c>
      <c r="AD40">
        <f>'Calculations female'!AD213</f>
        <v>0.55220564749872136</v>
      </c>
      <c r="AE40">
        <f>'Calculations female'!AE213</f>
        <v>0.55327412561335487</v>
      </c>
      <c r="AF40">
        <f>'Calculations female'!AF213</f>
        <v>0.55433309453570112</v>
      </c>
    </row>
    <row r="41" spans="1:32" x14ac:dyDescent="0.25">
      <c r="A41" t="s">
        <v>80</v>
      </c>
      <c r="B41">
        <f>'Calculations female'!B214</f>
        <v>0.41748083941605835</v>
      </c>
      <c r="C41">
        <f>'Calculations female'!C214</f>
        <v>0.41883180694747785</v>
      </c>
      <c r="D41">
        <f>'Calculations female'!D214</f>
        <v>0.42024599276836111</v>
      </c>
      <c r="E41">
        <f>'Calculations female'!E214</f>
        <v>0.42162609093307457</v>
      </c>
      <c r="F41">
        <f>'Calculations female'!F214</f>
        <v>0.42298249109476754</v>
      </c>
      <c r="G41">
        <f>'Calculations female'!G214</f>
        <v>0.42438461452146836</v>
      </c>
      <c r="H41">
        <f>'Calculations female'!H214</f>
        <v>0.42584374962554677</v>
      </c>
      <c r="I41">
        <f>'Calculations female'!I214</f>
        <v>0.42738540062848746</v>
      </c>
      <c r="J41">
        <f>'Calculations female'!J214</f>
        <v>0.42899573862514789</v>
      </c>
      <c r="K41">
        <f>'Calculations female'!K214</f>
        <v>0.43056398785296429</v>
      </c>
      <c r="L41">
        <f>'Calculations female'!L214</f>
        <v>0.43158252680378412</v>
      </c>
      <c r="M41">
        <f>'Calculations female'!M214</f>
        <v>0.43293836290389193</v>
      </c>
      <c r="N41">
        <f>'Calculations female'!N214</f>
        <v>0.43428272252760886</v>
      </c>
      <c r="O41">
        <f>'Calculations female'!O214</f>
        <v>0.43561573178094021</v>
      </c>
      <c r="P41">
        <f>'Calculations female'!P214</f>
        <v>0.43693751531356056</v>
      </c>
      <c r="Q41">
        <f>'Calculations female'!Q214</f>
        <v>0.43824819632880208</v>
      </c>
      <c r="R41">
        <f>'Calculations female'!R214</f>
        <v>0.43954789659402155</v>
      </c>
      <c r="S41">
        <f>'Calculations female'!S214</f>
        <v>0.44083673645132665</v>
      </c>
      <c r="T41">
        <f>'Calculations female'!T214</f>
        <v>0.44211483482862879</v>
      </c>
      <c r="U41">
        <f>'Calculations female'!U214</f>
        <v>0.44338230925099181</v>
      </c>
      <c r="V41">
        <f>'Calculations female'!V214</f>
        <v>0.44463927585225127</v>
      </c>
      <c r="W41">
        <f>'Calculations female'!W214</f>
        <v>0.44588584938688797</v>
      </c>
      <c r="X41">
        <f>'Calculations female'!X214</f>
        <v>0.44712214324210714</v>
      </c>
      <c r="Y41">
        <f>'Calculations female'!Y214</f>
        <v>0.44834826945013678</v>
      </c>
      <c r="Z41">
        <f>'Calculations female'!Z214</f>
        <v>0.44956433870069051</v>
      </c>
      <c r="AA41">
        <f>'Calculations female'!AA214</f>
        <v>0.45077046035359253</v>
      </c>
      <c r="AB41">
        <f>'Calculations female'!AB214</f>
        <v>0.45196674245155022</v>
      </c>
      <c r="AC41">
        <f>'Calculations female'!AC214</f>
        <v>0.45315329173303148</v>
      </c>
      <c r="AD41">
        <f>'Calculations female'!AD214</f>
        <v>0.45433021364526777</v>
      </c>
      <c r="AE41">
        <f>'Calculations female'!AE214</f>
        <v>0.45549761235732628</v>
      </c>
      <c r="AF41">
        <f>'Calculations female'!AF214</f>
        <v>0.4566555907732685</v>
      </c>
    </row>
    <row r="42" spans="1:32" x14ac:dyDescent="0.25">
      <c r="A42" t="s">
        <v>82</v>
      </c>
      <c r="B42">
        <f>'Calculations female'!B215</f>
        <v>0.31064294478527604</v>
      </c>
      <c r="C42">
        <f>'Calculations female'!C215</f>
        <v>0.31195273991807315</v>
      </c>
      <c r="D42">
        <f>'Calculations female'!D215</f>
        <v>0.3133256805298768</v>
      </c>
      <c r="E42">
        <f>'Calculations female'!E215</f>
        <v>0.31466735550025771</v>
      </c>
      <c r="F42">
        <f>'Calculations female'!F215</f>
        <v>0.31598775116856076</v>
      </c>
      <c r="G42">
        <f>'Calculations female'!G215</f>
        <v>0.31735448887709716</v>
      </c>
      <c r="H42">
        <f>'Calculations female'!H215</f>
        <v>0.31877877699896562</v>
      </c>
      <c r="I42">
        <f>'Calculations female'!I215</f>
        <v>0.32028580113981425</v>
      </c>
      <c r="J42">
        <f>'Calculations female'!J215</f>
        <v>0.32186237257744693</v>
      </c>
      <c r="K42">
        <f>'Calculations female'!K215</f>
        <v>0.32340009719278917</v>
      </c>
      <c r="L42">
        <f>'Calculations female'!L215</f>
        <v>0.32440005794580146</v>
      </c>
      <c r="M42">
        <f>'Calculations female'!M215</f>
        <v>0.32573268657222421</v>
      </c>
      <c r="N42">
        <f>'Calculations female'!N215</f>
        <v>0.32705575217255173</v>
      </c>
      <c r="O42">
        <f>'Calculations female'!O215</f>
        <v>0.32836933491341114</v>
      </c>
      <c r="P42">
        <f>'Calculations female'!P215</f>
        <v>0.32967351454258786</v>
      </c>
      <c r="Q42">
        <f>'Calculations female'!Q215</f>
        <v>0.33096837037597349</v>
      </c>
      <c r="R42">
        <f>'Calculations female'!R215</f>
        <v>0.33225398128535349</v>
      </c>
      <c r="S42">
        <f>'Calculations female'!S215</f>
        <v>0.33353042568700991</v>
      </c>
      <c r="T42">
        <f>'Calculations female'!T215</f>
        <v>0.33479778153109951</v>
      </c>
      <c r="U42">
        <f>'Calculations female'!U215</f>
        <v>0.33605612629177406</v>
      </c>
      <c r="V42">
        <f>'Calculations female'!V215</f>
        <v>0.33730553695800913</v>
      </c>
      <c r="W42">
        <f>'Calculations female'!W215</f>
        <v>0.33854609002511965</v>
      </c>
      <c r="X42">
        <f>'Calculations female'!X215</f>
        <v>0.33977786148690964</v>
      </c>
      <c r="Y42">
        <f>'Calculations female'!Y215</f>
        <v>0.34100092682845939</v>
      </c>
      <c r="Z42">
        <f>'Calculations female'!Z215</f>
        <v>0.3422153610194939</v>
      </c>
      <c r="AA42">
        <f>'Calculations female'!AA215</f>
        <v>0.34342123850831796</v>
      </c>
      <c r="AB42">
        <f>'Calculations female'!AB215</f>
        <v>0.34461863321630426</v>
      </c>
      <c r="AC42">
        <f>'Calculations female'!AC215</f>
        <v>0.34580761853287706</v>
      </c>
      <c r="AD42">
        <f>'Calculations female'!AD215</f>
        <v>0.3469882673110119</v>
      </c>
      <c r="AE42">
        <f>'Calculations female'!AE215</f>
        <v>0.3481606518631849</v>
      </c>
      <c r="AF42">
        <f>'Calculations female'!AF215</f>
        <v>0.3493248439577839</v>
      </c>
    </row>
    <row r="43" spans="1:32" x14ac:dyDescent="0.25">
      <c r="A43" t="s">
        <v>84</v>
      </c>
      <c r="B43">
        <f>'Calculations female'!B216</f>
        <v>0.51255501618122978</v>
      </c>
      <c r="C43">
        <f>'Calculations female'!C216</f>
        <v>0.51383298047947334</v>
      </c>
      <c r="D43">
        <f>'Calculations female'!D216</f>
        <v>0.51516938389052946</v>
      </c>
      <c r="E43">
        <f>'Calculations female'!E216</f>
        <v>0.51647223542898757</v>
      </c>
      <c r="F43">
        <f>'Calculations female'!F216</f>
        <v>0.51775143137282365</v>
      </c>
      <c r="G43">
        <f>'Calculations female'!G216</f>
        <v>0.51907241514068359</v>
      </c>
      <c r="H43">
        <f>'Calculations female'!H216</f>
        <v>0.52044567808307862</v>
      </c>
      <c r="I43">
        <f>'Calculations female'!I216</f>
        <v>0.52189501891254653</v>
      </c>
      <c r="J43">
        <f>'Calculations female'!J216</f>
        <v>0.52340720562975585</v>
      </c>
      <c r="K43">
        <f>'Calculations female'!K216</f>
        <v>0.52487817885714416</v>
      </c>
      <c r="L43">
        <f>'Calculations female'!L216</f>
        <v>0.52583264957360343</v>
      </c>
      <c r="M43">
        <f>'Calculations female'!M216</f>
        <v>0.52710211732322387</v>
      </c>
      <c r="N43">
        <f>'Calculations female'!N216</f>
        <v>0.52835962212154763</v>
      </c>
      <c r="O43">
        <f>'Calculations female'!O216</f>
        <v>0.52960531718413217</v>
      </c>
      <c r="P43">
        <f>'Calculations female'!P216</f>
        <v>0.53083935341852251</v>
      </c>
      <c r="Q43">
        <f>'Calculations female'!Q216</f>
        <v>0.53206187945966177</v>
      </c>
      <c r="R43">
        <f>'Calculations female'!R216</f>
        <v>0.53327304170492107</v>
      </c>
      <c r="S43">
        <f>'Calculations female'!S216</f>
        <v>0.53447298434875523</v>
      </c>
      <c r="T43">
        <f>'Calculations female'!T216</f>
        <v>0.53566184941696982</v>
      </c>
      <c r="U43">
        <f>'Calculations female'!U216</f>
        <v>0.53683977680059169</v>
      </c>
      <c r="V43">
        <f>'Calculations female'!V216</f>
        <v>0.53800690428933606</v>
      </c>
      <c r="W43">
        <f>'Calculations female'!W216</f>
        <v>0.5391633676046752</v>
      </c>
      <c r="X43">
        <f>'Calculations female'!X216</f>
        <v>0.54030930043248071</v>
      </c>
      <c r="Y43">
        <f>'Calculations female'!Y216</f>
        <v>0.54144483445526526</v>
      </c>
      <c r="Z43">
        <f>'Calculations female'!Z216</f>
        <v>0.54257009938399647</v>
      </c>
      <c r="AA43">
        <f>'Calculations female'!AA216</f>
        <v>0.54368522298949085</v>
      </c>
      <c r="AB43">
        <f>'Calculations female'!AB216</f>
        <v>0.54479033113339426</v>
      </c>
      <c r="AC43">
        <f>'Calculations female'!AC216</f>
        <v>0.54588554779872067</v>
      </c>
      <c r="AD43">
        <f>'Calculations female'!AD216</f>
        <v>0.5469709951199897</v>
      </c>
      <c r="AE43">
        <f>'Calculations female'!AE216</f>
        <v>0.54804679341291673</v>
      </c>
      <c r="AF43">
        <f>'Calculations female'!AF216</f>
        <v>0.54911306120369574</v>
      </c>
    </row>
    <row r="44" spans="1:32" x14ac:dyDescent="0.25">
      <c r="A44" t="s">
        <v>86</v>
      </c>
      <c r="B44">
        <f>'Calculations female'!B217</f>
        <v>0.53400000000000003</v>
      </c>
      <c r="C44">
        <f>'Calculations female'!C217</f>
        <v>0.53524890279168857</v>
      </c>
      <c r="D44">
        <f>'Calculations female'!D217</f>
        <v>0.53655464452538626</v>
      </c>
      <c r="E44">
        <f>'Calculations female'!E217</f>
        <v>0.53782733794806903</v>
      </c>
      <c r="F44">
        <f>'Calculations female'!F217</f>
        <v>0.53907666830087297</v>
      </c>
      <c r="G44">
        <f>'Calculations female'!G217</f>
        <v>0.54036654632770376</v>
      </c>
      <c r="H44">
        <f>'Calculations female'!H217</f>
        <v>0.54170718832597109</v>
      </c>
      <c r="I44">
        <f>'Calculations female'!I217</f>
        <v>0.54312178773171726</v>
      </c>
      <c r="J44">
        <f>'Calculations female'!J217</f>
        <v>0.54459738462752638</v>
      </c>
      <c r="K44">
        <f>'Calculations female'!K217</f>
        <v>0.54603243122596057</v>
      </c>
      <c r="L44">
        <f>'Calculations female'!L217</f>
        <v>0.54696341447945673</v>
      </c>
      <c r="M44">
        <f>'Calculations female'!M217</f>
        <v>0.54820142959548013</v>
      </c>
      <c r="N44">
        <f>'Calculations female'!N217</f>
        <v>0.54942753812595846</v>
      </c>
      <c r="O44">
        <f>'Calculations female'!O217</f>
        <v>0.55064189685510112</v>
      </c>
      <c r="P44">
        <f>'Calculations female'!P217</f>
        <v>0.55184466010396327</v>
      </c>
      <c r="Q44">
        <f>'Calculations female'!Q217</f>
        <v>0.55303597977135766</v>
      </c>
      <c r="R44">
        <f>'Calculations female'!R217</f>
        <v>0.55421600537419524</v>
      </c>
      <c r="S44">
        <f>'Calculations female'!S217</f>
        <v>0.55538488408726616</v>
      </c>
      <c r="T44">
        <f>'Calculations female'!T217</f>
        <v>0.55654276078245268</v>
      </c>
      <c r="U44">
        <f>'Calculations female'!U217</f>
        <v>0.55768977806737607</v>
      </c>
      <c r="V44">
        <f>'Calculations female'!V217</f>
        <v>0.55882607632347248</v>
      </c>
      <c r="W44">
        <f>'Calculations female'!W217</f>
        <v>0.55995179374351023</v>
      </c>
      <c r="X44">
        <f>'Calculations female'!X217</f>
        <v>0.56106706636852621</v>
      </c>
      <c r="Y44">
        <f>'Calculations female'!Y217</f>
        <v>0.56217202812421352</v>
      </c>
      <c r="Z44">
        <f>'Calculations female'!Z217</f>
        <v>0.56326681085673613</v>
      </c>
      <c r="AA44">
        <f>'Calculations female'!AA217</f>
        <v>0.56435154436798518</v>
      </c>
      <c r="AB44">
        <f>'Calculations female'!AB217</f>
        <v>0.56542635645028716</v>
      </c>
      <c r="AC44">
        <f>'Calculations female'!AC217</f>
        <v>0.56649137292054386</v>
      </c>
      <c r="AD44">
        <f>'Calculations female'!AD217</f>
        <v>0.56754671765384035</v>
      </c>
      <c r="AE44">
        <f>'Calculations female'!AE217</f>
        <v>0.56859251261649324</v>
      </c>
      <c r="AF44">
        <f>'Calculations female'!AF217</f>
        <v>0.56962887789856675</v>
      </c>
    </row>
    <row r="45" spans="1:32" x14ac:dyDescent="0.25">
      <c r="A45" t="s">
        <v>88</v>
      </c>
      <c r="B45">
        <f>'Calculations female'!B218</f>
        <v>0.5</v>
      </c>
      <c r="C45">
        <f>'Calculations female'!C218</f>
        <v>0.50129292888848431</v>
      </c>
      <c r="D45">
        <f>'Calculations female'!D218</f>
        <v>0.5026451507287677</v>
      </c>
      <c r="E45">
        <f>'Calculations female'!E218</f>
        <v>0.5039635900532532</v>
      </c>
      <c r="F45">
        <f>'Calculations female'!F218</f>
        <v>0.50525825034688621</v>
      </c>
      <c r="G45">
        <f>'Calculations female'!G218</f>
        <v>0.50659536924677762</v>
      </c>
      <c r="H45">
        <f>'Calculations female'!H218</f>
        <v>0.50798558388200632</v>
      </c>
      <c r="I45">
        <f>'Calculations female'!I218</f>
        <v>0.50945301187718994</v>
      </c>
      <c r="J45">
        <f>'Calculations female'!J218</f>
        <v>0.51098428449419442</v>
      </c>
      <c r="K45">
        <f>'Calculations female'!K218</f>
        <v>0.51247403305692885</v>
      </c>
      <c r="L45">
        <f>'Calculations female'!L218</f>
        <v>0.51344079686779298</v>
      </c>
      <c r="M45">
        <f>'Calculations female'!M218</f>
        <v>0.51472674899569704</v>
      </c>
      <c r="N45">
        <f>'Calculations female'!N218</f>
        <v>0.51600073367874344</v>
      </c>
      <c r="O45">
        <f>'Calculations female'!O218</f>
        <v>0.51726290156960586</v>
      </c>
      <c r="P45">
        <f>'Calculations female'!P218</f>
        <v>0.51851340111174504</v>
      </c>
      <c r="Q45">
        <f>'Calculations female'!Q218</f>
        <v>0.51975237857149836</v>
      </c>
      <c r="R45">
        <f>'Calculations female'!R218</f>
        <v>0.52097997806990048</v>
      </c>
      <c r="S45">
        <f>'Calculations female'!S218</f>
        <v>0.52219634161423556</v>
      </c>
      <c r="T45">
        <f>'Calculations female'!T218</f>
        <v>0.52340160912930411</v>
      </c>
      <c r="U45">
        <f>'Calculations female'!U218</f>
        <v>0.52459591848839293</v>
      </c>
      <c r="V45">
        <f>'Calculations female'!V218</f>
        <v>0.5257794055439402</v>
      </c>
      <c r="W45">
        <f>'Calculations female'!W218</f>
        <v>0.52695220415789279</v>
      </c>
      <c r="X45">
        <f>'Calculations female'!X218</f>
        <v>0.52811444623172865</v>
      </c>
      <c r="Y45">
        <f>'Calculations female'!Y218</f>
        <v>0.52926626173616609</v>
      </c>
      <c r="Z45">
        <f>'Calculations female'!Z218</f>
        <v>0.53040777874052958</v>
      </c>
      <c r="AA45">
        <f>'Calculations female'!AA218</f>
        <v>0.53153912344177578</v>
      </c>
      <c r="AB45">
        <f>'Calculations female'!AB218</f>
        <v>0.53266042019318594</v>
      </c>
      <c r="AC45">
        <f>'Calculations female'!AC218</f>
        <v>0.53377179153269305</v>
      </c>
      <c r="AD45">
        <f>'Calculations female'!AD218</f>
        <v>0.53487335821087945</v>
      </c>
      <c r="AE45">
        <f>'Calculations female'!AE218</f>
        <v>0.53596523921860073</v>
      </c>
      <c r="AF45">
        <f>'Calculations female'!AF218</f>
        <v>0.53704755181426789</v>
      </c>
    </row>
    <row r="46" spans="1:32" x14ac:dyDescent="0.25">
      <c r="A46" t="s">
        <v>572</v>
      </c>
      <c r="B46">
        <f>'Calculations female'!B219</f>
        <v>0.41399999999999998</v>
      </c>
      <c r="C46">
        <f>'Calculations female'!C219</f>
        <v>0.4153517907830363</v>
      </c>
      <c r="D46">
        <f>'Calculations female'!D219</f>
        <v>0.41676689559634744</v>
      </c>
      <c r="E46">
        <f>'Calculations female'!E219</f>
        <v>0.41814794690678753</v>
      </c>
      <c r="F46">
        <f>'Calculations female'!F219</f>
        <v>0.41950533792444061</v>
      </c>
      <c r="G46">
        <f>'Calculations female'!G219</f>
        <v>0.4209085418368973</v>
      </c>
      <c r="H46">
        <f>'Calculations female'!H219</f>
        <v>0.42236886192177087</v>
      </c>
      <c r="I46">
        <f>'Calculations female'!I219</f>
        <v>0.42391183187070952</v>
      </c>
      <c r="J46">
        <f>'Calculations female'!J219</f>
        <v>0.42552362086189693</v>
      </c>
      <c r="K46">
        <f>'Calculations female'!K219</f>
        <v>0.42709335495428696</v>
      </c>
      <c r="L46">
        <f>'Calculations female'!L219</f>
        <v>0.42811289615192905</v>
      </c>
      <c r="M46">
        <f>'Calculations female'!M219</f>
        <v>0.42947011256999856</v>
      </c>
      <c r="N46">
        <f>'Calculations female'!N219</f>
        <v>0.43081589278736182</v>
      </c>
      <c r="O46">
        <f>'Calculations female'!O219</f>
        <v>0.43215036161795634</v>
      </c>
      <c r="P46">
        <f>'Calculations female'!P219</f>
        <v>0.43347364245364467</v>
      </c>
      <c r="Q46">
        <f>'Calculations female'!Q219</f>
        <v>0.43478585727330971</v>
      </c>
      <c r="R46">
        <f>'Calculations female'!R219</f>
        <v>0.43608712665234967</v>
      </c>
      <c r="S46">
        <f>'Calculations female'!S219</f>
        <v>0.43737756977255571</v>
      </c>
      <c r="T46">
        <f>'Calculations female'!T219</f>
        <v>0.43865730443233625</v>
      </c>
      <c r="U46">
        <f>'Calculations female'!U219</f>
        <v>0.43992644705726064</v>
      </c>
      <c r="V46">
        <f>'Calculations female'!V219</f>
        <v>0.44118511271089195</v>
      </c>
      <c r="W46">
        <f>'Calculations female'!W219</f>
        <v>0.44243341510589534</v>
      </c>
      <c r="X46">
        <f>'Calculations female'!X219</f>
        <v>0.44367146661537266</v>
      </c>
      <c r="Y46">
        <f>'Calculations female'!Y219</f>
        <v>0.44489937828443349</v>
      </c>
      <c r="Z46">
        <f>'Calculations female'!Z219</f>
        <v>0.44611725984195194</v>
      </c>
      <c r="AA46">
        <f>'Calculations female'!AA219</f>
        <v>0.44732521971250172</v>
      </c>
      <c r="AB46">
        <f>'Calculations female'!AB219</f>
        <v>0.4485233650284588</v>
      </c>
      <c r="AC46">
        <f>'Calculations female'!AC219</f>
        <v>0.44971180164222452</v>
      </c>
      <c r="AD46">
        <f>'Calculations female'!AD219</f>
        <v>0.45089063413859359</v>
      </c>
      <c r="AE46">
        <f>'Calculations female'!AE219</f>
        <v>0.45205996584720504</v>
      </c>
      <c r="AF46">
        <f>'Calculations female'!AF219</f>
        <v>0.45321989885509928</v>
      </c>
    </row>
    <row r="47" spans="1:32" x14ac:dyDescent="0.25">
      <c r="A47" t="s">
        <v>573</v>
      </c>
      <c r="B47">
        <f>'Calculations female'!B219</f>
        <v>0.41399999999999998</v>
      </c>
      <c r="C47">
        <f>'Calculations female'!C219</f>
        <v>0.4153517907830363</v>
      </c>
      <c r="D47">
        <f>'Calculations female'!D219</f>
        <v>0.41676689559634744</v>
      </c>
      <c r="E47">
        <f>'Calculations female'!E219</f>
        <v>0.41814794690678753</v>
      </c>
      <c r="F47">
        <f>'Calculations female'!F219</f>
        <v>0.41950533792444061</v>
      </c>
      <c r="G47">
        <f>'Calculations female'!G219</f>
        <v>0.4209085418368973</v>
      </c>
      <c r="H47">
        <f>'Calculations female'!H219</f>
        <v>0.42236886192177087</v>
      </c>
      <c r="I47">
        <f>'Calculations female'!I219</f>
        <v>0.42391183187070952</v>
      </c>
      <c r="J47">
        <f>'Calculations female'!J219</f>
        <v>0.42552362086189693</v>
      </c>
      <c r="K47">
        <f>'Calculations female'!K219</f>
        <v>0.42709335495428696</v>
      </c>
      <c r="L47">
        <f>'Calculations female'!L219</f>
        <v>0.42811289615192905</v>
      </c>
      <c r="M47">
        <f>'Calculations female'!M219</f>
        <v>0.42947011256999856</v>
      </c>
      <c r="N47">
        <f>'Calculations female'!N219</f>
        <v>0.43081589278736182</v>
      </c>
      <c r="O47">
        <f>'Calculations female'!O219</f>
        <v>0.43215036161795634</v>
      </c>
      <c r="P47">
        <f>'Calculations female'!P219</f>
        <v>0.43347364245364467</v>
      </c>
      <c r="Q47">
        <f>'Calculations female'!Q219</f>
        <v>0.43478585727330971</v>
      </c>
      <c r="R47">
        <f>'Calculations female'!R219</f>
        <v>0.43608712665234967</v>
      </c>
      <c r="S47">
        <f>'Calculations female'!S219</f>
        <v>0.43737756977255571</v>
      </c>
      <c r="T47">
        <f>'Calculations female'!T219</f>
        <v>0.43865730443233625</v>
      </c>
      <c r="U47">
        <f>'Calculations female'!U219</f>
        <v>0.43992644705726064</v>
      </c>
      <c r="V47">
        <f>'Calculations female'!V219</f>
        <v>0.44118511271089195</v>
      </c>
      <c r="W47">
        <f>'Calculations female'!W219</f>
        <v>0.44243341510589534</v>
      </c>
      <c r="X47">
        <f>'Calculations female'!X219</f>
        <v>0.44367146661537266</v>
      </c>
      <c r="Y47">
        <f>'Calculations female'!Y219</f>
        <v>0.44489937828443349</v>
      </c>
      <c r="Z47">
        <f>'Calculations female'!Z219</f>
        <v>0.44611725984195194</v>
      </c>
      <c r="AA47">
        <f>'Calculations female'!AA219</f>
        <v>0.44732521971250172</v>
      </c>
      <c r="AB47">
        <f>'Calculations female'!AB219</f>
        <v>0.4485233650284588</v>
      </c>
      <c r="AC47">
        <f>'Calculations female'!AC219</f>
        <v>0.44971180164222452</v>
      </c>
      <c r="AD47">
        <f>'Calculations female'!AD219</f>
        <v>0.45089063413859359</v>
      </c>
      <c r="AE47">
        <f>'Calculations female'!AE219</f>
        <v>0.45205996584720504</v>
      </c>
      <c r="AF47">
        <f>'Calculations female'!AF219</f>
        <v>0.45321989885509928</v>
      </c>
    </row>
    <row r="48" spans="1:32" x14ac:dyDescent="0.25">
      <c r="A48" t="s">
        <v>92</v>
      </c>
      <c r="B48">
        <f>'Calculations female'!B220</f>
        <v>0.46399999999999986</v>
      </c>
      <c r="C48">
        <f>'Calculations female'!C220</f>
        <v>0.46532709192321897</v>
      </c>
      <c r="D48">
        <f>'Calculations female'!D220</f>
        <v>0.4667155640630794</v>
      </c>
      <c r="E48">
        <f>'Calculations female'!E220</f>
        <v>0.46806985962859537</v>
      </c>
      <c r="F48">
        <f>'Calculations female'!F220</f>
        <v>0.46940022015273486</v>
      </c>
      <c r="G48">
        <f>'Calculations female'!G220</f>
        <v>0.47077471960016964</v>
      </c>
      <c r="H48">
        <f>'Calculations female'!H220</f>
        <v>0.4722043471550727</v>
      </c>
      <c r="I48">
        <f>'Calculations female'!I220</f>
        <v>0.47371398207596649</v>
      </c>
      <c r="J48">
        <f>'Calculations female'!J220</f>
        <v>0.47528995914589584</v>
      </c>
      <c r="K48">
        <f>'Calculations female'!K220</f>
        <v>0.47682384666486716</v>
      </c>
      <c r="L48">
        <f>'Calculations female'!L220</f>
        <v>0.47781959488481013</v>
      </c>
      <c r="M48">
        <f>'Calculations female'!M220</f>
        <v>0.47914451584149687</v>
      </c>
      <c r="N48">
        <f>'Calculations female'!N220</f>
        <v>0.48045757303557146</v>
      </c>
      <c r="O48">
        <f>'Calculations female'!O220</f>
        <v>0.48175890795779791</v>
      </c>
      <c r="P48">
        <f>'Calculations female'!P220</f>
        <v>0.48304866020002607</v>
      </c>
      <c r="Q48">
        <f>'Calculations female'!Q220</f>
        <v>0.48432696747756149</v>
      </c>
      <c r="R48">
        <f>'Calculations female'!R220</f>
        <v>0.48559396565157048</v>
      </c>
      <c r="S48">
        <f>'Calculations female'!S220</f>
        <v>0.48684978875151069</v>
      </c>
      <c r="T48">
        <f>'Calculations female'!T220</f>
        <v>0.4880945689975601</v>
      </c>
      <c r="U48">
        <f>'Calculations female'!U220</f>
        <v>0.48932843682302957</v>
      </c>
      <c r="V48">
        <f>'Calculations female'!V220</f>
        <v>0.49055152089673215</v>
      </c>
      <c r="W48">
        <f>'Calculations female'!W220</f>
        <v>0.4917639481453106</v>
      </c>
      <c r="X48">
        <f>'Calculations female'!X220</f>
        <v>0.4929658437754762</v>
      </c>
      <c r="Y48">
        <f>'Calculations female'!Y220</f>
        <v>0.49415733129618089</v>
      </c>
      <c r="Z48">
        <f>'Calculations female'!Z220</f>
        <v>0.49533853254068089</v>
      </c>
      <c r="AA48">
        <f>'Calculations female'!AA220</f>
        <v>0.49650956768848903</v>
      </c>
      <c r="AB48">
        <f>'Calculations female'!AB220</f>
        <v>0.49767055528721593</v>
      </c>
      <c r="AC48">
        <f>'Calculations female'!AC220</f>
        <v>0.4988216122742582</v>
      </c>
      <c r="AD48">
        <f>'Calculations female'!AD220</f>
        <v>0.4999628539983671</v>
      </c>
      <c r="AE48">
        <f>'Calculations female'!AE220</f>
        <v>0.50109439424104318</v>
      </c>
      <c r="AF48">
        <f>'Calculations female'!AF220</f>
        <v>0.50221634523778491</v>
      </c>
    </row>
    <row r="49" spans="1:32" x14ac:dyDescent="0.25">
      <c r="A49" t="s">
        <v>94</v>
      </c>
      <c r="B49">
        <f>'Calculations female'!B221</f>
        <v>0.69499999999999995</v>
      </c>
      <c r="C49">
        <f>'Calculations female'!C221</f>
        <v>0.69590684061418551</v>
      </c>
      <c r="D49">
        <f>'Calculations female'!D221</f>
        <v>0.69685373741459999</v>
      </c>
      <c r="E49">
        <f>'Calculations female'!E221</f>
        <v>0.69777547847429178</v>
      </c>
      <c r="F49">
        <f>'Calculations female'!F221</f>
        <v>0.69867916193410118</v>
      </c>
      <c r="G49">
        <f>'Calculations female'!G221</f>
        <v>0.69961099852532715</v>
      </c>
      <c r="H49">
        <f>'Calculations female'!H221</f>
        <v>0.70057824753020692</v>
      </c>
      <c r="I49">
        <f>'Calculations female'!I221</f>
        <v>0.70159746919503441</v>
      </c>
      <c r="J49">
        <f>'Calculations female'!J221</f>
        <v>0.70265913070779651</v>
      </c>
      <c r="K49">
        <f>'Calculations female'!K221</f>
        <v>0.70369014713468858</v>
      </c>
      <c r="L49">
        <f>'Calculations female'!L221</f>
        <v>0.70435824519734735</v>
      </c>
      <c r="M49">
        <f>'Calculations female'!M221</f>
        <v>0.70524574106581761</v>
      </c>
      <c r="N49">
        <f>'Calculations female'!N221</f>
        <v>0.70612365239360164</v>
      </c>
      <c r="O49">
        <f>'Calculations female'!O221</f>
        <v>0.70699212635685227</v>
      </c>
      <c r="P49">
        <f>'Calculations female'!P221</f>
        <v>0.70785130727151124</v>
      </c>
      <c r="Q49">
        <f>'Calculations female'!Q221</f>
        <v>0.70870133665907997</v>
      </c>
      <c r="R49">
        <f>'Calculations female'!R221</f>
        <v>0.70954235331068072</v>
      </c>
      <c r="S49">
        <f>'Calculations female'!S221</f>
        <v>0.71037449334946401</v>
      </c>
      <c r="T49">
        <f>'Calculations female'!T221</f>
        <v>0.71119789029140668</v>
      </c>
      <c r="U49">
        <f>'Calculations female'!U221</f>
        <v>0.71201267510454302</v>
      </c>
      <c r="V49">
        <f>'Calculations female'!V221</f>
        <v>0.71281897626667434</v>
      </c>
      <c r="W49">
        <f>'Calculations female'!W221</f>
        <v>0.71361691982160447</v>
      </c>
      <c r="X49">
        <f>'Calculations female'!X221</f>
        <v>0.71440662943392585</v>
      </c>
      <c r="Y49">
        <f>'Calculations female'!Y221</f>
        <v>0.71518822644241997</v>
      </c>
      <c r="Z49">
        <f>'Calculations female'!Z221</f>
        <v>0.71596182991209112</v>
      </c>
      <c r="AA49">
        <f>'Calculations female'!AA221</f>
        <v>0.7167275566848772</v>
      </c>
      <c r="AB49">
        <f>'Calculations female'!AB221</f>
        <v>0.71748552142908362</v>
      </c>
      <c r="AC49">
        <f>'Calculations female'!AC221</f>
        <v>0.7182358366875552</v>
      </c>
      <c r="AD49">
        <f>'Calculations female'!AD221</f>
        <v>0.71897861292464704</v>
      </c>
      <c r="AE49">
        <f>'Calculations female'!AE221</f>
        <v>0.71971395857200027</v>
      </c>
      <c r="AF49">
        <f>'Calculations female'!AF221</f>
        <v>0.72044198007317828</v>
      </c>
    </row>
    <row r="50" spans="1:32" x14ac:dyDescent="0.25">
      <c r="A50" t="s">
        <v>96</v>
      </c>
      <c r="B50">
        <f>'Calculations female'!B222</f>
        <v>0.77800000000000014</v>
      </c>
      <c r="C50">
        <f>'Calculations female'!C222</f>
        <v>0.7786632675789269</v>
      </c>
      <c r="D50">
        <f>'Calculations female'!D222</f>
        <v>0.77935553641700872</v>
      </c>
      <c r="E50">
        <f>'Calculations female'!E222</f>
        <v>0.78002912509706113</v>
      </c>
      <c r="F50">
        <f>'Calculations female'!F222</f>
        <v>0.78068924231370729</v>
      </c>
      <c r="G50">
        <f>'Calculations female'!G222</f>
        <v>0.78136964062585801</v>
      </c>
      <c r="H50">
        <f>'Calculations female'!H222</f>
        <v>0.78207559255914216</v>
      </c>
      <c r="I50">
        <f>'Calculations female'!I222</f>
        <v>0.78281914442105971</v>
      </c>
      <c r="J50">
        <f>'Calculations female'!J222</f>
        <v>0.78359329658114474</v>
      </c>
      <c r="K50">
        <f>'Calculations female'!K222</f>
        <v>0.78434475240260515</v>
      </c>
      <c r="L50">
        <f>'Calculations female'!L222</f>
        <v>0.78483151204594181</v>
      </c>
      <c r="M50">
        <f>'Calculations female'!M222</f>
        <v>0.78547789766824705</v>
      </c>
      <c r="N50">
        <f>'Calculations female'!N222</f>
        <v>0.78611705480813365</v>
      </c>
      <c r="O50">
        <f>'Calculations female'!O222</f>
        <v>0.78674909988726716</v>
      </c>
      <c r="P50">
        <f>'Calculations female'!P222</f>
        <v>0.78737414691846197</v>
      </c>
      <c r="Q50">
        <f>'Calculations female'!Q222</f>
        <v>0.78799230756579874</v>
      </c>
      <c r="R50">
        <f>'Calculations female'!R222</f>
        <v>0.78860369120300244</v>
      </c>
      <c r="S50">
        <f>'Calculations female'!S222</f>
        <v>0.78920840497014111</v>
      </c>
      <c r="T50">
        <f>'Calculations female'!T222</f>
        <v>0.78980655382869802</v>
      </c>
      <c r="U50">
        <f>'Calculations female'!U222</f>
        <v>0.79039824061507136</v>
      </c>
      <c r="V50">
        <f>'Calculations female'!V222</f>
        <v>0.79098356609254761</v>
      </c>
      <c r="W50">
        <f>'Calculations female'!W222</f>
        <v>0.79156262900180741</v>
      </c>
      <c r="X50">
        <f>'Calculations female'!X222</f>
        <v>0.79213552610999427</v>
      </c>
      <c r="Y50">
        <f>'Calculations female'!Y222</f>
        <v>0.7927023522584119</v>
      </c>
      <c r="Z50">
        <f>'Calculations female'!Z222</f>
        <v>0.79326320040887688</v>
      </c>
      <c r="AA50">
        <f>'Calculations female'!AA222</f>
        <v>0.7938181616887755</v>
      </c>
      <c r="AB50">
        <f>'Calculations female'!AB222</f>
        <v>0.79436732543487309</v>
      </c>
      <c r="AC50">
        <f>'Calculations female'!AC222</f>
        <v>0.79491077923589626</v>
      </c>
      <c r="AD50">
        <f>'Calculations female'!AD222</f>
        <v>0.79544860897395075</v>
      </c>
      <c r="AE50">
        <f>'Calculations female'!AE222</f>
        <v>0.79598089886478685</v>
      </c>
      <c r="AF50">
        <f>'Calculations female'!AF222</f>
        <v>0.79650773149696796</v>
      </c>
    </row>
    <row r="51" spans="1:32" x14ac:dyDescent="0.25">
      <c r="A51" t="s">
        <v>574</v>
      </c>
      <c r="B51">
        <f>'Calculations female'!B223</f>
        <v>0.45500000000000002</v>
      </c>
      <c r="C51">
        <f>'Calculations female'!C223</f>
        <v>0.45633353869659427</v>
      </c>
      <c r="D51">
        <f>'Calculations female'!D223</f>
        <v>0.45772889161848512</v>
      </c>
      <c r="E51">
        <f>'Calculations female'!E223</f>
        <v>0.45909003213712002</v>
      </c>
      <c r="F51">
        <f>'Calculations female'!F223</f>
        <v>0.46042724476997859</v>
      </c>
      <c r="G51">
        <f>'Calculations female'!G223</f>
        <v>0.46180895676378259</v>
      </c>
      <c r="H51">
        <f>'Calculations female'!H223</f>
        <v>0.46324622935334153</v>
      </c>
      <c r="I51">
        <f>'Calculations female'!I223</f>
        <v>0.46476409531104917</v>
      </c>
      <c r="J51">
        <f>'Calculations female'!J223</f>
        <v>0.46634883805952509</v>
      </c>
      <c r="K51">
        <f>'Calculations female'!K223</f>
        <v>0.46789142637144704</v>
      </c>
      <c r="L51">
        <f>'Calculations female'!L223</f>
        <v>0.46889291201800232</v>
      </c>
      <c r="M51">
        <f>'Calculations female'!M223</f>
        <v>0.47022557569025381</v>
      </c>
      <c r="N51">
        <f>'Calculations female'!N223</f>
        <v>0.47154642840293387</v>
      </c>
      <c r="O51">
        <f>'Calculations female'!O223</f>
        <v>0.47285560896289047</v>
      </c>
      <c r="P51">
        <f>'Calculations female'!P223</f>
        <v>0.47415325436077355</v>
      </c>
      <c r="Q51">
        <f>'Calculations female'!Q223</f>
        <v>0.47543949979096845</v>
      </c>
      <c r="R51">
        <f>'Calculations female'!R223</f>
        <v>0.47671447867163708</v>
      </c>
      <c r="S51">
        <f>'Calculations female'!S223</f>
        <v>0.47797832266485202</v>
      </c>
      <c r="T51">
        <f>'Calculations female'!T223</f>
        <v>0.47923116169679991</v>
      </c>
      <c r="U51">
        <f>'Calculations female'!U223</f>
        <v>0.48047312397803005</v>
      </c>
      <c r="V51">
        <f>'Calculations female'!V223</f>
        <v>0.4817043360237267</v>
      </c>
      <c r="W51">
        <f>'Calculations female'!W223</f>
        <v>0.482924922673999</v>
      </c>
      <c r="X51">
        <f>'Calculations female'!X223</f>
        <v>0.48413500711414392</v>
      </c>
      <c r="Y51">
        <f>'Calculations female'!Y223</f>
        <v>0.48533471089490027</v>
      </c>
      <c r="Z51">
        <f>'Calculations female'!Z223</f>
        <v>0.48652415395265064</v>
      </c>
      <c r="AA51">
        <f>'Calculations female'!AA223</f>
        <v>0.48770345462956727</v>
      </c>
      <c r="AB51">
        <f>'Calculations female'!AB223</f>
        <v>0.48887272969369983</v>
      </c>
      <c r="AC51">
        <f>'Calculations female'!AC223</f>
        <v>0.49003209435896261</v>
      </c>
      <c r="AD51">
        <f>'Calculations female'!AD223</f>
        <v>0.49118166230505245</v>
      </c>
      <c r="AE51">
        <f>'Calculations female'!AE223</f>
        <v>0.49232154569724079</v>
      </c>
      <c r="AF51">
        <f>'Calculations female'!AF223</f>
        <v>0.49345185520606699</v>
      </c>
    </row>
    <row r="52" spans="1:32" x14ac:dyDescent="0.25">
      <c r="A52" t="s">
        <v>575</v>
      </c>
      <c r="B52">
        <f>'Calculations female'!B223</f>
        <v>0.45500000000000002</v>
      </c>
      <c r="C52">
        <f>'Calculations female'!C223</f>
        <v>0.45633353869659427</v>
      </c>
      <c r="D52">
        <f>'Calculations female'!D223</f>
        <v>0.45772889161848512</v>
      </c>
      <c r="E52">
        <f>'Calculations female'!E223</f>
        <v>0.45909003213712002</v>
      </c>
      <c r="F52">
        <f>'Calculations female'!F223</f>
        <v>0.46042724476997859</v>
      </c>
      <c r="G52">
        <f>'Calculations female'!G223</f>
        <v>0.46180895676378259</v>
      </c>
      <c r="H52">
        <f>'Calculations female'!H223</f>
        <v>0.46324622935334153</v>
      </c>
      <c r="I52">
        <f>'Calculations female'!I223</f>
        <v>0.46476409531104917</v>
      </c>
      <c r="J52">
        <f>'Calculations female'!J223</f>
        <v>0.46634883805952509</v>
      </c>
      <c r="K52">
        <f>'Calculations female'!K223</f>
        <v>0.46789142637144704</v>
      </c>
      <c r="L52">
        <f>'Calculations female'!L223</f>
        <v>0.46889291201800232</v>
      </c>
      <c r="M52">
        <f>'Calculations female'!M223</f>
        <v>0.47022557569025381</v>
      </c>
      <c r="N52">
        <f>'Calculations female'!N223</f>
        <v>0.47154642840293387</v>
      </c>
      <c r="O52">
        <f>'Calculations female'!O223</f>
        <v>0.47285560896289047</v>
      </c>
      <c r="P52">
        <f>'Calculations female'!P223</f>
        <v>0.47415325436077355</v>
      </c>
      <c r="Q52">
        <f>'Calculations female'!Q223</f>
        <v>0.47543949979096845</v>
      </c>
      <c r="R52">
        <f>'Calculations female'!R223</f>
        <v>0.47671447867163708</v>
      </c>
      <c r="S52">
        <f>'Calculations female'!S223</f>
        <v>0.47797832266485202</v>
      </c>
      <c r="T52">
        <f>'Calculations female'!T223</f>
        <v>0.47923116169679991</v>
      </c>
      <c r="U52">
        <f>'Calculations female'!U223</f>
        <v>0.48047312397803005</v>
      </c>
      <c r="V52">
        <f>'Calculations female'!V223</f>
        <v>0.4817043360237267</v>
      </c>
      <c r="W52">
        <f>'Calculations female'!W223</f>
        <v>0.482924922673999</v>
      </c>
      <c r="X52">
        <f>'Calculations female'!X223</f>
        <v>0.48413500711414392</v>
      </c>
      <c r="Y52">
        <f>'Calculations female'!Y223</f>
        <v>0.48533471089490027</v>
      </c>
      <c r="Z52">
        <f>'Calculations female'!Z223</f>
        <v>0.48652415395265064</v>
      </c>
      <c r="AA52">
        <f>'Calculations female'!AA223</f>
        <v>0.48770345462956727</v>
      </c>
      <c r="AB52">
        <f>'Calculations female'!AB223</f>
        <v>0.48887272969369983</v>
      </c>
      <c r="AC52">
        <f>'Calculations female'!AC223</f>
        <v>0.49003209435896261</v>
      </c>
      <c r="AD52">
        <f>'Calculations female'!AD223</f>
        <v>0.49118166230505245</v>
      </c>
      <c r="AE52">
        <f>'Calculations female'!AE223</f>
        <v>0.49232154569724079</v>
      </c>
      <c r="AF52">
        <f>'Calculations female'!AF223</f>
        <v>0.49345185520606699</v>
      </c>
    </row>
    <row r="53" spans="1:32" x14ac:dyDescent="0.25">
      <c r="A53" t="s">
        <v>100</v>
      </c>
      <c r="B53">
        <f>'Calculations female'!B224</f>
        <v>0.88900000000000001</v>
      </c>
      <c r="C53">
        <f>'Calculations female'!C224</f>
        <v>0.8893024929161778</v>
      </c>
      <c r="D53">
        <f>'Calculations female'!D224</f>
        <v>0.88961816952231687</v>
      </c>
      <c r="E53">
        <f>'Calculations female'!E224</f>
        <v>0.8899252869276123</v>
      </c>
      <c r="F53">
        <f>'Calculations female'!F224</f>
        <v>0.89022622378776795</v>
      </c>
      <c r="G53">
        <f>'Calculations female'!G224</f>
        <v>0.890536367676524</v>
      </c>
      <c r="H53">
        <f>'Calculations female'!H224</f>
        <v>0.89085811897021949</v>
      </c>
      <c r="I53">
        <f>'Calculations female'!I224</f>
        <v>0.89119696358249234</v>
      </c>
      <c r="J53">
        <f>'Calculations female'!J224</f>
        <v>0.89154970689808133</v>
      </c>
      <c r="K53">
        <f>'Calculations female'!K224</f>
        <v>0.89189206486216299</v>
      </c>
      <c r="L53">
        <f>'Calculations female'!L224</f>
        <v>0.89211380674178919</v>
      </c>
      <c r="M53">
        <f>'Calculations female'!M224</f>
        <v>0.89240823926792001</v>
      </c>
      <c r="N53">
        <f>'Calculations female'!N224</f>
        <v>0.89269935021607638</v>
      </c>
      <c r="O53">
        <f>'Calculations female'!O224</f>
        <v>0.89298719437637664</v>
      </c>
      <c r="P53">
        <f>'Calculations female'!P224</f>
        <v>0.8932718253607832</v>
      </c>
      <c r="Q53">
        <f>'Calculations female'!Q224</f>
        <v>0.89355329563413122</v>
      </c>
      <c r="R53">
        <f>'Calculations female'!R224</f>
        <v>0.89383165654419128</v>
      </c>
      <c r="S53">
        <f>'Calculations female'!S224</f>
        <v>0.894106958350807</v>
      </c>
      <c r="T53">
        <f>'Calculations female'!T224</f>
        <v>0.894379250254136</v>
      </c>
      <c r="U53">
        <f>'Calculations female'!U224</f>
        <v>0.89464858042202833</v>
      </c>
      <c r="V53">
        <f>'Calculations female'!V224</f>
        <v>0.89491499601656976</v>
      </c>
      <c r="W53">
        <f>'Calculations female'!W224</f>
        <v>0.89517854321982415</v>
      </c>
      <c r="X53">
        <f>'Calculations female'!X224</f>
        <v>0.89543926725879575</v>
      </c>
      <c r="Y53">
        <f>'Calculations female'!Y224</f>
        <v>0.89569721242964484</v>
      </c>
      <c r="Z53">
        <f>'Calculations female'!Z224</f>
        <v>0.89595242212117832</v>
      </c>
      <c r="AA53">
        <f>'Calculations female'!AA224</f>
        <v>0.89620493883764196</v>
      </c>
      <c r="AB53">
        <f>'Calculations female'!AB224</f>
        <v>0.89645480422083834</v>
      </c>
      <c r="AC53">
        <f>'Calculations female'!AC224</f>
        <v>0.89670205907159051</v>
      </c>
      <c r="AD53">
        <f>'Calculations female'!AD224</f>
        <v>0.89694674337057889</v>
      </c>
      <c r="AE53">
        <f>'Calculations female'!AE224</f>
        <v>0.89718889629856657</v>
      </c>
      <c r="AF53">
        <f>'Calculations female'!AF224</f>
        <v>0.89742855625603746</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1F3864"/>
  </sheetPr>
  <dimension ref="A1:AF53"/>
  <sheetViews>
    <sheetView workbookViewId="0"/>
  </sheetViews>
  <sheetFormatPr defaultRowHeight="15" x14ac:dyDescent="0.25"/>
  <sheetData>
    <row r="1" spans="1:32" x14ac:dyDescent="0.25">
      <c r="A1" t="s">
        <v>528</v>
      </c>
      <c r="B1" s="1" t="s">
        <v>529</v>
      </c>
      <c r="C1" s="1" t="s">
        <v>530</v>
      </c>
      <c r="D1" s="1" t="s">
        <v>531</v>
      </c>
      <c r="E1" s="1" t="s">
        <v>532</v>
      </c>
      <c r="F1" s="1" t="s">
        <v>533</v>
      </c>
      <c r="G1" s="1" t="s">
        <v>534</v>
      </c>
      <c r="H1" s="1" t="s">
        <v>535</v>
      </c>
      <c r="I1" s="1" t="s">
        <v>536</v>
      </c>
      <c r="J1" s="1" t="s">
        <v>537</v>
      </c>
      <c r="K1" s="1" t="s">
        <v>538</v>
      </c>
      <c r="L1" s="1" t="s">
        <v>539</v>
      </c>
      <c r="M1" s="1" t="s">
        <v>540</v>
      </c>
      <c r="N1" s="1" t="s">
        <v>541</v>
      </c>
      <c r="O1" s="1" t="s">
        <v>542</v>
      </c>
      <c r="P1" s="1" t="s">
        <v>543</v>
      </c>
      <c r="Q1" s="1" t="s">
        <v>544</v>
      </c>
      <c r="R1" s="1" t="s">
        <v>545</v>
      </c>
      <c r="S1" s="1" t="s">
        <v>546</v>
      </c>
      <c r="T1" s="1" t="s">
        <v>547</v>
      </c>
      <c r="U1" s="1" t="s">
        <v>548</v>
      </c>
      <c r="V1" s="1" t="s">
        <v>549</v>
      </c>
      <c r="W1" s="1" t="s">
        <v>550</v>
      </c>
      <c r="X1" s="1" t="s">
        <v>551</v>
      </c>
      <c r="Y1" s="1" t="s">
        <v>552</v>
      </c>
      <c r="Z1" s="1" t="s">
        <v>553</v>
      </c>
      <c r="AA1" s="1" t="s">
        <v>554</v>
      </c>
      <c r="AB1" s="1" t="s">
        <v>555</v>
      </c>
      <c r="AC1" s="1" t="s">
        <v>556</v>
      </c>
      <c r="AD1" s="1" t="s">
        <v>557</v>
      </c>
      <c r="AE1" s="1" t="s">
        <v>558</v>
      </c>
      <c r="AF1" s="1" t="s">
        <v>559</v>
      </c>
    </row>
    <row r="2" spans="1:32" x14ac:dyDescent="0.25">
      <c r="A2" t="s">
        <v>560</v>
      </c>
      <c r="B2">
        <f>'Calculations white'!B183</f>
        <v>0.92400000000000004</v>
      </c>
      <c r="C2">
        <f>'Calculations white'!C183</f>
        <v>0.92273327738233968</v>
      </c>
      <c r="D2">
        <f>'Calculations white'!D183</f>
        <v>0.92140413936129018</v>
      </c>
      <c r="E2">
        <f>'Calculations white'!E183</f>
        <v>0.92006124123949917</v>
      </c>
      <c r="F2">
        <f>'Calculations white'!F183</f>
        <v>0.91870987119566228</v>
      </c>
      <c r="G2">
        <f>'Calculations white'!G183</f>
        <v>0.91734078698409716</v>
      </c>
      <c r="H2">
        <f>'Calculations white'!H183</f>
        <v>0.91591902942509584</v>
      </c>
      <c r="I2">
        <f>'Calculations white'!I183</f>
        <v>0.91449095742642839</v>
      </c>
      <c r="J2">
        <f>'Calculations white'!J183</f>
        <v>0.91303807622130884</v>
      </c>
      <c r="K2">
        <f>'Calculations white'!K183</f>
        <v>0.91157960017949946</v>
      </c>
      <c r="L2">
        <f>'Calculations white'!L183</f>
        <v>0.91028332642566689</v>
      </c>
      <c r="M2">
        <f>'Calculations white'!M183</f>
        <v>0.90886588960596337</v>
      </c>
      <c r="N2">
        <f>'Calculations white'!N183</f>
        <v>0.90744118489802172</v>
      </c>
      <c r="O2">
        <f>'Calculations white'!O183</f>
        <v>0.906009285563946</v>
      </c>
      <c r="P2">
        <f>'Calculations white'!P183</f>
        <v>0.90457026547864083</v>
      </c>
      <c r="Q2">
        <f>'Calculations white'!Q183</f>
        <v>0.90312419911732655</v>
      </c>
      <c r="R2">
        <f>'Calculations white'!R183</f>
        <v>0.90167116154303761</v>
      </c>
      <c r="S2">
        <f>'Calculations white'!S183</f>
        <v>0.9002112283940874</v>
      </c>
      <c r="T2">
        <f>'Calculations white'!T183</f>
        <v>0.89874447587148909</v>
      </c>
      <c r="U2">
        <f>'Calculations white'!U183</f>
        <v>0.89727098072632583</v>
      </c>
      <c r="V2">
        <f>'Calculations white'!V183</f>
        <v>0.89579082024705237</v>
      </c>
      <c r="W2">
        <f>'Calculations white'!W183</f>
        <v>0.89430407224672892</v>
      </c>
      <c r="X2">
        <f>'Calculations white'!X183</f>
        <v>0.89281081505017423</v>
      </c>
      <c r="Y2">
        <f>'Calculations white'!Y183</f>
        <v>0.89131112748103036</v>
      </c>
      <c r="Z2">
        <f>'Calculations white'!Z183</f>
        <v>0.88980508884873644</v>
      </c>
      <c r="AA2">
        <f>'Calculations white'!AA183</f>
        <v>0.88829277893540504</v>
      </c>
      <c r="AB2">
        <f>'Calculations white'!AB183</f>
        <v>0.88677427798259312</v>
      </c>
      <c r="AC2">
        <f>'Calculations white'!AC183</f>
        <v>0.88524966667797067</v>
      </c>
      <c r="AD2">
        <f>'Calculations white'!AD183</f>
        <v>0.88371902614187881</v>
      </c>
      <c r="AE2">
        <f>'Calculations white'!AE183</f>
        <v>0.88218243791377637</v>
      </c>
      <c r="AF2">
        <f>'Calculations white'!AF183</f>
        <v>0.88063998393857423</v>
      </c>
    </row>
    <row r="3" spans="1:32" x14ac:dyDescent="0.25">
      <c r="A3" t="s">
        <v>561</v>
      </c>
      <c r="B3">
        <f>'Calculations white'!B183</f>
        <v>0.92400000000000004</v>
      </c>
      <c r="C3">
        <f>'Calculations white'!C183</f>
        <v>0.92273327738233968</v>
      </c>
      <c r="D3">
        <f>'Calculations white'!D183</f>
        <v>0.92140413936129018</v>
      </c>
      <c r="E3">
        <f>'Calculations white'!E183</f>
        <v>0.92006124123949917</v>
      </c>
      <c r="F3">
        <f>'Calculations white'!F183</f>
        <v>0.91870987119566228</v>
      </c>
      <c r="G3">
        <f>'Calculations white'!G183</f>
        <v>0.91734078698409716</v>
      </c>
      <c r="H3">
        <f>'Calculations white'!H183</f>
        <v>0.91591902942509584</v>
      </c>
      <c r="I3">
        <f>'Calculations white'!I183</f>
        <v>0.91449095742642839</v>
      </c>
      <c r="J3">
        <f>'Calculations white'!J183</f>
        <v>0.91303807622130884</v>
      </c>
      <c r="K3">
        <f>'Calculations white'!K183</f>
        <v>0.91157960017949946</v>
      </c>
      <c r="L3">
        <f>'Calculations white'!L183</f>
        <v>0.91028332642566689</v>
      </c>
      <c r="M3">
        <f>'Calculations white'!M183</f>
        <v>0.90886588960596337</v>
      </c>
      <c r="N3">
        <f>'Calculations white'!N183</f>
        <v>0.90744118489802172</v>
      </c>
      <c r="O3">
        <f>'Calculations white'!O183</f>
        <v>0.906009285563946</v>
      </c>
      <c r="P3">
        <f>'Calculations white'!P183</f>
        <v>0.90457026547864083</v>
      </c>
      <c r="Q3">
        <f>'Calculations white'!Q183</f>
        <v>0.90312419911732655</v>
      </c>
      <c r="R3">
        <f>'Calculations white'!R183</f>
        <v>0.90167116154303761</v>
      </c>
      <c r="S3">
        <f>'Calculations white'!S183</f>
        <v>0.9002112283940874</v>
      </c>
      <c r="T3">
        <f>'Calculations white'!T183</f>
        <v>0.89874447587148909</v>
      </c>
      <c r="U3">
        <f>'Calculations white'!U183</f>
        <v>0.89727098072632583</v>
      </c>
      <c r="V3">
        <f>'Calculations white'!V183</f>
        <v>0.89579082024705237</v>
      </c>
      <c r="W3">
        <f>'Calculations white'!W183</f>
        <v>0.89430407224672892</v>
      </c>
      <c r="X3">
        <f>'Calculations white'!X183</f>
        <v>0.89281081505017423</v>
      </c>
      <c r="Y3">
        <f>'Calculations white'!Y183</f>
        <v>0.89131112748103036</v>
      </c>
      <c r="Z3">
        <f>'Calculations white'!Z183</f>
        <v>0.88980508884873644</v>
      </c>
      <c r="AA3">
        <f>'Calculations white'!AA183</f>
        <v>0.88829277893540504</v>
      </c>
      <c r="AB3">
        <f>'Calculations white'!AB183</f>
        <v>0.88677427798259312</v>
      </c>
      <c r="AC3">
        <f>'Calculations white'!AC183</f>
        <v>0.88524966667797067</v>
      </c>
      <c r="AD3">
        <f>'Calculations white'!AD183</f>
        <v>0.88371902614187881</v>
      </c>
      <c r="AE3">
        <f>'Calculations white'!AE183</f>
        <v>0.88218243791377637</v>
      </c>
      <c r="AF3">
        <f>'Calculations white'!AF183</f>
        <v>0.88063998393857423</v>
      </c>
    </row>
    <row r="4" spans="1:32" x14ac:dyDescent="0.25">
      <c r="A4" t="s">
        <v>562</v>
      </c>
      <c r="B4">
        <f>'Calculations white'!B183</f>
        <v>0.92400000000000004</v>
      </c>
      <c r="C4">
        <f>'Calculations white'!C183</f>
        <v>0.92273327738233968</v>
      </c>
      <c r="D4">
        <f>'Calculations white'!D183</f>
        <v>0.92140413936129018</v>
      </c>
      <c r="E4">
        <f>'Calculations white'!E183</f>
        <v>0.92006124123949917</v>
      </c>
      <c r="F4">
        <f>'Calculations white'!F183</f>
        <v>0.91870987119566228</v>
      </c>
      <c r="G4">
        <f>'Calculations white'!G183</f>
        <v>0.91734078698409716</v>
      </c>
      <c r="H4">
        <f>'Calculations white'!H183</f>
        <v>0.91591902942509584</v>
      </c>
      <c r="I4">
        <f>'Calculations white'!I183</f>
        <v>0.91449095742642839</v>
      </c>
      <c r="J4">
        <f>'Calculations white'!J183</f>
        <v>0.91303807622130884</v>
      </c>
      <c r="K4">
        <f>'Calculations white'!K183</f>
        <v>0.91157960017949946</v>
      </c>
      <c r="L4">
        <f>'Calculations white'!L183</f>
        <v>0.91028332642566689</v>
      </c>
      <c r="M4">
        <f>'Calculations white'!M183</f>
        <v>0.90886588960596337</v>
      </c>
      <c r="N4">
        <f>'Calculations white'!N183</f>
        <v>0.90744118489802172</v>
      </c>
      <c r="O4">
        <f>'Calculations white'!O183</f>
        <v>0.906009285563946</v>
      </c>
      <c r="P4">
        <f>'Calculations white'!P183</f>
        <v>0.90457026547864083</v>
      </c>
      <c r="Q4">
        <f>'Calculations white'!Q183</f>
        <v>0.90312419911732655</v>
      </c>
      <c r="R4">
        <f>'Calculations white'!R183</f>
        <v>0.90167116154303761</v>
      </c>
      <c r="S4">
        <f>'Calculations white'!S183</f>
        <v>0.9002112283940874</v>
      </c>
      <c r="T4">
        <f>'Calculations white'!T183</f>
        <v>0.89874447587148909</v>
      </c>
      <c r="U4">
        <f>'Calculations white'!U183</f>
        <v>0.89727098072632583</v>
      </c>
      <c r="V4">
        <f>'Calculations white'!V183</f>
        <v>0.89579082024705237</v>
      </c>
      <c r="W4">
        <f>'Calculations white'!W183</f>
        <v>0.89430407224672892</v>
      </c>
      <c r="X4">
        <f>'Calculations white'!X183</f>
        <v>0.89281081505017423</v>
      </c>
      <c r="Y4">
        <f>'Calculations white'!Y183</f>
        <v>0.89131112748103036</v>
      </c>
      <c r="Z4">
        <f>'Calculations white'!Z183</f>
        <v>0.88980508884873644</v>
      </c>
      <c r="AA4">
        <f>'Calculations white'!AA183</f>
        <v>0.88829277893540504</v>
      </c>
      <c r="AB4">
        <f>'Calculations white'!AB183</f>
        <v>0.88677427798259312</v>
      </c>
      <c r="AC4">
        <f>'Calculations white'!AC183</f>
        <v>0.88524966667797067</v>
      </c>
      <c r="AD4">
        <f>'Calculations white'!AD183</f>
        <v>0.88371902614187881</v>
      </c>
      <c r="AE4">
        <f>'Calculations white'!AE183</f>
        <v>0.88218243791377637</v>
      </c>
      <c r="AF4">
        <f>'Calculations white'!AF183</f>
        <v>0.88063998393857423</v>
      </c>
    </row>
    <row r="5" spans="1:32" x14ac:dyDescent="0.25">
      <c r="A5" t="s">
        <v>20</v>
      </c>
      <c r="B5">
        <f>'Calculations white'!B184</f>
        <v>0.93099999999999994</v>
      </c>
      <c r="C5">
        <f>'Calculations white'!C184</f>
        <v>0.92988324991958471</v>
      </c>
      <c r="D5">
        <f>'Calculations white'!D184</f>
        <v>0.92870999886577599</v>
      </c>
      <c r="E5">
        <f>'Calculations white'!E184</f>
        <v>0.92752545894353167</v>
      </c>
      <c r="F5">
        <f>'Calculations white'!F184</f>
        <v>0.92633357324116605</v>
      </c>
      <c r="G5">
        <f>'Calculations white'!G184</f>
        <v>0.92512719614329297</v>
      </c>
      <c r="H5">
        <f>'Calculations white'!H184</f>
        <v>0.92387544020608203</v>
      </c>
      <c r="I5">
        <f>'Calculations white'!I184</f>
        <v>0.92261726789953968</v>
      </c>
      <c r="J5">
        <f>'Calculations white'!J184</f>
        <v>0.92133730951412551</v>
      </c>
      <c r="K5">
        <f>'Calculations white'!K184</f>
        <v>0.92005296225468525</v>
      </c>
      <c r="L5">
        <f>'Calculations white'!L184</f>
        <v>0.91890864644402037</v>
      </c>
      <c r="M5">
        <f>'Calculations white'!M184</f>
        <v>0.91765942266683076</v>
      </c>
      <c r="N5">
        <f>'Calculations white'!N184</f>
        <v>0.91640378439876202</v>
      </c>
      <c r="O5">
        <f>'Calculations white'!O184</f>
        <v>0.91514178452814754</v>
      </c>
      <c r="P5">
        <f>'Calculations white'!P184</f>
        <v>0.91387347645862971</v>
      </c>
      <c r="Q5">
        <f>'Calculations white'!Q184</f>
        <v>0.91259891410137661</v>
      </c>
      <c r="R5">
        <f>'Calculations white'!R184</f>
        <v>0.91131815186732468</v>
      </c>
      <c r="S5">
        <f>'Calculations white'!S184</f>
        <v>0.91003124465942953</v>
      </c>
      <c r="T5">
        <f>'Calculations white'!T184</f>
        <v>0.90873824786491764</v>
      </c>
      <c r="U5">
        <f>'Calculations white'!U184</f>
        <v>0.90743921734752542</v>
      </c>
      <c r="V5">
        <f>'Calculations white'!V184</f>
        <v>0.90613420943971457</v>
      </c>
      <c r="W5">
        <f>'Calculations white'!W184</f>
        <v>0.90482328093485531</v>
      </c>
      <c r="X5">
        <f>'Calculations white'!X184</f>
        <v>0.90350648907936781</v>
      </c>
      <c r="Y5">
        <f>'Calculations white'!Y184</f>
        <v>0.90218389156481171</v>
      </c>
      <c r="Z5">
        <f>'Calculations white'!Z184</f>
        <v>0.90085554651991917</v>
      </c>
      <c r="AA5">
        <f>'Calculations white'!AA184</f>
        <v>0.89952151250256074</v>
      </c>
      <c r="AB5">
        <f>'Calculations white'!AB184</f>
        <v>0.89818184849164007</v>
      </c>
      <c r="AC5">
        <f>'Calculations white'!AC184</f>
        <v>0.89683661387891078</v>
      </c>
      <c r="AD5">
        <f>'Calculations white'!AD184</f>
        <v>0.89548586846071021</v>
      </c>
      <c r="AE5">
        <f>'Calculations white'!AE184</f>
        <v>0.89412967242960373</v>
      </c>
      <c r="AF5">
        <f>'Calculations white'!AF184</f>
        <v>0.89276808636593952</v>
      </c>
    </row>
    <row r="6" spans="1:32" x14ac:dyDescent="0.25">
      <c r="A6" t="s">
        <v>22</v>
      </c>
      <c r="B6">
        <f>'Calculations white'!B185</f>
        <v>0.80599999999999994</v>
      </c>
      <c r="C6">
        <f>'Calculations white'!C185</f>
        <v>0.8034868808899065</v>
      </c>
      <c r="D6">
        <f>'Calculations white'!D185</f>
        <v>0.80086195196116194</v>
      </c>
      <c r="E6">
        <f>'Calculations white'!E185</f>
        <v>0.7982166469340124</v>
      </c>
      <c r="F6">
        <f>'Calculations white'!F185</f>
        <v>0.79556328700986556</v>
      </c>
      <c r="G6">
        <f>'Calculations white'!G185</f>
        <v>0.79288183532336776</v>
      </c>
      <c r="H6">
        <f>'Calculations white'!H185</f>
        <v>0.79010488184705885</v>
      </c>
      <c r="I6">
        <f>'Calculations white'!I185</f>
        <v>0.7873274156660196</v>
      </c>
      <c r="J6">
        <f>'Calculations white'!J185</f>
        <v>0.784511807850932</v>
      </c>
      <c r="K6">
        <f>'Calculations white'!K185</f>
        <v>0.78169471960478187</v>
      </c>
      <c r="L6">
        <f>'Calculations white'!L185</f>
        <v>0.77920469492871158</v>
      </c>
      <c r="M6">
        <f>'Calculations white'!M185</f>
        <v>0.77648739212796536</v>
      </c>
      <c r="N6">
        <f>'Calculations white'!N185</f>
        <v>0.77376588934081336</v>
      </c>
      <c r="O6">
        <f>'Calculations white'!O185</f>
        <v>0.77104046349343758</v>
      </c>
      <c r="P6">
        <f>'Calculations white'!P185</f>
        <v>0.76831139039292939</v>
      </c>
      <c r="Q6">
        <f>'Calculations white'!Q185</f>
        <v>0.76557894463278942</v>
      </c>
      <c r="R6">
        <f>'Calculations white'!R185</f>
        <v>0.76284339949987601</v>
      </c>
      <c r="S6">
        <f>'Calculations white'!S185</f>
        <v>0.76010502688286741</v>
      </c>
      <c r="T6">
        <f>'Calculations white'!T185</f>
        <v>0.75736409718232633</v>
      </c>
      <c r="U6">
        <f>'Calculations white'!U185</f>
        <v>0.75462087922243293</v>
      </c>
      <c r="V6">
        <f>'Calculations white'!V185</f>
        <v>0.75187564016445729</v>
      </c>
      <c r="W6">
        <f>'Calculations white'!W185</f>
        <v>0.74912864542204149</v>
      </c>
      <c r="X6">
        <f>'Calculations white'!X185</f>
        <v>0.74638015857835371</v>
      </c>
      <c r="Y6">
        <f>'Calculations white'!Y185</f>
        <v>0.74363044130516842</v>
      </c>
      <c r="Z6">
        <f>'Calculations white'!Z185</f>
        <v>0.74087975328393796</v>
      </c>
      <c r="AA6">
        <f>'Calculations white'!AA185</f>
        <v>0.73812835212890182</v>
      </c>
      <c r="AB6">
        <f>'Calculations white'!AB185</f>
        <v>0.73537649331228216</v>
      </c>
      <c r="AC6">
        <f>'Calculations white'!AC185</f>
        <v>0.73262443009161493</v>
      </c>
      <c r="AD6">
        <f>'Calculations white'!AD185</f>
        <v>0.72987241343925613</v>
      </c>
      <c r="AE6">
        <f>'Calculations white'!AE185</f>
        <v>0.72712069197409557</v>
      </c>
      <c r="AF6">
        <f>'Calculations white'!AF185</f>
        <v>0.72436951189552101</v>
      </c>
    </row>
    <row r="7" spans="1:32" x14ac:dyDescent="0.25">
      <c r="A7" t="s">
        <v>563</v>
      </c>
      <c r="B7">
        <f>'Calculations white'!B186</f>
        <v>0.90400000000000014</v>
      </c>
      <c r="C7">
        <f>'Calculations white'!C186</f>
        <v>0.90231812812687262</v>
      </c>
      <c r="D7">
        <f>'Calculations white'!D186</f>
        <v>0.90056185533777156</v>
      </c>
      <c r="E7">
        <f>'Calculations white'!E186</f>
        <v>0.89878620888946437</v>
      </c>
      <c r="F7">
        <f>'Calculations white'!F186</f>
        <v>0.89700120274878725</v>
      </c>
      <c r="G7">
        <f>'Calculations white'!G186</f>
        <v>0.89519053003107496</v>
      </c>
      <c r="H7">
        <f>'Calculations white'!H186</f>
        <v>0.89330848544072827</v>
      </c>
      <c r="I7">
        <f>'Calculations white'!I186</f>
        <v>0.89142413624849381</v>
      </c>
      <c r="J7">
        <f>'Calculations white'!J186</f>
        <v>0.88950932069402922</v>
      </c>
      <c r="K7">
        <f>'Calculations white'!K186</f>
        <v>0.88758749858956831</v>
      </c>
      <c r="L7">
        <f>'Calculations white'!L186</f>
        <v>0.88589281730476221</v>
      </c>
      <c r="M7">
        <f>'Calculations white'!M186</f>
        <v>0.88403365816140123</v>
      </c>
      <c r="N7">
        <f>'Calculations white'!N186</f>
        <v>0.88216728779036757</v>
      </c>
      <c r="O7">
        <f>'Calculations white'!O186</f>
        <v>0.88029384134544375</v>
      </c>
      <c r="P7">
        <f>'Calculations white'!P186</f>
        <v>0.87841345404510651</v>
      </c>
      <c r="Q7">
        <f>'Calculations white'!Q186</f>
        <v>0.87652626115525811</v>
      </c>
      <c r="R7">
        <f>'Calculations white'!R186</f>
        <v>0.87463239797186232</v>
      </c>
      <c r="S7">
        <f>'Calculations white'!S186</f>
        <v>0.87273199980346661</v>
      </c>
      <c r="T7">
        <f>'Calculations white'!T186</f>
        <v>0.87082520195361335</v>
      </c>
      <c r="U7">
        <f>'Calculations white'!U186</f>
        <v>0.86891213970312908</v>
      </c>
      <c r="V7">
        <f>'Calculations white'!V186</f>
        <v>0.86699294829228502</v>
      </c>
      <c r="W7">
        <f>'Calculations white'!W186</f>
        <v>0.86506776290283449</v>
      </c>
      <c r="X7">
        <f>'Calculations white'!X186</f>
        <v>0.86313671863991948</v>
      </c>
      <c r="Y7">
        <f>'Calculations white'!Y186</f>
        <v>0.86119995051384857</v>
      </c>
      <c r="Z7">
        <f>'Calculations white'!Z186</f>
        <v>0.85925759342174823</v>
      </c>
      <c r="AA7">
        <f>'Calculations white'!AA186</f>
        <v>0.85730978212909048</v>
      </c>
      <c r="AB7">
        <f>'Calculations white'!AB186</f>
        <v>0.85535665125109961</v>
      </c>
      <c r="AC7">
        <f>'Calculations white'!AC186</f>
        <v>0.85339833523404451</v>
      </c>
      <c r="AD7">
        <f>'Calculations white'!AD186</f>
        <v>0.85143496833642185</v>
      </c>
      <c r="AE7">
        <f>'Calculations white'!AE186</f>
        <v>0.8494666846100366</v>
      </c>
      <c r="AF7">
        <f>'Calculations white'!AF186</f>
        <v>0.84749361788098698</v>
      </c>
    </row>
    <row r="8" spans="1:32" x14ac:dyDescent="0.25">
      <c r="A8" t="s">
        <v>564</v>
      </c>
      <c r="B8">
        <f>'Calculations white'!B186</f>
        <v>0.90400000000000014</v>
      </c>
      <c r="C8">
        <f>'Calculations white'!C186</f>
        <v>0.90231812812687262</v>
      </c>
      <c r="D8">
        <f>'Calculations white'!D186</f>
        <v>0.90056185533777156</v>
      </c>
      <c r="E8">
        <f>'Calculations white'!E186</f>
        <v>0.89878620888946437</v>
      </c>
      <c r="F8">
        <f>'Calculations white'!F186</f>
        <v>0.89700120274878725</v>
      </c>
      <c r="G8">
        <f>'Calculations white'!G186</f>
        <v>0.89519053003107496</v>
      </c>
      <c r="H8">
        <f>'Calculations white'!H186</f>
        <v>0.89330848544072827</v>
      </c>
      <c r="I8">
        <f>'Calculations white'!I186</f>
        <v>0.89142413624849381</v>
      </c>
      <c r="J8">
        <f>'Calculations white'!J186</f>
        <v>0.88950932069402922</v>
      </c>
      <c r="K8">
        <f>'Calculations white'!K186</f>
        <v>0.88758749858956831</v>
      </c>
      <c r="L8">
        <f>'Calculations white'!L186</f>
        <v>0.88589281730476221</v>
      </c>
      <c r="M8">
        <f>'Calculations white'!M186</f>
        <v>0.88403365816140123</v>
      </c>
      <c r="N8">
        <f>'Calculations white'!N186</f>
        <v>0.88216728779036757</v>
      </c>
      <c r="O8">
        <f>'Calculations white'!O186</f>
        <v>0.88029384134544375</v>
      </c>
      <c r="P8">
        <f>'Calculations white'!P186</f>
        <v>0.87841345404510651</v>
      </c>
      <c r="Q8">
        <f>'Calculations white'!Q186</f>
        <v>0.87652626115525811</v>
      </c>
      <c r="R8">
        <f>'Calculations white'!R186</f>
        <v>0.87463239797186232</v>
      </c>
      <c r="S8">
        <f>'Calculations white'!S186</f>
        <v>0.87273199980346661</v>
      </c>
      <c r="T8">
        <f>'Calculations white'!T186</f>
        <v>0.87082520195361335</v>
      </c>
      <c r="U8">
        <f>'Calculations white'!U186</f>
        <v>0.86891213970312908</v>
      </c>
      <c r="V8">
        <f>'Calculations white'!V186</f>
        <v>0.86699294829228502</v>
      </c>
      <c r="W8">
        <f>'Calculations white'!W186</f>
        <v>0.86506776290283449</v>
      </c>
      <c r="X8">
        <f>'Calculations white'!X186</f>
        <v>0.86313671863991948</v>
      </c>
      <c r="Y8">
        <f>'Calculations white'!Y186</f>
        <v>0.86119995051384857</v>
      </c>
      <c r="Z8">
        <f>'Calculations white'!Z186</f>
        <v>0.85925759342174823</v>
      </c>
      <c r="AA8">
        <f>'Calculations white'!AA186</f>
        <v>0.85730978212909048</v>
      </c>
      <c r="AB8">
        <f>'Calculations white'!AB186</f>
        <v>0.85535665125109961</v>
      </c>
      <c r="AC8">
        <f>'Calculations white'!AC186</f>
        <v>0.85339833523404451</v>
      </c>
      <c r="AD8">
        <f>'Calculations white'!AD186</f>
        <v>0.85143496833642185</v>
      </c>
      <c r="AE8">
        <f>'Calculations white'!AE186</f>
        <v>0.8494666846100366</v>
      </c>
      <c r="AF8">
        <f>'Calculations white'!AF186</f>
        <v>0.84749361788098698</v>
      </c>
    </row>
    <row r="9" spans="1:32" x14ac:dyDescent="0.25">
      <c r="A9" t="s">
        <v>26</v>
      </c>
      <c r="B9">
        <f>'Calculations white'!B187</f>
        <v>0.8650000000000001</v>
      </c>
      <c r="C9">
        <f>'Calculations white'!C187</f>
        <v>0.863238139850111</v>
      </c>
      <c r="D9">
        <f>'Calculations white'!D187</f>
        <v>0.86138805110926242</v>
      </c>
      <c r="E9">
        <f>'Calculations white'!E187</f>
        <v>0.85952160313557813</v>
      </c>
      <c r="F9">
        <f>'Calculations white'!F187</f>
        <v>0.8576449345919237</v>
      </c>
      <c r="G9">
        <f>'Calculations white'!G187</f>
        <v>0.8557471370435088</v>
      </c>
      <c r="H9">
        <f>'Calculations white'!H187</f>
        <v>0.85377980190471148</v>
      </c>
      <c r="I9">
        <f>'Calculations white'!I187</f>
        <v>0.8518037872401909</v>
      </c>
      <c r="J9">
        <f>'Calculations white'!J187</f>
        <v>0.84979529931763964</v>
      </c>
      <c r="K9">
        <f>'Calculations white'!K187</f>
        <v>0.84778189787312486</v>
      </c>
      <c r="L9">
        <f>'Calculations white'!L187</f>
        <v>0.8459885417152716</v>
      </c>
      <c r="M9">
        <f>'Calculations white'!M187</f>
        <v>0.84403316124040995</v>
      </c>
      <c r="N9">
        <f>'Calculations white'!N187</f>
        <v>0.84206953115720051</v>
      </c>
      <c r="O9">
        <f>'Calculations white'!O187</f>
        <v>0.84009779483728642</v>
      </c>
      <c r="P9">
        <f>'Calculations white'!P187</f>
        <v>0.83811809688017513</v>
      </c>
      <c r="Q9">
        <f>'Calculations white'!Q187</f>
        <v>0.83613058306286125</v>
      </c>
      <c r="R9">
        <f>'Calculations white'!R187</f>
        <v>0.83413540028911304</v>
      </c>
      <c r="S9">
        <f>'Calculations white'!S187</f>
        <v>0.83213269653844524</v>
      </c>
      <c r="T9">
        <f>'Calculations white'!T187</f>
        <v>0.8301226208148148</v>
      </c>
      <c r="U9">
        <f>'Calculations white'!U187</f>
        <v>0.82810532309507057</v>
      </c>
      <c r="V9">
        <f>'Calculations white'!V187</f>
        <v>0.82608095427718586</v>
      </c>
      <c r="W9">
        <f>'Calculations white'!W187</f>
        <v>0.82404966612831199</v>
      </c>
      <c r="X9">
        <f>'Calculations white'!X187</f>
        <v>0.82201161123268396</v>
      </c>
      <c r="Y9">
        <f>'Calculations white'!Y187</f>
        <v>0.8199669429394113</v>
      </c>
      <c r="Z9">
        <f>'Calculations white'!Z187</f>
        <v>0.81791581531019264</v>
      </c>
      <c r="AA9">
        <f>'Calculations white'!AA187</f>
        <v>0.81585838306698477</v>
      </c>
      <c r="AB9">
        <f>'Calculations white'!AB187</f>
        <v>0.81379480153966299</v>
      </c>
      <c r="AC9">
        <f>'Calculations white'!AC187</f>
        <v>0.81172522661370872</v>
      </c>
      <c r="AD9">
        <f>'Calculations white'!AD187</f>
        <v>0.80964981467795949</v>
      </c>
      <c r="AE9">
        <f>'Calculations white'!AE187</f>
        <v>0.80756872257245227</v>
      </c>
      <c r="AF9">
        <f>'Calculations white'!AF187</f>
        <v>0.80548210753640315</v>
      </c>
    </row>
    <row r="10" spans="1:32" x14ac:dyDescent="0.25">
      <c r="A10" t="s">
        <v>28</v>
      </c>
      <c r="B10">
        <f>'Calculations white'!B188</f>
        <v>0.7825922330097087</v>
      </c>
      <c r="C10">
        <f>'Calculations white'!C188</f>
        <v>0.78039377625603856</v>
      </c>
      <c r="D10">
        <f>'Calculations white'!D188</f>
        <v>0.77808164779972888</v>
      </c>
      <c r="E10">
        <f>'Calculations white'!E188</f>
        <v>0.77575471579305755</v>
      </c>
      <c r="F10">
        <f>'Calculations white'!F188</f>
        <v>0.77341794875830105</v>
      </c>
      <c r="G10">
        <f>'Calculations white'!G188</f>
        <v>0.7710618682793714</v>
      </c>
      <c r="H10">
        <f>'Calculations white'!H188</f>
        <v>0.76862635626637532</v>
      </c>
      <c r="I10">
        <f>'Calculations white'!I188</f>
        <v>0.76617965532965582</v>
      </c>
      <c r="J10">
        <f>'Calculations white'!J188</f>
        <v>0.76369613240530987</v>
      </c>
      <c r="K10">
        <f>'Calculations white'!K188</f>
        <v>0.76121191997852689</v>
      </c>
      <c r="L10">
        <f>'Calculations white'!L188</f>
        <v>0.75899069224918692</v>
      </c>
      <c r="M10">
        <f>'Calculations white'!M188</f>
        <v>0.75658002441417282</v>
      </c>
      <c r="N10">
        <f>'Calculations white'!N188</f>
        <v>0.75416240085400288</v>
      </c>
      <c r="O10">
        <f>'Calculations white'!O188</f>
        <v>0.75173806156492773</v>
      </c>
      <c r="P10">
        <f>'Calculations white'!P188</f>
        <v>0.74930724745685484</v>
      </c>
      <c r="Q10">
        <f>'Calculations white'!Q188</f>
        <v>0.74687020022726047</v>
      </c>
      <c r="R10">
        <f>'Calculations white'!R188</f>
        <v>0.74442716223620575</v>
      </c>
      <c r="S10">
        <f>'Calculations white'!S188</f>
        <v>0.74197837638254538</v>
      </c>
      <c r="T10">
        <f>'Calculations white'!T188</f>
        <v>0.73952408598143404</v>
      </c>
      <c r="U10">
        <f>'Calculations white'!U188</f>
        <v>0.73706453464321986</v>
      </c>
      <c r="V10">
        <f>'Calculations white'!V188</f>
        <v>0.73459996615381262</v>
      </c>
      <c r="W10">
        <f>'Calculations white'!W188</f>
        <v>0.73213062435661846</v>
      </c>
      <c r="X10">
        <f>'Calculations white'!X188</f>
        <v>0.7296567530361231</v>
      </c>
      <c r="Y10">
        <f>'Calculations white'!Y188</f>
        <v>0.72717859580320132</v>
      </c>
      <c r="Z10">
        <f>'Calculations white'!Z188</f>
        <v>0.72469639598223445</v>
      </c>
      <c r="AA10">
        <f>'Calculations white'!AA188</f>
        <v>0.72221039650010654</v>
      </c>
      <c r="AB10">
        <f>'Calculations white'!AB188</f>
        <v>0.71972083977714951</v>
      </c>
      <c r="AC10">
        <f>'Calculations white'!AC188</f>
        <v>0.71722796762010421</v>
      </c>
      <c r="AD10">
        <f>'Calculations white'!AD188</f>
        <v>0.71473202111716394</v>
      </c>
      <c r="AE10">
        <f>'Calculations white'!AE188</f>
        <v>0.71223324053514936</v>
      </c>
      <c r="AF10">
        <f>'Calculations white'!AF188</f>
        <v>0.70973186521888276</v>
      </c>
    </row>
    <row r="11" spans="1:32" x14ac:dyDescent="0.25">
      <c r="A11" t="s">
        <v>30</v>
      </c>
      <c r="B11">
        <f>'Calculations white'!B189</f>
        <v>0.75900000000000001</v>
      </c>
      <c r="C11">
        <f>'Calculations white'!C189</f>
        <v>0.75650144741940162</v>
      </c>
      <c r="D11">
        <f>'Calculations white'!D189</f>
        <v>0.75388053102695529</v>
      </c>
      <c r="E11">
        <f>'Calculations white'!E189</f>
        <v>0.75124409675646153</v>
      </c>
      <c r="F11">
        <f>'Calculations white'!F189</f>
        <v>0.74859955542329892</v>
      </c>
      <c r="G11">
        <f>'Calculations white'!G189</f>
        <v>0.74593386287438546</v>
      </c>
      <c r="H11">
        <f>'Calculations white'!H189</f>
        <v>0.74317944807774106</v>
      </c>
      <c r="I11">
        <f>'Calculations white'!I189</f>
        <v>0.74041801599286461</v>
      </c>
      <c r="J11">
        <f>'Calculations white'!J189</f>
        <v>0.73761854063442067</v>
      </c>
      <c r="K11">
        <f>'Calculations white'!K189</f>
        <v>0.73482074127378527</v>
      </c>
      <c r="L11">
        <f>'Calculations white'!L189</f>
        <v>0.73232856624729759</v>
      </c>
      <c r="M11">
        <f>'Calculations white'!M189</f>
        <v>0.72962248582285083</v>
      </c>
      <c r="N11">
        <f>'Calculations white'!N189</f>
        <v>0.72691200492865038</v>
      </c>
      <c r="O11">
        <f>'Calculations white'!O189</f>
        <v>0.72419742176911506</v>
      </c>
      <c r="P11">
        <f>'Calculations white'!P189</f>
        <v>0.72147903380981315</v>
      </c>
      <c r="Q11">
        <f>'Calculations white'!Q189</f>
        <v>0.71875713763345583</v>
      </c>
      <c r="R11">
        <f>'Calculations white'!R189</f>
        <v>0.71603202879873828</v>
      </c>
      <c r="S11">
        <f>'Calculations white'!S189</f>
        <v>0.71330400170211794</v>
      </c>
      <c r="T11">
        <f>'Calculations white'!T189</f>
        <v>0.71057334944262962</v>
      </c>
      <c r="U11">
        <f>'Calculations white'!U189</f>
        <v>0.70784036368982095</v>
      </c>
      <c r="V11">
        <f>'Calculations white'!V189</f>
        <v>0.70510533455488822</v>
      </c>
      <c r="W11">
        <f>'Calculations white'!W189</f>
        <v>0.70236855046508606</v>
      </c>
      <c r="X11">
        <f>'Calculations white'!X189</f>
        <v>0.69963029804148302</v>
      </c>
      <c r="Y11">
        <f>'Calculations white'!Y189</f>
        <v>0.69689086198011885</v>
      </c>
      <c r="Z11">
        <f>'Calculations white'!Z189</f>
        <v>0.6941505249366241</v>
      </c>
      <c r="AA11">
        <f>'Calculations white'!AA189</f>
        <v>0.69140956741434867</v>
      </c>
      <c r="AB11">
        <f>'Calculations white'!AB189</f>
        <v>0.68866826765604616</v>
      </c>
      <c r="AC11">
        <f>'Calculations white'!AC189</f>
        <v>0.68592690153914826</v>
      </c>
      <c r="AD11">
        <f>'Calculations white'!AD189</f>
        <v>0.68318574247466413</v>
      </c>
      <c r="AE11">
        <f>'Calculations white'!AE189</f>
        <v>0.68044506130972826</v>
      </c>
      <c r="AF11">
        <f>'Calculations white'!AF189</f>
        <v>0.67770512623381995</v>
      </c>
    </row>
    <row r="12" spans="1:32" x14ac:dyDescent="0.25">
      <c r="A12" t="s">
        <v>32</v>
      </c>
      <c r="B12">
        <f>'Calculations white'!B190</f>
        <v>0.85099999999999998</v>
      </c>
      <c r="C12">
        <f>'Calculations white'!C190</f>
        <v>0.84934027397169232</v>
      </c>
      <c r="D12">
        <f>'Calculations white'!D190</f>
        <v>0.84759165574041062</v>
      </c>
      <c r="E12">
        <f>'Calculations white'!E190</f>
        <v>0.84582975614497224</v>
      </c>
      <c r="F12">
        <f>'Calculations white'!F190</f>
        <v>0.84405792283294079</v>
      </c>
      <c r="G12">
        <f>'Calculations white'!G190</f>
        <v>0.84226930321286719</v>
      </c>
      <c r="H12">
        <f>'Calculations white'!H190</f>
        <v>0.84041797463423928</v>
      </c>
      <c r="I12">
        <f>'Calculations white'!I190</f>
        <v>0.83855486001632096</v>
      </c>
      <c r="J12">
        <f>'Calculations white'!J190</f>
        <v>0.8366607000004086</v>
      </c>
      <c r="K12">
        <f>'Calculations white'!K190</f>
        <v>0.83476311022390359</v>
      </c>
      <c r="L12">
        <f>'Calculations white'!L190</f>
        <v>0.83306279493897573</v>
      </c>
      <c r="M12">
        <f>'Calculations white'!M190</f>
        <v>0.83121533363764122</v>
      </c>
      <c r="N12">
        <f>'Calculations white'!N190</f>
        <v>0.82935953108209326</v>
      </c>
      <c r="O12">
        <f>'Calculations white'!O190</f>
        <v>0.82749550933480964</v>
      </c>
      <c r="P12">
        <f>'Calculations white'!P190</f>
        <v>0.82562339214947245</v>
      </c>
      <c r="Q12">
        <f>'Calculations white'!Q190</f>
        <v>0.82374330491693371</v>
      </c>
      <c r="R12">
        <f>'Calculations white'!R190</f>
        <v>0.82185537461078406</v>
      </c>
      <c r="S12">
        <f>'Calculations white'!S190</f>
        <v>0.81995972973255216</v>
      </c>
      <c r="T12">
        <f>'Calculations white'!T190</f>
        <v>0.81805650025657417</v>
      </c>
      <c r="U12">
        <f>'Calculations white'!U190</f>
        <v>0.81614581757456683</v>
      </c>
      <c r="V12">
        <f>'Calculations white'!V190</f>
        <v>0.81422781443993653</v>
      </c>
      <c r="W12">
        <f>'Calculations white'!W190</f>
        <v>0.81230262491186345</v>
      </c>
      <c r="X12">
        <f>'Calculations white'!X190</f>
        <v>0.81037038429919839</v>
      </c>
      <c r="Y12">
        <f>'Calculations white'!Y190</f>
        <v>0.8084312291042024</v>
      </c>
      <c r="Z12">
        <f>'Calculations white'!Z190</f>
        <v>0.80648529696617333</v>
      </c>
      <c r="AA12">
        <f>'Calculations white'!AA190</f>
        <v>0.80453272660499087</v>
      </c>
      <c r="AB12">
        <f>'Calculations white'!AB190</f>
        <v>0.80257365776461942</v>
      </c>
      <c r="AC12">
        <f>'Calculations white'!AC190</f>
        <v>0.80060823115660606</v>
      </c>
      <c r="AD12">
        <f>'Calculations white'!AD190</f>
        <v>0.79863658840360907</v>
      </c>
      <c r="AE12">
        <f>'Calculations white'!AE190</f>
        <v>0.7966588719829939</v>
      </c>
      <c r="AF12">
        <f>'Calculations white'!AF190</f>
        <v>0.79467522517053346</v>
      </c>
    </row>
    <row r="13" spans="1:32" x14ac:dyDescent="0.25">
      <c r="A13" t="s">
        <v>34</v>
      </c>
      <c r="B13">
        <f>'Calculations white'!B191</f>
        <v>0.83400000000000007</v>
      </c>
      <c r="C13">
        <f>'Calculations white'!C191</f>
        <v>0.83226133448465933</v>
      </c>
      <c r="D13">
        <f>'Calculations white'!D191</f>
        <v>0.83042830535425871</v>
      </c>
      <c r="E13">
        <f>'Calculations white'!E191</f>
        <v>0.82858215978774075</v>
      </c>
      <c r="F13">
        <f>'Calculations white'!F191</f>
        <v>0.82672579622726283</v>
      </c>
      <c r="G13">
        <f>'Calculations white'!G191</f>
        <v>0.824852937368724</v>
      </c>
      <c r="H13">
        <f>'Calculations white'!H191</f>
        <v>0.82291545620572415</v>
      </c>
      <c r="I13">
        <f>'Calculations white'!I191</f>
        <v>0.82096503477017135</v>
      </c>
      <c r="J13">
        <f>'Calculations white'!J191</f>
        <v>0.81898235106425932</v>
      </c>
      <c r="K13">
        <f>'Calculations white'!K191</f>
        <v>0.81699675416238227</v>
      </c>
      <c r="L13">
        <f>'Calculations white'!L191</f>
        <v>0.81521526301716996</v>
      </c>
      <c r="M13">
        <f>'Calculations white'!M191</f>
        <v>0.81328162219508759</v>
      </c>
      <c r="N13">
        <f>'Calculations white'!N191</f>
        <v>0.81133948178960968</v>
      </c>
      <c r="O13">
        <f>'Calculations white'!O191</f>
        <v>0.80938898016223748</v>
      </c>
      <c r="P13">
        <f>'Calculations white'!P191</f>
        <v>0.8074302575417317</v>
      </c>
      <c r="Q13">
        <f>'Calculations white'!Q191</f>
        <v>0.80546345595563784</v>
      </c>
      <c r="R13">
        <f>'Calculations white'!R191</f>
        <v>0.80348871916148112</v>
      </c>
      <c r="S13">
        <f>'Calculations white'!S191</f>
        <v>0.80150619257767441</v>
      </c>
      <c r="T13">
        <f>'Calculations white'!T191</f>
        <v>0.79951602321418747</v>
      </c>
      <c r="U13">
        <f>'Calculations white'!U191</f>
        <v>0.79751835960302841</v>
      </c>
      <c r="V13">
        <f>'Calculations white'!V191</f>
        <v>0.79551335172857773</v>
      </c>
      <c r="W13">
        <f>'Calculations white'!W191</f>
        <v>0.79350115095783136</v>
      </c>
      <c r="X13">
        <f>'Calculations white'!X191</f>
        <v>0.79148190997059475</v>
      </c>
      <c r="Y13">
        <f>'Calculations white'!Y191</f>
        <v>0.7894557826896762</v>
      </c>
      <c r="Z13">
        <f>'Calculations white'!Z191</f>
        <v>0.78742292421113225</v>
      </c>
      <c r="AA13">
        <f>'Calculations white'!AA191</f>
        <v>0.78538349073460489</v>
      </c>
      <c r="AB13">
        <f>'Calculations white'!AB191</f>
        <v>0.78333763949380508</v>
      </c>
      <c r="AC13">
        <f>'Calculations white'!AC191</f>
        <v>0.78128552868718382</v>
      </c>
      <c r="AD13">
        <f>'Calculations white'!AD191</f>
        <v>0.77922731740884321</v>
      </c>
      <c r="AE13">
        <f>'Calculations white'!AE191</f>
        <v>0.77716316557972365</v>
      </c>
      <c r="AF13">
        <f>'Calculations white'!AF191</f>
        <v>0.77509323387912377</v>
      </c>
    </row>
    <row r="14" spans="1:32" x14ac:dyDescent="0.25">
      <c r="A14" t="s">
        <v>36</v>
      </c>
      <c r="B14">
        <f>'Calculations white'!B192</f>
        <v>0.78099999999999992</v>
      </c>
      <c r="C14">
        <f>'Calculations white'!C192</f>
        <v>0.7786602515319524</v>
      </c>
      <c r="D14">
        <f>'Calculations white'!D192</f>
        <v>0.77620379975250731</v>
      </c>
      <c r="E14">
        <f>'Calculations white'!E192</f>
        <v>0.77373114640437568</v>
      </c>
      <c r="F14">
        <f>'Calculations white'!F192</f>
        <v>0.77124905183845649</v>
      </c>
      <c r="G14">
        <f>'Calculations white'!G192</f>
        <v>0.76874542524507306</v>
      </c>
      <c r="H14">
        <f>'Calculations white'!H192</f>
        <v>0.76615663666586398</v>
      </c>
      <c r="I14">
        <f>'Calculations white'!I192</f>
        <v>0.76355903114753176</v>
      </c>
      <c r="J14">
        <f>'Calculations white'!J192</f>
        <v>0.7609235414411244</v>
      </c>
      <c r="K14">
        <f>'Calculations white'!K192</f>
        <v>0.75828758442670052</v>
      </c>
      <c r="L14">
        <f>'Calculations white'!L192</f>
        <v>0.7559373812759087</v>
      </c>
      <c r="M14">
        <f>'Calculations white'!M192</f>
        <v>0.75338385457150991</v>
      </c>
      <c r="N14">
        <f>'Calculations white'!N192</f>
        <v>0.75082418339666435</v>
      </c>
      <c r="O14">
        <f>'Calculations white'!O192</f>
        <v>0.74825863580553431</v>
      </c>
      <c r="P14">
        <f>'Calculations white'!P192</f>
        <v>0.74568748012050412</v>
      </c>
      <c r="Q14">
        <f>'Calculations white'!Q192</f>
        <v>0.74311098479892601</v>
      </c>
      <c r="R14">
        <f>'Calculations white'!R192</f>
        <v>0.74052941830150865</v>
      </c>
      <c r="S14">
        <f>'Calculations white'!S192</f>
        <v>0.73794304896244167</v>
      </c>
      <c r="T14">
        <f>'Calculations white'!T192</f>
        <v>0.73535214486136591</v>
      </c>
      <c r="U14">
        <f>'Calculations white'!U192</f>
        <v>0.73275697369728154</v>
      </c>
      <c r="V14">
        <f>'Calculations white'!V192</f>
        <v>0.73015780266448715</v>
      </c>
      <c r="W14">
        <f>'Calculations white'!W192</f>
        <v>0.7275548983306378</v>
      </c>
      <c r="X14">
        <f>'Calculations white'!X192</f>
        <v>0.72494852651701114</v>
      </c>
      <c r="Y14">
        <f>'Calculations white'!Y192</f>
        <v>0.72233895218105226</v>
      </c>
      <c r="Z14">
        <f>'Calculations white'!Z192</f>
        <v>0.71972643930128199</v>
      </c>
      <c r="AA14">
        <f>'Calculations white'!AA192</f>
        <v>0.71711125076463378</v>
      </c>
      <c r="AB14">
        <f>'Calculations white'!AB192</f>
        <v>0.71449364825628803</v>
      </c>
      <c r="AC14">
        <f>'Calculations white'!AC192</f>
        <v>0.7118738921520642</v>
      </c>
      <c r="AD14">
        <f>'Calculations white'!AD192</f>
        <v>0.70925224141343191</v>
      </c>
      <c r="AE14">
        <f>'Calculations white'!AE192</f>
        <v>0.70662895348518717</v>
      </c>
      <c r="AF14">
        <f>'Calculations white'!AF192</f>
        <v>0.70400428419584815</v>
      </c>
    </row>
    <row r="15" spans="1:32" x14ac:dyDescent="0.25">
      <c r="A15" t="s">
        <v>38</v>
      </c>
      <c r="B15">
        <f>'Calculations white'!B193</f>
        <v>0.8049925925925927</v>
      </c>
      <c r="C15">
        <f>'Calculations white'!C193</f>
        <v>0.80286612358479026</v>
      </c>
      <c r="D15">
        <f>'Calculations white'!D193</f>
        <v>0.80063165602927955</v>
      </c>
      <c r="E15">
        <f>'Calculations white'!E193</f>
        <v>0.79838143067998724</v>
      </c>
      <c r="F15">
        <f>'Calculations white'!F193</f>
        <v>0.79612126462586874</v>
      </c>
      <c r="G15">
        <f>'Calculations white'!G193</f>
        <v>0.79384050343230972</v>
      </c>
      <c r="H15">
        <f>'Calculations white'!H193</f>
        <v>0.79148102321812197</v>
      </c>
      <c r="I15">
        <f>'Calculations white'!I193</f>
        <v>0.78911158364426837</v>
      </c>
      <c r="J15">
        <f>'Calculations white'!J193</f>
        <v>0.7867059773980275</v>
      </c>
      <c r="K15">
        <f>'Calculations white'!K193</f>
        <v>0.78429848058212692</v>
      </c>
      <c r="L15">
        <f>'Calculations white'!L193</f>
        <v>0.78214953339693705</v>
      </c>
      <c r="M15">
        <f>'Calculations white'!M193</f>
        <v>0.77981390839483944</v>
      </c>
      <c r="N15">
        <f>'Calculations white'!N193</f>
        <v>0.77747106363259522</v>
      </c>
      <c r="O15">
        <f>'Calculations white'!O193</f>
        <v>0.77512121723274197</v>
      </c>
      <c r="P15">
        <f>'Calculations white'!P193</f>
        <v>0.7727645883052956</v>
      </c>
      <c r="Q15">
        <f>'Calculations white'!Q193</f>
        <v>0.77040139684303099</v>
      </c>
      <c r="R15">
        <f>'Calculations white'!R193</f>
        <v>0.76803186361731979</v>
      </c>
      <c r="S15">
        <f>'Calculations white'!S193</f>
        <v>0.7656562100746005</v>
      </c>
      <c r="T15">
        <f>'Calculations white'!T193</f>
        <v>0.76327465823357232</v>
      </c>
      <c r="U15">
        <f>'Calculations white'!U193</f>
        <v>0.76088743058318686</v>
      </c>
      <c r="V15">
        <f>'Calculations white'!V193</f>
        <v>0.75849474998151978</v>
      </c>
      <c r="W15">
        <f>'Calculations white'!W193</f>
        <v>0.75609683955559792</v>
      </c>
      <c r="X15">
        <f>'Calculations white'!X193</f>
        <v>0.7536939226022592</v>
      </c>
      <c r="Y15">
        <f>'Calculations white'!Y193</f>
        <v>0.7512862224901139</v>
      </c>
      <c r="Z15">
        <f>'Calculations white'!Z193</f>
        <v>0.74887396256268335</v>
      </c>
      <c r="AA15">
        <f>'Calculations white'!AA193</f>
        <v>0.74645736604277901</v>
      </c>
      <c r="AB15">
        <f>'Calculations white'!AB193</f>
        <v>0.74403665593819035</v>
      </c>
      <c r="AC15">
        <f>'Calculations white'!AC193</f>
        <v>0.7416120549487456</v>
      </c>
      <c r="AD15">
        <f>'Calculations white'!AD193</f>
        <v>0.73918378537480478</v>
      </c>
      <c r="AE15">
        <f>'Calculations white'!AE193</f>
        <v>0.736752069027242</v>
      </c>
      <c r="AF15">
        <f>'Calculations white'!AF193</f>
        <v>0.73431712713897379</v>
      </c>
    </row>
    <row r="16" spans="1:32" x14ac:dyDescent="0.25">
      <c r="A16" t="s">
        <v>40</v>
      </c>
      <c r="B16">
        <f>'Calculations white'!B194</f>
        <v>0.72099999999999997</v>
      </c>
      <c r="C16">
        <f>'Calculations white'!C194</f>
        <v>0.7181826142768919</v>
      </c>
      <c r="D16">
        <f>'Calculations white'!D194</f>
        <v>0.71523877840552885</v>
      </c>
      <c r="E16">
        <f>'Calculations white'!E194</f>
        <v>0.7122822044467122</v>
      </c>
      <c r="F16">
        <f>'Calculations white'!F194</f>
        <v>0.70932337212482799</v>
      </c>
      <c r="G16">
        <f>'Calculations white'!G194</f>
        <v>0.7063448970790327</v>
      </c>
      <c r="H16">
        <f>'Calculations white'!H194</f>
        <v>0.70327201333312084</v>
      </c>
      <c r="I16">
        <f>'Calculations white'!I194</f>
        <v>0.70020134291584446</v>
      </c>
      <c r="J16">
        <f>'Calculations white'!J194</f>
        <v>0.69709587083528546</v>
      </c>
      <c r="K16">
        <f>'Calculations white'!K194</f>
        <v>0.69399847648066726</v>
      </c>
      <c r="L16">
        <f>'Calculations white'!L194</f>
        <v>0.69125305278993332</v>
      </c>
      <c r="M16">
        <f>'Calculations white'!M194</f>
        <v>0.68827329118921565</v>
      </c>
      <c r="N16">
        <f>'Calculations white'!N194</f>
        <v>0.68529554588924613</v>
      </c>
      <c r="O16">
        <f>'Calculations white'!O194</f>
        <v>0.68232011550575444</v>
      </c>
      <c r="P16">
        <f>'Calculations white'!P194</f>
        <v>0.67934729496451984</v>
      </c>
      <c r="Q16">
        <f>'Calculations white'!Q194</f>
        <v>0.67637737541135912</v>
      </c>
      <c r="R16">
        <f>'Calculations white'!R194</f>
        <v>0.67341064412656504</v>
      </c>
      <c r="S16">
        <f>'Calculations white'!S194</f>
        <v>0.67044738444379115</v>
      </c>
      <c r="T16">
        <f>'Calculations white'!T194</f>
        <v>0.66748787567338796</v>
      </c>
      <c r="U16">
        <f>'Calculations white'!U194</f>
        <v>0.66453239303017719</v>
      </c>
      <c r="V16">
        <f>'Calculations white'!V194</f>
        <v>0.66158120756564343</v>
      </c>
      <c r="W16">
        <f>'Calculations white'!W194</f>
        <v>0.65863458610452474</v>
      </c>
      <c r="X16">
        <f>'Calculations white'!X194</f>
        <v>0.65569279118577251</v>
      </c>
      <c r="Y16">
        <f>'Calculations white'!Y194</f>
        <v>0.652756081007836</v>
      </c>
      <c r="Z16">
        <f>'Calculations white'!Z194</f>
        <v>0.64982470937824244</v>
      </c>
      <c r="AA16">
        <f>'Calculations white'!AA194</f>
        <v>0.64689892566741591</v>
      </c>
      <c r="AB16">
        <f>'Calculations white'!AB194</f>
        <v>0.64397897476668531</v>
      </c>
      <c r="AC16">
        <f>'Calculations white'!AC194</f>
        <v>0.64106509705042547</v>
      </c>
      <c r="AD16">
        <f>'Calculations white'!AD194</f>
        <v>0.63815752834227224</v>
      </c>
      <c r="AE16">
        <f>'Calculations white'!AE194</f>
        <v>0.6352564998853345</v>
      </c>
      <c r="AF16">
        <f>'Calculations white'!AF194</f>
        <v>0.63236223831634741</v>
      </c>
    </row>
    <row r="17" spans="1:32" x14ac:dyDescent="0.25">
      <c r="A17" t="s">
        <v>42</v>
      </c>
      <c r="B17">
        <f>'Calculations white'!B195</f>
        <v>0.81700000000000006</v>
      </c>
      <c r="C17">
        <f>'Calculations white'!C195</f>
        <v>0.81516099025613697</v>
      </c>
      <c r="D17">
        <f>'Calculations white'!D195</f>
        <v>0.81322228421383669</v>
      </c>
      <c r="E17">
        <f>'Calculations white'!E195</f>
        <v>0.81127050119179378</v>
      </c>
      <c r="F17">
        <f>'Calculations white'!F195</f>
        <v>0.80930852270804188</v>
      </c>
      <c r="G17">
        <f>'Calculations white'!G195</f>
        <v>0.80733003686022153</v>
      </c>
      <c r="H17">
        <f>'Calculations white'!H195</f>
        <v>0.80528424072661986</v>
      </c>
      <c r="I17">
        <f>'Calculations white'!I195</f>
        <v>0.80322519096200584</v>
      </c>
      <c r="J17">
        <f>'Calculations white'!J195</f>
        <v>0.80113280071081949</v>
      </c>
      <c r="K17">
        <f>'Calculations white'!K195</f>
        <v>0.79903822246211598</v>
      </c>
      <c r="L17">
        <f>'Calculations white'!L195</f>
        <v>0.79715865767638783</v>
      </c>
      <c r="M17">
        <f>'Calculations white'!M195</f>
        <v>0.79511988094057995</v>
      </c>
      <c r="N17">
        <f>'Calculations white'!N195</f>
        <v>0.79307284083518159</v>
      </c>
      <c r="O17">
        <f>'Calculations white'!O195</f>
        <v>0.79101769693042645</v>
      </c>
      <c r="P17">
        <f>'Calculations white'!P195</f>
        <v>0.78895461060520045</v>
      </c>
      <c r="Q17">
        <f>'Calculations white'!Q195</f>
        <v>0.7868837449640711</v>
      </c>
      <c r="R17">
        <f>'Calculations white'!R195</f>
        <v>0.78480526475420664</v>
      </c>
      <c r="S17">
        <f>'Calculations white'!S195</f>
        <v>0.78271933628223511</v>
      </c>
      <c r="T17">
        <f>'Calculations white'!T195</f>
        <v>0.78062612733110981</v>
      </c>
      <c r="U17">
        <f>'Calculations white'!U195</f>
        <v>0.77852580707704089</v>
      </c>
      <c r="V17">
        <f>'Calculations white'!V195</f>
        <v>0.77641854600654803</v>
      </c>
      <c r="W17">
        <f>'Calculations white'!W195</f>
        <v>0.77430451583369819</v>
      </c>
      <c r="X17">
        <f>'Calculations white'!X195</f>
        <v>0.77218388941758653</v>
      </c>
      <c r="Y17">
        <f>'Calculations white'!Y195</f>
        <v>0.77005684068011315</v>
      </c>
      <c r="Z17">
        <f>'Calculations white'!Z195</f>
        <v>0.76792354452412104</v>
      </c>
      <c r="AA17">
        <f>'Calculations white'!AA195</f>
        <v>0.76578417675194554</v>
      </c>
      <c r="AB17">
        <f>'Calculations white'!AB195</f>
        <v>0.76363891398443284</v>
      </c>
      <c r="AC17">
        <f>'Calculations white'!AC195</f>
        <v>0.76148793358048328</v>
      </c>
      <c r="AD17">
        <f>'Calculations white'!AD195</f>
        <v>0.75933141355717237</v>
      </c>
      <c r="AE17">
        <f>'Calculations white'!AE195</f>
        <v>0.75716953251049901</v>
      </c>
      <c r="AF17">
        <f>'Calculations white'!AF195</f>
        <v>0.75500246953681749</v>
      </c>
    </row>
    <row r="18" spans="1:32" x14ac:dyDescent="0.25">
      <c r="A18" t="s">
        <v>44</v>
      </c>
      <c r="B18">
        <f>'Calculations white'!B196</f>
        <v>0.78900000000000003</v>
      </c>
      <c r="C18">
        <f>'Calculations white'!C196</f>
        <v>0.78670765478046634</v>
      </c>
      <c r="D18">
        <f>'Calculations white'!D196</f>
        <v>0.78430098648873348</v>
      </c>
      <c r="E18">
        <f>'Calculations white'!E196</f>
        <v>0.78187795197425569</v>
      </c>
      <c r="F18">
        <f>'Calculations white'!F196</f>
        <v>0.77944531607956336</v>
      </c>
      <c r="G18">
        <f>'Calculations white'!G196</f>
        <v>0.7769909991804963</v>
      </c>
      <c r="H18">
        <f>'Calculations white'!H196</f>
        <v>0.77445260972236196</v>
      </c>
      <c r="I18">
        <f>'Calculations white'!I196</f>
        <v>0.77190537991404706</v>
      </c>
      <c r="J18">
        <f>'Calculations white'!J196</f>
        <v>0.76932058846688056</v>
      </c>
      <c r="K18">
        <f>'Calculations white'!K196</f>
        <v>0.76673481235449759</v>
      </c>
      <c r="L18">
        <f>'Calculations white'!L196</f>
        <v>0.76442961967322764</v>
      </c>
      <c r="M18">
        <f>'Calculations white'!M196</f>
        <v>0.76192416986185718</v>
      </c>
      <c r="N18">
        <f>'Calculations white'!N196</f>
        <v>0.75941228997964594</v>
      </c>
      <c r="O18">
        <f>'Calculations white'!O196</f>
        <v>0.7568942358959555</v>
      </c>
      <c r="P18">
        <f>'Calculations white'!P196</f>
        <v>0.75437026392327378</v>
      </c>
      <c r="Q18">
        <f>'Calculations white'!Q196</f>
        <v>0.75184063069237561</v>
      </c>
      <c r="R18">
        <f>'Calculations white'!R196</f>
        <v>0.74930559302878463</v>
      </c>
      <c r="S18">
        <f>'Calculations white'!S196</f>
        <v>0.74676540783063028</v>
      </c>
      <c r="T18">
        <f>'Calculations white'!T196</f>
        <v>0.74422033194800385</v>
      </c>
      <c r="U18">
        <f>'Calculations white'!U196</f>
        <v>0.74167062206390177</v>
      </c>
      <c r="V18">
        <f>'Calculations white'!V196</f>
        <v>0.73911653457684823</v>
      </c>
      <c r="W18">
        <f>'Calculations white'!W196</f>
        <v>0.73655832548528088</v>
      </c>
      <c r="X18">
        <f>'Calculations white'!X196</f>
        <v>0.73399625027378923</v>
      </c>
      <c r="Y18">
        <f>'Calculations white'!Y196</f>
        <v>0.73143056380127336</v>
      </c>
      <c r="Z18">
        <f>'Calculations white'!Z196</f>
        <v>0.7288615201911105</v>
      </c>
      <c r="AA18">
        <f>'Calculations white'!AA196</f>
        <v>0.726289372723393</v>
      </c>
      <c r="AB18">
        <f>'Calculations white'!AB196</f>
        <v>0.72371437372930758</v>
      </c>
      <c r="AC18">
        <f>'Calculations white'!AC196</f>
        <v>0.72113677448771896</v>
      </c>
      <c r="AD18">
        <f>'Calculations white'!AD196</f>
        <v>0.7185568251240213</v>
      </c>
      <c r="AE18">
        <f>'Calculations white'!AE196</f>
        <v>0.71597477451130509</v>
      </c>
      <c r="AF18">
        <f>'Calculations white'!AF196</f>
        <v>0.71339087017389879</v>
      </c>
    </row>
    <row r="19" spans="1:32" x14ac:dyDescent="0.25">
      <c r="A19" t="s">
        <v>46</v>
      </c>
      <c r="B19">
        <f>'Calculations white'!B197</f>
        <v>0.86185714285714288</v>
      </c>
      <c r="C19">
        <f>'Calculations white'!C197</f>
        <v>0.86024509493528023</v>
      </c>
      <c r="D19">
        <f>'Calculations white'!D197</f>
        <v>0.85854760636722671</v>
      </c>
      <c r="E19">
        <f>'Calculations white'!E197</f>
        <v>0.85683662722221154</v>
      </c>
      <c r="F19">
        <f>'Calculations white'!F197</f>
        <v>0.85511585609157748</v>
      </c>
      <c r="G19">
        <f>'Calculations white'!G197</f>
        <v>0.85337797904216517</v>
      </c>
      <c r="H19">
        <f>'Calculations white'!H197</f>
        <v>0.85157840774075899</v>
      </c>
      <c r="I19">
        <f>'Calculations white'!I197</f>
        <v>0.8497678251999633</v>
      </c>
      <c r="J19">
        <f>'Calculations white'!J197</f>
        <v>0.84792690239943891</v>
      </c>
      <c r="K19">
        <f>'Calculations white'!K197</f>
        <v>0.84608215623383287</v>
      </c>
      <c r="L19">
        <f>'Calculations white'!L197</f>
        <v>0.84443090489995531</v>
      </c>
      <c r="M19">
        <f>'Calculations white'!M197</f>
        <v>0.84263527980102504</v>
      </c>
      <c r="N19">
        <f>'Calculations white'!N197</f>
        <v>0.84083139328871948</v>
      </c>
      <c r="O19">
        <f>'Calculations white'!O197</f>
        <v>0.83901935889837365</v>
      </c>
      <c r="P19">
        <f>'Calculations white'!P197</f>
        <v>0.83719929173230645</v>
      </c>
      <c r="Q19">
        <f>'Calculations white'!Q197</f>
        <v>0.83537130841383989</v>
      </c>
      <c r="R19">
        <f>'Calculations white'!R197</f>
        <v>0.8335355270409085</v>
      </c>
      <c r="S19">
        <f>'Calculations white'!S197</f>
        <v>0.83169206713927468</v>
      </c>
      <c r="T19">
        <f>'Calculations white'!T197</f>
        <v>0.8298410496153853</v>
      </c>
      <c r="U19">
        <f>'Calculations white'!U197</f>
        <v>0.82798259670889263</v>
      </c>
      <c r="V19">
        <f>'Calculations white'!V197</f>
        <v>0.82611683194486696</v>
      </c>
      <c r="W19">
        <f>'Calculations white'!W197</f>
        <v>0.82424388008573213</v>
      </c>
      <c r="X19">
        <f>'Calculations white'!X197</f>
        <v>0.82236386708295295</v>
      </c>
      <c r="Y19">
        <f>'Calculations white'!Y197</f>
        <v>0.82047692002850126</v>
      </c>
      <c r="Z19">
        <f>'Calculations white'!Z197</f>
        <v>0.81858316710613377</v>
      </c>
      <c r="AA19">
        <f>'Calculations white'!AA197</f>
        <v>0.81668273754251175</v>
      </c>
      <c r="AB19">
        <f>'Calculations white'!AB197</f>
        <v>0.81477576155819131</v>
      </c>
      <c r="AC19">
        <f>'Calculations white'!AC197</f>
        <v>0.8128623703185176</v>
      </c>
      <c r="AD19">
        <f>'Calculations white'!AD197</f>
        <v>0.81094269588445356</v>
      </c>
      <c r="AE19">
        <f>'Calculations white'!AE197</f>
        <v>0.80901687116337206</v>
      </c>
      <c r="AF19">
        <f>'Calculations white'!AF197</f>
        <v>0.80708502985984543</v>
      </c>
    </row>
    <row r="20" spans="1:32" x14ac:dyDescent="0.25">
      <c r="A20" t="s">
        <v>48</v>
      </c>
      <c r="B20">
        <f>'Calculations white'!B198</f>
        <v>0.87400000000000011</v>
      </c>
      <c r="C20">
        <f>'Calculations white'!C198</f>
        <v>0.87256888082249773</v>
      </c>
      <c r="D20">
        <f>'Calculations white'!D198</f>
        <v>0.8710592987397503</v>
      </c>
      <c r="E20">
        <f>'Calculations white'!E198</f>
        <v>0.86953817337343742</v>
      </c>
      <c r="F20">
        <f>'Calculations white'!F198</f>
        <v>0.86800782945002775</v>
      </c>
      <c r="G20">
        <f>'Calculations white'!G198</f>
        <v>0.86646306577093024</v>
      </c>
      <c r="H20">
        <f>'Calculations white'!H198</f>
        <v>0.86486408549572424</v>
      </c>
      <c r="I20">
        <f>'Calculations white'!I198</f>
        <v>0.86325345159693412</v>
      </c>
      <c r="J20">
        <f>'Calculations white'!J198</f>
        <v>0.86161516229489987</v>
      </c>
      <c r="K20">
        <f>'Calculations white'!K198</f>
        <v>0.85997340864020178</v>
      </c>
      <c r="L20">
        <f>'Calculations white'!L198</f>
        <v>0.85849958418017358</v>
      </c>
      <c r="M20">
        <f>'Calculations white'!M198</f>
        <v>0.85689885940209209</v>
      </c>
      <c r="N20">
        <f>'Calculations white'!N198</f>
        <v>0.85529005061296881</v>
      </c>
      <c r="O20">
        <f>'Calculations white'!O198</f>
        <v>0.85367323962461694</v>
      </c>
      <c r="P20">
        <f>'Calculations white'!P198</f>
        <v>0.8520485098495878</v>
      </c>
      <c r="Q20">
        <f>'Calculations white'!Q198</f>
        <v>0.85041594626730799</v>
      </c>
      <c r="R20">
        <f>'Calculations white'!R198</f>
        <v>0.84877563538981127</v>
      </c>
      <c r="S20">
        <f>'Calculations white'!S198</f>
        <v>0.84712766522706739</v>
      </c>
      <c r="T20">
        <f>'Calculations white'!T198</f>
        <v>0.84547212525193294</v>
      </c>
      <c r="U20">
        <f>'Calculations white'!U198</f>
        <v>0.84380910636473161</v>
      </c>
      <c r="V20">
        <f>'Calculations white'!V198</f>
        <v>0.8421387008574841</v>
      </c>
      <c r="W20">
        <f>'Calculations white'!W198</f>
        <v>0.84046100237780208</v>
      </c>
      <c r="X20">
        <f>'Calculations white'!X198</f>
        <v>0.83877610589246576</v>
      </c>
      <c r="Y20">
        <f>'Calculations white'!Y198</f>
        <v>0.83708410765069974</v>
      </c>
      <c r="Z20">
        <f>'Calculations white'!Z198</f>
        <v>0.83538510514716857</v>
      </c>
      <c r="AA20">
        <f>'Calculations white'!AA198</f>
        <v>0.8336791970847095</v>
      </c>
      <c r="AB20">
        <f>'Calculations white'!AB198</f>
        <v>0.83196648333682177</v>
      </c>
      <c r="AC20">
        <f>'Calculations white'!AC198</f>
        <v>0.83024706490993372</v>
      </c>
      <c r="AD20">
        <f>'Calculations white'!AD198</f>
        <v>0.8285210439054671</v>
      </c>
      <c r="AE20">
        <f>'Calculations white'!AE198</f>
        <v>0.82678852348171783</v>
      </c>
      <c r="AF20">
        <f>'Calculations white'!AF198</f>
        <v>0.82504960781557701</v>
      </c>
    </row>
    <row r="21" spans="1:32" x14ac:dyDescent="0.25">
      <c r="A21" t="s">
        <v>50</v>
      </c>
      <c r="B21">
        <f>'Calculations white'!B199</f>
        <v>0.92200000000000015</v>
      </c>
      <c r="C21">
        <f>'Calculations white'!C199</f>
        <v>0.92103926881122999</v>
      </c>
      <c r="D21">
        <f>'Calculations white'!D199</f>
        <v>0.92002269074416076</v>
      </c>
      <c r="E21">
        <f>'Calculations white'!E199</f>
        <v>0.91899873320328296</v>
      </c>
      <c r="F21">
        <f>'Calculations white'!F199</f>
        <v>0.91796782779842323</v>
      </c>
      <c r="G21">
        <f>'Calculations white'!G199</f>
        <v>0.91692795853318287</v>
      </c>
      <c r="H21">
        <f>'Calculations white'!H199</f>
        <v>0.91585211201151517</v>
      </c>
      <c r="I21">
        <f>'Calculations white'!I199</f>
        <v>0.91476606695909368</v>
      </c>
      <c r="J21">
        <f>'Calculations white'!J199</f>
        <v>0.91366038795513604</v>
      </c>
      <c r="K21">
        <f>'Calculations white'!K199</f>
        <v>0.91255205602712164</v>
      </c>
      <c r="L21">
        <f>'Calculations white'!L199</f>
        <v>0.91155205102634584</v>
      </c>
      <c r="M21">
        <f>'Calculations white'!M199</f>
        <v>0.91046792055034165</v>
      </c>
      <c r="N21">
        <f>'Calculations white'!N199</f>
        <v>0.9093772495658542</v>
      </c>
      <c r="O21">
        <f>'Calculations white'!O199</f>
        <v>0.90828005924967581</v>
      </c>
      <c r="P21">
        <f>'Calculations white'!P199</f>
        <v>0.90717637185776256</v>
      </c>
      <c r="Q21">
        <f>'Calculations white'!Q199</f>
        <v>0.90606621071477444</v>
      </c>
      <c r="R21">
        <f>'Calculations white'!R199</f>
        <v>0.90494960020351711</v>
      </c>
      <c r="S21">
        <f>'Calculations white'!S199</f>
        <v>0.903826565754275</v>
      </c>
      <c r="T21">
        <f>'Calculations white'!T199</f>
        <v>0.90269713383403072</v>
      </c>
      <c r="U21">
        <f>'Calculations white'!U199</f>
        <v>0.90156133193557242</v>
      </c>
      <c r="V21">
        <f>'Calculations white'!V199</f>
        <v>0.90041918856647662</v>
      </c>
      <c r="W21">
        <f>'Calculations white'!W199</f>
        <v>0.89927073323796824</v>
      </c>
      <c r="X21">
        <f>'Calculations white'!X199</f>
        <v>0.89811599645365359</v>
      </c>
      <c r="Y21">
        <f>'Calculations white'!Y199</f>
        <v>0.89695500969812059</v>
      </c>
      <c r="Z21">
        <f>'Calculations white'!Z199</f>
        <v>0.89578780542540715</v>
      </c>
      <c r="AA21">
        <f>'Calculations white'!AA199</f>
        <v>0.89461441704733402</v>
      </c>
      <c r="AB21">
        <f>'Calculations white'!AB199</f>
        <v>0.89343487892169804</v>
      </c>
      <c r="AC21">
        <f>'Calculations white'!AC199</f>
        <v>0.89224922634032755</v>
      </c>
      <c r="AD21">
        <f>'Calculations white'!AD199</f>
        <v>0.89105749551699887</v>
      </c>
      <c r="AE21">
        <f>'Calculations white'!AE199</f>
        <v>0.88985972357520737</v>
      </c>
      <c r="AF21">
        <f>'Calculations white'!AF199</f>
        <v>0.88865594853580188</v>
      </c>
    </row>
    <row r="22" spans="1:32" x14ac:dyDescent="0.25">
      <c r="A22" t="s">
        <v>52</v>
      </c>
      <c r="B22">
        <f>'Calculations white'!B200</f>
        <v>0.8949373163565133</v>
      </c>
      <c r="C22">
        <f>'Calculations white'!C200</f>
        <v>0.89349397770966887</v>
      </c>
      <c r="D22">
        <f>'Calculations white'!D200</f>
        <v>0.89197632307209518</v>
      </c>
      <c r="E22">
        <f>'Calculations white'!E200</f>
        <v>0.89044468357712236</v>
      </c>
      <c r="F22">
        <f>'Calculations white'!F200</f>
        <v>0.88890359858708479</v>
      </c>
      <c r="G22">
        <f>'Calculations white'!G200</f>
        <v>0.88734469418073425</v>
      </c>
      <c r="H22">
        <f>'Calculations white'!H200</f>
        <v>0.88572803607174444</v>
      </c>
      <c r="I22">
        <f>'Calculations white'!I200</f>
        <v>0.8841024214274229</v>
      </c>
      <c r="J22">
        <f>'Calculations white'!J200</f>
        <v>0.88244879780439767</v>
      </c>
      <c r="K22">
        <f>'Calculations white'!K200</f>
        <v>0.88079008232249645</v>
      </c>
      <c r="L22">
        <f>'Calculations white'!L200</f>
        <v>0.87930989888395139</v>
      </c>
      <c r="M22">
        <f>'Calculations white'!M200</f>
        <v>0.8776959340346222</v>
      </c>
      <c r="N22">
        <f>'Calculations white'!N200</f>
        <v>0.87607385934134419</v>
      </c>
      <c r="O22">
        <f>'Calculations white'!O200</f>
        <v>0.87444376507456567</v>
      </c>
      <c r="P22">
        <f>'Calculations white'!P200</f>
        <v>0.87280574269970779</v>
      </c>
      <c r="Q22">
        <f>'Calculations white'!Q200</f>
        <v>0.87115988485064355</v>
      </c>
      <c r="R22">
        <f>'Calculations white'!R200</f>
        <v>0.86950628530286667</v>
      </c>
      <c r="S22">
        <f>'Calculations white'!S200</f>
        <v>0.86784503894635423</v>
      </c>
      <c r="T22">
        <f>'Calculations white'!T200</f>
        <v>0.86617624175812669</v>
      </c>
      <c r="U22">
        <f>'Calculations white'!U200</f>
        <v>0.86449999077451445</v>
      </c>
      <c r="V22">
        <f>'Calculations white'!V200</f>
        <v>0.86281638406313199</v>
      </c>
      <c r="W22">
        <f>'Calculations white'!W200</f>
        <v>0.8611255206945756</v>
      </c>
      <c r="X22">
        <f>'Calculations white'!X200</f>
        <v>0.85942750071384622</v>
      </c>
      <c r="Y22">
        <f>'Calculations white'!Y200</f>
        <v>0.85772242511151009</v>
      </c>
      <c r="Z22">
        <f>'Calculations white'!Z200</f>
        <v>0.85601039579460847</v>
      </c>
      <c r="AA22">
        <f>'Calculations white'!AA200</f>
        <v>0.85429151555732452</v>
      </c>
      <c r="AB22">
        <f>'Calculations white'!AB200</f>
        <v>0.85256588805142286</v>
      </c>
      <c r="AC22">
        <f>'Calculations white'!AC200</f>
        <v>0.85083361775647104</v>
      </c>
      <c r="AD22">
        <f>'Calculations white'!AD200</f>
        <v>0.84909480994985886</v>
      </c>
      <c r="AE22">
        <f>'Calculations white'!AE200</f>
        <v>0.8473495706766252</v>
      </c>
      <c r="AF22">
        <f>'Calculations white'!AF200</f>
        <v>0.84559800671911201</v>
      </c>
    </row>
    <row r="23" spans="1:32" x14ac:dyDescent="0.25">
      <c r="A23" t="s">
        <v>54</v>
      </c>
      <c r="B23">
        <f>'Calculations white'!B201</f>
        <v>0.68100000000000005</v>
      </c>
      <c r="C23">
        <f>'Calculations white'!C201</f>
        <v>0.67782292425582957</v>
      </c>
      <c r="D23">
        <f>'Calculations white'!D201</f>
        <v>0.67451451992836098</v>
      </c>
      <c r="E23">
        <f>'Calculations white'!E201</f>
        <v>0.67119541064491761</v>
      </c>
      <c r="F23">
        <f>'Calculations white'!F201</f>
        <v>0.66787978048596219</v>
      </c>
      <c r="G23">
        <f>'Calculations white'!G201</f>
        <v>0.66454493972075313</v>
      </c>
      <c r="H23">
        <f>'Calculations white'!H201</f>
        <v>0.66110786783932163</v>
      </c>
      <c r="I23">
        <f>'Calculations white'!I201</f>
        <v>0.65768282932803768</v>
      </c>
      <c r="J23">
        <f>'Calculations white'!J201</f>
        <v>0.65422561381673527</v>
      </c>
      <c r="K23">
        <f>'Calculations white'!K201</f>
        <v>0.65078254104612698</v>
      </c>
      <c r="L23">
        <f>'Calculations white'!L201</f>
        <v>0.64774496963993144</v>
      </c>
      <c r="M23">
        <f>'Calculations white'!M201</f>
        <v>0.64444777119818597</v>
      </c>
      <c r="N23">
        <f>'Calculations white'!N201</f>
        <v>0.6411589490389441</v>
      </c>
      <c r="O23">
        <f>'Calculations white'!O201</f>
        <v>0.63787880301156064</v>
      </c>
      <c r="P23">
        <f>'Calculations white'!P201</f>
        <v>0.6346076263316982</v>
      </c>
      <c r="Q23">
        <f>'Calculations white'!Q201</f>
        <v>0.63134570555313307</v>
      </c>
      <c r="R23">
        <f>'Calculations white'!R201</f>
        <v>0.62809332054542466</v>
      </c>
      <c r="S23">
        <f>'Calculations white'!S201</f>
        <v>0.62485074447732136</v>
      </c>
      <c r="T23">
        <f>'Calculations white'!T201</f>
        <v>0.62161824380578978</v>
      </c>
      <c r="U23">
        <f>'Calculations white'!U201</f>
        <v>0.61839607827053733</v>
      </c>
      <c r="V23">
        <f>'Calculations white'!V201</f>
        <v>0.61518450089388677</v>
      </c>
      <c r="W23">
        <f>'Calculations white'!W201</f>
        <v>0.61198375798587457</v>
      </c>
      <c r="X23">
        <f>'Calculations white'!X201</f>
        <v>0.60879408915442257</v>
      </c>
      <c r="Y23">
        <f>'Calculations white'!Y201</f>
        <v>0.60561572732043401</v>
      </c>
      <c r="Z23">
        <f>'Calculations white'!Z201</f>
        <v>0.60244889873766849</v>
      </c>
      <c r="AA23">
        <f>'Calculations white'!AA201</f>
        <v>0.59929382301723599</v>
      </c>
      <c r="AB23">
        <f>'Calculations white'!AB201</f>
        <v>0.59615071315655388</v>
      </c>
      <c r="AC23">
        <f>'Calculations white'!AC201</f>
        <v>0.5930197755726121</v>
      </c>
      <c r="AD23">
        <f>'Calculations white'!AD201</f>
        <v>0.58990121013938113</v>
      </c>
      <c r="AE23">
        <f>'Calculations white'!AE201</f>
        <v>0.58679521022920067</v>
      </c>
      <c r="AF23">
        <f>'Calculations white'!AF201</f>
        <v>0.58370196275799047</v>
      </c>
    </row>
    <row r="24" spans="1:32" x14ac:dyDescent="0.25">
      <c r="A24" t="s">
        <v>56</v>
      </c>
      <c r="B24">
        <f>'Calculations white'!B202</f>
        <v>0.81599999999999995</v>
      </c>
      <c r="C24">
        <f>'Calculations white'!C202</f>
        <v>0.81392508437786604</v>
      </c>
      <c r="D24">
        <f>'Calculations white'!D202</f>
        <v>0.8117450971332576</v>
      </c>
      <c r="E24">
        <f>'Calculations white'!E202</f>
        <v>0.80954893293071184</v>
      </c>
      <c r="F24">
        <f>'Calculations white'!F202</f>
        <v>0.80734259245899986</v>
      </c>
      <c r="G24">
        <f>'Calculations white'!G202</f>
        <v>0.80511517696688828</v>
      </c>
      <c r="H24">
        <f>'Calculations white'!H202</f>
        <v>0.80280991668037771</v>
      </c>
      <c r="I24">
        <f>'Calculations white'!I202</f>
        <v>0.8004948505888142</v>
      </c>
      <c r="J24">
        <f>'Calculations white'!J202</f>
        <v>0.79814390567977045</v>
      </c>
      <c r="K24">
        <f>'Calculations white'!K202</f>
        <v>0.79579032725966958</v>
      </c>
      <c r="L24">
        <f>'Calculations white'!L202</f>
        <v>0.79369044751094797</v>
      </c>
      <c r="M24">
        <f>'Calculations white'!M202</f>
        <v>0.79140666871133025</v>
      </c>
      <c r="N24">
        <f>'Calculations white'!N202</f>
        <v>0.78911532372453641</v>
      </c>
      <c r="O24">
        <f>'Calculations white'!O202</f>
        <v>0.78681661943176628</v>
      </c>
      <c r="P24">
        <f>'Calculations white'!P202</f>
        <v>0.78451076382725127</v>
      </c>
      <c r="Q24">
        <f>'Calculations white'!Q202</f>
        <v>0.78219796592219959</v>
      </c>
      <c r="R24">
        <f>'Calculations white'!R202</f>
        <v>0.77987843564903703</v>
      </c>
      <c r="S24">
        <f>'Calculations white'!S202</f>
        <v>0.77755238376600666</v>
      </c>
      <c r="T24">
        <f>'Calculations white'!T202</f>
        <v>0.77522002176221538</v>
      </c>
      <c r="U24">
        <f>'Calculations white'!U202</f>
        <v>0.77288156176319811</v>
      </c>
      <c r="V24">
        <f>'Calculations white'!V202</f>
        <v>0.77053721643706885</v>
      </c>
      <c r="W24">
        <f>'Calculations white'!W202</f>
        <v>0.76818719890133969</v>
      </c>
      <c r="X24">
        <f>'Calculations white'!X202</f>
        <v>0.76583172263047361</v>
      </c>
      <c r="Y24">
        <f>'Calculations white'!Y202</f>
        <v>0.76347100136423907</v>
      </c>
      <c r="Z24">
        <f>'Calculations white'!Z202</f>
        <v>0.76110524901693966</v>
      </c>
      <c r="AA24">
        <f>'Calculations white'!AA202</f>
        <v>0.75873467958757945</v>
      </c>
      <c r="AB24">
        <f>'Calculations white'!AB202</f>
        <v>0.75635950707103183</v>
      </c>
      <c r="AC24">
        <f>'Calculations white'!AC202</f>
        <v>0.75397994537027102</v>
      </c>
      <c r="AD24">
        <f>'Calculations white'!AD202</f>
        <v>0.75159620820973172</v>
      </c>
      <c r="AE24">
        <f>'Calculations white'!AE202</f>
        <v>0.74920850904984448</v>
      </c>
      <c r="AF24">
        <f>'Calculations white'!AF202</f>
        <v>0.74681706100281553</v>
      </c>
    </row>
    <row r="25" spans="1:32" x14ac:dyDescent="0.25">
      <c r="A25" t="s">
        <v>58</v>
      </c>
      <c r="B25">
        <f>'Calculations white'!B203</f>
        <v>0.85400000000000009</v>
      </c>
      <c r="C25">
        <f>'Calculations white'!C203</f>
        <v>0.85225302113649293</v>
      </c>
      <c r="D25">
        <f>'Calculations white'!D203</f>
        <v>0.85041577288683967</v>
      </c>
      <c r="E25">
        <f>'Calculations white'!E203</f>
        <v>0.84856356338312733</v>
      </c>
      <c r="F25">
        <f>'Calculations white'!F203</f>
        <v>0.84670123994495972</v>
      </c>
      <c r="G25">
        <f>'Calculations white'!G203</f>
        <v>0.84481974706954455</v>
      </c>
      <c r="H25">
        <f>'Calculations white'!H203</f>
        <v>0.84287095681577706</v>
      </c>
      <c r="I25">
        <f>'Calculations white'!I203</f>
        <v>0.84091191729235149</v>
      </c>
      <c r="J25">
        <f>'Calculations white'!J203</f>
        <v>0.83892067176174945</v>
      </c>
      <c r="K25">
        <f>'Calculations white'!K203</f>
        <v>0.83692538425010199</v>
      </c>
      <c r="L25">
        <f>'Calculations white'!L203</f>
        <v>0.83514315010184059</v>
      </c>
      <c r="M25">
        <f>'Calculations white'!M203</f>
        <v>0.83320341024322364</v>
      </c>
      <c r="N25">
        <f>'Calculations white'!N203</f>
        <v>0.83125540940422815</v>
      </c>
      <c r="O25">
        <f>'Calculations white'!O203</f>
        <v>0.82929928664943087</v>
      </c>
      <c r="P25">
        <f>'Calculations white'!P203</f>
        <v>0.82733518250489846</v>
      </c>
      <c r="Q25">
        <f>'Calculations white'!Q203</f>
        <v>0.82536323890225316</v>
      </c>
      <c r="R25">
        <f>'Calculations white'!R203</f>
        <v>0.82338359912238834</v>
      </c>
      <c r="S25">
        <f>'Calculations white'!S203</f>
        <v>0.82139640773885925</v>
      </c>
      <c r="T25">
        <f>'Calculations white'!T203</f>
        <v>0.81940181056099437</v>
      </c>
      <c r="U25">
        <f>'Calculations white'!U203</f>
        <v>0.81739995457676051</v>
      </c>
      <c r="V25">
        <f>'Calculations white'!V203</f>
        <v>0.81539098789542219</v>
      </c>
      <c r="W25">
        <f>'Calculations white'!W203</f>
        <v>0.81337505969003043</v>
      </c>
      <c r="X25">
        <f>'Calculations white'!X203</f>
        <v>0.81135232013978786</v>
      </c>
      <c r="Y25">
        <f>'Calculations white'!Y203</f>
        <v>0.80932292037231723</v>
      </c>
      <c r="Z25">
        <f>'Calculations white'!Z203</f>
        <v>0.80728701240588563</v>
      </c>
      <c r="AA25">
        <f>'Calculations white'!AA203</f>
        <v>0.80524474909161381</v>
      </c>
      <c r="AB25">
        <f>'Calculations white'!AB203</f>
        <v>0.80319628405571597</v>
      </c>
      <c r="AC25">
        <f>'Calculations white'!AC203</f>
        <v>0.80114177164180744</v>
      </c>
      <c r="AD25">
        <f>'Calculations white'!AD203</f>
        <v>0.79908136685331954</v>
      </c>
      <c r="AE25">
        <f>'Calculations white'!AE203</f>
        <v>0.79701522529605917</v>
      </c>
      <c r="AF25">
        <f>'Calculations white'!AF203</f>
        <v>0.79494350312095663</v>
      </c>
    </row>
    <row r="26" spans="1:32" x14ac:dyDescent="0.25">
      <c r="A26" t="s">
        <v>60</v>
      </c>
      <c r="B26">
        <f>'Calculations white'!B204</f>
        <v>0.73099999999999998</v>
      </c>
      <c r="C26">
        <f>'Calculations white'!C204</f>
        <v>0.72865560977108457</v>
      </c>
      <c r="D26">
        <f>'Calculations white'!D204</f>
        <v>0.72618853933347849</v>
      </c>
      <c r="E26">
        <f>'Calculations white'!E204</f>
        <v>0.72370972895342911</v>
      </c>
      <c r="F26">
        <f>'Calculations white'!F204</f>
        <v>0.721222859677487</v>
      </c>
      <c r="G26">
        <f>'Calculations white'!G204</f>
        <v>0.7187202896862589</v>
      </c>
      <c r="H26">
        <f>'Calculations white'!H204</f>
        <v>0.71613816750385928</v>
      </c>
      <c r="I26">
        <f>'Calculations white'!I204</f>
        <v>0.71354460595315117</v>
      </c>
      <c r="J26">
        <f>'Calculations white'!J204</f>
        <v>0.71091473033838481</v>
      </c>
      <c r="K26">
        <f>'Calculations white'!K204</f>
        <v>0.70828802483241715</v>
      </c>
      <c r="L26">
        <f>'Calculations white'!L204</f>
        <v>0.7059348555348316</v>
      </c>
      <c r="M26">
        <f>'Calculations white'!M204</f>
        <v>0.70338828304022749</v>
      </c>
      <c r="N26">
        <f>'Calculations white'!N204</f>
        <v>0.70083688063687566</v>
      </c>
      <c r="O26">
        <f>'Calculations white'!O204</f>
        <v>0.69828092466358815</v>
      </c>
      <c r="P26">
        <f>'Calculations white'!P204</f>
        <v>0.69572069129449676</v>
      </c>
      <c r="Q26">
        <f>'Calculations white'!Q204</f>
        <v>0.69315645638974344</v>
      </c>
      <c r="R26">
        <f>'Calculations white'!R204</f>
        <v>0.69058849534904032</v>
      </c>
      <c r="S26">
        <f>'Calculations white'!S204</f>
        <v>0.68801708296817743</v>
      </c>
      <c r="T26">
        <f>'Calculations white'!T204</f>
        <v>0.68544249329857054</v>
      </c>
      <c r="U26">
        <f>'Calculations white'!U204</f>
        <v>0.68286499950992419</v>
      </c>
      <c r="V26">
        <f>'Calculations white'!V204</f>
        <v>0.68028487375608138</v>
      </c>
      <c r="W26">
        <f>'Calculations white'!W204</f>
        <v>0.67770238704412822</v>
      </c>
      <c r="X26">
        <f>'Calculations white'!X204</f>
        <v>0.67511780910681785</v>
      </c>
      <c r="Y26">
        <f>'Calculations white'!Y204</f>
        <v>0.67253140827836222</v>
      </c>
      <c r="Z26">
        <f>'Calculations white'!Z204</f>
        <v>0.66994345137365097</v>
      </c>
      <c r="AA26">
        <f>'Calculations white'!AA204</f>
        <v>0.66735420357093378</v>
      </c>
      <c r="AB26">
        <f>'Calculations white'!AB204</f>
        <v>0.6647639282980139</v>
      </c>
      <c r="AC26">
        <f>'Calculations white'!AC204</f>
        <v>0.66217288712197842</v>
      </c>
      <c r="AD26">
        <f>'Calculations white'!AD204</f>
        <v>0.65958133964250276</v>
      </c>
      <c r="AE26">
        <f>'Calculations white'!AE204</f>
        <v>0.65698954338874216</v>
      </c>
      <c r="AF26">
        <f>'Calculations white'!AF204</f>
        <v>0.6543977537198391</v>
      </c>
    </row>
    <row r="27" spans="1:32" x14ac:dyDescent="0.25">
      <c r="A27" t="s">
        <v>565</v>
      </c>
      <c r="B27">
        <f>'Calculations white'!B205</f>
        <v>0.80646820809248565</v>
      </c>
      <c r="C27">
        <f>'Calculations white'!C205</f>
        <v>0.80432050889934759</v>
      </c>
      <c r="D27">
        <f>'Calculations white'!D205</f>
        <v>0.80206530217410643</v>
      </c>
      <c r="E27">
        <f>'Calculations white'!E205</f>
        <v>0.79979415776288687</v>
      </c>
      <c r="F27">
        <f>'Calculations white'!F205</f>
        <v>0.79751344129836532</v>
      </c>
      <c r="G27">
        <f>'Calculations white'!G205</f>
        <v>0.7952117218343151</v>
      </c>
      <c r="H27">
        <f>'Calculations white'!H205</f>
        <v>0.79283043186488333</v>
      </c>
      <c r="I27">
        <f>'Calculations white'!I205</f>
        <v>0.79044023413648523</v>
      </c>
      <c r="J27">
        <f>'Calculations white'!J205</f>
        <v>0.78801406858386192</v>
      </c>
      <c r="K27">
        <f>'Calculations white'!K205</f>
        <v>0.78558619321620138</v>
      </c>
      <c r="L27">
        <f>'Calculations white'!L205</f>
        <v>0.78342135349589648</v>
      </c>
      <c r="M27">
        <f>'Calculations white'!M205</f>
        <v>0.78106758326157733</v>
      </c>
      <c r="N27">
        <f>'Calculations white'!N205</f>
        <v>0.77870702179248585</v>
      </c>
      <c r="O27">
        <f>'Calculations white'!O205</f>
        <v>0.77633988735711834</v>
      </c>
      <c r="P27">
        <f>'Calculations white'!P205</f>
        <v>0.7739663989807779</v>
      </c>
      <c r="Q27">
        <f>'Calculations white'!Q205</f>
        <v>0.77158677634593942</v>
      </c>
      <c r="R27">
        <f>'Calculations white'!R205</f>
        <v>0.76920123969321308</v>
      </c>
      <c r="S27">
        <f>'Calculations white'!S205</f>
        <v>0.76681000972298408</v>
      </c>
      <c r="T27">
        <f>'Calculations white'!T205</f>
        <v>0.76441330749780723</v>
      </c>
      <c r="U27">
        <f>'Calculations white'!U205</f>
        <v>0.76201135434563716</v>
      </c>
      <c r="V27">
        <f>'Calculations white'!V205</f>
        <v>0.75960437176396001</v>
      </c>
      <c r="W27">
        <f>'Calculations white'!W205</f>
        <v>0.75719258132491052</v>
      </c>
      <c r="X27">
        <f>'Calculations white'!X205</f>
        <v>0.75477620458143746</v>
      </c>
      <c r="Y27">
        <f>'Calculations white'!Y205</f>
        <v>0.75235546297458644</v>
      </c>
      <c r="Z27">
        <f>'Calculations white'!Z205</f>
        <v>0.74993057774197269</v>
      </c>
      <c r="AA27">
        <f>'Calculations white'!AA205</f>
        <v>0.74750176982749972</v>
      </c>
      <c r="AB27">
        <f>'Calculations white'!AB205</f>
        <v>0.74506925979239214</v>
      </c>
      <c r="AC27">
        <f>'Calculations white'!AC205</f>
        <v>0.74263326772759652</v>
      </c>
      <c r="AD27">
        <f>'Calculations white'!AD205</f>
        <v>0.74019401316761257</v>
      </c>
      <c r="AE27">
        <f>'Calculations white'!AE205</f>
        <v>0.73775171500580183</v>
      </c>
      <c r="AF27">
        <f>'Calculations white'!AF205</f>
        <v>0.73530659141123089</v>
      </c>
    </row>
    <row r="28" spans="1:32" x14ac:dyDescent="0.25">
      <c r="A28" t="s">
        <v>566</v>
      </c>
      <c r="B28">
        <f>'Calculations white'!B205</f>
        <v>0.80646820809248565</v>
      </c>
      <c r="C28">
        <f>'Calculations white'!C205</f>
        <v>0.80432050889934759</v>
      </c>
      <c r="D28">
        <f>'Calculations white'!D205</f>
        <v>0.80206530217410643</v>
      </c>
      <c r="E28">
        <f>'Calculations white'!E205</f>
        <v>0.79979415776288687</v>
      </c>
      <c r="F28">
        <f>'Calculations white'!F205</f>
        <v>0.79751344129836532</v>
      </c>
      <c r="G28">
        <f>'Calculations white'!G205</f>
        <v>0.7952117218343151</v>
      </c>
      <c r="H28">
        <f>'Calculations white'!H205</f>
        <v>0.79283043186488333</v>
      </c>
      <c r="I28">
        <f>'Calculations white'!I205</f>
        <v>0.79044023413648523</v>
      </c>
      <c r="J28">
        <f>'Calculations white'!J205</f>
        <v>0.78801406858386192</v>
      </c>
      <c r="K28">
        <f>'Calculations white'!K205</f>
        <v>0.78558619321620138</v>
      </c>
      <c r="L28">
        <f>'Calculations white'!L205</f>
        <v>0.78342135349589648</v>
      </c>
      <c r="M28">
        <f>'Calculations white'!M205</f>
        <v>0.78106758326157733</v>
      </c>
      <c r="N28">
        <f>'Calculations white'!N205</f>
        <v>0.77870702179248585</v>
      </c>
      <c r="O28">
        <f>'Calculations white'!O205</f>
        <v>0.77633988735711834</v>
      </c>
      <c r="P28">
        <f>'Calculations white'!P205</f>
        <v>0.7739663989807779</v>
      </c>
      <c r="Q28">
        <f>'Calculations white'!Q205</f>
        <v>0.77158677634593942</v>
      </c>
      <c r="R28">
        <f>'Calculations white'!R205</f>
        <v>0.76920123969321308</v>
      </c>
      <c r="S28">
        <f>'Calculations white'!S205</f>
        <v>0.76681000972298408</v>
      </c>
      <c r="T28">
        <f>'Calculations white'!T205</f>
        <v>0.76441330749780723</v>
      </c>
      <c r="U28">
        <f>'Calculations white'!U205</f>
        <v>0.76201135434563716</v>
      </c>
      <c r="V28">
        <f>'Calculations white'!V205</f>
        <v>0.75960437176396001</v>
      </c>
      <c r="W28">
        <f>'Calculations white'!W205</f>
        <v>0.75719258132491052</v>
      </c>
      <c r="X28">
        <f>'Calculations white'!X205</f>
        <v>0.75477620458143746</v>
      </c>
      <c r="Y28">
        <f>'Calculations white'!Y205</f>
        <v>0.75235546297458644</v>
      </c>
      <c r="Z28">
        <f>'Calculations white'!Z205</f>
        <v>0.74993057774197269</v>
      </c>
      <c r="AA28">
        <f>'Calculations white'!AA205</f>
        <v>0.74750176982749972</v>
      </c>
      <c r="AB28">
        <f>'Calculations white'!AB205</f>
        <v>0.74506925979239214</v>
      </c>
      <c r="AC28">
        <f>'Calculations white'!AC205</f>
        <v>0.74263326772759652</v>
      </c>
      <c r="AD28">
        <f>'Calculations white'!AD205</f>
        <v>0.74019401316761257</v>
      </c>
      <c r="AE28">
        <f>'Calculations white'!AE205</f>
        <v>0.73775171500580183</v>
      </c>
      <c r="AF28">
        <f>'Calculations white'!AF205</f>
        <v>0.73530659141123089</v>
      </c>
    </row>
    <row r="29" spans="1:32" x14ac:dyDescent="0.25">
      <c r="A29" t="s">
        <v>64</v>
      </c>
      <c r="B29">
        <f>'Calculations white'!B206</f>
        <v>0.77300000000000002</v>
      </c>
      <c r="C29">
        <f>'Calculations white'!C206</f>
        <v>0.77055725882728643</v>
      </c>
      <c r="D29">
        <f>'Calculations white'!D206</f>
        <v>0.76799585607680299</v>
      </c>
      <c r="E29">
        <f>'Calculations white'!E206</f>
        <v>0.76541833484748312</v>
      </c>
      <c r="F29">
        <f>'Calculations white'!F206</f>
        <v>0.76283250461209262</v>
      </c>
      <c r="G29">
        <f>'Calculations white'!G206</f>
        <v>0.76022477306983782</v>
      </c>
      <c r="H29">
        <f>'Calculations white'!H206</f>
        <v>0.75752906930489872</v>
      </c>
      <c r="I29">
        <f>'Calculations white'!I206</f>
        <v>0.75482682117668309</v>
      </c>
      <c r="J29">
        <f>'Calculations white'!J206</f>
        <v>0.7520868870415045</v>
      </c>
      <c r="K29">
        <f>'Calculations white'!K206</f>
        <v>0.74934773311974168</v>
      </c>
      <c r="L29">
        <f>'Calculations white'!L206</f>
        <v>0.74690968305423866</v>
      </c>
      <c r="M29">
        <f>'Calculations white'!M206</f>
        <v>0.7442603137413083</v>
      </c>
      <c r="N29">
        <f>'Calculations white'!N206</f>
        <v>0.74160618824031532</v>
      </c>
      <c r="O29">
        <f>'Calculations white'!O206</f>
        <v>0.73894758675355277</v>
      </c>
      <c r="P29">
        <f>'Calculations white'!P206</f>
        <v>0.73628478900008565</v>
      </c>
      <c r="Q29">
        <f>'Calculations white'!Q206</f>
        <v>0.73361807408622448</v>
      </c>
      <c r="R29">
        <f>'Calculations white'!R206</f>
        <v>0.73094772037818634</v>
      </c>
      <c r="S29">
        <f>'Calculations white'!S206</f>
        <v>0.72827400537703668</v>
      </c>
      <c r="T29">
        <f>'Calculations white'!T206</f>
        <v>0.72559720559600149</v>
      </c>
      <c r="U29">
        <f>'Calculations white'!U206</f>
        <v>0.72291759644023834</v>
      </c>
      <c r="V29">
        <f>'Calculations white'!V206</f>
        <v>0.72023545208914097</v>
      </c>
      <c r="W29">
        <f>'Calculations white'!W206</f>
        <v>0.71755104538125902</v>
      </c>
      <c r="X29">
        <f>'Calculations white'!X206</f>
        <v>0.71486464770190039</v>
      </c>
      <c r="Y29">
        <f>'Calculations white'!Y206</f>
        <v>0.71217652887348026</v>
      </c>
      <c r="Z29">
        <f>'Calculations white'!Z206</f>
        <v>0.70948695704867981</v>
      </c>
      <c r="AA29">
        <f>'Calculations white'!AA206</f>
        <v>0.70679619860646969</v>
      </c>
      <c r="AB29">
        <f>'Calculations white'!AB206</f>
        <v>0.70410451805104568</v>
      </c>
      <c r="AC29">
        <f>'Calculations white'!AC206</f>
        <v>0.70141217791372457</v>
      </c>
      <c r="AD29">
        <f>'Calculations white'!AD206</f>
        <v>0.69871943865784192</v>
      </c>
      <c r="AE29">
        <f>'Calculations white'!AE206</f>
        <v>0.69602655858668105</v>
      </c>
      <c r="AF29">
        <f>'Calculations white'!AF206</f>
        <v>0.69333379375446924</v>
      </c>
    </row>
    <row r="30" spans="1:32" x14ac:dyDescent="0.25">
      <c r="A30" t="s">
        <v>66</v>
      </c>
      <c r="B30">
        <f>'Calculations white'!B207</f>
        <v>0.85499999999999998</v>
      </c>
      <c r="C30">
        <f>'Calculations white'!C207</f>
        <v>0.85327894843722873</v>
      </c>
      <c r="D30">
        <f>'Calculations white'!D207</f>
        <v>0.85146826516893492</v>
      </c>
      <c r="E30">
        <f>'Calculations white'!E207</f>
        <v>0.84964288492533524</v>
      </c>
      <c r="F30">
        <f>'Calculations white'!F207</f>
        <v>0.84780735019221209</v>
      </c>
      <c r="G30">
        <f>'Calculations white'!G207</f>
        <v>0.84595305378656782</v>
      </c>
      <c r="H30">
        <f>'Calculations white'!H207</f>
        <v>0.84403252058343148</v>
      </c>
      <c r="I30">
        <f>'Calculations white'!I207</f>
        <v>0.84210137053495615</v>
      </c>
      <c r="J30">
        <f>'Calculations white'!J207</f>
        <v>0.84013825053477875</v>
      </c>
      <c r="K30">
        <f>'Calculations white'!K207</f>
        <v>0.83817107132669155</v>
      </c>
      <c r="L30">
        <f>'Calculations white'!L207</f>
        <v>0.83641286434611151</v>
      </c>
      <c r="M30">
        <f>'Calculations white'!M207</f>
        <v>0.83449970158177755</v>
      </c>
      <c r="N30">
        <f>'Calculations white'!N207</f>
        <v>0.83257816896495263</v>
      </c>
      <c r="O30">
        <f>'Calculations white'!O207</f>
        <v>0.83064840102638882</v>
      </c>
      <c r="P30">
        <f>'Calculations white'!P207</f>
        <v>0.82871053383244797</v>
      </c>
      <c r="Q30">
        <f>'Calculations white'!Q207</f>
        <v>0.82676470493001264</v>
      </c>
      <c r="R30">
        <f>'Calculations white'!R207</f>
        <v>0.82481105329101956</v>
      </c>
      <c r="S30">
        <f>'Calculations white'!S207</f>
        <v>0.8228497192566413</v>
      </c>
      <c r="T30">
        <f>'Calculations white'!T207</f>
        <v>0.82088084448115928</v>
      </c>
      <c r="U30">
        <f>'Calculations white'!U207</f>
        <v>0.81890457187556398</v>
      </c>
      <c r="V30">
        <f>'Calculations white'!V207</f>
        <v>0.81692104555091472</v>
      </c>
      <c r="W30">
        <f>'Calculations white'!W207</f>
        <v>0.81493041076150119</v>
      </c>
      <c r="X30">
        <f>'Calculations white'!X207</f>
        <v>0.81293281384784455</v>
      </c>
      <c r="Y30">
        <f>'Calculations white'!Y207</f>
        <v>0.81092840217957052</v>
      </c>
      <c r="Z30">
        <f>'Calculations white'!Z207</f>
        <v>0.80891732409820138</v>
      </c>
      <c r="AA30">
        <f>'Calculations white'!AA207</f>
        <v>0.80689972885989958</v>
      </c>
      <c r="AB30">
        <f>'Calculations white'!AB207</f>
        <v>0.80487576657820226</v>
      </c>
      <c r="AC30">
        <f>'Calculations white'!AC207</f>
        <v>0.80284558816678753</v>
      </c>
      <c r="AD30">
        <f>'Calculations white'!AD207</f>
        <v>0.80080934528231018</v>
      </c>
      <c r="AE30">
        <f>'Calculations white'!AE207</f>
        <v>0.79876719026734289</v>
      </c>
      <c r="AF30">
        <f>'Calculations white'!AF207</f>
        <v>0.79671927609346382</v>
      </c>
    </row>
    <row r="31" spans="1:32" x14ac:dyDescent="0.25">
      <c r="A31" t="s">
        <v>68</v>
      </c>
      <c r="B31">
        <f>'Calculations white'!B208</f>
        <v>0.85500000000000009</v>
      </c>
      <c r="C31">
        <f>'Calculations white'!C208</f>
        <v>0.85323207283959379</v>
      </c>
      <c r="D31">
        <f>'Calculations white'!D208</f>
        <v>0.85137341812511991</v>
      </c>
      <c r="E31">
        <f>'Calculations white'!E208</f>
        <v>0.84949929425835868</v>
      </c>
      <c r="F31">
        <f>'Calculations white'!F208</f>
        <v>0.8476149009739613</v>
      </c>
      <c r="G31">
        <f>'Calculations white'!G208</f>
        <v>0.84571065914753085</v>
      </c>
      <c r="H31">
        <f>'Calculations white'!H208</f>
        <v>0.84373789077848937</v>
      </c>
      <c r="I31">
        <f>'Calculations white'!I208</f>
        <v>0.84175511361317623</v>
      </c>
      <c r="J31">
        <f>'Calculations white'!J208</f>
        <v>0.83973972079358727</v>
      </c>
      <c r="K31">
        <f>'Calculations white'!K208</f>
        <v>0.83772002067175588</v>
      </c>
      <c r="L31">
        <f>'Calculations white'!L208</f>
        <v>0.83591715677433831</v>
      </c>
      <c r="M31">
        <f>'Calculations white'!M208</f>
        <v>0.8339541198832302</v>
      </c>
      <c r="N31">
        <f>'Calculations white'!N208</f>
        <v>0.83198273066640482</v>
      </c>
      <c r="O31">
        <f>'Calculations white'!O208</f>
        <v>0.83000313306382678</v>
      </c>
      <c r="P31">
        <f>'Calculations white'!P208</f>
        <v>0.82801547245881435</v>
      </c>
      <c r="Q31">
        <f>'Calculations white'!Q208</f>
        <v>0.82601989562073908</v>
      </c>
      <c r="R31">
        <f>'Calculations white'!R208</f>
        <v>0.82401655064737622</v>
      </c>
      <c r="S31">
        <f>'Calculations white'!S208</f>
        <v>0.82200558690693692</v>
      </c>
      <c r="T31">
        <f>'Calculations white'!T208</f>
        <v>0.81998715497982599</v>
      </c>
      <c r="U31">
        <f>'Calculations white'!U208</f>
        <v>0.81796140660016381</v>
      </c>
      <c r="V31">
        <f>'Calculations white'!V208</f>
        <v>0.81592849459710592</v>
      </c>
      <c r="W31">
        <f>'Calculations white'!W208</f>
        <v>0.81388857283600802</v>
      </c>
      <c r="X31">
        <f>'Calculations white'!X208</f>
        <v>0.81184179615947272</v>
      </c>
      <c r="Y31">
        <f>'Calculations white'!Y208</f>
        <v>0.8097883203283166</v>
      </c>
      <c r="Z31">
        <f>'Calculations white'!Z208</f>
        <v>0.80772830196250089</v>
      </c>
      <c r="AA31">
        <f>'Calculations white'!AA208</f>
        <v>0.80566189848206826</v>
      </c>
      <c r="AB31">
        <f>'Calculations white'!AB208</f>
        <v>0.80358926804811892</v>
      </c>
      <c r="AC31">
        <f>'Calculations white'!AC208</f>
        <v>0.801510569503877</v>
      </c>
      <c r="AD31">
        <f>'Calculations white'!AD208</f>
        <v>0.79942596231587892</v>
      </c>
      <c r="AE31">
        <f>'Calculations white'!AE208</f>
        <v>0.79733560651532731</v>
      </c>
      <c r="AF31">
        <f>'Calculations white'!AF208</f>
        <v>0.79523966263965062</v>
      </c>
    </row>
    <row r="32" spans="1:32" x14ac:dyDescent="0.25">
      <c r="A32" t="s">
        <v>70</v>
      </c>
      <c r="B32">
        <f>'Calculations white'!B209</f>
        <v>0.83024969987995179</v>
      </c>
      <c r="C32">
        <f>'Calculations white'!C209</f>
        <v>0.82848905183392274</v>
      </c>
      <c r="D32">
        <f>'Calculations white'!D209</f>
        <v>0.82663282276502781</v>
      </c>
      <c r="E32">
        <f>'Calculations white'!E209</f>
        <v>0.82476347317387855</v>
      </c>
      <c r="F32">
        <f>'Calculations white'!F209</f>
        <v>0.82288388620014707</v>
      </c>
      <c r="G32">
        <f>'Calculations white'!G209</f>
        <v>0.82098779196094451</v>
      </c>
      <c r="H32">
        <f>'Calculations white'!H209</f>
        <v>0.81902647170928844</v>
      </c>
      <c r="I32">
        <f>'Calculations white'!I209</f>
        <v>0.81705210079857005</v>
      </c>
      <c r="J32">
        <f>'Calculations white'!J209</f>
        <v>0.81504520194299468</v>
      </c>
      <c r="K32">
        <f>'Calculations white'!K209</f>
        <v>0.81303552865442208</v>
      </c>
      <c r="L32">
        <f>'Calculations white'!L209</f>
        <v>0.81123230656887002</v>
      </c>
      <c r="M32">
        <f>'Calculations white'!M209</f>
        <v>0.80927537240943614</v>
      </c>
      <c r="N32">
        <f>'Calculations white'!N209</f>
        <v>0.80730996390477927</v>
      </c>
      <c r="O32">
        <f>'Calculations white'!O209</f>
        <v>0.80533622400330129</v>
      </c>
      <c r="P32">
        <f>'Calculations white'!P209</f>
        <v>0.80335429752275178</v>
      </c>
      <c r="Q32">
        <f>'Calculations white'!Q209</f>
        <v>0.80136433107850302</v>
      </c>
      <c r="R32">
        <f>'Calculations white'!R209</f>
        <v>0.79936647301153352</v>
      </c>
      <c r="S32">
        <f>'Calculations white'!S209</f>
        <v>0.79736087331616079</v>
      </c>
      <c r="T32">
        <f>'Calculations white'!T209</f>
        <v>0.79534768356757968</v>
      </c>
      <c r="U32">
        <f>'Calculations white'!U209</f>
        <v>0.79332705684925298</v>
      </c>
      <c r="V32">
        <f>'Calculations white'!V209</f>
        <v>0.79129914768020793</v>
      </c>
      <c r="W32">
        <f>'Calculations white'!W209</f>
        <v>0.78926411194228541</v>
      </c>
      <c r="X32">
        <f>'Calculations white'!X209</f>
        <v>0.78722210680739713</v>
      </c>
      <c r="Y32">
        <f>'Calculations white'!Y209</f>
        <v>0.78517329066483588</v>
      </c>
      <c r="Z32">
        <f>'Calculations white'!Z209</f>
        <v>0.78311782304869326</v>
      </c>
      <c r="AA32">
        <f>'Calculations white'!AA209</f>
        <v>0.78105586456543163</v>
      </c>
      <c r="AB32">
        <f>'Calculations white'!AB209</f>
        <v>0.77898757682166164</v>
      </c>
      <c r="AC32">
        <f>'Calculations white'!AC209</f>
        <v>0.77691312235217225</v>
      </c>
      <c r="AD32">
        <f>'Calculations white'!AD209</f>
        <v>0.7748326645482656</v>
      </c>
      <c r="AE32">
        <f>'Calculations white'!AE209</f>
        <v>0.77274636758643633</v>
      </c>
      <c r="AF32">
        <f>'Calculations white'!AF209</f>
        <v>0.77065439635745059</v>
      </c>
    </row>
    <row r="33" spans="1:32" x14ac:dyDescent="0.25">
      <c r="A33" t="s">
        <v>72</v>
      </c>
      <c r="B33">
        <f>'Calculations white'!B210</f>
        <v>0.88600000000000001</v>
      </c>
      <c r="C33">
        <f>'Calculations white'!C210</f>
        <v>0.88451374408105121</v>
      </c>
      <c r="D33">
        <f>'Calculations white'!D210</f>
        <v>0.88295014236560576</v>
      </c>
      <c r="E33">
        <f>'Calculations white'!E210</f>
        <v>0.88137274525886233</v>
      </c>
      <c r="F33">
        <f>'Calculations white'!F210</f>
        <v>0.87978579601618723</v>
      </c>
      <c r="G33">
        <f>'Calculations white'!G210</f>
        <v>0.87818130450799725</v>
      </c>
      <c r="H33">
        <f>'Calculations white'!H210</f>
        <v>0.87651814012638207</v>
      </c>
      <c r="I33">
        <f>'Calculations white'!I210</f>
        <v>0.87484536425970827</v>
      </c>
      <c r="J33">
        <f>'Calculations white'!J210</f>
        <v>0.87314395856658245</v>
      </c>
      <c r="K33">
        <f>'Calculations white'!K210</f>
        <v>0.87143781174303281</v>
      </c>
      <c r="L33">
        <f>'Calculations white'!L210</f>
        <v>0.86991366184898578</v>
      </c>
      <c r="M33">
        <f>'Calculations white'!M210</f>
        <v>0.86825320185669863</v>
      </c>
      <c r="N33">
        <f>'Calculations white'!N210</f>
        <v>0.86658456020447683</v>
      </c>
      <c r="O33">
        <f>'Calculations white'!O210</f>
        <v>0.86490783195919552</v>
      </c>
      <c r="P33">
        <f>'Calculations white'!P210</f>
        <v>0.86322311350953251</v>
      </c>
      <c r="Q33">
        <f>'Calculations white'!Q210</f>
        <v>0.86153050253491525</v>
      </c>
      <c r="R33">
        <f>'Calculations white'!R210</f>
        <v>0.85983009797410392</v>
      </c>
      <c r="S33">
        <f>'Calculations white'!S210</f>
        <v>0.8581219999934151</v>
      </c>
      <c r="T33">
        <f>'Calculations white'!T210</f>
        <v>0.85640630995460043</v>
      </c>
      <c r="U33">
        <f>'Calculations white'!U210</f>
        <v>0.85468313038238997</v>
      </c>
      <c r="V33">
        <f>'Calculations white'!V210</f>
        <v>0.85295256493171068</v>
      </c>
      <c r="W33">
        <f>'Calculations white'!W210</f>
        <v>0.85121471835459717</v>
      </c>
      <c r="X33">
        <f>'Calculations white'!X210</f>
        <v>0.84946969646680692</v>
      </c>
      <c r="Y33">
        <f>'Calculations white'!Y210</f>
        <v>0.84771760611415159</v>
      </c>
      <c r="Z33">
        <f>'Calculations white'!Z210</f>
        <v>0.84595855513856766</v>
      </c>
      <c r="AA33">
        <f>'Calculations white'!AA210</f>
        <v>0.84419265234393437</v>
      </c>
      <c r="AB33">
        <f>'Calculations white'!AB210</f>
        <v>0.84242000746166013</v>
      </c>
      <c r="AC33">
        <f>'Calculations white'!AC210</f>
        <v>0.84064073111605542</v>
      </c>
      <c r="AD33">
        <f>'Calculations white'!AD210</f>
        <v>0.83885493478950879</v>
      </c>
      <c r="AE33">
        <f>'Calculations white'!AE210</f>
        <v>0.83706273078748195</v>
      </c>
      <c r="AF33">
        <f>'Calculations white'!AF210</f>
        <v>0.83526423220334811</v>
      </c>
    </row>
    <row r="34" spans="1:32" x14ac:dyDescent="0.25">
      <c r="A34" t="s">
        <v>74</v>
      </c>
      <c r="B34">
        <f>'Calculations white'!B211</f>
        <v>0.78500000000000003</v>
      </c>
      <c r="C34">
        <f>'Calculations white'!C211</f>
        <v>0.78275121586056051</v>
      </c>
      <c r="D34">
        <f>'Calculations white'!D211</f>
        <v>0.78038819452893249</v>
      </c>
      <c r="E34">
        <f>'Calculations white'!E211</f>
        <v>0.77800963257240086</v>
      </c>
      <c r="F34">
        <f>'Calculations white'!F211</f>
        <v>0.77562136514580249</v>
      </c>
      <c r="G34">
        <f>'Calculations white'!G211</f>
        <v>0.77321265647299664</v>
      </c>
      <c r="H34">
        <f>'Calculations white'!H211</f>
        <v>0.77072215991657567</v>
      </c>
      <c r="I34">
        <f>'Calculations white'!I211</f>
        <v>0.76822161037268599</v>
      </c>
      <c r="J34">
        <f>'Calculations white'!J211</f>
        <v>0.76568384697199809</v>
      </c>
      <c r="K34">
        <f>'Calculations white'!K211</f>
        <v>0.76314530503465661</v>
      </c>
      <c r="L34">
        <f>'Calculations white'!L211</f>
        <v>0.76087879081591558</v>
      </c>
      <c r="M34">
        <f>'Calculations white'!M211</f>
        <v>0.75841728866355729</v>
      </c>
      <c r="N34">
        <f>'Calculations white'!N211</f>
        <v>0.75594911376589469</v>
      </c>
      <c r="O34">
        <f>'Calculations white'!O211</f>
        <v>0.75347451499580775</v>
      </c>
      <c r="P34">
        <f>'Calculations white'!P211</f>
        <v>0.75099374189738477</v>
      </c>
      <c r="Q34">
        <f>'Calculations white'!Q211</f>
        <v>0.74850704455952111</v>
      </c>
      <c r="R34">
        <f>'Calculations white'!R211</f>
        <v>0.74601467349075323</v>
      </c>
      <c r="S34">
        <f>'Calculations white'!S211</f>
        <v>0.74351687949541356</v>
      </c>
      <c r="T34">
        <f>'Calculations white'!T211</f>
        <v>0.74101391355121449</v>
      </c>
      <c r="U34">
        <f>'Calculations white'!U211</f>
        <v>0.73850602668834908</v>
      </c>
      <c r="V34">
        <f>'Calculations white'!V211</f>
        <v>0.73599346987020142</v>
      </c>
      <c r="W34">
        <f>'Calculations white'!W211</f>
        <v>0.73347649387575087</v>
      </c>
      <c r="X34">
        <f>'Calculations white'!X211</f>
        <v>0.73095534918376026</v>
      </c>
      <c r="Y34">
        <f>'Calculations white'!Y211</f>
        <v>0.72843028585881897</v>
      </c>
      <c r="Z34">
        <f>'Calculations white'!Z211</f>
        <v>0.72590155343932494</v>
      </c>
      <c r="AA34">
        <f>'Calculations white'!AA211</f>
        <v>0.7233694008274747</v>
      </c>
      <c r="AB34">
        <f>'Calculations white'!AB211</f>
        <v>0.72083407618133188</v>
      </c>
      <c r="AC34">
        <f>'Calculations white'!AC211</f>
        <v>0.71829582680903681</v>
      </c>
      <c r="AD34">
        <f>'Calculations white'!AD211</f>
        <v>0.71575489906522383</v>
      </c>
      <c r="AE34">
        <f>'Calculations white'!AE211</f>
        <v>0.71321153824969463</v>
      </c>
      <c r="AF34">
        <f>'Calculations white'!AF211</f>
        <v>0.71066598850841112</v>
      </c>
    </row>
    <row r="35" spans="1:32" x14ac:dyDescent="0.25">
      <c r="A35" t="s">
        <v>567</v>
      </c>
      <c r="B35">
        <f>'Calculations white'!B212</f>
        <v>0.70099999999999996</v>
      </c>
      <c r="C35">
        <f>'Calculations white'!C212</f>
        <v>0.69850526327392959</v>
      </c>
      <c r="D35">
        <f>'Calculations white'!D212</f>
        <v>0.69588148663167759</v>
      </c>
      <c r="E35">
        <f>'Calculations white'!E212</f>
        <v>0.69324685692703958</v>
      </c>
      <c r="F35">
        <f>'Calculations white'!F212</f>
        <v>0.69060530397313236</v>
      </c>
      <c r="G35">
        <f>'Calculations white'!G212</f>
        <v>0.68794878968781936</v>
      </c>
      <c r="H35">
        <f>'Calculations white'!H212</f>
        <v>0.68520965565361946</v>
      </c>
      <c r="I35">
        <f>'Calculations white'!I212</f>
        <v>0.68246019040982908</v>
      </c>
      <c r="J35">
        <f>'Calculations white'!J212</f>
        <v>0.67967412796223148</v>
      </c>
      <c r="K35">
        <f>'Calculations white'!K212</f>
        <v>0.67689337497492952</v>
      </c>
      <c r="L35">
        <f>'Calculations white'!L212</f>
        <v>0.67440368535687667</v>
      </c>
      <c r="M35">
        <f>'Calculations white'!M212</f>
        <v>0.67171124145509353</v>
      </c>
      <c r="N35">
        <f>'Calculations white'!N212</f>
        <v>0.66901553719037432</v>
      </c>
      <c r="O35">
        <f>'Calculations white'!O212</f>
        <v>0.66631688684168722</v>
      </c>
      <c r="P35">
        <f>'Calculations white'!P212</f>
        <v>0.66361560342903225</v>
      </c>
      <c r="Q35">
        <f>'Calculations white'!Q212</f>
        <v>0.66091199854766058</v>
      </c>
      <c r="R35">
        <f>'Calculations white'!R212</f>
        <v>0.65820638220674166</v>
      </c>
      <c r="S35">
        <f>'Calculations white'!S212</f>
        <v>0.65549906267253177</v>
      </c>
      <c r="T35">
        <f>'Calculations white'!T212</f>
        <v>0.65279034631613031</v>
      </c>
      <c r="U35">
        <f>'Calculations white'!U212</f>
        <v>0.65008053746587346</v>
      </c>
      <c r="V35">
        <f>'Calculations white'!V212</f>
        <v>0.64736993826441824</v>
      </c>
      <c r="W35">
        <f>'Calculations white'!W212</f>
        <v>0.64465884853056132</v>
      </c>
      <c r="X35">
        <f>'Calculations white'!X212</f>
        <v>0.64194756562583222</v>
      </c>
      <c r="Y35">
        <f>'Calculations white'!Y212</f>
        <v>0.63923638432588337</v>
      </c>
      <c r="Z35">
        <f>'Calculations white'!Z212</f>
        <v>0.63652559669670372</v>
      </c>
      <c r="AA35">
        <f>'Calculations white'!AA212</f>
        <v>0.63381549197566867</v>
      </c>
      <c r="AB35">
        <f>'Calculations white'!AB212</f>
        <v>0.63110635645743085</v>
      </c>
      <c r="AC35">
        <f>'Calculations white'!AC212</f>
        <v>0.62839847338465782</v>
      </c>
      <c r="AD35">
        <f>'Calculations white'!AD212</f>
        <v>0.62569212284360498</v>
      </c>
      <c r="AE35">
        <f>'Calculations white'!AE212</f>
        <v>0.62298758166451274</v>
      </c>
      <c r="AF35">
        <f>'Calculations white'!AF212</f>
        <v>0.62028512332680974</v>
      </c>
    </row>
    <row r="36" spans="1:32" x14ac:dyDescent="0.25">
      <c r="A36" t="s">
        <v>568</v>
      </c>
      <c r="B36">
        <f>'Calculations white'!B212</f>
        <v>0.70099999999999996</v>
      </c>
      <c r="C36">
        <f>'Calculations white'!C212</f>
        <v>0.69850526327392959</v>
      </c>
      <c r="D36">
        <f>'Calculations white'!D212</f>
        <v>0.69588148663167759</v>
      </c>
      <c r="E36">
        <f>'Calculations white'!E212</f>
        <v>0.69324685692703958</v>
      </c>
      <c r="F36">
        <f>'Calculations white'!F212</f>
        <v>0.69060530397313236</v>
      </c>
      <c r="G36">
        <f>'Calculations white'!G212</f>
        <v>0.68794878968781936</v>
      </c>
      <c r="H36">
        <f>'Calculations white'!H212</f>
        <v>0.68520965565361946</v>
      </c>
      <c r="I36">
        <f>'Calculations white'!I212</f>
        <v>0.68246019040982908</v>
      </c>
      <c r="J36">
        <f>'Calculations white'!J212</f>
        <v>0.67967412796223148</v>
      </c>
      <c r="K36">
        <f>'Calculations white'!K212</f>
        <v>0.67689337497492952</v>
      </c>
      <c r="L36">
        <f>'Calculations white'!L212</f>
        <v>0.67440368535687667</v>
      </c>
      <c r="M36">
        <f>'Calculations white'!M212</f>
        <v>0.67171124145509353</v>
      </c>
      <c r="N36">
        <f>'Calculations white'!N212</f>
        <v>0.66901553719037432</v>
      </c>
      <c r="O36">
        <f>'Calculations white'!O212</f>
        <v>0.66631688684168722</v>
      </c>
      <c r="P36">
        <f>'Calculations white'!P212</f>
        <v>0.66361560342903225</v>
      </c>
      <c r="Q36">
        <f>'Calculations white'!Q212</f>
        <v>0.66091199854766058</v>
      </c>
      <c r="R36">
        <f>'Calculations white'!R212</f>
        <v>0.65820638220674166</v>
      </c>
      <c r="S36">
        <f>'Calculations white'!S212</f>
        <v>0.65549906267253177</v>
      </c>
      <c r="T36">
        <f>'Calculations white'!T212</f>
        <v>0.65279034631613031</v>
      </c>
      <c r="U36">
        <f>'Calculations white'!U212</f>
        <v>0.65008053746587346</v>
      </c>
      <c r="V36">
        <f>'Calculations white'!V212</f>
        <v>0.64736993826441824</v>
      </c>
      <c r="W36">
        <f>'Calculations white'!W212</f>
        <v>0.64465884853056132</v>
      </c>
      <c r="X36">
        <f>'Calculations white'!X212</f>
        <v>0.64194756562583222</v>
      </c>
      <c r="Y36">
        <f>'Calculations white'!Y212</f>
        <v>0.63923638432588337</v>
      </c>
      <c r="Z36">
        <f>'Calculations white'!Z212</f>
        <v>0.63652559669670372</v>
      </c>
      <c r="AA36">
        <f>'Calculations white'!AA212</f>
        <v>0.63381549197566867</v>
      </c>
      <c r="AB36">
        <f>'Calculations white'!AB212</f>
        <v>0.63110635645743085</v>
      </c>
      <c r="AC36">
        <f>'Calculations white'!AC212</f>
        <v>0.62839847338465782</v>
      </c>
      <c r="AD36">
        <f>'Calculations white'!AD212</f>
        <v>0.62569212284360498</v>
      </c>
      <c r="AE36">
        <f>'Calculations white'!AE212</f>
        <v>0.62298758166451274</v>
      </c>
      <c r="AF36">
        <f>'Calculations white'!AF212</f>
        <v>0.62028512332680974</v>
      </c>
    </row>
    <row r="37" spans="1:32" x14ac:dyDescent="0.25">
      <c r="A37" t="s">
        <v>569</v>
      </c>
      <c r="B37">
        <f>'Calculations white'!B212</f>
        <v>0.70099999999999996</v>
      </c>
      <c r="C37">
        <f>'Calculations white'!C212</f>
        <v>0.69850526327392959</v>
      </c>
      <c r="D37">
        <f>'Calculations white'!D212</f>
        <v>0.69588148663167759</v>
      </c>
      <c r="E37">
        <f>'Calculations white'!E212</f>
        <v>0.69324685692703958</v>
      </c>
      <c r="F37">
        <f>'Calculations white'!F212</f>
        <v>0.69060530397313236</v>
      </c>
      <c r="G37">
        <f>'Calculations white'!G212</f>
        <v>0.68794878968781936</v>
      </c>
      <c r="H37">
        <f>'Calculations white'!H212</f>
        <v>0.68520965565361946</v>
      </c>
      <c r="I37">
        <f>'Calculations white'!I212</f>
        <v>0.68246019040982908</v>
      </c>
      <c r="J37">
        <f>'Calculations white'!J212</f>
        <v>0.67967412796223148</v>
      </c>
      <c r="K37">
        <f>'Calculations white'!K212</f>
        <v>0.67689337497492952</v>
      </c>
      <c r="L37">
        <f>'Calculations white'!L212</f>
        <v>0.67440368535687667</v>
      </c>
      <c r="M37">
        <f>'Calculations white'!M212</f>
        <v>0.67171124145509353</v>
      </c>
      <c r="N37">
        <f>'Calculations white'!N212</f>
        <v>0.66901553719037432</v>
      </c>
      <c r="O37">
        <f>'Calculations white'!O212</f>
        <v>0.66631688684168722</v>
      </c>
      <c r="P37">
        <f>'Calculations white'!P212</f>
        <v>0.66361560342903225</v>
      </c>
      <c r="Q37">
        <f>'Calculations white'!Q212</f>
        <v>0.66091199854766058</v>
      </c>
      <c r="R37">
        <f>'Calculations white'!R212</f>
        <v>0.65820638220674166</v>
      </c>
      <c r="S37">
        <f>'Calculations white'!S212</f>
        <v>0.65549906267253177</v>
      </c>
      <c r="T37">
        <f>'Calculations white'!T212</f>
        <v>0.65279034631613031</v>
      </c>
      <c r="U37">
        <f>'Calculations white'!U212</f>
        <v>0.65008053746587346</v>
      </c>
      <c r="V37">
        <f>'Calculations white'!V212</f>
        <v>0.64736993826441824</v>
      </c>
      <c r="W37">
        <f>'Calculations white'!W212</f>
        <v>0.64465884853056132</v>
      </c>
      <c r="X37">
        <f>'Calculations white'!X212</f>
        <v>0.64194756562583222</v>
      </c>
      <c r="Y37">
        <f>'Calculations white'!Y212</f>
        <v>0.63923638432588337</v>
      </c>
      <c r="Z37">
        <f>'Calculations white'!Z212</f>
        <v>0.63652559669670372</v>
      </c>
      <c r="AA37">
        <f>'Calculations white'!AA212</f>
        <v>0.63381549197566867</v>
      </c>
      <c r="AB37">
        <f>'Calculations white'!AB212</f>
        <v>0.63110635645743085</v>
      </c>
      <c r="AC37">
        <f>'Calculations white'!AC212</f>
        <v>0.62839847338465782</v>
      </c>
      <c r="AD37">
        <f>'Calculations white'!AD212</f>
        <v>0.62569212284360498</v>
      </c>
      <c r="AE37">
        <f>'Calculations white'!AE212</f>
        <v>0.62298758166451274</v>
      </c>
      <c r="AF37">
        <f>'Calculations white'!AF212</f>
        <v>0.62028512332680974</v>
      </c>
    </row>
    <row r="38" spans="1:32" x14ac:dyDescent="0.25">
      <c r="A38" t="s">
        <v>570</v>
      </c>
      <c r="B38">
        <f>'Calculations white'!B212</f>
        <v>0.70099999999999996</v>
      </c>
      <c r="C38">
        <f>'Calculations white'!C212</f>
        <v>0.69850526327392959</v>
      </c>
      <c r="D38">
        <f>'Calculations white'!D212</f>
        <v>0.69588148663167759</v>
      </c>
      <c r="E38">
        <f>'Calculations white'!E212</f>
        <v>0.69324685692703958</v>
      </c>
      <c r="F38">
        <f>'Calculations white'!F212</f>
        <v>0.69060530397313236</v>
      </c>
      <c r="G38">
        <f>'Calculations white'!G212</f>
        <v>0.68794878968781936</v>
      </c>
      <c r="H38">
        <f>'Calculations white'!H212</f>
        <v>0.68520965565361946</v>
      </c>
      <c r="I38">
        <f>'Calculations white'!I212</f>
        <v>0.68246019040982908</v>
      </c>
      <c r="J38">
        <f>'Calculations white'!J212</f>
        <v>0.67967412796223148</v>
      </c>
      <c r="K38">
        <f>'Calculations white'!K212</f>
        <v>0.67689337497492952</v>
      </c>
      <c r="L38">
        <f>'Calculations white'!L212</f>
        <v>0.67440368535687667</v>
      </c>
      <c r="M38">
        <f>'Calculations white'!M212</f>
        <v>0.67171124145509353</v>
      </c>
      <c r="N38">
        <f>'Calculations white'!N212</f>
        <v>0.66901553719037432</v>
      </c>
      <c r="O38">
        <f>'Calculations white'!O212</f>
        <v>0.66631688684168722</v>
      </c>
      <c r="P38">
        <f>'Calculations white'!P212</f>
        <v>0.66361560342903225</v>
      </c>
      <c r="Q38">
        <f>'Calculations white'!Q212</f>
        <v>0.66091199854766058</v>
      </c>
      <c r="R38">
        <f>'Calculations white'!R212</f>
        <v>0.65820638220674166</v>
      </c>
      <c r="S38">
        <f>'Calculations white'!S212</f>
        <v>0.65549906267253177</v>
      </c>
      <c r="T38">
        <f>'Calculations white'!T212</f>
        <v>0.65279034631613031</v>
      </c>
      <c r="U38">
        <f>'Calculations white'!U212</f>
        <v>0.65008053746587346</v>
      </c>
      <c r="V38">
        <f>'Calculations white'!V212</f>
        <v>0.64736993826441824</v>
      </c>
      <c r="W38">
        <f>'Calculations white'!W212</f>
        <v>0.64465884853056132</v>
      </c>
      <c r="X38">
        <f>'Calculations white'!X212</f>
        <v>0.64194756562583222</v>
      </c>
      <c r="Y38">
        <f>'Calculations white'!Y212</f>
        <v>0.63923638432588337</v>
      </c>
      <c r="Z38">
        <f>'Calculations white'!Z212</f>
        <v>0.63652559669670372</v>
      </c>
      <c r="AA38">
        <f>'Calculations white'!AA212</f>
        <v>0.63381549197566867</v>
      </c>
      <c r="AB38">
        <f>'Calculations white'!AB212</f>
        <v>0.63110635645743085</v>
      </c>
      <c r="AC38">
        <f>'Calculations white'!AC212</f>
        <v>0.62839847338465782</v>
      </c>
      <c r="AD38">
        <f>'Calculations white'!AD212</f>
        <v>0.62569212284360498</v>
      </c>
      <c r="AE38">
        <f>'Calculations white'!AE212</f>
        <v>0.62298758166451274</v>
      </c>
      <c r="AF38">
        <f>'Calculations white'!AF212</f>
        <v>0.62028512332680974</v>
      </c>
    </row>
    <row r="39" spans="1:32" x14ac:dyDescent="0.25">
      <c r="A39" t="s">
        <v>571</v>
      </c>
      <c r="B39">
        <f>'Calculations white'!B212</f>
        <v>0.70099999999999996</v>
      </c>
      <c r="C39">
        <f>'Calculations white'!C212</f>
        <v>0.69850526327392959</v>
      </c>
      <c r="D39">
        <f>'Calculations white'!D212</f>
        <v>0.69588148663167759</v>
      </c>
      <c r="E39">
        <f>'Calculations white'!E212</f>
        <v>0.69324685692703958</v>
      </c>
      <c r="F39">
        <f>'Calculations white'!F212</f>
        <v>0.69060530397313236</v>
      </c>
      <c r="G39">
        <f>'Calculations white'!G212</f>
        <v>0.68794878968781936</v>
      </c>
      <c r="H39">
        <f>'Calculations white'!H212</f>
        <v>0.68520965565361946</v>
      </c>
      <c r="I39">
        <f>'Calculations white'!I212</f>
        <v>0.68246019040982908</v>
      </c>
      <c r="J39">
        <f>'Calculations white'!J212</f>
        <v>0.67967412796223148</v>
      </c>
      <c r="K39">
        <f>'Calculations white'!K212</f>
        <v>0.67689337497492952</v>
      </c>
      <c r="L39">
        <f>'Calculations white'!L212</f>
        <v>0.67440368535687667</v>
      </c>
      <c r="M39">
        <f>'Calculations white'!M212</f>
        <v>0.67171124145509353</v>
      </c>
      <c r="N39">
        <f>'Calculations white'!N212</f>
        <v>0.66901553719037432</v>
      </c>
      <c r="O39">
        <f>'Calculations white'!O212</f>
        <v>0.66631688684168722</v>
      </c>
      <c r="P39">
        <f>'Calculations white'!P212</f>
        <v>0.66361560342903225</v>
      </c>
      <c r="Q39">
        <f>'Calculations white'!Q212</f>
        <v>0.66091199854766058</v>
      </c>
      <c r="R39">
        <f>'Calculations white'!R212</f>
        <v>0.65820638220674166</v>
      </c>
      <c r="S39">
        <f>'Calculations white'!S212</f>
        <v>0.65549906267253177</v>
      </c>
      <c r="T39">
        <f>'Calculations white'!T212</f>
        <v>0.65279034631613031</v>
      </c>
      <c r="U39">
        <f>'Calculations white'!U212</f>
        <v>0.65008053746587346</v>
      </c>
      <c r="V39">
        <f>'Calculations white'!V212</f>
        <v>0.64736993826441824</v>
      </c>
      <c r="W39">
        <f>'Calculations white'!W212</f>
        <v>0.64465884853056132</v>
      </c>
      <c r="X39">
        <f>'Calculations white'!X212</f>
        <v>0.64194756562583222</v>
      </c>
      <c r="Y39">
        <f>'Calculations white'!Y212</f>
        <v>0.63923638432588337</v>
      </c>
      <c r="Z39">
        <f>'Calculations white'!Z212</f>
        <v>0.63652559669670372</v>
      </c>
      <c r="AA39">
        <f>'Calculations white'!AA212</f>
        <v>0.63381549197566867</v>
      </c>
      <c r="AB39">
        <f>'Calculations white'!AB212</f>
        <v>0.63110635645743085</v>
      </c>
      <c r="AC39">
        <f>'Calculations white'!AC212</f>
        <v>0.62839847338465782</v>
      </c>
      <c r="AD39">
        <f>'Calculations white'!AD212</f>
        <v>0.62569212284360498</v>
      </c>
      <c r="AE39">
        <f>'Calculations white'!AE212</f>
        <v>0.62298758166451274</v>
      </c>
      <c r="AF39">
        <f>'Calculations white'!AF212</f>
        <v>0.62028512332680974</v>
      </c>
    </row>
    <row r="40" spans="1:32" x14ac:dyDescent="0.25">
      <c r="A40" t="s">
        <v>78</v>
      </c>
      <c r="B40">
        <f>'Calculations white'!B213</f>
        <v>0.7430000000000001</v>
      </c>
      <c r="C40">
        <f>'Calculations white'!C213</f>
        <v>0.74043953619433844</v>
      </c>
      <c r="D40">
        <f>'Calculations white'!D213</f>
        <v>0.73775265061686268</v>
      </c>
      <c r="E40">
        <f>'Calculations white'!E213</f>
        <v>0.73505088526880802</v>
      </c>
      <c r="F40">
        <f>'Calculations white'!F213</f>
        <v>0.73234123484422553</v>
      </c>
      <c r="G40">
        <f>'Calculations white'!G213</f>
        <v>0.72961122637867037</v>
      </c>
      <c r="H40">
        <f>'Calculations white'!H213</f>
        <v>0.72679162592597224</v>
      </c>
      <c r="I40">
        <f>'Calculations white'!I213</f>
        <v>0.72396452165609049</v>
      </c>
      <c r="J40">
        <f>'Calculations white'!J213</f>
        <v>0.72109898186464572</v>
      </c>
      <c r="K40">
        <f>'Calculations white'!K213</f>
        <v>0.71823609748805206</v>
      </c>
      <c r="L40">
        <f>'Calculations white'!L213</f>
        <v>0.71568398645319165</v>
      </c>
      <c r="M40">
        <f>'Calculations white'!M213</f>
        <v>0.71291503450055083</v>
      </c>
      <c r="N40">
        <f>'Calculations white'!N213</f>
        <v>0.71014209062096889</v>
      </c>
      <c r="O40">
        <f>'Calculations white'!O213</f>
        <v>0.70736547474464861</v>
      </c>
      <c r="P40">
        <f>'Calculations white'!P213</f>
        <v>0.70458550572368606</v>
      </c>
      <c r="Q40">
        <f>'Calculations white'!Q213</f>
        <v>0.70180250117111131</v>
      </c>
      <c r="R40">
        <f>'Calculations white'!R213</f>
        <v>0.69901677730361222</v>
      </c>
      <c r="S40">
        <f>'Calculations white'!S213</f>
        <v>0.69622864878803292</v>
      </c>
      <c r="T40">
        <f>'Calculations white'!T213</f>
        <v>0.69343842859174842</v>
      </c>
      <c r="U40">
        <f>'Calculations white'!U213</f>
        <v>0.69064642783699848</v>
      </c>
      <c r="V40">
        <f>'Calculations white'!V213</f>
        <v>0.6878529556592573</v>
      </c>
      <c r="W40">
        <f>'Calculations white'!W213</f>
        <v>0.68505831906970982</v>
      </c>
      <c r="X40">
        <f>'Calculations white'!X213</f>
        <v>0.68226282282190243</v>
      </c>
      <c r="Y40">
        <f>'Calculations white'!Y213</f>
        <v>0.67946676928261562</v>
      </c>
      <c r="Z40">
        <f>'Calculations white'!Z213</f>
        <v>0.67667045830701367</v>
      </c>
      <c r="AA40">
        <f>'Calculations white'!AA213</f>
        <v>0.67387418711810998</v>
      </c>
      <c r="AB40">
        <f>'Calculations white'!AB213</f>
        <v>0.67107825019057898</v>
      </c>
      <c r="AC40">
        <f>'Calculations white'!AC213</f>
        <v>0.66828293913894732</v>
      </c>
      <c r="AD40">
        <f>'Calculations white'!AD213</f>
        <v>0.66548854261017909</v>
      </c>
      <c r="AE40">
        <f>'Calculations white'!AE213</f>
        <v>0.66269534618066961</v>
      </c>
      <c r="AF40">
        <f>'Calculations white'!AF213</f>
        <v>0.65990363225765469</v>
      </c>
    </row>
    <row r="41" spans="1:32" x14ac:dyDescent="0.25">
      <c r="A41" t="s">
        <v>80</v>
      </c>
      <c r="B41">
        <f>'Calculations white'!B214</f>
        <v>0.8224762773722627</v>
      </c>
      <c r="C41">
        <f>'Calculations white'!C214</f>
        <v>0.82052896390813324</v>
      </c>
      <c r="D41">
        <f>'Calculations white'!D214</f>
        <v>0.81848057276966835</v>
      </c>
      <c r="E41">
        <f>'Calculations white'!E214</f>
        <v>0.81641717633616928</v>
      </c>
      <c r="F41">
        <f>'Calculations white'!F214</f>
        <v>0.81434357224234089</v>
      </c>
      <c r="G41">
        <f>'Calculations white'!G214</f>
        <v>0.81225064898833887</v>
      </c>
      <c r="H41">
        <f>'Calculations white'!H214</f>
        <v>0.81008491015348527</v>
      </c>
      <c r="I41">
        <f>'Calculations white'!I214</f>
        <v>0.80790812319732819</v>
      </c>
      <c r="J41">
        <f>'Calculations white'!J214</f>
        <v>0.80569680681935552</v>
      </c>
      <c r="K41">
        <f>'Calculations white'!K214</f>
        <v>0.80348274455060342</v>
      </c>
      <c r="L41">
        <f>'Calculations white'!L214</f>
        <v>0.80150345863511063</v>
      </c>
      <c r="M41">
        <f>'Calculations white'!M214</f>
        <v>0.79935234884587225</v>
      </c>
      <c r="N41">
        <f>'Calculations white'!N214</f>
        <v>0.79719329391370397</v>
      </c>
      <c r="O41">
        <f>'Calculations white'!O214</f>
        <v>0.79502647393698256</v>
      </c>
      <c r="P41">
        <f>'Calculations white'!P214</f>
        <v>0.79285207044701789</v>
      </c>
      <c r="Q41">
        <f>'Calculations white'!Q214</f>
        <v>0.79067026632303994</v>
      </c>
      <c r="R41">
        <f>'Calculations white'!R214</f>
        <v>0.78848124570719103</v>
      </c>
      <c r="S41">
        <f>'Calculations white'!S214</f>
        <v>0.78628519391957763</v>
      </c>
      <c r="T41">
        <f>'Calculations white'!T214</f>
        <v>0.78408229737345725</v>
      </c>
      <c r="U41">
        <f>'Calculations white'!U214</f>
        <v>0.78187274349061997</v>
      </c>
      <c r="V41">
        <f>'Calculations white'!V214</f>
        <v>0.77965672061702695</v>
      </c>
      <c r="W41">
        <f>'Calculations white'!W214</f>
        <v>0.7774344179387731</v>
      </c>
      <c r="X41">
        <f>'Calculations white'!X214</f>
        <v>0.77520602539843664</v>
      </c>
      <c r="Y41">
        <f>'Calculations white'!Y214</f>
        <v>0.77297173361187188</v>
      </c>
      <c r="Z41">
        <f>'Calculations white'!Z214</f>
        <v>0.77073173378551241</v>
      </c>
      <c r="AA41">
        <f>'Calculations white'!AA214</f>
        <v>0.76848621763424019</v>
      </c>
      <c r="AB41">
        <f>'Calculations white'!AB214</f>
        <v>0.76623537729988123</v>
      </c>
      <c r="AC41">
        <f>'Calculations white'!AC214</f>
        <v>0.76397940527038244</v>
      </c>
      <c r="AD41">
        <f>'Calculations white'!AD214</f>
        <v>0.7617184942997296</v>
      </c>
      <c r="AE41">
        <f>'Calculations white'!AE214</f>
        <v>0.75945283732865509</v>
      </c>
      <c r="AF41">
        <f>'Calculations white'!AF214</f>
        <v>0.75718262740619224</v>
      </c>
    </row>
    <row r="42" spans="1:32" x14ac:dyDescent="0.25">
      <c r="A42" t="s">
        <v>82</v>
      </c>
      <c r="B42">
        <f>'Calculations white'!B215</f>
        <v>0.71415092024539895</v>
      </c>
      <c r="C42">
        <f>'Calculations white'!C215</f>
        <v>0.71149149766170861</v>
      </c>
      <c r="D42">
        <f>'Calculations white'!D215</f>
        <v>0.70870199653512089</v>
      </c>
      <c r="E42">
        <f>'Calculations white'!E215</f>
        <v>0.70590008589669395</v>
      </c>
      <c r="F42">
        <f>'Calculations white'!F215</f>
        <v>0.70309251327534406</v>
      </c>
      <c r="G42">
        <f>'Calculations white'!G215</f>
        <v>0.70026718567825219</v>
      </c>
      <c r="H42">
        <f>'Calculations white'!H215</f>
        <v>0.69735256954135771</v>
      </c>
      <c r="I42">
        <f>'Calculations white'!I215</f>
        <v>0.69443217856663875</v>
      </c>
      <c r="J42">
        <f>'Calculations white'!J215</f>
        <v>0.69147485535094322</v>
      </c>
      <c r="K42">
        <f>'Calculations white'!K215</f>
        <v>0.68852344920386799</v>
      </c>
      <c r="L42">
        <f>'Calculations white'!L215</f>
        <v>0.68589236780601215</v>
      </c>
      <c r="M42">
        <f>'Calculations white'!M215</f>
        <v>0.68304186578675163</v>
      </c>
      <c r="N42">
        <f>'Calculations white'!N215</f>
        <v>0.68018978698620558</v>
      </c>
      <c r="O42">
        <f>'Calculations white'!O215</f>
        <v>0.67733646024212857</v>
      </c>
      <c r="P42">
        <f>'Calculations white'!P215</f>
        <v>0.6744822120378986</v>
      </c>
      <c r="Q42">
        <f>'Calculations white'!Q215</f>
        <v>0.67162736635122922</v>
      </c>
      <c r="R42">
        <f>'Calculations white'!R215</f>
        <v>0.66877224450792772</v>
      </c>
      <c r="S42">
        <f>'Calculations white'!S215</f>
        <v>0.66591716504073917</v>
      </c>
      <c r="T42">
        <f>'Calculations white'!T215</f>
        <v>0.663062443553327</v>
      </c>
      <c r="U42">
        <f>'Calculations white'!U215</f>
        <v>0.66020839258942299</v>
      </c>
      <c r="V42">
        <f>'Calculations white'!V215</f>
        <v>0.65735532150716736</v>
      </c>
      <c r="W42">
        <f>'Calculations white'!W215</f>
        <v>0.65450353635866032</v>
      </c>
      <c r="X42">
        <f>'Calculations white'!X215</f>
        <v>0.65165333977473539</v>
      </c>
      <c r="Y42">
        <f>'Calculations white'!Y215</f>
        <v>0.64880503085494678</v>
      </c>
      <c r="Z42">
        <f>'Calculations white'!Z215</f>
        <v>0.64595890506277465</v>
      </c>
      <c r="AA42">
        <f>'Calculations white'!AA215</f>
        <v>0.64311525412602488</v>
      </c>
      <c r="AB42">
        <f>'Calculations white'!AB215</f>
        <v>0.64027436594240583</v>
      </c>
      <c r="AC42">
        <f>'Calculations white'!AC215</f>
        <v>0.63743652449025334</v>
      </c>
      <c r="AD42">
        <f>'Calculations white'!AD215</f>
        <v>0.63460200974436909</v>
      </c>
      <c r="AE42">
        <f>'Calculations white'!AE215</f>
        <v>0.63177109759692407</v>
      </c>
      <c r="AF42">
        <f>'Calculations white'!AF215</f>
        <v>0.62894405978338974</v>
      </c>
    </row>
    <row r="43" spans="1:32" x14ac:dyDescent="0.25">
      <c r="A43" t="s">
        <v>84</v>
      </c>
      <c r="B43">
        <f>'Calculations white'!B216</f>
        <v>0.71624595469255681</v>
      </c>
      <c r="C43">
        <f>'Calculations white'!C216</f>
        <v>0.71329736248139941</v>
      </c>
      <c r="D43">
        <f>'Calculations white'!D216</f>
        <v>0.71021915911322298</v>
      </c>
      <c r="E43">
        <f>'Calculations white'!E216</f>
        <v>0.70712732129784106</v>
      </c>
      <c r="F43">
        <f>'Calculations white'!F216</f>
        <v>0.70403376930488604</v>
      </c>
      <c r="G43">
        <f>'Calculations white'!G216</f>
        <v>0.70091902392316163</v>
      </c>
      <c r="H43">
        <f>'Calculations white'!H216</f>
        <v>0.69770506607505811</v>
      </c>
      <c r="I43">
        <f>'Calculations white'!I216</f>
        <v>0.69449541881343291</v>
      </c>
      <c r="J43">
        <f>'Calculations white'!J216</f>
        <v>0.69125019728734094</v>
      </c>
      <c r="K43">
        <f>'Calculations white'!K216</f>
        <v>0.68801361436465924</v>
      </c>
      <c r="L43">
        <f>'Calculations white'!L216</f>
        <v>0.68514919942530639</v>
      </c>
      <c r="M43">
        <f>'Calculations white'!M216</f>
        <v>0.6820384492819489</v>
      </c>
      <c r="N43">
        <f>'Calculations white'!N216</f>
        <v>0.67893064605923481</v>
      </c>
      <c r="O43">
        <f>'Calculations white'!O216</f>
        <v>0.67582611433447715</v>
      </c>
      <c r="P43">
        <f>'Calculations white'!P216</f>
        <v>0.67272517417561573</v>
      </c>
      <c r="Q43">
        <f>'Calculations white'!Q216</f>
        <v>0.66962814104831425</v>
      </c>
      <c r="R43">
        <f>'Calculations white'!R216</f>
        <v>0.66653532572838015</v>
      </c>
      <c r="S43">
        <f>'Calculations white'!S216</f>
        <v>0.66344703421948026</v>
      </c>
      <c r="T43">
        <f>'Calculations white'!T216</f>
        <v>0.66036356767614146</v>
      </c>
      <c r="U43">
        <f>'Calculations white'!U216</f>
        <v>0.65728522233200681</v>
      </c>
      <c r="V43">
        <f>'Calculations white'!V216</f>
        <v>0.65421228943330223</v>
      </c>
      <c r="W43">
        <f>'Calculations white'!W216</f>
        <v>0.65114505517747956</v>
      </c>
      <c r="X43">
        <f>'Calculations white'!X216</f>
        <v>0.64808380065698046</v>
      </c>
      <c r="Y43">
        <f>'Calculations white'!Y216</f>
        <v>0.64502880180805822</v>
      </c>
      <c r="Z43">
        <f>'Calculations white'!Z216</f>
        <v>0.64198032936459948</v>
      </c>
      <c r="AA43">
        <f>'Calculations white'!AA216</f>
        <v>0.63893864881687346</v>
      </c>
      <c r="AB43">
        <f>'Calculations white'!AB216</f>
        <v>0.63590402037512705</v>
      </c>
      <c r="AC43">
        <f>'Calculations white'!AC216</f>
        <v>0.63287669893794907</v>
      </c>
      <c r="AD43">
        <f>'Calculations white'!AD216</f>
        <v>0.62985693406531806</v>
      </c>
      <c r="AE43">
        <f>'Calculations white'!AE216</f>
        <v>0.62684496995623251</v>
      </c>
      <c r="AF43">
        <f>'Calculations white'!AF216</f>
        <v>0.62384104543083863</v>
      </c>
    </row>
    <row r="44" spans="1:32" x14ac:dyDescent="0.25">
      <c r="A44" t="s">
        <v>86</v>
      </c>
      <c r="B44">
        <f>'Calculations white'!B217</f>
        <v>0.77500000000000002</v>
      </c>
      <c r="C44">
        <f>'Calculations white'!C217</f>
        <v>0.77262120036537252</v>
      </c>
      <c r="D44">
        <f>'Calculations white'!D217</f>
        <v>0.7701256347680886</v>
      </c>
      <c r="E44">
        <f>'Calculations white'!E217</f>
        <v>0.76761460465656317</v>
      </c>
      <c r="F44">
        <f>'Calculations white'!F217</f>
        <v>0.76509526101270853</v>
      </c>
      <c r="G44">
        <f>'Calculations white'!G217</f>
        <v>0.76255498296999602</v>
      </c>
      <c r="H44">
        <f>'Calculations white'!H217</f>
        <v>0.75992933498323456</v>
      </c>
      <c r="I44">
        <f>'Calculations white'!I217</f>
        <v>0.75729645265620338</v>
      </c>
      <c r="J44">
        <f>'Calculations white'!J217</f>
        <v>0.7546265637435029</v>
      </c>
      <c r="K44">
        <f>'Calculations white'!K217</f>
        <v>0.75195743664747061</v>
      </c>
      <c r="L44">
        <f>'Calculations white'!L217</f>
        <v>0.74957969019318194</v>
      </c>
      <c r="M44">
        <f>'Calculations white'!M217</f>
        <v>0.74699681869638157</v>
      </c>
      <c r="N44">
        <f>'Calculations white'!N217</f>
        <v>0.744408991756215</v>
      </c>
      <c r="O44">
        <f>'Calculations white'!O217</f>
        <v>0.74181647417978236</v>
      </c>
      <c r="P44">
        <f>'Calculations white'!P217</f>
        <v>0.73921953052584599</v>
      </c>
      <c r="Q44">
        <f>'Calculations white'!Q217</f>
        <v>0.73661842498210217</v>
      </c>
      <c r="R44">
        <f>'Calculations white'!R217</f>
        <v>0.73401342124434577</v>
      </c>
      <c r="S44">
        <f>'Calculations white'!S217</f>
        <v>0.73140478239761297</v>
      </c>
      <c r="T44">
        <f>'Calculations white'!T217</f>
        <v>0.72879277079939375</v>
      </c>
      <c r="U44">
        <f>'Calculations white'!U217</f>
        <v>0.72617764796499429</v>
      </c>
      <c r="V44">
        <f>'Calculations white'!V217</f>
        <v>0.72355967445512326</v>
      </c>
      <c r="W44">
        <f>'Calculations white'!W217</f>
        <v>0.72093910976578068</v>
      </c>
      <c r="X44">
        <f>'Calculations white'!X217</f>
        <v>0.71831621222051678</v>
      </c>
      <c r="Y44">
        <f>'Calculations white'!Y217</f>
        <v>0.71569123886511887</v>
      </c>
      <c r="Z44">
        <f>'Calculations white'!Z217</f>
        <v>0.71306444536479796</v>
      </c>
      <c r="AA44">
        <f>'Calculations white'!AA217</f>
        <v>0.71043608590391805</v>
      </c>
      <c r="AB44">
        <f>'Calculations white'!AB217</f>
        <v>0.70780641308832992</v>
      </c>
      <c r="AC44">
        <f>'Calculations white'!AC217</f>
        <v>0.70517567785034529</v>
      </c>
      <c r="AD44">
        <f>'Calculations white'!AD217</f>
        <v>0.70254412935640509</v>
      </c>
      <c r="AE44">
        <f>'Calculations white'!AE217</f>
        <v>0.69991201491746657</v>
      </c>
      <c r="AF44">
        <f>'Calculations white'!AF217</f>
        <v>0.69727957990215306</v>
      </c>
    </row>
    <row r="45" spans="1:32" x14ac:dyDescent="0.25">
      <c r="A45" t="s">
        <v>88</v>
      </c>
      <c r="B45">
        <f>'Calculations white'!B218</f>
        <v>0.83600000000000008</v>
      </c>
      <c r="C45">
        <f>'Calculations white'!C218</f>
        <v>0.83416011766014153</v>
      </c>
      <c r="D45">
        <f>'Calculations white'!D218</f>
        <v>0.83222404321811327</v>
      </c>
      <c r="E45">
        <f>'Calculations white'!E218</f>
        <v>0.83027323202758108</v>
      </c>
      <c r="F45">
        <f>'Calculations white'!F218</f>
        <v>0.82831215344038134</v>
      </c>
      <c r="G45">
        <f>'Calculations white'!G218</f>
        <v>0.82633222477677093</v>
      </c>
      <c r="H45">
        <f>'Calculations white'!H218</f>
        <v>0.82428277184564425</v>
      </c>
      <c r="I45">
        <f>'Calculations white'!I218</f>
        <v>0.82222210593432599</v>
      </c>
      <c r="J45">
        <f>'Calculations white'!J218</f>
        <v>0.82012801912000366</v>
      </c>
      <c r="K45">
        <f>'Calculations white'!K218</f>
        <v>0.81803060190786214</v>
      </c>
      <c r="L45">
        <f>'Calculations white'!L218</f>
        <v>0.81615486331416642</v>
      </c>
      <c r="M45">
        <f>'Calculations white'!M218</f>
        <v>0.81411567706951604</v>
      </c>
      <c r="N45">
        <f>'Calculations white'!N218</f>
        <v>0.81206823818768947</v>
      </c>
      <c r="O45">
        <f>'Calculations white'!O218</f>
        <v>0.81001270457558627</v>
      </c>
      <c r="P45">
        <f>'Calculations white'!P218</f>
        <v>0.80794923571192934</v>
      </c>
      <c r="Q45">
        <f>'Calculations white'!Q218</f>
        <v>0.80587799257548731</v>
      </c>
      <c r="R45">
        <f>'Calculations white'!R218</f>
        <v>0.80379913757306454</v>
      </c>
      <c r="S45">
        <f>'Calculations white'!S218</f>
        <v>0.80171283446730457</v>
      </c>
      <c r="T45">
        <f>'Calculations white'!T218</f>
        <v>0.79961924830436537</v>
      </c>
      <c r="U45">
        <f>'Calculations white'!U218</f>
        <v>0.79751854534151567</v>
      </c>
      <c r="V45">
        <f>'Calculations white'!V218</f>
        <v>0.79541089297470513</v>
      </c>
      <c r="W45">
        <f>'Calculations white'!W218</f>
        <v>0.79329645966616125</v>
      </c>
      <c r="X45">
        <f>'Calculations white'!X218</f>
        <v>0.79117541487206766</v>
      </c>
      <c r="Y45">
        <f>'Calculations white'!Y218</f>
        <v>0.78904792897036935</v>
      </c>
      <c r="Z45">
        <f>'Calculations white'!Z218</f>
        <v>0.78691417318876566</v>
      </c>
      <c r="AA45">
        <f>'Calculations white'!AA218</f>
        <v>0.78477431953293442</v>
      </c>
      <c r="AB45">
        <f>'Calculations white'!AB218</f>
        <v>0.7826285407150424</v>
      </c>
      <c r="AC45">
        <f>'Calculations white'!AC218</f>
        <v>0.78047701008258863</v>
      </c>
      <c r="AD45">
        <f>'Calculations white'!AD218</f>
        <v>0.77831990154763742</v>
      </c>
      <c r="AE45">
        <f>'Calculations white'!AE218</f>
        <v>0.7761573895164775</v>
      </c>
      <c r="AF45">
        <f>'Calculations white'!AF218</f>
        <v>0.7739896488197664</v>
      </c>
    </row>
    <row r="46" spans="1:32" x14ac:dyDescent="0.25">
      <c r="A46" t="s">
        <v>572</v>
      </c>
      <c r="B46">
        <f>'Calculations white'!B219</f>
        <v>0.77599999999999991</v>
      </c>
      <c r="C46">
        <f>'Calculations white'!C219</f>
        <v>0.77356272527315806</v>
      </c>
      <c r="D46">
        <f>'Calculations white'!D219</f>
        <v>0.77100769127306146</v>
      </c>
      <c r="E46">
        <f>'Calculations white'!E219</f>
        <v>0.76843639778778039</v>
      </c>
      <c r="F46">
        <f>'Calculations white'!F219</f>
        <v>0.76585688179347311</v>
      </c>
      <c r="G46">
        <f>'Calculations white'!G219</f>
        <v>0.76325523292250153</v>
      </c>
      <c r="H46">
        <f>'Calculations white'!H219</f>
        <v>0.76056556600057368</v>
      </c>
      <c r="I46">
        <f>'Calculations white'!I219</f>
        <v>0.75786976103733616</v>
      </c>
      <c r="J46">
        <f>'Calculations white'!J219</f>
        <v>0.75513642610300913</v>
      </c>
      <c r="K46">
        <f>'Calculations white'!K219</f>
        <v>0.75240376917204688</v>
      </c>
      <c r="L46">
        <f>'Calculations white'!L219</f>
        <v>0.74997251105222695</v>
      </c>
      <c r="M46">
        <f>'Calculations white'!M219</f>
        <v>0.74732989150560991</v>
      </c>
      <c r="N46">
        <f>'Calculations white'!N219</f>
        <v>0.74468258445560143</v>
      </c>
      <c r="O46">
        <f>'Calculations white'!O219</f>
        <v>0.74203086600927637</v>
      </c>
      <c r="P46">
        <f>'Calculations white'!P219</f>
        <v>0.73937501177144971</v>
      </c>
      <c r="Q46">
        <f>'Calculations white'!Q219</f>
        <v>0.73671529672002534</v>
      </c>
      <c r="R46">
        <f>'Calculations white'!R219</f>
        <v>0.73405199508341512</v>
      </c>
      <c r="S46">
        <f>'Calculations white'!S219</f>
        <v>0.73138538022011323</v>
      </c>
      <c r="T46">
        <f>'Calculations white'!T219</f>
        <v>0.72871572450051747</v>
      </c>
      <c r="U46">
        <f>'Calculations white'!U219</f>
        <v>0.72604329919108157</v>
      </c>
      <c r="V46">
        <f>'Calculations white'!V219</f>
        <v>0.72336837434087187</v>
      </c>
      <c r="W46">
        <f>'Calculations white'!W219</f>
        <v>0.72069121867060737</v>
      </c>
      <c r="X46">
        <f>'Calculations white'!X219</f>
        <v>0.71801209946425182</v>
      </c>
      <c r="Y46">
        <f>'Calculations white'!Y219</f>
        <v>0.71533128246321609</v>
      </c>
      <c r="Z46">
        <f>'Calculations white'!Z219</f>
        <v>0.71264903176323902</v>
      </c>
      <c r="AA46">
        <f>'Calculations white'!AA219</f>
        <v>0.70996560971399414</v>
      </c>
      <c r="AB46">
        <f>'Calculations white'!AB219</f>
        <v>0.70728127682147635</v>
      </c>
      <c r="AC46">
        <f>'Calculations white'!AC219</f>
        <v>0.70459629165320981</v>
      </c>
      <c r="AD46">
        <f>'Calculations white'!AD219</f>
        <v>0.7019109107463225</v>
      </c>
      <c r="AE46">
        <f>'Calculations white'!AE219</f>
        <v>0.69922538851851601</v>
      </c>
      <c r="AF46">
        <f>'Calculations white'!AF219</f>
        <v>0.69653997718196736</v>
      </c>
    </row>
    <row r="47" spans="1:32" x14ac:dyDescent="0.25">
      <c r="A47" t="s">
        <v>573</v>
      </c>
      <c r="B47">
        <f>'Calculations white'!B219</f>
        <v>0.77599999999999991</v>
      </c>
      <c r="C47">
        <f>'Calculations white'!C219</f>
        <v>0.77356272527315806</v>
      </c>
      <c r="D47">
        <f>'Calculations white'!D219</f>
        <v>0.77100769127306146</v>
      </c>
      <c r="E47">
        <f>'Calculations white'!E219</f>
        <v>0.76843639778778039</v>
      </c>
      <c r="F47">
        <f>'Calculations white'!F219</f>
        <v>0.76585688179347311</v>
      </c>
      <c r="G47">
        <f>'Calculations white'!G219</f>
        <v>0.76325523292250153</v>
      </c>
      <c r="H47">
        <f>'Calculations white'!H219</f>
        <v>0.76056556600057368</v>
      </c>
      <c r="I47">
        <f>'Calculations white'!I219</f>
        <v>0.75786976103733616</v>
      </c>
      <c r="J47">
        <f>'Calculations white'!J219</f>
        <v>0.75513642610300913</v>
      </c>
      <c r="K47">
        <f>'Calculations white'!K219</f>
        <v>0.75240376917204688</v>
      </c>
      <c r="L47">
        <f>'Calculations white'!L219</f>
        <v>0.74997251105222695</v>
      </c>
      <c r="M47">
        <f>'Calculations white'!M219</f>
        <v>0.74732989150560991</v>
      </c>
      <c r="N47">
        <f>'Calculations white'!N219</f>
        <v>0.74468258445560143</v>
      </c>
      <c r="O47">
        <f>'Calculations white'!O219</f>
        <v>0.74203086600927637</v>
      </c>
      <c r="P47">
        <f>'Calculations white'!P219</f>
        <v>0.73937501177144971</v>
      </c>
      <c r="Q47">
        <f>'Calculations white'!Q219</f>
        <v>0.73671529672002534</v>
      </c>
      <c r="R47">
        <f>'Calculations white'!R219</f>
        <v>0.73405199508341512</v>
      </c>
      <c r="S47">
        <f>'Calculations white'!S219</f>
        <v>0.73138538022011323</v>
      </c>
      <c r="T47">
        <f>'Calculations white'!T219</f>
        <v>0.72871572450051747</v>
      </c>
      <c r="U47">
        <f>'Calculations white'!U219</f>
        <v>0.72604329919108157</v>
      </c>
      <c r="V47">
        <f>'Calculations white'!V219</f>
        <v>0.72336837434087187</v>
      </c>
      <c r="W47">
        <f>'Calculations white'!W219</f>
        <v>0.72069121867060737</v>
      </c>
      <c r="X47">
        <f>'Calculations white'!X219</f>
        <v>0.71801209946425182</v>
      </c>
      <c r="Y47">
        <f>'Calculations white'!Y219</f>
        <v>0.71533128246321609</v>
      </c>
      <c r="Z47">
        <f>'Calculations white'!Z219</f>
        <v>0.71264903176323902</v>
      </c>
      <c r="AA47">
        <f>'Calculations white'!AA219</f>
        <v>0.70996560971399414</v>
      </c>
      <c r="AB47">
        <f>'Calculations white'!AB219</f>
        <v>0.70728127682147635</v>
      </c>
      <c r="AC47">
        <f>'Calculations white'!AC219</f>
        <v>0.70459629165320981</v>
      </c>
      <c r="AD47">
        <f>'Calculations white'!AD219</f>
        <v>0.7019109107463225</v>
      </c>
      <c r="AE47">
        <f>'Calculations white'!AE219</f>
        <v>0.69922538851851601</v>
      </c>
      <c r="AF47">
        <f>'Calculations white'!AF219</f>
        <v>0.69653997718196736</v>
      </c>
    </row>
    <row r="48" spans="1:32" x14ac:dyDescent="0.25">
      <c r="A48" t="s">
        <v>92</v>
      </c>
      <c r="B48">
        <f>'Calculations white'!B220</f>
        <v>0.73299999999999987</v>
      </c>
      <c r="C48">
        <f>'Calculations white'!C220</f>
        <v>0.73060168139062687</v>
      </c>
      <c r="D48">
        <f>'Calculations white'!D220</f>
        <v>0.72807898596752085</v>
      </c>
      <c r="E48">
        <f>'Calculations white'!E220</f>
        <v>0.72554356542505871</v>
      </c>
      <c r="F48">
        <f>'Calculations white'!F220</f>
        <v>0.72299975658989413</v>
      </c>
      <c r="G48">
        <f>'Calculations white'!G220</f>
        <v>0.72043893789678004</v>
      </c>
      <c r="H48">
        <f>'Calculations white'!H220</f>
        <v>0.7177958300384587</v>
      </c>
      <c r="I48">
        <f>'Calculations white'!I220</f>
        <v>0.715141648166563</v>
      </c>
      <c r="J48">
        <f>'Calculations white'!J220</f>
        <v>0.71245019181099367</v>
      </c>
      <c r="K48">
        <f>'Calculations white'!K220</f>
        <v>0.70976148738935585</v>
      </c>
      <c r="L48">
        <f>'Calculations white'!L220</f>
        <v>0.70735501504910281</v>
      </c>
      <c r="M48">
        <f>'Calculations white'!M220</f>
        <v>0.70474906756598599</v>
      </c>
      <c r="N48">
        <f>'Calculations white'!N220</f>
        <v>0.70213813828809557</v>
      </c>
      <c r="O48">
        <f>'Calculations white'!O220</f>
        <v>0.69952251928083142</v>
      </c>
      <c r="P48">
        <f>'Calculations white'!P220</f>
        <v>0.69690250238566653</v>
      </c>
      <c r="Q48">
        <f>'Calculations white'!Q220</f>
        <v>0.69427837906063905</v>
      </c>
      <c r="R48">
        <f>'Calculations white'!R220</f>
        <v>0.69165044022389455</v>
      </c>
      <c r="S48">
        <f>'Calculations white'!S220</f>
        <v>0.68901897610036866</v>
      </c>
      <c r="T48">
        <f>'Calculations white'!T220</f>
        <v>0.68638427607171537</v>
      </c>
      <c r="U48">
        <f>'Calculations white'!U220</f>
        <v>0.68374662852956625</v>
      </c>
      <c r="V48">
        <f>'Calculations white'!V220</f>
        <v>0.68110632073220212</v>
      </c>
      <c r="W48">
        <f>'Calculations white'!W220</f>
        <v>0.67846363866471748</v>
      </c>
      <c r="X48">
        <f>'Calculations white'!X220</f>
        <v>0.67581886690274884</v>
      </c>
      <c r="Y48">
        <f>'Calculations white'!Y220</f>
        <v>0.67317228847982602</v>
      </c>
      <c r="Z48">
        <f>'Calculations white'!Z220</f>
        <v>0.67052418475841091</v>
      </c>
      <c r="AA48">
        <f>'Calculations white'!AA220</f>
        <v>0.66787483530467184</v>
      </c>
      <c r="AB48">
        <f>'Calculations white'!AB220</f>
        <v>0.66522451776704083</v>
      </c>
      <c r="AC48">
        <f>'Calculations white'!AC220</f>
        <v>0.66257350775859236</v>
      </c>
      <c r="AD48">
        <f>'Calculations white'!AD220</f>
        <v>0.65992207874328024</v>
      </c>
      <c r="AE48">
        <f>'Calculations white'!AE220</f>
        <v>0.65727050192605385</v>
      </c>
      <c r="AF48">
        <f>'Calculations white'!AF220</f>
        <v>0.65461904614688493</v>
      </c>
    </row>
    <row r="49" spans="1:32" x14ac:dyDescent="0.25">
      <c r="A49" t="s">
        <v>94</v>
      </c>
      <c r="B49">
        <f>'Calculations white'!B221</f>
        <v>0.80700000000000005</v>
      </c>
      <c r="C49">
        <f>'Calculations white'!C221</f>
        <v>0.8049314056291863</v>
      </c>
      <c r="D49">
        <f>'Calculations white'!D221</f>
        <v>0.80275619175436674</v>
      </c>
      <c r="E49">
        <f>'Calculations white'!E221</f>
        <v>0.8005657074196908</v>
      </c>
      <c r="F49">
        <f>'Calculations white'!F221</f>
        <v>0.79836510444744968</v>
      </c>
      <c r="G49">
        <f>'Calculations white'!G221</f>
        <v>0.79614470097430357</v>
      </c>
      <c r="H49">
        <f>'Calculations white'!H221</f>
        <v>0.79384781624919776</v>
      </c>
      <c r="I49">
        <f>'Calculations white'!I221</f>
        <v>0.79154007619778188</v>
      </c>
      <c r="J49">
        <f>'Calculations white'!J221</f>
        <v>0.78919658866098175</v>
      </c>
      <c r="K49">
        <f>'Calculations white'!K221</f>
        <v>0.78685105881805784</v>
      </c>
      <c r="L49">
        <f>'Calculations white'!L221</f>
        <v>0.78475504121080775</v>
      </c>
      <c r="M49">
        <f>'Calculations white'!M221</f>
        <v>0.78247783416901284</v>
      </c>
      <c r="N49">
        <f>'Calculations white'!N221</f>
        <v>0.78019306747110018</v>
      </c>
      <c r="O49">
        <f>'Calculations white'!O221</f>
        <v>0.77790094833842294</v>
      </c>
      <c r="P49">
        <f>'Calculations white'!P221</f>
        <v>0.77560168521436457</v>
      </c>
      <c r="Q49">
        <f>'Calculations white'!Q221</f>
        <v>0.77329548766241085</v>
      </c>
      <c r="R49">
        <f>'Calculations white'!R221</f>
        <v>0.77098256626460449</v>
      </c>
      <c r="S49">
        <f>'Calculations white'!S221</f>
        <v>0.7686631325204657</v>
      </c>
      <c r="T49">
        <f>'Calculations white'!T221</f>
        <v>0.76633739874645623</v>
      </c>
      <c r="U49">
        <f>'Calculations white'!U221</f>
        <v>0.76400557797606827</v>
      </c>
      <c r="V49">
        <f>'Calculations white'!V221</f>
        <v>0.76166788386061179</v>
      </c>
      <c r="W49">
        <f>'Calculations white'!W221</f>
        <v>0.75932453057077731</v>
      </c>
      <c r="X49">
        <f>'Calculations white'!X221</f>
        <v>0.75697573269904994</v>
      </c>
      <c r="Y49">
        <f>'Calculations white'!Y221</f>
        <v>0.7546217051630395</v>
      </c>
      <c r="Z49">
        <f>'Calculations white'!Z221</f>
        <v>0.75226266310980694</v>
      </c>
      <c r="AA49">
        <f>'Calculations white'!AA221</f>
        <v>0.74989882182124468</v>
      </c>
      <c r="AB49">
        <f>'Calculations white'!AB221</f>
        <v>0.7475303966205844</v>
      </c>
      <c r="AC49">
        <f>'Calculations white'!AC221</f>
        <v>0.74515760278009058</v>
      </c>
      <c r="AD49">
        <f>'Calculations white'!AD221</f>
        <v>0.74278065543000649</v>
      </c>
      <c r="AE49">
        <f>'Calculations white'!AE221</f>
        <v>0.74039976946880426</v>
      </c>
      <c r="AF49">
        <f>'Calculations white'!AF221</f>
        <v>0.73801515947480301</v>
      </c>
    </row>
    <row r="50" spans="1:32" x14ac:dyDescent="0.25">
      <c r="A50" t="s">
        <v>96</v>
      </c>
      <c r="B50">
        <f>'Calculations white'!B222</f>
        <v>0.72499999999999998</v>
      </c>
      <c r="C50">
        <f>'Calculations white'!C222</f>
        <v>0.72252354750474601</v>
      </c>
      <c r="D50">
        <f>'Calculations white'!D222</f>
        <v>0.71992056428983453</v>
      </c>
      <c r="E50">
        <f>'Calculations white'!E222</f>
        <v>0.71730504536443773</v>
      </c>
      <c r="F50">
        <f>'Calculations white'!F222</f>
        <v>0.71468188582837833</v>
      </c>
      <c r="G50">
        <f>'Calculations white'!G222</f>
        <v>0.7120416563369063</v>
      </c>
      <c r="H50">
        <f>'Calculations white'!H222</f>
        <v>0.7093171766969969</v>
      </c>
      <c r="I50">
        <f>'Calculations white'!I222</f>
        <v>0.70658292466063843</v>
      </c>
      <c r="J50">
        <f>'Calculations white'!J222</f>
        <v>0.70381142714489497</v>
      </c>
      <c r="K50">
        <f>'Calculations white'!K222</f>
        <v>0.7010436715337689</v>
      </c>
      <c r="L50">
        <f>'Calculations white'!L222</f>
        <v>0.69856891066897997</v>
      </c>
      <c r="M50">
        <f>'Calculations white'!M222</f>
        <v>0.69588900956654254</v>
      </c>
      <c r="N50">
        <f>'Calculations white'!N222</f>
        <v>0.69320508701109507</v>
      </c>
      <c r="O50">
        <f>'Calculations white'!O222</f>
        <v>0.6905174489102236</v>
      </c>
      <c r="P50">
        <f>'Calculations white'!P222</f>
        <v>0.68782640033393094</v>
      </c>
      <c r="Q50">
        <f>'Calculations white'!Q222</f>
        <v>0.68513224535362538</v>
      </c>
      <c r="R50">
        <f>'Calculations white'!R222</f>
        <v>0.68243528688482391</v>
      </c>
      <c r="S50">
        <f>'Calculations white'!S222</f>
        <v>0.67973582653365228</v>
      </c>
      <c r="T50">
        <f>'Calculations white'!T222</f>
        <v>0.67703416444723308</v>
      </c>
      <c r="U50">
        <f>'Calculations white'!U222</f>
        <v>0.67433059916803439</v>
      </c>
      <c r="V50">
        <f>'Calculations white'!V222</f>
        <v>0.67162542749225052</v>
      </c>
      <c r="W50">
        <f>'Calculations white'!W222</f>
        <v>0.66891894433227428</v>
      </c>
      <c r="X50">
        <f>'Calculations white'!X222</f>
        <v>0.66621144258332221</v>
      </c>
      <c r="Y50">
        <f>'Calculations white'!Y222</f>
        <v>0.66350321299425274</v>
      </c>
      <c r="Z50">
        <f>'Calculations white'!Z222</f>
        <v>0.66079454404262694</v>
      </c>
      <c r="AA50">
        <f>'Calculations white'!AA222</f>
        <v>0.65808572181403946</v>
      </c>
      <c r="AB50">
        <f>'Calculations white'!AB222</f>
        <v>0.65537702988575153</v>
      </c>
      <c r="AC50">
        <f>'Calculations white'!AC222</f>
        <v>0.65266874921464657</v>
      </c>
      <c r="AD50">
        <f>'Calculations white'!AD222</f>
        <v>0.64996115802952392</v>
      </c>
      <c r="AE50">
        <f>'Calculations white'!AE222</f>
        <v>0.64725453172773417</v>
      </c>
      <c r="AF50">
        <f>'Calculations white'!AF222</f>
        <v>0.64454914277616537</v>
      </c>
    </row>
    <row r="51" spans="1:32" x14ac:dyDescent="0.25">
      <c r="A51" t="s">
        <v>574</v>
      </c>
      <c r="B51">
        <f>'Calculations white'!B223</f>
        <v>0.80299999999999994</v>
      </c>
      <c r="C51">
        <f>'Calculations white'!C223</f>
        <v>0.8007743632548916</v>
      </c>
      <c r="D51">
        <f>'Calculations white'!D223</f>
        <v>0.79843824114257467</v>
      </c>
      <c r="E51">
        <f>'Calculations white'!E223</f>
        <v>0.79608523857372471</v>
      </c>
      <c r="F51">
        <f>'Calculations white'!F223</f>
        <v>0.79372236222948656</v>
      </c>
      <c r="G51">
        <f>'Calculations white'!G223</f>
        <v>0.79133721100696452</v>
      </c>
      <c r="H51">
        <f>'Calculations white'!H223</f>
        <v>0.78886915270402791</v>
      </c>
      <c r="I51">
        <f>'Calculations white'!I223</f>
        <v>0.78639248724826649</v>
      </c>
      <c r="J51">
        <f>'Calculations white'!J223</f>
        <v>0.7838786639302977</v>
      </c>
      <c r="K51">
        <f>'Calculations white'!K223</f>
        <v>0.78136292124282036</v>
      </c>
      <c r="L51">
        <f>'Calculations white'!L223</f>
        <v>0.77912147008065191</v>
      </c>
      <c r="M51">
        <f>'Calculations white'!M223</f>
        <v>0.77668339937973507</v>
      </c>
      <c r="N51">
        <f>'Calculations white'!N223</f>
        <v>0.77423846731844892</v>
      </c>
      <c r="O51">
        <f>'Calculations white'!O223</f>
        <v>0.77178691315692904</v>
      </c>
      <c r="P51">
        <f>'Calculations white'!P223</f>
        <v>0.76932897680278933</v>
      </c>
      <c r="Q51">
        <f>'Calculations white'!Q223</f>
        <v>0.76686489869926511</v>
      </c>
      <c r="R51">
        <f>'Calculations white'!R223</f>
        <v>0.76439491971419549</v>
      </c>
      <c r="S51">
        <f>'Calculations white'!S223</f>
        <v>0.76191928102993367</v>
      </c>
      <c r="T51">
        <f>'Calculations white'!T223</f>
        <v>0.75943822403427708</v>
      </c>
      <c r="U51">
        <f>'Calculations white'!U223</f>
        <v>0.75695199021250248</v>
      </c>
      <c r="V51">
        <f>'Calculations white'!V223</f>
        <v>0.7544608210405912</v>
      </c>
      <c r="W51">
        <f>'Calculations white'!W223</f>
        <v>0.75196495787972406</v>
      </c>
      <c r="X51">
        <f>'Calculations white'!X223</f>
        <v>0.74946464187213213</v>
      </c>
      <c r="Y51">
        <f>'Calculations white'!Y223</f>
        <v>0.74696011383836813</v>
      </c>
      <c r="Z51">
        <f>'Calculations white'!Z223</f>
        <v>0.74445161417608507</v>
      </c>
      <c r="AA51">
        <f>'Calculations white'!AA223</f>
        <v>0.74193938276038229</v>
      </c>
      <c r="AB51">
        <f>'Calculations white'!AB223</f>
        <v>0.73942365884579353</v>
      </c>
      <c r="AC51">
        <f>'Calculations white'!AC223</f>
        <v>0.73690468096997641</v>
      </c>
      <c r="AD51">
        <f>'Calculations white'!AD223</f>
        <v>0.73438268685917107</v>
      </c>
      <c r="AE51">
        <f>'Calculations white'!AE223</f>
        <v>0.73185791333547645</v>
      </c>
      <c r="AF51">
        <f>'Calculations white'!AF223</f>
        <v>0.72933059622600938</v>
      </c>
    </row>
    <row r="52" spans="1:32" x14ac:dyDescent="0.25">
      <c r="A52" t="s">
        <v>575</v>
      </c>
      <c r="B52">
        <f>'Calculations white'!B223</f>
        <v>0.80299999999999994</v>
      </c>
      <c r="C52">
        <f>'Calculations white'!C223</f>
        <v>0.8007743632548916</v>
      </c>
      <c r="D52">
        <f>'Calculations white'!D223</f>
        <v>0.79843824114257467</v>
      </c>
      <c r="E52">
        <f>'Calculations white'!E223</f>
        <v>0.79608523857372471</v>
      </c>
      <c r="F52">
        <f>'Calculations white'!F223</f>
        <v>0.79372236222948656</v>
      </c>
      <c r="G52">
        <f>'Calculations white'!G223</f>
        <v>0.79133721100696452</v>
      </c>
      <c r="H52">
        <f>'Calculations white'!H223</f>
        <v>0.78886915270402791</v>
      </c>
      <c r="I52">
        <f>'Calculations white'!I223</f>
        <v>0.78639248724826649</v>
      </c>
      <c r="J52">
        <f>'Calculations white'!J223</f>
        <v>0.7838786639302977</v>
      </c>
      <c r="K52">
        <f>'Calculations white'!K223</f>
        <v>0.78136292124282036</v>
      </c>
      <c r="L52">
        <f>'Calculations white'!L223</f>
        <v>0.77912147008065191</v>
      </c>
      <c r="M52">
        <f>'Calculations white'!M223</f>
        <v>0.77668339937973507</v>
      </c>
      <c r="N52">
        <f>'Calculations white'!N223</f>
        <v>0.77423846731844892</v>
      </c>
      <c r="O52">
        <f>'Calculations white'!O223</f>
        <v>0.77178691315692904</v>
      </c>
      <c r="P52">
        <f>'Calculations white'!P223</f>
        <v>0.76932897680278933</v>
      </c>
      <c r="Q52">
        <f>'Calculations white'!Q223</f>
        <v>0.76686489869926511</v>
      </c>
      <c r="R52">
        <f>'Calculations white'!R223</f>
        <v>0.76439491971419549</v>
      </c>
      <c r="S52">
        <f>'Calculations white'!S223</f>
        <v>0.76191928102993367</v>
      </c>
      <c r="T52">
        <f>'Calculations white'!T223</f>
        <v>0.75943822403427708</v>
      </c>
      <c r="U52">
        <f>'Calculations white'!U223</f>
        <v>0.75695199021250248</v>
      </c>
      <c r="V52">
        <f>'Calculations white'!V223</f>
        <v>0.7544608210405912</v>
      </c>
      <c r="W52">
        <f>'Calculations white'!W223</f>
        <v>0.75196495787972406</v>
      </c>
      <c r="X52">
        <f>'Calculations white'!X223</f>
        <v>0.74946464187213213</v>
      </c>
      <c r="Y52">
        <f>'Calculations white'!Y223</f>
        <v>0.74696011383836813</v>
      </c>
      <c r="Z52">
        <f>'Calculations white'!Z223</f>
        <v>0.74445161417608507</v>
      </c>
      <c r="AA52">
        <f>'Calculations white'!AA223</f>
        <v>0.74193938276038229</v>
      </c>
      <c r="AB52">
        <f>'Calculations white'!AB223</f>
        <v>0.73942365884579353</v>
      </c>
      <c r="AC52">
        <f>'Calculations white'!AC223</f>
        <v>0.73690468096997641</v>
      </c>
      <c r="AD52">
        <f>'Calculations white'!AD223</f>
        <v>0.73438268685917107</v>
      </c>
      <c r="AE52">
        <f>'Calculations white'!AE223</f>
        <v>0.73185791333547645</v>
      </c>
      <c r="AF52">
        <f>'Calculations white'!AF223</f>
        <v>0.72933059622600938</v>
      </c>
    </row>
    <row r="53" spans="1:32" x14ac:dyDescent="0.25">
      <c r="A53" t="s">
        <v>100</v>
      </c>
      <c r="B53">
        <f>'Calculations white'!B224</f>
        <v>0.80000000000000016</v>
      </c>
      <c r="C53">
        <f>'Calculations white'!C224</f>
        <v>0.7977467744557678</v>
      </c>
      <c r="D53">
        <f>'Calculations white'!D224</f>
        <v>0.79538194345752766</v>
      </c>
      <c r="E53">
        <f>'Calculations white'!E224</f>
        <v>0.79300016732755729</v>
      </c>
      <c r="F53">
        <f>'Calculations white'!F224</f>
        <v>0.7906085785916217</v>
      </c>
      <c r="G53">
        <f>'Calculations white'!G224</f>
        <v>0.78819458492729333</v>
      </c>
      <c r="H53">
        <f>'Calculations white'!H224</f>
        <v>0.7856968419518483</v>
      </c>
      <c r="I53">
        <f>'Calculations white'!I224</f>
        <v>0.78319064065150734</v>
      </c>
      <c r="J53">
        <f>'Calculations white'!J224</f>
        <v>0.78064705509832311</v>
      </c>
      <c r="K53">
        <f>'Calculations white'!K224</f>
        <v>0.77810172797581767</v>
      </c>
      <c r="L53">
        <f>'Calculations white'!L224</f>
        <v>0.77583422467725993</v>
      </c>
      <c r="M53">
        <f>'Calculations white'!M224</f>
        <v>0.77336793363051237</v>
      </c>
      <c r="N53">
        <f>'Calculations white'!N224</f>
        <v>0.77089491624606388</v>
      </c>
      <c r="O53">
        <f>'Calculations white'!O224</f>
        <v>0.7684154181470112</v>
      </c>
      <c r="P53">
        <f>'Calculations white'!P224</f>
        <v>0.76592968551529295</v>
      </c>
      <c r="Q53">
        <f>'Calculations white'!Q224</f>
        <v>0.76343796497620342</v>
      </c>
      <c r="R53">
        <f>'Calculations white'!R224</f>
        <v>0.76094050348387743</v>
      </c>
      <c r="S53">
        <f>'Calculations white'!S224</f>
        <v>0.75843754820783638</v>
      </c>
      <c r="T53">
        <f>'Calculations white'!T224</f>
        <v>0.75592934642069132</v>
      </c>
      <c r="U53">
        <f>'Calculations white'!U224</f>
        <v>0.75341614538709045</v>
      </c>
      <c r="V53">
        <f>'Calculations white'!V224</f>
        <v>0.75089819225399534</v>
      </c>
      <c r="W53">
        <f>'Calculations white'!W224</f>
        <v>0.74837573394237311</v>
      </c>
      <c r="X53">
        <f>'Calculations white'!X224</f>
        <v>0.7458490170403842</v>
      </c>
      <c r="Y53">
        <f>'Calculations white'!Y224</f>
        <v>0.74331828769813946</v>
      </c>
      <c r="Z53">
        <f>'Calculations white'!Z224</f>
        <v>0.74078379152410834</v>
      </c>
      <c r="AA53">
        <f>'Calculations white'!AA224</f>
        <v>0.7382457734832425</v>
      </c>
      <c r="AB53">
        <f>'Calculations white'!AB224</f>
        <v>0.73570447779688652</v>
      </c>
      <c r="AC53">
        <f>'Calculations white'!AC224</f>
        <v>0.73316014784453898</v>
      </c>
      <c r="AD53">
        <f>'Calculations white'!AD224</f>
        <v>0.73061302606752865</v>
      </c>
      <c r="AE53">
        <f>'Calculations white'!AE224</f>
        <v>0.72806335387465471</v>
      </c>
      <c r="AF53">
        <f>'Calculations white'!AF224</f>
        <v>0.72551137154985601</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1F3864"/>
  </sheetPr>
  <dimension ref="A1:AF53"/>
  <sheetViews>
    <sheetView workbookViewId="0"/>
  </sheetViews>
  <sheetFormatPr defaultRowHeight="15" x14ac:dyDescent="0.25"/>
  <sheetData>
    <row r="1" spans="1:32" x14ac:dyDescent="0.25">
      <c r="A1" t="s">
        <v>528</v>
      </c>
      <c r="B1" s="1" t="s">
        <v>529</v>
      </c>
      <c r="C1" s="1" t="s">
        <v>530</v>
      </c>
      <c r="D1" s="1" t="s">
        <v>531</v>
      </c>
      <c r="E1" s="1" t="s">
        <v>532</v>
      </c>
      <c r="F1" s="1" t="s">
        <v>533</v>
      </c>
      <c r="G1" s="1" t="s">
        <v>534</v>
      </c>
      <c r="H1" s="1" t="s">
        <v>535</v>
      </c>
      <c r="I1" s="1" t="s">
        <v>536</v>
      </c>
      <c r="J1" s="1" t="s">
        <v>537</v>
      </c>
      <c r="K1" s="1" t="s">
        <v>538</v>
      </c>
      <c r="L1" s="1" t="s">
        <v>539</v>
      </c>
      <c r="M1" s="1" t="s">
        <v>540</v>
      </c>
      <c r="N1" s="1" t="s">
        <v>541</v>
      </c>
      <c r="O1" s="1" t="s">
        <v>542</v>
      </c>
      <c r="P1" s="1" t="s">
        <v>543</v>
      </c>
      <c r="Q1" s="1" t="s">
        <v>544</v>
      </c>
      <c r="R1" s="1" t="s">
        <v>545</v>
      </c>
      <c r="S1" s="1" t="s">
        <v>546</v>
      </c>
      <c r="T1" s="1" t="s">
        <v>547</v>
      </c>
      <c r="U1" s="1" t="s">
        <v>548</v>
      </c>
      <c r="V1" s="1" t="s">
        <v>549</v>
      </c>
      <c r="W1" s="1" t="s">
        <v>550</v>
      </c>
      <c r="X1" s="1" t="s">
        <v>551</v>
      </c>
      <c r="Y1" s="1" t="s">
        <v>552</v>
      </c>
      <c r="Z1" s="1" t="s">
        <v>553</v>
      </c>
      <c r="AA1" s="1" t="s">
        <v>554</v>
      </c>
      <c r="AB1" s="1" t="s">
        <v>555</v>
      </c>
      <c r="AC1" s="1" t="s">
        <v>556</v>
      </c>
      <c r="AD1" s="1" t="s">
        <v>557</v>
      </c>
      <c r="AE1" s="1" t="s">
        <v>558</v>
      </c>
      <c r="AF1" s="1" t="s">
        <v>559</v>
      </c>
    </row>
    <row r="2" spans="1:32" x14ac:dyDescent="0.25">
      <c r="A2" t="s">
        <v>560</v>
      </c>
      <c r="B2">
        <f>'Calculations black'!B183</f>
        <v>2.8000000000000001E-2</v>
      </c>
      <c r="C2">
        <f>'Calculations black'!C183</f>
        <v>2.8144307091947842E-2</v>
      </c>
      <c r="D2">
        <f>'Calculations black'!D183</f>
        <v>2.830281583346371E-2</v>
      </c>
      <c r="E2">
        <f>'Calculations black'!E183</f>
        <v>2.8457501103257978E-2</v>
      </c>
      <c r="F2">
        <f>'Calculations black'!F183</f>
        <v>2.8611564427981379E-2</v>
      </c>
      <c r="G2">
        <f>'Calculations black'!G183</f>
        <v>2.8760552731255138E-2</v>
      </c>
      <c r="H2">
        <f>'Calculations black'!H183</f>
        <v>2.8908561500255496E-2</v>
      </c>
      <c r="I2">
        <f>'Calculations black'!I183</f>
        <v>2.9060708848780245E-2</v>
      </c>
      <c r="J2">
        <f>'Calculations black'!J183</f>
        <v>2.9213882674914392E-2</v>
      </c>
      <c r="K2">
        <f>'Calculations black'!K183</f>
        <v>2.9363406617032687E-2</v>
      </c>
      <c r="L2">
        <f>'Calculations black'!L183</f>
        <v>2.9510592628390935E-2</v>
      </c>
      <c r="M2">
        <f>'Calculations black'!M183</f>
        <v>2.9659089416175576E-2</v>
      </c>
      <c r="N2">
        <f>'Calculations black'!N183</f>
        <v>2.9807096081804471E-2</v>
      </c>
      <c r="O2">
        <f>'Calculations black'!O183</f>
        <v>2.995461671395978E-2</v>
      </c>
      <c r="P2">
        <f>'Calculations black'!P183</f>
        <v>3.0101655219388901E-2</v>
      </c>
      <c r="Q2">
        <f>'Calculations black'!Q183</f>
        <v>3.0248215326126503E-2</v>
      </c>
      <c r="R2">
        <f>'Calculations black'!R183</f>
        <v>3.0394300586761291E-2</v>
      </c>
      <c r="S2">
        <f>'Calculations black'!S183</f>
        <v>3.0539914381742819E-2</v>
      </c>
      <c r="T2">
        <f>'Calculations black'!T183</f>
        <v>3.0685059922724835E-2</v>
      </c>
      <c r="U2">
        <f>'Calculations black'!U183</f>
        <v>3.0829740255940038E-2</v>
      </c>
      <c r="V2">
        <f>'Calculations black'!V183</f>
        <v>3.0973958265603427E-2</v>
      </c>
      <c r="W2">
        <f>'Calculations black'!W183</f>
        <v>3.111771667733975E-2</v>
      </c>
      <c r="X2">
        <f>'Calculations black'!X183</f>
        <v>3.1261018061632076E-2</v>
      </c>
      <c r="Y2">
        <f>'Calculations black'!Y183</f>
        <v>3.1403864837286785E-2</v>
      </c>
      <c r="Z2">
        <f>'Calculations black'!Z183</f>
        <v>3.1546259274912877E-2</v>
      </c>
      <c r="AA2">
        <f>'Calculations black'!AA183</f>
        <v>3.1688203500411904E-2</v>
      </c>
      <c r="AB2">
        <f>'Calculations black'!AB183</f>
        <v>3.1829699498474022E-2</v>
      </c>
      <c r="AC2">
        <f>'Calculations black'!AC183</f>
        <v>3.1970749116079181E-2</v>
      </c>
      <c r="AD2">
        <f>'Calculations black'!AD183</f>
        <v>3.2111354065998667E-2</v>
      </c>
      <c r="AE2">
        <f>'Calculations black'!AE183</f>
        <v>3.2251515930295287E-2</v>
      </c>
      <c r="AF2">
        <f>'Calculations black'!AF183</f>
        <v>3.2391236163818747E-2</v>
      </c>
    </row>
    <row r="3" spans="1:32" x14ac:dyDescent="0.25">
      <c r="A3" t="s">
        <v>561</v>
      </c>
      <c r="B3">
        <f>'Calculations black'!B183</f>
        <v>2.8000000000000001E-2</v>
      </c>
      <c r="C3">
        <f>'Calculations black'!C183</f>
        <v>2.8144307091947842E-2</v>
      </c>
      <c r="D3">
        <f>'Calculations black'!D183</f>
        <v>2.830281583346371E-2</v>
      </c>
      <c r="E3">
        <f>'Calculations black'!E183</f>
        <v>2.8457501103257978E-2</v>
      </c>
      <c r="F3">
        <f>'Calculations black'!F183</f>
        <v>2.8611564427981379E-2</v>
      </c>
      <c r="G3">
        <f>'Calculations black'!G183</f>
        <v>2.8760552731255138E-2</v>
      </c>
      <c r="H3">
        <f>'Calculations black'!H183</f>
        <v>2.8908561500255496E-2</v>
      </c>
      <c r="I3">
        <f>'Calculations black'!I183</f>
        <v>2.9060708848780245E-2</v>
      </c>
      <c r="J3">
        <f>'Calculations black'!J183</f>
        <v>2.9213882674914392E-2</v>
      </c>
      <c r="K3">
        <f>'Calculations black'!K183</f>
        <v>2.9363406617032687E-2</v>
      </c>
      <c r="L3">
        <f>'Calculations black'!L183</f>
        <v>2.9510592628390935E-2</v>
      </c>
      <c r="M3">
        <f>'Calculations black'!M183</f>
        <v>2.9659089416175576E-2</v>
      </c>
      <c r="N3">
        <f>'Calculations black'!N183</f>
        <v>2.9807096081804471E-2</v>
      </c>
      <c r="O3">
        <f>'Calculations black'!O183</f>
        <v>2.995461671395978E-2</v>
      </c>
      <c r="P3">
        <f>'Calculations black'!P183</f>
        <v>3.0101655219388901E-2</v>
      </c>
      <c r="Q3">
        <f>'Calculations black'!Q183</f>
        <v>3.0248215326126503E-2</v>
      </c>
      <c r="R3">
        <f>'Calculations black'!R183</f>
        <v>3.0394300586761291E-2</v>
      </c>
      <c r="S3">
        <f>'Calculations black'!S183</f>
        <v>3.0539914381742819E-2</v>
      </c>
      <c r="T3">
        <f>'Calculations black'!T183</f>
        <v>3.0685059922724835E-2</v>
      </c>
      <c r="U3">
        <f>'Calculations black'!U183</f>
        <v>3.0829740255940038E-2</v>
      </c>
      <c r="V3">
        <f>'Calculations black'!V183</f>
        <v>3.0973958265603427E-2</v>
      </c>
      <c r="W3">
        <f>'Calculations black'!W183</f>
        <v>3.111771667733975E-2</v>
      </c>
      <c r="X3">
        <f>'Calculations black'!X183</f>
        <v>3.1261018061632076E-2</v>
      </c>
      <c r="Y3">
        <f>'Calculations black'!Y183</f>
        <v>3.1403864837286785E-2</v>
      </c>
      <c r="Z3">
        <f>'Calculations black'!Z183</f>
        <v>3.1546259274912877E-2</v>
      </c>
      <c r="AA3">
        <f>'Calculations black'!AA183</f>
        <v>3.1688203500411904E-2</v>
      </c>
      <c r="AB3">
        <f>'Calculations black'!AB183</f>
        <v>3.1829699498474022E-2</v>
      </c>
      <c r="AC3">
        <f>'Calculations black'!AC183</f>
        <v>3.1970749116079181E-2</v>
      </c>
      <c r="AD3">
        <f>'Calculations black'!AD183</f>
        <v>3.2111354065998667E-2</v>
      </c>
      <c r="AE3">
        <f>'Calculations black'!AE183</f>
        <v>3.2251515930295287E-2</v>
      </c>
      <c r="AF3">
        <f>'Calculations black'!AF183</f>
        <v>3.2391236163818747E-2</v>
      </c>
    </row>
    <row r="4" spans="1:32" x14ac:dyDescent="0.25">
      <c r="A4" t="s">
        <v>562</v>
      </c>
      <c r="B4">
        <f>'Calculations black'!B183</f>
        <v>2.8000000000000001E-2</v>
      </c>
      <c r="C4">
        <f>'Calculations black'!C183</f>
        <v>2.8144307091947842E-2</v>
      </c>
      <c r="D4">
        <f>'Calculations black'!D183</f>
        <v>2.830281583346371E-2</v>
      </c>
      <c r="E4">
        <f>'Calculations black'!E183</f>
        <v>2.8457501103257978E-2</v>
      </c>
      <c r="F4">
        <f>'Calculations black'!F183</f>
        <v>2.8611564427981379E-2</v>
      </c>
      <c r="G4">
        <f>'Calculations black'!G183</f>
        <v>2.8760552731255138E-2</v>
      </c>
      <c r="H4">
        <f>'Calculations black'!H183</f>
        <v>2.8908561500255496E-2</v>
      </c>
      <c r="I4">
        <f>'Calculations black'!I183</f>
        <v>2.9060708848780245E-2</v>
      </c>
      <c r="J4">
        <f>'Calculations black'!J183</f>
        <v>2.9213882674914392E-2</v>
      </c>
      <c r="K4">
        <f>'Calculations black'!K183</f>
        <v>2.9363406617032687E-2</v>
      </c>
      <c r="L4">
        <f>'Calculations black'!L183</f>
        <v>2.9510592628390935E-2</v>
      </c>
      <c r="M4">
        <f>'Calculations black'!M183</f>
        <v>2.9659089416175576E-2</v>
      </c>
      <c r="N4">
        <f>'Calculations black'!N183</f>
        <v>2.9807096081804471E-2</v>
      </c>
      <c r="O4">
        <f>'Calculations black'!O183</f>
        <v>2.995461671395978E-2</v>
      </c>
      <c r="P4">
        <f>'Calculations black'!P183</f>
        <v>3.0101655219388901E-2</v>
      </c>
      <c r="Q4">
        <f>'Calculations black'!Q183</f>
        <v>3.0248215326126503E-2</v>
      </c>
      <c r="R4">
        <f>'Calculations black'!R183</f>
        <v>3.0394300586761291E-2</v>
      </c>
      <c r="S4">
        <f>'Calculations black'!S183</f>
        <v>3.0539914381742819E-2</v>
      </c>
      <c r="T4">
        <f>'Calculations black'!T183</f>
        <v>3.0685059922724835E-2</v>
      </c>
      <c r="U4">
        <f>'Calculations black'!U183</f>
        <v>3.0829740255940038E-2</v>
      </c>
      <c r="V4">
        <f>'Calculations black'!V183</f>
        <v>3.0973958265603427E-2</v>
      </c>
      <c r="W4">
        <f>'Calculations black'!W183</f>
        <v>3.111771667733975E-2</v>
      </c>
      <c r="X4">
        <f>'Calculations black'!X183</f>
        <v>3.1261018061632076E-2</v>
      </c>
      <c r="Y4">
        <f>'Calculations black'!Y183</f>
        <v>3.1403864837286785E-2</v>
      </c>
      <c r="Z4">
        <f>'Calculations black'!Z183</f>
        <v>3.1546259274912877E-2</v>
      </c>
      <c r="AA4">
        <f>'Calculations black'!AA183</f>
        <v>3.1688203500411904E-2</v>
      </c>
      <c r="AB4">
        <f>'Calculations black'!AB183</f>
        <v>3.1829699498474022E-2</v>
      </c>
      <c r="AC4">
        <f>'Calculations black'!AC183</f>
        <v>3.1970749116079181E-2</v>
      </c>
      <c r="AD4">
        <f>'Calculations black'!AD183</f>
        <v>3.2111354065998667E-2</v>
      </c>
      <c r="AE4">
        <f>'Calculations black'!AE183</f>
        <v>3.2251515930295287E-2</v>
      </c>
      <c r="AF4">
        <f>'Calculations black'!AF183</f>
        <v>3.2391236163818747E-2</v>
      </c>
    </row>
    <row r="5" spans="1:32" x14ac:dyDescent="0.25">
      <c r="A5" t="s">
        <v>20</v>
      </c>
      <c r="B5">
        <f>'Calculations black'!B184</f>
        <v>3.1000000000000003E-2</v>
      </c>
      <c r="C5">
        <f>'Calculations black'!C184</f>
        <v>3.1155430683045382E-2</v>
      </c>
      <c r="D5">
        <f>'Calculations black'!D184</f>
        <v>3.1326034827565914E-2</v>
      </c>
      <c r="E5">
        <f>'Calculations black'!E184</f>
        <v>3.1492669563124062E-2</v>
      </c>
      <c r="F5">
        <f>'Calculations black'!F184</f>
        <v>3.1658702069542487E-2</v>
      </c>
      <c r="G5">
        <f>'Calculations black'!G184</f>
        <v>3.181945802908076E-2</v>
      </c>
      <c r="H5">
        <f>'Calculations black'!H184</f>
        <v>3.1979353232250061E-2</v>
      </c>
      <c r="I5">
        <f>'Calculations black'!I184</f>
        <v>3.2143670853439749E-2</v>
      </c>
      <c r="J5">
        <f>'Calculations black'!J184</f>
        <v>3.2309177008106843E-2</v>
      </c>
      <c r="K5">
        <f>'Calculations black'!K184</f>
        <v>3.2470887631797132E-2</v>
      </c>
      <c r="L5">
        <f>'Calculations black'!L184</f>
        <v>3.2629728305921597E-2</v>
      </c>
      <c r="M5">
        <f>'Calculations black'!M184</f>
        <v>3.2790319761729046E-2</v>
      </c>
      <c r="N5">
        <f>'Calculations black'!N184</f>
        <v>3.2950454012080882E-2</v>
      </c>
      <c r="O5">
        <f>'Calculations black'!O184</f>
        <v>3.3110136135318755E-2</v>
      </c>
      <c r="P5">
        <f>'Calculations black'!P184</f>
        <v>3.3269371004349055E-2</v>
      </c>
      <c r="Q5">
        <f>'Calculations black'!Q184</f>
        <v>3.3428163289767027E-2</v>
      </c>
      <c r="R5">
        <f>'Calculations black'!R184</f>
        <v>3.3586517463032629E-2</v>
      </c>
      <c r="S5">
        <f>'Calculations black'!S184</f>
        <v>3.3744437799692287E-2</v>
      </c>
      <c r="T5">
        <f>'Calculations black'!T184</f>
        <v>3.3901928382644345E-2</v>
      </c>
      <c r="U5">
        <f>'Calculations black'!U184</f>
        <v>3.4058993105442449E-2</v>
      </c>
      <c r="V5">
        <f>'Calculations black'!V184</f>
        <v>3.4215635675634237E-2</v>
      </c>
      <c r="W5">
        <f>'Calculations black'!W184</f>
        <v>3.4371859618131675E-2</v>
      </c>
      <c r="X5">
        <f>'Calculations black'!X184</f>
        <v>3.4527668278608876E-2</v>
      </c>
      <c r="Y5">
        <f>'Calculations black'!Y184</f>
        <v>3.4683064826924251E-2</v>
      </c>
      <c r="Z5">
        <f>'Calculations black'!Z184</f>
        <v>3.4838052260563683E-2</v>
      </c>
      <c r="AA5">
        <f>'Calculations black'!AA184</f>
        <v>3.4992633408101922E-2</v>
      </c>
      <c r="AB5">
        <f>'Calculations black'!AB184</f>
        <v>3.5146810932677727E-2</v>
      </c>
      <c r="AC5">
        <f>'Calculations black'!AC184</f>
        <v>3.5300587335481207E-2</v>
      </c>
      <c r="AD5">
        <f>'Calculations black'!AD184</f>
        <v>3.5453964959249504E-2</v>
      </c>
      <c r="AE5">
        <f>'Calculations black'!AE184</f>
        <v>3.5606945991768446E-2</v>
      </c>
      <c r="AF5">
        <f>'Calculations black'!AF184</f>
        <v>3.5759532469376999E-2</v>
      </c>
    </row>
    <row r="6" spans="1:32" x14ac:dyDescent="0.25">
      <c r="A6" t="s">
        <v>22</v>
      </c>
      <c r="B6">
        <f>'Calculations black'!B185</f>
        <v>4.0999999999999995E-2</v>
      </c>
      <c r="C6">
        <f>'Calculations black'!C185</f>
        <v>4.118564858495595E-2</v>
      </c>
      <c r="D6">
        <f>'Calculations black'!D185</f>
        <v>4.1389599709761034E-2</v>
      </c>
      <c r="E6">
        <f>'Calculations black'!E185</f>
        <v>4.1588126865405847E-2</v>
      </c>
      <c r="F6">
        <f>'Calculations black'!F185</f>
        <v>4.1785494823047852E-2</v>
      </c>
      <c r="G6">
        <f>'Calculations black'!G185</f>
        <v>4.1975720259407323E-2</v>
      </c>
      <c r="H6">
        <f>'Calculations black'!H185</f>
        <v>4.2164013978723158E-2</v>
      </c>
      <c r="I6">
        <f>'Calculations black'!I185</f>
        <v>4.2357425657973451E-2</v>
      </c>
      <c r="J6">
        <f>'Calculations black'!J185</f>
        <v>4.2551688563318681E-2</v>
      </c>
      <c r="K6">
        <f>'Calculations black'!K185</f>
        <v>4.274069262538311E-2</v>
      </c>
      <c r="L6">
        <f>'Calculations black'!L185</f>
        <v>4.2927361827652125E-2</v>
      </c>
      <c r="M6">
        <f>'Calculations black'!M185</f>
        <v>4.3114587203114514E-2</v>
      </c>
      <c r="N6">
        <f>'Calculations black'!N185</f>
        <v>4.3300742239243559E-2</v>
      </c>
      <c r="O6">
        <f>'Calculations black'!O185</f>
        <v>4.3485823241543604E-2</v>
      </c>
      <c r="P6">
        <f>'Calculations black'!P185</f>
        <v>4.3669826540908147E-2</v>
      </c>
      <c r="Q6">
        <f>'Calculations black'!Q185</f>
        <v>4.3852748502640072E-2</v>
      </c>
      <c r="R6">
        <f>'Calculations black'!R185</f>
        <v>4.4034585535146345E-2</v>
      </c>
      <c r="S6">
        <f>'Calculations black'!S185</f>
        <v>4.4215334098305567E-2</v>
      </c>
      <c r="T6">
        <f>'Calculations black'!T185</f>
        <v>4.439499071150893E-2</v>
      </c>
      <c r="U6">
        <f>'Calculations black'!U185</f>
        <v>4.4573551961372956E-2</v>
      </c>
      <c r="V6">
        <f>'Calculations black'!V185</f>
        <v>4.4751014509125296E-2</v>
      </c>
      <c r="W6">
        <f>'Calculations black'!W185</f>
        <v>4.4927375097665249E-2</v>
      </c>
      <c r="X6">
        <f>'Calculations black'!X185</f>
        <v>4.5102630558299522E-2</v>
      </c>
      <c r="Y6">
        <f>'Calculations black'!Y185</f>
        <v>4.5276777817154855E-2</v>
      </c>
      <c r="Z6">
        <f>'Calculations black'!Z185</f>
        <v>4.5449813901271272E-2</v>
      </c>
      <c r="AA6">
        <f>'Calculations black'!AA185</f>
        <v>4.5621735944378294E-2</v>
      </c>
      <c r="AB6">
        <f>'Calculations black'!AB185</f>
        <v>4.5792541192355381E-2</v>
      </c>
      <c r="AC6">
        <f>'Calculations black'!AC185</f>
        <v>4.5962227008383531E-2</v>
      </c>
      <c r="AD6">
        <f>'Calculations black'!AD185</f>
        <v>4.613079087778884E-2</v>
      </c>
      <c r="AE6">
        <f>'Calculations black'!AE185</f>
        <v>4.629823041258415E-2</v>
      </c>
      <c r="AF6">
        <f>'Calculations black'!AF185</f>
        <v>4.6464543355712359E-2</v>
      </c>
    </row>
    <row r="7" spans="1:32" x14ac:dyDescent="0.25">
      <c r="A7" t="s">
        <v>563</v>
      </c>
      <c r="B7">
        <f>'Calculations black'!B186</f>
        <v>7.9999999999999967E-3</v>
      </c>
      <c r="C7">
        <f>'Calculations black'!C186</f>
        <v>8.0749233878215417E-3</v>
      </c>
      <c r="D7">
        <f>'Calculations black'!D186</f>
        <v>8.1574072575316282E-3</v>
      </c>
      <c r="E7">
        <f>'Calculations black'!E186</f>
        <v>8.2377129415762817E-3</v>
      </c>
      <c r="F7">
        <f>'Calculations black'!F186</f>
        <v>8.3176176425944579E-3</v>
      </c>
      <c r="G7">
        <f>'Calculations black'!G186</f>
        <v>8.3946395640024513E-3</v>
      </c>
      <c r="H7">
        <f>'Calculations black'!H186</f>
        <v>8.4709027277626095E-3</v>
      </c>
      <c r="I7">
        <f>'Calculations black'!I186</f>
        <v>8.5493858008852848E-3</v>
      </c>
      <c r="J7">
        <f>'Calculations black'!J186</f>
        <v>8.6283102072335135E-3</v>
      </c>
      <c r="K7">
        <f>'Calculations black'!K186</f>
        <v>8.7051739651858549E-3</v>
      </c>
      <c r="L7">
        <f>'Calculations black'!L186</f>
        <v>8.781319983621522E-3</v>
      </c>
      <c r="M7">
        <f>'Calculations black'!M186</f>
        <v>8.8577098177271794E-3</v>
      </c>
      <c r="N7">
        <f>'Calculations black'!N186</f>
        <v>8.9337723114812431E-3</v>
      </c>
      <c r="O7">
        <f>'Calculations black'!O186</f>
        <v>9.0095098180723882E-3</v>
      </c>
      <c r="P7">
        <f>'Calculations black'!P186</f>
        <v>9.0849246158960732E-3</v>
      </c>
      <c r="Q7">
        <f>'Calculations black'!Q186</f>
        <v>9.1600189097846806E-3</v>
      </c>
      <c r="R7">
        <f>'Calculations black'!R186</f>
        <v>9.2347948322719486E-3</v>
      </c>
      <c r="S7">
        <f>'Calculations black'!S186</f>
        <v>9.3092544448883287E-3</v>
      </c>
      <c r="T7">
        <f>'Calculations black'!T186</f>
        <v>9.3833997394853208E-3</v>
      </c>
      <c r="U7">
        <f>'Calculations black'!U186</f>
        <v>9.4572326395855021E-3</v>
      </c>
      <c r="V7">
        <f>'Calculations black'!V186</f>
        <v>9.5307550017558699E-3</v>
      </c>
      <c r="W7">
        <f>'Calculations black'!W186</f>
        <v>9.6039686170025125E-3</v>
      </c>
      <c r="X7">
        <f>'Calculations black'!X186</f>
        <v>9.6768752121837668E-3</v>
      </c>
      <c r="Y7">
        <f>'Calculations black'!Y186</f>
        <v>9.7494764514394431E-3</v>
      </c>
      <c r="Z7">
        <f>'Calculations black'!Z186</f>
        <v>9.8217739376345228E-3</v>
      </c>
      <c r="AA7">
        <f>'Calculations black'!AA186</f>
        <v>9.8937692138147786E-3</v>
      </c>
      <c r="AB7">
        <f>'Calculations black'!AB186</f>
        <v>9.965463764671962E-3</v>
      </c>
      <c r="AC7">
        <f>'Calculations black'!AC186</f>
        <v>1.0036859018017277E-2</v>
      </c>
      <c r="AD7">
        <f>'Calculations black'!AD186</f>
        <v>1.0107956346260496E-2</v>
      </c>
      <c r="AE7">
        <f>'Calculations black'!AE186</f>
        <v>1.0178757067893528E-2</v>
      </c>
      <c r="AF7">
        <f>'Calculations black'!AF186</f>
        <v>1.0249262448976081E-2</v>
      </c>
    </row>
    <row r="8" spans="1:32" x14ac:dyDescent="0.25">
      <c r="A8" t="s">
        <v>564</v>
      </c>
      <c r="B8">
        <f>'Calculations black'!B186</f>
        <v>7.9999999999999967E-3</v>
      </c>
      <c r="C8">
        <f>'Calculations black'!C186</f>
        <v>8.0749233878215417E-3</v>
      </c>
      <c r="D8">
        <f>'Calculations black'!D186</f>
        <v>8.1574072575316282E-3</v>
      </c>
      <c r="E8">
        <f>'Calculations black'!E186</f>
        <v>8.2377129415762817E-3</v>
      </c>
      <c r="F8">
        <f>'Calculations black'!F186</f>
        <v>8.3176176425944579E-3</v>
      </c>
      <c r="G8">
        <f>'Calculations black'!G186</f>
        <v>8.3946395640024513E-3</v>
      </c>
      <c r="H8">
        <f>'Calculations black'!H186</f>
        <v>8.4709027277626095E-3</v>
      </c>
      <c r="I8">
        <f>'Calculations black'!I186</f>
        <v>8.5493858008852848E-3</v>
      </c>
      <c r="J8">
        <f>'Calculations black'!J186</f>
        <v>8.6283102072335135E-3</v>
      </c>
      <c r="K8">
        <f>'Calculations black'!K186</f>
        <v>8.7051739651858549E-3</v>
      </c>
      <c r="L8">
        <f>'Calculations black'!L186</f>
        <v>8.781319983621522E-3</v>
      </c>
      <c r="M8">
        <f>'Calculations black'!M186</f>
        <v>8.8577098177271794E-3</v>
      </c>
      <c r="N8">
        <f>'Calculations black'!N186</f>
        <v>8.9337723114812431E-3</v>
      </c>
      <c r="O8">
        <f>'Calculations black'!O186</f>
        <v>9.0095098180723882E-3</v>
      </c>
      <c r="P8">
        <f>'Calculations black'!P186</f>
        <v>9.0849246158960732E-3</v>
      </c>
      <c r="Q8">
        <f>'Calculations black'!Q186</f>
        <v>9.1600189097846806E-3</v>
      </c>
      <c r="R8">
        <f>'Calculations black'!R186</f>
        <v>9.2347948322719486E-3</v>
      </c>
      <c r="S8">
        <f>'Calculations black'!S186</f>
        <v>9.3092544448883287E-3</v>
      </c>
      <c r="T8">
        <f>'Calculations black'!T186</f>
        <v>9.3833997394853208E-3</v>
      </c>
      <c r="U8">
        <f>'Calculations black'!U186</f>
        <v>9.4572326395855021E-3</v>
      </c>
      <c r="V8">
        <f>'Calculations black'!V186</f>
        <v>9.5307550017558699E-3</v>
      </c>
      <c r="W8">
        <f>'Calculations black'!W186</f>
        <v>9.6039686170025125E-3</v>
      </c>
      <c r="X8">
        <f>'Calculations black'!X186</f>
        <v>9.6768752121837668E-3</v>
      </c>
      <c r="Y8">
        <f>'Calculations black'!Y186</f>
        <v>9.7494764514394431E-3</v>
      </c>
      <c r="Z8">
        <f>'Calculations black'!Z186</f>
        <v>9.8217739376345228E-3</v>
      </c>
      <c r="AA8">
        <f>'Calculations black'!AA186</f>
        <v>9.8937692138147786E-3</v>
      </c>
      <c r="AB8">
        <f>'Calculations black'!AB186</f>
        <v>9.965463764671962E-3</v>
      </c>
      <c r="AC8">
        <f>'Calculations black'!AC186</f>
        <v>1.0036859018017277E-2</v>
      </c>
      <c r="AD8">
        <f>'Calculations black'!AD186</f>
        <v>1.0107956346260496E-2</v>
      </c>
      <c r="AE8">
        <f>'Calculations black'!AE186</f>
        <v>1.0178757067893528E-2</v>
      </c>
      <c r="AF8">
        <f>'Calculations black'!AF186</f>
        <v>1.0249262448976081E-2</v>
      </c>
    </row>
    <row r="9" spans="1:32" x14ac:dyDescent="0.25">
      <c r="A9" t="s">
        <v>26</v>
      </c>
      <c r="B9">
        <f>'Calculations black'!B187</f>
        <v>0.06</v>
      </c>
      <c r="C9">
        <f>'Calculations black'!C187</f>
        <v>6.0254892795308365E-2</v>
      </c>
      <c r="D9">
        <f>'Calculations black'!D187</f>
        <v>6.053377641934491E-2</v>
      </c>
      <c r="E9">
        <f>'Calculations black'!E187</f>
        <v>6.0806470033424626E-2</v>
      </c>
      <c r="F9">
        <f>'Calculations black'!F187</f>
        <v>6.1078108711027999E-2</v>
      </c>
      <c r="G9">
        <f>'Calculations black'!G187</f>
        <v>6.1341538819687333E-2</v>
      </c>
      <c r="H9">
        <f>'Calculations black'!H187</f>
        <v>6.1603933047161448E-2</v>
      </c>
      <c r="I9">
        <f>'Calculations black'!I187</f>
        <v>6.1872968264641275E-2</v>
      </c>
      <c r="J9">
        <f>'Calculations black'!J187</f>
        <v>6.214380782231331E-2</v>
      </c>
      <c r="K9">
        <f>'Calculations black'!K187</f>
        <v>6.240851814653324E-2</v>
      </c>
      <c r="L9">
        <f>'Calculations black'!L187</f>
        <v>6.2666970260114835E-2</v>
      </c>
      <c r="M9">
        <f>'Calculations black'!M187</f>
        <v>6.2928992224680236E-2</v>
      </c>
      <c r="N9">
        <f>'Calculations black'!N187</f>
        <v>6.3190068013043124E-2</v>
      </c>
      <c r="O9">
        <f>'Calculations black'!O187</f>
        <v>6.3450193272768296E-2</v>
      </c>
      <c r="P9">
        <f>'Calculations black'!P187</f>
        <v>6.370936343370881E-2</v>
      </c>
      <c r="Q9">
        <f>'Calculations black'!Q187</f>
        <v>6.3967573721045085E-2</v>
      </c>
      <c r="R9">
        <f>'Calculations black'!R187</f>
        <v>6.422481916815459E-2</v>
      </c>
      <c r="S9">
        <f>'Calculations black'!S187</f>
        <v>6.4481094629302932E-2</v>
      </c>
      <c r="T9">
        <f>'Calculations black'!T187</f>
        <v>6.4736394792150487E-2</v>
      </c>
      <c r="U9">
        <f>'Calculations black'!U187</f>
        <v>6.4990714190065982E-2</v>
      </c>
      <c r="V9">
        <f>'Calculations black'!V187</f>
        <v>6.5244047214240583E-2</v>
      </c>
      <c r="W9">
        <f>'Calculations black'!W187</f>
        <v>6.5496388125597979E-2</v>
      </c>
      <c r="X9">
        <f>'Calculations black'!X187</f>
        <v>6.5747731066493398E-2</v>
      </c>
      <c r="Y9">
        <f>'Calculations black'!Y187</f>
        <v>6.5998070072195283E-2</v>
      </c>
      <c r="Z9">
        <f>'Calculations black'!Z187</f>
        <v>6.6247399082147301E-2</v>
      </c>
      <c r="AA9">
        <f>'Calculations black'!AA187</f>
        <v>6.6495711951004496E-2</v>
      </c>
      <c r="AB9">
        <f>'Calculations black'!AB187</f>
        <v>6.6743002459439232E-2</v>
      </c>
      <c r="AC9">
        <f>'Calculations black'!AC187</f>
        <v>6.698926432471411E-2</v>
      </c>
      <c r="AD9">
        <f>'Calculations black'!AD187</f>
        <v>6.72344912110176E-2</v>
      </c>
      <c r="AE9">
        <f>'Calculations black'!AE187</f>
        <v>6.7478676739560928E-2</v>
      </c>
      <c r="AF9">
        <f>'Calculations black'!AF187</f>
        <v>6.772181449843151E-2</v>
      </c>
    </row>
    <row r="10" spans="1:32" x14ac:dyDescent="0.25">
      <c r="A10" t="s">
        <v>28</v>
      </c>
      <c r="B10">
        <f>'Calculations black'!B188</f>
        <v>0.12850485436893205</v>
      </c>
      <c r="C10">
        <f>'Calculations black'!C188</f>
        <v>0.12898914326326311</v>
      </c>
      <c r="D10">
        <f>'Calculations black'!D188</f>
        <v>0.12951447934770066</v>
      </c>
      <c r="E10">
        <f>'Calculations black'!E188</f>
        <v>0.13002939953749484</v>
      </c>
      <c r="F10">
        <f>'Calculations black'!F188</f>
        <v>0.13054182613682955</v>
      </c>
      <c r="G10">
        <f>'Calculations black'!G188</f>
        <v>0.13104071852211732</v>
      </c>
      <c r="H10">
        <f>'Calculations black'!H188</f>
        <v>0.13153941982301484</v>
      </c>
      <c r="I10">
        <f>'Calculations black'!I188</f>
        <v>0.1320477071205757</v>
      </c>
      <c r="J10">
        <f>'Calculations black'!J188</f>
        <v>0.13255872113035994</v>
      </c>
      <c r="K10">
        <f>'Calculations black'!K188</f>
        <v>0.13305864717077345</v>
      </c>
      <c r="L10">
        <f>'Calculations black'!L188</f>
        <v>0.13353904241202386</v>
      </c>
      <c r="M10">
        <f>'Calculations black'!M188</f>
        <v>0.13402982185553095</v>
      </c>
      <c r="N10">
        <f>'Calculations black'!N188</f>
        <v>0.13451799559436139</v>
      </c>
      <c r="O10">
        <f>'Calculations black'!O188</f>
        <v>0.13500353210395272</v>
      </c>
      <c r="P10">
        <f>'Calculations black'!P188</f>
        <v>0.13548640026083947</v>
      </c>
      <c r="Q10">
        <f>'Calculations black'!Q188</f>
        <v>0.13596656937215865</v>
      </c>
      <c r="R10">
        <f>'Calculations black'!R188</f>
        <v>0.13644400920390315</v>
      </c>
      <c r="S10">
        <f>'Calculations black'!S188</f>
        <v>0.13691869000792875</v>
      </c>
      <c r="T10">
        <f>'Calculations black'!T188</f>
        <v>0.13739058254772002</v>
      </c>
      <c r="U10">
        <f>'Calculations black'!U188</f>
        <v>0.13785965812292242</v>
      </c>
      <c r="V10">
        <f>'Calculations black'!V188</f>
        <v>0.13832588859264799</v>
      </c>
      <c r="W10">
        <f>'Calculations black'!W188</f>
        <v>0.13878924639756848</v>
      </c>
      <c r="X10">
        <f>'Calculations black'!X188</f>
        <v>0.13924970458080355</v>
      </c>
      <c r="Y10">
        <f>'Calculations black'!Y188</f>
        <v>0.13970723680761699</v>
      </c>
      <c r="Z10">
        <f>'Calculations black'!Z188</f>
        <v>0.14016181738393654</v>
      </c>
      <c r="AA10">
        <f>'Calculations black'!AA188</f>
        <v>0.14061342127371176</v>
      </c>
      <c r="AB10">
        <f>'Calculations black'!AB188</f>
        <v>0.14106202411512186</v>
      </c>
      <c r="AC10">
        <f>'Calculations black'!AC188</f>
        <v>0.141507602235656</v>
      </c>
      <c r="AD10">
        <f>'Calculations black'!AD188</f>
        <v>0.14195013266607848</v>
      </c>
      <c r="AE10">
        <f>'Calculations black'!AE188</f>
        <v>0.14238959315330146</v>
      </c>
      <c r="AF10">
        <f>'Calculations black'!AF188</f>
        <v>0.14282596217218105</v>
      </c>
    </row>
    <row r="11" spans="1:32" x14ac:dyDescent="0.25">
      <c r="A11" t="s">
        <v>30</v>
      </c>
      <c r="B11">
        <f>'Calculations black'!B189</f>
        <v>0.11900000000000001</v>
      </c>
      <c r="C11">
        <f>'Calculations black'!C189</f>
        <v>0.1194366716443913</v>
      </c>
      <c r="D11">
        <f>'Calculations black'!D189</f>
        <v>0.1199114202273034</v>
      </c>
      <c r="E11">
        <f>'Calculations black'!E189</f>
        <v>0.12037538883152689</v>
      </c>
      <c r="F11">
        <f>'Calculations black'!F189</f>
        <v>0.12083646374462755</v>
      </c>
      <c r="G11">
        <f>'Calculations black'!G189</f>
        <v>0.12128361143523879</v>
      </c>
      <c r="H11">
        <f>'Calculations black'!H189</f>
        <v>0.12172883883138713</v>
      </c>
      <c r="I11">
        <f>'Calculations black'!I189</f>
        <v>0.12218301511550851</v>
      </c>
      <c r="J11">
        <f>'Calculations black'!J189</f>
        <v>0.12263891227746734</v>
      </c>
      <c r="K11">
        <f>'Calculations black'!K189</f>
        <v>0.12308362681402656</v>
      </c>
      <c r="L11">
        <f>'Calculations black'!L189</f>
        <v>0.12351384176848242</v>
      </c>
      <c r="M11">
        <f>'Calculations black'!M189</f>
        <v>0.1239504490992059</v>
      </c>
      <c r="N11">
        <f>'Calculations black'!N189</f>
        <v>0.12438411383192619</v>
      </c>
      <c r="O11">
        <f>'Calculations black'!O189</f>
        <v>0.12481481170353421</v>
      </c>
      <c r="P11">
        <f>'Calculations black'!P189</f>
        <v>0.12524251909029033</v>
      </c>
      <c r="Q11">
        <f>'Calculations black'!Q189</f>
        <v>0.1256672130285077</v>
      </c>
      <c r="R11">
        <f>'Calculations black'!R189</f>
        <v>0.12608887123385687</v>
      </c>
      <c r="S11">
        <f>'Calculations black'!S189</f>
        <v>0.12650747211930924</v>
      </c>
      <c r="T11">
        <f>'Calculations black'!T189</f>
        <v>0.12692299481174232</v>
      </c>
      <c r="U11">
        <f>'Calculations black'!U189</f>
        <v>0.12733541916722682</v>
      </c>
      <c r="V11">
        <f>'Calculations black'!V189</f>
        <v>0.12774472578501819</v>
      </c>
      <c r="W11">
        <f>'Calculations black'!W189</f>
        <v>0.12815089602028126</v>
      </c>
      <c r="X11">
        <f>'Calculations black'!X189</f>
        <v>0.12855391199556795</v>
      </c>
      <c r="Y11">
        <f>'Calculations black'!Y189</f>
        <v>0.1289537566110773</v>
      </c>
      <c r="Z11">
        <f>'Calculations black'!Z189</f>
        <v>0.12935041355372534</v>
      </c>
      <c r="AA11">
        <f>'Calculations black'!AA189</f>
        <v>0.12974386730505227</v>
      </c>
      <c r="AB11">
        <f>'Calculations black'!AB189</f>
        <v>0.13013410314799392</v>
      </c>
      <c r="AC11">
        <f>'Calculations black'!AC189</f>
        <v>0.13052110717255005</v>
      </c>
      <c r="AD11">
        <f>'Calculations black'!AD189</f>
        <v>0.13090486628037673</v>
      </c>
      <c r="AE11">
        <f>'Calculations black'!AE189</f>
        <v>0.13128536818833511</v>
      </c>
      <c r="AF11">
        <f>'Calculations black'!AF189</f>
        <v>0.13166260143102607</v>
      </c>
    </row>
    <row r="12" spans="1:32" x14ac:dyDescent="0.25">
      <c r="A12" t="s">
        <v>32</v>
      </c>
      <c r="B12">
        <f>'Calculations black'!B190</f>
        <v>9.0999999999999998E-2</v>
      </c>
      <c r="C12">
        <f>'Calculations black'!C190</f>
        <v>9.1369188205852311E-2</v>
      </c>
      <c r="D12">
        <f>'Calculations black'!D190</f>
        <v>9.1771165880101105E-2</v>
      </c>
      <c r="E12">
        <f>'Calculations black'!E190</f>
        <v>9.2165572548464428E-2</v>
      </c>
      <c r="F12">
        <f>'Calculations black'!F190</f>
        <v>9.2558819038781132E-2</v>
      </c>
      <c r="G12">
        <f>'Calculations black'!G190</f>
        <v>9.2942015233285449E-2</v>
      </c>
      <c r="H12">
        <f>'Calculations black'!H190</f>
        <v>9.3325501931636703E-2</v>
      </c>
      <c r="I12">
        <f>'Calculations black'!I190</f>
        <v>9.3717614252106313E-2</v>
      </c>
      <c r="J12">
        <f>'Calculations black'!J190</f>
        <v>9.4112735861568375E-2</v>
      </c>
      <c r="K12">
        <f>'Calculations black'!K190</f>
        <v>9.4500040406923294E-2</v>
      </c>
      <c r="L12">
        <f>'Calculations black'!L190</f>
        <v>9.4873963623539129E-2</v>
      </c>
      <c r="M12">
        <f>'Calculations black'!M190</f>
        <v>9.5256263521148951E-2</v>
      </c>
      <c r="N12">
        <f>'Calculations black'!N190</f>
        <v>9.5637457725653546E-2</v>
      </c>
      <c r="O12">
        <f>'Calculations black'!O190</f>
        <v>9.6017533078381595E-2</v>
      </c>
      <c r="P12">
        <f>'Calculations black'!P190</f>
        <v>9.6396476138655304E-2</v>
      </c>
      <c r="Q12">
        <f>'Calculations black'!Q190</f>
        <v>9.677427320502989E-2</v>
      </c>
      <c r="R12">
        <f>'Calculations black'!R190</f>
        <v>9.715091033619852E-2</v>
      </c>
      <c r="S12">
        <f>'Calculations black'!S190</f>
        <v>9.7526373371553343E-2</v>
      </c>
      <c r="T12">
        <f>'Calculations black'!T190</f>
        <v>9.7900647951395137E-2</v>
      </c>
      <c r="U12">
        <f>'Calculations black'!U190</f>
        <v>9.827371953678099E-2</v>
      </c>
      <c r="V12">
        <f>'Calculations black'!V190</f>
        <v>9.8645573429003403E-2</v>
      </c>
      <c r="W12">
        <f>'Calculations black'!W190</f>
        <v>9.9016194788695125E-2</v>
      </c>
      <c r="X12">
        <f>'Calculations black'!X190</f>
        <v>9.9385568654551032E-2</v>
      </c>
      <c r="Y12">
        <f>'Calculations black'!Y190</f>
        <v>9.9753679961661748E-2</v>
      </c>
      <c r="Z12">
        <f>'Calculations black'!Z190</f>
        <v>0.10012051355945427</v>
      </c>
      <c r="AA12">
        <f>'Calculations black'!AA190</f>
        <v>0.10048605422923508</v>
      </c>
      <c r="AB12">
        <f>'Calculations black'!AB190</f>
        <v>0.10085028670132912</v>
      </c>
      <c r="AC12">
        <f>'Calculations black'!AC190</f>
        <v>0.10121319567181319</v>
      </c>
      <c r="AD12">
        <f>'Calculations black'!AD190</f>
        <v>0.10157476581883902</v>
      </c>
      <c r="AE12">
        <f>'Calculations black'!AE190</f>
        <v>0.10193498181854418</v>
      </c>
      <c r="AF12">
        <f>'Calculations black'!AF190</f>
        <v>0.10229382836054762</v>
      </c>
    </row>
    <row r="13" spans="1:32" x14ac:dyDescent="0.25">
      <c r="A13" t="s">
        <v>34</v>
      </c>
      <c r="B13">
        <f>'Calculations black'!B191</f>
        <v>0.10800000000000004</v>
      </c>
      <c r="C13">
        <f>'Calculations black'!C191</f>
        <v>0.1084299389102668</v>
      </c>
      <c r="D13">
        <f>'Calculations black'!D191</f>
        <v>0.1088970329586315</v>
      </c>
      <c r="E13">
        <f>'Calculations black'!E191</f>
        <v>0.10935572782488695</v>
      </c>
      <c r="F13">
        <f>'Calculations black'!F191</f>
        <v>0.10981303934052032</v>
      </c>
      <c r="G13">
        <f>'Calculations black'!G191</f>
        <v>0.11025924307338411</v>
      </c>
      <c r="H13">
        <f>'Calculations black'!H191</f>
        <v>0.11070632518996804</v>
      </c>
      <c r="I13">
        <f>'Calculations black'!I191</f>
        <v>0.11116280378083573</v>
      </c>
      <c r="J13">
        <f>'Calculations black'!J191</f>
        <v>0.11162271830070619</v>
      </c>
      <c r="K13">
        <f>'Calculations black'!K191</f>
        <v>0.1120737616806638</v>
      </c>
      <c r="L13">
        <f>'Calculations black'!L191</f>
        <v>0.11250734915023949</v>
      </c>
      <c r="M13">
        <f>'Calculations black'!M191</f>
        <v>0.11295172413869621</v>
      </c>
      <c r="N13">
        <f>'Calculations black'!N191</f>
        <v>0.11339470429605915</v>
      </c>
      <c r="O13">
        <f>'Calculations black'!O191</f>
        <v>0.11383626852389477</v>
      </c>
      <c r="P13">
        <f>'Calculations black'!P191</f>
        <v>0.11427639552337417</v>
      </c>
      <c r="Q13">
        <f>'Calculations black'!Q191</f>
        <v>0.11471506382202137</v>
      </c>
      <c r="R13">
        <f>'Calculations black'!R191</f>
        <v>0.11515225179992655</v>
      </c>
      <c r="S13">
        <f>'Calculations black'!S191</f>
        <v>0.11558793771541366</v>
      </c>
      <c r="T13">
        <f>'Calculations black'!T191</f>
        <v>0.11602209973015468</v>
      </c>
      <c r="U13">
        <f>'Calculations black'!U191</f>
        <v>0.11645471593372131</v>
      </c>
      <c r="V13">
        <f>'Calculations black'!V191</f>
        <v>0.11688576436756808</v>
      </c>
      <c r="W13">
        <f>'Calculations black'!W191</f>
        <v>0.11731522304844016</v>
      </c>
      <c r="X13">
        <f>'Calculations black'!X191</f>
        <v>0.1177430699912011</v>
      </c>
      <c r="Y13">
        <f>'Calculations black'!Y191</f>
        <v>0.11816928323107327</v>
      </c>
      <c r="Z13">
        <f>'Calculations black'!Z191</f>
        <v>0.11859384084528932</v>
      </c>
      <c r="AA13">
        <f>'Calculations black'!AA191</f>
        <v>0.11901672097415168</v>
      </c>
      <c r="AB13">
        <f>'Calculations black'!AB191</f>
        <v>0.11943790184149286</v>
      </c>
      <c r="AC13">
        <f>'Calculations black'!AC191</f>
        <v>0.11985736177454057</v>
      </c>
      <c r="AD13">
        <f>'Calculations black'!AD191</f>
        <v>0.12027507922318076</v>
      </c>
      <c r="AE13">
        <f>'Calculations black'!AE191</f>
        <v>0.12069103277862209</v>
      </c>
      <c r="AF13">
        <f>'Calculations black'!AF191</f>
        <v>0.12110520119145846</v>
      </c>
    </row>
    <row r="14" spans="1:32" x14ac:dyDescent="0.25">
      <c r="A14" t="s">
        <v>36</v>
      </c>
      <c r="B14">
        <f>'Calculations black'!B192</f>
        <v>0.112</v>
      </c>
      <c r="C14">
        <f>'Calculations black'!C192</f>
        <v>0.11241996807136892</v>
      </c>
      <c r="D14">
        <f>'Calculations black'!D192</f>
        <v>0.11287676025195502</v>
      </c>
      <c r="E14">
        <f>'Calculations black'!E192</f>
        <v>0.11332352708878887</v>
      </c>
      <c r="F14">
        <f>'Calculations black'!F192</f>
        <v>0.11376781624234956</v>
      </c>
      <c r="G14">
        <f>'Calculations black'!G192</f>
        <v>0.11419907854524232</v>
      </c>
      <c r="H14">
        <f>'Calculations black'!H192</f>
        <v>0.11462890495247602</v>
      </c>
      <c r="I14">
        <f>'Calculations black'!I192</f>
        <v>0.11506761892727273</v>
      </c>
      <c r="J14">
        <f>'Calculations black'!J192</f>
        <v>0.1155083467994357</v>
      </c>
      <c r="K14">
        <f>'Calculations black'!K192</f>
        <v>0.11593867565899423</v>
      </c>
      <c r="L14">
        <f>'Calculations black'!L192</f>
        <v>0.11635491146644844</v>
      </c>
      <c r="M14">
        <f>'Calculations black'!M192</f>
        <v>0.11677790576721163</v>
      </c>
      <c r="N14">
        <f>'Calculations black'!N192</f>
        <v>0.11719838313610538</v>
      </c>
      <c r="O14">
        <f>'Calculations black'!O192</f>
        <v>0.11761631994537133</v>
      </c>
      <c r="P14">
        <f>'Calculations black'!P192</f>
        <v>0.11803169296956077</v>
      </c>
      <c r="Q14">
        <f>'Calculations black'!Q192</f>
        <v>0.11844447940928128</v>
      </c>
      <c r="R14">
        <f>'Calculations black'!R192</f>
        <v>0.11885465691379923</v>
      </c>
      <c r="S14">
        <f>'Calculations black'!S192</f>
        <v>0.11926220360250338</v>
      </c>
      <c r="T14">
        <f>'Calculations black'!T192</f>
        <v>0.11966709808524154</v>
      </c>
      <c r="U14">
        <f>'Calculations black'!U192</f>
        <v>0.1200693194815359</v>
      </c>
      <c r="V14">
        <f>'Calculations black'!V192</f>
        <v>0.12046884743869166</v>
      </c>
      <c r="W14">
        <f>'Calculations black'!W192</f>
        <v>0.1208656621488102</v>
      </c>
      <c r="X14">
        <f>'Calculations black'!X192</f>
        <v>0.1212597443647201</v>
      </c>
      <c r="Y14">
        <f>'Calculations black'!Y192</f>
        <v>0.12165107541484015</v>
      </c>
      <c r="Z14">
        <f>'Calculations black'!Z192</f>
        <v>0.12203963721699085</v>
      </c>
      <c r="AA14">
        <f>'Calculations black'!AA192</f>
        <v>0.12242541229117164</v>
      </c>
      <c r="AB14">
        <f>'Calculations black'!AB192</f>
        <v>0.12280838377131732</v>
      </c>
      <c r="AC14">
        <f>'Calculations black'!AC192</f>
        <v>0.12318853541605736</v>
      </c>
      <c r="AD14">
        <f>'Calculations black'!AD192</f>
        <v>0.12356585161849154</v>
      </c>
      <c r="AE14">
        <f>'Calculations black'!AE192</f>
        <v>0.12394031741500713</v>
      </c>
      <c r="AF14">
        <f>'Calculations black'!AF192</f>
        <v>0.12431191849315268</v>
      </c>
    </row>
    <row r="15" spans="1:32" x14ac:dyDescent="0.25">
      <c r="A15" t="s">
        <v>38</v>
      </c>
      <c r="B15">
        <f>'Calculations black'!B193</f>
        <v>0.10295555555555558</v>
      </c>
      <c r="C15">
        <f>'Calculations black'!C193</f>
        <v>0.10335471843166234</v>
      </c>
      <c r="D15">
        <f>'Calculations black'!D193</f>
        <v>0.10378910610699778</v>
      </c>
      <c r="E15">
        <f>'Calculations black'!E193</f>
        <v>0.10421447868183398</v>
      </c>
      <c r="F15">
        <f>'Calculations black'!F193</f>
        <v>0.10463793137065097</v>
      </c>
      <c r="G15">
        <f>'Calculations black'!G193</f>
        <v>0.10504957092487317</v>
      </c>
      <c r="H15">
        <f>'Calculations black'!H193</f>
        <v>0.10546047762899509</v>
      </c>
      <c r="I15">
        <f>'Calculations black'!I193</f>
        <v>0.10588019949903833</v>
      </c>
      <c r="J15">
        <f>'Calculations black'!J193</f>
        <v>0.10630235653787755</v>
      </c>
      <c r="K15">
        <f>'Calculations black'!K193</f>
        <v>0.10671517091893058</v>
      </c>
      <c r="L15">
        <f>'Calculations black'!L193</f>
        <v>0.1071142487689135</v>
      </c>
      <c r="M15">
        <f>'Calculations black'!M193</f>
        <v>0.10752072117503607</v>
      </c>
      <c r="N15">
        <f>'Calculations black'!N193</f>
        <v>0.1079252611743958</v>
      </c>
      <c r="O15">
        <f>'Calculations black'!O193</f>
        <v>0.10832784781798752</v>
      </c>
      <c r="P15">
        <f>'Calculations black'!P193</f>
        <v>0.10872846026536395</v>
      </c>
      <c r="Q15">
        <f>'Calculations black'!Q193</f>
        <v>0.10912707780922129</v>
      </c>
      <c r="R15">
        <f>'Calculations black'!R193</f>
        <v>0.10952367989916921</v>
      </c>
      <c r="S15">
        <f>'Calculations black'!S193</f>
        <v>0.10991824616468315</v>
      </c>
      <c r="T15">
        <f>'Calculations black'!T193</f>
        <v>0.11031075643723801</v>
      </c>
      <c r="U15">
        <f>'Calculations black'!U193</f>
        <v>0.11070119077162102</v>
      </c>
      <c r="V15">
        <f>'Calculations black'!V193</f>
        <v>0.11108952946642657</v>
      </c>
      <c r="W15">
        <f>'Calculations black'!W193</f>
        <v>0.11147575308373442</v>
      </c>
      <c r="X15">
        <f>'Calculations black'!X193</f>
        <v>0.11185984246797294</v>
      </c>
      <c r="Y15">
        <f>'Calculations black'!Y193</f>
        <v>0.11224177876397208</v>
      </c>
      <c r="Z15">
        <f>'Calculations black'!Z193</f>
        <v>0.11262154343420966</v>
      </c>
      <c r="AA15">
        <f>'Calculations black'!AA193</f>
        <v>0.11299911827525877</v>
      </c>
      <c r="AB15">
        <f>'Calculations black'!AB193</f>
        <v>0.11337448543343816</v>
      </c>
      <c r="AC15">
        <f>'Calculations black'!AC193</f>
        <v>0.11374762741967735</v>
      </c>
      <c r="AD15">
        <f>'Calculations black'!AD193</f>
        <v>0.11411852712360046</v>
      </c>
      <c r="AE15">
        <f>'Calculations black'!AE193</f>
        <v>0.11448716782684007</v>
      </c>
      <c r="AF15">
        <f>'Calculations black'!AF193</f>
        <v>0.11485353321558818</v>
      </c>
    </row>
    <row r="16" spans="1:32" x14ac:dyDescent="0.25">
      <c r="A16" t="s">
        <v>40</v>
      </c>
      <c r="B16">
        <f>'Calculations black'!B194</f>
        <v>9.1999999999999998E-2</v>
      </c>
      <c r="C16">
        <f>'Calculations black'!C194</f>
        <v>9.2349198777640917E-2</v>
      </c>
      <c r="D16">
        <f>'Calculations black'!D194</f>
        <v>9.273034705109362E-2</v>
      </c>
      <c r="E16">
        <f>'Calculations black'!E194</f>
        <v>9.3101952298731264E-2</v>
      </c>
      <c r="F16">
        <f>'Calculations black'!F194</f>
        <v>9.3471064166706766E-2</v>
      </c>
      <c r="G16">
        <f>'Calculations black'!G194</f>
        <v>9.3827808813784747E-2</v>
      </c>
      <c r="H16">
        <f>'Calculations black'!H194</f>
        <v>9.4181845559794738E-2</v>
      </c>
      <c r="I16">
        <f>'Calculations black'!I194</f>
        <v>9.4543849139562999E-2</v>
      </c>
      <c r="J16">
        <f>'Calculations black'!J194</f>
        <v>9.490705444893123E-2</v>
      </c>
      <c r="K16">
        <f>'Calculations black'!K194</f>
        <v>9.5260666446972161E-2</v>
      </c>
      <c r="L16">
        <f>'Calculations black'!L194</f>
        <v>9.5605736797496108E-2</v>
      </c>
      <c r="M16">
        <f>'Calculations black'!M194</f>
        <v>9.5953802042725175E-2</v>
      </c>
      <c r="N16">
        <f>'Calculations black'!N194</f>
        <v>9.6299421273314659E-2</v>
      </c>
      <c r="O16">
        <f>'Calculations black'!O194</f>
        <v>9.6642581336182892E-2</v>
      </c>
      <c r="P16">
        <f>'Calculations black'!P194</f>
        <v>9.6983269634570518E-2</v>
      </c>
      <c r="Q16">
        <f>'Calculations black'!Q194</f>
        <v>9.7321474137324948E-2</v>
      </c>
      <c r="R16">
        <f>'Calculations black'!R194</f>
        <v>9.7657183387138899E-2</v>
      </c>
      <c r="S16">
        <f>'Calculations black'!S194</f>
        <v>9.7990386507769631E-2</v>
      </c>
      <c r="T16">
        <f>'Calculations black'!T194</f>
        <v>9.8321073210270116E-2</v>
      </c>
      <c r="U16">
        <f>'Calculations black'!U194</f>
        <v>9.8649233798259059E-2</v>
      </c>
      <c r="V16">
        <f>'Calculations black'!V194</f>
        <v>9.897485917226051E-2</v>
      </c>
      <c r="W16">
        <f>'Calculations black'!W194</f>
        <v>9.9297940833143999E-2</v>
      </c>
      <c r="X16">
        <f>'Calculations black'!X194</f>
        <v>9.9618470884694263E-2</v>
      </c>
      <c r="Y16">
        <f>'Calculations black'!Y194</f>
        <v>9.9936442035340856E-2</v>
      </c>
      <c r="Z16">
        <f>'Calculations black'!Z194</f>
        <v>0.10025184759907896</v>
      </c>
      <c r="AA16">
        <f>'Calculations black'!AA194</f>
        <v>0.10056468149561205</v>
      </c>
      <c r="AB16">
        <f>'Calculations black'!AB194</f>
        <v>0.10087493824974518</v>
      </c>
      <c r="AC16">
        <f>'Calculations black'!AC194</f>
        <v>0.10118261299006075</v>
      </c>
      <c r="AD16">
        <f>'Calculations black'!AD194</f>
        <v>0.10148770144690632</v>
      </c>
      <c r="AE16">
        <f>'Calculations black'!AE194</f>
        <v>0.10179019994972484</v>
      </c>
      <c r="AF16">
        <f>'Calculations black'!AF194</f>
        <v>0.10209010542375656</v>
      </c>
    </row>
    <row r="17" spans="1:32" x14ac:dyDescent="0.25">
      <c r="A17" t="s">
        <v>42</v>
      </c>
      <c r="B17">
        <f>'Calculations black'!B195</f>
        <v>0.12100000000000001</v>
      </c>
      <c r="C17">
        <f>'Calculations black'!C195</f>
        <v>0.12147559018472472</v>
      </c>
      <c r="D17">
        <f>'Calculations black'!D195</f>
        <v>0.12199148260826119</v>
      </c>
      <c r="E17">
        <f>'Calculations black'!E195</f>
        <v>0.12249829499287161</v>
      </c>
      <c r="F17">
        <f>'Calculations black'!F195</f>
        <v>0.12300347223126679</v>
      </c>
      <c r="G17">
        <f>'Calculations black'!G195</f>
        <v>0.12349669388379536</v>
      </c>
      <c r="H17">
        <f>'Calculations black'!H195</f>
        <v>0.12399116556562309</v>
      </c>
      <c r="I17">
        <f>'Calculations black'!I195</f>
        <v>0.1244954861944937</v>
      </c>
      <c r="J17">
        <f>'Calculations black'!J195</f>
        <v>0.12500345951061498</v>
      </c>
      <c r="K17">
        <f>'Calculations black'!K195</f>
        <v>0.12550168874137771</v>
      </c>
      <c r="L17">
        <f>'Calculations black'!L195</f>
        <v>0.125979296605678</v>
      </c>
      <c r="M17">
        <f>'Calculations black'!M195</f>
        <v>0.12646941364493264</v>
      </c>
      <c r="N17">
        <f>'Calculations black'!N195</f>
        <v>0.12695782246587209</v>
      </c>
      <c r="O17">
        <f>'Calculations black'!O195</f>
        <v>0.12744449516383866</v>
      </c>
      <c r="P17">
        <f>'Calculations black'!P195</f>
        <v>0.12792940376760867</v>
      </c>
      <c r="Q17">
        <f>'Calculations black'!Q195</f>
        <v>0.1284125202700801</v>
      </c>
      <c r="R17">
        <f>'Calculations black'!R195</f>
        <v>0.12889381665820182</v>
      </c>
      <c r="S17">
        <f>'Calculations black'!S195</f>
        <v>0.12937326494213436</v>
      </c>
      <c r="T17">
        <f>'Calculations black'!T195</f>
        <v>0.12985083718363807</v>
      </c>
      <c r="U17">
        <f>'Calculations black'!U195</f>
        <v>0.13032650552367994</v>
      </c>
      <c r="V17">
        <f>'Calculations black'!V195</f>
        <v>0.13080024220925615</v>
      </c>
      <c r="W17">
        <f>'Calculations black'!W195</f>
        <v>0.13127201961942667</v>
      </c>
      <c r="X17">
        <f>'Calculations black'!X195</f>
        <v>0.13174181029055815</v>
      </c>
      <c r="Y17">
        <f>'Calculations black'!Y195</f>
        <v>0.13220958694077314</v>
      </c>
      <c r="Z17">
        <f>'Calculations black'!Z195</f>
        <v>0.13267532249360453</v>
      </c>
      <c r="AA17">
        <f>'Calculations black'!AA195</f>
        <v>0.13313899010085692</v>
      </c>
      <c r="AB17">
        <f>'Calculations black'!AB195</f>
        <v>0.13360056316467092</v>
      </c>
      <c r="AC17">
        <f>'Calculations black'!AC195</f>
        <v>0.13406001535879722</v>
      </c>
      <c r="AD17">
        <f>'Calculations black'!AD195</f>
        <v>0.13451732064907754</v>
      </c>
      <c r="AE17">
        <f>'Calculations black'!AE195</f>
        <v>0.13497245331313998</v>
      </c>
      <c r="AF17">
        <f>'Calculations black'!AF195</f>
        <v>0.13542538795930867</v>
      </c>
    </row>
    <row r="18" spans="1:32" x14ac:dyDescent="0.25">
      <c r="A18" t="s">
        <v>44</v>
      </c>
      <c r="B18">
        <f>'Calculations black'!B196</f>
        <v>0.10600000000000004</v>
      </c>
      <c r="C18">
        <f>'Calculations black'!C196</f>
        <v>0.10640225572826041</v>
      </c>
      <c r="D18">
        <f>'Calculations black'!D196</f>
        <v>0.10684006510674995</v>
      </c>
      <c r="E18">
        <f>'Calculations black'!E196</f>
        <v>0.10726829584690524</v>
      </c>
      <c r="F18">
        <f>'Calculations black'!F196</f>
        <v>0.10769425934773236</v>
      </c>
      <c r="G18">
        <f>'Calculations black'!G196</f>
        <v>0.10810773987148102</v>
      </c>
      <c r="H18">
        <f>'Calculations black'!H196</f>
        <v>0.10851986540274738</v>
      </c>
      <c r="I18">
        <f>'Calculations black'!I196</f>
        <v>0.10894073006414674</v>
      </c>
      <c r="J18">
        <f>'Calculations black'!J196</f>
        <v>0.10936365382249615</v>
      </c>
      <c r="K18">
        <f>'Calculations black'!K196</f>
        <v>0.10977668338945362</v>
      </c>
      <c r="L18">
        <f>'Calculations black'!L196</f>
        <v>0.11017655553929688</v>
      </c>
      <c r="M18">
        <f>'Calculations black'!M196</f>
        <v>0.11058288270190725</v>
      </c>
      <c r="N18">
        <f>'Calculations black'!N196</f>
        <v>0.11098692153211259</v>
      </c>
      <c r="O18">
        <f>'Calculations black'!O196</f>
        <v>0.11138865031389134</v>
      </c>
      <c r="P18">
        <f>'Calculations black'!P196</f>
        <v>0.11178804762664242</v>
      </c>
      <c r="Q18">
        <f>'Calculations black'!Q196</f>
        <v>0.11218509236862179</v>
      </c>
      <c r="R18">
        <f>'Calculations black'!R196</f>
        <v>0.11257976377936929</v>
      </c>
      <c r="S18">
        <f>'Calculations black'!S196</f>
        <v>0.11297204146112917</v>
      </c>
      <c r="T18">
        <f>'Calculations black'!T196</f>
        <v>0.11336190539926887</v>
      </c>
      <c r="U18">
        <f>'Calculations black'!U196</f>
        <v>0.11374933598170267</v>
      </c>
      <c r="V18">
        <f>'Calculations black'!V196</f>
        <v>0.11413431401732629</v>
      </c>
      <c r="W18">
        <f>'Calculations black'!W196</f>
        <v>0.1145168207534733</v>
      </c>
      <c r="X18">
        <f>'Calculations black'!X196</f>
        <v>0.11489683789240102</v>
      </c>
      <c r="Y18">
        <f>'Calculations black'!Y196</f>
        <v>0.11527434760681612</v>
      </c>
      <c r="Z18">
        <f>'Calculations black'!Z196</f>
        <v>0.11564933255445259</v>
      </c>
      <c r="AA18">
        <f>'Calculations black'!AA196</f>
        <v>0.11602177589171503</v>
      </c>
      <c r="AB18">
        <f>'Calculations black'!AB196</f>
        <v>0.11639166128639723</v>
      </c>
      <c r="AC18">
        <f>'Calculations black'!AC196</f>
        <v>0.11675897292949444</v>
      </c>
      <c r="AD18">
        <f>'Calculations black'!AD196</f>
        <v>0.11712369554612014</v>
      </c>
      <c r="AE18">
        <f>'Calculations black'!AE196</f>
        <v>0.1174858144055459</v>
      </c>
      <c r="AF18">
        <f>'Calculations black'!AF196</f>
        <v>0.11784531533037856</v>
      </c>
    </row>
    <row r="19" spans="1:32" x14ac:dyDescent="0.25">
      <c r="A19" t="s">
        <v>46</v>
      </c>
      <c r="B19">
        <f>'Calculations black'!B197</f>
        <v>8.028571428571428E-2</v>
      </c>
      <c r="C19">
        <f>'Calculations black'!C197</f>
        <v>8.061622001860351E-2</v>
      </c>
      <c r="D19">
        <f>'Calculations black'!D197</f>
        <v>8.0976604937269214E-2</v>
      </c>
      <c r="E19">
        <f>'Calculations black'!E197</f>
        <v>8.1329951693200925E-2</v>
      </c>
      <c r="F19">
        <f>'Calculations black'!F197</f>
        <v>8.1682242861077545E-2</v>
      </c>
      <c r="G19">
        <f>'Calculations black'!G197</f>
        <v>8.2025177972546062E-2</v>
      </c>
      <c r="H19">
        <f>'Calculations black'!H197</f>
        <v>8.236803907975962E-2</v>
      </c>
      <c r="I19">
        <f>'Calculations black'!I197</f>
        <v>8.2718935525101053E-2</v>
      </c>
      <c r="J19">
        <f>'Calculations black'!J197</f>
        <v>8.3072521691168633E-2</v>
      </c>
      <c r="K19">
        <f>'Calculations black'!K197</f>
        <v>8.3418945410338619E-2</v>
      </c>
      <c r="L19">
        <f>'Calculations black'!L197</f>
        <v>8.3754404662248358E-2</v>
      </c>
      <c r="M19">
        <f>'Calculations black'!M197</f>
        <v>8.4096742992769313E-2</v>
      </c>
      <c r="N19">
        <f>'Calculations black'!N197</f>
        <v>8.443811261221032E-2</v>
      </c>
      <c r="O19">
        <f>'Calculations black'!O197</f>
        <v>8.4778504713607844E-2</v>
      </c>
      <c r="P19">
        <f>'Calculations black'!P197</f>
        <v>8.5117910186573414E-2</v>
      </c>
      <c r="Q19">
        <f>'Calculations black'!Q197</f>
        <v>8.5456319635126038E-2</v>
      </c>
      <c r="R19">
        <f>'Calculations black'!R197</f>
        <v>8.5793723395293758E-2</v>
      </c>
      <c r="S19">
        <f>'Calculations black'!S197</f>
        <v>8.6130111552473201E-2</v>
      </c>
      <c r="T19">
        <f>'Calculations black'!T197</f>
        <v>8.6465473958539776E-2</v>
      </c>
      <c r="U19">
        <f>'Calculations black'!U197</f>
        <v>8.6799800248699682E-2</v>
      </c>
      <c r="V19">
        <f>'Calculations black'!V197</f>
        <v>8.7133079858075918E-2</v>
      </c>
      <c r="W19">
        <f>'Calculations black'!W197</f>
        <v>8.7465302038022302E-2</v>
      </c>
      <c r="X19">
        <f>'Calculations black'!X197</f>
        <v>8.779645587215798E-2</v>
      </c>
      <c r="Y19">
        <f>'Calculations black'!Y197</f>
        <v>8.812653029211559E-2</v>
      </c>
      <c r="Z19">
        <f>'Calculations black'!Z197</f>
        <v>8.8455514092999024E-2</v>
      </c>
      <c r="AA19">
        <f>'Calculations black'!AA197</f>
        <v>8.8783395948545063E-2</v>
      </c>
      <c r="AB19">
        <f>'Calculations black'!AB197</f>
        <v>8.9110164425981783E-2</v>
      </c>
      <c r="AC19">
        <f>'Calculations black'!AC197</f>
        <v>8.9435808000582998E-2</v>
      </c>
      <c r="AD19">
        <f>'Calculations black'!AD197</f>
        <v>8.9760315069911459E-2</v>
      </c>
      <c r="AE19">
        <f>'Calculations black'!AE197</f>
        <v>9.0083673967749564E-2</v>
      </c>
      <c r="AF19">
        <f>'Calculations black'!AF197</f>
        <v>9.0405872977712812E-2</v>
      </c>
    </row>
    <row r="20" spans="1:32" x14ac:dyDescent="0.25">
      <c r="A20" t="s">
        <v>48</v>
      </c>
      <c r="B20">
        <f>'Calculations black'!B198</f>
        <v>8.2000000000000003E-2</v>
      </c>
      <c r="C20">
        <f>'Calculations black'!C198</f>
        <v>8.2339719562569927E-2</v>
      </c>
      <c r="D20">
        <f>'Calculations black'!D198</f>
        <v>8.2709916811829487E-2</v>
      </c>
      <c r="E20">
        <f>'Calculations black'!E198</f>
        <v>8.3073256403342982E-2</v>
      </c>
      <c r="F20">
        <f>'Calculations black'!F198</f>
        <v>8.3435706732076148E-2</v>
      </c>
      <c r="G20">
        <f>'Calculations black'!G198</f>
        <v>8.3789010447984105E-2</v>
      </c>
      <c r="H20">
        <f>'Calculations black'!H198</f>
        <v>8.4142725884900363E-2</v>
      </c>
      <c r="I20">
        <f>'Calculations black'!I198</f>
        <v>8.4504672125380154E-2</v>
      </c>
      <c r="J20">
        <f>'Calculations black'!J198</f>
        <v>8.4869623275685896E-2</v>
      </c>
      <c r="K20">
        <f>'Calculations black'!K198</f>
        <v>8.5227566704224891E-2</v>
      </c>
      <c r="L20">
        <f>'Calculations black'!L198</f>
        <v>8.5573458698248367E-2</v>
      </c>
      <c r="M20">
        <f>'Calculations black'!M198</f>
        <v>8.5927258202964985E-2</v>
      </c>
      <c r="N20">
        <f>'Calculations black'!N198</f>
        <v>8.6280270693814151E-2</v>
      </c>
      <c r="O20">
        <f>'Calculations black'!O198</f>
        <v>8.6632489121192008E-2</v>
      </c>
      <c r="P20">
        <f>'Calculations black'!P198</f>
        <v>8.6983906051525353E-2</v>
      </c>
      <c r="Q20">
        <f>'Calculations black'!Q198</f>
        <v>8.7334513684221238E-2</v>
      </c>
      <c r="R20">
        <f>'Calculations black'!R198</f>
        <v>8.7684303868457422E-2</v>
      </c>
      <c r="S20">
        <f>'Calculations black'!S198</f>
        <v>8.8033268119804484E-2</v>
      </c>
      <c r="T20">
        <f>'Calculations black'!T198</f>
        <v>8.8381397636671771E-2</v>
      </c>
      <c r="U20">
        <f>'Calculations black'!U198</f>
        <v>8.8728683316567872E-2</v>
      </c>
      <c r="V20">
        <f>'Calculations black'!V198</f>
        <v>8.9075115772168006E-2</v>
      </c>
      <c r="W20">
        <f>'Calculations black'!W198</f>
        <v>8.9420685347182352E-2</v>
      </c>
      <c r="X20">
        <f>'Calculations black'!X198</f>
        <v>8.9765382132016194E-2</v>
      </c>
      <c r="Y20">
        <f>'Calculations black'!Y198</f>
        <v>9.0109195979216461E-2</v>
      </c>
      <c r="Z20">
        <f>'Calculations black'!Z198</f>
        <v>9.0452116518698181E-2</v>
      </c>
      <c r="AA20">
        <f>'Calculations black'!AA198</f>
        <v>9.0794133172745609E-2</v>
      </c>
      <c r="AB20">
        <f>'Calculations black'!AB198</f>
        <v>9.1135235170780343E-2</v>
      </c>
      <c r="AC20">
        <f>'Calculations black'!AC198</f>
        <v>9.1475411563894021E-2</v>
      </c>
      <c r="AD20">
        <f>'Calculations black'!AD198</f>
        <v>9.1814651239138401E-2</v>
      </c>
      <c r="AE20">
        <f>'Calculations black'!AE198</f>
        <v>9.2152942933569806E-2</v>
      </c>
      <c r="AF20">
        <f>'Calculations black'!AF198</f>
        <v>9.2490275248043652E-2</v>
      </c>
    </row>
    <row r="21" spans="1:32" x14ac:dyDescent="0.25">
      <c r="A21" t="s">
        <v>50</v>
      </c>
      <c r="B21">
        <f>'Calculations black'!B199</f>
        <v>6.0999999999999992E-2</v>
      </c>
      <c r="C21">
        <f>'Calculations black'!C199</f>
        <v>6.1263469418291971E-2</v>
      </c>
      <c r="D21">
        <f>'Calculations black'!D199</f>
        <v>6.1551254129990796E-2</v>
      </c>
      <c r="E21">
        <f>'Calculations black'!E199</f>
        <v>6.183347314923604E-2</v>
      </c>
      <c r="F21">
        <f>'Calculations black'!F199</f>
        <v>6.2115050772568174E-2</v>
      </c>
      <c r="G21">
        <f>'Calculations black'!G199</f>
        <v>6.2389193533327392E-2</v>
      </c>
      <c r="H21">
        <f>'Calculations black'!H199</f>
        <v>6.2663367381315838E-2</v>
      </c>
      <c r="I21">
        <f>'Calculations black'!I199</f>
        <v>6.29443878052309E-2</v>
      </c>
      <c r="J21">
        <f>'Calculations black'!J199</f>
        <v>6.3227846576453861E-2</v>
      </c>
      <c r="K21">
        <f>'Calculations black'!K199</f>
        <v>6.3505796714222684E-2</v>
      </c>
      <c r="L21">
        <f>'Calculations black'!L199</f>
        <v>6.3775578035139474E-2</v>
      </c>
      <c r="M21">
        <f>'Calculations black'!M199</f>
        <v>6.4050958751063092E-2</v>
      </c>
      <c r="N21">
        <f>'Calculations black'!N199</f>
        <v>6.4325876579052005E-2</v>
      </c>
      <c r="O21">
        <f>'Calculations black'!O199</f>
        <v>6.4600335780035989E-2</v>
      </c>
      <c r="P21">
        <f>'Calculations black'!P199</f>
        <v>6.4874340230563599E-2</v>
      </c>
      <c r="Q21">
        <f>'Calculations black'!Q199</f>
        <v>6.5147893430508058E-2</v>
      </c>
      <c r="R21">
        <f>'Calculations black'!R199</f>
        <v>6.542099851080041E-2</v>
      </c>
      <c r="S21">
        <f>'Calculations black'!S199</f>
        <v>6.5693658241185074E-2</v>
      </c>
      <c r="T21">
        <f>'Calculations black'!T199</f>
        <v>6.5965875037992588E-2</v>
      </c>
      <c r="U21">
        <f>'Calculations black'!U199</f>
        <v>6.6237650971922579E-2</v>
      </c>
      <c r="V21">
        <f>'Calculations black'!V199</f>
        <v>6.6508987775833195E-2</v>
      </c>
      <c r="W21">
        <f>'Calculations black'!W199</f>
        <v>6.6779886852531847E-2</v>
      </c>
      <c r="X21">
        <f>'Calculations black'!X199</f>
        <v>6.7050349282561802E-2</v>
      </c>
      <c r="Y21">
        <f>'Calculations black'!Y199</f>
        <v>6.7320375831979959E-2</v>
      </c>
      <c r="Z21">
        <f>'Calculations black'!Z199</f>
        <v>6.7589966960121955E-2</v>
      </c>
      <c r="AA21">
        <f>'Calculations black'!AA199</f>
        <v>6.7859122827349988E-2</v>
      </c>
      <c r="AB21">
        <f>'Calculations black'!AB199</f>
        <v>6.812784330277781E-2</v>
      </c>
      <c r="AC21">
        <f>'Calculations black'!AC199</f>
        <v>6.8396127971970935E-2</v>
      </c>
      <c r="AD21">
        <f>'Calculations black'!AD199</f>
        <v>6.8663976144616154E-2</v>
      </c>
      <c r="AE21">
        <f>'Calculations black'!AE199</f>
        <v>6.8931386862158051E-2</v>
      </c>
      <c r="AF21">
        <f>'Calculations black'!AF199</f>
        <v>6.9198358905397425E-2</v>
      </c>
    </row>
    <row r="22" spans="1:32" x14ac:dyDescent="0.25">
      <c r="A22" t="s">
        <v>52</v>
      </c>
      <c r="B22">
        <f>'Calculations black'!B200</f>
        <v>5.2127326150832494E-2</v>
      </c>
      <c r="C22">
        <f>'Calculations black'!C200</f>
        <v>5.2356269887994911E-2</v>
      </c>
      <c r="D22">
        <f>'Calculations black'!D200</f>
        <v>5.2606911945276016E-2</v>
      </c>
      <c r="E22">
        <f>'Calculations black'!E200</f>
        <v>5.2852080297345727E-2</v>
      </c>
      <c r="F22">
        <f>'Calculations black'!F200</f>
        <v>5.3096413881226948E-2</v>
      </c>
      <c r="G22">
        <f>'Calculations black'!G200</f>
        <v>5.3333467278011581E-2</v>
      </c>
      <c r="H22">
        <f>'Calculations black'!H200</f>
        <v>5.3569710410921012E-2</v>
      </c>
      <c r="I22">
        <f>'Calculations black'!I200</f>
        <v>5.3812082508800076E-2</v>
      </c>
      <c r="J22">
        <f>'Calculations black'!J200</f>
        <v>5.4056229559099216E-2</v>
      </c>
      <c r="K22">
        <f>'Calculations black'!K200</f>
        <v>5.4295008638838592E-2</v>
      </c>
      <c r="L22">
        <f>'Calculations black'!L200</f>
        <v>5.4528251674047616E-2</v>
      </c>
      <c r="M22">
        <f>'Calculations black'!M200</f>
        <v>5.4764888147651333E-2</v>
      </c>
      <c r="N22">
        <f>'Calculations black'!N200</f>
        <v>5.5000827808570178E-2</v>
      </c>
      <c r="O22">
        <f>'Calculations black'!O200</f>
        <v>5.5236070911127672E-2</v>
      </c>
      <c r="P22">
        <f>'Calculations black'!P200</f>
        <v>5.5470617430001187E-2</v>
      </c>
      <c r="Q22">
        <f>'Calculations black'!Q200</f>
        <v>5.5704467069406335E-2</v>
      </c>
      <c r="R22">
        <f>'Calculations black'!R200</f>
        <v>5.593761927224937E-2</v>
      </c>
      <c r="S22">
        <f>'Calculations black'!S200</f>
        <v>5.6170073229241398E-2</v>
      </c>
      <c r="T22">
        <f>'Calculations black'!T200</f>
        <v>5.6401827887967569E-2</v>
      </c>
      <c r="U22">
        <f>'Calculations black'!U200</f>
        <v>5.6632881961903872E-2</v>
      </c>
      <c r="V22">
        <f>'Calculations black'!V200</f>
        <v>5.6863233939375903E-2</v>
      </c>
      <c r="W22">
        <f>'Calculations black'!W200</f>
        <v>5.7092882092454014E-2</v>
      </c>
      <c r="X22">
        <f>'Calculations black'!X200</f>
        <v>5.7321824485778487E-2</v>
      </c>
      <c r="Y22">
        <f>'Calculations black'!Y200</f>
        <v>5.7550058985308808E-2</v>
      </c>
      <c r="Z22">
        <f>'Calculations black'!Z200</f>
        <v>5.7777583266992838E-2</v>
      </c>
      <c r="AA22">
        <f>'Calculations black'!AA200</f>
        <v>5.8004394825351024E-2</v>
      </c>
      <c r="AB22">
        <f>'Calculations black'!AB200</f>
        <v>5.8230490981968738E-2</v>
      </c>
      <c r="AC22">
        <f>'Calculations black'!AC200</f>
        <v>5.8455868893895174E-2</v>
      </c>
      <c r="AD22">
        <f>'Calculations black'!AD200</f>
        <v>5.8680525561942004E-2</v>
      </c>
      <c r="AE22">
        <f>'Calculations black'!AE200</f>
        <v>5.8904457838879397E-2</v>
      </c>
      <c r="AF22">
        <f>'Calculations black'!AF200</f>
        <v>5.9127662437524868E-2</v>
      </c>
    </row>
    <row r="23" spans="1:32" x14ac:dyDescent="0.25">
      <c r="A23" t="s">
        <v>54</v>
      </c>
      <c r="B23">
        <f>'Calculations black'!B201</f>
        <v>5.899999999999999E-2</v>
      </c>
      <c r="C23">
        <f>'Calculations black'!C201</f>
        <v>5.9236748280015079E-2</v>
      </c>
      <c r="D23">
        <f>'Calculations black'!D201</f>
        <v>5.9496559239016755E-2</v>
      </c>
      <c r="E23">
        <f>'Calculations black'!E201</f>
        <v>5.974875774766867E-2</v>
      </c>
      <c r="F23">
        <f>'Calculations black'!F201</f>
        <v>5.9998900691835576E-2</v>
      </c>
      <c r="G23">
        <f>'Calculations black'!G201</f>
        <v>6.0239183005790724E-2</v>
      </c>
      <c r="H23">
        <f>'Calculations black'!H201</f>
        <v>6.0476181368500581E-2</v>
      </c>
      <c r="I23">
        <f>'Calculations black'!I201</f>
        <v>6.0719238040846113E-2</v>
      </c>
      <c r="J23">
        <f>'Calculations black'!J201</f>
        <v>6.0962712616384203E-2</v>
      </c>
      <c r="K23">
        <f>'Calculations black'!K201</f>
        <v>6.1198797549606589E-2</v>
      </c>
      <c r="L23">
        <f>'Calculations black'!L201</f>
        <v>6.1432320864122876E-2</v>
      </c>
      <c r="M23">
        <f>'Calculations black'!M201</f>
        <v>6.1665329023649303E-2</v>
      </c>
      <c r="N23">
        <f>'Calculations black'!N201</f>
        <v>6.1896392787318011E-2</v>
      </c>
      <c r="O23">
        <f>'Calculations black'!O201</f>
        <v>6.2125509022712813E-2</v>
      </c>
      <c r="P23">
        <f>'Calculations black'!P201</f>
        <v>6.2352675055156855E-2</v>
      </c>
      <c r="Q23">
        <f>'Calculations black'!Q201</f>
        <v>6.2577888667421699E-2</v>
      </c>
      <c r="R23">
        <f>'Calculations black'!R201</f>
        <v>6.2801148098786105E-2</v>
      </c>
      <c r="S23">
        <f>'Calculations black'!S201</f>
        <v>6.3022452043474148E-2</v>
      </c>
      <c r="T23">
        <f>'Calculations black'!T201</f>
        <v>6.3241799648501212E-2</v>
      </c>
      <c r="U23">
        <f>'Calculations black'!U201</f>
        <v>6.3459190510955152E-2</v>
      </c>
      <c r="V23">
        <f>'Calculations black'!V201</f>
        <v>6.3674624674741678E-2</v>
      </c>
      <c r="W23">
        <f>'Calculations black'!W201</f>
        <v>6.3888102626822776E-2</v>
      </c>
      <c r="X23">
        <f>'Calculations black'!X201</f>
        <v>6.4099625292973458E-2</v>
      </c>
      <c r="Y23">
        <f>'Calculations black'!Y201</f>
        <v>6.4309194033085312E-2</v>
      </c>
      <c r="Z23">
        <f>'Calculations black'!Z201</f>
        <v>6.4516810636043573E-2</v>
      </c>
      <c r="AA23">
        <f>'Calculations black'!AA201</f>
        <v>6.4722477314204094E-2</v>
      </c>
      <c r="AB23">
        <f>'Calculations black'!AB201</f>
        <v>6.4926196697494054E-2</v>
      </c>
      <c r="AC23">
        <f>'Calculations black'!AC201</f>
        <v>6.5127971827163691E-2</v>
      </c>
      <c r="AD23">
        <f>'Calculations black'!AD201</f>
        <v>6.5327806149212866E-2</v>
      </c>
      <c r="AE23">
        <f>'Calculations black'!AE201</f>
        <v>6.5525703507515617E-2</v>
      </c>
      <c r="AF23">
        <f>'Calculations black'!AF201</f>
        <v>6.572166813666748E-2</v>
      </c>
    </row>
    <row r="24" spans="1:32" x14ac:dyDescent="0.25">
      <c r="A24" t="s">
        <v>56</v>
      </c>
      <c r="B24">
        <f>'Calculations black'!B202</f>
        <v>9.4E-2</v>
      </c>
      <c r="C24">
        <f>'Calculations black'!C202</f>
        <v>9.4368931227121172E-2</v>
      </c>
      <c r="D24">
        <f>'Calculations black'!D202</f>
        <v>9.477087733075977E-2</v>
      </c>
      <c r="E24">
        <f>'Calculations black'!E202</f>
        <v>9.5164345160817884E-2</v>
      </c>
      <c r="F24">
        <f>'Calculations black'!F202</f>
        <v>9.5556080351583E-2</v>
      </c>
      <c r="G24">
        <f>'Calculations black'!G202</f>
        <v>9.5936676112723829E-2</v>
      </c>
      <c r="H24">
        <f>'Calculations black'!H202</f>
        <v>9.6316400639942512E-2</v>
      </c>
      <c r="I24">
        <f>'Calculations black'!I202</f>
        <v>9.6704573626770929E-2</v>
      </c>
      <c r="J24">
        <f>'Calculations black'!J202</f>
        <v>9.7095057469993459E-2</v>
      </c>
      <c r="K24">
        <f>'Calculations black'!K202</f>
        <v>9.7476837037723987E-2</v>
      </c>
      <c r="L24">
        <f>'Calculations black'!L202</f>
        <v>9.7846705991095018E-2</v>
      </c>
      <c r="M24">
        <f>'Calculations black'!M202</f>
        <v>9.8223020338296579E-2</v>
      </c>
      <c r="N24">
        <f>'Calculations black'!N202</f>
        <v>9.8597619633451886E-2</v>
      </c>
      <c r="O24">
        <f>'Calculations black'!O202</f>
        <v>9.8970486492760856E-2</v>
      </c>
      <c r="P24">
        <f>'Calculations black'!P202</f>
        <v>9.9341603550226157E-2</v>
      </c>
      <c r="Q24">
        <f>'Calculations black'!Q202</f>
        <v>9.9710953480319331E-2</v>
      </c>
      <c r="R24">
        <f>'Calculations black'!R202</f>
        <v>0.10007851901998306</v>
      </c>
      <c r="S24">
        <f>'Calculations black'!S202</f>
        <v>0.10044428298996419</v>
      </c>
      <c r="T24">
        <f>'Calculations black'!T202</f>
        <v>0.10080822831547522</v>
      </c>
      <c r="U24">
        <f>'Calculations black'!U202</f>
        <v>0.10117033804617902</v>
      </c>
      <c r="V24">
        <f>'Calculations black'!V202</f>
        <v>0.10153059537549677</v>
      </c>
      <c r="W24">
        <f>'Calculations black'!W202</f>
        <v>0.10188898365923822</v>
      </c>
      <c r="X24">
        <f>'Calculations black'!X202</f>
        <v>0.10224548643355219</v>
      </c>
      <c r="Y24">
        <f>'Calculations black'!Y202</f>
        <v>0.10260008743219973</v>
      </c>
      <c r="Z24">
        <f>'Calculations black'!Z202</f>
        <v>0.10295277060315071</v>
      </c>
      <c r="AA24">
        <f>'Calculations black'!AA202</f>
        <v>0.10330352012450758</v>
      </c>
      <c r="AB24">
        <f>'Calculations black'!AB202</f>
        <v>0.10365232041975544</v>
      </c>
      <c r="AC24">
        <f>'Calculations black'!AC202</f>
        <v>0.10399915617234705</v>
      </c>
      <c r="AD24">
        <f>'Calculations black'!AD202</f>
        <v>0.10434401233962307</v>
      </c>
      <c r="AE24">
        <f>'Calculations black'!AE202</f>
        <v>0.10468687416607571</v>
      </c>
      <c r="AF24">
        <f>'Calculations black'!AF202</f>
        <v>0.10502772719595987</v>
      </c>
    </row>
    <row r="25" spans="1:32" x14ac:dyDescent="0.25">
      <c r="A25" t="s">
        <v>58</v>
      </c>
      <c r="B25">
        <f>'Calculations black'!B203</f>
        <v>7.6999999999999999E-2</v>
      </c>
      <c r="C25">
        <f>'Calculations black'!C203</f>
        <v>7.7316094472784647E-2</v>
      </c>
      <c r="D25">
        <f>'Calculations black'!D203</f>
        <v>7.7661039612355626E-2</v>
      </c>
      <c r="E25">
        <f>'Calculations black'!E203</f>
        <v>7.799890593253854E-2</v>
      </c>
      <c r="F25">
        <f>'Calculations black'!F203</f>
        <v>7.8335601471403546E-2</v>
      </c>
      <c r="G25">
        <f>'Calculations black'!G203</f>
        <v>7.8662910943344683E-2</v>
      </c>
      <c r="H25">
        <f>'Calculations black'!H203</f>
        <v>7.8989702305552661E-2</v>
      </c>
      <c r="I25">
        <f>'Calculations black'!I203</f>
        <v>7.9324253578776358E-2</v>
      </c>
      <c r="J25">
        <f>'Calculations black'!J203</f>
        <v>7.9661184153533876E-2</v>
      </c>
      <c r="K25">
        <f>'Calculations black'!K203</f>
        <v>7.9990953992148145E-2</v>
      </c>
      <c r="L25">
        <f>'Calculations black'!L203</f>
        <v>8.0311032573343932E-2</v>
      </c>
      <c r="M25">
        <f>'Calculations black'!M203</f>
        <v>8.0636917971782254E-2</v>
      </c>
      <c r="N25">
        <f>'Calculations black'!N203</f>
        <v>8.0961714610236088E-2</v>
      </c>
      <c r="O25">
        <f>'Calculations black'!O203</f>
        <v>8.1285413331688802E-2</v>
      </c>
      <c r="P25">
        <f>'Calculations black'!P203</f>
        <v>8.1608004743262366E-2</v>
      </c>
      <c r="Q25">
        <f>'Calculations black'!Q203</f>
        <v>8.1929479233882135E-2</v>
      </c>
      <c r="R25">
        <f>'Calculations black'!R203</f>
        <v>8.2249826991662847E-2</v>
      </c>
      <c r="S25">
        <f>'Calculations black'!S203</f>
        <v>8.2569038021005903E-2</v>
      </c>
      <c r="T25">
        <f>'Calculations black'!T203</f>
        <v>8.2887102159401163E-2</v>
      </c>
      <c r="U25">
        <f>'Calculations black'!U203</f>
        <v>8.32040090939246E-2</v>
      </c>
      <c r="V25">
        <f>'Calculations black'!V203</f>
        <v>8.3519748377424444E-2</v>
      </c>
      <c r="W25">
        <f>'Calculations black'!W203</f>
        <v>8.3834309444391603E-2</v>
      </c>
      <c r="X25">
        <f>'Calculations black'!X203</f>
        <v>8.4147681626505808E-2</v>
      </c>
      <c r="Y25">
        <f>'Calculations black'!Y203</f>
        <v>8.4459854167852691E-2</v>
      </c>
      <c r="Z25">
        <f>'Calculations black'!Z203</f>
        <v>8.4770816239808186E-2</v>
      </c>
      <c r="AA25">
        <f>'Calculations black'!AA203</f>
        <v>8.5080556955585085E-2</v>
      </c>
      <c r="AB25">
        <f>'Calculations black'!AB203</f>
        <v>8.5389065384436136E-2</v>
      </c>
      <c r="AC25">
        <f>'Calculations black'!AC203</f>
        <v>8.5696330565513568E-2</v>
      </c>
      <c r="AD25">
        <f>'Calculations black'!AD203</f>
        <v>8.6002341521378187E-2</v>
      </c>
      <c r="AE25">
        <f>'Calculations black'!AE203</f>
        <v>8.6307087271159239E-2</v>
      </c>
      <c r="AF25">
        <f>'Calculations black'!AF203</f>
        <v>8.6610556843360179E-2</v>
      </c>
    </row>
    <row r="26" spans="1:32" x14ac:dyDescent="0.25">
      <c r="A26" t="s">
        <v>60</v>
      </c>
      <c r="B26">
        <f>'Calculations black'!B204</f>
        <v>0.182</v>
      </c>
      <c r="C26">
        <f>'Calculations black'!C204</f>
        <v>0.18266242808009198</v>
      </c>
      <c r="D26">
        <f>'Calculations black'!D204</f>
        <v>0.18337653870869583</v>
      </c>
      <c r="E26">
        <f>'Calculations black'!E204</f>
        <v>0.1840776591017983</v>
      </c>
      <c r="F26">
        <f>'Calculations black'!F204</f>
        <v>0.18477485725158263</v>
      </c>
      <c r="G26">
        <f>'Calculations black'!G204</f>
        <v>0.18545552789322572</v>
      </c>
      <c r="H26">
        <f>'Calculations black'!H204</f>
        <v>0.18613765965134502</v>
      </c>
      <c r="I26">
        <f>'Calculations black'!I204</f>
        <v>0.18682995992655935</v>
      </c>
      <c r="J26">
        <f>'Calculations black'!J204</f>
        <v>0.18752532911731268</v>
      </c>
      <c r="K26">
        <f>'Calculations black'!K204</f>
        <v>0.18820611812402294</v>
      </c>
      <c r="L26">
        <f>'Calculations black'!L204</f>
        <v>0.18885278094969568</v>
      </c>
      <c r="M26">
        <f>'Calculations black'!M204</f>
        <v>0.18951722459586184</v>
      </c>
      <c r="N26">
        <f>'Calculations black'!N204</f>
        <v>0.19017739107317216</v>
      </c>
      <c r="O26">
        <f>'Calculations black'!O204</f>
        <v>0.19083322794528471</v>
      </c>
      <c r="P26">
        <f>'Calculations black'!P204</f>
        <v>0.191484684075929</v>
      </c>
      <c r="Q26">
        <f>'Calculations black'!Q204</f>
        <v>0.19213170965948573</v>
      </c>
      <c r="R26">
        <f>'Calculations black'!R204</f>
        <v>0.19277425624928693</v>
      </c>
      <c r="S26">
        <f>'Calculations black'!S204</f>
        <v>0.19341227678367276</v>
      </c>
      <c r="T26">
        <f>'Calculations black'!T204</f>
        <v>0.19404572560984537</v>
      </c>
      <c r="U26">
        <f>'Calculations black'!U204</f>
        <v>0.19467455850555609</v>
      </c>
      <c r="V26">
        <f>'Calculations black'!V204</f>
        <v>0.1952987326986719</v>
      </c>
      <c r="W26">
        <f>'Calculations black'!W204</f>
        <v>0.19591820688466435</v>
      </c>
      <c r="X26">
        <f>'Calculations black'!X204</f>
        <v>0.19653294124206275</v>
      </c>
      <c r="Y26">
        <f>'Calculations black'!Y204</f>
        <v>0.19714289744592159</v>
      </c>
      <c r="Z26">
        <f>'Calculations black'!Z204</f>
        <v>0.19774803867934665</v>
      </c>
      <c r="AA26">
        <f>'Calculations black'!AA204</f>
        <v>0.19834832964313245</v>
      </c>
      <c r="AB26">
        <f>'Calculations black'!AB204</f>
        <v>0.19894373656355327</v>
      </c>
      <c r="AC26">
        <f>'Calculations black'!AC204</f>
        <v>0.19953422719836619</v>
      </c>
      <c r="AD26">
        <f>'Calculations black'!AD204</f>
        <v>0.20011977084107097</v>
      </c>
      <c r="AE26">
        <f>'Calculations black'!AE204</f>
        <v>0.20070033832348169</v>
      </c>
      <c r="AF26">
        <f>'Calculations black'!AF204</f>
        <v>0.20127590201666101</v>
      </c>
    </row>
    <row r="27" spans="1:32" x14ac:dyDescent="0.25">
      <c r="A27" t="s">
        <v>565</v>
      </c>
      <c r="B27">
        <f>'Calculations black'!B205</f>
        <v>9.5433526011560757E-2</v>
      </c>
      <c r="C27">
        <f>'Calculations black'!C205</f>
        <v>9.5807454027315164E-2</v>
      </c>
      <c r="D27">
        <f>'Calculations black'!D205</f>
        <v>9.6214798929804807E-2</v>
      </c>
      <c r="E27">
        <f>'Calculations black'!E205</f>
        <v>9.661351454762987E-2</v>
      </c>
      <c r="F27">
        <f>'Calculations black'!F205</f>
        <v>9.7010433479819302E-2</v>
      </c>
      <c r="G27">
        <f>'Calculations black'!G205</f>
        <v>9.7396024923733879E-2</v>
      </c>
      <c r="H27">
        <f>'Calculations black'!H205</f>
        <v>9.7780688964588899E-2</v>
      </c>
      <c r="I27">
        <f>'Calculations black'!I205</f>
        <v>9.8173864861037033E-2</v>
      </c>
      <c r="J27">
        <f>'Calculations black'!J205</f>
        <v>9.856933228835342E-2</v>
      </c>
      <c r="K27">
        <f>'Calculations black'!K205</f>
        <v>9.8955932774047087E-2</v>
      </c>
      <c r="L27">
        <f>'Calculations black'!L205</f>
        <v>9.9330441218908189E-2</v>
      </c>
      <c r="M27">
        <f>'Calculations black'!M205</f>
        <v>9.9711418677705832E-2</v>
      </c>
      <c r="N27">
        <f>'Calculations black'!N205</f>
        <v>0.10009061062282491</v>
      </c>
      <c r="O27">
        <f>'Calculations black'!O205</f>
        <v>0.10046799893170018</v>
      </c>
      <c r="P27">
        <f>'Calculations black'!P205</f>
        <v>0.10084356555228299</v>
      </c>
      <c r="Q27">
        <f>'Calculations black'!Q205</f>
        <v>0.10121729252561851</v>
      </c>
      <c r="R27">
        <f>'Calculations black'!R205</f>
        <v>0.10158916200768872</v>
      </c>
      <c r="S27">
        <f>'Calculations black'!S205</f>
        <v>0.10195915629051994</v>
      </c>
      <c r="T27">
        <f>'Calculations black'!T205</f>
        <v>0.10232725782255223</v>
      </c>
      <c r="U27">
        <f>'Calculations black'!U205</f>
        <v>0.10269344922827052</v>
      </c>
      <c r="V27">
        <f>'Calculations black'!V205</f>
        <v>0.10305771332709793</v>
      </c>
      <c r="W27">
        <f>'Calculations black'!W205</f>
        <v>0.10342003315155368</v>
      </c>
      <c r="X27">
        <f>'Calculations black'!X205</f>
        <v>0.10378039196467653</v>
      </c>
      <c r="Y27">
        <f>'Calculations black'!Y205</f>
        <v>0.104138773276717</v>
      </c>
      <c r="Z27">
        <f>'Calculations black'!Z205</f>
        <v>0.10449516086110373</v>
      </c>
      <c r="AA27">
        <f>'Calculations black'!AA205</f>
        <v>0.10484953876968812</v>
      </c>
      <c r="AB27">
        <f>'Calculations black'!AB205</f>
        <v>0.10520189134727037</v>
      </c>
      <c r="AC27">
        <f>'Calculations black'!AC205</f>
        <v>0.10555220324541786</v>
      </c>
      <c r="AD27">
        <f>'Calculations black'!AD205</f>
        <v>0.10590045943557806</v>
      </c>
      <c r="AE27">
        <f>'Calculations black'!AE205</f>
        <v>0.10624664522149668</v>
      </c>
      <c r="AF27">
        <f>'Calculations black'!AF205</f>
        <v>0.10659074625094796</v>
      </c>
    </row>
    <row r="28" spans="1:32" x14ac:dyDescent="0.25">
      <c r="A28" t="s">
        <v>566</v>
      </c>
      <c r="B28">
        <f>'Calculations black'!B205</f>
        <v>9.5433526011560757E-2</v>
      </c>
      <c r="C28">
        <f>'Calculations black'!C205</f>
        <v>9.5807454027315164E-2</v>
      </c>
      <c r="D28">
        <f>'Calculations black'!D205</f>
        <v>9.6214798929804807E-2</v>
      </c>
      <c r="E28">
        <f>'Calculations black'!E205</f>
        <v>9.661351454762987E-2</v>
      </c>
      <c r="F28">
        <f>'Calculations black'!F205</f>
        <v>9.7010433479819302E-2</v>
      </c>
      <c r="G28">
        <f>'Calculations black'!G205</f>
        <v>9.7396024923733879E-2</v>
      </c>
      <c r="H28">
        <f>'Calculations black'!H205</f>
        <v>9.7780688964588899E-2</v>
      </c>
      <c r="I28">
        <f>'Calculations black'!I205</f>
        <v>9.8173864861037033E-2</v>
      </c>
      <c r="J28">
        <f>'Calculations black'!J205</f>
        <v>9.856933228835342E-2</v>
      </c>
      <c r="K28">
        <f>'Calculations black'!K205</f>
        <v>9.8955932774047087E-2</v>
      </c>
      <c r="L28">
        <f>'Calculations black'!L205</f>
        <v>9.9330441218908189E-2</v>
      </c>
      <c r="M28">
        <f>'Calculations black'!M205</f>
        <v>9.9711418677705832E-2</v>
      </c>
      <c r="N28">
        <f>'Calculations black'!N205</f>
        <v>0.10009061062282491</v>
      </c>
      <c r="O28">
        <f>'Calculations black'!O205</f>
        <v>0.10046799893170018</v>
      </c>
      <c r="P28">
        <f>'Calculations black'!P205</f>
        <v>0.10084356555228299</v>
      </c>
      <c r="Q28">
        <f>'Calculations black'!Q205</f>
        <v>0.10121729252561851</v>
      </c>
      <c r="R28">
        <f>'Calculations black'!R205</f>
        <v>0.10158916200768872</v>
      </c>
      <c r="S28">
        <f>'Calculations black'!S205</f>
        <v>0.10195915629051994</v>
      </c>
      <c r="T28">
        <f>'Calculations black'!T205</f>
        <v>0.10232725782255223</v>
      </c>
      <c r="U28">
        <f>'Calculations black'!U205</f>
        <v>0.10269344922827052</v>
      </c>
      <c r="V28">
        <f>'Calculations black'!V205</f>
        <v>0.10305771332709793</v>
      </c>
      <c r="W28">
        <f>'Calculations black'!W205</f>
        <v>0.10342003315155368</v>
      </c>
      <c r="X28">
        <f>'Calculations black'!X205</f>
        <v>0.10378039196467653</v>
      </c>
      <c r="Y28">
        <f>'Calculations black'!Y205</f>
        <v>0.104138773276717</v>
      </c>
      <c r="Z28">
        <f>'Calculations black'!Z205</f>
        <v>0.10449516086110373</v>
      </c>
      <c r="AA28">
        <f>'Calculations black'!AA205</f>
        <v>0.10484953876968812</v>
      </c>
      <c r="AB28">
        <f>'Calculations black'!AB205</f>
        <v>0.10520189134727037</v>
      </c>
      <c r="AC28">
        <f>'Calculations black'!AC205</f>
        <v>0.10555220324541786</v>
      </c>
      <c r="AD28">
        <f>'Calculations black'!AD205</f>
        <v>0.10590045943557806</v>
      </c>
      <c r="AE28">
        <f>'Calculations black'!AE205</f>
        <v>0.10624664522149668</v>
      </c>
      <c r="AF28">
        <f>'Calculations black'!AF205</f>
        <v>0.10659074625094796</v>
      </c>
    </row>
    <row r="29" spans="1:32" x14ac:dyDescent="0.25">
      <c r="A29" t="s">
        <v>64</v>
      </c>
      <c r="B29">
        <f>'Calculations black'!B206</f>
        <v>0.104</v>
      </c>
      <c r="C29">
        <f>'Calculations black'!C206</f>
        <v>0.1043919507808309</v>
      </c>
      <c r="D29">
        <f>'Calculations black'!D206</f>
        <v>0.10481881885941242</v>
      </c>
      <c r="E29">
        <f>'Calculations black'!E206</f>
        <v>0.10523594162492973</v>
      </c>
      <c r="F29">
        <f>'Calculations black'!F206</f>
        <v>0.10565065012713601</v>
      </c>
      <c r="G29">
        <f>'Calculations black'!G206</f>
        <v>0.10605268924691681</v>
      </c>
      <c r="H29">
        <f>'Calculations black'!H206</f>
        <v>0.10645289175973197</v>
      </c>
      <c r="I29">
        <f>'Calculations black'!I206</f>
        <v>0.10686166644899718</v>
      </c>
      <c r="J29">
        <f>'Calculations black'!J206</f>
        <v>0.10727221163373755</v>
      </c>
      <c r="K29">
        <f>'Calculations black'!K206</f>
        <v>0.10767275863242744</v>
      </c>
      <c r="L29">
        <f>'Calculations black'!L206</f>
        <v>0.10806134516961041</v>
      </c>
      <c r="M29">
        <f>'Calculations black'!M206</f>
        <v>0.1084553525188066</v>
      </c>
      <c r="N29">
        <f>'Calculations black'!N206</f>
        <v>0.10884693717385246</v>
      </c>
      <c r="O29">
        <f>'Calculations black'!O206</f>
        <v>0.10923607902870652</v>
      </c>
      <c r="P29">
        <f>'Calculations black'!P206</f>
        <v>0.10962275838301265</v>
      </c>
      <c r="Q29">
        <f>'Calculations black'!Q206</f>
        <v>0.11000695596246138</v>
      </c>
      <c r="R29">
        <f>'Calculations black'!R206</f>
        <v>0.11038865293805958</v>
      </c>
      <c r="S29">
        <f>'Calculations black'!S206</f>
        <v>0.11076783094431644</v>
      </c>
      <c r="T29">
        <f>'Calculations black'!T206</f>
        <v>0.11114447209636105</v>
      </c>
      <c r="U29">
        <f>'Calculations black'!U206</f>
        <v>0.11151855900600151</v>
      </c>
      <c r="V29">
        <f>'Calculations black'!V206</f>
        <v>0.11189007479674032</v>
      </c>
      <c r="W29">
        <f>'Calculations black'!W206</f>
        <v>0.11225900311776349</v>
      </c>
      <c r="X29">
        <f>'Calculations black'!X206</f>
        <v>0.11262532815691587</v>
      </c>
      <c r="Y29">
        <f>'Calculations black'!Y206</f>
        <v>0.11298903465268222</v>
      </c>
      <c r="Z29">
        <f>'Calculations black'!Z206</f>
        <v>0.11335010790519083</v>
      </c>
      <c r="AA29">
        <f>'Calculations black'!AA206</f>
        <v>0.11370853378625927</v>
      </c>
      <c r="AB29">
        <f>'Calculations black'!AB206</f>
        <v>0.11406429874849951</v>
      </c>
      <c r="AC29">
        <f>'Calculations black'!AC206</f>
        <v>0.11441738983350426</v>
      </c>
      <c r="AD29">
        <f>'Calculations black'!AD206</f>
        <v>0.11476779467913482</v>
      </c>
      <c r="AE29">
        <f>'Calculations black'!AE206</f>
        <v>0.11511550152593078</v>
      </c>
      <c r="AF29">
        <f>'Calculations black'!AF206</f>
        <v>0.11546049922266369</v>
      </c>
    </row>
    <row r="30" spans="1:32" x14ac:dyDescent="0.25">
      <c r="A30" t="s">
        <v>66</v>
      </c>
      <c r="B30">
        <f>'Calculations black'!B207</f>
        <v>7.8999999999999973E-2</v>
      </c>
      <c r="C30">
        <f>'Calculations black'!C207</f>
        <v>7.9323414973622386E-2</v>
      </c>
      <c r="D30">
        <f>'Calculations black'!D207</f>
        <v>7.9676230288663677E-2</v>
      </c>
      <c r="E30">
        <f>'Calculations black'!E207</f>
        <v>8.0021894459834028E-2</v>
      </c>
      <c r="F30">
        <f>'Calculations black'!F207</f>
        <v>8.0366388431585001E-2</v>
      </c>
      <c r="G30">
        <f>'Calculations black'!G207</f>
        <v>8.0701399213020109E-2</v>
      </c>
      <c r="H30">
        <f>'Calculations black'!H207</f>
        <v>8.1035998252935351E-2</v>
      </c>
      <c r="I30">
        <f>'Calculations black'!I207</f>
        <v>8.137848066109199E-2</v>
      </c>
      <c r="J30">
        <f>'Calculations black'!J207</f>
        <v>8.1723428967533679E-2</v>
      </c>
      <c r="K30">
        <f>'Calculations black'!K207</f>
        <v>8.2061123728283669E-2</v>
      </c>
      <c r="L30">
        <f>'Calculations black'!L207</f>
        <v>8.2388632935653558E-2</v>
      </c>
      <c r="M30">
        <f>'Calculations black'!M207</f>
        <v>8.2722294580076336E-2</v>
      </c>
      <c r="N30">
        <f>'Calculations black'!N207</f>
        <v>8.3054865659049598E-2</v>
      </c>
      <c r="O30">
        <f>'Calculations black'!O207</f>
        <v>8.3386336595828586E-2</v>
      </c>
      <c r="P30">
        <f>'Calculations black'!P207</f>
        <v>8.3716697566900034E-2</v>
      </c>
      <c r="Q30">
        <f>'Calculations black'!Q207</f>
        <v>8.4045938520093288E-2</v>
      </c>
      <c r="R30">
        <f>'Calculations black'!R207</f>
        <v>8.4374049192412037E-2</v>
      </c>
      <c r="S30">
        <f>'Calculations black'!S207</f>
        <v>8.4701019127576382E-2</v>
      </c>
      <c r="T30">
        <f>'Calculations black'!T207</f>
        <v>8.502683769326809E-2</v>
      </c>
      <c r="U30">
        <f>'Calculations black'!U207</f>
        <v>8.5351494098069955E-2</v>
      </c>
      <c r="V30">
        <f>'Calculations black'!V207</f>
        <v>8.567497740809249E-2</v>
      </c>
      <c r="W30">
        <f>'Calculations black'!W207</f>
        <v>8.5997276563282293E-2</v>
      </c>
      <c r="X30">
        <f>'Calculations black'!X207</f>
        <v>8.6318380393404254E-2</v>
      </c>
      <c r="Y30">
        <f>'Calculations black'!Y207</f>
        <v>8.6638277633692751E-2</v>
      </c>
      <c r="Z30">
        <f>'Calculations black'!Z207</f>
        <v>8.6956956940166669E-2</v>
      </c>
      <c r="AA30">
        <f>'Calculations black'!AA207</f>
        <v>8.727440690460439E-2</v>
      </c>
      <c r="AB30">
        <f>'Calculations black'!AB207</f>
        <v>8.7590616069172081E-2</v>
      </c>
      <c r="AC30">
        <f>'Calculations black'!AC207</f>
        <v>8.7905572940704821E-2</v>
      </c>
      <c r="AD30">
        <f>'Calculations black'!AD207</f>
        <v>8.8219266004634422E-2</v>
      </c>
      <c r="AE30">
        <f>'Calculations black'!AE207</f>
        <v>8.853168373856371E-2</v>
      </c>
      <c r="AF30">
        <f>'Calculations black'!AF207</f>
        <v>8.8842814625482963E-2</v>
      </c>
    </row>
    <row r="31" spans="1:32" x14ac:dyDescent="0.25">
      <c r="A31" t="s">
        <v>68</v>
      </c>
      <c r="B31">
        <f>'Calculations black'!B208</f>
        <v>7.400000000000001E-2</v>
      </c>
      <c r="C31">
        <f>'Calculations black'!C208</f>
        <v>7.4304437487767577E-2</v>
      </c>
      <c r="D31">
        <f>'Calculations black'!D208</f>
        <v>7.4636836178091845E-2</v>
      </c>
      <c r="E31">
        <f>'Calculations black'!E208</f>
        <v>7.4962262654812123E-2</v>
      </c>
      <c r="F31">
        <f>'Calculations black'!F208</f>
        <v>7.5286507227170313E-2</v>
      </c>
      <c r="G31">
        <f>'Calculations black'!G208</f>
        <v>7.5601512736998361E-2</v>
      </c>
      <c r="H31">
        <f>'Calculations black'!H208</f>
        <v>7.5915821519683555E-2</v>
      </c>
      <c r="I31">
        <f>'Calculations black'!I208</f>
        <v>7.6237680623097798E-2</v>
      </c>
      <c r="J31">
        <f>'Calculations black'!J208</f>
        <v>7.6561769818575792E-2</v>
      </c>
      <c r="K31">
        <f>'Calculations black'!K208</f>
        <v>7.6878837071039541E-2</v>
      </c>
      <c r="L31">
        <f>'Calculations black'!L208</f>
        <v>7.7186992994721898E-2</v>
      </c>
      <c r="M31">
        <f>'Calculations black'!M208</f>
        <v>7.7500394019015026E-2</v>
      </c>
      <c r="N31">
        <f>'Calculations black'!N208</f>
        <v>7.7812699633055246E-2</v>
      </c>
      <c r="O31">
        <f>'Calculations black'!O208</f>
        <v>7.8123901442121557E-2</v>
      </c>
      <c r="P31">
        <f>'Calculations black'!P208</f>
        <v>7.8433990828920261E-2</v>
      </c>
      <c r="Q31">
        <f>'Calculations black'!Q208</f>
        <v>7.8742958970499502E-2</v>
      </c>
      <c r="R31">
        <f>'Calculations black'!R208</f>
        <v>7.9050796854896396E-2</v>
      </c>
      <c r="S31">
        <f>'Calculations black'!S208</f>
        <v>7.9357495297506339E-2</v>
      </c>
      <c r="T31">
        <f>'Calculations black'!T208</f>
        <v>7.9663044957168305E-2</v>
      </c>
      <c r="U31">
        <f>'Calculations black'!U208</f>
        <v>7.9967436351956564E-2</v>
      </c>
      <c r="V31">
        <f>'Calculations black'!V208</f>
        <v>8.0270659874673356E-2</v>
      </c>
      <c r="W31">
        <f>'Calculations black'!W208</f>
        <v>8.057270580803598E-2</v>
      </c>
      <c r="X31">
        <f>'Calculations black'!X208</f>
        <v>8.0873564339551868E-2</v>
      </c>
      <c r="Y31">
        <f>'Calculations black'!Y208</f>
        <v>8.1173225576076424E-2</v>
      </c>
      <c r="Z31">
        <f>'Calculations black'!Z208</f>
        <v>8.1471679558049029E-2</v>
      </c>
      <c r="AA31">
        <f>'Calculations black'!AA208</f>
        <v>8.1768916273403464E-2</v>
      </c>
      <c r="AB31">
        <f>'Calculations black'!AB208</f>
        <v>8.2064925671146469E-2</v>
      </c>
      <c r="AC31">
        <f>'Calculations black'!AC208</f>
        <v>8.2359697674604201E-2</v>
      </c>
      <c r="AD31">
        <f>'Calculations black'!AD208</f>
        <v>8.2653222194331008E-2</v>
      </c>
      <c r="AE31">
        <f>'Calculations black'!AE208</f>
        <v>8.2945489140679354E-2</v>
      </c>
      <c r="AF31">
        <f>'Calculations black'!AF208</f>
        <v>8.3236488436028835E-2</v>
      </c>
    </row>
    <row r="32" spans="1:32" x14ac:dyDescent="0.25">
      <c r="A32" t="s">
        <v>70</v>
      </c>
      <c r="B32">
        <f>'Calculations black'!B209</f>
        <v>0.11099279711884755</v>
      </c>
      <c r="C32">
        <f>'Calculations black'!C209</f>
        <v>0.11143328795104364</v>
      </c>
      <c r="D32">
        <f>'Calculations black'!D209</f>
        <v>0.11191167224057766</v>
      </c>
      <c r="E32">
        <f>'Calculations black'!E209</f>
        <v>0.11238150196589496</v>
      </c>
      <c r="F32">
        <f>'Calculations black'!F209</f>
        <v>0.11284989497576657</v>
      </c>
      <c r="G32">
        <f>'Calculations black'!G209</f>
        <v>0.11330698522644989</v>
      </c>
      <c r="H32">
        <f>'Calculations black'!H209</f>
        <v>0.11376504180325958</v>
      </c>
      <c r="I32">
        <f>'Calculations black'!I209</f>
        <v>0.11423260853933902</v>
      </c>
      <c r="J32">
        <f>'Calculations black'!J209</f>
        <v>0.11470366715200973</v>
      </c>
      <c r="K32">
        <f>'Calculations black'!K209</f>
        <v>0.1151656563415598</v>
      </c>
      <c r="L32">
        <f>'Calculations black'!L209</f>
        <v>0.1156094699356128</v>
      </c>
      <c r="M32">
        <f>'Calculations black'!M209</f>
        <v>0.11606447017550423</v>
      </c>
      <c r="N32">
        <f>'Calculations black'!N209</f>
        <v>0.11651800854031578</v>
      </c>
      <c r="O32">
        <f>'Calculations black'!O209</f>
        <v>0.1169700623790685</v>
      </c>
      <c r="P32">
        <f>'Calculations black'!P209</f>
        <v>0.11742060886647106</v>
      </c>
      <c r="Q32">
        <f>'Calculations black'!Q209</f>
        <v>0.11786962503063175</v>
      </c>
      <c r="R32">
        <f>'Calculations black'!R209</f>
        <v>0.11831708778018744</v>
      </c>
      <c r="S32">
        <f>'Calculations black'!S209</f>
        <v>0.11876297393084025</v>
      </c>
      <c r="T32">
        <f>'Calculations black'!T209</f>
        <v>0.11920726023129426</v>
      </c>
      <c r="U32">
        <f>'Calculations black'!U209</f>
        <v>0.11964992338858357</v>
      </c>
      <c r="V32">
        <f>'Calculations black'!V209</f>
        <v>0.12009094009278466</v>
      </c>
      <c r="W32">
        <f>'Calculations black'!W209</f>
        <v>0.12053028704110984</v>
      </c>
      <c r="X32">
        <f>'Calculations black'!X209</f>
        <v>0.12096794096137295</v>
      </c>
      <c r="Y32">
        <f>'Calculations black'!Y209</f>
        <v>0.12140387863482527</v>
      </c>
      <c r="Z32">
        <f>'Calculations black'!Z209</f>
        <v>0.12183807691835752</v>
      </c>
      <c r="AA32">
        <f>'Calculations black'!AA209</f>
        <v>0.12227051276606567</v>
      </c>
      <c r="AB32">
        <f>'Calculations black'!AB209</f>
        <v>0.12270116325017567</v>
      </c>
      <c r="AC32">
        <f>'Calculations black'!AC209</f>
        <v>0.12313000558132942</v>
      </c>
      <c r="AD32">
        <f>'Calculations black'!AD209</f>
        <v>0.1235570171282282</v>
      </c>
      <c r="AE32">
        <f>'Calculations black'!AE209</f>
        <v>0.12398217543663535</v>
      </c>
      <c r="AF32">
        <f>'Calculations black'!AF209</f>
        <v>0.12440545824773729</v>
      </c>
    </row>
    <row r="33" spans="1:32" x14ac:dyDescent="0.25">
      <c r="A33" t="s">
        <v>72</v>
      </c>
      <c r="B33">
        <f>'Calculations black'!B210</f>
        <v>0.06</v>
      </c>
      <c r="C33">
        <f>'Calculations black'!C210</f>
        <v>6.0257208491854418E-2</v>
      </c>
      <c r="D33">
        <f>'Calculations black'!D210</f>
        <v>6.053847011951953E-2</v>
      </c>
      <c r="E33">
        <f>'Calculations black'!E210</f>
        <v>6.081379788377117E-2</v>
      </c>
      <c r="F33">
        <f>'Calculations black'!F210</f>
        <v>6.10882368368421E-2</v>
      </c>
      <c r="G33">
        <f>'Calculations black'!G210</f>
        <v>6.1354780792939961E-2</v>
      </c>
      <c r="H33">
        <f>'Calculations black'!H210</f>
        <v>6.1620687223302953E-2</v>
      </c>
      <c r="I33">
        <f>'Calculations black'!I210</f>
        <v>6.1893305217159605E-2</v>
      </c>
      <c r="J33">
        <f>'Calculations black'!J210</f>
        <v>6.2167964092674263E-2</v>
      </c>
      <c r="K33">
        <f>'Calculations black'!K210</f>
        <v>6.2436745162544736E-2</v>
      </c>
      <c r="L33">
        <f>'Calculations black'!L210</f>
        <v>6.2698613176231641E-2</v>
      </c>
      <c r="M33">
        <f>'Calculations black'!M210</f>
        <v>6.2964780682848706E-2</v>
      </c>
      <c r="N33">
        <f>'Calculations black'!N210</f>
        <v>6.3230189396680819E-2</v>
      </c>
      <c r="O33">
        <f>'Calculations black'!O210</f>
        <v>6.3494837547361072E-2</v>
      </c>
      <c r="P33">
        <f>'Calculations black'!P210</f>
        <v>6.375872306454955E-2</v>
      </c>
      <c r="Q33">
        <f>'Calculations black'!Q210</f>
        <v>6.4021843589375141E-2</v>
      </c>
      <c r="R33">
        <f>'Calculations black'!R210</f>
        <v>6.4284196485804815E-2</v>
      </c>
      <c r="S33">
        <f>'Calculations black'!S210</f>
        <v>6.4545778851931329E-2</v>
      </c>
      <c r="T33">
        <f>'Calculations black'!T210</f>
        <v>6.480658753117334E-2</v>
      </c>
      <c r="U33">
        <f>'Calculations black'!U210</f>
        <v>6.5066619123379285E-2</v>
      </c>
      <c r="V33">
        <f>'Calculations black'!V210</f>
        <v>6.5325869995828456E-2</v>
      </c>
      <c r="W33">
        <f>'Calculations black'!W210</f>
        <v>6.5584336294124149E-2</v>
      </c>
      <c r="X33">
        <f>'Calculations black'!X210</f>
        <v>6.5842013952971512E-2</v>
      </c>
      <c r="Y33">
        <f>'Calculations black'!Y210</f>
        <v>6.6098898706833109E-2</v>
      </c>
      <c r="Z33">
        <f>'Calculations black'!Z210</f>
        <v>6.6354986100459382E-2</v>
      </c>
      <c r="AA33">
        <f>'Calculations black'!AA210</f>
        <v>6.6610271499286666E-2</v>
      </c>
      <c r="AB33">
        <f>'Calculations black'!AB210</f>
        <v>6.6864750099697903E-2</v>
      </c>
      <c r="AC33">
        <f>'Calculations black'!AC210</f>
        <v>6.7118416939141737E-2</v>
      </c>
      <c r="AD33">
        <f>'Calculations black'!AD210</f>
        <v>6.7371266906105259E-2</v>
      </c>
      <c r="AE33">
        <f>'Calculations black'!AE210</f>
        <v>6.7623294749937002E-2</v>
      </c>
      <c r="AF33">
        <f>'Calculations black'!AF210</f>
        <v>6.7874495090514894E-2</v>
      </c>
    </row>
    <row r="34" spans="1:32" x14ac:dyDescent="0.25">
      <c r="A34" t="s">
        <v>74</v>
      </c>
      <c r="B34">
        <f>'Calculations black'!B211</f>
        <v>0.11800000000000001</v>
      </c>
      <c r="C34">
        <f>'Calculations black'!C211</f>
        <v>0.11844520006335034</v>
      </c>
      <c r="D34">
        <f>'Calculations black'!D211</f>
        <v>0.11892888860107197</v>
      </c>
      <c r="E34">
        <f>'Calculations black'!E211</f>
        <v>0.1194025013903323</v>
      </c>
      <c r="F34">
        <f>'Calculations black'!F211</f>
        <v>0.11987370540876921</v>
      </c>
      <c r="G34">
        <f>'Calculations black'!G211</f>
        <v>0.12033180134135163</v>
      </c>
      <c r="H34">
        <f>'Calculations black'!H211</f>
        <v>0.12078907681152812</v>
      </c>
      <c r="I34">
        <f>'Calculations black'!I211</f>
        <v>0.12125555810118814</v>
      </c>
      <c r="J34">
        <f>'Calculations black'!J211</f>
        <v>0.12172442178468622</v>
      </c>
      <c r="K34">
        <f>'Calculations black'!K211</f>
        <v>0.12218271777740755</v>
      </c>
      <c r="L34">
        <f>'Calculations black'!L211</f>
        <v>0.12262467007575534</v>
      </c>
      <c r="M34">
        <f>'Calculations black'!M211</f>
        <v>0.1230750044302687</v>
      </c>
      <c r="N34">
        <f>'Calculations black'!N211</f>
        <v>0.12352286384392919</v>
      </c>
      <c r="O34">
        <f>'Calculations black'!O211</f>
        <v>0.1239682216325088</v>
      </c>
      <c r="P34">
        <f>'Calculations black'!P211</f>
        <v>0.12441105146990163</v>
      </c>
      <c r="Q34">
        <f>'Calculations black'!Q211</f>
        <v>0.12485132741462181</v>
      </c>
      <c r="R34">
        <f>'Calculations black'!R211</f>
        <v>0.12528902393515601</v>
      </c>
      <c r="S34">
        <f>'Calculations black'!S211</f>
        <v>0.1257241159341739</v>
      </c>
      <c r="T34">
        <f>'Calculations black'!T211</f>
        <v>0.12615657877160508</v>
      </c>
      <c r="U34">
        <f>'Calculations black'!U211</f>
        <v>0.12658638828658672</v>
      </c>
      <c r="V34">
        <f>'Calculations black'!V211</f>
        <v>0.12701352081829143</v>
      </c>
      <c r="W34">
        <f>'Calculations black'!W211</f>
        <v>0.12743795322564666</v>
      </c>
      <c r="X34">
        <f>'Calculations black'!X211</f>
        <v>0.1278596629059541</v>
      </c>
      <c r="Y34">
        <f>'Calculations black'!Y211</f>
        <v>0.12827862781242208</v>
      </c>
      <c r="Z34">
        <f>'Calculations black'!Z211</f>
        <v>0.12869482647062422</v>
      </c>
      <c r="AA34">
        <f>'Calculations black'!AA211</f>
        <v>0.12910823799389881</v>
      </c>
      <c r="AB34">
        <f>'Calculations black'!AB211</f>
        <v>0.12951884209770184</v>
      </c>
      <c r="AC34">
        <f>'Calculations black'!AC211</f>
        <v>0.12992661911293141</v>
      </c>
      <c r="AD34">
        <f>'Calculations black'!AD211</f>
        <v>0.13033154999823937</v>
      </c>
      <c r="AE34">
        <f>'Calculations black'!AE211</f>
        <v>0.13073361635134889</v>
      </c>
      <c r="AF34">
        <f>'Calculations black'!AF211</f>
        <v>0.13113280041939313</v>
      </c>
    </row>
    <row r="35" spans="1:32" x14ac:dyDescent="0.25">
      <c r="A35" t="s">
        <v>567</v>
      </c>
      <c r="B35">
        <f>'Calculations black'!B212</f>
        <v>0.20699999999999996</v>
      </c>
      <c r="C35">
        <f>'Calculations black'!C212</f>
        <v>0.20772345184373292</v>
      </c>
      <c r="D35">
        <f>'Calculations black'!D212</f>
        <v>0.20850155190367919</v>
      </c>
      <c r="E35">
        <f>'Calculations black'!E212</f>
        <v>0.20926479043774454</v>
      </c>
      <c r="F35">
        <f>'Calculations black'!F212</f>
        <v>0.21002271285295659</v>
      </c>
      <c r="G35">
        <f>'Calculations black'!G212</f>
        <v>0.21076203054750778</v>
      </c>
      <c r="H35">
        <f>'Calculations black'!H212</f>
        <v>0.21150219008245597</v>
      </c>
      <c r="I35">
        <f>'Calculations black'!I212</f>
        <v>0.21225186189115944</v>
      </c>
      <c r="J35">
        <f>'Calculations black'!J212</f>
        <v>0.2130036681604516</v>
      </c>
      <c r="K35">
        <f>'Calculations black'!K212</f>
        <v>0.21373867004213598</v>
      </c>
      <c r="L35">
        <f>'Calculations black'!L212</f>
        <v>0.21443493474382214</v>
      </c>
      <c r="M35">
        <f>'Calculations black'!M212</f>
        <v>0.21514977290794887</v>
      </c>
      <c r="N35">
        <f>'Calculations black'!N212</f>
        <v>0.21585885964312801</v>
      </c>
      <c r="O35">
        <f>'Calculations black'!O212</f>
        <v>0.21656213928667845</v>
      </c>
      <c r="P35">
        <f>'Calculations black'!P212</f>
        <v>0.21725955826542323</v>
      </c>
      <c r="Q35">
        <f>'Calculations black'!Q212</f>
        <v>0.21795106511507042</v>
      </c>
      <c r="R35">
        <f>'Calculations black'!R212</f>
        <v>0.21863661049666896</v>
      </c>
      <c r="S35">
        <f>'Calculations black'!S212</f>
        <v>0.21931614721021375</v>
      </c>
      <c r="T35">
        <f>'Calculations black'!T212</f>
        <v>0.21998963020547463</v>
      </c>
      <c r="U35">
        <f>'Calculations black'!U212</f>
        <v>0.22065701659012282</v>
      </c>
      <c r="V35">
        <f>'Calculations black'!V212</f>
        <v>0.2213182656352338</v>
      </c>
      <c r="W35">
        <f>'Calculations black'!W212</f>
        <v>0.22197333877824635</v>
      </c>
      <c r="X35">
        <f>'Calculations black'!X212</f>
        <v>0.22262219962345492</v>
      </c>
      <c r="Y35">
        <f>'Calculations black'!Y212</f>
        <v>0.22326481394011743</v>
      </c>
      <c r="Z35">
        <f>'Calculations black'!Z212</f>
        <v>0.22390114965825944</v>
      </c>
      <c r="AA35">
        <f>'Calculations black'!AA212</f>
        <v>0.22453117686225796</v>
      </c>
      <c r="AB35">
        <f>'Calculations black'!AB212</f>
        <v>0.22515486778228341</v>
      </c>
      <c r="AC35">
        <f>'Calculations black'!AC212</f>
        <v>0.22577219678368596</v>
      </c>
      <c r="AD35">
        <f>'Calculations black'!AD212</f>
        <v>0.22638314035440704</v>
      </c>
      <c r="AE35">
        <f>'Calculations black'!AE212</f>
        <v>0.22698767709049864</v>
      </c>
      <c r="AF35">
        <f>'Calculations black'!AF212</f>
        <v>0.2275857876798332</v>
      </c>
    </row>
    <row r="36" spans="1:32" x14ac:dyDescent="0.25">
      <c r="A36" t="s">
        <v>568</v>
      </c>
      <c r="B36">
        <f>'Calculations black'!B212</f>
        <v>0.20699999999999996</v>
      </c>
      <c r="C36">
        <f>'Calculations black'!C212</f>
        <v>0.20772345184373292</v>
      </c>
      <c r="D36">
        <f>'Calculations black'!D212</f>
        <v>0.20850155190367919</v>
      </c>
      <c r="E36">
        <f>'Calculations black'!E212</f>
        <v>0.20926479043774454</v>
      </c>
      <c r="F36">
        <f>'Calculations black'!F212</f>
        <v>0.21002271285295659</v>
      </c>
      <c r="G36">
        <f>'Calculations black'!G212</f>
        <v>0.21076203054750778</v>
      </c>
      <c r="H36">
        <f>'Calculations black'!H212</f>
        <v>0.21150219008245597</v>
      </c>
      <c r="I36">
        <f>'Calculations black'!I212</f>
        <v>0.21225186189115944</v>
      </c>
      <c r="J36">
        <f>'Calculations black'!J212</f>
        <v>0.2130036681604516</v>
      </c>
      <c r="K36">
        <f>'Calculations black'!K212</f>
        <v>0.21373867004213598</v>
      </c>
      <c r="L36">
        <f>'Calculations black'!L212</f>
        <v>0.21443493474382214</v>
      </c>
      <c r="M36">
        <f>'Calculations black'!M212</f>
        <v>0.21514977290794887</v>
      </c>
      <c r="N36">
        <f>'Calculations black'!N212</f>
        <v>0.21585885964312801</v>
      </c>
      <c r="O36">
        <f>'Calculations black'!O212</f>
        <v>0.21656213928667845</v>
      </c>
      <c r="P36">
        <f>'Calculations black'!P212</f>
        <v>0.21725955826542323</v>
      </c>
      <c r="Q36">
        <f>'Calculations black'!Q212</f>
        <v>0.21795106511507042</v>
      </c>
      <c r="R36">
        <f>'Calculations black'!R212</f>
        <v>0.21863661049666896</v>
      </c>
      <c r="S36">
        <f>'Calculations black'!S212</f>
        <v>0.21931614721021375</v>
      </c>
      <c r="T36">
        <f>'Calculations black'!T212</f>
        <v>0.21998963020547463</v>
      </c>
      <c r="U36">
        <f>'Calculations black'!U212</f>
        <v>0.22065701659012282</v>
      </c>
      <c r="V36">
        <f>'Calculations black'!V212</f>
        <v>0.2213182656352338</v>
      </c>
      <c r="W36">
        <f>'Calculations black'!W212</f>
        <v>0.22197333877824635</v>
      </c>
      <c r="X36">
        <f>'Calculations black'!X212</f>
        <v>0.22262219962345492</v>
      </c>
      <c r="Y36">
        <f>'Calculations black'!Y212</f>
        <v>0.22326481394011743</v>
      </c>
      <c r="Z36">
        <f>'Calculations black'!Z212</f>
        <v>0.22390114965825944</v>
      </c>
      <c r="AA36">
        <f>'Calculations black'!AA212</f>
        <v>0.22453117686225796</v>
      </c>
      <c r="AB36">
        <f>'Calculations black'!AB212</f>
        <v>0.22515486778228341</v>
      </c>
      <c r="AC36">
        <f>'Calculations black'!AC212</f>
        <v>0.22577219678368596</v>
      </c>
      <c r="AD36">
        <f>'Calculations black'!AD212</f>
        <v>0.22638314035440704</v>
      </c>
      <c r="AE36">
        <f>'Calculations black'!AE212</f>
        <v>0.22698767709049864</v>
      </c>
      <c r="AF36">
        <f>'Calculations black'!AF212</f>
        <v>0.2275857876798332</v>
      </c>
    </row>
    <row r="37" spans="1:32" x14ac:dyDescent="0.25">
      <c r="A37" t="s">
        <v>569</v>
      </c>
      <c r="B37">
        <f>'Calculations black'!B212</f>
        <v>0.20699999999999996</v>
      </c>
      <c r="C37">
        <f>'Calculations black'!C212</f>
        <v>0.20772345184373292</v>
      </c>
      <c r="D37">
        <f>'Calculations black'!D212</f>
        <v>0.20850155190367919</v>
      </c>
      <c r="E37">
        <f>'Calculations black'!E212</f>
        <v>0.20926479043774454</v>
      </c>
      <c r="F37">
        <f>'Calculations black'!F212</f>
        <v>0.21002271285295659</v>
      </c>
      <c r="G37">
        <f>'Calculations black'!G212</f>
        <v>0.21076203054750778</v>
      </c>
      <c r="H37">
        <f>'Calculations black'!H212</f>
        <v>0.21150219008245597</v>
      </c>
      <c r="I37">
        <f>'Calculations black'!I212</f>
        <v>0.21225186189115944</v>
      </c>
      <c r="J37">
        <f>'Calculations black'!J212</f>
        <v>0.2130036681604516</v>
      </c>
      <c r="K37">
        <f>'Calculations black'!K212</f>
        <v>0.21373867004213598</v>
      </c>
      <c r="L37">
        <f>'Calculations black'!L212</f>
        <v>0.21443493474382214</v>
      </c>
      <c r="M37">
        <f>'Calculations black'!M212</f>
        <v>0.21514977290794887</v>
      </c>
      <c r="N37">
        <f>'Calculations black'!N212</f>
        <v>0.21585885964312801</v>
      </c>
      <c r="O37">
        <f>'Calculations black'!O212</f>
        <v>0.21656213928667845</v>
      </c>
      <c r="P37">
        <f>'Calculations black'!P212</f>
        <v>0.21725955826542323</v>
      </c>
      <c r="Q37">
        <f>'Calculations black'!Q212</f>
        <v>0.21795106511507042</v>
      </c>
      <c r="R37">
        <f>'Calculations black'!R212</f>
        <v>0.21863661049666896</v>
      </c>
      <c r="S37">
        <f>'Calculations black'!S212</f>
        <v>0.21931614721021375</v>
      </c>
      <c r="T37">
        <f>'Calculations black'!T212</f>
        <v>0.21998963020547463</v>
      </c>
      <c r="U37">
        <f>'Calculations black'!U212</f>
        <v>0.22065701659012282</v>
      </c>
      <c r="V37">
        <f>'Calculations black'!V212</f>
        <v>0.2213182656352338</v>
      </c>
      <c r="W37">
        <f>'Calculations black'!W212</f>
        <v>0.22197333877824635</v>
      </c>
      <c r="X37">
        <f>'Calculations black'!X212</f>
        <v>0.22262219962345492</v>
      </c>
      <c r="Y37">
        <f>'Calculations black'!Y212</f>
        <v>0.22326481394011743</v>
      </c>
      <c r="Z37">
        <f>'Calculations black'!Z212</f>
        <v>0.22390114965825944</v>
      </c>
      <c r="AA37">
        <f>'Calculations black'!AA212</f>
        <v>0.22453117686225796</v>
      </c>
      <c r="AB37">
        <f>'Calculations black'!AB212</f>
        <v>0.22515486778228341</v>
      </c>
      <c r="AC37">
        <f>'Calculations black'!AC212</f>
        <v>0.22577219678368596</v>
      </c>
      <c r="AD37">
        <f>'Calculations black'!AD212</f>
        <v>0.22638314035440704</v>
      </c>
      <c r="AE37">
        <f>'Calculations black'!AE212</f>
        <v>0.22698767709049864</v>
      </c>
      <c r="AF37">
        <f>'Calculations black'!AF212</f>
        <v>0.2275857876798332</v>
      </c>
    </row>
    <row r="38" spans="1:32" x14ac:dyDescent="0.25">
      <c r="A38" t="s">
        <v>570</v>
      </c>
      <c r="B38">
        <f>'Calculations black'!B212</f>
        <v>0.20699999999999996</v>
      </c>
      <c r="C38">
        <f>'Calculations black'!C212</f>
        <v>0.20772345184373292</v>
      </c>
      <c r="D38">
        <f>'Calculations black'!D212</f>
        <v>0.20850155190367919</v>
      </c>
      <c r="E38">
        <f>'Calculations black'!E212</f>
        <v>0.20926479043774454</v>
      </c>
      <c r="F38">
        <f>'Calculations black'!F212</f>
        <v>0.21002271285295659</v>
      </c>
      <c r="G38">
        <f>'Calculations black'!G212</f>
        <v>0.21076203054750778</v>
      </c>
      <c r="H38">
        <f>'Calculations black'!H212</f>
        <v>0.21150219008245597</v>
      </c>
      <c r="I38">
        <f>'Calculations black'!I212</f>
        <v>0.21225186189115944</v>
      </c>
      <c r="J38">
        <f>'Calculations black'!J212</f>
        <v>0.2130036681604516</v>
      </c>
      <c r="K38">
        <f>'Calculations black'!K212</f>
        <v>0.21373867004213598</v>
      </c>
      <c r="L38">
        <f>'Calculations black'!L212</f>
        <v>0.21443493474382214</v>
      </c>
      <c r="M38">
        <f>'Calculations black'!M212</f>
        <v>0.21514977290794887</v>
      </c>
      <c r="N38">
        <f>'Calculations black'!N212</f>
        <v>0.21585885964312801</v>
      </c>
      <c r="O38">
        <f>'Calculations black'!O212</f>
        <v>0.21656213928667845</v>
      </c>
      <c r="P38">
        <f>'Calculations black'!P212</f>
        <v>0.21725955826542323</v>
      </c>
      <c r="Q38">
        <f>'Calculations black'!Q212</f>
        <v>0.21795106511507042</v>
      </c>
      <c r="R38">
        <f>'Calculations black'!R212</f>
        <v>0.21863661049666896</v>
      </c>
      <c r="S38">
        <f>'Calculations black'!S212</f>
        <v>0.21931614721021375</v>
      </c>
      <c r="T38">
        <f>'Calculations black'!T212</f>
        <v>0.21998963020547463</v>
      </c>
      <c r="U38">
        <f>'Calculations black'!U212</f>
        <v>0.22065701659012282</v>
      </c>
      <c r="V38">
        <f>'Calculations black'!V212</f>
        <v>0.2213182656352338</v>
      </c>
      <c r="W38">
        <f>'Calculations black'!W212</f>
        <v>0.22197333877824635</v>
      </c>
      <c r="X38">
        <f>'Calculations black'!X212</f>
        <v>0.22262219962345492</v>
      </c>
      <c r="Y38">
        <f>'Calculations black'!Y212</f>
        <v>0.22326481394011743</v>
      </c>
      <c r="Z38">
        <f>'Calculations black'!Z212</f>
        <v>0.22390114965825944</v>
      </c>
      <c r="AA38">
        <f>'Calculations black'!AA212</f>
        <v>0.22453117686225796</v>
      </c>
      <c r="AB38">
        <f>'Calculations black'!AB212</f>
        <v>0.22515486778228341</v>
      </c>
      <c r="AC38">
        <f>'Calculations black'!AC212</f>
        <v>0.22577219678368596</v>
      </c>
      <c r="AD38">
        <f>'Calculations black'!AD212</f>
        <v>0.22638314035440704</v>
      </c>
      <c r="AE38">
        <f>'Calculations black'!AE212</f>
        <v>0.22698767709049864</v>
      </c>
      <c r="AF38">
        <f>'Calculations black'!AF212</f>
        <v>0.2275857876798332</v>
      </c>
    </row>
    <row r="39" spans="1:32" x14ac:dyDescent="0.25">
      <c r="A39" t="s">
        <v>571</v>
      </c>
      <c r="B39">
        <f>'Calculations black'!B212</f>
        <v>0.20699999999999996</v>
      </c>
      <c r="C39">
        <f>'Calculations black'!C212</f>
        <v>0.20772345184373292</v>
      </c>
      <c r="D39">
        <f>'Calculations black'!D212</f>
        <v>0.20850155190367919</v>
      </c>
      <c r="E39">
        <f>'Calculations black'!E212</f>
        <v>0.20926479043774454</v>
      </c>
      <c r="F39">
        <f>'Calculations black'!F212</f>
        <v>0.21002271285295659</v>
      </c>
      <c r="G39">
        <f>'Calculations black'!G212</f>
        <v>0.21076203054750778</v>
      </c>
      <c r="H39">
        <f>'Calculations black'!H212</f>
        <v>0.21150219008245597</v>
      </c>
      <c r="I39">
        <f>'Calculations black'!I212</f>
        <v>0.21225186189115944</v>
      </c>
      <c r="J39">
        <f>'Calculations black'!J212</f>
        <v>0.2130036681604516</v>
      </c>
      <c r="K39">
        <f>'Calculations black'!K212</f>
        <v>0.21373867004213598</v>
      </c>
      <c r="L39">
        <f>'Calculations black'!L212</f>
        <v>0.21443493474382214</v>
      </c>
      <c r="M39">
        <f>'Calculations black'!M212</f>
        <v>0.21514977290794887</v>
      </c>
      <c r="N39">
        <f>'Calculations black'!N212</f>
        <v>0.21585885964312801</v>
      </c>
      <c r="O39">
        <f>'Calculations black'!O212</f>
        <v>0.21656213928667845</v>
      </c>
      <c r="P39">
        <f>'Calculations black'!P212</f>
        <v>0.21725955826542323</v>
      </c>
      <c r="Q39">
        <f>'Calculations black'!Q212</f>
        <v>0.21795106511507042</v>
      </c>
      <c r="R39">
        <f>'Calculations black'!R212</f>
        <v>0.21863661049666896</v>
      </c>
      <c r="S39">
        <f>'Calculations black'!S212</f>
        <v>0.21931614721021375</v>
      </c>
      <c r="T39">
        <f>'Calculations black'!T212</f>
        <v>0.21998963020547463</v>
      </c>
      <c r="U39">
        <f>'Calculations black'!U212</f>
        <v>0.22065701659012282</v>
      </c>
      <c r="V39">
        <f>'Calculations black'!V212</f>
        <v>0.2213182656352338</v>
      </c>
      <c r="W39">
        <f>'Calculations black'!W212</f>
        <v>0.22197333877824635</v>
      </c>
      <c r="X39">
        <f>'Calculations black'!X212</f>
        <v>0.22262219962345492</v>
      </c>
      <c r="Y39">
        <f>'Calculations black'!Y212</f>
        <v>0.22326481394011743</v>
      </c>
      <c r="Z39">
        <f>'Calculations black'!Z212</f>
        <v>0.22390114965825944</v>
      </c>
      <c r="AA39">
        <f>'Calculations black'!AA212</f>
        <v>0.22453117686225796</v>
      </c>
      <c r="AB39">
        <f>'Calculations black'!AB212</f>
        <v>0.22515486778228341</v>
      </c>
      <c r="AC39">
        <f>'Calculations black'!AC212</f>
        <v>0.22577219678368596</v>
      </c>
      <c r="AD39">
        <f>'Calculations black'!AD212</f>
        <v>0.22638314035440704</v>
      </c>
      <c r="AE39">
        <f>'Calculations black'!AE212</f>
        <v>0.22698767709049864</v>
      </c>
      <c r="AF39">
        <f>'Calculations black'!AF212</f>
        <v>0.2275857876798332</v>
      </c>
    </row>
    <row r="40" spans="1:32" x14ac:dyDescent="0.25">
      <c r="A40" t="s">
        <v>78</v>
      </c>
      <c r="B40">
        <f>'Calculations black'!B213</f>
        <v>0.13699999999999998</v>
      </c>
      <c r="C40">
        <f>'Calculations black'!C213</f>
        <v>0.13748805646317094</v>
      </c>
      <c r="D40">
        <f>'Calculations black'!D213</f>
        <v>0.13801760129084767</v>
      </c>
      <c r="E40">
        <f>'Calculations black'!E213</f>
        <v>0.13853512115018132</v>
      </c>
      <c r="F40">
        <f>'Calculations black'!F213</f>
        <v>0.13904908908564814</v>
      </c>
      <c r="G40">
        <f>'Calculations black'!G213</f>
        <v>0.13954764673898737</v>
      </c>
      <c r="H40">
        <f>'Calculations black'!H213</f>
        <v>0.14004412781120229</v>
      </c>
      <c r="I40">
        <f>'Calculations black'!I213</f>
        <v>0.14054980657811303</v>
      </c>
      <c r="J40">
        <f>'Calculations black'!J213</f>
        <v>0.14105702272930987</v>
      </c>
      <c r="K40">
        <f>'Calculations black'!K213</f>
        <v>0.14155161314155626</v>
      </c>
      <c r="L40">
        <f>'Calculations black'!L213</f>
        <v>0.14202857837612579</v>
      </c>
      <c r="M40">
        <f>'Calculations black'!M213</f>
        <v>0.14251299961172231</v>
      </c>
      <c r="N40">
        <f>'Calculations black'!N213</f>
        <v>0.14299376851859028</v>
      </c>
      <c r="O40">
        <f>'Calculations black'!O213</f>
        <v>0.14347085633293968</v>
      </c>
      <c r="P40">
        <f>'Calculations black'!P213</f>
        <v>0.14394423526877909</v>
      </c>
      <c r="Q40">
        <f>'Calculations black'!Q213</f>
        <v>0.14441387853738843</v>
      </c>
      <c r="R40">
        <f>'Calculations black'!R213</f>
        <v>0.1448797603650393</v>
      </c>
      <c r="S40">
        <f>'Calculations black'!S213</f>
        <v>0.14534185600899377</v>
      </c>
      <c r="T40">
        <f>'Calculations black'!T213</f>
        <v>0.14580014177181827</v>
      </c>
      <c r="U40">
        <f>'Calculations black'!U213</f>
        <v>0.14625459501404586</v>
      </c>
      <c r="V40">
        <f>'Calculations black'!V213</f>
        <v>0.14670519416522473</v>
      </c>
      <c r="W40">
        <f>'Calculations black'!W213</f>
        <v>0.14715191873339428</v>
      </c>
      <c r="X40">
        <f>'Calculations black'!X213</f>
        <v>0.14759474931302397</v>
      </c>
      <c r="Y40">
        <f>'Calculations black'!Y213</f>
        <v>0.14803366759145686</v>
      </c>
      <c r="Z40">
        <f>'Calculations black'!Z213</f>
        <v>0.14846865635390083</v>
      </c>
      <c r="AA40">
        <f>'Calculations black'!AA213</f>
        <v>0.1488996994870081</v>
      </c>
      <c r="AB40">
        <f>'Calculations black'!AB213</f>
        <v>0.14932678198108382</v>
      </c>
      <c r="AC40">
        <f>'Calculations black'!AC213</f>
        <v>0.14974988993097077</v>
      </c>
      <c r="AD40">
        <f>'Calculations black'!AD213</f>
        <v>0.15016901053565038</v>
      </c>
      <c r="AE40">
        <f>'Calculations black'!AE213</f>
        <v>0.1505841320966069</v>
      </c>
      <c r="AF40">
        <f>'Calculations black'!AF213</f>
        <v>0.15099524401499612</v>
      </c>
    </row>
    <row r="41" spans="1:32" x14ac:dyDescent="0.25">
      <c r="A41" t="s">
        <v>80</v>
      </c>
      <c r="B41">
        <f>'Calculations black'!B214</f>
        <v>9.9711678832116776E-2</v>
      </c>
      <c r="C41">
        <f>'Calculations black'!C214</f>
        <v>0.10010515466538768</v>
      </c>
      <c r="D41">
        <f>'Calculations black'!D214</f>
        <v>0.10053334193559786</v>
      </c>
      <c r="E41">
        <f>'Calculations black'!E214</f>
        <v>0.10095304369416321</v>
      </c>
      <c r="F41">
        <f>'Calculations black'!F214</f>
        <v>0.10137113503210336</v>
      </c>
      <c r="G41">
        <f>'Calculations black'!G214</f>
        <v>0.10177805003888662</v>
      </c>
      <c r="H41">
        <f>'Calculations black'!H214</f>
        <v>0.10218474674018117</v>
      </c>
      <c r="I41">
        <f>'Calculations black'!I214</f>
        <v>0.1026002810320485</v>
      </c>
      <c r="J41">
        <f>'Calculations black'!J214</f>
        <v>0.10301855614675105</v>
      </c>
      <c r="K41">
        <f>'Calculations black'!K214</f>
        <v>0.10342802374026262</v>
      </c>
      <c r="L41">
        <f>'Calculations black'!L214</f>
        <v>0.10382343913656823</v>
      </c>
      <c r="M41">
        <f>'Calculations black'!M214</f>
        <v>0.10422695805732196</v>
      </c>
      <c r="N41">
        <f>'Calculations black'!N214</f>
        <v>0.10462887110039974</v>
      </c>
      <c r="O41">
        <f>'Calculations black'!O214</f>
        <v>0.10502915916495215</v>
      </c>
      <c r="P41">
        <f>'Calculations black'!P214</f>
        <v>0.1054278030883944</v>
      </c>
      <c r="Q41">
        <f>'Calculations black'!Q214</f>
        <v>0.10582478367092421</v>
      </c>
      <c r="R41">
        <f>'Calculations black'!R214</f>
        <v>0.10622008169941662</v>
      </c>
      <c r="S41">
        <f>'Calculations black'!S214</f>
        <v>0.10661367797068896</v>
      </c>
      <c r="T41">
        <f>'Calculations black'!T214</f>
        <v>0.10700555331413068</v>
      </c>
      <c r="U41">
        <f>'Calculations black'!U214</f>
        <v>0.10739568861369206</v>
      </c>
      <c r="V41">
        <f>'Calculations black'!V214</f>
        <v>0.1077840648292272</v>
      </c>
      <c r="W41">
        <f>'Calculations black'!W214</f>
        <v>0.10817066301719137</v>
      </c>
      <c r="X41">
        <f>'Calculations black'!X214</f>
        <v>0.1085554643506858</v>
      </c>
      <c r="Y41">
        <f>'Calculations black'!Y214</f>
        <v>0.10893845013885142</v>
      </c>
      <c r="Z41">
        <f>'Calculations black'!Z214</f>
        <v>0.10931960184560974</v>
      </c>
      <c r="AA41">
        <f>'Calculations black'!AA214</f>
        <v>0.10969890110775152</v>
      </c>
      <c r="AB41">
        <f>'Calculations black'!AB214</f>
        <v>0.11007632975237236</v>
      </c>
      <c r="AC41">
        <f>'Calculations black'!AC214</f>
        <v>0.11045186981365808</v>
      </c>
      <c r="AD41">
        <f>'Calculations black'!AD214</f>
        <v>0.11082550354902146</v>
      </c>
      <c r="AE41">
        <f>'Calculations black'!AE214</f>
        <v>0.11119721345459317</v>
      </c>
      <c r="AF41">
        <f>'Calculations black'!AF214</f>
        <v>0.11156698228007075</v>
      </c>
    </row>
    <row r="42" spans="1:32" x14ac:dyDescent="0.25">
      <c r="A42" t="s">
        <v>82</v>
      </c>
      <c r="B42">
        <f>'Calculations black'!B215</f>
        <v>0.15645889570552146</v>
      </c>
      <c r="C42">
        <f>'Calculations black'!C215</f>
        <v>0.15700440673123206</v>
      </c>
      <c r="D42">
        <f>'Calculations black'!D215</f>
        <v>0.15759501542253063</v>
      </c>
      <c r="E42">
        <f>'Calculations black'!E215</f>
        <v>0.1581723553115702</v>
      </c>
      <c r="F42">
        <f>'Calculations black'!F215</f>
        <v>0.15874545146027749</v>
      </c>
      <c r="G42">
        <f>'Calculations black'!G215</f>
        <v>0.15930168691839217</v>
      </c>
      <c r="H42">
        <f>'Calculations black'!H215</f>
        <v>0.1598558834197574</v>
      </c>
      <c r="I42">
        <f>'Calculations black'!I215</f>
        <v>0.16041946697478179</v>
      </c>
      <c r="J42">
        <f>'Calculations black'!J215</f>
        <v>0.16098445021171226</v>
      </c>
      <c r="K42">
        <f>'Calculations black'!K215</f>
        <v>0.1615353408895728</v>
      </c>
      <c r="L42">
        <f>'Calculations black'!L215</f>
        <v>0.1620646320478302</v>
      </c>
      <c r="M42">
        <f>'Calculations black'!M215</f>
        <v>0.1626029704314724</v>
      </c>
      <c r="N42">
        <f>'Calculations black'!N215</f>
        <v>0.1631369259773208</v>
      </c>
      <c r="O42">
        <f>'Calculations black'!O215</f>
        <v>0.16366646770611212</v>
      </c>
      <c r="P42">
        <f>'Calculations black'!P215</f>
        <v>0.16419156600291962</v>
      </c>
      <c r="Q42">
        <f>'Calculations black'!Q215</f>
        <v>0.16471219262979528</v>
      </c>
      <c r="R42">
        <f>'Calculations black'!R215</f>
        <v>0.16522832073635832</v>
      </c>
      <c r="S42">
        <f>'Calculations black'!S215</f>
        <v>0.16573992486838665</v>
      </c>
      <c r="T42">
        <f>'Calculations black'!T215</f>
        <v>0.166246980974467</v>
      </c>
      <c r="U42">
        <f>'Calculations black'!U215</f>
        <v>0.16674946641076363</v>
      </c>
      <c r="V42">
        <f>'Calculations black'!V215</f>
        <v>0.16724735994396364</v>
      </c>
      <c r="W42">
        <f>'Calculations black'!W215</f>
        <v>0.16774064175246031</v>
      </c>
      <c r="X42">
        <f>'Calculations black'!X215</f>
        <v>0.16822929342583326</v>
      </c>
      <c r="Y42">
        <f>'Calculations black'!Y215</f>
        <v>0.16871329796268689</v>
      </c>
      <c r="Z42">
        <f>'Calculations black'!Z215</f>
        <v>0.16919263976690826</v>
      </c>
      <c r="AA42">
        <f>'Calculations black'!AA215</f>
        <v>0.1696673046424072</v>
      </c>
      <c r="AB42">
        <f>'Calculations black'!AB215</f>
        <v>0.17013727978639576</v>
      </c>
      <c r="AC42">
        <f>'Calculations black'!AC215</f>
        <v>0.17060255378127323</v>
      </c>
      <c r="AD42">
        <f>'Calculations black'!AD215</f>
        <v>0.17106311658517281</v>
      </c>
      <c r="AE42">
        <f>'Calculations black'!AE215</f>
        <v>0.17151895952123639</v>
      </c>
      <c r="AF42">
        <f>'Calculations black'!AF215</f>
        <v>0.17197007526567185</v>
      </c>
    </row>
    <row r="43" spans="1:32" x14ac:dyDescent="0.25">
      <c r="A43" t="s">
        <v>84</v>
      </c>
      <c r="B43">
        <f>'Calculations black'!B216</f>
        <v>8.162459546925567E-2</v>
      </c>
      <c r="C43">
        <f>'Calculations black'!C216</f>
        <v>8.1932730777417279E-2</v>
      </c>
      <c r="D43">
        <f>'Calculations black'!D216</f>
        <v>8.2269798041525538E-2</v>
      </c>
      <c r="E43">
        <f>'Calculations black'!E216</f>
        <v>8.2597700255571324E-2</v>
      </c>
      <c r="F43">
        <f>'Calculations black'!F216</f>
        <v>8.2923109750613927E-2</v>
      </c>
      <c r="G43">
        <f>'Calculations black'!G216</f>
        <v>8.3236662543802686E-2</v>
      </c>
      <c r="H43">
        <f>'Calculations black'!H216</f>
        <v>8.354688327865159E-2</v>
      </c>
      <c r="I43">
        <f>'Calculations black'!I216</f>
        <v>8.3864428652385567E-2</v>
      </c>
      <c r="J43">
        <f>'Calculations black'!J216</f>
        <v>8.4182705647844275E-2</v>
      </c>
      <c r="K43">
        <f>'Calculations black'!K216</f>
        <v>8.4491908489424547E-2</v>
      </c>
      <c r="L43">
        <f>'Calculations black'!L216</f>
        <v>8.4795466792953508E-2</v>
      </c>
      <c r="M43">
        <f>'Calculations black'!M216</f>
        <v>8.5100036027069531E-2</v>
      </c>
      <c r="N43">
        <f>'Calculations black'!N216</f>
        <v>8.5402193232629389E-2</v>
      </c>
      <c r="O43">
        <f>'Calculations black'!O216</f>
        <v>8.570192962404885E-2</v>
      </c>
      <c r="P43">
        <f>'Calculations black'!P216</f>
        <v>8.5999236979578161E-2</v>
      </c>
      <c r="Q43">
        <f>'Calculations black'!Q216</f>
        <v>8.6294107646834858E-2</v>
      </c>
      <c r="R43">
        <f>'Calculations black'!R216</f>
        <v>8.6586534547377123E-2</v>
      </c>
      <c r="S43">
        <f>'Calculations black'!S216</f>
        <v>8.6876511180344243E-2</v>
      </c>
      <c r="T43">
        <f>'Calculations black'!T216</f>
        <v>8.7164031625198354E-2</v>
      </c>
      <c r="U43">
        <f>'Calculations black'!U216</f>
        <v>8.7449090543594135E-2</v>
      </c>
      <c r="V43">
        <f>'Calculations black'!V216</f>
        <v>8.7731683180410525E-2</v>
      </c>
      <c r="W43">
        <f>'Calculations black'!W216</f>
        <v>8.8011805363974946E-2</v>
      </c>
      <c r="X43">
        <f>'Calculations black'!X216</f>
        <v>8.8289453505510082E-2</v>
      </c>
      <c r="Y43">
        <f>'Calculations black'!Y216</f>
        <v>8.8564624597835165E-2</v>
      </c>
      <c r="Z43">
        <f>'Calculations black'!Z216</f>
        <v>8.8837316213353695E-2</v>
      </c>
      <c r="AA43">
        <f>'Calculations black'!AA216</f>
        <v>8.9107526501357878E-2</v>
      </c>
      <c r="AB43">
        <f>'Calculations black'!AB216</f>
        <v>8.9375254184679689E-2</v>
      </c>
      <c r="AC43">
        <f>'Calculations black'!AC216</f>
        <v>8.9640498555721218E-2</v>
      </c>
      <c r="AD43">
        <f>'Calculations black'!AD216</f>
        <v>8.9903259471893371E-2</v>
      </c>
      <c r="AE43">
        <f>'Calculations black'!AE216</f>
        <v>9.0163537350492901E-2</v>
      </c>
      <c r="AF43">
        <f>'Calculations black'!AF216</f>
        <v>9.0421333163048609E-2</v>
      </c>
    </row>
    <row r="44" spans="1:32" x14ac:dyDescent="0.25">
      <c r="A44" t="s">
        <v>86</v>
      </c>
      <c r="B44">
        <f>'Calculations black'!B217</f>
        <v>0.10800000000000005</v>
      </c>
      <c r="C44">
        <f>'Calculations black'!C217</f>
        <v>0.10840966522476263</v>
      </c>
      <c r="D44">
        <f>'Calculations black'!D217</f>
        <v>0.10885545256407375</v>
      </c>
      <c r="E44">
        <f>'Calculations black'!E217</f>
        <v>0.10929147334198296</v>
      </c>
      <c r="F44">
        <f>'Calculations black'!F217</f>
        <v>0.1097251496244505</v>
      </c>
      <c r="G44">
        <f>'Calculations black'!G217</f>
        <v>0.110146111918256</v>
      </c>
      <c r="H44">
        <f>'Calculations black'!H217</f>
        <v>0.11056568667773715</v>
      </c>
      <c r="I44">
        <f>'Calculations black'!I217</f>
        <v>0.11099409001954867</v>
      </c>
      <c r="J44">
        <f>'Calculations black'!J217</f>
        <v>0.11142454873516423</v>
      </c>
      <c r="K44">
        <f>'Calculations black'!K217</f>
        <v>0.11184491086375246</v>
      </c>
      <c r="L44">
        <f>'Calculations black'!L217</f>
        <v>0.11225175964567502</v>
      </c>
      <c r="M44">
        <f>'Calculations black'!M217</f>
        <v>0.11266519053058086</v>
      </c>
      <c r="N44">
        <f>'Calculations black'!N217</f>
        <v>0.11307625207437813</v>
      </c>
      <c r="O44">
        <f>'Calculations black'!O217</f>
        <v>0.1134849222098958</v>
      </c>
      <c r="P44">
        <f>'Calculations black'!P217</f>
        <v>0.11389117923945756</v>
      </c>
      <c r="Q44">
        <f>'Calculations black'!Q217</f>
        <v>0.11429500185702963</v>
      </c>
      <c r="R44">
        <f>'Calculations black'!R217</f>
        <v>0.11469636916927847</v>
      </c>
      <c r="S44">
        <f>'Calculations black'!S217</f>
        <v>0.1150952607155466</v>
      </c>
      <c r="T44">
        <f>'Calculations black'!T217</f>
        <v>0.11549165648675816</v>
      </c>
      <c r="U44">
        <f>'Calculations black'!U217</f>
        <v>0.11588553694326301</v>
      </c>
      <c r="V44">
        <f>'Calculations black'!V217</f>
        <v>0.11627688303163404</v>
      </c>
      <c r="W44">
        <f>'Calculations black'!W217</f>
        <v>0.11666567620043054</v>
      </c>
      <c r="X44">
        <f>'Calculations black'!X217</f>
        <v>0.11705189841494198</v>
      </c>
      <c r="Y44">
        <f>'Calculations black'!Y217</f>
        <v>0.11743553217092718</v>
      </c>
      <c r="Z44">
        <f>'Calculations black'!Z217</f>
        <v>0.11781656050736543</v>
      </c>
      <c r="AA44">
        <f>'Calculations black'!AA217</f>
        <v>0.11819496701823859</v>
      </c>
      <c r="AB44">
        <f>'Calculations black'!AB217</f>
        <v>0.11857073586335694</v>
      </c>
      <c r="AC44">
        <f>'Calculations black'!AC217</f>
        <v>0.11894385177825338</v>
      </c>
      <c r="AD44">
        <f>'Calculations black'!AD217</f>
        <v>0.11931430008315982</v>
      </c>
      <c r="AE44">
        <f>'Calculations black'!AE217</f>
        <v>0.1196820666910899</v>
      </c>
      <c r="AF44">
        <f>'Calculations black'!AF217</f>
        <v>0.1200471381150445</v>
      </c>
    </row>
    <row r="45" spans="1:32" x14ac:dyDescent="0.25">
      <c r="A45" t="s">
        <v>88</v>
      </c>
      <c r="B45">
        <f>'Calculations black'!B218</f>
        <v>9.2999999999999985E-2</v>
      </c>
      <c r="C45">
        <f>'Calculations black'!C218</f>
        <v>9.3371885776124902E-2</v>
      </c>
      <c r="D45">
        <f>'Calculations black'!D218</f>
        <v>9.3776861020105018E-2</v>
      </c>
      <c r="E45">
        <f>'Calculations black'!E218</f>
        <v>9.4173849571219354E-2</v>
      </c>
      <c r="F45">
        <f>'Calculations black'!F218</f>
        <v>9.4569430488029724E-2</v>
      </c>
      <c r="G45">
        <f>'Calculations black'!G218</f>
        <v>9.4954457322795838E-2</v>
      </c>
      <c r="H45">
        <f>'Calculations black'!H218</f>
        <v>9.5339316073377409E-2</v>
      </c>
      <c r="I45">
        <f>'Calculations black'!I218</f>
        <v>9.5732764233689718E-2</v>
      </c>
      <c r="J45">
        <f>'Calculations black'!J218</f>
        <v>9.6128949947944992E-2</v>
      </c>
      <c r="K45">
        <f>'Calculations black'!K218</f>
        <v>9.6516897925897668E-2</v>
      </c>
      <c r="L45">
        <f>'Calculations black'!L218</f>
        <v>9.6891896215674567E-2</v>
      </c>
      <c r="M45">
        <f>'Calculations black'!M218</f>
        <v>9.7274571434082135E-2</v>
      </c>
      <c r="N45">
        <f>'Calculations black'!N218</f>
        <v>9.7655871882811884E-2</v>
      </c>
      <c r="O45">
        <f>'Calculations black'!O218</f>
        <v>9.8035781846783035E-2</v>
      </c>
      <c r="P45">
        <f>'Calculations black'!P218</f>
        <v>9.8414285449355807E-2</v>
      </c>
      <c r="Q45">
        <f>'Calculations black'!Q218</f>
        <v>9.8791366674913464E-2</v>
      </c>
      <c r="R45">
        <f>'Calculations black'!R218</f>
        <v>9.9167009390972838E-2</v>
      </c>
      <c r="S45">
        <f>'Calculations black'!S218</f>
        <v>9.9541197369813372E-2</v>
      </c>
      <c r="T45">
        <f>'Calculations black'!T218</f>
        <v>9.9913914309618879E-2</v>
      </c>
      <c r="U45">
        <f>'Calculations black'!U218</f>
        <v>0.10028514385512259</v>
      </c>
      <c r="V45">
        <f>'Calculations black'!V218</f>
        <v>0.10065486961775118</v>
      </c>
      <c r="W45">
        <f>'Calculations black'!W218</f>
        <v>0.10102307519526206</v>
      </c>
      <c r="X45">
        <f>'Calculations black'!X218</f>
        <v>0.10138974419086934</v>
      </c>
      <c r="Y45">
        <f>'Calculations black'!Y218</f>
        <v>0.10175486023185262</v>
      </c>
      <c r="Z45">
        <f>'Calculations black'!Z218</f>
        <v>0.10211840698764785</v>
      </c>
      <c r="AA45">
        <f>'Calculations black'!AA218</f>
        <v>0.10248036818741715</v>
      </c>
      <c r="AB45">
        <f>'Calculations black'!AB218</f>
        <v>0.10284072763709237</v>
      </c>
      <c r="AC45">
        <f>'Calculations black'!AC218</f>
        <v>0.10319946923589564</v>
      </c>
      <c r="AD45">
        <f>'Calculations black'!AD218</f>
        <v>0.10355657699233187</v>
      </c>
      <c r="AE45">
        <f>'Calculations black'!AE218</f>
        <v>0.10391203503965621</v>
      </c>
      <c r="AF45">
        <f>'Calculations black'!AF218</f>
        <v>0.10426582765081464</v>
      </c>
    </row>
    <row r="46" spans="1:32" x14ac:dyDescent="0.25">
      <c r="A46" t="s">
        <v>572</v>
      </c>
      <c r="B46">
        <f>'Calculations black'!B219</f>
        <v>9.9000000000000019E-2</v>
      </c>
      <c r="C46">
        <f>'Calculations black'!C219</f>
        <v>9.9376490299961817E-2</v>
      </c>
      <c r="D46">
        <f>'Calculations black'!D219</f>
        <v>9.9786774045232451E-2</v>
      </c>
      <c r="E46">
        <f>'Calculations black'!E219</f>
        <v>0.10018763726980499</v>
      </c>
      <c r="F46">
        <f>'Calculations black'!F219</f>
        <v>0.10058621896479755</v>
      </c>
      <c r="G46">
        <f>'Calculations black'!G219</f>
        <v>0.10097253230048378</v>
      </c>
      <c r="H46">
        <f>'Calculations black'!H219</f>
        <v>0.10135699904565562</v>
      </c>
      <c r="I46">
        <f>'Calculations black'!I219</f>
        <v>0.10174987195672552</v>
      </c>
      <c r="J46">
        <f>'Calculations black'!J219</f>
        <v>0.10214449383405072</v>
      </c>
      <c r="K46">
        <f>'Calculations black'!K219</f>
        <v>0.10252949147781612</v>
      </c>
      <c r="L46">
        <f>'Calculations black'!L219</f>
        <v>0.1029034056911539</v>
      </c>
      <c r="M46">
        <f>'Calculations black'!M219</f>
        <v>0.10328234957083099</v>
      </c>
      <c r="N46">
        <f>'Calculations black'!N219</f>
        <v>0.10365901672891176</v>
      </c>
      <c r="O46">
        <f>'Calculations black'!O219</f>
        <v>0.10403338857143227</v>
      </c>
      <c r="P46">
        <f>'Calculations black'!P219</f>
        <v>0.10440544685271497</v>
      </c>
      <c r="Q46">
        <f>'Calculations black'!Q219</f>
        <v>0.10477517369512053</v>
      </c>
      <c r="R46">
        <f>'Calculations black'!R219</f>
        <v>0.10514255160779024</v>
      </c>
      <c r="S46">
        <f>'Calculations black'!S219</f>
        <v>0.10550756350438387</v>
      </c>
      <c r="T46">
        <f>'Calculations black'!T219</f>
        <v>0.10587019271982703</v>
      </c>
      <c r="U46">
        <f>'Calculations black'!U219</f>
        <v>0.1062304230260758</v>
      </c>
      <c r="V46">
        <f>'Calculations black'!V219</f>
        <v>0.10658823864691212</v>
      </c>
      <c r="W46">
        <f>'Calculations black'!W219</f>
        <v>0.10694362427178414</v>
      </c>
      <c r="X46">
        <f>'Calculations black'!X219</f>
        <v>0.10729656506870425</v>
      </c>
      <c r="Y46">
        <f>'Calculations black'!Y219</f>
        <v>0.10764704669621918</v>
      </c>
      <c r="Z46">
        <f>'Calculations black'!Z219</f>
        <v>0.10799505531447016</v>
      </c>
      <c r="AA46">
        <f>'Calculations black'!AA219</f>
        <v>0.10834057759535827</v>
      </c>
      <c r="AB46">
        <f>'Calculations black'!AB219</f>
        <v>0.10868360073183087</v>
      </c>
      <c r="AC46">
        <f>'Calculations black'!AC219</f>
        <v>0.10902411244630993</v>
      </c>
      <c r="AD46">
        <f>'Calculations black'!AD219</f>
        <v>0.10936210099827769</v>
      </c>
      <c r="AE46">
        <f>'Calculations black'!AE219</f>
        <v>0.10969755519104084</v>
      </c>
      <c r="AF46">
        <f>'Calculations black'!AF219</f>
        <v>0.11003046437769161</v>
      </c>
    </row>
    <row r="47" spans="1:32" x14ac:dyDescent="0.25">
      <c r="A47" t="s">
        <v>573</v>
      </c>
      <c r="B47">
        <f>'Calculations black'!B219</f>
        <v>9.9000000000000019E-2</v>
      </c>
      <c r="C47">
        <f>'Calculations black'!C219</f>
        <v>9.9376490299961817E-2</v>
      </c>
      <c r="D47">
        <f>'Calculations black'!D219</f>
        <v>9.9786774045232451E-2</v>
      </c>
      <c r="E47">
        <f>'Calculations black'!E219</f>
        <v>0.10018763726980499</v>
      </c>
      <c r="F47">
        <f>'Calculations black'!F219</f>
        <v>0.10058621896479755</v>
      </c>
      <c r="G47">
        <f>'Calculations black'!G219</f>
        <v>0.10097253230048378</v>
      </c>
      <c r="H47">
        <f>'Calculations black'!H219</f>
        <v>0.10135699904565562</v>
      </c>
      <c r="I47">
        <f>'Calculations black'!I219</f>
        <v>0.10174987195672552</v>
      </c>
      <c r="J47">
        <f>'Calculations black'!J219</f>
        <v>0.10214449383405072</v>
      </c>
      <c r="K47">
        <f>'Calculations black'!K219</f>
        <v>0.10252949147781612</v>
      </c>
      <c r="L47">
        <f>'Calculations black'!L219</f>
        <v>0.1029034056911539</v>
      </c>
      <c r="M47">
        <f>'Calculations black'!M219</f>
        <v>0.10328234957083099</v>
      </c>
      <c r="N47">
        <f>'Calculations black'!N219</f>
        <v>0.10365901672891176</v>
      </c>
      <c r="O47">
        <f>'Calculations black'!O219</f>
        <v>0.10403338857143227</v>
      </c>
      <c r="P47">
        <f>'Calculations black'!P219</f>
        <v>0.10440544685271497</v>
      </c>
      <c r="Q47">
        <f>'Calculations black'!Q219</f>
        <v>0.10477517369512053</v>
      </c>
      <c r="R47">
        <f>'Calculations black'!R219</f>
        <v>0.10514255160779024</v>
      </c>
      <c r="S47">
        <f>'Calculations black'!S219</f>
        <v>0.10550756350438387</v>
      </c>
      <c r="T47">
        <f>'Calculations black'!T219</f>
        <v>0.10587019271982703</v>
      </c>
      <c r="U47">
        <f>'Calculations black'!U219</f>
        <v>0.1062304230260758</v>
      </c>
      <c r="V47">
        <f>'Calculations black'!V219</f>
        <v>0.10658823864691212</v>
      </c>
      <c r="W47">
        <f>'Calculations black'!W219</f>
        <v>0.10694362427178414</v>
      </c>
      <c r="X47">
        <f>'Calculations black'!X219</f>
        <v>0.10729656506870425</v>
      </c>
      <c r="Y47">
        <f>'Calculations black'!Y219</f>
        <v>0.10764704669621918</v>
      </c>
      <c r="Z47">
        <f>'Calculations black'!Z219</f>
        <v>0.10799505531447016</v>
      </c>
      <c r="AA47">
        <f>'Calculations black'!AA219</f>
        <v>0.10834057759535827</v>
      </c>
      <c r="AB47">
        <f>'Calculations black'!AB219</f>
        <v>0.10868360073183087</v>
      </c>
      <c r="AC47">
        <f>'Calculations black'!AC219</f>
        <v>0.10902411244630993</v>
      </c>
      <c r="AD47">
        <f>'Calculations black'!AD219</f>
        <v>0.10936210099827769</v>
      </c>
      <c r="AE47">
        <f>'Calculations black'!AE219</f>
        <v>0.10969755519104084</v>
      </c>
      <c r="AF47">
        <f>'Calculations black'!AF219</f>
        <v>0.11003046437769161</v>
      </c>
    </row>
    <row r="48" spans="1:32" x14ac:dyDescent="0.25">
      <c r="A48" t="s">
        <v>92</v>
      </c>
      <c r="B48">
        <f>'Calculations black'!B220</f>
        <v>0.17499999999999999</v>
      </c>
      <c r="C48">
        <f>'Calculations black'!C220</f>
        <v>0.1756288946387016</v>
      </c>
      <c r="D48">
        <f>'Calculations black'!D220</f>
        <v>0.17630756636619418</v>
      </c>
      <c r="E48">
        <f>'Calculations black'!E220</f>
        <v>0.17697312848380933</v>
      </c>
      <c r="F48">
        <f>'Calculations black'!F220</f>
        <v>0.17763464100048115</v>
      </c>
      <c r="G48">
        <f>'Calculations black'!G220</f>
        <v>0.17827947967074292</v>
      </c>
      <c r="H48">
        <f>'Calculations black'!H220</f>
        <v>0.17892471472231519</v>
      </c>
      <c r="I48">
        <f>'Calculations black'!I220</f>
        <v>0.17957985999920439</v>
      </c>
      <c r="J48">
        <f>'Calculations black'!J220</f>
        <v>0.18023754355510826</v>
      </c>
      <c r="K48">
        <f>'Calculations black'!K220</f>
        <v>0.18088072763076612</v>
      </c>
      <c r="L48">
        <f>'Calculations black'!L220</f>
        <v>0.18149342430556983</v>
      </c>
      <c r="M48">
        <f>'Calculations black'!M220</f>
        <v>0.18212128806672745</v>
      </c>
      <c r="N48">
        <f>'Calculations black'!N220</f>
        <v>0.18274479299730839</v>
      </c>
      <c r="O48">
        <f>'Calculations black'!O220</f>
        <v>0.18336389097780875</v>
      </c>
      <c r="P48">
        <f>'Calculations black'!P220</f>
        <v>0.1839785352139244</v>
      </c>
      <c r="Q48">
        <f>'Calculations black'!Q220</f>
        <v>0.18458868026483749</v>
      </c>
      <c r="R48">
        <f>'Calculations black'!R220</f>
        <v>0.18519428206922606</v>
      </c>
      <c r="S48">
        <f>'Calculations black'!S220</f>
        <v>0.18579529796903696</v>
      </c>
      <c r="T48">
        <f>'Calculations black'!T220</f>
        <v>0.18639168673106188</v>
      </c>
      <c r="U48">
        <f>'Calculations black'!U220</f>
        <v>0.18698340856635534</v>
      </c>
      <c r="V48">
        <f>'Calculations black'!V220</f>
        <v>0.18757042514754052</v>
      </c>
      <c r="W48">
        <f>'Calculations black'!W220</f>
        <v>0.1881526996240486</v>
      </c>
      <c r="X48">
        <f>'Calculations black'!X220</f>
        <v>0.18873019663533522</v>
      </c>
      <c r="Y48">
        <f>'Calculations black'!Y220</f>
        <v>0.18930288232212297</v>
      </c>
      <c r="Z48">
        <f>'Calculations black'!Z220</f>
        <v>0.18987072433572005</v>
      </c>
      <c r="AA48">
        <f>'Calculations black'!AA220</f>
        <v>0.19043369184546421</v>
      </c>
      <c r="AB48">
        <f>'Calculations black'!AB220</f>
        <v>0.1909917555443412</v>
      </c>
      <c r="AC48">
        <f>'Calculations black'!AC220</f>
        <v>0.19154488765283265</v>
      </c>
      <c r="AD48">
        <f>'Calculations black'!AD220</f>
        <v>0.19209306192104331</v>
      </c>
      <c r="AE48">
        <f>'Calculations black'!AE220</f>
        <v>0.19263625362916215</v>
      </c>
      <c r="AF48">
        <f>'Calculations black'!AF220</f>
        <v>0.19317443958631139</v>
      </c>
    </row>
    <row r="49" spans="1:32" x14ac:dyDescent="0.25">
      <c r="A49" t="s">
        <v>94</v>
      </c>
      <c r="B49">
        <f>'Calculations black'!B221</f>
        <v>0.10800000000000003</v>
      </c>
      <c r="C49">
        <f>'Calculations black'!C221</f>
        <v>0.10841866658722439</v>
      </c>
      <c r="D49">
        <f>'Calculations black'!D221</f>
        <v>0.10887389387806461</v>
      </c>
      <c r="E49">
        <f>'Calculations black'!E221</f>
        <v>0.10931998579967088</v>
      </c>
      <c r="F49">
        <f>'Calculations black'!F221</f>
        <v>0.1097641694619912</v>
      </c>
      <c r="G49">
        <f>'Calculations black'!G221</f>
        <v>0.11019637819479249</v>
      </c>
      <c r="H49">
        <f>'Calculations black'!H221</f>
        <v>0.11062822853333761</v>
      </c>
      <c r="I49">
        <f>'Calculations black'!I221</f>
        <v>0.1110691488298694</v>
      </c>
      <c r="J49">
        <f>'Calculations black'!J221</f>
        <v>0.11151274198435999</v>
      </c>
      <c r="K49">
        <f>'Calculations black'!K221</f>
        <v>0.11194679200412684</v>
      </c>
      <c r="L49">
        <f>'Calculations black'!L221</f>
        <v>0.11236553170409588</v>
      </c>
      <c r="M49">
        <f>'Calculations black'!M221</f>
        <v>0.11279275186119614</v>
      </c>
      <c r="N49">
        <f>'Calculations black'!N221</f>
        <v>0.11321803418277845</v>
      </c>
      <c r="O49">
        <f>'Calculations black'!O221</f>
        <v>0.11364135571467604</v>
      </c>
      <c r="P49">
        <f>'Calculations black'!P221</f>
        <v>0.11406269359207268</v>
      </c>
      <c r="Q49">
        <f>'Calculations black'!Q221</f>
        <v>0.11448202506577333</v>
      </c>
      <c r="R49">
        <f>'Calculations black'!R221</f>
        <v>0.11489932752764659</v>
      </c>
      <c r="S49">
        <f>'Calculations black'!S221</f>
        <v>0.1153145785352354</v>
      </c>
      <c r="T49">
        <f>'Calculations black'!T221</f>
        <v>0.1157277558355337</v>
      </c>
      <c r="U49">
        <f>'Calculations black'!U221</f>
        <v>0.11613883738792673</v>
      </c>
      <c r="V49">
        <f>'Calculations black'!V221</f>
        <v>0.11654780138629521</v>
      </c>
      <c r="W49">
        <f>'Calculations black'!W221</f>
        <v>0.11695462628028498</v>
      </c>
      <c r="X49">
        <f>'Calculations black'!X221</f>
        <v>0.1173592907957425</v>
      </c>
      <c r="Y49">
        <f>'Calculations black'!Y221</f>
        <v>0.1177617739543191</v>
      </c>
      <c r="Z49">
        <f>'Calculations black'!Z221</f>
        <v>0.11816205509224739</v>
      </c>
      <c r="AA49">
        <f>'Calculations black'!AA221</f>
        <v>0.11856011387829708</v>
      </c>
      <c r="AB49">
        <f>'Calculations black'!AB221</f>
        <v>0.11895593033090923</v>
      </c>
      <c r="AC49">
        <f>'Calculations black'!AC221</f>
        <v>0.11934948483452214</v>
      </c>
      <c r="AD49">
        <f>'Calculations black'!AD221</f>
        <v>0.11974075815509028</v>
      </c>
      <c r="AE49">
        <f>'Calculations black'!AE221</f>
        <v>0.12012973145480774</v>
      </c>
      <c r="AF49">
        <f>'Calculations black'!AF221</f>
        <v>0.12051638630604189</v>
      </c>
    </row>
    <row r="50" spans="1:32" x14ac:dyDescent="0.25">
      <c r="A50" t="s">
        <v>96</v>
      </c>
      <c r="B50">
        <f>'Calculations black'!B222</f>
        <v>0.17399999999999999</v>
      </c>
      <c r="C50">
        <f>'Calculations black'!C222</f>
        <v>0.174617980673167</v>
      </c>
      <c r="D50">
        <f>'Calculations black'!D222</f>
        <v>0.17528514134708478</v>
      </c>
      <c r="E50">
        <f>'Calculations black'!E222</f>
        <v>0.17593890554046132</v>
      </c>
      <c r="F50">
        <f>'Calculations black'!F222</f>
        <v>0.17658841307212444</v>
      </c>
      <c r="G50">
        <f>'Calculations black'!G222</f>
        <v>0.17722091681241786</v>
      </c>
      <c r="H50">
        <f>'Calculations black'!H222</f>
        <v>0.17785317395817452</v>
      </c>
      <c r="I50">
        <f>'Calculations black'!I222</f>
        <v>0.17849519176293832</v>
      </c>
      <c r="J50">
        <f>'Calculations black'!J222</f>
        <v>0.17913939110553875</v>
      </c>
      <c r="K50">
        <f>'Calculations black'!K222</f>
        <v>0.17976889710826435</v>
      </c>
      <c r="L50">
        <f>'Calculations black'!L222</f>
        <v>0.18036943072314826</v>
      </c>
      <c r="M50">
        <f>'Calculations black'!M222</f>
        <v>0.18098381833641788</v>
      </c>
      <c r="N50">
        <f>'Calculations black'!N222</f>
        <v>0.1815936711812644</v>
      </c>
      <c r="O50">
        <f>'Calculations black'!O222</f>
        <v>0.18219894472808459</v>
      </c>
      <c r="P50">
        <f>'Calculations black'!P222</f>
        <v>0.18279959587478134</v>
      </c>
      <c r="Q50">
        <f>'Calculations black'!Q222</f>
        <v>0.18339558297021039</v>
      </c>
      <c r="R50">
        <f>'Calculations black'!R222</f>
        <v>0.18398686583531546</v>
      </c>
      <c r="S50">
        <f>'Calculations black'!S222</f>
        <v>0.18457340578199799</v>
      </c>
      <c r="T50">
        <f>'Calculations black'!T222</f>
        <v>0.185155165629771</v>
      </c>
      <c r="U50">
        <f>'Calculations black'!U222</f>
        <v>0.18573210972024434</v>
      </c>
      <c r="V50">
        <f>'Calculations black'!V222</f>
        <v>0.18630420392949529</v>
      </c>
      <c r="W50">
        <f>'Calculations black'!W222</f>
        <v>0.18687141567837778</v>
      </c>
      <c r="X50">
        <f>'Calculations black'!X222</f>
        <v>0.18743371394082176</v>
      </c>
      <c r="Y50">
        <f>'Calculations black'!Y222</f>
        <v>0.18799106925017936</v>
      </c>
      <c r="Z50">
        <f>'Calculations black'!Z222</f>
        <v>0.18854345370367467</v>
      </c>
      <c r="AA50">
        <f>'Calculations black'!AA222</f>
        <v>0.18909084096501422</v>
      </c>
      <c r="AB50">
        <f>'Calculations black'!AB222</f>
        <v>0.1896332062652123</v>
      </c>
      <c r="AC50">
        <f>'Calculations black'!AC222</f>
        <v>0.19017052640169421</v>
      </c>
      <c r="AD50">
        <f>'Calculations black'!AD222</f>
        <v>0.19070277973573241</v>
      </c>
      <c r="AE50">
        <f>'Calculations black'!AE222</f>
        <v>0.19122994618827685</v>
      </c>
      <c r="AF50">
        <f>'Calculations black'!AF222</f>
        <v>0.1917520072342373</v>
      </c>
    </row>
    <row r="51" spans="1:32" x14ac:dyDescent="0.25">
      <c r="A51" t="s">
        <v>574</v>
      </c>
      <c r="B51">
        <f>'Calculations black'!B223</f>
        <v>9.4000000000000014E-2</v>
      </c>
      <c r="C51">
        <f>'Calculations black'!C223</f>
        <v>9.4364041689574907E-2</v>
      </c>
      <c r="D51">
        <f>'Calculations black'!D223</f>
        <v>9.4760837943028531E-2</v>
      </c>
      <c r="E51">
        <f>'Calculations black'!E223</f>
        <v>9.5148852868892936E-2</v>
      </c>
      <c r="F51">
        <f>'Calculations black'!F223</f>
        <v>9.5534918975277619E-2</v>
      </c>
      <c r="G51">
        <f>'Calculations black'!G223</f>
        <v>9.5909490687742543E-2</v>
      </c>
      <c r="H51">
        <f>'Calculations black'!H223</f>
        <v>9.6282678549702946E-2</v>
      </c>
      <c r="I51">
        <f>'Calculations black'!I223</f>
        <v>9.6664180191338558E-2</v>
      </c>
      <c r="J51">
        <f>'Calculations black'!J223</f>
        <v>9.704767866080502E-2</v>
      </c>
      <c r="K51">
        <f>'Calculations black'!K223</f>
        <v>9.7422202674601971E-2</v>
      </c>
      <c r="L51">
        <f>'Calculations black'!L223</f>
        <v>9.7785720683963642E-2</v>
      </c>
      <c r="M51">
        <f>'Calculations black'!M223</f>
        <v>9.8154726373172074E-2</v>
      </c>
      <c r="N51">
        <f>'Calculations black'!N223</f>
        <v>9.8521798567124647E-2</v>
      </c>
      <c r="O51">
        <f>'Calculations black'!O223</f>
        <v>9.8886919755558883E-2</v>
      </c>
      <c r="P51">
        <f>'Calculations black'!P223</f>
        <v>9.9250072570642625E-2</v>
      </c>
      <c r="Q51">
        <f>'Calculations black'!Q223</f>
        <v>9.9611239808664834E-2</v>
      </c>
      <c r="R51">
        <f>'Calculations black'!R223</f>
        <v>9.9970404450939354E-2</v>
      </c>
      <c r="S51">
        <f>'Calculations black'!S223</f>
        <v>0.10032754968392042</v>
      </c>
      <c r="T51">
        <f>'Calculations black'!T223</f>
        <v>0.10068265891853063</v>
      </c>
      <c r="U51">
        <f>'Calculations black'!U223</f>
        <v>0.10103571580870117</v>
      </c>
      <c r="V51">
        <f>'Calculations black'!V223</f>
        <v>0.10138670426912796</v>
      </c>
      <c r="W51">
        <f>'Calculations black'!W223</f>
        <v>0.10173560849224711</v>
      </c>
      <c r="X51">
        <f>'Calculations black'!X223</f>
        <v>0.10208241296443231</v>
      </c>
      <c r="Y51">
        <f>'Calculations black'!Y223</f>
        <v>0.10242710248141994</v>
      </c>
      <c r="Z51">
        <f>'Calculations black'!Z223</f>
        <v>0.1027696621629685</v>
      </c>
      <c r="AA51">
        <f>'Calculations black'!AA223</f>
        <v>0.10311007746675924</v>
      </c>
      <c r="AB51">
        <f>'Calculations black'!AB223</f>
        <v>0.10344833420154247</v>
      </c>
      <c r="AC51">
        <f>'Calculations black'!AC223</f>
        <v>0.10378441853954225</v>
      </c>
      <c r="AD51">
        <f>'Calculations black'!AD223</f>
        <v>0.10411831702812449</v>
      </c>
      <c r="AE51">
        <f>'Calculations black'!AE223</f>
        <v>0.1044500166007411</v>
      </c>
      <c r="AF51">
        <f>'Calculations black'!AF223</f>
        <v>0.10477950458715841</v>
      </c>
    </row>
    <row r="52" spans="1:32" x14ac:dyDescent="0.25">
      <c r="A52" t="s">
        <v>575</v>
      </c>
      <c r="B52">
        <f>'Calculations black'!B223</f>
        <v>9.4000000000000014E-2</v>
      </c>
      <c r="C52">
        <f>'Calculations black'!C223</f>
        <v>9.4364041689574907E-2</v>
      </c>
      <c r="D52">
        <f>'Calculations black'!D223</f>
        <v>9.4760837943028531E-2</v>
      </c>
      <c r="E52">
        <f>'Calculations black'!E223</f>
        <v>9.5148852868892936E-2</v>
      </c>
      <c r="F52">
        <f>'Calculations black'!F223</f>
        <v>9.5534918975277619E-2</v>
      </c>
      <c r="G52">
        <f>'Calculations black'!G223</f>
        <v>9.5909490687742543E-2</v>
      </c>
      <c r="H52">
        <f>'Calculations black'!H223</f>
        <v>9.6282678549702946E-2</v>
      </c>
      <c r="I52">
        <f>'Calculations black'!I223</f>
        <v>9.6664180191338558E-2</v>
      </c>
      <c r="J52">
        <f>'Calculations black'!J223</f>
        <v>9.704767866080502E-2</v>
      </c>
      <c r="K52">
        <f>'Calculations black'!K223</f>
        <v>9.7422202674601971E-2</v>
      </c>
      <c r="L52">
        <f>'Calculations black'!L223</f>
        <v>9.7785720683963642E-2</v>
      </c>
      <c r="M52">
        <f>'Calculations black'!M223</f>
        <v>9.8154726373172074E-2</v>
      </c>
      <c r="N52">
        <f>'Calculations black'!N223</f>
        <v>9.8521798567124647E-2</v>
      </c>
      <c r="O52">
        <f>'Calculations black'!O223</f>
        <v>9.8886919755558883E-2</v>
      </c>
      <c r="P52">
        <f>'Calculations black'!P223</f>
        <v>9.9250072570642625E-2</v>
      </c>
      <c r="Q52">
        <f>'Calculations black'!Q223</f>
        <v>9.9611239808664834E-2</v>
      </c>
      <c r="R52">
        <f>'Calculations black'!R223</f>
        <v>9.9970404450939354E-2</v>
      </c>
      <c r="S52">
        <f>'Calculations black'!S223</f>
        <v>0.10032754968392042</v>
      </c>
      <c r="T52">
        <f>'Calculations black'!T223</f>
        <v>0.10068265891853063</v>
      </c>
      <c r="U52">
        <f>'Calculations black'!U223</f>
        <v>0.10103571580870117</v>
      </c>
      <c r="V52">
        <f>'Calculations black'!V223</f>
        <v>0.10138670426912796</v>
      </c>
      <c r="W52">
        <f>'Calculations black'!W223</f>
        <v>0.10173560849224711</v>
      </c>
      <c r="X52">
        <f>'Calculations black'!X223</f>
        <v>0.10208241296443231</v>
      </c>
      <c r="Y52">
        <f>'Calculations black'!Y223</f>
        <v>0.10242710248141994</v>
      </c>
      <c r="Z52">
        <f>'Calculations black'!Z223</f>
        <v>0.1027696621629685</v>
      </c>
      <c r="AA52">
        <f>'Calculations black'!AA223</f>
        <v>0.10311007746675924</v>
      </c>
      <c r="AB52">
        <f>'Calculations black'!AB223</f>
        <v>0.10344833420154247</v>
      </c>
      <c r="AC52">
        <f>'Calculations black'!AC223</f>
        <v>0.10378441853954225</v>
      </c>
      <c r="AD52">
        <f>'Calculations black'!AD223</f>
        <v>0.10411831702812449</v>
      </c>
      <c r="AE52">
        <f>'Calculations black'!AE223</f>
        <v>0.1044500166007411</v>
      </c>
      <c r="AF52">
        <f>'Calculations black'!AF223</f>
        <v>0.10477950458715841</v>
      </c>
    </row>
    <row r="53" spans="1:32" x14ac:dyDescent="0.25">
      <c r="A53" t="s">
        <v>100</v>
      </c>
      <c r="B53">
        <f>'Calculations black'!B224</f>
        <v>9.4999999999999987E-2</v>
      </c>
      <c r="C53">
        <f>'Calculations black'!C224</f>
        <v>9.5366375814310997E-2</v>
      </c>
      <c r="D53">
        <f>'Calculations black'!D224</f>
        <v>9.5765697140517345E-2</v>
      </c>
      <c r="E53">
        <f>'Calculations black'!E224</f>
        <v>9.6156121596952193E-2</v>
      </c>
      <c r="F53">
        <f>'Calculations black'!F224</f>
        <v>9.6544536666843872E-2</v>
      </c>
      <c r="G53">
        <f>'Calculations black'!G224</f>
        <v>9.6921317198144105E-2</v>
      </c>
      <c r="H53">
        <f>'Calculations black'!H224</f>
        <v>9.7296631758330115E-2</v>
      </c>
      <c r="I53">
        <f>'Calculations black'!I224</f>
        <v>9.7680276036977376E-2</v>
      </c>
      <c r="J53">
        <f>'Calculations black'!J224</f>
        <v>9.8065872265753778E-2</v>
      </c>
      <c r="K53">
        <f>'Calculations black'!K224</f>
        <v>9.8442374830559107E-2</v>
      </c>
      <c r="L53">
        <f>'Calculations black'!L224</f>
        <v>9.8807848968806983E-2</v>
      </c>
      <c r="M53">
        <f>'Calculations black'!M224</f>
        <v>9.9178731986074881E-2</v>
      </c>
      <c r="N53">
        <f>'Calculations black'!N224</f>
        <v>9.9547618213144839E-2</v>
      </c>
      <c r="O53">
        <f>'Calculations black'!O224</f>
        <v>9.9914489832942821E-2</v>
      </c>
      <c r="P53">
        <f>'Calculations black'!P224</f>
        <v>0.10027932920202245</v>
      </c>
      <c r="Q53">
        <f>'Calculations black'!Q224</f>
        <v>0.10064211887221286</v>
      </c>
      <c r="R53">
        <f>'Calculations black'!R224</f>
        <v>0.10100284161144388</v>
      </c>
      <c r="S53">
        <f>'Calculations black'!S224</f>
        <v>0.10136148042374633</v>
      </c>
      <c r="T53">
        <f>'Calculations black'!T224</f>
        <v>0.10171801856843224</v>
      </c>
      <c r="U53">
        <f>'Calculations black'!U224</f>
        <v>0.10207243957845268</v>
      </c>
      <c r="V53">
        <f>'Calculations black'!V224</f>
        <v>0.10242472727793997</v>
      </c>
      <c r="W53">
        <f>'Calculations black'!W224</f>
        <v>0.1027748657989383</v>
      </c>
      <c r="X53">
        <f>'Calculations black'!X224</f>
        <v>0.10312283959732572</v>
      </c>
      <c r="Y53">
        <f>'Calculations black'!Y224</f>
        <v>0.10346863346793604</v>
      </c>
      <c r="Z53">
        <f>'Calculations black'!Z224</f>
        <v>0.1038122325588865</v>
      </c>
      <c r="AA53">
        <f>'Calculations black'!AA224</f>
        <v>0.10415362238512059</v>
      </c>
      <c r="AB53">
        <f>'Calculations black'!AB224</f>
        <v>0.10449278884117168</v>
      </c>
      <c r="AC53">
        <f>'Calculations black'!AC224</f>
        <v>0.10482971821316009</v>
      </c>
      <c r="AD53">
        <f>'Calculations black'!AD224</f>
        <v>0.10516439719003134</v>
      </c>
      <c r="AE53">
        <f>'Calculations black'!AE224</f>
        <v>0.10549681287404862</v>
      </c>
      <c r="AF53">
        <f>'Calculations black'!AF224</f>
        <v>0.10582695279054843</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1F3864"/>
  </sheetPr>
  <dimension ref="A1:AF53"/>
  <sheetViews>
    <sheetView workbookViewId="0"/>
  </sheetViews>
  <sheetFormatPr defaultRowHeight="15" x14ac:dyDescent="0.25"/>
  <sheetData>
    <row r="1" spans="1:32" x14ac:dyDescent="0.25">
      <c r="A1" t="s">
        <v>528</v>
      </c>
      <c r="B1" s="1" t="s">
        <v>529</v>
      </c>
      <c r="C1" s="1" t="s">
        <v>530</v>
      </c>
      <c r="D1" s="1" t="s">
        <v>531</v>
      </c>
      <c r="E1" s="1" t="s">
        <v>532</v>
      </c>
      <c r="F1" s="1" t="s">
        <v>533</v>
      </c>
      <c r="G1" s="1" t="s">
        <v>534</v>
      </c>
      <c r="H1" s="1" t="s">
        <v>535</v>
      </c>
      <c r="I1" s="1" t="s">
        <v>536</v>
      </c>
      <c r="J1" s="1" t="s">
        <v>537</v>
      </c>
      <c r="K1" s="1" t="s">
        <v>538</v>
      </c>
      <c r="L1" s="1" t="s">
        <v>539</v>
      </c>
      <c r="M1" s="1" t="s">
        <v>540</v>
      </c>
      <c r="N1" s="1" t="s">
        <v>541</v>
      </c>
      <c r="O1" s="1" t="s">
        <v>542</v>
      </c>
      <c r="P1" s="1" t="s">
        <v>543</v>
      </c>
      <c r="Q1" s="1" t="s">
        <v>544</v>
      </c>
      <c r="R1" s="1" t="s">
        <v>545</v>
      </c>
      <c r="S1" s="1" t="s">
        <v>546</v>
      </c>
      <c r="T1" s="1" t="s">
        <v>547</v>
      </c>
      <c r="U1" s="1" t="s">
        <v>548</v>
      </c>
      <c r="V1" s="1" t="s">
        <v>549</v>
      </c>
      <c r="W1" s="1" t="s">
        <v>550</v>
      </c>
      <c r="X1" s="1" t="s">
        <v>551</v>
      </c>
      <c r="Y1" s="1" t="s">
        <v>552</v>
      </c>
      <c r="Z1" s="1" t="s">
        <v>553</v>
      </c>
      <c r="AA1" s="1" t="s">
        <v>554</v>
      </c>
      <c r="AB1" s="1" t="s">
        <v>555</v>
      </c>
      <c r="AC1" s="1" t="s">
        <v>556</v>
      </c>
      <c r="AD1" s="1" t="s">
        <v>557</v>
      </c>
      <c r="AE1" s="1" t="s">
        <v>558</v>
      </c>
      <c r="AF1" s="1" t="s">
        <v>559</v>
      </c>
    </row>
    <row r="2" spans="1:32" x14ac:dyDescent="0.25">
      <c r="A2" t="s">
        <v>560</v>
      </c>
      <c r="B2">
        <f>'Calculations asian'!B183</f>
        <v>1.1999999999999999E-2</v>
      </c>
      <c r="C2">
        <f>'Calculations asian'!C183</f>
        <v>1.2398037133490794E-2</v>
      </c>
      <c r="D2">
        <f>'Calculations asian'!D183</f>
        <v>1.2813681572214427E-2</v>
      </c>
      <c r="E2">
        <f>'Calculations asian'!E183</f>
        <v>1.3236177637347876E-2</v>
      </c>
      <c r="F2">
        <f>'Calculations asian'!F183</f>
        <v>1.3662495203409232E-2</v>
      </c>
      <c r="G2">
        <f>'Calculations asian'!G183</f>
        <v>1.4097567190788489E-2</v>
      </c>
      <c r="H2">
        <f>'Calculations asian'!H183</f>
        <v>1.4552450076591918E-2</v>
      </c>
      <c r="I2">
        <f>'Calculations asian'!I183</f>
        <v>1.5008723151436792E-2</v>
      </c>
      <c r="J2">
        <f>'Calculations asian'!J183</f>
        <v>1.5474161884632272E-2</v>
      </c>
      <c r="K2">
        <f>'Calculations asian'!K183</f>
        <v>1.5943599013312638E-2</v>
      </c>
      <c r="L2">
        <f>'Calculations asian'!L183</f>
        <v>1.6356122537950563E-2</v>
      </c>
      <c r="M2">
        <f>'Calculations asian'!M183</f>
        <v>1.6812347990049267E-2</v>
      </c>
      <c r="N2">
        <f>'Calculations asian'!N183</f>
        <v>1.7271975166689761E-2</v>
      </c>
      <c r="O2">
        <f>'Calculations asian'!O183</f>
        <v>1.7734980969329985E-2</v>
      </c>
      <c r="P2">
        <f>'Calculations asian'!P183</f>
        <v>1.820134201152733E-2</v>
      </c>
      <c r="Q2">
        <f>'Calculations asian'!Q183</f>
        <v>1.8671034622661238E-2</v>
      </c>
      <c r="R2">
        <f>'Calculations asian'!R183</f>
        <v>1.9144034851658658E-2</v>
      </c>
      <c r="S2">
        <f>'Calculations asian'!S183</f>
        <v>1.9620318470731108E-2</v>
      </c>
      <c r="T2">
        <f>'Calculations asian'!T183</f>
        <v>2.0099860979126583E-2</v>
      </c>
      <c r="U2">
        <f>'Calculations asian'!U183</f>
        <v>2.0582637606902564E-2</v>
      </c>
      <c r="V2">
        <f>'Calculations asian'!V183</f>
        <v>2.1068623318725336E-2</v>
      </c>
      <c r="W2">
        <f>'Calculations asian'!W183</f>
        <v>2.1557792817698783E-2</v>
      </c>
      <c r="X2">
        <f>'Calculations asian'!X183</f>
        <v>2.2050120549227878E-2</v>
      </c>
      <c r="Y2">
        <f>'Calculations asian'!Y183</f>
        <v>2.254558070492085E-2</v>
      </c>
      <c r="Z2">
        <f>'Calculations asian'!Z183</f>
        <v>2.3044147226532596E-2</v>
      </c>
      <c r="AA2">
        <f>'Calculations asian'!AA183</f>
        <v>2.3545793809952979E-2</v>
      </c>
      <c r="AB2">
        <f>'Calculations asian'!AB183</f>
        <v>2.4050493909243742E-2</v>
      </c>
      <c r="AC2">
        <f>'Calculations asian'!AC183</f>
        <v>2.4558220740725271E-2</v>
      </c>
      <c r="AD2">
        <f>'Calculations asian'!AD183</f>
        <v>2.5068947287115909E-2</v>
      </c>
      <c r="AE2">
        <f>'Calculations asian'!AE183</f>
        <v>2.5582646301726828E-2</v>
      </c>
      <c r="AF2">
        <f>'Calculations asian'!AF183</f>
        <v>2.609929031271277E-2</v>
      </c>
    </row>
    <row r="3" spans="1:32" x14ac:dyDescent="0.25">
      <c r="A3" t="s">
        <v>561</v>
      </c>
      <c r="B3">
        <f>'Calculations asian'!B183</f>
        <v>1.1999999999999999E-2</v>
      </c>
      <c r="C3">
        <f>'Calculations asian'!C183</f>
        <v>1.2398037133490794E-2</v>
      </c>
      <c r="D3">
        <f>'Calculations asian'!D183</f>
        <v>1.2813681572214427E-2</v>
      </c>
      <c r="E3">
        <f>'Calculations asian'!E183</f>
        <v>1.3236177637347876E-2</v>
      </c>
      <c r="F3">
        <f>'Calculations asian'!F183</f>
        <v>1.3662495203409232E-2</v>
      </c>
      <c r="G3">
        <f>'Calculations asian'!G183</f>
        <v>1.4097567190788489E-2</v>
      </c>
      <c r="H3">
        <f>'Calculations asian'!H183</f>
        <v>1.4552450076591918E-2</v>
      </c>
      <c r="I3">
        <f>'Calculations asian'!I183</f>
        <v>1.5008723151436792E-2</v>
      </c>
      <c r="J3">
        <f>'Calculations asian'!J183</f>
        <v>1.5474161884632272E-2</v>
      </c>
      <c r="K3">
        <f>'Calculations asian'!K183</f>
        <v>1.5943599013312638E-2</v>
      </c>
      <c r="L3">
        <f>'Calculations asian'!L183</f>
        <v>1.6356122537950563E-2</v>
      </c>
      <c r="M3">
        <f>'Calculations asian'!M183</f>
        <v>1.6812347990049267E-2</v>
      </c>
      <c r="N3">
        <f>'Calculations asian'!N183</f>
        <v>1.7271975166689761E-2</v>
      </c>
      <c r="O3">
        <f>'Calculations asian'!O183</f>
        <v>1.7734980969329985E-2</v>
      </c>
      <c r="P3">
        <f>'Calculations asian'!P183</f>
        <v>1.820134201152733E-2</v>
      </c>
      <c r="Q3">
        <f>'Calculations asian'!Q183</f>
        <v>1.8671034622661238E-2</v>
      </c>
      <c r="R3">
        <f>'Calculations asian'!R183</f>
        <v>1.9144034851658658E-2</v>
      </c>
      <c r="S3">
        <f>'Calculations asian'!S183</f>
        <v>1.9620318470731108E-2</v>
      </c>
      <c r="T3">
        <f>'Calculations asian'!T183</f>
        <v>2.0099860979126583E-2</v>
      </c>
      <c r="U3">
        <f>'Calculations asian'!U183</f>
        <v>2.0582637606902564E-2</v>
      </c>
      <c r="V3">
        <f>'Calculations asian'!V183</f>
        <v>2.1068623318725336E-2</v>
      </c>
      <c r="W3">
        <f>'Calculations asian'!W183</f>
        <v>2.1557792817698783E-2</v>
      </c>
      <c r="X3">
        <f>'Calculations asian'!X183</f>
        <v>2.2050120549227878E-2</v>
      </c>
      <c r="Y3">
        <f>'Calculations asian'!Y183</f>
        <v>2.254558070492085E-2</v>
      </c>
      <c r="Z3">
        <f>'Calculations asian'!Z183</f>
        <v>2.3044147226532596E-2</v>
      </c>
      <c r="AA3">
        <f>'Calculations asian'!AA183</f>
        <v>2.3545793809952979E-2</v>
      </c>
      <c r="AB3">
        <f>'Calculations asian'!AB183</f>
        <v>2.4050493909243742E-2</v>
      </c>
      <c r="AC3">
        <f>'Calculations asian'!AC183</f>
        <v>2.4558220740725271E-2</v>
      </c>
      <c r="AD3">
        <f>'Calculations asian'!AD183</f>
        <v>2.5068947287115909E-2</v>
      </c>
      <c r="AE3">
        <f>'Calculations asian'!AE183</f>
        <v>2.5582646301726828E-2</v>
      </c>
      <c r="AF3">
        <f>'Calculations asian'!AF183</f>
        <v>2.609929031271277E-2</v>
      </c>
    </row>
    <row r="4" spans="1:32" x14ac:dyDescent="0.25">
      <c r="A4" t="s">
        <v>562</v>
      </c>
      <c r="B4">
        <f>'Calculations asian'!B183</f>
        <v>1.1999999999999999E-2</v>
      </c>
      <c r="C4">
        <f>'Calculations asian'!C183</f>
        <v>1.2398037133490794E-2</v>
      </c>
      <c r="D4">
        <f>'Calculations asian'!D183</f>
        <v>1.2813681572214427E-2</v>
      </c>
      <c r="E4">
        <f>'Calculations asian'!E183</f>
        <v>1.3236177637347876E-2</v>
      </c>
      <c r="F4">
        <f>'Calculations asian'!F183</f>
        <v>1.3662495203409232E-2</v>
      </c>
      <c r="G4">
        <f>'Calculations asian'!G183</f>
        <v>1.4097567190788489E-2</v>
      </c>
      <c r="H4">
        <f>'Calculations asian'!H183</f>
        <v>1.4552450076591918E-2</v>
      </c>
      <c r="I4">
        <f>'Calculations asian'!I183</f>
        <v>1.5008723151436792E-2</v>
      </c>
      <c r="J4">
        <f>'Calculations asian'!J183</f>
        <v>1.5474161884632272E-2</v>
      </c>
      <c r="K4">
        <f>'Calculations asian'!K183</f>
        <v>1.5943599013312638E-2</v>
      </c>
      <c r="L4">
        <f>'Calculations asian'!L183</f>
        <v>1.6356122537950563E-2</v>
      </c>
      <c r="M4">
        <f>'Calculations asian'!M183</f>
        <v>1.6812347990049267E-2</v>
      </c>
      <c r="N4">
        <f>'Calculations asian'!N183</f>
        <v>1.7271975166689761E-2</v>
      </c>
      <c r="O4">
        <f>'Calculations asian'!O183</f>
        <v>1.7734980969329985E-2</v>
      </c>
      <c r="P4">
        <f>'Calculations asian'!P183</f>
        <v>1.820134201152733E-2</v>
      </c>
      <c r="Q4">
        <f>'Calculations asian'!Q183</f>
        <v>1.8671034622661238E-2</v>
      </c>
      <c r="R4">
        <f>'Calculations asian'!R183</f>
        <v>1.9144034851658658E-2</v>
      </c>
      <c r="S4">
        <f>'Calculations asian'!S183</f>
        <v>1.9620318470731108E-2</v>
      </c>
      <c r="T4">
        <f>'Calculations asian'!T183</f>
        <v>2.0099860979126583E-2</v>
      </c>
      <c r="U4">
        <f>'Calculations asian'!U183</f>
        <v>2.0582637606902564E-2</v>
      </c>
      <c r="V4">
        <f>'Calculations asian'!V183</f>
        <v>2.1068623318725336E-2</v>
      </c>
      <c r="W4">
        <f>'Calculations asian'!W183</f>
        <v>2.1557792817698783E-2</v>
      </c>
      <c r="X4">
        <f>'Calculations asian'!X183</f>
        <v>2.2050120549227878E-2</v>
      </c>
      <c r="Y4">
        <f>'Calculations asian'!Y183</f>
        <v>2.254558070492085E-2</v>
      </c>
      <c r="Z4">
        <f>'Calculations asian'!Z183</f>
        <v>2.3044147226532596E-2</v>
      </c>
      <c r="AA4">
        <f>'Calculations asian'!AA183</f>
        <v>2.3545793809952979E-2</v>
      </c>
      <c r="AB4">
        <f>'Calculations asian'!AB183</f>
        <v>2.4050493909243742E-2</v>
      </c>
      <c r="AC4">
        <f>'Calculations asian'!AC183</f>
        <v>2.4558220740725271E-2</v>
      </c>
      <c r="AD4">
        <f>'Calculations asian'!AD183</f>
        <v>2.5068947287115909E-2</v>
      </c>
      <c r="AE4">
        <f>'Calculations asian'!AE183</f>
        <v>2.5582646301726828E-2</v>
      </c>
      <c r="AF4">
        <f>'Calculations asian'!AF183</f>
        <v>2.609929031271277E-2</v>
      </c>
    </row>
    <row r="5" spans="1:32" x14ac:dyDescent="0.25">
      <c r="A5" t="s">
        <v>20</v>
      </c>
      <c r="B5">
        <f>'Calculations asian'!B184</f>
        <v>0</v>
      </c>
      <c r="C5">
        <f>'Calculations asian'!C184</f>
        <v>2.0991162906077007E-4</v>
      </c>
      <c r="D5">
        <f>'Calculations asian'!D184</f>
        <v>4.2946068054882508E-4</v>
      </c>
      <c r="E5">
        <f>'Calculations asian'!E184</f>
        <v>6.5309859746664133E-4</v>
      </c>
      <c r="F5">
        <f>'Calculations asian'!F184</f>
        <v>8.7920304942745915E-4</v>
      </c>
      <c r="G5">
        <f>'Calculations asian'!G184</f>
        <v>1.1104565371192379E-3</v>
      </c>
      <c r="H5">
        <f>'Calculations asian'!H184</f>
        <v>1.3527782529317396E-3</v>
      </c>
      <c r="I5">
        <f>'Calculations asian'!I184</f>
        <v>1.5962928016694557E-3</v>
      </c>
      <c r="J5">
        <f>'Calculations asian'!J184</f>
        <v>1.845209211526223E-3</v>
      </c>
      <c r="K5">
        <f>'Calculations asian'!K184</f>
        <v>2.0968083060358485E-3</v>
      </c>
      <c r="L5">
        <f>'Calculations asian'!L184</f>
        <v>2.3181668745949563E-3</v>
      </c>
      <c r="M5">
        <f>'Calculations asian'!M184</f>
        <v>2.5635487101497785E-3</v>
      </c>
      <c r="N5">
        <f>'Calculations asian'!N184</f>
        <v>2.8112407704538574E-3</v>
      </c>
      <c r="O5">
        <f>'Calculations asian'!O184</f>
        <v>3.0612373129083187E-3</v>
      </c>
      <c r="P5">
        <f>'Calculations asian'!P184</f>
        <v>3.3135323763951001E-3</v>
      </c>
      <c r="Q5">
        <f>'Calculations asian'!Q184</f>
        <v>3.5681197823867242E-3</v>
      </c>
      <c r="R5">
        <f>'Calculations asian'!R184</f>
        <v>3.8249931360518686E-3</v>
      </c>
      <c r="S5">
        <f>'Calculations asian'!S184</f>
        <v>4.0841458273619324E-3</v>
      </c>
      <c r="T5">
        <f>'Calculations asian'!T184</f>
        <v>4.3455710322008118E-3</v>
      </c>
      <c r="U5">
        <f>'Calculations asian'!U184</f>
        <v>4.6092617134814752E-3</v>
      </c>
      <c r="V5">
        <f>'Calculations asian'!V184</f>
        <v>4.8752106222733193E-3</v>
      </c>
      <c r="W5">
        <f>'Calculations asian'!W184</f>
        <v>5.1434102989422305E-3</v>
      </c>
      <c r="X5">
        <f>'Calculations asian'!X184</f>
        <v>5.4138530743068156E-3</v>
      </c>
      <c r="Y5">
        <f>'Calculations asian'!Y184</f>
        <v>5.6865310708140143E-3</v>
      </c>
      <c r="Z5">
        <f>'Calculations asian'!Z184</f>
        <v>5.9614362037359314E-3</v>
      </c>
      <c r="AA5">
        <f>'Calculations asian'!AA184</f>
        <v>6.2385601823907975E-3</v>
      </c>
      <c r="AB5">
        <f>'Calculations asian'!AB184</f>
        <v>6.5178945113907455E-3</v>
      </c>
      <c r="AC5">
        <f>'Calculations asian'!AC184</f>
        <v>6.7994304919180718E-3</v>
      </c>
      <c r="AD5">
        <f>'Calculations asian'!AD184</f>
        <v>7.0831592230323264E-3</v>
      </c>
      <c r="AE5">
        <f>'Calculations asian'!AE184</f>
        <v>7.3690716030104884E-3</v>
      </c>
      <c r="AF5">
        <f>'Calculations asian'!AF184</f>
        <v>7.6571583307216392E-3</v>
      </c>
    </row>
    <row r="6" spans="1:32" x14ac:dyDescent="0.25">
      <c r="A6" t="s">
        <v>22</v>
      </c>
      <c r="B6">
        <f>'Calculations asian'!B185</f>
        <v>0.10499999999999998</v>
      </c>
      <c r="C6">
        <f>'Calculations asian'!C185</f>
        <v>0.10645568752689541</v>
      </c>
      <c r="D6">
        <f>'Calculations asian'!D185</f>
        <v>0.10796844324741625</v>
      </c>
      <c r="E6">
        <f>'Calculations asian'!E185</f>
        <v>0.10949553305103685</v>
      </c>
      <c r="F6">
        <f>'Calculations asian'!F185</f>
        <v>0.11102667816496198</v>
      </c>
      <c r="G6">
        <f>'Calculations asian'!G185</f>
        <v>0.11257790994390622</v>
      </c>
      <c r="H6">
        <f>'Calculations asian'!H185</f>
        <v>0.1141878305015923</v>
      </c>
      <c r="I6">
        <f>'Calculations asian'!I185</f>
        <v>0.11579317409889558</v>
      </c>
      <c r="J6">
        <f>'Calculations asian'!J185</f>
        <v>0.11741980200563665</v>
      </c>
      <c r="K6">
        <f>'Calculations asian'!K185</f>
        <v>0.11904863932188889</v>
      </c>
      <c r="L6">
        <f>'Calculations asian'!L185</f>
        <v>0.12047514360573849</v>
      </c>
      <c r="M6">
        <f>'Calculations asian'!M185</f>
        <v>0.12204006636961146</v>
      </c>
      <c r="N6">
        <f>'Calculations asian'!N185</f>
        <v>0.12360652362600651</v>
      </c>
      <c r="O6">
        <f>'Calculations asian'!O185</f>
        <v>0.12517434485425413</v>
      </c>
      <c r="P6">
        <f>'Calculations asian'!P185</f>
        <v>0.12674336074234116</v>
      </c>
      <c r="Q6">
        <f>'Calculations asian'!Q185</f>
        <v>0.12831340323346671</v>
      </c>
      <c r="R6">
        <f>'Calculations asian'!R185</f>
        <v>0.12988430557170264</v>
      </c>
      <c r="S6">
        <f>'Calculations asian'!S185</f>
        <v>0.13145590234672425</v>
      </c>
      <c r="T6">
        <f>'Calculations asian'!T185</f>
        <v>0.13302802953756321</v>
      </c>
      <c r="U6">
        <f>'Calculations asian'!U185</f>
        <v>0.13460052455534594</v>
      </c>
      <c r="V6">
        <f>'Calculations asian'!V185</f>
        <v>0.13617322628498349</v>
      </c>
      <c r="W6">
        <f>'Calculations asian'!W185</f>
        <v>0.13774597512577366</v>
      </c>
      <c r="X6">
        <f>'Calculations asian'!X185</f>
        <v>0.13931861303088194</v>
      </c>
      <c r="Y6">
        <f>'Calculations asian'!Y185</f>
        <v>0.14089098354567625</v>
      </c>
      <c r="Z6">
        <f>'Calculations asian'!Z185</f>
        <v>0.14246293184487896</v>
      </c>
      <c r="AA6">
        <f>'Calculations asian'!AA185</f>
        <v>0.14403430476851373</v>
      </c>
      <c r="AB6">
        <f>'Calculations asian'!AB185</f>
        <v>0.14560495085662323</v>
      </c>
      <c r="AC6">
        <f>'Calculations asian'!AC185</f>
        <v>0.14717472038273263</v>
      </c>
      <c r="AD6">
        <f>'Calculations asian'!AD185</f>
        <v>0.14874346538603925</v>
      </c>
      <c r="AE6">
        <f>'Calculations asian'!AE185</f>
        <v>0.15031103970231358</v>
      </c>
      <c r="AF6">
        <f>'Calculations asian'!AF185</f>
        <v>0.15187729899349095</v>
      </c>
    </row>
    <row r="7" spans="1:32" x14ac:dyDescent="0.25">
      <c r="A7" t="s">
        <v>563</v>
      </c>
      <c r="B7">
        <f>'Calculations asian'!B186</f>
        <v>2.4999999999999981E-2</v>
      </c>
      <c r="C7">
        <f>'Calculations asian'!C186</f>
        <v>2.5577223309745281E-2</v>
      </c>
      <c r="D7">
        <f>'Calculations asian'!D186</f>
        <v>2.6179290598691961E-2</v>
      </c>
      <c r="E7">
        <f>'Calculations asian'!E186</f>
        <v>2.679015357958962E-2</v>
      </c>
      <c r="F7">
        <f>'Calculations asian'!F186</f>
        <v>2.7405527475216525E-2</v>
      </c>
      <c r="G7">
        <f>'Calculations asian'!G186</f>
        <v>2.8032303705643132E-2</v>
      </c>
      <c r="H7">
        <f>'Calculations asian'!H186</f>
        <v>2.8686318240151429E-2</v>
      </c>
      <c r="I7">
        <f>'Calculations asian'!I186</f>
        <v>2.9341376315960743E-2</v>
      </c>
      <c r="J7">
        <f>'Calculations asian'!J186</f>
        <v>3.000843488699961E-2</v>
      </c>
      <c r="K7">
        <f>'Calculations asian'!K186</f>
        <v>3.0679949545665941E-2</v>
      </c>
      <c r="L7">
        <f>'Calculations asian'!L186</f>
        <v>3.1269699281084827E-2</v>
      </c>
      <c r="M7">
        <f>'Calculations asian'!M186</f>
        <v>3.1920459427597227E-2</v>
      </c>
      <c r="N7">
        <f>'Calculations asian'!N186</f>
        <v>3.2574992571751039E-2</v>
      </c>
      <c r="O7">
        <f>'Calculations asian'!O186</f>
        <v>3.3233252840953818E-2</v>
      </c>
      <c r="P7">
        <f>'Calculations asian'!P186</f>
        <v>3.3895194117588172E-2</v>
      </c>
      <c r="Q7">
        <f>'Calculations asian'!Q186</f>
        <v>3.4560770046966262E-2</v>
      </c>
      <c r="R7">
        <f>'Calculations asian'!R186</f>
        <v>3.5229934045327344E-2</v>
      </c>
      <c r="S7">
        <f>'Calculations asian'!S186</f>
        <v>3.5902639307886612E-2</v>
      </c>
      <c r="T7">
        <f>'Calculations asian'!T186</f>
        <v>3.6578838816935216E-2</v>
      </c>
      <c r="U7">
        <f>'Calculations asian'!U186</f>
        <v>3.7258485349995991E-2</v>
      </c>
      <c r="V7">
        <f>'Calculations asian'!V186</f>
        <v>3.7941531488037722E-2</v>
      </c>
      <c r="W7">
        <f>'Calculations asian'!W186</f>
        <v>3.8627929623747899E-2</v>
      </c>
      <c r="X7">
        <f>'Calculations asian'!X186</f>
        <v>3.9317631969866151E-2</v>
      </c>
      <c r="Y7">
        <f>'Calculations asian'!Y186</f>
        <v>4.0010590567579885E-2</v>
      </c>
      <c r="Z7">
        <f>'Calculations asian'!Z186</f>
        <v>4.0706757294980266E-2</v>
      </c>
      <c r="AA7">
        <f>'Calculations asian'!AA186</f>
        <v>4.1406083875579626E-2</v>
      </c>
      <c r="AB7">
        <f>'Calculations asian'!AB186</f>
        <v>4.2108521886889884E-2</v>
      </c>
      <c r="AC7">
        <f>'Calculations asian'!AC186</f>
        <v>4.2814022769059566E-2</v>
      </c>
      <c r="AD7">
        <f>'Calculations asian'!AD186</f>
        <v>4.3522537833568291E-2</v>
      </c>
      <c r="AE7">
        <f>'Calculations asian'!AE186</f>
        <v>4.4234018271977808E-2</v>
      </c>
      <c r="AF7">
        <f>'Calculations asian'!AF186</f>
        <v>4.4948415164735862E-2</v>
      </c>
    </row>
    <row r="8" spans="1:32" x14ac:dyDescent="0.25">
      <c r="A8" t="s">
        <v>564</v>
      </c>
      <c r="B8">
        <f>'Calculations asian'!B186</f>
        <v>2.4999999999999981E-2</v>
      </c>
      <c r="C8">
        <f>'Calculations asian'!C186</f>
        <v>2.5577223309745281E-2</v>
      </c>
      <c r="D8">
        <f>'Calculations asian'!D186</f>
        <v>2.6179290598691961E-2</v>
      </c>
      <c r="E8">
        <f>'Calculations asian'!E186</f>
        <v>2.679015357958962E-2</v>
      </c>
      <c r="F8">
        <f>'Calculations asian'!F186</f>
        <v>2.7405527475216525E-2</v>
      </c>
      <c r="G8">
        <f>'Calculations asian'!G186</f>
        <v>2.8032303705643132E-2</v>
      </c>
      <c r="H8">
        <f>'Calculations asian'!H186</f>
        <v>2.8686318240151429E-2</v>
      </c>
      <c r="I8">
        <f>'Calculations asian'!I186</f>
        <v>2.9341376315960743E-2</v>
      </c>
      <c r="J8">
        <f>'Calculations asian'!J186</f>
        <v>3.000843488699961E-2</v>
      </c>
      <c r="K8">
        <f>'Calculations asian'!K186</f>
        <v>3.0679949545665941E-2</v>
      </c>
      <c r="L8">
        <f>'Calculations asian'!L186</f>
        <v>3.1269699281084827E-2</v>
      </c>
      <c r="M8">
        <f>'Calculations asian'!M186</f>
        <v>3.1920459427597227E-2</v>
      </c>
      <c r="N8">
        <f>'Calculations asian'!N186</f>
        <v>3.2574992571751039E-2</v>
      </c>
      <c r="O8">
        <f>'Calculations asian'!O186</f>
        <v>3.3233252840953818E-2</v>
      </c>
      <c r="P8">
        <f>'Calculations asian'!P186</f>
        <v>3.3895194117588172E-2</v>
      </c>
      <c r="Q8">
        <f>'Calculations asian'!Q186</f>
        <v>3.4560770046966262E-2</v>
      </c>
      <c r="R8">
        <f>'Calculations asian'!R186</f>
        <v>3.5229934045327344E-2</v>
      </c>
      <c r="S8">
        <f>'Calculations asian'!S186</f>
        <v>3.5902639307886612E-2</v>
      </c>
      <c r="T8">
        <f>'Calculations asian'!T186</f>
        <v>3.6578838816935216E-2</v>
      </c>
      <c r="U8">
        <f>'Calculations asian'!U186</f>
        <v>3.7258485349995991E-2</v>
      </c>
      <c r="V8">
        <f>'Calculations asian'!V186</f>
        <v>3.7941531488037722E-2</v>
      </c>
      <c r="W8">
        <f>'Calculations asian'!W186</f>
        <v>3.8627929623747899E-2</v>
      </c>
      <c r="X8">
        <f>'Calculations asian'!X186</f>
        <v>3.9317631969866151E-2</v>
      </c>
      <c r="Y8">
        <f>'Calculations asian'!Y186</f>
        <v>4.0010590567579885E-2</v>
      </c>
      <c r="Z8">
        <f>'Calculations asian'!Z186</f>
        <v>4.0706757294980266E-2</v>
      </c>
      <c r="AA8">
        <f>'Calculations asian'!AA186</f>
        <v>4.1406083875579626E-2</v>
      </c>
      <c r="AB8">
        <f>'Calculations asian'!AB186</f>
        <v>4.2108521886889884E-2</v>
      </c>
      <c r="AC8">
        <f>'Calculations asian'!AC186</f>
        <v>4.2814022769059566E-2</v>
      </c>
      <c r="AD8">
        <f>'Calculations asian'!AD186</f>
        <v>4.3522537833568291E-2</v>
      </c>
      <c r="AE8">
        <f>'Calculations asian'!AE186</f>
        <v>4.4234018271977808E-2</v>
      </c>
      <c r="AF8">
        <f>'Calculations asian'!AF186</f>
        <v>4.4948415164735862E-2</v>
      </c>
    </row>
    <row r="9" spans="1:32" x14ac:dyDescent="0.25">
      <c r="A9" t="s">
        <v>26</v>
      </c>
      <c r="B9">
        <f>'Calculations asian'!B187</f>
        <v>3.9000000000000014E-2</v>
      </c>
      <c r="C9">
        <f>'Calculations asian'!C187</f>
        <v>3.9772602030068126E-2</v>
      </c>
      <c r="D9">
        <f>'Calculations asian'!D187</f>
        <v>4.0578063526759252E-2</v>
      </c>
      <c r="E9">
        <f>'Calculations asian'!E187</f>
        <v>4.1394996404874901E-2</v>
      </c>
      <c r="F9">
        <f>'Calculations asian'!F187</f>
        <v>4.221762355399393E-2</v>
      </c>
      <c r="G9">
        <f>'Calculations asian'!G187</f>
        <v>4.3055194492494363E-2</v>
      </c>
      <c r="H9">
        <f>'Calculations asian'!H187</f>
        <v>4.3928834336785377E-2</v>
      </c>
      <c r="I9">
        <f>'Calculations asian'!I187</f>
        <v>4.4803429723781929E-2</v>
      </c>
      <c r="J9">
        <f>'Calculations asian'!J187</f>
        <v>4.5693643078701697E-2</v>
      </c>
      <c r="K9">
        <f>'Calculations asian'!K187</f>
        <v>4.6589414362531514E-2</v>
      </c>
      <c r="L9">
        <f>'Calculations asian'!L187</f>
        <v>4.7375611194385478E-2</v>
      </c>
      <c r="M9">
        <f>'Calculations asian'!M187</f>
        <v>4.8242873337759298E-2</v>
      </c>
      <c r="N9">
        <f>'Calculations asian'!N187</f>
        <v>4.9114756636765539E-2</v>
      </c>
      <c r="O9">
        <f>'Calculations asian'!O187</f>
        <v>4.9991189324609095E-2</v>
      </c>
      <c r="P9">
        <f>'Calculations asian'!P187</f>
        <v>5.0872099140645013E-2</v>
      </c>
      <c r="Q9">
        <f>'Calculations asian'!Q187</f>
        <v>5.1757413349492215E-2</v>
      </c>
      <c r="R9">
        <f>'Calculations asian'!R187</f>
        <v>5.2647058760397977E-2</v>
      </c>
      <c r="S9">
        <f>'Calculations asian'!S187</f>
        <v>5.354096174684677E-2</v>
      </c>
      <c r="T9">
        <f>'Calculations asian'!T187</f>
        <v>5.4439048266397096E-2</v>
      </c>
      <c r="U9">
        <f>'Calculations asian'!U187</f>
        <v>5.5341243880735566E-2</v>
      </c>
      <c r="V9">
        <f>'Calculations asian'!V187</f>
        <v>5.624747377593578E-2</v>
      </c>
      <c r="W9">
        <f>'Calculations asian'!W187</f>
        <v>5.7157662782905662E-2</v>
      </c>
      <c r="X9">
        <f>'Calculations asian'!X187</f>
        <v>5.8071735398009916E-2</v>
      </c>
      <c r="Y9">
        <f>'Calculations asian'!Y187</f>
        <v>5.8989615803854867E-2</v>
      </c>
      <c r="Z9">
        <f>'Calculations asian'!Z187</f>
        <v>5.9911227890216565E-2</v>
      </c>
      <c r="AA9">
        <f>'Calculations asian'!AA187</f>
        <v>6.0836495275099718E-2</v>
      </c>
      <c r="AB9">
        <f>'Calculations asian'!AB187</f>
        <v>6.176534132591098E-2</v>
      </c>
      <c r="AC9">
        <f>'Calculations asian'!AC187</f>
        <v>6.2697689180729405E-2</v>
      </c>
      <c r="AD9">
        <f>'Calculations asian'!AD187</f>
        <v>6.363346176965852E-2</v>
      </c>
      <c r="AE9">
        <f>'Calculations asian'!AE187</f>
        <v>6.4572581836244619E-2</v>
      </c>
      <c r="AF9">
        <f>'Calculations asian'!AF187</f>
        <v>6.5514971958942944E-2</v>
      </c>
    </row>
    <row r="10" spans="1:32" x14ac:dyDescent="0.25">
      <c r="A10" t="s">
        <v>28</v>
      </c>
      <c r="B10">
        <f>'Calculations asian'!B188</f>
        <v>4.8776699029126194E-2</v>
      </c>
      <c r="C10">
        <f>'Calculations asian'!C188</f>
        <v>4.968851248220852E-2</v>
      </c>
      <c r="D10">
        <f>'Calculations asian'!D188</f>
        <v>5.0638720673935766E-2</v>
      </c>
      <c r="E10">
        <f>'Calculations asian'!E188</f>
        <v>5.1602067874925731E-2</v>
      </c>
      <c r="F10">
        <f>'Calculations asian'!F188</f>
        <v>5.2571703654889411E-2</v>
      </c>
      <c r="G10">
        <f>'Calculations asian'!G188</f>
        <v>5.3558512811884236E-2</v>
      </c>
      <c r="H10">
        <f>'Calculations asian'!H188</f>
        <v>5.4587326580182831E-2</v>
      </c>
      <c r="I10">
        <f>'Calculations asian'!I188</f>
        <v>5.5616711286848322E-2</v>
      </c>
      <c r="J10">
        <f>'Calculations asian'!J188</f>
        <v>5.6663903929734888E-2</v>
      </c>
      <c r="K10">
        <f>'Calculations asian'!K188</f>
        <v>5.7717041236281158E-2</v>
      </c>
      <c r="L10">
        <f>'Calculations asian'!L188</f>
        <v>5.8640765532889765E-2</v>
      </c>
      <c r="M10">
        <f>'Calculations asian'!M188</f>
        <v>5.9659205988523999E-2</v>
      </c>
      <c r="N10">
        <f>'Calculations asian'!N188</f>
        <v>6.0682442227875832E-2</v>
      </c>
      <c r="O10">
        <f>'Calculations asian'!O188</f>
        <v>6.1710361977053263E-2</v>
      </c>
      <c r="P10">
        <f>'Calculations asian'!P188</f>
        <v>6.2742852356978934E-2</v>
      </c>
      <c r="Q10">
        <f>'Calculations asian'!Q188</f>
        <v>6.3779799934624765E-2</v>
      </c>
      <c r="R10">
        <f>'Calculations asian'!R188</f>
        <v>6.4821090774265899E-2</v>
      </c>
      <c r="S10">
        <f>'Calculations asian'!S188</f>
        <v>6.5866610488704055E-2</v>
      </c>
      <c r="T10">
        <f>'Calculations asian'!T188</f>
        <v>6.6916244290402563E-2</v>
      </c>
      <c r="U10">
        <f>'Calculations asian'!U188</f>
        <v>6.7969877042482849E-2</v>
      </c>
      <c r="V10">
        <f>'Calculations asian'!V188</f>
        <v>6.9027393309531448E-2</v>
      </c>
      <c r="W10">
        <f>'Calculations asian'!W188</f>
        <v>7.0088677408163602E-2</v>
      </c>
      <c r="X10">
        <f>'Calculations asian'!X188</f>
        <v>7.1153613457296497E-2</v>
      </c>
      <c r="Y10">
        <f>'Calculations asian'!Y188</f>
        <v>7.222208542808406E-2</v>
      </c>
      <c r="Z10">
        <f>'Calculations asian'!Z188</f>
        <v>7.3293977193463367E-2</v>
      </c>
      <c r="AA10">
        <f>'Calculations asian'!AA188</f>
        <v>7.4369172577269715E-2</v>
      </c>
      <c r="AB10">
        <f>'Calculations asian'!AB188</f>
        <v>7.5447555402874664E-2</v>
      </c>
      <c r="AC10">
        <f>'Calculations asian'!AC188</f>
        <v>7.6529009541304663E-2</v>
      </c>
      <c r="AD10">
        <f>'Calculations asian'!AD188</f>
        <v>7.7613418958796865E-2</v>
      </c>
      <c r="AE10">
        <f>'Calculations asian'!AE188</f>
        <v>7.8700667763756227E-2</v>
      </c>
      <c r="AF10">
        <f>'Calculations asian'!AF188</f>
        <v>7.9790640253071268E-2</v>
      </c>
    </row>
    <row r="11" spans="1:32" x14ac:dyDescent="0.25">
      <c r="A11" t="s">
        <v>30</v>
      </c>
      <c r="B11">
        <f>'Calculations asian'!B189</f>
        <v>8.500000000000002E-2</v>
      </c>
      <c r="C11">
        <f>'Calculations asian'!C189</f>
        <v>8.6307178606300008E-2</v>
      </c>
      <c r="D11">
        <f>'Calculations asian'!D189</f>
        <v>8.7666525331983602E-2</v>
      </c>
      <c r="E11">
        <f>'Calculations asian'!E189</f>
        <v>8.9041040953065489E-2</v>
      </c>
      <c r="F11">
        <f>'Calculations asian'!F189</f>
        <v>9.0421074015920755E-2</v>
      </c>
      <c r="G11">
        <f>'Calculations asian'!G189</f>
        <v>9.1821721659604089E-2</v>
      </c>
      <c r="H11">
        <f>'Calculations asian'!H189</f>
        <v>9.3277947144471171E-2</v>
      </c>
      <c r="I11">
        <f>'Calculations asian'!I189</f>
        <v>9.4731446425581733E-2</v>
      </c>
      <c r="J11">
        <f>'Calculations asian'!J189</f>
        <v>9.6206215404311624E-2</v>
      </c>
      <c r="K11">
        <f>'Calculations asian'!K189</f>
        <v>9.7685298176752103E-2</v>
      </c>
      <c r="L11">
        <f>'Calculations asian'!L189</f>
        <v>9.8980324252786731E-2</v>
      </c>
      <c r="M11">
        <f>'Calculations asian'!M189</f>
        <v>0.10040406713801042</v>
      </c>
      <c r="N11">
        <f>'Calculations asian'!N189</f>
        <v>0.10183092786675388</v>
      </c>
      <c r="O11">
        <f>'Calculations asian'!O189</f>
        <v>0.10326072931360138</v>
      </c>
      <c r="P11">
        <f>'Calculations asian'!P189</f>
        <v>0.10469329494330898</v>
      </c>
      <c r="Q11">
        <f>'Calculations asian'!Q189</f>
        <v>0.10612844888489176</v>
      </c>
      <c r="R11">
        <f>'Calculations asian'!R189</f>
        <v>0.1075660160044578</v>
      </c>
      <c r="S11">
        <f>'Calculations asian'!S189</f>
        <v>0.10900582197672971</v>
      </c>
      <c r="T11">
        <f>'Calculations asian'!T189</f>
        <v>0.11044769335518408</v>
      </c>
      <c r="U11">
        <f>'Calculations asian'!U189</f>
        <v>0.11189145764075291</v>
      </c>
      <c r="V11">
        <f>'Calculations asian'!V189</f>
        <v>0.11333694334903144</v>
      </c>
      <c r="W11">
        <f>'Calculations asian'!W189</f>
        <v>0.11478398007593747</v>
      </c>
      <c r="X11">
        <f>'Calculations asian'!X189</f>
        <v>0.11623239856177231</v>
      </c>
      <c r="Y11">
        <f>'Calculations asian'!Y189</f>
        <v>0.11768203075364279</v>
      </c>
      <c r="Z11">
        <f>'Calculations asian'!Z189</f>
        <v>0.1191327098661952</v>
      </c>
      <c r="AA11">
        <f>'Calculations asian'!AA189</f>
        <v>0.12058427044062707</v>
      </c>
      <c r="AB11">
        <f>'Calculations asian'!AB189</f>
        <v>0.1220365484019412</v>
      </c>
      <c r="AC11">
        <f>'Calculations asian'!AC189</f>
        <v>0.1234893811144078</v>
      </c>
      <c r="AD11">
        <f>'Calculations asian'!AD189</f>
        <v>0.12494260743520856</v>
      </c>
      <c r="AE11">
        <f>'Calculations asian'!AE189</f>
        <v>0.12639606776623838</v>
      </c>
      <c r="AF11">
        <f>'Calculations asian'!AF189</f>
        <v>0.12784960410404059</v>
      </c>
    </row>
    <row r="12" spans="1:32" x14ac:dyDescent="0.25">
      <c r="A12" t="s">
        <v>32</v>
      </c>
      <c r="B12">
        <f>'Calculations asian'!B190</f>
        <v>1.6999999999999998E-2</v>
      </c>
      <c r="C12">
        <f>'Calculations asian'!C190</f>
        <v>1.7480495194801396E-2</v>
      </c>
      <c r="D12">
        <f>'Calculations asian'!D190</f>
        <v>1.7982445923501355E-2</v>
      </c>
      <c r="E12">
        <f>'Calculations asian'!E190</f>
        <v>1.8492831178710607E-2</v>
      </c>
      <c r="F12">
        <f>'Calculations asian'!F190</f>
        <v>1.9008001606088516E-2</v>
      </c>
      <c r="G12">
        <f>'Calculations asian'!G190</f>
        <v>1.9533896485420584E-2</v>
      </c>
      <c r="H12">
        <f>'Calculations asian'!H190</f>
        <v>2.0083887124348995E-2</v>
      </c>
      <c r="I12">
        <f>'Calculations asian'!I190</f>
        <v>2.0635742110328315E-2</v>
      </c>
      <c r="J12">
        <f>'Calculations asian'!J190</f>
        <v>2.1198842233710678E-2</v>
      </c>
      <c r="K12">
        <f>'Calculations asian'!K190</f>
        <v>2.1766921176809798E-2</v>
      </c>
      <c r="L12">
        <f>'Calculations asian'!L190</f>
        <v>2.2266313361055012E-2</v>
      </c>
      <c r="M12">
        <f>'Calculations asian'!M190</f>
        <v>2.2818682843542937E-2</v>
      </c>
      <c r="N12">
        <f>'Calculations asian'!N190</f>
        <v>2.3375290486124887E-2</v>
      </c>
      <c r="O12">
        <f>'Calculations asian'!O190</f>
        <v>2.3936101222458758E-2</v>
      </c>
      <c r="P12">
        <f>'Calculations asian'!P190</f>
        <v>2.450107928097418E-2</v>
      </c>
      <c r="Q12">
        <f>'Calculations asian'!Q190</f>
        <v>2.5070188196252001E-2</v>
      </c>
      <c r="R12">
        <f>'Calculations asian'!R190</f>
        <v>2.5643390820751861E-2</v>
      </c>
      <c r="S12">
        <f>'Calculations asian'!S190</f>
        <v>2.6220649336882302E-2</v>
      </c>
      <c r="T12">
        <f>'Calculations asian'!T190</f>
        <v>2.6801925269403108E-2</v>
      </c>
      <c r="U12">
        <f>'Calculations asian'!U190</f>
        <v>2.7387179498150931E-2</v>
      </c>
      <c r="V12">
        <f>'Calculations asian'!V190</f>
        <v>2.79763722710798E-2</v>
      </c>
      <c r="W12">
        <f>'Calculations asian'!W190</f>
        <v>2.8569463217604649E-2</v>
      </c>
      <c r="X12">
        <f>'Calculations asian'!X190</f>
        <v>2.9166411362237805E-2</v>
      </c>
      <c r="Y12">
        <f>'Calculations asian'!Y190</f>
        <v>2.9767175138508711E-2</v>
      </c>
      <c r="Z12">
        <f>'Calculations asian'!Z190</f>
        <v>3.0371712403153332E-2</v>
      </c>
      <c r="AA12">
        <f>'Calculations asian'!AA190</f>
        <v>3.0979980450562737E-2</v>
      </c>
      <c r="AB12">
        <f>'Calculations asian'!AB190</f>
        <v>3.159193602747954E-2</v>
      </c>
      <c r="AC12">
        <f>'Calculations asian'!AC190</f>
        <v>3.2207535347927849E-2</v>
      </c>
      <c r="AD12">
        <f>'Calculations asian'!AD190</f>
        <v>3.2826734108365424E-2</v>
      </c>
      <c r="AE12">
        <f>'Calculations asian'!AE190</f>
        <v>3.3449487503045744E-2</v>
      </c>
      <c r="AF12">
        <f>'Calculations asian'!AF190</f>
        <v>3.4075750239575445E-2</v>
      </c>
    </row>
    <row r="13" spans="1:32" x14ac:dyDescent="0.25">
      <c r="A13" t="s">
        <v>34</v>
      </c>
      <c r="B13">
        <f>'Calculations asian'!B191</f>
        <v>2.7000000000000024E-2</v>
      </c>
      <c r="C13">
        <f>'Calculations asian'!C191</f>
        <v>2.7626744471733966E-2</v>
      </c>
      <c r="D13">
        <f>'Calculations asian'!D191</f>
        <v>2.8280987950818223E-2</v>
      </c>
      <c r="E13">
        <f>'Calculations asian'!E191</f>
        <v>2.8945654620291705E-2</v>
      </c>
      <c r="F13">
        <f>'Calculations asian'!F191</f>
        <v>2.961599405664465E-2</v>
      </c>
      <c r="G13">
        <f>'Calculations asian'!G191</f>
        <v>3.0299682825626222E-2</v>
      </c>
      <c r="H13">
        <f>'Calculations asian'!H191</f>
        <v>3.1014050698424736E-2</v>
      </c>
      <c r="I13">
        <f>'Calculations asian'!I191</f>
        <v>3.1730239002073196E-2</v>
      </c>
      <c r="J13">
        <f>'Calculations asian'!J191</f>
        <v>3.2460376221534075E-2</v>
      </c>
      <c r="K13">
        <f>'Calculations asian'!K191</f>
        <v>3.3196297993831246E-2</v>
      </c>
      <c r="L13">
        <f>'Calculations asian'!L191</f>
        <v>3.3842796382145983E-2</v>
      </c>
      <c r="M13">
        <f>'Calculations asian'!M191</f>
        <v>3.4557225630014801E-2</v>
      </c>
      <c r="N13">
        <f>'Calculations asian'!N191</f>
        <v>3.5276522070913974E-2</v>
      </c>
      <c r="O13">
        <f>'Calculations asian'!O191</f>
        <v>3.6000630524123015E-2</v>
      </c>
      <c r="P13">
        <f>'Calculations asian'!P191</f>
        <v>3.6729494976496718E-2</v>
      </c>
      <c r="Q13">
        <f>'Calculations asian'!Q191</f>
        <v>3.7463058602274751E-2</v>
      </c>
      <c r="R13">
        <f>'Calculations asian'!R191</f>
        <v>3.820126378332226E-2</v>
      </c>
      <c r="S13">
        <f>'Calculations asian'!S191</f>
        <v>3.8944052129786966E-2</v>
      </c>
      <c r="T13">
        <f>'Calculations asian'!T191</f>
        <v>3.9691364501151863E-2</v>
      </c>
      <c r="U13">
        <f>'Calculations asian'!U191</f>
        <v>4.0443141027665205E-2</v>
      </c>
      <c r="V13">
        <f>'Calculations asian'!V191</f>
        <v>4.1199321132130221E-2</v>
      </c>
      <c r="W13">
        <f>'Calculations asian'!W191</f>
        <v>4.195984355203191E-2</v>
      </c>
      <c r="X13">
        <f>'Calculations asian'!X191</f>
        <v>4.2724646361982199E-2</v>
      </c>
      <c r="Y13">
        <f>'Calculations asian'!Y191</f>
        <v>4.3493666996463724E-2</v>
      </c>
      <c r="Z13">
        <f>'Calculations asian'!Z191</f>
        <v>4.4266842272849466E-2</v>
      </c>
      <c r="AA13">
        <f>'Calculations asian'!AA191</f>
        <v>4.5044108414677923E-2</v>
      </c>
      <c r="AB13">
        <f>'Calculations asian'!AB191</f>
        <v>4.5825401075163731E-2</v>
      </c>
      <c r="AC13">
        <f>'Calculations asian'!AC191</f>
        <v>4.661065536092026E-2</v>
      </c>
      <c r="AD13">
        <f>'Calculations asian'!AD191</f>
        <v>4.739980585587307E-2</v>
      </c>
      <c r="AE13">
        <f>'Calculations asian'!AE191</f>
        <v>4.8192786645344661E-2</v>
      </c>
      <c r="AF13">
        <f>'Calculations asian'!AF191</f>
        <v>4.8989531340285601E-2</v>
      </c>
    </row>
    <row r="14" spans="1:32" x14ac:dyDescent="0.25">
      <c r="A14" t="s">
        <v>36</v>
      </c>
      <c r="B14">
        <f>'Calculations asian'!B192</f>
        <v>4.8999999999999995E-2</v>
      </c>
      <c r="C14">
        <f>'Calculations asian'!C192</f>
        <v>4.990627096415539E-2</v>
      </c>
      <c r="D14">
        <f>'Calculations asian'!D192</f>
        <v>5.0850497893754253E-2</v>
      </c>
      <c r="E14">
        <f>'Calculations asian'!E192</f>
        <v>5.1807398162203533E-2</v>
      </c>
      <c r="F14">
        <f>'Calculations asian'!F192</f>
        <v>5.2770208891218279E-2</v>
      </c>
      <c r="G14">
        <f>'Calculations asian'!G192</f>
        <v>5.3749650235019465E-2</v>
      </c>
      <c r="H14">
        <f>'Calculations asian'!H192</f>
        <v>5.4770339884458841E-2</v>
      </c>
      <c r="I14">
        <f>'Calculations asian'!I192</f>
        <v>5.5791290054471768E-2</v>
      </c>
      <c r="J14">
        <f>'Calculations asian'!J192</f>
        <v>5.682951726446997E-2</v>
      </c>
      <c r="K14">
        <f>'Calculations asian'!K192</f>
        <v>5.7873209368665829E-2</v>
      </c>
      <c r="L14">
        <f>'Calculations asian'!L192</f>
        <v>5.8788561001185471E-2</v>
      </c>
      <c r="M14">
        <f>'Calculations asian'!M192</f>
        <v>5.9797260576408558E-2</v>
      </c>
      <c r="N14">
        <f>'Calculations asian'!N192</f>
        <v>6.081035069171755E-2</v>
      </c>
      <c r="O14">
        <f>'Calculations asian'!O192</f>
        <v>6.1827716906688542E-2</v>
      </c>
      <c r="P14">
        <f>'Calculations asian'!P192</f>
        <v>6.2849244364480222E-2</v>
      </c>
      <c r="Q14">
        <f>'Calculations asian'!Q192</f>
        <v>6.3874817844050941E-2</v>
      </c>
      <c r="R14">
        <f>'Calculations asian'!R192</f>
        <v>6.4904321812202057E-2</v>
      </c>
      <c r="S14">
        <f>'Calculations asian'!S192</f>
        <v>6.5937640475396964E-2</v>
      </c>
      <c r="T14">
        <f>'Calculations asian'!T192</f>
        <v>6.6974657831299661E-2</v>
      </c>
      <c r="U14">
        <f>'Calculations asian'!U192</f>
        <v>6.801525771998386E-2</v>
      </c>
      <c r="V14">
        <f>'Calculations asian'!V192</f>
        <v>6.9059323874761658E-2</v>
      </c>
      <c r="W14">
        <f>'Calculations asian'!W192</f>
        <v>7.0106739972582266E-2</v>
      </c>
      <c r="X14">
        <f>'Calculations asian'!X192</f>
        <v>7.1157389683952368E-2</v>
      </c>
      <c r="Y14">
        <f>'Calculations asian'!Y192</f>
        <v>7.221115672233587E-2</v>
      </c>
      <c r="Z14">
        <f>'Calculations asian'!Z192</f>
        <v>7.326792489298356E-2</v>
      </c>
      <c r="AA14">
        <f>'Calculations asian'!AA192</f>
        <v>7.4327578141153067E-2</v>
      </c>
      <c r="AB14">
        <f>'Calculations asian'!AB192</f>
        <v>7.5390000599677279E-2</v>
      </c>
      <c r="AC14">
        <f>'Calculations asian'!AC192</f>
        <v>7.6455076635841432E-2</v>
      </c>
      <c r="AD14">
        <f>'Calculations asian'!AD192</f>
        <v>7.7522690897530194E-2</v>
      </c>
      <c r="AE14">
        <f>'Calculations asian'!AE192</f>
        <v>7.8592728358611877E-2</v>
      </c>
      <c r="AF14">
        <f>'Calculations asian'!AF192</f>
        <v>7.9665074363521576E-2</v>
      </c>
    </row>
    <row r="15" spans="1:32" x14ac:dyDescent="0.25">
      <c r="A15" t="s">
        <v>38</v>
      </c>
      <c r="B15">
        <f>'Calculations asian'!B193</f>
        <v>6.1444444444444399E-2</v>
      </c>
      <c r="C15">
        <f>'Calculations asian'!C193</f>
        <v>6.2499986510794386E-2</v>
      </c>
      <c r="D15">
        <f>'Calculations asian'!D193</f>
        <v>6.359921230501718E-2</v>
      </c>
      <c r="E15">
        <f>'Calculations asian'!E193</f>
        <v>6.4712642494403561E-2</v>
      </c>
      <c r="F15">
        <f>'Calculations asian'!F193</f>
        <v>6.5832412834322715E-2</v>
      </c>
      <c r="G15">
        <f>'Calculations asian'!G193</f>
        <v>6.6970973502093328E-2</v>
      </c>
      <c r="H15">
        <f>'Calculations asian'!H193</f>
        <v>6.8156905512782903E-2</v>
      </c>
      <c r="I15">
        <f>'Calculations asian'!I193</f>
        <v>6.9342593611676245E-2</v>
      </c>
      <c r="J15">
        <f>'Calculations asian'!J193</f>
        <v>7.0547789315775211E-2</v>
      </c>
      <c r="K15">
        <f>'Calculations asian'!K193</f>
        <v>7.1758768917059235E-2</v>
      </c>
      <c r="L15">
        <f>'Calculations asian'!L193</f>
        <v>7.2820457385057935E-2</v>
      </c>
      <c r="M15">
        <f>'Calculations asian'!M193</f>
        <v>7.3989913145032865E-2</v>
      </c>
      <c r="N15">
        <f>'Calculations asian'!N193</f>
        <v>7.516398555402326E-2</v>
      </c>
      <c r="O15">
        <f>'Calculations asian'!O193</f>
        <v>7.6342549596570025E-2</v>
      </c>
      <c r="P15">
        <f>'Calculations asian'!P193</f>
        <v>7.7525479885936749E-2</v>
      </c>
      <c r="Q15">
        <f>'Calculations asian'!Q193</f>
        <v>7.8712650712565696E-2</v>
      </c>
      <c r="R15">
        <f>'Calculations asian'!R193</f>
        <v>7.9903936092525704E-2</v>
      </c>
      <c r="S15">
        <f>'Calculations asian'!S193</f>
        <v>8.1099209815907125E-2</v>
      </c>
      <c r="T15">
        <f>'Calculations asian'!T193</f>
        <v>8.2298345495112904E-2</v>
      </c>
      <c r="U15">
        <f>'Calculations asian'!U193</f>
        <v>8.3501216612998544E-2</v>
      </c>
      <c r="V15">
        <f>'Calculations asian'!V193</f>
        <v>8.4707696570817198E-2</v>
      </c>
      <c r="W15">
        <f>'Calculations asian'!W193</f>
        <v>8.5917658735919916E-2</v>
      </c>
      <c r="X15">
        <f>'Calculations asian'!X193</f>
        <v>8.7130976489167733E-2</v>
      </c>
      <c r="Y15">
        <f>'Calculations asian'!Y193</f>
        <v>8.8347523272013284E-2</v>
      </c>
      <c r="Z15">
        <f>'Calculations asian'!Z193</f>
        <v>8.9567172633204586E-2</v>
      </c>
      <c r="AA15">
        <f>'Calculations asian'!AA193</f>
        <v>9.0789798275072137E-2</v>
      </c>
      <c r="AB15">
        <f>'Calculations asian'!AB193</f>
        <v>9.2015274099358529E-2</v>
      </c>
      <c r="AC15">
        <f>'Calculations asian'!AC193</f>
        <v>9.3243474252548419E-2</v>
      </c>
      <c r="AD15">
        <f>'Calculations asian'!AD193</f>
        <v>9.4474273170661871E-2</v>
      </c>
      <c r="AE15">
        <f>'Calculations asian'!AE193</f>
        <v>9.5707545623475151E-2</v>
      </c>
      <c r="AF15">
        <f>'Calculations asian'!AF193</f>
        <v>9.6943166758130972E-2</v>
      </c>
    </row>
    <row r="16" spans="1:32" x14ac:dyDescent="0.25">
      <c r="A16" t="s">
        <v>40</v>
      </c>
      <c r="B16">
        <f>'Calculations asian'!B194</f>
        <v>0.17100000000000001</v>
      </c>
      <c r="C16">
        <f>'Calculations asian'!C194</f>
        <v>0.17300664246444336</v>
      </c>
      <c r="D16">
        <f>'Calculations asian'!D194</f>
        <v>0.17508735004821191</v>
      </c>
      <c r="E16">
        <f>'Calculations asian'!E194</f>
        <v>0.17718268638019619</v>
      </c>
      <c r="F16">
        <f>'Calculations asian'!F194</f>
        <v>0.17927857218264229</v>
      </c>
      <c r="G16">
        <f>'Calculations asian'!G194</f>
        <v>0.18139671351823602</v>
      </c>
      <c r="H16">
        <f>'Calculations asian'!H194</f>
        <v>0.18358946065971629</v>
      </c>
      <c r="I16">
        <f>'Calculations asian'!I194</f>
        <v>0.1857706186811233</v>
      </c>
      <c r="J16">
        <f>'Calculations asian'!J194</f>
        <v>0.18797513222007989</v>
      </c>
      <c r="K16">
        <f>'Calculations asian'!K194</f>
        <v>0.19017698915079967</v>
      </c>
      <c r="L16">
        <f>'Calculations asian'!L194</f>
        <v>0.19210105135292202</v>
      </c>
      <c r="M16">
        <f>'Calculations asian'!M194</f>
        <v>0.19420666024277353</v>
      </c>
      <c r="N16">
        <f>'Calculations asian'!N194</f>
        <v>0.19630918757841231</v>
      </c>
      <c r="O16">
        <f>'Calculations asian'!O194</f>
        <v>0.19840840086693814</v>
      </c>
      <c r="P16">
        <f>'Calculations asian'!P194</f>
        <v>0.20050407127000783</v>
      </c>
      <c r="Q16">
        <f>'Calculations asian'!Q194</f>
        <v>0.20259597365363896</v>
      </c>
      <c r="R16">
        <f>'Calculations asian'!R194</f>
        <v>0.20468388663472648</v>
      </c>
      <c r="S16">
        <f>'Calculations asian'!S194</f>
        <v>0.20676759262428079</v>
      </c>
      <c r="T16">
        <f>'Calculations asian'!T194</f>
        <v>0.20884687786738645</v>
      </c>
      <c r="U16">
        <f>'Calculations asian'!U194</f>
        <v>0.21092153247989165</v>
      </c>
      <c r="V16">
        <f>'Calculations asian'!V194</f>
        <v>0.21299135048185214</v>
      </c>
      <c r="W16">
        <f>'Calculations asian'!W194</f>
        <v>0.21505612982774233</v>
      </c>
      <c r="X16">
        <f>'Calculations asian'!X194</f>
        <v>0.2171156724334625</v>
      </c>
      <c r="Y16">
        <f>'Calculations asian'!Y194</f>
        <v>0.21916978420017894</v>
      </c>
      <c r="Z16">
        <f>'Calculations asian'!Z194</f>
        <v>0.22121827503502278</v>
      </c>
      <c r="AA16">
        <f>'Calculations asian'!AA194</f>
        <v>0.22326095886869352</v>
      </c>
      <c r="AB16">
        <f>'Calculations asian'!AB194</f>
        <v>0.22529765367001162</v>
      </c>
      <c r="AC16">
        <f>'Calculations asian'!AC194</f>
        <v>0.22732818145746314</v>
      </c>
      <c r="AD16">
        <f>'Calculations asian'!AD194</f>
        <v>0.22935236830778979</v>
      </c>
      <c r="AE16">
        <f>'Calculations asian'!AE194</f>
        <v>0.23137004436168113</v>
      </c>
      <c r="AF16">
        <f>'Calculations asian'!AF194</f>
        <v>0.23338104382662272</v>
      </c>
    </row>
    <row r="17" spans="1:32" x14ac:dyDescent="0.25">
      <c r="A17" t="s">
        <v>42</v>
      </c>
      <c r="B17">
        <f>'Calculations asian'!B195</f>
        <v>3.9000000000000007E-2</v>
      </c>
      <c r="C17">
        <f>'Calculations asian'!C195</f>
        <v>3.9791580331829578E-2</v>
      </c>
      <c r="D17">
        <f>'Calculations asian'!D195</f>
        <v>4.0617235030772129E-2</v>
      </c>
      <c r="E17">
        <f>'Calculations asian'!E195</f>
        <v>4.145527643434338E-2</v>
      </c>
      <c r="F17">
        <f>'Calculations asian'!F195</f>
        <v>4.2299718972504979E-2</v>
      </c>
      <c r="G17">
        <f>'Calculations asian'!G195</f>
        <v>4.3160166208905747E-2</v>
      </c>
      <c r="H17">
        <f>'Calculations asian'!H195</f>
        <v>4.4058358522026032E-2</v>
      </c>
      <c r="I17">
        <f>'Calculations asian'!I195</f>
        <v>4.4958034157970783E-2</v>
      </c>
      <c r="J17">
        <f>'Calculations asian'!J195</f>
        <v>4.5874370287161605E-2</v>
      </c>
      <c r="K17">
        <f>'Calculations asian'!K195</f>
        <v>4.6797070685359606E-2</v>
      </c>
      <c r="L17">
        <f>'Calculations asian'!L195</f>
        <v>4.7607057766100573E-2</v>
      </c>
      <c r="M17">
        <f>'Calculations asian'!M195</f>
        <v>4.8501288416319364E-2</v>
      </c>
      <c r="N17">
        <f>'Calculations asian'!N195</f>
        <v>4.9400794014080401E-2</v>
      </c>
      <c r="O17">
        <f>'Calculations asian'!O195</f>
        <v>5.0305494315443823E-2</v>
      </c>
      <c r="P17">
        <f>'Calculations asian'!P195</f>
        <v>5.1215308208971654E-2</v>
      </c>
      <c r="Q17">
        <f>'Calculations asian'!Q195</f>
        <v>5.2130153746756357E-2</v>
      </c>
      <c r="R17">
        <f>'Calculations asian'!R195</f>
        <v>5.3049948175875571E-2</v>
      </c>
      <c r="S17">
        <f>'Calculations asian'!S195</f>
        <v>5.3974607970246828E-2</v>
      </c>
      <c r="T17">
        <f>'Calculations asian'!T195</f>
        <v>5.4904048862847075E-2</v>
      </c>
      <c r="U17">
        <f>'Calculations asian'!U195</f>
        <v>5.5838185878267138E-2</v>
      </c>
      <c r="V17">
        <f>'Calculations asian'!V195</f>
        <v>5.677693336557052E-2</v>
      </c>
      <c r="W17">
        <f>'Calculations asian'!W195</f>
        <v>5.772020503142139E-2</v>
      </c>
      <c r="X17">
        <f>'Calculations asian'!X195</f>
        <v>5.8667913973451398E-2</v>
      </c>
      <c r="Y17">
        <f>'Calculations asian'!Y195</f>
        <v>5.9619972713834235E-2</v>
      </c>
      <c r="Z17">
        <f>'Calculations asian'!Z195</f>
        <v>6.0576293233032534E-2</v>
      </c>
      <c r="AA17">
        <f>'Calculations asian'!AA195</f>
        <v>6.1536787003687338E-2</v>
      </c>
      <c r="AB17">
        <f>'Calculations asian'!AB195</f>
        <v>6.2501365024617908E-2</v>
      </c>
      <c r="AC17">
        <f>'Calculations asian'!AC195</f>
        <v>6.3469937854898753E-2</v>
      </c>
      <c r="AD17">
        <f>'Calculations asian'!AD195</f>
        <v>6.4442415647982726E-2</v>
      </c>
      <c r="AE17">
        <f>'Calculations asian'!AE195</f>
        <v>6.5418708185840307E-2</v>
      </c>
      <c r="AF17">
        <f>'Calculations asian'!AF195</f>
        <v>6.6398724913082102E-2</v>
      </c>
    </row>
    <row r="18" spans="1:32" x14ac:dyDescent="0.25">
      <c r="A18" t="s">
        <v>44</v>
      </c>
      <c r="B18">
        <f>'Calculations asian'!B196</f>
        <v>4.300000000000001E-2</v>
      </c>
      <c r="C18">
        <f>'Calculations asian'!C196</f>
        <v>4.3831346704356906E-2</v>
      </c>
      <c r="D18">
        <f>'Calculations asian'!D196</f>
        <v>4.4697851607546996E-2</v>
      </c>
      <c r="E18">
        <f>'Calculations asian'!E196</f>
        <v>4.5576375209738611E-2</v>
      </c>
      <c r="F18">
        <f>'Calculations asian'!F196</f>
        <v>4.6460708119264199E-2</v>
      </c>
      <c r="G18">
        <f>'Calculations asian'!G196</f>
        <v>4.7360725176031439E-2</v>
      </c>
      <c r="H18">
        <f>'Calculations asian'!H196</f>
        <v>4.8299081662813798E-2</v>
      </c>
      <c r="I18">
        <f>'Calculations asian'!I196</f>
        <v>4.9238091940022939E-2</v>
      </c>
      <c r="J18">
        <f>'Calculations asian'!J196</f>
        <v>5.0193431502434382E-2</v>
      </c>
      <c r="K18">
        <f>'Calculations asian'!K196</f>
        <v>5.1154252646924393E-2</v>
      </c>
      <c r="L18">
        <f>'Calculations asian'!L196</f>
        <v>5.1997243239309564E-2</v>
      </c>
      <c r="M18">
        <f>'Calculations asian'!M196</f>
        <v>5.2926631731742668E-2</v>
      </c>
      <c r="N18">
        <f>'Calculations asian'!N196</f>
        <v>5.3860481945659296E-2</v>
      </c>
      <c r="O18">
        <f>'Calculations asian'!O196</f>
        <v>5.4798692996859251E-2</v>
      </c>
      <c r="P18">
        <f>'Calculations asian'!P196</f>
        <v>5.5741163473294275E-2</v>
      </c>
      <c r="Q18">
        <f>'Calculations asian'!Q196</f>
        <v>5.6687791480614889E-2</v>
      </c>
      <c r="R18">
        <f>'Calculations asian'!R196</f>
        <v>5.7638474687706505E-2</v>
      </c>
      <c r="S18">
        <f>'Calculations asian'!S196</f>
        <v>5.8593110372171436E-2</v>
      </c>
      <c r="T18">
        <f>'Calculations asian'!T196</f>
        <v>5.9551595465707034E-2</v>
      </c>
      <c r="U18">
        <f>'Calculations asian'!U196</f>
        <v>6.051382659933497E-2</v>
      </c>
      <c r="V18">
        <f>'Calculations asian'!V196</f>
        <v>6.1479700148438086E-2</v>
      </c>
      <c r="W18">
        <f>'Calculations asian'!W196</f>
        <v>6.2449112277558547E-2</v>
      </c>
      <c r="X18">
        <f>'Calculations asian'!X196</f>
        <v>6.3421958984914664E-2</v>
      </c>
      <c r="Y18">
        <f>'Calculations asian'!Y196</f>
        <v>6.4398136146595869E-2</v>
      </c>
      <c r="Z18">
        <f>'Calculations asian'!Z196</f>
        <v>6.5377539560392675E-2</v>
      </c>
      <c r="AA18">
        <f>'Calculations asian'!AA196</f>
        <v>6.6360064989222645E-2</v>
      </c>
      <c r="AB18">
        <f>'Calculations asian'!AB196</f>
        <v>6.7345608204115393E-2</v>
      </c>
      <c r="AC18">
        <f>'Calculations asian'!AC196</f>
        <v>6.8334065026716739E-2</v>
      </c>
      <c r="AD18">
        <f>'Calculations asian'!AD196</f>
        <v>6.9325331371277374E-2</v>
      </c>
      <c r="AE18">
        <f>'Calculations asian'!AE196</f>
        <v>7.0319303286092913E-2</v>
      </c>
      <c r="AF18">
        <f>'Calculations asian'!AF196</f>
        <v>7.1315876994359692E-2</v>
      </c>
    </row>
    <row r="19" spans="1:32" x14ac:dyDescent="0.25">
      <c r="A19" t="s">
        <v>46</v>
      </c>
      <c r="B19">
        <f>'Calculations asian'!B197</f>
        <v>1.5857142857142858E-2</v>
      </c>
      <c r="C19">
        <f>'Calculations asian'!C197</f>
        <v>1.6319328885630494E-2</v>
      </c>
      <c r="D19">
        <f>'Calculations asian'!D197</f>
        <v>1.6802155588643581E-2</v>
      </c>
      <c r="E19">
        <f>'Calculations asian'!E197</f>
        <v>1.7293102031424257E-2</v>
      </c>
      <c r="F19">
        <f>'Calculations asian'!F197</f>
        <v>1.778865841348001E-2</v>
      </c>
      <c r="G19">
        <f>'Calculations asian'!G197</f>
        <v>1.8294540554612184E-2</v>
      </c>
      <c r="H19">
        <f>'Calculations asian'!H197</f>
        <v>1.8823612966952945E-2</v>
      </c>
      <c r="I19">
        <f>'Calculations asian'!I197</f>
        <v>1.9354489692700053E-2</v>
      </c>
      <c r="J19">
        <f>'Calculations asian'!J197</f>
        <v>1.9896197792459731E-2</v>
      </c>
      <c r="K19">
        <f>'Calculations asian'!K197</f>
        <v>2.0442711526574515E-2</v>
      </c>
      <c r="L19">
        <f>'Calculations asian'!L197</f>
        <v>2.0923156722339603E-2</v>
      </c>
      <c r="M19">
        <f>'Calculations asian'!M197</f>
        <v>2.1454587910425857E-2</v>
      </c>
      <c r="N19">
        <f>'Calculations asian'!N197</f>
        <v>2.1990115190744224E-2</v>
      </c>
      <c r="O19">
        <f>'Calculations asian'!O197</f>
        <v>2.252970653192592E-2</v>
      </c>
      <c r="P19">
        <f>'Calculations asian'!P197</f>
        <v>2.307332926064555E-2</v>
      </c>
      <c r="Q19">
        <f>'Calculations asian'!Q197</f>
        <v>2.3620950071046701E-2</v>
      </c>
      <c r="R19">
        <f>'Calculations asian'!R197</f>
        <v>2.4172535034469072E-2</v>
      </c>
      <c r="S19">
        <f>'Calculations asian'!S197</f>
        <v>2.472804960947482E-2</v>
      </c>
      <c r="T19">
        <f>'Calculations asian'!T197</f>
        <v>2.5287458652166452E-2</v>
      </c>
      <c r="U19">
        <f>'Calculations asian'!U197</f>
        <v>2.5850726426790697E-2</v>
      </c>
      <c r="V19">
        <f>'Calculations asian'!V197</f>
        <v>2.641781661662276E-2</v>
      </c>
      <c r="W19">
        <f>'Calculations asian'!W197</f>
        <v>2.6988692335121894E-2</v>
      </c>
      <c r="X19">
        <f>'Calculations asian'!X197</f>
        <v>2.756331613735202E-2</v>
      </c>
      <c r="Y19">
        <f>'Calculations asian'!Y197</f>
        <v>2.814165003165954E-2</v>
      </c>
      <c r="Z19">
        <f>'Calculations asian'!Z197</f>
        <v>2.8723655491598974E-2</v>
      </c>
      <c r="AA19">
        <f>'Calculations asian'!AA197</f>
        <v>2.930929346809796E-2</v>
      </c>
      <c r="AB19">
        <f>'Calculations asian'!AB197</f>
        <v>2.9898524401853348E-2</v>
      </c>
      <c r="AC19">
        <f>'Calculations asian'!AC197</f>
        <v>3.0491308235947926E-2</v>
      </c>
      <c r="AD19">
        <f>'Calculations asian'!AD197</f>
        <v>3.1087604428677751E-2</v>
      </c>
      <c r="AE19">
        <f>'Calculations asian'!AE197</f>
        <v>3.1687371966581987E-2</v>
      </c>
      <c r="AF19">
        <f>'Calculations asian'!AF197</f>
        <v>3.2290569377662739E-2</v>
      </c>
    </row>
    <row r="20" spans="1:32" x14ac:dyDescent="0.25">
      <c r="A20" t="s">
        <v>48</v>
      </c>
      <c r="B20">
        <f>'Calculations asian'!B198</f>
        <v>9.9999999999999967E-3</v>
      </c>
      <c r="C20">
        <f>'Calculations asian'!C198</f>
        <v>1.0373732637164452E-2</v>
      </c>
      <c r="D20">
        <f>'Calculations asian'!D198</f>
        <v>1.076442877154523E-2</v>
      </c>
      <c r="E20">
        <f>'Calculations asian'!E198</f>
        <v>1.1162055742185942E-2</v>
      </c>
      <c r="F20">
        <f>'Calculations asian'!F198</f>
        <v>1.1563759325200519E-2</v>
      </c>
      <c r="G20">
        <f>'Calculations asian'!G198</f>
        <v>1.1974222926944143E-2</v>
      </c>
      <c r="H20">
        <f>'Calculations asian'!H198</f>
        <v>1.2403918650740559E-2</v>
      </c>
      <c r="I20">
        <f>'Calculations asian'!I198</f>
        <v>1.2835435175819674E-2</v>
      </c>
      <c r="J20">
        <f>'Calculations asian'!J198</f>
        <v>1.3276155213261764E-2</v>
      </c>
      <c r="K20">
        <f>'Calculations asian'!K198</f>
        <v>1.3721210881789233E-2</v>
      </c>
      <c r="L20">
        <f>'Calculations asian'!L198</f>
        <v>1.41126811985586E-2</v>
      </c>
      <c r="M20">
        <f>'Calculations asian'!M198</f>
        <v>1.4546140683066559E-2</v>
      </c>
      <c r="N20">
        <f>'Calculations asian'!N198</f>
        <v>1.4983322580852911E-2</v>
      </c>
      <c r="O20">
        <f>'Calculations asian'!O198</f>
        <v>1.5424207387433353E-2</v>
      </c>
      <c r="P20">
        <f>'Calculations asian'!P198</f>
        <v>1.5868775030723436E-2</v>
      </c>
      <c r="Q20">
        <f>'Calculations asian'!Q198</f>
        <v>1.631700487582043E-2</v>
      </c>
      <c r="R20">
        <f>'Calculations asian'!R198</f>
        <v>1.6768875730028155E-2</v>
      </c>
      <c r="S20">
        <f>'Calculations asian'!S198</f>
        <v>1.7224365848126737E-2</v>
      </c>
      <c r="T20">
        <f>'Calculations asian'!T198</f>
        <v>1.7683452937884363E-2</v>
      </c>
      <c r="U20">
        <f>'Calculations asian'!U198</f>
        <v>1.8146114165810273E-2</v>
      </c>
      <c r="V20">
        <f>'Calculations asian'!V198</f>
        <v>1.8612326163148202E-2</v>
      </c>
      <c r="W20">
        <f>'Calculations asian'!W198</f>
        <v>1.9082065032105983E-2</v>
      </c>
      <c r="X20">
        <f>'Calculations asian'!X198</f>
        <v>1.955530635232023E-2</v>
      </c>
      <c r="Y20">
        <f>'Calculations asian'!Y198</f>
        <v>2.0032025187552746E-2</v>
      </c>
      <c r="Z20">
        <f>'Calculations asian'!Z198</f>
        <v>2.0512196092614659E-2</v>
      </c>
      <c r="AA20">
        <f>'Calculations asian'!AA198</f>
        <v>2.0995793120514673E-2</v>
      </c>
      <c r="AB20">
        <f>'Calculations asian'!AB198</f>
        <v>2.1482789829828108E-2</v>
      </c>
      <c r="AC20">
        <f>'Calculations asian'!AC198</f>
        <v>2.1973159292280883E-2</v>
      </c>
      <c r="AD20">
        <f>'Calculations asian'!AD198</f>
        <v>2.2466874100544366E-2</v>
      </c>
      <c r="AE20">
        <f>'Calculations asian'!AE198</f>
        <v>2.2963906376236458E-2</v>
      </c>
      <c r="AF20">
        <f>'Calculations asian'!AF198</f>
        <v>2.3464227778122508E-2</v>
      </c>
    </row>
    <row r="21" spans="1:32" x14ac:dyDescent="0.25">
      <c r="A21" t="s">
        <v>50</v>
      </c>
      <c r="B21">
        <f>'Calculations asian'!B199</f>
        <v>7.9999999999999984E-3</v>
      </c>
      <c r="C21">
        <f>'Calculations asian'!C199</f>
        <v>8.3408148984433234E-3</v>
      </c>
      <c r="D21">
        <f>'Calculations asian'!D199</f>
        <v>8.6970645568773385E-3</v>
      </c>
      <c r="E21">
        <f>'Calculations asian'!E199</f>
        <v>9.0596677645305018E-3</v>
      </c>
      <c r="F21">
        <f>'Calculations asian'!F199</f>
        <v>9.4260061988553009E-3</v>
      </c>
      <c r="G21">
        <f>'Calculations asian'!G199</f>
        <v>9.8003888645466566E-3</v>
      </c>
      <c r="H21">
        <f>'Calculations asian'!H199</f>
        <v>1.019237538500628E-2</v>
      </c>
      <c r="I21">
        <f>'Calculations asian'!I199</f>
        <v>1.0586027709879518E-2</v>
      </c>
      <c r="J21">
        <f>'Calculations asian'!J199</f>
        <v>1.0988117159698241E-2</v>
      </c>
      <c r="K21">
        <f>'Calculations asian'!K199</f>
        <v>1.1394227477299257E-2</v>
      </c>
      <c r="L21">
        <f>'Calculations asian'!L199</f>
        <v>1.1751373199892825E-2</v>
      </c>
      <c r="M21">
        <f>'Calculations asian'!M199</f>
        <v>1.2146953897630867E-2</v>
      </c>
      <c r="N21">
        <f>'Calculations asian'!N199</f>
        <v>1.2545986816569536E-2</v>
      </c>
      <c r="O21">
        <f>'Calculations asian'!O199</f>
        <v>1.2948459838035388E-2</v>
      </c>
      <c r="P21">
        <f>'Calculations asian'!P199</f>
        <v>1.3354360498863063E-2</v>
      </c>
      <c r="Q21">
        <f>'Calculations asian'!Q199</f>
        <v>1.3763675992707879E-2</v>
      </c>
      <c r="R21">
        <f>'Calculations asian'!R199</f>
        <v>1.417639317139421E-2</v>
      </c>
      <c r="S21">
        <f>'Calculations asian'!S199</f>
        <v>1.4592498546306995E-2</v>
      </c>
      <c r="T21">
        <f>'Calculations asian'!T199</f>
        <v>1.5011978289829551E-2</v>
      </c>
      <c r="U21">
        <f>'Calculations asian'!U199</f>
        <v>1.5434818236833814E-2</v>
      </c>
      <c r="V21">
        <f>'Calculations asian'!V199</f>
        <v>1.5861003886227524E-2</v>
      </c>
      <c r="W21">
        <f>'Calculations asian'!W199</f>
        <v>1.6290520402561903E-2</v>
      </c>
      <c r="X21">
        <f>'Calculations asian'!X199</f>
        <v>1.672335261770436E-2</v>
      </c>
      <c r="Y21">
        <f>'Calculations asian'!Y199</f>
        <v>1.715948503258069E-2</v>
      </c>
      <c r="Z21">
        <f>'Calculations asian'!Z199</f>
        <v>1.7598901818989099E-2</v>
      </c>
      <c r="AA21">
        <f>'Calculations asian'!AA199</f>
        <v>1.804158682148984E-2</v>
      </c>
      <c r="AB21">
        <f>'Calculations asian'!AB199</f>
        <v>1.8487523559374233E-2</v>
      </c>
      <c r="AC21">
        <f>'Calculations asian'!AC199</f>
        <v>1.8936695228714755E-2</v>
      </c>
      <c r="AD21">
        <f>'Calculations asian'!AD199</f>
        <v>1.9389084704498984E-2</v>
      </c>
      <c r="AE21">
        <f>'Calculations asian'!AE199</f>
        <v>1.9844674542850722E-2</v>
      </c>
      <c r="AF21">
        <f>'Calculations asian'!AF199</f>
        <v>2.0303446983338833E-2</v>
      </c>
    </row>
    <row r="22" spans="1:32" x14ac:dyDescent="0.25">
      <c r="A22" t="s">
        <v>52</v>
      </c>
      <c r="B22">
        <f>'Calculations asian'!B200</f>
        <v>2.8046033300685599E-2</v>
      </c>
      <c r="C22">
        <f>'Calculations asian'!C200</f>
        <v>2.867465391770312E-2</v>
      </c>
      <c r="D22">
        <f>'Calculations asian'!D200</f>
        <v>2.9330436754173485E-2</v>
      </c>
      <c r="E22">
        <f>'Calculations asian'!E200</f>
        <v>2.9996202918990557E-2</v>
      </c>
      <c r="F22">
        <f>'Calculations asian'!F200</f>
        <v>3.0667203793503402E-2</v>
      </c>
      <c r="G22">
        <f>'Calculations asian'!G200</f>
        <v>3.1351099888576657E-2</v>
      </c>
      <c r="H22">
        <f>'Calculations asian'!H200</f>
        <v>3.2065197474789142E-2</v>
      </c>
      <c r="I22">
        <f>'Calculations asian'!I200</f>
        <v>3.2780668172941244E-2</v>
      </c>
      <c r="J22">
        <f>'Calculations asian'!J200</f>
        <v>3.3509612128112161E-2</v>
      </c>
      <c r="K22">
        <f>'Calculations asian'!K200</f>
        <v>3.4243865910935631E-2</v>
      </c>
      <c r="L22">
        <f>'Calculations asian'!L200</f>
        <v>3.4888600352670197E-2</v>
      </c>
      <c r="M22">
        <f>'Calculations asian'!M200</f>
        <v>3.560065529214472E-2</v>
      </c>
      <c r="N22">
        <f>'Calculations asian'!N200</f>
        <v>3.631717404977533E-2</v>
      </c>
      <c r="O22">
        <f>'Calculations asian'!O200</f>
        <v>3.7038109113359106E-2</v>
      </c>
      <c r="P22">
        <f>'Calculations asian'!P200</f>
        <v>3.7763412518206571E-2</v>
      </c>
      <c r="Q22">
        <f>'Calculations asian'!Q200</f>
        <v>3.8493035856129301E-2</v>
      </c>
      <c r="R22">
        <f>'Calculations asian'!R200</f>
        <v>3.9226930284597991E-2</v>
      </c>
      <c r="S22">
        <f>'Calculations asian'!S200</f>
        <v>3.996504653607634E-2</v>
      </c>
      <c r="T22">
        <f>'Calculations asian'!T200</f>
        <v>4.0707334927527546E-2</v>
      </c>
      <c r="U22">
        <f>'Calculations asian'!U200</f>
        <v>4.145374537009662E-2</v>
      </c>
      <c r="V22">
        <f>'Calculations asian'!V200</f>
        <v>4.2204227378967209E-2</v>
      </c>
      <c r="W22">
        <f>'Calculations asian'!W200</f>
        <v>4.2958730083391058E-2</v>
      </c>
      <c r="X22">
        <f>'Calculations asian'!X200</f>
        <v>4.371720223688947E-2</v>
      </c>
      <c r="Y22">
        <f>'Calculations asian'!Y200</f>
        <v>4.4479592227624612E-2</v>
      </c>
      <c r="Z22">
        <f>'Calculations asian'!Z200</f>
        <v>4.5245848088937654E-2</v>
      </c>
      <c r="AA22">
        <f>'Calculations asian'!AA200</f>
        <v>4.6015917510049555E-2</v>
      </c>
      <c r="AB22">
        <f>'Calculations asian'!AB200</f>
        <v>4.6789747846923566E-2</v>
      </c>
      <c r="AC22">
        <f>'Calculations asian'!AC200</f>
        <v>4.7567286133282115E-2</v>
      </c>
      <c r="AD22">
        <f>'Calculations asian'!AD200</f>
        <v>4.8348479091774907E-2</v>
      </c>
      <c r="AE22">
        <f>'Calculations asian'!AE200</f>
        <v>4.9133273145294427E-2</v>
      </c>
      <c r="AF22">
        <f>'Calculations asian'!AF200</f>
        <v>4.9921614428431071E-2</v>
      </c>
    </row>
    <row r="23" spans="1:32" x14ac:dyDescent="0.25">
      <c r="A23" t="s">
        <v>54</v>
      </c>
      <c r="B23">
        <f>'Calculations asian'!B201</f>
        <v>0.22800000000000004</v>
      </c>
      <c r="C23">
        <f>'Calculations asian'!C201</f>
        <v>0.23026633218827716</v>
      </c>
      <c r="D23">
        <f>'Calculations asian'!D201</f>
        <v>0.23261223842768519</v>
      </c>
      <c r="E23">
        <f>'Calculations asian'!E201</f>
        <v>0.2349670958219986</v>
      </c>
      <c r="F23">
        <f>'Calculations asian'!F201</f>
        <v>0.23731604214635968</v>
      </c>
      <c r="G23">
        <f>'Calculations asian'!G201</f>
        <v>0.23968183384501229</v>
      </c>
      <c r="H23">
        <f>'Calculations asian'!H201</f>
        <v>0.24212258520987626</v>
      </c>
      <c r="I23">
        <f>'Calculations asian'!I201</f>
        <v>0.24454476134521505</v>
      </c>
      <c r="J23">
        <f>'Calculations asian'!J201</f>
        <v>0.24698577024373425</v>
      </c>
      <c r="K23">
        <f>'Calculations asian'!K201</f>
        <v>0.24941600953492113</v>
      </c>
      <c r="L23">
        <f>'Calculations asian'!L201</f>
        <v>0.25153811173906709</v>
      </c>
      <c r="M23">
        <f>'Calculations asian'!M201</f>
        <v>0.25385124538914605</v>
      </c>
      <c r="N23">
        <f>'Calculations asian'!N201</f>
        <v>0.25615462974742265</v>
      </c>
      <c r="O23">
        <f>'Calculations asian'!O201</f>
        <v>0.2584480579570515</v>
      </c>
      <c r="P23">
        <f>'Calculations asian'!P201</f>
        <v>0.26073132932501009</v>
      </c>
      <c r="Q23">
        <f>'Calculations asian'!Q201</f>
        <v>0.2630042493054851</v>
      </c>
      <c r="R23">
        <f>'Calculations asian'!R201</f>
        <v>0.2652666294790062</v>
      </c>
      <c r="S23">
        <f>'Calculations asian'!S201</f>
        <v>0.26751828752745332</v>
      </c>
      <c r="T23">
        <f>'Calculations asian'!T201</f>
        <v>0.26975904720504684</v>
      </c>
      <c r="U23">
        <f>'Calculations asian'!U201</f>
        <v>0.27198873830544895</v>
      </c>
      <c r="V23">
        <f>'Calculations asian'!V201</f>
        <v>0.27420719662510645</v>
      </c>
      <c r="W23">
        <f>'Calculations asian'!W201</f>
        <v>0.27641426392295776</v>
      </c>
      <c r="X23">
        <f>'Calculations asian'!X201</f>
        <v>0.27860978787664009</v>
      </c>
      <c r="Y23">
        <f>'Calculations asian'!Y201</f>
        <v>0.28079362203533498</v>
      </c>
      <c r="Z23">
        <f>'Calculations asian'!Z201</f>
        <v>0.28296562576938183</v>
      </c>
      <c r="AA23">
        <f>'Calculations asian'!AA201</f>
        <v>0.28512566421680141</v>
      </c>
      <c r="AB23">
        <f>'Calculations asian'!AB201</f>
        <v>0.28727360822686826</v>
      </c>
      <c r="AC23">
        <f>'Calculations asian'!AC201</f>
        <v>0.28940933430086835</v>
      </c>
      <c r="AD23">
        <f>'Calculations asian'!AD201</f>
        <v>0.29153272453018297</v>
      </c>
      <c r="AE23">
        <f>'Calculations asian'!AE201</f>
        <v>0.29364366653184021</v>
      </c>
      <c r="AF23">
        <f>'Calculations asian'!AF201</f>
        <v>0.29574205338166931</v>
      </c>
    </row>
    <row r="24" spans="1:32" x14ac:dyDescent="0.25">
      <c r="A24" t="s">
        <v>56</v>
      </c>
      <c r="B24">
        <f>'Calculations asian'!B202</f>
        <v>5.5E-2</v>
      </c>
      <c r="C24">
        <f>'Calculations asian'!C202</f>
        <v>5.5977425520061706E-2</v>
      </c>
      <c r="D24">
        <f>'Calculations asian'!D202</f>
        <v>5.6995617736874685E-2</v>
      </c>
      <c r="E24">
        <f>'Calculations asian'!E202</f>
        <v>5.8027320889287269E-2</v>
      </c>
      <c r="F24">
        <f>'Calculations asian'!F202</f>
        <v>5.9065249892386672E-2</v>
      </c>
      <c r="G24">
        <f>'Calculations asian'!G202</f>
        <v>6.0120968033789253E-2</v>
      </c>
      <c r="H24">
        <f>'Calculations asian'!H202</f>
        <v>6.1221008100393839E-2</v>
      </c>
      <c r="I24">
        <f>'Calculations asian'!I202</f>
        <v>6.232120604294749E-2</v>
      </c>
      <c r="J24">
        <f>'Calculations asian'!J202</f>
        <v>6.343990924614229E-2</v>
      </c>
      <c r="K24">
        <f>'Calculations asian'!K202</f>
        <v>6.4564397170781482E-2</v>
      </c>
      <c r="L24">
        <f>'Calculations asian'!L202</f>
        <v>6.5550562804617338E-2</v>
      </c>
      <c r="M24">
        <f>'Calculations asian'!M202</f>
        <v>6.6637219121027547E-2</v>
      </c>
      <c r="N24">
        <f>'Calculations asian'!N202</f>
        <v>6.772855106226322E-2</v>
      </c>
      <c r="O24">
        <f>'Calculations asian'!O202</f>
        <v>6.8824447094422078E-2</v>
      </c>
      <c r="P24">
        <f>'Calculations asian'!P202</f>
        <v>6.9924795227345252E-2</v>
      </c>
      <c r="Q24">
        <f>'Calculations asian'!Q202</f>
        <v>7.1029483056337578E-2</v>
      </c>
      <c r="R24">
        <f>'Calculations asian'!R202</f>
        <v>7.2138397803999554E-2</v>
      </c>
      <c r="S24">
        <f>'Calculations asian'!S202</f>
        <v>7.3251426362135386E-2</v>
      </c>
      <c r="T24">
        <f>'Calculations asian'!T202</f>
        <v>7.4368455333691311E-2</v>
      </c>
      <c r="U24">
        <f>'Calculations asian'!U202</f>
        <v>7.5489371074686618E-2</v>
      </c>
      <c r="V24">
        <f>'Calculations asian'!V202</f>
        <v>7.6614059736097861E-2</v>
      </c>
      <c r="W24">
        <f>'Calculations asian'!W202</f>
        <v>7.7742407305653474E-2</v>
      </c>
      <c r="X24">
        <f>'Calculations asian'!X202</f>
        <v>7.8874299649501087E-2</v>
      </c>
      <c r="Y24">
        <f>'Calculations asian'!Y202</f>
        <v>8.0009622553710205E-2</v>
      </c>
      <c r="Z24">
        <f>'Calculations asian'!Z202</f>
        <v>8.1148261765569024E-2</v>
      </c>
      <c r="AA24">
        <f>'Calculations asian'!AA202</f>
        <v>8.2290103034639503E-2</v>
      </c>
      <c r="AB24">
        <f>'Calculations asian'!AB202</f>
        <v>8.3435032153534705E-2</v>
      </c>
      <c r="AC24">
        <f>'Calculations asian'!AC202</f>
        <v>8.4582934998380835E-2</v>
      </c>
      <c r="AD24">
        <f>'Calculations asian'!AD202</f>
        <v>8.5733697568928735E-2</v>
      </c>
      <c r="AE24">
        <f>'Calculations asian'!AE202</f>
        <v>8.6887206028283842E-2</v>
      </c>
      <c r="AF24">
        <f>'Calculations asian'!AF202</f>
        <v>8.8043346742216977E-2</v>
      </c>
    </row>
    <row r="25" spans="1:32" x14ac:dyDescent="0.25">
      <c r="A25" t="s">
        <v>58</v>
      </c>
      <c r="B25">
        <f>'Calculations asian'!B203</f>
        <v>4.5999999999999999E-2</v>
      </c>
      <c r="C25">
        <f>'Calculations asian'!C203</f>
        <v>4.6866641089152478E-2</v>
      </c>
      <c r="D25">
        <f>'Calculations asian'!D203</f>
        <v>4.7769927866953978E-2</v>
      </c>
      <c r="E25">
        <f>'Calculations asian'!E203</f>
        <v>4.8685903718975181E-2</v>
      </c>
      <c r="F25">
        <f>'Calculations asian'!F203</f>
        <v>4.960807280574691E-2</v>
      </c>
      <c r="G25">
        <f>'Calculations asian'!G203</f>
        <v>5.0546817847005404E-2</v>
      </c>
      <c r="H25">
        <f>'Calculations asian'!H203</f>
        <v>5.1525797825161687E-2</v>
      </c>
      <c r="I25">
        <f>'Calculations asian'!I203</f>
        <v>5.2505616835176128E-2</v>
      </c>
      <c r="J25">
        <f>'Calculations asian'!J203</f>
        <v>5.350271474140425E-2</v>
      </c>
      <c r="K25">
        <f>'Calculations asian'!K203</f>
        <v>5.4505826760058392E-2</v>
      </c>
      <c r="L25">
        <f>'Calculations asian'!L203</f>
        <v>5.5385992593991275E-2</v>
      </c>
      <c r="M25">
        <f>'Calculations asian'!M203</f>
        <v>5.6356758192012343E-2</v>
      </c>
      <c r="N25">
        <f>'Calculations asian'!N203</f>
        <v>5.7332487986226699E-2</v>
      </c>
      <c r="O25">
        <f>'Calculations asian'!O203</f>
        <v>5.8313098891390094E-2</v>
      </c>
      <c r="P25">
        <f>'Calculations asian'!P203</f>
        <v>5.9298507260449579E-2</v>
      </c>
      <c r="Q25">
        <f>'Calculations asian'!Q203</f>
        <v>6.0288628907991949E-2</v>
      </c>
      <c r="R25">
        <f>'Calculations asian'!R203</f>
        <v>6.1283379134002447E-2</v>
      </c>
      <c r="S25">
        <f>'Calculations asian'!S203</f>
        <v>6.2282672747921271E-2</v>
      </c>
      <c r="T25">
        <f>'Calculations asian'!T203</f>
        <v>6.3286424092975635E-2</v>
      </c>
      <c r="U25">
        <f>'Calculations asian'!U203</f>
        <v>6.429454707077073E-2</v>
      </c>
      <c r="V25">
        <f>'Calculations asian'!V203</f>
        <v>6.5306955166121547E-2</v>
      </c>
      <c r="W25">
        <f>'Calculations asian'!W203</f>
        <v>6.6323561472103068E-2</v>
      </c>
      <c r="X25">
        <f>'Calculations asian'!X203</f>
        <v>6.7344278715300271E-2</v>
      </c>
      <c r="Y25">
        <f>'Calculations asian'!Y203</f>
        <v>6.8369019281238785E-2</v>
      </c>
      <c r="Z25">
        <f>'Calculations asian'!Z203</f>
        <v>6.9397695239972565E-2</v>
      </c>
      <c r="AA25">
        <f>'Calculations asian'!AA203</f>
        <v>7.0430218371808823E-2</v>
      </c>
      <c r="AB25">
        <f>'Calculations asian'!AB203</f>
        <v>7.1466500193150637E-2</v>
      </c>
      <c r="AC25">
        <f>'Calculations asian'!AC203</f>
        <v>7.2506451982432704E-2</v>
      </c>
      <c r="AD25">
        <f>'Calculations asian'!AD203</f>
        <v>7.3549984806130425E-2</v>
      </c>
      <c r="AE25">
        <f>'Calculations asian'!AE203</f>
        <v>7.4597009544821846E-2</v>
      </c>
      <c r="AF25">
        <f>'Calculations asian'!AF203</f>
        <v>7.5647436919278055E-2</v>
      </c>
    </row>
    <row r="26" spans="1:32" x14ac:dyDescent="0.25">
      <c r="A26" t="s">
        <v>60</v>
      </c>
      <c r="B26">
        <f>'Calculations asian'!B204</f>
        <v>6.5000000000000002E-2</v>
      </c>
      <c r="C26">
        <f>'Calculations asian'!C204</f>
        <v>6.6121134122671135E-2</v>
      </c>
      <c r="D26">
        <f>'Calculations asian'!D204</f>
        <v>6.7288463146167501E-2</v>
      </c>
      <c r="E26">
        <f>'Calculations asian'!E204</f>
        <v>6.8470979775199128E-2</v>
      </c>
      <c r="F26">
        <f>'Calculations asian'!F204</f>
        <v>6.9660209589006442E-2</v>
      </c>
      <c r="G26">
        <f>'Calculations asian'!G204</f>
        <v>7.0869516725176968E-2</v>
      </c>
      <c r="H26">
        <f>'Calculations asian'!H204</f>
        <v>7.2129235978915435E-2</v>
      </c>
      <c r="I26">
        <f>'Calculations asian'!I204</f>
        <v>7.3388459242802989E-2</v>
      </c>
      <c r="J26">
        <f>'Calculations asian'!J204</f>
        <v>7.4668287705797032E-2</v>
      </c>
      <c r="K26">
        <f>'Calculations asian'!K204</f>
        <v>7.5954209999388983E-2</v>
      </c>
      <c r="L26">
        <f>'Calculations asian'!L204</f>
        <v>7.7080925866790745E-2</v>
      </c>
      <c r="M26">
        <f>'Calculations asian'!M204</f>
        <v>7.8322220116387217E-2</v>
      </c>
      <c r="N26">
        <f>'Calculations asian'!N204</f>
        <v>7.9568206899679778E-2</v>
      </c>
      <c r="O26">
        <f>'Calculations asian'!O204</f>
        <v>8.0818729845509141E-2</v>
      </c>
      <c r="P26">
        <f>'Calculations asian'!P204</f>
        <v>8.2073632311564629E-2</v>
      </c>
      <c r="Q26">
        <f>'Calculations asian'!Q204</f>
        <v>8.3332757462617674E-2</v>
      </c>
      <c r="R26">
        <f>'Calculations asian'!R204</f>
        <v>8.4595948348009264E-2</v>
      </c>
      <c r="S26">
        <f>'Calculations asian'!S204</f>
        <v>8.586304797831984E-2</v>
      </c>
      <c r="T26">
        <f>'Calculations asian'!T204</f>
        <v>8.7133899401140399E-2</v>
      </c>
      <c r="U26">
        <f>'Calculations asian'!U204</f>
        <v>8.8408345775876626E-2</v>
      </c>
      <c r="V26">
        <f>'Calculations asian'!V204</f>
        <v>8.9686230447515947E-2</v>
      </c>
      <c r="W26">
        <f>'Calculations asian'!W204</f>
        <v>9.0967397019290505E-2</v>
      </c>
      <c r="X26">
        <f>'Calculations asian'!X204</f>
        <v>9.2251689424173194E-2</v>
      </c>
      <c r="Y26">
        <f>'Calculations asian'!Y204</f>
        <v>9.3538951995149333E-2</v>
      </c>
      <c r="Z26">
        <f>'Calculations asian'!Z204</f>
        <v>9.4829029534204301E-2</v>
      </c>
      <c r="AA26">
        <f>'Calculations asian'!AA204</f>
        <v>9.6121767379974535E-2</v>
      </c>
      <c r="AB26">
        <f>'Calculations asian'!AB204</f>
        <v>9.7417011474014631E-2</v>
      </c>
      <c r="AC26">
        <f>'Calculations asian'!AC204</f>
        <v>9.8714608425629624E-2</v>
      </c>
      <c r="AD26">
        <f>'Calculations asian'!AD204</f>
        <v>0.10001440557523117</v>
      </c>
      <c r="AE26">
        <f>'Calculations asian'!AE204</f>
        <v>0.10131625105617845</v>
      </c>
      <c r="AF26">
        <f>'Calculations asian'!AF204</f>
        <v>0.10261999385506425</v>
      </c>
    </row>
    <row r="27" spans="1:32" x14ac:dyDescent="0.25">
      <c r="A27" t="s">
        <v>565</v>
      </c>
      <c r="B27">
        <f>'Calculations asian'!B205</f>
        <v>7.387861271676302E-2</v>
      </c>
      <c r="C27">
        <f>'Calculations asian'!C205</f>
        <v>7.5069712334116356E-2</v>
      </c>
      <c r="D27">
        <f>'Calculations asian'!D205</f>
        <v>7.6309380177616404E-2</v>
      </c>
      <c r="E27">
        <f>'Calculations asian'!E205</f>
        <v>7.7564126185607513E-2</v>
      </c>
      <c r="F27">
        <f>'Calculations asian'!F205</f>
        <v>7.88251319020698E-2</v>
      </c>
      <c r="G27">
        <f>'Calculations asian'!G205</f>
        <v>8.0106306789769294E-2</v>
      </c>
      <c r="H27">
        <f>'Calculations asian'!H205</f>
        <v>8.1439743586268876E-2</v>
      </c>
      <c r="I27">
        <f>'Calculations asian'!I205</f>
        <v>8.2772024683068476E-2</v>
      </c>
      <c r="J27">
        <f>'Calculations asian'!J205</f>
        <v>8.412524733053843E-2</v>
      </c>
      <c r="K27">
        <f>'Calculations asian'!K205</f>
        <v>8.5483935139486419E-2</v>
      </c>
      <c r="L27">
        <f>'Calculations asian'!L205</f>
        <v>8.6674603308876802E-2</v>
      </c>
      <c r="M27">
        <f>'Calculations asian'!M205</f>
        <v>8.7985075772343851E-2</v>
      </c>
      <c r="N27">
        <f>'Calculations asian'!N205</f>
        <v>8.9299832328211315E-2</v>
      </c>
      <c r="O27">
        <f>'Calculations asian'!O205</f>
        <v>9.0618732023016652E-2</v>
      </c>
      <c r="P27">
        <f>'Calculations asian'!P205</f>
        <v>9.194163379286549E-2</v>
      </c>
      <c r="Q27">
        <f>'Calculations asian'!Q205</f>
        <v>9.3268396514145424E-2</v>
      </c>
      <c r="R27">
        <f>'Calculations asian'!R205</f>
        <v>9.4598879054089216E-2</v>
      </c>
      <c r="S27">
        <f>'Calculations asian'!S205</f>
        <v>9.5932940321143925E-2</v>
      </c>
      <c r="T27">
        <f>'Calculations asian'!T205</f>
        <v>9.7270439315090509E-2</v>
      </c>
      <c r="U27">
        <f>'Calculations asian'!U205</f>
        <v>9.8611235176868109E-2</v>
      </c>
      <c r="V27">
        <f>'Calculations asian'!V205</f>
        <v>9.9955187238057616E-2</v>
      </c>
      <c r="W27">
        <f>'Calculations asian'!W205</f>
        <v>0.10130215506997324</v>
      </c>
      <c r="X27">
        <f>'Calculations asian'!X205</f>
        <v>0.10265199853231927</v>
      </c>
      <c r="Y27">
        <f>'Calculations asian'!Y205</f>
        <v>0.10400457782136878</v>
      </c>
      <c r="Z27">
        <f>'Calculations asian'!Z205</f>
        <v>0.10535975351761802</v>
      </c>
      <c r="AA27">
        <f>'Calculations asian'!AA205</f>
        <v>0.10671738663287603</v>
      </c>
      <c r="AB27">
        <f>'Calculations asian'!AB205</f>
        <v>0.10807733865675062</v>
      </c>
      <c r="AC27">
        <f>'Calculations asian'!AC205</f>
        <v>0.10943947160248893</v>
      </c>
      <c r="AD27">
        <f>'Calculations asian'!AD205</f>
        <v>0.11080364805213513</v>
      </c>
      <c r="AE27">
        <f>'Calculations asian'!AE205</f>
        <v>0.11216973120097273</v>
      </c>
      <c r="AF27">
        <f>'Calculations asian'!AF205</f>
        <v>0.11353758490121148</v>
      </c>
    </row>
    <row r="28" spans="1:32" x14ac:dyDescent="0.25">
      <c r="A28" t="s">
        <v>566</v>
      </c>
      <c r="B28">
        <f>'Calculations asian'!B205</f>
        <v>7.387861271676302E-2</v>
      </c>
      <c r="C28">
        <f>'Calculations asian'!C205</f>
        <v>7.5069712334116356E-2</v>
      </c>
      <c r="D28">
        <f>'Calculations asian'!D205</f>
        <v>7.6309380177616404E-2</v>
      </c>
      <c r="E28">
        <f>'Calculations asian'!E205</f>
        <v>7.7564126185607513E-2</v>
      </c>
      <c r="F28">
        <f>'Calculations asian'!F205</f>
        <v>7.88251319020698E-2</v>
      </c>
      <c r="G28">
        <f>'Calculations asian'!G205</f>
        <v>8.0106306789769294E-2</v>
      </c>
      <c r="H28">
        <f>'Calculations asian'!H205</f>
        <v>8.1439743586268876E-2</v>
      </c>
      <c r="I28">
        <f>'Calculations asian'!I205</f>
        <v>8.2772024683068476E-2</v>
      </c>
      <c r="J28">
        <f>'Calculations asian'!J205</f>
        <v>8.412524733053843E-2</v>
      </c>
      <c r="K28">
        <f>'Calculations asian'!K205</f>
        <v>8.5483935139486419E-2</v>
      </c>
      <c r="L28">
        <f>'Calculations asian'!L205</f>
        <v>8.6674603308876802E-2</v>
      </c>
      <c r="M28">
        <f>'Calculations asian'!M205</f>
        <v>8.7985075772343851E-2</v>
      </c>
      <c r="N28">
        <f>'Calculations asian'!N205</f>
        <v>8.9299832328211315E-2</v>
      </c>
      <c r="O28">
        <f>'Calculations asian'!O205</f>
        <v>9.0618732023016652E-2</v>
      </c>
      <c r="P28">
        <f>'Calculations asian'!P205</f>
        <v>9.194163379286549E-2</v>
      </c>
      <c r="Q28">
        <f>'Calculations asian'!Q205</f>
        <v>9.3268396514145424E-2</v>
      </c>
      <c r="R28">
        <f>'Calculations asian'!R205</f>
        <v>9.4598879054089216E-2</v>
      </c>
      <c r="S28">
        <f>'Calculations asian'!S205</f>
        <v>9.5932940321143925E-2</v>
      </c>
      <c r="T28">
        <f>'Calculations asian'!T205</f>
        <v>9.7270439315090509E-2</v>
      </c>
      <c r="U28">
        <f>'Calculations asian'!U205</f>
        <v>9.8611235176868109E-2</v>
      </c>
      <c r="V28">
        <f>'Calculations asian'!V205</f>
        <v>9.9955187238057616E-2</v>
      </c>
      <c r="W28">
        <f>'Calculations asian'!W205</f>
        <v>0.10130215506997324</v>
      </c>
      <c r="X28">
        <f>'Calculations asian'!X205</f>
        <v>0.10265199853231927</v>
      </c>
      <c r="Y28">
        <f>'Calculations asian'!Y205</f>
        <v>0.10400457782136878</v>
      </c>
      <c r="Z28">
        <f>'Calculations asian'!Z205</f>
        <v>0.10535975351761802</v>
      </c>
      <c r="AA28">
        <f>'Calculations asian'!AA205</f>
        <v>0.10671738663287603</v>
      </c>
      <c r="AB28">
        <f>'Calculations asian'!AB205</f>
        <v>0.10807733865675062</v>
      </c>
      <c r="AC28">
        <f>'Calculations asian'!AC205</f>
        <v>0.10943947160248893</v>
      </c>
      <c r="AD28">
        <f>'Calculations asian'!AD205</f>
        <v>0.11080364805213513</v>
      </c>
      <c r="AE28">
        <f>'Calculations asian'!AE205</f>
        <v>0.11216973120097273</v>
      </c>
      <c r="AF28">
        <f>'Calculations asian'!AF205</f>
        <v>0.11353758490121148</v>
      </c>
    </row>
    <row r="29" spans="1:32" x14ac:dyDescent="0.25">
      <c r="A29" t="s">
        <v>64</v>
      </c>
      <c r="B29">
        <f>'Calculations asian'!B206</f>
        <v>9.1000000000000011E-2</v>
      </c>
      <c r="C29">
        <f>'Calculations asian'!C206</f>
        <v>9.236344293794306E-2</v>
      </c>
      <c r="D29">
        <f>'Calculations asian'!D206</f>
        <v>9.3781087390129608E-2</v>
      </c>
      <c r="E29">
        <f>'Calculations asian'!E206</f>
        <v>9.5214157663905188E-2</v>
      </c>
      <c r="F29">
        <f>'Calculations asian'!F206</f>
        <v>9.6652647693558802E-2</v>
      </c>
      <c r="G29">
        <f>'Calculations asian'!G206</f>
        <v>9.8112207244108615E-2</v>
      </c>
      <c r="H29">
        <f>'Calculations asian'!H206</f>
        <v>9.9629252246810407E-2</v>
      </c>
      <c r="I29">
        <f>'Calculations asian'!I206</f>
        <v>0.10114319388291443</v>
      </c>
      <c r="J29">
        <f>'Calculations asian'!J206</f>
        <v>0.10267894983010251</v>
      </c>
      <c r="K29">
        <f>'Calculations asian'!K206</f>
        <v>0.10421881849090724</v>
      </c>
      <c r="L29">
        <f>'Calculations asian'!L206</f>
        <v>0.10556707523438655</v>
      </c>
      <c r="M29">
        <f>'Calculations asian'!M206</f>
        <v>0.10704886970790101</v>
      </c>
      <c r="N29">
        <f>'Calculations asian'!N206</f>
        <v>0.10853363121452712</v>
      </c>
      <c r="O29">
        <f>'Calculations asian'!O206</f>
        <v>0.11002118245481299</v>
      </c>
      <c r="P29">
        <f>'Calculations asian'!P206</f>
        <v>0.11151134677629507</v>
      </c>
      <c r="Q29">
        <f>'Calculations asian'!Q206</f>
        <v>0.11300394824178697</v>
      </c>
      <c r="R29">
        <f>'Calculations asian'!R206</f>
        <v>0.11449881169659397</v>
      </c>
      <c r="S29">
        <f>'Calculations asian'!S206</f>
        <v>0.11599576283459941</v>
      </c>
      <c r="T29">
        <f>'Calculations asian'!T206</f>
        <v>0.11749462826315647</v>
      </c>
      <c r="U29">
        <f>'Calculations asian'!U206</f>
        <v>0.11899523556673243</v>
      </c>
      <c r="V29">
        <f>'Calculations asian'!V206</f>
        <v>0.12049741336925236</v>
      </c>
      <c r="W29">
        <f>'Calculations asian'!W206</f>
        <v>0.12200099139508837</v>
      </c>
      <c r="X29">
        <f>'Calculations asian'!X206</f>
        <v>0.12350580052864776</v>
      </c>
      <c r="Y29">
        <f>'Calculations asian'!Y206</f>
        <v>0.12501167287251799</v>
      </c>
      <c r="Z29">
        <f>'Calculations asian'!Z206</f>
        <v>0.12651844180412258</v>
      </c>
      <c r="AA29">
        <f>'Calculations asian'!AA206</f>
        <v>0.12802594203085099</v>
      </c>
      <c r="AB29">
        <f>'Calculations asian'!AB206</f>
        <v>0.12953400964362885</v>
      </c>
      <c r="AC29">
        <f>'Calculations asian'!AC206</f>
        <v>0.13104248216889283</v>
      </c>
      <c r="AD29">
        <f>'Calculations asian'!AD206</f>
        <v>0.13255119861894182</v>
      </c>
      <c r="AE29">
        <f>'Calculations asian'!AE206</f>
        <v>0.13405999954063991</v>
      </c>
      <c r="AF29">
        <f>'Calculations asian'!AF206</f>
        <v>0.13556872706244469</v>
      </c>
    </row>
    <row r="30" spans="1:32" x14ac:dyDescent="0.25">
      <c r="A30" t="s">
        <v>66</v>
      </c>
      <c r="B30">
        <f>'Calculations asian'!B207</f>
        <v>4.0999999999999995E-2</v>
      </c>
      <c r="C30">
        <f>'Calculations asian'!C207</f>
        <v>4.180496169856527E-2</v>
      </c>
      <c r="D30">
        <f>'Calculations asian'!D207</f>
        <v>4.2644221391288546E-2</v>
      </c>
      <c r="E30">
        <f>'Calculations asian'!E207</f>
        <v>4.3495598887958259E-2</v>
      </c>
      <c r="F30">
        <f>'Calculations asian'!F207</f>
        <v>4.4353045656393947E-2</v>
      </c>
      <c r="G30">
        <f>'Calculations asian'!G207</f>
        <v>4.5226252503548371E-2</v>
      </c>
      <c r="H30">
        <f>'Calculations asian'!H207</f>
        <v>4.6137253227046655E-2</v>
      </c>
      <c r="I30">
        <f>'Calculations asian'!I207</f>
        <v>4.7049355044397508E-2</v>
      </c>
      <c r="J30">
        <f>'Calculations asian'!J207</f>
        <v>4.7977893829490595E-2</v>
      </c>
      <c r="K30">
        <f>'Calculations asian'!K207</f>
        <v>4.8912403295780449E-2</v>
      </c>
      <c r="L30">
        <f>'Calculations asian'!L207</f>
        <v>4.9732578440611047E-2</v>
      </c>
      <c r="M30">
        <f>'Calculations asian'!M207</f>
        <v>5.0637552723510171E-2</v>
      </c>
      <c r="N30">
        <f>'Calculations asian'!N207</f>
        <v>5.1547481387645477E-2</v>
      </c>
      <c r="O30">
        <f>'Calculations asian'!O207</f>
        <v>5.2462289250319573E-2</v>
      </c>
      <c r="P30">
        <f>'Calculations asian'!P207</f>
        <v>5.3381900513487922E-2</v>
      </c>
      <c r="Q30">
        <f>'Calculations asian'!Q207</f>
        <v>5.4306238785308998E-2</v>
      </c>
      <c r="R30">
        <f>'Calculations asian'!R207</f>
        <v>5.5235227102022347E-2</v>
      </c>
      <c r="S30">
        <f>'Calculations asian'!S207</f>
        <v>5.6168787950144475E-2</v>
      </c>
      <c r="T30">
        <f>'Calculations asian'!T207</f>
        <v>5.710684328896122E-2</v>
      </c>
      <c r="U30">
        <f>'Calculations asian'!U207</f>
        <v>5.8049314573302403E-2</v>
      </c>
      <c r="V30">
        <f>'Calculations asian'!V207</f>
        <v>5.899612277658265E-2</v>
      </c>
      <c r="W30">
        <f>'Calculations asian'!W207</f>
        <v>5.9947188414086632E-2</v>
      </c>
      <c r="X30">
        <f>'Calculations asian'!X207</f>
        <v>6.090243156648343E-2</v>
      </c>
      <c r="Y30">
        <f>'Calculations asian'!Y207</f>
        <v>6.1861771903550709E-2</v>
      </c>
      <c r="Z30">
        <f>'Calculations asian'!Z207</f>
        <v>6.2825128708088374E-2</v>
      </c>
      <c r="AA30">
        <f>'Calculations asian'!AA207</f>
        <v>6.3792420900002755E-2</v>
      </c>
      <c r="AB30">
        <f>'Calculations asian'!AB207</f>
        <v>6.4763567060543065E-2</v>
      </c>
      <c r="AC30">
        <f>'Calculations asian'!AC207</f>
        <v>6.5738485456667842E-2</v>
      </c>
      <c r="AD30">
        <f>'Calculations asian'!AD207</f>
        <v>6.6717094065522065E-2</v>
      </c>
      <c r="AE30">
        <f>'Calculations asian'!AE207</f>
        <v>6.7699310599006815E-2</v>
      </c>
      <c r="AF30">
        <f>'Calculations asian'!AF207</f>
        <v>6.8685052528418125E-2</v>
      </c>
    </row>
    <row r="31" spans="1:32" x14ac:dyDescent="0.25">
      <c r="A31" t="s">
        <v>68</v>
      </c>
      <c r="B31">
        <f>'Calculations asian'!B208</f>
        <v>3.9000000000000014E-2</v>
      </c>
      <c r="C31">
        <f>'Calculations asian'!C208</f>
        <v>3.9777290091650819E-2</v>
      </c>
      <c r="D31">
        <f>'Calculations asian'!D208</f>
        <v>4.0587741923027901E-2</v>
      </c>
      <c r="E31">
        <f>'Calculations asian'!E208</f>
        <v>4.1409904671743783E-2</v>
      </c>
      <c r="F31">
        <f>'Calculations asian'!F208</f>
        <v>4.2237947147290761E-2</v>
      </c>
      <c r="G31">
        <f>'Calculations asian'!G208</f>
        <v>4.3081212000558727E-2</v>
      </c>
      <c r="H31">
        <f>'Calculations asian'!H208</f>
        <v>4.3960978548795437E-2</v>
      </c>
      <c r="I31">
        <f>'Calculations asian'!I208</f>
        <v>4.4841840231441506E-2</v>
      </c>
      <c r="J31">
        <f>'Calculations asian'!J208</f>
        <v>4.5738592818298479E-2</v>
      </c>
      <c r="K31">
        <f>'Calculations asian'!K208</f>
        <v>4.6641120026324076E-2</v>
      </c>
      <c r="L31">
        <f>'Calculations asian'!L208</f>
        <v>4.7433284593859003E-2</v>
      </c>
      <c r="M31">
        <f>'Calculations asian'!M208</f>
        <v>4.8307332089491659E-2</v>
      </c>
      <c r="N31">
        <f>'Calculations asian'!N208</f>
        <v>4.9186177895156738E-2</v>
      </c>
      <c r="O31">
        <f>'Calculations asian'!O208</f>
        <v>5.0069748723682458E-2</v>
      </c>
      <c r="P31">
        <f>'Calculations asian'!P208</f>
        <v>5.0957970696930678E-2</v>
      </c>
      <c r="Q31">
        <f>'Calculations asian'!Q208</f>
        <v>5.185076936728282E-2</v>
      </c>
      <c r="R31">
        <f>'Calculations asian'!R208</f>
        <v>5.2748069739430456E-2</v>
      </c>
      <c r="S31">
        <f>'Calculations asian'!S208</f>
        <v>5.3649796292459452E-2</v>
      </c>
      <c r="T31">
        <f>'Calculations asian'!T208</f>
        <v>5.4555873002207662E-2</v>
      </c>
      <c r="U31">
        <f>'Calculations asian'!U208</f>
        <v>5.5466223363881358E-2</v>
      </c>
      <c r="V31">
        <f>'Calculations asian'!V208</f>
        <v>5.6380770414913878E-2</v>
      </c>
      <c r="W31">
        <f>'Calculations asian'!W208</f>
        <v>5.7299436758046399E-2</v>
      </c>
      <c r="X31">
        <f>'Calculations asian'!X208</f>
        <v>5.822214458461368E-2</v>
      </c>
      <c r="Y31">
        <f>'Calculations asian'!Y208</f>
        <v>5.9148815698017929E-2</v>
      </c>
      <c r="Z31">
        <f>'Calculations asian'!Z208</f>
        <v>6.0079371537368538E-2</v>
      </c>
      <c r="AA31">
        <f>'Calculations asian'!AA208</f>
        <v>6.1013733201270938E-2</v>
      </c>
      <c r="AB31">
        <f>'Calculations asian'!AB208</f>
        <v>6.1951821471745015E-2</v>
      </c>
      <c r="AC31">
        <f>'Calculations asian'!AC208</f>
        <v>6.2893556838252138E-2</v>
      </c>
      <c r="AD31">
        <f>'Calculations asian'!AD208</f>
        <v>6.3838859521811911E-2</v>
      </c>
      <c r="AE31">
        <f>'Calculations asian'!AE208</f>
        <v>6.4787649499189748E-2</v>
      </c>
      <c r="AF31">
        <f>'Calculations asian'!AF208</f>
        <v>6.5739846527134035E-2</v>
      </c>
    </row>
    <row r="32" spans="1:32" x14ac:dyDescent="0.25">
      <c r="A32" t="s">
        <v>70</v>
      </c>
      <c r="B32">
        <f>'Calculations asian'!B209</f>
        <v>2.7217286914765899E-2</v>
      </c>
      <c r="C32">
        <f>'Calculations asian'!C209</f>
        <v>2.7847545929279242E-2</v>
      </c>
      <c r="D32">
        <f>'Calculations asian'!D209</f>
        <v>2.8505456510225201E-2</v>
      </c>
      <c r="E32">
        <f>'Calculations asian'!E209</f>
        <v>2.9173844605717557E-2</v>
      </c>
      <c r="F32">
        <f>'Calculations asian'!F209</f>
        <v>2.9847932923580216E-2</v>
      </c>
      <c r="G32">
        <f>'Calculations asian'!G209</f>
        <v>3.0535439424937798E-2</v>
      </c>
      <c r="H32">
        <f>'Calculations asian'!H209</f>
        <v>3.1253789538807718E-2</v>
      </c>
      <c r="I32">
        <f>'Calculations asian'!I209</f>
        <v>3.1973963767624222E-2</v>
      </c>
      <c r="J32">
        <f>'Calculations asian'!J209</f>
        <v>3.2708156480882225E-2</v>
      </c>
      <c r="K32">
        <f>'Calculations asian'!K209</f>
        <v>3.3448156609507992E-2</v>
      </c>
      <c r="L32">
        <f>'Calculations asian'!L209</f>
        <v>3.4098231233787718E-2</v>
      </c>
      <c r="M32">
        <f>'Calculations asian'!M209</f>
        <v>3.4816601910808632E-2</v>
      </c>
      <c r="N32">
        <f>'Calculations asian'!N209</f>
        <v>3.5539855968900427E-2</v>
      </c>
      <c r="O32">
        <f>'Calculations asian'!O209</f>
        <v>3.6267937029500742E-2</v>
      </c>
      <c r="P32">
        <f>'Calculations asian'!P209</f>
        <v>3.7000787867286E-2</v>
      </c>
      <c r="Q32">
        <f>'Calculations asian'!Q209</f>
        <v>3.7738350430995223E-2</v>
      </c>
      <c r="R32">
        <f>'Calculations asian'!R209</f>
        <v>3.8480565864691167E-2</v>
      </c>
      <c r="S32">
        <f>'Calculations asian'!S209</f>
        <v>3.9227374529442929E-2</v>
      </c>
      <c r="T32">
        <f>'Calculations asian'!T209</f>
        <v>3.9978716025407347E-2</v>
      </c>
      <c r="U32">
        <f>'Calculations asian'!U209</f>
        <v>4.0734529214290091E-2</v>
      </c>
      <c r="V32">
        <f>'Calculations asian'!V209</f>
        <v>4.1494752242166484E-2</v>
      </c>
      <c r="W32">
        <f>'Calculations asian'!W209</f>
        <v>4.2259322562638972E-2</v>
      </c>
      <c r="X32">
        <f>'Calculations asian'!X209</f>
        <v>4.3028176960310333E-2</v>
      </c>
      <c r="Y32">
        <f>'Calculations asian'!Y209</f>
        <v>4.3801251574552225E-2</v>
      </c>
      <c r="Z32">
        <f>'Calculations asian'!Z209</f>
        <v>4.4578481923544196E-2</v>
      </c>
      <c r="AA32">
        <f>'Calculations asian'!AA209</f>
        <v>4.5359802928562572E-2</v>
      </c>
      <c r="AB32">
        <f>'Calculations asian'!AB209</f>
        <v>4.6145148938496784E-2</v>
      </c>
      <c r="AC32">
        <f>'Calculations asian'!AC209</f>
        <v>4.6934453754569144E-2</v>
      </c>
      <c r="AD32">
        <f>'Calculations asian'!AD209</f>
        <v>4.7727650655236077E-2</v>
      </c>
      <c r="AE32">
        <f>'Calculations asian'!AE209</f>
        <v>4.8524672421248687E-2</v>
      </c>
      <c r="AF32">
        <f>'Calculations asian'!AF209</f>
        <v>4.9325451360848746E-2</v>
      </c>
    </row>
    <row r="33" spans="1:32" x14ac:dyDescent="0.25">
      <c r="A33" t="s">
        <v>72</v>
      </c>
      <c r="B33">
        <f>'Calculations asian'!B210</f>
        <v>1.9999999999999993E-2</v>
      </c>
      <c r="C33">
        <f>'Calculations asian'!C210</f>
        <v>2.0519205663245336E-2</v>
      </c>
      <c r="D33">
        <f>'Calculations asian'!D210</f>
        <v>2.1061253265968194E-2</v>
      </c>
      <c r="E33">
        <f>'Calculations asian'!E210</f>
        <v>2.1612026937710596E-2</v>
      </c>
      <c r="F33">
        <f>'Calculations asian'!F210</f>
        <v>2.2167592367240963E-2</v>
      </c>
      <c r="G33">
        <f>'Calculations asian'!G210</f>
        <v>2.2734331124551085E-2</v>
      </c>
      <c r="H33">
        <f>'Calculations asian'!H210</f>
        <v>2.3326624290096562E-2</v>
      </c>
      <c r="I33">
        <f>'Calculations asian'!I210</f>
        <v>2.3920540651726586E-2</v>
      </c>
      <c r="J33">
        <f>'Calculations asian'!J210</f>
        <v>2.4526157762947781E-2</v>
      </c>
      <c r="K33">
        <f>'Calculations asian'!K210</f>
        <v>2.5136720688274487E-2</v>
      </c>
      <c r="L33">
        <f>'Calculations asian'!L210</f>
        <v>2.5673187216051403E-2</v>
      </c>
      <c r="M33">
        <f>'Calculations asian'!M210</f>
        <v>2.6266184271062434E-2</v>
      </c>
      <c r="N33">
        <f>'Calculations asian'!N210</f>
        <v>2.6863375649566916E-2</v>
      </c>
      <c r="O33">
        <f>'Calculations asian'!O210</f>
        <v>2.7464724911121854E-2</v>
      </c>
      <c r="P33">
        <f>'Calculations asian'!P210</f>
        <v>2.8070195088166973E-2</v>
      </c>
      <c r="Q33">
        <f>'Calculations asian'!Q210</f>
        <v>2.8679748694136344E-2</v>
      </c>
      <c r="R33">
        <f>'Calculations asian'!R210</f>
        <v>2.9293347731779888E-2</v>
      </c>
      <c r="S33">
        <f>'Calculations asian'!S210</f>
        <v>2.9910953701697569E-2</v>
      </c>
      <c r="T33">
        <f>'Calculations asian'!T210</f>
        <v>3.0532527611082619E-2</v>
      </c>
      <c r="U33">
        <f>'Calculations asian'!U210</f>
        <v>3.115802998267346E-2</v>
      </c>
      <c r="V33">
        <f>'Calculations asian'!V210</f>
        <v>3.1787420863913618E-2</v>
      </c>
      <c r="W33">
        <f>'Calculations asian'!W210</f>
        <v>3.2420659836314446E-2</v>
      </c>
      <c r="X33">
        <f>'Calculations asian'!X210</f>
        <v>3.3057706025019701E-2</v>
      </c>
      <c r="Y33">
        <f>'Calculations asian'!Y210</f>
        <v>3.3698518108568346E-2</v>
      </c>
      <c r="Z33">
        <f>'Calculations asian'!Z210</f>
        <v>3.4343054328850431E-2</v>
      </c>
      <c r="AA33">
        <f>'Calculations asian'!AA210</f>
        <v>3.4991272501252613E-2</v>
      </c>
      <c r="AB33">
        <f>'Calculations asian'!AB210</f>
        <v>3.5643130024988985E-2</v>
      </c>
      <c r="AC33">
        <f>'Calculations asian'!AC210</f>
        <v>3.6298583893610716E-2</v>
      </c>
      <c r="AD33">
        <f>'Calculations asian'!AD210</f>
        <v>3.6957590705689464E-2</v>
      </c>
      <c r="AE33">
        <f>'Calculations asian'!AE210</f>
        <v>3.762010667566984E-2</v>
      </c>
      <c r="AF33">
        <f>'Calculations asian'!AF210</f>
        <v>3.8286087644882894E-2</v>
      </c>
    </row>
    <row r="34" spans="1:32" x14ac:dyDescent="0.25">
      <c r="A34" t="s">
        <v>74</v>
      </c>
      <c r="B34">
        <f>'Calculations asian'!B211</f>
        <v>5.7000000000000002E-2</v>
      </c>
      <c r="C34">
        <f>'Calculations asian'!C211</f>
        <v>5.8006422601446242E-2</v>
      </c>
      <c r="D34">
        <f>'Calculations asian'!D211</f>
        <v>5.9054653993548728E-2</v>
      </c>
      <c r="E34">
        <f>'Calculations asian'!E211</f>
        <v>6.0116638698403592E-2</v>
      </c>
      <c r="F34">
        <f>'Calculations asian'!F211</f>
        <v>6.1184856727539143E-2</v>
      </c>
      <c r="G34">
        <f>'Calculations asian'!G211</f>
        <v>6.2271209538570432E-2</v>
      </c>
      <c r="H34">
        <f>'Calculations asian'!H211</f>
        <v>6.3402976176499731E-2</v>
      </c>
      <c r="I34">
        <f>'Calculations asian'!I211</f>
        <v>6.4534667677168187E-2</v>
      </c>
      <c r="J34">
        <f>'Calculations asian'!J211</f>
        <v>6.5685155622934505E-2</v>
      </c>
      <c r="K34">
        <f>'Calculations asian'!K211</f>
        <v>6.6841350665003518E-2</v>
      </c>
      <c r="L34">
        <f>'Calculations asian'!L211</f>
        <v>6.7855046716177217E-2</v>
      </c>
      <c r="M34">
        <f>'Calculations asian'!M211</f>
        <v>6.8971838355719142E-2</v>
      </c>
      <c r="N34">
        <f>'Calculations asian'!N211</f>
        <v>7.009317052965483E-2</v>
      </c>
      <c r="O34">
        <f>'Calculations asian'!O211</f>
        <v>7.1218916959294928E-2</v>
      </c>
      <c r="P34">
        <f>'Calculations asian'!P211</f>
        <v>7.2348950974892329E-2</v>
      </c>
      <c r="Q34">
        <f>'Calculations asian'!Q211</f>
        <v>7.3483145570826983E-2</v>
      </c>
      <c r="R34">
        <f>'Calculations asian'!R211</f>
        <v>7.4621373460629623E-2</v>
      </c>
      <c r="S34">
        <f>'Calculations asian'!S211</f>
        <v>7.5763507131793195E-2</v>
      </c>
      <c r="T34">
        <f>'Calculations asian'!T211</f>
        <v>7.6909418900312568E-2</v>
      </c>
      <c r="U34">
        <f>'Calculations asian'!U211</f>
        <v>7.8058980964898231E-2</v>
      </c>
      <c r="V34">
        <f>'Calculations asian'!V211</f>
        <v>7.9212065460814218E-2</v>
      </c>
      <c r="W34">
        <f>'Calculations asian'!W211</f>
        <v>8.0368544513283152E-2</v>
      </c>
      <c r="X34">
        <f>'Calculations asian'!X211</f>
        <v>8.1528290290410699E-2</v>
      </c>
      <c r="Y34">
        <f>'Calculations asian'!Y211</f>
        <v>8.2691175055581836E-2</v>
      </c>
      <c r="Z34">
        <f>'Calculations asian'!Z211</f>
        <v>8.3857071219277338E-2</v>
      </c>
      <c r="AA34">
        <f>'Calculations asian'!AA211</f>
        <v>8.5025851390267429E-2</v>
      </c>
      <c r="AB34">
        <f>'Calculations asian'!AB211</f>
        <v>8.6197388426139193E-2</v>
      </c>
      <c r="AC34">
        <f>'Calculations asian'!AC211</f>
        <v>8.7371555483111762E-2</v>
      </c>
      <c r="AD34">
        <f>'Calculations asian'!AD211</f>
        <v>8.854822606510139E-2</v>
      </c>
      <c r="AE34">
        <f>'Calculations asian'!AE211</f>
        <v>8.9727274071997987E-2</v>
      </c>
      <c r="AF34">
        <f>'Calculations asian'!AF211</f>
        <v>9.0908573847113677E-2</v>
      </c>
    </row>
    <row r="35" spans="1:32" x14ac:dyDescent="0.25">
      <c r="A35" t="s">
        <v>567</v>
      </c>
      <c r="B35">
        <f>'Calculations asian'!B212</f>
        <v>5.6000000000000008E-2</v>
      </c>
      <c r="C35">
        <f>'Calculations asian'!C212</f>
        <v>5.7013785701208887E-2</v>
      </c>
      <c r="D35">
        <f>'Calculations asian'!D212</f>
        <v>5.8069561421239591E-2</v>
      </c>
      <c r="E35">
        <f>'Calculations asian'!E212</f>
        <v>5.9139388927475889E-2</v>
      </c>
      <c r="F35">
        <f>'Calculations asian'!F212</f>
        <v>6.0215566324048717E-2</v>
      </c>
      <c r="G35">
        <f>'Calculations asian'!G212</f>
        <v>6.1310236267993694E-2</v>
      </c>
      <c r="H35">
        <f>'Calculations asian'!H212</f>
        <v>6.2450872116043651E-2</v>
      </c>
      <c r="I35">
        <f>'Calculations asian'!I212</f>
        <v>6.3591284493804578E-2</v>
      </c>
      <c r="J35">
        <f>'Calculations asian'!J212</f>
        <v>6.4750624590969391E-2</v>
      </c>
      <c r="K35">
        <f>'Calculations asian'!K212</f>
        <v>6.5915771883507959E-2</v>
      </c>
      <c r="L35">
        <f>'Calculations asian'!L212</f>
        <v>6.6936685671801277E-2</v>
      </c>
      <c r="M35">
        <f>'Calculations asian'!M212</f>
        <v>6.8061749104479111E-2</v>
      </c>
      <c r="N35">
        <f>'Calculations asian'!N212</f>
        <v>6.9191267209652282E-2</v>
      </c>
      <c r="O35">
        <f>'Calculations asian'!O212</f>
        <v>7.0325089137734817E-2</v>
      </c>
      <c r="P35">
        <f>'Calculations asian'!P212</f>
        <v>7.1463063829796364E-2</v>
      </c>
      <c r="Q35">
        <f>'Calculations asian'!Q212</f>
        <v>7.2605040100030702E-2</v>
      </c>
      <c r="R35">
        <f>'Calculations asian'!R212</f>
        <v>7.3750866717154279E-2</v>
      </c>
      <c r="S35">
        <f>'Calculations asian'!S212</f>
        <v>7.4900392484661737E-2</v>
      </c>
      <c r="T35">
        <f>'Calculations asian'!T212</f>
        <v>7.6053466319857224E-2</v>
      </c>
      <c r="U35">
        <f>'Calculations asian'!U212</f>
        <v>7.7209937331591982E-2</v>
      </c>
      <c r="V35">
        <f>'Calculations asian'!V212</f>
        <v>7.8369654896641119E-2</v>
      </c>
      <c r="W35">
        <f>'Calculations asian'!W212</f>
        <v>7.9532468734652598E-2</v>
      </c>
      <c r="X35">
        <f>'Calculations asian'!X212</f>
        <v>8.0698228981608944E-2</v>
      </c>
      <c r="Y35">
        <f>'Calculations asian'!Y212</f>
        <v>8.1866786261747732E-2</v>
      </c>
      <c r="Z35">
        <f>'Calculations asian'!Z212</f>
        <v>8.3037991757884219E-2</v>
      </c>
      <c r="AA35">
        <f>'Calculations asian'!AA212</f>
        <v>8.4211697280089995E-2</v>
      </c>
      <c r="AB35">
        <f>'Calculations asian'!AB212</f>
        <v>8.5387755332683335E-2</v>
      </c>
      <c r="AC35">
        <f>'Calculations asian'!AC212</f>
        <v>8.6566019179488446E-2</v>
      </c>
      <c r="AD35">
        <f>'Calculations asian'!AD212</f>
        <v>8.7746342907327551E-2</v>
      </c>
      <c r="AE35">
        <f>'Calculations asian'!AE212</f>
        <v>8.8928581487713543E-2</v>
      </c>
      <c r="AF35">
        <f>'Calculations asian'!AF212</f>
        <v>9.0112590836711443E-2</v>
      </c>
    </row>
    <row r="36" spans="1:32" x14ac:dyDescent="0.25">
      <c r="A36" t="s">
        <v>568</v>
      </c>
      <c r="B36">
        <f>'Calculations asian'!B212</f>
        <v>5.6000000000000008E-2</v>
      </c>
      <c r="C36">
        <f>'Calculations asian'!C212</f>
        <v>5.7013785701208887E-2</v>
      </c>
      <c r="D36">
        <f>'Calculations asian'!D212</f>
        <v>5.8069561421239591E-2</v>
      </c>
      <c r="E36">
        <f>'Calculations asian'!E212</f>
        <v>5.9139388927475889E-2</v>
      </c>
      <c r="F36">
        <f>'Calculations asian'!F212</f>
        <v>6.0215566324048717E-2</v>
      </c>
      <c r="G36">
        <f>'Calculations asian'!G212</f>
        <v>6.1310236267993694E-2</v>
      </c>
      <c r="H36">
        <f>'Calculations asian'!H212</f>
        <v>6.2450872116043651E-2</v>
      </c>
      <c r="I36">
        <f>'Calculations asian'!I212</f>
        <v>6.3591284493804578E-2</v>
      </c>
      <c r="J36">
        <f>'Calculations asian'!J212</f>
        <v>6.4750624590969391E-2</v>
      </c>
      <c r="K36">
        <f>'Calculations asian'!K212</f>
        <v>6.5915771883507959E-2</v>
      </c>
      <c r="L36">
        <f>'Calculations asian'!L212</f>
        <v>6.6936685671801277E-2</v>
      </c>
      <c r="M36">
        <f>'Calculations asian'!M212</f>
        <v>6.8061749104479111E-2</v>
      </c>
      <c r="N36">
        <f>'Calculations asian'!N212</f>
        <v>6.9191267209652282E-2</v>
      </c>
      <c r="O36">
        <f>'Calculations asian'!O212</f>
        <v>7.0325089137734817E-2</v>
      </c>
      <c r="P36">
        <f>'Calculations asian'!P212</f>
        <v>7.1463063829796364E-2</v>
      </c>
      <c r="Q36">
        <f>'Calculations asian'!Q212</f>
        <v>7.2605040100030702E-2</v>
      </c>
      <c r="R36">
        <f>'Calculations asian'!R212</f>
        <v>7.3750866717154279E-2</v>
      </c>
      <c r="S36">
        <f>'Calculations asian'!S212</f>
        <v>7.4900392484661737E-2</v>
      </c>
      <c r="T36">
        <f>'Calculations asian'!T212</f>
        <v>7.6053466319857224E-2</v>
      </c>
      <c r="U36">
        <f>'Calculations asian'!U212</f>
        <v>7.7209937331591982E-2</v>
      </c>
      <c r="V36">
        <f>'Calculations asian'!V212</f>
        <v>7.8369654896641119E-2</v>
      </c>
      <c r="W36">
        <f>'Calculations asian'!W212</f>
        <v>7.9532468734652598E-2</v>
      </c>
      <c r="X36">
        <f>'Calculations asian'!X212</f>
        <v>8.0698228981608944E-2</v>
      </c>
      <c r="Y36">
        <f>'Calculations asian'!Y212</f>
        <v>8.1866786261747732E-2</v>
      </c>
      <c r="Z36">
        <f>'Calculations asian'!Z212</f>
        <v>8.3037991757884219E-2</v>
      </c>
      <c r="AA36">
        <f>'Calculations asian'!AA212</f>
        <v>8.4211697280089995E-2</v>
      </c>
      <c r="AB36">
        <f>'Calculations asian'!AB212</f>
        <v>8.5387755332683335E-2</v>
      </c>
      <c r="AC36">
        <f>'Calculations asian'!AC212</f>
        <v>8.6566019179488446E-2</v>
      </c>
      <c r="AD36">
        <f>'Calculations asian'!AD212</f>
        <v>8.7746342907327551E-2</v>
      </c>
      <c r="AE36">
        <f>'Calculations asian'!AE212</f>
        <v>8.8928581487713543E-2</v>
      </c>
      <c r="AF36">
        <f>'Calculations asian'!AF212</f>
        <v>9.0112590836711443E-2</v>
      </c>
    </row>
    <row r="37" spans="1:32" x14ac:dyDescent="0.25">
      <c r="A37" t="s">
        <v>569</v>
      </c>
      <c r="B37">
        <f>'Calculations asian'!B212</f>
        <v>5.6000000000000008E-2</v>
      </c>
      <c r="C37">
        <f>'Calculations asian'!C212</f>
        <v>5.7013785701208887E-2</v>
      </c>
      <c r="D37">
        <f>'Calculations asian'!D212</f>
        <v>5.8069561421239591E-2</v>
      </c>
      <c r="E37">
        <f>'Calculations asian'!E212</f>
        <v>5.9139388927475889E-2</v>
      </c>
      <c r="F37">
        <f>'Calculations asian'!F212</f>
        <v>6.0215566324048717E-2</v>
      </c>
      <c r="G37">
        <f>'Calculations asian'!G212</f>
        <v>6.1310236267993694E-2</v>
      </c>
      <c r="H37">
        <f>'Calculations asian'!H212</f>
        <v>6.2450872116043651E-2</v>
      </c>
      <c r="I37">
        <f>'Calculations asian'!I212</f>
        <v>6.3591284493804578E-2</v>
      </c>
      <c r="J37">
        <f>'Calculations asian'!J212</f>
        <v>6.4750624590969391E-2</v>
      </c>
      <c r="K37">
        <f>'Calculations asian'!K212</f>
        <v>6.5915771883507959E-2</v>
      </c>
      <c r="L37">
        <f>'Calculations asian'!L212</f>
        <v>6.6936685671801277E-2</v>
      </c>
      <c r="M37">
        <f>'Calculations asian'!M212</f>
        <v>6.8061749104479111E-2</v>
      </c>
      <c r="N37">
        <f>'Calculations asian'!N212</f>
        <v>6.9191267209652282E-2</v>
      </c>
      <c r="O37">
        <f>'Calculations asian'!O212</f>
        <v>7.0325089137734817E-2</v>
      </c>
      <c r="P37">
        <f>'Calculations asian'!P212</f>
        <v>7.1463063829796364E-2</v>
      </c>
      <c r="Q37">
        <f>'Calculations asian'!Q212</f>
        <v>7.2605040100030702E-2</v>
      </c>
      <c r="R37">
        <f>'Calculations asian'!R212</f>
        <v>7.3750866717154279E-2</v>
      </c>
      <c r="S37">
        <f>'Calculations asian'!S212</f>
        <v>7.4900392484661737E-2</v>
      </c>
      <c r="T37">
        <f>'Calculations asian'!T212</f>
        <v>7.6053466319857224E-2</v>
      </c>
      <c r="U37">
        <f>'Calculations asian'!U212</f>
        <v>7.7209937331591982E-2</v>
      </c>
      <c r="V37">
        <f>'Calculations asian'!V212</f>
        <v>7.8369654896641119E-2</v>
      </c>
      <c r="W37">
        <f>'Calculations asian'!W212</f>
        <v>7.9532468734652598E-2</v>
      </c>
      <c r="X37">
        <f>'Calculations asian'!X212</f>
        <v>8.0698228981608944E-2</v>
      </c>
      <c r="Y37">
        <f>'Calculations asian'!Y212</f>
        <v>8.1866786261747732E-2</v>
      </c>
      <c r="Z37">
        <f>'Calculations asian'!Z212</f>
        <v>8.3037991757884219E-2</v>
      </c>
      <c r="AA37">
        <f>'Calculations asian'!AA212</f>
        <v>8.4211697280089995E-2</v>
      </c>
      <c r="AB37">
        <f>'Calculations asian'!AB212</f>
        <v>8.5387755332683335E-2</v>
      </c>
      <c r="AC37">
        <f>'Calculations asian'!AC212</f>
        <v>8.6566019179488446E-2</v>
      </c>
      <c r="AD37">
        <f>'Calculations asian'!AD212</f>
        <v>8.7746342907327551E-2</v>
      </c>
      <c r="AE37">
        <f>'Calculations asian'!AE212</f>
        <v>8.8928581487713543E-2</v>
      </c>
      <c r="AF37">
        <f>'Calculations asian'!AF212</f>
        <v>9.0112590836711443E-2</v>
      </c>
    </row>
    <row r="38" spans="1:32" x14ac:dyDescent="0.25">
      <c r="A38" t="s">
        <v>570</v>
      </c>
      <c r="B38">
        <f>'Calculations asian'!B212</f>
        <v>5.6000000000000008E-2</v>
      </c>
      <c r="C38">
        <f>'Calculations asian'!C212</f>
        <v>5.7013785701208887E-2</v>
      </c>
      <c r="D38">
        <f>'Calculations asian'!D212</f>
        <v>5.8069561421239591E-2</v>
      </c>
      <c r="E38">
        <f>'Calculations asian'!E212</f>
        <v>5.9139388927475889E-2</v>
      </c>
      <c r="F38">
        <f>'Calculations asian'!F212</f>
        <v>6.0215566324048717E-2</v>
      </c>
      <c r="G38">
        <f>'Calculations asian'!G212</f>
        <v>6.1310236267993694E-2</v>
      </c>
      <c r="H38">
        <f>'Calculations asian'!H212</f>
        <v>6.2450872116043651E-2</v>
      </c>
      <c r="I38">
        <f>'Calculations asian'!I212</f>
        <v>6.3591284493804578E-2</v>
      </c>
      <c r="J38">
        <f>'Calculations asian'!J212</f>
        <v>6.4750624590969391E-2</v>
      </c>
      <c r="K38">
        <f>'Calculations asian'!K212</f>
        <v>6.5915771883507959E-2</v>
      </c>
      <c r="L38">
        <f>'Calculations asian'!L212</f>
        <v>6.6936685671801277E-2</v>
      </c>
      <c r="M38">
        <f>'Calculations asian'!M212</f>
        <v>6.8061749104479111E-2</v>
      </c>
      <c r="N38">
        <f>'Calculations asian'!N212</f>
        <v>6.9191267209652282E-2</v>
      </c>
      <c r="O38">
        <f>'Calculations asian'!O212</f>
        <v>7.0325089137734817E-2</v>
      </c>
      <c r="P38">
        <f>'Calculations asian'!P212</f>
        <v>7.1463063829796364E-2</v>
      </c>
      <c r="Q38">
        <f>'Calculations asian'!Q212</f>
        <v>7.2605040100030702E-2</v>
      </c>
      <c r="R38">
        <f>'Calculations asian'!R212</f>
        <v>7.3750866717154279E-2</v>
      </c>
      <c r="S38">
        <f>'Calculations asian'!S212</f>
        <v>7.4900392484661737E-2</v>
      </c>
      <c r="T38">
        <f>'Calculations asian'!T212</f>
        <v>7.6053466319857224E-2</v>
      </c>
      <c r="U38">
        <f>'Calculations asian'!U212</f>
        <v>7.7209937331591982E-2</v>
      </c>
      <c r="V38">
        <f>'Calculations asian'!V212</f>
        <v>7.8369654896641119E-2</v>
      </c>
      <c r="W38">
        <f>'Calculations asian'!W212</f>
        <v>7.9532468734652598E-2</v>
      </c>
      <c r="X38">
        <f>'Calculations asian'!X212</f>
        <v>8.0698228981608944E-2</v>
      </c>
      <c r="Y38">
        <f>'Calculations asian'!Y212</f>
        <v>8.1866786261747732E-2</v>
      </c>
      <c r="Z38">
        <f>'Calculations asian'!Z212</f>
        <v>8.3037991757884219E-2</v>
      </c>
      <c r="AA38">
        <f>'Calculations asian'!AA212</f>
        <v>8.4211697280089995E-2</v>
      </c>
      <c r="AB38">
        <f>'Calculations asian'!AB212</f>
        <v>8.5387755332683335E-2</v>
      </c>
      <c r="AC38">
        <f>'Calculations asian'!AC212</f>
        <v>8.6566019179488446E-2</v>
      </c>
      <c r="AD38">
        <f>'Calculations asian'!AD212</f>
        <v>8.7746342907327551E-2</v>
      </c>
      <c r="AE38">
        <f>'Calculations asian'!AE212</f>
        <v>8.8928581487713543E-2</v>
      </c>
      <c r="AF38">
        <f>'Calculations asian'!AF212</f>
        <v>9.0112590836711443E-2</v>
      </c>
    </row>
    <row r="39" spans="1:32" x14ac:dyDescent="0.25">
      <c r="A39" t="s">
        <v>571</v>
      </c>
      <c r="B39">
        <f>'Calculations asian'!B212</f>
        <v>5.6000000000000008E-2</v>
      </c>
      <c r="C39">
        <f>'Calculations asian'!C212</f>
        <v>5.7013785701208887E-2</v>
      </c>
      <c r="D39">
        <f>'Calculations asian'!D212</f>
        <v>5.8069561421239591E-2</v>
      </c>
      <c r="E39">
        <f>'Calculations asian'!E212</f>
        <v>5.9139388927475889E-2</v>
      </c>
      <c r="F39">
        <f>'Calculations asian'!F212</f>
        <v>6.0215566324048717E-2</v>
      </c>
      <c r="G39">
        <f>'Calculations asian'!G212</f>
        <v>6.1310236267993694E-2</v>
      </c>
      <c r="H39">
        <f>'Calculations asian'!H212</f>
        <v>6.2450872116043651E-2</v>
      </c>
      <c r="I39">
        <f>'Calculations asian'!I212</f>
        <v>6.3591284493804578E-2</v>
      </c>
      <c r="J39">
        <f>'Calculations asian'!J212</f>
        <v>6.4750624590969391E-2</v>
      </c>
      <c r="K39">
        <f>'Calculations asian'!K212</f>
        <v>6.5915771883507959E-2</v>
      </c>
      <c r="L39">
        <f>'Calculations asian'!L212</f>
        <v>6.6936685671801277E-2</v>
      </c>
      <c r="M39">
        <f>'Calculations asian'!M212</f>
        <v>6.8061749104479111E-2</v>
      </c>
      <c r="N39">
        <f>'Calculations asian'!N212</f>
        <v>6.9191267209652282E-2</v>
      </c>
      <c r="O39">
        <f>'Calculations asian'!O212</f>
        <v>7.0325089137734817E-2</v>
      </c>
      <c r="P39">
        <f>'Calculations asian'!P212</f>
        <v>7.1463063829796364E-2</v>
      </c>
      <c r="Q39">
        <f>'Calculations asian'!Q212</f>
        <v>7.2605040100030702E-2</v>
      </c>
      <c r="R39">
        <f>'Calculations asian'!R212</f>
        <v>7.3750866717154279E-2</v>
      </c>
      <c r="S39">
        <f>'Calculations asian'!S212</f>
        <v>7.4900392484661737E-2</v>
      </c>
      <c r="T39">
        <f>'Calculations asian'!T212</f>
        <v>7.6053466319857224E-2</v>
      </c>
      <c r="U39">
        <f>'Calculations asian'!U212</f>
        <v>7.7209937331591982E-2</v>
      </c>
      <c r="V39">
        <f>'Calculations asian'!V212</f>
        <v>7.8369654896641119E-2</v>
      </c>
      <c r="W39">
        <f>'Calculations asian'!W212</f>
        <v>7.9532468734652598E-2</v>
      </c>
      <c r="X39">
        <f>'Calculations asian'!X212</f>
        <v>8.0698228981608944E-2</v>
      </c>
      <c r="Y39">
        <f>'Calculations asian'!Y212</f>
        <v>8.1866786261747732E-2</v>
      </c>
      <c r="Z39">
        <f>'Calculations asian'!Z212</f>
        <v>8.3037991757884219E-2</v>
      </c>
      <c r="AA39">
        <f>'Calculations asian'!AA212</f>
        <v>8.4211697280089995E-2</v>
      </c>
      <c r="AB39">
        <f>'Calculations asian'!AB212</f>
        <v>8.5387755332683335E-2</v>
      </c>
      <c r="AC39">
        <f>'Calculations asian'!AC212</f>
        <v>8.6566019179488446E-2</v>
      </c>
      <c r="AD39">
        <f>'Calculations asian'!AD212</f>
        <v>8.7746342907327551E-2</v>
      </c>
      <c r="AE39">
        <f>'Calculations asian'!AE212</f>
        <v>8.8928581487713543E-2</v>
      </c>
      <c r="AF39">
        <f>'Calculations asian'!AF212</f>
        <v>9.0112590836711443E-2</v>
      </c>
    </row>
    <row r="40" spans="1:32" x14ac:dyDescent="0.25">
      <c r="A40" t="s">
        <v>78</v>
      </c>
      <c r="B40">
        <f>'Calculations asian'!B213</f>
        <v>6.9000000000000006E-2</v>
      </c>
      <c r="C40">
        <f>'Calculations asian'!C213</f>
        <v>7.0140343841358643E-2</v>
      </c>
      <c r="D40">
        <f>'Calculations asian'!D213</f>
        <v>7.1326908391406846E-2</v>
      </c>
      <c r="E40">
        <f>'Calculations asian'!E213</f>
        <v>7.2527675876426292E-2</v>
      </c>
      <c r="F40">
        <f>'Calculations asian'!F213</f>
        <v>7.373415174620386E-2</v>
      </c>
      <c r="G40">
        <f>'Calculations asian'!G213</f>
        <v>7.4959660456837954E-2</v>
      </c>
      <c r="H40">
        <f>'Calculations asian'!H213</f>
        <v>7.6234855624086342E-2</v>
      </c>
      <c r="I40">
        <f>'Calculations asian'!I213</f>
        <v>7.7508513261219159E-2</v>
      </c>
      <c r="J40">
        <f>'Calculations asian'!J213</f>
        <v>7.8801769025737184E-2</v>
      </c>
      <c r="K40">
        <f>'Calculations asian'!K213</f>
        <v>8.0099825563502369E-2</v>
      </c>
      <c r="L40">
        <f>'Calculations asian'!L213</f>
        <v>8.1236771767095012E-2</v>
      </c>
      <c r="M40">
        <f>'Calculations asian'!M213</f>
        <v>8.2487798907651011E-2</v>
      </c>
      <c r="N40">
        <f>'Calculations asian'!N213</f>
        <v>8.3742416028763866E-2</v>
      </c>
      <c r="O40">
        <f>'Calculations asian'!O213</f>
        <v>8.5000461702950489E-2</v>
      </c>
      <c r="P40">
        <f>'Calculations asian'!P213</f>
        <v>8.6261774778939912E-2</v>
      </c>
      <c r="Q40">
        <f>'Calculations asian'!Q213</f>
        <v>8.7526194457623455E-2</v>
      </c>
      <c r="R40">
        <f>'Calculations asian'!R213</f>
        <v>8.8793560366800334E-2</v>
      </c>
      <c r="S40">
        <f>'Calculations asian'!S213</f>
        <v>9.0063712634653834E-2</v>
      </c>
      <c r="T40">
        <f>'Calculations asian'!T213</f>
        <v>9.1336491961888366E-2</v>
      </c>
      <c r="U40">
        <f>'Calculations asian'!U213</f>
        <v>9.2611739692466916E-2</v>
      </c>
      <c r="V40">
        <f>'Calculations asian'!V213</f>
        <v>9.3889297882890854E-2</v>
      </c>
      <c r="W40">
        <f>'Calculations asian'!W213</f>
        <v>9.5169009369965044E-2</v>
      </c>
      <c r="X40">
        <f>'Calculations asian'!X213</f>
        <v>9.6450717836996921E-2</v>
      </c>
      <c r="Y40">
        <f>'Calculations asian'!Y213</f>
        <v>9.7734267878384504E-2</v>
      </c>
      <c r="Z40">
        <f>'Calculations asian'!Z213</f>
        <v>9.9019505062544907E-2</v>
      </c>
      <c r="AA40">
        <f>'Calculations asian'!AA213</f>
        <v>0.10030627599314573</v>
      </c>
      <c r="AB40">
        <f>'Calculations asian'!AB213</f>
        <v>0.10159442836860233</v>
      </c>
      <c r="AC40">
        <f>'Calculations asian'!AC213</f>
        <v>0.10288381103980623</v>
      </c>
      <c r="AD40">
        <f>'Calculations asian'!AD213</f>
        <v>0.10417427406605502</v>
      </c>
      <c r="AE40">
        <f>'Calculations asian'!AE213</f>
        <v>0.10546566876916066</v>
      </c>
      <c r="AF40">
        <f>'Calculations asian'!AF213</f>
        <v>0.10675784778570853</v>
      </c>
    </row>
    <row r="41" spans="1:32" x14ac:dyDescent="0.25">
      <c r="A41" t="s">
        <v>80</v>
      </c>
      <c r="B41">
        <f>'Calculations asian'!B214</f>
        <v>5.1628649635036508E-2</v>
      </c>
      <c r="C41">
        <f>'Calculations asian'!C214</f>
        <v>5.2570429290387119E-2</v>
      </c>
      <c r="D41">
        <f>'Calculations asian'!D214</f>
        <v>5.3551795914729132E-2</v>
      </c>
      <c r="E41">
        <f>'Calculations asian'!E214</f>
        <v>5.4546646172671007E-2</v>
      </c>
      <c r="F41">
        <f>'Calculations asian'!F214</f>
        <v>5.5547924941599498E-2</v>
      </c>
      <c r="G41">
        <f>'Calculations asian'!G214</f>
        <v>5.6566866477617529E-2</v>
      </c>
      <c r="H41">
        <f>'Calculations asian'!H214</f>
        <v>5.7629116878671352E-2</v>
      </c>
      <c r="I41">
        <f>'Calculations asian'!I214</f>
        <v>5.8691940270254088E-2</v>
      </c>
      <c r="J41">
        <f>'Calculations asian'!J214</f>
        <v>5.9773132145034068E-2</v>
      </c>
      <c r="K41">
        <f>'Calculations asian'!K214</f>
        <v>6.0860447148452623E-2</v>
      </c>
      <c r="L41">
        <f>'Calculations asian'!L214</f>
        <v>6.181422965934473E-2</v>
      </c>
      <c r="M41">
        <f>'Calculations asian'!M214</f>
        <v>6.2865786446550151E-2</v>
      </c>
      <c r="N41">
        <f>'Calculations asian'!N214</f>
        <v>6.3922334768637873E-2</v>
      </c>
      <c r="O41">
        <f>'Calculations asian'!O214</f>
        <v>6.4983772396580958E-2</v>
      </c>
      <c r="P41">
        <f>'Calculations asian'!P214</f>
        <v>6.6049996498598357E-2</v>
      </c>
      <c r="Q41">
        <f>'Calculations asian'!Q214</f>
        <v>6.7120903677049079E-2</v>
      </c>
      <c r="R41">
        <f>'Calculations asian'!R214</f>
        <v>6.8196390005583418E-2</v>
      </c>
      <c r="S41">
        <f>'Calculations asian'!S214</f>
        <v>6.9276351066519692E-2</v>
      </c>
      <c r="T41">
        <f>'Calculations asian'!T214</f>
        <v>7.0360681988407725E-2</v>
      </c>
      <c r="U41">
        <f>'Calculations asian'!U214</f>
        <v>7.1449277483743717E-2</v>
      </c>
      <c r="V41">
        <f>'Calculations asian'!V214</f>
        <v>7.2542031886802902E-2</v>
      </c>
      <c r="W41">
        <f>'Calculations asian'!W214</f>
        <v>7.363883919155155E-2</v>
      </c>
      <c r="X41">
        <f>'Calculations asian'!X214</f>
        <v>7.4739593089602305E-2</v>
      </c>
      <c r="Y41">
        <f>'Calculations asian'!Y214</f>
        <v>7.5844187008181255E-2</v>
      </c>
      <c r="Z41">
        <f>'Calculations asian'!Z214</f>
        <v>7.6952514148066989E-2</v>
      </c>
      <c r="AA41">
        <f>'Calculations asian'!AA214</f>
        <v>7.8064467521468145E-2</v>
      </c>
      <c r="AB41">
        <f>'Calculations asian'!AB214</f>
        <v>7.9179939989807477E-2</v>
      </c>
      <c r="AC41">
        <f>'Calculations asian'!AC214</f>
        <v>8.0298824301374694E-2</v>
      </c>
      <c r="AD41">
        <f>'Calculations asian'!AD214</f>
        <v>8.1421013128816458E-2</v>
      </c>
      <c r="AE41">
        <f>'Calculations asian'!AE214</f>
        <v>8.2546399106431426E-2</v>
      </c>
      <c r="AF41">
        <f>'Calculations asian'!AF214</f>
        <v>8.3674874867236806E-2</v>
      </c>
    </row>
    <row r="42" spans="1:32" x14ac:dyDescent="0.25">
      <c r="A42" t="s">
        <v>82</v>
      </c>
      <c r="B42">
        <f>'Calculations asian'!B215</f>
        <v>0.10239018404907975</v>
      </c>
      <c r="C42">
        <f>'Calculations asian'!C215</f>
        <v>0.1038799440118643</v>
      </c>
      <c r="D42">
        <f>'Calculations asian'!D215</f>
        <v>0.10542769773296777</v>
      </c>
      <c r="E42">
        <f>'Calculations asian'!E215</f>
        <v>0.10699133380257229</v>
      </c>
      <c r="F42">
        <f>'Calculations asian'!F215</f>
        <v>0.10855979650153923</v>
      </c>
      <c r="G42">
        <f>'Calculations asian'!G215</f>
        <v>0.11015026706269278</v>
      </c>
      <c r="H42">
        <f>'Calculations asian'!H215</f>
        <v>0.11180232430498885</v>
      </c>
      <c r="I42">
        <f>'Calculations asian'!I215</f>
        <v>0.11344960356123344</v>
      </c>
      <c r="J42">
        <f>'Calculations asian'!J215</f>
        <v>0.11511932707682872</v>
      </c>
      <c r="K42">
        <f>'Calculations asian'!K215</f>
        <v>0.11679228935893098</v>
      </c>
      <c r="L42">
        <f>'Calculations asian'!L215</f>
        <v>0.11825543502634268</v>
      </c>
      <c r="M42">
        <f>'Calculations asian'!M215</f>
        <v>0.11986267113135697</v>
      </c>
      <c r="N42">
        <f>'Calculations asian'!N215</f>
        <v>0.1214718372347308</v>
      </c>
      <c r="O42">
        <f>'Calculations asian'!O215</f>
        <v>0.12308271903137717</v>
      </c>
      <c r="P42">
        <f>'Calculations asian'!P215</f>
        <v>0.12469510374163144</v>
      </c>
      <c r="Q42">
        <f>'Calculations asian'!Q215</f>
        <v>0.12630878020085448</v>
      </c>
      <c r="R42">
        <f>'Calculations asian'!R215</f>
        <v>0.12792353894639313</v>
      </c>
      <c r="S42">
        <f>'Calculations asian'!S215</f>
        <v>0.12953917230184903</v>
      </c>
      <c r="T42">
        <f>'Calculations asian'!T215</f>
        <v>0.13115547445859896</v>
      </c>
      <c r="U42">
        <f>'Calculations asian'!U215</f>
        <v>0.13277224155452283</v>
      </c>
      <c r="V42">
        <f>'Calculations asian'!V215</f>
        <v>0.13438927174990475</v>
      </c>
      <c r="W42">
        <f>'Calculations asian'!W215</f>
        <v>0.13600636530046736</v>
      </c>
      <c r="X42">
        <f>'Calculations asian'!X215</f>
        <v>0.13762332462751442</v>
      </c>
      <c r="Y42">
        <f>'Calculations asian'!Y215</f>
        <v>0.1392399543851626</v>
      </c>
      <c r="Z42">
        <f>'Calculations asian'!Z215</f>
        <v>0.14085606152463925</v>
      </c>
      <c r="AA42">
        <f>'Calculations asian'!AA215</f>
        <v>0.14247145535563899</v>
      </c>
      <c r="AB42">
        <f>'Calculations asian'!AB215</f>
        <v>0.14408594760473273</v>
      </c>
      <c r="AC42">
        <f>'Calculations asian'!AC215</f>
        <v>0.1456993524708248</v>
      </c>
      <c r="AD42">
        <f>'Calculations asian'!AD215</f>
        <v>0.14731148667766195</v>
      </c>
      <c r="AE42">
        <f>'Calculations asian'!AE215</f>
        <v>0.14892216952340623</v>
      </c>
      <c r="AF42">
        <f>'Calculations asian'!AF215</f>
        <v>0.15053122292727758</v>
      </c>
    </row>
    <row r="43" spans="1:32" x14ac:dyDescent="0.25">
      <c r="A43" t="s">
        <v>84</v>
      </c>
      <c r="B43">
        <f>'Calculations asian'!B216</f>
        <v>0.17205663430420703</v>
      </c>
      <c r="C43">
        <f>'Calculations asian'!C216</f>
        <v>0.17404355904376675</v>
      </c>
      <c r="D43">
        <f>'Calculations asian'!D216</f>
        <v>0.17610319478810368</v>
      </c>
      <c r="E43">
        <f>'Calculations asian'!E216</f>
        <v>0.17817612838376018</v>
      </c>
      <c r="F43">
        <f>'Calculations asian'!F216</f>
        <v>0.18024857203961314</v>
      </c>
      <c r="G43">
        <f>'Calculations asian'!G216</f>
        <v>0.18234172794275066</v>
      </c>
      <c r="H43">
        <f>'Calculations asian'!H216</f>
        <v>0.18450725815661623</v>
      </c>
      <c r="I43">
        <f>'Calculations asian'!I216</f>
        <v>0.18666041013325321</v>
      </c>
      <c r="J43">
        <f>'Calculations asian'!J216</f>
        <v>0.18883544485138068</v>
      </c>
      <c r="K43">
        <f>'Calculations asian'!K216</f>
        <v>0.19100655676815648</v>
      </c>
      <c r="L43">
        <f>'Calculations asian'!L216</f>
        <v>0.19290346738546127</v>
      </c>
      <c r="M43">
        <f>'Calculations asian'!M216</f>
        <v>0.19497782563431731</v>
      </c>
      <c r="N43">
        <f>'Calculations asian'!N216</f>
        <v>0.19704805737483794</v>
      </c>
      <c r="O43">
        <f>'Calculations asian'!O216</f>
        <v>0.19911393200331653</v>
      </c>
      <c r="P43">
        <f>'Calculations asian'!P216</f>
        <v>0.20117522308865993</v>
      </c>
      <c r="Q43">
        <f>'Calculations asian'!Q216</f>
        <v>0.20323170841521679</v>
      </c>
      <c r="R43">
        <f>'Calculations asian'!R216</f>
        <v>0.20528317002185098</v>
      </c>
      <c r="S43">
        <f>'Calculations asian'!S216</f>
        <v>0.20732939423728711</v>
      </c>
      <c r="T43">
        <f>'Calculations asian'!T216</f>
        <v>0.20937017171174768</v>
      </c>
      <c r="U43">
        <f>'Calculations asian'!U216</f>
        <v>0.21140529744491968</v>
      </c>
      <c r="V43">
        <f>'Calculations asian'!V216</f>
        <v>0.21343457081028855</v>
      </c>
      <c r="W43">
        <f>'Calculations asian'!W216</f>
        <v>0.21545779557587996</v>
      </c>
      <c r="X43">
        <f>'Calculations asian'!X216</f>
        <v>0.21747477992145911</v>
      </c>
      <c r="Y43">
        <f>'Calculations asian'!Y216</f>
        <v>0.21948533645224513</v>
      </c>
      <c r="Z43">
        <f>'Calculations asian'!Z216</f>
        <v>0.22148928220919137</v>
      </c>
      <c r="AA43">
        <f>'Calculations asian'!AA216</f>
        <v>0.22348643867589726</v>
      </c>
      <c r="AB43">
        <f>'Calculations asian'!AB216</f>
        <v>0.22547663178221986</v>
      </c>
      <c r="AC43">
        <f>'Calculations asian'!AC216</f>
        <v>0.22745969190464976</v>
      </c>
      <c r="AD43">
        <f>'Calculations asian'!AD216</f>
        <v>0.22943545386352551</v>
      </c>
      <c r="AE43">
        <f>'Calculations asian'!AE216</f>
        <v>0.23140375691716658</v>
      </c>
      <c r="AF43">
        <f>'Calculations asian'!AF216</f>
        <v>0.23336444475299703</v>
      </c>
    </row>
    <row r="44" spans="1:32" x14ac:dyDescent="0.25">
      <c r="A44" t="s">
        <v>86</v>
      </c>
      <c r="B44">
        <f>'Calculations asian'!B217</f>
        <v>9.2999999999999999E-2</v>
      </c>
      <c r="C44">
        <f>'Calculations asian'!C217</f>
        <v>9.438930404622814E-2</v>
      </c>
      <c r="D44">
        <f>'Calculations asian'!D217</f>
        <v>9.5833890074595807E-2</v>
      </c>
      <c r="E44">
        <f>'Calculations asian'!E217</f>
        <v>9.7294339859799683E-2</v>
      </c>
      <c r="F44">
        <f>'Calculations asian'!F217</f>
        <v>9.8760435092440285E-2</v>
      </c>
      <c r="G44">
        <f>'Calculations asian'!G217</f>
        <v>0.10024817077445031</v>
      </c>
      <c r="H44">
        <f>'Calculations asian'!H217</f>
        <v>0.10179467725095111</v>
      </c>
      <c r="I44">
        <f>'Calculations asian'!I217</f>
        <v>0.10333812871265174</v>
      </c>
      <c r="J44">
        <f>'Calculations asian'!J217</f>
        <v>0.10490396975368303</v>
      </c>
      <c r="K44">
        <f>'Calculations asian'!K217</f>
        <v>0.10647417772832705</v>
      </c>
      <c r="L44">
        <f>'Calculations asian'!L217</f>
        <v>0.10784901410087888</v>
      </c>
      <c r="M44">
        <f>'Calculations asian'!M217</f>
        <v>0.10936024263377565</v>
      </c>
      <c r="N44">
        <f>'Calculations asian'!N217</f>
        <v>0.11087464606350775</v>
      </c>
      <c r="O44">
        <f>'Calculations asian'!O217</f>
        <v>0.1123920466521551</v>
      </c>
      <c r="P44">
        <f>'Calculations asian'!P217</f>
        <v>0.11391226722256852</v>
      </c>
      <c r="Q44">
        <f>'Calculations asian'!Q217</f>
        <v>0.11543513122582344</v>
      </c>
      <c r="R44">
        <f>'Calculations asian'!R217</f>
        <v>0.11696046280772746</v>
      </c>
      <c r="S44">
        <f>'Calculations asian'!S217</f>
        <v>0.11848808687432534</v>
      </c>
      <c r="T44">
        <f>'Calculations asian'!T217</f>
        <v>0.12001782915633688</v>
      </c>
      <c r="U44">
        <f>'Calculations asian'!U217</f>
        <v>0.12154951627247053</v>
      </c>
      <c r="V44">
        <f>'Calculations asian'!V217</f>
        <v>0.12308297579156123</v>
      </c>
      <c r="W44">
        <f>'Calculations asian'!W217</f>
        <v>0.12461803629347565</v>
      </c>
      <c r="X44">
        <f>'Calculations asian'!X217</f>
        <v>0.1261545274287367</v>
      </c>
      <c r="Y44">
        <f>'Calculations asian'!Y217</f>
        <v>0.12769227997682486</v>
      </c>
      <c r="Z44">
        <f>'Calculations asian'!Z217</f>
        <v>0.12923112590310556</v>
      </c>
      <c r="AA44">
        <f>'Calculations asian'!AA217</f>
        <v>0.13077089841434628</v>
      </c>
      <c r="AB44">
        <f>'Calculations asian'!AB217</f>
        <v>0.13231143201278603</v>
      </c>
      <c r="AC44">
        <f>'Calculations asian'!AC217</f>
        <v>0.13385256254871883</v>
      </c>
      <c r="AD44">
        <f>'Calculations asian'!AD217</f>
        <v>0.13539412727156014</v>
      </c>
      <c r="AE44">
        <f>'Calculations asian'!AE217</f>
        <v>0.13693596487937024</v>
      </c>
      <c r="AF44">
        <f>'Calculations asian'!AF217</f>
        <v>0.13847791556680281</v>
      </c>
    </row>
    <row r="45" spans="1:32" x14ac:dyDescent="0.25">
      <c r="A45" t="s">
        <v>88</v>
      </c>
      <c r="B45">
        <f>'Calculations asian'!B218</f>
        <v>4.5000000000000012E-2</v>
      </c>
      <c r="C45">
        <f>'Calculations asian'!C218</f>
        <v>4.5859124991800566E-2</v>
      </c>
      <c r="D45">
        <f>'Calculations asian'!D218</f>
        <v>4.6754705547584673E-2</v>
      </c>
      <c r="E45">
        <f>'Calculations asian'!E218</f>
        <v>4.7663023532117273E-2</v>
      </c>
      <c r="F45">
        <f>'Calculations asian'!F218</f>
        <v>4.8577627406656589E-2</v>
      </c>
      <c r="G45">
        <f>'Calculations asian'!G218</f>
        <v>4.9508828497111183E-2</v>
      </c>
      <c r="H45">
        <f>'Calculations asian'!H218</f>
        <v>5.0480102985406138E-2</v>
      </c>
      <c r="I45">
        <f>'Calculations asian'!I218</f>
        <v>5.1452341208226351E-2</v>
      </c>
      <c r="J45">
        <f>'Calculations asian'!J218</f>
        <v>5.2441866293028966E-2</v>
      </c>
      <c r="K45">
        <f>'Calculations asian'!K218</f>
        <v>5.3437505174322456E-2</v>
      </c>
      <c r="L45">
        <f>'Calculations asian'!L218</f>
        <v>5.4311172991627223E-2</v>
      </c>
      <c r="M45">
        <f>'Calculations asian'!M218</f>
        <v>5.5274916461309991E-2</v>
      </c>
      <c r="N45">
        <f>'Calculations asian'!N218</f>
        <v>5.6243698525548384E-2</v>
      </c>
      <c r="O45">
        <f>'Calculations asian'!O218</f>
        <v>5.7217432217766387E-2</v>
      </c>
      <c r="P45">
        <f>'Calculations asian'!P218</f>
        <v>5.8196029908793905E-2</v>
      </c>
      <c r="Q45">
        <f>'Calculations asian'!Q218</f>
        <v>5.9179403335977376E-2</v>
      </c>
      <c r="R45">
        <f>'Calculations asian'!R218</f>
        <v>6.0167463632624291E-2</v>
      </c>
      <c r="S45">
        <f>'Calculations asian'!S218</f>
        <v>6.1160121357761589E-2</v>
      </c>
      <c r="T45">
        <f>'Calculations asian'!T218</f>
        <v>6.2157286526176574E-2</v>
      </c>
      <c r="U45">
        <f>'Calculations asian'!U218</f>
        <v>6.3158868638715296E-2</v>
      </c>
      <c r="V45">
        <f>'Calculations asian'!V218</f>
        <v>6.4164776712813162E-2</v>
      </c>
      <c r="W45">
        <f>'Calculations asian'!W218</f>
        <v>6.5174919313226817E-2</v>
      </c>
      <c r="X45">
        <f>'Calculations asian'!X218</f>
        <v>6.6189204582941183E-2</v>
      </c>
      <c r="Y45">
        <f>'Calculations asian'!Y218</f>
        <v>6.7207540274225666E-2</v>
      </c>
      <c r="Z45">
        <f>'Calculations asian'!Z218</f>
        <v>6.8229833779808138E-2</v>
      </c>
      <c r="AA45">
        <f>'Calculations asian'!AA218</f>
        <v>6.9255992164140454E-2</v>
      </c>
      <c r="AB45">
        <f>'Calculations asian'!AB218</f>
        <v>7.0285922194729178E-2</v>
      </c>
      <c r="AC45">
        <f>'Calculations asian'!AC218</f>
        <v>7.1319530373500611E-2</v>
      </c>
      <c r="AD45">
        <f>'Calculations asian'!AD218</f>
        <v>7.2356722968174039E-2</v>
      </c>
      <c r="AE45">
        <f>'Calculations asian'!AE218</f>
        <v>7.3397406043616858E-2</v>
      </c>
      <c r="AF45">
        <f>'Calculations asian'!AF218</f>
        <v>7.4441485493152257E-2</v>
      </c>
    </row>
    <row r="46" spans="1:32" x14ac:dyDescent="0.25">
      <c r="A46" t="s">
        <v>572</v>
      </c>
      <c r="B46">
        <f>'Calculations asian'!B219</f>
        <v>9.4999999999999987E-2</v>
      </c>
      <c r="C46">
        <f>'Calculations asian'!C219</f>
        <v>9.6400816121170796E-2</v>
      </c>
      <c r="D46">
        <f>'Calculations asian'!D219</f>
        <v>9.7857124885018076E-2</v>
      </c>
      <c r="E46">
        <f>'Calculations asian'!E219</f>
        <v>9.9328980622571783E-2</v>
      </c>
      <c r="F46">
        <f>'Calculations asian'!F219</f>
        <v>0.10080613481518799</v>
      </c>
      <c r="G46">
        <f>'Calculations asian'!G219</f>
        <v>0.10230460701875675</v>
      </c>
      <c r="H46">
        <f>'Calculations asian'!H219</f>
        <v>0.10386176641846244</v>
      </c>
      <c r="I46">
        <f>'Calculations asian'!I219</f>
        <v>0.10541549707540908</v>
      </c>
      <c r="J46">
        <f>'Calculations asian'!J219</f>
        <v>0.10699132699938918</v>
      </c>
      <c r="K46">
        <f>'Calculations asian'!K219</f>
        <v>0.10857106510502794</v>
      </c>
      <c r="L46">
        <f>'Calculations asian'!L219</f>
        <v>0.10995414316202455</v>
      </c>
      <c r="M46">
        <f>'Calculations asian'!M219</f>
        <v>0.11147385813969293</v>
      </c>
      <c r="N46">
        <f>'Calculations asian'!N219</f>
        <v>0.11299636246977932</v>
      </c>
      <c r="O46">
        <f>'Calculations asian'!O219</f>
        <v>0.11452147644187378</v>
      </c>
      <c r="P46">
        <f>'Calculations asian'!P219</f>
        <v>0.11604902108371747</v>
      </c>
      <c r="Q46">
        <f>'Calculations asian'!Q219</f>
        <v>0.1175788182279066</v>
      </c>
      <c r="R46">
        <f>'Calculations asian'!R219</f>
        <v>0.11911069057752091</v>
      </c>
      <c r="S46">
        <f>'Calculations asian'!S219</f>
        <v>0.12064446177062066</v>
      </c>
      <c r="T46">
        <f>'Calculations asian'!T219</f>
        <v>0.12217995644355065</v>
      </c>
      <c r="U46">
        <f>'Calculations asian'!U219</f>
        <v>0.1237170002929965</v>
      </c>
      <c r="V46">
        <f>'Calculations asian'!V219</f>
        <v>0.12525542013674459</v>
      </c>
      <c r="W46">
        <f>'Calculations asian'!W219</f>
        <v>0.12679504397309116</v>
      </c>
      <c r="X46">
        <f>'Calculations asian'!X219</f>
        <v>0.12833570103885544</v>
      </c>
      <c r="Y46">
        <f>'Calculations asian'!Y219</f>
        <v>0.12987722186595804</v>
      </c>
      <c r="Z46">
        <f>'Calculations asian'!Z219</f>
        <v>0.13141943833651598</v>
      </c>
      <c r="AA46">
        <f>'Calculations asian'!AA219</f>
        <v>0.13296218373642316</v>
      </c>
      <c r="AB46">
        <f>'Calculations asian'!AB219</f>
        <v>0.13450529280737972</v>
      </c>
      <c r="AC46">
        <f>'Calculations asian'!AC219</f>
        <v>0.13604860179733858</v>
      </c>
      <c r="AD46">
        <f>'Calculations asian'!AD219</f>
        <v>0.13759194850933965</v>
      </c>
      <c r="AE46">
        <f>'Calculations asian'!AE219</f>
        <v>0.13913517234870915</v>
      </c>
      <c r="AF46">
        <f>'Calculations asian'!AF219</f>
        <v>0.14067811436859942</v>
      </c>
    </row>
    <row r="47" spans="1:32" x14ac:dyDescent="0.25">
      <c r="A47" t="s">
        <v>573</v>
      </c>
      <c r="B47">
        <f>'Calculations asian'!B219</f>
        <v>9.4999999999999987E-2</v>
      </c>
      <c r="C47">
        <f>'Calculations asian'!C219</f>
        <v>9.6400816121170796E-2</v>
      </c>
      <c r="D47">
        <f>'Calculations asian'!D219</f>
        <v>9.7857124885018076E-2</v>
      </c>
      <c r="E47">
        <f>'Calculations asian'!E219</f>
        <v>9.9328980622571783E-2</v>
      </c>
      <c r="F47">
        <f>'Calculations asian'!F219</f>
        <v>0.10080613481518799</v>
      </c>
      <c r="G47">
        <f>'Calculations asian'!G219</f>
        <v>0.10230460701875675</v>
      </c>
      <c r="H47">
        <f>'Calculations asian'!H219</f>
        <v>0.10386176641846244</v>
      </c>
      <c r="I47">
        <f>'Calculations asian'!I219</f>
        <v>0.10541549707540908</v>
      </c>
      <c r="J47">
        <f>'Calculations asian'!J219</f>
        <v>0.10699132699938918</v>
      </c>
      <c r="K47">
        <f>'Calculations asian'!K219</f>
        <v>0.10857106510502794</v>
      </c>
      <c r="L47">
        <f>'Calculations asian'!L219</f>
        <v>0.10995414316202455</v>
      </c>
      <c r="M47">
        <f>'Calculations asian'!M219</f>
        <v>0.11147385813969293</v>
      </c>
      <c r="N47">
        <f>'Calculations asian'!N219</f>
        <v>0.11299636246977932</v>
      </c>
      <c r="O47">
        <f>'Calculations asian'!O219</f>
        <v>0.11452147644187378</v>
      </c>
      <c r="P47">
        <f>'Calculations asian'!P219</f>
        <v>0.11604902108371747</v>
      </c>
      <c r="Q47">
        <f>'Calculations asian'!Q219</f>
        <v>0.1175788182279066</v>
      </c>
      <c r="R47">
        <f>'Calculations asian'!R219</f>
        <v>0.11911069057752091</v>
      </c>
      <c r="S47">
        <f>'Calculations asian'!S219</f>
        <v>0.12064446177062066</v>
      </c>
      <c r="T47">
        <f>'Calculations asian'!T219</f>
        <v>0.12217995644355065</v>
      </c>
      <c r="U47">
        <f>'Calculations asian'!U219</f>
        <v>0.1237170002929965</v>
      </c>
      <c r="V47">
        <f>'Calculations asian'!V219</f>
        <v>0.12525542013674459</v>
      </c>
      <c r="W47">
        <f>'Calculations asian'!W219</f>
        <v>0.12679504397309116</v>
      </c>
      <c r="X47">
        <f>'Calculations asian'!X219</f>
        <v>0.12833570103885544</v>
      </c>
      <c r="Y47">
        <f>'Calculations asian'!Y219</f>
        <v>0.12987722186595804</v>
      </c>
      <c r="Z47">
        <f>'Calculations asian'!Z219</f>
        <v>0.13141943833651598</v>
      </c>
      <c r="AA47">
        <f>'Calculations asian'!AA219</f>
        <v>0.13296218373642316</v>
      </c>
      <c r="AB47">
        <f>'Calculations asian'!AB219</f>
        <v>0.13450529280737972</v>
      </c>
      <c r="AC47">
        <f>'Calculations asian'!AC219</f>
        <v>0.13604860179733858</v>
      </c>
      <c r="AD47">
        <f>'Calculations asian'!AD219</f>
        <v>0.13759194850933965</v>
      </c>
      <c r="AE47">
        <f>'Calculations asian'!AE219</f>
        <v>0.13913517234870915</v>
      </c>
      <c r="AF47">
        <f>'Calculations asian'!AF219</f>
        <v>0.14067811436859942</v>
      </c>
    </row>
    <row r="48" spans="1:32" x14ac:dyDescent="0.25">
      <c r="A48" t="s">
        <v>92</v>
      </c>
      <c r="B48">
        <f>'Calculations asian'!B220</f>
        <v>4.5999999999999992E-2</v>
      </c>
      <c r="C48">
        <f>'Calculations asian'!C220</f>
        <v>4.6884711985335691E-2</v>
      </c>
      <c r="D48">
        <f>'Calculations asian'!D220</f>
        <v>4.7806723833142432E-2</v>
      </c>
      <c r="E48">
        <f>'Calculations asian'!E220</f>
        <v>4.8741653045565957E-2</v>
      </c>
      <c r="F48">
        <f>'Calculations asian'!F220</f>
        <v>4.9682801204812319E-2</v>
      </c>
      <c r="G48">
        <f>'Calculations asian'!G220</f>
        <v>5.0640791216238532E-2</v>
      </c>
      <c r="H48">
        <f>'Calculations asian'!H220</f>
        <v>5.1639727619613017E-2</v>
      </c>
      <c r="I48">
        <f>'Calculations asian'!I220</f>
        <v>5.2639245917116252E-2</v>
      </c>
      <c r="J48">
        <f>'Calculations asian'!J220</f>
        <v>5.3656132316948935E-2</v>
      </c>
      <c r="K48">
        <f>'Calculations asian'!K220</f>
        <v>5.4678892489939082E-2</v>
      </c>
      <c r="L48">
        <f>'Calculations asian'!L220</f>
        <v>5.5575780322663658E-2</v>
      </c>
      <c r="M48">
        <f>'Calculations asian'!M220</f>
        <v>5.6564822183643275E-2</v>
      </c>
      <c r="N48">
        <f>'Calculations asian'!N220</f>
        <v>5.7558534357298026E-2</v>
      </c>
      <c r="O48">
        <f>'Calculations asian'!O220</f>
        <v>5.8556794870679892E-2</v>
      </c>
      <c r="P48">
        <f>'Calculations asian'!P220</f>
        <v>5.9559481200204462E-2</v>
      </c>
      <c r="Q48">
        <f>'Calculations asian'!Q220</f>
        <v>6.0566470337261674E-2</v>
      </c>
      <c r="R48">
        <f>'Calculations asian'!R220</f>
        <v>6.1577638853439698E-2</v>
      </c>
      <c r="S48">
        <f>'Calculations asian'!S220</f>
        <v>6.2592862965297133E-2</v>
      </c>
      <c r="T48">
        <f>'Calculations asian'!T220</f>
        <v>6.3612018598611306E-2</v>
      </c>
      <c r="U48">
        <f>'Calculations asian'!U220</f>
        <v>6.4634981452039178E-2</v>
      </c>
      <c r="V48">
        <f>'Calculations asian'!V220</f>
        <v>6.5661627060128666E-2</v>
      </c>
      <c r="W48">
        <f>'Calculations asian'!W220</f>
        <v>6.6691830855616918E-2</v>
      </c>
      <c r="X48">
        <f>'Calculations asian'!X220</f>
        <v>6.7725468230957903E-2</v>
      </c>
      <c r="Y48">
        <f>'Calculations asian'!Y220</f>
        <v>6.876241459902542E-2</v>
      </c>
      <c r="Z48">
        <f>'Calculations asian'!Z220</f>
        <v>6.9802545452934531E-2</v>
      </c>
      <c r="AA48">
        <f>'Calculations asian'!AA220</f>
        <v>7.0845736424931929E-2</v>
      </c>
      <c r="AB48">
        <f>'Calculations asian'!AB220</f>
        <v>7.1891863344308915E-2</v>
      </c>
      <c r="AC48">
        <f>'Calculations asian'!AC220</f>
        <v>7.2940802294287441E-2</v>
      </c>
      <c r="AD48">
        <f>'Calculations asian'!AD220</f>
        <v>7.3992429667838241E-2</v>
      </c>
      <c r="AE48">
        <f>'Calculations asian'!AE220</f>
        <v>7.5046622222391973E-2</v>
      </c>
      <c r="AF48">
        <f>'Calculations asian'!AF220</f>
        <v>7.6103257133401714E-2</v>
      </c>
    </row>
    <row r="49" spans="1:32" x14ac:dyDescent="0.25">
      <c r="A49" t="s">
        <v>94</v>
      </c>
      <c r="B49">
        <f>'Calculations asian'!B221</f>
        <v>5.4000000000000006E-2</v>
      </c>
      <c r="C49">
        <f>'Calculations asian'!C221</f>
        <v>5.497123929350714E-2</v>
      </c>
      <c r="D49">
        <f>'Calculations asian'!D221</f>
        <v>5.598312382915744E-2</v>
      </c>
      <c r="E49">
        <f>'Calculations asian'!E221</f>
        <v>5.7008672856918491E-2</v>
      </c>
      <c r="F49">
        <f>'Calculations asian'!F221</f>
        <v>5.8040617763856474E-2</v>
      </c>
      <c r="G49">
        <f>'Calculations asian'!G221</f>
        <v>5.9090504703966075E-2</v>
      </c>
      <c r="H49">
        <f>'Calculations asian'!H221</f>
        <v>6.0184734605904747E-2</v>
      </c>
      <c r="I49">
        <f>'Calculations asian'!I221</f>
        <v>6.1279302188980707E-2</v>
      </c>
      <c r="J49">
        <f>'Calculations asian'!J221</f>
        <v>6.2392504721859442E-2</v>
      </c>
      <c r="K49">
        <f>'Calculations asian'!K221</f>
        <v>6.3511711382999228E-2</v>
      </c>
      <c r="L49">
        <f>'Calculations asian'!L221</f>
        <v>6.4493283097366488E-2</v>
      </c>
      <c r="M49">
        <f>'Calculations asian'!M221</f>
        <v>6.5575170678416964E-2</v>
      </c>
      <c r="N49">
        <f>'Calculations asian'!N221</f>
        <v>6.6661910229882979E-2</v>
      </c>
      <c r="O49">
        <f>'Calculations asian'!O221</f>
        <v>6.7753389448590981E-2</v>
      </c>
      <c r="P49">
        <f>'Calculations asian'!P221</f>
        <v>6.8849495482962667E-2</v>
      </c>
      <c r="Q49">
        <f>'Calculations asian'!Q221</f>
        <v>6.9950114977462577E-2</v>
      </c>
      <c r="R49">
        <f>'Calculations asian'!R221</f>
        <v>7.1055134117178675E-2</v>
      </c>
      <c r="S49">
        <f>'Calculations asian'!S221</f>
        <v>7.2164438672496223E-2</v>
      </c>
      <c r="T49">
        <f>'Calculations asian'!T221</f>
        <v>7.3277914043814812E-2</v>
      </c>
      <c r="U49">
        <f>'Calculations asian'!U221</f>
        <v>7.4395445306268251E-2</v>
      </c>
      <c r="V49">
        <f>'Calculations asian'!V221</f>
        <v>7.5516917254402072E-2</v>
      </c>
      <c r="W49">
        <f>'Calculations asian'!W221</f>
        <v>7.6642214446764875E-2</v>
      </c>
      <c r="X49">
        <f>'Calculations asian'!X221</f>
        <v>7.7771221250369754E-2</v>
      </c>
      <c r="Y49">
        <f>'Calculations asian'!Y221</f>
        <v>7.890382188498711E-2</v>
      </c>
      <c r="Z49">
        <f>'Calculations asian'!Z221</f>
        <v>8.0039900467222758E-2</v>
      </c>
      <c r="AA49">
        <f>'Calculations asian'!AA221</f>
        <v>8.1179341054343088E-2</v>
      </c>
      <c r="AB49">
        <f>'Calculations asian'!AB221</f>
        <v>8.2322027687808774E-2</v>
      </c>
      <c r="AC49">
        <f>'Calculations asian'!AC221</f>
        <v>8.3467844436475119E-2</v>
      </c>
      <c r="AD49">
        <f>'Calculations asian'!AD221</f>
        <v>8.4616675439422487E-2</v>
      </c>
      <c r="AE49">
        <f>'Calculations asian'!AE221</f>
        <v>8.5768404948381435E-2</v>
      </c>
      <c r="AF49">
        <f>'Calculations asian'!AF221</f>
        <v>8.6922917369714706E-2</v>
      </c>
    </row>
    <row r="50" spans="1:32" x14ac:dyDescent="0.25">
      <c r="A50" t="s">
        <v>96</v>
      </c>
      <c r="B50">
        <f>'Calculations asian'!B222</f>
        <v>6.8000000000000019E-2</v>
      </c>
      <c r="C50">
        <f>'Calculations asian'!C222</f>
        <v>6.9146422243967373E-2</v>
      </c>
      <c r="D50">
        <f>'Calculations asian'!D222</f>
        <v>7.0339583912574249E-2</v>
      </c>
      <c r="E50">
        <f>'Calculations asian'!E222</f>
        <v>7.1547621175792581E-2</v>
      </c>
      <c r="F50">
        <f>'Calculations asian'!F222</f>
        <v>7.2761899348383147E-2</v>
      </c>
      <c r="G50">
        <f>'Calculations asian'!G222</f>
        <v>7.3995985300842088E-2</v>
      </c>
      <c r="H50">
        <f>'Calculations asian'!H222</f>
        <v>7.5280782084337805E-2</v>
      </c>
      <c r="I50">
        <f>'Calculations asian'!I222</f>
        <v>7.6564434285016622E-2</v>
      </c>
      <c r="J50">
        <f>'Calculations asian'!J222</f>
        <v>7.7868383028062899E-2</v>
      </c>
      <c r="K50">
        <f>'Calculations asian'!K222</f>
        <v>7.9177793148457701E-2</v>
      </c>
      <c r="L50">
        <f>'Calculations asian'!L222</f>
        <v>8.032466956467578E-2</v>
      </c>
      <c r="M50">
        <f>'Calculations asian'!M222</f>
        <v>8.1587414126420038E-2</v>
      </c>
      <c r="N50">
        <f>'Calculations asian'!N222</f>
        <v>8.2854262684416299E-2</v>
      </c>
      <c r="O50">
        <f>'Calculations asian'!O222</f>
        <v>8.4125049707888783E-2</v>
      </c>
      <c r="P50">
        <f>'Calculations asian'!P222</f>
        <v>8.539960973059918E-2</v>
      </c>
      <c r="Q50">
        <f>'Calculations asian'!Q222</f>
        <v>8.6677777433451342E-2</v>
      </c>
      <c r="R50">
        <f>'Calculations asian'!R222</f>
        <v>8.7959387725925736E-2</v>
      </c>
      <c r="S50">
        <f>'Calculations asian'!S222</f>
        <v>8.9244275826270536E-2</v>
      </c>
      <c r="T50">
        <f>'Calculations asian'!T222</f>
        <v>9.0532277340370865E-2</v>
      </c>
      <c r="U50">
        <f>'Calculations asian'!U222</f>
        <v>9.182322833922843E-2</v>
      </c>
      <c r="V50">
        <f>'Calculations asian'!V222</f>
        <v>9.3116965434986543E-2</v>
      </c>
      <c r="W50">
        <f>'Calculations asian'!W222</f>
        <v>9.4413325855434937E-2</v>
      </c>
      <c r="X50">
        <f>'Calculations asian'!X222</f>
        <v>9.571214751693681E-2</v>
      </c>
      <c r="Y50">
        <f>'Calculations asian'!Y222</f>
        <v>9.7013269095725968E-2</v>
      </c>
      <c r="Z50">
        <f>'Calculations asian'!Z222</f>
        <v>9.8316530097519506E-2</v>
      </c>
      <c r="AA50">
        <f>'Calculations asian'!AA222</f>
        <v>9.9621770925400199E-2</v>
      </c>
      <c r="AB50">
        <f>'Calculations asian'!AB222</f>
        <v>0.10092883294592829</v>
      </c>
      <c r="AC50">
        <f>'Calculations asian'!AC222</f>
        <v>0.10223755855343897</v>
      </c>
      <c r="AD50">
        <f>'Calculations asian'!AD222</f>
        <v>0.10354779123249253</v>
      </c>
      <c r="AE50">
        <f>'Calculations asian'!AE222</f>
        <v>0.10485937561844684</v>
      </c>
      <c r="AF50">
        <f>'Calculations asian'!AF222</f>
        <v>0.10617215755612133</v>
      </c>
    </row>
    <row r="51" spans="1:32" x14ac:dyDescent="0.25">
      <c r="A51" t="s">
        <v>574</v>
      </c>
      <c r="B51">
        <f>'Calculations asian'!B223</f>
        <v>4.300000000000001E-2</v>
      </c>
      <c r="C51">
        <f>'Calculations asian'!C223</f>
        <v>4.3829019924107052E-2</v>
      </c>
      <c r="D51">
        <f>'Calculations asian'!D223</f>
        <v>4.4693106987811128E-2</v>
      </c>
      <c r="E51">
        <f>'Calculations asian'!E223</f>
        <v>4.5569160458522995E-2</v>
      </c>
      <c r="F51">
        <f>'Calculations asian'!F223</f>
        <v>4.645100055632833E-2</v>
      </c>
      <c r="G51">
        <f>'Calculations asian'!G223</f>
        <v>4.7348462615325736E-2</v>
      </c>
      <c r="H51">
        <f>'Calculations asian'!H223</f>
        <v>4.8284140355535306E-2</v>
      </c>
      <c r="I51">
        <f>'Calculations asian'!I223</f>
        <v>4.9220487336201171E-2</v>
      </c>
      <c r="J51">
        <f>'Calculations asian'!J223</f>
        <v>5.0173124844322799E-2</v>
      </c>
      <c r="K51">
        <f>'Calculations asian'!K223</f>
        <v>5.1131231610425758E-2</v>
      </c>
      <c r="L51">
        <f>'Calculations asian'!L223</f>
        <v>5.197190477041537E-2</v>
      </c>
      <c r="M51">
        <f>'Calculations asian'!M223</f>
        <v>5.2898720258224105E-2</v>
      </c>
      <c r="N51">
        <f>'Calculations asian'!N223</f>
        <v>5.3830007993905069E-2</v>
      </c>
      <c r="O51">
        <f>'Calculations asian'!O223</f>
        <v>5.4765671156509307E-2</v>
      </c>
      <c r="P51">
        <f>'Calculations asian'!P223</f>
        <v>5.5705612399521091E-2</v>
      </c>
      <c r="Q51">
        <f>'Calculations asian'!Q223</f>
        <v>5.6649733891760451E-2</v>
      </c>
      <c r="R51">
        <f>'Calculations asian'!R223</f>
        <v>5.7597937358355764E-2</v>
      </c>
      <c r="S51">
        <f>'Calculations asian'!S223</f>
        <v>5.855012412174871E-2</v>
      </c>
      <c r="T51">
        <f>'Calculations asian'!T223</f>
        <v>5.9506195142687512E-2</v>
      </c>
      <c r="U51">
        <f>'Calculations asian'!U223</f>
        <v>6.0466051061168771E-2</v>
      </c>
      <c r="V51">
        <f>'Calculations asian'!V223</f>
        <v>6.1429592237289013E-2</v>
      </c>
      <c r="W51">
        <f>'Calculations asian'!W223</f>
        <v>6.2396718791964442E-2</v>
      </c>
      <c r="X51">
        <f>'Calculations asian'!X223</f>
        <v>6.3367330647480208E-2</v>
      </c>
      <c r="Y51">
        <f>'Calculations asian'!Y223</f>
        <v>6.4341327567832923E-2</v>
      </c>
      <c r="Z51">
        <f>'Calculations asian'!Z223</f>
        <v>6.5318609198826622E-2</v>
      </c>
      <c r="AA51">
        <f>'Calculations asian'!AA223</f>
        <v>6.6299075107886241E-2</v>
      </c>
      <c r="AB51">
        <f>'Calculations asian'!AB223</f>
        <v>6.7282624823554973E-2</v>
      </c>
      <c r="AC51">
        <f>'Calculations asian'!AC223</f>
        <v>6.826915787463772E-2</v>
      </c>
      <c r="AD51">
        <f>'Calculations asian'!AD223</f>
        <v>6.9258573828958669E-2</v>
      </c>
      <c r="AE51">
        <f>'Calculations asian'!AE223</f>
        <v>7.0250772331701419E-2</v>
      </c>
      <c r="AF51">
        <f>'Calculations asian'!AF223</f>
        <v>7.1245653143298129E-2</v>
      </c>
    </row>
    <row r="52" spans="1:32" x14ac:dyDescent="0.25">
      <c r="A52" t="s">
        <v>575</v>
      </c>
      <c r="B52">
        <f>'Calculations asian'!B223</f>
        <v>4.300000000000001E-2</v>
      </c>
      <c r="C52">
        <f>'Calculations asian'!C223</f>
        <v>4.3829019924107052E-2</v>
      </c>
      <c r="D52">
        <f>'Calculations asian'!D223</f>
        <v>4.4693106987811128E-2</v>
      </c>
      <c r="E52">
        <f>'Calculations asian'!E223</f>
        <v>4.5569160458522995E-2</v>
      </c>
      <c r="F52">
        <f>'Calculations asian'!F223</f>
        <v>4.645100055632833E-2</v>
      </c>
      <c r="G52">
        <f>'Calculations asian'!G223</f>
        <v>4.7348462615325736E-2</v>
      </c>
      <c r="H52">
        <f>'Calculations asian'!H223</f>
        <v>4.8284140355535306E-2</v>
      </c>
      <c r="I52">
        <f>'Calculations asian'!I223</f>
        <v>4.9220487336201171E-2</v>
      </c>
      <c r="J52">
        <f>'Calculations asian'!J223</f>
        <v>5.0173124844322799E-2</v>
      </c>
      <c r="K52">
        <f>'Calculations asian'!K223</f>
        <v>5.1131231610425758E-2</v>
      </c>
      <c r="L52">
        <f>'Calculations asian'!L223</f>
        <v>5.197190477041537E-2</v>
      </c>
      <c r="M52">
        <f>'Calculations asian'!M223</f>
        <v>5.2898720258224105E-2</v>
      </c>
      <c r="N52">
        <f>'Calculations asian'!N223</f>
        <v>5.3830007993905069E-2</v>
      </c>
      <c r="O52">
        <f>'Calculations asian'!O223</f>
        <v>5.4765671156509307E-2</v>
      </c>
      <c r="P52">
        <f>'Calculations asian'!P223</f>
        <v>5.5705612399521091E-2</v>
      </c>
      <c r="Q52">
        <f>'Calculations asian'!Q223</f>
        <v>5.6649733891760451E-2</v>
      </c>
      <c r="R52">
        <f>'Calculations asian'!R223</f>
        <v>5.7597937358355764E-2</v>
      </c>
      <c r="S52">
        <f>'Calculations asian'!S223</f>
        <v>5.855012412174871E-2</v>
      </c>
      <c r="T52">
        <f>'Calculations asian'!T223</f>
        <v>5.9506195142687512E-2</v>
      </c>
      <c r="U52">
        <f>'Calculations asian'!U223</f>
        <v>6.0466051061168771E-2</v>
      </c>
      <c r="V52">
        <f>'Calculations asian'!V223</f>
        <v>6.1429592237289013E-2</v>
      </c>
      <c r="W52">
        <f>'Calculations asian'!W223</f>
        <v>6.2396718791964442E-2</v>
      </c>
      <c r="X52">
        <f>'Calculations asian'!X223</f>
        <v>6.3367330647480208E-2</v>
      </c>
      <c r="Y52">
        <f>'Calculations asian'!Y223</f>
        <v>6.4341327567832923E-2</v>
      </c>
      <c r="Z52">
        <f>'Calculations asian'!Z223</f>
        <v>6.5318609198826622E-2</v>
      </c>
      <c r="AA52">
        <f>'Calculations asian'!AA223</f>
        <v>6.6299075107886241E-2</v>
      </c>
      <c r="AB52">
        <f>'Calculations asian'!AB223</f>
        <v>6.7282624823554973E-2</v>
      </c>
      <c r="AC52">
        <f>'Calculations asian'!AC223</f>
        <v>6.826915787463772E-2</v>
      </c>
      <c r="AD52">
        <f>'Calculations asian'!AD223</f>
        <v>6.9258573828958669E-2</v>
      </c>
      <c r="AE52">
        <f>'Calculations asian'!AE223</f>
        <v>7.0250772331701419E-2</v>
      </c>
      <c r="AF52">
        <f>'Calculations asian'!AF223</f>
        <v>7.1245653143298129E-2</v>
      </c>
    </row>
    <row r="53" spans="1:32" x14ac:dyDescent="0.25">
      <c r="A53" t="s">
        <v>100</v>
      </c>
      <c r="B53">
        <f>'Calculations asian'!B224</f>
        <v>5.8999999999999997E-2</v>
      </c>
      <c r="C53">
        <f>'Calculations asian'!C224</f>
        <v>6.0020808077469394E-2</v>
      </c>
      <c r="D53">
        <f>'Calculations asian'!D224</f>
        <v>6.1083823873757256E-2</v>
      </c>
      <c r="E53">
        <f>'Calculations asian'!E224</f>
        <v>6.2160405200377626E-2</v>
      </c>
      <c r="F53">
        <f>'Calculations asian'!F224</f>
        <v>6.3242980092570053E-2</v>
      </c>
      <c r="G53">
        <f>'Calculations asian'!G224</f>
        <v>6.4343520861833634E-2</v>
      </c>
      <c r="H53">
        <f>'Calculations asian'!H224</f>
        <v>6.5489641063770213E-2</v>
      </c>
      <c r="I53">
        <f>'Calculations asian'!I224</f>
        <v>6.6635415772025308E-2</v>
      </c>
      <c r="J53">
        <f>'Calculations asian'!J224</f>
        <v>6.7799872540331582E-2</v>
      </c>
      <c r="K53">
        <f>'Calculations asian'!K224</f>
        <v>6.8969715291344907E-2</v>
      </c>
      <c r="L53">
        <f>'Calculations asian'!L224</f>
        <v>6.9995361511775281E-2</v>
      </c>
      <c r="M53">
        <f>'Calculations asian'!M224</f>
        <v>7.112483763838337E-2</v>
      </c>
      <c r="N53">
        <f>'Calculations asian'!N224</f>
        <v>7.2258605260002856E-2</v>
      </c>
      <c r="O53">
        <f>'Calculations asian'!O224</f>
        <v>7.339653972602482E-2</v>
      </c>
      <c r="P53">
        <f>'Calculations asian'!P224</f>
        <v>7.4538516124681889E-2</v>
      </c>
      <c r="Q53">
        <f>'Calculations asian'!Q224</f>
        <v>7.5684409333175523E-2</v>
      </c>
      <c r="R53">
        <f>'Calculations asian'!R224</f>
        <v>7.6834094067647823E-2</v>
      </c>
      <c r="S53">
        <f>'Calculations asian'!S224</f>
        <v>7.7987444932951899E-2</v>
      </c>
      <c r="T53">
        <f>'Calculations asian'!T224</f>
        <v>7.9144336472169258E-2</v>
      </c>
      <c r="U53">
        <f>'Calculations asian'!U224</f>
        <v>8.0304643215825991E-2</v>
      </c>
      <c r="V53">
        <f>'Calculations asian'!V224</f>
        <v>8.1468239730763545E-2</v>
      </c>
      <c r="W53">
        <f>'Calculations asian'!W224</f>
        <v>8.2635000668613651E-2</v>
      </c>
      <c r="X53">
        <f>'Calculations asian'!X224</f>
        <v>8.3804800813834804E-2</v>
      </c>
      <c r="Y53">
        <f>'Calculations asian'!Y224</f>
        <v>8.4977515131268125E-2</v>
      </c>
      <c r="Z53">
        <f>'Calculations asian'!Z224</f>
        <v>8.615301881316581E-2</v>
      </c>
      <c r="AA53">
        <f>'Calculations asian'!AA224</f>
        <v>8.7331187325654813E-2</v>
      </c>
      <c r="AB53">
        <f>'Calculations asian'!AB224</f>
        <v>8.8511896454595271E-2</v>
      </c>
      <c r="AC53">
        <f>'Calculations asian'!AC224</f>
        <v>8.9695022350794643E-2</v>
      </c>
      <c r="AD53">
        <f>'Calculations asian'!AD224</f>
        <v>9.0880441574539936E-2</v>
      </c>
      <c r="AE53">
        <f>'Calculations asian'!AE224</f>
        <v>9.2068031139417167E-2</v>
      </c>
      <c r="AF53">
        <f>'Calculations asian'!AF224</f>
        <v>9.3257668555379383E-2</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1F3864"/>
  </sheetPr>
  <dimension ref="A1:AF53"/>
  <sheetViews>
    <sheetView workbookViewId="0"/>
  </sheetViews>
  <sheetFormatPr defaultRowHeight="15" x14ac:dyDescent="0.25"/>
  <sheetData>
    <row r="1" spans="1:32" x14ac:dyDescent="0.25">
      <c r="A1" t="s">
        <v>528</v>
      </c>
      <c r="B1" s="1" t="s">
        <v>529</v>
      </c>
      <c r="C1" s="1" t="s">
        <v>530</v>
      </c>
      <c r="D1" s="1" t="s">
        <v>531</v>
      </c>
      <c r="E1" s="1" t="s">
        <v>532</v>
      </c>
      <c r="F1" s="1" t="s">
        <v>533</v>
      </c>
      <c r="G1" s="1" t="s">
        <v>534</v>
      </c>
      <c r="H1" s="1" t="s">
        <v>535</v>
      </c>
      <c r="I1" s="1" t="s">
        <v>536</v>
      </c>
      <c r="J1" s="1" t="s">
        <v>537</v>
      </c>
      <c r="K1" s="1" t="s">
        <v>538</v>
      </c>
      <c r="L1" s="1" t="s">
        <v>539</v>
      </c>
      <c r="M1" s="1" t="s">
        <v>540</v>
      </c>
      <c r="N1" s="1" t="s">
        <v>541</v>
      </c>
      <c r="O1" s="1" t="s">
        <v>542</v>
      </c>
      <c r="P1" s="1" t="s">
        <v>543</v>
      </c>
      <c r="Q1" s="1" t="s">
        <v>544</v>
      </c>
      <c r="R1" s="1" t="s">
        <v>545</v>
      </c>
      <c r="S1" s="1" t="s">
        <v>546</v>
      </c>
      <c r="T1" s="1" t="s">
        <v>547</v>
      </c>
      <c r="U1" s="1" t="s">
        <v>548</v>
      </c>
      <c r="V1" s="1" t="s">
        <v>549</v>
      </c>
      <c r="W1" s="1" t="s">
        <v>550</v>
      </c>
      <c r="X1" s="1" t="s">
        <v>551</v>
      </c>
      <c r="Y1" s="1" t="s">
        <v>552</v>
      </c>
      <c r="Z1" s="1" t="s">
        <v>553</v>
      </c>
      <c r="AA1" s="1" t="s">
        <v>554</v>
      </c>
      <c r="AB1" s="1" t="s">
        <v>555</v>
      </c>
      <c r="AC1" s="1" t="s">
        <v>556</v>
      </c>
      <c r="AD1" s="1" t="s">
        <v>557</v>
      </c>
      <c r="AE1" s="1" t="s">
        <v>558</v>
      </c>
      <c r="AF1" s="1" t="s">
        <v>559</v>
      </c>
    </row>
    <row r="2" spans="1:32" x14ac:dyDescent="0.25">
      <c r="A2" t="s">
        <v>560</v>
      </c>
      <c r="B2">
        <f>'Calculations otherrace'!B183</f>
        <v>3.5999999999999928E-2</v>
      </c>
      <c r="C2">
        <f>'Calculations otherrace'!C183</f>
        <v>3.6724378392221708E-2</v>
      </c>
      <c r="D2">
        <f>'Calculations otherrace'!D183</f>
        <v>3.7479363233031762E-2</v>
      </c>
      <c r="E2">
        <f>'Calculations otherrace'!E183</f>
        <v>3.8245080019894948E-2</v>
      </c>
      <c r="F2">
        <f>'Calculations otherrace'!F183</f>
        <v>3.9016069172947032E-2</v>
      </c>
      <c r="G2">
        <f>'Calculations otherrace'!G183</f>
        <v>3.9801093093859249E-2</v>
      </c>
      <c r="H2">
        <f>'Calculations otherrace'!H183</f>
        <v>4.0619958998056753E-2</v>
      </c>
      <c r="I2">
        <f>'Calculations otherrace'!I183</f>
        <v>4.1439610573354504E-2</v>
      </c>
      <c r="J2">
        <f>'Calculations otherrace'!J183</f>
        <v>4.2273879219144536E-2</v>
      </c>
      <c r="K2">
        <f>'Calculations otherrace'!K183</f>
        <v>4.3113394190155169E-2</v>
      </c>
      <c r="L2">
        <f>'Calculations otherrace'!L183</f>
        <v>4.3849958407991677E-2</v>
      </c>
      <c r="M2">
        <f>'Calculations otherrace'!M183</f>
        <v>4.4662672987811701E-2</v>
      </c>
      <c r="N2">
        <f>'Calculations otherrace'!N183</f>
        <v>4.5479743853484113E-2</v>
      </c>
      <c r="O2">
        <f>'Calculations otherrace'!O183</f>
        <v>4.6301116752764292E-2</v>
      </c>
      <c r="P2">
        <f>'Calculations otherrace'!P183</f>
        <v>4.7126737290442901E-2</v>
      </c>
      <c r="Q2">
        <f>'Calculations otherrace'!Q183</f>
        <v>4.7956550933885768E-2</v>
      </c>
      <c r="R2">
        <f>'Calculations otherrace'!R183</f>
        <v>4.8790503018542417E-2</v>
      </c>
      <c r="S2">
        <f>'Calculations otherrace'!S183</f>
        <v>4.9628538753438707E-2</v>
      </c>
      <c r="T2">
        <f>'Calculations otherrace'!T183</f>
        <v>5.0470603226659361E-2</v>
      </c>
      <c r="U2">
        <f>'Calculations otherrace'!U183</f>
        <v>5.1316641410831469E-2</v>
      </c>
      <c r="V2">
        <f>'Calculations otherrace'!V183</f>
        <v>5.2166598168618884E-2</v>
      </c>
      <c r="W2">
        <f>'Calculations otherrace'!W183</f>
        <v>5.3020418258232567E-2</v>
      </c>
      <c r="X2">
        <f>'Calculations otherrace'!X183</f>
        <v>5.3878046338965875E-2</v>
      </c>
      <c r="Y2">
        <f>'Calculations otherrace'!Y183</f>
        <v>5.4739426976762109E-2</v>
      </c>
      <c r="Z2">
        <f>'Calculations otherrace'!Z183</f>
        <v>5.5604504649818018E-2</v>
      </c>
      <c r="AA2">
        <f>'Calculations otherrace'!AA183</f>
        <v>5.647322375423014E-2</v>
      </c>
      <c r="AB2">
        <f>'Calculations otherrace'!AB183</f>
        <v>5.7345528609689125E-2</v>
      </c>
      <c r="AC2">
        <f>'Calculations otherrace'!AC183</f>
        <v>5.8221363465224954E-2</v>
      </c>
      <c r="AD2">
        <f>'Calculations otherrace'!AD183</f>
        <v>5.9100672505006634E-2</v>
      </c>
      <c r="AE2">
        <f>'Calculations otherrace'!AE183</f>
        <v>5.998339985420155E-2</v>
      </c>
      <c r="AF2">
        <f>'Calculations otherrace'!AF183</f>
        <v>6.0869489584894187E-2</v>
      </c>
    </row>
    <row r="3" spans="1:32" x14ac:dyDescent="0.25">
      <c r="A3" t="s">
        <v>561</v>
      </c>
      <c r="B3">
        <f>'Calculations otherrace'!B183</f>
        <v>3.5999999999999928E-2</v>
      </c>
      <c r="C3">
        <f>'Calculations otherrace'!C183</f>
        <v>3.6724378392221708E-2</v>
      </c>
      <c r="D3">
        <f>'Calculations otherrace'!D183</f>
        <v>3.7479363233031762E-2</v>
      </c>
      <c r="E3">
        <f>'Calculations otherrace'!E183</f>
        <v>3.8245080019894948E-2</v>
      </c>
      <c r="F3">
        <f>'Calculations otherrace'!F183</f>
        <v>3.9016069172947032E-2</v>
      </c>
      <c r="G3">
        <f>'Calculations otherrace'!G183</f>
        <v>3.9801093093859249E-2</v>
      </c>
      <c r="H3">
        <f>'Calculations otherrace'!H183</f>
        <v>4.0619958998056753E-2</v>
      </c>
      <c r="I3">
        <f>'Calculations otherrace'!I183</f>
        <v>4.1439610573354504E-2</v>
      </c>
      <c r="J3">
        <f>'Calculations otherrace'!J183</f>
        <v>4.2273879219144536E-2</v>
      </c>
      <c r="K3">
        <f>'Calculations otherrace'!K183</f>
        <v>4.3113394190155169E-2</v>
      </c>
      <c r="L3">
        <f>'Calculations otherrace'!L183</f>
        <v>4.3849958407991677E-2</v>
      </c>
      <c r="M3">
        <f>'Calculations otherrace'!M183</f>
        <v>4.4662672987811701E-2</v>
      </c>
      <c r="N3">
        <f>'Calculations otherrace'!N183</f>
        <v>4.5479743853484113E-2</v>
      </c>
      <c r="O3">
        <f>'Calculations otherrace'!O183</f>
        <v>4.6301116752764292E-2</v>
      </c>
      <c r="P3">
        <f>'Calculations otherrace'!P183</f>
        <v>4.7126737290442901E-2</v>
      </c>
      <c r="Q3">
        <f>'Calculations otherrace'!Q183</f>
        <v>4.7956550933885768E-2</v>
      </c>
      <c r="R3">
        <f>'Calculations otherrace'!R183</f>
        <v>4.8790503018542417E-2</v>
      </c>
      <c r="S3">
        <f>'Calculations otherrace'!S183</f>
        <v>4.9628538753438707E-2</v>
      </c>
      <c r="T3">
        <f>'Calculations otherrace'!T183</f>
        <v>5.0470603226659361E-2</v>
      </c>
      <c r="U3">
        <f>'Calculations otherrace'!U183</f>
        <v>5.1316641410831469E-2</v>
      </c>
      <c r="V3">
        <f>'Calculations otherrace'!V183</f>
        <v>5.2166598168618884E-2</v>
      </c>
      <c r="W3">
        <f>'Calculations otherrace'!W183</f>
        <v>5.3020418258232567E-2</v>
      </c>
      <c r="X3">
        <f>'Calculations otherrace'!X183</f>
        <v>5.3878046338965875E-2</v>
      </c>
      <c r="Y3">
        <f>'Calculations otherrace'!Y183</f>
        <v>5.4739426976762109E-2</v>
      </c>
      <c r="Z3">
        <f>'Calculations otherrace'!Z183</f>
        <v>5.5604504649818018E-2</v>
      </c>
      <c r="AA3">
        <f>'Calculations otherrace'!AA183</f>
        <v>5.647322375423014E-2</v>
      </c>
      <c r="AB3">
        <f>'Calculations otherrace'!AB183</f>
        <v>5.7345528609689125E-2</v>
      </c>
      <c r="AC3">
        <f>'Calculations otherrace'!AC183</f>
        <v>5.8221363465224954E-2</v>
      </c>
      <c r="AD3">
        <f>'Calculations otherrace'!AD183</f>
        <v>5.9100672505006634E-2</v>
      </c>
      <c r="AE3">
        <f>'Calculations otherrace'!AE183</f>
        <v>5.998339985420155E-2</v>
      </c>
      <c r="AF3">
        <f>'Calculations otherrace'!AF183</f>
        <v>6.0869489584894187E-2</v>
      </c>
    </row>
    <row r="4" spans="1:32" x14ac:dyDescent="0.25">
      <c r="A4" t="s">
        <v>562</v>
      </c>
      <c r="B4">
        <f>'Calculations otherrace'!B183</f>
        <v>3.5999999999999928E-2</v>
      </c>
      <c r="C4">
        <f>'Calculations otherrace'!C183</f>
        <v>3.6724378392221708E-2</v>
      </c>
      <c r="D4">
        <f>'Calculations otherrace'!D183</f>
        <v>3.7479363233031762E-2</v>
      </c>
      <c r="E4">
        <f>'Calculations otherrace'!E183</f>
        <v>3.8245080019894948E-2</v>
      </c>
      <c r="F4">
        <f>'Calculations otherrace'!F183</f>
        <v>3.9016069172947032E-2</v>
      </c>
      <c r="G4">
        <f>'Calculations otherrace'!G183</f>
        <v>3.9801093093859249E-2</v>
      </c>
      <c r="H4">
        <f>'Calculations otherrace'!H183</f>
        <v>4.0619958998056753E-2</v>
      </c>
      <c r="I4">
        <f>'Calculations otherrace'!I183</f>
        <v>4.1439610573354504E-2</v>
      </c>
      <c r="J4">
        <f>'Calculations otherrace'!J183</f>
        <v>4.2273879219144536E-2</v>
      </c>
      <c r="K4">
        <f>'Calculations otherrace'!K183</f>
        <v>4.3113394190155169E-2</v>
      </c>
      <c r="L4">
        <f>'Calculations otherrace'!L183</f>
        <v>4.3849958407991677E-2</v>
      </c>
      <c r="M4">
        <f>'Calculations otherrace'!M183</f>
        <v>4.4662672987811701E-2</v>
      </c>
      <c r="N4">
        <f>'Calculations otherrace'!N183</f>
        <v>4.5479743853484113E-2</v>
      </c>
      <c r="O4">
        <f>'Calculations otherrace'!O183</f>
        <v>4.6301116752764292E-2</v>
      </c>
      <c r="P4">
        <f>'Calculations otherrace'!P183</f>
        <v>4.7126737290442901E-2</v>
      </c>
      <c r="Q4">
        <f>'Calculations otherrace'!Q183</f>
        <v>4.7956550933885768E-2</v>
      </c>
      <c r="R4">
        <f>'Calculations otherrace'!R183</f>
        <v>4.8790503018542417E-2</v>
      </c>
      <c r="S4">
        <f>'Calculations otherrace'!S183</f>
        <v>4.9628538753438707E-2</v>
      </c>
      <c r="T4">
        <f>'Calculations otherrace'!T183</f>
        <v>5.0470603226659361E-2</v>
      </c>
      <c r="U4">
        <f>'Calculations otherrace'!U183</f>
        <v>5.1316641410831469E-2</v>
      </c>
      <c r="V4">
        <f>'Calculations otherrace'!V183</f>
        <v>5.2166598168618884E-2</v>
      </c>
      <c r="W4">
        <f>'Calculations otherrace'!W183</f>
        <v>5.3020418258232567E-2</v>
      </c>
      <c r="X4">
        <f>'Calculations otherrace'!X183</f>
        <v>5.3878046338965875E-2</v>
      </c>
      <c r="Y4">
        <f>'Calculations otherrace'!Y183</f>
        <v>5.4739426976762109E-2</v>
      </c>
      <c r="Z4">
        <f>'Calculations otherrace'!Z183</f>
        <v>5.5604504649818018E-2</v>
      </c>
      <c r="AA4">
        <f>'Calculations otherrace'!AA183</f>
        <v>5.647322375423014E-2</v>
      </c>
      <c r="AB4">
        <f>'Calculations otherrace'!AB183</f>
        <v>5.7345528609689125E-2</v>
      </c>
      <c r="AC4">
        <f>'Calculations otherrace'!AC183</f>
        <v>5.8221363465224954E-2</v>
      </c>
      <c r="AD4">
        <f>'Calculations otherrace'!AD183</f>
        <v>5.9100672505006634E-2</v>
      </c>
      <c r="AE4">
        <f>'Calculations otherrace'!AE183</f>
        <v>5.998339985420155E-2</v>
      </c>
      <c r="AF4">
        <f>'Calculations otherrace'!AF183</f>
        <v>6.0869489584894187E-2</v>
      </c>
    </row>
    <row r="5" spans="1:32" x14ac:dyDescent="0.25">
      <c r="A5" t="s">
        <v>20</v>
      </c>
      <c r="B5">
        <f>'Calculations otherrace'!B184</f>
        <v>3.8000000000000034E-2</v>
      </c>
      <c r="C5">
        <f>'Calculations otherrace'!C184</f>
        <v>3.8751407768309168E-2</v>
      </c>
      <c r="D5">
        <f>'Calculations otherrace'!D184</f>
        <v>3.9534505626109287E-2</v>
      </c>
      <c r="E5">
        <f>'Calculations otherrace'!E184</f>
        <v>4.0328772895877649E-2</v>
      </c>
      <c r="F5">
        <f>'Calculations otherrace'!F184</f>
        <v>4.1128521639863955E-2</v>
      </c>
      <c r="G5">
        <f>'Calculations otherrace'!G184</f>
        <v>4.1942889290507192E-2</v>
      </c>
      <c r="H5">
        <f>'Calculations otherrace'!H184</f>
        <v>4.2792428308736113E-2</v>
      </c>
      <c r="I5">
        <f>'Calculations otherrace'!I184</f>
        <v>4.3642768445351192E-2</v>
      </c>
      <c r="J5">
        <f>'Calculations otherrace'!J184</f>
        <v>4.4508304266241444E-2</v>
      </c>
      <c r="K5">
        <f>'Calculations otherrace'!K184</f>
        <v>4.5379341807481814E-2</v>
      </c>
      <c r="L5">
        <f>'Calculations otherrace'!L184</f>
        <v>4.6143458375463124E-2</v>
      </c>
      <c r="M5">
        <f>'Calculations otherrace'!M184</f>
        <v>4.6986708861290451E-2</v>
      </c>
      <c r="N5">
        <f>'Calculations otherrace'!N184</f>
        <v>4.7834520818703173E-2</v>
      </c>
      <c r="O5">
        <f>'Calculations otherrace'!O184</f>
        <v>4.8686842023625387E-2</v>
      </c>
      <c r="P5">
        <f>'Calculations otherrace'!P184</f>
        <v>4.9543620160626162E-2</v>
      </c>
      <c r="Q5">
        <f>'Calculations otherrace'!Q184</f>
        <v>5.0404802826469641E-2</v>
      </c>
      <c r="R5">
        <f>'Calculations otherrace'!R184</f>
        <v>5.1270337533590817E-2</v>
      </c>
      <c r="S5">
        <f>'Calculations otherrace'!S184</f>
        <v>5.2140171713516197E-2</v>
      </c>
      <c r="T5">
        <f>'Calculations otherrace'!T184</f>
        <v>5.3014252720237263E-2</v>
      </c>
      <c r="U5">
        <f>'Calculations otherrace'!U184</f>
        <v>5.389252783355071E-2</v>
      </c>
      <c r="V5">
        <f>'Calculations otherrace'!V184</f>
        <v>5.4774944262377889E-2</v>
      </c>
      <c r="W5">
        <f>'Calculations otherrace'!W184</f>
        <v>5.5661449148070835E-2</v>
      </c>
      <c r="X5">
        <f>'Calculations otherrace'!X184</f>
        <v>5.655198956771653E-2</v>
      </c>
      <c r="Y5">
        <f>'Calculations otherrace'!Y184</f>
        <v>5.7446512537449985E-2</v>
      </c>
      <c r="Z5">
        <f>'Calculations otherrace'!Z184</f>
        <v>5.8344965015781264E-2</v>
      </c>
      <c r="AA5">
        <f>'Calculations otherrace'!AA184</f>
        <v>5.9247293906946587E-2</v>
      </c>
      <c r="AB5">
        <f>'Calculations otherrace'!AB184</f>
        <v>6.0153446064291391E-2</v>
      </c>
      <c r="AC5">
        <f>'Calculations otherrace'!AC184</f>
        <v>6.1063368293689801E-2</v>
      </c>
      <c r="AD5">
        <f>'Calculations otherrace'!AD184</f>
        <v>6.1977007357007993E-2</v>
      </c>
      <c r="AE5">
        <f>'Calculations otherrace'!AE184</f>
        <v>6.2894309975617402E-2</v>
      </c>
      <c r="AF5">
        <f>'Calculations otherrace'!AF184</f>
        <v>6.3815222833961863E-2</v>
      </c>
    </row>
    <row r="6" spans="1:32" x14ac:dyDescent="0.25">
      <c r="A6" t="s">
        <v>22</v>
      </c>
      <c r="B6">
        <f>'Calculations otherrace'!B185</f>
        <v>4.8000000000000029E-2</v>
      </c>
      <c r="C6">
        <f>'Calculations otherrace'!C185</f>
        <v>4.8871782998242123E-2</v>
      </c>
      <c r="D6">
        <f>'Calculations otherrace'!D185</f>
        <v>4.9780005081660743E-2</v>
      </c>
      <c r="E6">
        <f>'Calculations otherrace'!E185</f>
        <v>5.069969314954495E-2</v>
      </c>
      <c r="F6">
        <f>'Calculations otherrace'!F185</f>
        <v>5.16245400021247E-2</v>
      </c>
      <c r="G6">
        <f>'Calculations otherrace'!G185</f>
        <v>5.2564534473318686E-2</v>
      </c>
      <c r="H6">
        <f>'Calculations otherrace'!H185</f>
        <v>5.3543273672625687E-2</v>
      </c>
      <c r="I6">
        <f>'Calculations otherrace'!I185</f>
        <v>5.4521984577111375E-2</v>
      </c>
      <c r="J6">
        <f>'Calculations otherrace'!J185</f>
        <v>5.5516701580112716E-2</v>
      </c>
      <c r="K6">
        <f>'Calculations otherrace'!K185</f>
        <v>5.651594844794617E-2</v>
      </c>
      <c r="L6">
        <f>'Calculations otherrace'!L185</f>
        <v>5.7392799637897826E-2</v>
      </c>
      <c r="M6">
        <f>'Calculations otherrace'!M185</f>
        <v>5.835795429930863E-2</v>
      </c>
      <c r="N6">
        <f>'Calculations otherrace'!N185</f>
        <v>5.9326844793936691E-2</v>
      </c>
      <c r="O6">
        <f>'Calculations otherrace'!O185</f>
        <v>6.0299368410764644E-2</v>
      </c>
      <c r="P6">
        <f>'Calculations otherrace'!P185</f>
        <v>6.1275422323821223E-2</v>
      </c>
      <c r="Q6">
        <f>'Calculations otherrace'!Q185</f>
        <v>6.2254903631103822E-2</v>
      </c>
      <c r="R6">
        <f>'Calculations otherrace'!R185</f>
        <v>6.3237709393275152E-2</v>
      </c>
      <c r="S6">
        <f>'Calculations otherrace'!S185</f>
        <v>6.4223736672102669E-2</v>
      </c>
      <c r="T6">
        <f>'Calculations otherrace'!T185</f>
        <v>6.521288256860143E-2</v>
      </c>
      <c r="U6">
        <f>'Calculations otherrace'!U185</f>
        <v>6.6205044260848223E-2</v>
      </c>
      <c r="V6">
        <f>'Calculations otherrace'!V185</f>
        <v>6.720011904143397E-2</v>
      </c>
      <c r="W6">
        <f>'Calculations otherrace'!W185</f>
        <v>6.8198004354519684E-2</v>
      </c>
      <c r="X6">
        <f>'Calculations otherrace'!X185</f>
        <v>6.9198597832464875E-2</v>
      </c>
      <c r="Y6">
        <f>'Calculations otherrace'!Y185</f>
        <v>7.0201797332000493E-2</v>
      </c>
      <c r="Z6">
        <f>'Calculations otherrace'!Z185</f>
        <v>7.1207500969911741E-2</v>
      </c>
      <c r="AA6">
        <f>'Calculations otherrace'!AA185</f>
        <v>7.2215607158206199E-2</v>
      </c>
      <c r="AB6">
        <f>'Calculations otherrace'!AB185</f>
        <v>7.3226014638739276E-2</v>
      </c>
      <c r="AC6">
        <f>'Calculations otherrace'!AC185</f>
        <v>7.4238622517268912E-2</v>
      </c>
      <c r="AD6">
        <f>'Calculations otherrace'!AD185</f>
        <v>7.5253330296915819E-2</v>
      </c>
      <c r="AE6">
        <f>'Calculations otherrace'!AE185</f>
        <v>7.6270037911006686E-2</v>
      </c>
      <c r="AF6">
        <f>'Calculations otherrace'!AF185</f>
        <v>7.7288645755275623E-2</v>
      </c>
    </row>
    <row r="7" spans="1:32" x14ac:dyDescent="0.25">
      <c r="A7" t="s">
        <v>563</v>
      </c>
      <c r="B7">
        <f>'Calculations otherrace'!B186</f>
        <v>6.2999999999999945E-2</v>
      </c>
      <c r="C7">
        <f>'Calculations otherrace'!C186</f>
        <v>6.4029725175560576E-2</v>
      </c>
      <c r="D7">
        <f>'Calculations otherrace'!D186</f>
        <v>6.5101446806004881E-2</v>
      </c>
      <c r="E7">
        <f>'Calculations otherrace'!E186</f>
        <v>6.6185924589369671E-2</v>
      </c>
      <c r="F7">
        <f>'Calculations otherrace'!F186</f>
        <v>6.7275652133401809E-2</v>
      </c>
      <c r="G7">
        <f>'Calculations otherrace'!G186</f>
        <v>6.8382526699279425E-2</v>
      </c>
      <c r="H7">
        <f>'Calculations otherrace'!H186</f>
        <v>6.9534293591357613E-2</v>
      </c>
      <c r="I7">
        <f>'Calculations otherrace'!I186</f>
        <v>7.0685101634660158E-2</v>
      </c>
      <c r="J7">
        <f>'Calculations otherrace'!J186</f>
        <v>7.1853934211737691E-2</v>
      </c>
      <c r="K7">
        <f>'Calculations otherrace'!K186</f>
        <v>7.3027377899579818E-2</v>
      </c>
      <c r="L7">
        <f>'Calculations otherrace'!L186</f>
        <v>7.4056163430531424E-2</v>
      </c>
      <c r="M7">
        <f>'Calculations otherrace'!M186</f>
        <v>7.518817259327433E-2</v>
      </c>
      <c r="N7">
        <f>'Calculations otherrace'!N186</f>
        <v>7.6323947326400118E-2</v>
      </c>
      <c r="O7">
        <f>'Calculations otherrace'!O186</f>
        <v>7.7463395995530107E-2</v>
      </c>
      <c r="P7">
        <f>'Calculations otherrace'!P186</f>
        <v>7.8606427221409342E-2</v>
      </c>
      <c r="Q7">
        <f>'Calculations otherrace'!Q186</f>
        <v>7.9752949887990907E-2</v>
      </c>
      <c r="R7">
        <f>'Calculations otherrace'!R186</f>
        <v>8.0902873150538457E-2</v>
      </c>
      <c r="S7">
        <f>'Calculations otherrace'!S186</f>
        <v>8.2056106443758492E-2</v>
      </c>
      <c r="T7">
        <f>'Calculations otherrace'!T186</f>
        <v>8.3212559489965976E-2</v>
      </c>
      <c r="U7">
        <f>'Calculations otherrace'!U186</f>
        <v>8.4372142307289386E-2</v>
      </c>
      <c r="V7">
        <f>'Calculations otherrace'!V186</f>
        <v>8.5534765217921388E-2</v>
      </c>
      <c r="W7">
        <f>'Calculations otherrace'!W186</f>
        <v>8.6700338856415204E-2</v>
      </c>
      <c r="X7">
        <f>'Calculations otherrace'!X186</f>
        <v>8.7868774178030587E-2</v>
      </c>
      <c r="Y7">
        <f>'Calculations otherrace'!Y186</f>
        <v>8.9039982467132003E-2</v>
      </c>
      <c r="Z7">
        <f>'Calculations otherrace'!Z186</f>
        <v>9.0213875345637046E-2</v>
      </c>
      <c r="AA7">
        <f>'Calculations otherrace'!AA186</f>
        <v>9.1390364781515215E-2</v>
      </c>
      <c r="AB7">
        <f>'Calculations otherrace'!AB186</f>
        <v>9.2569363097338486E-2</v>
      </c>
      <c r="AC7">
        <f>'Calculations otherrace'!AC186</f>
        <v>9.375078297887865E-2</v>
      </c>
      <c r="AD7">
        <f>'Calculations otherrace'!AD186</f>
        <v>9.4934537483749262E-2</v>
      </c>
      <c r="AE7">
        <f>'Calculations otherrace'!AE186</f>
        <v>9.6120540050092088E-2</v>
      </c>
      <c r="AF7">
        <f>'Calculations otherrace'!AF186</f>
        <v>9.7308704505301033E-2</v>
      </c>
    </row>
    <row r="8" spans="1:32" x14ac:dyDescent="0.25">
      <c r="A8" t="s">
        <v>564</v>
      </c>
      <c r="B8">
        <f>'Calculations otherrace'!B186</f>
        <v>6.2999999999999945E-2</v>
      </c>
      <c r="C8">
        <f>'Calculations otherrace'!C186</f>
        <v>6.4029725175560576E-2</v>
      </c>
      <c r="D8">
        <f>'Calculations otherrace'!D186</f>
        <v>6.5101446806004881E-2</v>
      </c>
      <c r="E8">
        <f>'Calculations otherrace'!E186</f>
        <v>6.6185924589369671E-2</v>
      </c>
      <c r="F8">
        <f>'Calculations otherrace'!F186</f>
        <v>6.7275652133401809E-2</v>
      </c>
      <c r="G8">
        <f>'Calculations otherrace'!G186</f>
        <v>6.8382526699279425E-2</v>
      </c>
      <c r="H8">
        <f>'Calculations otherrace'!H186</f>
        <v>6.9534293591357613E-2</v>
      </c>
      <c r="I8">
        <f>'Calculations otherrace'!I186</f>
        <v>7.0685101634660158E-2</v>
      </c>
      <c r="J8">
        <f>'Calculations otherrace'!J186</f>
        <v>7.1853934211737691E-2</v>
      </c>
      <c r="K8">
        <f>'Calculations otherrace'!K186</f>
        <v>7.3027377899579818E-2</v>
      </c>
      <c r="L8">
        <f>'Calculations otherrace'!L186</f>
        <v>7.4056163430531424E-2</v>
      </c>
      <c r="M8">
        <f>'Calculations otherrace'!M186</f>
        <v>7.518817259327433E-2</v>
      </c>
      <c r="N8">
        <f>'Calculations otherrace'!N186</f>
        <v>7.6323947326400118E-2</v>
      </c>
      <c r="O8">
        <f>'Calculations otherrace'!O186</f>
        <v>7.7463395995530107E-2</v>
      </c>
      <c r="P8">
        <f>'Calculations otherrace'!P186</f>
        <v>7.8606427221409342E-2</v>
      </c>
      <c r="Q8">
        <f>'Calculations otherrace'!Q186</f>
        <v>7.9752949887990907E-2</v>
      </c>
      <c r="R8">
        <f>'Calculations otherrace'!R186</f>
        <v>8.0902873150538457E-2</v>
      </c>
      <c r="S8">
        <f>'Calculations otherrace'!S186</f>
        <v>8.2056106443758492E-2</v>
      </c>
      <c r="T8">
        <f>'Calculations otherrace'!T186</f>
        <v>8.3212559489965976E-2</v>
      </c>
      <c r="U8">
        <f>'Calculations otherrace'!U186</f>
        <v>8.4372142307289386E-2</v>
      </c>
      <c r="V8">
        <f>'Calculations otherrace'!V186</f>
        <v>8.5534765217921388E-2</v>
      </c>
      <c r="W8">
        <f>'Calculations otherrace'!W186</f>
        <v>8.6700338856415204E-2</v>
      </c>
      <c r="X8">
        <f>'Calculations otherrace'!X186</f>
        <v>8.7868774178030587E-2</v>
      </c>
      <c r="Y8">
        <f>'Calculations otherrace'!Y186</f>
        <v>8.9039982467132003E-2</v>
      </c>
      <c r="Z8">
        <f>'Calculations otherrace'!Z186</f>
        <v>9.0213875345637046E-2</v>
      </c>
      <c r="AA8">
        <f>'Calculations otherrace'!AA186</f>
        <v>9.1390364781515215E-2</v>
      </c>
      <c r="AB8">
        <f>'Calculations otherrace'!AB186</f>
        <v>9.2569363097338486E-2</v>
      </c>
      <c r="AC8">
        <f>'Calculations otherrace'!AC186</f>
        <v>9.375078297887865E-2</v>
      </c>
      <c r="AD8">
        <f>'Calculations otherrace'!AD186</f>
        <v>9.4934537483749262E-2</v>
      </c>
      <c r="AE8">
        <f>'Calculations otherrace'!AE186</f>
        <v>9.6120540050092088E-2</v>
      </c>
      <c r="AF8">
        <f>'Calculations otherrace'!AF186</f>
        <v>9.7308704505301033E-2</v>
      </c>
    </row>
    <row r="9" spans="1:32" x14ac:dyDescent="0.25">
      <c r="A9" t="s">
        <v>26</v>
      </c>
      <c r="B9">
        <f>'Calculations otherrace'!B187</f>
        <v>3.5999999999999935E-2</v>
      </c>
      <c r="C9">
        <f>'Calculations otherrace'!C187</f>
        <v>3.6734365324512457E-2</v>
      </c>
      <c r="D9">
        <f>'Calculations otherrace'!D187</f>
        <v>3.7500108944633452E-2</v>
      </c>
      <c r="E9">
        <f>'Calculations otherrace'!E187</f>
        <v>3.8276930426122367E-2</v>
      </c>
      <c r="F9">
        <f>'Calculations otherrace'!F187</f>
        <v>3.9059333143054355E-2</v>
      </c>
      <c r="G9">
        <f>'Calculations otherrace'!G187</f>
        <v>3.9856129644309464E-2</v>
      </c>
      <c r="H9">
        <f>'Calculations otherrace'!H187</f>
        <v>4.0687430711341621E-2</v>
      </c>
      <c r="I9">
        <f>'Calculations otherrace'!I187</f>
        <v>4.1519814771385957E-2</v>
      </c>
      <c r="J9">
        <f>'Calculations otherrace'!J187</f>
        <v>4.2367249781345394E-2</v>
      </c>
      <c r="K9">
        <f>'Calculations otherrace'!K187</f>
        <v>4.3220169617810451E-2</v>
      </c>
      <c r="L9">
        <f>'Calculations otherrace'!L187</f>
        <v>4.3968876830228119E-2</v>
      </c>
      <c r="M9">
        <f>'Calculations otherrace'!M187</f>
        <v>4.4794973197150409E-2</v>
      </c>
      <c r="N9">
        <f>'Calculations otherrace'!N187</f>
        <v>4.5625644192990783E-2</v>
      </c>
      <c r="O9">
        <f>'Calculations otherrace'!O187</f>
        <v>4.6460822565336221E-2</v>
      </c>
      <c r="P9">
        <f>'Calculations otherrace'!P187</f>
        <v>4.7300440545471063E-2</v>
      </c>
      <c r="Q9">
        <f>'Calculations otherrace'!Q187</f>
        <v>4.8144429866601467E-2</v>
      </c>
      <c r="R9">
        <f>'Calculations otherrace'!R187</f>
        <v>4.8992721782334367E-2</v>
      </c>
      <c r="S9">
        <f>'Calculations otherrace'!S187</f>
        <v>4.9845247085405046E-2</v>
      </c>
      <c r="T9">
        <f>'Calculations otherrace'!T187</f>
        <v>5.0701936126637606E-2</v>
      </c>
      <c r="U9">
        <f>'Calculations otherrace'!U187</f>
        <v>5.156271883412792E-2</v>
      </c>
      <c r="V9">
        <f>'Calculations otherrace'!V187</f>
        <v>5.2427524732637794E-2</v>
      </c>
      <c r="W9">
        <f>'Calculations otherrace'!W187</f>
        <v>5.3296282963184373E-2</v>
      </c>
      <c r="X9">
        <f>'Calculations otherrace'!X187</f>
        <v>5.4168922302812762E-2</v>
      </c>
      <c r="Y9">
        <f>'Calculations otherrace'!Y187</f>
        <v>5.5045371184538588E-2</v>
      </c>
      <c r="Z9">
        <f>'Calculations otherrace'!Z187</f>
        <v>5.5925557717443571E-2</v>
      </c>
      <c r="AA9">
        <f>'Calculations otherrace'!AA187</f>
        <v>5.680940970691107E-2</v>
      </c>
      <c r="AB9">
        <f>'Calculations otherrace'!AB187</f>
        <v>5.769685467498676E-2</v>
      </c>
      <c r="AC9">
        <f>'Calculations otherrace'!AC187</f>
        <v>5.8587819880847714E-2</v>
      </c>
      <c r="AD9">
        <f>'Calculations otherrace'!AD187</f>
        <v>5.9482232341364426E-2</v>
      </c>
      <c r="AE9">
        <f>'Calculations otherrace'!AE187</f>
        <v>6.0380018851742101E-2</v>
      </c>
      <c r="AF9">
        <f>'Calculations otherrace'!AF187</f>
        <v>6.1281106006222406E-2</v>
      </c>
    </row>
    <row r="10" spans="1:32" x14ac:dyDescent="0.25">
      <c r="A10" t="s">
        <v>28</v>
      </c>
      <c r="B10">
        <f>'Calculations otherrace'!B188</f>
        <v>4.0126213592233104E-2</v>
      </c>
      <c r="C10">
        <f>'Calculations otherrace'!C188</f>
        <v>4.0928567998489769E-2</v>
      </c>
      <c r="D10">
        <f>'Calculations otherrace'!D188</f>
        <v>4.1765152178634683E-2</v>
      </c>
      <c r="E10">
        <f>'Calculations otherrace'!E188</f>
        <v>4.2613816794521718E-2</v>
      </c>
      <c r="F10">
        <f>'Calculations otherrace'!F188</f>
        <v>4.3468521449980015E-2</v>
      </c>
      <c r="G10">
        <f>'Calculations otherrace'!G188</f>
        <v>4.4338900386627071E-2</v>
      </c>
      <c r="H10">
        <f>'Calculations otherrace'!H188</f>
        <v>4.5246897330426965E-2</v>
      </c>
      <c r="I10">
        <f>'Calculations otherrace'!I188</f>
        <v>4.6155926262920109E-2</v>
      </c>
      <c r="J10">
        <f>'Calculations otherrace'!J188</f>
        <v>4.7081242534595238E-2</v>
      </c>
      <c r="K10">
        <f>'Calculations otherrace'!K188</f>
        <v>4.8012391614418622E-2</v>
      </c>
      <c r="L10">
        <f>'Calculations otherrace'!L188</f>
        <v>4.8829499805899415E-2</v>
      </c>
      <c r="M10">
        <f>'Calculations otherrace'!M188</f>
        <v>4.9730947741772259E-2</v>
      </c>
      <c r="N10">
        <f>'Calculations otherrace'!N188</f>
        <v>5.0637161323759929E-2</v>
      </c>
      <c r="O10">
        <f>'Calculations otherrace'!O188</f>
        <v>5.1548044354066271E-2</v>
      </c>
      <c r="P10">
        <f>'Calculations otherrace'!P188</f>
        <v>5.2463499925326743E-2</v>
      </c>
      <c r="Q10">
        <f>'Calculations otherrace'!Q188</f>
        <v>5.3383430465956061E-2</v>
      </c>
      <c r="R10">
        <f>'Calculations otherrace'!R188</f>
        <v>5.4307737785625192E-2</v>
      </c>
      <c r="S10">
        <f>'Calculations otherrace'!S188</f>
        <v>5.5236323120821849E-2</v>
      </c>
      <c r="T10">
        <f>'Calculations otherrace'!T188</f>
        <v>5.6169087180443347E-2</v>
      </c>
      <c r="U10">
        <f>'Calculations otherrace'!U188</f>
        <v>5.710593019137488E-2</v>
      </c>
      <c r="V10">
        <f>'Calculations otherrace'!V188</f>
        <v>5.8046751944008032E-2</v>
      </c>
      <c r="W10">
        <f>'Calculations otherrace'!W188</f>
        <v>5.8991451837649402E-2</v>
      </c>
      <c r="X10">
        <f>'Calculations otherrace'!X188</f>
        <v>5.9939928925776799E-2</v>
      </c>
      <c r="Y10">
        <f>'Calculations otherrace'!Y188</f>
        <v>6.0892081961097681E-2</v>
      </c>
      <c r="Z10">
        <f>'Calculations otherrace'!Z188</f>
        <v>6.1847809440365532E-2</v>
      </c>
      <c r="AA10">
        <f>'Calculations otherrace'!AA188</f>
        <v>6.2807009648911991E-2</v>
      </c>
      <c r="AB10">
        <f>'Calculations otherrace'!AB188</f>
        <v>6.3769580704853973E-2</v>
      </c>
      <c r="AC10">
        <f>'Calculations otherrace'!AC188</f>
        <v>6.4735420602935079E-2</v>
      </c>
      <c r="AD10">
        <f>'Calculations otherrace'!AD188</f>
        <v>6.570442725796069E-2</v>
      </c>
      <c r="AE10">
        <f>'Calculations otherrace'!AE188</f>
        <v>6.6676498547792867E-2</v>
      </c>
      <c r="AF10">
        <f>'Calculations otherrace'!AF188</f>
        <v>6.7651532355864852E-2</v>
      </c>
    </row>
    <row r="11" spans="1:32" x14ac:dyDescent="0.25">
      <c r="A11" t="s">
        <v>30</v>
      </c>
      <c r="B11">
        <f>'Calculations otherrace'!B189</f>
        <v>3.7000000000000047E-2</v>
      </c>
      <c r="C11">
        <f>'Calculations otherrace'!C189</f>
        <v>3.7754702329907158E-2</v>
      </c>
      <c r="D11">
        <f>'Calculations otherrace'!D189</f>
        <v>3.8541523413757744E-2</v>
      </c>
      <c r="E11">
        <f>'Calculations otherrace'!E189</f>
        <v>3.9339473458946124E-2</v>
      </c>
      <c r="F11">
        <f>'Calculations otherrace'!F189</f>
        <v>4.0142906816152735E-2</v>
      </c>
      <c r="G11">
        <f>'Calculations otherrace'!G189</f>
        <v>4.0960804030771701E-2</v>
      </c>
      <c r="H11">
        <f>'Calculations otherrace'!H189</f>
        <v>4.1813765946400662E-2</v>
      </c>
      <c r="I11">
        <f>'Calculations otherrace'!I189</f>
        <v>4.2667522466045119E-2</v>
      </c>
      <c r="J11">
        <f>'Calculations otherrace'!J189</f>
        <v>4.3536331683800347E-2</v>
      </c>
      <c r="K11">
        <f>'Calculations otherrace'!K189</f>
        <v>4.4410333735436111E-2</v>
      </c>
      <c r="L11">
        <f>'Calculations otherrace'!L189</f>
        <v>4.5177267731433303E-2</v>
      </c>
      <c r="M11">
        <f>'Calculations otherrace'!M189</f>
        <v>4.6022997939932961E-2</v>
      </c>
      <c r="N11">
        <f>'Calculations otherrace'!N189</f>
        <v>4.6872953372669571E-2</v>
      </c>
      <c r="O11">
        <f>'Calculations otherrace'!O189</f>
        <v>4.772703721374931E-2</v>
      </c>
      <c r="P11">
        <f>'Calculations otherrace'!P189</f>
        <v>4.8585152156587527E-2</v>
      </c>
      <c r="Q11">
        <f>'Calculations otherrace'!Q189</f>
        <v>4.9447200453144789E-2</v>
      </c>
      <c r="R11">
        <f>'Calculations otherrace'!R189</f>
        <v>5.0313083962947105E-2</v>
      </c>
      <c r="S11">
        <f>'Calculations otherrace'!S189</f>
        <v>5.1182704201843107E-2</v>
      </c>
      <c r="T11">
        <f>'Calculations otherrace'!T189</f>
        <v>5.2055962390444036E-2</v>
      </c>
      <c r="U11">
        <f>'Calculations otherrace'!U189</f>
        <v>5.2932759502199341E-2</v>
      </c>
      <c r="V11">
        <f>'Calculations otherrace'!V189</f>
        <v>5.3812996311062095E-2</v>
      </c>
      <c r="W11">
        <f>'Calculations otherrace'!W189</f>
        <v>5.4696573438695224E-2</v>
      </c>
      <c r="X11">
        <f>'Calculations otherrace'!X189</f>
        <v>5.5583391401176609E-2</v>
      </c>
      <c r="Y11">
        <f>'Calculations otherrace'!Y189</f>
        <v>5.6473350655160945E-2</v>
      </c>
      <c r="Z11">
        <f>'Calculations otherrace'!Z189</f>
        <v>5.7366351643455417E-2</v>
      </c>
      <c r="AA11">
        <f>'Calculations otherrace'!AA189</f>
        <v>5.8262294839971945E-2</v>
      </c>
      <c r="AB11">
        <f>'Calculations otherrace'!AB189</f>
        <v>5.9161080794018626E-2</v>
      </c>
      <c r="AC11">
        <f>'Calculations otherrace'!AC189</f>
        <v>6.0062610173893957E-2</v>
      </c>
      <c r="AD11">
        <f>'Calculations otherrace'!AD189</f>
        <v>6.0966783809750666E-2</v>
      </c>
      <c r="AE11">
        <f>'Calculations otherrace'!AE189</f>
        <v>6.1873502735698367E-2</v>
      </c>
      <c r="AF11">
        <f>'Calculations otherrace'!AF189</f>
        <v>6.2782668231113281E-2</v>
      </c>
    </row>
    <row r="12" spans="1:32" x14ac:dyDescent="0.25">
      <c r="A12" t="s">
        <v>32</v>
      </c>
      <c r="B12">
        <f>'Calculations otherrace'!B190</f>
        <v>4.1000000000000043E-2</v>
      </c>
      <c r="C12">
        <f>'Calculations otherrace'!C190</f>
        <v>4.1810042627654025E-2</v>
      </c>
      <c r="D12">
        <f>'Calculations otherrace'!D190</f>
        <v>4.2654732455986943E-2</v>
      </c>
      <c r="E12">
        <f>'Calculations otherrace'!E190</f>
        <v>4.3511840127852731E-2</v>
      </c>
      <c r="F12">
        <f>'Calculations otherrace'!F190</f>
        <v>4.437525652218953E-2</v>
      </c>
      <c r="G12">
        <f>'Calculations otherrace'!G190</f>
        <v>4.5254785068426687E-2</v>
      </c>
      <c r="H12">
        <f>'Calculations otherrace'!H190</f>
        <v>4.6172636309775104E-2</v>
      </c>
      <c r="I12">
        <f>'Calculations otherrace'!I190</f>
        <v>4.7091783621244269E-2</v>
      </c>
      <c r="J12">
        <f>'Calculations otherrace'!J190</f>
        <v>4.802772190431235E-2</v>
      </c>
      <c r="K12">
        <f>'Calculations otherrace'!K190</f>
        <v>4.8969928192363302E-2</v>
      </c>
      <c r="L12">
        <f>'Calculations otherrace'!L190</f>
        <v>4.9796928076430144E-2</v>
      </c>
      <c r="M12">
        <f>'Calculations otherrace'!M190</f>
        <v>5.0709719997666811E-2</v>
      </c>
      <c r="N12">
        <f>'Calculations otherrace'!N190</f>
        <v>5.1627720706128276E-2</v>
      </c>
      <c r="O12">
        <f>'Calculations otherrace'!O190</f>
        <v>5.2550856364350092E-2</v>
      </c>
      <c r="P12">
        <f>'Calculations otherrace'!P190</f>
        <v>5.3479052430898129E-2</v>
      </c>
      <c r="Q12">
        <f>'Calculations otherrace'!Q190</f>
        <v>5.4412233681784404E-2</v>
      </c>
      <c r="R12">
        <f>'Calculations otherrace'!R190</f>
        <v>5.5350324232265678E-2</v>
      </c>
      <c r="S12">
        <f>'Calculations otherrace'!S190</f>
        <v>5.6293247559012251E-2</v>
      </c>
      <c r="T12">
        <f>'Calculations otherrace'!T190</f>
        <v>5.7240926522627564E-2</v>
      </c>
      <c r="U12">
        <f>'Calculations otherrace'!U190</f>
        <v>5.8193283390501178E-2</v>
      </c>
      <c r="V12">
        <f>'Calculations otherrace'!V190</f>
        <v>5.915023985998033E-2</v>
      </c>
      <c r="W12">
        <f>'Calculations otherrace'!W190</f>
        <v>6.0111717081836734E-2</v>
      </c>
      <c r="X12">
        <f>'Calculations otherrace'!X190</f>
        <v>6.1077635684012727E-2</v>
      </c>
      <c r="Y12">
        <f>'Calculations otherrace'!Y190</f>
        <v>6.2047915795627129E-2</v>
      </c>
      <c r="Z12">
        <f>'Calculations otherrace'!Z190</f>
        <v>6.3022477071219163E-2</v>
      </c>
      <c r="AA12">
        <f>'Calculations otherrace'!AA190</f>
        <v>6.4001238715211406E-2</v>
      </c>
      <c r="AB12">
        <f>'Calculations otherrace'!AB190</f>
        <v>6.4984119506571875E-2</v>
      </c>
      <c r="AC12">
        <f>'Calculations otherrace'!AC190</f>
        <v>6.5971037823652892E-2</v>
      </c>
      <c r="AD12">
        <f>'Calculations otherrace'!AD190</f>
        <v>6.6961911669186372E-2</v>
      </c>
      <c r="AE12">
        <f>'Calculations otherrace'!AE190</f>
        <v>6.7956658695416131E-2</v>
      </c>
      <c r="AF12">
        <f>'Calculations otherrace'!AF190</f>
        <v>6.8955196229343527E-2</v>
      </c>
    </row>
    <row r="13" spans="1:32" x14ac:dyDescent="0.25">
      <c r="A13" t="s">
        <v>34</v>
      </c>
      <c r="B13">
        <f>'Calculations otherrace'!B191</f>
        <v>3.0999999999999923E-2</v>
      </c>
      <c r="C13">
        <f>'Calculations otherrace'!C191</f>
        <v>3.168198213333983E-2</v>
      </c>
      <c r="D13">
        <f>'Calculations otherrace'!D191</f>
        <v>3.2393673736291546E-2</v>
      </c>
      <c r="E13">
        <f>'Calculations otherrace'!E191</f>
        <v>3.3116457767080609E-2</v>
      </c>
      <c r="F13">
        <f>'Calculations otherrace'!F191</f>
        <v>3.384517037557206E-2</v>
      </c>
      <c r="G13">
        <f>'Calculations otherrace'!G191</f>
        <v>3.4588136732265622E-2</v>
      </c>
      <c r="H13">
        <f>'Calculations otherrace'!H191</f>
        <v>3.5364167905883107E-2</v>
      </c>
      <c r="I13">
        <f>'Calculations otherrace'!I191</f>
        <v>3.6141922446919723E-2</v>
      </c>
      <c r="J13">
        <f>'Calculations otherrace'!J191</f>
        <v>3.6934554413500485E-2</v>
      </c>
      <c r="K13">
        <f>'Calculations otherrace'!K191</f>
        <v>3.7733186163122774E-2</v>
      </c>
      <c r="L13">
        <f>'Calculations otherrace'!L191</f>
        <v>3.8434591450444526E-2</v>
      </c>
      <c r="M13">
        <f>'Calculations otherrace'!M191</f>
        <v>3.9209428036201324E-2</v>
      </c>
      <c r="N13">
        <f>'Calculations otherrace'!N191</f>
        <v>3.9989291843417152E-2</v>
      </c>
      <c r="O13">
        <f>'Calculations otherrace'!O191</f>
        <v>4.0774120789744711E-2</v>
      </c>
      <c r="P13">
        <f>'Calculations otherrace'!P191</f>
        <v>4.1563851958397388E-2</v>
      </c>
      <c r="Q13">
        <f>'Calculations otherrace'!Q191</f>
        <v>4.2358421620066061E-2</v>
      </c>
      <c r="R13">
        <f>'Calculations otherrace'!R191</f>
        <v>4.3157765255269986E-2</v>
      </c>
      <c r="S13">
        <f>'Calculations otherrace'!S191</f>
        <v>4.3961817577124883E-2</v>
      </c>
      <c r="T13">
        <f>'Calculations otherrace'!T191</f>
        <v>4.4770512554505905E-2</v>
      </c>
      <c r="U13">
        <f>'Calculations otherrace'!U191</f>
        <v>4.5583783435585098E-2</v>
      </c>
      <c r="V13">
        <f>'Calculations otherrace'!V191</f>
        <v>4.6401562771723998E-2</v>
      </c>
      <c r="W13">
        <f>'Calculations otherrace'!W191</f>
        <v>4.7223782441696463E-2</v>
      </c>
      <c r="X13">
        <f>'Calculations otherrace'!X191</f>
        <v>4.8050373676221926E-2</v>
      </c>
      <c r="Y13">
        <f>'Calculations otherrace'!Y191</f>
        <v>4.8881267082786728E-2</v>
      </c>
      <c r="Z13">
        <f>'Calculations otherrace'!Z191</f>
        <v>4.9716392670728998E-2</v>
      </c>
      <c r="AA13">
        <f>'Calculations otherrace'!AA191</f>
        <v>5.0555679876565583E-2</v>
      </c>
      <c r="AB13">
        <f>'Calculations otherrace'!AB191</f>
        <v>5.1399057589538354E-2</v>
      </c>
      <c r="AC13">
        <f>'Calculations otherrace'!AC191</f>
        <v>5.2246454177355281E-2</v>
      </c>
      <c r="AD13">
        <f>'Calculations otherrace'!AD191</f>
        <v>5.3097797512102918E-2</v>
      </c>
      <c r="AE13">
        <f>'Calculations otherrace'!AE191</f>
        <v>5.3953014996309535E-2</v>
      </c>
      <c r="AF13">
        <f>'Calculations otherrace'!AF191</f>
        <v>5.4812033589132197E-2</v>
      </c>
    </row>
    <row r="14" spans="1:32" x14ac:dyDescent="0.25">
      <c r="A14" t="s">
        <v>36</v>
      </c>
      <c r="B14">
        <f>'Calculations otherrace'!B192</f>
        <v>5.8000000000000072E-2</v>
      </c>
      <c r="C14">
        <f>'Calculations otherrace'!C192</f>
        <v>5.9013509432523391E-2</v>
      </c>
      <c r="D14">
        <f>'Calculations otherrace'!D192</f>
        <v>6.0068942101783394E-2</v>
      </c>
      <c r="E14">
        <f>'Calculations otherrace'!E192</f>
        <v>6.1137928344631956E-2</v>
      </c>
      <c r="F14">
        <f>'Calculations otherrace'!F192</f>
        <v>6.2212923027975729E-2</v>
      </c>
      <c r="G14">
        <f>'Calculations otherrace'!G192</f>
        <v>6.3305845974665154E-2</v>
      </c>
      <c r="H14">
        <f>'Calculations otherrace'!H192</f>
        <v>6.444411849720115E-2</v>
      </c>
      <c r="I14">
        <f>'Calculations otherrace'!I192</f>
        <v>6.5582059870723616E-2</v>
      </c>
      <c r="J14">
        <f>'Calculations otherrace'!J192</f>
        <v>6.6738594494969883E-2</v>
      </c>
      <c r="K14">
        <f>'Calculations otherrace'!K192</f>
        <v>6.7900530545639506E-2</v>
      </c>
      <c r="L14">
        <f>'Calculations otherrace'!L192</f>
        <v>6.8919146256457398E-2</v>
      </c>
      <c r="M14">
        <f>'Calculations otherrace'!M192</f>
        <v>7.0040979084869961E-2</v>
      </c>
      <c r="N14">
        <f>'Calculations otherrace'!N192</f>
        <v>7.1167082775512799E-2</v>
      </c>
      <c r="O14">
        <f>'Calculations otherrace'!O192</f>
        <v>7.2297327342405696E-2</v>
      </c>
      <c r="P14">
        <f>'Calculations otherrace'!P192</f>
        <v>7.3431582545454829E-2</v>
      </c>
      <c r="Q14">
        <f>'Calculations otherrace'!Q192</f>
        <v>7.4569717947741671E-2</v>
      </c>
      <c r="R14">
        <f>'Calculations otherrace'!R192</f>
        <v>7.5711602972490091E-2</v>
      </c>
      <c r="S14">
        <f>'Calculations otherrace'!S192</f>
        <v>7.6857106959658042E-2</v>
      </c>
      <c r="T14">
        <f>'Calculations otherrace'!T192</f>
        <v>7.8006099222092978E-2</v>
      </c>
      <c r="U14">
        <f>'Calculations otherrace'!U192</f>
        <v>7.9158449101198652E-2</v>
      </c>
      <c r="V14">
        <f>'Calculations otherrace'!V192</f>
        <v>8.0314026022059504E-2</v>
      </c>
      <c r="W14">
        <f>'Calculations otherrace'!W192</f>
        <v>8.1472699547969721E-2</v>
      </c>
      <c r="X14">
        <f>'Calculations otherrace'!X192</f>
        <v>8.2634339434316376E-2</v>
      </c>
      <c r="Y14">
        <f>'Calculations otherrace'!Y192</f>
        <v>8.3798815681771749E-2</v>
      </c>
      <c r="Z14">
        <f>'Calculations otherrace'!Z192</f>
        <v>8.4965998588743596E-2</v>
      </c>
      <c r="AA14">
        <f>'Calculations otherrace'!AA192</f>
        <v>8.6135758803041459E-2</v>
      </c>
      <c r="AB14">
        <f>'Calculations otherrace'!AB192</f>
        <v>8.730796737271726E-2</v>
      </c>
      <c r="AC14">
        <f>'Calculations otherrace'!AC192</f>
        <v>8.8482495796037119E-2</v>
      </c>
      <c r="AD14">
        <f>'Calculations otherrace'!AD192</f>
        <v>8.9659216070546333E-2</v>
      </c>
      <c r="AE14">
        <f>'Calculations otherrace'!AE192</f>
        <v>9.08380007411939E-2</v>
      </c>
      <c r="AF14">
        <f>'Calculations otherrace'!AF192</f>
        <v>9.2018722947477691E-2</v>
      </c>
    </row>
    <row r="15" spans="1:32" x14ac:dyDescent="0.25">
      <c r="A15" t="s">
        <v>38</v>
      </c>
      <c r="B15">
        <f>'Calculations otherrace'!B193</f>
        <v>3.0607407407407295E-2</v>
      </c>
      <c r="C15">
        <f>'Calculations otherrace'!C193</f>
        <v>3.1279171472753005E-2</v>
      </c>
      <c r="D15">
        <f>'Calculations otherrace'!D193</f>
        <v>3.1980025558705591E-2</v>
      </c>
      <c r="E15">
        <f>'Calculations otherrace'!E193</f>
        <v>3.2691448143775129E-2</v>
      </c>
      <c r="F15">
        <f>'Calculations otherrace'!F193</f>
        <v>3.3408391169157517E-2</v>
      </c>
      <c r="G15">
        <f>'Calculations otherrace'!G193</f>
        <v>3.413895214072378E-2</v>
      </c>
      <c r="H15">
        <f>'Calculations otherrace'!H193</f>
        <v>3.4901593640100016E-2</v>
      </c>
      <c r="I15">
        <f>'Calculations otherrace'!I193</f>
        <v>3.5665623245017014E-2</v>
      </c>
      <c r="J15">
        <f>'Calculations otherrace'!J193</f>
        <v>3.6443876748319816E-2</v>
      </c>
      <c r="K15">
        <f>'Calculations otherrace'!K193</f>
        <v>3.7227579581883295E-2</v>
      </c>
      <c r="L15">
        <f>'Calculations otherrace'!L193</f>
        <v>3.79157604490915E-2</v>
      </c>
      <c r="M15">
        <f>'Calculations otherrace'!M193</f>
        <v>3.8675457285091579E-2</v>
      </c>
      <c r="N15">
        <f>'Calculations otherrace'!N193</f>
        <v>3.9439689638985725E-2</v>
      </c>
      <c r="O15">
        <f>'Calculations otherrace'!O193</f>
        <v>4.0208385352700521E-2</v>
      </c>
      <c r="P15">
        <f>'Calculations otherrace'!P193</f>
        <v>4.0981471543403702E-2</v>
      </c>
      <c r="Q15">
        <f>'Calculations otherrace'!Q193</f>
        <v>4.1758874635182019E-2</v>
      </c>
      <c r="R15">
        <f>'Calculations otherrace'!R193</f>
        <v>4.2540520390985402E-2</v>
      </c>
      <c r="S15">
        <f>'Calculations otherrace'!S193</f>
        <v>4.3326333944809135E-2</v>
      </c>
      <c r="T15">
        <f>'Calculations otherrace'!T193</f>
        <v>4.4116239834076809E-2</v>
      </c>
      <c r="U15">
        <f>'Calculations otherrace'!U193</f>
        <v>4.4910162032193578E-2</v>
      </c>
      <c r="V15">
        <f>'Calculations otherrace'!V193</f>
        <v>4.5708023981236447E-2</v>
      </c>
      <c r="W15">
        <f>'Calculations otherrace'!W193</f>
        <v>4.6509748624747847E-2</v>
      </c>
      <c r="X15">
        <f>'Calculations otherrace'!X193</f>
        <v>4.7315258440600187E-2</v>
      </c>
      <c r="Y15">
        <f>'Calculations otherrace'!Y193</f>
        <v>4.8124475473900682E-2</v>
      </c>
      <c r="Z15">
        <f>'Calculations otherrace'!Z193</f>
        <v>4.893732136990233E-2</v>
      </c>
      <c r="AA15">
        <f>'Calculations otherrace'!AA193</f>
        <v>4.9753717406890136E-2</v>
      </c>
      <c r="AB15">
        <f>'Calculations otherrace'!AB193</f>
        <v>5.0573584529013012E-2</v>
      </c>
      <c r="AC15">
        <f>'Calculations otherrace'!AC193</f>
        <v>5.1396843379028757E-2</v>
      </c>
      <c r="AD15">
        <f>'Calculations otherrace'!AD193</f>
        <v>5.2223414330932867E-2</v>
      </c>
      <c r="AE15">
        <f>'Calculations otherrace'!AE193</f>
        <v>5.3053217522442769E-2</v>
      </c>
      <c r="AF15">
        <f>'Calculations otherrace'!AF193</f>
        <v>5.3886172887307057E-2</v>
      </c>
    </row>
    <row r="16" spans="1:32" x14ac:dyDescent="0.25">
      <c r="A16" t="s">
        <v>40</v>
      </c>
      <c r="B16">
        <f>'Calculations otherrace'!B194</f>
        <v>1.6000000000000004E-2</v>
      </c>
      <c r="C16">
        <f>'Calculations otherrace'!C194</f>
        <v>1.646154448102384E-2</v>
      </c>
      <c r="D16">
        <f>'Calculations otherrace'!D194</f>
        <v>1.6943524495165705E-2</v>
      </c>
      <c r="E16">
        <f>'Calculations otherrace'!E194</f>
        <v>1.7433156874360253E-2</v>
      </c>
      <c r="F16">
        <f>'Calculations otherrace'!F194</f>
        <v>1.792699152582302E-2</v>
      </c>
      <c r="G16">
        <f>'Calculations otherrace'!G194</f>
        <v>1.8430580588946574E-2</v>
      </c>
      <c r="H16">
        <f>'Calculations otherrace'!H194</f>
        <v>1.8956680447368146E-2</v>
      </c>
      <c r="I16">
        <f>'Calculations otherrace'!I194</f>
        <v>1.9484189263469193E-2</v>
      </c>
      <c r="J16">
        <f>'Calculations otherrace'!J194</f>
        <v>2.002194249570342E-2</v>
      </c>
      <c r="K16">
        <f>'Calculations otherrace'!K194</f>
        <v>2.0563867921560952E-2</v>
      </c>
      <c r="L16">
        <f>'Calculations otherrace'!L194</f>
        <v>2.1040159059648469E-2</v>
      </c>
      <c r="M16">
        <f>'Calculations otherrace'!M194</f>
        <v>2.1566246525285701E-2</v>
      </c>
      <c r="N16">
        <f>'Calculations otherrace'!N194</f>
        <v>2.2095845259026928E-2</v>
      </c>
      <c r="O16">
        <f>'Calculations otherrace'!O194</f>
        <v>2.262890229112462E-2</v>
      </c>
      <c r="P16">
        <f>'Calculations otherrace'!P194</f>
        <v>2.3165364130901787E-2</v>
      </c>
      <c r="Q16">
        <f>'Calculations otherrace'!Q194</f>
        <v>2.3705176797676891E-2</v>
      </c>
      <c r="R16">
        <f>'Calculations otherrace'!R194</f>
        <v>2.4248285851569695E-2</v>
      </c>
      <c r="S16">
        <f>'Calculations otherrace'!S194</f>
        <v>2.4794636424158436E-2</v>
      </c>
      <c r="T16">
        <f>'Calculations otherrace'!T194</f>
        <v>2.5344173248955527E-2</v>
      </c>
      <c r="U16">
        <f>'Calculations otherrace'!U194</f>
        <v>2.5896840691672109E-2</v>
      </c>
      <c r="V16">
        <f>'Calculations otherrace'!V194</f>
        <v>2.6452582780243927E-2</v>
      </c>
      <c r="W16">
        <f>'Calculations otherrace'!W194</f>
        <v>2.7011343234588894E-2</v>
      </c>
      <c r="X16">
        <f>'Calculations otherrace'!X194</f>
        <v>2.7573065496070703E-2</v>
      </c>
      <c r="Y16">
        <f>'Calculations otherrace'!Y194</f>
        <v>2.8137692756644159E-2</v>
      </c>
      <c r="Z16">
        <f>'Calculations otherrace'!Z194</f>
        <v>2.870516798765578E-2</v>
      </c>
      <c r="AA16">
        <f>'Calculations otherrace'!AA194</f>
        <v>2.9275433968278437E-2</v>
      </c>
      <c r="AB16">
        <f>'Calculations otherrace'!AB194</f>
        <v>2.9848433313557982E-2</v>
      </c>
      <c r="AC16">
        <f>'Calculations otherrace'!AC194</f>
        <v>3.0424108502050622E-2</v>
      </c>
      <c r="AD16">
        <f>'Calculations otherrace'!AD194</f>
        <v>3.1002401903031808E-2</v>
      </c>
      <c r="AE16">
        <f>'Calculations otherrace'!AE194</f>
        <v>3.1583255803259512E-2</v>
      </c>
      <c r="AF16">
        <f>'Calculations otherrace'!AF194</f>
        <v>3.2166612433273324E-2</v>
      </c>
    </row>
    <row r="17" spans="1:32" x14ac:dyDescent="0.25">
      <c r="A17" t="s">
        <v>42</v>
      </c>
      <c r="B17">
        <f>'Calculations otherrace'!B195</f>
        <v>2.2999999999999899E-2</v>
      </c>
      <c r="C17">
        <f>'Calculations otherrace'!C195</f>
        <v>2.3571839227308686E-2</v>
      </c>
      <c r="D17">
        <f>'Calculations otherrace'!D195</f>
        <v>2.416899814713001E-2</v>
      </c>
      <c r="E17">
        <f>'Calculations otherrace'!E195</f>
        <v>2.4775927380991311E-2</v>
      </c>
      <c r="F17">
        <f>'Calculations otherrace'!F195</f>
        <v>2.5388286088186506E-2</v>
      </c>
      <c r="G17">
        <f>'Calculations otherrace'!G195</f>
        <v>2.6013103047077379E-2</v>
      </c>
      <c r="H17">
        <f>'Calculations otherrace'!H195</f>
        <v>2.6666235185731108E-2</v>
      </c>
      <c r="I17">
        <f>'Calculations otherrace'!I195</f>
        <v>2.7321288685529747E-2</v>
      </c>
      <c r="J17">
        <f>'Calculations otherrace'!J195</f>
        <v>2.7989369491403949E-2</v>
      </c>
      <c r="K17">
        <f>'Calculations otherrace'!K195</f>
        <v>2.8663018111146767E-2</v>
      </c>
      <c r="L17">
        <f>'Calculations otherrace'!L195</f>
        <v>2.9254987951833695E-2</v>
      </c>
      <c r="M17">
        <f>'Calculations otherrace'!M195</f>
        <v>2.9909416998168042E-2</v>
      </c>
      <c r="N17">
        <f>'Calculations otherrace'!N195</f>
        <v>3.0568542684865977E-2</v>
      </c>
      <c r="O17">
        <f>'Calculations otherrace'!O195</f>
        <v>3.1232313590291039E-2</v>
      </c>
      <c r="P17">
        <f>'Calculations otherrace'!P195</f>
        <v>3.190067741821935E-2</v>
      </c>
      <c r="Q17">
        <f>'Calculations otherrace'!Q195</f>
        <v>3.2573581019092496E-2</v>
      </c>
      <c r="R17">
        <f>'Calculations otherrace'!R195</f>
        <v>3.3250970411715944E-2</v>
      </c>
      <c r="S17">
        <f>'Calculations otherrace'!S195</f>
        <v>3.3932790805383639E-2</v>
      </c>
      <c r="T17">
        <f>'Calculations otherrace'!T195</f>
        <v>3.4618986622404965E-2</v>
      </c>
      <c r="U17">
        <f>'Calculations otherrace'!U195</f>
        <v>3.5309501521011984E-2</v>
      </c>
      <c r="V17">
        <f>'Calculations otherrace'!V195</f>
        <v>3.6004278418625378E-2</v>
      </c>
      <c r="W17">
        <f>'Calculations otherrace'!W195</f>
        <v>3.670325951545373E-2</v>
      </c>
      <c r="X17">
        <f>'Calculations otherrace'!X195</f>
        <v>3.7406386318403873E-2</v>
      </c>
      <c r="Y17">
        <f>'Calculations otherrace'!Y195</f>
        <v>3.8113599665279489E-2</v>
      </c>
      <c r="Z17">
        <f>'Calculations otherrace'!Z195</f>
        <v>3.8824839749241849E-2</v>
      </c>
      <c r="AA17">
        <f>'Calculations otherrace'!AA195</f>
        <v>3.9540046143510248E-2</v>
      </c>
      <c r="AB17">
        <f>'Calculations otherrace'!AB195</f>
        <v>4.0259157826278286E-2</v>
      </c>
      <c r="AC17">
        <f>'Calculations otherrace'!AC195</f>
        <v>4.0982113205820743E-2</v>
      </c>
      <c r="AD17">
        <f>'Calculations otherrace'!AD195</f>
        <v>4.1708850145767383E-2</v>
      </c>
      <c r="AE17">
        <f>'Calculations otherrace'!AE195</f>
        <v>4.2439305990520579E-2</v>
      </c>
      <c r="AF17">
        <f>'Calculations otherrace'!AF195</f>
        <v>4.3173417590791734E-2</v>
      </c>
    </row>
    <row r="18" spans="1:32" x14ac:dyDescent="0.25">
      <c r="A18" t="s">
        <v>44</v>
      </c>
      <c r="B18">
        <f>'Calculations otherrace'!B196</f>
        <v>6.1999999999999958E-2</v>
      </c>
      <c r="C18">
        <f>'Calculations otherrace'!C196</f>
        <v>6.3058742786916311E-2</v>
      </c>
      <c r="D18">
        <f>'Calculations otherrace'!D196</f>
        <v>6.4161096796969533E-2</v>
      </c>
      <c r="E18">
        <f>'Calculations otherrace'!E196</f>
        <v>6.5277376969100367E-2</v>
      </c>
      <c r="F18">
        <f>'Calculations otherrace'!F196</f>
        <v>6.6399716453440102E-2</v>
      </c>
      <c r="G18">
        <f>'Calculations otherrace'!G196</f>
        <v>6.7540535771991317E-2</v>
      </c>
      <c r="H18">
        <f>'Calculations otherrace'!H196</f>
        <v>6.8728443212076801E-2</v>
      </c>
      <c r="I18">
        <f>'Calculations otherrace'!I196</f>
        <v>6.9915798081783248E-2</v>
      </c>
      <c r="J18">
        <f>'Calculations otherrace'!J196</f>
        <v>7.1122326208188993E-2</v>
      </c>
      <c r="K18">
        <f>'Calculations otherrace'!K196</f>
        <v>7.233425160912435E-2</v>
      </c>
      <c r="L18">
        <f>'Calculations otherrace'!L196</f>
        <v>7.3396581548165751E-2</v>
      </c>
      <c r="M18">
        <f>'Calculations otherrace'!M196</f>
        <v>7.4566315704492958E-2</v>
      </c>
      <c r="N18">
        <f>'Calculations otherrace'!N196</f>
        <v>7.5740306542582167E-2</v>
      </c>
      <c r="O18">
        <f>'Calculations otherrace'!O196</f>
        <v>7.6918420793294001E-2</v>
      </c>
      <c r="P18">
        <f>'Calculations otherrace'!P196</f>
        <v>7.8100524976789529E-2</v>
      </c>
      <c r="Q18">
        <f>'Calculations otherrace'!Q196</f>
        <v>7.9286485458387734E-2</v>
      </c>
      <c r="R18">
        <f>'Calculations otherrace'!R196</f>
        <v>8.047616850413955E-2</v>
      </c>
      <c r="S18">
        <f>'Calculations otherrace'!S196</f>
        <v>8.1669440336069044E-2</v>
      </c>
      <c r="T18">
        <f>'Calculations otherrace'!T196</f>
        <v>8.2866167187020223E-2</v>
      </c>
      <c r="U18">
        <f>'Calculations otherrace'!U196</f>
        <v>8.4066215355060606E-2</v>
      </c>
      <c r="V18">
        <f>'Calculations otherrace'!V196</f>
        <v>8.5269451257387524E-2</v>
      </c>
      <c r="W18">
        <f>'Calculations otherrace'!W196</f>
        <v>8.647574148368721E-2</v>
      </c>
      <c r="X18">
        <f>'Calculations otherrace'!X196</f>
        <v>8.7684952848895062E-2</v>
      </c>
      <c r="Y18">
        <f>'Calculations otherrace'!Y196</f>
        <v>8.8896952445314689E-2</v>
      </c>
      <c r="Z18">
        <f>'Calculations otherrace'!Z196</f>
        <v>9.0111607694044249E-2</v>
      </c>
      <c r="AA18">
        <f>'Calculations otherrace'!AA196</f>
        <v>9.1328786395669229E-2</v>
      </c>
      <c r="AB18">
        <f>'Calculations otherrace'!AB196</f>
        <v>9.254835678017978E-2</v>
      </c>
      <c r="AC18">
        <f>'Calculations otherrace'!AC196</f>
        <v>9.3770187556069903E-2</v>
      </c>
      <c r="AD18">
        <f>'Calculations otherrace'!AD196</f>
        <v>9.4994147958581229E-2</v>
      </c>
      <c r="AE18">
        <f>'Calculations otherrace'!AE196</f>
        <v>9.6220107797056142E-2</v>
      </c>
      <c r="AF18">
        <f>'Calculations otherrace'!AF196</f>
        <v>9.7447937501363061E-2</v>
      </c>
    </row>
    <row r="19" spans="1:32" x14ac:dyDescent="0.25">
      <c r="A19" t="s">
        <v>46</v>
      </c>
      <c r="B19">
        <f>'Calculations otherrace'!B197</f>
        <v>4.199999999999994E-2</v>
      </c>
      <c r="C19">
        <f>'Calculations otherrace'!C197</f>
        <v>4.2819356160485794E-2</v>
      </c>
      <c r="D19">
        <f>'Calculations otherrace'!D197</f>
        <v>4.3673633106860385E-2</v>
      </c>
      <c r="E19">
        <f>'Calculations otherrace'!E197</f>
        <v>4.454031905316326E-2</v>
      </c>
      <c r="F19">
        <f>'Calculations otherrace'!F197</f>
        <v>4.5413242633865016E-2</v>
      </c>
      <c r="G19">
        <f>'Calculations otherrace'!G197</f>
        <v>4.6302302430676602E-2</v>
      </c>
      <c r="H19">
        <f>'Calculations otherrace'!H197</f>
        <v>4.7229940212528354E-2</v>
      </c>
      <c r="I19">
        <f>'Calculations otherrace'!I197</f>
        <v>4.8158749582235698E-2</v>
      </c>
      <c r="J19">
        <f>'Calculations otherrace'!J197</f>
        <v>4.9104378116932842E-2</v>
      </c>
      <c r="K19">
        <f>'Calculations otherrace'!K197</f>
        <v>5.0056186829253925E-2</v>
      </c>
      <c r="L19">
        <f>'Calculations otherrace'!L197</f>
        <v>5.0891533715456787E-2</v>
      </c>
      <c r="M19">
        <f>'Calculations otherrace'!M197</f>
        <v>5.1813389295779826E-2</v>
      </c>
      <c r="N19">
        <f>'Calculations otherrace'!N197</f>
        <v>5.2740378908326092E-2</v>
      </c>
      <c r="O19">
        <f>'Calculations otherrace'!O197</f>
        <v>5.3672429856092642E-2</v>
      </c>
      <c r="P19">
        <f>'Calculations otherrace'!P197</f>
        <v>5.4609468820474662E-2</v>
      </c>
      <c r="Q19">
        <f>'Calculations otherrace'!Q197</f>
        <v>5.555142187998735E-2</v>
      </c>
      <c r="R19">
        <f>'Calculations otherrace'!R197</f>
        <v>5.6498214529328683E-2</v>
      </c>
      <c r="S19">
        <f>'Calculations otherrace'!S197</f>
        <v>5.7449771698777297E-2</v>
      </c>
      <c r="T19">
        <f>'Calculations otherrace'!T197</f>
        <v>5.8406017773908407E-2</v>
      </c>
      <c r="U19">
        <f>'Calculations otherrace'!U197</f>
        <v>5.9366876615616952E-2</v>
      </c>
      <c r="V19">
        <f>'Calculations otherrace'!V197</f>
        <v>6.0332271580434436E-2</v>
      </c>
      <c r="W19">
        <f>'Calculations otherrace'!W197</f>
        <v>6.1302125541123707E-2</v>
      </c>
      <c r="X19">
        <f>'Calculations otherrace'!X197</f>
        <v>6.2276360907537041E-2</v>
      </c>
      <c r="Y19">
        <f>'Calculations otherrace'!Y197</f>
        <v>6.3254899647723642E-2</v>
      </c>
      <c r="Z19">
        <f>'Calculations otherrace'!Z197</f>
        <v>6.423766330926825E-2</v>
      </c>
      <c r="AA19">
        <f>'Calculations otherrace'!AA197</f>
        <v>6.5224573040845293E-2</v>
      </c>
      <c r="AB19">
        <f>'Calculations otherrace'!AB197</f>
        <v>6.6215549613973579E-2</v>
      </c>
      <c r="AC19">
        <f>'Calculations otherrace'!AC197</f>
        <v>6.7210513444951561E-2</v>
      </c>
      <c r="AD19">
        <f>'Calculations otherrace'!AD197</f>
        <v>6.8209384616957219E-2</v>
      </c>
      <c r="AE19">
        <f>'Calculations otherrace'!AE197</f>
        <v>6.9212082902296412E-2</v>
      </c>
      <c r="AF19">
        <f>'Calculations otherrace'!AF197</f>
        <v>7.0218527784779022E-2</v>
      </c>
    </row>
    <row r="20" spans="1:32" x14ac:dyDescent="0.25">
      <c r="A20" t="s">
        <v>48</v>
      </c>
      <c r="B20">
        <f>'Calculations otherrace'!B198</f>
        <v>3.3999999999999912E-2</v>
      </c>
      <c r="C20">
        <f>'Calculations otherrace'!C198</f>
        <v>3.4717666977768055E-2</v>
      </c>
      <c r="D20">
        <f>'Calculations otherrace'!D198</f>
        <v>3.5466355676874992E-2</v>
      </c>
      <c r="E20">
        <f>'Calculations otherrace'!E198</f>
        <v>3.6226514481033568E-2</v>
      </c>
      <c r="F20">
        <f>'Calculations otherrace'!F198</f>
        <v>3.6992704492695559E-2</v>
      </c>
      <c r="G20">
        <f>'Calculations otherrace'!G198</f>
        <v>3.777370085414157E-2</v>
      </c>
      <c r="H20">
        <f>'Calculations otherrace'!H198</f>
        <v>3.858926996863473E-2</v>
      </c>
      <c r="I20">
        <f>'Calculations otherrace'!I198</f>
        <v>3.9406441101866058E-2</v>
      </c>
      <c r="J20">
        <f>'Calculations otherrace'!J198</f>
        <v>4.023905921615252E-2</v>
      </c>
      <c r="K20">
        <f>'Calculations otherrace'!K198</f>
        <v>4.1077813773784139E-2</v>
      </c>
      <c r="L20">
        <f>'Calculations otherrace'!L198</f>
        <v>4.1814275923019527E-2</v>
      </c>
      <c r="M20">
        <f>'Calculations otherrace'!M198</f>
        <v>4.2627741711876374E-2</v>
      </c>
      <c r="N20">
        <f>'Calculations otherrace'!N198</f>
        <v>4.344635611236413E-2</v>
      </c>
      <c r="O20">
        <f>'Calculations otherrace'!O198</f>
        <v>4.4270063866757615E-2</v>
      </c>
      <c r="P20">
        <f>'Calculations otherrace'!P198</f>
        <v>4.509880906816343E-2</v>
      </c>
      <c r="Q20">
        <f>'Calculations otherrace'!Q198</f>
        <v>4.5932535172650314E-2</v>
      </c>
      <c r="R20">
        <f>'Calculations otherrace'!R198</f>
        <v>4.6771185011703229E-2</v>
      </c>
      <c r="S20">
        <f>'Calculations otherrace'!S198</f>
        <v>4.7614700805001312E-2</v>
      </c>
      <c r="T20">
        <f>'Calculations otherrace'!T198</f>
        <v>4.8463024173510949E-2</v>
      </c>
      <c r="U20">
        <f>'Calculations otherrace'!U198</f>
        <v>4.9316096152890246E-2</v>
      </c>
      <c r="V20">
        <f>'Calculations otherrace'!V198</f>
        <v>5.0173857207199718E-2</v>
      </c>
      <c r="W20">
        <f>'Calculations otherrace'!W198</f>
        <v>5.1036247242909651E-2</v>
      </c>
      <c r="X20">
        <f>'Calculations otherrace'!X198</f>
        <v>5.1903205623197744E-2</v>
      </c>
      <c r="Y20">
        <f>'Calculations otherrace'!Y198</f>
        <v>5.2774671182530965E-2</v>
      </c>
      <c r="Z20">
        <f>'Calculations otherrace'!Z198</f>
        <v>5.365058224151855E-2</v>
      </c>
      <c r="AA20">
        <f>'Calculations otherrace'!AA198</f>
        <v>5.4530876622030225E-2</v>
      </c>
      <c r="AB20">
        <f>'Calculations otherrace'!AB198</f>
        <v>5.5415491662569732E-2</v>
      </c>
      <c r="AC20">
        <f>'Calculations otherrace'!AC198</f>
        <v>5.6304364233891367E-2</v>
      </c>
      <c r="AD20">
        <f>'Calculations otherrace'!AD198</f>
        <v>5.7197430754850231E-2</v>
      </c>
      <c r="AE20">
        <f>'Calculations otherrace'!AE198</f>
        <v>5.8094627208475948E-2</v>
      </c>
      <c r="AF20">
        <f>'Calculations otherrace'!AF198</f>
        <v>5.8995889158256772E-2</v>
      </c>
    </row>
    <row r="21" spans="1:32" x14ac:dyDescent="0.25">
      <c r="A21" t="s">
        <v>50</v>
      </c>
      <c r="B21">
        <f>'Calculations otherrace'!B199</f>
        <v>8.9999999999999056E-3</v>
      </c>
      <c r="C21">
        <f>'Calculations otherrace'!C199</f>
        <v>9.3564468720347318E-3</v>
      </c>
      <c r="D21">
        <f>'Calculations otherrace'!D199</f>
        <v>9.7289905689712363E-3</v>
      </c>
      <c r="E21">
        <f>'Calculations otherrace'!E199</f>
        <v>1.0108125882950333E-2</v>
      </c>
      <c r="F21">
        <f>'Calculations otherrace'!F199</f>
        <v>1.0491115230153305E-2</v>
      </c>
      <c r="G21">
        <f>'Calculations otherrace'!G199</f>
        <v>1.0882459068943143E-2</v>
      </c>
      <c r="H21">
        <f>'Calculations otherrace'!H199</f>
        <v>1.1292145222162661E-2</v>
      </c>
      <c r="I21">
        <f>'Calculations otherrace'!I199</f>
        <v>1.170351752579585E-2</v>
      </c>
      <c r="J21">
        <f>'Calculations otherrace'!J199</f>
        <v>1.2123648308711814E-2</v>
      </c>
      <c r="K21">
        <f>'Calculations otherrace'!K199</f>
        <v>1.2547919781356491E-2</v>
      </c>
      <c r="L21">
        <f>'Calculations otherrace'!L199</f>
        <v>1.292099773862183E-2</v>
      </c>
      <c r="M21">
        <f>'Calculations otherrace'!M199</f>
        <v>1.3334166800964428E-2</v>
      </c>
      <c r="N21">
        <f>'Calculations otherrace'!N199</f>
        <v>1.3750887038524319E-2</v>
      </c>
      <c r="O21">
        <f>'Calculations otherrace'!O199</f>
        <v>1.4171145132252792E-2</v>
      </c>
      <c r="P21">
        <f>'Calculations otherrace'!P199</f>
        <v>1.4594927412810771E-2</v>
      </c>
      <c r="Q21">
        <f>'Calculations otherrace'!Q199</f>
        <v>1.5022219862009634E-2</v>
      </c>
      <c r="R21">
        <f>'Calculations otherrace'!R199</f>
        <v>1.5453008114288088E-2</v>
      </c>
      <c r="S21">
        <f>'Calculations otherrace'!S199</f>
        <v>1.588727745823296E-2</v>
      </c>
      <c r="T21">
        <f>'Calculations otherrace'!T199</f>
        <v>1.6325012838147159E-2</v>
      </c>
      <c r="U21">
        <f>'Calculations otherrace'!U199</f>
        <v>1.6766198855671172E-2</v>
      </c>
      <c r="V21">
        <f>'Calculations otherrace'!V199</f>
        <v>1.7210819771462632E-2</v>
      </c>
      <c r="W21">
        <f>'Calculations otherrace'!W199</f>
        <v>1.7658859506937952E-2</v>
      </c>
      <c r="X21">
        <f>'Calculations otherrace'!X199</f>
        <v>1.8110301646080275E-2</v>
      </c>
      <c r="Y21">
        <f>'Calculations otherrace'!Y199</f>
        <v>1.8565129437318851E-2</v>
      </c>
      <c r="Z21">
        <f>'Calculations otherrace'!Z199</f>
        <v>1.9023325795481758E-2</v>
      </c>
      <c r="AA21">
        <f>'Calculations otherrace'!AA199</f>
        <v>1.9484873303826106E-2</v>
      </c>
      <c r="AB21">
        <f>'Calculations otherrace'!AB199</f>
        <v>1.9949754216149959E-2</v>
      </c>
      <c r="AC21">
        <f>'Calculations otherrace'!AC199</f>
        <v>2.0417950458986717E-2</v>
      </c>
      <c r="AD21">
        <f>'Calculations otherrace'!AD199</f>
        <v>2.0889443633886059E-2</v>
      </c>
      <c r="AE21">
        <f>'Calculations otherrace'!AE199</f>
        <v>2.1364215019783792E-2</v>
      </c>
      <c r="AF21">
        <f>'Calculations otherrace'!AF199</f>
        <v>2.1842245575461786E-2</v>
      </c>
    </row>
    <row r="22" spans="1:32" x14ac:dyDescent="0.25">
      <c r="A22" t="s">
        <v>52</v>
      </c>
      <c r="B22">
        <f>'Calculations otherrace'!B200</f>
        <v>2.4889324191968654E-2</v>
      </c>
      <c r="C22">
        <f>'Calculations otherrace'!C200</f>
        <v>2.5475098484632967E-2</v>
      </c>
      <c r="D22">
        <f>'Calculations otherrace'!D200</f>
        <v>2.6086328228455209E-2</v>
      </c>
      <c r="E22">
        <f>'Calculations otherrace'!E200</f>
        <v>2.6707033206541289E-2</v>
      </c>
      <c r="F22">
        <f>'Calculations otherrace'!F200</f>
        <v>2.7332783738184853E-2</v>
      </c>
      <c r="G22">
        <f>'Calculations otherrace'!G200</f>
        <v>2.7970738652677598E-2</v>
      </c>
      <c r="H22">
        <f>'Calculations otherrace'!H200</f>
        <v>2.863705604254544E-2</v>
      </c>
      <c r="I22">
        <f>'Calculations otherrace'!I200</f>
        <v>2.9304827890835758E-2</v>
      </c>
      <c r="J22">
        <f>'Calculations otherrace'!J200</f>
        <v>2.998536050839096E-2</v>
      </c>
      <c r="K22">
        <f>'Calculations otherrace'!K200</f>
        <v>3.067104312772927E-2</v>
      </c>
      <c r="L22">
        <f>'Calculations otherrace'!L200</f>
        <v>3.1273249089330754E-2</v>
      </c>
      <c r="M22">
        <f>'Calculations otherrace'!M200</f>
        <v>3.1938522525581894E-2</v>
      </c>
      <c r="N22">
        <f>'Calculations otherrace'!N200</f>
        <v>3.2608138800310348E-2</v>
      </c>
      <c r="O22">
        <f>'Calculations otherrace'!O200</f>
        <v>3.3282054900947593E-2</v>
      </c>
      <c r="P22">
        <f>'Calculations otherrace'!P200</f>
        <v>3.3960227352084295E-2</v>
      </c>
      <c r="Q22">
        <f>'Calculations otherrace'!Q200</f>
        <v>3.4642612223820882E-2</v>
      </c>
      <c r="R22">
        <f>'Calculations otherrace'!R200</f>
        <v>3.5329165140285966E-2</v>
      </c>
      <c r="S22">
        <f>'Calculations otherrace'!S200</f>
        <v>3.601984128832806E-2</v>
      </c>
      <c r="T22">
        <f>'Calculations otherrace'!T200</f>
        <v>3.6714595426378144E-2</v>
      </c>
      <c r="U22">
        <f>'Calculations otherrace'!U200</f>
        <v>3.7413381893485184E-2</v>
      </c>
      <c r="V22">
        <f>'Calculations otherrace'!V200</f>
        <v>3.8116154618524953E-2</v>
      </c>
      <c r="W22">
        <f>'Calculations otherrace'!W200</f>
        <v>3.8822867129579317E-2</v>
      </c>
      <c r="X22">
        <f>'Calculations otherrace'!X200</f>
        <v>3.9533472563485772E-2</v>
      </c>
      <c r="Y22">
        <f>'Calculations otherrace'!Y200</f>
        <v>4.0247923675556352E-2</v>
      </c>
      <c r="Z22">
        <f>'Calculations otherrace'!Z200</f>
        <v>4.0966172849461122E-2</v>
      </c>
      <c r="AA22">
        <f>'Calculations otherrace'!AA200</f>
        <v>4.1688172107274962E-2</v>
      </c>
      <c r="AB22">
        <f>'Calculations otherrace'!AB200</f>
        <v>4.2413873119684802E-2</v>
      </c>
      <c r="AC22">
        <f>'Calculations otherrace'!AC200</f>
        <v>4.3143227216351651E-2</v>
      </c>
      <c r="AD22">
        <f>'Calculations otherrace'!AD200</f>
        <v>4.3876185396424329E-2</v>
      </c>
      <c r="AE22">
        <f>'Calculations otherrace'!AE200</f>
        <v>4.4612698339201028E-2</v>
      </c>
      <c r="AF22">
        <f>'Calculations otherrace'!AF200</f>
        <v>4.5352716414932132E-2</v>
      </c>
    </row>
    <row r="23" spans="1:32" x14ac:dyDescent="0.25">
      <c r="A23" t="s">
        <v>54</v>
      </c>
      <c r="B23">
        <f>'Calculations otherrace'!B201</f>
        <v>3.2000000000000035E-2</v>
      </c>
      <c r="C23">
        <f>'Calculations otherrace'!C201</f>
        <v>3.2673995275878089E-2</v>
      </c>
      <c r="D23">
        <f>'Calculations otherrace'!D201</f>
        <v>3.3376682404937033E-2</v>
      </c>
      <c r="E23">
        <f>'Calculations otherrace'!E201</f>
        <v>3.4088735785415242E-2</v>
      </c>
      <c r="F23">
        <f>'Calculations otherrace'!F201</f>
        <v>3.4805276675842538E-2</v>
      </c>
      <c r="G23">
        <f>'Calculations otherrace'!G201</f>
        <v>3.5534043428443886E-2</v>
      </c>
      <c r="H23">
        <f>'Calculations otherrace'!H201</f>
        <v>3.6293365582301597E-2</v>
      </c>
      <c r="I23">
        <f>'Calculations otherrace'!I201</f>
        <v>3.7053171285901125E-2</v>
      </c>
      <c r="J23">
        <f>'Calculations otherrace'!J201</f>
        <v>3.7825903323146254E-2</v>
      </c>
      <c r="K23">
        <f>'Calculations otherrace'!K201</f>
        <v>3.8602651869345188E-2</v>
      </c>
      <c r="L23">
        <f>'Calculations otherrace'!L201</f>
        <v>3.9284597756878446E-2</v>
      </c>
      <c r="M23">
        <f>'Calculations otherrace'!M201</f>
        <v>4.0035654389018696E-2</v>
      </c>
      <c r="N23">
        <f>'Calculations otherrace'!N201</f>
        <v>4.0790028426315246E-2</v>
      </c>
      <c r="O23">
        <f>'Calculations otherrace'!O201</f>
        <v>4.1547630008675E-2</v>
      </c>
      <c r="P23">
        <f>'Calculations otherrace'!P201</f>
        <v>4.2308369288134744E-2</v>
      </c>
      <c r="Q23">
        <f>'Calculations otherrace'!Q201</f>
        <v>4.3072156473960163E-2</v>
      </c>
      <c r="R23">
        <f>'Calculations otherrace'!R201</f>
        <v>4.3838901876783042E-2</v>
      </c>
      <c r="S23">
        <f>'Calculations otherrace'!S201</f>
        <v>4.4608515951751103E-2</v>
      </c>
      <c r="T23">
        <f>'Calculations otherrace'!T201</f>
        <v>4.5380909340662107E-2</v>
      </c>
      <c r="U23">
        <f>'Calculations otherrace'!U201</f>
        <v>4.6155992913058601E-2</v>
      </c>
      <c r="V23">
        <f>'Calculations otherrace'!V201</f>
        <v>4.6933677806265006E-2</v>
      </c>
      <c r="W23">
        <f>'Calculations otherrace'!W201</f>
        <v>4.7713875464344892E-2</v>
      </c>
      <c r="X23">
        <f>'Calculations otherrace'!X201</f>
        <v>4.8496497675963902E-2</v>
      </c>
      <c r="Y23">
        <f>'Calculations otherrace'!Y201</f>
        <v>4.9281456611145628E-2</v>
      </c>
      <c r="Z23">
        <f>'Calculations otherrace'!Z201</f>
        <v>5.0068664856905934E-2</v>
      </c>
      <c r="AA23">
        <f>'Calculations otherrace'!AA201</f>
        <v>5.0858035451758446E-2</v>
      </c>
      <c r="AB23">
        <f>'Calculations otherrace'!AB201</f>
        <v>5.1649481919083778E-2</v>
      </c>
      <c r="AC23">
        <f>'Calculations otherrace'!AC201</f>
        <v>5.2442918299355844E-2</v>
      </c>
      <c r="AD23">
        <f>'Calculations otherrace'!AD201</f>
        <v>5.3238259181223047E-2</v>
      </c>
      <c r="AE23">
        <f>'Calculations otherrace'!AE201</f>
        <v>5.403541973144349E-2</v>
      </c>
      <c r="AF23">
        <f>'Calculations otherrace'!AF201</f>
        <v>5.483431572367279E-2</v>
      </c>
    </row>
    <row r="24" spans="1:32" x14ac:dyDescent="0.25">
      <c r="A24" t="s">
        <v>56</v>
      </c>
      <c r="B24">
        <f>'Calculations otherrace'!B202</f>
        <v>3.5000000000000031E-2</v>
      </c>
      <c r="C24">
        <f>'Calculations otherrace'!C202</f>
        <v>3.5728558874951001E-2</v>
      </c>
      <c r="D24">
        <f>'Calculations otherrace'!D202</f>
        <v>3.6488407799108009E-2</v>
      </c>
      <c r="E24">
        <f>'Calculations otherrace'!E202</f>
        <v>3.7259401019182986E-2</v>
      </c>
      <c r="F24">
        <f>'Calculations otherrace'!F202</f>
        <v>3.8036077297030541E-2</v>
      </c>
      <c r="G24">
        <f>'Calculations otherrace'!G202</f>
        <v>3.8827178886598597E-2</v>
      </c>
      <c r="H24">
        <f>'Calculations otherrace'!H202</f>
        <v>3.9652674579286049E-2</v>
      </c>
      <c r="I24">
        <f>'Calculations otherrace'!I202</f>
        <v>4.0479369741467423E-2</v>
      </c>
      <c r="J24">
        <f>'Calculations otherrace'!J202</f>
        <v>4.1321127604093802E-2</v>
      </c>
      <c r="K24">
        <f>'Calculations otherrace'!K202</f>
        <v>4.2168438531824962E-2</v>
      </c>
      <c r="L24">
        <f>'Calculations otherrace'!L202</f>
        <v>4.2912283693339576E-2</v>
      </c>
      <c r="M24">
        <f>'Calculations otherrace'!M202</f>
        <v>4.3733091829345642E-2</v>
      </c>
      <c r="N24">
        <f>'Calculations otherrace'!N202</f>
        <v>4.4558505579748491E-2</v>
      </c>
      <c r="O24">
        <f>'Calculations otherrace'!O202</f>
        <v>4.5388446981050774E-2</v>
      </c>
      <c r="P24">
        <f>'Calculations otherrace'!P202</f>
        <v>4.6222837395177435E-2</v>
      </c>
      <c r="Q24">
        <f>'Calculations otherrace'!Q202</f>
        <v>4.7061597541143481E-2</v>
      </c>
      <c r="R24">
        <f>'Calculations otherrace'!R202</f>
        <v>4.7904647526980336E-2</v>
      </c>
      <c r="S24">
        <f>'Calculations otherrace'!S202</f>
        <v>4.8751906881893785E-2</v>
      </c>
      <c r="T24">
        <f>'Calculations otherrace'!T202</f>
        <v>4.960329458861807E-2</v>
      </c>
      <c r="U24">
        <f>'Calculations otherrace'!U202</f>
        <v>5.0458729115936365E-2</v>
      </c>
      <c r="V24">
        <f>'Calculations otherrace'!V202</f>
        <v>5.1318128451336556E-2</v>
      </c>
      <c r="W24">
        <f>'Calculations otherrace'!W202</f>
        <v>5.2181410133768584E-2</v>
      </c>
      <c r="X24">
        <f>'Calculations otherrace'!X202</f>
        <v>5.3048491286473112E-2</v>
      </c>
      <c r="Y24">
        <f>'Calculations otherrace'!Y202</f>
        <v>5.3919288649850954E-2</v>
      </c>
      <c r="Z24">
        <f>'Calculations otherrace'!Z202</f>
        <v>5.4793718614340563E-2</v>
      </c>
      <c r="AA24">
        <f>'Calculations otherrace'!AA202</f>
        <v>5.5671697253273381E-2</v>
      </c>
      <c r="AB24">
        <f>'Calculations otherrace'!AB202</f>
        <v>5.6553140355677947E-2</v>
      </c>
      <c r="AC24">
        <f>'Calculations otherrace'!AC202</f>
        <v>5.7437963459001012E-2</v>
      </c>
      <c r="AD24">
        <f>'Calculations otherrace'!AD202</f>
        <v>5.8326081881716556E-2</v>
      </c>
      <c r="AE24">
        <f>'Calculations otherrace'!AE202</f>
        <v>5.9217410755795938E-2</v>
      </c>
      <c r="AF24">
        <f>'Calculations otherrace'!AF202</f>
        <v>6.0111865059007619E-2</v>
      </c>
    </row>
    <row r="25" spans="1:32" x14ac:dyDescent="0.25">
      <c r="A25" t="s">
        <v>58</v>
      </c>
      <c r="B25">
        <f>'Calculations otherrace'!B203</f>
        <v>2.2999999999999899E-2</v>
      </c>
      <c r="C25">
        <f>'Calculations otherrace'!C203</f>
        <v>2.3564243301569955E-2</v>
      </c>
      <c r="D25">
        <f>'Calculations otherrace'!D203</f>
        <v>2.4153259633850697E-2</v>
      </c>
      <c r="E25">
        <f>'Calculations otherrace'!E203</f>
        <v>2.4751626965358906E-2</v>
      </c>
      <c r="F25">
        <f>'Calculations otherrace'!F203</f>
        <v>2.5355085777889828E-2</v>
      </c>
      <c r="G25">
        <f>'Calculations otherrace'!G203</f>
        <v>2.5970524140105339E-2</v>
      </c>
      <c r="H25">
        <f>'Calculations otherrace'!H203</f>
        <v>2.6613543053508638E-2</v>
      </c>
      <c r="I25">
        <f>'Calculations otherrace'!I203</f>
        <v>2.7258212293696012E-2</v>
      </c>
      <c r="J25">
        <f>'Calculations otherrace'!J203</f>
        <v>2.7915429343312481E-2</v>
      </c>
      <c r="K25">
        <f>'Calculations otherrace'!K203</f>
        <v>2.8577834997691495E-2</v>
      </c>
      <c r="L25">
        <f>'Calculations otherrace'!L203</f>
        <v>2.9159824730824173E-2</v>
      </c>
      <c r="M25">
        <f>'Calculations otherrace'!M203</f>
        <v>2.9802913592981744E-2</v>
      </c>
      <c r="N25">
        <f>'Calculations otherrace'!N203</f>
        <v>3.0450387999309152E-2</v>
      </c>
      <c r="O25">
        <f>'Calculations otherrace'!O203</f>
        <v>3.1102201127490188E-2</v>
      </c>
      <c r="P25">
        <f>'Calculations otherrace'!P203</f>
        <v>3.1758305491389659E-2</v>
      </c>
      <c r="Q25">
        <f>'Calculations otherrace'!Q203</f>
        <v>3.2418652955872811E-2</v>
      </c>
      <c r="R25">
        <f>'Calculations otherrace'!R203</f>
        <v>3.3083194751946439E-2</v>
      </c>
      <c r="S25">
        <f>'Calculations otherrace'!S203</f>
        <v>3.3751881492213545E-2</v>
      </c>
      <c r="T25">
        <f>'Calculations otherrace'!T203</f>
        <v>3.4424663186628887E-2</v>
      </c>
      <c r="U25">
        <f>'Calculations otherrace'!U203</f>
        <v>3.5101489258544089E-2</v>
      </c>
      <c r="V25">
        <f>'Calculations otherrace'!V203</f>
        <v>3.5782308561031914E-2</v>
      </c>
      <c r="W25">
        <f>'Calculations otherrace'!W203</f>
        <v>3.6467069393474813E-2</v>
      </c>
      <c r="X25">
        <f>'Calculations otherrace'!X203</f>
        <v>3.7155719518406086E-2</v>
      </c>
      <c r="Y25">
        <f>'Calculations otherrace'!Y203</f>
        <v>3.7848206178591227E-2</v>
      </c>
      <c r="Z25">
        <f>'Calculations otherrace'!Z203</f>
        <v>3.8544476114333669E-2</v>
      </c>
      <c r="AA25">
        <f>'Calculations otherrace'!AA203</f>
        <v>3.924447558099238E-2</v>
      </c>
      <c r="AB25">
        <f>'Calculations otherrace'!AB203</f>
        <v>3.9948150366697174E-2</v>
      </c>
      <c r="AC25">
        <f>'Calculations otherrace'!AC203</f>
        <v>4.0655445810246292E-2</v>
      </c>
      <c r="AD25">
        <f>'Calculations otherrace'!AD203</f>
        <v>4.1366306819172007E-2</v>
      </c>
      <c r="AE25">
        <f>'Calculations otherrace'!AE203</f>
        <v>4.2080677887959682E-2</v>
      </c>
      <c r="AF25">
        <f>'Calculations otherrace'!AF203</f>
        <v>4.2798503116405102E-2</v>
      </c>
    </row>
    <row r="26" spans="1:32" x14ac:dyDescent="0.25">
      <c r="A26" t="s">
        <v>60</v>
      </c>
      <c r="B26">
        <f>'Calculations otherrace'!B204</f>
        <v>2.2000000000000006E-2</v>
      </c>
      <c r="C26">
        <f>'Calculations otherrace'!C204</f>
        <v>2.2560828026152419E-2</v>
      </c>
      <c r="D26">
        <f>'Calculations otherrace'!D204</f>
        <v>2.3146458811658298E-2</v>
      </c>
      <c r="E26">
        <f>'Calculations otherrace'!E204</f>
        <v>2.3741632169573583E-2</v>
      </c>
      <c r="F26">
        <f>'Calculations otherrace'!F204</f>
        <v>2.4342073481923868E-2</v>
      </c>
      <c r="G26">
        <f>'Calculations otherrace'!G204</f>
        <v>2.4954665695338434E-2</v>
      </c>
      <c r="H26">
        <f>'Calculations otherrace'!H204</f>
        <v>2.5594936865880165E-2</v>
      </c>
      <c r="I26">
        <f>'Calculations otherrace'!I204</f>
        <v>2.6236974877486455E-2</v>
      </c>
      <c r="J26">
        <f>'Calculations otherrace'!J204</f>
        <v>2.6891652838505514E-2</v>
      </c>
      <c r="K26">
        <f>'Calculations otherrace'!K204</f>
        <v>2.7551647044170974E-2</v>
      </c>
      <c r="L26">
        <f>'Calculations otherrace'!L204</f>
        <v>2.8131437648681975E-2</v>
      </c>
      <c r="M26">
        <f>'Calculations otherrace'!M204</f>
        <v>2.8772272247523489E-2</v>
      </c>
      <c r="N26">
        <f>'Calculations otherrace'!N204</f>
        <v>2.9417521390272424E-2</v>
      </c>
      <c r="O26">
        <f>'Calculations otherrace'!O204</f>
        <v>3.0067117545617927E-2</v>
      </c>
      <c r="P26">
        <f>'Calculations otherrace'!P204</f>
        <v>3.0720992318009559E-2</v>
      </c>
      <c r="Q26">
        <f>'Calculations otherrace'!Q204</f>
        <v>3.1379076488153142E-2</v>
      </c>
      <c r="R26">
        <f>'Calculations otherrace'!R204</f>
        <v>3.204130005366352E-2</v>
      </c>
      <c r="S26">
        <f>'Calculations otherrace'!S204</f>
        <v>3.2707592269829895E-2</v>
      </c>
      <c r="T26">
        <f>'Calculations otherrace'!T204</f>
        <v>3.337788169044368E-2</v>
      </c>
      <c r="U26">
        <f>'Calculations otherrace'!U204</f>
        <v>3.4052096208643121E-2</v>
      </c>
      <c r="V26">
        <f>'Calculations otherrace'!V204</f>
        <v>3.4730163097730797E-2</v>
      </c>
      <c r="W26">
        <f>'Calculations otherrace'!W204</f>
        <v>3.5412009051916937E-2</v>
      </c>
      <c r="X26">
        <f>'Calculations otherrace'!X204</f>
        <v>3.6097560226946226E-2</v>
      </c>
      <c r="Y26">
        <f>'Calculations otherrace'!Y204</f>
        <v>3.6786742280566803E-2</v>
      </c>
      <c r="Z26">
        <f>'Calculations otherrace'!Z204</f>
        <v>3.7479480412798201E-2</v>
      </c>
      <c r="AA26">
        <f>'Calculations otherrace'!AA204</f>
        <v>3.8175699405959287E-2</v>
      </c>
      <c r="AB26">
        <f>'Calculations otherrace'!AB204</f>
        <v>3.887532366441826E-2</v>
      </c>
      <c r="AC26">
        <f>'Calculations otherrace'!AC204</f>
        <v>3.9578277254025677E-2</v>
      </c>
      <c r="AD26">
        <f>'Calculations otherrace'!AD204</f>
        <v>4.0284483941195083E-2</v>
      </c>
      <c r="AE26">
        <f>'Calculations otherrace'!AE204</f>
        <v>4.0993867231597619E-2</v>
      </c>
      <c r="AF26">
        <f>'Calculations otherrace'!AF204</f>
        <v>4.1706350408435483E-2</v>
      </c>
    </row>
    <row r="27" spans="1:32" x14ac:dyDescent="0.25">
      <c r="A27" t="s">
        <v>565</v>
      </c>
      <c r="B27">
        <f>'Calculations otherrace'!B205</f>
        <v>2.4219653179190608E-2</v>
      </c>
      <c r="C27">
        <f>'Calculations otherrace'!C205</f>
        <v>2.4802324739220873E-2</v>
      </c>
      <c r="D27">
        <f>'Calculations otherrace'!D205</f>
        <v>2.5410518718472289E-2</v>
      </c>
      <c r="E27">
        <f>'Calculations otherrace'!E205</f>
        <v>2.6028201503875671E-2</v>
      </c>
      <c r="F27">
        <f>'Calculations otherrace'!F205</f>
        <v>2.6650993319745565E-2</v>
      </c>
      <c r="G27">
        <f>'Calculations otherrace'!G205</f>
        <v>2.7285946452181777E-2</v>
      </c>
      <c r="H27">
        <f>'Calculations otherrace'!H205</f>
        <v>2.7949135584259002E-2</v>
      </c>
      <c r="I27">
        <f>'Calculations otherrace'!I205</f>
        <v>2.8613876319409256E-2</v>
      </c>
      <c r="J27">
        <f>'Calculations otherrace'!J205</f>
        <v>2.9291351797246248E-2</v>
      </c>
      <c r="K27">
        <f>'Calculations otherrace'!K205</f>
        <v>2.9973938870265088E-2</v>
      </c>
      <c r="L27">
        <f>'Calculations otherrace'!L205</f>
        <v>3.0573601976318431E-2</v>
      </c>
      <c r="M27">
        <f>'Calculations otherrace'!M205</f>
        <v>3.1235922288373168E-2</v>
      </c>
      <c r="N27">
        <f>'Calculations otherrace'!N205</f>
        <v>3.1902535256477904E-2</v>
      </c>
      <c r="O27">
        <f>'Calculations otherrace'!O205</f>
        <v>3.2573381688164781E-2</v>
      </c>
      <c r="P27">
        <f>'Calculations otherrace'!P205</f>
        <v>3.3248401674073495E-2</v>
      </c>
      <c r="Q27">
        <f>'Calculations otherrace'!Q205</f>
        <v>3.3927534614296831E-2</v>
      </c>
      <c r="R27">
        <f>'Calculations otherrace'!R205</f>
        <v>3.4610719245009025E-2</v>
      </c>
      <c r="S27">
        <f>'Calculations otherrace'!S205</f>
        <v>3.5297893665352041E-2</v>
      </c>
      <c r="T27">
        <f>'Calculations otherrace'!T205</f>
        <v>3.5988995364549976E-2</v>
      </c>
      <c r="U27">
        <f>'Calculations otherrace'!U205</f>
        <v>3.6683961249224302E-2</v>
      </c>
      <c r="V27">
        <f>'Calculations otherrace'!V205</f>
        <v>3.7382727670884422E-2</v>
      </c>
      <c r="W27">
        <f>'Calculations otherrace'!W205</f>
        <v>3.8085230453562435E-2</v>
      </c>
      <c r="X27">
        <f>'Calculations otherrace'!X205</f>
        <v>3.8791404921566824E-2</v>
      </c>
      <c r="Y27">
        <f>'Calculations otherrace'!Y205</f>
        <v>3.9501185927327792E-2</v>
      </c>
      <c r="Z27">
        <f>'Calculations otherrace'!Z205</f>
        <v>4.021450787930566E-2</v>
      </c>
      <c r="AA27">
        <f>'Calculations otherrace'!AA205</f>
        <v>4.0931304769936165E-2</v>
      </c>
      <c r="AB27">
        <f>'Calculations otherrace'!AB205</f>
        <v>4.1651510203586817E-2</v>
      </c>
      <c r="AC27">
        <f>'Calculations otherrace'!AC205</f>
        <v>4.2375057424496654E-2</v>
      </c>
      <c r="AD27">
        <f>'Calculations otherrace'!AD205</f>
        <v>4.3101879344674209E-2</v>
      </c>
      <c r="AE27">
        <f>'Calculations otherrace'!AE205</f>
        <v>4.3831908571728785E-2</v>
      </c>
      <c r="AF27">
        <f>'Calculations otherrace'!AF205</f>
        <v>4.4565077436609667E-2</v>
      </c>
    </row>
    <row r="28" spans="1:32" x14ac:dyDescent="0.25">
      <c r="A28" t="s">
        <v>566</v>
      </c>
      <c r="B28">
        <f>'Calculations otherrace'!B205</f>
        <v>2.4219653179190608E-2</v>
      </c>
      <c r="C28">
        <f>'Calculations otherrace'!C205</f>
        <v>2.4802324739220873E-2</v>
      </c>
      <c r="D28">
        <f>'Calculations otherrace'!D205</f>
        <v>2.5410518718472289E-2</v>
      </c>
      <c r="E28">
        <f>'Calculations otherrace'!E205</f>
        <v>2.6028201503875671E-2</v>
      </c>
      <c r="F28">
        <f>'Calculations otherrace'!F205</f>
        <v>2.6650993319745565E-2</v>
      </c>
      <c r="G28">
        <f>'Calculations otherrace'!G205</f>
        <v>2.7285946452181777E-2</v>
      </c>
      <c r="H28">
        <f>'Calculations otherrace'!H205</f>
        <v>2.7949135584259002E-2</v>
      </c>
      <c r="I28">
        <f>'Calculations otherrace'!I205</f>
        <v>2.8613876319409256E-2</v>
      </c>
      <c r="J28">
        <f>'Calculations otherrace'!J205</f>
        <v>2.9291351797246248E-2</v>
      </c>
      <c r="K28">
        <f>'Calculations otherrace'!K205</f>
        <v>2.9973938870265088E-2</v>
      </c>
      <c r="L28">
        <f>'Calculations otherrace'!L205</f>
        <v>3.0573601976318431E-2</v>
      </c>
      <c r="M28">
        <f>'Calculations otherrace'!M205</f>
        <v>3.1235922288373168E-2</v>
      </c>
      <c r="N28">
        <f>'Calculations otherrace'!N205</f>
        <v>3.1902535256477904E-2</v>
      </c>
      <c r="O28">
        <f>'Calculations otherrace'!O205</f>
        <v>3.2573381688164781E-2</v>
      </c>
      <c r="P28">
        <f>'Calculations otherrace'!P205</f>
        <v>3.3248401674073495E-2</v>
      </c>
      <c r="Q28">
        <f>'Calculations otherrace'!Q205</f>
        <v>3.3927534614296831E-2</v>
      </c>
      <c r="R28">
        <f>'Calculations otherrace'!R205</f>
        <v>3.4610719245009025E-2</v>
      </c>
      <c r="S28">
        <f>'Calculations otherrace'!S205</f>
        <v>3.5297893665352041E-2</v>
      </c>
      <c r="T28">
        <f>'Calculations otherrace'!T205</f>
        <v>3.5988995364549976E-2</v>
      </c>
      <c r="U28">
        <f>'Calculations otherrace'!U205</f>
        <v>3.6683961249224302E-2</v>
      </c>
      <c r="V28">
        <f>'Calculations otherrace'!V205</f>
        <v>3.7382727670884422E-2</v>
      </c>
      <c r="W28">
        <f>'Calculations otherrace'!W205</f>
        <v>3.8085230453562435E-2</v>
      </c>
      <c r="X28">
        <f>'Calculations otherrace'!X205</f>
        <v>3.8791404921566824E-2</v>
      </c>
      <c r="Y28">
        <f>'Calculations otherrace'!Y205</f>
        <v>3.9501185927327792E-2</v>
      </c>
      <c r="Z28">
        <f>'Calculations otherrace'!Z205</f>
        <v>4.021450787930566E-2</v>
      </c>
      <c r="AA28">
        <f>'Calculations otherrace'!AA205</f>
        <v>4.0931304769936165E-2</v>
      </c>
      <c r="AB28">
        <f>'Calculations otherrace'!AB205</f>
        <v>4.1651510203586817E-2</v>
      </c>
      <c r="AC28">
        <f>'Calculations otherrace'!AC205</f>
        <v>4.2375057424496654E-2</v>
      </c>
      <c r="AD28">
        <f>'Calculations otherrace'!AD205</f>
        <v>4.3101879344674209E-2</v>
      </c>
      <c r="AE28">
        <f>'Calculations otherrace'!AE205</f>
        <v>4.3831908571728785E-2</v>
      </c>
      <c r="AF28">
        <f>'Calculations otherrace'!AF205</f>
        <v>4.4565077436609667E-2</v>
      </c>
    </row>
    <row r="29" spans="1:32" x14ac:dyDescent="0.25">
      <c r="A29" t="s">
        <v>64</v>
      </c>
      <c r="B29">
        <f>'Calculations otherrace'!B206</f>
        <v>3.2000000000000042E-2</v>
      </c>
      <c r="C29">
        <f>'Calculations otherrace'!C206</f>
        <v>3.2687347453939544E-2</v>
      </c>
      <c r="D29">
        <f>'Calculations otherrace'!D206</f>
        <v>3.3404237673654948E-2</v>
      </c>
      <c r="E29">
        <f>'Calculations otherrace'!E206</f>
        <v>3.4131565863681997E-2</v>
      </c>
      <c r="F29">
        <f>'Calculations otherrace'!F206</f>
        <v>3.4864197567212596E-2</v>
      </c>
      <c r="G29">
        <f>'Calculations otherrace'!G206</f>
        <v>3.5610330439136792E-2</v>
      </c>
      <c r="H29">
        <f>'Calculations otherrace'!H206</f>
        <v>3.6388786688559029E-2</v>
      </c>
      <c r="I29">
        <f>'Calculations otherrace'!I206</f>
        <v>3.7168318491405214E-2</v>
      </c>
      <c r="J29">
        <f>'Calculations otherrace'!J206</f>
        <v>3.7961951494655408E-2</v>
      </c>
      <c r="K29">
        <f>'Calculations otherrace'!K206</f>
        <v>3.8760689756923636E-2</v>
      </c>
      <c r="L29">
        <f>'Calculations otherrace'!L206</f>
        <v>3.9461896541764414E-2</v>
      </c>
      <c r="M29">
        <f>'Calculations otherrace'!M206</f>
        <v>4.0235464031984143E-2</v>
      </c>
      <c r="N29">
        <f>'Calculations otherrace'!N206</f>
        <v>4.1013243371305089E-2</v>
      </c>
      <c r="O29">
        <f>'Calculations otherrace'!O206</f>
        <v>4.1795151762927793E-2</v>
      </c>
      <c r="P29">
        <f>'Calculations otherrace'!P206</f>
        <v>4.258110584060653E-2</v>
      </c>
      <c r="Q29">
        <f>'Calculations otherrace'!Q206</f>
        <v>4.3371021709527217E-2</v>
      </c>
      <c r="R29">
        <f>'Calculations otherrace'!R206</f>
        <v>4.4164814987160107E-2</v>
      </c>
      <c r="S29">
        <f>'Calculations otherrace'!S206</f>
        <v>4.4962400844047429E-2</v>
      </c>
      <c r="T29">
        <f>'Calculations otherrace'!T206</f>
        <v>4.5763694044480961E-2</v>
      </c>
      <c r="U29">
        <f>'Calculations otherrace'!U206</f>
        <v>4.6568608987027776E-2</v>
      </c>
      <c r="V29">
        <f>'Calculations otherrace'!V206</f>
        <v>4.7377059744866314E-2</v>
      </c>
      <c r="W29">
        <f>'Calculations otherrace'!W206</f>
        <v>4.8188960105889168E-2</v>
      </c>
      <c r="X29">
        <f>'Calculations otherrace'!X206</f>
        <v>4.9004223612535931E-2</v>
      </c>
      <c r="Y29">
        <f>'Calculations otherrace'!Y206</f>
        <v>4.9822763601319472E-2</v>
      </c>
      <c r="Z29">
        <f>'Calculations otherrace'!Z206</f>
        <v>5.0644493242006643E-2</v>
      </c>
      <c r="AA29">
        <f>'Calculations otherrace'!AA206</f>
        <v>5.146932557641988E-2</v>
      </c>
      <c r="AB29">
        <f>'Calculations otherrace'!AB206</f>
        <v>5.2297173556825997E-2</v>
      </c>
      <c r="AC29">
        <f>'Calculations otherrace'!AC206</f>
        <v>5.3127950083878377E-2</v>
      </c>
      <c r="AD29">
        <f>'Calculations otherrace'!AD206</f>
        <v>5.3961568044081365E-2</v>
      </c>
      <c r="AE29">
        <f>'Calculations otherrace'!AE206</f>
        <v>5.4797940346748328E-2</v>
      </c>
      <c r="AF29">
        <f>'Calculations otherrace'!AF206</f>
        <v>5.563697996042228E-2</v>
      </c>
    </row>
    <row r="30" spans="1:32" x14ac:dyDescent="0.25">
      <c r="A30" t="s">
        <v>66</v>
      </c>
      <c r="B30">
        <f>'Calculations otherrace'!B207</f>
        <v>2.5000000000000029E-2</v>
      </c>
      <c r="C30">
        <f>'Calculations otherrace'!C207</f>
        <v>2.5592674890583617E-2</v>
      </c>
      <c r="D30">
        <f>'Calculations otherrace'!D207</f>
        <v>2.6211283151112832E-2</v>
      </c>
      <c r="E30">
        <f>'Calculations otherrace'!E207</f>
        <v>2.6839621726872424E-2</v>
      </c>
      <c r="F30">
        <f>'Calculations otherrace'!F207</f>
        <v>2.7473215719809044E-2</v>
      </c>
      <c r="G30">
        <f>'Calculations otherrace'!G207</f>
        <v>2.8119294496863713E-2</v>
      </c>
      <c r="H30">
        <f>'Calculations otherrace'!H207</f>
        <v>2.8794227936586574E-2</v>
      </c>
      <c r="I30">
        <f>'Calculations otherrace'!I207</f>
        <v>2.9470793759554279E-2</v>
      </c>
      <c r="J30">
        <f>'Calculations otherrace'!J207</f>
        <v>3.0160426668196783E-2</v>
      </c>
      <c r="K30">
        <f>'Calculations otherrace'!K207</f>
        <v>3.0855401649244357E-2</v>
      </c>
      <c r="L30">
        <f>'Calculations otherrace'!L207</f>
        <v>3.1465924277623937E-2</v>
      </c>
      <c r="M30">
        <f>'Calculations otherrace'!M207</f>
        <v>3.2140451114635954E-2</v>
      </c>
      <c r="N30">
        <f>'Calculations otherrace'!N207</f>
        <v>3.2819483988352237E-2</v>
      </c>
      <c r="O30">
        <f>'Calculations otherrace'!O207</f>
        <v>3.3502973127463011E-2</v>
      </c>
      <c r="P30">
        <f>'Calculations otherrace'!P207</f>
        <v>3.4190868087164192E-2</v>
      </c>
      <c r="Q30">
        <f>'Calculations otherrace'!Q207</f>
        <v>3.488311776458513E-2</v>
      </c>
      <c r="R30">
        <f>'Calculations otherrace'!R207</f>
        <v>3.5579670414545933E-2</v>
      </c>
      <c r="S30">
        <f>'Calculations otherrace'!S207</f>
        <v>3.6280473665637782E-2</v>
      </c>
      <c r="T30">
        <f>'Calculations otherrace'!T207</f>
        <v>3.6985474536611433E-2</v>
      </c>
      <c r="U30">
        <f>'Calculations otherrace'!U207</f>
        <v>3.769461945306371E-2</v>
      </c>
      <c r="V30">
        <f>'Calculations otherrace'!V207</f>
        <v>3.8407854264410263E-2</v>
      </c>
      <c r="W30">
        <f>'Calculations otherrace'!W207</f>
        <v>3.9125124261129803E-2</v>
      </c>
      <c r="X30">
        <f>'Calculations otherrace'!X207</f>
        <v>3.9846374192267733E-2</v>
      </c>
      <c r="Y30">
        <f>'Calculations otherrace'!Y207</f>
        <v>4.057154828318605E-2</v>
      </c>
      <c r="Z30">
        <f>'Calculations otherrace'!Z207</f>
        <v>4.1300590253543559E-2</v>
      </c>
      <c r="AA30">
        <f>'Calculations otherrace'!AA207</f>
        <v>4.2033443335493269E-2</v>
      </c>
      <c r="AB30">
        <f>'Calculations otherrace'!AB207</f>
        <v>4.2770050292082563E-2</v>
      </c>
      <c r="AC30">
        <f>'Calculations otherrace'!AC207</f>
        <v>4.3510353435839901E-2</v>
      </c>
      <c r="AD30">
        <f>'Calculations otherrace'!AD207</f>
        <v>4.4254294647533374E-2</v>
      </c>
      <c r="AE30">
        <f>'Calculations otherrace'!AE207</f>
        <v>4.5001815395086603E-2</v>
      </c>
      <c r="AF30">
        <f>'Calculations otherrace'!AF207</f>
        <v>4.5752856752635053E-2</v>
      </c>
    </row>
    <row r="31" spans="1:32" x14ac:dyDescent="0.25">
      <c r="A31" t="s">
        <v>68</v>
      </c>
      <c r="B31">
        <f>'Calculations otherrace'!B208</f>
        <v>3.1999999999999917E-2</v>
      </c>
      <c r="C31">
        <f>'Calculations otherrace'!C208</f>
        <v>3.2686199580987764E-2</v>
      </c>
      <c r="D31">
        <f>'Calculations otherrace'!D208</f>
        <v>3.3402003773760215E-2</v>
      </c>
      <c r="E31">
        <f>'Calculations otherrace'!E208</f>
        <v>3.4128538415085445E-2</v>
      </c>
      <c r="F31">
        <f>'Calculations otherrace'!F208</f>
        <v>3.4860644651577642E-2</v>
      </c>
      <c r="G31">
        <f>'Calculations otherrace'!G208</f>
        <v>3.5606616114911976E-2</v>
      </c>
      <c r="H31">
        <f>'Calculations otherrace'!H208</f>
        <v>3.638530915303171E-2</v>
      </c>
      <c r="I31">
        <f>'Calculations otherrace'!I208</f>
        <v>3.7165365532284445E-2</v>
      </c>
      <c r="J31">
        <f>'Calculations otherrace'!J208</f>
        <v>3.7959916569538531E-2</v>
      </c>
      <c r="K31">
        <f>'Calculations otherrace'!K208</f>
        <v>3.8760022230880584E-2</v>
      </c>
      <c r="L31">
        <f>'Calculations otherrace'!L208</f>
        <v>3.9462565637080872E-2</v>
      </c>
      <c r="M31">
        <f>'Calculations otherrace'!M208</f>
        <v>4.0238154008263166E-2</v>
      </c>
      <c r="N31">
        <f>'Calculations otherrace'!N208</f>
        <v>4.1018391805383171E-2</v>
      </c>
      <c r="O31">
        <f>'Calculations otherrace'!O208</f>
        <v>4.1803216770369224E-2</v>
      </c>
      <c r="P31">
        <f>'Calculations otherrace'!P208</f>
        <v>4.2592566015334794E-2</v>
      </c>
      <c r="Q31">
        <f>'Calculations otherrace'!Q208</f>
        <v>4.3386376041478658E-2</v>
      </c>
      <c r="R31">
        <f>'Calculations otherrace'!R208</f>
        <v>4.4184582758296918E-2</v>
      </c>
      <c r="S31">
        <f>'Calculations otherrace'!S208</f>
        <v>4.4987121503097305E-2</v>
      </c>
      <c r="T31">
        <f>'Calculations otherrace'!T208</f>
        <v>4.5793927060797976E-2</v>
      </c>
      <c r="U31">
        <f>'Calculations otherrace'!U208</f>
        <v>4.6604933683998331E-2</v>
      </c>
      <c r="V31">
        <f>'Calculations otherrace'!V208</f>
        <v>4.7420075113307016E-2</v>
      </c>
      <c r="W31">
        <f>'Calculations otherrace'!W208</f>
        <v>4.8239284597909722E-2</v>
      </c>
      <c r="X31">
        <f>'Calculations otherrace'!X208</f>
        <v>4.9062494916361679E-2</v>
      </c>
      <c r="Y31">
        <f>'Calculations otherrace'!Y208</f>
        <v>4.9889638397589101E-2</v>
      </c>
      <c r="Z31">
        <f>'Calculations otherrace'!Z208</f>
        <v>5.0720646942081414E-2</v>
      </c>
      <c r="AA31">
        <f>'Calculations otherrace'!AA208</f>
        <v>5.1555452043257406E-2</v>
      </c>
      <c r="AB31">
        <f>'Calculations otherrace'!AB208</f>
        <v>5.2393984808989519E-2</v>
      </c>
      <c r="AC31">
        <f>'Calculations otherrace'!AC208</f>
        <v>5.3236175983266562E-2</v>
      </c>
      <c r="AD31">
        <f>'Calculations otherrace'!AD208</f>
        <v>5.4081955967978108E-2</v>
      </c>
      <c r="AE31">
        <f>'Calculations otherrace'!AE208</f>
        <v>5.4931254844803497E-2</v>
      </c>
      <c r="AF31">
        <f>'Calculations otherrace'!AF208</f>
        <v>5.5784002397186484E-2</v>
      </c>
    </row>
    <row r="32" spans="1:32" x14ac:dyDescent="0.25">
      <c r="A32" t="s">
        <v>70</v>
      </c>
      <c r="B32">
        <f>'Calculations otherrace'!B209</f>
        <v>3.1540216086434744E-2</v>
      </c>
      <c r="C32">
        <f>'Calculations otherrace'!C209</f>
        <v>3.2230114285754313E-2</v>
      </c>
      <c r="D32">
        <f>'Calculations otherrace'!D209</f>
        <v>3.2950048484169318E-2</v>
      </c>
      <c r="E32">
        <f>'Calculations otherrace'!E209</f>
        <v>3.3681180254508926E-2</v>
      </c>
      <c r="F32">
        <f>'Calculations otherrace'!F209</f>
        <v>3.4418285900506211E-2</v>
      </c>
      <c r="G32">
        <f>'Calculations otherrace'!G209</f>
        <v>3.5169783387667929E-2</v>
      </c>
      <c r="H32">
        <f>'Calculations otherrace'!H209</f>
        <v>3.5954696948644352E-2</v>
      </c>
      <c r="I32">
        <f>'Calculations otherrace'!I209</f>
        <v>3.6741326894466714E-2</v>
      </c>
      <c r="J32">
        <f>'Calculations otherrace'!J209</f>
        <v>3.7542974424113279E-2</v>
      </c>
      <c r="K32">
        <f>'Calculations otherrace'!K209</f>
        <v>3.8350658394510212E-2</v>
      </c>
      <c r="L32">
        <f>'Calculations otherrace'!L209</f>
        <v>3.9059992261729425E-2</v>
      </c>
      <c r="M32">
        <f>'Calculations otherrace'!M209</f>
        <v>3.9843555504250949E-2</v>
      </c>
      <c r="N32">
        <f>'Calculations otherrace'!N209</f>
        <v>4.0632171586004566E-2</v>
      </c>
      <c r="O32">
        <f>'Calculations otherrace'!O209</f>
        <v>4.1425776588129425E-2</v>
      </c>
      <c r="P32">
        <f>'Calculations otherrace'!P209</f>
        <v>4.222430574349114E-2</v>
      </c>
      <c r="Q32">
        <f>'Calculations otherrace'!Q209</f>
        <v>4.3027693459870127E-2</v>
      </c>
      <c r="R32">
        <f>'Calculations otherrace'!R209</f>
        <v>4.3835873343587989E-2</v>
      </c>
      <c r="S32">
        <f>'Calculations otherrace'!S209</f>
        <v>4.4648778223555972E-2</v>
      </c>
      <c r="T32">
        <f>'Calculations otherrace'!T209</f>
        <v>4.546634017571876E-2</v>
      </c>
      <c r="U32">
        <f>'Calculations otherrace'!U209</f>
        <v>4.6288490547873359E-2</v>
      </c>
      <c r="V32">
        <f>'Calculations otherrace'!V209</f>
        <v>4.7115159984840928E-2</v>
      </c>
      <c r="W32">
        <f>'Calculations otherrace'!W209</f>
        <v>4.7946278453965839E-2</v>
      </c>
      <c r="X32">
        <f>'Calculations otherrace'!X209</f>
        <v>4.8781775270919599E-2</v>
      </c>
      <c r="Y32">
        <f>'Calculations otherrace'!Y209</f>
        <v>4.9621579125786575E-2</v>
      </c>
      <c r="Z32">
        <f>'Calculations otherrace'!Z209</f>
        <v>5.0465618109404899E-2</v>
      </c>
      <c r="AA32">
        <f>'Calculations otherrace'!AA209</f>
        <v>5.1313819739940002E-2</v>
      </c>
      <c r="AB32">
        <f>'Calculations otherrace'!AB209</f>
        <v>5.2166110989665934E-2</v>
      </c>
      <c r="AC32">
        <f>'Calculations otherrace'!AC209</f>
        <v>5.3022418311929179E-2</v>
      </c>
      <c r="AD32">
        <f>'Calculations otherrace'!AD209</f>
        <v>5.3882667668270143E-2</v>
      </c>
      <c r="AE32">
        <f>'Calculations otherrace'!AE209</f>
        <v>5.474678455567971E-2</v>
      </c>
      <c r="AF32">
        <f>'Calculations otherrace'!AF209</f>
        <v>5.5614694033963387E-2</v>
      </c>
    </row>
    <row r="33" spans="1:32" x14ac:dyDescent="0.25">
      <c r="A33" t="s">
        <v>72</v>
      </c>
      <c r="B33">
        <f>'Calculations otherrace'!B210</f>
        <v>3.4000000000000037E-2</v>
      </c>
      <c r="C33">
        <f>'Calculations otherrace'!C210</f>
        <v>3.4709841763848913E-2</v>
      </c>
      <c r="D33">
        <f>'Calculations otherrace'!D210</f>
        <v>3.5450134248906411E-2</v>
      </c>
      <c r="E33">
        <f>'Calculations otherrace'!E210</f>
        <v>3.6201429919655873E-2</v>
      </c>
      <c r="F33">
        <f>'Calculations otherrace'!F210</f>
        <v>3.6958374779729783E-2</v>
      </c>
      <c r="G33">
        <f>'Calculations otherrace'!G210</f>
        <v>3.7729583574511734E-2</v>
      </c>
      <c r="H33">
        <f>'Calculations otherrace'!H210</f>
        <v>3.8534548360218461E-2</v>
      </c>
      <c r="I33">
        <f>'Calculations otherrace'!I210</f>
        <v>3.9340789871405643E-2</v>
      </c>
      <c r="J33">
        <f>'Calculations otherrace'!J210</f>
        <v>4.0161919577795573E-2</v>
      </c>
      <c r="K33">
        <f>'Calculations otherrace'!K210</f>
        <v>4.0988722406147884E-2</v>
      </c>
      <c r="L33">
        <f>'Calculations otherrace'!L210</f>
        <v>4.1714537758731164E-2</v>
      </c>
      <c r="M33">
        <f>'Calculations otherrace'!M210</f>
        <v>4.2515833189390131E-2</v>
      </c>
      <c r="N33">
        <f>'Calculations otherrace'!N210</f>
        <v>4.3321874749275562E-2</v>
      </c>
      <c r="O33">
        <f>'Calculations otherrace'!O210</f>
        <v>4.4132605582321648E-2</v>
      </c>
      <c r="P33">
        <f>'Calculations otherrace'!P210</f>
        <v>4.4947968337750915E-2</v>
      </c>
      <c r="Q33">
        <f>'Calculations otherrace'!Q210</f>
        <v>4.576790518157324E-2</v>
      </c>
      <c r="R33">
        <f>'Calculations otherrace'!R210</f>
        <v>4.6592357808311398E-2</v>
      </c>
      <c r="S33">
        <f>'Calculations otherrace'!S210</f>
        <v>4.7421267452956023E-2</v>
      </c>
      <c r="T33">
        <f>'Calculations otherrace'!T210</f>
        <v>4.8254574903143596E-2</v>
      </c>
      <c r="U33">
        <f>'Calculations otherrace'!U210</f>
        <v>4.9092220511557268E-2</v>
      </c>
      <c r="V33">
        <f>'Calculations otherrace'!V210</f>
        <v>4.9934144208547263E-2</v>
      </c>
      <c r="W33">
        <f>'Calculations otherrace'!W210</f>
        <v>5.0780285514964128E-2</v>
      </c>
      <c r="X33">
        <f>'Calculations otherrace'!X210</f>
        <v>5.1630583555201948E-2</v>
      </c>
      <c r="Y33">
        <f>'Calculations otherrace'!Y210</f>
        <v>5.2484977070446949E-2</v>
      </c>
      <c r="Z33">
        <f>'Calculations otherrace'!Z210</f>
        <v>5.3343404432122508E-2</v>
      </c>
      <c r="AA33">
        <f>'Calculations otherrace'!AA210</f>
        <v>5.4205803655526338E-2</v>
      </c>
      <c r="AB33">
        <f>'Calculations otherrace'!AB210</f>
        <v>5.5072112413652959E-2</v>
      </c>
      <c r="AC33">
        <f>'Calculations otherrace'!AC210</f>
        <v>5.5942268051192075E-2</v>
      </c>
      <c r="AD33">
        <f>'Calculations otherrace'!AD210</f>
        <v>5.6816207598696503E-2</v>
      </c>
      <c r="AE33">
        <f>'Calculations otherrace'!AE210</f>
        <v>5.769386778691122E-2</v>
      </c>
      <c r="AF33">
        <f>'Calculations otherrace'!AF210</f>
        <v>5.8575185061254129E-2</v>
      </c>
    </row>
    <row r="34" spans="1:32" x14ac:dyDescent="0.25">
      <c r="A34" t="s">
        <v>74</v>
      </c>
      <c r="B34">
        <f>'Calculations otherrace'!B211</f>
        <v>3.9999999999999925E-2</v>
      </c>
      <c r="C34">
        <f>'Calculations otherrace'!C211</f>
        <v>4.0797161474642872E-2</v>
      </c>
      <c r="D34">
        <f>'Calculations otherrace'!D211</f>
        <v>4.1628262876446845E-2</v>
      </c>
      <c r="E34">
        <f>'Calculations otherrace'!E211</f>
        <v>4.2471227338863375E-2</v>
      </c>
      <c r="F34">
        <f>'Calculations otherrace'!F211</f>
        <v>4.3320072717889159E-2</v>
      </c>
      <c r="G34">
        <f>'Calculations otherrace'!G211</f>
        <v>4.4184332647081284E-2</v>
      </c>
      <c r="H34">
        <f>'Calculations otherrace'!H211</f>
        <v>4.5085787095396464E-2</v>
      </c>
      <c r="I34">
        <f>'Calculations otherrace'!I211</f>
        <v>4.5988163848957667E-2</v>
      </c>
      <c r="J34">
        <f>'Calculations otherrace'!J211</f>
        <v>4.6906575620381218E-2</v>
      </c>
      <c r="K34">
        <f>'Calculations otherrace'!K211</f>
        <v>4.7830626522932254E-2</v>
      </c>
      <c r="L34">
        <f>'Calculations otherrace'!L211</f>
        <v>4.8641492392151937E-2</v>
      </c>
      <c r="M34">
        <f>'Calculations otherrace'!M211</f>
        <v>4.9535868550454942E-2</v>
      </c>
      <c r="N34">
        <f>'Calculations otherrace'!N211</f>
        <v>5.043485186052131E-2</v>
      </c>
      <c r="O34">
        <f>'Calculations otherrace'!O211</f>
        <v>5.1338346412388512E-2</v>
      </c>
      <c r="P34">
        <f>'Calculations otherrace'!P211</f>
        <v>5.2246255657821393E-2</v>
      </c>
      <c r="Q34">
        <f>'Calculations otherrace'!Q211</f>
        <v>5.3158482455030125E-2</v>
      </c>
      <c r="R34">
        <f>'Calculations otherrace'!R211</f>
        <v>5.4074929113461213E-2</v>
      </c>
      <c r="S34">
        <f>'Calculations otherrace'!S211</f>
        <v>5.4995497438619291E-2</v>
      </c>
      <c r="T34">
        <f>'Calculations otherrace'!T211</f>
        <v>5.5920088776867972E-2</v>
      </c>
      <c r="U34">
        <f>'Calculations otherrace'!U211</f>
        <v>5.6848604060165932E-2</v>
      </c>
      <c r="V34">
        <f>'Calculations otherrace'!V211</f>
        <v>5.778094385069301E-2</v>
      </c>
      <c r="W34">
        <f>'Calculations otherrace'!W211</f>
        <v>5.8717008385319347E-2</v>
      </c>
      <c r="X34">
        <f>'Calculations otherrace'!X211</f>
        <v>5.9656697619874813E-2</v>
      </c>
      <c r="Y34">
        <f>'Calculations otherrace'!Y211</f>
        <v>6.0599911273177126E-2</v>
      </c>
      <c r="Z34">
        <f>'Calculations otherrace'!Z211</f>
        <v>6.1546548870773696E-2</v>
      </c>
      <c r="AA34">
        <f>'Calculations otherrace'!AA211</f>
        <v>6.2496509788359002E-2</v>
      </c>
      <c r="AB34">
        <f>'Calculations otherrace'!AB211</f>
        <v>6.3449693294827011E-2</v>
      </c>
      <c r="AC34">
        <f>'Calculations otherrace'!AC211</f>
        <v>6.4405998594919953E-2</v>
      </c>
      <c r="AD34">
        <f>'Calculations otherrace'!AD211</f>
        <v>6.5365324871435371E-2</v>
      </c>
      <c r="AE34">
        <f>'Calculations otherrace'!AE211</f>
        <v>6.6327571326958462E-2</v>
      </c>
      <c r="AF34">
        <f>'Calculations otherrace'!AF211</f>
        <v>6.7292637225082177E-2</v>
      </c>
    </row>
    <row r="35" spans="1:32" x14ac:dyDescent="0.25">
      <c r="A35" t="s">
        <v>567</v>
      </c>
      <c r="B35">
        <f>'Calculations otherrace'!B212</f>
        <v>3.6000000000000039E-2</v>
      </c>
      <c r="C35">
        <f>'Calculations otherrace'!C212</f>
        <v>3.6757499181128708E-2</v>
      </c>
      <c r="D35">
        <f>'Calculations otherrace'!D212</f>
        <v>3.7547400043403581E-2</v>
      </c>
      <c r="E35">
        <f>'Calculations otherrace'!E212</f>
        <v>3.8348963707739929E-2</v>
      </c>
      <c r="F35">
        <f>'Calculations otherrace'!F212</f>
        <v>3.9156416849862291E-2</v>
      </c>
      <c r="G35">
        <f>'Calculations otherrace'!G212</f>
        <v>3.9978943496679194E-2</v>
      </c>
      <c r="H35">
        <f>'Calculations otherrace'!H212</f>
        <v>4.083728214788096E-2</v>
      </c>
      <c r="I35">
        <f>'Calculations otherrace'!I212</f>
        <v>4.1696663205206867E-2</v>
      </c>
      <c r="J35">
        <f>'Calculations otherrace'!J212</f>
        <v>4.2571579286347576E-2</v>
      </c>
      <c r="K35">
        <f>'Calculations otherrace'!K212</f>
        <v>4.3452183099426632E-2</v>
      </c>
      <c r="L35">
        <f>'Calculations otherrace'!L212</f>
        <v>4.4224694227500062E-2</v>
      </c>
      <c r="M35">
        <f>'Calculations otherrace'!M212</f>
        <v>4.5077236532478443E-2</v>
      </c>
      <c r="N35">
        <f>'Calculations otherrace'!N212</f>
        <v>4.593433595684538E-2</v>
      </c>
      <c r="O35">
        <f>'Calculations otherrace'!O212</f>
        <v>4.6795884733899472E-2</v>
      </c>
      <c r="P35">
        <f>'Calculations otherrace'!P212</f>
        <v>4.7661774475748313E-2</v>
      </c>
      <c r="Q35">
        <f>'Calculations otherrace'!Q212</f>
        <v>4.8531896237238206E-2</v>
      </c>
      <c r="R35">
        <f>'Calculations otherrace'!R212</f>
        <v>4.9406140579435147E-2</v>
      </c>
      <c r="S35">
        <f>'Calculations otherrace'!S212</f>
        <v>5.0284397632592799E-2</v>
      </c>
      <c r="T35">
        <f>'Calculations otherrace'!T212</f>
        <v>5.1166557158537906E-2</v>
      </c>
      <c r="U35">
        <f>'Calculations otherrace'!U212</f>
        <v>5.2052508612411688E-2</v>
      </c>
      <c r="V35">
        <f>'Calculations otherrace'!V212</f>
        <v>5.2942141203706813E-2</v>
      </c>
      <c r="W35">
        <f>'Calculations otherrace'!W212</f>
        <v>5.3835343956539813E-2</v>
      </c>
      <c r="X35">
        <f>'Calculations otherrace'!X212</f>
        <v>5.4732005769103934E-2</v>
      </c>
      <c r="Y35">
        <f>'Calculations otherrace'!Y212</f>
        <v>5.5632015472251564E-2</v>
      </c>
      <c r="Z35">
        <f>'Calculations otherrace'!Z212</f>
        <v>5.6535261887152577E-2</v>
      </c>
      <c r="AA35">
        <f>'Calculations otherrace'!AA212</f>
        <v>5.7441633881983332E-2</v>
      </c>
      <c r="AB35">
        <f>'Calculations otherrace'!AB212</f>
        <v>5.8351020427602263E-2</v>
      </c>
      <c r="AC35">
        <f>'Calculations otherrace'!AC212</f>
        <v>5.9263310652167681E-2</v>
      </c>
      <c r="AD35">
        <f>'Calculations otherrace'!AD212</f>
        <v>6.0178393894660426E-2</v>
      </c>
      <c r="AE35">
        <f>'Calculations otherrace'!AE212</f>
        <v>6.1096159757275142E-2</v>
      </c>
      <c r="AF35">
        <f>'Calculations otherrace'!AF212</f>
        <v>6.2016498156645609E-2</v>
      </c>
    </row>
    <row r="36" spans="1:32" x14ac:dyDescent="0.25">
      <c r="A36" t="s">
        <v>568</v>
      </c>
      <c r="B36">
        <f>'Calculations otherrace'!B212</f>
        <v>3.6000000000000039E-2</v>
      </c>
      <c r="C36">
        <f>'Calculations otherrace'!C212</f>
        <v>3.6757499181128708E-2</v>
      </c>
      <c r="D36">
        <f>'Calculations otherrace'!D212</f>
        <v>3.7547400043403581E-2</v>
      </c>
      <c r="E36">
        <f>'Calculations otherrace'!E212</f>
        <v>3.8348963707739929E-2</v>
      </c>
      <c r="F36">
        <f>'Calculations otherrace'!F212</f>
        <v>3.9156416849862291E-2</v>
      </c>
      <c r="G36">
        <f>'Calculations otherrace'!G212</f>
        <v>3.9978943496679194E-2</v>
      </c>
      <c r="H36">
        <f>'Calculations otherrace'!H212</f>
        <v>4.083728214788096E-2</v>
      </c>
      <c r="I36">
        <f>'Calculations otherrace'!I212</f>
        <v>4.1696663205206867E-2</v>
      </c>
      <c r="J36">
        <f>'Calculations otherrace'!J212</f>
        <v>4.2571579286347576E-2</v>
      </c>
      <c r="K36">
        <f>'Calculations otherrace'!K212</f>
        <v>4.3452183099426632E-2</v>
      </c>
      <c r="L36">
        <f>'Calculations otherrace'!L212</f>
        <v>4.4224694227500062E-2</v>
      </c>
      <c r="M36">
        <f>'Calculations otherrace'!M212</f>
        <v>4.5077236532478443E-2</v>
      </c>
      <c r="N36">
        <f>'Calculations otherrace'!N212</f>
        <v>4.593433595684538E-2</v>
      </c>
      <c r="O36">
        <f>'Calculations otherrace'!O212</f>
        <v>4.6795884733899472E-2</v>
      </c>
      <c r="P36">
        <f>'Calculations otherrace'!P212</f>
        <v>4.7661774475748313E-2</v>
      </c>
      <c r="Q36">
        <f>'Calculations otherrace'!Q212</f>
        <v>4.8531896237238206E-2</v>
      </c>
      <c r="R36">
        <f>'Calculations otherrace'!R212</f>
        <v>4.9406140579435147E-2</v>
      </c>
      <c r="S36">
        <f>'Calculations otherrace'!S212</f>
        <v>5.0284397632592799E-2</v>
      </c>
      <c r="T36">
        <f>'Calculations otherrace'!T212</f>
        <v>5.1166557158537906E-2</v>
      </c>
      <c r="U36">
        <f>'Calculations otherrace'!U212</f>
        <v>5.2052508612411688E-2</v>
      </c>
      <c r="V36">
        <f>'Calculations otherrace'!V212</f>
        <v>5.2942141203706813E-2</v>
      </c>
      <c r="W36">
        <f>'Calculations otherrace'!W212</f>
        <v>5.3835343956539813E-2</v>
      </c>
      <c r="X36">
        <f>'Calculations otherrace'!X212</f>
        <v>5.4732005769103934E-2</v>
      </c>
      <c r="Y36">
        <f>'Calculations otherrace'!Y212</f>
        <v>5.5632015472251564E-2</v>
      </c>
      <c r="Z36">
        <f>'Calculations otherrace'!Z212</f>
        <v>5.6535261887152577E-2</v>
      </c>
      <c r="AA36">
        <f>'Calculations otherrace'!AA212</f>
        <v>5.7441633881983332E-2</v>
      </c>
      <c r="AB36">
        <f>'Calculations otherrace'!AB212</f>
        <v>5.8351020427602263E-2</v>
      </c>
      <c r="AC36">
        <f>'Calculations otherrace'!AC212</f>
        <v>5.9263310652167681E-2</v>
      </c>
      <c r="AD36">
        <f>'Calculations otherrace'!AD212</f>
        <v>6.0178393894660426E-2</v>
      </c>
      <c r="AE36">
        <f>'Calculations otherrace'!AE212</f>
        <v>6.1096159757275142E-2</v>
      </c>
      <c r="AF36">
        <f>'Calculations otherrace'!AF212</f>
        <v>6.2016498156645609E-2</v>
      </c>
    </row>
    <row r="37" spans="1:32" x14ac:dyDescent="0.25">
      <c r="A37" t="s">
        <v>569</v>
      </c>
      <c r="B37">
        <f>'Calculations otherrace'!B212</f>
        <v>3.6000000000000039E-2</v>
      </c>
      <c r="C37">
        <f>'Calculations otherrace'!C212</f>
        <v>3.6757499181128708E-2</v>
      </c>
      <c r="D37">
        <f>'Calculations otherrace'!D212</f>
        <v>3.7547400043403581E-2</v>
      </c>
      <c r="E37">
        <f>'Calculations otherrace'!E212</f>
        <v>3.8348963707739929E-2</v>
      </c>
      <c r="F37">
        <f>'Calculations otherrace'!F212</f>
        <v>3.9156416849862291E-2</v>
      </c>
      <c r="G37">
        <f>'Calculations otherrace'!G212</f>
        <v>3.9978943496679194E-2</v>
      </c>
      <c r="H37">
        <f>'Calculations otherrace'!H212</f>
        <v>4.083728214788096E-2</v>
      </c>
      <c r="I37">
        <f>'Calculations otherrace'!I212</f>
        <v>4.1696663205206867E-2</v>
      </c>
      <c r="J37">
        <f>'Calculations otherrace'!J212</f>
        <v>4.2571579286347576E-2</v>
      </c>
      <c r="K37">
        <f>'Calculations otherrace'!K212</f>
        <v>4.3452183099426632E-2</v>
      </c>
      <c r="L37">
        <f>'Calculations otherrace'!L212</f>
        <v>4.4224694227500062E-2</v>
      </c>
      <c r="M37">
        <f>'Calculations otherrace'!M212</f>
        <v>4.5077236532478443E-2</v>
      </c>
      <c r="N37">
        <f>'Calculations otherrace'!N212</f>
        <v>4.593433595684538E-2</v>
      </c>
      <c r="O37">
        <f>'Calculations otherrace'!O212</f>
        <v>4.6795884733899472E-2</v>
      </c>
      <c r="P37">
        <f>'Calculations otherrace'!P212</f>
        <v>4.7661774475748313E-2</v>
      </c>
      <c r="Q37">
        <f>'Calculations otherrace'!Q212</f>
        <v>4.8531896237238206E-2</v>
      </c>
      <c r="R37">
        <f>'Calculations otherrace'!R212</f>
        <v>4.9406140579435147E-2</v>
      </c>
      <c r="S37">
        <f>'Calculations otherrace'!S212</f>
        <v>5.0284397632592799E-2</v>
      </c>
      <c r="T37">
        <f>'Calculations otherrace'!T212</f>
        <v>5.1166557158537906E-2</v>
      </c>
      <c r="U37">
        <f>'Calculations otherrace'!U212</f>
        <v>5.2052508612411688E-2</v>
      </c>
      <c r="V37">
        <f>'Calculations otherrace'!V212</f>
        <v>5.2942141203706813E-2</v>
      </c>
      <c r="W37">
        <f>'Calculations otherrace'!W212</f>
        <v>5.3835343956539813E-2</v>
      </c>
      <c r="X37">
        <f>'Calculations otherrace'!X212</f>
        <v>5.4732005769103934E-2</v>
      </c>
      <c r="Y37">
        <f>'Calculations otherrace'!Y212</f>
        <v>5.5632015472251564E-2</v>
      </c>
      <c r="Z37">
        <f>'Calculations otherrace'!Z212</f>
        <v>5.6535261887152577E-2</v>
      </c>
      <c r="AA37">
        <f>'Calculations otherrace'!AA212</f>
        <v>5.7441633881983332E-2</v>
      </c>
      <c r="AB37">
        <f>'Calculations otherrace'!AB212</f>
        <v>5.8351020427602263E-2</v>
      </c>
      <c r="AC37">
        <f>'Calculations otherrace'!AC212</f>
        <v>5.9263310652167681E-2</v>
      </c>
      <c r="AD37">
        <f>'Calculations otherrace'!AD212</f>
        <v>6.0178393894660426E-2</v>
      </c>
      <c r="AE37">
        <f>'Calculations otherrace'!AE212</f>
        <v>6.1096159757275142E-2</v>
      </c>
      <c r="AF37">
        <f>'Calculations otherrace'!AF212</f>
        <v>6.2016498156645609E-2</v>
      </c>
    </row>
    <row r="38" spans="1:32" x14ac:dyDescent="0.25">
      <c r="A38" t="s">
        <v>570</v>
      </c>
      <c r="B38">
        <f>'Calculations otherrace'!B212</f>
        <v>3.6000000000000039E-2</v>
      </c>
      <c r="C38">
        <f>'Calculations otherrace'!C212</f>
        <v>3.6757499181128708E-2</v>
      </c>
      <c r="D38">
        <f>'Calculations otherrace'!D212</f>
        <v>3.7547400043403581E-2</v>
      </c>
      <c r="E38">
        <f>'Calculations otherrace'!E212</f>
        <v>3.8348963707739929E-2</v>
      </c>
      <c r="F38">
        <f>'Calculations otherrace'!F212</f>
        <v>3.9156416849862291E-2</v>
      </c>
      <c r="G38">
        <f>'Calculations otherrace'!G212</f>
        <v>3.9978943496679194E-2</v>
      </c>
      <c r="H38">
        <f>'Calculations otherrace'!H212</f>
        <v>4.083728214788096E-2</v>
      </c>
      <c r="I38">
        <f>'Calculations otherrace'!I212</f>
        <v>4.1696663205206867E-2</v>
      </c>
      <c r="J38">
        <f>'Calculations otherrace'!J212</f>
        <v>4.2571579286347576E-2</v>
      </c>
      <c r="K38">
        <f>'Calculations otherrace'!K212</f>
        <v>4.3452183099426632E-2</v>
      </c>
      <c r="L38">
        <f>'Calculations otherrace'!L212</f>
        <v>4.4224694227500062E-2</v>
      </c>
      <c r="M38">
        <f>'Calculations otherrace'!M212</f>
        <v>4.5077236532478443E-2</v>
      </c>
      <c r="N38">
        <f>'Calculations otherrace'!N212</f>
        <v>4.593433595684538E-2</v>
      </c>
      <c r="O38">
        <f>'Calculations otherrace'!O212</f>
        <v>4.6795884733899472E-2</v>
      </c>
      <c r="P38">
        <f>'Calculations otherrace'!P212</f>
        <v>4.7661774475748313E-2</v>
      </c>
      <c r="Q38">
        <f>'Calculations otherrace'!Q212</f>
        <v>4.8531896237238206E-2</v>
      </c>
      <c r="R38">
        <f>'Calculations otherrace'!R212</f>
        <v>4.9406140579435147E-2</v>
      </c>
      <c r="S38">
        <f>'Calculations otherrace'!S212</f>
        <v>5.0284397632592799E-2</v>
      </c>
      <c r="T38">
        <f>'Calculations otherrace'!T212</f>
        <v>5.1166557158537906E-2</v>
      </c>
      <c r="U38">
        <f>'Calculations otherrace'!U212</f>
        <v>5.2052508612411688E-2</v>
      </c>
      <c r="V38">
        <f>'Calculations otherrace'!V212</f>
        <v>5.2942141203706813E-2</v>
      </c>
      <c r="W38">
        <f>'Calculations otherrace'!W212</f>
        <v>5.3835343956539813E-2</v>
      </c>
      <c r="X38">
        <f>'Calculations otherrace'!X212</f>
        <v>5.4732005769103934E-2</v>
      </c>
      <c r="Y38">
        <f>'Calculations otherrace'!Y212</f>
        <v>5.5632015472251564E-2</v>
      </c>
      <c r="Z38">
        <f>'Calculations otherrace'!Z212</f>
        <v>5.6535261887152577E-2</v>
      </c>
      <c r="AA38">
        <f>'Calculations otherrace'!AA212</f>
        <v>5.7441633881983332E-2</v>
      </c>
      <c r="AB38">
        <f>'Calculations otherrace'!AB212</f>
        <v>5.8351020427602263E-2</v>
      </c>
      <c r="AC38">
        <f>'Calculations otherrace'!AC212</f>
        <v>5.9263310652167681E-2</v>
      </c>
      <c r="AD38">
        <f>'Calculations otherrace'!AD212</f>
        <v>6.0178393894660426E-2</v>
      </c>
      <c r="AE38">
        <f>'Calculations otherrace'!AE212</f>
        <v>6.1096159757275142E-2</v>
      </c>
      <c r="AF38">
        <f>'Calculations otherrace'!AF212</f>
        <v>6.2016498156645609E-2</v>
      </c>
    </row>
    <row r="39" spans="1:32" x14ac:dyDescent="0.25">
      <c r="A39" t="s">
        <v>571</v>
      </c>
      <c r="B39">
        <f>'Calculations otherrace'!B212</f>
        <v>3.6000000000000039E-2</v>
      </c>
      <c r="C39">
        <f>'Calculations otherrace'!C212</f>
        <v>3.6757499181128708E-2</v>
      </c>
      <c r="D39">
        <f>'Calculations otherrace'!D212</f>
        <v>3.7547400043403581E-2</v>
      </c>
      <c r="E39">
        <f>'Calculations otherrace'!E212</f>
        <v>3.8348963707739929E-2</v>
      </c>
      <c r="F39">
        <f>'Calculations otherrace'!F212</f>
        <v>3.9156416849862291E-2</v>
      </c>
      <c r="G39">
        <f>'Calculations otherrace'!G212</f>
        <v>3.9978943496679194E-2</v>
      </c>
      <c r="H39">
        <f>'Calculations otherrace'!H212</f>
        <v>4.083728214788096E-2</v>
      </c>
      <c r="I39">
        <f>'Calculations otherrace'!I212</f>
        <v>4.1696663205206867E-2</v>
      </c>
      <c r="J39">
        <f>'Calculations otherrace'!J212</f>
        <v>4.2571579286347576E-2</v>
      </c>
      <c r="K39">
        <f>'Calculations otherrace'!K212</f>
        <v>4.3452183099426632E-2</v>
      </c>
      <c r="L39">
        <f>'Calculations otherrace'!L212</f>
        <v>4.4224694227500062E-2</v>
      </c>
      <c r="M39">
        <f>'Calculations otherrace'!M212</f>
        <v>4.5077236532478443E-2</v>
      </c>
      <c r="N39">
        <f>'Calculations otherrace'!N212</f>
        <v>4.593433595684538E-2</v>
      </c>
      <c r="O39">
        <f>'Calculations otherrace'!O212</f>
        <v>4.6795884733899472E-2</v>
      </c>
      <c r="P39">
        <f>'Calculations otherrace'!P212</f>
        <v>4.7661774475748313E-2</v>
      </c>
      <c r="Q39">
        <f>'Calculations otherrace'!Q212</f>
        <v>4.8531896237238206E-2</v>
      </c>
      <c r="R39">
        <f>'Calculations otherrace'!R212</f>
        <v>4.9406140579435147E-2</v>
      </c>
      <c r="S39">
        <f>'Calculations otherrace'!S212</f>
        <v>5.0284397632592799E-2</v>
      </c>
      <c r="T39">
        <f>'Calculations otherrace'!T212</f>
        <v>5.1166557158537906E-2</v>
      </c>
      <c r="U39">
        <f>'Calculations otherrace'!U212</f>
        <v>5.2052508612411688E-2</v>
      </c>
      <c r="V39">
        <f>'Calculations otherrace'!V212</f>
        <v>5.2942141203706813E-2</v>
      </c>
      <c r="W39">
        <f>'Calculations otherrace'!W212</f>
        <v>5.3835343956539813E-2</v>
      </c>
      <c r="X39">
        <f>'Calculations otherrace'!X212</f>
        <v>5.4732005769103934E-2</v>
      </c>
      <c r="Y39">
        <f>'Calculations otherrace'!Y212</f>
        <v>5.5632015472251564E-2</v>
      </c>
      <c r="Z39">
        <f>'Calculations otherrace'!Z212</f>
        <v>5.6535261887152577E-2</v>
      </c>
      <c r="AA39">
        <f>'Calculations otherrace'!AA212</f>
        <v>5.7441633881983332E-2</v>
      </c>
      <c r="AB39">
        <f>'Calculations otherrace'!AB212</f>
        <v>5.8351020427602263E-2</v>
      </c>
      <c r="AC39">
        <f>'Calculations otherrace'!AC212</f>
        <v>5.9263310652167681E-2</v>
      </c>
      <c r="AD39">
        <f>'Calculations otherrace'!AD212</f>
        <v>6.0178393894660426E-2</v>
      </c>
      <c r="AE39">
        <f>'Calculations otherrace'!AE212</f>
        <v>6.1096159757275142E-2</v>
      </c>
      <c r="AF39">
        <f>'Calculations otherrace'!AF212</f>
        <v>6.2016498156645609E-2</v>
      </c>
    </row>
    <row r="40" spans="1:32" x14ac:dyDescent="0.25">
      <c r="A40" t="s">
        <v>78</v>
      </c>
      <c r="B40">
        <f>'Calculations otherrace'!B213</f>
        <v>5.09999999999999E-2</v>
      </c>
      <c r="C40">
        <f>'Calculations otherrace'!C213</f>
        <v>5.1932063501131949E-2</v>
      </c>
      <c r="D40">
        <f>'Calculations otherrace'!D213</f>
        <v>5.2902839700882852E-2</v>
      </c>
      <c r="E40">
        <f>'Calculations otherrace'!E213</f>
        <v>5.3886317704584435E-2</v>
      </c>
      <c r="F40">
        <f>'Calculations otherrace'!F213</f>
        <v>5.487552432392255E-2</v>
      </c>
      <c r="G40">
        <f>'Calculations otherrace'!G213</f>
        <v>5.5881466425504241E-2</v>
      </c>
      <c r="H40">
        <f>'Calculations otherrace'!H213</f>
        <v>5.6929390638739086E-2</v>
      </c>
      <c r="I40">
        <f>'Calculations otherrace'!I213</f>
        <v>5.7977158504577325E-2</v>
      </c>
      <c r="J40">
        <f>'Calculations otherrace'!J213</f>
        <v>5.9042226380307337E-2</v>
      </c>
      <c r="K40">
        <f>'Calculations otherrace'!K213</f>
        <v>6.0112463806889387E-2</v>
      </c>
      <c r="L40">
        <f>'Calculations otherrace'!L213</f>
        <v>6.1050663403587641E-2</v>
      </c>
      <c r="M40">
        <f>'Calculations otherrace'!M213</f>
        <v>6.2084166980075933E-2</v>
      </c>
      <c r="N40">
        <f>'Calculations otherrace'!N213</f>
        <v>6.312172483167694E-2</v>
      </c>
      <c r="O40">
        <f>'Calculations otherrace'!O213</f>
        <v>6.4163207219461199E-2</v>
      </c>
      <c r="P40">
        <f>'Calculations otherrace'!P213</f>
        <v>6.520848422859496E-2</v>
      </c>
      <c r="Q40">
        <f>'Calculations otherrace'!Q213</f>
        <v>6.6257425833876823E-2</v>
      </c>
      <c r="R40">
        <f>'Calculations otherrace'!R213</f>
        <v>6.7309901964548183E-2</v>
      </c>
      <c r="S40">
        <f>'Calculations otherrace'!S213</f>
        <v>6.8365782568319558E-2</v>
      </c>
      <c r="T40">
        <f>'Calculations otherrace'!T213</f>
        <v>6.9424937674545065E-2</v>
      </c>
      <c r="U40">
        <f>'Calculations otherrace'!U213</f>
        <v>7.0487237456488813E-2</v>
      </c>
      <c r="V40">
        <f>'Calculations otherrace'!V213</f>
        <v>7.1552552292627178E-2</v>
      </c>
      <c r="W40">
        <f>'Calculations otherrace'!W213</f>
        <v>7.2620752826930868E-2</v>
      </c>
      <c r="X40">
        <f>'Calculations otherrace'!X213</f>
        <v>7.3691710028076646E-2</v>
      </c>
      <c r="Y40">
        <f>'Calculations otherrace'!Y213</f>
        <v>7.4765295247543065E-2</v>
      </c>
      <c r="Z40">
        <f>'Calculations otherrace'!Z213</f>
        <v>7.5841380276540513E-2</v>
      </c>
      <c r="AA40">
        <f>'Calculations otherrace'!AA213</f>
        <v>7.6919837401736232E-2</v>
      </c>
      <c r="AB40">
        <f>'Calculations otherrace'!AB213</f>
        <v>7.8000539459734786E-2</v>
      </c>
      <c r="AC40">
        <f>'Calculations otherrace'!AC213</f>
        <v>7.9083359890275831E-2</v>
      </c>
      <c r="AD40">
        <f>'Calculations otherrace'!AD213</f>
        <v>8.0168172788115444E-2</v>
      </c>
      <c r="AE40">
        <f>'Calculations otherrace'!AE213</f>
        <v>8.1254852953562801E-2</v>
      </c>
      <c r="AF40">
        <f>'Calculations otherrace'!AF213</f>
        <v>8.2343275941640565E-2</v>
      </c>
    </row>
    <row r="41" spans="1:32" x14ac:dyDescent="0.25">
      <c r="A41" t="s">
        <v>80</v>
      </c>
      <c r="B41">
        <f>'Calculations otherrace'!B214</f>
        <v>2.6183394160584017E-2</v>
      </c>
      <c r="C41">
        <f>'Calculations otherrace'!C214</f>
        <v>2.6795452136091955E-2</v>
      </c>
      <c r="D41">
        <f>'Calculations otherrace'!D214</f>
        <v>2.7434289380004629E-2</v>
      </c>
      <c r="E41">
        <f>'Calculations otherrace'!E214</f>
        <v>2.8083133796996403E-2</v>
      </c>
      <c r="F41">
        <f>'Calculations otherrace'!F214</f>
        <v>2.8737367783956094E-2</v>
      </c>
      <c r="G41">
        <f>'Calculations otherrace'!G214</f>
        <v>2.9404434495157106E-2</v>
      </c>
      <c r="H41">
        <f>'Calculations otherrace'!H214</f>
        <v>3.010122622766228E-2</v>
      </c>
      <c r="I41">
        <f>'Calculations otherrace'!I214</f>
        <v>3.0799655500369224E-2</v>
      </c>
      <c r="J41">
        <f>'Calculations otherrace'!J214</f>
        <v>3.1511504888859516E-2</v>
      </c>
      <c r="K41">
        <f>'Calculations otherrace'!K214</f>
        <v>3.2228784560681352E-2</v>
      </c>
      <c r="L41">
        <f>'Calculations otherrace'!L214</f>
        <v>3.2858872568976405E-2</v>
      </c>
      <c r="M41">
        <f>'Calculations otherrace'!M214</f>
        <v>3.3554906650255595E-2</v>
      </c>
      <c r="N41">
        <f>'Calculations otherrace'!N214</f>
        <v>3.425550021725849E-2</v>
      </c>
      <c r="O41">
        <f>'Calculations otherrace'!O214</f>
        <v>3.4960594501484456E-2</v>
      </c>
      <c r="P41">
        <f>'Calculations otherrace'!P214</f>
        <v>3.5670129965989464E-2</v>
      </c>
      <c r="Q41">
        <f>'Calculations otherrace'!Q214</f>
        <v>3.6384046328986709E-2</v>
      </c>
      <c r="R41">
        <f>'Calculations otherrace'!R214</f>
        <v>3.7102282587809003E-2</v>
      </c>
      <c r="S41">
        <f>'Calculations otherrace'!S214</f>
        <v>3.7824777043213749E-2</v>
      </c>
      <c r="T41">
        <f>'Calculations otherrace'!T214</f>
        <v>3.8551467324004302E-2</v>
      </c>
      <c r="U41">
        <f>'Calculations otherrace'!U214</f>
        <v>3.928229041194433E-2</v>
      </c>
      <c r="V41">
        <f>'Calculations otherrace'!V214</f>
        <v>4.0017182666942992E-2</v>
      </c>
      <c r="W41">
        <f>'Calculations otherrace'!W214</f>
        <v>4.0756079852483994E-2</v>
      </c>
      <c r="X41">
        <f>'Calculations otherrace'!X214</f>
        <v>4.1498917161275163E-2</v>
      </c>
      <c r="Y41">
        <f>'Calculations otherrace'!Y214</f>
        <v>4.2245629241095324E-2</v>
      </c>
      <c r="Z41">
        <f>'Calculations otherrace'!Z214</f>
        <v>4.299615022081095E-2</v>
      </c>
      <c r="AA41">
        <f>'Calculations otherrace'!AA214</f>
        <v>4.3750413736540129E-2</v>
      </c>
      <c r="AB41">
        <f>'Calculations otherrace'!AB214</f>
        <v>4.4508352957938931E-2</v>
      </c>
      <c r="AC41">
        <f>'Calculations otherrace'!AC214</f>
        <v>4.5269900614584767E-2</v>
      </c>
      <c r="AD41">
        <f>'Calculations otherrace'!AD214</f>
        <v>4.6034989022432429E-2</v>
      </c>
      <c r="AE41">
        <f>'Calculations otherrace'!AE214</f>
        <v>4.6803550110320322E-2</v>
      </c>
      <c r="AF41">
        <f>'Calculations otherrace'!AF214</f>
        <v>4.7575515446500259E-2</v>
      </c>
    </row>
    <row r="42" spans="1:32" x14ac:dyDescent="0.25">
      <c r="A42" t="s">
        <v>82</v>
      </c>
      <c r="B42">
        <f>'Calculations otherrace'!B215</f>
        <v>2.6999999999999923E-2</v>
      </c>
      <c r="C42">
        <f>'Calculations otherrace'!C215</f>
        <v>2.7624151595195035E-2</v>
      </c>
      <c r="D42">
        <f>'Calculations otherrace'!D215</f>
        <v>2.8275290309380707E-2</v>
      </c>
      <c r="E42">
        <f>'Calculations otherrace'!E215</f>
        <v>2.8936224989163508E-2</v>
      </c>
      <c r="F42">
        <f>'Calculations otherrace'!F215</f>
        <v>2.9602238762839107E-2</v>
      </c>
      <c r="G42">
        <f>'Calculations otherrace'!G215</f>
        <v>3.0280860340662734E-2</v>
      </c>
      <c r="H42">
        <f>'Calculations otherrace'!H215</f>
        <v>3.0989222733895979E-2</v>
      </c>
      <c r="I42">
        <f>'Calculations otherrace'!I215</f>
        <v>3.1698750897346063E-2</v>
      </c>
      <c r="J42">
        <f>'Calculations otherrace'!J215</f>
        <v>3.2421367360515818E-2</v>
      </c>
      <c r="K42">
        <f>'Calculations otherrace'!K215</f>
        <v>3.3148920547628323E-2</v>
      </c>
      <c r="L42">
        <f>'Calculations otherrace'!L215</f>
        <v>3.378756511981492E-2</v>
      </c>
      <c r="M42">
        <f>'Calculations otherrace'!M215</f>
        <v>3.4492492650418975E-2</v>
      </c>
      <c r="N42">
        <f>'Calculations otherrace'!N215</f>
        <v>3.5201449801742925E-2</v>
      </c>
      <c r="O42">
        <f>'Calculations otherrace'!O215</f>
        <v>3.591435302038215E-2</v>
      </c>
      <c r="P42">
        <f>'Calculations otherrace'!P215</f>
        <v>3.6631118217550336E-2</v>
      </c>
      <c r="Q42">
        <f>'Calculations otherrace'!Q215</f>
        <v>3.73516608181211E-2</v>
      </c>
      <c r="R42">
        <f>'Calculations otherrace'!R215</f>
        <v>3.8075895809320796E-2</v>
      </c>
      <c r="S42">
        <f>'Calculations otherrace'!S215</f>
        <v>3.8803737789025086E-2</v>
      </c>
      <c r="T42">
        <f>'Calculations otherrace'!T215</f>
        <v>3.9535101013607035E-2</v>
      </c>
      <c r="U42">
        <f>'Calculations otherrace'!U215</f>
        <v>4.0269899445290483E-2</v>
      </c>
      <c r="V42">
        <f>'Calculations otherrace'!V215</f>
        <v>4.1008046798964255E-2</v>
      </c>
      <c r="W42">
        <f>'Calculations otherrace'!W215</f>
        <v>4.1749456588411997E-2</v>
      </c>
      <c r="X42">
        <f>'Calculations otherrace'!X215</f>
        <v>4.24940421719169E-2</v>
      </c>
      <c r="Y42">
        <f>'Calculations otherrace'!Y215</f>
        <v>4.3241716797203698E-2</v>
      </c>
      <c r="Z42">
        <f>'Calculations otherrace'!Z215</f>
        <v>4.3992393645677849E-2</v>
      </c>
      <c r="AA42">
        <f>'Calculations otherrace'!AA215</f>
        <v>4.4745985875929012E-2</v>
      </c>
      <c r="AB42">
        <f>'Calculations otherrace'!AB215</f>
        <v>4.5502406666465656E-2</v>
      </c>
      <c r="AC42">
        <f>'Calculations otherrace'!AC215</f>
        <v>4.6261569257648689E-2</v>
      </c>
      <c r="AD42">
        <f>'Calculations otherrace'!AD215</f>
        <v>4.7023386992796151E-2</v>
      </c>
      <c r="AE42">
        <f>'Calculations otherrace'!AE215</f>
        <v>4.7787773358433205E-2</v>
      </c>
      <c r="AF42">
        <f>'Calculations otherrace'!AF215</f>
        <v>4.8554642023660818E-2</v>
      </c>
    </row>
    <row r="43" spans="1:32" x14ac:dyDescent="0.25">
      <c r="A43" t="s">
        <v>84</v>
      </c>
      <c r="B43">
        <f>'Calculations otherrace'!B216</f>
        <v>3.0072815533980442E-2</v>
      </c>
      <c r="C43">
        <f>'Calculations otherrace'!C216</f>
        <v>3.072634769741657E-2</v>
      </c>
      <c r="D43">
        <f>'Calculations otherrace'!D216</f>
        <v>3.1407848057147691E-2</v>
      </c>
      <c r="E43">
        <f>'Calculations otherrace'!E216</f>
        <v>3.209885006282745E-2</v>
      </c>
      <c r="F43">
        <f>'Calculations otherrace'!F216</f>
        <v>3.2794548904886936E-2</v>
      </c>
      <c r="G43">
        <f>'Calculations otherrace'!G216</f>
        <v>3.350258559028494E-2</v>
      </c>
      <c r="H43">
        <f>'Calculations otherrace'!H216</f>
        <v>3.4240792489674092E-2</v>
      </c>
      <c r="I43">
        <f>'Calculations otherrace'!I216</f>
        <v>3.4979742400928319E-2</v>
      </c>
      <c r="J43">
        <f>'Calculations otherrace'!J216</f>
        <v>3.5731652213434155E-2</v>
      </c>
      <c r="K43">
        <f>'Calculations otherrace'!K216</f>
        <v>3.648792037775974E-2</v>
      </c>
      <c r="L43">
        <f>'Calculations otherrace'!L216</f>
        <v>3.7151866396278987E-2</v>
      </c>
      <c r="M43">
        <f>'Calculations otherrace'!M216</f>
        <v>3.7883689056664296E-2</v>
      </c>
      <c r="N43">
        <f>'Calculations otherrace'!N216</f>
        <v>3.8619103333297967E-2</v>
      </c>
      <c r="O43">
        <f>'Calculations otherrace'!O216</f>
        <v>3.9358024038157281E-2</v>
      </c>
      <c r="P43">
        <f>'Calculations otherrace'!P216</f>
        <v>4.0100365756146235E-2</v>
      </c>
      <c r="Q43">
        <f>'Calculations otherrace'!Q216</f>
        <v>4.0846042889634157E-2</v>
      </c>
      <c r="R43">
        <f>'Calculations otherrace'!R216</f>
        <v>4.1594969702391738E-2</v>
      </c>
      <c r="S43">
        <f>'Calculations otherrace'!S216</f>
        <v>4.2347060362888475E-2</v>
      </c>
      <c r="T43">
        <f>'Calculations otherrace'!T216</f>
        <v>4.3102228986912523E-2</v>
      </c>
      <c r="U43">
        <f>'Calculations otherrace'!U216</f>
        <v>4.3860389679479438E-2</v>
      </c>
      <c r="V43">
        <f>'Calculations otherrace'!V216</f>
        <v>4.4621456575998718E-2</v>
      </c>
      <c r="W43">
        <f>'Calculations otherrace'!W216</f>
        <v>4.5385343882665512E-2</v>
      </c>
      <c r="X43">
        <f>'Calculations otherrace'!X216</f>
        <v>4.6151965916050253E-2</v>
      </c>
      <c r="Y43">
        <f>'Calculations otherrace'!Y216</f>
        <v>4.6921237141861506E-2</v>
      </c>
      <c r="Z43">
        <f>'Calculations otherrace'!Z216</f>
        <v>4.7693072212855465E-2</v>
      </c>
      <c r="AA43">
        <f>'Calculations otherrace'!AA216</f>
        <v>4.8467386005871353E-2</v>
      </c>
      <c r="AB43">
        <f>'Calculations otherrace'!AB216</f>
        <v>4.9244093657973449E-2</v>
      </c>
      <c r="AC43">
        <f>'Calculations otherrace'!AC216</f>
        <v>5.0023110601679882E-2</v>
      </c>
      <c r="AD43">
        <f>'Calculations otherrace'!AD216</f>
        <v>5.0804352599263067E-2</v>
      </c>
      <c r="AE43">
        <f>'Calculations otherrace'!AE216</f>
        <v>5.1587735776108062E-2</v>
      </c>
      <c r="AF43">
        <f>'Calculations otherrace'!AF216</f>
        <v>5.2373176653115812E-2</v>
      </c>
    </row>
    <row r="44" spans="1:32" x14ac:dyDescent="0.25">
      <c r="A44" t="s">
        <v>86</v>
      </c>
      <c r="B44">
        <f>'Calculations otherrace'!B217</f>
        <v>2.4000000000000028E-2</v>
      </c>
      <c r="C44">
        <f>'Calculations otherrace'!C217</f>
        <v>2.4579830363636677E-2</v>
      </c>
      <c r="D44">
        <f>'Calculations otherrace'!D217</f>
        <v>2.5185022593241898E-2</v>
      </c>
      <c r="E44">
        <f>'Calculations otherrace'!E217</f>
        <v>2.5799582141654169E-2</v>
      </c>
      <c r="F44">
        <f>'Calculations otherrace'!F217</f>
        <v>2.6419154270400643E-2</v>
      </c>
      <c r="G44">
        <f>'Calculations otherrace'!G217</f>
        <v>2.7050734337297645E-2</v>
      </c>
      <c r="H44">
        <f>'Calculations otherrace'!H217</f>
        <v>2.7710301088077097E-2</v>
      </c>
      <c r="I44">
        <f>'Calculations otherrace'!I217</f>
        <v>2.8371328611596285E-2</v>
      </c>
      <c r="J44">
        <f>'Calculations otherrace'!J217</f>
        <v>2.9044917767649867E-2</v>
      </c>
      <c r="K44">
        <f>'Calculations otherrace'!K217</f>
        <v>2.9723474760449814E-2</v>
      </c>
      <c r="L44">
        <f>'Calculations otherrace'!L217</f>
        <v>3.0319536060264073E-2</v>
      </c>
      <c r="M44">
        <f>'Calculations otherrace'!M217</f>
        <v>3.0977748139261914E-2</v>
      </c>
      <c r="N44">
        <f>'Calculations otherrace'!N217</f>
        <v>3.1640110105899046E-2</v>
      </c>
      <c r="O44">
        <f>'Calculations otherrace'!O217</f>
        <v>3.2306556958166838E-2</v>
      </c>
      <c r="P44">
        <f>'Calculations otherrace'!P217</f>
        <v>3.2977023012127946E-2</v>
      </c>
      <c r="Q44">
        <f>'Calculations otherrace'!Q217</f>
        <v>3.3651441935044712E-2</v>
      </c>
      <c r="R44">
        <f>'Calculations otherrace'!R217</f>
        <v>3.4329746778648328E-2</v>
      </c>
      <c r="S44">
        <f>'Calculations otherrace'!S217</f>
        <v>3.5011870012515017E-2</v>
      </c>
      <c r="T44">
        <f>'Calculations otherrace'!T217</f>
        <v>3.5697743557511187E-2</v>
      </c>
      <c r="U44">
        <f>'Calculations otherrace'!U217</f>
        <v>3.6387298819272211E-2</v>
      </c>
      <c r="V44">
        <f>'Calculations otherrace'!V217</f>
        <v>3.7080466721681492E-2</v>
      </c>
      <c r="W44">
        <f>'Calculations otherrace'!W217</f>
        <v>3.7777177740313063E-2</v>
      </c>
      <c r="X44">
        <f>'Calculations otherrace'!X217</f>
        <v>3.8477361935804477E-2</v>
      </c>
      <c r="Y44">
        <f>'Calculations otherrace'!Y217</f>
        <v>3.9180948987128983E-2</v>
      </c>
      <c r="Z44">
        <f>'Calculations otherrace'!Z217</f>
        <v>3.9887868224731213E-2</v>
      </c>
      <c r="AA44">
        <f>'Calculations otherrace'!AA217</f>
        <v>4.0598048663497067E-2</v>
      </c>
      <c r="AB44">
        <f>'Calculations otherrace'!AB217</f>
        <v>4.131141903552709E-2</v>
      </c>
      <c r="AC44">
        <f>'Calculations otherrace'!AC217</f>
        <v>4.202790782268255E-2</v>
      </c>
      <c r="AD44">
        <f>'Calculations otherrace'!AD217</f>
        <v>4.2747443288874955E-2</v>
      </c>
      <c r="AE44">
        <f>'Calculations otherrace'!AE217</f>
        <v>4.3469953512073368E-2</v>
      </c>
      <c r="AF44">
        <f>'Calculations otherrace'!AF217</f>
        <v>4.4195366415999707E-2</v>
      </c>
    </row>
    <row r="45" spans="1:32" x14ac:dyDescent="0.25">
      <c r="A45" t="s">
        <v>88</v>
      </c>
      <c r="B45">
        <f>'Calculations otherrace'!B218</f>
        <v>2.6000000000000016E-2</v>
      </c>
      <c r="C45">
        <f>'Calculations otherrace'!C218</f>
        <v>2.6608871571933028E-2</v>
      </c>
      <c r="D45">
        <f>'Calculations otherrace'!D218</f>
        <v>2.7244390214196994E-2</v>
      </c>
      <c r="E45">
        <f>'Calculations otherrace'!E218</f>
        <v>2.7889894869082308E-2</v>
      </c>
      <c r="F45">
        <f>'Calculations otherrace'!F218</f>
        <v>2.854078866493235E-2</v>
      </c>
      <c r="G45">
        <f>'Calculations otherrace'!G218</f>
        <v>2.9204489403322063E-2</v>
      </c>
      <c r="H45">
        <f>'Calculations otherrace'!H218</f>
        <v>2.9897809095572107E-2</v>
      </c>
      <c r="I45">
        <f>'Calculations otherrace'!I218</f>
        <v>3.0592788623757926E-2</v>
      </c>
      <c r="J45">
        <f>'Calculations otherrace'!J218</f>
        <v>3.1301164639022418E-2</v>
      </c>
      <c r="K45">
        <f>'Calculations otherrace'!K218</f>
        <v>3.2014994991917615E-2</v>
      </c>
      <c r="L45">
        <f>'Calculations otherrace'!L218</f>
        <v>3.2642067478531725E-2</v>
      </c>
      <c r="M45">
        <f>'Calculations otherrace'!M218</f>
        <v>3.3334835035091777E-2</v>
      </c>
      <c r="N45">
        <f>'Calculations otherrace'!N218</f>
        <v>3.40321914039503E-2</v>
      </c>
      <c r="O45">
        <f>'Calculations otherrace'!O218</f>
        <v>3.4734081359864402E-2</v>
      </c>
      <c r="P45">
        <f>'Calculations otherrace'!P218</f>
        <v>3.5440448929920959E-2</v>
      </c>
      <c r="Q45">
        <f>'Calculations otherrace'!Q218</f>
        <v>3.6151237413621855E-2</v>
      </c>
      <c r="R45">
        <f>'Calculations otherrace'!R218</f>
        <v>3.686638940333839E-2</v>
      </c>
      <c r="S45">
        <f>'Calculations otherrace'!S218</f>
        <v>3.7585846805120428E-2</v>
      </c>
      <c r="T45">
        <f>'Calculations otherrace'!T218</f>
        <v>3.8309550859839246E-2</v>
      </c>
      <c r="U45">
        <f>'Calculations otherrace'!U218</f>
        <v>3.9037442164646455E-2</v>
      </c>
      <c r="V45">
        <f>'Calculations otherrace'!V218</f>
        <v>3.9769460694730613E-2</v>
      </c>
      <c r="W45">
        <f>'Calculations otherrace'!W218</f>
        <v>4.050554582534982E-2</v>
      </c>
      <c r="X45">
        <f>'Calculations otherrace'!X218</f>
        <v>4.1245636354121915E-2</v>
      </c>
      <c r="Y45">
        <f>'Calculations otherrace'!Y218</f>
        <v>4.1989670523552451E-2</v>
      </c>
      <c r="Z45">
        <f>'Calculations otherrace'!Z218</f>
        <v>4.2737586043778426E-2</v>
      </c>
      <c r="AA45">
        <f>'Calculations otherrace'!AA218</f>
        <v>4.3489320115507872E-2</v>
      </c>
      <c r="AB45">
        <f>'Calculations otherrace'!AB218</f>
        <v>4.4244809453136073E-2</v>
      </c>
      <c r="AC45">
        <f>'Calculations otherrace'!AC218</f>
        <v>4.5003990308015079E-2</v>
      </c>
      <c r="AD45">
        <f>'Calculations otherrace'!AD218</f>
        <v>4.5766798491856657E-2</v>
      </c>
      <c r="AE45">
        <f>'Calculations otherrace'!AE218</f>
        <v>4.6533169400249416E-2</v>
      </c>
      <c r="AF45">
        <f>'Calculations otherrace'!AF218</f>
        <v>4.7303038036266579E-2</v>
      </c>
    </row>
    <row r="46" spans="1:32" x14ac:dyDescent="0.25">
      <c r="A46" t="s">
        <v>572</v>
      </c>
      <c r="B46">
        <f>'Calculations otherrace'!B219</f>
        <v>3.0000000000000145E-2</v>
      </c>
      <c r="C46">
        <f>'Calculations otherrace'!C219</f>
        <v>3.0659968305709287E-2</v>
      </c>
      <c r="D46">
        <f>'Calculations otherrace'!D219</f>
        <v>3.1348409796687945E-2</v>
      </c>
      <c r="E46">
        <f>'Calculations otherrace'!E219</f>
        <v>3.2046984319842958E-2</v>
      </c>
      <c r="F46">
        <f>'Calculations otherrace'!F219</f>
        <v>3.2750764426541339E-2</v>
      </c>
      <c r="G46">
        <f>'Calculations otherrace'!G219</f>
        <v>3.3467627758258109E-2</v>
      </c>
      <c r="H46">
        <f>'Calculations otherrace'!H219</f>
        <v>3.4215668535308323E-2</v>
      </c>
      <c r="I46">
        <f>'Calculations otherrace'!I219</f>
        <v>3.4964869930529129E-2</v>
      </c>
      <c r="J46">
        <f>'Calculations otherrace'!J219</f>
        <v>3.572775306355095E-2</v>
      </c>
      <c r="K46">
        <f>'Calculations otherrace'!K219</f>
        <v>3.6495674245109029E-2</v>
      </c>
      <c r="L46">
        <f>'Calculations otherrace'!L219</f>
        <v>3.7169940094594622E-2</v>
      </c>
      <c r="M46">
        <f>'Calculations otherrace'!M219</f>
        <v>3.7913900783866035E-2</v>
      </c>
      <c r="N46">
        <f>'Calculations otherrace'!N219</f>
        <v>3.8662036345707536E-2</v>
      </c>
      <c r="O46">
        <f>'Calculations otherrace'!O219</f>
        <v>3.9414268977417531E-2</v>
      </c>
      <c r="P46">
        <f>'Calculations otherrace'!P219</f>
        <v>4.0170520292117796E-2</v>
      </c>
      <c r="Q46">
        <f>'Calculations otherrace'!Q219</f>
        <v>4.0930711356947473E-2</v>
      </c>
      <c r="R46">
        <f>'Calculations otherrace'!R219</f>
        <v>4.1694762731273691E-2</v>
      </c>
      <c r="S46">
        <f>'Calculations otherrace'!S219</f>
        <v>4.2462594504882233E-2</v>
      </c>
      <c r="T46">
        <f>'Calculations otherrace'!T219</f>
        <v>4.3234126336104912E-2</v>
      </c>
      <c r="U46">
        <f>'Calculations otherrace'!U219</f>
        <v>4.4009277489846198E-2</v>
      </c>
      <c r="V46">
        <f>'Calculations otherrace'!V219</f>
        <v>4.4787966875471499E-2</v>
      </c>
      <c r="W46">
        <f>'Calculations otherrace'!W219</f>
        <v>4.557011308451734E-2</v>
      </c>
      <c r="X46">
        <f>'Calculations otherrace'!X219</f>
        <v>4.6355634428188477E-2</v>
      </c>
      <c r="Y46">
        <f>'Calculations otherrace'!Y219</f>
        <v>4.7144448974606692E-2</v>
      </c>
      <c r="Z46">
        <f>'Calculations otherrace'!Z219</f>
        <v>4.7936474585774935E-2</v>
      </c>
      <c r="AA46">
        <f>'Calculations otherrace'!AA219</f>
        <v>4.8731628954224455E-2</v>
      </c>
      <c r="AB46">
        <f>'Calculations otherrace'!AB219</f>
        <v>4.9529829639312989E-2</v>
      </c>
      <c r="AC46">
        <f>'Calculations otherrace'!AC219</f>
        <v>5.03309941031417E-2</v>
      </c>
      <c r="AD46">
        <f>'Calculations otherrace'!AD219</f>
        <v>5.1135039746060255E-2</v>
      </c>
      <c r="AE46">
        <f>'Calculations otherrace'!AE219</f>
        <v>5.1941883941733991E-2</v>
      </c>
      <c r="AF46">
        <f>'Calculations otherrace'!AF219</f>
        <v>5.275144407174167E-2</v>
      </c>
    </row>
    <row r="47" spans="1:32" x14ac:dyDescent="0.25">
      <c r="A47" t="s">
        <v>573</v>
      </c>
      <c r="B47">
        <f>'Calculations otherrace'!B219</f>
        <v>3.0000000000000145E-2</v>
      </c>
      <c r="C47">
        <f>'Calculations otherrace'!C219</f>
        <v>3.0659968305709287E-2</v>
      </c>
      <c r="D47">
        <f>'Calculations otherrace'!D219</f>
        <v>3.1348409796687945E-2</v>
      </c>
      <c r="E47">
        <f>'Calculations otherrace'!E219</f>
        <v>3.2046984319842958E-2</v>
      </c>
      <c r="F47">
        <f>'Calculations otherrace'!F219</f>
        <v>3.2750764426541339E-2</v>
      </c>
      <c r="G47">
        <f>'Calculations otherrace'!G219</f>
        <v>3.3467627758258109E-2</v>
      </c>
      <c r="H47">
        <f>'Calculations otherrace'!H219</f>
        <v>3.4215668535308323E-2</v>
      </c>
      <c r="I47">
        <f>'Calculations otherrace'!I219</f>
        <v>3.4964869930529129E-2</v>
      </c>
      <c r="J47">
        <f>'Calculations otherrace'!J219</f>
        <v>3.572775306355095E-2</v>
      </c>
      <c r="K47">
        <f>'Calculations otherrace'!K219</f>
        <v>3.6495674245109029E-2</v>
      </c>
      <c r="L47">
        <f>'Calculations otherrace'!L219</f>
        <v>3.7169940094594622E-2</v>
      </c>
      <c r="M47">
        <f>'Calculations otherrace'!M219</f>
        <v>3.7913900783866035E-2</v>
      </c>
      <c r="N47">
        <f>'Calculations otherrace'!N219</f>
        <v>3.8662036345707536E-2</v>
      </c>
      <c r="O47">
        <f>'Calculations otherrace'!O219</f>
        <v>3.9414268977417531E-2</v>
      </c>
      <c r="P47">
        <f>'Calculations otherrace'!P219</f>
        <v>4.0170520292117796E-2</v>
      </c>
      <c r="Q47">
        <f>'Calculations otherrace'!Q219</f>
        <v>4.0930711356947473E-2</v>
      </c>
      <c r="R47">
        <f>'Calculations otherrace'!R219</f>
        <v>4.1694762731273691E-2</v>
      </c>
      <c r="S47">
        <f>'Calculations otherrace'!S219</f>
        <v>4.2462594504882233E-2</v>
      </c>
      <c r="T47">
        <f>'Calculations otherrace'!T219</f>
        <v>4.3234126336104912E-2</v>
      </c>
      <c r="U47">
        <f>'Calculations otherrace'!U219</f>
        <v>4.4009277489846198E-2</v>
      </c>
      <c r="V47">
        <f>'Calculations otherrace'!V219</f>
        <v>4.4787966875471499E-2</v>
      </c>
      <c r="W47">
        <f>'Calculations otherrace'!W219</f>
        <v>4.557011308451734E-2</v>
      </c>
      <c r="X47">
        <f>'Calculations otherrace'!X219</f>
        <v>4.6355634428188477E-2</v>
      </c>
      <c r="Y47">
        <f>'Calculations otherrace'!Y219</f>
        <v>4.7144448974606692E-2</v>
      </c>
      <c r="Z47">
        <f>'Calculations otherrace'!Z219</f>
        <v>4.7936474585774935E-2</v>
      </c>
      <c r="AA47">
        <f>'Calculations otherrace'!AA219</f>
        <v>4.8731628954224455E-2</v>
      </c>
      <c r="AB47">
        <f>'Calculations otherrace'!AB219</f>
        <v>4.9529829639312989E-2</v>
      </c>
      <c r="AC47">
        <f>'Calculations otherrace'!AC219</f>
        <v>5.03309941031417E-2</v>
      </c>
      <c r="AD47">
        <f>'Calculations otherrace'!AD219</f>
        <v>5.1135039746060255E-2</v>
      </c>
      <c r="AE47">
        <f>'Calculations otherrace'!AE219</f>
        <v>5.1941883941733991E-2</v>
      </c>
      <c r="AF47">
        <f>'Calculations otherrace'!AF219</f>
        <v>5.275144407174167E-2</v>
      </c>
    </row>
    <row r="48" spans="1:32" x14ac:dyDescent="0.25">
      <c r="A48" t="s">
        <v>92</v>
      </c>
      <c r="B48">
        <f>'Calculations otherrace'!B220</f>
        <v>4.6000000000000055E-2</v>
      </c>
      <c r="C48">
        <f>'Calculations otherrace'!C220</f>
        <v>4.6884711985335774E-2</v>
      </c>
      <c r="D48">
        <f>'Calculations otherrace'!D220</f>
        <v>4.7806723833142488E-2</v>
      </c>
      <c r="E48">
        <f>'Calculations otherrace'!E220</f>
        <v>4.8741653045566005E-2</v>
      </c>
      <c r="F48">
        <f>'Calculations otherrace'!F220</f>
        <v>4.9682801204812367E-2</v>
      </c>
      <c r="G48">
        <f>'Calculations otherrace'!G220</f>
        <v>5.064079121623858E-2</v>
      </c>
      <c r="H48">
        <f>'Calculations otherrace'!H220</f>
        <v>5.16397276196131E-2</v>
      </c>
      <c r="I48">
        <f>'Calculations otherrace'!I220</f>
        <v>5.2639245917116308E-2</v>
      </c>
      <c r="J48">
        <f>'Calculations otherrace'!J220</f>
        <v>5.3656132316949018E-2</v>
      </c>
      <c r="K48">
        <f>'Calculations otherrace'!K220</f>
        <v>5.4678892489939117E-2</v>
      </c>
      <c r="L48">
        <f>'Calculations otherrace'!L220</f>
        <v>5.5575780322663713E-2</v>
      </c>
      <c r="M48">
        <f>'Calculations otherrace'!M220</f>
        <v>5.6564822183643317E-2</v>
      </c>
      <c r="N48">
        <f>'Calculations otherrace'!N220</f>
        <v>5.7558534357298081E-2</v>
      </c>
      <c r="O48">
        <f>'Calculations otherrace'!O220</f>
        <v>5.8556794870679982E-2</v>
      </c>
      <c r="P48">
        <f>'Calculations otherrace'!P220</f>
        <v>5.9559481200204517E-2</v>
      </c>
      <c r="Q48">
        <f>'Calculations otherrace'!Q220</f>
        <v>6.056647033726173E-2</v>
      </c>
      <c r="R48">
        <f>'Calculations otherrace'!R220</f>
        <v>6.1577638853439767E-2</v>
      </c>
      <c r="S48">
        <f>'Calculations otherrace'!S220</f>
        <v>6.2592862965297202E-2</v>
      </c>
      <c r="T48">
        <f>'Calculations otherrace'!T220</f>
        <v>6.3612018598611361E-2</v>
      </c>
      <c r="U48">
        <f>'Calculations otherrace'!U220</f>
        <v>6.4634981452039234E-2</v>
      </c>
      <c r="V48">
        <f>'Calculations otherrace'!V220</f>
        <v>6.5661627060128749E-2</v>
      </c>
      <c r="W48">
        <f>'Calculations otherrace'!W220</f>
        <v>6.6691830855616988E-2</v>
      </c>
      <c r="X48">
        <f>'Calculations otherrace'!X220</f>
        <v>6.7725468230957972E-2</v>
      </c>
      <c r="Y48">
        <f>'Calculations otherrace'!Y220</f>
        <v>6.8762414599025531E-2</v>
      </c>
      <c r="Z48">
        <f>'Calculations otherrace'!Z220</f>
        <v>6.9802545452934572E-2</v>
      </c>
      <c r="AA48">
        <f>'Calculations otherrace'!AA220</f>
        <v>7.084573642493204E-2</v>
      </c>
      <c r="AB48">
        <f>'Calculations otherrace'!AB220</f>
        <v>7.1891863344308998E-2</v>
      </c>
      <c r="AC48">
        <f>'Calculations otherrace'!AC220</f>
        <v>7.2940802294287496E-2</v>
      </c>
      <c r="AD48">
        <f>'Calculations otherrace'!AD220</f>
        <v>7.3992429667838353E-2</v>
      </c>
      <c r="AE48">
        <f>'Calculations otherrace'!AE220</f>
        <v>7.5046622222392043E-2</v>
      </c>
      <c r="AF48">
        <f>'Calculations otherrace'!AF220</f>
        <v>7.6103257133401839E-2</v>
      </c>
    </row>
    <row r="49" spans="1:32" x14ac:dyDescent="0.25">
      <c r="A49" t="s">
        <v>94</v>
      </c>
      <c r="B49">
        <f>'Calculations otherrace'!B221</f>
        <v>3.099999999999992E-2</v>
      </c>
      <c r="C49">
        <f>'Calculations otherrace'!C221</f>
        <v>3.1678688490082083E-2</v>
      </c>
      <c r="D49">
        <f>'Calculations otherrace'!D221</f>
        <v>3.2386790538411155E-2</v>
      </c>
      <c r="E49">
        <f>'Calculations otherrace'!E221</f>
        <v>3.3105633923719853E-2</v>
      </c>
      <c r="F49">
        <f>'Calculations otherrace'!F221</f>
        <v>3.3830108326702586E-2</v>
      </c>
      <c r="G49">
        <f>'Calculations otherrace'!G221</f>
        <v>3.4568416126937888E-2</v>
      </c>
      <c r="H49">
        <f>'Calculations otherrace'!H221</f>
        <v>3.53392206115598E-2</v>
      </c>
      <c r="I49">
        <f>'Calculations otherrace'!I221</f>
        <v>3.611147278336798E-2</v>
      </c>
      <c r="J49">
        <f>'Calculations otherrace'!J221</f>
        <v>3.6898164632798831E-2</v>
      </c>
      <c r="K49">
        <f>'Calculations otherrace'!K221</f>
        <v>3.7690437794816095E-2</v>
      </c>
      <c r="L49">
        <f>'Calculations otherrace'!L221</f>
        <v>3.8386143987729923E-2</v>
      </c>
      <c r="M49">
        <f>'Calculations otherrace'!M221</f>
        <v>3.915424329137409E-2</v>
      </c>
      <c r="N49">
        <f>'Calculations otherrace'!N221</f>
        <v>3.9926988116238279E-2</v>
      </c>
      <c r="O49">
        <f>'Calculations otherrace'!O221</f>
        <v>4.0704306498310132E-2</v>
      </c>
      <c r="P49">
        <f>'Calculations otherrace'!P221</f>
        <v>4.1486125710600036E-2</v>
      </c>
      <c r="Q49">
        <f>'Calculations otherrace'!Q221</f>
        <v>4.2272372294353398E-2</v>
      </c>
      <c r="R49">
        <f>'Calculations otherrace'!R221</f>
        <v>4.3062972090570223E-2</v>
      </c>
      <c r="S49">
        <f>'Calculations otherrace'!S221</f>
        <v>4.3857850271802619E-2</v>
      </c>
      <c r="T49">
        <f>'Calculations otherrace'!T221</f>
        <v>4.4656931374195255E-2</v>
      </c>
      <c r="U49">
        <f>'Calculations otherrace'!U221</f>
        <v>4.5460139329736755E-2</v>
      </c>
      <c r="V49">
        <f>'Calculations otherrace'!V221</f>
        <v>4.6267397498690944E-2</v>
      </c>
      <c r="W49">
        <f>'Calculations otherrace'!W221</f>
        <v>4.7078628702172748E-2</v>
      </c>
      <c r="X49">
        <f>'Calculations otherrace'!X221</f>
        <v>4.7893755254837779E-2</v>
      </c>
      <c r="Y49">
        <f>'Calculations otherrace'!Y221</f>
        <v>4.8712698997654291E-2</v>
      </c>
      <c r="Z49">
        <f>'Calculations otherrace'!Z221</f>
        <v>4.9535381330723043E-2</v>
      </c>
      <c r="AA49">
        <f>'Calculations otherrace'!AA221</f>
        <v>5.0361723246115257E-2</v>
      </c>
      <c r="AB49">
        <f>'Calculations otherrace'!AB221</f>
        <v>5.1191645360697625E-2</v>
      </c>
      <c r="AC49">
        <f>'Calculations otherrace'!AC221</f>
        <v>5.2025067948912151E-2</v>
      </c>
      <c r="AD49">
        <f>'Calculations otherrace'!AD221</f>
        <v>5.2861910975480694E-2</v>
      </c>
      <c r="AE49">
        <f>'Calculations otherrace'!AE221</f>
        <v>5.3702094128006479E-2</v>
      </c>
      <c r="AF49">
        <f>'Calculations otherrace'!AF221</f>
        <v>5.4545536849440475E-2</v>
      </c>
    </row>
    <row r="50" spans="1:32" x14ac:dyDescent="0.25">
      <c r="A50" t="s">
        <v>96</v>
      </c>
      <c r="B50">
        <f>'Calculations otherrace'!B222</f>
        <v>3.2999999999999946E-2</v>
      </c>
      <c r="C50">
        <f>'Calculations otherrace'!C222</f>
        <v>3.3712049578119657E-2</v>
      </c>
      <c r="D50">
        <f>'Calculations otherrace'!D222</f>
        <v>3.4454710450506326E-2</v>
      </c>
      <c r="E50">
        <f>'Calculations otherrace'!E222</f>
        <v>3.5208427919308394E-2</v>
      </c>
      <c r="F50">
        <f>'Calculations otherrace'!F222</f>
        <v>3.5967801751114033E-2</v>
      </c>
      <c r="G50">
        <f>'Calculations otherrace'!G222</f>
        <v>3.6741441549833657E-2</v>
      </c>
      <c r="H50">
        <f>'Calculations otherrace'!H222</f>
        <v>3.7548867260490761E-2</v>
      </c>
      <c r="I50">
        <f>'Calculations otherrace'!I222</f>
        <v>3.835744929140656E-2</v>
      </c>
      <c r="J50">
        <f>'Calculations otherrace'!J222</f>
        <v>3.9180798721503353E-2</v>
      </c>
      <c r="K50">
        <f>'Calculations otherrace'!K222</f>
        <v>4.0009638209509021E-2</v>
      </c>
      <c r="L50">
        <f>'Calculations otherrace'!L222</f>
        <v>4.0736989043196004E-2</v>
      </c>
      <c r="M50">
        <f>'Calculations otherrace'!M222</f>
        <v>4.1539757970619519E-2</v>
      </c>
      <c r="N50">
        <f>'Calculations otherrace'!N222</f>
        <v>4.2346979123224326E-2</v>
      </c>
      <c r="O50">
        <f>'Calculations otherrace'!O222</f>
        <v>4.3158556653803005E-2</v>
      </c>
      <c r="P50">
        <f>'Calculations otherrace'!P222</f>
        <v>4.3974394060688468E-2</v>
      </c>
      <c r="Q50">
        <f>'Calculations otherrace'!Q222</f>
        <v>4.4794394242712872E-2</v>
      </c>
      <c r="R50">
        <f>'Calculations otherrace'!R222</f>
        <v>4.5618459553934884E-2</v>
      </c>
      <c r="S50">
        <f>'Calculations otherrace'!S222</f>
        <v>4.6446491858079052E-2</v>
      </c>
      <c r="T50">
        <f>'Calculations otherrace'!T222</f>
        <v>4.727839258262518E-2</v>
      </c>
      <c r="U50">
        <f>'Calculations otherrace'!U222</f>
        <v>4.811406277249286E-2</v>
      </c>
      <c r="V50">
        <f>'Calculations otherrace'!V222</f>
        <v>4.8953403143267606E-2</v>
      </c>
      <c r="W50">
        <f>'Calculations otherrace'!W222</f>
        <v>4.9796314133912979E-2</v>
      </c>
      <c r="X50">
        <f>'Calculations otherrace'!X222</f>
        <v>5.0642695958919341E-2</v>
      </c>
      <c r="Y50">
        <f>'Calculations otherrace'!Y222</f>
        <v>5.1492448659841906E-2</v>
      </c>
      <c r="Z50">
        <f>'Calculations otherrace'!Z222</f>
        <v>5.2345472156178893E-2</v>
      </c>
      <c r="AA50">
        <f>'Calculations otherrace'!AA222</f>
        <v>5.32016662955462E-2</v>
      </c>
      <c r="AB50">
        <f>'Calculations otherrace'!AB222</f>
        <v>5.4060930903107998E-2</v>
      </c>
      <c r="AC50">
        <f>'Calculations otherrace'!AC222</f>
        <v>5.4923165830220333E-2</v>
      </c>
      <c r="AD50">
        <f>'Calculations otherrace'!AD222</f>
        <v>5.5788271002251165E-2</v>
      </c>
      <c r="AE50">
        <f>'Calculations otherrace'!AE222</f>
        <v>5.6656146465542075E-2</v>
      </c>
      <c r="AF50">
        <f>'Calculations otherrace'!AF222</f>
        <v>5.752669243347603E-2</v>
      </c>
    </row>
    <row r="51" spans="1:32" x14ac:dyDescent="0.25">
      <c r="A51" t="s">
        <v>574</v>
      </c>
      <c r="B51">
        <f>'Calculations otherrace'!B223</f>
        <v>6.0000000000000081E-2</v>
      </c>
      <c r="C51">
        <f>'Calculations otherrace'!C223</f>
        <v>6.103257513142641E-2</v>
      </c>
      <c r="D51">
        <f>'Calculations otherrace'!D223</f>
        <v>6.2107813926585612E-2</v>
      </c>
      <c r="E51">
        <f>'Calculations otherrace'!E223</f>
        <v>6.3196748098859432E-2</v>
      </c>
      <c r="F51">
        <f>'Calculations otherrace'!F223</f>
        <v>6.429171823890753E-2</v>
      </c>
      <c r="G51">
        <f>'Calculations otherrace'!G223</f>
        <v>6.5404835689967231E-2</v>
      </c>
      <c r="H51">
        <f>'Calculations otherrace'!H223</f>
        <v>6.6564028390733804E-2</v>
      </c>
      <c r="I51">
        <f>'Calculations otherrace'!I223</f>
        <v>6.7722845224193862E-2</v>
      </c>
      <c r="J51">
        <f>'Calculations otherrace'!J223</f>
        <v>6.8900532564574457E-2</v>
      </c>
      <c r="K51">
        <f>'Calculations otherrace'!K223</f>
        <v>7.0083644472151818E-2</v>
      </c>
      <c r="L51">
        <f>'Calculations otherrace'!L223</f>
        <v>7.1120904464968979E-2</v>
      </c>
      <c r="M51">
        <f>'Calculations otherrace'!M223</f>
        <v>7.226315398886872E-2</v>
      </c>
      <c r="N51">
        <f>'Calculations otherrace'!N223</f>
        <v>7.3409726120521268E-2</v>
      </c>
      <c r="O51">
        <f>'Calculations otherrace'!O223</f>
        <v>7.4560495931002765E-2</v>
      </c>
      <c r="P51">
        <f>'Calculations otherrace'!P223</f>
        <v>7.5715338227046847E-2</v>
      </c>
      <c r="Q51">
        <f>'Calculations otherrace'!Q223</f>
        <v>7.6874127600309594E-2</v>
      </c>
      <c r="R51">
        <f>'Calculations otherrace'!R223</f>
        <v>7.803673847650934E-2</v>
      </c>
      <c r="S51">
        <f>'Calculations otherrace'!S223</f>
        <v>7.9203045164397079E-2</v>
      </c>
      <c r="T51">
        <f>'Calculations otherrace'!T223</f>
        <v>8.0372921904504874E-2</v>
      </c>
      <c r="U51">
        <f>'Calculations otherrace'!U223</f>
        <v>8.154624291762759E-2</v>
      </c>
      <c r="V51">
        <f>'Calculations otherrace'!V223</f>
        <v>8.2722882452991919E-2</v>
      </c>
      <c r="W51">
        <f>'Calculations otherrace'!W223</f>
        <v>8.3902714836064249E-2</v>
      </c>
      <c r="X51">
        <f>'Calculations otherrace'!X223</f>
        <v>8.508561451595531E-2</v>
      </c>
      <c r="Y51">
        <f>'Calculations otherrace'!Y223</f>
        <v>8.6271456112378964E-2</v>
      </c>
      <c r="Z51">
        <f>'Calculations otherrace'!Z223</f>
        <v>8.7460114462119862E-2</v>
      </c>
      <c r="AA51">
        <f>'Calculations otherrace'!AA223</f>
        <v>8.8651464664972146E-2</v>
      </c>
      <c r="AB51">
        <f>'Calculations otherrace'!AB223</f>
        <v>8.9845382129108947E-2</v>
      </c>
      <c r="AC51">
        <f>'Calculations otherrace'!AC223</f>
        <v>9.1041742615843538E-2</v>
      </c>
      <c r="AD51">
        <f>'Calculations otherrace'!AD223</f>
        <v>9.2240422283745724E-2</v>
      </c>
      <c r="AE51">
        <f>'Calculations otherrace'!AE223</f>
        <v>9.3441297732081013E-2</v>
      </c>
      <c r="AF51">
        <f>'Calculations otherrace'!AF223</f>
        <v>9.4644246043533983E-2</v>
      </c>
    </row>
    <row r="52" spans="1:32" x14ac:dyDescent="0.25">
      <c r="A52" t="s">
        <v>575</v>
      </c>
      <c r="B52">
        <f>'Calculations otherrace'!B223</f>
        <v>6.0000000000000081E-2</v>
      </c>
      <c r="C52">
        <f>'Calculations otherrace'!C223</f>
        <v>6.103257513142641E-2</v>
      </c>
      <c r="D52">
        <f>'Calculations otherrace'!D223</f>
        <v>6.2107813926585612E-2</v>
      </c>
      <c r="E52">
        <f>'Calculations otherrace'!E223</f>
        <v>6.3196748098859432E-2</v>
      </c>
      <c r="F52">
        <f>'Calculations otherrace'!F223</f>
        <v>6.429171823890753E-2</v>
      </c>
      <c r="G52">
        <f>'Calculations otherrace'!G223</f>
        <v>6.5404835689967231E-2</v>
      </c>
      <c r="H52">
        <f>'Calculations otherrace'!H223</f>
        <v>6.6564028390733804E-2</v>
      </c>
      <c r="I52">
        <f>'Calculations otherrace'!I223</f>
        <v>6.7722845224193862E-2</v>
      </c>
      <c r="J52">
        <f>'Calculations otherrace'!J223</f>
        <v>6.8900532564574457E-2</v>
      </c>
      <c r="K52">
        <f>'Calculations otherrace'!K223</f>
        <v>7.0083644472151818E-2</v>
      </c>
      <c r="L52">
        <f>'Calculations otherrace'!L223</f>
        <v>7.1120904464968979E-2</v>
      </c>
      <c r="M52">
        <f>'Calculations otherrace'!M223</f>
        <v>7.226315398886872E-2</v>
      </c>
      <c r="N52">
        <f>'Calculations otherrace'!N223</f>
        <v>7.3409726120521268E-2</v>
      </c>
      <c r="O52">
        <f>'Calculations otherrace'!O223</f>
        <v>7.4560495931002765E-2</v>
      </c>
      <c r="P52">
        <f>'Calculations otherrace'!P223</f>
        <v>7.5715338227046847E-2</v>
      </c>
      <c r="Q52">
        <f>'Calculations otherrace'!Q223</f>
        <v>7.6874127600309594E-2</v>
      </c>
      <c r="R52">
        <f>'Calculations otherrace'!R223</f>
        <v>7.803673847650934E-2</v>
      </c>
      <c r="S52">
        <f>'Calculations otherrace'!S223</f>
        <v>7.9203045164397079E-2</v>
      </c>
      <c r="T52">
        <f>'Calculations otherrace'!T223</f>
        <v>8.0372921904504874E-2</v>
      </c>
      <c r="U52">
        <f>'Calculations otherrace'!U223</f>
        <v>8.154624291762759E-2</v>
      </c>
      <c r="V52">
        <f>'Calculations otherrace'!V223</f>
        <v>8.2722882452991919E-2</v>
      </c>
      <c r="W52">
        <f>'Calculations otherrace'!W223</f>
        <v>8.3902714836064249E-2</v>
      </c>
      <c r="X52">
        <f>'Calculations otherrace'!X223</f>
        <v>8.508561451595531E-2</v>
      </c>
      <c r="Y52">
        <f>'Calculations otherrace'!Y223</f>
        <v>8.6271456112378964E-2</v>
      </c>
      <c r="Z52">
        <f>'Calculations otherrace'!Z223</f>
        <v>8.7460114462119862E-2</v>
      </c>
      <c r="AA52">
        <f>'Calculations otherrace'!AA223</f>
        <v>8.8651464664972146E-2</v>
      </c>
      <c r="AB52">
        <f>'Calculations otherrace'!AB223</f>
        <v>8.9845382129108947E-2</v>
      </c>
      <c r="AC52">
        <f>'Calculations otherrace'!AC223</f>
        <v>9.1041742615843538E-2</v>
      </c>
      <c r="AD52">
        <f>'Calculations otherrace'!AD223</f>
        <v>9.2240422283745724E-2</v>
      </c>
      <c r="AE52">
        <f>'Calculations otherrace'!AE223</f>
        <v>9.3441297732081013E-2</v>
      </c>
      <c r="AF52">
        <f>'Calculations otherrace'!AF223</f>
        <v>9.4644246043533983E-2</v>
      </c>
    </row>
    <row r="53" spans="1:32" x14ac:dyDescent="0.25">
      <c r="A53" t="s">
        <v>100</v>
      </c>
      <c r="B53">
        <f>'Calculations otherrace'!B224</f>
        <v>4.599999999999993E-2</v>
      </c>
      <c r="C53">
        <f>'Calculations otherrace'!C224</f>
        <v>4.6866041652451791E-2</v>
      </c>
      <c r="D53">
        <f>'Calculations otherrace'!D224</f>
        <v>4.7768535528197736E-2</v>
      </c>
      <c r="E53">
        <f>'Calculations otherrace'!E224</f>
        <v>4.8683305875112999E-2</v>
      </c>
      <c r="F53">
        <f>'Calculations otherrace'!F224</f>
        <v>4.9603904648964345E-2</v>
      </c>
      <c r="G53">
        <f>'Calculations otherrace'!G224</f>
        <v>5.054057701272887E-2</v>
      </c>
      <c r="H53">
        <f>'Calculations otherrace'!H224</f>
        <v>5.1516885226051363E-2</v>
      </c>
      <c r="I53">
        <f>'Calculations otherrace'!I224</f>
        <v>5.2493667539489995E-2</v>
      </c>
      <c r="J53">
        <f>'Calculations otherrace'!J224</f>
        <v>5.348720009559145E-2</v>
      </c>
      <c r="K53">
        <f>'Calculations otherrace'!K224</f>
        <v>5.4486181902278337E-2</v>
      </c>
      <c r="L53">
        <f>'Calculations otherrace'!L224</f>
        <v>5.5362564842157846E-2</v>
      </c>
      <c r="M53">
        <f>'Calculations otherrace'!M224</f>
        <v>5.6328496745029322E-2</v>
      </c>
      <c r="N53">
        <f>'Calculations otherrace'!N224</f>
        <v>5.7298860280788295E-2</v>
      </c>
      <c r="O53">
        <f>'Calculations otherrace'!O224</f>
        <v>5.8273552294021209E-2</v>
      </c>
      <c r="P53">
        <f>'Calculations otherrace'!P224</f>
        <v>5.9252469158002752E-2</v>
      </c>
      <c r="Q53">
        <f>'Calculations otherrace'!Q224</f>
        <v>6.023550681840819E-2</v>
      </c>
      <c r="R53">
        <f>'Calculations otherrace'!R224</f>
        <v>6.1222560837030961E-2</v>
      </c>
      <c r="S53">
        <f>'Calculations otherrace'!S224</f>
        <v>6.2213526435465343E-2</v>
      </c>
      <c r="T53">
        <f>'Calculations otherrace'!T224</f>
        <v>6.3208298538707214E-2</v>
      </c>
      <c r="U53">
        <f>'Calculations otherrace'!U224</f>
        <v>6.4206771818630978E-2</v>
      </c>
      <c r="V53">
        <f>'Calculations otherrace'!V224</f>
        <v>6.5208840737301113E-2</v>
      </c>
      <c r="W53">
        <f>'Calculations otherrace'!W224</f>
        <v>6.621439959007494E-2</v>
      </c>
      <c r="X53">
        <f>'Calculations otherrace'!X224</f>
        <v>6.7223342548455356E-2</v>
      </c>
      <c r="Y53">
        <f>'Calculations otherrace'!Y224</f>
        <v>6.8235563702656502E-2</v>
      </c>
      <c r="Z53">
        <f>'Calculations otherrace'!Z224</f>
        <v>6.9250957103839453E-2</v>
      </c>
      <c r="AA53">
        <f>'Calculations otherrace'!AA224</f>
        <v>7.0269416805982116E-2</v>
      </c>
      <c r="AB53">
        <f>'Calculations otherrace'!AB224</f>
        <v>7.1290836907346486E-2</v>
      </c>
      <c r="AC53">
        <f>'Calculations otherrace'!AC224</f>
        <v>7.2315111591506262E-2</v>
      </c>
      <c r="AD53">
        <f>'Calculations otherrace'!AD224</f>
        <v>7.3342135167900044E-2</v>
      </c>
      <c r="AE53">
        <f>'Calculations otherrace'!AE224</f>
        <v>7.4371802111879506E-2</v>
      </c>
      <c r="AF53">
        <f>'Calculations otherrace'!AF224</f>
        <v>7.54040071042162E-2</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1F3864"/>
  </sheetPr>
  <dimension ref="A1:AF53"/>
  <sheetViews>
    <sheetView workbookViewId="0"/>
  </sheetViews>
  <sheetFormatPr defaultRowHeight="15" x14ac:dyDescent="0.25"/>
  <sheetData>
    <row r="1" spans="1:32" x14ac:dyDescent="0.25">
      <c r="A1" t="s">
        <v>528</v>
      </c>
      <c r="B1" s="1" t="s">
        <v>529</v>
      </c>
      <c r="C1" s="1" t="s">
        <v>530</v>
      </c>
      <c r="D1" s="1" t="s">
        <v>531</v>
      </c>
      <c r="E1" s="1" t="s">
        <v>532</v>
      </c>
      <c r="F1" s="1" t="s">
        <v>533</v>
      </c>
      <c r="G1" s="1" t="s">
        <v>534</v>
      </c>
      <c r="H1" s="1" t="s">
        <v>535</v>
      </c>
      <c r="I1" s="1" t="s">
        <v>536</v>
      </c>
      <c r="J1" s="1" t="s">
        <v>537</v>
      </c>
      <c r="K1" s="1" t="s">
        <v>538</v>
      </c>
      <c r="L1" s="1" t="s">
        <v>539</v>
      </c>
      <c r="M1" s="1" t="s">
        <v>540</v>
      </c>
      <c r="N1" s="1" t="s">
        <v>541</v>
      </c>
      <c r="O1" s="1" t="s">
        <v>542</v>
      </c>
      <c r="P1" s="1" t="s">
        <v>543</v>
      </c>
      <c r="Q1" s="1" t="s">
        <v>544</v>
      </c>
      <c r="R1" s="1" t="s">
        <v>545</v>
      </c>
      <c r="S1" s="1" t="s">
        <v>546</v>
      </c>
      <c r="T1" s="1" t="s">
        <v>547</v>
      </c>
      <c r="U1" s="1" t="s">
        <v>548</v>
      </c>
      <c r="V1" s="1" t="s">
        <v>549</v>
      </c>
      <c r="W1" s="1" t="s">
        <v>550</v>
      </c>
      <c r="X1" s="1" t="s">
        <v>551</v>
      </c>
      <c r="Y1" s="1" t="s">
        <v>552</v>
      </c>
      <c r="Z1" s="1" t="s">
        <v>553</v>
      </c>
      <c r="AA1" s="1" t="s">
        <v>554</v>
      </c>
      <c r="AB1" s="1" t="s">
        <v>555</v>
      </c>
      <c r="AC1" s="1" t="s">
        <v>556</v>
      </c>
      <c r="AD1" s="1" t="s">
        <v>557</v>
      </c>
      <c r="AE1" s="1" t="s">
        <v>558</v>
      </c>
      <c r="AF1" s="1" t="s">
        <v>559</v>
      </c>
    </row>
    <row r="2" spans="1:32" x14ac:dyDescent="0.25">
      <c r="A2" t="s">
        <v>560</v>
      </c>
      <c r="B2">
        <f>'Calculations hispanic'!B183</f>
        <v>0.24199999999999999</v>
      </c>
      <c r="C2">
        <f>'Calculations hispanic'!C183</f>
        <v>0.24618826044559081</v>
      </c>
      <c r="D2">
        <f>'Calculations hispanic'!D183</f>
        <v>0.25053658612554902</v>
      </c>
      <c r="E2">
        <f>'Calculations hispanic'!E183</f>
        <v>0.25490572162412928</v>
      </c>
      <c r="F2">
        <f>'Calculations hispanic'!F183</f>
        <v>0.25927808004716535</v>
      </c>
      <c r="G2">
        <f>'Calculations hispanic'!G183</f>
        <v>0.26368842418008137</v>
      </c>
      <c r="H2">
        <f>'Calculations hispanic'!H183</f>
        <v>0.26814306262228726</v>
      </c>
      <c r="I2">
        <f>'Calculations hispanic'!I183</f>
        <v>0.27260031080607056</v>
      </c>
      <c r="J2">
        <f>'Calculations hispanic'!J183</f>
        <v>0.27704048659675057</v>
      </c>
      <c r="K2">
        <f>'Calculations hispanic'!K183</f>
        <v>0.28144417592702164</v>
      </c>
      <c r="L2">
        <f>'Calculations hispanic'!L183</f>
        <v>0.28570962121143451</v>
      </c>
      <c r="M2">
        <f>'Calculations hispanic'!M183</f>
        <v>0.29009095229186799</v>
      </c>
      <c r="N2">
        <f>'Calculations hispanic'!N183</f>
        <v>0.2944690306957487</v>
      </c>
      <c r="O2">
        <f>'Calculations hispanic'!O183</f>
        <v>0.29884293995266575</v>
      </c>
      <c r="P2">
        <f>'Calculations hispanic'!P183</f>
        <v>0.30321178377322722</v>
      </c>
      <c r="Q2">
        <f>'Calculations hispanic'!Q183</f>
        <v>0.30757468631607132</v>
      </c>
      <c r="R2">
        <f>'Calculations hispanic'!R183</f>
        <v>0.31193079241757216</v>
      </c>
      <c r="S2">
        <f>'Calculations hispanic'!S183</f>
        <v>0.31627926778534393</v>
      </c>
      <c r="T2">
        <f>'Calculations hispanic'!T183</f>
        <v>0.32061929915669163</v>
      </c>
      <c r="U2">
        <f>'Calculations hispanic'!U183</f>
        <v>0.32495009442315737</v>
      </c>
      <c r="V2">
        <f>'Calculations hispanic'!V183</f>
        <v>0.32927088272238841</v>
      </c>
      <c r="W2">
        <f>'Calculations hispanic'!W183</f>
        <v>0.333580914498532</v>
      </c>
      <c r="X2">
        <f>'Calculations hispanic'!X183</f>
        <v>0.33787946153239695</v>
      </c>
      <c r="Y2">
        <f>'Calculations hispanic'!Y183</f>
        <v>0.34216581694263837</v>
      </c>
      <c r="Z2">
        <f>'Calculations hispanic'!Z183</f>
        <v>0.34643929515920352</v>
      </c>
      <c r="AA2">
        <f>'Calculations hispanic'!AA183</f>
        <v>0.35069923187032614</v>
      </c>
      <c r="AB2">
        <f>'Calculations hispanic'!AB183</f>
        <v>0.35494498394430585</v>
      </c>
      <c r="AC2">
        <f>'Calculations hispanic'!AC183</f>
        <v>0.35917592932733045</v>
      </c>
      <c r="AD2">
        <f>'Calculations hispanic'!AD183</f>
        <v>0.36339146691859847</v>
      </c>
      <c r="AE2">
        <f>'Calculations hispanic'!AE183</f>
        <v>0.3675910164239668</v>
      </c>
      <c r="AF2">
        <f>'Calculations hispanic'!AF183</f>
        <v>0.37177401818934497</v>
      </c>
    </row>
    <row r="3" spans="1:32" x14ac:dyDescent="0.25">
      <c r="A3" t="s">
        <v>561</v>
      </c>
      <c r="B3">
        <f>'Calculations hispanic'!B183</f>
        <v>0.24199999999999999</v>
      </c>
      <c r="C3">
        <f>'Calculations hispanic'!C183</f>
        <v>0.24618826044559081</v>
      </c>
      <c r="D3">
        <f>'Calculations hispanic'!D183</f>
        <v>0.25053658612554902</v>
      </c>
      <c r="E3">
        <f>'Calculations hispanic'!E183</f>
        <v>0.25490572162412928</v>
      </c>
      <c r="F3">
        <f>'Calculations hispanic'!F183</f>
        <v>0.25927808004716535</v>
      </c>
      <c r="G3">
        <f>'Calculations hispanic'!G183</f>
        <v>0.26368842418008137</v>
      </c>
      <c r="H3">
        <f>'Calculations hispanic'!H183</f>
        <v>0.26814306262228726</v>
      </c>
      <c r="I3">
        <f>'Calculations hispanic'!I183</f>
        <v>0.27260031080607056</v>
      </c>
      <c r="J3">
        <f>'Calculations hispanic'!J183</f>
        <v>0.27704048659675057</v>
      </c>
      <c r="K3">
        <f>'Calculations hispanic'!K183</f>
        <v>0.28144417592702164</v>
      </c>
      <c r="L3">
        <f>'Calculations hispanic'!L183</f>
        <v>0.28570962121143451</v>
      </c>
      <c r="M3">
        <f>'Calculations hispanic'!M183</f>
        <v>0.29009095229186799</v>
      </c>
      <c r="N3">
        <f>'Calculations hispanic'!N183</f>
        <v>0.2944690306957487</v>
      </c>
      <c r="O3">
        <f>'Calculations hispanic'!O183</f>
        <v>0.29884293995266575</v>
      </c>
      <c r="P3">
        <f>'Calculations hispanic'!P183</f>
        <v>0.30321178377322722</v>
      </c>
      <c r="Q3">
        <f>'Calculations hispanic'!Q183</f>
        <v>0.30757468631607132</v>
      </c>
      <c r="R3">
        <f>'Calculations hispanic'!R183</f>
        <v>0.31193079241757216</v>
      </c>
      <c r="S3">
        <f>'Calculations hispanic'!S183</f>
        <v>0.31627926778534393</v>
      </c>
      <c r="T3">
        <f>'Calculations hispanic'!T183</f>
        <v>0.32061929915669163</v>
      </c>
      <c r="U3">
        <f>'Calculations hispanic'!U183</f>
        <v>0.32495009442315737</v>
      </c>
      <c r="V3">
        <f>'Calculations hispanic'!V183</f>
        <v>0.32927088272238841</v>
      </c>
      <c r="W3">
        <f>'Calculations hispanic'!W183</f>
        <v>0.333580914498532</v>
      </c>
      <c r="X3">
        <f>'Calculations hispanic'!X183</f>
        <v>0.33787946153239695</v>
      </c>
      <c r="Y3">
        <f>'Calculations hispanic'!Y183</f>
        <v>0.34216581694263837</v>
      </c>
      <c r="Z3">
        <f>'Calculations hispanic'!Z183</f>
        <v>0.34643929515920352</v>
      </c>
      <c r="AA3">
        <f>'Calculations hispanic'!AA183</f>
        <v>0.35069923187032614</v>
      </c>
      <c r="AB3">
        <f>'Calculations hispanic'!AB183</f>
        <v>0.35494498394430585</v>
      </c>
      <c r="AC3">
        <f>'Calculations hispanic'!AC183</f>
        <v>0.35917592932733045</v>
      </c>
      <c r="AD3">
        <f>'Calculations hispanic'!AD183</f>
        <v>0.36339146691859847</v>
      </c>
      <c r="AE3">
        <f>'Calculations hispanic'!AE183</f>
        <v>0.3675910164239668</v>
      </c>
      <c r="AF3">
        <f>'Calculations hispanic'!AF183</f>
        <v>0.37177401818934497</v>
      </c>
    </row>
    <row r="4" spans="1:32" x14ac:dyDescent="0.25">
      <c r="A4" t="s">
        <v>562</v>
      </c>
      <c r="B4">
        <f>'Calculations hispanic'!B183</f>
        <v>0.24199999999999999</v>
      </c>
      <c r="C4">
        <f>'Calculations hispanic'!C183</f>
        <v>0.24618826044559081</v>
      </c>
      <c r="D4">
        <f>'Calculations hispanic'!D183</f>
        <v>0.25053658612554902</v>
      </c>
      <c r="E4">
        <f>'Calculations hispanic'!E183</f>
        <v>0.25490572162412928</v>
      </c>
      <c r="F4">
        <f>'Calculations hispanic'!F183</f>
        <v>0.25927808004716535</v>
      </c>
      <c r="G4">
        <f>'Calculations hispanic'!G183</f>
        <v>0.26368842418008137</v>
      </c>
      <c r="H4">
        <f>'Calculations hispanic'!H183</f>
        <v>0.26814306262228726</v>
      </c>
      <c r="I4">
        <f>'Calculations hispanic'!I183</f>
        <v>0.27260031080607056</v>
      </c>
      <c r="J4">
        <f>'Calculations hispanic'!J183</f>
        <v>0.27704048659675057</v>
      </c>
      <c r="K4">
        <f>'Calculations hispanic'!K183</f>
        <v>0.28144417592702164</v>
      </c>
      <c r="L4">
        <f>'Calculations hispanic'!L183</f>
        <v>0.28570962121143451</v>
      </c>
      <c r="M4">
        <f>'Calculations hispanic'!M183</f>
        <v>0.29009095229186799</v>
      </c>
      <c r="N4">
        <f>'Calculations hispanic'!N183</f>
        <v>0.2944690306957487</v>
      </c>
      <c r="O4">
        <f>'Calculations hispanic'!O183</f>
        <v>0.29884293995266575</v>
      </c>
      <c r="P4">
        <f>'Calculations hispanic'!P183</f>
        <v>0.30321178377322722</v>
      </c>
      <c r="Q4">
        <f>'Calculations hispanic'!Q183</f>
        <v>0.30757468631607132</v>
      </c>
      <c r="R4">
        <f>'Calculations hispanic'!R183</f>
        <v>0.31193079241757216</v>
      </c>
      <c r="S4">
        <f>'Calculations hispanic'!S183</f>
        <v>0.31627926778534393</v>
      </c>
      <c r="T4">
        <f>'Calculations hispanic'!T183</f>
        <v>0.32061929915669163</v>
      </c>
      <c r="U4">
        <f>'Calculations hispanic'!U183</f>
        <v>0.32495009442315737</v>
      </c>
      <c r="V4">
        <f>'Calculations hispanic'!V183</f>
        <v>0.32927088272238841</v>
      </c>
      <c r="W4">
        <f>'Calculations hispanic'!W183</f>
        <v>0.333580914498532</v>
      </c>
      <c r="X4">
        <f>'Calculations hispanic'!X183</f>
        <v>0.33787946153239695</v>
      </c>
      <c r="Y4">
        <f>'Calculations hispanic'!Y183</f>
        <v>0.34216581694263837</v>
      </c>
      <c r="Z4">
        <f>'Calculations hispanic'!Z183</f>
        <v>0.34643929515920352</v>
      </c>
      <c r="AA4">
        <f>'Calculations hispanic'!AA183</f>
        <v>0.35069923187032614</v>
      </c>
      <c r="AB4">
        <f>'Calculations hispanic'!AB183</f>
        <v>0.35494498394430585</v>
      </c>
      <c r="AC4">
        <f>'Calculations hispanic'!AC183</f>
        <v>0.35917592932733045</v>
      </c>
      <c r="AD4">
        <f>'Calculations hispanic'!AD183</f>
        <v>0.36339146691859847</v>
      </c>
      <c r="AE4">
        <f>'Calculations hispanic'!AE183</f>
        <v>0.3675910164239668</v>
      </c>
      <c r="AF4">
        <f>'Calculations hispanic'!AF183</f>
        <v>0.37177401818934497</v>
      </c>
    </row>
    <row r="5" spans="1:32" x14ac:dyDescent="0.25">
      <c r="A5" t="s">
        <v>20</v>
      </c>
      <c r="B5">
        <f>'Calculations hispanic'!B184</f>
        <v>4.2000000000000003E-2</v>
      </c>
      <c r="C5">
        <f>'Calculations hispanic'!C184</f>
        <v>4.347432288454596E-2</v>
      </c>
      <c r="D5">
        <f>'Calculations hispanic'!D184</f>
        <v>4.5028282887553887E-2</v>
      </c>
      <c r="E5">
        <f>'Calculations hispanic'!E184</f>
        <v>4.6613837644042505E-2</v>
      </c>
      <c r="F5">
        <f>'Calculations hispanic'!F184</f>
        <v>4.8225073103326105E-2</v>
      </c>
      <c r="G5">
        <f>'Calculations hispanic'!G184</f>
        <v>4.9875426375113434E-2</v>
      </c>
      <c r="H5">
        <f>'Calculations hispanic'!H184</f>
        <v>5.1568256969352674E-2</v>
      </c>
      <c r="I5">
        <f>'Calculations hispanic'!I184</f>
        <v>5.3288436100013777E-2</v>
      </c>
      <c r="J5">
        <f>'Calculations hispanic'!J184</f>
        <v>5.5028546947891881E-2</v>
      </c>
      <c r="K5">
        <f>'Calculations hispanic'!K184</f>
        <v>5.6780810551845917E-2</v>
      </c>
      <c r="L5">
        <f>'Calculations hispanic'!L184</f>
        <v>5.850347443944761E-2</v>
      </c>
      <c r="M5">
        <f>'Calculations hispanic'!M184</f>
        <v>6.0299277239511562E-2</v>
      </c>
      <c r="N5">
        <f>'Calculations hispanic'!N184</f>
        <v>6.2120720672561726E-2</v>
      </c>
      <c r="O5">
        <f>'Calculations hispanic'!O184</f>
        <v>6.3967676620394237E-2</v>
      </c>
      <c r="P5">
        <f>'Calculations hispanic'!P184</f>
        <v>6.5840006943822582E-2</v>
      </c>
      <c r="Q5">
        <f>'Calculations hispanic'!Q184</f>
        <v>6.7737563604890652E-2</v>
      </c>
      <c r="R5">
        <f>'Calculations hispanic'!R184</f>
        <v>6.9660188797019629E-2</v>
      </c>
      <c r="S5">
        <f>'Calculations hispanic'!S184</f>
        <v>7.1607715082865772E-2</v>
      </c>
      <c r="T5">
        <f>'Calculations hispanic'!T184</f>
        <v>7.3579965539658759E-2</v>
      </c>
      <c r="U5">
        <f>'Calculations hispanic'!U184</f>
        <v>7.5576753911768463E-2</v>
      </c>
      <c r="V5">
        <f>'Calculations hispanic'!V184</f>
        <v>7.7597884770262554E-2</v>
      </c>
      <c r="W5">
        <f>'Calculations hispanic'!W184</f>
        <v>7.9643153679190712E-2</v>
      </c>
      <c r="X5">
        <f>'Calculations hispanic'!X184</f>
        <v>8.1712347368333119E-2</v>
      </c>
      <c r="Y5">
        <f>'Calculations hispanic'!Y184</f>
        <v>8.3805243912146415E-2</v>
      </c>
      <c r="Z5">
        <f>'Calculations hispanic'!Z184</f>
        <v>8.5921612914622858E-2</v>
      </c>
      <c r="AA5">
        <f>'Calculations hispanic'!AA184</f>
        <v>8.8061215699794318E-2</v>
      </c>
      <c r="AB5">
        <f>'Calculations hispanic'!AB184</f>
        <v>9.0223805507585964E-2</v>
      </c>
      <c r="AC5">
        <f>'Calculations hispanic'!AC184</f>
        <v>9.2409127694730572E-2</v>
      </c>
      <c r="AD5">
        <f>'Calculations hispanic'!AD184</f>
        <v>9.4616919940457678E-2</v>
      </c>
      <c r="AE5">
        <f>'Calculations hispanic'!AE184</f>
        <v>9.6846912456654402E-2</v>
      </c>
      <c r="AF5">
        <f>'Calculations hispanic'!AF184</f>
        <v>9.9098828202204031E-2</v>
      </c>
    </row>
    <row r="6" spans="1:32" x14ac:dyDescent="0.25">
      <c r="A6" t="s">
        <v>22</v>
      </c>
      <c r="B6">
        <f>'Calculations hispanic'!B185</f>
        <v>0.12999999999999998</v>
      </c>
      <c r="C6">
        <f>'Calculations hispanic'!C185</f>
        <v>0.13302962970490648</v>
      </c>
      <c r="D6">
        <f>'Calculations hispanic'!D185</f>
        <v>0.13619696647510204</v>
      </c>
      <c r="E6">
        <f>'Calculations hispanic'!E185</f>
        <v>0.13940197312303224</v>
      </c>
      <c r="F6">
        <f>'Calculations hispanic'!F185</f>
        <v>0.14263195529290007</v>
      </c>
      <c r="G6">
        <f>'Calculations hispanic'!G185</f>
        <v>0.14591293680973064</v>
      </c>
      <c r="H6">
        <f>'Calculations hispanic'!H185</f>
        <v>0.14925028123482756</v>
      </c>
      <c r="I6">
        <f>'Calculations hispanic'!I185</f>
        <v>0.1526131571011731</v>
      </c>
      <c r="J6">
        <f>'Calculations hispanic'!J185</f>
        <v>0.15598662923570417</v>
      </c>
      <c r="K6">
        <f>'Calculations hispanic'!K185</f>
        <v>0.15935555434983251</v>
      </c>
      <c r="L6">
        <f>'Calculations hispanic'!L185</f>
        <v>0.16264075204678949</v>
      </c>
      <c r="M6">
        <f>'Calculations hispanic'!M185</f>
        <v>0.16603780777609251</v>
      </c>
      <c r="N6">
        <f>'Calculations hispanic'!N185</f>
        <v>0.16945525599510713</v>
      </c>
      <c r="O6">
        <f>'Calculations hispanic'!O185</f>
        <v>0.1728923573252828</v>
      </c>
      <c r="P6">
        <f>'Calculations hispanic'!P185</f>
        <v>0.17634837013000665</v>
      </c>
      <c r="Q6">
        <f>'Calculations hispanic'!Q185</f>
        <v>0.17982255115009782</v>
      </c>
      <c r="R6">
        <f>'Calculations hispanic'!R185</f>
        <v>0.18331415612797503</v>
      </c>
      <c r="S6">
        <f>'Calculations hispanic'!S185</f>
        <v>0.1868224404197758</v>
      </c>
      <c r="T6">
        <f>'Calculations hispanic'!T185</f>
        <v>0.19034665959475769</v>
      </c>
      <c r="U6">
        <f>'Calculations hispanic'!U185</f>
        <v>0.19388607002133121</v>
      </c>
      <c r="V6">
        <f>'Calculations hispanic'!V185</f>
        <v>0.19743992943916386</v>
      </c>
      <c r="W6">
        <f>'Calculations hispanic'!W185</f>
        <v>0.20100749751680355</v>
      </c>
      <c r="X6">
        <f>'Calculations hispanic'!X185</f>
        <v>0.20458803639433618</v>
      </c>
      <c r="Y6">
        <f>'Calculations hispanic'!Y185</f>
        <v>0.20818081121063636</v>
      </c>
      <c r="Z6">
        <f>'Calculations hispanic'!Z185</f>
        <v>0.21178509061479889</v>
      </c>
      <c r="AA6">
        <f>'Calculations hispanic'!AA185</f>
        <v>0.21540014726141871</v>
      </c>
      <c r="AB6">
        <f>'Calculations hispanic'!AB185</f>
        <v>0.21902525828939423</v>
      </c>
      <c r="AC6">
        <f>'Calculations hispanic'!AC185</f>
        <v>0.22265970578398811</v>
      </c>
      <c r="AD6">
        <f>'Calculations hispanic'!AD185</f>
        <v>0.22630277722193479</v>
      </c>
      <c r="AE6">
        <f>'Calculations hispanic'!AE185</f>
        <v>0.22995376589940175</v>
      </c>
      <c r="AF6">
        <f>'Calculations hispanic'!AF185</f>
        <v>0.2336119713426684</v>
      </c>
    </row>
    <row r="7" spans="1:32" x14ac:dyDescent="0.25">
      <c r="A7" t="s">
        <v>563</v>
      </c>
      <c r="B7">
        <f>'Calculations hispanic'!B186</f>
        <v>0.127</v>
      </c>
      <c r="C7">
        <f>'Calculations hispanic'!C186</f>
        <v>0.12998738215632494</v>
      </c>
      <c r="D7">
        <f>'Calculations hispanic'!D186</f>
        <v>0.13311123785399828</v>
      </c>
      <c r="E7">
        <f>'Calculations hispanic'!E186</f>
        <v>0.13627295319815078</v>
      </c>
      <c r="F7">
        <f>'Calculations hispanic'!F186</f>
        <v>0.13946001839179925</v>
      </c>
      <c r="G7">
        <f>'Calculations hispanic'!G186</f>
        <v>0.14269812899749262</v>
      </c>
      <c r="H7">
        <f>'Calculations hispanic'!H186</f>
        <v>0.14599260646352349</v>
      </c>
      <c r="I7">
        <f>'Calculations hispanic'!I186</f>
        <v>0.14931303490281039</v>
      </c>
      <c r="J7">
        <f>'Calculations hispanic'!J186</f>
        <v>0.15264467201973436</v>
      </c>
      <c r="K7">
        <f>'Calculations hispanic'!K186</f>
        <v>0.15597255684773145</v>
      </c>
      <c r="L7">
        <f>'Calculations hispanic'!L186</f>
        <v>0.15921843787843445</v>
      </c>
      <c r="M7">
        <f>'Calculations hispanic'!M186</f>
        <v>0.1625755619570198</v>
      </c>
      <c r="N7">
        <f>'Calculations hispanic'!N186</f>
        <v>0.16595357431285868</v>
      </c>
      <c r="O7">
        <f>'Calculations hispanic'!O186</f>
        <v>0.16935175012204018</v>
      </c>
      <c r="P7">
        <f>'Calculations hispanic'!P186</f>
        <v>0.17276936173521959</v>
      </c>
      <c r="Q7">
        <f>'Calculations hispanic'!Q186</f>
        <v>0.17620567930661749</v>
      </c>
      <c r="R7">
        <f>'Calculations hispanic'!R186</f>
        <v>0.17965997141275974</v>
      </c>
      <c r="S7">
        <f>'Calculations hispanic'!S186</f>
        <v>0.18313150566021891</v>
      </c>
      <c r="T7">
        <f>'Calculations hispanic'!T186</f>
        <v>0.18661954928166882</v>
      </c>
      <c r="U7">
        <f>'Calculations hispanic'!U186</f>
        <v>0.19012336971958313</v>
      </c>
      <c r="V7">
        <f>'Calculations hispanic'!V186</f>
        <v>0.19364223519698923</v>
      </c>
      <c r="W7">
        <f>'Calculations hispanic'!W186</f>
        <v>0.19717541527470811</v>
      </c>
      <c r="X7">
        <f>'Calculations hispanic'!X186</f>
        <v>0.20072218139456055</v>
      </c>
      <c r="Y7">
        <f>'Calculations hispanic'!Y186</f>
        <v>0.204281807408076</v>
      </c>
      <c r="Z7">
        <f>'Calculations hispanic'!Z186</f>
        <v>0.20785357009026004</v>
      </c>
      <c r="AA7">
        <f>'Calculations hispanic'!AA186</f>
        <v>0.21143674963805684</v>
      </c>
      <c r="AB7">
        <f>'Calculations hispanic'!AB186</f>
        <v>0.21503063015315022</v>
      </c>
      <c r="AC7">
        <f>'Calculations hispanic'!AC186</f>
        <v>0.2186345001088032</v>
      </c>
      <c r="AD7">
        <f>'Calculations hispanic'!AD186</f>
        <v>0.22224765280049316</v>
      </c>
      <c r="AE7">
        <f>'Calculations hispanic'!AE186</f>
        <v>0.22586938678011398</v>
      </c>
      <c r="AF7">
        <f>'Calculations hispanic'!AF186</f>
        <v>0.2294990062735722</v>
      </c>
    </row>
    <row r="8" spans="1:32" x14ac:dyDescent="0.25">
      <c r="A8" t="s">
        <v>564</v>
      </c>
      <c r="B8">
        <f>'Calculations hispanic'!B186</f>
        <v>0.127</v>
      </c>
      <c r="C8">
        <f>'Calculations hispanic'!C186</f>
        <v>0.12998738215632494</v>
      </c>
      <c r="D8">
        <f>'Calculations hispanic'!D186</f>
        <v>0.13311123785399828</v>
      </c>
      <c r="E8">
        <f>'Calculations hispanic'!E186</f>
        <v>0.13627295319815078</v>
      </c>
      <c r="F8">
        <f>'Calculations hispanic'!F186</f>
        <v>0.13946001839179925</v>
      </c>
      <c r="G8">
        <f>'Calculations hispanic'!G186</f>
        <v>0.14269812899749262</v>
      </c>
      <c r="H8">
        <f>'Calculations hispanic'!H186</f>
        <v>0.14599260646352349</v>
      </c>
      <c r="I8">
        <f>'Calculations hispanic'!I186</f>
        <v>0.14931303490281039</v>
      </c>
      <c r="J8">
        <f>'Calculations hispanic'!J186</f>
        <v>0.15264467201973436</v>
      </c>
      <c r="K8">
        <f>'Calculations hispanic'!K186</f>
        <v>0.15597255684773145</v>
      </c>
      <c r="L8">
        <f>'Calculations hispanic'!L186</f>
        <v>0.15921843787843445</v>
      </c>
      <c r="M8">
        <f>'Calculations hispanic'!M186</f>
        <v>0.1625755619570198</v>
      </c>
      <c r="N8">
        <f>'Calculations hispanic'!N186</f>
        <v>0.16595357431285868</v>
      </c>
      <c r="O8">
        <f>'Calculations hispanic'!O186</f>
        <v>0.16935175012204018</v>
      </c>
      <c r="P8">
        <f>'Calculations hispanic'!P186</f>
        <v>0.17276936173521959</v>
      </c>
      <c r="Q8">
        <f>'Calculations hispanic'!Q186</f>
        <v>0.17620567930661749</v>
      </c>
      <c r="R8">
        <f>'Calculations hispanic'!R186</f>
        <v>0.17965997141275974</v>
      </c>
      <c r="S8">
        <f>'Calculations hispanic'!S186</f>
        <v>0.18313150566021891</v>
      </c>
      <c r="T8">
        <f>'Calculations hispanic'!T186</f>
        <v>0.18661954928166882</v>
      </c>
      <c r="U8">
        <f>'Calculations hispanic'!U186</f>
        <v>0.19012336971958313</v>
      </c>
      <c r="V8">
        <f>'Calculations hispanic'!V186</f>
        <v>0.19364223519698923</v>
      </c>
      <c r="W8">
        <f>'Calculations hispanic'!W186</f>
        <v>0.19717541527470811</v>
      </c>
      <c r="X8">
        <f>'Calculations hispanic'!X186</f>
        <v>0.20072218139456055</v>
      </c>
      <c r="Y8">
        <f>'Calculations hispanic'!Y186</f>
        <v>0.204281807408076</v>
      </c>
      <c r="Z8">
        <f>'Calculations hispanic'!Z186</f>
        <v>0.20785357009026004</v>
      </c>
      <c r="AA8">
        <f>'Calculations hispanic'!AA186</f>
        <v>0.21143674963805684</v>
      </c>
      <c r="AB8">
        <f>'Calculations hispanic'!AB186</f>
        <v>0.21503063015315022</v>
      </c>
      <c r="AC8">
        <f>'Calculations hispanic'!AC186</f>
        <v>0.2186345001088032</v>
      </c>
      <c r="AD8">
        <f>'Calculations hispanic'!AD186</f>
        <v>0.22224765280049316</v>
      </c>
      <c r="AE8">
        <f>'Calculations hispanic'!AE186</f>
        <v>0.22586938678011398</v>
      </c>
      <c r="AF8">
        <f>'Calculations hispanic'!AF186</f>
        <v>0.2294990062735722</v>
      </c>
    </row>
    <row r="9" spans="1:32" x14ac:dyDescent="0.25">
      <c r="A9" t="s">
        <v>26</v>
      </c>
      <c r="B9">
        <f>'Calculations hispanic'!B187</f>
        <v>0.20699999999999996</v>
      </c>
      <c r="C9">
        <f>'Calculations hispanic'!C187</f>
        <v>0.21090735605654104</v>
      </c>
      <c r="D9">
        <f>'Calculations hispanic'!D187</f>
        <v>0.21497200361096538</v>
      </c>
      <c r="E9">
        <f>'Calculations hispanic'!E187</f>
        <v>0.21906422528480179</v>
      </c>
      <c r="F9">
        <f>'Calculations hispanic'!F187</f>
        <v>0.22316756870158463</v>
      </c>
      <c r="G9">
        <f>'Calculations hispanic'!G187</f>
        <v>0.22731472570766068</v>
      </c>
      <c r="H9">
        <f>'Calculations hispanic'!H187</f>
        <v>0.23151181081721478</v>
      </c>
      <c r="I9">
        <f>'Calculations hispanic'!I187</f>
        <v>0.23571963370892263</v>
      </c>
      <c r="J9">
        <f>'Calculations hispanic'!J187</f>
        <v>0.23991952769824709</v>
      </c>
      <c r="K9">
        <f>'Calculations hispanic'!K187</f>
        <v>0.24409293765312481</v>
      </c>
      <c r="L9">
        <f>'Calculations hispanic'!L187</f>
        <v>0.24814291454565274</v>
      </c>
      <c r="M9">
        <f>'Calculations hispanic'!M187</f>
        <v>0.25231065056013235</v>
      </c>
      <c r="N9">
        <f>'Calculations hispanic'!N187</f>
        <v>0.2564830743802663</v>
      </c>
      <c r="O9">
        <f>'Calculations hispanic'!O187</f>
        <v>0.2606592529910014</v>
      </c>
      <c r="P9">
        <f>'Calculations hispanic'!P187</f>
        <v>0.26483826709809832</v>
      </c>
      <c r="Q9">
        <f>'Calculations hispanic'!Q187</f>
        <v>0.26901921161677655</v>
      </c>
      <c r="R9">
        <f>'Calculations hispanic'!R187</f>
        <v>0.27320119612647964</v>
      </c>
      <c r="S9">
        <f>'Calculations hispanic'!S187</f>
        <v>0.27738334529217118</v>
      </c>
      <c r="T9">
        <f>'Calculations hispanic'!T187</f>
        <v>0.28156479925264388</v>
      </c>
      <c r="U9">
        <f>'Calculations hispanic'!U187</f>
        <v>0.28574471397635143</v>
      </c>
      <c r="V9">
        <f>'Calculations hispanic'!V187</f>
        <v>0.28992226158537227</v>
      </c>
      <c r="W9">
        <f>'Calculations hispanic'!W187</f>
        <v>0.29409663064812858</v>
      </c>
      <c r="X9">
        <f>'Calculations hispanic'!X187</f>
        <v>0.29826702644154218</v>
      </c>
      <c r="Y9">
        <f>'Calculations hispanic'!Y187</f>
        <v>0.30243267118335554</v>
      </c>
      <c r="Z9">
        <f>'Calculations hispanic'!Z187</f>
        <v>0.30659280423536084</v>
      </c>
      <c r="AA9">
        <f>'Calculations hispanic'!AA187</f>
        <v>0.31074668227835173</v>
      </c>
      <c r="AB9">
        <f>'Calculations hispanic'!AB187</f>
        <v>0.31489357945959928</v>
      </c>
      <c r="AC9">
        <f>'Calculations hispanic'!AC187</f>
        <v>0.31903278751370023</v>
      </c>
      <c r="AD9">
        <f>'Calculations hispanic'!AD187</f>
        <v>0.32316361585767234</v>
      </c>
      <c r="AE9">
        <f>'Calculations hispanic'!AE187</f>
        <v>0.32728539166117387</v>
      </c>
      <c r="AF9">
        <f>'Calculations hispanic'!AF187</f>
        <v>0.33139745989274588</v>
      </c>
    </row>
    <row r="10" spans="1:32" x14ac:dyDescent="0.25">
      <c r="A10" t="s">
        <v>28</v>
      </c>
      <c r="B10">
        <f>'Calculations hispanic'!B188</f>
        <v>0.28669902912621359</v>
      </c>
      <c r="C10">
        <f>'Calculations hispanic'!C188</f>
        <v>0.29115119014314877</v>
      </c>
      <c r="D10">
        <f>'Calculations hispanic'!D188</f>
        <v>0.29576284800100583</v>
      </c>
      <c r="E10">
        <f>'Calculations hispanic'!E188</f>
        <v>0.30038577177481535</v>
      </c>
      <c r="F10">
        <f>'Calculations hispanic'!F188</f>
        <v>0.30500139078605565</v>
      </c>
      <c r="G10">
        <f>'Calculations hispanic'!G188</f>
        <v>0.30964637635017672</v>
      </c>
      <c r="H10">
        <f>'Calculations hispanic'!H188</f>
        <v>0.31432719773255186</v>
      </c>
      <c r="I10">
        <f>'Calculations hispanic'!I188</f>
        <v>0.31900000828299141</v>
      </c>
      <c r="J10">
        <f>'Calculations hispanic'!J188</f>
        <v>0.3236443487431287</v>
      </c>
      <c r="K10">
        <f>'Calculations hispanic'!K188</f>
        <v>0.32824022074822096</v>
      </c>
      <c r="L10">
        <f>'Calculations hispanic'!L188</f>
        <v>0.33268213987016287</v>
      </c>
      <c r="M10">
        <f>'Calculations hispanic'!M188</f>
        <v>0.33723493429329282</v>
      </c>
      <c r="N10">
        <f>'Calculations hispanic'!N188</f>
        <v>0.34177453027793298</v>
      </c>
      <c r="O10">
        <f>'Calculations hispanic'!O188</f>
        <v>0.34630010806295747</v>
      </c>
      <c r="P10">
        <f>'Calculations hispanic'!P188</f>
        <v>0.35081087423590412</v>
      </c>
      <c r="Q10">
        <f>'Calculations hispanic'!Q188</f>
        <v>0.35530606165124412</v>
      </c>
      <c r="R10">
        <f>'Calculations hispanic'!R188</f>
        <v>0.35978492931471312</v>
      </c>
      <c r="S10">
        <f>'Calculations hispanic'!S188</f>
        <v>0.36424676223551661</v>
      </c>
      <c r="T10">
        <f>'Calculations hispanic'!T188</f>
        <v>0.36869087124820327</v>
      </c>
      <c r="U10">
        <f>'Calculations hispanic'!U188</f>
        <v>0.37311659280596621</v>
      </c>
      <c r="V10">
        <f>'Calculations hispanic'!V188</f>
        <v>0.37752328874713909</v>
      </c>
      <c r="W10">
        <f>'Calculations hispanic'!W188</f>
        <v>0.38191034603660162</v>
      </c>
      <c r="X10">
        <f>'Calculations hispanic'!X188</f>
        <v>0.38627717648378634</v>
      </c>
      <c r="Y10">
        <f>'Calculations hispanic'!Y188</f>
        <v>0.39062321643894776</v>
      </c>
      <c r="Z10">
        <f>'Calculations hispanic'!Z188</f>
        <v>0.39494792646929644</v>
      </c>
      <c r="AA10">
        <f>'Calculations hispanic'!AA188</f>
        <v>0.39925079101660149</v>
      </c>
      <c r="AB10">
        <f>'Calculations hispanic'!AB188</f>
        <v>0.40353131803777315</v>
      </c>
      <c r="AC10">
        <f>'Calculations hispanic'!AC188</f>
        <v>0.40778903862991928</v>
      </c>
      <c r="AD10">
        <f>'Calculations hispanic'!AD188</f>
        <v>0.41202350664132703</v>
      </c>
      <c r="AE10">
        <f>'Calculations hispanic'!AE188</f>
        <v>0.41623429826975616</v>
      </c>
      <c r="AF10">
        <f>'Calculations hispanic'!AF188</f>
        <v>0.42042101164938778</v>
      </c>
    </row>
    <row r="11" spans="1:32" x14ac:dyDescent="0.25">
      <c r="A11" t="s">
        <v>30</v>
      </c>
      <c r="B11">
        <f>'Calculations hispanic'!B189</f>
        <v>0.22600000000000009</v>
      </c>
      <c r="C11">
        <f>'Calculations hispanic'!C189</f>
        <v>0.23006829040509261</v>
      </c>
      <c r="D11">
        <f>'Calculations hispanic'!D189</f>
        <v>0.23429576987307135</v>
      </c>
      <c r="E11">
        <f>'Calculations hispanic'!E189</f>
        <v>0.23854725860703996</v>
      </c>
      <c r="F11">
        <f>'Calculations hispanic'!F189</f>
        <v>0.24280564686568001</v>
      </c>
      <c r="G11">
        <f>'Calculations hispanic'!G189</f>
        <v>0.24710481715162122</v>
      </c>
      <c r="H11">
        <f>'Calculations hispanic'!H189</f>
        <v>0.25145099785401592</v>
      </c>
      <c r="I11">
        <f>'Calculations hispanic'!I189</f>
        <v>0.25580355251490783</v>
      </c>
      <c r="J11">
        <f>'Calculations hispanic'!J189</f>
        <v>0.26014321587843536</v>
      </c>
      <c r="K11">
        <f>'Calculations hispanic'!K189</f>
        <v>0.26445091935375065</v>
      </c>
      <c r="L11">
        <f>'Calculations hispanic'!L189</f>
        <v>0.26862688194096601</v>
      </c>
      <c r="M11">
        <f>'Calculations hispanic'!M189</f>
        <v>0.27291985088678994</v>
      </c>
      <c r="N11">
        <f>'Calculations hispanic'!N189</f>
        <v>0.27721320439117075</v>
      </c>
      <c r="O11">
        <f>'Calculations hispanic'!O189</f>
        <v>0.28150601124148605</v>
      </c>
      <c r="P11">
        <f>'Calculations hispanic'!P189</f>
        <v>0.28579735759948316</v>
      </c>
      <c r="Q11">
        <f>'Calculations hispanic'!Q189</f>
        <v>0.29008634737785982</v>
      </c>
      <c r="R11">
        <f>'Calculations hispanic'!R189</f>
        <v>0.29437210258043806</v>
      </c>
      <c r="S11">
        <f>'Calculations hispanic'!S189</f>
        <v>0.29865376360672574</v>
      </c>
      <c r="T11">
        <f>'Calculations hispanic'!T189</f>
        <v>0.30293048952171575</v>
      </c>
      <c r="U11">
        <f>'Calculations hispanic'!U189</f>
        <v>0.3072014582917898</v>
      </c>
      <c r="V11">
        <f>'Calculations hispanic'!V189</f>
        <v>0.31146586698768275</v>
      </c>
      <c r="W11">
        <f>'Calculations hispanic'!W189</f>
        <v>0.31572293195545836</v>
      </c>
      <c r="X11">
        <f>'Calculations hispanic'!X189</f>
        <v>0.31997188895649903</v>
      </c>
      <c r="Y11">
        <f>'Calculations hispanic'!Y189</f>
        <v>0.32421199327753791</v>
      </c>
      <c r="Z11">
        <f>'Calculations hispanic'!Z189</f>
        <v>0.32844251981176581</v>
      </c>
      <c r="AA11">
        <f>'Calculations hispanic'!AA189</f>
        <v>0.33266276311209969</v>
      </c>
      <c r="AB11">
        <f>'Calculations hispanic'!AB189</f>
        <v>0.33687203741767396</v>
      </c>
      <c r="AC11">
        <f>'Calculations hispanic'!AC189</f>
        <v>0.341069676654642</v>
      </c>
      <c r="AD11">
        <f>'Calculations hispanic'!AD189</f>
        <v>0.34525503441239513</v>
      </c>
      <c r="AE11">
        <f>'Calculations hispanic'!AE189</f>
        <v>0.34942748389628475</v>
      </c>
      <c r="AF11">
        <f>'Calculations hispanic'!AF189</f>
        <v>0.35358641785794581</v>
      </c>
    </row>
    <row r="12" spans="1:32" x14ac:dyDescent="0.25">
      <c r="A12" t="s">
        <v>32</v>
      </c>
      <c r="B12">
        <f>'Calculations hispanic'!B190</f>
        <v>0.23599999999999999</v>
      </c>
      <c r="C12">
        <f>'Calculations hispanic'!C190</f>
        <v>0.24014490288649379</v>
      </c>
      <c r="D12">
        <f>'Calculations hispanic'!D190</f>
        <v>0.24444961562984963</v>
      </c>
      <c r="E12">
        <f>'Calculations hispanic'!E190</f>
        <v>0.24877635610169255</v>
      </c>
      <c r="F12">
        <f>'Calculations hispanic'!F190</f>
        <v>0.25310770832390372</v>
      </c>
      <c r="G12">
        <f>'Calculations hispanic'!G190</f>
        <v>0.25747811771428186</v>
      </c>
      <c r="H12">
        <f>'Calculations hispanic'!H190</f>
        <v>0.26189386435508488</v>
      </c>
      <c r="I12">
        <f>'Calculations hispanic'!I190</f>
        <v>0.26631363901290039</v>
      </c>
      <c r="J12">
        <f>'Calculations hispanic'!J190</f>
        <v>0.2707179068340122</v>
      </c>
      <c r="K12">
        <f>'Calculations hispanic'!K190</f>
        <v>0.27508737433277097</v>
      </c>
      <c r="L12">
        <f>'Calculations hispanic'!L190</f>
        <v>0.27932098298070906</v>
      </c>
      <c r="M12">
        <f>'Calculations hispanic'!M190</f>
        <v>0.28367094556680766</v>
      </c>
      <c r="N12">
        <f>'Calculations hispanic'!N190</f>
        <v>0.28801901836862775</v>
      </c>
      <c r="O12">
        <f>'Calculations hispanic'!O190</f>
        <v>0.29236427803706599</v>
      </c>
      <c r="P12">
        <f>'Calculations hispanic'!P190</f>
        <v>0.29670582038401166</v>
      </c>
      <c r="Q12">
        <f>'Calculations hispanic'!Q190</f>
        <v>0.30104276069182506</v>
      </c>
      <c r="R12">
        <f>'Calculations hispanic'!R190</f>
        <v>0.30537423398571278</v>
      </c>
      <c r="S12">
        <f>'Calculations hispanic'!S190</f>
        <v>0.30969939526999102</v>
      </c>
      <c r="T12">
        <f>'Calculations hispanic'!T190</f>
        <v>0.31401741972927683</v>
      </c>
      <c r="U12">
        <f>'Calculations hispanic'!U190</f>
        <v>0.31832750289565198</v>
      </c>
      <c r="V12">
        <f>'Calculations hispanic'!V190</f>
        <v>0.32262886078292768</v>
      </c>
      <c r="W12">
        <f>'Calculations hispanic'!W190</f>
        <v>0.32692072998912303</v>
      </c>
      <c r="X12">
        <f>'Calculations hispanic'!X190</f>
        <v>0.3312023677683148</v>
      </c>
      <c r="Y12">
        <f>'Calculations hispanic'!Y190</f>
        <v>0.33547305207302758</v>
      </c>
      <c r="Z12">
        <f>'Calculations hispanic'!Z190</f>
        <v>0.33973208156833645</v>
      </c>
      <c r="AA12">
        <f>'Calculations hispanic'!AA190</f>
        <v>0.34397877561889262</v>
      </c>
      <c r="AB12">
        <f>'Calculations hispanic'!AB190</f>
        <v>0.34821247425005059</v>
      </c>
      <c r="AC12">
        <f>'Calculations hispanic'!AC190</f>
        <v>0.35243253808429487</v>
      </c>
      <c r="AD12">
        <f>'Calculations hispanic'!AD190</f>
        <v>0.35663834825417162</v>
      </c>
      <c r="AE12">
        <f>'Calculations hispanic'!AE190</f>
        <v>0.36082930629290161</v>
      </c>
      <c r="AF12">
        <f>'Calculations hispanic'!AF190</f>
        <v>0.36500483400385769</v>
      </c>
    </row>
    <row r="13" spans="1:32" x14ac:dyDescent="0.25">
      <c r="A13" t="s">
        <v>34</v>
      </c>
      <c r="B13">
        <f>'Calculations hispanic'!B191</f>
        <v>0.16300000000000003</v>
      </c>
      <c r="C13">
        <f>'Calculations hispanic'!C191</f>
        <v>0.16645267648566706</v>
      </c>
      <c r="D13">
        <f>'Calculations hispanic'!D191</f>
        <v>0.17005409008117708</v>
      </c>
      <c r="E13">
        <f>'Calculations hispanic'!E191</f>
        <v>0.17368992341387868</v>
      </c>
      <c r="F13">
        <f>'Calculations hispanic'!F191</f>
        <v>0.17734564684442455</v>
      </c>
      <c r="G13">
        <f>'Calculations hispanic'!G191</f>
        <v>0.18105053398722706</v>
      </c>
      <c r="H13">
        <f>'Calculations hispanic'!H191</f>
        <v>0.1848103387840842</v>
      </c>
      <c r="I13">
        <f>'Calculations hispanic'!I191</f>
        <v>0.18859012488624383</v>
      </c>
      <c r="J13">
        <f>'Calculations hispanic'!J191</f>
        <v>0.19237308275043088</v>
      </c>
      <c r="K13">
        <f>'Calculations hispanic'!K191</f>
        <v>0.19614232296644266</v>
      </c>
      <c r="L13">
        <f>'Calculations hispanic'!L191</f>
        <v>0.19980969922031583</v>
      </c>
      <c r="M13">
        <f>'Calculations hispanic'!M191</f>
        <v>0.20359355205177687</v>
      </c>
      <c r="N13">
        <f>'Calculations hispanic'!N191</f>
        <v>0.20739161534455861</v>
      </c>
      <c r="O13">
        <f>'Calculations hispanic'!O191</f>
        <v>0.21120302494758317</v>
      </c>
      <c r="P13">
        <f>'Calculations hispanic'!P191</f>
        <v>0.2150269212028785</v>
      </c>
      <c r="Q13">
        <f>'Calculations hispanic'!Q191</f>
        <v>0.21886244958855405</v>
      </c>
      <c r="R13">
        <f>'Calculations hispanic'!R191</f>
        <v>0.22270876133905337</v>
      </c>
      <c r="S13">
        <f>'Calculations hispanic'!S191</f>
        <v>0.22656501404231066</v>
      </c>
      <c r="T13">
        <f>'Calculations hispanic'!T191</f>
        <v>0.23043037221350579</v>
      </c>
      <c r="U13">
        <f>'Calculations hispanic'!U191</f>
        <v>0.2343040078451491</v>
      </c>
      <c r="V13">
        <f>'Calculations hispanic'!V191</f>
        <v>0.23818510093333162</v>
      </c>
      <c r="W13">
        <f>'Calculations hispanic'!W191</f>
        <v>0.24207283998000062</v>
      </c>
      <c r="X13">
        <f>'Calculations hispanic'!X191</f>
        <v>0.24596642247119319</v>
      </c>
      <c r="Y13">
        <f>'Calculations hispanic'!Y191</f>
        <v>0.24986505533121878</v>
      </c>
      <c r="Z13">
        <f>'Calculations hispanic'!Z191</f>
        <v>0.25376795535281399</v>
      </c>
      <c r="AA13">
        <f>'Calculations hispanic'!AA191</f>
        <v>0.25767434960338159</v>
      </c>
      <c r="AB13">
        <f>'Calculations hispanic'!AB191</f>
        <v>0.26158347580743424</v>
      </c>
      <c r="AC13">
        <f>'Calculations hispanic'!AC191</f>
        <v>0.26549458270542525</v>
      </c>
      <c r="AD13">
        <f>'Calculations hispanic'!AD191</f>
        <v>0.26940693038920727</v>
      </c>
      <c r="AE13">
        <f>'Calculations hispanic'!AE191</f>
        <v>0.27331979061437456</v>
      </c>
      <c r="AF13">
        <f>'Calculations hispanic'!AF191</f>
        <v>0.27723244708979605</v>
      </c>
    </row>
    <row r="14" spans="1:32" x14ac:dyDescent="0.25">
      <c r="A14" t="s">
        <v>36</v>
      </c>
      <c r="B14">
        <f>'Calculations hispanic'!B192</f>
        <v>0.16699999999999998</v>
      </c>
      <c r="C14">
        <f>'Calculations hispanic'!C192</f>
        <v>0.17049898898996546</v>
      </c>
      <c r="D14">
        <f>'Calculations hispanic'!D192</f>
        <v>0.17414776160417531</v>
      </c>
      <c r="E14">
        <f>'Calculations hispanic'!E192</f>
        <v>0.17783043421547712</v>
      </c>
      <c r="F14">
        <f>'Calculations hispanic'!F192</f>
        <v>0.1815322782900734</v>
      </c>
      <c r="G14">
        <f>'Calculations hispanic'!G192</f>
        <v>0.1852829191515164</v>
      </c>
      <c r="H14">
        <f>'Calculations hispanic'!H192</f>
        <v>0.1890881501661342</v>
      </c>
      <c r="I14">
        <f>'Calculations hispanic'!I192</f>
        <v>0.19291259293351767</v>
      </c>
      <c r="J14">
        <f>'Calculations hispanic'!J192</f>
        <v>0.19673924005814653</v>
      </c>
      <c r="K14">
        <f>'Calculations hispanic'!K192</f>
        <v>0.2005510209947087</v>
      </c>
      <c r="L14">
        <f>'Calculations hispanic'!L192</f>
        <v>0.20425884866143273</v>
      </c>
      <c r="M14">
        <f>'Calculations hispanic'!M192</f>
        <v>0.20808347528974794</v>
      </c>
      <c r="N14">
        <f>'Calculations hispanic'!N192</f>
        <v>0.21192149159703566</v>
      </c>
      <c r="O14">
        <f>'Calculations hispanic'!O192</f>
        <v>0.21577202267811821</v>
      </c>
      <c r="P14">
        <f>'Calculations hispanic'!P192</f>
        <v>0.21963419897356345</v>
      </c>
      <c r="Q14">
        <f>'Calculations hispanic'!Q192</f>
        <v>0.22350715690586345</v>
      </c>
      <c r="R14">
        <f>'Calculations hispanic'!R192</f>
        <v>0.22739003949162698</v>
      </c>
      <c r="S14">
        <f>'Calculations hispanic'!S192</f>
        <v>0.23128199692947379</v>
      </c>
      <c r="T14">
        <f>'Calculations hispanic'!T192</f>
        <v>0.23518218716338402</v>
      </c>
      <c r="U14">
        <f>'Calculations hispanic'!U192</f>
        <v>0.23908977642129714</v>
      </c>
      <c r="V14">
        <f>'Calculations hispanic'!V192</f>
        <v>0.24300393972885972</v>
      </c>
      <c r="W14">
        <f>'Calculations hispanic'!W192</f>
        <v>0.2469238613982426</v>
      </c>
      <c r="X14">
        <f>'Calculations hispanic'!X192</f>
        <v>0.25084873549202524</v>
      </c>
      <c r="Y14">
        <f>'Calculations hispanic'!Y192</f>
        <v>0.25477776626220006</v>
      </c>
      <c r="Z14">
        <f>'Calculations hispanic'!Z192</f>
        <v>0.25871016856438456</v>
      </c>
      <c r="AA14">
        <f>'Calculations hispanic'!AA192</f>
        <v>0.26264516824741369</v>
      </c>
      <c r="AB14">
        <f>'Calculations hispanic'!AB192</f>
        <v>0.26658200251849618</v>
      </c>
      <c r="AC14">
        <f>'Calculations hispanic'!AC192</f>
        <v>0.27051992028417776</v>
      </c>
      <c r="AD14">
        <f>'Calculations hispanic'!AD192</f>
        <v>0.27445818246741188</v>
      </c>
      <c r="AE14">
        <f>'Calculations hispanic'!AE192</f>
        <v>0.27839606230105213</v>
      </c>
      <c r="AF14">
        <f>'Calculations hispanic'!AF192</f>
        <v>0.28233284559813204</v>
      </c>
    </row>
    <row r="15" spans="1:32" x14ac:dyDescent="0.25">
      <c r="A15" t="s">
        <v>38</v>
      </c>
      <c r="B15">
        <f>'Calculations hispanic'!B193</f>
        <v>0.14382592592592594</v>
      </c>
      <c r="C15">
        <f>'Calculations hispanic'!C193</f>
        <v>0.14704191774811642</v>
      </c>
      <c r="D15">
        <f>'Calculations hispanic'!D193</f>
        <v>0.15040078384006986</v>
      </c>
      <c r="E15">
        <f>'Calculations hispanic'!E193</f>
        <v>0.15379620240097008</v>
      </c>
      <c r="F15">
        <f>'Calculations hispanic'!F193</f>
        <v>0.15721466721844024</v>
      </c>
      <c r="G15">
        <f>'Calculations hispanic'!G193</f>
        <v>0.16068364201334387</v>
      </c>
      <c r="H15">
        <f>'Calculations hispanic'!H193</f>
        <v>0.16420866919886462</v>
      </c>
      <c r="I15">
        <f>'Calculations hispanic'!I193</f>
        <v>0.16775709545711401</v>
      </c>
      <c r="J15">
        <f>'Calculations hispanic'!J193</f>
        <v>0.17131314627961461</v>
      </c>
      <c r="K15">
        <f>'Calculations hispanic'!K193</f>
        <v>0.17486089033781416</v>
      </c>
      <c r="L15">
        <f>'Calculations hispanic'!L193</f>
        <v>0.17831711938190417</v>
      </c>
      <c r="M15">
        <f>'Calculations hispanic'!M193</f>
        <v>0.1818875964067683</v>
      </c>
      <c r="N15">
        <f>'Calculations hispanic'!N193</f>
        <v>0.18547602285680997</v>
      </c>
      <c r="O15">
        <f>'Calculations hispanic'!O193</f>
        <v>0.18908159919585493</v>
      </c>
      <c r="P15">
        <f>'Calculations hispanic'!P193</f>
        <v>0.19270352636747834</v>
      </c>
      <c r="Q15">
        <f>'Calculations hispanic'!Q193</f>
        <v>0.19634100644777958</v>
      </c>
      <c r="R15">
        <f>'Calculations hispanic'!R193</f>
        <v>0.19999324328191903</v>
      </c>
      <c r="S15">
        <f>'Calculations hispanic'!S193</f>
        <v>0.20365944310380588</v>
      </c>
      <c r="T15">
        <f>'Calculations hispanic'!T193</f>
        <v>0.20733881513838642</v>
      </c>
      <c r="U15">
        <f>'Calculations hispanic'!U193</f>
        <v>0.21103057218601248</v>
      </c>
      <c r="V15">
        <f>'Calculations hispanic'!V193</f>
        <v>0.21473393118846282</v>
      </c>
      <c r="W15">
        <f>'Calculations hispanic'!W193</f>
        <v>0.21844811377621465</v>
      </c>
      <c r="X15">
        <f>'Calculations hispanic'!X193</f>
        <v>0.2221723467966249</v>
      </c>
      <c r="Y15">
        <f>'Calculations hispanic'!Y193</f>
        <v>0.22590586282274083</v>
      </c>
      <c r="Z15">
        <f>'Calculations hispanic'!Z193</f>
        <v>0.22964790064248619</v>
      </c>
      <c r="AA15">
        <f>'Calculations hispanic'!AA193</f>
        <v>0.23339770572805824</v>
      </c>
      <c r="AB15">
        <f>'Calculations hispanic'!AB193</f>
        <v>0.23715453068537767</v>
      </c>
      <c r="AC15">
        <f>'Calculations hispanic'!AC193</f>
        <v>0.24091763568349986</v>
      </c>
      <c r="AD15">
        <f>'Calculations hispanic'!AD193</f>
        <v>0.2446862888639488</v>
      </c>
      <c r="AE15">
        <f>'Calculations hispanic'!AE193</f>
        <v>0.24845976672996051</v>
      </c>
      <c r="AF15">
        <f>'Calculations hispanic'!AF193</f>
        <v>0.25223735451567109</v>
      </c>
    </row>
    <row r="16" spans="1:32" x14ac:dyDescent="0.25">
      <c r="A16" t="s">
        <v>40</v>
      </c>
      <c r="B16">
        <f>'Calculations hispanic'!B194</f>
        <v>0.14199999999999996</v>
      </c>
      <c r="C16">
        <f>'Calculations hispanic'!C194</f>
        <v>0.14519215145712447</v>
      </c>
      <c r="D16">
        <f>'Calculations hispanic'!D194</f>
        <v>0.14852654194074363</v>
      </c>
      <c r="E16">
        <f>'Calculations hispanic'!E194</f>
        <v>0.15189765416182724</v>
      </c>
      <c r="F16">
        <f>'Calculations hispanic'!F194</f>
        <v>0.15529208552192153</v>
      </c>
      <c r="G16">
        <f>'Calculations hispanic'!G194</f>
        <v>0.15873711627697681</v>
      </c>
      <c r="H16">
        <f>'Calculations hispanic'!H194</f>
        <v>0.16223826657838292</v>
      </c>
      <c r="I16">
        <f>'Calculations hispanic'!I194</f>
        <v>0.16576311507244226</v>
      </c>
      <c r="J16">
        <f>'Calculations hispanic'!J194</f>
        <v>0.1692959935167116</v>
      </c>
      <c r="K16">
        <f>'Calculations hispanic'!K194</f>
        <v>0.17282106984598608</v>
      </c>
      <c r="L16">
        <f>'Calculations hispanic'!L194</f>
        <v>0.17625564453028714</v>
      </c>
      <c r="M16">
        <f>'Calculations hispanic'!M194</f>
        <v>0.17980419153849966</v>
      </c>
      <c r="N16">
        <f>'Calculations hispanic'!N194</f>
        <v>0.18337102429634677</v>
      </c>
      <c r="O16">
        <f>'Calculations hispanic'!O194</f>
        <v>0.18695535055913506</v>
      </c>
      <c r="P16">
        <f>'Calculations hispanic'!P194</f>
        <v>0.19055637819054297</v>
      </c>
      <c r="Q16">
        <f>'Calculations hispanic'!Q194</f>
        <v>0.19417331581430061</v>
      </c>
      <c r="R16">
        <f>'Calculations hispanic'!R194</f>
        <v>0.1978053734502753</v>
      </c>
      <c r="S16">
        <f>'Calculations hispanic'!S194</f>
        <v>0.20145176313433433</v>
      </c>
      <c r="T16">
        <f>'Calculations hispanic'!T194</f>
        <v>0.20511169952141425</v>
      </c>
      <c r="U16">
        <f>'Calculations hispanic'!U194</f>
        <v>0.20878440047125726</v>
      </c>
      <c r="V16">
        <f>'Calculations hispanic'!V194</f>
        <v>0.21246908761636835</v>
      </c>
      <c r="W16">
        <f>'Calculations hispanic'!W194</f>
        <v>0.21616498691176528</v>
      </c>
      <c r="X16">
        <f>'Calculations hispanic'!X194</f>
        <v>0.21987132916616267</v>
      </c>
      <c r="Y16">
        <f>'Calculations hispanic'!Y194</f>
        <v>0.22358735055428347</v>
      </c>
      <c r="Z16">
        <f>'Calculations hispanic'!Z194</f>
        <v>0.22731229311002329</v>
      </c>
      <c r="AA16">
        <f>'Calculations hispanic'!AA194</f>
        <v>0.23104540520027747</v>
      </c>
      <c r="AB16">
        <f>'Calculations hispanic'!AB194</f>
        <v>0.23478594197924918</v>
      </c>
      <c r="AC16">
        <f>'Calculations hispanic'!AC194</f>
        <v>0.23853316582312253</v>
      </c>
      <c r="AD16">
        <f>'Calculations hispanic'!AD194</f>
        <v>0.24228634674503921</v>
      </c>
      <c r="AE16">
        <f>'Calculations hispanic'!AE194</f>
        <v>0.24604476279033627</v>
      </c>
      <c r="AF16">
        <f>'Calculations hispanic'!AF194</f>
        <v>0.24980770041206232</v>
      </c>
    </row>
    <row r="17" spans="1:32" x14ac:dyDescent="0.25">
      <c r="A17" t="s">
        <v>42</v>
      </c>
      <c r="B17">
        <f>'Calculations hispanic'!B195</f>
        <v>0.14100000000000001</v>
      </c>
      <c r="C17">
        <f>'Calculations hispanic'!C195</f>
        <v>0.14417899662955894</v>
      </c>
      <c r="D17">
        <f>'Calculations hispanic'!D195</f>
        <v>0.14749987844577922</v>
      </c>
      <c r="E17">
        <f>'Calculations hispanic'!E195</f>
        <v>0.15085757201107902</v>
      </c>
      <c r="F17">
        <f>'Calculations hispanic'!F195</f>
        <v>0.15423873193394455</v>
      </c>
      <c r="G17">
        <f>'Calculations hispanic'!G195</f>
        <v>0.15767053714493071</v>
      </c>
      <c r="H17">
        <f>'Calculations hispanic'!H195</f>
        <v>0.16115849543503935</v>
      </c>
      <c r="I17">
        <f>'Calculations hispanic'!I195</f>
        <v>0.16467031358947309</v>
      </c>
      <c r="J17">
        <f>'Calculations hispanic'!J195</f>
        <v>0.16819038214699755</v>
      </c>
      <c r="K17">
        <f>'Calculations hispanic'!K195</f>
        <v>0.1717029240159948</v>
      </c>
      <c r="L17">
        <f>'Calculations hispanic'!L195</f>
        <v>0.1751255212144236</v>
      </c>
      <c r="M17">
        <f>'Calculations hispanic'!M195</f>
        <v>0.17866193478327322</v>
      </c>
      <c r="N17">
        <f>'Calculations hispanic'!N195</f>
        <v>0.18221681664144287</v>
      </c>
      <c r="O17">
        <f>'Calculations hispanic'!O195</f>
        <v>0.18578937862182901</v>
      </c>
      <c r="P17">
        <f>'Calculations hispanic'!P195</f>
        <v>0.18937883246340978</v>
      </c>
      <c r="Q17">
        <f>'Calculations hispanic'!Q195</f>
        <v>0.19298439046217306</v>
      </c>
      <c r="R17">
        <f>'Calculations hispanic'!R195</f>
        <v>0.19660526610680407</v>
      </c>
      <c r="S17">
        <f>'Calculations hispanic'!S195</f>
        <v>0.20024067469849297</v>
      </c>
      <c r="T17">
        <f>'Calculations hispanic'!T195</f>
        <v>0.20388983395428475</v>
      </c>
      <c r="U17">
        <f>'Calculations hispanic'!U195</f>
        <v>0.2075519645934196</v>
      </c>
      <c r="V17">
        <f>'Calculations hispanic'!V195</f>
        <v>0.21122629090620548</v>
      </c>
      <c r="W17">
        <f>'Calculations hispanic'!W195</f>
        <v>0.21491204130498667</v>
      </c>
      <c r="X17">
        <f>'Calculations hispanic'!X195</f>
        <v>0.21860844885683436</v>
      </c>
      <c r="Y17">
        <f>'Calculations hispanic'!Y195</f>
        <v>0.22231475179764193</v>
      </c>
      <c r="Z17">
        <f>'Calculations hispanic'!Z195</f>
        <v>0.22603019402733857</v>
      </c>
      <c r="AA17">
        <f>'Calculations hispanic'!AA195</f>
        <v>0.22975402558601507</v>
      </c>
      <c r="AB17">
        <f>'Calculations hispanic'!AB195</f>
        <v>0.23348550311077204</v>
      </c>
      <c r="AC17">
        <f>'Calculations hispanic'!AC195</f>
        <v>0.23722389027315682</v>
      </c>
      <c r="AD17">
        <f>'Calculations hispanic'!AD195</f>
        <v>0.24096845819711565</v>
      </c>
      <c r="AE17">
        <f>'Calculations hispanic'!AE195</f>
        <v>0.24471848585740849</v>
      </c>
      <c r="AF17">
        <f>'Calculations hispanic'!AF195</f>
        <v>0.24847326045848531</v>
      </c>
    </row>
    <row r="18" spans="1:32" x14ac:dyDescent="0.25">
      <c r="A18" t="s">
        <v>44</v>
      </c>
      <c r="B18">
        <f>'Calculations hispanic'!B196</f>
        <v>0.21799999999999997</v>
      </c>
      <c r="C18">
        <f>'Calculations hispanic'!C196</f>
        <v>0.22200301665316655</v>
      </c>
      <c r="D18">
        <f>'Calculations hispanic'!D196</f>
        <v>0.2261645419862624</v>
      </c>
      <c r="E18">
        <f>'Calculations hispanic'!E196</f>
        <v>0.23035161240121912</v>
      </c>
      <c r="F18">
        <f>'Calculations hispanic'!F196</f>
        <v>0.23454738272433209</v>
      </c>
      <c r="G18">
        <f>'Calculations hispanic'!G196</f>
        <v>0.23878525382950319</v>
      </c>
      <c r="H18">
        <f>'Calculations hispanic'!H196</f>
        <v>0.24307140877622566</v>
      </c>
      <c r="I18">
        <f>'Calculations hispanic'!I196</f>
        <v>0.24736579275400064</v>
      </c>
      <c r="J18">
        <f>'Calculations hispanic'!J196</f>
        <v>0.25164937847676311</v>
      </c>
      <c r="K18">
        <f>'Calculations hispanic'!K196</f>
        <v>0.25590329946936252</v>
      </c>
      <c r="L18">
        <f>'Calculations hispanic'!L196</f>
        <v>0.26002890102404297</v>
      </c>
      <c r="M18">
        <f>'Calculations hispanic'!M196</f>
        <v>0.26427190765658626</v>
      </c>
      <c r="N18">
        <f>'Calculations hispanic'!N196</f>
        <v>0.26851711602835671</v>
      </c>
      <c r="O18">
        <f>'Calculations hispanic'!O196</f>
        <v>0.27276359201034162</v>
      </c>
      <c r="P18">
        <f>'Calculations hispanic'!P196</f>
        <v>0.27701041734742182</v>
      </c>
      <c r="Q18">
        <f>'Calculations hispanic'!Q196</f>
        <v>0.28125669008482668</v>
      </c>
      <c r="R18">
        <f>'Calculations hispanic'!R196</f>
        <v>0.28550152495905995</v>
      </c>
      <c r="S18">
        <f>'Calculations hispanic'!S196</f>
        <v>0.28974405375392487</v>
      </c>
      <c r="T18">
        <f>'Calculations hispanic'!T196</f>
        <v>0.29398342562234636</v>
      </c>
      <c r="U18">
        <f>'Calculations hispanic'!U196</f>
        <v>0.29821880737470918</v>
      </c>
      <c r="V18">
        <f>'Calculations hispanic'!V196</f>
        <v>0.30244938373452201</v>
      </c>
      <c r="W18">
        <f>'Calculations hispanic'!W196</f>
        <v>0.30667435756222566</v>
      </c>
      <c r="X18">
        <f>'Calculations hispanic'!X196</f>
        <v>0.31089295004801504</v>
      </c>
      <c r="Y18">
        <f>'Calculations hispanic'!Y196</f>
        <v>0.31510440087457953</v>
      </c>
      <c r="Z18">
        <f>'Calculations hispanic'!Z196</f>
        <v>0.31930796835067915</v>
      </c>
      <c r="AA18">
        <f>'Calculations hispanic'!AA196</f>
        <v>0.32350292951653092</v>
      </c>
      <c r="AB18">
        <f>'Calculations hispanic'!AB196</f>
        <v>0.32768858022196429</v>
      </c>
      <c r="AC18">
        <f>'Calculations hispanic'!AC196</f>
        <v>0.33186423517833513</v>
      </c>
      <c r="AD18">
        <f>'Calculations hispanic'!AD196</f>
        <v>0.33602922798521695</v>
      </c>
      <c r="AE18">
        <f>'Calculations hispanic'!AE196</f>
        <v>0.3401829111328688</v>
      </c>
      <c r="AF18">
        <f>'Calculations hispanic'!AF196</f>
        <v>0.34432465598150214</v>
      </c>
    </row>
    <row r="19" spans="1:32" x14ac:dyDescent="0.25">
      <c r="A19" t="s">
        <v>46</v>
      </c>
      <c r="B19">
        <f>'Calculations hispanic'!B197</f>
        <v>0.25514285714285712</v>
      </c>
      <c r="C19">
        <f>'Calculations hispanic'!C197</f>
        <v>0.25941939012061072</v>
      </c>
      <c r="D19">
        <f>'Calculations hispanic'!D197</f>
        <v>0.26385625714195338</v>
      </c>
      <c r="E19">
        <f>'Calculations hispanic'!E197</f>
        <v>0.26831120211308768</v>
      </c>
      <c r="F19">
        <f>'Calculations hispanic'!F197</f>
        <v>0.27276629665394392</v>
      </c>
      <c r="G19">
        <f>'Calculations hispanic'!G197</f>
        <v>0.27725694675019497</v>
      </c>
      <c r="H19">
        <f>'Calculations hispanic'!H197</f>
        <v>0.28178951734417823</v>
      </c>
      <c r="I19">
        <f>'Calculations hispanic'!I197</f>
        <v>0.28632157405325409</v>
      </c>
      <c r="J19">
        <f>'Calculations hispanic'!J197</f>
        <v>0.290833148886878</v>
      </c>
      <c r="K19">
        <f>'Calculations hispanic'!K197</f>
        <v>0.29530459990407792</v>
      </c>
      <c r="L19">
        <f>'Calculations hispanic'!L197</f>
        <v>0.2996328088549724</v>
      </c>
      <c r="M19">
        <f>'Calculations hispanic'!M197</f>
        <v>0.30407569335230006</v>
      </c>
      <c r="N19">
        <f>'Calculations hispanic'!N197</f>
        <v>0.30851235378935088</v>
      </c>
      <c r="O19">
        <f>'Calculations hispanic'!O197</f>
        <v>0.31294189413463369</v>
      </c>
      <c r="P19">
        <f>'Calculations hispanic'!P197</f>
        <v>0.31736344062345995</v>
      </c>
      <c r="Q19">
        <f>'Calculations hispanic'!Q197</f>
        <v>0.32177614192721687</v>
      </c>
      <c r="R19">
        <f>'Calculations hispanic'!R197</f>
        <v>0.32617916928544538</v>
      </c>
      <c r="S19">
        <f>'Calculations hispanic'!S197</f>
        <v>0.33057171660206386</v>
      </c>
      <c r="T19">
        <f>'Calculations hispanic'!T197</f>
        <v>0.33495300050711146</v>
      </c>
      <c r="U19">
        <f>'Calculations hispanic'!U197</f>
        <v>0.33932226038537083</v>
      </c>
      <c r="V19">
        <f>'Calculations hispanic'!V197</f>
        <v>0.3436787583732922</v>
      </c>
      <c r="W19">
        <f>'Calculations hispanic'!W197</f>
        <v>0.34802177932560846</v>
      </c>
      <c r="X19">
        <f>'Calculations hispanic'!X197</f>
        <v>0.3523506307530519</v>
      </c>
      <c r="Y19">
        <f>'Calculations hispanic'!Y197</f>
        <v>0.35666464273258175</v>
      </c>
      <c r="Z19">
        <f>'Calculations hispanic'!Z197</f>
        <v>0.36096316779151139</v>
      </c>
      <c r="AA19">
        <f>'Calculations hispanic'!AA197</f>
        <v>0.3652455807669438</v>
      </c>
      <c r="AB19">
        <f>'Calculations hispanic'!AB197</f>
        <v>0.36951127864187799</v>
      </c>
      <c r="AC19">
        <f>'Calculations hispanic'!AC197</f>
        <v>0.37375968035934531</v>
      </c>
      <c r="AD19">
        <f>'Calculations hispanic'!AD197</f>
        <v>0.37799022661592863</v>
      </c>
      <c r="AE19">
        <f>'Calculations hispanic'!AE197</f>
        <v>0.38220237963597081</v>
      </c>
      <c r="AF19">
        <f>'Calculations hispanic'!AF197</f>
        <v>0.38639562292776836</v>
      </c>
    </row>
    <row r="20" spans="1:32" x14ac:dyDescent="0.25">
      <c r="A20" t="s">
        <v>48</v>
      </c>
      <c r="B20">
        <f>'Calculations hispanic'!B198</f>
        <v>0.13500000000000001</v>
      </c>
      <c r="C20">
        <f>'Calculations hispanic'!C198</f>
        <v>0.13809859257259119</v>
      </c>
      <c r="D20">
        <f>'Calculations hispanic'!D198</f>
        <v>0.14133685733308518</v>
      </c>
      <c r="E20">
        <f>'Calculations hispanic'!E198</f>
        <v>0.14461243265264817</v>
      </c>
      <c r="F20">
        <f>'Calculations hispanic'!F198</f>
        <v>0.14791232327842194</v>
      </c>
      <c r="G20">
        <f>'Calculations hispanic'!G198</f>
        <v>0.15126308740406508</v>
      </c>
      <c r="H20">
        <f>'Calculations hispanic'!H198</f>
        <v>0.15467015607615639</v>
      </c>
      <c r="I20">
        <f>'Calculations hispanic'!I198</f>
        <v>0.15810202142859942</v>
      </c>
      <c r="J20">
        <f>'Calculations hispanic'!J198</f>
        <v>0.16154343544405764</v>
      </c>
      <c r="K20">
        <f>'Calculations hispanic'!K198</f>
        <v>0.164978960060778</v>
      </c>
      <c r="L20">
        <f>'Calculations hispanic'!L198</f>
        <v>0.16832791091994664</v>
      </c>
      <c r="M20">
        <f>'Calculations hispanic'!M198</f>
        <v>0.17178966633705645</v>
      </c>
      <c r="N20">
        <f>'Calculations hispanic'!N198</f>
        <v>0.1752709594025145</v>
      </c>
      <c r="O20">
        <f>'Calculations hispanic'!O198</f>
        <v>0.17877102766750028</v>
      </c>
      <c r="P20">
        <f>'Calculations hispanic'!P198</f>
        <v>0.18228910739383494</v>
      </c>
      <c r="Q20">
        <f>'Calculations hispanic'!Q198</f>
        <v>0.18582443419812289</v>
      </c>
      <c r="R20">
        <f>'Calculations hispanic'!R198</f>
        <v>0.18937624368278388</v>
      </c>
      <c r="S20">
        <f>'Calculations hispanic'!S198</f>
        <v>0.1929437720532885</v>
      </c>
      <c r="T20">
        <f>'Calculations hispanic'!T198</f>
        <v>0.19652625672096363</v>
      </c>
      <c r="U20">
        <f>'Calculations hispanic'!U198</f>
        <v>0.20012293689075902</v>
      </c>
      <c r="V20">
        <f>'Calculations hispanic'!V198</f>
        <v>0.20373305413345758</v>
      </c>
      <c r="W20">
        <f>'Calculations hispanic'!W198</f>
        <v>0.20735585294182432</v>
      </c>
      <c r="X20">
        <f>'Calculations hispanic'!X198</f>
        <v>0.21099058127025924</v>
      </c>
      <c r="Y20">
        <f>'Calculations hispanic'!Y198</f>
        <v>0.21463649105756263</v>
      </c>
      <c r="Z20">
        <f>'Calculations hispanic'!Z198</f>
        <v>0.21829283873245678</v>
      </c>
      <c r="AA20">
        <f>'Calculations hispanic'!AA198</f>
        <v>0.22195888570158634</v>
      </c>
      <c r="AB20">
        <f>'Calculations hispanic'!AB198</f>
        <v>0.22563389881972906</v>
      </c>
      <c r="AC20">
        <f>'Calculations hispanic'!AC198</f>
        <v>0.22931715084201137</v>
      </c>
      <c r="AD20">
        <f>'Calculations hispanic'!AD198</f>
        <v>0.23300792085797584</v>
      </c>
      <c r="AE20">
        <f>'Calculations hispanic'!AE198</f>
        <v>0.2367054947073714</v>
      </c>
      <c r="AF20">
        <f>'Calculations hispanic'!AF198</f>
        <v>0.24040916537758789</v>
      </c>
    </row>
    <row r="21" spans="1:32" x14ac:dyDescent="0.25">
      <c r="A21" t="s">
        <v>50</v>
      </c>
      <c r="B21">
        <f>'Calculations hispanic'!B199</f>
        <v>0.23399999999999996</v>
      </c>
      <c r="C21">
        <f>'Calculations hispanic'!C199</f>
        <v>0.23813001787151425</v>
      </c>
      <c r="D21">
        <f>'Calculations hispanic'!D199</f>
        <v>0.242419741250611</v>
      </c>
      <c r="E21">
        <f>'Calculations hispanic'!E199</f>
        <v>0.24673189371131246</v>
      </c>
      <c r="F21">
        <f>'Calculations hispanic'!F199</f>
        <v>0.25104911837268507</v>
      </c>
      <c r="G21">
        <f>'Calculations hispanic'!G199</f>
        <v>0.2554057514923832</v>
      </c>
      <c r="H21">
        <f>'Calculations hispanic'!H199</f>
        <v>0.25980806323846117</v>
      </c>
      <c r="I21">
        <f>'Calculations hispanic'!I199</f>
        <v>0.26421487417686662</v>
      </c>
      <c r="J21">
        <f>'Calculations hispanic'!J199</f>
        <v>0.26860670093948991</v>
      </c>
      <c r="K21">
        <f>'Calculations hispanic'!K199</f>
        <v>0.2729642926028002</v>
      </c>
      <c r="L21">
        <f>'Calculations hispanic'!L199</f>
        <v>0.27718683478931283</v>
      </c>
      <c r="M21">
        <f>'Calculations hispanic'!M199</f>
        <v>0.28152587447358451</v>
      </c>
      <c r="N21">
        <f>'Calculations hispanic'!N199</f>
        <v>0.28586347913035526</v>
      </c>
      <c r="O21">
        <f>'Calculations hispanic'!O199</f>
        <v>0.2901987234727097</v>
      </c>
      <c r="P21">
        <f>'Calculations hispanic'!P199</f>
        <v>0.29453070102582302</v>
      </c>
      <c r="Q21">
        <f>'Calculations hispanic'!Q199</f>
        <v>0.29885852445024624</v>
      </c>
      <c r="R21">
        <f>'Calculations hispanic'!R199</f>
        <v>0.30318132582819124</v>
      </c>
      <c r="S21">
        <f>'Calculations hispanic'!S199</f>
        <v>0.30749825691376992</v>
      </c>
      <c r="T21">
        <f>'Calculations hispanic'!T199</f>
        <v>0.31180848934818667</v>
      </c>
      <c r="U21">
        <f>'Calculations hispanic'!U199</f>
        <v>0.31611121484089794</v>
      </c>
      <c r="V21">
        <f>'Calculations hispanic'!V199</f>
        <v>0.32040564531783161</v>
      </c>
      <c r="W21">
        <f>'Calculations hispanic'!W199</f>
        <v>0.32469101303774667</v>
      </c>
      <c r="X21">
        <f>'Calculations hispanic'!X199</f>
        <v>0.328966570677861</v>
      </c>
      <c r="Y21">
        <f>'Calculations hispanic'!Y199</f>
        <v>0.33323159138989267</v>
      </c>
      <c r="Z21">
        <f>'Calculations hispanic'!Z199</f>
        <v>0.33748536882765379</v>
      </c>
      <c r="AA21">
        <f>'Calculations hispanic'!AA199</f>
        <v>0.34172721714738902</v>
      </c>
      <c r="AB21">
        <f>'Calculations hispanic'!AB199</f>
        <v>0.34595647098201326</v>
      </c>
      <c r="AC21">
        <f>'Calculations hispanic'!AC199</f>
        <v>0.35017248539042367</v>
      </c>
      <c r="AD21">
        <f>'Calculations hispanic'!AD199</f>
        <v>0.3543746357830771</v>
      </c>
      <c r="AE21">
        <f>'Calculations hispanic'!AE199</f>
        <v>0.3585623178249881</v>
      </c>
      <c r="AF21">
        <f>'Calculations hispanic'!AF199</f>
        <v>0.36273494731731865</v>
      </c>
    </row>
    <row r="22" spans="1:32" x14ac:dyDescent="0.25">
      <c r="A22" t="s">
        <v>52</v>
      </c>
      <c r="B22">
        <f>'Calculations hispanic'!B200</f>
        <v>0.14880411361410384</v>
      </c>
      <c r="C22">
        <f>'Calculations hispanic'!C200</f>
        <v>0.15208393641989348</v>
      </c>
      <c r="D22">
        <f>'Calculations hispanic'!D200</f>
        <v>0.1555082954227367</v>
      </c>
      <c r="E22">
        <f>'Calculations hispanic'!E200</f>
        <v>0.15896871401481588</v>
      </c>
      <c r="F22">
        <f>'Calculations hispanic'!F200</f>
        <v>0.16245140898498941</v>
      </c>
      <c r="G22">
        <f>'Calculations hispanic'!G200</f>
        <v>0.16598433421853157</v>
      </c>
      <c r="H22">
        <f>'Calculations hispanic'!H200</f>
        <v>0.16957309085986619</v>
      </c>
      <c r="I22">
        <f>'Calculations hispanic'!I200</f>
        <v>0.1731844062285848</v>
      </c>
      <c r="J22">
        <f>'Calculations hispanic'!J200</f>
        <v>0.17680222301240603</v>
      </c>
      <c r="K22">
        <f>'Calculations hispanic'!K200</f>
        <v>0.18041034648532428</v>
      </c>
      <c r="L22">
        <f>'Calculations hispanic'!L200</f>
        <v>0.18392421619819133</v>
      </c>
      <c r="M22">
        <f>'Calculations hispanic'!M200</f>
        <v>0.18755302705736782</v>
      </c>
      <c r="N22">
        <f>'Calculations hispanic'!N200</f>
        <v>0.19119885144677132</v>
      </c>
      <c r="O22">
        <f>'Calculations hispanic'!O200</f>
        <v>0.19486087096013593</v>
      </c>
      <c r="P22">
        <f>'Calculations hispanic'!P200</f>
        <v>0.19853826869533439</v>
      </c>
      <c r="Q22">
        <f>'Calculations hispanic'!Q200</f>
        <v>0.20223022990831974</v>
      </c>
      <c r="R22">
        <f>'Calculations hispanic'!R200</f>
        <v>0.20593594264909207</v>
      </c>
      <c r="S22">
        <f>'Calculations hispanic'!S200</f>
        <v>0.20965459837913264</v>
      </c>
      <c r="T22">
        <f>'Calculations hispanic'!T200</f>
        <v>0.21338539256980829</v>
      </c>
      <c r="U22">
        <f>'Calculations hispanic'!U200</f>
        <v>0.21712752528128657</v>
      </c>
      <c r="V22">
        <f>'Calculations hispanic'!V200</f>
        <v>0.2208802017215919</v>
      </c>
      <c r="W22">
        <f>'Calculations hispanic'!W200</f>
        <v>0.22464263278546509</v>
      </c>
      <c r="X22">
        <f>'Calculations hispanic'!X200</f>
        <v>0.22841403557274823</v>
      </c>
      <c r="Y22">
        <f>'Calculations hispanic'!Y200</f>
        <v>0.23219363388607969</v>
      </c>
      <c r="Z22">
        <f>'Calculations hispanic'!Z200</f>
        <v>0.23598065870771445</v>
      </c>
      <c r="AA22">
        <f>'Calculations hispanic'!AA200</f>
        <v>0.23977434865536965</v>
      </c>
      <c r="AB22">
        <f>'Calculations hispanic'!AB200</f>
        <v>0.2435739504170083</v>
      </c>
      <c r="AC22">
        <f>'Calculations hispanic'!AC200</f>
        <v>0.24737871916453494</v>
      </c>
      <c r="AD22">
        <f>'Calculations hispanic'!AD200</f>
        <v>0.2511879189464381</v>
      </c>
      <c r="AE22">
        <f>'Calculations hispanic'!AE200</f>
        <v>0.25500082305942778</v>
      </c>
      <c r="AF22">
        <f>'Calculations hispanic'!AF200</f>
        <v>0.25881671439917991</v>
      </c>
    </row>
    <row r="23" spans="1:32" x14ac:dyDescent="0.25">
      <c r="A23" t="s">
        <v>54</v>
      </c>
      <c r="B23">
        <f>'Calculations hispanic'!B201</f>
        <v>0.11600000000000003</v>
      </c>
      <c r="C23">
        <f>'Calculations hispanic'!C201</f>
        <v>0.11882675442471895</v>
      </c>
      <c r="D23">
        <f>'Calculations hispanic'!D201</f>
        <v>0.12178509451307275</v>
      </c>
      <c r="E23">
        <f>'Calculations hispanic'!E201</f>
        <v>0.12478181291018745</v>
      </c>
      <c r="F23">
        <f>'Calculations hispanic'!F201</f>
        <v>0.12780510272467613</v>
      </c>
      <c r="G23">
        <f>'Calculations hispanic'!G201</f>
        <v>0.13087940511283683</v>
      </c>
      <c r="H23">
        <f>'Calculations hispanic'!H201</f>
        <v>0.13400987592953367</v>
      </c>
      <c r="I23">
        <f>'Calculations hispanic'!I201</f>
        <v>0.13716768711861094</v>
      </c>
      <c r="J23">
        <f>'Calculations hispanic'!J201</f>
        <v>0.14033883761706084</v>
      </c>
      <c r="K23">
        <f>'Calculations hispanic'!K201</f>
        <v>0.14350907103933258</v>
      </c>
      <c r="L23">
        <f>'Calculations hispanic'!L201</f>
        <v>0.14660371794313232</v>
      </c>
      <c r="M23">
        <f>'Calculations hispanic'!M201</f>
        <v>0.14980703238533657</v>
      </c>
      <c r="N23">
        <f>'Calculations hispanic'!N201</f>
        <v>0.15303293106531357</v>
      </c>
      <c r="O23">
        <f>'Calculations hispanic'!O201</f>
        <v>0.15628074705437986</v>
      </c>
      <c r="P23">
        <f>'Calculations hispanic'!P201</f>
        <v>0.15954980862386631</v>
      </c>
      <c r="Q23">
        <f>'Calculations hispanic'!Q201</f>
        <v>0.16283943984197555</v>
      </c>
      <c r="R23">
        <f>'Calculations hispanic'!R201</f>
        <v>0.16614896116423153</v>
      </c>
      <c r="S23">
        <f>'Calculations hispanic'!S201</f>
        <v>0.16947769001674459</v>
      </c>
      <c r="T23">
        <f>'Calculations hispanic'!T201</f>
        <v>0.17282494137155632</v>
      </c>
      <c r="U23">
        <f>'Calculations hispanic'!U201</f>
        <v>0.17619002831334188</v>
      </c>
      <c r="V23">
        <f>'Calculations hispanic'!V201</f>
        <v>0.17957226259681891</v>
      </c>
      <c r="W23">
        <f>'Calculations hispanic'!W201</f>
        <v>0.18297095519422008</v>
      </c>
      <c r="X23">
        <f>'Calculations hispanic'!X201</f>
        <v>0.18638541683223725</v>
      </c>
      <c r="Y23">
        <f>'Calculations hispanic'!Y201</f>
        <v>0.18981495851788521</v>
      </c>
      <c r="Z23">
        <f>'Calculations hispanic'!Z201</f>
        <v>0.19325889205275243</v>
      </c>
      <c r="AA23">
        <f>'Calculations hispanic'!AA201</f>
        <v>0.1967165305351804</v>
      </c>
      <c r="AB23">
        <f>'Calculations hispanic'!AB201</f>
        <v>0.20018718884991146</v>
      </c>
      <c r="AC23">
        <f>'Calculations hispanic'!AC201</f>
        <v>0.20367018414480417</v>
      </c>
      <c r="AD23">
        <f>'Calculations hispanic'!AD201</f>
        <v>0.20716483629425717</v>
      </c>
      <c r="AE23">
        <f>'Calculations hispanic'!AE201</f>
        <v>0.21067046834900555</v>
      </c>
      <c r="AF23">
        <f>'Calculations hispanic'!AF201</f>
        <v>0.21418640697199837</v>
      </c>
    </row>
    <row r="24" spans="1:32" x14ac:dyDescent="0.25">
      <c r="A24" t="s">
        <v>56</v>
      </c>
      <c r="B24">
        <f>'Calculations hispanic'!B202</f>
        <v>0.15299999999999997</v>
      </c>
      <c r="C24">
        <f>'Calculations hispanic'!C202</f>
        <v>0.1563323126595377</v>
      </c>
      <c r="D24">
        <f>'Calculations hispanic'!D202</f>
        <v>0.1598104845687747</v>
      </c>
      <c r="E24">
        <f>'Calculations hispanic'!E202</f>
        <v>0.16332426632636071</v>
      </c>
      <c r="F24">
        <f>'Calculations hispanic'!F202</f>
        <v>0.16685964744362536</v>
      </c>
      <c r="G24">
        <f>'Calculations hispanic'!G202</f>
        <v>0.17044498373878594</v>
      </c>
      <c r="H24">
        <f>'Calculations hispanic'!H202</f>
        <v>0.17408592371098369</v>
      </c>
      <c r="I24">
        <f>'Calculations hispanic'!I202</f>
        <v>0.17774868730689861</v>
      </c>
      <c r="J24">
        <f>'Calculations hispanic'!J202</f>
        <v>0.18141698661070646</v>
      </c>
      <c r="K24">
        <f>'Calculations hispanic'!K202</f>
        <v>0.18507441298257157</v>
      </c>
      <c r="L24">
        <f>'Calculations hispanic'!L202</f>
        <v>0.18863530507348961</v>
      </c>
      <c r="M24">
        <f>'Calculations hispanic'!M202</f>
        <v>0.19231165832545249</v>
      </c>
      <c r="N24">
        <f>'Calculations hispanic'!N202</f>
        <v>0.19600421612608859</v>
      </c>
      <c r="O24">
        <f>'Calculations hispanic'!O202</f>
        <v>0.19971214530889675</v>
      </c>
      <c r="P24">
        <f>'Calculations hispanic'!P202</f>
        <v>0.20343461508632599</v>
      </c>
      <c r="Q24">
        <f>'Calculations hispanic'!Q202</f>
        <v>0.20717079770265506</v>
      </c>
      <c r="R24">
        <f>'Calculations hispanic'!R202</f>
        <v>0.21091986906745969</v>
      </c>
      <c r="S24">
        <f>'Calculations hispanic'!S202</f>
        <v>0.21468100936915491</v>
      </c>
      <c r="T24">
        <f>'Calculations hispanic'!T202</f>
        <v>0.21845340366817076</v>
      </c>
      <c r="U24">
        <f>'Calculations hispanic'!U202</f>
        <v>0.22223624246935117</v>
      </c>
      <c r="V24">
        <f>'Calculations hispanic'!V202</f>
        <v>0.22602872227326631</v>
      </c>
      <c r="W24">
        <f>'Calculations hispanic'!W202</f>
        <v>0.22983004610615174</v>
      </c>
      <c r="X24">
        <f>'Calculations hispanic'!X202</f>
        <v>0.23363942402825735</v>
      </c>
      <c r="Y24">
        <f>'Calculations hispanic'!Y202</f>
        <v>0.23745607362045013</v>
      </c>
      <c r="Z24">
        <f>'Calculations hispanic'!Z202</f>
        <v>0.24127922044894073</v>
      </c>
      <c r="AA24">
        <f>'Calculations hispanic'!AA202</f>
        <v>0.24510809850809831</v>
      </c>
      <c r="AB24">
        <f>'Calculations hispanic'!AB202</f>
        <v>0.24894195064132305</v>
      </c>
      <c r="AC24">
        <f>'Calculations hispanic'!AC202</f>
        <v>0.2527800289400125</v>
      </c>
      <c r="AD24">
        <f>'Calculations hispanic'!AD202</f>
        <v>0.25662159512071198</v>
      </c>
      <c r="AE24">
        <f>'Calculations hispanic'!AE202</f>
        <v>0.26046592088056353</v>
      </c>
      <c r="AF24">
        <f>'Calculations hispanic'!AF202</f>
        <v>0.26431228823121672</v>
      </c>
    </row>
    <row r="25" spans="1:32" x14ac:dyDescent="0.25">
      <c r="A25" t="s">
        <v>58</v>
      </c>
      <c r="B25">
        <f>'Calculations hispanic'!B203</f>
        <v>0.112</v>
      </c>
      <c r="C25">
        <f>'Calculations hispanic'!C203</f>
        <v>0.11476606074943617</v>
      </c>
      <c r="D25">
        <f>'Calculations hispanic'!D203</f>
        <v>0.11766178142237373</v>
      </c>
      <c r="E25">
        <f>'Calculations hispanic'!E203</f>
        <v>0.12059599547205495</v>
      </c>
      <c r="F25">
        <f>'Calculations hispanic'!F203</f>
        <v>0.12355716196338379</v>
      </c>
      <c r="G25">
        <f>'Calculations hispanic'!G203</f>
        <v>0.12656924542519166</v>
      </c>
      <c r="H25">
        <f>'Calculations hispanic'!H203</f>
        <v>0.12963733682992107</v>
      </c>
      <c r="I25">
        <f>'Calculations hispanic'!I203</f>
        <v>0.13273321106663305</v>
      </c>
      <c r="J25">
        <f>'Calculations hispanic'!J203</f>
        <v>0.1358431501885311</v>
      </c>
      <c r="K25">
        <f>'Calculations hispanic'!K203</f>
        <v>0.13895316848019468</v>
      </c>
      <c r="L25">
        <f>'Calculations hispanic'!L203</f>
        <v>0.14198997007706143</v>
      </c>
      <c r="M25">
        <f>'Calculations hispanic'!M203</f>
        <v>0.14513437040225693</v>
      </c>
      <c r="N25">
        <f>'Calculations hispanic'!N203</f>
        <v>0.14830191935557102</v>
      </c>
      <c r="O25">
        <f>'Calculations hispanic'!O203</f>
        <v>0.15149197280070104</v>
      </c>
      <c r="P25">
        <f>'Calculations hispanic'!P203</f>
        <v>0.15470388113108874</v>
      </c>
      <c r="Q25">
        <f>'Calculations hispanic'!Q203</f>
        <v>0.15793698985189289</v>
      </c>
      <c r="R25">
        <f>'Calculations hispanic'!R203</f>
        <v>0.16119064015691351</v>
      </c>
      <c r="S25">
        <f>'Calculations hispanic'!S203</f>
        <v>0.16446416949968617</v>
      </c>
      <c r="T25">
        <f>'Calculations hispanic'!T203</f>
        <v>0.16775691215800365</v>
      </c>
      <c r="U25">
        <f>'Calculations hispanic'!U203</f>
        <v>0.17106819979113175</v>
      </c>
      <c r="V25">
        <f>'Calculations hispanic'!V203</f>
        <v>0.17439736198905384</v>
      </c>
      <c r="W25">
        <f>'Calculations hispanic'!W203</f>
        <v>0.17774372681308465</v>
      </c>
      <c r="X25">
        <f>'Calculations hispanic'!X203</f>
        <v>0.18110662132724156</v>
      </c>
      <c r="Y25">
        <f>'Calculations hispanic'!Y203</f>
        <v>0.18448537211979815</v>
      </c>
      <c r="Z25">
        <f>'Calculations hispanic'!Z203</f>
        <v>0.18787930581446427</v>
      </c>
      <c r="AA25">
        <f>'Calculations hispanic'!AA203</f>
        <v>0.1912877495707036</v>
      </c>
      <c r="AB25">
        <f>'Calculations hispanic'!AB203</f>
        <v>0.19471003157270306</v>
      </c>
      <c r="AC25">
        <f>'Calculations hispanic'!AC203</f>
        <v>0.19814548150655778</v>
      </c>
      <c r="AD25">
        <f>'Calculations hispanic'!AD203</f>
        <v>0.20159343102528249</v>
      </c>
      <c r="AE25">
        <f>'Calculations hispanic'!AE203</f>
        <v>0.20505321420127548</v>
      </c>
      <c r="AF25">
        <f>'Calculations hispanic'!AF203</f>
        <v>0.20852416796590856</v>
      </c>
    </row>
    <row r="26" spans="1:32" x14ac:dyDescent="0.25">
      <c r="A26" t="s">
        <v>60</v>
      </c>
      <c r="B26">
        <f>'Calculations hispanic'!B204</f>
        <v>9.9000000000000005E-2</v>
      </c>
      <c r="C26">
        <f>'Calculations hispanic'!C204</f>
        <v>0.10156004527149708</v>
      </c>
      <c r="D26">
        <f>'Calculations hispanic'!D204</f>
        <v>0.1042429067384007</v>
      </c>
      <c r="E26">
        <f>'Calculations hispanic'!E204</f>
        <v>0.1069643362781233</v>
      </c>
      <c r="F26">
        <f>'Calculations hispanic'!F204</f>
        <v>0.10971369636945726</v>
      </c>
      <c r="G26">
        <f>'Calculations hispanic'!G204</f>
        <v>0.1125133226072782</v>
      </c>
      <c r="H26">
        <f>'Calculations hispanic'!H204</f>
        <v>0.11536807588990791</v>
      </c>
      <c r="I26">
        <f>'Calculations hispanic'!I204</f>
        <v>0.11825178856746482</v>
      </c>
      <c r="J26">
        <f>'Calculations hispanic'!J204</f>
        <v>0.12115171483326521</v>
      </c>
      <c r="K26">
        <f>'Calculations hispanic'!K204</f>
        <v>0.12405480443157189</v>
      </c>
      <c r="L26">
        <f>'Calculations hispanic'!L204</f>
        <v>0.12689250223000825</v>
      </c>
      <c r="M26">
        <f>'Calculations hispanic'!M204</f>
        <v>0.12983379106411352</v>
      </c>
      <c r="N26">
        <f>'Calculations hispanic'!N204</f>
        <v>0.13279983927167693</v>
      </c>
      <c r="O26">
        <f>'Calculations hispanic'!O204</f>
        <v>0.13579008297881279</v>
      </c>
      <c r="P26">
        <f>'Calculations hispanic'!P204</f>
        <v>0.13880395087836311</v>
      </c>
      <c r="Q26">
        <f>'Calculations hispanic'!Q204</f>
        <v>0.14184086475221891</v>
      </c>
      <c r="R26">
        <f>'Calculations hispanic'!R204</f>
        <v>0.14490023999275523</v>
      </c>
      <c r="S26">
        <f>'Calculations hispanic'!S204</f>
        <v>0.14798148612261941</v>
      </c>
      <c r="T26">
        <f>'Calculations hispanic'!T204</f>
        <v>0.15108400731213856</v>
      </c>
      <c r="U26">
        <f>'Calculations hispanic'!U204</f>
        <v>0.15420720289361176</v>
      </c>
      <c r="V26">
        <f>'Calculations hispanic'!V204</f>
        <v>0.15735046787180859</v>
      </c>
      <c r="W26">
        <f>'Calculations hispanic'!W204</f>
        <v>0.16051319342999432</v>
      </c>
      <c r="X26">
        <f>'Calculations hispanic'!X204</f>
        <v>0.16369476743083508</v>
      </c>
      <c r="Y26">
        <f>'Calculations hispanic'!Y204</f>
        <v>0.16689457491156939</v>
      </c>
      <c r="Z26">
        <f>'Calculations hispanic'!Z204</f>
        <v>0.17011199857283901</v>
      </c>
      <c r="AA26">
        <f>'Calculations hispanic'!AA204</f>
        <v>0.17334641926063052</v>
      </c>
      <c r="AB26">
        <f>'Calculations hispanic'!AB204</f>
        <v>0.17659721644077653</v>
      </c>
      <c r="AC26">
        <f>'Calculations hispanic'!AC204</f>
        <v>0.17986376866550616</v>
      </c>
      <c r="AD26">
        <f>'Calculations hispanic'!AD204</f>
        <v>0.18314545403157279</v>
      </c>
      <c r="AE26">
        <f>'Calculations hispanic'!AE204</f>
        <v>0.18644165062949791</v>
      </c>
      <c r="AF26">
        <f>'Calculations hispanic'!AF204</f>
        <v>0.18975173698351153</v>
      </c>
    </row>
    <row r="27" spans="1:32" x14ac:dyDescent="0.25">
      <c r="A27" t="s">
        <v>565</v>
      </c>
      <c r="B27">
        <f>'Calculations hispanic'!B205</f>
        <v>0.1655895953757226</v>
      </c>
      <c r="C27">
        <f>'Calculations hispanic'!C205</f>
        <v>0.16907237257137489</v>
      </c>
      <c r="D27">
        <f>'Calculations hispanic'!D205</f>
        <v>0.17270457103946552</v>
      </c>
      <c r="E27">
        <f>'Calculations hispanic'!E205</f>
        <v>0.17637085548704912</v>
      </c>
      <c r="F27">
        <f>'Calculations hispanic'!F205</f>
        <v>0.18005656694420907</v>
      </c>
      <c r="G27">
        <f>'Calculations hispanic'!G205</f>
        <v>0.1837912077083885</v>
      </c>
      <c r="H27">
        <f>'Calculations hispanic'!H205</f>
        <v>0.18758055741691212</v>
      </c>
      <c r="I27">
        <f>'Calculations hispanic'!I205</f>
        <v>0.19138939222035864</v>
      </c>
      <c r="J27">
        <f>'Calculations hispanic'!J205</f>
        <v>0.19520077379212053</v>
      </c>
      <c r="K27">
        <f>'Calculations hispanic'!K205</f>
        <v>0.1989976947391561</v>
      </c>
      <c r="L27">
        <f>'Calculations hispanic'!L205</f>
        <v>0.20269139629122931</v>
      </c>
      <c r="M27">
        <f>'Calculations hispanic'!M205</f>
        <v>0.20650178839951838</v>
      </c>
      <c r="N27">
        <f>'Calculations hispanic'!N205</f>
        <v>0.21032586097994421</v>
      </c>
      <c r="O27">
        <f>'Calculations hispanic'!O205</f>
        <v>0.21416274281306785</v>
      </c>
      <c r="P27">
        <f>'Calculations hispanic'!P205</f>
        <v>0.21801156772429672</v>
      </c>
      <c r="Q27">
        <f>'Calculations hispanic'!Q205</f>
        <v>0.22187147522264086</v>
      </c>
      <c r="R27">
        <f>'Calculations hispanic'!R205</f>
        <v>0.22574161111592428</v>
      </c>
      <c r="S27">
        <f>'Calculations hispanic'!S205</f>
        <v>0.22962112810211729</v>
      </c>
      <c r="T27">
        <f>'Calculations hispanic'!T205</f>
        <v>0.23350918633652121</v>
      </c>
      <c r="U27">
        <f>'Calculations hispanic'!U205</f>
        <v>0.23740495397457884</v>
      </c>
      <c r="V27">
        <f>'Calculations hispanic'!V205</f>
        <v>0.24130760769018644</v>
      </c>
      <c r="W27">
        <f>'Calculations hispanic'!W205</f>
        <v>0.24521633316940594</v>
      </c>
      <c r="X27">
        <f>'Calculations hispanic'!X205</f>
        <v>0.24913032557955245</v>
      </c>
      <c r="Y27">
        <f>'Calculations hispanic'!Y205</f>
        <v>0.25304879001368774</v>
      </c>
      <c r="Z27">
        <f>'Calculations hispanic'!Z205</f>
        <v>0.25697094191058473</v>
      </c>
      <c r="AA27">
        <f>'Calculations hispanic'!AA205</f>
        <v>0.26089600745031349</v>
      </c>
      <c r="AB27">
        <f>'Calculations hispanic'!AB205</f>
        <v>0.26482322392561014</v>
      </c>
      <c r="AC27">
        <f>'Calculations hispanic'!AC205</f>
        <v>0.26875184008925201</v>
      </c>
      <c r="AD27">
        <f>'Calculations hispanic'!AD205</f>
        <v>0.27268111647771437</v>
      </c>
      <c r="AE27">
        <f>'Calculations hispanic'!AE205</f>
        <v>0.27661032571140692</v>
      </c>
      <c r="AF27">
        <f>'Calculations hispanic'!AF205</f>
        <v>0.28053875277183282</v>
      </c>
    </row>
    <row r="28" spans="1:32" x14ac:dyDescent="0.25">
      <c r="A28" t="s">
        <v>566</v>
      </c>
      <c r="B28">
        <f>'Calculations hispanic'!B205</f>
        <v>0.1655895953757226</v>
      </c>
      <c r="C28">
        <f>'Calculations hispanic'!C205</f>
        <v>0.16907237257137489</v>
      </c>
      <c r="D28">
        <f>'Calculations hispanic'!D205</f>
        <v>0.17270457103946552</v>
      </c>
      <c r="E28">
        <f>'Calculations hispanic'!E205</f>
        <v>0.17637085548704912</v>
      </c>
      <c r="F28">
        <f>'Calculations hispanic'!F205</f>
        <v>0.18005656694420907</v>
      </c>
      <c r="G28">
        <f>'Calculations hispanic'!G205</f>
        <v>0.1837912077083885</v>
      </c>
      <c r="H28">
        <f>'Calculations hispanic'!H205</f>
        <v>0.18758055741691212</v>
      </c>
      <c r="I28">
        <f>'Calculations hispanic'!I205</f>
        <v>0.19138939222035864</v>
      </c>
      <c r="J28">
        <f>'Calculations hispanic'!J205</f>
        <v>0.19520077379212053</v>
      </c>
      <c r="K28">
        <f>'Calculations hispanic'!K205</f>
        <v>0.1989976947391561</v>
      </c>
      <c r="L28">
        <f>'Calculations hispanic'!L205</f>
        <v>0.20269139629122931</v>
      </c>
      <c r="M28">
        <f>'Calculations hispanic'!M205</f>
        <v>0.20650178839951838</v>
      </c>
      <c r="N28">
        <f>'Calculations hispanic'!N205</f>
        <v>0.21032586097994421</v>
      </c>
      <c r="O28">
        <f>'Calculations hispanic'!O205</f>
        <v>0.21416274281306785</v>
      </c>
      <c r="P28">
        <f>'Calculations hispanic'!P205</f>
        <v>0.21801156772429672</v>
      </c>
      <c r="Q28">
        <f>'Calculations hispanic'!Q205</f>
        <v>0.22187147522264086</v>
      </c>
      <c r="R28">
        <f>'Calculations hispanic'!R205</f>
        <v>0.22574161111592428</v>
      </c>
      <c r="S28">
        <f>'Calculations hispanic'!S205</f>
        <v>0.22962112810211729</v>
      </c>
      <c r="T28">
        <f>'Calculations hispanic'!T205</f>
        <v>0.23350918633652121</v>
      </c>
      <c r="U28">
        <f>'Calculations hispanic'!U205</f>
        <v>0.23740495397457884</v>
      </c>
      <c r="V28">
        <f>'Calculations hispanic'!V205</f>
        <v>0.24130760769018644</v>
      </c>
      <c r="W28">
        <f>'Calculations hispanic'!W205</f>
        <v>0.24521633316940594</v>
      </c>
      <c r="X28">
        <f>'Calculations hispanic'!X205</f>
        <v>0.24913032557955245</v>
      </c>
      <c r="Y28">
        <f>'Calculations hispanic'!Y205</f>
        <v>0.25304879001368774</v>
      </c>
      <c r="Z28">
        <f>'Calculations hispanic'!Z205</f>
        <v>0.25697094191058473</v>
      </c>
      <c r="AA28">
        <f>'Calculations hispanic'!AA205</f>
        <v>0.26089600745031349</v>
      </c>
      <c r="AB28">
        <f>'Calculations hispanic'!AB205</f>
        <v>0.26482322392561014</v>
      </c>
      <c r="AC28">
        <f>'Calculations hispanic'!AC205</f>
        <v>0.26875184008925201</v>
      </c>
      <c r="AD28">
        <f>'Calculations hispanic'!AD205</f>
        <v>0.27268111647771437</v>
      </c>
      <c r="AE28">
        <f>'Calculations hispanic'!AE205</f>
        <v>0.27661032571140692</v>
      </c>
      <c r="AF28">
        <f>'Calculations hispanic'!AF205</f>
        <v>0.28053875277183282</v>
      </c>
    </row>
    <row r="29" spans="1:32" x14ac:dyDescent="0.25">
      <c r="A29" t="s">
        <v>64</v>
      </c>
      <c r="B29">
        <f>'Calculations hispanic'!B206</f>
        <v>0.18700000000000003</v>
      </c>
      <c r="C29">
        <f>'Calculations hispanic'!C206</f>
        <v>0.19071534938841442</v>
      </c>
      <c r="D29">
        <f>'Calculations hispanic'!D206</f>
        <v>0.19458487717660777</v>
      </c>
      <c r="E29">
        <f>'Calculations hispanic'!E206</f>
        <v>0.19848537538171596</v>
      </c>
      <c r="F29">
        <f>'Calculations hispanic'!F206</f>
        <v>0.2024011943239806</v>
      </c>
      <c r="G29">
        <f>'Calculations hispanic'!G206</f>
        <v>0.20636359186625464</v>
      </c>
      <c r="H29">
        <f>'Calculations hispanic'!H206</f>
        <v>0.21037853735280382</v>
      </c>
      <c r="I29">
        <f>'Calculations hispanic'!I206</f>
        <v>0.21440861141933137</v>
      </c>
      <c r="J29">
        <f>'Calculations hispanic'!J206</f>
        <v>0.2184359064222636</v>
      </c>
      <c r="K29">
        <f>'Calculations hispanic'!K206</f>
        <v>0.22244253760232005</v>
      </c>
      <c r="L29">
        <f>'Calculations hispanic'!L206</f>
        <v>0.22633514756085873</v>
      </c>
      <c r="M29">
        <f>'Calculations hispanic'!M206</f>
        <v>0.23034551661978553</v>
      </c>
      <c r="N29">
        <f>'Calculations hispanic'!N206</f>
        <v>0.23436501512630628</v>
      </c>
      <c r="O29">
        <f>'Calculations hispanic'!O206</f>
        <v>0.23839272813641088</v>
      </c>
      <c r="P29">
        <f>'Calculations hispanic'!P206</f>
        <v>0.24242775030810224</v>
      </c>
      <c r="Q29">
        <f>'Calculations hispanic'!Q206</f>
        <v>0.24646918648080557</v>
      </c>
      <c r="R29">
        <f>'Calculations hispanic'!R206</f>
        <v>0.25051615222515122</v>
      </c>
      <c r="S29">
        <f>'Calculations hispanic'!S206</f>
        <v>0.25456777436315586</v>
      </c>
      <c r="T29">
        <f>'Calculations hispanic'!T206</f>
        <v>0.2586231914589015</v>
      </c>
      <c r="U29">
        <f>'Calculations hispanic'!U206</f>
        <v>0.26268155427984663</v>
      </c>
      <c r="V29">
        <f>'Calculations hispanic'!V206</f>
        <v>0.26674202622901405</v>
      </c>
      <c r="W29">
        <f>'Calculations hispanic'!W206</f>
        <v>0.27080378374831288</v>
      </c>
      <c r="X29">
        <f>'Calculations hispanic'!X206</f>
        <v>0.27486601669333477</v>
      </c>
      <c r="Y29">
        <f>'Calculations hispanic'!Y206</f>
        <v>0.2789279286800051</v>
      </c>
      <c r="Z29">
        <f>'Calculations hispanic'!Z206</f>
        <v>0.28298873740350938</v>
      </c>
      <c r="AA29">
        <f>'Calculations hispanic'!AA206</f>
        <v>0.28704767492998795</v>
      </c>
      <c r="AB29">
        <f>'Calculations hispanic'!AB206</f>
        <v>0.29110398796149817</v>
      </c>
      <c r="AC29">
        <f>'Calculations hispanic'!AC206</f>
        <v>0.29515693807479526</v>
      </c>
      <c r="AD29">
        <f>'Calculations hispanic'!AD206</f>
        <v>0.29920580193453267</v>
      </c>
      <c r="AE29">
        <f>'Calculations hispanic'!AE206</f>
        <v>0.30324987148148597</v>
      </c>
      <c r="AF29">
        <f>'Calculations hispanic'!AF206</f>
        <v>0.30728845409644856</v>
      </c>
    </row>
    <row r="30" spans="1:32" x14ac:dyDescent="0.25">
      <c r="A30" t="s">
        <v>66</v>
      </c>
      <c r="B30">
        <f>'Calculations hispanic'!B207</f>
        <v>0.1400000000000001</v>
      </c>
      <c r="C30">
        <f>'Calculations hispanic'!C207</f>
        <v>0.1431657719694247</v>
      </c>
      <c r="D30">
        <f>'Calculations hispanic'!D207</f>
        <v>0.14647307104843157</v>
      </c>
      <c r="E30">
        <f>'Calculations hispanic'!E207</f>
        <v>0.14981726995774283</v>
      </c>
      <c r="F30">
        <f>'Calculations hispanic'!F207</f>
        <v>0.15318508083997273</v>
      </c>
      <c r="G30">
        <f>'Calculations hispanic'!G207</f>
        <v>0.15660358069657981</v>
      </c>
      <c r="H30">
        <f>'Calculations hispanic'!H207</f>
        <v>0.16007826483741683</v>
      </c>
      <c r="I30">
        <f>'Calculations hispanic'!I207</f>
        <v>0.16357696896836924</v>
      </c>
      <c r="J30">
        <f>'Calculations hispanic'!J207</f>
        <v>0.16708414282380685</v>
      </c>
      <c r="K30">
        <f>'Calculations hispanic'!K207</f>
        <v>0.17058406472003362</v>
      </c>
      <c r="L30">
        <f>'Calculations hispanic'!L207</f>
        <v>0.17399460031619871</v>
      </c>
      <c r="M30">
        <f>'Calculations hispanic'!M207</f>
        <v>0.17751879276040575</v>
      </c>
      <c r="N30">
        <f>'Calculations hispanic'!N207</f>
        <v>0.18106163483656912</v>
      </c>
      <c r="O30">
        <f>'Calculations hispanic'!O207</f>
        <v>0.18462234251483622</v>
      </c>
      <c r="P30">
        <f>'Calculations hispanic'!P207</f>
        <v>0.18820013146996534</v>
      </c>
      <c r="Q30">
        <f>'Calculations hispanic'!Q207</f>
        <v>0.19179421773139352</v>
      </c>
      <c r="R30">
        <f>'Calculations hispanic'!R207</f>
        <v>0.19540381831841797</v>
      </c>
      <c r="S30">
        <f>'Calculations hispanic'!S207</f>
        <v>0.19902815185984379</v>
      </c>
      <c r="T30">
        <f>'Calculations hispanic'!T207</f>
        <v>0.20266643919750785</v>
      </c>
      <c r="U30">
        <f>'Calculations hispanic'!U207</f>
        <v>0.20631790397311914</v>
      </c>
      <c r="V30">
        <f>'Calculations hispanic'!V207</f>
        <v>0.2099817731979462</v>
      </c>
      <c r="W30">
        <f>'Calculations hispanic'!W207</f>
        <v>0.21365727780490254</v>
      </c>
      <c r="X30">
        <f>'Calculations hispanic'!X207</f>
        <v>0.21734365318264659</v>
      </c>
      <c r="Y30">
        <f>'Calculations hispanic'!Y207</f>
        <v>0.22104013969136543</v>
      </c>
      <c r="Z30">
        <f>'Calculations hispanic'!Z207</f>
        <v>0.22474598315994368</v>
      </c>
      <c r="AA30">
        <f>'Calculations hispanic'!AA207</f>
        <v>0.22846043536429891</v>
      </c>
      <c r="AB30">
        <f>'Calculations hispanic'!AB207</f>
        <v>0.23218275448668133</v>
      </c>
      <c r="AC30">
        <f>'Calculations hispanic'!AC207</f>
        <v>0.23591220555579015</v>
      </c>
      <c r="AD30">
        <f>'Calculations hispanic'!AD207</f>
        <v>0.23964806086762158</v>
      </c>
      <c r="AE30">
        <f>'Calculations hispanic'!AE207</f>
        <v>0.24338960038697993</v>
      </c>
      <c r="AF30">
        <f>'Calculations hispanic'!AF207</f>
        <v>0.24713611212964057</v>
      </c>
    </row>
    <row r="31" spans="1:32" x14ac:dyDescent="0.25">
      <c r="A31" t="s">
        <v>68</v>
      </c>
      <c r="B31">
        <f>'Calculations hispanic'!B208</f>
        <v>0.108</v>
      </c>
      <c r="C31">
        <f>'Calculations hispanic'!C208</f>
        <v>0.1107041158815907</v>
      </c>
      <c r="D31">
        <f>'Calculations hispanic'!D208</f>
        <v>0.1135358831437982</v>
      </c>
      <c r="E31">
        <f>'Calculations hispanic'!E208</f>
        <v>0.11640621691917417</v>
      </c>
      <c r="F31">
        <f>'Calculations hispanic'!F208</f>
        <v>0.11930384783955503</v>
      </c>
      <c r="G31">
        <f>'Calculations hispanic'!G208</f>
        <v>0.12225225246024736</v>
      </c>
      <c r="H31">
        <f>'Calculations hispanic'!H208</f>
        <v>0.12525645419152315</v>
      </c>
      <c r="I31">
        <f>'Calculations hispanic'!I208</f>
        <v>0.12828884485597658</v>
      </c>
      <c r="J31">
        <f>'Calculations hispanic'!J208</f>
        <v>0.13133599705641341</v>
      </c>
      <c r="K31">
        <f>'Calculations hispanic'!K208</f>
        <v>0.13438420370091925</v>
      </c>
      <c r="L31">
        <f>'Calculations hispanic'!L208</f>
        <v>0.13736158180883187</v>
      </c>
      <c r="M31">
        <f>'Calculations hispanic'!M208</f>
        <v>0.14044541483504935</v>
      </c>
      <c r="N31">
        <f>'Calculations hispanic'!N208</f>
        <v>0.14355293004794376</v>
      </c>
      <c r="O31">
        <f>'Calculations hispanic'!O208</f>
        <v>0.14668350701222196</v>
      </c>
      <c r="P31">
        <f>'Calculations hispanic'!P208</f>
        <v>0.14983651918135088</v>
      </c>
      <c r="Q31">
        <f>'Calculations hispanic'!Q208</f>
        <v>0.15301133446298298</v>
      </c>
      <c r="R31">
        <f>'Calculations hispanic'!R208</f>
        <v>0.15620731578065977</v>
      </c>
      <c r="S31">
        <f>'Calculations hispanic'!S208</f>
        <v>0.15942382163101343</v>
      </c>
      <c r="T31">
        <f>'Calculations hispanic'!T208</f>
        <v>0.16266020663572131</v>
      </c>
      <c r="U31">
        <f>'Calculations hispanic'!U208</f>
        <v>0.16591582208747377</v>
      </c>
      <c r="V31">
        <f>'Calculations hispanic'!V208</f>
        <v>0.16919001648928012</v>
      </c>
      <c r="W31">
        <f>'Calculations hispanic'!W208</f>
        <v>0.172482136086443</v>
      </c>
      <c r="X31">
        <f>'Calculations hispanic'!X208</f>
        <v>0.17579152539057177</v>
      </c>
      <c r="Y31">
        <f>'Calculations hispanic'!Y208</f>
        <v>0.17911752769504313</v>
      </c>
      <c r="Z31">
        <f>'Calculations hispanic'!Z208</f>
        <v>0.18245948558133299</v>
      </c>
      <c r="AA31">
        <f>'Calculations hispanic'!AA208</f>
        <v>0.18581674141570631</v>
      </c>
      <c r="AB31">
        <f>'Calculations hispanic'!AB208</f>
        <v>0.18918863783575429</v>
      </c>
      <c r="AC31">
        <f>'Calculations hispanic'!AC208</f>
        <v>0.1925745182263158</v>
      </c>
      <c r="AD31">
        <f>'Calculations hispanic'!AD208</f>
        <v>0.19597372718436321</v>
      </c>
      <c r="AE31">
        <f>'Calculations hispanic'!AE208</f>
        <v>0.19938561097244759</v>
      </c>
      <c r="AF31">
        <f>'Calculations hispanic'!AF208</f>
        <v>0.20280951796034374</v>
      </c>
    </row>
    <row r="32" spans="1:32" x14ac:dyDescent="0.25">
      <c r="A32" t="s">
        <v>70</v>
      </c>
      <c r="B32">
        <f>'Calculations hispanic'!B209</f>
        <v>0.19795438175270103</v>
      </c>
      <c r="C32">
        <f>'Calculations hispanic'!C209</f>
        <v>0.20177783336559321</v>
      </c>
      <c r="D32">
        <f>'Calculations hispanic'!D209</f>
        <v>0.20575731787182769</v>
      </c>
      <c r="E32">
        <f>'Calculations hispanic'!E209</f>
        <v>0.20976596347225485</v>
      </c>
      <c r="F32">
        <f>'Calculations hispanic'!F209</f>
        <v>0.21378766648461531</v>
      </c>
      <c r="G32">
        <f>'Calculations hispanic'!G209</f>
        <v>0.21785449386846978</v>
      </c>
      <c r="H32">
        <f>'Calculations hispanic'!H209</f>
        <v>0.22197249795210955</v>
      </c>
      <c r="I32">
        <f>'Calculations hispanic'!I209</f>
        <v>0.22610325694644792</v>
      </c>
      <c r="J32">
        <f>'Calculations hispanic'!J209</f>
        <v>0.23022843057438425</v>
      </c>
      <c r="K32">
        <f>'Calculations hispanic'!K209</f>
        <v>0.23432974979844803</v>
      </c>
      <c r="L32">
        <f>'Calculations hispanic'!L209</f>
        <v>0.23831180952734604</v>
      </c>
      <c r="M32">
        <f>'Calculations hispanic'!M209</f>
        <v>0.24241173713679098</v>
      </c>
      <c r="N32">
        <f>'Calculations hispanic'!N209</f>
        <v>0.24651837757739092</v>
      </c>
      <c r="O32">
        <f>'Calculations hispanic'!O209</f>
        <v>0.25063080337664756</v>
      </c>
      <c r="P32">
        <f>'Calculations hispanic'!P209</f>
        <v>0.25474809894704381</v>
      </c>
      <c r="Q32">
        <f>'Calculations hispanic'!Q209</f>
        <v>0.25886936111957248</v>
      </c>
      <c r="R32">
        <f>'Calculations hispanic'!R209</f>
        <v>0.26299369964511643</v>
      </c>
      <c r="S32">
        <f>'Calculations hispanic'!S209</f>
        <v>0.26712023766391524</v>
      </c>
      <c r="T32">
        <f>'Calculations hispanic'!T209</f>
        <v>0.27124811214342176</v>
      </c>
      <c r="U32">
        <f>'Calculations hispanic'!U209</f>
        <v>0.27537647428488987</v>
      </c>
      <c r="V32">
        <f>'Calculations hispanic'!V209</f>
        <v>0.27950448989913362</v>
      </c>
      <c r="W32">
        <f>'Calculations hispanic'!W209</f>
        <v>0.28363133975191768</v>
      </c>
      <c r="X32">
        <f>'Calculations hispanic'!X209</f>
        <v>0.28775621987950434</v>
      </c>
      <c r="Y32">
        <f>'Calculations hispanic'!Y209</f>
        <v>0.29187834187493172</v>
      </c>
      <c r="Z32">
        <f>'Calculations hispanic'!Z209</f>
        <v>0.29599693314561998</v>
      </c>
      <c r="AA32">
        <f>'Calculations hispanic'!AA209</f>
        <v>0.30011123714297783</v>
      </c>
      <c r="AB32">
        <f>'Calculations hispanic'!AB209</f>
        <v>0.30422051356467811</v>
      </c>
      <c r="AC32">
        <f>'Calculations hispanic'!AC209</f>
        <v>0.30832403853031704</v>
      </c>
      <c r="AD32">
        <f>'Calculations hispanic'!AD209</f>
        <v>0.31242110473121554</v>
      </c>
      <c r="AE32">
        <f>'Calculations hispanic'!AE209</f>
        <v>0.31651102155511762</v>
      </c>
      <c r="AF32">
        <f>'Calculations hispanic'!AF209</f>
        <v>0.32059311518657846</v>
      </c>
    </row>
    <row r="33" spans="1:32" x14ac:dyDescent="0.25">
      <c r="A33" t="s">
        <v>72</v>
      </c>
      <c r="B33">
        <f>'Calculations hispanic'!B210</f>
        <v>0.30000000000000004</v>
      </c>
      <c r="C33">
        <f>'Calculations hispanic'!C210</f>
        <v>0.30451139103831792</v>
      </c>
      <c r="D33">
        <f>'Calculations hispanic'!D210</f>
        <v>0.3091813642616898</v>
      </c>
      <c r="E33">
        <f>'Calculations hispanic'!E210</f>
        <v>0.31385967230189754</v>
      </c>
      <c r="F33">
        <f>'Calculations hispanic'!F210</f>
        <v>0.31852754561072277</v>
      </c>
      <c r="G33">
        <f>'Calculations hispanic'!G210</f>
        <v>0.32322207620583371</v>
      </c>
      <c r="H33">
        <f>'Calculations hispanic'!H210</f>
        <v>0.32794976552432276</v>
      </c>
      <c r="I33">
        <f>'Calculations hispanic'!I210</f>
        <v>0.33266632773538901</v>
      </c>
      <c r="J33">
        <f>'Calculations hispanic'!J210</f>
        <v>0.33735117393650937</v>
      </c>
      <c r="K33">
        <f>'Calculations hispanic'!K210</f>
        <v>0.34198423044637044</v>
      </c>
      <c r="L33">
        <f>'Calculations hispanic'!L210</f>
        <v>0.34645937167214397</v>
      </c>
      <c r="M33">
        <f>'Calculations hispanic'!M210</f>
        <v>0.35104346936040776</v>
      </c>
      <c r="N33">
        <f>'Calculations hispanic'!N210</f>
        <v>0.35561153097262632</v>
      </c>
      <c r="O33">
        <f>'Calculations hispanic'!O210</f>
        <v>0.36016277896689597</v>
      </c>
      <c r="P33">
        <f>'Calculations hispanic'!P210</f>
        <v>0.36469646344658269</v>
      </c>
      <c r="Q33">
        <f>'Calculations hispanic'!Q210</f>
        <v>0.36921186197057038</v>
      </c>
      <c r="R33">
        <f>'Calculations hispanic'!R210</f>
        <v>0.37370827933210377</v>
      </c>
      <c r="S33">
        <f>'Calculations hispanic'!S210</f>
        <v>0.37818504730817287</v>
      </c>
      <c r="T33">
        <f>'Calculations hispanic'!T210</f>
        <v>0.38264152438136229</v>
      </c>
      <c r="U33">
        <f>'Calculations hispanic'!U210</f>
        <v>0.3870770954360212</v>
      </c>
      <c r="V33">
        <f>'Calculations hispanic'!V210</f>
        <v>0.3914911714306219</v>
      </c>
      <c r="W33">
        <f>'Calculations hispanic'!W210</f>
        <v>0.39588318904808772</v>
      </c>
      <c r="X33">
        <f>'Calculations hispanic'!X210</f>
        <v>0.40025261032584725</v>
      </c>
      <c r="Y33">
        <f>'Calculations hispanic'!Y210</f>
        <v>0.40459892226732269</v>
      </c>
      <c r="Z33">
        <f>'Calculations hispanic'!Z210</f>
        <v>0.40892163643648877</v>
      </c>
      <c r="AA33">
        <f>'Calculations hispanic'!AA210</f>
        <v>0.41322028853712733</v>
      </c>
      <c r="AB33">
        <f>'Calculations hispanic'!AB210</f>
        <v>0.4174944379783026</v>
      </c>
      <c r="AC33">
        <f>'Calculations hispanic'!AC210</f>
        <v>0.42174366742754715</v>
      </c>
      <c r="AD33">
        <f>'Calculations hispanic'!AD210</f>
        <v>0.42596758235320614</v>
      </c>
      <c r="AE33">
        <f>'Calculations hispanic'!AE210</f>
        <v>0.43016581055730102</v>
      </c>
      <c r="AF33">
        <f>'Calculations hispanic'!AF210</f>
        <v>0.43433800170023501</v>
      </c>
    </row>
    <row r="34" spans="1:32" x14ac:dyDescent="0.25">
      <c r="A34" t="s">
        <v>74</v>
      </c>
      <c r="B34">
        <f>'Calculations hispanic'!B211</f>
        <v>0.18499999999999997</v>
      </c>
      <c r="C34">
        <f>'Calculations hispanic'!C211</f>
        <v>0.18869483042733745</v>
      </c>
      <c r="D34">
        <f>'Calculations hispanic'!D211</f>
        <v>0.19254345992605598</v>
      </c>
      <c r="E34">
        <f>'Calculations hispanic'!E211</f>
        <v>0.19642337562981432</v>
      </c>
      <c r="F34">
        <f>'Calculations hispanic'!F211</f>
        <v>0.20031901455973949</v>
      </c>
      <c r="G34">
        <f>'Calculations hispanic'!G211</f>
        <v>0.20426148050380233</v>
      </c>
      <c r="H34">
        <f>'Calculations hispanic'!H211</f>
        <v>0.20825672668750389</v>
      </c>
      <c r="I34">
        <f>'Calculations hispanic'!I211</f>
        <v>0.2122675254281968</v>
      </c>
      <c r="J34">
        <f>'Calculations hispanic'!J211</f>
        <v>0.21627605259617011</v>
      </c>
      <c r="K34">
        <f>'Calculations hispanic'!K211</f>
        <v>0.22026449819314151</v>
      </c>
      <c r="L34">
        <f>'Calculations hispanic'!L211</f>
        <v>0.22413990036607107</v>
      </c>
      <c r="M34">
        <f>'Calculations hispanic'!M211</f>
        <v>0.22813301152831283</v>
      </c>
      <c r="N34">
        <f>'Calculations hispanic'!N211</f>
        <v>0.23213568800745366</v>
      </c>
      <c r="O34">
        <f>'Calculations hispanic'!O211</f>
        <v>0.23614701785238751</v>
      </c>
      <c r="P34">
        <f>'Calculations hispanic'!P211</f>
        <v>0.24016609829190752</v>
      </c>
      <c r="Q34">
        <f>'Calculations hispanic'!Q211</f>
        <v>0.24419203632141823</v>
      </c>
      <c r="R34">
        <f>'Calculations hispanic'!R211</f>
        <v>0.24822394926052618</v>
      </c>
      <c r="S34">
        <f>'Calculations hispanic'!S211</f>
        <v>0.25226096528150105</v>
      </c>
      <c r="T34">
        <f>'Calculations hispanic'!T211</f>
        <v>0.25630222390866675</v>
      </c>
      <c r="U34">
        <f>'Calculations hispanic'!U211</f>
        <v>0.26034687648882499</v>
      </c>
      <c r="V34">
        <f>'Calculations hispanic'!V211</f>
        <v>0.26439408663291325</v>
      </c>
      <c r="W34">
        <f>'Calculations hispanic'!W211</f>
        <v>0.26844303062912739</v>
      </c>
      <c r="X34">
        <f>'Calculations hispanic'!X211</f>
        <v>0.27249289782780611</v>
      </c>
      <c r="Y34">
        <f>'Calculations hispanic'!Y211</f>
        <v>0.27654289099843093</v>
      </c>
      <c r="Z34">
        <f>'Calculations hispanic'!Z211</f>
        <v>0.28059222665912292</v>
      </c>
      <c r="AA34">
        <f>'Calculations hispanic'!AA211</f>
        <v>0.28464013537910066</v>
      </c>
      <c r="AB34">
        <f>'Calculations hispanic'!AB211</f>
        <v>0.2886858620545642</v>
      </c>
      <c r="AC34">
        <f>'Calculations hispanic'!AC211</f>
        <v>0.29272866615852938</v>
      </c>
      <c r="AD34">
        <f>'Calculations hispanic'!AD211</f>
        <v>0.29676782196517931</v>
      </c>
      <c r="AE34">
        <f>'Calculations hispanic'!AE211</f>
        <v>0.30080261874931119</v>
      </c>
      <c r="AF34">
        <f>'Calculations hispanic'!AF211</f>
        <v>0.30483236096150051</v>
      </c>
    </row>
    <row r="35" spans="1:32" x14ac:dyDescent="0.25">
      <c r="A35" t="s">
        <v>567</v>
      </c>
      <c r="B35">
        <f>'Calculations hispanic'!B212</f>
        <v>0.20799999999999999</v>
      </c>
      <c r="C35">
        <f>'Calculations hispanic'!C212</f>
        <v>0.21191633915374714</v>
      </c>
      <c r="D35">
        <f>'Calculations hispanic'!D212</f>
        <v>0.21599009439853761</v>
      </c>
      <c r="E35">
        <f>'Calculations hispanic'!E212</f>
        <v>0.22009124360341739</v>
      </c>
      <c r="F35">
        <f>'Calculations hispanic'!F212</f>
        <v>0.22420329727669339</v>
      </c>
      <c r="G35">
        <f>'Calculations hispanic'!G212</f>
        <v>0.22835901400337411</v>
      </c>
      <c r="H35">
        <f>'Calculations hispanic'!H212</f>
        <v>0.23256451484105792</v>
      </c>
      <c r="I35">
        <f>'Calculations hispanic'!I212</f>
        <v>0.23678052772974356</v>
      </c>
      <c r="J35">
        <f>'Calculations hispanic'!J212</f>
        <v>0.24098835157352375</v>
      </c>
      <c r="K35">
        <f>'Calculations hispanic'!K212</f>
        <v>0.24516940129956505</v>
      </c>
      <c r="L35">
        <f>'Calculations hispanic'!L212</f>
        <v>0.2492265651282759</v>
      </c>
      <c r="M35">
        <f>'Calculations hispanic'!M212</f>
        <v>0.25340146566669297</v>
      </c>
      <c r="N35">
        <f>'Calculations hispanic'!N212</f>
        <v>0.25758082889745826</v>
      </c>
      <c r="O35">
        <f>'Calculations hispanic'!O212</f>
        <v>0.26176372145257992</v>
      </c>
      <c r="P35">
        <f>'Calculations hispanic'!P212</f>
        <v>0.26594922388448056</v>
      </c>
      <c r="Q35">
        <f>'Calculations hispanic'!Q212</f>
        <v>0.27013643114932112</v>
      </c>
      <c r="R35">
        <f>'Calculations hispanic'!R212</f>
        <v>0.2743244530562714</v>
      </c>
      <c r="S35">
        <f>'Calculations hispanic'!S212</f>
        <v>0.27851241468316157</v>
      </c>
      <c r="T35">
        <f>'Calculations hispanic'!T212</f>
        <v>0.28269945675901592</v>
      </c>
      <c r="U35">
        <f>'Calculations hispanic'!U212</f>
        <v>0.28688473601399417</v>
      </c>
      <c r="V35">
        <f>'Calculations hispanic'!V212</f>
        <v>0.29106742549737336</v>
      </c>
      <c r="W35">
        <f>'Calculations hispanic'!W212</f>
        <v>0.29524671486420695</v>
      </c>
      <c r="X35">
        <f>'Calculations hispanic'!X212</f>
        <v>0.29942181063136292</v>
      </c>
      <c r="Y35">
        <f>'Calculations hispanic'!Y212</f>
        <v>0.30359193640368348</v>
      </c>
      <c r="Z35">
        <f>'Calculations hispanic'!Z212</f>
        <v>0.30775633307102729</v>
      </c>
      <c r="AA35">
        <f>'Calculations hispanic'!AA212</f>
        <v>0.31191425897702324</v>
      </c>
      <c r="AB35">
        <f>'Calculations hispanic'!AB212</f>
        <v>0.31606499006035166</v>
      </c>
      <c r="AC35">
        <f>'Calculations hispanic'!AC212</f>
        <v>0.32020781996941433</v>
      </c>
      <c r="AD35">
        <f>'Calculations hispanic'!AD212</f>
        <v>0.32434206015128331</v>
      </c>
      <c r="AE35">
        <f>'Calculations hispanic'!AE212</f>
        <v>0.32846703991581494</v>
      </c>
      <c r="AF35">
        <f>'Calculations hispanic'!AF212</f>
        <v>0.33258210647584191</v>
      </c>
    </row>
    <row r="36" spans="1:32" x14ac:dyDescent="0.25">
      <c r="A36" t="s">
        <v>568</v>
      </c>
      <c r="B36">
        <f>'Calculations hispanic'!B212</f>
        <v>0.20799999999999999</v>
      </c>
      <c r="C36">
        <f>'Calculations hispanic'!C212</f>
        <v>0.21191633915374714</v>
      </c>
      <c r="D36">
        <f>'Calculations hispanic'!D212</f>
        <v>0.21599009439853761</v>
      </c>
      <c r="E36">
        <f>'Calculations hispanic'!E212</f>
        <v>0.22009124360341739</v>
      </c>
      <c r="F36">
        <f>'Calculations hispanic'!F212</f>
        <v>0.22420329727669339</v>
      </c>
      <c r="G36">
        <f>'Calculations hispanic'!G212</f>
        <v>0.22835901400337411</v>
      </c>
      <c r="H36">
        <f>'Calculations hispanic'!H212</f>
        <v>0.23256451484105792</v>
      </c>
      <c r="I36">
        <f>'Calculations hispanic'!I212</f>
        <v>0.23678052772974356</v>
      </c>
      <c r="J36">
        <f>'Calculations hispanic'!J212</f>
        <v>0.24098835157352375</v>
      </c>
      <c r="K36">
        <f>'Calculations hispanic'!K212</f>
        <v>0.24516940129956505</v>
      </c>
      <c r="L36">
        <f>'Calculations hispanic'!L212</f>
        <v>0.2492265651282759</v>
      </c>
      <c r="M36">
        <f>'Calculations hispanic'!M212</f>
        <v>0.25340146566669297</v>
      </c>
      <c r="N36">
        <f>'Calculations hispanic'!N212</f>
        <v>0.25758082889745826</v>
      </c>
      <c r="O36">
        <f>'Calculations hispanic'!O212</f>
        <v>0.26176372145257992</v>
      </c>
      <c r="P36">
        <f>'Calculations hispanic'!P212</f>
        <v>0.26594922388448056</v>
      </c>
      <c r="Q36">
        <f>'Calculations hispanic'!Q212</f>
        <v>0.27013643114932112</v>
      </c>
      <c r="R36">
        <f>'Calculations hispanic'!R212</f>
        <v>0.2743244530562714</v>
      </c>
      <c r="S36">
        <f>'Calculations hispanic'!S212</f>
        <v>0.27851241468316157</v>
      </c>
      <c r="T36">
        <f>'Calculations hispanic'!T212</f>
        <v>0.28269945675901592</v>
      </c>
      <c r="U36">
        <f>'Calculations hispanic'!U212</f>
        <v>0.28688473601399417</v>
      </c>
      <c r="V36">
        <f>'Calculations hispanic'!V212</f>
        <v>0.29106742549737336</v>
      </c>
      <c r="W36">
        <f>'Calculations hispanic'!W212</f>
        <v>0.29524671486420695</v>
      </c>
      <c r="X36">
        <f>'Calculations hispanic'!X212</f>
        <v>0.29942181063136292</v>
      </c>
      <c r="Y36">
        <f>'Calculations hispanic'!Y212</f>
        <v>0.30359193640368348</v>
      </c>
      <c r="Z36">
        <f>'Calculations hispanic'!Z212</f>
        <v>0.30775633307102729</v>
      </c>
      <c r="AA36">
        <f>'Calculations hispanic'!AA212</f>
        <v>0.31191425897702324</v>
      </c>
      <c r="AB36">
        <f>'Calculations hispanic'!AB212</f>
        <v>0.31606499006035166</v>
      </c>
      <c r="AC36">
        <f>'Calculations hispanic'!AC212</f>
        <v>0.32020781996941433</v>
      </c>
      <c r="AD36">
        <f>'Calculations hispanic'!AD212</f>
        <v>0.32434206015128331</v>
      </c>
      <c r="AE36">
        <f>'Calculations hispanic'!AE212</f>
        <v>0.32846703991581494</v>
      </c>
      <c r="AF36">
        <f>'Calculations hispanic'!AF212</f>
        <v>0.33258210647584191</v>
      </c>
    </row>
    <row r="37" spans="1:32" x14ac:dyDescent="0.25">
      <c r="A37" t="s">
        <v>569</v>
      </c>
      <c r="B37">
        <f>'Calculations hispanic'!B212</f>
        <v>0.20799999999999999</v>
      </c>
      <c r="C37">
        <f>'Calculations hispanic'!C212</f>
        <v>0.21191633915374714</v>
      </c>
      <c r="D37">
        <f>'Calculations hispanic'!D212</f>
        <v>0.21599009439853761</v>
      </c>
      <c r="E37">
        <f>'Calculations hispanic'!E212</f>
        <v>0.22009124360341739</v>
      </c>
      <c r="F37">
        <f>'Calculations hispanic'!F212</f>
        <v>0.22420329727669339</v>
      </c>
      <c r="G37">
        <f>'Calculations hispanic'!G212</f>
        <v>0.22835901400337411</v>
      </c>
      <c r="H37">
        <f>'Calculations hispanic'!H212</f>
        <v>0.23256451484105792</v>
      </c>
      <c r="I37">
        <f>'Calculations hispanic'!I212</f>
        <v>0.23678052772974356</v>
      </c>
      <c r="J37">
        <f>'Calculations hispanic'!J212</f>
        <v>0.24098835157352375</v>
      </c>
      <c r="K37">
        <f>'Calculations hispanic'!K212</f>
        <v>0.24516940129956505</v>
      </c>
      <c r="L37">
        <f>'Calculations hispanic'!L212</f>
        <v>0.2492265651282759</v>
      </c>
      <c r="M37">
        <f>'Calculations hispanic'!M212</f>
        <v>0.25340146566669297</v>
      </c>
      <c r="N37">
        <f>'Calculations hispanic'!N212</f>
        <v>0.25758082889745826</v>
      </c>
      <c r="O37">
        <f>'Calculations hispanic'!O212</f>
        <v>0.26176372145257992</v>
      </c>
      <c r="P37">
        <f>'Calculations hispanic'!P212</f>
        <v>0.26594922388448056</v>
      </c>
      <c r="Q37">
        <f>'Calculations hispanic'!Q212</f>
        <v>0.27013643114932112</v>
      </c>
      <c r="R37">
        <f>'Calculations hispanic'!R212</f>
        <v>0.2743244530562714</v>
      </c>
      <c r="S37">
        <f>'Calculations hispanic'!S212</f>
        <v>0.27851241468316157</v>
      </c>
      <c r="T37">
        <f>'Calculations hispanic'!T212</f>
        <v>0.28269945675901592</v>
      </c>
      <c r="U37">
        <f>'Calculations hispanic'!U212</f>
        <v>0.28688473601399417</v>
      </c>
      <c r="V37">
        <f>'Calculations hispanic'!V212</f>
        <v>0.29106742549737336</v>
      </c>
      <c r="W37">
        <f>'Calculations hispanic'!W212</f>
        <v>0.29524671486420695</v>
      </c>
      <c r="X37">
        <f>'Calculations hispanic'!X212</f>
        <v>0.29942181063136292</v>
      </c>
      <c r="Y37">
        <f>'Calculations hispanic'!Y212</f>
        <v>0.30359193640368348</v>
      </c>
      <c r="Z37">
        <f>'Calculations hispanic'!Z212</f>
        <v>0.30775633307102729</v>
      </c>
      <c r="AA37">
        <f>'Calculations hispanic'!AA212</f>
        <v>0.31191425897702324</v>
      </c>
      <c r="AB37">
        <f>'Calculations hispanic'!AB212</f>
        <v>0.31606499006035166</v>
      </c>
      <c r="AC37">
        <f>'Calculations hispanic'!AC212</f>
        <v>0.32020781996941433</v>
      </c>
      <c r="AD37">
        <f>'Calculations hispanic'!AD212</f>
        <v>0.32434206015128331</v>
      </c>
      <c r="AE37">
        <f>'Calculations hispanic'!AE212</f>
        <v>0.32846703991581494</v>
      </c>
      <c r="AF37">
        <f>'Calculations hispanic'!AF212</f>
        <v>0.33258210647584191</v>
      </c>
    </row>
    <row r="38" spans="1:32" x14ac:dyDescent="0.25">
      <c r="A38" t="s">
        <v>570</v>
      </c>
      <c r="B38">
        <f>'Calculations hispanic'!B212</f>
        <v>0.20799999999999999</v>
      </c>
      <c r="C38">
        <f>'Calculations hispanic'!C212</f>
        <v>0.21191633915374714</v>
      </c>
      <c r="D38">
        <f>'Calculations hispanic'!D212</f>
        <v>0.21599009439853761</v>
      </c>
      <c r="E38">
        <f>'Calculations hispanic'!E212</f>
        <v>0.22009124360341739</v>
      </c>
      <c r="F38">
        <f>'Calculations hispanic'!F212</f>
        <v>0.22420329727669339</v>
      </c>
      <c r="G38">
        <f>'Calculations hispanic'!G212</f>
        <v>0.22835901400337411</v>
      </c>
      <c r="H38">
        <f>'Calculations hispanic'!H212</f>
        <v>0.23256451484105792</v>
      </c>
      <c r="I38">
        <f>'Calculations hispanic'!I212</f>
        <v>0.23678052772974356</v>
      </c>
      <c r="J38">
        <f>'Calculations hispanic'!J212</f>
        <v>0.24098835157352375</v>
      </c>
      <c r="K38">
        <f>'Calculations hispanic'!K212</f>
        <v>0.24516940129956505</v>
      </c>
      <c r="L38">
        <f>'Calculations hispanic'!L212</f>
        <v>0.2492265651282759</v>
      </c>
      <c r="M38">
        <f>'Calculations hispanic'!M212</f>
        <v>0.25340146566669297</v>
      </c>
      <c r="N38">
        <f>'Calculations hispanic'!N212</f>
        <v>0.25758082889745826</v>
      </c>
      <c r="O38">
        <f>'Calculations hispanic'!O212</f>
        <v>0.26176372145257992</v>
      </c>
      <c r="P38">
        <f>'Calculations hispanic'!P212</f>
        <v>0.26594922388448056</v>
      </c>
      <c r="Q38">
        <f>'Calculations hispanic'!Q212</f>
        <v>0.27013643114932112</v>
      </c>
      <c r="R38">
        <f>'Calculations hispanic'!R212</f>
        <v>0.2743244530562714</v>
      </c>
      <c r="S38">
        <f>'Calculations hispanic'!S212</f>
        <v>0.27851241468316157</v>
      </c>
      <c r="T38">
        <f>'Calculations hispanic'!T212</f>
        <v>0.28269945675901592</v>
      </c>
      <c r="U38">
        <f>'Calculations hispanic'!U212</f>
        <v>0.28688473601399417</v>
      </c>
      <c r="V38">
        <f>'Calculations hispanic'!V212</f>
        <v>0.29106742549737336</v>
      </c>
      <c r="W38">
        <f>'Calculations hispanic'!W212</f>
        <v>0.29524671486420695</v>
      </c>
      <c r="X38">
        <f>'Calculations hispanic'!X212</f>
        <v>0.29942181063136292</v>
      </c>
      <c r="Y38">
        <f>'Calculations hispanic'!Y212</f>
        <v>0.30359193640368348</v>
      </c>
      <c r="Z38">
        <f>'Calculations hispanic'!Z212</f>
        <v>0.30775633307102729</v>
      </c>
      <c r="AA38">
        <f>'Calculations hispanic'!AA212</f>
        <v>0.31191425897702324</v>
      </c>
      <c r="AB38">
        <f>'Calculations hispanic'!AB212</f>
        <v>0.31606499006035166</v>
      </c>
      <c r="AC38">
        <f>'Calculations hispanic'!AC212</f>
        <v>0.32020781996941433</v>
      </c>
      <c r="AD38">
        <f>'Calculations hispanic'!AD212</f>
        <v>0.32434206015128331</v>
      </c>
      <c r="AE38">
        <f>'Calculations hispanic'!AE212</f>
        <v>0.32846703991581494</v>
      </c>
      <c r="AF38">
        <f>'Calculations hispanic'!AF212</f>
        <v>0.33258210647584191</v>
      </c>
    </row>
    <row r="39" spans="1:32" x14ac:dyDescent="0.25">
      <c r="A39" t="s">
        <v>571</v>
      </c>
      <c r="B39">
        <f>'Calculations hispanic'!B212</f>
        <v>0.20799999999999999</v>
      </c>
      <c r="C39">
        <f>'Calculations hispanic'!C212</f>
        <v>0.21191633915374714</v>
      </c>
      <c r="D39">
        <f>'Calculations hispanic'!D212</f>
        <v>0.21599009439853761</v>
      </c>
      <c r="E39">
        <f>'Calculations hispanic'!E212</f>
        <v>0.22009124360341739</v>
      </c>
      <c r="F39">
        <f>'Calculations hispanic'!F212</f>
        <v>0.22420329727669339</v>
      </c>
      <c r="G39">
        <f>'Calculations hispanic'!G212</f>
        <v>0.22835901400337411</v>
      </c>
      <c r="H39">
        <f>'Calculations hispanic'!H212</f>
        <v>0.23256451484105792</v>
      </c>
      <c r="I39">
        <f>'Calculations hispanic'!I212</f>
        <v>0.23678052772974356</v>
      </c>
      <c r="J39">
        <f>'Calculations hispanic'!J212</f>
        <v>0.24098835157352375</v>
      </c>
      <c r="K39">
        <f>'Calculations hispanic'!K212</f>
        <v>0.24516940129956505</v>
      </c>
      <c r="L39">
        <f>'Calculations hispanic'!L212</f>
        <v>0.2492265651282759</v>
      </c>
      <c r="M39">
        <f>'Calculations hispanic'!M212</f>
        <v>0.25340146566669297</v>
      </c>
      <c r="N39">
        <f>'Calculations hispanic'!N212</f>
        <v>0.25758082889745826</v>
      </c>
      <c r="O39">
        <f>'Calculations hispanic'!O212</f>
        <v>0.26176372145257992</v>
      </c>
      <c r="P39">
        <f>'Calculations hispanic'!P212</f>
        <v>0.26594922388448056</v>
      </c>
      <c r="Q39">
        <f>'Calculations hispanic'!Q212</f>
        <v>0.27013643114932112</v>
      </c>
      <c r="R39">
        <f>'Calculations hispanic'!R212</f>
        <v>0.2743244530562714</v>
      </c>
      <c r="S39">
        <f>'Calculations hispanic'!S212</f>
        <v>0.27851241468316157</v>
      </c>
      <c r="T39">
        <f>'Calculations hispanic'!T212</f>
        <v>0.28269945675901592</v>
      </c>
      <c r="U39">
        <f>'Calculations hispanic'!U212</f>
        <v>0.28688473601399417</v>
      </c>
      <c r="V39">
        <f>'Calculations hispanic'!V212</f>
        <v>0.29106742549737336</v>
      </c>
      <c r="W39">
        <f>'Calculations hispanic'!W212</f>
        <v>0.29524671486420695</v>
      </c>
      <c r="X39">
        <f>'Calculations hispanic'!X212</f>
        <v>0.29942181063136292</v>
      </c>
      <c r="Y39">
        <f>'Calculations hispanic'!Y212</f>
        <v>0.30359193640368348</v>
      </c>
      <c r="Z39">
        <f>'Calculations hispanic'!Z212</f>
        <v>0.30775633307102729</v>
      </c>
      <c r="AA39">
        <f>'Calculations hispanic'!AA212</f>
        <v>0.31191425897702324</v>
      </c>
      <c r="AB39">
        <f>'Calculations hispanic'!AB212</f>
        <v>0.31606499006035166</v>
      </c>
      <c r="AC39">
        <f>'Calculations hispanic'!AC212</f>
        <v>0.32020781996941433</v>
      </c>
      <c r="AD39">
        <f>'Calculations hispanic'!AD212</f>
        <v>0.32434206015128331</v>
      </c>
      <c r="AE39">
        <f>'Calculations hispanic'!AE212</f>
        <v>0.32846703991581494</v>
      </c>
      <c r="AF39">
        <f>'Calculations hispanic'!AF212</f>
        <v>0.33258210647584191</v>
      </c>
    </row>
    <row r="40" spans="1:32" x14ac:dyDescent="0.25">
      <c r="A40" t="s">
        <v>78</v>
      </c>
      <c r="B40">
        <f>'Calculations hispanic'!B213</f>
        <v>0.27300000000000002</v>
      </c>
      <c r="C40">
        <f>'Calculations hispanic'!C213</f>
        <v>0.27738208904624817</v>
      </c>
      <c r="D40">
        <f>'Calculations hispanic'!D213</f>
        <v>0.28192428069895081</v>
      </c>
      <c r="E40">
        <f>'Calculations hispanic'!E213</f>
        <v>0.28648072861279777</v>
      </c>
      <c r="F40">
        <f>'Calculations hispanic'!F213</f>
        <v>0.29103311085813444</v>
      </c>
      <c r="G40">
        <f>'Calculations hispanic'!G213</f>
        <v>0.29561759660365827</v>
      </c>
      <c r="H40">
        <f>'Calculations hispanic'!H213</f>
        <v>0.30024061488291537</v>
      </c>
      <c r="I40">
        <f>'Calculations hispanic'!I213</f>
        <v>0.30485886663717709</v>
      </c>
      <c r="J40">
        <f>'Calculations hispanic'!J213</f>
        <v>0.30945207317993889</v>
      </c>
      <c r="K40">
        <f>'Calculations hispanic'!K213</f>
        <v>0.31400035909143142</v>
      </c>
      <c r="L40">
        <f>'Calculations hispanic'!L213</f>
        <v>0.31839911654129183</v>
      </c>
      <c r="M40">
        <f>'Calculations hispanic'!M213</f>
        <v>0.32291054009858894</v>
      </c>
      <c r="N40">
        <f>'Calculations hispanic'!N213</f>
        <v>0.32741175719054572</v>
      </c>
      <c r="O40">
        <f>'Calculations hispanic'!O213</f>
        <v>0.33190191054210483</v>
      </c>
      <c r="P40">
        <f>'Calculations hispanic'!P213</f>
        <v>0.33638016762368078</v>
      </c>
      <c r="Q40">
        <f>'Calculations hispanic'!Q213</f>
        <v>0.34084572068017649</v>
      </c>
      <c r="R40">
        <f>'Calculations hispanic'!R213</f>
        <v>0.34529778672414868</v>
      </c>
      <c r="S40">
        <f>'Calculations hispanic'!S213</f>
        <v>0.34973560749474969</v>
      </c>
      <c r="T40">
        <f>'Calculations hispanic'!T213</f>
        <v>0.35415844938408247</v>
      </c>
      <c r="U40">
        <f>'Calculations hispanic'!U213</f>
        <v>0.35856560333257337</v>
      </c>
      <c r="V40">
        <f>'Calculations hispanic'!V213</f>
        <v>0.36295638469500641</v>
      </c>
      <c r="W40">
        <f>'Calculations hispanic'!W213</f>
        <v>0.36733013307881418</v>
      </c>
      <c r="X40">
        <f>'Calculations hispanic'!X213</f>
        <v>0.37168621215621728</v>
      </c>
      <c r="Y40">
        <f>'Calculations hispanic'!Y213</f>
        <v>0.37602400945179049</v>
      </c>
      <c r="Z40">
        <f>'Calculations hispanic'!Z213</f>
        <v>0.3803429361069845</v>
      </c>
      <c r="AA40">
        <f>'Calculations hispanic'!AA213</f>
        <v>0.38464242662314824</v>
      </c>
      <c r="AB40">
        <f>'Calculations hispanic'!AB213</f>
        <v>0.38892193858452001</v>
      </c>
      <c r="AC40">
        <f>'Calculations hispanic'!AC213</f>
        <v>0.39318095236264433</v>
      </c>
      <c r="AD40">
        <f>'Calculations hispanic'!AD213</f>
        <v>0.39741897080364702</v>
      </c>
      <c r="AE40">
        <f>'Calculations hispanic'!AE213</f>
        <v>0.40163551889973809</v>
      </c>
      <c r="AF40">
        <f>'Calculations hispanic'!AF213</f>
        <v>0.40583014344629015</v>
      </c>
    </row>
    <row r="41" spans="1:32" x14ac:dyDescent="0.25">
      <c r="A41" t="s">
        <v>80</v>
      </c>
      <c r="B41">
        <f>'Calculations hispanic'!B214</f>
        <v>0.13084489051094889</v>
      </c>
      <c r="C41">
        <f>'Calculations hispanic'!C214</f>
        <v>0.13388630005366364</v>
      </c>
      <c r="D41">
        <f>'Calculations hispanic'!D214</f>
        <v>0.13706575662023954</v>
      </c>
      <c r="E41">
        <f>'Calculations hispanic'!E214</f>
        <v>0.14028282607400167</v>
      </c>
      <c r="F41">
        <f>'Calculations hispanic'!F214</f>
        <v>0.14352476262778779</v>
      </c>
      <c r="G41">
        <f>'Calculations hispanic'!G214</f>
        <v>0.14681768151329175</v>
      </c>
      <c r="H41">
        <f>'Calculations hispanic'!H214</f>
        <v>0.15016695792922044</v>
      </c>
      <c r="I41">
        <f>'Calculations hispanic'!I214</f>
        <v>0.15354164469395343</v>
      </c>
      <c r="J41">
        <f>'Calculations hispanic'!J214</f>
        <v>0.15692675301795841</v>
      </c>
      <c r="K41">
        <f>'Calculations hispanic'!K214</f>
        <v>0.16030708900870266</v>
      </c>
      <c r="L41">
        <f>'Calculations hispanic'!L214</f>
        <v>0.1636032142814739</v>
      </c>
      <c r="M41">
        <f>'Calculations hispanic'!M214</f>
        <v>0.16701136433212355</v>
      </c>
      <c r="N41">
        <f>'Calculations hispanic'!N214</f>
        <v>0.17043976487373286</v>
      </c>
      <c r="O41">
        <f>'Calculations hispanic'!O214</f>
        <v>0.17388767252502563</v>
      </c>
      <c r="P41">
        <f>'Calculations hispanic'!P214</f>
        <v>0.17735434180840307</v>
      </c>
      <c r="Q41">
        <f>'Calculations hispanic'!Q214</f>
        <v>0.18083902578709046</v>
      </c>
      <c r="R41">
        <f>'Calculations hispanic'!R214</f>
        <v>0.18434097669065561</v>
      </c>
      <c r="S41">
        <f>'Calculations hispanic'!S214</f>
        <v>0.18785944652818473</v>
      </c>
      <c r="T41">
        <f>'Calculations hispanic'!T214</f>
        <v>0.19139368768844767</v>
      </c>
      <c r="U41">
        <f>'Calculations hispanic'!U214</f>
        <v>0.19494295352641389</v>
      </c>
      <c r="V41">
        <f>'Calculations hispanic'!V214</f>
        <v>0.19850649893556002</v>
      </c>
      <c r="W41">
        <f>'Calculations hispanic'!W214</f>
        <v>0.20208358090543041</v>
      </c>
      <c r="X41">
        <f>'Calculations hispanic'!X214</f>
        <v>0.20567345906396783</v>
      </c>
      <c r="Y41">
        <f>'Calculations hispanic'!Y214</f>
        <v>0.20927539620418553</v>
      </c>
      <c r="Z41">
        <f>'Calculations hispanic'!Z214</f>
        <v>0.21288865879477586</v>
      </c>
      <c r="AA41">
        <f>'Calculations hispanic'!AA214</f>
        <v>0.21651251747433151</v>
      </c>
      <c r="AB41">
        <f>'Calculations hispanic'!AB214</f>
        <v>0.22014624752886439</v>
      </c>
      <c r="AC41">
        <f>'Calculations hispanic'!AC214</f>
        <v>0.22378912935236589</v>
      </c>
      <c r="AD41">
        <f>'Calculations hispanic'!AD214</f>
        <v>0.2274404488902072</v>
      </c>
      <c r="AE41">
        <f>'Calculations hispanic'!AE214</f>
        <v>0.23109949806519695</v>
      </c>
      <c r="AF41">
        <f>'Calculations hispanic'!AF214</f>
        <v>0.23476557518617058</v>
      </c>
    </row>
    <row r="42" spans="1:32" x14ac:dyDescent="0.25">
      <c r="A42" t="s">
        <v>82</v>
      </c>
      <c r="B42">
        <f>'Calculations hispanic'!B215</f>
        <v>0.15971901840490796</v>
      </c>
      <c r="C42">
        <f>'Calculations hispanic'!C215</f>
        <v>0.16313293064993498</v>
      </c>
      <c r="D42">
        <f>'Calculations hispanic'!D215</f>
        <v>0.16669467758659023</v>
      </c>
      <c r="E42">
        <f>'Calculations hispanic'!E215</f>
        <v>0.17029125238889431</v>
      </c>
      <c r="F42">
        <f>'Calculations hispanic'!F215</f>
        <v>0.17390829228093932</v>
      </c>
      <c r="G42">
        <f>'Calculations hispanic'!G215</f>
        <v>0.17757477588002402</v>
      </c>
      <c r="H42">
        <f>'Calculations hispanic'!H215</f>
        <v>0.18129642364228074</v>
      </c>
      <c r="I42">
        <f>'Calculations hispanic'!I215</f>
        <v>0.18503867047733211</v>
      </c>
      <c r="J42">
        <f>'Calculations hispanic'!J215</f>
        <v>0.18878487369966498</v>
      </c>
      <c r="K42">
        <f>'Calculations hispanic'!K215</f>
        <v>0.19251829719638389</v>
      </c>
      <c r="L42">
        <f>'Calculations hispanic'!L215</f>
        <v>0.19615158878037159</v>
      </c>
      <c r="M42">
        <f>'Calculations hispanic'!M215</f>
        <v>0.19990105746466674</v>
      </c>
      <c r="N42">
        <f>'Calculations hispanic'!N215</f>
        <v>0.2036654004234042</v>
      </c>
      <c r="O42">
        <f>'Calculations hispanic'!O215</f>
        <v>0.20744376302342912</v>
      </c>
      <c r="P42">
        <f>'Calculations hispanic'!P215</f>
        <v>0.21123529442759567</v>
      </c>
      <c r="Q42">
        <f>'Calculations hispanic'!Q215</f>
        <v>0.21503914824212061</v>
      </c>
      <c r="R42">
        <f>'Calculations hispanic'!R215</f>
        <v>0.21885448314227932</v>
      </c>
      <c r="S42">
        <f>'Calculations hispanic'!S215</f>
        <v>0.22268046347602</v>
      </c>
      <c r="T42">
        <f>'Calculations hispanic'!T215</f>
        <v>0.22651625984514676</v>
      </c>
      <c r="U42">
        <f>'Calculations hispanic'!U215</f>
        <v>0.2303610496637522</v>
      </c>
      <c r="V42">
        <f>'Calculations hispanic'!V215</f>
        <v>0.23421401769368716</v>
      </c>
      <c r="W42">
        <f>'Calculations hispanic'!W215</f>
        <v>0.23807435655687539</v>
      </c>
      <c r="X42">
        <f>'Calculations hispanic'!X215</f>
        <v>0.24194126722435827</v>
      </c>
      <c r="Y42">
        <f>'Calculations hispanic'!Y215</f>
        <v>0.2458139594820074</v>
      </c>
      <c r="Z42">
        <f>'Calculations hispanic'!Z215</f>
        <v>0.24969165237287994</v>
      </c>
      <c r="AA42">
        <f>'Calculations hispanic'!AA215</f>
        <v>0.25357357461627661</v>
      </c>
      <c r="AB42">
        <f>'Calculations hispanic'!AB215</f>
        <v>0.25745896500357474</v>
      </c>
      <c r="AC42">
        <f>'Calculations hispanic'!AC215</f>
        <v>0.26134707277096814</v>
      </c>
      <c r="AD42">
        <f>'Calculations hispanic'!AD215</f>
        <v>0.26523715794930525</v>
      </c>
      <c r="AE42">
        <f>'Calculations hispanic'!AE215</f>
        <v>0.26912849169123471</v>
      </c>
      <c r="AF42">
        <f>'Calculations hispanic'!AF215</f>
        <v>0.27302035657591855</v>
      </c>
    </row>
    <row r="43" spans="1:32" x14ac:dyDescent="0.25">
      <c r="A43" t="s">
        <v>84</v>
      </c>
      <c r="B43">
        <f>'Calculations hispanic'!B216</f>
        <v>9.4095469255663436E-2</v>
      </c>
      <c r="C43">
        <f>'Calculations hispanic'!C216</f>
        <v>9.6574187292880129E-2</v>
      </c>
      <c r="D43">
        <f>'Calculations hispanic'!D216</f>
        <v>9.9172893689990313E-2</v>
      </c>
      <c r="E43">
        <f>'Calculations hispanic'!E216</f>
        <v>0.10181006760556809</v>
      </c>
      <c r="F43">
        <f>'Calculations hispanic'!F216</f>
        <v>0.10447542817745557</v>
      </c>
      <c r="G43">
        <f>'Calculations hispanic'!G216</f>
        <v>0.10719066313462343</v>
      </c>
      <c r="H43">
        <f>'Calculations hispanic'!H216</f>
        <v>0.10996053822556194</v>
      </c>
      <c r="I43">
        <f>'Calculations hispanic'!I216</f>
        <v>0.11275970221587543</v>
      </c>
      <c r="J43">
        <f>'Calculations hispanic'!J216</f>
        <v>0.11557579740618047</v>
      </c>
      <c r="K43">
        <f>'Calculations hispanic'!K216</f>
        <v>0.11839614948823411</v>
      </c>
      <c r="L43">
        <f>'Calculations hispanic'!L216</f>
        <v>0.12115410701065864</v>
      </c>
      <c r="M43">
        <f>'Calculations hispanic'!M216</f>
        <v>0.12401391497525649</v>
      </c>
      <c r="N43">
        <f>'Calculations hispanic'!N216</f>
        <v>0.12689899037598271</v>
      </c>
      <c r="O43">
        <f>'Calculations hispanic'!O216</f>
        <v>0.12980880197862543</v>
      </c>
      <c r="P43">
        <f>'Calculations hispanic'!P216</f>
        <v>0.13274281047364189</v>
      </c>
      <c r="Q43">
        <f>'Calculations hispanic'!Q216</f>
        <v>0.13570046897173479</v>
      </c>
      <c r="R43">
        <f>'Calculations hispanic'!R216</f>
        <v>0.13868122349997827</v>
      </c>
      <c r="S43">
        <f>'Calculations hispanic'!S216</f>
        <v>0.14168451349775424</v>
      </c>
      <c r="T43">
        <f>'Calculations hispanic'!T216</f>
        <v>0.14470977231178167</v>
      </c>
      <c r="U43">
        <f>'Calculations hispanic'!U216</f>
        <v>0.1477564276895165</v>
      </c>
      <c r="V43">
        <f>'Calculations hispanic'!V216</f>
        <v>0.15082390227025355</v>
      </c>
      <c r="W43">
        <f>'Calculations hispanic'!W216</f>
        <v>0.1539116140732536</v>
      </c>
      <c r="X43">
        <f>'Calculations hispanic'!X216</f>
        <v>0.15701897698225295</v>
      </c>
      <c r="Y43">
        <f>'Calculations hispanic'!Y216</f>
        <v>0.16014540122573598</v>
      </c>
      <c r="Z43">
        <f>'Calculations hispanic'!Z216</f>
        <v>0.1632902938523603</v>
      </c>
      <c r="AA43">
        <f>'Calculations hispanic'!AA216</f>
        <v>0.16645305920097528</v>
      </c>
      <c r="AB43">
        <f>'Calculations hispanic'!AB216</f>
        <v>0.16963309936466983</v>
      </c>
      <c r="AC43">
        <f>'Calculations hispanic'!AC216</f>
        <v>0.17282981464832298</v>
      </c>
      <c r="AD43">
        <f>'Calculations hispanic'!AD216</f>
        <v>0.17604260401916733</v>
      </c>
      <c r="AE43">
        <f>'Calculations hispanic'!AE216</f>
        <v>0.17927086554988131</v>
      </c>
      <c r="AF43">
        <f>'Calculations hispanic'!AF216</f>
        <v>0.18251399685376646</v>
      </c>
    </row>
    <row r="44" spans="1:32" x14ac:dyDescent="0.25">
      <c r="A44" t="s">
        <v>86</v>
      </c>
      <c r="B44">
        <f>'Calculations hispanic'!B217</f>
        <v>0.11399999999999998</v>
      </c>
      <c r="C44">
        <f>'Calculations hispanic'!C217</f>
        <v>0.11679656261461706</v>
      </c>
      <c r="D44">
        <f>'Calculations hispanic'!D217</f>
        <v>0.11972375822143148</v>
      </c>
      <c r="E44">
        <f>'Calculations hispanic'!E217</f>
        <v>0.12268939480113367</v>
      </c>
      <c r="F44">
        <f>'Calculations hispanic'!F217</f>
        <v>0.12568179774273475</v>
      </c>
      <c r="G44">
        <f>'Calculations hispanic'!G217</f>
        <v>0.12872517128955233</v>
      </c>
      <c r="H44">
        <f>'Calculations hispanic'!H217</f>
        <v>0.13182463918228238</v>
      </c>
      <c r="I44">
        <f>'Calculations hispanic'!I217</f>
        <v>0.13495167310360398</v>
      </c>
      <c r="J44">
        <f>'Calculations hispanic'!J217</f>
        <v>0.13809241262727381</v>
      </c>
      <c r="K44">
        <f>'Calculations hispanic'!K217</f>
        <v>0.14123273571851047</v>
      </c>
      <c r="L44">
        <f>'Calculations hispanic'!L217</f>
        <v>0.1442986548696214</v>
      </c>
      <c r="M44">
        <f>'Calculations hispanic'!M217</f>
        <v>0.14747271634517417</v>
      </c>
      <c r="N44">
        <f>'Calculations hispanic'!N217</f>
        <v>0.1506696479868018</v>
      </c>
      <c r="O44">
        <f>'Calculations hispanic'!O217</f>
        <v>0.15388879414754533</v>
      </c>
      <c r="P44">
        <f>'Calculations hispanic'!P217</f>
        <v>0.15712949404181795</v>
      </c>
      <c r="Q44">
        <f>'Calculations hispanic'!Q217</f>
        <v>0.16039108233503122</v>
      </c>
      <c r="R44">
        <f>'Calculations hispanic'!R217</f>
        <v>0.16367288972749458</v>
      </c>
      <c r="S44">
        <f>'Calculations hispanic'!S217</f>
        <v>0.16697424353181173</v>
      </c>
      <c r="T44">
        <f>'Calculations hispanic'!T217</f>
        <v>0.1702944682430331</v>
      </c>
      <c r="U44">
        <f>'Calculations hispanic'!U217</f>
        <v>0.17363288610083508</v>
      </c>
      <c r="V44">
        <f>'Calculations hispanic'!V217</f>
        <v>0.17698881764306834</v>
      </c>
      <c r="W44">
        <f>'Calculations hispanic'!W217</f>
        <v>0.18036158225002416</v>
      </c>
      <c r="X44">
        <f>'Calculations hispanic'!X217</f>
        <v>0.1837504986788136</v>
      </c>
      <c r="Y44">
        <f>'Calculations hispanic'!Y217</f>
        <v>0.18715488558729806</v>
      </c>
      <c r="Z44">
        <f>'Calculations hispanic'!Z217</f>
        <v>0.19057406204702582</v>
      </c>
      <c r="AA44">
        <f>'Calculations hispanic'!AA217</f>
        <v>0.19400734804469869</v>
      </c>
      <c r="AB44">
        <f>'Calculations hispanic'!AB217</f>
        <v>0.1974540649716986</v>
      </c>
      <c r="AC44">
        <f>'Calculations hispanic'!AC217</f>
        <v>0.20091353610125046</v>
      </c>
      <c r="AD44">
        <f>'Calculations hispanic'!AD217</f>
        <v>0.20438508705285216</v>
      </c>
      <c r="AE44">
        <f>'Calculations hispanic'!AE217</f>
        <v>0.20786804624361233</v>
      </c>
      <c r="AF44">
        <f>'Calculations hispanic'!AF217</f>
        <v>0.2113617453261869</v>
      </c>
    </row>
    <row r="45" spans="1:32" x14ac:dyDescent="0.25">
      <c r="A45" t="s">
        <v>88</v>
      </c>
      <c r="B45">
        <f>'Calculations hispanic'!B218</f>
        <v>0.16199999999999995</v>
      </c>
      <c r="C45">
        <f>'Calculations hispanic'!C218</f>
        <v>0.16544093618010827</v>
      </c>
      <c r="D45">
        <f>'Calculations hispanic'!D218</f>
        <v>0.16903033867078654</v>
      </c>
      <c r="E45">
        <f>'Calculations hispanic'!E218</f>
        <v>0.17265428705893249</v>
      </c>
      <c r="F45">
        <f>'Calculations hispanic'!F218</f>
        <v>0.17629830220638512</v>
      </c>
      <c r="G45">
        <f>'Calculations hispanic'!G218</f>
        <v>0.17999156844229466</v>
      </c>
      <c r="H45">
        <f>'Calculations hispanic'!H218</f>
        <v>0.18373982961388549</v>
      </c>
      <c r="I45">
        <f>'Calculations hispanic'!I218</f>
        <v>0.18750826169504833</v>
      </c>
      <c r="J45">
        <f>'Calculations hispanic'!J218</f>
        <v>0.19128010555962338</v>
      </c>
      <c r="K45">
        <f>'Calculations hispanic'!K218</f>
        <v>0.19503851806643621</v>
      </c>
      <c r="L45">
        <f>'Calculations hispanic'!L218</f>
        <v>0.19869559277934865</v>
      </c>
      <c r="M45">
        <f>'Calculations hispanic'!M218</f>
        <v>0.20246905618758115</v>
      </c>
      <c r="N45">
        <f>'Calculations hispanic'!N218</f>
        <v>0.20625693330984163</v>
      </c>
      <c r="O45">
        <f>'Calculations hispanic'!O218</f>
        <v>0.21005836282924731</v>
      </c>
      <c r="P45">
        <f>'Calculations hispanic'!P218</f>
        <v>0.21387248770928916</v>
      </c>
      <c r="Q45">
        <f>'Calculations hispanic'!Q218</f>
        <v>0.21769845583825734</v>
      </c>
      <c r="R45">
        <f>'Calculations hispanic'!R218</f>
        <v>0.22153542065126522</v>
      </c>
      <c r="S45">
        <f>'Calculations hispanic'!S218</f>
        <v>0.22538254172948449</v>
      </c>
      <c r="T45">
        <f>'Calculations hispanic'!T218</f>
        <v>0.22923898537627094</v>
      </c>
      <c r="U45">
        <f>'Calculations hispanic'!U218</f>
        <v>0.23310392516989764</v>
      </c>
      <c r="V45">
        <f>'Calculations hispanic'!V218</f>
        <v>0.23697654249271483</v>
      </c>
      <c r="W45">
        <f>'Calculations hispanic'!W218</f>
        <v>0.2408560270365836</v>
      </c>
      <c r="X45">
        <f>'Calculations hispanic'!X218</f>
        <v>0.24474157728449658</v>
      </c>
      <c r="Y45">
        <f>'Calculations hispanic'!Y218</f>
        <v>0.2486324009683647</v>
      </c>
      <c r="Z45">
        <f>'Calculations hispanic'!Z218</f>
        <v>0.25252771550297598</v>
      </c>
      <c r="AA45">
        <f>'Calculations hispanic'!AA218</f>
        <v>0.25642674839622359</v>
      </c>
      <c r="AB45">
        <f>'Calculations hispanic'!AB218</f>
        <v>0.26032873763570652</v>
      </c>
      <c r="AC45">
        <f>'Calculations hispanic'!AC218</f>
        <v>0.26423293205187431</v>
      </c>
      <c r="AD45">
        <f>'Calculations hispanic'!AD218</f>
        <v>0.26813859165793702</v>
      </c>
      <c r="AE45">
        <f>'Calculations hispanic'!AE218</f>
        <v>0.2720449879667835</v>
      </c>
      <c r="AF45">
        <f>'Calculations hispanic'!AF218</f>
        <v>0.2759514042852026</v>
      </c>
    </row>
    <row r="46" spans="1:32" x14ac:dyDescent="0.25">
      <c r="A46" t="s">
        <v>572</v>
      </c>
      <c r="B46">
        <f>'Calculations hispanic'!B219</f>
        <v>0.16100000000000006</v>
      </c>
      <c r="C46">
        <f>'Calculations hispanic'!C219</f>
        <v>0.16442913061442607</v>
      </c>
      <c r="D46">
        <f>'Calculations hispanic'!D219</f>
        <v>0.16800645302699319</v>
      </c>
      <c r="E46">
        <f>'Calculations hispanic'!E219</f>
        <v>0.17161844595420814</v>
      </c>
      <c r="F46">
        <f>'Calculations hispanic'!F219</f>
        <v>0.17525068107147337</v>
      </c>
      <c r="G46">
        <f>'Calculations hispanic'!G219</f>
        <v>0.17893225287482689</v>
      </c>
      <c r="H46">
        <f>'Calculations hispanic'!H219</f>
        <v>0.18266889501964345</v>
      </c>
      <c r="I46">
        <f>'Calculations hispanic'!I219</f>
        <v>0.18642589653098407</v>
      </c>
      <c r="J46">
        <f>'Calculations hispanic'!J219</f>
        <v>0.1901865490840931</v>
      </c>
      <c r="K46">
        <f>'Calculations hispanic'!K219</f>
        <v>0.19393405620417345</v>
      </c>
      <c r="L46">
        <f>'Calculations hispanic'!L219</f>
        <v>0.19758075322448607</v>
      </c>
      <c r="M46">
        <f>'Calculations hispanic'!M219</f>
        <v>0.2013437480925703</v>
      </c>
      <c r="N46">
        <f>'Calculations hispanic'!N219</f>
        <v>0.20512135911792864</v>
      </c>
      <c r="O46">
        <f>'Calculations hispanic'!O219</f>
        <v>0.20891272787635182</v>
      </c>
      <c r="P46">
        <f>'Calculations hispanic'!P219</f>
        <v>0.21271700001149504</v>
      </c>
      <c r="Q46">
        <f>'Calculations hispanic'!Q219</f>
        <v>0.21653332588065133</v>
      </c>
      <c r="R46">
        <f>'Calculations hispanic'!R219</f>
        <v>0.22036086117844916</v>
      </c>
      <c r="S46">
        <f>'Calculations hispanic'!S219</f>
        <v>0.22419876753806944</v>
      </c>
      <c r="T46">
        <f>'Calculations hispanic'!T219</f>
        <v>0.22804621310964887</v>
      </c>
      <c r="U46">
        <f>'Calculations hispanic'!U219</f>
        <v>0.23190237311557022</v>
      </c>
      <c r="V46">
        <f>'Calculations hispanic'!V219</f>
        <v>0.23576643038244557</v>
      </c>
      <c r="W46">
        <f>'Calculations hispanic'!W219</f>
        <v>0.23963757584962095</v>
      </c>
      <c r="X46">
        <f>'Calculations hispanic'!X219</f>
        <v>0.24351500905410528</v>
      </c>
      <c r="Y46">
        <f>'Calculations hispanic'!Y219</f>
        <v>0.24739793859188181</v>
      </c>
      <c r="Z46">
        <f>'Calculations hispanic'!Z219</f>
        <v>0.25128558255559669</v>
      </c>
      <c r="AA46">
        <f>'Calculations hispanic'!AA219</f>
        <v>0.25517716894870446</v>
      </c>
      <c r="AB46">
        <f>'Calculations hispanic'!AB219</f>
        <v>0.25907193607616014</v>
      </c>
      <c r="AC46">
        <f>'Calculations hispanic'!AC219</f>
        <v>0.26296913291181179</v>
      </c>
      <c r="AD46">
        <f>'Calculations hispanic'!AD219</f>
        <v>0.26686801944270272</v>
      </c>
      <c r="AE46">
        <f>'Calculations hispanic'!AE219</f>
        <v>0.27076786699050975</v>
      </c>
      <c r="AF46">
        <f>'Calculations hispanic'!AF219</f>
        <v>0.2746679585103991</v>
      </c>
    </row>
    <row r="47" spans="1:32" x14ac:dyDescent="0.25">
      <c r="A47" t="s">
        <v>573</v>
      </c>
      <c r="B47">
        <f>'Calculations hispanic'!B219</f>
        <v>0.16100000000000006</v>
      </c>
      <c r="C47">
        <f>'Calculations hispanic'!C219</f>
        <v>0.16442913061442607</v>
      </c>
      <c r="D47">
        <f>'Calculations hispanic'!D219</f>
        <v>0.16800645302699319</v>
      </c>
      <c r="E47">
        <f>'Calculations hispanic'!E219</f>
        <v>0.17161844595420814</v>
      </c>
      <c r="F47">
        <f>'Calculations hispanic'!F219</f>
        <v>0.17525068107147337</v>
      </c>
      <c r="G47">
        <f>'Calculations hispanic'!G219</f>
        <v>0.17893225287482689</v>
      </c>
      <c r="H47">
        <f>'Calculations hispanic'!H219</f>
        <v>0.18266889501964345</v>
      </c>
      <c r="I47">
        <f>'Calculations hispanic'!I219</f>
        <v>0.18642589653098407</v>
      </c>
      <c r="J47">
        <f>'Calculations hispanic'!J219</f>
        <v>0.1901865490840931</v>
      </c>
      <c r="K47">
        <f>'Calculations hispanic'!K219</f>
        <v>0.19393405620417345</v>
      </c>
      <c r="L47">
        <f>'Calculations hispanic'!L219</f>
        <v>0.19758075322448607</v>
      </c>
      <c r="M47">
        <f>'Calculations hispanic'!M219</f>
        <v>0.2013437480925703</v>
      </c>
      <c r="N47">
        <f>'Calculations hispanic'!N219</f>
        <v>0.20512135911792864</v>
      </c>
      <c r="O47">
        <f>'Calculations hispanic'!O219</f>
        <v>0.20891272787635182</v>
      </c>
      <c r="P47">
        <f>'Calculations hispanic'!P219</f>
        <v>0.21271700001149504</v>
      </c>
      <c r="Q47">
        <f>'Calculations hispanic'!Q219</f>
        <v>0.21653332588065133</v>
      </c>
      <c r="R47">
        <f>'Calculations hispanic'!R219</f>
        <v>0.22036086117844916</v>
      </c>
      <c r="S47">
        <f>'Calculations hispanic'!S219</f>
        <v>0.22419876753806944</v>
      </c>
      <c r="T47">
        <f>'Calculations hispanic'!T219</f>
        <v>0.22804621310964887</v>
      </c>
      <c r="U47">
        <f>'Calculations hispanic'!U219</f>
        <v>0.23190237311557022</v>
      </c>
      <c r="V47">
        <f>'Calculations hispanic'!V219</f>
        <v>0.23576643038244557</v>
      </c>
      <c r="W47">
        <f>'Calculations hispanic'!W219</f>
        <v>0.23963757584962095</v>
      </c>
      <c r="X47">
        <f>'Calculations hispanic'!X219</f>
        <v>0.24351500905410528</v>
      </c>
      <c r="Y47">
        <f>'Calculations hispanic'!Y219</f>
        <v>0.24739793859188181</v>
      </c>
      <c r="Z47">
        <f>'Calculations hispanic'!Z219</f>
        <v>0.25128558255559669</v>
      </c>
      <c r="AA47">
        <f>'Calculations hispanic'!AA219</f>
        <v>0.25517716894870446</v>
      </c>
      <c r="AB47">
        <f>'Calculations hispanic'!AB219</f>
        <v>0.25907193607616014</v>
      </c>
      <c r="AC47">
        <f>'Calculations hispanic'!AC219</f>
        <v>0.26296913291181179</v>
      </c>
      <c r="AD47">
        <f>'Calculations hispanic'!AD219</f>
        <v>0.26686801944270272</v>
      </c>
      <c r="AE47">
        <f>'Calculations hispanic'!AE219</f>
        <v>0.27076786699050975</v>
      </c>
      <c r="AF47">
        <f>'Calculations hispanic'!AF219</f>
        <v>0.2746679585103991</v>
      </c>
    </row>
    <row r="48" spans="1:32" x14ac:dyDescent="0.25">
      <c r="A48" t="s">
        <v>92</v>
      </c>
      <c r="B48">
        <f>'Calculations hispanic'!B220</f>
        <v>0.13100000000000001</v>
      </c>
      <c r="C48">
        <f>'Calculations hispanic'!C220</f>
        <v>0.13404356652556132</v>
      </c>
      <c r="D48">
        <f>'Calculations hispanic'!D220</f>
        <v>0.13722524213438927</v>
      </c>
      <c r="E48">
        <f>'Calculations hispanic'!E220</f>
        <v>0.14044452000082222</v>
      </c>
      <c r="F48">
        <f>'Calculations hispanic'!F220</f>
        <v>0.14368864492164174</v>
      </c>
      <c r="G48">
        <f>'Calculations hispanic'!G220</f>
        <v>0.1469837488600699</v>
      </c>
      <c r="H48">
        <f>'Calculations hispanic'!H220</f>
        <v>0.15033520914078402</v>
      </c>
      <c r="I48">
        <f>'Calculations hispanic'!I220</f>
        <v>0.15371205740162333</v>
      </c>
      <c r="J48">
        <f>'Calculations hispanic'!J220</f>
        <v>0.15709929504328302</v>
      </c>
      <c r="K48">
        <f>'Calculations hispanic'!K220</f>
        <v>0.16048171891837129</v>
      </c>
      <c r="L48">
        <f>'Calculations hispanic'!L220</f>
        <v>0.16377984345075108</v>
      </c>
      <c r="M48">
        <f>'Calculations hispanic'!M220</f>
        <v>0.16719002306873762</v>
      </c>
      <c r="N48">
        <f>'Calculations hispanic'!N220</f>
        <v>0.17062042699810762</v>
      </c>
      <c r="O48">
        <f>'Calculations hispanic'!O220</f>
        <v>0.17407031112734841</v>
      </c>
      <c r="P48">
        <f>'Calculations hispanic'!P220</f>
        <v>0.1775389292784075</v>
      </c>
      <c r="Q48">
        <f>'Calculations hispanic'!Q220</f>
        <v>0.18102553384413361</v>
      </c>
      <c r="R48">
        <f>'Calculations hispanic'!R220</f>
        <v>0.18452937641403588</v>
      </c>
      <c r="S48">
        <f>'Calculations hispanic'!S220</f>
        <v>0.18804970838764368</v>
      </c>
      <c r="T48">
        <f>'Calculations hispanic'!T220</f>
        <v>0.19158578157480477</v>
      </c>
      <c r="U48">
        <f>'Calculations hispanic'!U220</f>
        <v>0.19513684878228141</v>
      </c>
      <c r="V48">
        <f>'Calculations hispanic'!V220</f>
        <v>0.19870216438608676</v>
      </c>
      <c r="W48">
        <f>'Calculations hispanic'!W220</f>
        <v>0.20228098488902566</v>
      </c>
      <c r="X48">
        <f>'Calculations hispanic'!X220</f>
        <v>0.20587256946295757</v>
      </c>
      <c r="Y48">
        <f>'Calculations hispanic'!Y220</f>
        <v>0.20947618047535396</v>
      </c>
      <c r="Z48">
        <f>'Calculations hispanic'!Z220</f>
        <v>0.21309108399974838</v>
      </c>
      <c r="AA48">
        <f>'Calculations hispanic'!AA220</f>
        <v>0.21671655030975562</v>
      </c>
      <c r="AB48">
        <f>'Calculations hispanic'!AB220</f>
        <v>0.22035185435634699</v>
      </c>
      <c r="AC48">
        <f>'Calculations hispanic'!AC220</f>
        <v>0.22399627622812832</v>
      </c>
      <c r="AD48">
        <f>'Calculations hispanic'!AD220</f>
        <v>0.22764910159441928</v>
      </c>
      <c r="AE48">
        <f>'Calculations hispanic'!AE220</f>
        <v>0.23130962213095493</v>
      </c>
      <c r="AF48">
        <f>'Calculations hispanic'!AF220</f>
        <v>0.234977135928085</v>
      </c>
    </row>
    <row r="49" spans="1:32" x14ac:dyDescent="0.25">
      <c r="A49" t="s">
        <v>94</v>
      </c>
      <c r="B49">
        <f>'Calculations hispanic'!B221</f>
        <v>0.125</v>
      </c>
      <c r="C49">
        <f>'Calculations hispanic'!C221</f>
        <v>0.12795885008753513</v>
      </c>
      <c r="D49">
        <f>'Calculations hispanic'!D221</f>
        <v>0.13105332816095572</v>
      </c>
      <c r="E49">
        <f>'Calculations hispanic'!E221</f>
        <v>0.13418578125200084</v>
      </c>
      <c r="F49">
        <f>'Calculations hispanic'!F221</f>
        <v>0.13734382429130659</v>
      </c>
      <c r="G49">
        <f>'Calculations hispanic'!G221</f>
        <v>0.14055293075803074</v>
      </c>
      <c r="H49">
        <f>'Calculations hispanic'!H221</f>
        <v>0.1438183933238622</v>
      </c>
      <c r="I49">
        <f>'Calculations hispanic'!I221</f>
        <v>0.14711007726484804</v>
      </c>
      <c r="J49">
        <f>'Calculations hispanic'!J221</f>
        <v>0.15041337105287284</v>
      </c>
      <c r="K49">
        <f>'Calculations hispanic'!K221</f>
        <v>0.15371343757855008</v>
      </c>
      <c r="L49">
        <f>'Calculations hispanic'!L221</f>
        <v>0.15693265583944227</v>
      </c>
      <c r="M49">
        <f>'Calculations hispanic'!M221</f>
        <v>0.16026268693075496</v>
      </c>
      <c r="N49">
        <f>'Calculations hispanic'!N221</f>
        <v>0.16361392929113169</v>
      </c>
      <c r="O49">
        <f>'Calculations hispanic'!O221</f>
        <v>0.16698566809542648</v>
      </c>
      <c r="P49">
        <f>'Calculations hispanic'!P221</f>
        <v>0.17037718532115176</v>
      </c>
      <c r="Q49">
        <f>'Calculations hispanic'!Q221</f>
        <v>0.17378776037260446</v>
      </c>
      <c r="R49">
        <f>'Calculations hispanic'!R221</f>
        <v>0.17721667069544095</v>
      </c>
      <c r="S49">
        <f>'Calculations hispanic'!S221</f>
        <v>0.1806631923809533</v>
      </c>
      <c r="T49">
        <f>'Calculations hispanic'!T221</f>
        <v>0.18412660075934695</v>
      </c>
      <c r="U49">
        <f>'Calculations hispanic'!U221</f>
        <v>0.18760617098133656</v>
      </c>
      <c r="V49">
        <f>'Calculations hispanic'!V221</f>
        <v>0.19110117858746095</v>
      </c>
      <c r="W49">
        <f>'Calculations hispanic'!W221</f>
        <v>0.19461090006452761</v>
      </c>
      <c r="X49">
        <f>'Calculations hispanic'!X221</f>
        <v>0.19813461338865607</v>
      </c>
      <c r="Y49">
        <f>'Calculations hispanic'!Y221</f>
        <v>0.20167159855443351</v>
      </c>
      <c r="Z49">
        <f>'Calculations hispanic'!Z221</f>
        <v>0.20522113808972484</v>
      </c>
      <c r="AA49">
        <f>'Calculations hispanic'!AA221</f>
        <v>0.20878251755575</v>
      </c>
      <c r="AB49">
        <f>'Calculations hispanic'!AB221</f>
        <v>0.21235502603205403</v>
      </c>
      <c r="AC49">
        <f>'Calculations hispanic'!AC221</f>
        <v>0.21593795658604922</v>
      </c>
      <c r="AD49">
        <f>'Calculations hispanic'!AD221</f>
        <v>0.21953060672686206</v>
      </c>
      <c r="AE49">
        <f>'Calculations hispanic'!AE221</f>
        <v>0.22313227884323658</v>
      </c>
      <c r="AF49">
        <f>'Calculations hispanic'!AF221</f>
        <v>0.22674228062529786</v>
      </c>
    </row>
    <row r="50" spans="1:32" x14ac:dyDescent="0.25">
      <c r="A50" t="s">
        <v>96</v>
      </c>
      <c r="B50">
        <f>'Calculations hispanic'!B222</f>
        <v>0.13600000000000007</v>
      </c>
      <c r="C50">
        <f>'Calculations hispanic'!C222</f>
        <v>0.13911217009816804</v>
      </c>
      <c r="D50">
        <f>'Calculations hispanic'!D222</f>
        <v>0.14236439206794088</v>
      </c>
      <c r="E50">
        <f>'Calculations hispanic'!E222</f>
        <v>0.14565384647776092</v>
      </c>
      <c r="F50">
        <f>'Calculations hispanic'!F222</f>
        <v>0.1489674788935107</v>
      </c>
      <c r="G50">
        <f>'Calculations hispanic'!G222</f>
        <v>0.15233195250241074</v>
      </c>
      <c r="H50">
        <f>'Calculations hispanic'!H222</f>
        <v>0.15575271145585204</v>
      </c>
      <c r="I50">
        <f>'Calculations hispanic'!I222</f>
        <v>0.1591981150160745</v>
      </c>
      <c r="J50">
        <f>'Calculations hispanic'!J222</f>
        <v>0.16265285387481454</v>
      </c>
      <c r="K50">
        <f>'Calculations hispanic'!K222</f>
        <v>0.16610143236179736</v>
      </c>
      <c r="L50">
        <f>'Calculations hispanic'!L222</f>
        <v>0.16946287184849432</v>
      </c>
      <c r="M50">
        <f>'Calculations hispanic'!M222</f>
        <v>0.17293729375251307</v>
      </c>
      <c r="N50">
        <f>'Calculations hispanic'!N222</f>
        <v>0.17643107826637947</v>
      </c>
      <c r="O50">
        <f>'Calculations hispanic'!O222</f>
        <v>0.17994345850580631</v>
      </c>
      <c r="P50">
        <f>'Calculations hispanic'!P222</f>
        <v>0.18347366649405097</v>
      </c>
      <c r="Q50">
        <f>'Calculations hispanic'!Q222</f>
        <v>0.18702093380745974</v>
      </c>
      <c r="R50">
        <f>'Calculations hispanic'!R222</f>
        <v>0.190584492207546</v>
      </c>
      <c r="S50">
        <f>'Calculations hispanic'!S222</f>
        <v>0.19416357425892422</v>
      </c>
      <c r="T50">
        <f>'Calculations hispanic'!T222</f>
        <v>0.1977574139324717</v>
      </c>
      <c r="U50">
        <f>'Calculations hispanic'!U222</f>
        <v>0.20136524719312227</v>
      </c>
      <c r="V50">
        <f>'Calculations hispanic'!V222</f>
        <v>0.20498631257177924</v>
      </c>
      <c r="W50">
        <f>'Calculations hispanic'!W222</f>
        <v>0.20861985172085751</v>
      </c>
      <c r="X50">
        <f>'Calculations hispanic'!X222</f>
        <v>0.21226510995302664</v>
      </c>
      <c r="Y50">
        <f>'Calculations hispanic'!Y222</f>
        <v>0.21592133676277706</v>
      </c>
      <c r="Z50">
        <f>'Calculations hispanic'!Z222</f>
        <v>0.21958778633046366</v>
      </c>
      <c r="AA50">
        <f>'Calculations hispanic'!AA222</f>
        <v>0.22326371800856082</v>
      </c>
      <c r="AB50">
        <f>'Calculations hispanic'!AB222</f>
        <v>0.22694839678987241</v>
      </c>
      <c r="AC50">
        <f>'Calculations hispanic'!AC222</f>
        <v>0.23064109375750474</v>
      </c>
      <c r="AD50">
        <f>'Calculations hispanic'!AD222</f>
        <v>0.23434108651646077</v>
      </c>
      <c r="AE50">
        <f>'Calculations hispanic'!AE222</f>
        <v>0.23804765960673815</v>
      </c>
      <c r="AF50">
        <f>'Calculations hispanic'!AF222</f>
        <v>0.24176010489786881</v>
      </c>
    </row>
    <row r="51" spans="1:32" x14ac:dyDescent="0.25">
      <c r="A51" t="s">
        <v>574</v>
      </c>
      <c r="B51">
        <f>'Calculations hispanic'!B223</f>
        <v>0.13100000000000001</v>
      </c>
      <c r="C51">
        <f>'Calculations hispanic'!C223</f>
        <v>0.13404356652556132</v>
      </c>
      <c r="D51">
        <f>'Calculations hispanic'!D223</f>
        <v>0.13722524213438927</v>
      </c>
      <c r="E51">
        <f>'Calculations hispanic'!E223</f>
        <v>0.14044452000082222</v>
      </c>
      <c r="F51">
        <f>'Calculations hispanic'!F223</f>
        <v>0.14368864492164174</v>
      </c>
      <c r="G51">
        <f>'Calculations hispanic'!G223</f>
        <v>0.1469837488600699</v>
      </c>
      <c r="H51">
        <f>'Calculations hispanic'!H223</f>
        <v>0.15033520914078402</v>
      </c>
      <c r="I51">
        <f>'Calculations hispanic'!I223</f>
        <v>0.15371205740162333</v>
      </c>
      <c r="J51">
        <f>'Calculations hispanic'!J223</f>
        <v>0.15709929504328302</v>
      </c>
      <c r="K51">
        <f>'Calculations hispanic'!K223</f>
        <v>0.16048171891837129</v>
      </c>
      <c r="L51">
        <f>'Calculations hispanic'!L223</f>
        <v>0.16377984345075108</v>
      </c>
      <c r="M51">
        <f>'Calculations hispanic'!M223</f>
        <v>0.16719002306873762</v>
      </c>
      <c r="N51">
        <f>'Calculations hispanic'!N223</f>
        <v>0.17062042699810762</v>
      </c>
      <c r="O51">
        <f>'Calculations hispanic'!O223</f>
        <v>0.17407031112734841</v>
      </c>
      <c r="P51">
        <f>'Calculations hispanic'!P223</f>
        <v>0.1775389292784075</v>
      </c>
      <c r="Q51">
        <f>'Calculations hispanic'!Q223</f>
        <v>0.18102553384413361</v>
      </c>
      <c r="R51">
        <f>'Calculations hispanic'!R223</f>
        <v>0.18452937641403588</v>
      </c>
      <c r="S51">
        <f>'Calculations hispanic'!S223</f>
        <v>0.18804970838764368</v>
      </c>
      <c r="T51">
        <f>'Calculations hispanic'!T223</f>
        <v>0.19158578157480477</v>
      </c>
      <c r="U51">
        <f>'Calculations hispanic'!U223</f>
        <v>0.19513684878228141</v>
      </c>
      <c r="V51">
        <f>'Calculations hispanic'!V223</f>
        <v>0.19870216438608676</v>
      </c>
      <c r="W51">
        <f>'Calculations hispanic'!W223</f>
        <v>0.20228098488902566</v>
      </c>
      <c r="X51">
        <f>'Calculations hispanic'!X223</f>
        <v>0.20587256946295757</v>
      </c>
      <c r="Y51">
        <f>'Calculations hispanic'!Y223</f>
        <v>0.20947618047535396</v>
      </c>
      <c r="Z51">
        <f>'Calculations hispanic'!Z223</f>
        <v>0.21309108399974838</v>
      </c>
      <c r="AA51">
        <f>'Calculations hispanic'!AA223</f>
        <v>0.21671655030975562</v>
      </c>
      <c r="AB51">
        <f>'Calculations hispanic'!AB223</f>
        <v>0.22035185435634699</v>
      </c>
      <c r="AC51">
        <f>'Calculations hispanic'!AC223</f>
        <v>0.22399627622812832</v>
      </c>
      <c r="AD51">
        <f>'Calculations hispanic'!AD223</f>
        <v>0.22764910159441928</v>
      </c>
      <c r="AE51">
        <f>'Calculations hispanic'!AE223</f>
        <v>0.23130962213095493</v>
      </c>
      <c r="AF51">
        <f>'Calculations hispanic'!AF223</f>
        <v>0.234977135928085</v>
      </c>
    </row>
    <row r="52" spans="1:32" x14ac:dyDescent="0.25">
      <c r="A52" t="s">
        <v>575</v>
      </c>
      <c r="B52">
        <f>'Calculations hispanic'!B223</f>
        <v>0.13100000000000001</v>
      </c>
      <c r="C52">
        <f>'Calculations hispanic'!C223</f>
        <v>0.13404356652556132</v>
      </c>
      <c r="D52">
        <f>'Calculations hispanic'!D223</f>
        <v>0.13722524213438927</v>
      </c>
      <c r="E52">
        <f>'Calculations hispanic'!E223</f>
        <v>0.14044452000082222</v>
      </c>
      <c r="F52">
        <f>'Calculations hispanic'!F223</f>
        <v>0.14368864492164174</v>
      </c>
      <c r="G52">
        <f>'Calculations hispanic'!G223</f>
        <v>0.1469837488600699</v>
      </c>
      <c r="H52">
        <f>'Calculations hispanic'!H223</f>
        <v>0.15033520914078402</v>
      </c>
      <c r="I52">
        <f>'Calculations hispanic'!I223</f>
        <v>0.15371205740162333</v>
      </c>
      <c r="J52">
        <f>'Calculations hispanic'!J223</f>
        <v>0.15709929504328302</v>
      </c>
      <c r="K52">
        <f>'Calculations hispanic'!K223</f>
        <v>0.16048171891837129</v>
      </c>
      <c r="L52">
        <f>'Calculations hispanic'!L223</f>
        <v>0.16377984345075108</v>
      </c>
      <c r="M52">
        <f>'Calculations hispanic'!M223</f>
        <v>0.16719002306873762</v>
      </c>
      <c r="N52">
        <f>'Calculations hispanic'!N223</f>
        <v>0.17062042699810762</v>
      </c>
      <c r="O52">
        <f>'Calculations hispanic'!O223</f>
        <v>0.17407031112734841</v>
      </c>
      <c r="P52">
        <f>'Calculations hispanic'!P223</f>
        <v>0.1775389292784075</v>
      </c>
      <c r="Q52">
        <f>'Calculations hispanic'!Q223</f>
        <v>0.18102553384413361</v>
      </c>
      <c r="R52">
        <f>'Calculations hispanic'!R223</f>
        <v>0.18452937641403588</v>
      </c>
      <c r="S52">
        <f>'Calculations hispanic'!S223</f>
        <v>0.18804970838764368</v>
      </c>
      <c r="T52">
        <f>'Calculations hispanic'!T223</f>
        <v>0.19158578157480477</v>
      </c>
      <c r="U52">
        <f>'Calculations hispanic'!U223</f>
        <v>0.19513684878228141</v>
      </c>
      <c r="V52">
        <f>'Calculations hispanic'!V223</f>
        <v>0.19870216438608676</v>
      </c>
      <c r="W52">
        <f>'Calculations hispanic'!W223</f>
        <v>0.20228098488902566</v>
      </c>
      <c r="X52">
        <f>'Calculations hispanic'!X223</f>
        <v>0.20587256946295757</v>
      </c>
      <c r="Y52">
        <f>'Calculations hispanic'!Y223</f>
        <v>0.20947618047535396</v>
      </c>
      <c r="Z52">
        <f>'Calculations hispanic'!Z223</f>
        <v>0.21309108399974838</v>
      </c>
      <c r="AA52">
        <f>'Calculations hispanic'!AA223</f>
        <v>0.21671655030975562</v>
      </c>
      <c r="AB52">
        <f>'Calculations hispanic'!AB223</f>
        <v>0.22035185435634699</v>
      </c>
      <c r="AC52">
        <f>'Calculations hispanic'!AC223</f>
        <v>0.22399627622812832</v>
      </c>
      <c r="AD52">
        <f>'Calculations hispanic'!AD223</f>
        <v>0.22764910159441928</v>
      </c>
      <c r="AE52">
        <f>'Calculations hispanic'!AE223</f>
        <v>0.23130962213095493</v>
      </c>
      <c r="AF52">
        <f>'Calculations hispanic'!AF223</f>
        <v>0.234977135928085</v>
      </c>
    </row>
    <row r="53" spans="1:32" x14ac:dyDescent="0.25">
      <c r="A53" t="s">
        <v>100</v>
      </c>
      <c r="B53">
        <f>'Calculations hispanic'!B224</f>
        <v>0.35199999999999998</v>
      </c>
      <c r="C53">
        <f>'Calculations hispanic'!C224</f>
        <v>0.35666353730064182</v>
      </c>
      <c r="D53">
        <f>'Calculations hispanic'!D224</f>
        <v>0.36147942943022848</v>
      </c>
      <c r="E53">
        <f>'Calculations hispanic'!E224</f>
        <v>0.3662922439796289</v>
      </c>
      <c r="F53">
        <f>'Calculations hispanic'!F224</f>
        <v>0.37108281244175628</v>
      </c>
      <c r="G53">
        <f>'Calculations hispanic'!G224</f>
        <v>0.37588927327967991</v>
      </c>
      <c r="H53">
        <f>'Calculations hispanic'!H224</f>
        <v>0.38071819448410688</v>
      </c>
      <c r="I53">
        <f>'Calculations hispanic'!I224</f>
        <v>0.38552439112351716</v>
      </c>
      <c r="J53">
        <f>'Calculations hispanic'!J224</f>
        <v>0.39028716313021539</v>
      </c>
      <c r="K53">
        <f>'Calculations hispanic'!K224</f>
        <v>0.39498651878646335</v>
      </c>
      <c r="L53">
        <f>'Calculations hispanic'!L224</f>
        <v>0.39951564496801567</v>
      </c>
      <c r="M53">
        <f>'Calculations hispanic'!M224</f>
        <v>0.40414490746129467</v>
      </c>
      <c r="N53">
        <f>'Calculations hispanic'!N224</f>
        <v>0.40874788107025345</v>
      </c>
      <c r="O53">
        <f>'Calculations hispanic'!O224</f>
        <v>0.41332399704006784</v>
      </c>
      <c r="P53">
        <f>'Calculations hispanic'!P224</f>
        <v>0.41787271679476756</v>
      </c>
      <c r="Q53">
        <f>'Calculations hispanic'!Q224</f>
        <v>0.42239353135188556</v>
      </c>
      <c r="R53">
        <f>'Calculations hispanic'!R224</f>
        <v>0.42688596072059898</v>
      </c>
      <c r="S53">
        <f>'Calculations hispanic'!S224</f>
        <v>0.43134955328546132</v>
      </c>
      <c r="T53">
        <f>'Calculations hispanic'!T224</f>
        <v>0.43578388517774491</v>
      </c>
      <c r="U53">
        <f>'Calculations hispanic'!U224</f>
        <v>0.44018855963628584</v>
      </c>
      <c r="V53">
        <f>'Calculations hispanic'!V224</f>
        <v>0.4445632063596881</v>
      </c>
      <c r="W53">
        <f>'Calculations hispanic'!W224</f>
        <v>0.44890748085160198</v>
      </c>
      <c r="X53">
        <f>'Calculations hispanic'!X224</f>
        <v>0.45322106376073368</v>
      </c>
      <c r="Y53">
        <f>'Calculations hispanic'!Y224</f>
        <v>0.45750366021713829</v>
      </c>
      <c r="Z53">
        <f>'Calculations hispanic'!Z224</f>
        <v>0.46175499916625756</v>
      </c>
      <c r="AA53">
        <f>'Calculations hispanic'!AA224</f>
        <v>0.46597483270210099</v>
      </c>
      <c r="AB53">
        <f>'Calculations hispanic'!AB224</f>
        <v>0.47016293540085158</v>
      </c>
      <c r="AC53">
        <f>'Calculations hispanic'!AC224</f>
        <v>0.47431910365610902</v>
      </c>
      <c r="AD53">
        <f>'Calculations hispanic'!AD224</f>
        <v>0.47844315501691637</v>
      </c>
      <c r="AE53">
        <f>'Calculations hispanic'!AE224</f>
        <v>0.4825349275296093</v>
      </c>
      <c r="AF53">
        <f>'Calculations hispanic'!AF224</f>
        <v>0.48659427908447428</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1F3864"/>
  </sheetPr>
  <dimension ref="A1:AF53"/>
  <sheetViews>
    <sheetView workbookViewId="0"/>
  </sheetViews>
  <sheetFormatPr defaultRowHeight="15" x14ac:dyDescent="0.25"/>
  <sheetData>
    <row r="1" spans="1:32" x14ac:dyDescent="0.25">
      <c r="A1" t="s">
        <v>528</v>
      </c>
      <c r="B1" s="1" t="s">
        <v>529</v>
      </c>
      <c r="C1" s="1" t="s">
        <v>530</v>
      </c>
      <c r="D1" s="1" t="s">
        <v>531</v>
      </c>
      <c r="E1" s="1" t="s">
        <v>532</v>
      </c>
      <c r="F1" s="1" t="s">
        <v>533</v>
      </c>
      <c r="G1" s="1" t="s">
        <v>534</v>
      </c>
      <c r="H1" s="1" t="s">
        <v>535</v>
      </c>
      <c r="I1" s="1" t="s">
        <v>536</v>
      </c>
      <c r="J1" s="1" t="s">
        <v>537</v>
      </c>
      <c r="K1" s="1" t="s">
        <v>538</v>
      </c>
      <c r="L1" s="1" t="s">
        <v>539</v>
      </c>
      <c r="M1" s="1" t="s">
        <v>540</v>
      </c>
      <c r="N1" s="1" t="s">
        <v>541</v>
      </c>
      <c r="O1" s="1" t="s">
        <v>542</v>
      </c>
      <c r="P1" s="1" t="s">
        <v>543</v>
      </c>
      <c r="Q1" s="1" t="s">
        <v>544</v>
      </c>
      <c r="R1" s="1" t="s">
        <v>545</v>
      </c>
      <c r="S1" s="1" t="s">
        <v>546</v>
      </c>
      <c r="T1" s="1" t="s">
        <v>547</v>
      </c>
      <c r="U1" s="1" t="s">
        <v>548</v>
      </c>
      <c r="V1" s="1" t="s">
        <v>549</v>
      </c>
      <c r="W1" s="1" t="s">
        <v>550</v>
      </c>
      <c r="X1" s="1" t="s">
        <v>551</v>
      </c>
      <c r="Y1" s="1" t="s">
        <v>552</v>
      </c>
      <c r="Z1" s="1" t="s">
        <v>553</v>
      </c>
      <c r="AA1" s="1" t="s">
        <v>554</v>
      </c>
      <c r="AB1" s="1" t="s">
        <v>555</v>
      </c>
      <c r="AC1" s="1" t="s">
        <v>556</v>
      </c>
      <c r="AD1" s="1" t="s">
        <v>557</v>
      </c>
      <c r="AE1" s="1" t="s">
        <v>558</v>
      </c>
      <c r="AF1" s="1" t="s">
        <v>559</v>
      </c>
    </row>
    <row r="2" spans="1:32" x14ac:dyDescent="0.25">
      <c r="A2" t="s">
        <v>560</v>
      </c>
      <c r="B2">
        <f>'Calculations nonhispanic'!B183</f>
        <v>0.75800000000000001</v>
      </c>
      <c r="C2">
        <f>'Calculations nonhispanic'!C183</f>
        <v>0.75381173955440928</v>
      </c>
      <c r="D2">
        <f>'Calculations nonhispanic'!D183</f>
        <v>0.74946341387445103</v>
      </c>
      <c r="E2">
        <f>'Calculations nonhispanic'!E183</f>
        <v>0.74509427837587083</v>
      </c>
      <c r="F2">
        <f>'Calculations nonhispanic'!F183</f>
        <v>0.74072191995283465</v>
      </c>
      <c r="G2">
        <f>'Calculations nonhispanic'!G183</f>
        <v>0.73631157581991868</v>
      </c>
      <c r="H2">
        <f>'Calculations nonhispanic'!H183</f>
        <v>0.73185693737771285</v>
      </c>
      <c r="I2">
        <f>'Calculations nonhispanic'!I183</f>
        <v>0.7273996891939295</v>
      </c>
      <c r="J2">
        <f>'Calculations nonhispanic'!J183</f>
        <v>0.72295951340324938</v>
      </c>
      <c r="K2">
        <f>'Calculations nonhispanic'!K183</f>
        <v>0.71855582407297847</v>
      </c>
      <c r="L2">
        <f>'Calculations nonhispanic'!L183</f>
        <v>0.71429037878856561</v>
      </c>
      <c r="M2">
        <f>'Calculations nonhispanic'!M183</f>
        <v>0.70990904770813212</v>
      </c>
      <c r="N2">
        <f>'Calculations nonhispanic'!N183</f>
        <v>0.70553096930425141</v>
      </c>
      <c r="O2">
        <f>'Calculations nonhispanic'!O183</f>
        <v>0.70115706004733425</v>
      </c>
      <c r="P2">
        <f>'Calculations nonhispanic'!P183</f>
        <v>0.69678821622677289</v>
      </c>
      <c r="Q2">
        <f>'Calculations nonhispanic'!Q183</f>
        <v>0.69242531368392879</v>
      </c>
      <c r="R2">
        <f>'Calculations nonhispanic'!R183</f>
        <v>0.68806920758242784</v>
      </c>
      <c r="S2">
        <f>'Calculations nonhispanic'!S183</f>
        <v>0.6837207322146559</v>
      </c>
      <c r="T2">
        <f>'Calculations nonhispanic'!T183</f>
        <v>0.67938070084330826</v>
      </c>
      <c r="U2">
        <f>'Calculations nonhispanic'!U183</f>
        <v>0.67504990557684275</v>
      </c>
      <c r="V2">
        <f>'Calculations nonhispanic'!V183</f>
        <v>0.67072911727761164</v>
      </c>
      <c r="W2">
        <f>'Calculations nonhispanic'!W183</f>
        <v>0.666419085501468</v>
      </c>
      <c r="X2">
        <f>'Calculations nonhispanic'!X183</f>
        <v>0.6621205384676031</v>
      </c>
      <c r="Y2">
        <f>'Calculations nonhispanic'!Y183</f>
        <v>0.65783418305736174</v>
      </c>
      <c r="Z2">
        <f>'Calculations nonhispanic'!Z183</f>
        <v>0.65356070484079642</v>
      </c>
      <c r="AA2">
        <f>'Calculations nonhispanic'!AA183</f>
        <v>0.64930076812967397</v>
      </c>
      <c r="AB2">
        <f>'Calculations nonhispanic'!AB183</f>
        <v>0.64505501605569426</v>
      </c>
      <c r="AC2">
        <f>'Calculations nonhispanic'!AC183</f>
        <v>0.64082407067266967</v>
      </c>
      <c r="AD2">
        <f>'Calculations nonhispanic'!AD183</f>
        <v>0.63660853308140142</v>
      </c>
      <c r="AE2">
        <f>'Calculations nonhispanic'!AE183</f>
        <v>0.63240898357603326</v>
      </c>
      <c r="AF2">
        <f>'Calculations nonhispanic'!AF183</f>
        <v>0.62822598181065514</v>
      </c>
    </row>
    <row r="3" spans="1:32" x14ac:dyDescent="0.25">
      <c r="A3" t="s">
        <v>561</v>
      </c>
      <c r="B3">
        <f>'Calculations nonhispanic'!B183</f>
        <v>0.75800000000000001</v>
      </c>
      <c r="C3">
        <f>'Calculations nonhispanic'!C183</f>
        <v>0.75381173955440928</v>
      </c>
      <c r="D3">
        <f>'Calculations nonhispanic'!D183</f>
        <v>0.74946341387445103</v>
      </c>
      <c r="E3">
        <f>'Calculations nonhispanic'!E183</f>
        <v>0.74509427837587083</v>
      </c>
      <c r="F3">
        <f>'Calculations nonhispanic'!F183</f>
        <v>0.74072191995283465</v>
      </c>
      <c r="G3">
        <f>'Calculations nonhispanic'!G183</f>
        <v>0.73631157581991868</v>
      </c>
      <c r="H3">
        <f>'Calculations nonhispanic'!H183</f>
        <v>0.73185693737771285</v>
      </c>
      <c r="I3">
        <f>'Calculations nonhispanic'!I183</f>
        <v>0.7273996891939295</v>
      </c>
      <c r="J3">
        <f>'Calculations nonhispanic'!J183</f>
        <v>0.72295951340324938</v>
      </c>
      <c r="K3">
        <f>'Calculations nonhispanic'!K183</f>
        <v>0.71855582407297847</v>
      </c>
      <c r="L3">
        <f>'Calculations nonhispanic'!L183</f>
        <v>0.71429037878856561</v>
      </c>
      <c r="M3">
        <f>'Calculations nonhispanic'!M183</f>
        <v>0.70990904770813212</v>
      </c>
      <c r="N3">
        <f>'Calculations nonhispanic'!N183</f>
        <v>0.70553096930425141</v>
      </c>
      <c r="O3">
        <f>'Calculations nonhispanic'!O183</f>
        <v>0.70115706004733425</v>
      </c>
      <c r="P3">
        <f>'Calculations nonhispanic'!P183</f>
        <v>0.69678821622677289</v>
      </c>
      <c r="Q3">
        <f>'Calculations nonhispanic'!Q183</f>
        <v>0.69242531368392879</v>
      </c>
      <c r="R3">
        <f>'Calculations nonhispanic'!R183</f>
        <v>0.68806920758242784</v>
      </c>
      <c r="S3">
        <f>'Calculations nonhispanic'!S183</f>
        <v>0.6837207322146559</v>
      </c>
      <c r="T3">
        <f>'Calculations nonhispanic'!T183</f>
        <v>0.67938070084330826</v>
      </c>
      <c r="U3">
        <f>'Calculations nonhispanic'!U183</f>
        <v>0.67504990557684275</v>
      </c>
      <c r="V3">
        <f>'Calculations nonhispanic'!V183</f>
        <v>0.67072911727761164</v>
      </c>
      <c r="W3">
        <f>'Calculations nonhispanic'!W183</f>
        <v>0.666419085501468</v>
      </c>
      <c r="X3">
        <f>'Calculations nonhispanic'!X183</f>
        <v>0.6621205384676031</v>
      </c>
      <c r="Y3">
        <f>'Calculations nonhispanic'!Y183</f>
        <v>0.65783418305736174</v>
      </c>
      <c r="Z3">
        <f>'Calculations nonhispanic'!Z183</f>
        <v>0.65356070484079642</v>
      </c>
      <c r="AA3">
        <f>'Calculations nonhispanic'!AA183</f>
        <v>0.64930076812967397</v>
      </c>
      <c r="AB3">
        <f>'Calculations nonhispanic'!AB183</f>
        <v>0.64505501605569426</v>
      </c>
      <c r="AC3">
        <f>'Calculations nonhispanic'!AC183</f>
        <v>0.64082407067266967</v>
      </c>
      <c r="AD3">
        <f>'Calculations nonhispanic'!AD183</f>
        <v>0.63660853308140142</v>
      </c>
      <c r="AE3">
        <f>'Calculations nonhispanic'!AE183</f>
        <v>0.63240898357603326</v>
      </c>
      <c r="AF3">
        <f>'Calculations nonhispanic'!AF183</f>
        <v>0.62822598181065514</v>
      </c>
    </row>
    <row r="4" spans="1:32" x14ac:dyDescent="0.25">
      <c r="A4" t="s">
        <v>562</v>
      </c>
      <c r="B4">
        <f>'Calculations nonhispanic'!B183</f>
        <v>0.75800000000000001</v>
      </c>
      <c r="C4">
        <f>'Calculations nonhispanic'!C183</f>
        <v>0.75381173955440928</v>
      </c>
      <c r="D4">
        <f>'Calculations nonhispanic'!D183</f>
        <v>0.74946341387445103</v>
      </c>
      <c r="E4">
        <f>'Calculations nonhispanic'!E183</f>
        <v>0.74509427837587083</v>
      </c>
      <c r="F4">
        <f>'Calculations nonhispanic'!F183</f>
        <v>0.74072191995283465</v>
      </c>
      <c r="G4">
        <f>'Calculations nonhispanic'!G183</f>
        <v>0.73631157581991868</v>
      </c>
      <c r="H4">
        <f>'Calculations nonhispanic'!H183</f>
        <v>0.73185693737771285</v>
      </c>
      <c r="I4">
        <f>'Calculations nonhispanic'!I183</f>
        <v>0.7273996891939295</v>
      </c>
      <c r="J4">
        <f>'Calculations nonhispanic'!J183</f>
        <v>0.72295951340324938</v>
      </c>
      <c r="K4">
        <f>'Calculations nonhispanic'!K183</f>
        <v>0.71855582407297847</v>
      </c>
      <c r="L4">
        <f>'Calculations nonhispanic'!L183</f>
        <v>0.71429037878856561</v>
      </c>
      <c r="M4">
        <f>'Calculations nonhispanic'!M183</f>
        <v>0.70990904770813212</v>
      </c>
      <c r="N4">
        <f>'Calculations nonhispanic'!N183</f>
        <v>0.70553096930425141</v>
      </c>
      <c r="O4">
        <f>'Calculations nonhispanic'!O183</f>
        <v>0.70115706004733425</v>
      </c>
      <c r="P4">
        <f>'Calculations nonhispanic'!P183</f>
        <v>0.69678821622677289</v>
      </c>
      <c r="Q4">
        <f>'Calculations nonhispanic'!Q183</f>
        <v>0.69242531368392879</v>
      </c>
      <c r="R4">
        <f>'Calculations nonhispanic'!R183</f>
        <v>0.68806920758242784</v>
      </c>
      <c r="S4">
        <f>'Calculations nonhispanic'!S183</f>
        <v>0.6837207322146559</v>
      </c>
      <c r="T4">
        <f>'Calculations nonhispanic'!T183</f>
        <v>0.67938070084330826</v>
      </c>
      <c r="U4">
        <f>'Calculations nonhispanic'!U183</f>
        <v>0.67504990557684275</v>
      </c>
      <c r="V4">
        <f>'Calculations nonhispanic'!V183</f>
        <v>0.67072911727761164</v>
      </c>
      <c r="W4">
        <f>'Calculations nonhispanic'!W183</f>
        <v>0.666419085501468</v>
      </c>
      <c r="X4">
        <f>'Calculations nonhispanic'!X183</f>
        <v>0.6621205384676031</v>
      </c>
      <c r="Y4">
        <f>'Calculations nonhispanic'!Y183</f>
        <v>0.65783418305736174</v>
      </c>
      <c r="Z4">
        <f>'Calculations nonhispanic'!Z183</f>
        <v>0.65356070484079642</v>
      </c>
      <c r="AA4">
        <f>'Calculations nonhispanic'!AA183</f>
        <v>0.64930076812967397</v>
      </c>
      <c r="AB4">
        <f>'Calculations nonhispanic'!AB183</f>
        <v>0.64505501605569426</v>
      </c>
      <c r="AC4">
        <f>'Calculations nonhispanic'!AC183</f>
        <v>0.64082407067266967</v>
      </c>
      <c r="AD4">
        <f>'Calculations nonhispanic'!AD183</f>
        <v>0.63660853308140142</v>
      </c>
      <c r="AE4">
        <f>'Calculations nonhispanic'!AE183</f>
        <v>0.63240898357603326</v>
      </c>
      <c r="AF4">
        <f>'Calculations nonhispanic'!AF183</f>
        <v>0.62822598181065514</v>
      </c>
    </row>
    <row r="5" spans="1:32" x14ac:dyDescent="0.25">
      <c r="A5" t="s">
        <v>20</v>
      </c>
      <c r="B5">
        <f>'Calculations nonhispanic'!B184</f>
        <v>0.95800000000000007</v>
      </c>
      <c r="C5">
        <f>'Calculations nonhispanic'!C184</f>
        <v>0.95652567711545411</v>
      </c>
      <c r="D5">
        <f>'Calculations nonhispanic'!D184</f>
        <v>0.95497171711244611</v>
      </c>
      <c r="E5">
        <f>'Calculations nonhispanic'!E184</f>
        <v>0.95338616235595741</v>
      </c>
      <c r="F5">
        <f>'Calculations nonhispanic'!F184</f>
        <v>0.95177492689667387</v>
      </c>
      <c r="G5">
        <f>'Calculations nonhispanic'!G184</f>
        <v>0.95012457362488656</v>
      </c>
      <c r="H5">
        <f>'Calculations nonhispanic'!H184</f>
        <v>0.94843174303064737</v>
      </c>
      <c r="I5">
        <f>'Calculations nonhispanic'!I184</f>
        <v>0.94671156389998623</v>
      </c>
      <c r="J5">
        <f>'Calculations nonhispanic'!J184</f>
        <v>0.94497145305210817</v>
      </c>
      <c r="K5">
        <f>'Calculations nonhispanic'!K184</f>
        <v>0.94321918944815408</v>
      </c>
      <c r="L5">
        <f>'Calculations nonhispanic'!L184</f>
        <v>0.94149652556055241</v>
      </c>
      <c r="M5">
        <f>'Calculations nonhispanic'!M184</f>
        <v>0.93970072276048855</v>
      </c>
      <c r="N5">
        <f>'Calculations nonhispanic'!N184</f>
        <v>0.93787927932743831</v>
      </c>
      <c r="O5">
        <f>'Calculations nonhispanic'!O184</f>
        <v>0.93603232337960574</v>
      </c>
      <c r="P5">
        <f>'Calculations nonhispanic'!P184</f>
        <v>0.93415999305617736</v>
      </c>
      <c r="Q5">
        <f>'Calculations nonhispanic'!Q184</f>
        <v>0.93226243639510942</v>
      </c>
      <c r="R5">
        <f>'Calculations nonhispanic'!R184</f>
        <v>0.93033981120298037</v>
      </c>
      <c r="S5">
        <f>'Calculations nonhispanic'!S184</f>
        <v>0.92839228491713421</v>
      </c>
      <c r="T5">
        <f>'Calculations nonhispanic'!T184</f>
        <v>0.92642003446034127</v>
      </c>
      <c r="U5">
        <f>'Calculations nonhispanic'!U184</f>
        <v>0.92442324608823156</v>
      </c>
      <c r="V5">
        <f>'Calculations nonhispanic'!V184</f>
        <v>0.92240211522973747</v>
      </c>
      <c r="W5">
        <f>'Calculations nonhispanic'!W184</f>
        <v>0.92035684632080927</v>
      </c>
      <c r="X5">
        <f>'Calculations nonhispanic'!X184</f>
        <v>0.9182876526316669</v>
      </c>
      <c r="Y5">
        <f>'Calculations nonhispanic'!Y184</f>
        <v>0.91619475608785361</v>
      </c>
      <c r="Z5">
        <f>'Calculations nonhispanic'!Z184</f>
        <v>0.91407838708537714</v>
      </c>
      <c r="AA5">
        <f>'Calculations nonhispanic'!AA184</f>
        <v>0.9119387843002057</v>
      </c>
      <c r="AB5">
        <f>'Calculations nonhispanic'!AB184</f>
        <v>0.90977619449241398</v>
      </c>
      <c r="AC5">
        <f>'Calculations nonhispanic'!AC184</f>
        <v>0.90759087230526947</v>
      </c>
      <c r="AD5">
        <f>'Calculations nonhispanic'!AD184</f>
        <v>0.90538308005954238</v>
      </c>
      <c r="AE5">
        <f>'Calculations nonhispanic'!AE184</f>
        <v>0.90315308754334556</v>
      </c>
      <c r="AF5">
        <f>'Calculations nonhispanic'!AF184</f>
        <v>0.90090117179779594</v>
      </c>
    </row>
    <row r="6" spans="1:32" x14ac:dyDescent="0.25">
      <c r="A6" t="s">
        <v>22</v>
      </c>
      <c r="B6">
        <f>'Calculations nonhispanic'!B185</f>
        <v>0.87</v>
      </c>
      <c r="C6">
        <f>'Calculations nonhispanic'!C185</f>
        <v>0.86697037029509361</v>
      </c>
      <c r="D6">
        <f>'Calculations nonhispanic'!D185</f>
        <v>0.86380303352489796</v>
      </c>
      <c r="E6">
        <f>'Calculations nonhispanic'!E185</f>
        <v>0.86059802687696774</v>
      </c>
      <c r="F6">
        <f>'Calculations nonhispanic'!F185</f>
        <v>0.85736804470710004</v>
      </c>
      <c r="G6">
        <f>'Calculations nonhispanic'!G185</f>
        <v>0.85408706319026939</v>
      </c>
      <c r="H6">
        <f>'Calculations nonhispanic'!H185</f>
        <v>0.85074971876517247</v>
      </c>
      <c r="I6">
        <f>'Calculations nonhispanic'!I185</f>
        <v>0.84738684289882693</v>
      </c>
      <c r="J6">
        <f>'Calculations nonhispanic'!J185</f>
        <v>0.84401337076429572</v>
      </c>
      <c r="K6">
        <f>'Calculations nonhispanic'!K185</f>
        <v>0.84064444565016738</v>
      </c>
      <c r="L6">
        <f>'Calculations nonhispanic'!L185</f>
        <v>0.83735924795321048</v>
      </c>
      <c r="M6">
        <f>'Calculations nonhispanic'!M185</f>
        <v>0.83396219222390744</v>
      </c>
      <c r="N6">
        <f>'Calculations nonhispanic'!N185</f>
        <v>0.83054474400489298</v>
      </c>
      <c r="O6">
        <f>'Calculations nonhispanic'!O185</f>
        <v>0.82710764267471726</v>
      </c>
      <c r="P6">
        <f>'Calculations nonhispanic'!P185</f>
        <v>0.82365162986999341</v>
      </c>
      <c r="Q6">
        <f>'Calculations nonhispanic'!Q185</f>
        <v>0.82017744884990218</v>
      </c>
      <c r="R6">
        <f>'Calculations nonhispanic'!R185</f>
        <v>0.81668584387202503</v>
      </c>
      <c r="S6">
        <f>'Calculations nonhispanic'!S185</f>
        <v>0.8131775595802242</v>
      </c>
      <c r="T6">
        <f>'Calculations nonhispanic'!T185</f>
        <v>0.80965334040524239</v>
      </c>
      <c r="U6">
        <f>'Calculations nonhispanic'!U185</f>
        <v>0.80611392997866871</v>
      </c>
      <c r="V6">
        <f>'Calculations nonhispanic'!V185</f>
        <v>0.80256007056083623</v>
      </c>
      <c r="W6">
        <f>'Calculations nonhispanic'!W185</f>
        <v>0.79899250248319653</v>
      </c>
      <c r="X6">
        <f>'Calculations nonhispanic'!X185</f>
        <v>0.7954119636056638</v>
      </c>
      <c r="Y6">
        <f>'Calculations nonhispanic'!Y185</f>
        <v>0.79181918878936375</v>
      </c>
      <c r="Z6">
        <f>'Calculations nonhispanic'!Z185</f>
        <v>0.78821490938520111</v>
      </c>
      <c r="AA6">
        <f>'Calculations nonhispanic'!AA185</f>
        <v>0.78459985273858124</v>
      </c>
      <c r="AB6">
        <f>'Calculations nonhispanic'!AB185</f>
        <v>0.78097474171060577</v>
      </c>
      <c r="AC6">
        <f>'Calculations nonhispanic'!AC185</f>
        <v>0.77734029421601192</v>
      </c>
      <c r="AD6">
        <f>'Calculations nonhispanic'!AD185</f>
        <v>0.77369722277806519</v>
      </c>
      <c r="AE6">
        <f>'Calculations nonhispanic'!AE185</f>
        <v>0.77004623410059825</v>
      </c>
      <c r="AF6">
        <f>'Calculations nonhispanic'!AF185</f>
        <v>0.76638802865733147</v>
      </c>
    </row>
    <row r="7" spans="1:32" x14ac:dyDescent="0.25">
      <c r="A7" t="s">
        <v>563</v>
      </c>
      <c r="B7">
        <f>'Calculations nonhispanic'!B186</f>
        <v>0.873</v>
      </c>
      <c r="C7">
        <f>'Calculations nonhispanic'!C186</f>
        <v>0.87001261784367512</v>
      </c>
      <c r="D7">
        <f>'Calculations nonhispanic'!D186</f>
        <v>0.86688876214600175</v>
      </c>
      <c r="E7">
        <f>'Calculations nonhispanic'!E186</f>
        <v>0.8637270468018492</v>
      </c>
      <c r="F7">
        <f>'Calculations nonhispanic'!F186</f>
        <v>0.86053998160820078</v>
      </c>
      <c r="G7">
        <f>'Calculations nonhispanic'!G186</f>
        <v>0.85730187100250732</v>
      </c>
      <c r="H7">
        <f>'Calculations nonhispanic'!H186</f>
        <v>0.85400739353647659</v>
      </c>
      <c r="I7">
        <f>'Calculations nonhispanic'!I186</f>
        <v>0.85068696509718966</v>
      </c>
      <c r="J7">
        <f>'Calculations nonhispanic'!J186</f>
        <v>0.84735532798026558</v>
      </c>
      <c r="K7">
        <f>'Calculations nonhispanic'!K186</f>
        <v>0.84402744315226863</v>
      </c>
      <c r="L7">
        <f>'Calculations nonhispanic'!L186</f>
        <v>0.84078156212156552</v>
      </c>
      <c r="M7">
        <f>'Calculations nonhispanic'!M186</f>
        <v>0.83742443804298028</v>
      </c>
      <c r="N7">
        <f>'Calculations nonhispanic'!N186</f>
        <v>0.83404642568714138</v>
      </c>
      <c r="O7">
        <f>'Calculations nonhispanic'!O186</f>
        <v>0.83064824987795982</v>
      </c>
      <c r="P7">
        <f>'Calculations nonhispanic'!P186</f>
        <v>0.82723063826478049</v>
      </c>
      <c r="Q7">
        <f>'Calculations nonhispanic'!Q186</f>
        <v>0.82379432069338254</v>
      </c>
      <c r="R7">
        <f>'Calculations nonhispanic'!R186</f>
        <v>0.8203400285872402</v>
      </c>
      <c r="S7">
        <f>'Calculations nonhispanic'!S186</f>
        <v>0.81686849433978115</v>
      </c>
      <c r="T7">
        <f>'Calculations nonhispanic'!T186</f>
        <v>0.8133804507183312</v>
      </c>
      <c r="U7">
        <f>'Calculations nonhispanic'!U186</f>
        <v>0.8098766302804169</v>
      </c>
      <c r="V7">
        <f>'Calculations nonhispanic'!V186</f>
        <v>0.80635776480301069</v>
      </c>
      <c r="W7">
        <f>'Calculations nonhispanic'!W186</f>
        <v>0.80282458472529195</v>
      </c>
      <c r="X7">
        <f>'Calculations nonhispanic'!X186</f>
        <v>0.79927781860543956</v>
      </c>
      <c r="Y7">
        <f>'Calculations nonhispanic'!Y186</f>
        <v>0.79571819259192411</v>
      </c>
      <c r="Z7">
        <f>'Calculations nonhispanic'!Z186</f>
        <v>0.79214642990974005</v>
      </c>
      <c r="AA7">
        <f>'Calculations nonhispanic'!AA186</f>
        <v>0.78856325036194319</v>
      </c>
      <c r="AB7">
        <f>'Calculations nonhispanic'!AB186</f>
        <v>0.78496936984684973</v>
      </c>
      <c r="AC7">
        <f>'Calculations nonhispanic'!AC186</f>
        <v>0.78136549989119675</v>
      </c>
      <c r="AD7">
        <f>'Calculations nonhispanic'!AD186</f>
        <v>0.77775234719950681</v>
      </c>
      <c r="AE7">
        <f>'Calculations nonhispanic'!AE186</f>
        <v>0.77413061321988597</v>
      </c>
      <c r="AF7">
        <f>'Calculations nonhispanic'!AF186</f>
        <v>0.77050099372642789</v>
      </c>
    </row>
    <row r="8" spans="1:32" x14ac:dyDescent="0.25">
      <c r="A8" t="s">
        <v>564</v>
      </c>
      <c r="B8">
        <f>'Calculations nonhispanic'!B186</f>
        <v>0.873</v>
      </c>
      <c r="C8">
        <f>'Calculations nonhispanic'!C186</f>
        <v>0.87001261784367512</v>
      </c>
      <c r="D8">
        <f>'Calculations nonhispanic'!D186</f>
        <v>0.86688876214600175</v>
      </c>
      <c r="E8">
        <f>'Calculations nonhispanic'!E186</f>
        <v>0.8637270468018492</v>
      </c>
      <c r="F8">
        <f>'Calculations nonhispanic'!F186</f>
        <v>0.86053998160820078</v>
      </c>
      <c r="G8">
        <f>'Calculations nonhispanic'!G186</f>
        <v>0.85730187100250732</v>
      </c>
      <c r="H8">
        <f>'Calculations nonhispanic'!H186</f>
        <v>0.85400739353647659</v>
      </c>
      <c r="I8">
        <f>'Calculations nonhispanic'!I186</f>
        <v>0.85068696509718966</v>
      </c>
      <c r="J8">
        <f>'Calculations nonhispanic'!J186</f>
        <v>0.84735532798026558</v>
      </c>
      <c r="K8">
        <f>'Calculations nonhispanic'!K186</f>
        <v>0.84402744315226863</v>
      </c>
      <c r="L8">
        <f>'Calculations nonhispanic'!L186</f>
        <v>0.84078156212156552</v>
      </c>
      <c r="M8">
        <f>'Calculations nonhispanic'!M186</f>
        <v>0.83742443804298028</v>
      </c>
      <c r="N8">
        <f>'Calculations nonhispanic'!N186</f>
        <v>0.83404642568714138</v>
      </c>
      <c r="O8">
        <f>'Calculations nonhispanic'!O186</f>
        <v>0.83064824987795982</v>
      </c>
      <c r="P8">
        <f>'Calculations nonhispanic'!P186</f>
        <v>0.82723063826478049</v>
      </c>
      <c r="Q8">
        <f>'Calculations nonhispanic'!Q186</f>
        <v>0.82379432069338254</v>
      </c>
      <c r="R8">
        <f>'Calculations nonhispanic'!R186</f>
        <v>0.8203400285872402</v>
      </c>
      <c r="S8">
        <f>'Calculations nonhispanic'!S186</f>
        <v>0.81686849433978115</v>
      </c>
      <c r="T8">
        <f>'Calculations nonhispanic'!T186</f>
        <v>0.8133804507183312</v>
      </c>
      <c r="U8">
        <f>'Calculations nonhispanic'!U186</f>
        <v>0.8098766302804169</v>
      </c>
      <c r="V8">
        <f>'Calculations nonhispanic'!V186</f>
        <v>0.80635776480301069</v>
      </c>
      <c r="W8">
        <f>'Calculations nonhispanic'!W186</f>
        <v>0.80282458472529195</v>
      </c>
      <c r="X8">
        <f>'Calculations nonhispanic'!X186</f>
        <v>0.79927781860543956</v>
      </c>
      <c r="Y8">
        <f>'Calculations nonhispanic'!Y186</f>
        <v>0.79571819259192411</v>
      </c>
      <c r="Z8">
        <f>'Calculations nonhispanic'!Z186</f>
        <v>0.79214642990974005</v>
      </c>
      <c r="AA8">
        <f>'Calculations nonhispanic'!AA186</f>
        <v>0.78856325036194319</v>
      </c>
      <c r="AB8">
        <f>'Calculations nonhispanic'!AB186</f>
        <v>0.78496936984684973</v>
      </c>
      <c r="AC8">
        <f>'Calculations nonhispanic'!AC186</f>
        <v>0.78136549989119675</v>
      </c>
      <c r="AD8">
        <f>'Calculations nonhispanic'!AD186</f>
        <v>0.77775234719950681</v>
      </c>
      <c r="AE8">
        <f>'Calculations nonhispanic'!AE186</f>
        <v>0.77413061321988597</v>
      </c>
      <c r="AF8">
        <f>'Calculations nonhispanic'!AF186</f>
        <v>0.77050099372642789</v>
      </c>
    </row>
    <row r="9" spans="1:32" x14ac:dyDescent="0.25">
      <c r="A9" t="s">
        <v>26</v>
      </c>
      <c r="B9">
        <f>'Calculations nonhispanic'!B187</f>
        <v>0.79300000000000004</v>
      </c>
      <c r="C9">
        <f>'Calculations nonhispanic'!C187</f>
        <v>0.78909264394345902</v>
      </c>
      <c r="D9">
        <f>'Calculations nonhispanic'!D187</f>
        <v>0.78502799638903464</v>
      </c>
      <c r="E9">
        <f>'Calculations nonhispanic'!E187</f>
        <v>0.78093577471519826</v>
      </c>
      <c r="F9">
        <f>'Calculations nonhispanic'!F187</f>
        <v>0.77683243129841539</v>
      </c>
      <c r="G9">
        <f>'Calculations nonhispanic'!G187</f>
        <v>0.77268527429233935</v>
      </c>
      <c r="H9">
        <f>'Calculations nonhispanic'!H187</f>
        <v>0.76848818918278528</v>
      </c>
      <c r="I9">
        <f>'Calculations nonhispanic'!I187</f>
        <v>0.76428036629107732</v>
      </c>
      <c r="J9">
        <f>'Calculations nonhispanic'!J187</f>
        <v>0.76008047230175291</v>
      </c>
      <c r="K9">
        <f>'Calculations nonhispanic'!K187</f>
        <v>0.75590706234687521</v>
      </c>
      <c r="L9">
        <f>'Calculations nonhispanic'!L187</f>
        <v>0.75185708545434715</v>
      </c>
      <c r="M9">
        <f>'Calculations nonhispanic'!M187</f>
        <v>0.74768934943986765</v>
      </c>
      <c r="N9">
        <f>'Calculations nonhispanic'!N187</f>
        <v>0.7435169256197337</v>
      </c>
      <c r="O9">
        <f>'Calculations nonhispanic'!O187</f>
        <v>0.73934074700899866</v>
      </c>
      <c r="P9">
        <f>'Calculations nonhispanic'!P187</f>
        <v>0.73516173290190168</v>
      </c>
      <c r="Q9">
        <f>'Calculations nonhispanic'!Q187</f>
        <v>0.73098078838322345</v>
      </c>
      <c r="R9">
        <f>'Calculations nonhispanic'!R187</f>
        <v>0.72679880387352047</v>
      </c>
      <c r="S9">
        <f>'Calculations nonhispanic'!S187</f>
        <v>0.72261665470782888</v>
      </c>
      <c r="T9">
        <f>'Calculations nonhispanic'!T187</f>
        <v>0.71843520074735612</v>
      </c>
      <c r="U9">
        <f>'Calculations nonhispanic'!U187</f>
        <v>0.71425528602364863</v>
      </c>
      <c r="V9">
        <f>'Calculations nonhispanic'!V187</f>
        <v>0.71007773841462773</v>
      </c>
      <c r="W9">
        <f>'Calculations nonhispanic'!W187</f>
        <v>0.70590336935187137</v>
      </c>
      <c r="X9">
        <f>'Calculations nonhispanic'!X187</f>
        <v>0.70173297355845787</v>
      </c>
      <c r="Y9">
        <f>'Calculations nonhispanic'!Y187</f>
        <v>0.69756732881664441</v>
      </c>
      <c r="Z9">
        <f>'Calculations nonhispanic'!Z187</f>
        <v>0.69340719576463916</v>
      </c>
      <c r="AA9">
        <f>'Calculations nonhispanic'!AA187</f>
        <v>0.68925331772164833</v>
      </c>
      <c r="AB9">
        <f>'Calculations nonhispanic'!AB187</f>
        <v>0.68510642054040072</v>
      </c>
      <c r="AC9">
        <f>'Calculations nonhispanic'!AC187</f>
        <v>0.68096721248629977</v>
      </c>
      <c r="AD9">
        <f>'Calculations nonhispanic'!AD187</f>
        <v>0.67683638414232772</v>
      </c>
      <c r="AE9">
        <f>'Calculations nonhispanic'!AE187</f>
        <v>0.67271460833882613</v>
      </c>
      <c r="AF9">
        <f>'Calculations nonhispanic'!AF187</f>
        <v>0.66860254010725406</v>
      </c>
    </row>
    <row r="10" spans="1:32" x14ac:dyDescent="0.25">
      <c r="A10" t="s">
        <v>28</v>
      </c>
      <c r="B10">
        <f>'Calculations nonhispanic'!B188</f>
        <v>0.71330097087378641</v>
      </c>
      <c r="C10">
        <f>'Calculations nonhispanic'!C188</f>
        <v>0.70884880985685117</v>
      </c>
      <c r="D10">
        <f>'Calculations nonhispanic'!D188</f>
        <v>0.70423715199899417</v>
      </c>
      <c r="E10">
        <f>'Calculations nonhispanic'!E188</f>
        <v>0.69961422822518471</v>
      </c>
      <c r="F10">
        <f>'Calculations nonhispanic'!F188</f>
        <v>0.69499860921394441</v>
      </c>
      <c r="G10">
        <f>'Calculations nonhispanic'!G188</f>
        <v>0.69035362364982322</v>
      </c>
      <c r="H10">
        <f>'Calculations nonhispanic'!H188</f>
        <v>0.6856728022674482</v>
      </c>
      <c r="I10">
        <f>'Calculations nonhispanic'!I188</f>
        <v>0.68099999171700853</v>
      </c>
      <c r="J10">
        <f>'Calculations nonhispanic'!J188</f>
        <v>0.67635565125687125</v>
      </c>
      <c r="K10">
        <f>'Calculations nonhispanic'!K188</f>
        <v>0.6717597792517791</v>
      </c>
      <c r="L10">
        <f>'Calculations nonhispanic'!L188</f>
        <v>0.66731786012983718</v>
      </c>
      <c r="M10">
        <f>'Calculations nonhispanic'!M188</f>
        <v>0.66276506570670712</v>
      </c>
      <c r="N10">
        <f>'Calculations nonhispanic'!N188</f>
        <v>0.65822546972206697</v>
      </c>
      <c r="O10">
        <f>'Calculations nonhispanic'!O188</f>
        <v>0.65369989193704259</v>
      </c>
      <c r="P10">
        <f>'Calculations nonhispanic'!P188</f>
        <v>0.64918912576409582</v>
      </c>
      <c r="Q10">
        <f>'Calculations nonhispanic'!Q188</f>
        <v>0.64469393834875588</v>
      </c>
      <c r="R10">
        <f>'Calculations nonhispanic'!R188</f>
        <v>0.64021507068528694</v>
      </c>
      <c r="S10">
        <f>'Calculations nonhispanic'!S188</f>
        <v>0.63575323776448345</v>
      </c>
      <c r="T10">
        <f>'Calculations nonhispanic'!T188</f>
        <v>0.63130912875179668</v>
      </c>
      <c r="U10">
        <f>'Calculations nonhispanic'!U188</f>
        <v>0.62688340719403379</v>
      </c>
      <c r="V10">
        <f>'Calculations nonhispanic'!V188</f>
        <v>0.62247671125286097</v>
      </c>
      <c r="W10">
        <f>'Calculations nonhispanic'!W188</f>
        <v>0.61808965396339843</v>
      </c>
      <c r="X10">
        <f>'Calculations nonhispanic'!X188</f>
        <v>0.61372282351621366</v>
      </c>
      <c r="Y10">
        <f>'Calculations nonhispanic'!Y188</f>
        <v>0.60937678356105229</v>
      </c>
      <c r="Z10">
        <f>'Calculations nonhispanic'!Z188</f>
        <v>0.60505207353070356</v>
      </c>
      <c r="AA10">
        <f>'Calculations nonhispanic'!AA188</f>
        <v>0.60074920898339856</v>
      </c>
      <c r="AB10">
        <f>'Calculations nonhispanic'!AB188</f>
        <v>0.59646868196222691</v>
      </c>
      <c r="AC10">
        <f>'Calculations nonhispanic'!AC188</f>
        <v>0.59221096137008078</v>
      </c>
      <c r="AD10">
        <f>'Calculations nonhispanic'!AD188</f>
        <v>0.58797649335867297</v>
      </c>
      <c r="AE10">
        <f>'Calculations nonhispanic'!AE188</f>
        <v>0.58376570173024389</v>
      </c>
      <c r="AF10">
        <f>'Calculations nonhispanic'!AF188</f>
        <v>0.57957898835061217</v>
      </c>
    </row>
    <row r="11" spans="1:32" x14ac:dyDescent="0.25">
      <c r="A11" t="s">
        <v>30</v>
      </c>
      <c r="B11">
        <f>'Calculations nonhispanic'!B189</f>
        <v>0.77400000000000002</v>
      </c>
      <c r="C11">
        <f>'Calculations nonhispanic'!C189</f>
        <v>0.76993170959490742</v>
      </c>
      <c r="D11">
        <f>'Calculations nonhispanic'!D189</f>
        <v>0.76570423012692868</v>
      </c>
      <c r="E11">
        <f>'Calculations nonhispanic'!E189</f>
        <v>0.76145274139295993</v>
      </c>
      <c r="F11">
        <f>'Calculations nonhispanic'!F189</f>
        <v>0.75719435313431993</v>
      </c>
      <c r="G11">
        <f>'Calculations nonhispanic'!G189</f>
        <v>0.75289518284837886</v>
      </c>
      <c r="H11">
        <f>'Calculations nonhispanic'!H189</f>
        <v>0.74854900214598419</v>
      </c>
      <c r="I11">
        <f>'Calculations nonhispanic'!I189</f>
        <v>0.74419644748509217</v>
      </c>
      <c r="J11">
        <f>'Calculations nonhispanic'!J189</f>
        <v>0.73985678412156464</v>
      </c>
      <c r="K11">
        <f>'Calculations nonhispanic'!K189</f>
        <v>0.73554908064624935</v>
      </c>
      <c r="L11">
        <f>'Calculations nonhispanic'!L189</f>
        <v>0.73137311805903404</v>
      </c>
      <c r="M11">
        <f>'Calculations nonhispanic'!M189</f>
        <v>0.72708014911321017</v>
      </c>
      <c r="N11">
        <f>'Calculations nonhispanic'!N189</f>
        <v>0.7227867956088293</v>
      </c>
      <c r="O11">
        <f>'Calculations nonhispanic'!O189</f>
        <v>0.718493988758514</v>
      </c>
      <c r="P11">
        <f>'Calculations nonhispanic'!P189</f>
        <v>0.71420264240051679</v>
      </c>
      <c r="Q11">
        <f>'Calculations nonhispanic'!Q189</f>
        <v>0.70991365262214023</v>
      </c>
      <c r="R11">
        <f>'Calculations nonhispanic'!R189</f>
        <v>0.705627897419562</v>
      </c>
      <c r="S11">
        <f>'Calculations nonhispanic'!S189</f>
        <v>0.70134623639327431</v>
      </c>
      <c r="T11">
        <f>'Calculations nonhispanic'!T189</f>
        <v>0.69706951047828436</v>
      </c>
      <c r="U11">
        <f>'Calculations nonhispanic'!U189</f>
        <v>0.6927985417082102</v>
      </c>
      <c r="V11">
        <f>'Calculations nonhispanic'!V189</f>
        <v>0.68853413301231725</v>
      </c>
      <c r="W11">
        <f>'Calculations nonhispanic'!W189</f>
        <v>0.68427706804454169</v>
      </c>
      <c r="X11">
        <f>'Calculations nonhispanic'!X189</f>
        <v>0.68002811104350103</v>
      </c>
      <c r="Y11">
        <f>'Calculations nonhispanic'!Y189</f>
        <v>0.67578800672246209</v>
      </c>
      <c r="Z11">
        <f>'Calculations nonhispanic'!Z189</f>
        <v>0.67155748018823425</v>
      </c>
      <c r="AA11">
        <f>'Calculations nonhispanic'!AA189</f>
        <v>0.66733723688790036</v>
      </c>
      <c r="AB11">
        <f>'Calculations nonhispanic'!AB189</f>
        <v>0.66312796258232609</v>
      </c>
      <c r="AC11">
        <f>'Calculations nonhispanic'!AC189</f>
        <v>0.65893032334535795</v>
      </c>
      <c r="AD11">
        <f>'Calculations nonhispanic'!AD189</f>
        <v>0.65474496558760498</v>
      </c>
      <c r="AE11">
        <f>'Calculations nonhispanic'!AE189</f>
        <v>0.65057251610371525</v>
      </c>
      <c r="AF11">
        <f>'Calculations nonhispanic'!AF189</f>
        <v>0.64641358214205424</v>
      </c>
    </row>
    <row r="12" spans="1:32" x14ac:dyDescent="0.25">
      <c r="A12" t="s">
        <v>32</v>
      </c>
      <c r="B12">
        <f>'Calculations nonhispanic'!B190</f>
        <v>0.76400000000000012</v>
      </c>
      <c r="C12">
        <f>'Calculations nonhispanic'!C190</f>
        <v>0.75985509711350607</v>
      </c>
      <c r="D12">
        <f>'Calculations nonhispanic'!D190</f>
        <v>0.75555038437015032</v>
      </c>
      <c r="E12">
        <f>'Calculations nonhispanic'!E190</f>
        <v>0.75122364389830754</v>
      </c>
      <c r="F12">
        <f>'Calculations nonhispanic'!F190</f>
        <v>0.74689229167609628</v>
      </c>
      <c r="G12">
        <f>'Calculations nonhispanic'!G190</f>
        <v>0.74252188228571825</v>
      </c>
      <c r="H12">
        <f>'Calculations nonhispanic'!H190</f>
        <v>0.73810613564491523</v>
      </c>
      <c r="I12">
        <f>'Calculations nonhispanic'!I190</f>
        <v>0.73368636098709961</v>
      </c>
      <c r="J12">
        <f>'Calculations nonhispanic'!J190</f>
        <v>0.7292820931659878</v>
      </c>
      <c r="K12">
        <f>'Calculations nonhispanic'!K190</f>
        <v>0.72491262566722903</v>
      </c>
      <c r="L12">
        <f>'Calculations nonhispanic'!L190</f>
        <v>0.72067901701929094</v>
      </c>
      <c r="M12">
        <f>'Calculations nonhispanic'!M190</f>
        <v>0.71632905443319239</v>
      </c>
      <c r="N12">
        <f>'Calculations nonhispanic'!N190</f>
        <v>0.71198098163137236</v>
      </c>
      <c r="O12">
        <f>'Calculations nonhispanic'!O190</f>
        <v>0.70763572196293412</v>
      </c>
      <c r="P12">
        <f>'Calculations nonhispanic'!P190</f>
        <v>0.70329417961598839</v>
      </c>
      <c r="Q12">
        <f>'Calculations nonhispanic'!Q190</f>
        <v>0.69895723930817499</v>
      </c>
      <c r="R12">
        <f>'Calculations nonhispanic'!R190</f>
        <v>0.69462576601428727</v>
      </c>
      <c r="S12">
        <f>'Calculations nonhispanic'!S190</f>
        <v>0.69030060473000909</v>
      </c>
      <c r="T12">
        <f>'Calculations nonhispanic'!T190</f>
        <v>0.68598258027072323</v>
      </c>
      <c r="U12">
        <f>'Calculations nonhispanic'!U190</f>
        <v>0.68167249710434807</v>
      </c>
      <c r="V12">
        <f>'Calculations nonhispanic'!V190</f>
        <v>0.67737113921707226</v>
      </c>
      <c r="W12">
        <f>'Calculations nonhispanic'!W190</f>
        <v>0.67307927001087697</v>
      </c>
      <c r="X12">
        <f>'Calculations nonhispanic'!X190</f>
        <v>0.66879763223168531</v>
      </c>
      <c r="Y12">
        <f>'Calculations nonhispanic'!Y190</f>
        <v>0.66452694792697253</v>
      </c>
      <c r="Z12">
        <f>'Calculations nonhispanic'!Z190</f>
        <v>0.66026791843166355</v>
      </c>
      <c r="AA12">
        <f>'Calculations nonhispanic'!AA190</f>
        <v>0.65602122438110744</v>
      </c>
      <c r="AB12">
        <f>'Calculations nonhispanic'!AB190</f>
        <v>0.65178752574994947</v>
      </c>
      <c r="AC12">
        <f>'Calculations nonhispanic'!AC190</f>
        <v>0.64756746191570513</v>
      </c>
      <c r="AD12">
        <f>'Calculations nonhispanic'!AD190</f>
        <v>0.64336165174582849</v>
      </c>
      <c r="AE12">
        <f>'Calculations nonhispanic'!AE190</f>
        <v>0.63917069370709845</v>
      </c>
      <c r="AF12">
        <f>'Calculations nonhispanic'!AF190</f>
        <v>0.63499516599614236</v>
      </c>
    </row>
    <row r="13" spans="1:32" x14ac:dyDescent="0.25">
      <c r="A13" t="s">
        <v>34</v>
      </c>
      <c r="B13">
        <f>'Calculations nonhispanic'!B191</f>
        <v>0.83699999999999997</v>
      </c>
      <c r="C13">
        <f>'Calculations nonhispanic'!C191</f>
        <v>0.83354732351433292</v>
      </c>
      <c r="D13">
        <f>'Calculations nonhispanic'!D191</f>
        <v>0.82994590991882289</v>
      </c>
      <c r="E13">
        <f>'Calculations nonhispanic'!E191</f>
        <v>0.82631007658612132</v>
      </c>
      <c r="F13">
        <f>'Calculations nonhispanic'!F191</f>
        <v>0.82265435315557545</v>
      </c>
      <c r="G13">
        <f>'Calculations nonhispanic'!G191</f>
        <v>0.81894946601277296</v>
      </c>
      <c r="H13">
        <f>'Calculations nonhispanic'!H191</f>
        <v>0.81518966121591585</v>
      </c>
      <c r="I13">
        <f>'Calculations nonhispanic'!I191</f>
        <v>0.81140987511375617</v>
      </c>
      <c r="J13">
        <f>'Calculations nonhispanic'!J191</f>
        <v>0.80762691724956914</v>
      </c>
      <c r="K13">
        <f>'Calculations nonhispanic'!K191</f>
        <v>0.80385767703355737</v>
      </c>
      <c r="L13">
        <f>'Calculations nonhispanic'!L191</f>
        <v>0.80019030077968423</v>
      </c>
      <c r="M13">
        <f>'Calculations nonhispanic'!M191</f>
        <v>0.79640644794822313</v>
      </c>
      <c r="N13">
        <f>'Calculations nonhispanic'!N191</f>
        <v>0.79260838465544137</v>
      </c>
      <c r="O13">
        <f>'Calculations nonhispanic'!O191</f>
        <v>0.78879697505241686</v>
      </c>
      <c r="P13">
        <f>'Calculations nonhispanic'!P191</f>
        <v>0.78497307879712153</v>
      </c>
      <c r="Q13">
        <f>'Calculations nonhispanic'!Q191</f>
        <v>0.78113755041144595</v>
      </c>
      <c r="R13">
        <f>'Calculations nonhispanic'!R191</f>
        <v>0.77729123866094663</v>
      </c>
      <c r="S13">
        <f>'Calculations nonhispanic'!S191</f>
        <v>0.77343498595768945</v>
      </c>
      <c r="T13">
        <f>'Calculations nonhispanic'!T191</f>
        <v>0.76956962778649429</v>
      </c>
      <c r="U13">
        <f>'Calculations nonhispanic'!U191</f>
        <v>0.76569599215485096</v>
      </c>
      <c r="V13">
        <f>'Calculations nonhispanic'!V191</f>
        <v>0.76181489906666833</v>
      </c>
      <c r="W13">
        <f>'Calculations nonhispanic'!W191</f>
        <v>0.75792716001999938</v>
      </c>
      <c r="X13">
        <f>'Calculations nonhispanic'!X191</f>
        <v>0.75403357752880684</v>
      </c>
      <c r="Y13">
        <f>'Calculations nonhispanic'!Y191</f>
        <v>0.75013494466878128</v>
      </c>
      <c r="Z13">
        <f>'Calculations nonhispanic'!Z191</f>
        <v>0.74623204464718607</v>
      </c>
      <c r="AA13">
        <f>'Calculations nonhispanic'!AA191</f>
        <v>0.74232565039661835</v>
      </c>
      <c r="AB13">
        <f>'Calculations nonhispanic'!AB191</f>
        <v>0.73841652419256565</v>
      </c>
      <c r="AC13">
        <f>'Calculations nonhispanic'!AC191</f>
        <v>0.73450541729457475</v>
      </c>
      <c r="AD13">
        <f>'Calculations nonhispanic'!AD191</f>
        <v>0.73059306961079273</v>
      </c>
      <c r="AE13">
        <f>'Calculations nonhispanic'!AE191</f>
        <v>0.7266802093856255</v>
      </c>
      <c r="AF13">
        <f>'Calculations nonhispanic'!AF191</f>
        <v>0.722767552910204</v>
      </c>
    </row>
    <row r="14" spans="1:32" x14ac:dyDescent="0.25">
      <c r="A14" t="s">
        <v>36</v>
      </c>
      <c r="B14">
        <f>'Calculations nonhispanic'!B192</f>
        <v>0.83300000000000007</v>
      </c>
      <c r="C14">
        <f>'Calculations nonhispanic'!C192</f>
        <v>0.82950101101003459</v>
      </c>
      <c r="D14">
        <f>'Calculations nonhispanic'!D192</f>
        <v>0.82585223839582467</v>
      </c>
      <c r="E14">
        <f>'Calculations nonhispanic'!E192</f>
        <v>0.82216956578452283</v>
      </c>
      <c r="F14">
        <f>'Calculations nonhispanic'!F192</f>
        <v>0.81846772170992665</v>
      </c>
      <c r="G14">
        <f>'Calculations nonhispanic'!G192</f>
        <v>0.8147170808484836</v>
      </c>
      <c r="H14">
        <f>'Calculations nonhispanic'!H192</f>
        <v>0.81091184983386577</v>
      </c>
      <c r="I14">
        <f>'Calculations nonhispanic'!I192</f>
        <v>0.80708740706648241</v>
      </c>
      <c r="J14">
        <f>'Calculations nonhispanic'!J192</f>
        <v>0.80326075994185353</v>
      </c>
      <c r="K14">
        <f>'Calculations nonhispanic'!K192</f>
        <v>0.79944897900529133</v>
      </c>
      <c r="L14">
        <f>'Calculations nonhispanic'!L192</f>
        <v>0.79574115133856727</v>
      </c>
      <c r="M14">
        <f>'Calculations nonhispanic'!M192</f>
        <v>0.79191652471025209</v>
      </c>
      <c r="N14">
        <f>'Calculations nonhispanic'!N192</f>
        <v>0.78807850840296434</v>
      </c>
      <c r="O14">
        <f>'Calculations nonhispanic'!O192</f>
        <v>0.78422797732188188</v>
      </c>
      <c r="P14">
        <f>'Calculations nonhispanic'!P192</f>
        <v>0.78036580102643649</v>
      </c>
      <c r="Q14">
        <f>'Calculations nonhispanic'!Q192</f>
        <v>0.77649284309413658</v>
      </c>
      <c r="R14">
        <f>'Calculations nonhispanic'!R192</f>
        <v>0.77260996050837305</v>
      </c>
      <c r="S14">
        <f>'Calculations nonhispanic'!S192</f>
        <v>0.76871800307052618</v>
      </c>
      <c r="T14">
        <f>'Calculations nonhispanic'!T192</f>
        <v>0.76481781283661598</v>
      </c>
      <c r="U14">
        <f>'Calculations nonhispanic'!U192</f>
        <v>0.76091022357870297</v>
      </c>
      <c r="V14">
        <f>'Calculations nonhispanic'!V192</f>
        <v>0.7569960602711403</v>
      </c>
      <c r="W14">
        <f>'Calculations nonhispanic'!W192</f>
        <v>0.75307613860175748</v>
      </c>
      <c r="X14">
        <f>'Calculations nonhispanic'!X192</f>
        <v>0.74915126450797476</v>
      </c>
      <c r="Y14">
        <f>'Calculations nonhispanic'!Y192</f>
        <v>0.74522223373779994</v>
      </c>
      <c r="Z14">
        <f>'Calculations nonhispanic'!Z192</f>
        <v>0.74128983143561544</v>
      </c>
      <c r="AA14">
        <f>'Calculations nonhispanic'!AA192</f>
        <v>0.73735483175258631</v>
      </c>
      <c r="AB14">
        <f>'Calculations nonhispanic'!AB192</f>
        <v>0.73341799748150382</v>
      </c>
      <c r="AC14">
        <f>'Calculations nonhispanic'!AC192</f>
        <v>0.72948007971582218</v>
      </c>
      <c r="AD14">
        <f>'Calculations nonhispanic'!AD192</f>
        <v>0.72554181753258817</v>
      </c>
      <c r="AE14">
        <f>'Calculations nonhispanic'!AE192</f>
        <v>0.72160393769894793</v>
      </c>
      <c r="AF14">
        <f>'Calculations nonhispanic'!AF192</f>
        <v>0.71766715440186801</v>
      </c>
    </row>
    <row r="15" spans="1:32" x14ac:dyDescent="0.25">
      <c r="A15" t="s">
        <v>38</v>
      </c>
      <c r="B15">
        <f>'Calculations nonhispanic'!B193</f>
        <v>0.85617407407407409</v>
      </c>
      <c r="C15">
        <f>'Calculations nonhispanic'!C193</f>
        <v>0.85295808225188352</v>
      </c>
      <c r="D15">
        <f>'Calculations nonhispanic'!D193</f>
        <v>0.84959921615993017</v>
      </c>
      <c r="E15">
        <f>'Calculations nonhispanic'!E193</f>
        <v>0.84620379759902997</v>
      </c>
      <c r="F15">
        <f>'Calculations nonhispanic'!F193</f>
        <v>0.84278533278155976</v>
      </c>
      <c r="G15">
        <f>'Calculations nonhispanic'!G193</f>
        <v>0.83931635798665616</v>
      </c>
      <c r="H15">
        <f>'Calculations nonhispanic'!H193</f>
        <v>0.83579133080113543</v>
      </c>
      <c r="I15">
        <f>'Calculations nonhispanic'!I193</f>
        <v>0.83224290454288596</v>
      </c>
      <c r="J15">
        <f>'Calculations nonhispanic'!J193</f>
        <v>0.82868685372038542</v>
      </c>
      <c r="K15">
        <f>'Calculations nonhispanic'!K193</f>
        <v>0.82513910966218573</v>
      </c>
      <c r="L15">
        <f>'Calculations nonhispanic'!L193</f>
        <v>0.8216828806180958</v>
      </c>
      <c r="M15">
        <f>'Calculations nonhispanic'!M193</f>
        <v>0.81811240359323167</v>
      </c>
      <c r="N15">
        <f>'Calculations nonhispanic'!N193</f>
        <v>0.81452397714319003</v>
      </c>
      <c r="O15">
        <f>'Calculations nonhispanic'!O193</f>
        <v>0.81091840080414501</v>
      </c>
      <c r="P15">
        <f>'Calculations nonhispanic'!P193</f>
        <v>0.80729647363252166</v>
      </c>
      <c r="Q15">
        <f>'Calculations nonhispanic'!Q193</f>
        <v>0.80365899355222048</v>
      </c>
      <c r="R15">
        <f>'Calculations nonhispanic'!R193</f>
        <v>0.80000675671808097</v>
      </c>
      <c r="S15">
        <f>'Calculations nonhispanic'!S193</f>
        <v>0.79634055689619421</v>
      </c>
      <c r="T15">
        <f>'Calculations nonhispanic'!T193</f>
        <v>0.79266118486161363</v>
      </c>
      <c r="U15">
        <f>'Calculations nonhispanic'!U193</f>
        <v>0.7889694278139876</v>
      </c>
      <c r="V15">
        <f>'Calculations nonhispanic'!V193</f>
        <v>0.78526606881153727</v>
      </c>
      <c r="W15">
        <f>'Calculations nonhispanic'!W193</f>
        <v>0.78155188622378535</v>
      </c>
      <c r="X15">
        <f>'Calculations nonhispanic'!X193</f>
        <v>0.77782765320337521</v>
      </c>
      <c r="Y15">
        <f>'Calculations nonhispanic'!Y193</f>
        <v>0.77409413717725917</v>
      </c>
      <c r="Z15">
        <f>'Calculations nonhispanic'!Z193</f>
        <v>0.77035209935751381</v>
      </c>
      <c r="AA15">
        <f>'Calculations nonhispanic'!AA193</f>
        <v>0.76660229427194182</v>
      </c>
      <c r="AB15">
        <f>'Calculations nonhispanic'!AB193</f>
        <v>0.76284546931462227</v>
      </c>
      <c r="AC15">
        <f>'Calculations nonhispanic'!AC193</f>
        <v>0.75908236431650022</v>
      </c>
      <c r="AD15">
        <f>'Calculations nonhispanic'!AD193</f>
        <v>0.75531371113605106</v>
      </c>
      <c r="AE15">
        <f>'Calculations nonhispanic'!AE193</f>
        <v>0.75154023327003949</v>
      </c>
      <c r="AF15">
        <f>'Calculations nonhispanic'!AF193</f>
        <v>0.74776264548432902</v>
      </c>
    </row>
    <row r="16" spans="1:32" x14ac:dyDescent="0.25">
      <c r="A16" t="s">
        <v>40</v>
      </c>
      <c r="B16">
        <f>'Calculations nonhispanic'!B194</f>
        <v>0.85799999999999998</v>
      </c>
      <c r="C16">
        <f>'Calculations nonhispanic'!C194</f>
        <v>0.8548078485428755</v>
      </c>
      <c r="D16">
        <f>'Calculations nonhispanic'!D194</f>
        <v>0.85147345805925645</v>
      </c>
      <c r="E16">
        <f>'Calculations nonhispanic'!E194</f>
        <v>0.84810234583817279</v>
      </c>
      <c r="F16">
        <f>'Calculations nonhispanic'!F194</f>
        <v>0.84470791447807847</v>
      </c>
      <c r="G16">
        <f>'Calculations nonhispanic'!G194</f>
        <v>0.84126288372302316</v>
      </c>
      <c r="H16">
        <f>'Calculations nonhispanic'!H194</f>
        <v>0.83776173342161708</v>
      </c>
      <c r="I16">
        <f>'Calculations nonhispanic'!I194</f>
        <v>0.83423688492755776</v>
      </c>
      <c r="J16">
        <f>'Calculations nonhispanic'!J194</f>
        <v>0.83070400648328835</v>
      </c>
      <c r="K16">
        <f>'Calculations nonhispanic'!K194</f>
        <v>0.82717893015401389</v>
      </c>
      <c r="L16">
        <f>'Calculations nonhispanic'!L194</f>
        <v>0.82374435546971281</v>
      </c>
      <c r="M16">
        <f>'Calculations nonhispanic'!M194</f>
        <v>0.82019580846150031</v>
      </c>
      <c r="N16">
        <f>'Calculations nonhispanic'!N194</f>
        <v>0.81662897570365323</v>
      </c>
      <c r="O16">
        <f>'Calculations nonhispanic'!O194</f>
        <v>0.81304464944086496</v>
      </c>
      <c r="P16">
        <f>'Calculations nonhispanic'!P194</f>
        <v>0.80944362180945706</v>
      </c>
      <c r="Q16">
        <f>'Calculations nonhispanic'!Q194</f>
        <v>0.80582668418569947</v>
      </c>
      <c r="R16">
        <f>'Calculations nonhispanic'!R194</f>
        <v>0.80219462654972473</v>
      </c>
      <c r="S16">
        <f>'Calculations nonhispanic'!S194</f>
        <v>0.79854823686566567</v>
      </c>
      <c r="T16">
        <f>'Calculations nonhispanic'!T194</f>
        <v>0.79488830047858572</v>
      </c>
      <c r="U16">
        <f>'Calculations nonhispanic'!U194</f>
        <v>0.79121559952874276</v>
      </c>
      <c r="V16">
        <f>'Calculations nonhispanic'!V194</f>
        <v>0.78753091238363171</v>
      </c>
      <c r="W16">
        <f>'Calculations nonhispanic'!W194</f>
        <v>0.78383501308823478</v>
      </c>
      <c r="X16">
        <f>'Calculations nonhispanic'!X194</f>
        <v>0.7801286708338373</v>
      </c>
      <c r="Y16">
        <f>'Calculations nonhispanic'!Y194</f>
        <v>0.77641264944571653</v>
      </c>
      <c r="Z16">
        <f>'Calculations nonhispanic'!Z194</f>
        <v>0.77268770688997679</v>
      </c>
      <c r="AA16">
        <f>'Calculations nonhispanic'!AA194</f>
        <v>0.76895459479972261</v>
      </c>
      <c r="AB16">
        <f>'Calculations nonhispanic'!AB194</f>
        <v>0.76521405802075082</v>
      </c>
      <c r="AC16">
        <f>'Calculations nonhispanic'!AC194</f>
        <v>0.76146683417687755</v>
      </c>
      <c r="AD16">
        <f>'Calculations nonhispanic'!AD194</f>
        <v>0.75771365325496087</v>
      </c>
      <c r="AE16">
        <f>'Calculations nonhispanic'!AE194</f>
        <v>0.75395523720966384</v>
      </c>
      <c r="AF16">
        <f>'Calculations nonhispanic'!AF194</f>
        <v>0.75019229958793765</v>
      </c>
    </row>
    <row r="17" spans="1:32" x14ac:dyDescent="0.25">
      <c r="A17" t="s">
        <v>42</v>
      </c>
      <c r="B17">
        <f>'Calculations nonhispanic'!B195</f>
        <v>0.8590000000000001</v>
      </c>
      <c r="C17">
        <f>'Calculations nonhispanic'!C195</f>
        <v>0.85582100337044109</v>
      </c>
      <c r="D17">
        <f>'Calculations nonhispanic'!D195</f>
        <v>0.85250012155422084</v>
      </c>
      <c r="E17">
        <f>'Calculations nonhispanic'!E195</f>
        <v>0.84914242798892103</v>
      </c>
      <c r="F17">
        <f>'Calculations nonhispanic'!F195</f>
        <v>0.84576126806605534</v>
      </c>
      <c r="G17">
        <f>'Calculations nonhispanic'!G195</f>
        <v>0.84232946285506938</v>
      </c>
      <c r="H17">
        <f>'Calculations nonhispanic'!H195</f>
        <v>0.83884150456496054</v>
      </c>
      <c r="I17">
        <f>'Calculations nonhispanic'!I195</f>
        <v>0.83532968641052696</v>
      </c>
      <c r="J17">
        <f>'Calculations nonhispanic'!J195</f>
        <v>0.83180961785300256</v>
      </c>
      <c r="K17">
        <f>'Calculations nonhispanic'!K195</f>
        <v>0.82829707598400526</v>
      </c>
      <c r="L17">
        <f>'Calculations nonhispanic'!L195</f>
        <v>0.8248744787855764</v>
      </c>
      <c r="M17">
        <f>'Calculations nonhispanic'!M195</f>
        <v>0.82133806521672681</v>
      </c>
      <c r="N17">
        <f>'Calculations nonhispanic'!N195</f>
        <v>0.81778318335855704</v>
      </c>
      <c r="O17">
        <f>'Calculations nonhispanic'!O195</f>
        <v>0.81421062137817091</v>
      </c>
      <c r="P17">
        <f>'Calculations nonhispanic'!P195</f>
        <v>0.8106211675365903</v>
      </c>
      <c r="Q17">
        <f>'Calculations nonhispanic'!Q195</f>
        <v>0.80701560953782681</v>
      </c>
      <c r="R17">
        <f>'Calculations nonhispanic'!R195</f>
        <v>0.80339473389319604</v>
      </c>
      <c r="S17">
        <f>'Calculations nonhispanic'!S195</f>
        <v>0.79975932530150695</v>
      </c>
      <c r="T17">
        <f>'Calculations nonhispanic'!T195</f>
        <v>0.79611016604571516</v>
      </c>
      <c r="U17">
        <f>'Calculations nonhispanic'!U195</f>
        <v>0.79244803540658038</v>
      </c>
      <c r="V17">
        <f>'Calculations nonhispanic'!V195</f>
        <v>0.78877370909379463</v>
      </c>
      <c r="W17">
        <f>'Calculations nonhispanic'!W195</f>
        <v>0.78508795869501335</v>
      </c>
      <c r="X17">
        <f>'Calculations nonhispanic'!X195</f>
        <v>0.78139155114316561</v>
      </c>
      <c r="Y17">
        <f>'Calculations nonhispanic'!Y195</f>
        <v>0.77768524820235796</v>
      </c>
      <c r="Z17">
        <f>'Calculations nonhispanic'!Z195</f>
        <v>0.77396980597266141</v>
      </c>
      <c r="AA17">
        <f>'Calculations nonhispanic'!AA195</f>
        <v>0.77024597441398501</v>
      </c>
      <c r="AB17">
        <f>'Calculations nonhispanic'!AB195</f>
        <v>0.7665144968892279</v>
      </c>
      <c r="AC17">
        <f>'Calculations nonhispanic'!AC195</f>
        <v>0.76277610972684329</v>
      </c>
      <c r="AD17">
        <f>'Calculations nonhispanic'!AD195</f>
        <v>0.75903154180288446</v>
      </c>
      <c r="AE17">
        <f>'Calculations nonhispanic'!AE195</f>
        <v>0.75528151414259137</v>
      </c>
      <c r="AF17">
        <f>'Calculations nonhispanic'!AF195</f>
        <v>0.75152673954151472</v>
      </c>
    </row>
    <row r="18" spans="1:32" x14ac:dyDescent="0.25">
      <c r="A18" t="s">
        <v>44</v>
      </c>
      <c r="B18">
        <f>'Calculations nonhispanic'!B196</f>
        <v>0.78200000000000003</v>
      </c>
      <c r="C18">
        <f>'Calculations nonhispanic'!C196</f>
        <v>0.77799698334683354</v>
      </c>
      <c r="D18">
        <f>'Calculations nonhispanic'!D196</f>
        <v>0.77383545801373765</v>
      </c>
      <c r="E18">
        <f>'Calculations nonhispanic'!E196</f>
        <v>0.76964838759878085</v>
      </c>
      <c r="F18">
        <f>'Calculations nonhispanic'!F196</f>
        <v>0.76545261727566782</v>
      </c>
      <c r="G18">
        <f>'Calculations nonhispanic'!G196</f>
        <v>0.76121474617049667</v>
      </c>
      <c r="H18">
        <f>'Calculations nonhispanic'!H196</f>
        <v>0.75692859122377443</v>
      </c>
      <c r="I18">
        <f>'Calculations nonhispanic'!I196</f>
        <v>0.75263420724599939</v>
      </c>
      <c r="J18">
        <f>'Calculations nonhispanic'!J196</f>
        <v>0.74835062152323695</v>
      </c>
      <c r="K18">
        <f>'Calculations nonhispanic'!K196</f>
        <v>0.74409670053063759</v>
      </c>
      <c r="L18">
        <f>'Calculations nonhispanic'!L196</f>
        <v>0.73997109897595703</v>
      </c>
      <c r="M18">
        <f>'Calculations nonhispanic'!M196</f>
        <v>0.73572809234341374</v>
      </c>
      <c r="N18">
        <f>'Calculations nonhispanic'!N196</f>
        <v>0.73148288397164341</v>
      </c>
      <c r="O18">
        <f>'Calculations nonhispanic'!O196</f>
        <v>0.72723640798965838</v>
      </c>
      <c r="P18">
        <f>'Calculations nonhispanic'!P196</f>
        <v>0.72298958265257818</v>
      </c>
      <c r="Q18">
        <f>'Calculations nonhispanic'!Q196</f>
        <v>0.71874330991517332</v>
      </c>
      <c r="R18">
        <f>'Calculations nonhispanic'!R196</f>
        <v>0.71449847504094011</v>
      </c>
      <c r="S18">
        <f>'Calculations nonhispanic'!S196</f>
        <v>0.71025594624607513</v>
      </c>
      <c r="T18">
        <f>'Calculations nonhispanic'!T196</f>
        <v>0.70601657437765364</v>
      </c>
      <c r="U18">
        <f>'Calculations nonhispanic'!U196</f>
        <v>0.70178119262529093</v>
      </c>
      <c r="V18">
        <f>'Calculations nonhispanic'!V196</f>
        <v>0.6975506162654781</v>
      </c>
      <c r="W18">
        <f>'Calculations nonhispanic'!W196</f>
        <v>0.69332564243777439</v>
      </c>
      <c r="X18">
        <f>'Calculations nonhispanic'!X196</f>
        <v>0.68910704995198491</v>
      </c>
      <c r="Y18">
        <f>'Calculations nonhispanic'!Y196</f>
        <v>0.68489559912542053</v>
      </c>
      <c r="Z18">
        <f>'Calculations nonhispanic'!Z196</f>
        <v>0.68069203164932091</v>
      </c>
      <c r="AA18">
        <f>'Calculations nonhispanic'!AA196</f>
        <v>0.67649707048346908</v>
      </c>
      <c r="AB18">
        <f>'Calculations nonhispanic'!AB196</f>
        <v>0.67231141977803577</v>
      </c>
      <c r="AC18">
        <f>'Calculations nonhispanic'!AC196</f>
        <v>0.66813576482166492</v>
      </c>
      <c r="AD18">
        <f>'Calculations nonhispanic'!AD196</f>
        <v>0.66397077201478305</v>
      </c>
      <c r="AE18">
        <f>'Calculations nonhispanic'!AE196</f>
        <v>0.65981708886713131</v>
      </c>
      <c r="AF18">
        <f>'Calculations nonhispanic'!AF196</f>
        <v>0.65567534401849792</v>
      </c>
    </row>
    <row r="19" spans="1:32" x14ac:dyDescent="0.25">
      <c r="A19" t="s">
        <v>46</v>
      </c>
      <c r="B19">
        <f>'Calculations nonhispanic'!B197</f>
        <v>0.74485714285714288</v>
      </c>
      <c r="C19">
        <f>'Calculations nonhispanic'!C197</f>
        <v>0.74058060987938934</v>
      </c>
      <c r="D19">
        <f>'Calculations nonhispanic'!D197</f>
        <v>0.73614374285804662</v>
      </c>
      <c r="E19">
        <f>'Calculations nonhispanic'!E197</f>
        <v>0.73168879788691243</v>
      </c>
      <c r="F19">
        <f>'Calculations nonhispanic'!F197</f>
        <v>0.72723370334605608</v>
      </c>
      <c r="G19">
        <f>'Calculations nonhispanic'!G197</f>
        <v>0.72274305324980503</v>
      </c>
      <c r="H19">
        <f>'Calculations nonhispanic'!H197</f>
        <v>0.71821048265582188</v>
      </c>
      <c r="I19">
        <f>'Calculations nonhispanic'!I197</f>
        <v>0.71367842594674591</v>
      </c>
      <c r="J19">
        <f>'Calculations nonhispanic'!J197</f>
        <v>0.70916685111312205</v>
      </c>
      <c r="K19">
        <f>'Calculations nonhispanic'!K197</f>
        <v>0.70469540009592213</v>
      </c>
      <c r="L19">
        <f>'Calculations nonhispanic'!L197</f>
        <v>0.70036719114502766</v>
      </c>
      <c r="M19">
        <f>'Calculations nonhispanic'!M197</f>
        <v>0.6959243066477</v>
      </c>
      <c r="N19">
        <f>'Calculations nonhispanic'!N197</f>
        <v>0.69148764621064918</v>
      </c>
      <c r="O19">
        <f>'Calculations nonhispanic'!O197</f>
        <v>0.68705810586536631</v>
      </c>
      <c r="P19">
        <f>'Calculations nonhispanic'!P197</f>
        <v>0.68263655937654011</v>
      </c>
      <c r="Q19">
        <f>'Calculations nonhispanic'!Q197</f>
        <v>0.67822385807278307</v>
      </c>
      <c r="R19">
        <f>'Calculations nonhispanic'!R197</f>
        <v>0.67382083071455467</v>
      </c>
      <c r="S19">
        <f>'Calculations nonhispanic'!S197</f>
        <v>0.66942828339793625</v>
      </c>
      <c r="T19">
        <f>'Calculations nonhispanic'!T197</f>
        <v>0.66504699949288859</v>
      </c>
      <c r="U19">
        <f>'Calculations nonhispanic'!U197</f>
        <v>0.66067773961462928</v>
      </c>
      <c r="V19">
        <f>'Calculations nonhispanic'!V197</f>
        <v>0.65632124162670791</v>
      </c>
      <c r="W19">
        <f>'Calculations nonhispanic'!W197</f>
        <v>0.6519782206743916</v>
      </c>
      <c r="X19">
        <f>'Calculations nonhispanic'!X197</f>
        <v>0.64764936924694816</v>
      </c>
      <c r="Y19">
        <f>'Calculations nonhispanic'!Y197</f>
        <v>0.6433353572674182</v>
      </c>
      <c r="Z19">
        <f>'Calculations nonhispanic'!Z197</f>
        <v>0.63903683220848861</v>
      </c>
      <c r="AA19">
        <f>'Calculations nonhispanic'!AA197</f>
        <v>0.63475441923305631</v>
      </c>
      <c r="AB19">
        <f>'Calculations nonhispanic'!AB197</f>
        <v>0.63048872135812195</v>
      </c>
      <c r="AC19">
        <f>'Calculations nonhispanic'!AC197</f>
        <v>0.62624031964065463</v>
      </c>
      <c r="AD19">
        <f>'Calculations nonhispanic'!AD197</f>
        <v>0.62200977338407148</v>
      </c>
      <c r="AE19">
        <f>'Calculations nonhispanic'!AE197</f>
        <v>0.6177976203640293</v>
      </c>
      <c r="AF19">
        <f>'Calculations nonhispanic'!AF197</f>
        <v>0.61360437707223159</v>
      </c>
    </row>
    <row r="20" spans="1:32" x14ac:dyDescent="0.25">
      <c r="A20" t="s">
        <v>48</v>
      </c>
      <c r="B20">
        <f>'Calculations nonhispanic'!B198</f>
        <v>0.86499999999999999</v>
      </c>
      <c r="C20">
        <f>'Calculations nonhispanic'!C198</f>
        <v>0.86190140742740884</v>
      </c>
      <c r="D20">
        <f>'Calculations nonhispanic'!D198</f>
        <v>0.8586631426669149</v>
      </c>
      <c r="E20">
        <f>'Calculations nonhispanic'!E198</f>
        <v>0.85538756734735188</v>
      </c>
      <c r="F20">
        <f>'Calculations nonhispanic'!F198</f>
        <v>0.85208767672157815</v>
      </c>
      <c r="G20">
        <f>'Calculations nonhispanic'!G198</f>
        <v>0.84873691259593498</v>
      </c>
      <c r="H20">
        <f>'Calculations nonhispanic'!H198</f>
        <v>0.84532984392384358</v>
      </c>
      <c r="I20">
        <f>'Calculations nonhispanic'!I198</f>
        <v>0.84189797857140058</v>
      </c>
      <c r="J20">
        <f>'Calculations nonhispanic'!J198</f>
        <v>0.83845656455594242</v>
      </c>
      <c r="K20">
        <f>'Calculations nonhispanic'!K198</f>
        <v>0.83502103993922194</v>
      </c>
      <c r="L20">
        <f>'Calculations nonhispanic'!L198</f>
        <v>0.83167208908005341</v>
      </c>
      <c r="M20">
        <f>'Calculations nonhispanic'!M198</f>
        <v>0.82821033366294361</v>
      </c>
      <c r="N20">
        <f>'Calculations nonhispanic'!N198</f>
        <v>0.82472904059748553</v>
      </c>
      <c r="O20">
        <f>'Calculations nonhispanic'!O198</f>
        <v>0.8212289723324997</v>
      </c>
      <c r="P20">
        <f>'Calculations nonhispanic'!P198</f>
        <v>0.81771089260616503</v>
      </c>
      <c r="Q20">
        <f>'Calculations nonhispanic'!Q198</f>
        <v>0.81417556580187711</v>
      </c>
      <c r="R20">
        <f>'Calculations nonhispanic'!R198</f>
        <v>0.81062375631721617</v>
      </c>
      <c r="S20">
        <f>'Calculations nonhispanic'!S198</f>
        <v>0.80705622794671161</v>
      </c>
      <c r="T20">
        <f>'Calculations nonhispanic'!T198</f>
        <v>0.80347374327903642</v>
      </c>
      <c r="U20">
        <f>'Calculations nonhispanic'!U198</f>
        <v>0.799877063109241</v>
      </c>
      <c r="V20">
        <f>'Calculations nonhispanic'!V198</f>
        <v>0.79626694586654245</v>
      </c>
      <c r="W20">
        <f>'Calculations nonhispanic'!W198</f>
        <v>0.79264414705817576</v>
      </c>
      <c r="X20">
        <f>'Calculations nonhispanic'!X198</f>
        <v>0.78900941872974084</v>
      </c>
      <c r="Y20">
        <f>'Calculations nonhispanic'!Y198</f>
        <v>0.78536350894243745</v>
      </c>
      <c r="Z20">
        <f>'Calculations nonhispanic'!Z198</f>
        <v>0.78170716126754325</v>
      </c>
      <c r="AA20">
        <f>'Calculations nonhispanic'!AA198</f>
        <v>0.77804111429841372</v>
      </c>
      <c r="AB20">
        <f>'Calculations nonhispanic'!AB198</f>
        <v>0.77436610118027105</v>
      </c>
      <c r="AC20">
        <f>'Calculations nonhispanic'!AC198</f>
        <v>0.77068284915798868</v>
      </c>
      <c r="AD20">
        <f>'Calculations nonhispanic'!AD198</f>
        <v>0.76699207914202416</v>
      </c>
      <c r="AE20">
        <f>'Calculations nonhispanic'!AE198</f>
        <v>0.76329450529262866</v>
      </c>
      <c r="AF20">
        <f>'Calculations nonhispanic'!AF198</f>
        <v>0.75959083462241206</v>
      </c>
    </row>
    <row r="21" spans="1:32" x14ac:dyDescent="0.25">
      <c r="A21" t="s">
        <v>50</v>
      </c>
      <c r="B21">
        <f>'Calculations nonhispanic'!B199</f>
        <v>0.76600000000000013</v>
      </c>
      <c r="C21">
        <f>'Calculations nonhispanic'!C199</f>
        <v>0.76186998212848578</v>
      </c>
      <c r="D21">
        <f>'Calculations nonhispanic'!D199</f>
        <v>0.75758025874938895</v>
      </c>
      <c r="E21">
        <f>'Calculations nonhispanic'!E199</f>
        <v>0.75326810628868757</v>
      </c>
      <c r="F21">
        <f>'Calculations nonhispanic'!F199</f>
        <v>0.74895088162731493</v>
      </c>
      <c r="G21">
        <f>'Calculations nonhispanic'!G199</f>
        <v>0.7445942485076168</v>
      </c>
      <c r="H21">
        <f>'Calculations nonhispanic'!H199</f>
        <v>0.74019193676153883</v>
      </c>
      <c r="I21">
        <f>'Calculations nonhispanic'!I199</f>
        <v>0.73578512582313338</v>
      </c>
      <c r="J21">
        <f>'Calculations nonhispanic'!J199</f>
        <v>0.7313932990605102</v>
      </c>
      <c r="K21">
        <f>'Calculations nonhispanic'!K199</f>
        <v>0.7270357073971998</v>
      </c>
      <c r="L21">
        <f>'Calculations nonhispanic'!L199</f>
        <v>0.72281316521068717</v>
      </c>
      <c r="M21">
        <f>'Calculations nonhispanic'!M199</f>
        <v>0.71847412552641554</v>
      </c>
      <c r="N21">
        <f>'Calculations nonhispanic'!N199</f>
        <v>0.71413652086964485</v>
      </c>
      <c r="O21">
        <f>'Calculations nonhispanic'!O199</f>
        <v>0.7098012765272903</v>
      </c>
      <c r="P21">
        <f>'Calculations nonhispanic'!P199</f>
        <v>0.70546929897417698</v>
      </c>
      <c r="Q21">
        <f>'Calculations nonhispanic'!Q199</f>
        <v>0.70114147554975381</v>
      </c>
      <c r="R21">
        <f>'Calculations nonhispanic'!R199</f>
        <v>0.69681867417180876</v>
      </c>
      <c r="S21">
        <f>'Calculations nonhispanic'!S199</f>
        <v>0.69250174308623003</v>
      </c>
      <c r="T21">
        <f>'Calculations nonhispanic'!T199</f>
        <v>0.68819151065181339</v>
      </c>
      <c r="U21">
        <f>'Calculations nonhispanic'!U199</f>
        <v>0.68388878515910212</v>
      </c>
      <c r="V21">
        <f>'Calculations nonhispanic'!V199</f>
        <v>0.67959435468216833</v>
      </c>
      <c r="W21">
        <f>'Calculations nonhispanic'!W199</f>
        <v>0.67530898696225339</v>
      </c>
      <c r="X21">
        <f>'Calculations nonhispanic'!X199</f>
        <v>0.67103342932213894</v>
      </c>
      <c r="Y21">
        <f>'Calculations nonhispanic'!Y199</f>
        <v>0.66676840861010733</v>
      </c>
      <c r="Z21">
        <f>'Calculations nonhispanic'!Z199</f>
        <v>0.66251463117234621</v>
      </c>
      <c r="AA21">
        <f>'Calculations nonhispanic'!AA199</f>
        <v>0.65827278285261104</v>
      </c>
      <c r="AB21">
        <f>'Calculations nonhispanic'!AB199</f>
        <v>0.65404352901798679</v>
      </c>
      <c r="AC21">
        <f>'Calculations nonhispanic'!AC199</f>
        <v>0.64982751460957644</v>
      </c>
      <c r="AD21">
        <f>'Calculations nonhispanic'!AD199</f>
        <v>0.64562536421692296</v>
      </c>
      <c r="AE21">
        <f>'Calculations nonhispanic'!AE199</f>
        <v>0.64143768217501196</v>
      </c>
      <c r="AF21">
        <f>'Calculations nonhispanic'!AF199</f>
        <v>0.63726505268268141</v>
      </c>
    </row>
    <row r="22" spans="1:32" x14ac:dyDescent="0.25">
      <c r="A22" t="s">
        <v>52</v>
      </c>
      <c r="B22">
        <f>'Calculations nonhispanic'!B200</f>
        <v>0.85119588638589616</v>
      </c>
      <c r="C22">
        <f>'Calculations nonhispanic'!C200</f>
        <v>0.84791606358010663</v>
      </c>
      <c r="D22">
        <f>'Calculations nonhispanic'!D200</f>
        <v>0.8444917045772633</v>
      </c>
      <c r="E22">
        <f>'Calculations nonhispanic'!E200</f>
        <v>0.84103128598518417</v>
      </c>
      <c r="F22">
        <f>'Calculations nonhispanic'!F200</f>
        <v>0.83754859101501056</v>
      </c>
      <c r="G22">
        <f>'Calculations nonhispanic'!G200</f>
        <v>0.83401566578146846</v>
      </c>
      <c r="H22">
        <f>'Calculations nonhispanic'!H200</f>
        <v>0.83042690914013384</v>
      </c>
      <c r="I22">
        <f>'Calculations nonhispanic'!I200</f>
        <v>0.82681559377141522</v>
      </c>
      <c r="J22">
        <f>'Calculations nonhispanic'!J200</f>
        <v>0.823197776987594</v>
      </c>
      <c r="K22">
        <f>'Calculations nonhispanic'!K200</f>
        <v>0.81958965351467572</v>
      </c>
      <c r="L22">
        <f>'Calculations nonhispanic'!L200</f>
        <v>0.81607578380180867</v>
      </c>
      <c r="M22">
        <f>'Calculations nonhispanic'!M200</f>
        <v>0.81244697294263224</v>
      </c>
      <c r="N22">
        <f>'Calculations nonhispanic'!N200</f>
        <v>0.80880114855322871</v>
      </c>
      <c r="O22">
        <f>'Calculations nonhispanic'!O200</f>
        <v>0.80513912903986418</v>
      </c>
      <c r="P22">
        <f>'Calculations nonhispanic'!P200</f>
        <v>0.80146173130466558</v>
      </c>
      <c r="Q22">
        <f>'Calculations nonhispanic'!Q200</f>
        <v>0.79776977009168026</v>
      </c>
      <c r="R22">
        <f>'Calculations nonhispanic'!R200</f>
        <v>0.79406405735090801</v>
      </c>
      <c r="S22">
        <f>'Calculations nonhispanic'!S200</f>
        <v>0.7903454016208673</v>
      </c>
      <c r="T22">
        <f>'Calculations nonhispanic'!T200</f>
        <v>0.78661460743019174</v>
      </c>
      <c r="U22">
        <f>'Calculations nonhispanic'!U200</f>
        <v>0.78287247471871346</v>
      </c>
      <c r="V22">
        <f>'Calculations nonhispanic'!V200</f>
        <v>0.77911979827840816</v>
      </c>
      <c r="W22">
        <f>'Calculations nonhispanic'!W200</f>
        <v>0.77535736721453496</v>
      </c>
      <c r="X22">
        <f>'Calculations nonhispanic'!X200</f>
        <v>0.7715859644272518</v>
      </c>
      <c r="Y22">
        <f>'Calculations nonhispanic'!Y200</f>
        <v>0.76780636611392028</v>
      </c>
      <c r="Z22">
        <f>'Calculations nonhispanic'!Z200</f>
        <v>0.76401934129228555</v>
      </c>
      <c r="AA22">
        <f>'Calculations nonhispanic'!AA200</f>
        <v>0.76022565134463038</v>
      </c>
      <c r="AB22">
        <f>'Calculations nonhispanic'!AB200</f>
        <v>0.75642604958299176</v>
      </c>
      <c r="AC22">
        <f>'Calculations nonhispanic'!AC200</f>
        <v>0.75262128083546509</v>
      </c>
      <c r="AD22">
        <f>'Calculations nonhispanic'!AD200</f>
        <v>0.7488120810535619</v>
      </c>
      <c r="AE22">
        <f>'Calculations nonhispanic'!AE200</f>
        <v>0.74499917694057227</v>
      </c>
      <c r="AF22">
        <f>'Calculations nonhispanic'!AF200</f>
        <v>0.74118328560082014</v>
      </c>
    </row>
    <row r="23" spans="1:32" x14ac:dyDescent="0.25">
      <c r="A23" t="s">
        <v>54</v>
      </c>
      <c r="B23">
        <f>'Calculations nonhispanic'!B201</f>
        <v>0.88400000000000001</v>
      </c>
      <c r="C23">
        <f>'Calculations nonhispanic'!C201</f>
        <v>0.88117324557528109</v>
      </c>
      <c r="D23">
        <f>'Calculations nonhispanic'!D201</f>
        <v>0.87821490548692727</v>
      </c>
      <c r="E23">
        <f>'Calculations nonhispanic'!E201</f>
        <v>0.87521818708981258</v>
      </c>
      <c r="F23">
        <f>'Calculations nonhispanic'!F201</f>
        <v>0.87219489727532384</v>
      </c>
      <c r="G23">
        <f>'Calculations nonhispanic'!G201</f>
        <v>0.8691205948871632</v>
      </c>
      <c r="H23">
        <f>'Calculations nonhispanic'!H201</f>
        <v>0.86599012407046627</v>
      </c>
      <c r="I23">
        <f>'Calculations nonhispanic'!I201</f>
        <v>0.86283231288138906</v>
      </c>
      <c r="J23">
        <f>'Calculations nonhispanic'!J201</f>
        <v>0.85966116238293921</v>
      </c>
      <c r="K23">
        <f>'Calculations nonhispanic'!K201</f>
        <v>0.85649092896066736</v>
      </c>
      <c r="L23">
        <f>'Calculations nonhispanic'!L201</f>
        <v>0.85339628205686768</v>
      </c>
      <c r="M23">
        <f>'Calculations nonhispanic'!M201</f>
        <v>0.85019296761466345</v>
      </c>
      <c r="N23">
        <f>'Calculations nonhispanic'!N201</f>
        <v>0.84696706893468643</v>
      </c>
      <c r="O23">
        <f>'Calculations nonhispanic'!O201</f>
        <v>0.84371925294562022</v>
      </c>
      <c r="P23">
        <f>'Calculations nonhispanic'!P201</f>
        <v>0.84045019137613364</v>
      </c>
      <c r="Q23">
        <f>'Calculations nonhispanic'!Q201</f>
        <v>0.83716056015802454</v>
      </c>
      <c r="R23">
        <f>'Calculations nonhispanic'!R201</f>
        <v>0.8338510388357685</v>
      </c>
      <c r="S23">
        <f>'Calculations nonhispanic'!S201</f>
        <v>0.83052230998325538</v>
      </c>
      <c r="T23">
        <f>'Calculations nonhispanic'!T201</f>
        <v>0.82717505862844376</v>
      </c>
      <c r="U23">
        <f>'Calculations nonhispanic'!U201</f>
        <v>0.82380997168665815</v>
      </c>
      <c r="V23">
        <f>'Calculations nonhispanic'!V201</f>
        <v>0.82042773740318109</v>
      </c>
      <c r="W23">
        <f>'Calculations nonhispanic'!W201</f>
        <v>0.81702904480577998</v>
      </c>
      <c r="X23">
        <f>'Calculations nonhispanic'!X201</f>
        <v>0.81361458316776281</v>
      </c>
      <c r="Y23">
        <f>'Calculations nonhispanic'!Y201</f>
        <v>0.8101850414821149</v>
      </c>
      <c r="Z23">
        <f>'Calculations nonhispanic'!Z201</f>
        <v>0.80674110794724752</v>
      </c>
      <c r="AA23">
        <f>'Calculations nonhispanic'!AA201</f>
        <v>0.80328346946481965</v>
      </c>
      <c r="AB23">
        <f>'Calculations nonhispanic'!AB201</f>
        <v>0.79981281115008851</v>
      </c>
      <c r="AC23">
        <f>'Calculations nonhispanic'!AC201</f>
        <v>0.7963298158551958</v>
      </c>
      <c r="AD23">
        <f>'Calculations nonhispanic'!AD201</f>
        <v>0.79283516370574281</v>
      </c>
      <c r="AE23">
        <f>'Calculations nonhispanic'!AE201</f>
        <v>0.78932953165099451</v>
      </c>
      <c r="AF23">
        <f>'Calculations nonhispanic'!AF201</f>
        <v>0.78581359302800169</v>
      </c>
    </row>
    <row r="24" spans="1:32" x14ac:dyDescent="0.25">
      <c r="A24" t="s">
        <v>56</v>
      </c>
      <c r="B24">
        <f>'Calculations nonhispanic'!B202</f>
        <v>0.84700000000000009</v>
      </c>
      <c r="C24">
        <f>'Calculations nonhispanic'!C202</f>
        <v>0.84366768734046227</v>
      </c>
      <c r="D24">
        <f>'Calculations nonhispanic'!D202</f>
        <v>0.84018951543122533</v>
      </c>
      <c r="E24">
        <f>'Calculations nonhispanic'!E202</f>
        <v>0.83667573367363934</v>
      </c>
      <c r="F24">
        <f>'Calculations nonhispanic'!F202</f>
        <v>0.83314035255637464</v>
      </c>
      <c r="G24">
        <f>'Calculations nonhispanic'!G202</f>
        <v>0.82955501626121408</v>
      </c>
      <c r="H24">
        <f>'Calculations nonhispanic'!H202</f>
        <v>0.82591407628901636</v>
      </c>
      <c r="I24">
        <f>'Calculations nonhispanic'!I202</f>
        <v>0.82225131269310148</v>
      </c>
      <c r="J24">
        <f>'Calculations nonhispanic'!J202</f>
        <v>0.81858301338929362</v>
      </c>
      <c r="K24">
        <f>'Calculations nonhispanic'!K202</f>
        <v>0.81492558701742845</v>
      </c>
      <c r="L24">
        <f>'Calculations nonhispanic'!L202</f>
        <v>0.81136469492651042</v>
      </c>
      <c r="M24">
        <f>'Calculations nonhispanic'!M202</f>
        <v>0.80768834167454751</v>
      </c>
      <c r="N24">
        <f>'Calculations nonhispanic'!N202</f>
        <v>0.80399578387391135</v>
      </c>
      <c r="O24">
        <f>'Calculations nonhispanic'!O202</f>
        <v>0.80028785469110331</v>
      </c>
      <c r="P24">
        <f>'Calculations nonhispanic'!P202</f>
        <v>0.79656538491367401</v>
      </c>
      <c r="Q24">
        <f>'Calculations nonhispanic'!Q202</f>
        <v>0.79282920229734488</v>
      </c>
      <c r="R24">
        <f>'Calculations nonhispanic'!R202</f>
        <v>0.78908013093254037</v>
      </c>
      <c r="S24">
        <f>'Calculations nonhispanic'!S202</f>
        <v>0.7853189906308452</v>
      </c>
      <c r="T24">
        <f>'Calculations nonhispanic'!T202</f>
        <v>0.78154659633182932</v>
      </c>
      <c r="U24">
        <f>'Calculations nonhispanic'!U202</f>
        <v>0.77776375753064886</v>
      </c>
      <c r="V24">
        <f>'Calculations nonhispanic'!V202</f>
        <v>0.77397127772673369</v>
      </c>
      <c r="W24">
        <f>'Calculations nonhispanic'!W202</f>
        <v>0.77016995389384824</v>
      </c>
      <c r="X24">
        <f>'Calculations nonhispanic'!X202</f>
        <v>0.76636057597174267</v>
      </c>
      <c r="Y24">
        <f>'Calculations nonhispanic'!Y202</f>
        <v>0.76254392637954982</v>
      </c>
      <c r="Z24">
        <f>'Calculations nonhispanic'!Z202</f>
        <v>0.75872077955105932</v>
      </c>
      <c r="AA24">
        <f>'Calculations nonhispanic'!AA202</f>
        <v>0.75489190149190166</v>
      </c>
      <c r="AB24">
        <f>'Calculations nonhispanic'!AB202</f>
        <v>0.75105804935867704</v>
      </c>
      <c r="AC24">
        <f>'Calculations nonhispanic'!AC202</f>
        <v>0.7472199710599875</v>
      </c>
      <c r="AD24">
        <f>'Calculations nonhispanic'!AD202</f>
        <v>0.74337840487928808</v>
      </c>
      <c r="AE24">
        <f>'Calculations nonhispanic'!AE202</f>
        <v>0.73953407911943647</v>
      </c>
      <c r="AF24">
        <f>'Calculations nonhispanic'!AF202</f>
        <v>0.73568771176878334</v>
      </c>
    </row>
    <row r="25" spans="1:32" x14ac:dyDescent="0.25">
      <c r="A25" t="s">
        <v>58</v>
      </c>
      <c r="B25">
        <f>'Calculations nonhispanic'!B203</f>
        <v>0.88800000000000001</v>
      </c>
      <c r="C25">
        <f>'Calculations nonhispanic'!C203</f>
        <v>0.88523393925056371</v>
      </c>
      <c r="D25">
        <f>'Calculations nonhispanic'!D203</f>
        <v>0.88233821857762629</v>
      </c>
      <c r="E25">
        <f>'Calculations nonhispanic'!E203</f>
        <v>0.87940400452794509</v>
      </c>
      <c r="F25">
        <f>'Calculations nonhispanic'!F203</f>
        <v>0.87644283803661627</v>
      </c>
      <c r="G25">
        <f>'Calculations nonhispanic'!G203</f>
        <v>0.87343075457480845</v>
      </c>
      <c r="H25">
        <f>'Calculations nonhispanic'!H203</f>
        <v>0.87036266317007904</v>
      </c>
      <c r="I25">
        <f>'Calculations nonhispanic'!I203</f>
        <v>0.86726678893336695</v>
      </c>
      <c r="J25">
        <f>'Calculations nonhispanic'!J203</f>
        <v>0.8641568498114689</v>
      </c>
      <c r="K25">
        <f>'Calculations nonhispanic'!K203</f>
        <v>0.86104683151980532</v>
      </c>
      <c r="L25">
        <f>'Calculations nonhispanic'!L203</f>
        <v>0.85801002992293862</v>
      </c>
      <c r="M25">
        <f>'Calculations nonhispanic'!M203</f>
        <v>0.85486562959774315</v>
      </c>
      <c r="N25">
        <f>'Calculations nonhispanic'!N203</f>
        <v>0.85169808064442898</v>
      </c>
      <c r="O25">
        <f>'Calculations nonhispanic'!O203</f>
        <v>0.84850802719929896</v>
      </c>
      <c r="P25">
        <f>'Calculations nonhispanic'!P203</f>
        <v>0.84529611886891121</v>
      </c>
      <c r="Q25">
        <f>'Calculations nonhispanic'!Q203</f>
        <v>0.84206301014810714</v>
      </c>
      <c r="R25">
        <f>'Calculations nonhispanic'!R203</f>
        <v>0.83880935984308647</v>
      </c>
      <c r="S25">
        <f>'Calculations nonhispanic'!S203</f>
        <v>0.83553583050031388</v>
      </c>
      <c r="T25">
        <f>'Calculations nonhispanic'!T203</f>
        <v>0.83224308784199641</v>
      </c>
      <c r="U25">
        <f>'Calculations nonhispanic'!U203</f>
        <v>0.82893180020886825</v>
      </c>
      <c r="V25">
        <f>'Calculations nonhispanic'!V203</f>
        <v>0.82560263801094613</v>
      </c>
      <c r="W25">
        <f>'Calculations nonhispanic'!W203</f>
        <v>0.8222562731869153</v>
      </c>
      <c r="X25">
        <f>'Calculations nonhispanic'!X203</f>
        <v>0.81889337867275847</v>
      </c>
      <c r="Y25">
        <f>'Calculations nonhispanic'!Y203</f>
        <v>0.81551462788020179</v>
      </c>
      <c r="Z25">
        <f>'Calculations nonhispanic'!Z203</f>
        <v>0.81212069418553579</v>
      </c>
      <c r="AA25">
        <f>'Calculations nonhispanic'!AA203</f>
        <v>0.8087122504292964</v>
      </c>
      <c r="AB25">
        <f>'Calculations nonhispanic'!AB203</f>
        <v>0.80528996842729705</v>
      </c>
      <c r="AC25">
        <f>'Calculations nonhispanic'!AC203</f>
        <v>0.80185451849344225</v>
      </c>
      <c r="AD25">
        <f>'Calculations nonhispanic'!AD203</f>
        <v>0.79840656897471751</v>
      </c>
      <c r="AE25">
        <f>'Calculations nonhispanic'!AE203</f>
        <v>0.79494678579872458</v>
      </c>
      <c r="AF25">
        <f>'Calculations nonhispanic'!AF203</f>
        <v>0.79147583203409155</v>
      </c>
    </row>
    <row r="26" spans="1:32" x14ac:dyDescent="0.25">
      <c r="A26" t="s">
        <v>60</v>
      </c>
      <c r="B26">
        <f>'Calculations nonhispanic'!B204</f>
        <v>0.90100000000000002</v>
      </c>
      <c r="C26">
        <f>'Calculations nonhispanic'!C204</f>
        <v>0.8984399547285028</v>
      </c>
      <c r="D26">
        <f>'Calculations nonhispanic'!D204</f>
        <v>0.89575709326159936</v>
      </c>
      <c r="E26">
        <f>'Calculations nonhispanic'!E204</f>
        <v>0.8930356637218767</v>
      </c>
      <c r="F26">
        <f>'Calculations nonhispanic'!F204</f>
        <v>0.89028630363054284</v>
      </c>
      <c r="G26">
        <f>'Calculations nonhispanic'!G204</f>
        <v>0.88748667739272191</v>
      </c>
      <c r="H26">
        <f>'Calculations nonhispanic'!H204</f>
        <v>0.88463192411009217</v>
      </c>
      <c r="I26">
        <f>'Calculations nonhispanic'!I204</f>
        <v>0.88174821143253512</v>
      </c>
      <c r="J26">
        <f>'Calculations nonhispanic'!J204</f>
        <v>0.87884828516673474</v>
      </c>
      <c r="K26">
        <f>'Calculations nonhispanic'!K204</f>
        <v>0.8759451955684282</v>
      </c>
      <c r="L26">
        <f>'Calculations nonhispanic'!L204</f>
        <v>0.87310749776999186</v>
      </c>
      <c r="M26">
        <f>'Calculations nonhispanic'!M204</f>
        <v>0.87016620893588659</v>
      </c>
      <c r="N26">
        <f>'Calculations nonhispanic'!N204</f>
        <v>0.86720016072832307</v>
      </c>
      <c r="O26">
        <f>'Calculations nonhispanic'!O204</f>
        <v>0.86420991702118721</v>
      </c>
      <c r="P26">
        <f>'Calculations nonhispanic'!P204</f>
        <v>0.86119604912163683</v>
      </c>
      <c r="Q26">
        <f>'Calculations nonhispanic'!Q204</f>
        <v>0.85815913524778109</v>
      </c>
      <c r="R26">
        <f>'Calculations nonhispanic'!R204</f>
        <v>0.85509976000724475</v>
      </c>
      <c r="S26">
        <f>'Calculations nonhispanic'!S204</f>
        <v>0.85201851387738048</v>
      </c>
      <c r="T26">
        <f>'Calculations nonhispanic'!T204</f>
        <v>0.84891599268786133</v>
      </c>
      <c r="U26">
        <f>'Calculations nonhispanic'!U204</f>
        <v>0.84579279710638833</v>
      </c>
      <c r="V26">
        <f>'Calculations nonhispanic'!V204</f>
        <v>0.84264953212819138</v>
      </c>
      <c r="W26">
        <f>'Calculations nonhispanic'!W204</f>
        <v>0.83948680657000574</v>
      </c>
      <c r="X26">
        <f>'Calculations nonhispanic'!X204</f>
        <v>0.836305232569165</v>
      </c>
      <c r="Y26">
        <f>'Calculations nonhispanic'!Y204</f>
        <v>0.83310542508843066</v>
      </c>
      <c r="Z26">
        <f>'Calculations nonhispanic'!Z204</f>
        <v>0.82988800142716102</v>
      </c>
      <c r="AA26">
        <f>'Calculations nonhispanic'!AA204</f>
        <v>0.82665358073936956</v>
      </c>
      <c r="AB26">
        <f>'Calculations nonhispanic'!AB204</f>
        <v>0.82340278355922347</v>
      </c>
      <c r="AC26">
        <f>'Calculations nonhispanic'!AC204</f>
        <v>0.82013623133449387</v>
      </c>
      <c r="AD26">
        <f>'Calculations nonhispanic'!AD204</f>
        <v>0.81685454596842733</v>
      </c>
      <c r="AE26">
        <f>'Calculations nonhispanic'!AE204</f>
        <v>0.81355834937050209</v>
      </c>
      <c r="AF26">
        <f>'Calculations nonhispanic'!AF204</f>
        <v>0.81024826301648856</v>
      </c>
    </row>
    <row r="27" spans="1:32" x14ac:dyDescent="0.25">
      <c r="A27" t="s">
        <v>565</v>
      </c>
      <c r="B27">
        <f>'Calculations nonhispanic'!B205</f>
        <v>0.83441040462427729</v>
      </c>
      <c r="C27">
        <f>'Calculations nonhispanic'!C205</f>
        <v>0.83092762742862503</v>
      </c>
      <c r="D27">
        <f>'Calculations nonhispanic'!D205</f>
        <v>0.82729542896053443</v>
      </c>
      <c r="E27">
        <f>'Calculations nonhispanic'!E205</f>
        <v>0.82362914451295099</v>
      </c>
      <c r="F27">
        <f>'Calculations nonhispanic'!F205</f>
        <v>0.81994343305579098</v>
      </c>
      <c r="G27">
        <f>'Calculations nonhispanic'!G205</f>
        <v>0.81620879229161158</v>
      </c>
      <c r="H27">
        <f>'Calculations nonhispanic'!H205</f>
        <v>0.81241944258308796</v>
      </c>
      <c r="I27">
        <f>'Calculations nonhispanic'!I205</f>
        <v>0.80861060777964122</v>
      </c>
      <c r="J27">
        <f>'Calculations nonhispanic'!J205</f>
        <v>0.80479922620787936</v>
      </c>
      <c r="K27">
        <f>'Calculations nonhispanic'!K205</f>
        <v>0.80100230526084382</v>
      </c>
      <c r="L27">
        <f>'Calculations nonhispanic'!L205</f>
        <v>0.79730860370877055</v>
      </c>
      <c r="M27">
        <f>'Calculations nonhispanic'!M205</f>
        <v>0.79349821160048151</v>
      </c>
      <c r="N27">
        <f>'Calculations nonhispanic'!N205</f>
        <v>0.78967413902005579</v>
      </c>
      <c r="O27">
        <f>'Calculations nonhispanic'!O205</f>
        <v>0.7858372571869322</v>
      </c>
      <c r="P27">
        <f>'Calculations nonhispanic'!P205</f>
        <v>0.78198843227570336</v>
      </c>
      <c r="Q27">
        <f>'Calculations nonhispanic'!Q205</f>
        <v>0.77812852477735917</v>
      </c>
      <c r="R27">
        <f>'Calculations nonhispanic'!R205</f>
        <v>0.77425838888407561</v>
      </c>
      <c r="S27">
        <f>'Calculations nonhispanic'!S205</f>
        <v>0.77037887189788257</v>
      </c>
      <c r="T27">
        <f>'Calculations nonhispanic'!T205</f>
        <v>0.76649081366347871</v>
      </c>
      <c r="U27">
        <f>'Calculations nonhispanic'!U205</f>
        <v>0.76259504602542116</v>
      </c>
      <c r="V27">
        <f>'Calculations nonhispanic'!V205</f>
        <v>0.75869239230981356</v>
      </c>
      <c r="W27">
        <f>'Calculations nonhispanic'!W205</f>
        <v>0.75478366683059406</v>
      </c>
      <c r="X27">
        <f>'Calculations nonhispanic'!X205</f>
        <v>0.75086967442044761</v>
      </c>
      <c r="Y27">
        <f>'Calculations nonhispanic'!Y205</f>
        <v>0.74695120998631237</v>
      </c>
      <c r="Z27">
        <f>'Calculations nonhispanic'!Z205</f>
        <v>0.74302905808941533</v>
      </c>
      <c r="AA27">
        <f>'Calculations nonhispanic'!AA205</f>
        <v>0.73910399254968651</v>
      </c>
      <c r="AB27">
        <f>'Calculations nonhispanic'!AB205</f>
        <v>0.7351767760743898</v>
      </c>
      <c r="AC27">
        <f>'Calculations nonhispanic'!AC205</f>
        <v>0.73124815991074799</v>
      </c>
      <c r="AD27">
        <f>'Calculations nonhispanic'!AD205</f>
        <v>0.72731888352228569</v>
      </c>
      <c r="AE27">
        <f>'Calculations nonhispanic'!AE205</f>
        <v>0.72338967428859302</v>
      </c>
      <c r="AF27">
        <f>'Calculations nonhispanic'!AF205</f>
        <v>0.71946124722816718</v>
      </c>
    </row>
    <row r="28" spans="1:32" x14ac:dyDescent="0.25">
      <c r="A28" t="s">
        <v>566</v>
      </c>
      <c r="B28">
        <f>'Calculations nonhispanic'!B205</f>
        <v>0.83441040462427729</v>
      </c>
      <c r="C28">
        <f>'Calculations nonhispanic'!C205</f>
        <v>0.83092762742862503</v>
      </c>
      <c r="D28">
        <f>'Calculations nonhispanic'!D205</f>
        <v>0.82729542896053443</v>
      </c>
      <c r="E28">
        <f>'Calculations nonhispanic'!E205</f>
        <v>0.82362914451295099</v>
      </c>
      <c r="F28">
        <f>'Calculations nonhispanic'!F205</f>
        <v>0.81994343305579098</v>
      </c>
      <c r="G28">
        <f>'Calculations nonhispanic'!G205</f>
        <v>0.81620879229161158</v>
      </c>
      <c r="H28">
        <f>'Calculations nonhispanic'!H205</f>
        <v>0.81241944258308796</v>
      </c>
      <c r="I28">
        <f>'Calculations nonhispanic'!I205</f>
        <v>0.80861060777964122</v>
      </c>
      <c r="J28">
        <f>'Calculations nonhispanic'!J205</f>
        <v>0.80479922620787936</v>
      </c>
      <c r="K28">
        <f>'Calculations nonhispanic'!K205</f>
        <v>0.80100230526084382</v>
      </c>
      <c r="L28">
        <f>'Calculations nonhispanic'!L205</f>
        <v>0.79730860370877055</v>
      </c>
      <c r="M28">
        <f>'Calculations nonhispanic'!M205</f>
        <v>0.79349821160048151</v>
      </c>
      <c r="N28">
        <f>'Calculations nonhispanic'!N205</f>
        <v>0.78967413902005579</v>
      </c>
      <c r="O28">
        <f>'Calculations nonhispanic'!O205</f>
        <v>0.7858372571869322</v>
      </c>
      <c r="P28">
        <f>'Calculations nonhispanic'!P205</f>
        <v>0.78198843227570336</v>
      </c>
      <c r="Q28">
        <f>'Calculations nonhispanic'!Q205</f>
        <v>0.77812852477735917</v>
      </c>
      <c r="R28">
        <f>'Calculations nonhispanic'!R205</f>
        <v>0.77425838888407561</v>
      </c>
      <c r="S28">
        <f>'Calculations nonhispanic'!S205</f>
        <v>0.77037887189788257</v>
      </c>
      <c r="T28">
        <f>'Calculations nonhispanic'!T205</f>
        <v>0.76649081366347871</v>
      </c>
      <c r="U28">
        <f>'Calculations nonhispanic'!U205</f>
        <v>0.76259504602542116</v>
      </c>
      <c r="V28">
        <f>'Calculations nonhispanic'!V205</f>
        <v>0.75869239230981356</v>
      </c>
      <c r="W28">
        <f>'Calculations nonhispanic'!W205</f>
        <v>0.75478366683059406</v>
      </c>
      <c r="X28">
        <f>'Calculations nonhispanic'!X205</f>
        <v>0.75086967442044761</v>
      </c>
      <c r="Y28">
        <f>'Calculations nonhispanic'!Y205</f>
        <v>0.74695120998631237</v>
      </c>
      <c r="Z28">
        <f>'Calculations nonhispanic'!Z205</f>
        <v>0.74302905808941533</v>
      </c>
      <c r="AA28">
        <f>'Calculations nonhispanic'!AA205</f>
        <v>0.73910399254968651</v>
      </c>
      <c r="AB28">
        <f>'Calculations nonhispanic'!AB205</f>
        <v>0.7351767760743898</v>
      </c>
      <c r="AC28">
        <f>'Calculations nonhispanic'!AC205</f>
        <v>0.73124815991074799</v>
      </c>
      <c r="AD28">
        <f>'Calculations nonhispanic'!AD205</f>
        <v>0.72731888352228569</v>
      </c>
      <c r="AE28">
        <f>'Calculations nonhispanic'!AE205</f>
        <v>0.72338967428859302</v>
      </c>
      <c r="AF28">
        <f>'Calculations nonhispanic'!AF205</f>
        <v>0.71946124722816718</v>
      </c>
    </row>
    <row r="29" spans="1:32" x14ac:dyDescent="0.25">
      <c r="A29" t="s">
        <v>64</v>
      </c>
      <c r="B29">
        <f>'Calculations nonhispanic'!B206</f>
        <v>0.81300000000000006</v>
      </c>
      <c r="C29">
        <f>'Calculations nonhispanic'!C206</f>
        <v>0.80928465061158561</v>
      </c>
      <c r="D29">
        <f>'Calculations nonhispanic'!D206</f>
        <v>0.80541512282339234</v>
      </c>
      <c r="E29">
        <f>'Calculations nonhispanic'!E206</f>
        <v>0.80151462461828415</v>
      </c>
      <c r="F29">
        <f>'Calculations nonhispanic'!F206</f>
        <v>0.79759880567601926</v>
      </c>
      <c r="G29">
        <f>'Calculations nonhispanic'!G206</f>
        <v>0.79363640813374547</v>
      </c>
      <c r="H29">
        <f>'Calculations nonhispanic'!H206</f>
        <v>0.78962146264719613</v>
      </c>
      <c r="I29">
        <f>'Calculations nonhispanic'!I206</f>
        <v>0.78559138858066868</v>
      </c>
      <c r="J29">
        <f>'Calculations nonhispanic'!J206</f>
        <v>0.78156409357773626</v>
      </c>
      <c r="K29">
        <f>'Calculations nonhispanic'!K206</f>
        <v>0.77755746239767998</v>
      </c>
      <c r="L29">
        <f>'Calculations nonhispanic'!L206</f>
        <v>0.77366485243914129</v>
      </c>
      <c r="M29">
        <f>'Calculations nonhispanic'!M206</f>
        <v>0.76965448338021447</v>
      </c>
      <c r="N29">
        <f>'Calculations nonhispanic'!N206</f>
        <v>0.76563498487369375</v>
      </c>
      <c r="O29">
        <f>'Calculations nonhispanic'!O206</f>
        <v>0.76160727186358901</v>
      </c>
      <c r="P29">
        <f>'Calculations nonhispanic'!P206</f>
        <v>0.75757224969189763</v>
      </c>
      <c r="Q29">
        <f>'Calculations nonhispanic'!Q206</f>
        <v>0.75353081351919438</v>
      </c>
      <c r="R29">
        <f>'Calculations nonhispanic'!R206</f>
        <v>0.74948384777484889</v>
      </c>
      <c r="S29">
        <f>'Calculations nonhispanic'!S206</f>
        <v>0.74543222563684419</v>
      </c>
      <c r="T29">
        <f>'Calculations nonhispanic'!T206</f>
        <v>0.74137680854109855</v>
      </c>
      <c r="U29">
        <f>'Calculations nonhispanic'!U206</f>
        <v>0.73731844572015348</v>
      </c>
      <c r="V29">
        <f>'Calculations nonhispanic'!V206</f>
        <v>0.733257973770986</v>
      </c>
      <c r="W29">
        <f>'Calculations nonhispanic'!W206</f>
        <v>0.72919621625168707</v>
      </c>
      <c r="X29">
        <f>'Calculations nonhispanic'!X206</f>
        <v>0.72513398330666523</v>
      </c>
      <c r="Y29">
        <f>'Calculations nonhispanic'!Y206</f>
        <v>0.72107207131999496</v>
      </c>
      <c r="Z29">
        <f>'Calculations nonhispanic'!Z206</f>
        <v>0.71701126259649062</v>
      </c>
      <c r="AA29">
        <f>'Calculations nonhispanic'!AA206</f>
        <v>0.71295232507001205</v>
      </c>
      <c r="AB29">
        <f>'Calculations nonhispanic'!AB206</f>
        <v>0.70889601203850183</v>
      </c>
      <c r="AC29">
        <f>'Calculations nonhispanic'!AC206</f>
        <v>0.70484306192520474</v>
      </c>
      <c r="AD29">
        <f>'Calculations nonhispanic'!AD206</f>
        <v>0.70079419806546739</v>
      </c>
      <c r="AE29">
        <f>'Calculations nonhispanic'!AE206</f>
        <v>0.69675012851851414</v>
      </c>
      <c r="AF29">
        <f>'Calculations nonhispanic'!AF206</f>
        <v>0.69271154590355144</v>
      </c>
    </row>
    <row r="30" spans="1:32" x14ac:dyDescent="0.25">
      <c r="A30" t="s">
        <v>66</v>
      </c>
      <c r="B30">
        <f>'Calculations nonhispanic'!B207</f>
        <v>0.86</v>
      </c>
      <c r="C30">
        <f>'Calculations nonhispanic'!C207</f>
        <v>0.85683422803057541</v>
      </c>
      <c r="D30">
        <f>'Calculations nonhispanic'!D207</f>
        <v>0.85352692895156845</v>
      </c>
      <c r="E30">
        <f>'Calculations nonhispanic'!E207</f>
        <v>0.8501827300422572</v>
      </c>
      <c r="F30">
        <f>'Calculations nonhispanic'!F207</f>
        <v>0.84681491916002727</v>
      </c>
      <c r="G30">
        <f>'Calculations nonhispanic'!G207</f>
        <v>0.84339641930342024</v>
      </c>
      <c r="H30">
        <f>'Calculations nonhispanic'!H207</f>
        <v>0.83992173516258306</v>
      </c>
      <c r="I30">
        <f>'Calculations nonhispanic'!I207</f>
        <v>0.83642303103163085</v>
      </c>
      <c r="J30">
        <f>'Calculations nonhispanic'!J207</f>
        <v>0.8329158571761931</v>
      </c>
      <c r="K30">
        <f>'Calculations nonhispanic'!K207</f>
        <v>0.82941593527996627</v>
      </c>
      <c r="L30">
        <f>'Calculations nonhispanic'!L207</f>
        <v>0.82600539968380127</v>
      </c>
      <c r="M30">
        <f>'Calculations nonhispanic'!M207</f>
        <v>0.82248120723959428</v>
      </c>
      <c r="N30">
        <f>'Calculations nonhispanic'!N207</f>
        <v>0.81893836516343099</v>
      </c>
      <c r="O30">
        <f>'Calculations nonhispanic'!O207</f>
        <v>0.81537765748516378</v>
      </c>
      <c r="P30">
        <f>'Calculations nonhispanic'!P207</f>
        <v>0.81179986853003472</v>
      </c>
      <c r="Q30">
        <f>'Calculations nonhispanic'!Q207</f>
        <v>0.80820578226860651</v>
      </c>
      <c r="R30">
        <f>'Calculations nonhispanic'!R207</f>
        <v>0.80459618168158198</v>
      </c>
      <c r="S30">
        <f>'Calculations nonhispanic'!S207</f>
        <v>0.80097184814015632</v>
      </c>
      <c r="T30">
        <f>'Calculations nonhispanic'!T207</f>
        <v>0.79733356080249218</v>
      </c>
      <c r="U30">
        <f>'Calculations nonhispanic'!U207</f>
        <v>0.79368209602688078</v>
      </c>
      <c r="V30">
        <f>'Calculations nonhispanic'!V207</f>
        <v>0.79001822680205391</v>
      </c>
      <c r="W30">
        <f>'Calculations nonhispanic'!W207</f>
        <v>0.78634272219509749</v>
      </c>
      <c r="X30">
        <f>'Calculations nonhispanic'!X207</f>
        <v>0.78265634681735341</v>
      </c>
      <c r="Y30">
        <f>'Calculations nonhispanic'!Y207</f>
        <v>0.77895986030863451</v>
      </c>
      <c r="Z30">
        <f>'Calculations nonhispanic'!Z207</f>
        <v>0.77525401684005635</v>
      </c>
      <c r="AA30">
        <f>'Calculations nonhispanic'!AA207</f>
        <v>0.77153956463570117</v>
      </c>
      <c r="AB30">
        <f>'Calculations nonhispanic'!AB207</f>
        <v>0.76781724551331865</v>
      </c>
      <c r="AC30">
        <f>'Calculations nonhispanic'!AC207</f>
        <v>0.76408779444420971</v>
      </c>
      <c r="AD30">
        <f>'Calculations nonhispanic'!AD207</f>
        <v>0.76035193913237831</v>
      </c>
      <c r="AE30">
        <f>'Calculations nonhispanic'!AE207</f>
        <v>0.75661039961302001</v>
      </c>
      <c r="AF30">
        <f>'Calculations nonhispanic'!AF207</f>
        <v>0.75286388787035952</v>
      </c>
    </row>
    <row r="31" spans="1:32" x14ac:dyDescent="0.25">
      <c r="A31" t="s">
        <v>68</v>
      </c>
      <c r="B31">
        <f>'Calculations nonhispanic'!B208</f>
        <v>0.8919999999999999</v>
      </c>
      <c r="C31">
        <f>'Calculations nonhispanic'!C208</f>
        <v>0.88929588411840932</v>
      </c>
      <c r="D31">
        <f>'Calculations nonhispanic'!D208</f>
        <v>0.88646411685620186</v>
      </c>
      <c r="E31">
        <f>'Calculations nonhispanic'!E208</f>
        <v>0.8835937830808257</v>
      </c>
      <c r="F31">
        <f>'Calculations nonhispanic'!F208</f>
        <v>0.88069615216044506</v>
      </c>
      <c r="G31">
        <f>'Calculations nonhispanic'!G208</f>
        <v>0.8777477475397526</v>
      </c>
      <c r="H31">
        <f>'Calculations nonhispanic'!H208</f>
        <v>0.87474354580847691</v>
      </c>
      <c r="I31">
        <f>'Calculations nonhispanic'!I208</f>
        <v>0.87171115514402353</v>
      </c>
      <c r="J31">
        <f>'Calculations nonhispanic'!J208</f>
        <v>0.8686640029435867</v>
      </c>
      <c r="K31">
        <f>'Calculations nonhispanic'!K208</f>
        <v>0.86561579629908081</v>
      </c>
      <c r="L31">
        <f>'Calculations nonhispanic'!L208</f>
        <v>0.86263841819116804</v>
      </c>
      <c r="M31">
        <f>'Calculations nonhispanic'!M208</f>
        <v>0.85955458516495065</v>
      </c>
      <c r="N31">
        <f>'Calculations nonhispanic'!N208</f>
        <v>0.85644706995205633</v>
      </c>
      <c r="O31">
        <f>'Calculations nonhispanic'!O208</f>
        <v>0.85331649298777812</v>
      </c>
      <c r="P31">
        <f>'Calculations nonhispanic'!P208</f>
        <v>0.85016348081864923</v>
      </c>
      <c r="Q31">
        <f>'Calculations nonhispanic'!Q208</f>
        <v>0.84698866553701702</v>
      </c>
      <c r="R31">
        <f>'Calculations nonhispanic'!R208</f>
        <v>0.84379268421934028</v>
      </c>
      <c r="S31">
        <f>'Calculations nonhispanic'!S208</f>
        <v>0.84057617836898668</v>
      </c>
      <c r="T31">
        <f>'Calculations nonhispanic'!T208</f>
        <v>0.83733979336427877</v>
      </c>
      <c r="U31">
        <f>'Calculations nonhispanic'!U208</f>
        <v>0.83408417791252631</v>
      </c>
      <c r="V31">
        <f>'Calculations nonhispanic'!V208</f>
        <v>0.83080998351071988</v>
      </c>
      <c r="W31">
        <f>'Calculations nonhispanic'!W208</f>
        <v>0.82751786391355697</v>
      </c>
      <c r="X31">
        <f>'Calculations nonhispanic'!X208</f>
        <v>0.82420847460942825</v>
      </c>
      <c r="Y31">
        <f>'Calculations nonhispanic'!Y208</f>
        <v>0.82088247230495692</v>
      </c>
      <c r="Z31">
        <f>'Calculations nonhispanic'!Z208</f>
        <v>0.81754051441866704</v>
      </c>
      <c r="AA31">
        <f>'Calculations nonhispanic'!AA208</f>
        <v>0.81418325858429375</v>
      </c>
      <c r="AB31">
        <f>'Calculations nonhispanic'!AB208</f>
        <v>0.81081136216424565</v>
      </c>
      <c r="AC31">
        <f>'Calculations nonhispanic'!AC208</f>
        <v>0.80742548177368412</v>
      </c>
      <c r="AD31">
        <f>'Calculations nonhispanic'!AD208</f>
        <v>0.80402627281563677</v>
      </c>
      <c r="AE31">
        <f>'Calculations nonhispanic'!AE208</f>
        <v>0.80061438902755244</v>
      </c>
      <c r="AF31">
        <f>'Calculations nonhispanic'!AF208</f>
        <v>0.79719048203965637</v>
      </c>
    </row>
    <row r="32" spans="1:32" x14ac:dyDescent="0.25">
      <c r="A32" t="s">
        <v>70</v>
      </c>
      <c r="B32">
        <f>'Calculations nonhispanic'!B209</f>
        <v>0.80204561824729903</v>
      </c>
      <c r="C32">
        <f>'Calculations nonhispanic'!C209</f>
        <v>0.79822216663440682</v>
      </c>
      <c r="D32">
        <f>'Calculations nonhispanic'!D209</f>
        <v>0.79424268212817228</v>
      </c>
      <c r="E32">
        <f>'Calculations nonhispanic'!E209</f>
        <v>0.79023403652774526</v>
      </c>
      <c r="F32">
        <f>'Calculations nonhispanic'!F209</f>
        <v>0.78621233351538478</v>
      </c>
      <c r="G32">
        <f>'Calculations nonhispanic'!G209</f>
        <v>0.78214550613153033</v>
      </c>
      <c r="H32">
        <f>'Calculations nonhispanic'!H209</f>
        <v>0.77802750204789051</v>
      </c>
      <c r="I32">
        <f>'Calculations nonhispanic'!I209</f>
        <v>0.77389674305355205</v>
      </c>
      <c r="J32">
        <f>'Calculations nonhispanic'!J209</f>
        <v>0.76977156942561575</v>
      </c>
      <c r="K32">
        <f>'Calculations nonhispanic'!K209</f>
        <v>0.76567025020155199</v>
      </c>
      <c r="L32">
        <f>'Calculations nonhispanic'!L209</f>
        <v>0.76168819047265401</v>
      </c>
      <c r="M32">
        <f>'Calculations nonhispanic'!M209</f>
        <v>0.75758826286320913</v>
      </c>
      <c r="N32">
        <f>'Calculations nonhispanic'!N209</f>
        <v>0.75348162242260897</v>
      </c>
      <c r="O32">
        <f>'Calculations nonhispanic'!O209</f>
        <v>0.74936919662335244</v>
      </c>
      <c r="P32">
        <f>'Calculations nonhispanic'!P209</f>
        <v>0.74525190105295624</v>
      </c>
      <c r="Q32">
        <f>'Calculations nonhispanic'!Q209</f>
        <v>0.74113063888042752</v>
      </c>
      <c r="R32">
        <f>'Calculations nonhispanic'!R209</f>
        <v>0.73700630035488357</v>
      </c>
      <c r="S32">
        <f>'Calculations nonhispanic'!S209</f>
        <v>0.73287976233608487</v>
      </c>
      <c r="T32">
        <f>'Calculations nonhispanic'!T209</f>
        <v>0.72875188785657818</v>
      </c>
      <c r="U32">
        <f>'Calculations nonhispanic'!U209</f>
        <v>0.72462352571511024</v>
      </c>
      <c r="V32">
        <f>'Calculations nonhispanic'!V209</f>
        <v>0.72049551010086643</v>
      </c>
      <c r="W32">
        <f>'Calculations nonhispanic'!W209</f>
        <v>0.71636866024808243</v>
      </c>
      <c r="X32">
        <f>'Calculations nonhispanic'!X209</f>
        <v>0.71224378012049572</v>
      </c>
      <c r="Y32">
        <f>'Calculations nonhispanic'!Y209</f>
        <v>0.70812165812506833</v>
      </c>
      <c r="Z32">
        <f>'Calculations nonhispanic'!Z209</f>
        <v>0.70400306685437997</v>
      </c>
      <c r="AA32">
        <f>'Calculations nonhispanic'!AA209</f>
        <v>0.69988876285702217</v>
      </c>
      <c r="AB32">
        <f>'Calculations nonhispanic'!AB209</f>
        <v>0.69577948643532184</v>
      </c>
      <c r="AC32">
        <f>'Calculations nonhispanic'!AC209</f>
        <v>0.69167596146968302</v>
      </c>
      <c r="AD32">
        <f>'Calculations nonhispanic'!AD209</f>
        <v>0.68757889526878446</v>
      </c>
      <c r="AE32">
        <f>'Calculations nonhispanic'!AE209</f>
        <v>0.68348897844488243</v>
      </c>
      <c r="AF32">
        <f>'Calculations nonhispanic'!AF209</f>
        <v>0.67940688481342137</v>
      </c>
    </row>
    <row r="33" spans="1:32" x14ac:dyDescent="0.25">
      <c r="A33" t="s">
        <v>72</v>
      </c>
      <c r="B33">
        <f>'Calculations nonhispanic'!B210</f>
        <v>0.70000000000000007</v>
      </c>
      <c r="C33">
        <f>'Calculations nonhispanic'!C210</f>
        <v>0.69548860896168208</v>
      </c>
      <c r="D33">
        <f>'Calculations nonhispanic'!D210</f>
        <v>0.69081863573831015</v>
      </c>
      <c r="E33">
        <f>'Calculations nonhispanic'!E210</f>
        <v>0.6861403276981024</v>
      </c>
      <c r="F33">
        <f>'Calculations nonhispanic'!F210</f>
        <v>0.68147245438927717</v>
      </c>
      <c r="G33">
        <f>'Calculations nonhispanic'!G210</f>
        <v>0.67677792379416635</v>
      </c>
      <c r="H33">
        <f>'Calculations nonhispanic'!H210</f>
        <v>0.67205023447567735</v>
      </c>
      <c r="I33">
        <f>'Calculations nonhispanic'!I210</f>
        <v>0.66733367226461104</v>
      </c>
      <c r="J33">
        <f>'Calculations nonhispanic'!J210</f>
        <v>0.66264882606349063</v>
      </c>
      <c r="K33">
        <f>'Calculations nonhispanic'!K210</f>
        <v>0.65801576955362961</v>
      </c>
      <c r="L33">
        <f>'Calculations nonhispanic'!L210</f>
        <v>0.65354062832785598</v>
      </c>
      <c r="M33">
        <f>'Calculations nonhispanic'!M210</f>
        <v>0.64895653063959224</v>
      </c>
      <c r="N33">
        <f>'Calculations nonhispanic'!N210</f>
        <v>0.64438846902737368</v>
      </c>
      <c r="O33">
        <f>'Calculations nonhispanic'!O210</f>
        <v>0.63983722103310414</v>
      </c>
      <c r="P33">
        <f>'Calculations nonhispanic'!P210</f>
        <v>0.63530353655341731</v>
      </c>
      <c r="Q33">
        <f>'Calculations nonhispanic'!Q210</f>
        <v>0.63078813802942968</v>
      </c>
      <c r="R33">
        <f>'Calculations nonhispanic'!R210</f>
        <v>0.62629172066789618</v>
      </c>
      <c r="S33">
        <f>'Calculations nonhispanic'!S210</f>
        <v>0.62181495269182707</v>
      </c>
      <c r="T33">
        <f>'Calculations nonhispanic'!T210</f>
        <v>0.61735847561863766</v>
      </c>
      <c r="U33">
        <f>'Calculations nonhispanic'!U210</f>
        <v>0.6129229045639788</v>
      </c>
      <c r="V33">
        <f>'Calculations nonhispanic'!V210</f>
        <v>0.60850882856937805</v>
      </c>
      <c r="W33">
        <f>'Calculations nonhispanic'!W210</f>
        <v>0.60411681095191228</v>
      </c>
      <c r="X33">
        <f>'Calculations nonhispanic'!X210</f>
        <v>0.59974738967415275</v>
      </c>
      <c r="Y33">
        <f>'Calculations nonhispanic'!Y210</f>
        <v>0.59540107773267736</v>
      </c>
      <c r="Z33">
        <f>'Calculations nonhispanic'!Z210</f>
        <v>0.59107836356351129</v>
      </c>
      <c r="AA33">
        <f>'Calculations nonhispanic'!AA210</f>
        <v>0.58677971146287278</v>
      </c>
      <c r="AB33">
        <f>'Calculations nonhispanic'!AB210</f>
        <v>0.58250556202169745</v>
      </c>
      <c r="AC33">
        <f>'Calculations nonhispanic'!AC210</f>
        <v>0.5782563325724529</v>
      </c>
      <c r="AD33">
        <f>'Calculations nonhispanic'!AD210</f>
        <v>0.57403241764679391</v>
      </c>
      <c r="AE33">
        <f>'Calculations nonhispanic'!AE210</f>
        <v>0.56983418944269904</v>
      </c>
      <c r="AF33">
        <f>'Calculations nonhispanic'!AF210</f>
        <v>0.56566199829976493</v>
      </c>
    </row>
    <row r="34" spans="1:32" x14ac:dyDescent="0.25">
      <c r="A34" t="s">
        <v>74</v>
      </c>
      <c r="B34">
        <f>'Calculations nonhispanic'!B211</f>
        <v>0.81500000000000006</v>
      </c>
      <c r="C34">
        <f>'Calculations nonhispanic'!C211</f>
        <v>0.81130516957266252</v>
      </c>
      <c r="D34">
        <f>'Calculations nonhispanic'!D211</f>
        <v>0.80745654007394407</v>
      </c>
      <c r="E34">
        <f>'Calculations nonhispanic'!E211</f>
        <v>0.80357662437018562</v>
      </c>
      <c r="F34">
        <f>'Calculations nonhispanic'!F211</f>
        <v>0.79968098544026056</v>
      </c>
      <c r="G34">
        <f>'Calculations nonhispanic'!G211</f>
        <v>0.79573851949619767</v>
      </c>
      <c r="H34">
        <f>'Calculations nonhispanic'!H211</f>
        <v>0.79174327331249617</v>
      </c>
      <c r="I34">
        <f>'Calculations nonhispanic'!I211</f>
        <v>0.78773247457180329</v>
      </c>
      <c r="J34">
        <f>'Calculations nonhispanic'!J211</f>
        <v>0.78372394740383</v>
      </c>
      <c r="K34">
        <f>'Calculations nonhispanic'!K211</f>
        <v>0.77973550180685858</v>
      </c>
      <c r="L34">
        <f>'Calculations nonhispanic'!L211</f>
        <v>0.77586009963392888</v>
      </c>
      <c r="M34">
        <f>'Calculations nonhispanic'!M211</f>
        <v>0.77186698847168722</v>
      </c>
      <c r="N34">
        <f>'Calculations nonhispanic'!N211</f>
        <v>0.76786431199254634</v>
      </c>
      <c r="O34">
        <f>'Calculations nonhispanic'!O211</f>
        <v>0.76385298214761255</v>
      </c>
      <c r="P34">
        <f>'Calculations nonhispanic'!P211</f>
        <v>0.75983390170809251</v>
      </c>
      <c r="Q34">
        <f>'Calculations nonhispanic'!Q211</f>
        <v>0.75580796367858172</v>
      </c>
      <c r="R34">
        <f>'Calculations nonhispanic'!R211</f>
        <v>0.75177605073947384</v>
      </c>
      <c r="S34">
        <f>'Calculations nonhispanic'!S211</f>
        <v>0.7477390347184989</v>
      </c>
      <c r="T34">
        <f>'Calculations nonhispanic'!T211</f>
        <v>0.74369777609133325</v>
      </c>
      <c r="U34">
        <f>'Calculations nonhispanic'!U211</f>
        <v>0.73965312351117496</v>
      </c>
      <c r="V34">
        <f>'Calculations nonhispanic'!V211</f>
        <v>0.73560591336708681</v>
      </c>
      <c r="W34">
        <f>'Calculations nonhispanic'!W211</f>
        <v>0.73155696937087256</v>
      </c>
      <c r="X34">
        <f>'Calculations nonhispanic'!X211</f>
        <v>0.72750710217219383</v>
      </c>
      <c r="Y34">
        <f>'Calculations nonhispanic'!Y211</f>
        <v>0.72345710900156901</v>
      </c>
      <c r="Z34">
        <f>'Calculations nonhispanic'!Z211</f>
        <v>0.71940777334087702</v>
      </c>
      <c r="AA34">
        <f>'Calculations nonhispanic'!AA211</f>
        <v>0.7153598646208994</v>
      </c>
      <c r="AB34">
        <f>'Calculations nonhispanic'!AB211</f>
        <v>0.71131413794543585</v>
      </c>
      <c r="AC34">
        <f>'Calculations nonhispanic'!AC211</f>
        <v>0.70727133384147056</v>
      </c>
      <c r="AD34">
        <f>'Calculations nonhispanic'!AD211</f>
        <v>0.70323217803482063</v>
      </c>
      <c r="AE34">
        <f>'Calculations nonhispanic'!AE211</f>
        <v>0.69919738125068887</v>
      </c>
      <c r="AF34">
        <f>'Calculations nonhispanic'!AF211</f>
        <v>0.69516763903849954</v>
      </c>
    </row>
    <row r="35" spans="1:32" x14ac:dyDescent="0.25">
      <c r="A35" t="s">
        <v>567</v>
      </c>
      <c r="B35">
        <f>'Calculations nonhispanic'!B212</f>
        <v>0.79200000000000004</v>
      </c>
      <c r="C35">
        <f>'Calculations nonhispanic'!C212</f>
        <v>0.78808366084625292</v>
      </c>
      <c r="D35">
        <f>'Calculations nonhispanic'!D212</f>
        <v>0.78400990560146233</v>
      </c>
      <c r="E35">
        <f>'Calculations nonhispanic'!E212</f>
        <v>0.77990875639658264</v>
      </c>
      <c r="F35">
        <f>'Calculations nonhispanic'!F212</f>
        <v>0.77579670272330647</v>
      </c>
      <c r="G35">
        <f>'Calculations nonhispanic'!G212</f>
        <v>0.77164098599662589</v>
      </c>
      <c r="H35">
        <f>'Calculations nonhispanic'!H212</f>
        <v>0.76743548515894211</v>
      </c>
      <c r="I35">
        <f>'Calculations nonhispanic'!I212</f>
        <v>0.76321947227025633</v>
      </c>
      <c r="J35">
        <f>'Calculations nonhispanic'!J212</f>
        <v>0.75901164842647628</v>
      </c>
      <c r="K35">
        <f>'Calculations nonhispanic'!K212</f>
        <v>0.75483059870043501</v>
      </c>
      <c r="L35">
        <f>'Calculations nonhispanic'!L212</f>
        <v>0.7507734348717241</v>
      </c>
      <c r="M35">
        <f>'Calculations nonhispanic'!M212</f>
        <v>0.74659853433330703</v>
      </c>
      <c r="N35">
        <f>'Calculations nonhispanic'!N212</f>
        <v>0.74241917110254174</v>
      </c>
      <c r="O35">
        <f>'Calculations nonhispanic'!O212</f>
        <v>0.73823627854742013</v>
      </c>
      <c r="P35">
        <f>'Calculations nonhispanic'!P212</f>
        <v>0.73405077611551939</v>
      </c>
      <c r="Q35">
        <f>'Calculations nonhispanic'!Q212</f>
        <v>0.72986356885067893</v>
      </c>
      <c r="R35">
        <f>'Calculations nonhispanic'!R212</f>
        <v>0.72567554694372871</v>
      </c>
      <c r="S35">
        <f>'Calculations nonhispanic'!S212</f>
        <v>0.72148758531683843</v>
      </c>
      <c r="T35">
        <f>'Calculations nonhispanic'!T212</f>
        <v>0.71730054324098413</v>
      </c>
      <c r="U35">
        <f>'Calculations nonhispanic'!U212</f>
        <v>0.71311526398600589</v>
      </c>
      <c r="V35">
        <f>'Calculations nonhispanic'!V212</f>
        <v>0.7089325745026267</v>
      </c>
      <c r="W35">
        <f>'Calculations nonhispanic'!W212</f>
        <v>0.70475328513579305</v>
      </c>
      <c r="X35">
        <f>'Calculations nonhispanic'!X212</f>
        <v>0.70057818936863714</v>
      </c>
      <c r="Y35">
        <f>'Calculations nonhispanic'!Y212</f>
        <v>0.69640806359631657</v>
      </c>
      <c r="Z35">
        <f>'Calculations nonhispanic'!Z212</f>
        <v>0.69224366692897266</v>
      </c>
      <c r="AA35">
        <f>'Calculations nonhispanic'!AA212</f>
        <v>0.68808574102297682</v>
      </c>
      <c r="AB35">
        <f>'Calculations nonhispanic'!AB212</f>
        <v>0.6839350099396484</v>
      </c>
      <c r="AC35">
        <f>'Calculations nonhispanic'!AC212</f>
        <v>0.67979218003058572</v>
      </c>
      <c r="AD35">
        <f>'Calculations nonhispanic'!AD212</f>
        <v>0.67565793984871669</v>
      </c>
      <c r="AE35">
        <f>'Calculations nonhispanic'!AE212</f>
        <v>0.67153296008418517</v>
      </c>
      <c r="AF35">
        <f>'Calculations nonhispanic'!AF212</f>
        <v>0.66741789352415815</v>
      </c>
    </row>
    <row r="36" spans="1:32" x14ac:dyDescent="0.25">
      <c r="A36" t="s">
        <v>568</v>
      </c>
      <c r="B36">
        <f>'Calculations nonhispanic'!B212</f>
        <v>0.79200000000000004</v>
      </c>
      <c r="C36">
        <f>'Calculations nonhispanic'!C212</f>
        <v>0.78808366084625292</v>
      </c>
      <c r="D36">
        <f>'Calculations nonhispanic'!D212</f>
        <v>0.78400990560146233</v>
      </c>
      <c r="E36">
        <f>'Calculations nonhispanic'!E212</f>
        <v>0.77990875639658264</v>
      </c>
      <c r="F36">
        <f>'Calculations nonhispanic'!F212</f>
        <v>0.77579670272330647</v>
      </c>
      <c r="G36">
        <f>'Calculations nonhispanic'!G212</f>
        <v>0.77164098599662589</v>
      </c>
      <c r="H36">
        <f>'Calculations nonhispanic'!H212</f>
        <v>0.76743548515894211</v>
      </c>
      <c r="I36">
        <f>'Calculations nonhispanic'!I212</f>
        <v>0.76321947227025633</v>
      </c>
      <c r="J36">
        <f>'Calculations nonhispanic'!J212</f>
        <v>0.75901164842647628</v>
      </c>
      <c r="K36">
        <f>'Calculations nonhispanic'!K212</f>
        <v>0.75483059870043501</v>
      </c>
      <c r="L36">
        <f>'Calculations nonhispanic'!L212</f>
        <v>0.7507734348717241</v>
      </c>
      <c r="M36">
        <f>'Calculations nonhispanic'!M212</f>
        <v>0.74659853433330703</v>
      </c>
      <c r="N36">
        <f>'Calculations nonhispanic'!N212</f>
        <v>0.74241917110254174</v>
      </c>
      <c r="O36">
        <f>'Calculations nonhispanic'!O212</f>
        <v>0.73823627854742013</v>
      </c>
      <c r="P36">
        <f>'Calculations nonhispanic'!P212</f>
        <v>0.73405077611551939</v>
      </c>
      <c r="Q36">
        <f>'Calculations nonhispanic'!Q212</f>
        <v>0.72986356885067893</v>
      </c>
      <c r="R36">
        <f>'Calculations nonhispanic'!R212</f>
        <v>0.72567554694372871</v>
      </c>
      <c r="S36">
        <f>'Calculations nonhispanic'!S212</f>
        <v>0.72148758531683843</v>
      </c>
      <c r="T36">
        <f>'Calculations nonhispanic'!T212</f>
        <v>0.71730054324098413</v>
      </c>
      <c r="U36">
        <f>'Calculations nonhispanic'!U212</f>
        <v>0.71311526398600589</v>
      </c>
      <c r="V36">
        <f>'Calculations nonhispanic'!V212</f>
        <v>0.7089325745026267</v>
      </c>
      <c r="W36">
        <f>'Calculations nonhispanic'!W212</f>
        <v>0.70475328513579305</v>
      </c>
      <c r="X36">
        <f>'Calculations nonhispanic'!X212</f>
        <v>0.70057818936863714</v>
      </c>
      <c r="Y36">
        <f>'Calculations nonhispanic'!Y212</f>
        <v>0.69640806359631657</v>
      </c>
      <c r="Z36">
        <f>'Calculations nonhispanic'!Z212</f>
        <v>0.69224366692897266</v>
      </c>
      <c r="AA36">
        <f>'Calculations nonhispanic'!AA212</f>
        <v>0.68808574102297682</v>
      </c>
      <c r="AB36">
        <f>'Calculations nonhispanic'!AB212</f>
        <v>0.6839350099396484</v>
      </c>
      <c r="AC36">
        <f>'Calculations nonhispanic'!AC212</f>
        <v>0.67979218003058572</v>
      </c>
      <c r="AD36">
        <f>'Calculations nonhispanic'!AD212</f>
        <v>0.67565793984871669</v>
      </c>
      <c r="AE36">
        <f>'Calculations nonhispanic'!AE212</f>
        <v>0.67153296008418517</v>
      </c>
      <c r="AF36">
        <f>'Calculations nonhispanic'!AF212</f>
        <v>0.66741789352415815</v>
      </c>
    </row>
    <row r="37" spans="1:32" x14ac:dyDescent="0.25">
      <c r="A37" t="s">
        <v>569</v>
      </c>
      <c r="B37">
        <f>'Calculations nonhispanic'!B212</f>
        <v>0.79200000000000004</v>
      </c>
      <c r="C37">
        <f>'Calculations nonhispanic'!C212</f>
        <v>0.78808366084625292</v>
      </c>
      <c r="D37">
        <f>'Calculations nonhispanic'!D212</f>
        <v>0.78400990560146233</v>
      </c>
      <c r="E37">
        <f>'Calculations nonhispanic'!E212</f>
        <v>0.77990875639658264</v>
      </c>
      <c r="F37">
        <f>'Calculations nonhispanic'!F212</f>
        <v>0.77579670272330647</v>
      </c>
      <c r="G37">
        <f>'Calculations nonhispanic'!G212</f>
        <v>0.77164098599662589</v>
      </c>
      <c r="H37">
        <f>'Calculations nonhispanic'!H212</f>
        <v>0.76743548515894211</v>
      </c>
      <c r="I37">
        <f>'Calculations nonhispanic'!I212</f>
        <v>0.76321947227025633</v>
      </c>
      <c r="J37">
        <f>'Calculations nonhispanic'!J212</f>
        <v>0.75901164842647628</v>
      </c>
      <c r="K37">
        <f>'Calculations nonhispanic'!K212</f>
        <v>0.75483059870043501</v>
      </c>
      <c r="L37">
        <f>'Calculations nonhispanic'!L212</f>
        <v>0.7507734348717241</v>
      </c>
      <c r="M37">
        <f>'Calculations nonhispanic'!M212</f>
        <v>0.74659853433330703</v>
      </c>
      <c r="N37">
        <f>'Calculations nonhispanic'!N212</f>
        <v>0.74241917110254174</v>
      </c>
      <c r="O37">
        <f>'Calculations nonhispanic'!O212</f>
        <v>0.73823627854742013</v>
      </c>
      <c r="P37">
        <f>'Calculations nonhispanic'!P212</f>
        <v>0.73405077611551939</v>
      </c>
      <c r="Q37">
        <f>'Calculations nonhispanic'!Q212</f>
        <v>0.72986356885067893</v>
      </c>
      <c r="R37">
        <f>'Calculations nonhispanic'!R212</f>
        <v>0.72567554694372871</v>
      </c>
      <c r="S37">
        <f>'Calculations nonhispanic'!S212</f>
        <v>0.72148758531683843</v>
      </c>
      <c r="T37">
        <f>'Calculations nonhispanic'!T212</f>
        <v>0.71730054324098413</v>
      </c>
      <c r="U37">
        <f>'Calculations nonhispanic'!U212</f>
        <v>0.71311526398600589</v>
      </c>
      <c r="V37">
        <f>'Calculations nonhispanic'!V212</f>
        <v>0.7089325745026267</v>
      </c>
      <c r="W37">
        <f>'Calculations nonhispanic'!W212</f>
        <v>0.70475328513579305</v>
      </c>
      <c r="X37">
        <f>'Calculations nonhispanic'!X212</f>
        <v>0.70057818936863714</v>
      </c>
      <c r="Y37">
        <f>'Calculations nonhispanic'!Y212</f>
        <v>0.69640806359631657</v>
      </c>
      <c r="Z37">
        <f>'Calculations nonhispanic'!Z212</f>
        <v>0.69224366692897266</v>
      </c>
      <c r="AA37">
        <f>'Calculations nonhispanic'!AA212</f>
        <v>0.68808574102297682</v>
      </c>
      <c r="AB37">
        <f>'Calculations nonhispanic'!AB212</f>
        <v>0.6839350099396484</v>
      </c>
      <c r="AC37">
        <f>'Calculations nonhispanic'!AC212</f>
        <v>0.67979218003058572</v>
      </c>
      <c r="AD37">
        <f>'Calculations nonhispanic'!AD212</f>
        <v>0.67565793984871669</v>
      </c>
      <c r="AE37">
        <f>'Calculations nonhispanic'!AE212</f>
        <v>0.67153296008418517</v>
      </c>
      <c r="AF37">
        <f>'Calculations nonhispanic'!AF212</f>
        <v>0.66741789352415815</v>
      </c>
    </row>
    <row r="38" spans="1:32" x14ac:dyDescent="0.25">
      <c r="A38" t="s">
        <v>570</v>
      </c>
      <c r="B38">
        <f>'Calculations nonhispanic'!B212</f>
        <v>0.79200000000000004</v>
      </c>
      <c r="C38">
        <f>'Calculations nonhispanic'!C212</f>
        <v>0.78808366084625292</v>
      </c>
      <c r="D38">
        <f>'Calculations nonhispanic'!D212</f>
        <v>0.78400990560146233</v>
      </c>
      <c r="E38">
        <f>'Calculations nonhispanic'!E212</f>
        <v>0.77990875639658264</v>
      </c>
      <c r="F38">
        <f>'Calculations nonhispanic'!F212</f>
        <v>0.77579670272330647</v>
      </c>
      <c r="G38">
        <f>'Calculations nonhispanic'!G212</f>
        <v>0.77164098599662589</v>
      </c>
      <c r="H38">
        <f>'Calculations nonhispanic'!H212</f>
        <v>0.76743548515894211</v>
      </c>
      <c r="I38">
        <f>'Calculations nonhispanic'!I212</f>
        <v>0.76321947227025633</v>
      </c>
      <c r="J38">
        <f>'Calculations nonhispanic'!J212</f>
        <v>0.75901164842647628</v>
      </c>
      <c r="K38">
        <f>'Calculations nonhispanic'!K212</f>
        <v>0.75483059870043501</v>
      </c>
      <c r="L38">
        <f>'Calculations nonhispanic'!L212</f>
        <v>0.7507734348717241</v>
      </c>
      <c r="M38">
        <f>'Calculations nonhispanic'!M212</f>
        <v>0.74659853433330703</v>
      </c>
      <c r="N38">
        <f>'Calculations nonhispanic'!N212</f>
        <v>0.74241917110254174</v>
      </c>
      <c r="O38">
        <f>'Calculations nonhispanic'!O212</f>
        <v>0.73823627854742013</v>
      </c>
      <c r="P38">
        <f>'Calculations nonhispanic'!P212</f>
        <v>0.73405077611551939</v>
      </c>
      <c r="Q38">
        <f>'Calculations nonhispanic'!Q212</f>
        <v>0.72986356885067893</v>
      </c>
      <c r="R38">
        <f>'Calculations nonhispanic'!R212</f>
        <v>0.72567554694372871</v>
      </c>
      <c r="S38">
        <f>'Calculations nonhispanic'!S212</f>
        <v>0.72148758531683843</v>
      </c>
      <c r="T38">
        <f>'Calculations nonhispanic'!T212</f>
        <v>0.71730054324098413</v>
      </c>
      <c r="U38">
        <f>'Calculations nonhispanic'!U212</f>
        <v>0.71311526398600589</v>
      </c>
      <c r="V38">
        <f>'Calculations nonhispanic'!V212</f>
        <v>0.7089325745026267</v>
      </c>
      <c r="W38">
        <f>'Calculations nonhispanic'!W212</f>
        <v>0.70475328513579305</v>
      </c>
      <c r="X38">
        <f>'Calculations nonhispanic'!X212</f>
        <v>0.70057818936863714</v>
      </c>
      <c r="Y38">
        <f>'Calculations nonhispanic'!Y212</f>
        <v>0.69640806359631657</v>
      </c>
      <c r="Z38">
        <f>'Calculations nonhispanic'!Z212</f>
        <v>0.69224366692897266</v>
      </c>
      <c r="AA38">
        <f>'Calculations nonhispanic'!AA212</f>
        <v>0.68808574102297682</v>
      </c>
      <c r="AB38">
        <f>'Calculations nonhispanic'!AB212</f>
        <v>0.6839350099396484</v>
      </c>
      <c r="AC38">
        <f>'Calculations nonhispanic'!AC212</f>
        <v>0.67979218003058572</v>
      </c>
      <c r="AD38">
        <f>'Calculations nonhispanic'!AD212</f>
        <v>0.67565793984871669</v>
      </c>
      <c r="AE38">
        <f>'Calculations nonhispanic'!AE212</f>
        <v>0.67153296008418517</v>
      </c>
      <c r="AF38">
        <f>'Calculations nonhispanic'!AF212</f>
        <v>0.66741789352415815</v>
      </c>
    </row>
    <row r="39" spans="1:32" x14ac:dyDescent="0.25">
      <c r="A39" t="s">
        <v>571</v>
      </c>
      <c r="B39">
        <f>'Calculations nonhispanic'!B212</f>
        <v>0.79200000000000004</v>
      </c>
      <c r="C39">
        <f>'Calculations nonhispanic'!C212</f>
        <v>0.78808366084625292</v>
      </c>
      <c r="D39">
        <f>'Calculations nonhispanic'!D212</f>
        <v>0.78400990560146233</v>
      </c>
      <c r="E39">
        <f>'Calculations nonhispanic'!E212</f>
        <v>0.77990875639658264</v>
      </c>
      <c r="F39">
        <f>'Calculations nonhispanic'!F212</f>
        <v>0.77579670272330647</v>
      </c>
      <c r="G39">
        <f>'Calculations nonhispanic'!G212</f>
        <v>0.77164098599662589</v>
      </c>
      <c r="H39">
        <f>'Calculations nonhispanic'!H212</f>
        <v>0.76743548515894211</v>
      </c>
      <c r="I39">
        <f>'Calculations nonhispanic'!I212</f>
        <v>0.76321947227025633</v>
      </c>
      <c r="J39">
        <f>'Calculations nonhispanic'!J212</f>
        <v>0.75901164842647628</v>
      </c>
      <c r="K39">
        <f>'Calculations nonhispanic'!K212</f>
        <v>0.75483059870043501</v>
      </c>
      <c r="L39">
        <f>'Calculations nonhispanic'!L212</f>
        <v>0.7507734348717241</v>
      </c>
      <c r="M39">
        <f>'Calculations nonhispanic'!M212</f>
        <v>0.74659853433330703</v>
      </c>
      <c r="N39">
        <f>'Calculations nonhispanic'!N212</f>
        <v>0.74241917110254174</v>
      </c>
      <c r="O39">
        <f>'Calculations nonhispanic'!O212</f>
        <v>0.73823627854742013</v>
      </c>
      <c r="P39">
        <f>'Calculations nonhispanic'!P212</f>
        <v>0.73405077611551939</v>
      </c>
      <c r="Q39">
        <f>'Calculations nonhispanic'!Q212</f>
        <v>0.72986356885067893</v>
      </c>
      <c r="R39">
        <f>'Calculations nonhispanic'!R212</f>
        <v>0.72567554694372871</v>
      </c>
      <c r="S39">
        <f>'Calculations nonhispanic'!S212</f>
        <v>0.72148758531683843</v>
      </c>
      <c r="T39">
        <f>'Calculations nonhispanic'!T212</f>
        <v>0.71730054324098413</v>
      </c>
      <c r="U39">
        <f>'Calculations nonhispanic'!U212</f>
        <v>0.71311526398600589</v>
      </c>
      <c r="V39">
        <f>'Calculations nonhispanic'!V212</f>
        <v>0.7089325745026267</v>
      </c>
      <c r="W39">
        <f>'Calculations nonhispanic'!W212</f>
        <v>0.70475328513579305</v>
      </c>
      <c r="X39">
        <f>'Calculations nonhispanic'!X212</f>
        <v>0.70057818936863714</v>
      </c>
      <c r="Y39">
        <f>'Calculations nonhispanic'!Y212</f>
        <v>0.69640806359631657</v>
      </c>
      <c r="Z39">
        <f>'Calculations nonhispanic'!Z212</f>
        <v>0.69224366692897266</v>
      </c>
      <c r="AA39">
        <f>'Calculations nonhispanic'!AA212</f>
        <v>0.68808574102297682</v>
      </c>
      <c r="AB39">
        <f>'Calculations nonhispanic'!AB212</f>
        <v>0.6839350099396484</v>
      </c>
      <c r="AC39">
        <f>'Calculations nonhispanic'!AC212</f>
        <v>0.67979218003058572</v>
      </c>
      <c r="AD39">
        <f>'Calculations nonhispanic'!AD212</f>
        <v>0.67565793984871669</v>
      </c>
      <c r="AE39">
        <f>'Calculations nonhispanic'!AE212</f>
        <v>0.67153296008418517</v>
      </c>
      <c r="AF39">
        <f>'Calculations nonhispanic'!AF212</f>
        <v>0.66741789352415815</v>
      </c>
    </row>
    <row r="40" spans="1:32" x14ac:dyDescent="0.25">
      <c r="A40" t="s">
        <v>78</v>
      </c>
      <c r="B40">
        <f>'Calculations nonhispanic'!B213</f>
        <v>0.72699999999999998</v>
      </c>
      <c r="C40">
        <f>'Calculations nonhispanic'!C213</f>
        <v>0.72261791095375194</v>
      </c>
      <c r="D40">
        <f>'Calculations nonhispanic'!D213</f>
        <v>0.71807571930104919</v>
      </c>
      <c r="E40">
        <f>'Calculations nonhispanic'!E213</f>
        <v>0.71351927138720228</v>
      </c>
      <c r="F40">
        <f>'Calculations nonhispanic'!F213</f>
        <v>0.70896688914186567</v>
      </c>
      <c r="G40">
        <f>'Calculations nonhispanic'!G213</f>
        <v>0.70438240339634184</v>
      </c>
      <c r="H40">
        <f>'Calculations nonhispanic'!H213</f>
        <v>0.69975938511708469</v>
      </c>
      <c r="I40">
        <f>'Calculations nonhispanic'!I213</f>
        <v>0.69514113336282291</v>
      </c>
      <c r="J40">
        <f>'Calculations nonhispanic'!J213</f>
        <v>0.69054792682006105</v>
      </c>
      <c r="K40">
        <f>'Calculations nonhispanic'!K213</f>
        <v>0.68599964090856858</v>
      </c>
      <c r="L40">
        <f>'Calculations nonhispanic'!L213</f>
        <v>0.68160088345870817</v>
      </c>
      <c r="M40">
        <f>'Calculations nonhispanic'!M213</f>
        <v>0.67708945990141112</v>
      </c>
      <c r="N40">
        <f>'Calculations nonhispanic'!N213</f>
        <v>0.67258824280945428</v>
      </c>
      <c r="O40">
        <f>'Calculations nonhispanic'!O213</f>
        <v>0.66809808945789517</v>
      </c>
      <c r="P40">
        <f>'Calculations nonhispanic'!P213</f>
        <v>0.66361983237631927</v>
      </c>
      <c r="Q40">
        <f>'Calculations nonhispanic'!Q213</f>
        <v>0.65915427931982351</v>
      </c>
      <c r="R40">
        <f>'Calculations nonhispanic'!R213</f>
        <v>0.65470221327585143</v>
      </c>
      <c r="S40">
        <f>'Calculations nonhispanic'!S213</f>
        <v>0.65026439250525037</v>
      </c>
      <c r="T40">
        <f>'Calculations nonhispanic'!T213</f>
        <v>0.64584155061591764</v>
      </c>
      <c r="U40">
        <f>'Calculations nonhispanic'!U213</f>
        <v>0.64143439666742663</v>
      </c>
      <c r="V40">
        <f>'Calculations nonhispanic'!V213</f>
        <v>0.63704361530499354</v>
      </c>
      <c r="W40">
        <f>'Calculations nonhispanic'!W213</f>
        <v>0.63266986692118576</v>
      </c>
      <c r="X40">
        <f>'Calculations nonhispanic'!X213</f>
        <v>0.62831378784378278</v>
      </c>
      <c r="Y40">
        <f>'Calculations nonhispanic'!Y213</f>
        <v>0.62397599054820951</v>
      </c>
      <c r="Z40">
        <f>'Calculations nonhispanic'!Z213</f>
        <v>0.61965706389301556</v>
      </c>
      <c r="AA40">
        <f>'Calculations nonhispanic'!AA213</f>
        <v>0.61535757337685182</v>
      </c>
      <c r="AB40">
        <f>'Calculations nonhispanic'!AB213</f>
        <v>0.61107806141548004</v>
      </c>
      <c r="AC40">
        <f>'Calculations nonhispanic'!AC213</f>
        <v>0.60681904763735561</v>
      </c>
      <c r="AD40">
        <f>'Calculations nonhispanic'!AD213</f>
        <v>0.60258102919635304</v>
      </c>
      <c r="AE40">
        <f>'Calculations nonhispanic'!AE213</f>
        <v>0.59836448110026186</v>
      </c>
      <c r="AF40">
        <f>'Calculations nonhispanic'!AF213</f>
        <v>0.5941698565537098</v>
      </c>
    </row>
    <row r="41" spans="1:32" x14ac:dyDescent="0.25">
      <c r="A41" t="s">
        <v>80</v>
      </c>
      <c r="B41">
        <f>'Calculations nonhispanic'!B214</f>
        <v>0.86915510948905106</v>
      </c>
      <c r="C41">
        <f>'Calculations nonhispanic'!C214</f>
        <v>0.86611369994633636</v>
      </c>
      <c r="D41">
        <f>'Calculations nonhispanic'!D214</f>
        <v>0.86293424337976044</v>
      </c>
      <c r="E41">
        <f>'Calculations nonhispanic'!E214</f>
        <v>0.85971717392599833</v>
      </c>
      <c r="F41">
        <f>'Calculations nonhispanic'!F214</f>
        <v>0.85647523737221221</v>
      </c>
      <c r="G41">
        <f>'Calculations nonhispanic'!G214</f>
        <v>0.85318231848670822</v>
      </c>
      <c r="H41">
        <f>'Calculations nonhispanic'!H214</f>
        <v>0.84983304207077959</v>
      </c>
      <c r="I41">
        <f>'Calculations nonhispanic'!I214</f>
        <v>0.84645835530604652</v>
      </c>
      <c r="J41">
        <f>'Calculations nonhispanic'!J214</f>
        <v>0.84307324698204167</v>
      </c>
      <c r="K41">
        <f>'Calculations nonhispanic'!K214</f>
        <v>0.83969291099129728</v>
      </c>
      <c r="L41">
        <f>'Calculations nonhispanic'!L214</f>
        <v>0.83639678571852616</v>
      </c>
      <c r="M41">
        <f>'Calculations nonhispanic'!M214</f>
        <v>0.8329886356678764</v>
      </c>
      <c r="N41">
        <f>'Calculations nonhispanic'!N214</f>
        <v>0.82956023512626709</v>
      </c>
      <c r="O41">
        <f>'Calculations nonhispanic'!O214</f>
        <v>0.82611232747497432</v>
      </c>
      <c r="P41">
        <f>'Calculations nonhispanic'!P214</f>
        <v>0.82264565819159696</v>
      </c>
      <c r="Q41">
        <f>'Calculations nonhispanic'!Q214</f>
        <v>0.81916097421290957</v>
      </c>
      <c r="R41">
        <f>'Calculations nonhispanic'!R214</f>
        <v>0.81565902330934448</v>
      </c>
      <c r="S41">
        <f>'Calculations nonhispanic'!S214</f>
        <v>0.81214055347181524</v>
      </c>
      <c r="T41">
        <f>'Calculations nonhispanic'!T214</f>
        <v>0.80860631231155244</v>
      </c>
      <c r="U41">
        <f>'Calculations nonhispanic'!U214</f>
        <v>0.80505704647358611</v>
      </c>
      <c r="V41">
        <f>'Calculations nonhispanic'!V214</f>
        <v>0.80149350106444006</v>
      </c>
      <c r="W41">
        <f>'Calculations nonhispanic'!W214</f>
        <v>0.79791641909456967</v>
      </c>
      <c r="X41">
        <f>'Calculations nonhispanic'!X214</f>
        <v>0.79432654093603217</v>
      </c>
      <c r="Y41">
        <f>'Calculations nonhispanic'!Y214</f>
        <v>0.79072460379581444</v>
      </c>
      <c r="Z41">
        <f>'Calculations nonhispanic'!Z214</f>
        <v>0.78711134120522419</v>
      </c>
      <c r="AA41">
        <f>'Calculations nonhispanic'!AA214</f>
        <v>0.78348748252566847</v>
      </c>
      <c r="AB41">
        <f>'Calculations nonhispanic'!AB214</f>
        <v>0.77985375247113564</v>
      </c>
      <c r="AC41">
        <f>'Calculations nonhispanic'!AC214</f>
        <v>0.77621087064763417</v>
      </c>
      <c r="AD41">
        <f>'Calculations nonhispanic'!AD214</f>
        <v>0.7725595511097928</v>
      </c>
      <c r="AE41">
        <f>'Calculations nonhispanic'!AE214</f>
        <v>0.76890050193480308</v>
      </c>
      <c r="AF41">
        <f>'Calculations nonhispanic'!AF214</f>
        <v>0.76523442481382942</v>
      </c>
    </row>
    <row r="42" spans="1:32" x14ac:dyDescent="0.25">
      <c r="A42" t="s">
        <v>82</v>
      </c>
      <c r="B42">
        <f>'Calculations nonhispanic'!B215</f>
        <v>0.84028098159509201</v>
      </c>
      <c r="C42">
        <f>'Calculations nonhispanic'!C215</f>
        <v>0.83686706935006505</v>
      </c>
      <c r="D42">
        <f>'Calculations nonhispanic'!D215</f>
        <v>0.83330532241340982</v>
      </c>
      <c r="E42">
        <f>'Calculations nonhispanic'!E215</f>
        <v>0.82970874761110569</v>
      </c>
      <c r="F42">
        <f>'Calculations nonhispanic'!F215</f>
        <v>0.8260917077190606</v>
      </c>
      <c r="G42">
        <f>'Calculations nonhispanic'!G215</f>
        <v>0.82242522411997598</v>
      </c>
      <c r="H42">
        <f>'Calculations nonhispanic'!H215</f>
        <v>0.81870357635771929</v>
      </c>
      <c r="I42">
        <f>'Calculations nonhispanic'!I215</f>
        <v>0.81496132952266787</v>
      </c>
      <c r="J42">
        <f>'Calculations nonhispanic'!J215</f>
        <v>0.81121512630033499</v>
      </c>
      <c r="K42">
        <f>'Calculations nonhispanic'!K215</f>
        <v>0.8074817028036162</v>
      </c>
      <c r="L42">
        <f>'Calculations nonhispanic'!L215</f>
        <v>0.80384841121962836</v>
      </c>
      <c r="M42">
        <f>'Calculations nonhispanic'!M215</f>
        <v>0.80009894253533331</v>
      </c>
      <c r="N42">
        <f>'Calculations nonhispanic'!N215</f>
        <v>0.7963345995765958</v>
      </c>
      <c r="O42">
        <f>'Calculations nonhispanic'!O215</f>
        <v>0.79255623697657085</v>
      </c>
      <c r="P42">
        <f>'Calculations nonhispanic'!P215</f>
        <v>0.78876470557240441</v>
      </c>
      <c r="Q42">
        <f>'Calculations nonhispanic'!Q215</f>
        <v>0.78496085175787944</v>
      </c>
      <c r="R42">
        <f>'Calculations nonhispanic'!R215</f>
        <v>0.78114551685772071</v>
      </c>
      <c r="S42">
        <f>'Calculations nonhispanic'!S215</f>
        <v>0.77731953652398</v>
      </c>
      <c r="T42">
        <f>'Calculations nonhispanic'!T215</f>
        <v>0.77348374015485322</v>
      </c>
      <c r="U42">
        <f>'Calculations nonhispanic'!U215</f>
        <v>0.76963895033624785</v>
      </c>
      <c r="V42">
        <f>'Calculations nonhispanic'!V215</f>
        <v>0.7657859823063129</v>
      </c>
      <c r="W42">
        <f>'Calculations nonhispanic'!W215</f>
        <v>0.76192564344312463</v>
      </c>
      <c r="X42">
        <f>'Calculations nonhispanic'!X215</f>
        <v>0.75805873277564184</v>
      </c>
      <c r="Y42">
        <f>'Calculations nonhispanic'!Y215</f>
        <v>0.75418604051799265</v>
      </c>
      <c r="Z42">
        <f>'Calculations nonhispanic'!Z215</f>
        <v>0.75030834762712018</v>
      </c>
      <c r="AA42">
        <f>'Calculations nonhispanic'!AA215</f>
        <v>0.7464264253837235</v>
      </c>
      <c r="AB42">
        <f>'Calculations nonhispanic'!AB215</f>
        <v>0.74254103499642532</v>
      </c>
      <c r="AC42">
        <f>'Calculations nonhispanic'!AC215</f>
        <v>0.73865292722903197</v>
      </c>
      <c r="AD42">
        <f>'Calculations nonhispanic'!AD215</f>
        <v>0.73476284205069475</v>
      </c>
      <c r="AE42">
        <f>'Calculations nonhispanic'!AE215</f>
        <v>0.73087150830876535</v>
      </c>
      <c r="AF42">
        <f>'Calculations nonhispanic'!AF215</f>
        <v>0.7269796434240815</v>
      </c>
    </row>
    <row r="43" spans="1:32" x14ac:dyDescent="0.25">
      <c r="A43" t="s">
        <v>84</v>
      </c>
      <c r="B43">
        <f>'Calculations nonhispanic'!B216</f>
        <v>0.90590453074433663</v>
      </c>
      <c r="C43">
        <f>'Calculations nonhispanic'!C216</f>
        <v>0.90342581270711997</v>
      </c>
      <c r="D43">
        <f>'Calculations nonhispanic'!D216</f>
        <v>0.90082710631000973</v>
      </c>
      <c r="E43">
        <f>'Calculations nonhispanic'!E216</f>
        <v>0.89818993239443179</v>
      </c>
      <c r="F43">
        <f>'Calculations nonhispanic'!F216</f>
        <v>0.89552457182254441</v>
      </c>
      <c r="G43">
        <f>'Calculations nonhispanic'!G216</f>
        <v>0.89280933686537667</v>
      </c>
      <c r="H43">
        <f>'Calculations nonhispanic'!H216</f>
        <v>0.89003946177443805</v>
      </c>
      <c r="I43">
        <f>'Calculations nonhispanic'!I216</f>
        <v>0.8872402977841245</v>
      </c>
      <c r="J43">
        <f>'Calculations nonhispanic'!J216</f>
        <v>0.8844242025938196</v>
      </c>
      <c r="K43">
        <f>'Calculations nonhispanic'!K216</f>
        <v>0.88160385051176593</v>
      </c>
      <c r="L43">
        <f>'Calculations nonhispanic'!L216</f>
        <v>0.87884589298934135</v>
      </c>
      <c r="M43">
        <f>'Calculations nonhispanic'!M216</f>
        <v>0.87598608502474351</v>
      </c>
      <c r="N43">
        <f>'Calculations nonhispanic'!N216</f>
        <v>0.87310100962401727</v>
      </c>
      <c r="O43">
        <f>'Calculations nonhispanic'!O216</f>
        <v>0.87019119802137468</v>
      </c>
      <c r="P43">
        <f>'Calculations nonhispanic'!P216</f>
        <v>0.867257189526358</v>
      </c>
      <c r="Q43">
        <f>'Calculations nonhispanic'!Q216</f>
        <v>0.86429953102826529</v>
      </c>
      <c r="R43">
        <f>'Calculations nonhispanic'!R216</f>
        <v>0.86131877650002175</v>
      </c>
      <c r="S43">
        <f>'Calculations nonhispanic'!S216</f>
        <v>0.85831548650224576</v>
      </c>
      <c r="T43">
        <f>'Calculations nonhispanic'!T216</f>
        <v>0.85529022768821839</v>
      </c>
      <c r="U43">
        <f>'Calculations nonhispanic'!U216</f>
        <v>0.85224357231048353</v>
      </c>
      <c r="V43">
        <f>'Calculations nonhispanic'!V216</f>
        <v>0.84917609772974645</v>
      </c>
      <c r="W43">
        <f>'Calculations nonhispanic'!W216</f>
        <v>0.84608838592674651</v>
      </c>
      <c r="X43">
        <f>'Calculations nonhispanic'!X216</f>
        <v>0.84298102301774713</v>
      </c>
      <c r="Y43">
        <f>'Calculations nonhispanic'!Y216</f>
        <v>0.83985459877426405</v>
      </c>
      <c r="Z43">
        <f>'Calculations nonhispanic'!Z216</f>
        <v>0.83670970614763973</v>
      </c>
      <c r="AA43">
        <f>'Calculations nonhispanic'!AA216</f>
        <v>0.83354694079902469</v>
      </c>
      <c r="AB43">
        <f>'Calculations nonhispanic'!AB216</f>
        <v>0.83036690063533025</v>
      </c>
      <c r="AC43">
        <f>'Calculations nonhispanic'!AC216</f>
        <v>0.82717018535167697</v>
      </c>
      <c r="AD43">
        <f>'Calculations nonhispanic'!AD216</f>
        <v>0.82395739598083262</v>
      </c>
      <c r="AE43">
        <f>'Calculations nonhispanic'!AE216</f>
        <v>0.82072913445011864</v>
      </c>
      <c r="AF43">
        <f>'Calculations nonhispanic'!AF216</f>
        <v>0.81748600314623365</v>
      </c>
    </row>
    <row r="44" spans="1:32" x14ac:dyDescent="0.25">
      <c r="A44" t="s">
        <v>86</v>
      </c>
      <c r="B44">
        <f>'Calculations nonhispanic'!B217</f>
        <v>0.88600000000000001</v>
      </c>
      <c r="C44">
        <f>'Calculations nonhispanic'!C217</f>
        <v>0.88320343738538298</v>
      </c>
      <c r="D44">
        <f>'Calculations nonhispanic'!D217</f>
        <v>0.88027624177856845</v>
      </c>
      <c r="E44">
        <f>'Calculations nonhispanic'!E217</f>
        <v>0.87731060519886628</v>
      </c>
      <c r="F44">
        <f>'Calculations nonhispanic'!F217</f>
        <v>0.87431820225726531</v>
      </c>
      <c r="G44">
        <f>'Calculations nonhispanic'!G217</f>
        <v>0.87127482871044759</v>
      </c>
      <c r="H44">
        <f>'Calculations nonhispanic'!H217</f>
        <v>0.86817536081771751</v>
      </c>
      <c r="I44">
        <f>'Calculations nonhispanic'!I217</f>
        <v>0.86504832689639599</v>
      </c>
      <c r="J44">
        <f>'Calculations nonhispanic'!J217</f>
        <v>0.8619075873727261</v>
      </c>
      <c r="K44">
        <f>'Calculations nonhispanic'!K217</f>
        <v>0.85876726428148964</v>
      </c>
      <c r="L44">
        <f>'Calculations nonhispanic'!L217</f>
        <v>0.85570134513037854</v>
      </c>
      <c r="M44">
        <f>'Calculations nonhispanic'!M217</f>
        <v>0.85252728365482588</v>
      </c>
      <c r="N44">
        <f>'Calculations nonhispanic'!N217</f>
        <v>0.84933035201319818</v>
      </c>
      <c r="O44">
        <f>'Calculations nonhispanic'!O217</f>
        <v>0.8461112058524547</v>
      </c>
      <c r="P44">
        <f>'Calculations nonhispanic'!P217</f>
        <v>0.84287050595818203</v>
      </c>
      <c r="Q44">
        <f>'Calculations nonhispanic'!Q217</f>
        <v>0.83960891766496881</v>
      </c>
      <c r="R44">
        <f>'Calculations nonhispanic'!R217</f>
        <v>0.8363271102725055</v>
      </c>
      <c r="S44">
        <f>'Calculations nonhispanic'!S217</f>
        <v>0.83302575646818833</v>
      </c>
      <c r="T44">
        <f>'Calculations nonhispanic'!T217</f>
        <v>0.82970553175696693</v>
      </c>
      <c r="U44">
        <f>'Calculations nonhispanic'!U217</f>
        <v>0.82636711389916495</v>
      </c>
      <c r="V44">
        <f>'Calculations nonhispanic'!V217</f>
        <v>0.82301118235693171</v>
      </c>
      <c r="W44">
        <f>'Calculations nonhispanic'!W217</f>
        <v>0.81963841774997592</v>
      </c>
      <c r="X44">
        <f>'Calculations nonhispanic'!X217</f>
        <v>0.81624950132118645</v>
      </c>
      <c r="Y44">
        <f>'Calculations nonhispanic'!Y217</f>
        <v>0.81284511441270202</v>
      </c>
      <c r="Z44">
        <f>'Calculations nonhispanic'!Z217</f>
        <v>0.80942593795297424</v>
      </c>
      <c r="AA44">
        <f>'Calculations nonhispanic'!AA217</f>
        <v>0.80599265195530123</v>
      </c>
      <c r="AB44">
        <f>'Calculations nonhispanic'!AB217</f>
        <v>0.8025459350283014</v>
      </c>
      <c r="AC44">
        <f>'Calculations nonhispanic'!AC217</f>
        <v>0.7990864638987496</v>
      </c>
      <c r="AD44">
        <f>'Calculations nonhispanic'!AD217</f>
        <v>0.79561491294714781</v>
      </c>
      <c r="AE44">
        <f>'Calculations nonhispanic'!AE217</f>
        <v>0.79213195375638779</v>
      </c>
      <c r="AF44">
        <f>'Calculations nonhispanic'!AF217</f>
        <v>0.78863825467381321</v>
      </c>
    </row>
    <row r="45" spans="1:32" x14ac:dyDescent="0.25">
      <c r="A45" t="s">
        <v>88</v>
      </c>
      <c r="B45">
        <f>'Calculations nonhispanic'!B218</f>
        <v>0.83800000000000008</v>
      </c>
      <c r="C45">
        <f>'Calculations nonhispanic'!C218</f>
        <v>0.83455906381989176</v>
      </c>
      <c r="D45">
        <f>'Calculations nonhispanic'!D218</f>
        <v>0.83096966132921346</v>
      </c>
      <c r="E45">
        <f>'Calculations nonhispanic'!E218</f>
        <v>0.82734571294106751</v>
      </c>
      <c r="F45">
        <f>'Calculations nonhispanic'!F218</f>
        <v>0.82370169779361491</v>
      </c>
      <c r="G45">
        <f>'Calculations nonhispanic'!G218</f>
        <v>0.82000843155770531</v>
      </c>
      <c r="H45">
        <f>'Calculations nonhispanic'!H218</f>
        <v>0.81626017038611454</v>
      </c>
      <c r="I45">
        <f>'Calculations nonhispanic'!I218</f>
        <v>0.81249173830495169</v>
      </c>
      <c r="J45">
        <f>'Calculations nonhispanic'!J218</f>
        <v>0.80871989444037662</v>
      </c>
      <c r="K45">
        <f>'Calculations nonhispanic'!K218</f>
        <v>0.80496148193356387</v>
      </c>
      <c r="L45">
        <f>'Calculations nonhispanic'!L218</f>
        <v>0.80130440722065133</v>
      </c>
      <c r="M45">
        <f>'Calculations nonhispanic'!M218</f>
        <v>0.79753094381241885</v>
      </c>
      <c r="N45">
        <f>'Calculations nonhispanic'!N218</f>
        <v>0.79374306669015837</v>
      </c>
      <c r="O45">
        <f>'Calculations nonhispanic'!O218</f>
        <v>0.78994163717075272</v>
      </c>
      <c r="P45">
        <f>'Calculations nonhispanic'!P218</f>
        <v>0.78612751229071087</v>
      </c>
      <c r="Q45">
        <f>'Calculations nonhispanic'!Q218</f>
        <v>0.78230154416174269</v>
      </c>
      <c r="R45">
        <f>'Calculations nonhispanic'!R218</f>
        <v>0.77846457934873481</v>
      </c>
      <c r="S45">
        <f>'Calculations nonhispanic'!S218</f>
        <v>0.77461745827051554</v>
      </c>
      <c r="T45">
        <f>'Calculations nonhispanic'!T218</f>
        <v>0.77076101462372903</v>
      </c>
      <c r="U45">
        <f>'Calculations nonhispanic'!U218</f>
        <v>0.76689607483010247</v>
      </c>
      <c r="V45">
        <f>'Calculations nonhispanic'!V218</f>
        <v>0.76302345750728517</v>
      </c>
      <c r="W45">
        <f>'Calculations nonhispanic'!W218</f>
        <v>0.75914397296341651</v>
      </c>
      <c r="X45">
        <f>'Calculations nonhispanic'!X218</f>
        <v>0.75525842271550347</v>
      </c>
      <c r="Y45">
        <f>'Calculations nonhispanic'!Y218</f>
        <v>0.7513675990316353</v>
      </c>
      <c r="Z45">
        <f>'Calculations nonhispanic'!Z218</f>
        <v>0.74747228449702396</v>
      </c>
      <c r="AA45">
        <f>'Calculations nonhispanic'!AA218</f>
        <v>0.74357325160377641</v>
      </c>
      <c r="AB45">
        <f>'Calculations nonhispanic'!AB218</f>
        <v>0.73967126236429348</v>
      </c>
      <c r="AC45">
        <f>'Calculations nonhispanic'!AC218</f>
        <v>0.73576706794812574</v>
      </c>
      <c r="AD45">
        <f>'Calculations nonhispanic'!AD218</f>
        <v>0.73186140834206304</v>
      </c>
      <c r="AE45">
        <f>'Calculations nonhispanic'!AE218</f>
        <v>0.72795501203321644</v>
      </c>
      <c r="AF45">
        <f>'Calculations nonhispanic'!AF218</f>
        <v>0.7240485957147974</v>
      </c>
    </row>
    <row r="46" spans="1:32" x14ac:dyDescent="0.25">
      <c r="A46" t="s">
        <v>572</v>
      </c>
      <c r="B46">
        <f>'Calculations nonhispanic'!B219</f>
        <v>0.83899999999999997</v>
      </c>
      <c r="C46">
        <f>'Calculations nonhispanic'!C219</f>
        <v>0.8355708693855739</v>
      </c>
      <c r="D46">
        <f>'Calculations nonhispanic'!D219</f>
        <v>0.83199354697300687</v>
      </c>
      <c r="E46">
        <f>'Calculations nonhispanic'!E219</f>
        <v>0.82838155404579195</v>
      </c>
      <c r="F46">
        <f>'Calculations nonhispanic'!F219</f>
        <v>0.82474931892852665</v>
      </c>
      <c r="G46">
        <f>'Calculations nonhispanic'!G219</f>
        <v>0.82106774712517305</v>
      </c>
      <c r="H46">
        <f>'Calculations nonhispanic'!H219</f>
        <v>0.81733110498035655</v>
      </c>
      <c r="I46">
        <f>'Calculations nonhispanic'!I219</f>
        <v>0.81357410346901593</v>
      </c>
      <c r="J46">
        <f>'Calculations nonhispanic'!J219</f>
        <v>0.80981345091590684</v>
      </c>
      <c r="K46">
        <f>'Calculations nonhispanic'!K219</f>
        <v>0.80606594379582663</v>
      </c>
      <c r="L46">
        <f>'Calculations nonhispanic'!L219</f>
        <v>0.80241924677551402</v>
      </c>
      <c r="M46">
        <f>'Calculations nonhispanic'!M219</f>
        <v>0.79865625190742973</v>
      </c>
      <c r="N46">
        <f>'Calculations nonhispanic'!N219</f>
        <v>0.79487864088207139</v>
      </c>
      <c r="O46">
        <f>'Calculations nonhispanic'!O219</f>
        <v>0.79108727212364816</v>
      </c>
      <c r="P46">
        <f>'Calculations nonhispanic'!P219</f>
        <v>0.78728299998850504</v>
      </c>
      <c r="Q46">
        <f>'Calculations nonhispanic'!Q219</f>
        <v>0.78346667411934867</v>
      </c>
      <c r="R46">
        <f>'Calculations nonhispanic'!R219</f>
        <v>0.77963913882155089</v>
      </c>
      <c r="S46">
        <f>'Calculations nonhispanic'!S219</f>
        <v>0.77580123246193056</v>
      </c>
      <c r="T46">
        <f>'Calculations nonhispanic'!T219</f>
        <v>0.77195378689035121</v>
      </c>
      <c r="U46">
        <f>'Calculations nonhispanic'!U219</f>
        <v>0.76809762688442984</v>
      </c>
      <c r="V46">
        <f>'Calculations nonhispanic'!V219</f>
        <v>0.76423356961755451</v>
      </c>
      <c r="W46">
        <f>'Calculations nonhispanic'!W219</f>
        <v>0.76036242415037902</v>
      </c>
      <c r="X46">
        <f>'Calculations nonhispanic'!X219</f>
        <v>0.75648499094589472</v>
      </c>
      <c r="Y46">
        <f>'Calculations nonhispanic'!Y219</f>
        <v>0.75260206140811825</v>
      </c>
      <c r="Z46">
        <f>'Calculations nonhispanic'!Z219</f>
        <v>0.74871441744440326</v>
      </c>
      <c r="AA46">
        <f>'Calculations nonhispanic'!AA219</f>
        <v>0.74482283105129554</v>
      </c>
      <c r="AB46">
        <f>'Calculations nonhispanic'!AB219</f>
        <v>0.74092806392383981</v>
      </c>
      <c r="AC46">
        <f>'Calculations nonhispanic'!AC219</f>
        <v>0.73703086708818821</v>
      </c>
      <c r="AD46">
        <f>'Calculations nonhispanic'!AD219</f>
        <v>0.73313198055729734</v>
      </c>
      <c r="AE46">
        <f>'Calculations nonhispanic'!AE219</f>
        <v>0.7292321330094903</v>
      </c>
      <c r="AF46">
        <f>'Calculations nonhispanic'!AF219</f>
        <v>0.72533204148960084</v>
      </c>
    </row>
    <row r="47" spans="1:32" x14ac:dyDescent="0.25">
      <c r="A47" t="s">
        <v>573</v>
      </c>
      <c r="B47">
        <f>'Calculations nonhispanic'!B219</f>
        <v>0.83899999999999997</v>
      </c>
      <c r="C47">
        <f>'Calculations nonhispanic'!C219</f>
        <v>0.8355708693855739</v>
      </c>
      <c r="D47">
        <f>'Calculations nonhispanic'!D219</f>
        <v>0.83199354697300687</v>
      </c>
      <c r="E47">
        <f>'Calculations nonhispanic'!E219</f>
        <v>0.82838155404579195</v>
      </c>
      <c r="F47">
        <f>'Calculations nonhispanic'!F219</f>
        <v>0.82474931892852665</v>
      </c>
      <c r="G47">
        <f>'Calculations nonhispanic'!G219</f>
        <v>0.82106774712517305</v>
      </c>
      <c r="H47">
        <f>'Calculations nonhispanic'!H219</f>
        <v>0.81733110498035655</v>
      </c>
      <c r="I47">
        <f>'Calculations nonhispanic'!I219</f>
        <v>0.81357410346901593</v>
      </c>
      <c r="J47">
        <f>'Calculations nonhispanic'!J219</f>
        <v>0.80981345091590684</v>
      </c>
      <c r="K47">
        <f>'Calculations nonhispanic'!K219</f>
        <v>0.80606594379582663</v>
      </c>
      <c r="L47">
        <f>'Calculations nonhispanic'!L219</f>
        <v>0.80241924677551402</v>
      </c>
      <c r="M47">
        <f>'Calculations nonhispanic'!M219</f>
        <v>0.79865625190742973</v>
      </c>
      <c r="N47">
        <f>'Calculations nonhispanic'!N219</f>
        <v>0.79487864088207139</v>
      </c>
      <c r="O47">
        <f>'Calculations nonhispanic'!O219</f>
        <v>0.79108727212364816</v>
      </c>
      <c r="P47">
        <f>'Calculations nonhispanic'!P219</f>
        <v>0.78728299998850504</v>
      </c>
      <c r="Q47">
        <f>'Calculations nonhispanic'!Q219</f>
        <v>0.78346667411934867</v>
      </c>
      <c r="R47">
        <f>'Calculations nonhispanic'!R219</f>
        <v>0.77963913882155089</v>
      </c>
      <c r="S47">
        <f>'Calculations nonhispanic'!S219</f>
        <v>0.77580123246193056</v>
      </c>
      <c r="T47">
        <f>'Calculations nonhispanic'!T219</f>
        <v>0.77195378689035121</v>
      </c>
      <c r="U47">
        <f>'Calculations nonhispanic'!U219</f>
        <v>0.76809762688442984</v>
      </c>
      <c r="V47">
        <f>'Calculations nonhispanic'!V219</f>
        <v>0.76423356961755451</v>
      </c>
      <c r="W47">
        <f>'Calculations nonhispanic'!W219</f>
        <v>0.76036242415037902</v>
      </c>
      <c r="X47">
        <f>'Calculations nonhispanic'!X219</f>
        <v>0.75648499094589472</v>
      </c>
      <c r="Y47">
        <f>'Calculations nonhispanic'!Y219</f>
        <v>0.75260206140811825</v>
      </c>
      <c r="Z47">
        <f>'Calculations nonhispanic'!Z219</f>
        <v>0.74871441744440326</v>
      </c>
      <c r="AA47">
        <f>'Calculations nonhispanic'!AA219</f>
        <v>0.74482283105129554</v>
      </c>
      <c r="AB47">
        <f>'Calculations nonhispanic'!AB219</f>
        <v>0.74092806392383981</v>
      </c>
      <c r="AC47">
        <f>'Calculations nonhispanic'!AC219</f>
        <v>0.73703086708818821</v>
      </c>
      <c r="AD47">
        <f>'Calculations nonhispanic'!AD219</f>
        <v>0.73313198055729734</v>
      </c>
      <c r="AE47">
        <f>'Calculations nonhispanic'!AE219</f>
        <v>0.7292321330094903</v>
      </c>
      <c r="AF47">
        <f>'Calculations nonhispanic'!AF219</f>
        <v>0.72533204148960084</v>
      </c>
    </row>
    <row r="48" spans="1:32" x14ac:dyDescent="0.25">
      <c r="A48" t="s">
        <v>92</v>
      </c>
      <c r="B48">
        <f>'Calculations nonhispanic'!B220</f>
        <v>0.86899999999999999</v>
      </c>
      <c r="C48">
        <f>'Calculations nonhispanic'!C220</f>
        <v>0.86595643347443862</v>
      </c>
      <c r="D48">
        <f>'Calculations nonhispanic'!D220</f>
        <v>0.86277475786561075</v>
      </c>
      <c r="E48">
        <f>'Calculations nonhispanic'!E220</f>
        <v>0.85955547999917781</v>
      </c>
      <c r="F48">
        <f>'Calculations nonhispanic'!F220</f>
        <v>0.85631135507835821</v>
      </c>
      <c r="G48">
        <f>'Calculations nonhispanic'!G220</f>
        <v>0.85301625113993018</v>
      </c>
      <c r="H48">
        <f>'Calculations nonhispanic'!H220</f>
        <v>0.84966479085921587</v>
      </c>
      <c r="I48">
        <f>'Calculations nonhispanic'!I220</f>
        <v>0.8462879425983767</v>
      </c>
      <c r="J48">
        <f>'Calculations nonhispanic'!J220</f>
        <v>0.8429007049567171</v>
      </c>
      <c r="K48">
        <f>'Calculations nonhispanic'!K220</f>
        <v>0.83951828108162874</v>
      </c>
      <c r="L48">
        <f>'Calculations nonhispanic'!L220</f>
        <v>0.83622015654924886</v>
      </c>
      <c r="M48">
        <f>'Calculations nonhispanic'!M220</f>
        <v>0.83280997693126235</v>
      </c>
      <c r="N48">
        <f>'Calculations nonhispanic'!N220</f>
        <v>0.82937957300189247</v>
      </c>
      <c r="O48">
        <f>'Calculations nonhispanic'!O220</f>
        <v>0.8259296888726515</v>
      </c>
      <c r="P48">
        <f>'Calculations nonhispanic'!P220</f>
        <v>0.82246107072159258</v>
      </c>
      <c r="Q48">
        <f>'Calculations nonhispanic'!Q220</f>
        <v>0.81897446615586633</v>
      </c>
      <c r="R48">
        <f>'Calculations nonhispanic'!R220</f>
        <v>0.81547062358596412</v>
      </c>
      <c r="S48">
        <f>'Calculations nonhispanic'!S220</f>
        <v>0.81195029161235632</v>
      </c>
      <c r="T48">
        <f>'Calculations nonhispanic'!T220</f>
        <v>0.80841421842519534</v>
      </c>
      <c r="U48">
        <f>'Calculations nonhispanic'!U220</f>
        <v>0.80486315121771868</v>
      </c>
      <c r="V48">
        <f>'Calculations nonhispanic'!V220</f>
        <v>0.80129783561391321</v>
      </c>
      <c r="W48">
        <f>'Calculations nonhispanic'!W220</f>
        <v>0.79771901511097432</v>
      </c>
      <c r="X48">
        <f>'Calculations nonhispanic'!X220</f>
        <v>0.79412743053704238</v>
      </c>
      <c r="Y48">
        <f>'Calculations nonhispanic'!Y220</f>
        <v>0.79052381952464612</v>
      </c>
      <c r="Z48">
        <f>'Calculations nonhispanic'!Z220</f>
        <v>0.78690891600025148</v>
      </c>
      <c r="AA48">
        <f>'Calculations nonhispanic'!AA220</f>
        <v>0.78328344969024433</v>
      </c>
      <c r="AB48">
        <f>'Calculations nonhispanic'!AB220</f>
        <v>0.77964814564365303</v>
      </c>
      <c r="AC48">
        <f>'Calculations nonhispanic'!AC220</f>
        <v>0.77600372377187155</v>
      </c>
      <c r="AD48">
        <f>'Calculations nonhispanic'!AD220</f>
        <v>0.7723508984055808</v>
      </c>
      <c r="AE48">
        <f>'Calculations nonhispanic'!AE220</f>
        <v>0.76869037786904493</v>
      </c>
      <c r="AF48">
        <f>'Calculations nonhispanic'!AF220</f>
        <v>0.76502286407191489</v>
      </c>
    </row>
    <row r="49" spans="1:32" x14ac:dyDescent="0.25">
      <c r="A49" t="s">
        <v>94</v>
      </c>
      <c r="B49">
        <f>'Calculations nonhispanic'!B221</f>
        <v>0.87499999999999989</v>
      </c>
      <c r="C49">
        <f>'Calculations nonhispanic'!C221</f>
        <v>0.87204114991246484</v>
      </c>
      <c r="D49">
        <f>'Calculations nonhispanic'!D221</f>
        <v>0.86894667183904428</v>
      </c>
      <c r="E49">
        <f>'Calculations nonhispanic'!E221</f>
        <v>0.86581421874799913</v>
      </c>
      <c r="F49">
        <f>'Calculations nonhispanic'!F221</f>
        <v>0.86265617570869346</v>
      </c>
      <c r="G49">
        <f>'Calculations nonhispanic'!G221</f>
        <v>0.85944706924196923</v>
      </c>
      <c r="H49">
        <f>'Calculations nonhispanic'!H221</f>
        <v>0.85618160667613774</v>
      </c>
      <c r="I49">
        <f>'Calculations nonhispanic'!I221</f>
        <v>0.85288992273515207</v>
      </c>
      <c r="J49">
        <f>'Calculations nonhispanic'!J221</f>
        <v>0.84958662894712722</v>
      </c>
      <c r="K49">
        <f>'Calculations nonhispanic'!K221</f>
        <v>0.84628656242144984</v>
      </c>
      <c r="L49">
        <f>'Calculations nonhispanic'!L221</f>
        <v>0.84306734416055773</v>
      </c>
      <c r="M49">
        <f>'Calculations nonhispanic'!M221</f>
        <v>0.83973731306924493</v>
      </c>
      <c r="N49">
        <f>'Calculations nonhispanic'!N221</f>
        <v>0.83638607070886839</v>
      </c>
      <c r="O49">
        <f>'Calculations nonhispanic'!O221</f>
        <v>0.83301433190457352</v>
      </c>
      <c r="P49">
        <f>'Calculations nonhispanic'!P221</f>
        <v>0.82962281467884835</v>
      </c>
      <c r="Q49">
        <f>'Calculations nonhispanic'!Q221</f>
        <v>0.82621223962739565</v>
      </c>
      <c r="R49">
        <f>'Calculations nonhispanic'!R221</f>
        <v>0.822783329304559</v>
      </c>
      <c r="S49">
        <f>'Calculations nonhispanic'!S221</f>
        <v>0.81933680761904659</v>
      </c>
      <c r="T49">
        <f>'Calculations nonhispanic'!T221</f>
        <v>0.81587339924065316</v>
      </c>
      <c r="U49">
        <f>'Calculations nonhispanic'!U221</f>
        <v>0.81239382901866353</v>
      </c>
      <c r="V49">
        <f>'Calculations nonhispanic'!V221</f>
        <v>0.8088988214125391</v>
      </c>
      <c r="W49">
        <f>'Calculations nonhispanic'!W221</f>
        <v>0.80538909993547225</v>
      </c>
      <c r="X49">
        <f>'Calculations nonhispanic'!X221</f>
        <v>0.80186538661134399</v>
      </c>
      <c r="Y49">
        <f>'Calculations nonhispanic'!Y221</f>
        <v>0.79832840144556638</v>
      </c>
      <c r="Z49">
        <f>'Calculations nonhispanic'!Z221</f>
        <v>0.79477886191027503</v>
      </c>
      <c r="AA49">
        <f>'Calculations nonhispanic'!AA221</f>
        <v>0.79121748244424994</v>
      </c>
      <c r="AB49">
        <f>'Calculations nonhispanic'!AB221</f>
        <v>0.78764497396794608</v>
      </c>
      <c r="AC49">
        <f>'Calculations nonhispanic'!AC221</f>
        <v>0.7840620434139508</v>
      </c>
      <c r="AD49">
        <f>'Calculations nonhispanic'!AD221</f>
        <v>0.78046939327313791</v>
      </c>
      <c r="AE49">
        <f>'Calculations nonhispanic'!AE221</f>
        <v>0.77686772115676328</v>
      </c>
      <c r="AF49">
        <f>'Calculations nonhispanic'!AF221</f>
        <v>0.77325771937470211</v>
      </c>
    </row>
    <row r="50" spans="1:32" x14ac:dyDescent="0.25">
      <c r="A50" t="s">
        <v>96</v>
      </c>
      <c r="B50">
        <f>'Calculations nonhispanic'!B222</f>
        <v>0.86399999999999999</v>
      </c>
      <c r="C50">
        <f>'Calculations nonhispanic'!C222</f>
        <v>0.86088782990183199</v>
      </c>
      <c r="D50">
        <f>'Calculations nonhispanic'!D222</f>
        <v>0.85763560793205906</v>
      </c>
      <c r="E50">
        <f>'Calculations nonhispanic'!E222</f>
        <v>0.85434615352223897</v>
      </c>
      <c r="F50">
        <f>'Calculations nonhispanic'!F222</f>
        <v>0.8510325211064893</v>
      </c>
      <c r="G50">
        <f>'Calculations nonhispanic'!G222</f>
        <v>0.84766804749758928</v>
      </c>
      <c r="H50">
        <f>'Calculations nonhispanic'!H222</f>
        <v>0.84424728854414788</v>
      </c>
      <c r="I50">
        <f>'Calculations nonhispanic'!I222</f>
        <v>0.84080188498392561</v>
      </c>
      <c r="J50">
        <f>'Calculations nonhispanic'!J222</f>
        <v>0.83734714612518546</v>
      </c>
      <c r="K50">
        <f>'Calculations nonhispanic'!K222</f>
        <v>0.83389856763820258</v>
      </c>
      <c r="L50">
        <f>'Calculations nonhispanic'!L222</f>
        <v>0.8305371281515056</v>
      </c>
      <c r="M50">
        <f>'Calculations nonhispanic'!M222</f>
        <v>0.8270627062474869</v>
      </c>
      <c r="N50">
        <f>'Calculations nonhispanic'!N222</f>
        <v>0.82356892173362051</v>
      </c>
      <c r="O50">
        <f>'Calculations nonhispanic'!O222</f>
        <v>0.82005654149419371</v>
      </c>
      <c r="P50">
        <f>'Calculations nonhispanic'!P222</f>
        <v>0.81652633350594905</v>
      </c>
      <c r="Q50">
        <f>'Calculations nonhispanic'!Q222</f>
        <v>0.81297906619254034</v>
      </c>
      <c r="R50">
        <f>'Calculations nonhispanic'!R222</f>
        <v>0.80941550779245386</v>
      </c>
      <c r="S50">
        <f>'Calculations nonhispanic'!S222</f>
        <v>0.80583642574107583</v>
      </c>
      <c r="T50">
        <f>'Calculations nonhispanic'!T222</f>
        <v>0.80224258606752841</v>
      </c>
      <c r="U50">
        <f>'Calculations nonhispanic'!U222</f>
        <v>0.79863475280687779</v>
      </c>
      <c r="V50">
        <f>'Calculations nonhispanic'!V222</f>
        <v>0.79501368742822087</v>
      </c>
      <c r="W50">
        <f>'Calculations nonhispanic'!W222</f>
        <v>0.79138014827914249</v>
      </c>
      <c r="X50">
        <f>'Calculations nonhispanic'!X222</f>
        <v>0.78773489004697339</v>
      </c>
      <c r="Y50">
        <f>'Calculations nonhispanic'!Y222</f>
        <v>0.78407866323722286</v>
      </c>
      <c r="Z50">
        <f>'Calculations nonhispanic'!Z222</f>
        <v>0.78041221366953639</v>
      </c>
      <c r="AA50">
        <f>'Calculations nonhispanic'!AA222</f>
        <v>0.77673628199143929</v>
      </c>
      <c r="AB50">
        <f>'Calculations nonhispanic'!AB222</f>
        <v>0.77305160321012767</v>
      </c>
      <c r="AC50">
        <f>'Calculations nonhispanic'!AC222</f>
        <v>0.76935890624249537</v>
      </c>
      <c r="AD50">
        <f>'Calculations nonhispanic'!AD222</f>
        <v>0.76565891348353932</v>
      </c>
      <c r="AE50">
        <f>'Calculations nonhispanic'!AE222</f>
        <v>0.76195234039326176</v>
      </c>
      <c r="AF50">
        <f>'Calculations nonhispanic'!AF222</f>
        <v>0.75823989510213108</v>
      </c>
    </row>
    <row r="51" spans="1:32" x14ac:dyDescent="0.25">
      <c r="A51" t="s">
        <v>574</v>
      </c>
      <c r="B51">
        <f>'Calculations nonhispanic'!B223</f>
        <v>0.86899999999999999</v>
      </c>
      <c r="C51">
        <f>'Calculations nonhispanic'!C223</f>
        <v>0.86595643347443862</v>
      </c>
      <c r="D51">
        <f>'Calculations nonhispanic'!D223</f>
        <v>0.86277475786561075</v>
      </c>
      <c r="E51">
        <f>'Calculations nonhispanic'!E223</f>
        <v>0.85955547999917781</v>
      </c>
      <c r="F51">
        <f>'Calculations nonhispanic'!F223</f>
        <v>0.85631135507835821</v>
      </c>
      <c r="G51">
        <f>'Calculations nonhispanic'!G223</f>
        <v>0.85301625113993018</v>
      </c>
      <c r="H51">
        <f>'Calculations nonhispanic'!H223</f>
        <v>0.84966479085921587</v>
      </c>
      <c r="I51">
        <f>'Calculations nonhispanic'!I223</f>
        <v>0.8462879425983767</v>
      </c>
      <c r="J51">
        <f>'Calculations nonhispanic'!J223</f>
        <v>0.8429007049567171</v>
      </c>
      <c r="K51">
        <f>'Calculations nonhispanic'!K223</f>
        <v>0.83951828108162874</v>
      </c>
      <c r="L51">
        <f>'Calculations nonhispanic'!L223</f>
        <v>0.83622015654924886</v>
      </c>
      <c r="M51">
        <f>'Calculations nonhispanic'!M223</f>
        <v>0.83280997693126235</v>
      </c>
      <c r="N51">
        <f>'Calculations nonhispanic'!N223</f>
        <v>0.82937957300189247</v>
      </c>
      <c r="O51">
        <f>'Calculations nonhispanic'!O223</f>
        <v>0.8259296888726515</v>
      </c>
      <c r="P51">
        <f>'Calculations nonhispanic'!P223</f>
        <v>0.82246107072159258</v>
      </c>
      <c r="Q51">
        <f>'Calculations nonhispanic'!Q223</f>
        <v>0.81897446615586633</v>
      </c>
      <c r="R51">
        <f>'Calculations nonhispanic'!R223</f>
        <v>0.81547062358596412</v>
      </c>
      <c r="S51">
        <f>'Calculations nonhispanic'!S223</f>
        <v>0.81195029161235632</v>
      </c>
      <c r="T51">
        <f>'Calculations nonhispanic'!T223</f>
        <v>0.80841421842519534</v>
      </c>
      <c r="U51">
        <f>'Calculations nonhispanic'!U223</f>
        <v>0.80486315121771868</v>
      </c>
      <c r="V51">
        <f>'Calculations nonhispanic'!V223</f>
        <v>0.80129783561391321</v>
      </c>
      <c r="W51">
        <f>'Calculations nonhispanic'!W223</f>
        <v>0.79771901511097432</v>
      </c>
      <c r="X51">
        <f>'Calculations nonhispanic'!X223</f>
        <v>0.79412743053704238</v>
      </c>
      <c r="Y51">
        <f>'Calculations nonhispanic'!Y223</f>
        <v>0.79052381952464612</v>
      </c>
      <c r="Z51">
        <f>'Calculations nonhispanic'!Z223</f>
        <v>0.78690891600025148</v>
      </c>
      <c r="AA51">
        <f>'Calculations nonhispanic'!AA223</f>
        <v>0.78328344969024433</v>
      </c>
      <c r="AB51">
        <f>'Calculations nonhispanic'!AB223</f>
        <v>0.77964814564365303</v>
      </c>
      <c r="AC51">
        <f>'Calculations nonhispanic'!AC223</f>
        <v>0.77600372377187155</v>
      </c>
      <c r="AD51">
        <f>'Calculations nonhispanic'!AD223</f>
        <v>0.7723508984055808</v>
      </c>
      <c r="AE51">
        <f>'Calculations nonhispanic'!AE223</f>
        <v>0.76869037786904493</v>
      </c>
      <c r="AF51">
        <f>'Calculations nonhispanic'!AF223</f>
        <v>0.76502286407191489</v>
      </c>
    </row>
    <row r="52" spans="1:32" x14ac:dyDescent="0.25">
      <c r="A52" t="s">
        <v>575</v>
      </c>
      <c r="B52">
        <f>'Calculations nonhispanic'!B223</f>
        <v>0.86899999999999999</v>
      </c>
      <c r="C52">
        <f>'Calculations nonhispanic'!C223</f>
        <v>0.86595643347443862</v>
      </c>
      <c r="D52">
        <f>'Calculations nonhispanic'!D223</f>
        <v>0.86277475786561075</v>
      </c>
      <c r="E52">
        <f>'Calculations nonhispanic'!E223</f>
        <v>0.85955547999917781</v>
      </c>
      <c r="F52">
        <f>'Calculations nonhispanic'!F223</f>
        <v>0.85631135507835821</v>
      </c>
      <c r="G52">
        <f>'Calculations nonhispanic'!G223</f>
        <v>0.85301625113993018</v>
      </c>
      <c r="H52">
        <f>'Calculations nonhispanic'!H223</f>
        <v>0.84966479085921587</v>
      </c>
      <c r="I52">
        <f>'Calculations nonhispanic'!I223</f>
        <v>0.8462879425983767</v>
      </c>
      <c r="J52">
        <f>'Calculations nonhispanic'!J223</f>
        <v>0.8429007049567171</v>
      </c>
      <c r="K52">
        <f>'Calculations nonhispanic'!K223</f>
        <v>0.83951828108162874</v>
      </c>
      <c r="L52">
        <f>'Calculations nonhispanic'!L223</f>
        <v>0.83622015654924886</v>
      </c>
      <c r="M52">
        <f>'Calculations nonhispanic'!M223</f>
        <v>0.83280997693126235</v>
      </c>
      <c r="N52">
        <f>'Calculations nonhispanic'!N223</f>
        <v>0.82937957300189247</v>
      </c>
      <c r="O52">
        <f>'Calculations nonhispanic'!O223</f>
        <v>0.8259296888726515</v>
      </c>
      <c r="P52">
        <f>'Calculations nonhispanic'!P223</f>
        <v>0.82246107072159258</v>
      </c>
      <c r="Q52">
        <f>'Calculations nonhispanic'!Q223</f>
        <v>0.81897446615586633</v>
      </c>
      <c r="R52">
        <f>'Calculations nonhispanic'!R223</f>
        <v>0.81547062358596412</v>
      </c>
      <c r="S52">
        <f>'Calculations nonhispanic'!S223</f>
        <v>0.81195029161235632</v>
      </c>
      <c r="T52">
        <f>'Calculations nonhispanic'!T223</f>
        <v>0.80841421842519534</v>
      </c>
      <c r="U52">
        <f>'Calculations nonhispanic'!U223</f>
        <v>0.80486315121771868</v>
      </c>
      <c r="V52">
        <f>'Calculations nonhispanic'!V223</f>
        <v>0.80129783561391321</v>
      </c>
      <c r="W52">
        <f>'Calculations nonhispanic'!W223</f>
        <v>0.79771901511097432</v>
      </c>
      <c r="X52">
        <f>'Calculations nonhispanic'!X223</f>
        <v>0.79412743053704238</v>
      </c>
      <c r="Y52">
        <f>'Calculations nonhispanic'!Y223</f>
        <v>0.79052381952464612</v>
      </c>
      <c r="Z52">
        <f>'Calculations nonhispanic'!Z223</f>
        <v>0.78690891600025148</v>
      </c>
      <c r="AA52">
        <f>'Calculations nonhispanic'!AA223</f>
        <v>0.78328344969024433</v>
      </c>
      <c r="AB52">
        <f>'Calculations nonhispanic'!AB223</f>
        <v>0.77964814564365303</v>
      </c>
      <c r="AC52">
        <f>'Calculations nonhispanic'!AC223</f>
        <v>0.77600372377187155</v>
      </c>
      <c r="AD52">
        <f>'Calculations nonhispanic'!AD223</f>
        <v>0.7723508984055808</v>
      </c>
      <c r="AE52">
        <f>'Calculations nonhispanic'!AE223</f>
        <v>0.76869037786904493</v>
      </c>
      <c r="AF52">
        <f>'Calculations nonhispanic'!AF223</f>
        <v>0.76502286407191489</v>
      </c>
    </row>
    <row r="53" spans="1:32" x14ac:dyDescent="0.25">
      <c r="A53" t="s">
        <v>100</v>
      </c>
      <c r="B53">
        <f>'Calculations nonhispanic'!B224</f>
        <v>0.64800000000000002</v>
      </c>
      <c r="C53">
        <f>'Calculations nonhispanic'!C224</f>
        <v>0.64333646269935829</v>
      </c>
      <c r="D53">
        <f>'Calculations nonhispanic'!D224</f>
        <v>0.63852057056977152</v>
      </c>
      <c r="E53">
        <f>'Calculations nonhispanic'!E224</f>
        <v>0.6337077560203711</v>
      </c>
      <c r="F53">
        <f>'Calculations nonhispanic'!F224</f>
        <v>0.62891718755824366</v>
      </c>
      <c r="G53">
        <f>'Calculations nonhispanic'!G224</f>
        <v>0.62411072672032009</v>
      </c>
      <c r="H53">
        <f>'Calculations nonhispanic'!H224</f>
        <v>0.61928180551589318</v>
      </c>
      <c r="I53">
        <f>'Calculations nonhispanic'!I224</f>
        <v>0.61447560887648289</v>
      </c>
      <c r="J53">
        <f>'Calculations nonhispanic'!J224</f>
        <v>0.60971283686978461</v>
      </c>
      <c r="K53">
        <f>'Calculations nonhispanic'!K224</f>
        <v>0.6050134812135366</v>
      </c>
      <c r="L53">
        <f>'Calculations nonhispanic'!L224</f>
        <v>0.60048435503198438</v>
      </c>
      <c r="M53">
        <f>'Calculations nonhispanic'!M224</f>
        <v>0.59585509253870539</v>
      </c>
      <c r="N53">
        <f>'Calculations nonhispanic'!N224</f>
        <v>0.59125211892974661</v>
      </c>
      <c r="O53">
        <f>'Calculations nonhispanic'!O224</f>
        <v>0.58667600295993216</v>
      </c>
      <c r="P53">
        <f>'Calculations nonhispanic'!P224</f>
        <v>0.58212728320523255</v>
      </c>
      <c r="Q53">
        <f>'Calculations nonhispanic'!Q224</f>
        <v>0.57760646864811438</v>
      </c>
      <c r="R53">
        <f>'Calculations nonhispanic'!R224</f>
        <v>0.57311403927940108</v>
      </c>
      <c r="S53">
        <f>'Calculations nonhispanic'!S224</f>
        <v>0.56865044671453868</v>
      </c>
      <c r="T53">
        <f>'Calculations nonhispanic'!T224</f>
        <v>0.56421611482225509</v>
      </c>
      <c r="U53">
        <f>'Calculations nonhispanic'!U224</f>
        <v>0.55981144036371411</v>
      </c>
      <c r="V53">
        <f>'Calculations nonhispanic'!V224</f>
        <v>0.55543679364031195</v>
      </c>
      <c r="W53">
        <f>'Calculations nonhispanic'!W224</f>
        <v>0.55109251914839807</v>
      </c>
      <c r="X53">
        <f>'Calculations nonhispanic'!X224</f>
        <v>0.54677893623926632</v>
      </c>
      <c r="Y53">
        <f>'Calculations nonhispanic'!Y224</f>
        <v>0.54249633978286183</v>
      </c>
      <c r="Z53">
        <f>'Calculations nonhispanic'!Z224</f>
        <v>0.53824500083374249</v>
      </c>
      <c r="AA53">
        <f>'Calculations nonhispanic'!AA224</f>
        <v>0.53402516729789906</v>
      </c>
      <c r="AB53">
        <f>'Calculations nonhispanic'!AB224</f>
        <v>0.52983706459914848</v>
      </c>
      <c r="AC53">
        <f>'Calculations nonhispanic'!AC224</f>
        <v>0.52568089634389092</v>
      </c>
      <c r="AD53">
        <f>'Calculations nonhispanic'!AD224</f>
        <v>0.52155684498308374</v>
      </c>
      <c r="AE53">
        <f>'Calculations nonhispanic'!AE224</f>
        <v>0.51746507247039064</v>
      </c>
      <c r="AF53">
        <f>'Calculations nonhispanic'!AF224</f>
        <v>0.51340572091552583</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1F3864"/>
  </sheetPr>
  <dimension ref="A1:AF53"/>
  <sheetViews>
    <sheetView workbookViewId="0"/>
  </sheetViews>
  <sheetFormatPr defaultRowHeight="15" x14ac:dyDescent="0.25"/>
  <sheetData>
    <row r="1" spans="1:32" x14ac:dyDescent="0.25">
      <c r="A1" t="s">
        <v>528</v>
      </c>
      <c r="B1" s="1" t="s">
        <v>529</v>
      </c>
      <c r="C1" s="1" t="s">
        <v>530</v>
      </c>
      <c r="D1" s="1" t="s">
        <v>531</v>
      </c>
      <c r="E1" s="1" t="s">
        <v>532</v>
      </c>
      <c r="F1" s="1" t="s">
        <v>533</v>
      </c>
      <c r="G1" s="1" t="s">
        <v>534</v>
      </c>
      <c r="H1" s="1" t="s">
        <v>535</v>
      </c>
      <c r="I1" s="1" t="s">
        <v>536</v>
      </c>
      <c r="J1" s="1" t="s">
        <v>537</v>
      </c>
      <c r="K1" s="1" t="s">
        <v>538</v>
      </c>
      <c r="L1" s="1" t="s">
        <v>539</v>
      </c>
      <c r="M1" s="1" t="s">
        <v>540</v>
      </c>
      <c r="N1" s="1" t="s">
        <v>541</v>
      </c>
      <c r="O1" s="1" t="s">
        <v>542</v>
      </c>
      <c r="P1" s="1" t="s">
        <v>543</v>
      </c>
      <c r="Q1" s="1" t="s">
        <v>544</v>
      </c>
      <c r="R1" s="1" t="s">
        <v>545</v>
      </c>
      <c r="S1" s="1" t="s">
        <v>546</v>
      </c>
      <c r="T1" s="1" t="s">
        <v>547</v>
      </c>
      <c r="U1" s="1" t="s">
        <v>548</v>
      </c>
      <c r="V1" s="1" t="s">
        <v>549</v>
      </c>
      <c r="W1" s="1" t="s">
        <v>550</v>
      </c>
      <c r="X1" s="1" t="s">
        <v>551</v>
      </c>
      <c r="Y1" s="1" t="s">
        <v>552</v>
      </c>
      <c r="Z1" s="1" t="s">
        <v>553</v>
      </c>
      <c r="AA1" s="1" t="s">
        <v>554</v>
      </c>
      <c r="AB1" s="1" t="s">
        <v>555</v>
      </c>
      <c r="AC1" s="1" t="s">
        <v>556</v>
      </c>
      <c r="AD1" s="1" t="s">
        <v>557</v>
      </c>
      <c r="AE1" s="1" t="s">
        <v>558</v>
      </c>
      <c r="AF1" s="1" t="s">
        <v>559</v>
      </c>
    </row>
    <row r="2" spans="1:32" x14ac:dyDescent="0.25">
      <c r="A2" t="s">
        <v>560</v>
      </c>
      <c r="B2">
        <f>'Calculations 16to19'!B183</f>
        <v>3.9591315453384429E-2</v>
      </c>
      <c r="C2">
        <f>'Calculations 16to19'!C183</f>
        <v>3.7775198783426715E-2</v>
      </c>
      <c r="D2">
        <f>'Calculations 16to19'!D183</f>
        <v>3.6692986375882627E-2</v>
      </c>
      <c r="E2">
        <f>'Calculations 16to19'!E183</f>
        <v>3.5614367103627011E-2</v>
      </c>
      <c r="F2">
        <f>'Calculations 16to19'!F183</f>
        <v>3.4365418910845533E-2</v>
      </c>
      <c r="G2">
        <f>'Calculations 16to19'!G183</f>
        <v>3.2970679531191011E-2</v>
      </c>
      <c r="H2">
        <f>'Calculations 16to19'!H183</f>
        <v>3.1560821782558618E-2</v>
      </c>
      <c r="I2">
        <f>'Calculations 16to19'!I183</f>
        <v>2.9805838893804174E-2</v>
      </c>
      <c r="J2">
        <f>'Calculations 16to19'!J183</f>
        <v>2.813227058882236E-2</v>
      </c>
      <c r="K2">
        <f>'Calculations 16to19'!K183</f>
        <v>2.7043332836241246E-2</v>
      </c>
      <c r="L2">
        <f>'Calculations 16to19'!L183</f>
        <v>2.6111442202175511E-2</v>
      </c>
      <c r="M2">
        <f>'Calculations 16to19'!M183</f>
        <v>2.4953739708165879E-2</v>
      </c>
      <c r="N2">
        <f>'Calculations 16to19'!N183</f>
        <v>2.3833417615295487E-2</v>
      </c>
      <c r="O2">
        <f>'Calculations 16to19'!O183</f>
        <v>2.2749385419011878E-2</v>
      </c>
      <c r="P2">
        <f>'Calculations 16to19'!P183</f>
        <v>2.170057535196002E-2</v>
      </c>
      <c r="Q2">
        <f>'Calculations 16to19'!Q183</f>
        <v>2.0685942573570568E-2</v>
      </c>
      <c r="R2">
        <f>'Calculations 16to19'!R183</f>
        <v>1.9704465296746642E-2</v>
      </c>
      <c r="S2">
        <f>'Calculations 16to19'!S183</f>
        <v>1.8755144857221649E-2</v>
      </c>
      <c r="T2">
        <f>'Calculations 16to19'!T183</f>
        <v>1.7837005730669757E-2</v>
      </c>
      <c r="U2">
        <f>'Calculations 16to19'!U183</f>
        <v>1.6949095502202086E-2</v>
      </c>
      <c r="V2">
        <f>'Calculations 16to19'!V183</f>
        <v>1.6090484792493129E-2</v>
      </c>
      <c r="W2">
        <f>'Calculations 16to19'!W183</f>
        <v>1.5260267144434292E-2</v>
      </c>
      <c r="X2">
        <f>'Calculations 16to19'!X183</f>
        <v>1.4457558873896789E-2</v>
      </c>
      <c r="Y2">
        <f>'Calculations 16to19'!Y183</f>
        <v>1.3681498887911047E-2</v>
      </c>
      <c r="Z2">
        <f>'Calculations 16to19'!Z183</f>
        <v>1.2931248473318901E-2</v>
      </c>
      <c r="AA2">
        <f>'Calculations 16to19'!AA183</f>
        <v>1.2205991058733033E-2</v>
      </c>
      <c r="AB2">
        <f>'Calculations 16to19'!AB183</f>
        <v>1.1504931952433285E-2</v>
      </c>
      <c r="AC2">
        <f>'Calculations 16to19'!AC183</f>
        <v>1.0827298058649177E-2</v>
      </c>
      <c r="AD2">
        <f>'Calculations 16to19'!AD183</f>
        <v>1.0172337574510538E-2</v>
      </c>
      <c r="AE2">
        <f>'Calculations 16to19'!AE183</f>
        <v>9.5393196697926338E-3</v>
      </c>
      <c r="AF2">
        <f>'Calculations 16to19'!AF183</f>
        <v>8.9275341514469427E-3</v>
      </c>
    </row>
    <row r="3" spans="1:32" x14ac:dyDescent="0.25">
      <c r="A3" t="s">
        <v>561</v>
      </c>
      <c r="B3">
        <f>'Calculations 16to19'!B183</f>
        <v>3.9591315453384429E-2</v>
      </c>
      <c r="C3">
        <f>'Calculations 16to19'!C183</f>
        <v>3.7775198783426715E-2</v>
      </c>
      <c r="D3">
        <f>'Calculations 16to19'!D183</f>
        <v>3.6692986375882627E-2</v>
      </c>
      <c r="E3">
        <f>'Calculations 16to19'!E183</f>
        <v>3.5614367103627011E-2</v>
      </c>
      <c r="F3">
        <f>'Calculations 16to19'!F183</f>
        <v>3.4365418910845533E-2</v>
      </c>
      <c r="G3">
        <f>'Calculations 16to19'!G183</f>
        <v>3.2970679531191011E-2</v>
      </c>
      <c r="H3">
        <f>'Calculations 16to19'!H183</f>
        <v>3.1560821782558618E-2</v>
      </c>
      <c r="I3">
        <f>'Calculations 16to19'!I183</f>
        <v>2.9805838893804174E-2</v>
      </c>
      <c r="J3">
        <f>'Calculations 16to19'!J183</f>
        <v>2.813227058882236E-2</v>
      </c>
      <c r="K3">
        <f>'Calculations 16to19'!K183</f>
        <v>2.7043332836241246E-2</v>
      </c>
      <c r="L3">
        <f>'Calculations 16to19'!L183</f>
        <v>2.6111442202175511E-2</v>
      </c>
      <c r="M3">
        <f>'Calculations 16to19'!M183</f>
        <v>2.4953739708165879E-2</v>
      </c>
      <c r="N3">
        <f>'Calculations 16to19'!N183</f>
        <v>2.3833417615295487E-2</v>
      </c>
      <c r="O3">
        <f>'Calculations 16to19'!O183</f>
        <v>2.2749385419011878E-2</v>
      </c>
      <c r="P3">
        <f>'Calculations 16to19'!P183</f>
        <v>2.170057535196002E-2</v>
      </c>
      <c r="Q3">
        <f>'Calculations 16to19'!Q183</f>
        <v>2.0685942573570568E-2</v>
      </c>
      <c r="R3">
        <f>'Calculations 16to19'!R183</f>
        <v>1.9704465296746642E-2</v>
      </c>
      <c r="S3">
        <f>'Calculations 16to19'!S183</f>
        <v>1.8755144857221649E-2</v>
      </c>
      <c r="T3">
        <f>'Calculations 16to19'!T183</f>
        <v>1.7837005730669757E-2</v>
      </c>
      <c r="U3">
        <f>'Calculations 16to19'!U183</f>
        <v>1.6949095502202086E-2</v>
      </c>
      <c r="V3">
        <f>'Calculations 16to19'!V183</f>
        <v>1.6090484792493129E-2</v>
      </c>
      <c r="W3">
        <f>'Calculations 16to19'!W183</f>
        <v>1.5260267144434292E-2</v>
      </c>
      <c r="X3">
        <f>'Calculations 16to19'!X183</f>
        <v>1.4457558873896789E-2</v>
      </c>
      <c r="Y3">
        <f>'Calculations 16to19'!Y183</f>
        <v>1.3681498887911047E-2</v>
      </c>
      <c r="Z3">
        <f>'Calculations 16to19'!Z183</f>
        <v>1.2931248473318901E-2</v>
      </c>
      <c r="AA3">
        <f>'Calculations 16to19'!AA183</f>
        <v>1.2205991058733033E-2</v>
      </c>
      <c r="AB3">
        <f>'Calculations 16to19'!AB183</f>
        <v>1.1504931952433285E-2</v>
      </c>
      <c r="AC3">
        <f>'Calculations 16to19'!AC183</f>
        <v>1.0827298058649177E-2</v>
      </c>
      <c r="AD3">
        <f>'Calculations 16to19'!AD183</f>
        <v>1.0172337574510538E-2</v>
      </c>
      <c r="AE3">
        <f>'Calculations 16to19'!AE183</f>
        <v>9.5393196697926338E-3</v>
      </c>
      <c r="AF3">
        <f>'Calculations 16to19'!AF183</f>
        <v>8.9275341514469427E-3</v>
      </c>
    </row>
    <row r="4" spans="1:32" x14ac:dyDescent="0.25">
      <c r="A4" t="s">
        <v>562</v>
      </c>
      <c r="B4">
        <f>'Calculations 16to19'!B183</f>
        <v>3.9591315453384429E-2</v>
      </c>
      <c r="C4">
        <f>'Calculations 16to19'!C183</f>
        <v>3.7775198783426715E-2</v>
      </c>
      <c r="D4">
        <f>'Calculations 16to19'!D183</f>
        <v>3.6692986375882627E-2</v>
      </c>
      <c r="E4">
        <f>'Calculations 16to19'!E183</f>
        <v>3.5614367103627011E-2</v>
      </c>
      <c r="F4">
        <f>'Calculations 16to19'!F183</f>
        <v>3.4365418910845533E-2</v>
      </c>
      <c r="G4">
        <f>'Calculations 16to19'!G183</f>
        <v>3.2970679531191011E-2</v>
      </c>
      <c r="H4">
        <f>'Calculations 16to19'!H183</f>
        <v>3.1560821782558618E-2</v>
      </c>
      <c r="I4">
        <f>'Calculations 16to19'!I183</f>
        <v>2.9805838893804174E-2</v>
      </c>
      <c r="J4">
        <f>'Calculations 16to19'!J183</f>
        <v>2.813227058882236E-2</v>
      </c>
      <c r="K4">
        <f>'Calculations 16to19'!K183</f>
        <v>2.7043332836241246E-2</v>
      </c>
      <c r="L4">
        <f>'Calculations 16to19'!L183</f>
        <v>2.6111442202175511E-2</v>
      </c>
      <c r="M4">
        <f>'Calculations 16to19'!M183</f>
        <v>2.4953739708165879E-2</v>
      </c>
      <c r="N4">
        <f>'Calculations 16to19'!N183</f>
        <v>2.3833417615295487E-2</v>
      </c>
      <c r="O4">
        <f>'Calculations 16to19'!O183</f>
        <v>2.2749385419011878E-2</v>
      </c>
      <c r="P4">
        <f>'Calculations 16to19'!P183</f>
        <v>2.170057535196002E-2</v>
      </c>
      <c r="Q4">
        <f>'Calculations 16to19'!Q183</f>
        <v>2.0685942573570568E-2</v>
      </c>
      <c r="R4">
        <f>'Calculations 16to19'!R183</f>
        <v>1.9704465296746642E-2</v>
      </c>
      <c r="S4">
        <f>'Calculations 16to19'!S183</f>
        <v>1.8755144857221649E-2</v>
      </c>
      <c r="T4">
        <f>'Calculations 16to19'!T183</f>
        <v>1.7837005730669757E-2</v>
      </c>
      <c r="U4">
        <f>'Calculations 16to19'!U183</f>
        <v>1.6949095502202086E-2</v>
      </c>
      <c r="V4">
        <f>'Calculations 16to19'!V183</f>
        <v>1.6090484792493129E-2</v>
      </c>
      <c r="W4">
        <f>'Calculations 16to19'!W183</f>
        <v>1.5260267144434292E-2</v>
      </c>
      <c r="X4">
        <f>'Calculations 16to19'!X183</f>
        <v>1.4457558873896789E-2</v>
      </c>
      <c r="Y4">
        <f>'Calculations 16to19'!Y183</f>
        <v>1.3681498887911047E-2</v>
      </c>
      <c r="Z4">
        <f>'Calculations 16to19'!Z183</f>
        <v>1.2931248473318901E-2</v>
      </c>
      <c r="AA4">
        <f>'Calculations 16to19'!AA183</f>
        <v>1.2205991058733033E-2</v>
      </c>
      <c r="AB4">
        <f>'Calculations 16to19'!AB183</f>
        <v>1.1504931952433285E-2</v>
      </c>
      <c r="AC4">
        <f>'Calculations 16to19'!AC183</f>
        <v>1.0827298058649177E-2</v>
      </c>
      <c r="AD4">
        <f>'Calculations 16to19'!AD183</f>
        <v>1.0172337574510538E-2</v>
      </c>
      <c r="AE4">
        <f>'Calculations 16to19'!AE183</f>
        <v>9.5393196697926338E-3</v>
      </c>
      <c r="AF4">
        <f>'Calculations 16to19'!AF183</f>
        <v>8.9275341514469427E-3</v>
      </c>
    </row>
    <row r="5" spans="1:32" x14ac:dyDescent="0.25">
      <c r="A5" t="s">
        <v>20</v>
      </c>
      <c r="B5">
        <f>'Calculations 16to19'!B184</f>
        <v>0</v>
      </c>
      <c r="C5">
        <f>'Calculations 16to19'!C184</f>
        <v>0</v>
      </c>
      <c r="D5">
        <f>'Calculations 16to19'!D184</f>
        <v>0</v>
      </c>
      <c r="E5">
        <f>'Calculations 16to19'!E184</f>
        <v>0</v>
      </c>
      <c r="F5">
        <f>'Calculations 16to19'!F184</f>
        <v>0</v>
      </c>
      <c r="G5">
        <f>'Calculations 16to19'!G184</f>
        <v>0</v>
      </c>
      <c r="H5">
        <f>'Calculations 16to19'!H184</f>
        <v>0</v>
      </c>
      <c r="I5">
        <f>'Calculations 16to19'!I184</f>
        <v>0</v>
      </c>
      <c r="J5">
        <f>'Calculations 16to19'!J184</f>
        <v>0</v>
      </c>
      <c r="K5">
        <f>'Calculations 16to19'!K184</f>
        <v>0</v>
      </c>
      <c r="L5">
        <f>'Calculations 16to19'!L184</f>
        <v>0</v>
      </c>
      <c r="M5">
        <f>'Calculations 16to19'!M184</f>
        <v>0</v>
      </c>
      <c r="N5">
        <f>'Calculations 16to19'!N184</f>
        <v>0</v>
      </c>
      <c r="O5">
        <f>'Calculations 16to19'!O184</f>
        <v>0</v>
      </c>
      <c r="P5">
        <f>'Calculations 16to19'!P184</f>
        <v>0</v>
      </c>
      <c r="Q5">
        <f>'Calculations 16to19'!Q184</f>
        <v>0</v>
      </c>
      <c r="R5">
        <f>'Calculations 16to19'!R184</f>
        <v>0</v>
      </c>
      <c r="S5">
        <f>'Calculations 16to19'!S184</f>
        <v>0</v>
      </c>
      <c r="T5">
        <f>'Calculations 16to19'!T184</f>
        <v>0</v>
      </c>
      <c r="U5">
        <f>'Calculations 16to19'!U184</f>
        <v>0</v>
      </c>
      <c r="V5">
        <f>'Calculations 16to19'!V184</f>
        <v>0</v>
      </c>
      <c r="W5">
        <f>'Calculations 16to19'!W184</f>
        <v>0</v>
      </c>
      <c r="X5">
        <f>'Calculations 16to19'!X184</f>
        <v>0</v>
      </c>
      <c r="Y5">
        <f>'Calculations 16to19'!Y184</f>
        <v>0</v>
      </c>
      <c r="Z5">
        <f>'Calculations 16to19'!Z184</f>
        <v>0</v>
      </c>
      <c r="AA5">
        <f>'Calculations 16to19'!AA184</f>
        <v>0</v>
      </c>
      <c r="AB5">
        <f>'Calculations 16to19'!AB184</f>
        <v>0</v>
      </c>
      <c r="AC5">
        <f>'Calculations 16to19'!AC184</f>
        <v>0</v>
      </c>
      <c r="AD5">
        <f>'Calculations 16to19'!AD184</f>
        <v>0</v>
      </c>
      <c r="AE5">
        <f>'Calculations 16to19'!AE184</f>
        <v>0</v>
      </c>
      <c r="AF5">
        <f>'Calculations 16to19'!AF184</f>
        <v>0</v>
      </c>
    </row>
    <row r="6" spans="1:32" x14ac:dyDescent="0.25">
      <c r="A6" t="s">
        <v>22</v>
      </c>
      <c r="B6">
        <f>'Calculations 16to19'!B185</f>
        <v>0</v>
      </c>
      <c r="C6">
        <f>'Calculations 16to19'!C185</f>
        <v>0</v>
      </c>
      <c r="D6">
        <f>'Calculations 16to19'!D185</f>
        <v>0</v>
      </c>
      <c r="E6">
        <f>'Calculations 16to19'!E185</f>
        <v>0</v>
      </c>
      <c r="F6">
        <f>'Calculations 16to19'!F185</f>
        <v>0</v>
      </c>
      <c r="G6">
        <f>'Calculations 16to19'!G185</f>
        <v>0</v>
      </c>
      <c r="H6">
        <f>'Calculations 16to19'!H185</f>
        <v>0</v>
      </c>
      <c r="I6">
        <f>'Calculations 16to19'!I185</f>
        <v>0</v>
      </c>
      <c r="J6">
        <f>'Calculations 16to19'!J185</f>
        <v>0</v>
      </c>
      <c r="K6">
        <f>'Calculations 16to19'!K185</f>
        <v>0</v>
      </c>
      <c r="L6">
        <f>'Calculations 16to19'!L185</f>
        <v>0</v>
      </c>
      <c r="M6">
        <f>'Calculations 16to19'!M185</f>
        <v>0</v>
      </c>
      <c r="N6">
        <f>'Calculations 16to19'!N185</f>
        <v>0</v>
      </c>
      <c r="O6">
        <f>'Calculations 16to19'!O185</f>
        <v>0</v>
      </c>
      <c r="P6">
        <f>'Calculations 16to19'!P185</f>
        <v>0</v>
      </c>
      <c r="Q6">
        <f>'Calculations 16to19'!Q185</f>
        <v>0</v>
      </c>
      <c r="R6">
        <f>'Calculations 16to19'!R185</f>
        <v>0</v>
      </c>
      <c r="S6">
        <f>'Calculations 16to19'!S185</f>
        <v>0</v>
      </c>
      <c r="T6">
        <f>'Calculations 16to19'!T185</f>
        <v>0</v>
      </c>
      <c r="U6">
        <f>'Calculations 16to19'!U185</f>
        <v>0</v>
      </c>
      <c r="V6">
        <f>'Calculations 16to19'!V185</f>
        <v>0</v>
      </c>
      <c r="W6">
        <f>'Calculations 16to19'!W185</f>
        <v>0</v>
      </c>
      <c r="X6">
        <f>'Calculations 16to19'!X185</f>
        <v>0</v>
      </c>
      <c r="Y6">
        <f>'Calculations 16to19'!Y185</f>
        <v>0</v>
      </c>
      <c r="Z6">
        <f>'Calculations 16to19'!Z185</f>
        <v>0</v>
      </c>
      <c r="AA6">
        <f>'Calculations 16to19'!AA185</f>
        <v>0</v>
      </c>
      <c r="AB6">
        <f>'Calculations 16to19'!AB185</f>
        <v>0</v>
      </c>
      <c r="AC6">
        <f>'Calculations 16to19'!AC185</f>
        <v>0</v>
      </c>
      <c r="AD6">
        <f>'Calculations 16to19'!AD185</f>
        <v>0</v>
      </c>
      <c r="AE6">
        <f>'Calculations 16to19'!AE185</f>
        <v>0</v>
      </c>
      <c r="AF6">
        <f>'Calculations 16to19'!AF185</f>
        <v>0</v>
      </c>
    </row>
    <row r="7" spans="1:32" x14ac:dyDescent="0.25">
      <c r="A7" t="s">
        <v>563</v>
      </c>
      <c r="B7">
        <f>'Calculations 16to19'!B186</f>
        <v>0</v>
      </c>
      <c r="C7">
        <f>'Calculations 16to19'!C186</f>
        <v>0</v>
      </c>
      <c r="D7">
        <f>'Calculations 16to19'!D186</f>
        <v>0</v>
      </c>
      <c r="E7">
        <f>'Calculations 16to19'!E186</f>
        <v>0</v>
      </c>
      <c r="F7">
        <f>'Calculations 16to19'!F186</f>
        <v>0</v>
      </c>
      <c r="G7">
        <f>'Calculations 16to19'!G186</f>
        <v>0</v>
      </c>
      <c r="H7">
        <f>'Calculations 16to19'!H186</f>
        <v>0</v>
      </c>
      <c r="I7">
        <f>'Calculations 16to19'!I186</f>
        <v>0</v>
      </c>
      <c r="J7">
        <f>'Calculations 16to19'!J186</f>
        <v>0</v>
      </c>
      <c r="K7">
        <f>'Calculations 16to19'!K186</f>
        <v>0</v>
      </c>
      <c r="L7">
        <f>'Calculations 16to19'!L186</f>
        <v>0</v>
      </c>
      <c r="M7">
        <f>'Calculations 16to19'!M186</f>
        <v>0</v>
      </c>
      <c r="N7">
        <f>'Calculations 16to19'!N186</f>
        <v>0</v>
      </c>
      <c r="O7">
        <f>'Calculations 16to19'!O186</f>
        <v>0</v>
      </c>
      <c r="P7">
        <f>'Calculations 16to19'!P186</f>
        <v>0</v>
      </c>
      <c r="Q7">
        <f>'Calculations 16to19'!Q186</f>
        <v>0</v>
      </c>
      <c r="R7">
        <f>'Calculations 16to19'!R186</f>
        <v>0</v>
      </c>
      <c r="S7">
        <f>'Calculations 16to19'!S186</f>
        <v>0</v>
      </c>
      <c r="T7">
        <f>'Calculations 16to19'!T186</f>
        <v>0</v>
      </c>
      <c r="U7">
        <f>'Calculations 16to19'!U186</f>
        <v>0</v>
      </c>
      <c r="V7">
        <f>'Calculations 16to19'!V186</f>
        <v>0</v>
      </c>
      <c r="W7">
        <f>'Calculations 16to19'!W186</f>
        <v>0</v>
      </c>
      <c r="X7">
        <f>'Calculations 16to19'!X186</f>
        <v>0</v>
      </c>
      <c r="Y7">
        <f>'Calculations 16to19'!Y186</f>
        <v>0</v>
      </c>
      <c r="Z7">
        <f>'Calculations 16to19'!Z186</f>
        <v>0</v>
      </c>
      <c r="AA7">
        <f>'Calculations 16to19'!AA186</f>
        <v>0</v>
      </c>
      <c r="AB7">
        <f>'Calculations 16to19'!AB186</f>
        <v>0</v>
      </c>
      <c r="AC7">
        <f>'Calculations 16to19'!AC186</f>
        <v>0</v>
      </c>
      <c r="AD7">
        <f>'Calculations 16to19'!AD186</f>
        <v>0</v>
      </c>
      <c r="AE7">
        <f>'Calculations 16to19'!AE186</f>
        <v>0</v>
      </c>
      <c r="AF7">
        <f>'Calculations 16to19'!AF186</f>
        <v>0</v>
      </c>
    </row>
    <row r="8" spans="1:32" x14ac:dyDescent="0.25">
      <c r="A8" t="s">
        <v>564</v>
      </c>
      <c r="B8">
        <f>'Calculations 16to19'!B186</f>
        <v>0</v>
      </c>
      <c r="C8">
        <f>'Calculations 16to19'!C186</f>
        <v>0</v>
      </c>
      <c r="D8">
        <f>'Calculations 16to19'!D186</f>
        <v>0</v>
      </c>
      <c r="E8">
        <f>'Calculations 16to19'!E186</f>
        <v>0</v>
      </c>
      <c r="F8">
        <f>'Calculations 16to19'!F186</f>
        <v>0</v>
      </c>
      <c r="G8">
        <f>'Calculations 16to19'!G186</f>
        <v>0</v>
      </c>
      <c r="H8">
        <f>'Calculations 16to19'!H186</f>
        <v>0</v>
      </c>
      <c r="I8">
        <f>'Calculations 16to19'!I186</f>
        <v>0</v>
      </c>
      <c r="J8">
        <f>'Calculations 16to19'!J186</f>
        <v>0</v>
      </c>
      <c r="K8">
        <f>'Calculations 16to19'!K186</f>
        <v>0</v>
      </c>
      <c r="L8">
        <f>'Calculations 16to19'!L186</f>
        <v>0</v>
      </c>
      <c r="M8">
        <f>'Calculations 16to19'!M186</f>
        <v>0</v>
      </c>
      <c r="N8">
        <f>'Calculations 16to19'!N186</f>
        <v>0</v>
      </c>
      <c r="O8">
        <f>'Calculations 16to19'!O186</f>
        <v>0</v>
      </c>
      <c r="P8">
        <f>'Calculations 16to19'!P186</f>
        <v>0</v>
      </c>
      <c r="Q8">
        <f>'Calculations 16to19'!Q186</f>
        <v>0</v>
      </c>
      <c r="R8">
        <f>'Calculations 16to19'!R186</f>
        <v>0</v>
      </c>
      <c r="S8">
        <f>'Calculations 16to19'!S186</f>
        <v>0</v>
      </c>
      <c r="T8">
        <f>'Calculations 16to19'!T186</f>
        <v>0</v>
      </c>
      <c r="U8">
        <f>'Calculations 16to19'!U186</f>
        <v>0</v>
      </c>
      <c r="V8">
        <f>'Calculations 16to19'!V186</f>
        <v>0</v>
      </c>
      <c r="W8">
        <f>'Calculations 16to19'!W186</f>
        <v>0</v>
      </c>
      <c r="X8">
        <f>'Calculations 16to19'!X186</f>
        <v>0</v>
      </c>
      <c r="Y8">
        <f>'Calculations 16to19'!Y186</f>
        <v>0</v>
      </c>
      <c r="Z8">
        <f>'Calculations 16to19'!Z186</f>
        <v>0</v>
      </c>
      <c r="AA8">
        <f>'Calculations 16to19'!AA186</f>
        <v>0</v>
      </c>
      <c r="AB8">
        <f>'Calculations 16to19'!AB186</f>
        <v>0</v>
      </c>
      <c r="AC8">
        <f>'Calculations 16to19'!AC186</f>
        <v>0</v>
      </c>
      <c r="AD8">
        <f>'Calculations 16to19'!AD186</f>
        <v>0</v>
      </c>
      <c r="AE8">
        <f>'Calculations 16to19'!AE186</f>
        <v>0</v>
      </c>
      <c r="AF8">
        <f>'Calculations 16to19'!AF186</f>
        <v>0</v>
      </c>
    </row>
    <row r="9" spans="1:32" x14ac:dyDescent="0.25">
      <c r="A9" t="s">
        <v>26</v>
      </c>
      <c r="B9">
        <f>'Calculations 16to19'!B187</f>
        <v>9.5693779904306199E-3</v>
      </c>
      <c r="C9">
        <f>'Calculations 16to19'!C187</f>
        <v>9.2789856734547902E-3</v>
      </c>
      <c r="D9">
        <f>'Calculations 16to19'!D187</f>
        <v>9.1017459118580279E-3</v>
      </c>
      <c r="E9">
        <f>'Calculations 16to19'!E187</f>
        <v>8.9227498395309905E-3</v>
      </c>
      <c r="F9">
        <f>'Calculations 16to19'!F187</f>
        <v>8.7131193736455087E-3</v>
      </c>
      <c r="G9">
        <f>'Calculations 16to19'!G187</f>
        <v>8.476994608934408E-3</v>
      </c>
      <c r="H9">
        <f>'Calculations 16to19'!H187</f>
        <v>8.2348299753173208E-3</v>
      </c>
      <c r="I9">
        <f>'Calculations 16to19'!I187</f>
        <v>7.9048292129246505E-3</v>
      </c>
      <c r="J9">
        <f>'Calculations 16to19'!J187</f>
        <v>7.5704098566265511E-3</v>
      </c>
      <c r="K9">
        <f>'Calculations 16to19'!K187</f>
        <v>7.3457158067567049E-3</v>
      </c>
      <c r="L9">
        <f>'Calculations 16to19'!L187</f>
        <v>7.1884119918126559E-3</v>
      </c>
      <c r="M9">
        <f>'Calculations 16to19'!M187</f>
        <v>6.9581649262446437E-3</v>
      </c>
      <c r="N9">
        <f>'Calculations 16to19'!N187</f>
        <v>6.730688275992467E-3</v>
      </c>
      <c r="O9">
        <f>'Calculations 16to19'!O187</f>
        <v>6.5059877116117317E-3</v>
      </c>
      <c r="P9">
        <f>'Calculations 16to19'!P187</f>
        <v>6.2840678324627983E-3</v>
      </c>
      <c r="Q9">
        <f>'Calculations 16to19'!Q187</f>
        <v>6.0649321336643741E-3</v>
      </c>
      <c r="R9">
        <f>'Calculations 16to19'!R187</f>
        <v>5.8485829795553159E-3</v>
      </c>
      <c r="S9">
        <f>'Calculations 16to19'!S187</f>
        <v>5.6350215832755828E-3</v>
      </c>
      <c r="T9">
        <f>'Calculations 16to19'!T187</f>
        <v>5.424247992087905E-3</v>
      </c>
      <c r="U9">
        <f>'Calculations 16to19'!U187</f>
        <v>5.2162610780669399E-3</v>
      </c>
      <c r="V9">
        <f>'Calculations 16to19'!V187</f>
        <v>5.0110585337944259E-3</v>
      </c>
      <c r="W9">
        <f>'Calculations 16to19'!W187</f>
        <v>4.8086368727074868E-3</v>
      </c>
      <c r="X9">
        <f>'Calculations 16to19'!X187</f>
        <v>4.6089914337578593E-3</v>
      </c>
      <c r="Y9">
        <f>'Calculations 16to19'!Y187</f>
        <v>4.4121163900504128E-3</v>
      </c>
      <c r="Z9">
        <f>'Calculations 16to19'!Z187</f>
        <v>4.2180047611406124E-3</v>
      </c>
      <c r="AA9">
        <f>'Calculations 16to19'!AA187</f>
        <v>4.026648428681865E-3</v>
      </c>
      <c r="AB9">
        <f>'Calculations 16to19'!AB187</f>
        <v>3.8380381551254925E-3</v>
      </c>
      <c r="AC9">
        <f>'Calculations 16to19'!AC187</f>
        <v>3.6521636051877518E-3</v>
      </c>
      <c r="AD9">
        <f>'Calculations 16to19'!AD187</f>
        <v>3.4690133698111049E-3</v>
      </c>
      <c r="AE9">
        <f>'Calculations 16to19'!AE187</f>
        <v>3.2885749923574712E-3</v>
      </c>
      <c r="AF9">
        <f>'Calculations 16to19'!AF187</f>
        <v>3.1108349967853065E-3</v>
      </c>
    </row>
    <row r="10" spans="1:32" x14ac:dyDescent="0.25">
      <c r="A10" t="s">
        <v>28</v>
      </c>
      <c r="B10">
        <f>'Calculations 16to19'!B188</f>
        <v>2.3006134969325166E-2</v>
      </c>
      <c r="C10">
        <f>'Calculations 16to19'!C188</f>
        <v>2.2149094882147863E-2</v>
      </c>
      <c r="D10">
        <f>'Calculations 16to19'!D188</f>
        <v>2.1640397337348502E-2</v>
      </c>
      <c r="E10">
        <f>'Calculations 16to19'!E188</f>
        <v>2.1134786660096137E-2</v>
      </c>
      <c r="F10">
        <f>'Calculations 16to19'!F188</f>
        <v>2.0546800100758621E-2</v>
      </c>
      <c r="G10">
        <f>'Calculations 16to19'!G188</f>
        <v>1.9891524832367637E-2</v>
      </c>
      <c r="H10">
        <f>'Calculations 16to19'!H188</f>
        <v>1.9225423045010761E-2</v>
      </c>
      <c r="I10">
        <f>'Calculations 16to19'!I188</f>
        <v>1.8333436370448732E-2</v>
      </c>
      <c r="J10">
        <f>'Calculations 16to19'!J188</f>
        <v>1.7447284444060504E-2</v>
      </c>
      <c r="K10">
        <f>'Calculations 16to19'!K188</f>
        <v>1.6869437121847339E-2</v>
      </c>
      <c r="L10">
        <f>'Calculations 16to19'!L188</f>
        <v>1.6425317189835278E-2</v>
      </c>
      <c r="M10">
        <f>'Calculations 16to19'!M188</f>
        <v>1.5821268746446644E-2</v>
      </c>
      <c r="N10">
        <f>'Calculations 16to19'!N188</f>
        <v>1.5229715508882725E-2</v>
      </c>
      <c r="O10">
        <f>'Calculations 16to19'!O188</f>
        <v>1.465044418841749E-2</v>
      </c>
      <c r="P10">
        <f>'Calculations 16to19'!P188</f>
        <v>1.4083245911758349E-2</v>
      </c>
      <c r="Q10">
        <f>'Calculations 16to19'!Q188</f>
        <v>1.3527915929730728E-2</v>
      </c>
      <c r="R10">
        <f>'Calculations 16to19'!R188</f>
        <v>1.2984253348366665E-2</v>
      </c>
      <c r="S10">
        <f>'Calculations 16to19'!S188</f>
        <v>1.2452060881416937E-2</v>
      </c>
      <c r="T10">
        <f>'Calculations 16to19'!T188</f>
        <v>1.193114462329754E-2</v>
      </c>
      <c r="U10">
        <f>'Calculations 16to19'!U188</f>
        <v>1.1421313841471386E-2</v>
      </c>
      <c r="V10">
        <f>'Calculations 16to19'!V188</f>
        <v>1.0922380787268447E-2</v>
      </c>
      <c r="W10">
        <f>'Calculations 16to19'!W188</f>
        <v>1.0434160524151361E-2</v>
      </c>
      <c r="X10">
        <f>'Calculations 16to19'!X188</f>
        <v>9.9564707724417046E-3</v>
      </c>
      <c r="Y10">
        <f>'Calculations 16to19'!Y188</f>
        <v>9.4891317695352216E-3</v>
      </c>
      <c r="Z10">
        <f>'Calculations 16to19'!Z188</f>
        <v>9.0319661446502508E-3</v>
      </c>
      <c r="AA10">
        <f>'Calculations 16to19'!AA188</f>
        <v>8.5847988071737647E-3</v>
      </c>
      <c r="AB10">
        <f>'Calculations 16to19'!AB188</f>
        <v>8.1474568476897821E-3</v>
      </c>
      <c r="AC10">
        <f>'Calculations 16to19'!AC188</f>
        <v>7.7197694508016161E-3</v>
      </c>
      <c r="AD10">
        <f>'Calculations 16to19'!AD188</f>
        <v>7.3015678188853364E-3</v>
      </c>
      <c r="AE10">
        <f>'Calculations 16to19'!AE188</f>
        <v>6.8926851059384142E-3</v>
      </c>
      <c r="AF10">
        <f>'Calculations 16to19'!AF188</f>
        <v>6.4929563607210201E-3</v>
      </c>
    </row>
    <row r="11" spans="1:32" x14ac:dyDescent="0.25">
      <c r="A11" t="s">
        <v>30</v>
      </c>
      <c r="B11">
        <f>'Calculations 16to19'!B189</f>
        <v>1.3544018058690745E-2</v>
      </c>
      <c r="C11">
        <f>'Calculations 16to19'!C189</f>
        <v>1.3100038207704348E-2</v>
      </c>
      <c r="D11">
        <f>'Calculations 16to19'!D189</f>
        <v>1.2841014777069278E-2</v>
      </c>
      <c r="E11">
        <f>'Calculations 16to19'!E189</f>
        <v>1.2581920252641429E-2</v>
      </c>
      <c r="F11">
        <f>'Calculations 16to19'!F189</f>
        <v>1.2272707532428449E-2</v>
      </c>
      <c r="G11">
        <f>'Calculations 16to19'!G189</f>
        <v>1.1917308251276527E-2</v>
      </c>
      <c r="H11">
        <f>'Calculations 16to19'!H189</f>
        <v>1.155315200374085E-2</v>
      </c>
      <c r="I11">
        <f>'Calculations 16to19'!I189</f>
        <v>1.1069975969331366E-2</v>
      </c>
      <c r="J11">
        <f>'Calculations 16to19'!J189</f>
        <v>1.0591235850674134E-2</v>
      </c>
      <c r="K11">
        <f>'Calculations 16to19'!K189</f>
        <v>1.0278979899428721E-2</v>
      </c>
      <c r="L11">
        <f>'Calculations 16to19'!L189</f>
        <v>1.0029082141180047E-2</v>
      </c>
      <c r="M11">
        <f>'Calculations 16to19'!M189</f>
        <v>9.6929752149428703E-3</v>
      </c>
      <c r="N11">
        <f>'Calculations 16to19'!N189</f>
        <v>9.361647401984188E-3</v>
      </c>
      <c r="O11">
        <f>'Calculations 16to19'!O189</f>
        <v>9.0350947248616937E-3</v>
      </c>
      <c r="P11">
        <f>'Calculations 16to19'!P189</f>
        <v>8.7133119244821571E-3</v>
      </c>
      <c r="Q11">
        <f>'Calculations 16to19'!Q189</f>
        <v>8.396292331375942E-3</v>
      </c>
      <c r="R11">
        <f>'Calculations 16to19'!R189</f>
        <v>8.0840277545817796E-3</v>
      </c>
      <c r="S11">
        <f>'Calculations 16to19'!S189</f>
        <v>7.7765083872801174E-3</v>
      </c>
      <c r="T11">
        <f>'Calculations 16to19'!T189</f>
        <v>7.473722728308067E-3</v>
      </c>
      <c r="U11">
        <f>'Calculations 16to19'!U189</f>
        <v>7.1756575186817115E-3</v>
      </c>
      <c r="V11">
        <f>'Calculations 16to19'!V189</f>
        <v>6.8822976922533067E-3</v>
      </c>
      <c r="W11">
        <f>'Calculations 16to19'!W189</f>
        <v>6.5936263396339694E-3</v>
      </c>
      <c r="X11">
        <f>'Calculations 16to19'!X189</f>
        <v>6.3096246845187045E-3</v>
      </c>
      <c r="Y11">
        <f>'Calculations 16to19'!Y189</f>
        <v>6.030272071561614E-3</v>
      </c>
      <c r="Z11">
        <f>'Calculations 16to19'!Z189</f>
        <v>5.7555459649617259E-3</v>
      </c>
      <c r="AA11">
        <f>'Calculations 16to19'!AA189</f>
        <v>5.4854219569371023E-3</v>
      </c>
      <c r="AB11">
        <f>'Calculations 16to19'!AB189</f>
        <v>5.2198737852821222E-3</v>
      </c>
      <c r="AC11">
        <f>'Calculations 16to19'!AC189</f>
        <v>4.9588733592260082E-3</v>
      </c>
      <c r="AD11">
        <f>'Calculations 16to19'!AD189</f>
        <v>4.7023907928328453E-3</v>
      </c>
      <c r="AE11">
        <f>'Calculations 16to19'!AE189</f>
        <v>4.4503944452079841E-3</v>
      </c>
      <c r="AF11">
        <f>'Calculations 16to19'!AF189</f>
        <v>4.202850966804614E-3</v>
      </c>
    </row>
    <row r="12" spans="1:32" x14ac:dyDescent="0.25">
      <c r="A12" t="s">
        <v>32</v>
      </c>
      <c r="B12">
        <f>'Calculations 16to19'!B190</f>
        <v>1.8604651162790701E-2</v>
      </c>
      <c r="C12">
        <f>'Calculations 16to19'!C190</f>
        <v>1.7951510213627106E-2</v>
      </c>
      <c r="D12">
        <f>'Calculations 16to19'!D190</f>
        <v>1.7565167490285957E-2</v>
      </c>
      <c r="E12">
        <f>'Calculations 16to19'!E190</f>
        <v>1.7178029574282917E-2</v>
      </c>
      <c r="F12">
        <f>'Calculations 16to19'!F190</f>
        <v>1.6722300359591869E-2</v>
      </c>
      <c r="G12">
        <f>'Calculations 16to19'!G190</f>
        <v>1.6208061258195895E-2</v>
      </c>
      <c r="H12">
        <f>'Calculations 16to19'!H190</f>
        <v>1.5682529291627934E-2</v>
      </c>
      <c r="I12">
        <f>'Calculations 16to19'!I190</f>
        <v>1.4978034643105259E-2</v>
      </c>
      <c r="J12">
        <f>'Calculations 16to19'!J190</f>
        <v>1.4278154377380317E-2</v>
      </c>
      <c r="K12">
        <f>'Calculations 16to19'!K190</f>
        <v>1.3820535080902505E-2</v>
      </c>
      <c r="L12">
        <f>'Calculations 16to19'!L190</f>
        <v>1.3477327839864594E-2</v>
      </c>
      <c r="M12">
        <f>'Calculations 16to19'!M190</f>
        <v>1.2998866022397788E-2</v>
      </c>
      <c r="N12">
        <f>'Calculations 16to19'!N190</f>
        <v>1.2529125766663943E-2</v>
      </c>
      <c r="O12">
        <f>'Calculations 16to19'!O190</f>
        <v>1.2068004251063146E-2</v>
      </c>
      <c r="P12">
        <f>'Calculations 16to19'!P190</f>
        <v>1.1615399659509492E-2</v>
      </c>
      <c r="Q12">
        <f>'Calculations 16to19'!Q190</f>
        <v>1.117121100009154E-2</v>
      </c>
      <c r="R12">
        <f>'Calculations 16to19'!R190</f>
        <v>1.0735337943366292E-2</v>
      </c>
      <c r="S12">
        <f>'Calculations 16to19'!S190</f>
        <v>1.030768067924339E-2</v>
      </c>
      <c r="T12">
        <f>'Calculations 16to19'!T190</f>
        <v>9.8881397914283749E-3</v>
      </c>
      <c r="U12">
        <f>'Calculations 16to19'!U190</f>
        <v>9.4766161484011336E-3</v>
      </c>
      <c r="V12">
        <f>'Calculations 16to19'!V190</f>
        <v>9.0730108099232477E-3</v>
      </c>
      <c r="W12">
        <f>'Calculations 16to19'!W190</f>
        <v>8.6772249480849811E-3</v>
      </c>
      <c r="X12">
        <f>'Calculations 16to19'!X190</f>
        <v>8.2891597819221511E-3</v>
      </c>
      <c r="Y12">
        <f>'Calculations 16to19'!Y190</f>
        <v>7.9087165246559954E-3</v>
      </c>
      <c r="Z12">
        <f>'Calculations 16to19'!Z190</f>
        <v>7.5357963426339516E-3</v>
      </c>
      <c r="AA12">
        <f>'Calculations 16to19'!AA190</f>
        <v>7.1703003250755924E-3</v>
      </c>
      <c r="AB12">
        <f>'Calculations 16to19'!AB190</f>
        <v>6.8121294637561525E-3</v>
      </c>
      <c r="AC12">
        <f>'Calculations 16to19'!AC190</f>
        <v>6.4611846417902156E-3</v>
      </c>
      <c r="AD12">
        <f>'Calculations 16to19'!AD190</f>
        <v>6.1173666307095037E-3</v>
      </c>
      <c r="AE12">
        <f>'Calculations 16to19'!AE190</f>
        <v>5.7805760950587117E-3</v>
      </c>
      <c r="AF12">
        <f>'Calculations 16to19'!AF190</f>
        <v>5.4507136037695346E-3</v>
      </c>
    </row>
    <row r="13" spans="1:32" x14ac:dyDescent="0.25">
      <c r="A13" t="s">
        <v>34</v>
      </c>
      <c r="B13">
        <f>'Calculations 16to19'!B191</f>
        <v>6.2421972534332029E-3</v>
      </c>
      <c r="C13">
        <f>'Calculations 16to19'!C191</f>
        <v>6.0816141503773225E-3</v>
      </c>
      <c r="D13">
        <f>'Calculations 16to19'!D191</f>
        <v>5.9892955351368163E-3</v>
      </c>
      <c r="E13">
        <f>'Calculations 16to19'!E191</f>
        <v>5.8954146436405322E-3</v>
      </c>
      <c r="F13">
        <f>'Calculations 16to19'!F191</f>
        <v>5.7783415294369997E-3</v>
      </c>
      <c r="G13">
        <f>'Calculations 16to19'!G191</f>
        <v>5.6358979773250403E-3</v>
      </c>
      <c r="H13">
        <f>'Calculations 16to19'!H191</f>
        <v>5.4894532912548718E-3</v>
      </c>
      <c r="I13">
        <f>'Calculations 16to19'!I191</f>
        <v>5.2889763311906148E-3</v>
      </c>
      <c r="J13">
        <f>'Calculations 16to19'!J191</f>
        <v>5.0861399195948464E-3</v>
      </c>
      <c r="K13">
        <f>'Calculations 16to19'!K191</f>
        <v>4.951498020223182E-3</v>
      </c>
      <c r="L13">
        <f>'Calculations 16to19'!L191</f>
        <v>4.8615453998637681E-3</v>
      </c>
      <c r="M13">
        <f>'Calculations 16to19'!M191</f>
        <v>4.7211117661677682E-3</v>
      </c>
      <c r="N13">
        <f>'Calculations 16to19'!N191</f>
        <v>4.5813461508501128E-3</v>
      </c>
      <c r="O13">
        <f>'Calculations 16to19'!O191</f>
        <v>4.4422900012300462E-3</v>
      </c>
      <c r="P13">
        <f>'Calculations 16to19'!P191</f>
        <v>4.3039840025298932E-3</v>
      </c>
      <c r="Q13">
        <f>'Calculations 16to19'!Q191</f>
        <v>4.166467986360097E-3</v>
      </c>
      <c r="R13">
        <f>'Calculations 16to19'!R191</f>
        <v>4.0297808465705942E-3</v>
      </c>
      <c r="S13">
        <f>'Calculations 16to19'!S191</f>
        <v>3.8939604623623061E-3</v>
      </c>
      <c r="T13">
        <f>'Calculations 16to19'!T191</f>
        <v>3.7590436285299504E-3</v>
      </c>
      <c r="U13">
        <f>'Calculations 16to19'!U191</f>
        <v>3.6250659926856132E-3</v>
      </c>
      <c r="V13">
        <f>'Calculations 16to19'!V191</f>
        <v>3.492061999293332E-3</v>
      </c>
      <c r="W13">
        <f>'Calculations 16to19'!W191</f>
        <v>3.3600648403277239E-3</v>
      </c>
      <c r="X13">
        <f>'Calculations 16to19'!X191</f>
        <v>3.2291064123531666E-3</v>
      </c>
      <c r="Y13">
        <f>'Calculations 16to19'!Y191</f>
        <v>3.099217279806265E-3</v>
      </c>
      <c r="Z13">
        <f>'Calculations 16to19'!Z191</f>
        <v>2.9704266442522357E-3</v>
      </c>
      <c r="AA13">
        <f>'Calculations 16to19'!AA191</f>
        <v>2.8427623193749895E-3</v>
      </c>
      <c r="AB13">
        <f>'Calculations 16to19'!AB191</f>
        <v>2.7162507114522217E-3</v>
      </c>
      <c r="AC13">
        <f>'Calculations 16to19'!AC191</f>
        <v>2.5909168050597224E-3</v>
      </c>
      <c r="AD13">
        <f>'Calculations 16to19'!AD191</f>
        <v>2.4667841537437864E-3</v>
      </c>
      <c r="AE13">
        <f>'Calculations 16to19'!AE191</f>
        <v>2.3438748753962808E-3</v>
      </c>
      <c r="AF13">
        <f>'Calculations 16to19'!AF191</f>
        <v>2.2222096520656655E-3</v>
      </c>
    </row>
    <row r="14" spans="1:32" x14ac:dyDescent="0.25">
      <c r="A14" t="s">
        <v>36</v>
      </c>
      <c r="B14">
        <f>'Calculations 16to19'!B192</f>
        <v>5.1813471502590649E-3</v>
      </c>
      <c r="C14">
        <f>'Calculations 16to19'!C192</f>
        <v>5.0452644816118882E-3</v>
      </c>
      <c r="D14">
        <f>'Calculations 16to19'!D192</f>
        <v>4.9618129562005531E-3</v>
      </c>
      <c r="E14">
        <f>'Calculations 16to19'!E192</f>
        <v>4.8769095558024418E-3</v>
      </c>
      <c r="F14">
        <f>'Calculations 16to19'!F192</f>
        <v>4.776031196569607E-3</v>
      </c>
      <c r="G14">
        <f>'Calculations 16to19'!G192</f>
        <v>4.6598120872090257E-3</v>
      </c>
      <c r="H14">
        <f>'Calculations 16to19'!H192</f>
        <v>4.5404486103051032E-3</v>
      </c>
      <c r="I14">
        <f>'Calculations 16to19'!I192</f>
        <v>4.3747867317280413E-3</v>
      </c>
      <c r="J14">
        <f>'Calculations 16to19'!J192</f>
        <v>4.2043904147266971E-3</v>
      </c>
      <c r="K14">
        <f>'Calculations 16to19'!K192</f>
        <v>4.0883130504373961E-3</v>
      </c>
      <c r="L14">
        <f>'Calculations 16to19'!L192</f>
        <v>4.0136648777674725E-3</v>
      </c>
      <c r="M14">
        <f>'Calculations 16to19'!M192</f>
        <v>3.8964604145091388E-3</v>
      </c>
      <c r="N14">
        <f>'Calculations 16to19'!N192</f>
        <v>3.7799718081145306E-3</v>
      </c>
      <c r="O14">
        <f>'Calculations 16to19'!O192</f>
        <v>3.6642253813275933E-3</v>
      </c>
      <c r="P14">
        <f>'Calculations 16to19'!P192</f>
        <v>3.5492465714230684E-3</v>
      </c>
      <c r="Q14">
        <f>'Calculations 16to19'!Q192</f>
        <v>3.4350599056181641E-3</v>
      </c>
      <c r="R14">
        <f>'Calculations 16to19'!R192</f>
        <v>3.3216889801366235E-3</v>
      </c>
      <c r="S14">
        <f>'Calculations 16to19'!S192</f>
        <v>3.2091564427683605E-3</v>
      </c>
      <c r="T14">
        <f>'Calculations 16to19'!T192</f>
        <v>3.097483978766938E-3</v>
      </c>
      <c r="U14">
        <f>'Calculations 16to19'!U192</f>
        <v>2.9866922999254798E-3</v>
      </c>
      <c r="V14">
        <f>'Calculations 16to19'!V192</f>
        <v>2.8768011366714251E-3</v>
      </c>
      <c r="W14">
        <f>'Calculations 16to19'!W192</f>
        <v>2.7678292330215238E-3</v>
      </c>
      <c r="X14">
        <f>'Calculations 16to19'!X192</f>
        <v>2.6597943442381979E-3</v>
      </c>
      <c r="Y14">
        <f>'Calculations 16to19'!Y192</f>
        <v>2.552713237030658E-3</v>
      </c>
      <c r="Z14">
        <f>'Calculations 16to19'!Z192</f>
        <v>2.4466016921456789E-3</v>
      </c>
      <c r="AA14">
        <f>'Calculations 16to19'!AA192</f>
        <v>2.3414745091952594E-3</v>
      </c>
      <c r="AB14">
        <f>'Calculations 16to19'!AB192</f>
        <v>2.2373455135711764E-3</v>
      </c>
      <c r="AC14">
        <f>'Calculations 16to19'!AC192</f>
        <v>2.1342275652994078E-3</v>
      </c>
      <c r="AD14">
        <f>'Calculations 16to19'!AD192</f>
        <v>2.0321325696914362E-3</v>
      </c>
      <c r="AE14">
        <f>'Calculations 16to19'!AE192</f>
        <v>1.9310714896519031E-3</v>
      </c>
      <c r="AF14">
        <f>'Calculations 16to19'!AF192</f>
        <v>1.8310543595076007E-3</v>
      </c>
    </row>
    <row r="15" spans="1:32" x14ac:dyDescent="0.25">
      <c r="A15" t="s">
        <v>38</v>
      </c>
      <c r="B15">
        <f>'Calculations 16to19'!B193</f>
        <v>6.1652281134402078E-3</v>
      </c>
      <c r="C15">
        <f>'Calculations 16to19'!C193</f>
        <v>6.007046421211637E-3</v>
      </c>
      <c r="D15">
        <f>'Calculations 16to19'!D193</f>
        <v>5.9173593239055826E-3</v>
      </c>
      <c r="E15">
        <f>'Calculations 16to19'!E193</f>
        <v>5.8262881176312621E-3</v>
      </c>
      <c r="F15">
        <f>'Calculations 16to19'!F193</f>
        <v>5.7120258807776356E-3</v>
      </c>
      <c r="G15">
        <f>'Calculations 16to19'!G193</f>
        <v>5.5727392750411706E-3</v>
      </c>
      <c r="H15">
        <f>'Calculations 16to19'!H193</f>
        <v>5.4291206314963309E-3</v>
      </c>
      <c r="I15">
        <f>'Calculations 16to19'!I193</f>
        <v>5.232599412291262E-3</v>
      </c>
      <c r="J15">
        <f>'Calculations 16to19'!J193</f>
        <v>5.0344403832189672E-3</v>
      </c>
      <c r="K15">
        <f>'Calculations 16to19'!K193</f>
        <v>4.9040667329987809E-3</v>
      </c>
      <c r="L15">
        <f>'Calculations 16to19'!L193</f>
        <v>4.8141236816325464E-3</v>
      </c>
      <c r="M15">
        <f>'Calculations 16to19'!M193</f>
        <v>4.6762518766675252E-3</v>
      </c>
      <c r="N15">
        <f>'Calculations 16to19'!N193</f>
        <v>4.5389585090576624E-3</v>
      </c>
      <c r="O15">
        <f>'Calculations 16to19'!O193</f>
        <v>4.402285959695826E-3</v>
      </c>
      <c r="P15">
        <f>'Calculations 16to19'!P193</f>
        <v>4.266275947102072E-3</v>
      </c>
      <c r="Q15">
        <f>'Calculations 16to19'!Q193</f>
        <v>4.1309694303203002E-3</v>
      </c>
      <c r="R15">
        <f>'Calculations 16to19'!R193</f>
        <v>3.9964065190450657E-3</v>
      </c>
      <c r="S15">
        <f>'Calculations 16to19'!S193</f>
        <v>3.8626263909087109E-3</v>
      </c>
      <c r="T15">
        <f>'Calculations 16to19'!T193</f>
        <v>3.729667215835653E-3</v>
      </c>
      <c r="U15">
        <f>'Calculations 16to19'!U193</f>
        <v>3.5975660873461095E-3</v>
      </c>
      <c r="V15">
        <f>'Calculations 16to19'!V193</f>
        <v>3.4663589606709062E-3</v>
      </c>
      <c r="W15">
        <f>'Calculations 16to19'!W193</f>
        <v>3.3360805975195845E-3</v>
      </c>
      <c r="X15">
        <f>'Calculations 16to19'!X193</f>
        <v>3.2067645173249467E-3</v>
      </c>
      <c r="Y15">
        <f>'Calculations 16to19'!Y193</f>
        <v>3.0784429547721266E-3</v>
      </c>
      <c r="Z15">
        <f>'Calculations 16to19'!Z193</f>
        <v>2.9511468234051002E-3</v>
      </c>
      <c r="AA15">
        <f>'Calculations 16to19'!AA193</f>
        <v>2.8249056850912012E-3</v>
      </c>
      <c r="AB15">
        <f>'Calculations 16to19'!AB193</f>
        <v>2.6997477251132968E-3</v>
      </c>
      <c r="AC15">
        <f>'Calculations 16to19'!AC193</f>
        <v>2.5756997326502047E-3</v>
      </c>
      <c r="AD15">
        <f>'Calculations 16to19'!AD193</f>
        <v>2.4527870863985659E-3</v>
      </c>
      <c r="AE15">
        <f>'Calculations 16to19'!AE193</f>
        <v>2.3310337450831412E-3</v>
      </c>
      <c r="AF15">
        <f>'Calculations 16to19'!AF193</f>
        <v>2.2104622425989599E-3</v>
      </c>
    </row>
    <row r="16" spans="1:32" x14ac:dyDescent="0.25">
      <c r="A16" t="s">
        <v>40</v>
      </c>
      <c r="B16">
        <f>'Calculations 16to19'!B194</f>
        <v>1.4992503748125934E-3</v>
      </c>
      <c r="C16">
        <f>'Calculations 16to19'!C194</f>
        <v>1.4686045640306936E-3</v>
      </c>
      <c r="D16">
        <f>'Calculations 16to19'!D194</f>
        <v>1.4499627241250093E-3</v>
      </c>
      <c r="E16">
        <f>'Calculations 16to19'!E194</f>
        <v>1.4306638878715241E-3</v>
      </c>
      <c r="F16">
        <f>'Calculations 16to19'!F194</f>
        <v>1.4068719488830026E-3</v>
      </c>
      <c r="G16">
        <f>'Calculations 16to19'!G194</f>
        <v>1.3781006179545527E-3</v>
      </c>
      <c r="H16">
        <f>'Calculations 16to19'!H194</f>
        <v>1.3485505640141997E-3</v>
      </c>
      <c r="I16">
        <f>'Calculations 16to19'!I194</f>
        <v>1.3048421345262435E-3</v>
      </c>
      <c r="J16">
        <f>'Calculations 16to19'!J194</f>
        <v>1.2584585012214661E-3</v>
      </c>
      <c r="K16">
        <f>'Calculations 16to19'!K194</f>
        <v>1.2264690293054305E-3</v>
      </c>
      <c r="L16">
        <f>'Calculations 16to19'!L194</f>
        <v>1.2111307489099661E-3</v>
      </c>
      <c r="M16">
        <f>'Calculations 16to19'!M194</f>
        <v>1.1804213919507625E-3</v>
      </c>
      <c r="N16">
        <f>'Calculations 16to19'!N194</f>
        <v>1.1496211170368611E-3</v>
      </c>
      <c r="O16">
        <f>'Calculations 16to19'!O194</f>
        <v>1.1187427980225725E-3</v>
      </c>
      <c r="P16">
        <f>'Calculations 16to19'!P194</f>
        <v>1.087799187274408E-3</v>
      </c>
      <c r="Q16">
        <f>'Calculations 16to19'!Q194</f>
        <v>1.0568028978927859E-3</v>
      </c>
      <c r="R16">
        <f>'Calculations 16to19'!R194</f>
        <v>1.0257663869339369E-3</v>
      </c>
      <c r="S16">
        <f>'Calculations 16to19'!S194</f>
        <v>9.9470193963314296E-4</v>
      </c>
      <c r="T16">
        <f>'Calculations 16to19'!T194</f>
        <v>9.636216546269514E-4</v>
      </c>
      <c r="U16">
        <f>'Calculations 16to19'!U194</f>
        <v>9.3253743016865373E-4</v>
      </c>
      <c r="V16">
        <f>'Calculations 16to19'!V194</f>
        <v>9.0146095132889194E-4</v>
      </c>
      <c r="W16">
        <f>'Calculations 16to19'!W194</f>
        <v>8.7040367817002812E-4</v>
      </c>
      <c r="X16">
        <f>'Calculations 16to19'!X194</f>
        <v>8.3937683488058553E-4</v>
      </c>
      <c r="Y16">
        <f>'Calculations 16to19'!Y194</f>
        <v>8.0839139985356898E-4</v>
      </c>
      <c r="Z16">
        <f>'Calculations 16to19'!Z194</f>
        <v>7.774580966903058E-4</v>
      </c>
      <c r="AA16">
        <f>'Calculations 16to19'!AA194</f>
        <v>7.4658738610953513E-4</v>
      </c>
      <c r="AB16">
        <f>'Calculations 16to19'!AB194</f>
        <v>7.1578945873911537E-4</v>
      </c>
      <c r="AC16">
        <f>'Calculations 16to19'!AC194</f>
        <v>6.8507422876699995E-4</v>
      </c>
      <c r="AD16">
        <f>'Calculations 16to19'!AD194</f>
        <v>6.5445132842557473E-4</v>
      </c>
      <c r="AE16">
        <f>'Calculations 16to19'!AE194</f>
        <v>6.2393010328316357E-4</v>
      </c>
      <c r="AF16">
        <f>'Calculations 16to19'!AF194</f>
        <v>5.9351960831454016E-4</v>
      </c>
    </row>
    <row r="17" spans="1:32" x14ac:dyDescent="0.25">
      <c r="A17" t="s">
        <v>42</v>
      </c>
      <c r="B17">
        <f>'Calculations 16to19'!B195</f>
        <v>1.0928961748633887E-2</v>
      </c>
      <c r="C17">
        <f>'Calculations 16to19'!C195</f>
        <v>1.0605008133728116E-2</v>
      </c>
      <c r="D17">
        <f>'Calculations 16to19'!D195</f>
        <v>1.0423101429509883E-2</v>
      </c>
      <c r="E17">
        <f>'Calculations 16to19'!E195</f>
        <v>1.0241390437581039E-2</v>
      </c>
      <c r="F17">
        <f>'Calculations 16to19'!F195</f>
        <v>1.0017127955433906E-2</v>
      </c>
      <c r="G17">
        <f>'Calculations 16to19'!G195</f>
        <v>9.7498539798083379E-3</v>
      </c>
      <c r="H17">
        <f>'Calculations 16to19'!H195</f>
        <v>9.4750721959785157E-3</v>
      </c>
      <c r="I17">
        <f>'Calculations 16to19'!I195</f>
        <v>9.1076347220370914E-3</v>
      </c>
      <c r="J17">
        <f>'Calculations 16to19'!J195</f>
        <v>8.7429804497786909E-3</v>
      </c>
      <c r="K17">
        <f>'Calculations 16to19'!K195</f>
        <v>8.5076385332188333E-3</v>
      </c>
      <c r="L17">
        <f>'Calculations 16to19'!L195</f>
        <v>8.3219752474973131E-3</v>
      </c>
      <c r="M17">
        <f>'Calculations 16to19'!M195</f>
        <v>8.0651177430442669E-3</v>
      </c>
      <c r="N17">
        <f>'Calculations 16to19'!N195</f>
        <v>7.8106794188520174E-3</v>
      </c>
      <c r="O17">
        <f>'Calculations 16to19'!O195</f>
        <v>7.558687305770328E-3</v>
      </c>
      <c r="P17">
        <f>'Calculations 16to19'!P195</f>
        <v>7.3091682045919011E-3</v>
      </c>
      <c r="Q17">
        <f>'Calculations 16to19'!Q195</f>
        <v>7.0621485181623003E-3</v>
      </c>
      <c r="R17">
        <f>'Calculations 16to19'!R195</f>
        <v>6.8176540963123845E-3</v>
      </c>
      <c r="S17">
        <f>'Calculations 16to19'!S195</f>
        <v>6.5757100932876053E-3</v>
      </c>
      <c r="T17">
        <f>'Calculations 16to19'!T195</f>
        <v>6.3363408373317475E-3</v>
      </c>
      <c r="U17">
        <f>'Calculations 16to19'!U195</f>
        <v>6.0995697120623553E-3</v>
      </c>
      <c r="V17">
        <f>'Calculations 16to19'!V195</f>
        <v>5.8654190492597146E-3</v>
      </c>
      <c r="W17">
        <f>'Calculations 16to19'!W195</f>
        <v>5.6339100326781716E-3</v>
      </c>
      <c r="X17">
        <f>'Calculations 16to19'!X195</f>
        <v>5.4050626124745533E-3</v>
      </c>
      <c r="Y17">
        <f>'Calculations 16to19'!Y195</f>
        <v>5.1788954298392885E-3</v>
      </c>
      <c r="Z17">
        <f>'Calculations 16to19'!Z195</f>
        <v>4.9554257514063341E-3</v>
      </c>
      <c r="AA17">
        <f>'Calculations 16to19'!AA195</f>
        <v>4.7346694130126783E-3</v>
      </c>
      <c r="AB17">
        <f>'Calculations 16to19'!AB195</f>
        <v>4.5166407723713463E-3</v>
      </c>
      <c r="AC17">
        <f>'Calculations 16to19'!AC195</f>
        <v>4.3013526702210796E-3</v>
      </c>
      <c r="AD17">
        <f>'Calculations 16to19'!AD195</f>
        <v>4.0888163995135805E-3</v>
      </c>
      <c r="AE17">
        <f>'Calculations 16to19'!AE195</f>
        <v>3.8790416821984923E-3</v>
      </c>
      <c r="AF17">
        <f>'Calculations 16to19'!AF195</f>
        <v>3.6720366531710126E-3</v>
      </c>
    </row>
    <row r="18" spans="1:32" x14ac:dyDescent="0.25">
      <c r="A18" t="s">
        <v>44</v>
      </c>
      <c r="B18">
        <f>'Calculations 16to19'!B196</f>
        <v>1.6260162601626025E-2</v>
      </c>
      <c r="C18">
        <f>'Calculations 16to19'!C196</f>
        <v>1.5733381942224237E-2</v>
      </c>
      <c r="D18">
        <f>'Calculations 16to19'!D196</f>
        <v>1.543005756095913E-2</v>
      </c>
      <c r="E18">
        <f>'Calculations 16to19'!E196</f>
        <v>1.5119047910258943E-2</v>
      </c>
      <c r="F18">
        <f>'Calculations 16to19'!F196</f>
        <v>1.4736642186089345E-2</v>
      </c>
      <c r="G18">
        <f>'Calculations 16to19'!G196</f>
        <v>1.4285107134307026E-2</v>
      </c>
      <c r="H18">
        <f>'Calculations 16to19'!H196</f>
        <v>1.3819489698109234E-2</v>
      </c>
      <c r="I18">
        <f>'Calculations 16to19'!I196</f>
        <v>1.3199405540651913E-2</v>
      </c>
      <c r="J18">
        <f>'Calculations 16to19'!J196</f>
        <v>1.2589575916860928E-2</v>
      </c>
      <c r="K18">
        <f>'Calculations 16to19'!K196</f>
        <v>1.2191563276368887E-2</v>
      </c>
      <c r="L18">
        <f>'Calculations 16to19'!L196</f>
        <v>1.1921500545902802E-2</v>
      </c>
      <c r="M18">
        <f>'Calculations 16to19'!M196</f>
        <v>1.1509437663181623E-2</v>
      </c>
      <c r="N18">
        <f>'Calculations 16to19'!N196</f>
        <v>1.1104114372380647E-2</v>
      </c>
      <c r="O18">
        <f>'Calculations 16to19'!O196</f>
        <v>1.0705481748599331E-2</v>
      </c>
      <c r="P18">
        <f>'Calculations 16to19'!P196</f>
        <v>1.0313490690364292E-2</v>
      </c>
      <c r="Q18">
        <f>'Calculations 16to19'!Q196</f>
        <v>9.9280917437668398E-3</v>
      </c>
      <c r="R18">
        <f>'Calculations 16to19'!R196</f>
        <v>9.5492349474263147E-3</v>
      </c>
      <c r="S18">
        <f>'Calculations 16to19'!S196</f>
        <v>9.1768696972125315E-3</v>
      </c>
      <c r="T18">
        <f>'Calculations 16to19'!T196</f>
        <v>8.8109446296647832E-3</v>
      </c>
      <c r="U18">
        <f>'Calculations 16to19'!U196</f>
        <v>8.4514075230453598E-3</v>
      </c>
      <c r="V18">
        <f>'Calculations 16to19'!V196</f>
        <v>8.0982052149765546E-3</v>
      </c>
      <c r="W18">
        <f>'Calculations 16to19'!W196</f>
        <v>7.7512835356219559E-3</v>
      </c>
      <c r="X18">
        <f>'Calculations 16to19'!X196</f>
        <v>7.4105872553880073E-3</v>
      </c>
      <c r="Y18">
        <f>'Calculations 16to19'!Y196</f>
        <v>7.0760600461405683E-3</v>
      </c>
      <c r="Z18">
        <f>'Calculations 16to19'!Z196</f>
        <v>6.7476444549533126E-3</v>
      </c>
      <c r="AA18">
        <f>'Calculations 16to19'!AA196</f>
        <v>6.4252818894292244E-3</v>
      </c>
      <c r="AB18">
        <f>'Calculations 16to19'!AB196</f>
        <v>6.1089126136626799E-3</v>
      </c>
      <c r="AC18">
        <f>'Calculations 16to19'!AC196</f>
        <v>5.7984757539391099E-3</v>
      </c>
      <c r="AD18">
        <f>'Calculations 16to19'!AD196</f>
        <v>5.493909313300357E-3</v>
      </c>
      <c r="AE18">
        <f>'Calculations 16to19'!AE196</f>
        <v>5.1951501941343552E-3</v>
      </c>
      <c r="AF18">
        <f>'Calculations 16to19'!AF196</f>
        <v>4.9021342279843621E-3</v>
      </c>
    </row>
    <row r="19" spans="1:32" x14ac:dyDescent="0.25">
      <c r="A19" t="s">
        <v>46</v>
      </c>
      <c r="B19">
        <f>'Calculations 16to19'!B197</f>
        <v>1.3937282229965159E-2</v>
      </c>
      <c r="C19">
        <f>'Calculations 16to19'!C197</f>
        <v>1.3488830349588209E-2</v>
      </c>
      <c r="D19">
        <f>'Calculations 16to19'!D197</f>
        <v>1.323642326890135E-2</v>
      </c>
      <c r="E19">
        <f>'Calculations 16to19'!E197</f>
        <v>1.298118926253795E-2</v>
      </c>
      <c r="F19">
        <f>'Calculations 16to19'!F197</f>
        <v>1.2666104766150885E-2</v>
      </c>
      <c r="G19">
        <f>'Calculations 16to19'!G197</f>
        <v>1.2293817547689701E-2</v>
      </c>
      <c r="H19">
        <f>'Calculations 16to19'!H197</f>
        <v>1.190860971215317E-2</v>
      </c>
      <c r="I19">
        <f>'Calculations 16to19'!I197</f>
        <v>1.1405592320900455E-2</v>
      </c>
      <c r="J19">
        <f>'Calculations 16to19'!J197</f>
        <v>1.0915624838315402E-2</v>
      </c>
      <c r="K19">
        <f>'Calculations 16to19'!K197</f>
        <v>1.0600580448106829E-2</v>
      </c>
      <c r="L19">
        <f>'Calculations 16to19'!L197</f>
        <v>1.0348198059583346E-2</v>
      </c>
      <c r="M19">
        <f>'Calculations 16to19'!M197</f>
        <v>1.0003733209965131E-2</v>
      </c>
      <c r="N19">
        <f>'Calculations 16to19'!N197</f>
        <v>9.6641123643190358E-3</v>
      </c>
      <c r="O19">
        <f>'Calculations 16to19'!O197</f>
        <v>9.32932292430734E-3</v>
      </c>
      <c r="P19">
        <f>'Calculations 16to19'!P197</f>
        <v>8.9993518764833677E-3</v>
      </c>
      <c r="Q19">
        <f>'Calculations 16to19'!Q197</f>
        <v>8.6741856226944455E-3</v>
      </c>
      <c r="R19">
        <f>'Calculations 16to19'!R197</f>
        <v>8.3538098286829159E-3</v>
      </c>
      <c r="S19">
        <f>'Calculations 16to19'!S197</f>
        <v>8.0382092900523894E-3</v>
      </c>
      <c r="T19">
        <f>'Calculations 16to19'!T197</f>
        <v>7.7273678147620085E-3</v>
      </c>
      <c r="U19">
        <f>'Calculations 16to19'!U197</f>
        <v>7.4212681213071154E-3</v>
      </c>
      <c r="V19">
        <f>'Calculations 16to19'!V197</f>
        <v>7.1198917517467219E-3</v>
      </c>
      <c r="W19">
        <f>'Calculations 16to19'!W197</f>
        <v>6.823218998742748E-3</v>
      </c>
      <c r="X19">
        <f>'Calculations 16to19'!X197</f>
        <v>6.5312288457821874E-3</v>
      </c>
      <c r="Y19">
        <f>'Calculations 16to19'!Y197</f>
        <v>6.2438989197640309E-3</v>
      </c>
      <c r="Z19">
        <f>'Calculations 16to19'!Z197</f>
        <v>5.9612054551457239E-3</v>
      </c>
      <c r="AA19">
        <f>'Calculations 16to19'!AA197</f>
        <v>5.6831232688584208E-3</v>
      </c>
      <c r="AB19">
        <f>'Calculations 16to19'!AB197</f>
        <v>5.4096257452183223E-3</v>
      </c>
      <c r="AC19">
        <f>'Calculations 16to19'!AC197</f>
        <v>5.140684830080385E-3</v>
      </c>
      <c r="AD19">
        <f>'Calculations 16to19'!AD197</f>
        <v>4.8762710335027827E-3</v>
      </c>
      <c r="AE19">
        <f>'Calculations 16to19'!AE197</f>
        <v>4.6163534402113449E-3</v>
      </c>
      <c r="AF19">
        <f>'Calculations 16to19'!AF197</f>
        <v>4.360899727180078E-3</v>
      </c>
    </row>
    <row r="20" spans="1:32" x14ac:dyDescent="0.25">
      <c r="A20" t="s">
        <v>48</v>
      </c>
      <c r="B20">
        <f>'Calculations 16to19'!B198</f>
        <v>7.8125000000000035E-3</v>
      </c>
      <c r="C20">
        <f>'Calculations 16to19'!C198</f>
        <v>7.597642913254387E-3</v>
      </c>
      <c r="D20">
        <f>'Calculations 16to19'!D198</f>
        <v>7.4824411393091894E-3</v>
      </c>
      <c r="E20">
        <f>'Calculations 16to19'!E198</f>
        <v>7.3672652446103819E-3</v>
      </c>
      <c r="F20">
        <f>'Calculations 16to19'!F198</f>
        <v>7.2208710087127165E-3</v>
      </c>
      <c r="G20">
        <f>'Calculations 16to19'!G198</f>
        <v>7.0437571645421745E-3</v>
      </c>
      <c r="H20">
        <f>'Calculations 16to19'!H198</f>
        <v>6.8590998950005984E-3</v>
      </c>
      <c r="I20">
        <f>'Calculations 16to19'!I198</f>
        <v>6.6116630192476177E-3</v>
      </c>
      <c r="J20">
        <f>'Calculations 16to19'!J198</f>
        <v>6.3683273278589215E-3</v>
      </c>
      <c r="K20">
        <f>'Calculations 16to19'!K198</f>
        <v>6.215715603397628E-3</v>
      </c>
      <c r="L20">
        <f>'Calculations 16to19'!L198</f>
        <v>6.0842113026427008E-3</v>
      </c>
      <c r="M20">
        <f>'Calculations 16to19'!M198</f>
        <v>5.9090280836457554E-3</v>
      </c>
      <c r="N20">
        <f>'Calculations 16to19'!N198</f>
        <v>5.7346808382891029E-3</v>
      </c>
      <c r="O20">
        <f>'Calculations 16to19'!O198</f>
        <v>5.5612144718673205E-3</v>
      </c>
      <c r="P20">
        <f>'Calculations 16to19'!P198</f>
        <v>5.3886736420905058E-3</v>
      </c>
      <c r="Q20">
        <f>'Calculations 16to19'!Q198</f>
        <v>5.2171026172642904E-3</v>
      </c>
      <c r="R20">
        <f>'Calculations 16to19'!R198</f>
        <v>5.0465451431507677E-3</v>
      </c>
      <c r="S20">
        <f>'Calculations 16to19'!S198</f>
        <v>4.8770443184911003E-3</v>
      </c>
      <c r="T20">
        <f>'Calculations 16to19'!T198</f>
        <v>4.7086424791426265E-3</v>
      </c>
      <c r="U20">
        <f>'Calculations 16to19'!U198</f>
        <v>4.541381090751551E-3</v>
      </c>
      <c r="V20">
        <f>'Calculations 16to19'!V198</f>
        <v>4.3753006498569412E-3</v>
      </c>
      <c r="W20">
        <f>'Calculations 16to19'!W198</f>
        <v>4.2104405932947789E-3</v>
      </c>
      <c r="X20">
        <f>'Calculations 16to19'!X198</f>
        <v>4.0468392157472456E-3</v>
      </c>
      <c r="Y20">
        <f>'Calculations 16to19'!Y198</f>
        <v>3.8845335952596202E-3</v>
      </c>
      <c r="Z20">
        <f>'Calculations 16to19'!Z198</f>
        <v>3.723559526527372E-3</v>
      </c>
      <c r="AA20">
        <f>'Calculations 16to19'!AA198</f>
        <v>3.5639514617369938E-3</v>
      </c>
      <c r="AB20">
        <f>'Calculations 16to19'!AB198</f>
        <v>3.4057424587275969E-3</v>
      </c>
      <c r="AC20">
        <f>'Calculations 16to19'!AC198</f>
        <v>3.2489641362257933E-3</v>
      </c>
      <c r="AD20">
        <f>'Calculations 16to19'!AD198</f>
        <v>3.0936466358937034E-3</v>
      </c>
      <c r="AE20">
        <f>'Calculations 16to19'!AE198</f>
        <v>2.9398185909182482E-3</v>
      </c>
      <c r="AF20">
        <f>'Calculations 16to19'!AF198</f>
        <v>2.7875071008622021E-3</v>
      </c>
    </row>
    <row r="21" spans="1:32" x14ac:dyDescent="0.25">
      <c r="A21" t="s">
        <v>50</v>
      </c>
      <c r="B21">
        <f>'Calculations 16to19'!B199</f>
        <v>1.4285714285714282E-2</v>
      </c>
      <c r="C21">
        <f>'Calculations 16to19'!C199</f>
        <v>1.386916228202862E-2</v>
      </c>
      <c r="D21">
        <f>'Calculations 16to19'!D199</f>
        <v>1.3632790417942839E-2</v>
      </c>
      <c r="E21">
        <f>'Calculations 16to19'!E199</f>
        <v>1.33927511809086E-2</v>
      </c>
      <c r="F21">
        <f>'Calculations 16to19'!F199</f>
        <v>1.3092582021369628E-2</v>
      </c>
      <c r="G21">
        <f>'Calculations 16to19'!G199</f>
        <v>1.2726394565595911E-2</v>
      </c>
      <c r="H21">
        <f>'Calculations 16to19'!H199</f>
        <v>1.2352396335825638E-2</v>
      </c>
      <c r="I21">
        <f>'Calculations 16to19'!I199</f>
        <v>1.1840938575068646E-2</v>
      </c>
      <c r="J21">
        <f>'Calculations 16to19'!J199</f>
        <v>1.1327794547241862E-2</v>
      </c>
      <c r="K21">
        <f>'Calculations 16to19'!K199</f>
        <v>1.0990651666071613E-2</v>
      </c>
      <c r="L21">
        <f>'Calculations 16to19'!L199</f>
        <v>1.0783877159050286E-2</v>
      </c>
      <c r="M21">
        <f>'Calculations 16to19'!M199</f>
        <v>1.0441714172486285E-2</v>
      </c>
      <c r="N21">
        <f>'Calculations 16to19'!N199</f>
        <v>1.0103523261639066E-2</v>
      </c>
      <c r="O21">
        <f>'Calculations 16to19'!O199</f>
        <v>9.7692991107172951E-3</v>
      </c>
      <c r="P21">
        <f>'Calculations 16to19'!P199</f>
        <v>9.4390375555621145E-3</v>
      </c>
      <c r="Q21">
        <f>'Calculations 16to19'!Q199</f>
        <v>9.1127353439037512E-3</v>
      </c>
      <c r="R21">
        <f>'Calculations 16to19'!R199</f>
        <v>8.7903899113939525E-3</v>
      </c>
      <c r="S21">
        <f>'Calculations 16to19'!S199</f>
        <v>8.4719991729521535E-3</v>
      </c>
      <c r="T21">
        <f>'Calculations 16to19'!T199</f>
        <v>8.1575613289585798E-3</v>
      </c>
      <c r="U21">
        <f>'Calculations 16to19'!U199</f>
        <v>7.847074685819579E-3</v>
      </c>
      <c r="V21">
        <f>'Calculations 16to19'!V199</f>
        <v>7.5405374904256384E-3</v>
      </c>
      <c r="W21">
        <f>'Calculations 16to19'!W199</f>
        <v>7.2379477780193761E-3</v>
      </c>
      <c r="X21">
        <f>'Calculations 16to19'!X199</f>
        <v>6.9393032329854703E-3</v>
      </c>
      <c r="Y21">
        <f>'Calculations 16to19'!Y199</f>
        <v>6.6446010620726187E-3</v>
      </c>
      <c r="Z21">
        <f>'Calculations 16to19'!Z199</f>
        <v>6.3538378795559274E-3</v>
      </c>
      <c r="AA21">
        <f>'Calculations 16to19'!AA199</f>
        <v>6.0670096038473401E-3</v>
      </c>
      <c r="AB21">
        <f>'Calculations 16to19'!AB199</f>
        <v>5.7841113650612622E-3</v>
      </c>
      <c r="AC21">
        <f>'Calculations 16to19'!AC199</f>
        <v>5.505137423045133E-3</v>
      </c>
      <c r="AD21">
        <f>'Calculations 16to19'!AD199</f>
        <v>5.2300810953861878E-3</v>
      </c>
      <c r="AE21">
        <f>'Calculations 16to19'!AE199</f>
        <v>4.9589346949083816E-3</v>
      </c>
      <c r="AF21">
        <f>'Calculations 16to19'!AF199</f>
        <v>4.6916894761792087E-3</v>
      </c>
    </row>
    <row r="22" spans="1:32" x14ac:dyDescent="0.25">
      <c r="A22" t="s">
        <v>52</v>
      </c>
      <c r="B22">
        <f>'Calculations 16to19'!B200</f>
        <v>1.4705882352941178E-2</v>
      </c>
      <c r="C22">
        <f>'Calculations 16to19'!C200</f>
        <v>1.4232934621079194E-2</v>
      </c>
      <c r="D22">
        <f>'Calculations 16to19'!D200</f>
        <v>1.3964670548934612E-2</v>
      </c>
      <c r="E22">
        <f>'Calculations 16to19'!E200</f>
        <v>1.3697030484478191E-2</v>
      </c>
      <c r="F22">
        <f>'Calculations 16to19'!F200</f>
        <v>1.3370505114592E-2</v>
      </c>
      <c r="G22">
        <f>'Calculations 16to19'!G200</f>
        <v>1.2985166396857145E-2</v>
      </c>
      <c r="H22">
        <f>'Calculations 16to19'!H200</f>
        <v>1.2590760333010497E-2</v>
      </c>
      <c r="I22">
        <f>'Calculations 16to19'!I200</f>
        <v>1.2068533583433651E-2</v>
      </c>
      <c r="J22">
        <f>'Calculations 16to19'!J200</f>
        <v>1.155323958094661E-2</v>
      </c>
      <c r="K22">
        <f>'Calculations 16to19'!K200</f>
        <v>1.1220561207077448E-2</v>
      </c>
      <c r="L22">
        <f>'Calculations 16to19'!L200</f>
        <v>1.09561313687762E-2</v>
      </c>
      <c r="M22">
        <f>'Calculations 16to19'!M200</f>
        <v>1.0595312803581379E-2</v>
      </c>
      <c r="N22">
        <f>'Calculations 16to19'!N200</f>
        <v>1.0239322938467884E-2</v>
      </c>
      <c r="O22">
        <f>'Calculations 16to19'!O200</f>
        <v>9.8881536474245205E-3</v>
      </c>
      <c r="P22">
        <f>'Calculations 16to19'!P200</f>
        <v>9.5417970253736453E-3</v>
      </c>
      <c r="Q22">
        <f>'Calculations 16to19'!Q200</f>
        <v>9.2002451507566859E-3</v>
      </c>
      <c r="R22">
        <f>'Calculations 16to19'!R200</f>
        <v>8.8634898683285102E-3</v>
      </c>
      <c r="S22">
        <f>'Calculations 16to19'!S200</f>
        <v>8.5315225914746919E-3</v>
      </c>
      <c r="T22">
        <f>'Calculations 16to19'!T200</f>
        <v>8.2043341233474908E-3</v>
      </c>
      <c r="U22">
        <f>'Calculations 16to19'!U200</f>
        <v>7.8819144960959008E-3</v>
      </c>
      <c r="V22">
        <f>'Calculations 16to19'!V200</f>
        <v>7.5642528274522478E-3</v>
      </c>
      <c r="W22">
        <f>'Calculations 16to19'!W200</f>
        <v>7.2513371939252847E-3</v>
      </c>
      <c r="X22">
        <f>'Calculations 16to19'!X200</f>
        <v>6.943154519841478E-3</v>
      </c>
      <c r="Y22">
        <f>'Calculations 16to19'!Y200</f>
        <v>6.6396904814693047E-3</v>
      </c>
      <c r="Z22">
        <f>'Calculations 16to19'!Z200</f>
        <v>6.3409294254595672E-3</v>
      </c>
      <c r="AA22">
        <f>'Calculations 16to19'!AA200</f>
        <v>6.0468543008344562E-3</v>
      </c>
      <c r="AB22">
        <f>'Calculations 16to19'!AB200</f>
        <v>5.7574466037598401E-3</v>
      </c>
      <c r="AC22">
        <f>'Calculations 16to19'!AC200</f>
        <v>5.4726863343422683E-3</v>
      </c>
      <c r="AD22">
        <f>'Calculations 16to19'!AD200</f>
        <v>5.1925519646994741E-3</v>
      </c>
      <c r="AE22">
        <f>'Calculations 16to19'!AE200</f>
        <v>4.9170204175623495E-3</v>
      </c>
      <c r="AF22">
        <f>'Calculations 16to19'!AF200</f>
        <v>4.6460670546813795E-3</v>
      </c>
    </row>
    <row r="23" spans="1:32" x14ac:dyDescent="0.25">
      <c r="A23" t="s">
        <v>54</v>
      </c>
      <c r="B23">
        <f>'Calculations 16to19'!B201</f>
        <v>9.6246390760346516E-3</v>
      </c>
      <c r="C23">
        <f>'Calculations 16to19'!C201</f>
        <v>9.347883098758409E-3</v>
      </c>
      <c r="D23">
        <f>'Calculations 16to19'!D201</f>
        <v>9.1872792586692193E-3</v>
      </c>
      <c r="E23">
        <f>'Calculations 16to19'!E201</f>
        <v>9.0253609103088436E-3</v>
      </c>
      <c r="F23">
        <f>'Calculations 16to19'!F201</f>
        <v>8.827340491856267E-3</v>
      </c>
      <c r="G23">
        <f>'Calculations 16to19'!G201</f>
        <v>8.5913628302398907E-3</v>
      </c>
      <c r="H23">
        <f>'Calculations 16to19'!H201</f>
        <v>8.3498392582690706E-3</v>
      </c>
      <c r="I23">
        <f>'Calculations 16to19'!I201</f>
        <v>8.0243893748008603E-3</v>
      </c>
      <c r="J23">
        <f>'Calculations 16to19'!J201</f>
        <v>7.6977020977050375E-3</v>
      </c>
      <c r="K23">
        <f>'Calculations 16to19'!K201</f>
        <v>7.4815161208138543E-3</v>
      </c>
      <c r="L23">
        <f>'Calculations 16to19'!L201</f>
        <v>7.3279682130416805E-3</v>
      </c>
      <c r="M23">
        <f>'Calculations 16to19'!M201</f>
        <v>7.1012072013011884E-3</v>
      </c>
      <c r="N23">
        <f>'Calculations 16to19'!N201</f>
        <v>6.8765640257657887E-3</v>
      </c>
      <c r="O23">
        <f>'Calculations 16to19'!O201</f>
        <v>6.6540705331529591E-3</v>
      </c>
      <c r="P23">
        <f>'Calculations 16to19'!P201</f>
        <v>6.4337576677662937E-3</v>
      </c>
      <c r="Q23">
        <f>'Calculations 16to19'!Q201</f>
        <v>6.2156553500038276E-3</v>
      </c>
      <c r="R23">
        <f>'Calculations 16to19'!R201</f>
        <v>5.9997923663919397E-3</v>
      </c>
      <c r="S23">
        <f>'Calculations 16to19'!S201</f>
        <v>5.7861962707892994E-3</v>
      </c>
      <c r="T23">
        <f>'Calculations 16to19'!T201</f>
        <v>5.5748932963891225E-3</v>
      </c>
      <c r="U23">
        <f>'Calculations 16to19'!U201</f>
        <v>5.3659082781302384E-3</v>
      </c>
      <c r="V23">
        <f>'Calculations 16to19'!V201</f>
        <v>5.1592645851151068E-3</v>
      </c>
      <c r="W23">
        <f>'Calculations 16to19'!W201</f>
        <v>4.954984062621493E-3</v>
      </c>
      <c r="X23">
        <f>'Calculations 16to19'!X201</f>
        <v>4.7530869832848191E-3</v>
      </c>
      <c r="Y23">
        <f>'Calculations 16to19'!Y201</f>
        <v>4.5535920070213466E-3</v>
      </c>
      <c r="Z23">
        <f>'Calculations 16to19'!Z201</f>
        <v>4.3565161492572623E-3</v>
      </c>
      <c r="AA23">
        <f>'Calculations 16to19'!AA201</f>
        <v>4.1618747570258824E-3</v>
      </c>
      <c r="AB23">
        <f>'Calculations 16to19'!AB201</f>
        <v>3.9696814924937689E-3</v>
      </c>
      <c r="AC23">
        <f>'Calculations 16to19'!AC201</f>
        <v>3.7799483234778426E-3</v>
      </c>
      <c r="AD23">
        <f>'Calculations 16to19'!AD201</f>
        <v>3.5926855205180258E-3</v>
      </c>
      <c r="AE23">
        <f>'Calculations 16to19'!AE201</f>
        <v>3.4079016600734313E-3</v>
      </c>
      <c r="AF23">
        <f>'Calculations 16to19'!AF201</f>
        <v>3.2256036334172076E-3</v>
      </c>
    </row>
    <row r="24" spans="1:32" x14ac:dyDescent="0.25">
      <c r="A24" t="s">
        <v>56</v>
      </c>
      <c r="B24">
        <f>'Calculations 16to19'!B202</f>
        <v>1.0666666666666668E-2</v>
      </c>
      <c r="C24">
        <f>'Calculations 16to19'!C202</f>
        <v>1.0345838033313315E-2</v>
      </c>
      <c r="D24">
        <f>'Calculations 16to19'!D202</f>
        <v>1.0157848739770846E-2</v>
      </c>
      <c r="E24">
        <f>'Calculations 16to19'!E202</f>
        <v>9.9696114659914709E-3</v>
      </c>
      <c r="F24">
        <f>'Calculations 16to19'!F202</f>
        <v>9.7442457268665222E-3</v>
      </c>
      <c r="G24">
        <f>'Calculations 16to19'!G202</f>
        <v>9.4836422719435966E-3</v>
      </c>
      <c r="H24">
        <f>'Calculations 16to19'!H202</f>
        <v>9.216844706614595E-3</v>
      </c>
      <c r="I24">
        <f>'Calculations 16to19'!I202</f>
        <v>8.8537090490311034E-3</v>
      </c>
      <c r="J24">
        <f>'Calculations 16to19'!J202</f>
        <v>8.487940344363093E-3</v>
      </c>
      <c r="K24">
        <f>'Calculations 16to19'!K202</f>
        <v>8.2473045320388978E-3</v>
      </c>
      <c r="L24">
        <f>'Calculations 16to19'!L202</f>
        <v>8.0688631397047312E-3</v>
      </c>
      <c r="M24">
        <f>'Calculations 16to19'!M202</f>
        <v>7.8148498074268914E-3</v>
      </c>
      <c r="N24">
        <f>'Calculations 16to19'!N202</f>
        <v>7.5634990672851883E-3</v>
      </c>
      <c r="O24">
        <f>'Calculations 16to19'!O202</f>
        <v>7.3148361221422971E-3</v>
      </c>
      <c r="P24">
        <f>'Calculations 16to19'!P202</f>
        <v>7.0688852194718474E-3</v>
      </c>
      <c r="Q24">
        <f>'Calculations 16to19'!Q202</f>
        <v>6.8256695339373947E-3</v>
      </c>
      <c r="R24">
        <f>'Calculations 16to19'!R202</f>
        <v>6.585211061684298E-3</v>
      </c>
      <c r="S24">
        <f>'Calculations 16to19'!S202</f>
        <v>6.3475305259472923E-3</v>
      </c>
      <c r="T24">
        <f>'Calculations 16to19'!T202</f>
        <v>6.1126472935650157E-3</v>
      </c>
      <c r="U24">
        <f>'Calculations 16to19'!U202</f>
        <v>5.8805793019780991E-3</v>
      </c>
      <c r="V24">
        <f>'Calculations 16to19'!V202</f>
        <v>5.6513429962788443E-3</v>
      </c>
      <c r="W24">
        <f>'Calculations 16to19'!W202</f>
        <v>5.4249532758726664E-3</v>
      </c>
      <c r="X24">
        <f>'Calculations 16to19'!X202</f>
        <v>5.2014234503039271E-3</v>
      </c>
      <c r="Y24">
        <f>'Calculations 16to19'!Y202</f>
        <v>4.9807652037954569E-3</v>
      </c>
      <c r="Z24">
        <f>'Calculations 16to19'!Z202</f>
        <v>4.7629885680483767E-3</v>
      </c>
      <c r="AA24">
        <f>'Calculations 16to19'!AA202</f>
        <v>4.5481019028478656E-3</v>
      </c>
      <c r="AB24">
        <f>'Calculations 16to19'!AB202</f>
        <v>4.3361118840215904E-3</v>
      </c>
      <c r="AC24">
        <f>'Calculations 16to19'!AC202</f>
        <v>4.1270234983006642E-3</v>
      </c>
      <c r="AD24">
        <f>'Calculations 16to19'!AD202</f>
        <v>3.9208400446372341E-3</v>
      </c>
      <c r="AE24">
        <f>'Calculations 16to19'!AE202</f>
        <v>3.7175631415376476E-3</v>
      </c>
      <c r="AF24">
        <f>'Calculations 16to19'!AF202</f>
        <v>3.5171927399790153E-3</v>
      </c>
    </row>
    <row r="25" spans="1:32" x14ac:dyDescent="0.25">
      <c r="A25" t="s">
        <v>58</v>
      </c>
      <c r="B25">
        <f>'Calculations 16to19'!B203</f>
        <v>8.0428954423592512E-3</v>
      </c>
      <c r="C25">
        <f>'Calculations 16to19'!C203</f>
        <v>7.8228369968926757E-3</v>
      </c>
      <c r="D25">
        <f>'Calculations 16to19'!D203</f>
        <v>7.6991230278609327E-3</v>
      </c>
      <c r="E25">
        <f>'Calculations 16to19'!E203</f>
        <v>7.5732042832403288E-3</v>
      </c>
      <c r="F25">
        <f>'Calculations 16to19'!F203</f>
        <v>7.4158243127689597E-3</v>
      </c>
      <c r="G25">
        <f>'Calculations 16to19'!G203</f>
        <v>7.2272399834340242E-3</v>
      </c>
      <c r="H25">
        <f>'Calculations 16to19'!H203</f>
        <v>7.0315218284366585E-3</v>
      </c>
      <c r="I25">
        <f>'Calculations 16to19'!I203</f>
        <v>6.7646411001606125E-3</v>
      </c>
      <c r="J25">
        <f>'Calculations 16to19'!J203</f>
        <v>6.4982716514221531E-3</v>
      </c>
      <c r="K25">
        <f>'Calculations 16to19'!K203</f>
        <v>6.3256370204556895E-3</v>
      </c>
      <c r="L25">
        <f>'Calculations 16to19'!L203</f>
        <v>6.2014609096690421E-3</v>
      </c>
      <c r="M25">
        <f>'Calculations 16to19'!M203</f>
        <v>6.0165001648078307E-3</v>
      </c>
      <c r="N25">
        <f>'Calculations 16to19'!N203</f>
        <v>5.8327904207070708E-3</v>
      </c>
      <c r="O25">
        <f>'Calculations 16to19'!O203</f>
        <v>5.6503760323104125E-3</v>
      </c>
      <c r="P25">
        <f>'Calculations 16to19'!P203</f>
        <v>5.469300380490546E-3</v>
      </c>
      <c r="Q25">
        <f>'Calculations 16to19'!Q203</f>
        <v>5.2896057591100762E-3</v>
      </c>
      <c r="R25">
        <f>'Calculations 16to19'!R203</f>
        <v>5.1113332718550203E-3</v>
      </c>
      <c r="S25">
        <f>'Calculations 16to19'!S203</f>
        <v>4.9345227386514388E-3</v>
      </c>
      <c r="T25">
        <f>'Calculations 16to19'!T203</f>
        <v>4.7592126114499528E-3</v>
      </c>
      <c r="U25">
        <f>'Calculations 16to19'!U203</f>
        <v>4.5854398991376838E-3</v>
      </c>
      <c r="V25">
        <f>'Calculations 16to19'!V203</f>
        <v>4.4132401013153152E-3</v>
      </c>
      <c r="W25">
        <f>'Calculations 16to19'!W203</f>
        <v>4.2426471506575103E-3</v>
      </c>
      <c r="X25">
        <f>'Calculations 16to19'!X203</f>
        <v>4.0736933635564399E-3</v>
      </c>
      <c r="Y25">
        <f>'Calculations 16to19'!Y203</f>
        <v>3.9064093987333914E-3</v>
      </c>
      <c r="Z25">
        <f>'Calculations 16to19'!Z203</f>
        <v>3.7408242234902942E-3</v>
      </c>
      <c r="AA25">
        <f>'Calculations 16to19'!AA203</f>
        <v>3.5769650872618927E-3</v>
      </c>
      <c r="AB25">
        <f>'Calculations 16to19'!AB203</f>
        <v>3.4148575021206978E-3</v>
      </c>
      <c r="AC25">
        <f>'Calculations 16to19'!AC203</f>
        <v>3.2545252298805437E-3</v>
      </c>
      <c r="AD25">
        <f>'Calculations 16to19'!AD203</f>
        <v>3.095990275440027E-3</v>
      </c>
      <c r="AE25">
        <f>'Calculations 16to19'!AE203</f>
        <v>2.9392728860039631E-3</v>
      </c>
      <c r="AF25">
        <f>'Calculations 16to19'!AF203</f>
        <v>2.7843915558213752E-3</v>
      </c>
    </row>
    <row r="26" spans="1:32" x14ac:dyDescent="0.25">
      <c r="A26" t="s">
        <v>60</v>
      </c>
      <c r="B26">
        <f>'Calculations 16to19'!B204</f>
        <v>9.493670886075941E-3</v>
      </c>
      <c r="C26">
        <f>'Calculations 16to19'!C204</f>
        <v>9.2291620512736788E-3</v>
      </c>
      <c r="D26">
        <f>'Calculations 16to19'!D204</f>
        <v>9.0738143902091527E-3</v>
      </c>
      <c r="E26">
        <f>'Calculations 16to19'!E204</f>
        <v>8.9178322871857705E-3</v>
      </c>
      <c r="F26">
        <f>'Calculations 16to19'!F204</f>
        <v>8.7301725224533597E-3</v>
      </c>
      <c r="G26">
        <f>'Calculations 16to19'!G204</f>
        <v>8.5115662876591915E-3</v>
      </c>
      <c r="H26">
        <f>'Calculations 16to19'!H204</f>
        <v>8.2882835269951268E-3</v>
      </c>
      <c r="I26">
        <f>'Calculations 16to19'!I204</f>
        <v>7.9734662866783618E-3</v>
      </c>
      <c r="J26">
        <f>'Calculations 16to19'!J204</f>
        <v>7.6505810102217194E-3</v>
      </c>
      <c r="K26">
        <f>'Calculations 16to19'!K204</f>
        <v>7.4367752463365506E-3</v>
      </c>
      <c r="L26">
        <f>'Calculations 16to19'!L204</f>
        <v>7.2976325380009529E-3</v>
      </c>
      <c r="M26">
        <f>'Calculations 16to19'!M204</f>
        <v>7.079262282812312E-3</v>
      </c>
      <c r="N26">
        <f>'Calculations 16to19'!N204</f>
        <v>6.8625889107833899E-3</v>
      </c>
      <c r="O26">
        <f>'Calculations 16to19'!O204</f>
        <v>6.6476418590867047E-3</v>
      </c>
      <c r="P26">
        <f>'Calculations 16to19'!P204</f>
        <v>6.4344502711334494E-3</v>
      </c>
      <c r="Q26">
        <f>'Calculations 16to19'!Q204</f>
        <v>6.2230428831540809E-3</v>
      </c>
      <c r="R26">
        <f>'Calculations 16to19'!R204</f>
        <v>6.0134479187091026E-3</v>
      </c>
      <c r="S26">
        <f>'Calculations 16to19'!S204</f>
        <v>5.805692990954632E-3</v>
      </c>
      <c r="T26">
        <f>'Calculations 16to19'!T204</f>
        <v>5.5998050124783406E-3</v>
      </c>
      <c r="U26">
        <f>'Calculations 16to19'!U204</f>
        <v>5.3958101125111688E-3</v>
      </c>
      <c r="V26">
        <f>'Calculations 16to19'!V204</f>
        <v>5.1937335613126872E-3</v>
      </c>
      <c r="W26">
        <f>'Calculations 16to19'!W204</f>
        <v>4.9935997015198852E-3</v>
      </c>
      <c r="X26">
        <f>'Calculations 16to19'!X204</f>
        <v>4.795431886242158E-3</v>
      </c>
      <c r="Y26">
        <f>'Calculations 16to19'!Y204</f>
        <v>4.599252423678612E-3</v>
      </c>
      <c r="Z26">
        <f>'Calculations 16to19'!Z204</f>
        <v>4.4050825280289325E-3</v>
      </c>
      <c r="AA26">
        <f>'Calculations 16to19'!AA204</f>
        <v>4.2129422764635603E-3</v>
      </c>
      <c r="AB26">
        <f>'Calculations 16to19'!AB204</f>
        <v>4.0228505719153828E-3</v>
      </c>
      <c r="AC26">
        <f>'Calculations 16to19'!AC204</f>
        <v>3.8348251114519814E-3</v>
      </c>
      <c r="AD26">
        <f>'Calculations 16to19'!AD204</f>
        <v>3.648882359985308E-3</v>
      </c>
      <c r="AE26">
        <f>'Calculations 16to19'!AE204</f>
        <v>3.4650375290734194E-3</v>
      </c>
      <c r="AF26">
        <f>'Calculations 16to19'!AF204</f>
        <v>3.2833045605691865E-3</v>
      </c>
    </row>
    <row r="27" spans="1:32" x14ac:dyDescent="0.25">
      <c r="A27" t="s">
        <v>565</v>
      </c>
      <c r="B27">
        <f>'Calculations 16to19'!B205</f>
        <v>2.8846153846153839E-3</v>
      </c>
      <c r="C27">
        <f>'Calculations 16to19'!C205</f>
        <v>2.817483593456742E-3</v>
      </c>
      <c r="D27">
        <f>'Calculations 16to19'!D205</f>
        <v>2.7798562297490074E-3</v>
      </c>
      <c r="E27">
        <f>'Calculations 16to19'!E205</f>
        <v>2.7424039721445906E-3</v>
      </c>
      <c r="F27">
        <f>'Calculations 16to19'!F205</f>
        <v>2.6956389183656151E-3</v>
      </c>
      <c r="G27">
        <f>'Calculations 16to19'!G205</f>
        <v>2.6389431056197074E-3</v>
      </c>
      <c r="H27">
        <f>'Calculations 16to19'!H205</f>
        <v>2.5805164157547901E-3</v>
      </c>
      <c r="I27">
        <f>'Calculations 16to19'!I205</f>
        <v>2.498906000137763E-3</v>
      </c>
      <c r="J27">
        <f>'Calculations 16to19'!J205</f>
        <v>2.4153198618284371E-3</v>
      </c>
      <c r="K27">
        <f>'Calculations 16to19'!K205</f>
        <v>2.3606752119863729E-3</v>
      </c>
      <c r="L27">
        <f>'Calculations 16to19'!L205</f>
        <v>2.3191856616490889E-3</v>
      </c>
      <c r="M27">
        <f>'Calculations 16to19'!M205</f>
        <v>2.2594180365733754E-3</v>
      </c>
      <c r="N27">
        <f>'Calculations 16to19'!N205</f>
        <v>2.1995073886357081E-3</v>
      </c>
      <c r="O27">
        <f>'Calculations 16to19'!O205</f>
        <v>2.1394793861988061E-3</v>
      </c>
      <c r="P27">
        <f>'Calculations 16to19'!P205</f>
        <v>2.0793596003226018E-3</v>
      </c>
      <c r="Q27">
        <f>'Calculations 16to19'!Q205</f>
        <v>2.0191734529331025E-3</v>
      </c>
      <c r="R27">
        <f>'Calculations 16to19'!R205</f>
        <v>1.9589461674651013E-3</v>
      </c>
      <c r="S27">
        <f>'Calculations 16to19'!S205</f>
        <v>1.8987027220278585E-3</v>
      </c>
      <c r="T27">
        <f>'Calculations 16to19'!T205</f>
        <v>1.8384678051318111E-3</v>
      </c>
      <c r="U27">
        <f>'Calculations 16to19'!U205</f>
        <v>1.7782657740017735E-3</v>
      </c>
      <c r="V27">
        <f>'Calculations 16to19'!V205</f>
        <v>1.7181206154917386E-3</v>
      </c>
      <c r="W27">
        <f>'Calculations 16to19'!W205</f>
        <v>1.6580559096052358E-3</v>
      </c>
      <c r="X27">
        <f>'Calculations 16to19'!X205</f>
        <v>1.5980947956150916E-3</v>
      </c>
      <c r="Y27">
        <f>'Calculations 16to19'!Y205</f>
        <v>1.5382599407665666E-3</v>
      </c>
      <c r="Z27">
        <f>'Calculations 16to19'!Z205</f>
        <v>1.4785735115388852E-3</v>
      </c>
      <c r="AA27">
        <f>'Calculations 16to19'!AA205</f>
        <v>1.4190571474315442E-3</v>
      </c>
      <c r="AB27">
        <f>'Calculations 16to19'!AB205</f>
        <v>1.3597319372336113E-3</v>
      </c>
      <c r="AC27">
        <f>'Calculations 16to19'!AC205</f>
        <v>1.3006183977271599E-3</v>
      </c>
      <c r="AD27">
        <f>'Calculations 16to19'!AD205</f>
        <v>1.2417364547691939E-3</v>
      </c>
      <c r="AE27">
        <f>'Calculations 16to19'!AE205</f>
        <v>1.1831054266899989E-3</v>
      </c>
      <c r="AF27">
        <f>'Calculations 16to19'!AF205</f>
        <v>1.124744009941028E-3</v>
      </c>
    </row>
    <row r="28" spans="1:32" x14ac:dyDescent="0.25">
      <c r="A28" t="s">
        <v>566</v>
      </c>
      <c r="B28">
        <f>'Calculations 16to19'!B205</f>
        <v>2.8846153846153839E-3</v>
      </c>
      <c r="C28">
        <f>'Calculations 16to19'!C205</f>
        <v>2.817483593456742E-3</v>
      </c>
      <c r="D28">
        <f>'Calculations 16to19'!D205</f>
        <v>2.7798562297490074E-3</v>
      </c>
      <c r="E28">
        <f>'Calculations 16to19'!E205</f>
        <v>2.7424039721445906E-3</v>
      </c>
      <c r="F28">
        <f>'Calculations 16to19'!F205</f>
        <v>2.6956389183656151E-3</v>
      </c>
      <c r="G28">
        <f>'Calculations 16to19'!G205</f>
        <v>2.6389431056197074E-3</v>
      </c>
      <c r="H28">
        <f>'Calculations 16to19'!H205</f>
        <v>2.5805164157547901E-3</v>
      </c>
      <c r="I28">
        <f>'Calculations 16to19'!I205</f>
        <v>2.498906000137763E-3</v>
      </c>
      <c r="J28">
        <f>'Calculations 16to19'!J205</f>
        <v>2.4153198618284371E-3</v>
      </c>
      <c r="K28">
        <f>'Calculations 16to19'!K205</f>
        <v>2.3606752119863729E-3</v>
      </c>
      <c r="L28">
        <f>'Calculations 16to19'!L205</f>
        <v>2.3191856616490889E-3</v>
      </c>
      <c r="M28">
        <f>'Calculations 16to19'!M205</f>
        <v>2.2594180365733754E-3</v>
      </c>
      <c r="N28">
        <f>'Calculations 16to19'!N205</f>
        <v>2.1995073886357081E-3</v>
      </c>
      <c r="O28">
        <f>'Calculations 16to19'!O205</f>
        <v>2.1394793861988061E-3</v>
      </c>
      <c r="P28">
        <f>'Calculations 16to19'!P205</f>
        <v>2.0793596003226018E-3</v>
      </c>
      <c r="Q28">
        <f>'Calculations 16to19'!Q205</f>
        <v>2.0191734529331025E-3</v>
      </c>
      <c r="R28">
        <f>'Calculations 16to19'!R205</f>
        <v>1.9589461674651013E-3</v>
      </c>
      <c r="S28">
        <f>'Calculations 16to19'!S205</f>
        <v>1.8987027220278585E-3</v>
      </c>
      <c r="T28">
        <f>'Calculations 16to19'!T205</f>
        <v>1.8384678051318111E-3</v>
      </c>
      <c r="U28">
        <f>'Calculations 16to19'!U205</f>
        <v>1.7782657740017735E-3</v>
      </c>
      <c r="V28">
        <f>'Calculations 16to19'!V205</f>
        <v>1.7181206154917386E-3</v>
      </c>
      <c r="W28">
        <f>'Calculations 16to19'!W205</f>
        <v>1.6580559096052358E-3</v>
      </c>
      <c r="X28">
        <f>'Calculations 16to19'!X205</f>
        <v>1.5980947956150916E-3</v>
      </c>
      <c r="Y28">
        <f>'Calculations 16to19'!Y205</f>
        <v>1.5382599407665666E-3</v>
      </c>
      <c r="Z28">
        <f>'Calculations 16to19'!Z205</f>
        <v>1.4785735115388852E-3</v>
      </c>
      <c r="AA28">
        <f>'Calculations 16to19'!AA205</f>
        <v>1.4190571474315442E-3</v>
      </c>
      <c r="AB28">
        <f>'Calculations 16to19'!AB205</f>
        <v>1.3597319372336113E-3</v>
      </c>
      <c r="AC28">
        <f>'Calculations 16to19'!AC205</f>
        <v>1.3006183977271599E-3</v>
      </c>
      <c r="AD28">
        <f>'Calculations 16to19'!AD205</f>
        <v>1.2417364547691939E-3</v>
      </c>
      <c r="AE28">
        <f>'Calculations 16to19'!AE205</f>
        <v>1.1831054266899989E-3</v>
      </c>
      <c r="AF28">
        <f>'Calculations 16to19'!AF205</f>
        <v>1.124744009941028E-3</v>
      </c>
    </row>
    <row r="29" spans="1:32" x14ac:dyDescent="0.25">
      <c r="A29" t="s">
        <v>64</v>
      </c>
      <c r="B29">
        <f>'Calculations 16to19'!B206</f>
        <v>1.1818778726198293E-2</v>
      </c>
      <c r="C29">
        <f>'Calculations 16to19'!C206</f>
        <v>1.1460679106075171E-2</v>
      </c>
      <c r="D29">
        <f>'Calculations 16to19'!D206</f>
        <v>1.1252337335867078E-2</v>
      </c>
      <c r="E29">
        <f>'Calculations 16to19'!E206</f>
        <v>1.1041814111837564E-2</v>
      </c>
      <c r="F29">
        <f>'Calculations 16to19'!F206</f>
        <v>1.0786415708520777E-2</v>
      </c>
      <c r="G29">
        <f>'Calculations 16to19'!G206</f>
        <v>1.0486988796094217E-2</v>
      </c>
      <c r="H29">
        <f>'Calculations 16to19'!H206</f>
        <v>1.0179768297355377E-2</v>
      </c>
      <c r="I29">
        <f>'Calculations 16to19'!I206</f>
        <v>9.764179587985887E-3</v>
      </c>
      <c r="J29">
        <f>'Calculations 16to19'!J206</f>
        <v>9.3484097377515198E-3</v>
      </c>
      <c r="K29">
        <f>'Calculations 16to19'!K206</f>
        <v>9.0750863994136666E-3</v>
      </c>
      <c r="L29">
        <f>'Calculations 16to19'!L206</f>
        <v>8.8815659718561694E-3</v>
      </c>
      <c r="M29">
        <f>'Calculations 16to19'!M206</f>
        <v>8.5958633151204753E-3</v>
      </c>
      <c r="N29">
        <f>'Calculations 16to19'!N206</f>
        <v>8.3135325498863745E-3</v>
      </c>
      <c r="O29">
        <f>'Calculations 16to19'!O206</f>
        <v>8.0345900658385736E-3</v>
      </c>
      <c r="P29">
        <f>'Calculations 16to19'!P206</f>
        <v>7.7590512963463072E-3</v>
      </c>
      <c r="Q29">
        <f>'Calculations 16to19'!Q206</f>
        <v>7.4869305865185466E-3</v>
      </c>
      <c r="R29">
        <f>'Calculations 16to19'!R206</f>
        <v>7.2182410752168417E-3</v>
      </c>
      <c r="S29">
        <f>'Calculations 16to19'!S206</f>
        <v>6.952994590491186E-3</v>
      </c>
      <c r="T29">
        <f>'Calculations 16to19'!T206</f>
        <v>6.6912015578938161E-3</v>
      </c>
      <c r="U29">
        <f>'Calculations 16to19'!U206</f>
        <v>6.43287092111299E-3</v>
      </c>
      <c r="V29">
        <f>'Calculations 16to19'!V206</f>
        <v>6.1780100743623863E-3</v>
      </c>
      <c r="W29">
        <f>'Calculations 16to19'!W206</f>
        <v>5.9266248059559974E-3</v>
      </c>
      <c r="X29">
        <f>'Calculations 16to19'!X206</f>
        <v>5.6787192524946177E-3</v>
      </c>
      <c r="Y29">
        <f>'Calculations 16to19'!Y206</f>
        <v>5.4342958630894424E-3</v>
      </c>
      <c r="Z29">
        <f>'Calculations 16to19'!Z206</f>
        <v>5.1933553730490224E-3</v>
      </c>
      <c r="AA29">
        <f>'Calculations 16to19'!AA206</f>
        <v>4.9558967864597962E-3</v>
      </c>
      <c r="AB29">
        <f>'Calculations 16to19'!AB206</f>
        <v>4.7219173670946229E-3</v>
      </c>
      <c r="AC29">
        <f>'Calculations 16to19'!AC206</f>
        <v>4.4914126370920919E-3</v>
      </c>
      <c r="AD29">
        <f>'Calculations 16to19'!AD206</f>
        <v>4.2643763828578958E-3</v>
      </c>
      <c r="AE29">
        <f>'Calculations 16to19'!AE206</f>
        <v>4.0408006676491909E-3</v>
      </c>
      <c r="AF29">
        <f>'Calculations 16to19'!AF206</f>
        <v>3.8206758503170958E-3</v>
      </c>
    </row>
    <row r="30" spans="1:32" x14ac:dyDescent="0.25">
      <c r="A30" t="s">
        <v>66</v>
      </c>
      <c r="B30">
        <f>'Calculations 16to19'!B207</f>
        <v>4.0431266846361179E-3</v>
      </c>
      <c r="C30">
        <f>'Calculations 16to19'!C207</f>
        <v>3.9458727309789358E-3</v>
      </c>
      <c r="D30">
        <f>'Calculations 16to19'!D207</f>
        <v>3.891738201548475E-3</v>
      </c>
      <c r="E30">
        <f>'Calculations 16to19'!E207</f>
        <v>3.83785473606761E-3</v>
      </c>
      <c r="F30">
        <f>'Calculations 16to19'!F207</f>
        <v>3.7702721472039624E-3</v>
      </c>
      <c r="G30">
        <f>'Calculations 16to19'!G207</f>
        <v>3.6879867269612896E-3</v>
      </c>
      <c r="H30">
        <f>'Calculations 16to19'!H207</f>
        <v>3.6032243412878369E-3</v>
      </c>
      <c r="I30">
        <f>'Calculations 16to19'!I207</f>
        <v>3.4858326681254321E-3</v>
      </c>
      <c r="J30">
        <f>'Calculations 16to19'!J207</f>
        <v>3.3663273752677163E-3</v>
      </c>
      <c r="K30">
        <f>'Calculations 16to19'!K207</f>
        <v>3.2884712250752964E-3</v>
      </c>
      <c r="L30">
        <f>'Calculations 16to19'!L207</f>
        <v>3.2293760157206014E-3</v>
      </c>
      <c r="M30">
        <f>'Calculations 16to19'!M207</f>
        <v>3.1442388579895346E-3</v>
      </c>
      <c r="N30">
        <f>'Calculations 16to19'!N207</f>
        <v>3.0590462022944526E-3</v>
      </c>
      <c r="O30">
        <f>'Calculations 16to19'!O207</f>
        <v>2.9738295226231543E-3</v>
      </c>
      <c r="P30">
        <f>'Calculations 16to19'!P207</f>
        <v>2.8886201978247077E-3</v>
      </c>
      <c r="Q30">
        <f>'Calculations 16to19'!Q207</f>
        <v>2.8034494435719816E-3</v>
      </c>
      <c r="R30">
        <f>'Calculations 16to19'!R207</f>
        <v>2.7183482476952712E-3</v>
      </c>
      <c r="S30">
        <f>'Calculations 16to19'!S207</f>
        <v>2.6333473089252034E-3</v>
      </c>
      <c r="T30">
        <f>'Calculations 16to19'!T207</f>
        <v>2.5484769790705109E-3</v>
      </c>
      <c r="U30">
        <f>'Calculations 16to19'!U207</f>
        <v>2.463767208641813E-3</v>
      </c>
      <c r="V30">
        <f>'Calculations 16to19'!V207</f>
        <v>2.3792474959207894E-3</v>
      </c>
      <c r="W30">
        <f>'Calculations 16to19'!W207</f>
        <v>2.2949468394615554E-3</v>
      </c>
      <c r="X30">
        <f>'Calculations 16to19'!X207</f>
        <v>2.2108936939997351E-3</v>
      </c>
      <c r="Y30">
        <f>'Calculations 16to19'!Y207</f>
        <v>2.1271159297338266E-3</v>
      </c>
      <c r="Z30">
        <f>'Calculations 16to19'!Z207</f>
        <v>2.0436407949332184E-3</v>
      </c>
      <c r="AA30">
        <f>'Calculations 16to19'!AA207</f>
        <v>1.9604948818180952E-3</v>
      </c>
      <c r="AB30">
        <f>'Calculations 16to19'!AB207</f>
        <v>1.877704095646994E-3</v>
      </c>
      <c r="AC30">
        <f>'Calculations 16to19'!AC207</f>
        <v>1.7952936269406733E-3</v>
      </c>
      <c r="AD30">
        <f>'Calculations 16to19'!AD207</f>
        <v>1.7132879267631343E-3</v>
      </c>
      <c r="AE30">
        <f>'Calculations 16to19'!AE207</f>
        <v>1.6317106849738695E-3</v>
      </c>
      <c r="AF30">
        <f>'Calculations 16to19'!AF207</f>
        <v>1.55058481136019E-3</v>
      </c>
    </row>
    <row r="31" spans="1:32" x14ac:dyDescent="0.25">
      <c r="A31" t="s">
        <v>68</v>
      </c>
      <c r="B31">
        <f>'Calculations 16to19'!B208</f>
        <v>0</v>
      </c>
      <c r="C31">
        <f>'Calculations 16to19'!C208</f>
        <v>0</v>
      </c>
      <c r="D31">
        <f>'Calculations 16to19'!D208</f>
        <v>0</v>
      </c>
      <c r="E31">
        <f>'Calculations 16to19'!E208</f>
        <v>0</v>
      </c>
      <c r="F31">
        <f>'Calculations 16to19'!F208</f>
        <v>0</v>
      </c>
      <c r="G31">
        <f>'Calculations 16to19'!G208</f>
        <v>0</v>
      </c>
      <c r="H31">
        <f>'Calculations 16to19'!H208</f>
        <v>0</v>
      </c>
      <c r="I31">
        <f>'Calculations 16to19'!I208</f>
        <v>0</v>
      </c>
      <c r="J31">
        <f>'Calculations 16to19'!J208</f>
        <v>0</v>
      </c>
      <c r="K31">
        <f>'Calculations 16to19'!K208</f>
        <v>0</v>
      </c>
      <c r="L31">
        <f>'Calculations 16to19'!L208</f>
        <v>0</v>
      </c>
      <c r="M31">
        <f>'Calculations 16to19'!M208</f>
        <v>0</v>
      </c>
      <c r="N31">
        <f>'Calculations 16to19'!N208</f>
        <v>0</v>
      </c>
      <c r="O31">
        <f>'Calculations 16to19'!O208</f>
        <v>0</v>
      </c>
      <c r="P31">
        <f>'Calculations 16to19'!P208</f>
        <v>0</v>
      </c>
      <c r="Q31">
        <f>'Calculations 16to19'!Q208</f>
        <v>0</v>
      </c>
      <c r="R31">
        <f>'Calculations 16to19'!R208</f>
        <v>0</v>
      </c>
      <c r="S31">
        <f>'Calculations 16to19'!S208</f>
        <v>0</v>
      </c>
      <c r="T31">
        <f>'Calculations 16to19'!T208</f>
        <v>0</v>
      </c>
      <c r="U31">
        <f>'Calculations 16to19'!U208</f>
        <v>0</v>
      </c>
      <c r="V31">
        <f>'Calculations 16to19'!V208</f>
        <v>0</v>
      </c>
      <c r="W31">
        <f>'Calculations 16to19'!W208</f>
        <v>0</v>
      </c>
      <c r="X31">
        <f>'Calculations 16to19'!X208</f>
        <v>0</v>
      </c>
      <c r="Y31">
        <f>'Calculations 16to19'!Y208</f>
        <v>0</v>
      </c>
      <c r="Z31">
        <f>'Calculations 16to19'!Z208</f>
        <v>0</v>
      </c>
      <c r="AA31">
        <f>'Calculations 16to19'!AA208</f>
        <v>0</v>
      </c>
      <c r="AB31">
        <f>'Calculations 16to19'!AB208</f>
        <v>0</v>
      </c>
      <c r="AC31">
        <f>'Calculations 16to19'!AC208</f>
        <v>0</v>
      </c>
      <c r="AD31">
        <f>'Calculations 16to19'!AD208</f>
        <v>0</v>
      </c>
      <c r="AE31">
        <f>'Calculations 16to19'!AE208</f>
        <v>0</v>
      </c>
      <c r="AF31">
        <f>'Calculations 16to19'!AF208</f>
        <v>0</v>
      </c>
    </row>
    <row r="32" spans="1:32" x14ac:dyDescent="0.25">
      <c r="A32" t="s">
        <v>70</v>
      </c>
      <c r="B32">
        <f>'Calculations 16to19'!B209</f>
        <v>8.4134615384615381E-3</v>
      </c>
      <c r="C32">
        <f>'Calculations 16to19'!C209</f>
        <v>8.1839393101320428E-3</v>
      </c>
      <c r="D32">
        <f>'Calculations 16to19'!D209</f>
        <v>8.0523469895629803E-3</v>
      </c>
      <c r="E32">
        <f>'Calculations 16to19'!E209</f>
        <v>7.9196691410541916E-3</v>
      </c>
      <c r="F32">
        <f>'Calculations 16to19'!F209</f>
        <v>7.755203968295224E-3</v>
      </c>
      <c r="G32">
        <f>'Calculations 16to19'!G209</f>
        <v>7.5557463229898331E-3</v>
      </c>
      <c r="H32">
        <f>'Calculations 16to19'!H209</f>
        <v>7.3517072056282539E-3</v>
      </c>
      <c r="I32">
        <f>'Calculations 16to19'!I209</f>
        <v>7.074764868646723E-3</v>
      </c>
      <c r="J32">
        <f>'Calculations 16to19'!J209</f>
        <v>6.7956862997855935E-3</v>
      </c>
      <c r="K32">
        <f>'Calculations 16to19'!K209</f>
        <v>6.6111910974011633E-3</v>
      </c>
      <c r="L32">
        <f>'Calculations 16to19'!L209</f>
        <v>6.4834692440196105E-3</v>
      </c>
      <c r="M32">
        <f>'Calculations 16to19'!M209</f>
        <v>6.2900224437178994E-3</v>
      </c>
      <c r="N32">
        <f>'Calculations 16to19'!N209</f>
        <v>6.0979313011575711E-3</v>
      </c>
      <c r="O32">
        <f>'Calculations 16to19'!O209</f>
        <v>5.9072357633009357E-3</v>
      </c>
      <c r="P32">
        <f>'Calculations 16to19'!P209</f>
        <v>5.7179751715256914E-3</v>
      </c>
      <c r="Q32">
        <f>'Calculations 16to19'!Q209</f>
        <v>5.5301881315000306E-3</v>
      </c>
      <c r="R32">
        <f>'Calculations 16to19'!R209</f>
        <v>5.3439123930307461E-3</v>
      </c>
      <c r="S32">
        <f>'Calculations 16to19'!S209</f>
        <v>5.1591847397096146E-3</v>
      </c>
      <c r="T32">
        <f>'Calculations 16to19'!T209</f>
        <v>4.9760408881598921E-3</v>
      </c>
      <c r="U32">
        <f>'Calculations 16to19'!U209</f>
        <v>4.7945153966600634E-3</v>
      </c>
      <c r="V32">
        <f>'Calculations 16to19'!V209</f>
        <v>4.6146415829020106E-3</v>
      </c>
      <c r="W32">
        <f>'Calculations 16to19'!W209</f>
        <v>4.436451450621084E-3</v>
      </c>
      <c r="X32">
        <f>'Calculations 16to19'!X209</f>
        <v>4.2599756248179041E-3</v>
      </c>
      <c r="Y32">
        <f>'Calculations 16to19'!Y209</f>
        <v>4.0852432952764818E-3</v>
      </c>
      <c r="Z32">
        <f>'Calculations 16to19'!Z209</f>
        <v>3.9122821680698111E-3</v>
      </c>
      <c r="AA32">
        <f>'Calculations 16to19'!AA209</f>
        <v>3.7411184247326049E-3</v>
      </c>
      <c r="AB32">
        <f>'Calculations 16to19'!AB209</f>
        <v>3.5717766887707961E-3</v>
      </c>
      <c r="AC32">
        <f>'Calculations 16to19'!AC209</f>
        <v>3.4042799991704691E-3</v>
      </c>
      <c r="AD32">
        <f>'Calculations 16to19'!AD209</f>
        <v>3.2386497905631021E-3</v>
      </c>
      <c r="AE32">
        <f>'Calculations 16to19'!AE209</f>
        <v>3.0749058796990044E-3</v>
      </c>
      <c r="AF32">
        <f>'Calculations 16to19'!AF209</f>
        <v>2.913066457879978E-3</v>
      </c>
    </row>
    <row r="33" spans="1:32" x14ac:dyDescent="0.25">
      <c r="A33" t="s">
        <v>72</v>
      </c>
      <c r="B33">
        <f>'Calculations 16to19'!B210</f>
        <v>1.8448132010753682E-2</v>
      </c>
      <c r="C33">
        <f>'Calculations 16to19'!C210</f>
        <v>1.7799597825656575E-2</v>
      </c>
      <c r="D33">
        <f>'Calculations 16to19'!D210</f>
        <v>1.7415290254710183E-2</v>
      </c>
      <c r="E33">
        <f>'Calculations 16to19'!E210</f>
        <v>1.7029396568208805E-2</v>
      </c>
      <c r="F33">
        <f>'Calculations 16to19'!F210</f>
        <v>1.657442364472626E-2</v>
      </c>
      <c r="G33">
        <f>'Calculations 16to19'!G210</f>
        <v>1.6059861799601699E-2</v>
      </c>
      <c r="H33">
        <f>'Calculations 16to19'!H210</f>
        <v>1.5533667735739927E-2</v>
      </c>
      <c r="I33">
        <f>'Calculations 16to19'!I210</f>
        <v>1.4832718883350228E-2</v>
      </c>
      <c r="J33">
        <f>'Calculations 16to19'!J210</f>
        <v>1.4138021069552035E-2</v>
      </c>
      <c r="K33">
        <f>'Calculations 16to19'!K210</f>
        <v>1.3682453321487853E-2</v>
      </c>
      <c r="L33">
        <f>'Calculations 16to19'!L210</f>
        <v>1.3341524726621385E-2</v>
      </c>
      <c r="M33">
        <f>'Calculations 16to19'!M210</f>
        <v>1.2865849256933968E-2</v>
      </c>
      <c r="N33">
        <f>'Calculations 16to19'!N210</f>
        <v>1.2399004472066402E-2</v>
      </c>
      <c r="O33">
        <f>'Calculations 16to19'!O210</f>
        <v>1.194087973441136E-2</v>
      </c>
      <c r="P33">
        <f>'Calculations 16to19'!P210</f>
        <v>1.1491365470770985E-2</v>
      </c>
      <c r="Q33">
        <f>'Calculations 16to19'!Q210</f>
        <v>1.1050353012794835E-2</v>
      </c>
      <c r="R33">
        <f>'Calculations 16to19'!R210</f>
        <v>1.0617734455599243E-2</v>
      </c>
      <c r="S33">
        <f>'Calculations 16to19'!S210</f>
        <v>1.019340253350859E-2</v>
      </c>
      <c r="T33">
        <f>'Calculations 16to19'!T210</f>
        <v>9.7772505118788877E-3</v>
      </c>
      <c r="U33">
        <f>'Calculations 16to19'!U210</f>
        <v>9.3691720939821678E-3</v>
      </c>
      <c r="V33">
        <f>'Calculations 16to19'!V210</f>
        <v>8.9690613419556656E-3</v>
      </c>
      <c r="W33">
        <f>'Calculations 16to19'!W210</f>
        <v>8.5768126108446852E-3</v>
      </c>
      <c r="X33">
        <f>'Calculations 16to19'!X210</f>
        <v>8.1923204947948487E-3</v>
      </c>
      <c r="Y33">
        <f>'Calculations 16to19'!Y210</f>
        <v>7.8154797844792769E-3</v>
      </c>
      <c r="Z33">
        <f>'Calculations 16to19'!Z210</f>
        <v>7.4461854348759496E-3</v>
      </c>
      <c r="AA33">
        <f>'Calculations 16to19'!AA210</f>
        <v>7.0843325425433076E-3</v>
      </c>
      <c r="AB33">
        <f>'Calculations 16to19'!AB210</f>
        <v>6.7298163315736639E-3</v>
      </c>
      <c r="AC33">
        <f>'Calculations 16to19'!AC210</f>
        <v>6.3825321474387494E-3</v>
      </c>
      <c r="AD33">
        <f>'Calculations 16to19'!AD210</f>
        <v>6.0423754579760651E-3</v>
      </c>
      <c r="AE33">
        <f>'Calculations 16to19'!AE210</f>
        <v>5.7092418607973539E-3</v>
      </c>
      <c r="AF33">
        <f>'Calculations 16to19'!AF210</f>
        <v>5.3830270964386005E-3</v>
      </c>
    </row>
    <row r="34" spans="1:32" x14ac:dyDescent="0.25">
      <c r="A34" t="s">
        <v>74</v>
      </c>
      <c r="B34">
        <f>'Calculations 16to19'!B211</f>
        <v>6.3033175355450236E-2</v>
      </c>
      <c r="C34">
        <f>'Calculations 16to19'!C211</f>
        <v>5.9953352274861364E-2</v>
      </c>
      <c r="D34">
        <f>'Calculations 16to19'!D211</f>
        <v>5.816263876015218E-2</v>
      </c>
      <c r="E34">
        <f>'Calculations 16to19'!E211</f>
        <v>5.6390692389835358E-2</v>
      </c>
      <c r="F34">
        <f>'Calculations 16to19'!F211</f>
        <v>5.4352041689439093E-2</v>
      </c>
      <c r="G34">
        <f>'Calculations 16to19'!G211</f>
        <v>5.2143986174909097E-2</v>
      </c>
      <c r="H34">
        <f>'Calculations 16to19'!H211</f>
        <v>4.9896724572401921E-2</v>
      </c>
      <c r="I34">
        <f>'Calculations 16to19'!I211</f>
        <v>4.6980629596933152E-2</v>
      </c>
      <c r="J34">
        <f>'Calculations 16to19'!J211</f>
        <v>4.4184670876231881E-2</v>
      </c>
      <c r="K34">
        <f>'Calculations 16to19'!K211</f>
        <v>4.2429267342220148E-2</v>
      </c>
      <c r="L34">
        <f>'Calculations 16to19'!L211</f>
        <v>4.0920804687853266E-2</v>
      </c>
      <c r="M34">
        <f>'Calculations 16to19'!M211</f>
        <v>3.904145096230046E-2</v>
      </c>
      <c r="N34">
        <f>'Calculations 16to19'!N211</f>
        <v>3.7226297441613529E-2</v>
      </c>
      <c r="O34">
        <f>'Calculations 16to19'!O211</f>
        <v>3.5473426676411825E-2</v>
      </c>
      <c r="P34">
        <f>'Calculations 16to19'!P211</f>
        <v>3.3780952426967707E-2</v>
      </c>
      <c r="Q34">
        <f>'Calculations 16to19'!Q211</f>
        <v>3.2147022139183801E-2</v>
      </c>
      <c r="R34">
        <f>'Calculations 16to19'!R211</f>
        <v>3.0569818993168314E-2</v>
      </c>
      <c r="S34">
        <f>'Calculations 16to19'!S211</f>
        <v>2.9047563569843244E-2</v>
      </c>
      <c r="T34">
        <f>'Calculations 16to19'!T211</f>
        <v>2.7578515177147014E-2</v>
      </c>
      <c r="U34">
        <f>'Calculations 16to19'!U211</f>
        <v>2.6160972873723147E-2</v>
      </c>
      <c r="V34">
        <f>'Calculations 16to19'!V211</f>
        <v>2.4793276224566098E-2</v>
      </c>
      <c r="W34">
        <f>'Calculations 16to19'!W211</f>
        <v>2.3473805819899773E-2</v>
      </c>
      <c r="X34">
        <f>'Calculations 16to19'!X211</f>
        <v>2.2200983585592998E-2</v>
      </c>
      <c r="Y34">
        <f>'Calculations 16to19'!Y211</f>
        <v>2.0973272910677101E-2</v>
      </c>
      <c r="Z34">
        <f>'Calculations 16to19'!Z211</f>
        <v>1.9789178615002324E-2</v>
      </c>
      <c r="AA34">
        <f>'Calculations 16to19'!AA211</f>
        <v>1.8647246777752133E-2</v>
      </c>
      <c r="AB34">
        <f>'Calculations 16to19'!AB211</f>
        <v>1.754606444540752E-2</v>
      </c>
      <c r="AC34">
        <f>'Calculations 16to19'!AC211</f>
        <v>1.6484259235819625E-2</v>
      </c>
      <c r="AD34">
        <f>'Calculations 16to19'!AD211</f>
        <v>1.5460498853282786E-2</v>
      </c>
      <c r="AE34">
        <f>'Calculations 16to19'!AE211</f>
        <v>1.4473490527892834E-2</v>
      </c>
      <c r="AF34">
        <f>'Calculations 16to19'!AF211</f>
        <v>1.3521980391030955E-2</v>
      </c>
    </row>
    <row r="35" spans="1:32" x14ac:dyDescent="0.25">
      <c r="A35" t="s">
        <v>567</v>
      </c>
      <c r="B35">
        <f>'Calculations 16to19'!B212</f>
        <v>1.8268023985497147E-2</v>
      </c>
      <c r="C35">
        <f>'Calculations 16to19'!C212</f>
        <v>1.7639447584402015E-2</v>
      </c>
      <c r="D35">
        <f>'Calculations 16to19'!D212</f>
        <v>1.7274862306516321E-2</v>
      </c>
      <c r="E35">
        <f>'Calculations 16to19'!E212</f>
        <v>1.6909389842262659E-2</v>
      </c>
      <c r="F35">
        <f>'Calculations 16to19'!F212</f>
        <v>1.6473019637864506E-2</v>
      </c>
      <c r="G35">
        <f>'Calculations 16to19'!G212</f>
        <v>1.5973947024316804E-2</v>
      </c>
      <c r="H35">
        <f>'Calculations 16to19'!H212</f>
        <v>1.5462542386365578E-2</v>
      </c>
      <c r="I35">
        <f>'Calculations 16to19'!I212</f>
        <v>1.4777430345975964E-2</v>
      </c>
      <c r="J35">
        <f>'Calculations 16to19'!J212</f>
        <v>1.4099579939785991E-2</v>
      </c>
      <c r="K35">
        <f>'Calculations 16to19'!K212</f>
        <v>1.3660716933958233E-2</v>
      </c>
      <c r="L35">
        <f>'Calculations 16to19'!L212</f>
        <v>1.3326913323065803E-2</v>
      </c>
      <c r="M35">
        <f>'Calculations 16to19'!M212</f>
        <v>1.2862106886811473E-2</v>
      </c>
      <c r="N35">
        <f>'Calculations 16to19'!N212</f>
        <v>1.2405229702660739E-2</v>
      </c>
      <c r="O35">
        <f>'Calculations 16to19'!O212</f>
        <v>1.1956204715291642E-2</v>
      </c>
      <c r="P35">
        <f>'Calculations 16to19'!P212</f>
        <v>1.1514955731821021E-2</v>
      </c>
      <c r="Q35">
        <f>'Calculations 16to19'!Q212</f>
        <v>1.1081407201031169E-2</v>
      </c>
      <c r="R35">
        <f>'Calculations 16to19'!R212</f>
        <v>1.0655484014252809E-2</v>
      </c>
      <c r="S35">
        <f>'Calculations 16to19'!S212</f>
        <v>1.0237111326904476E-2</v>
      </c>
      <c r="T35">
        <f>'Calculations 16to19'!T212</f>
        <v>9.8262143996900014E-3</v>
      </c>
      <c r="U35">
        <f>'Calculations 16to19'!U212</f>
        <v>9.4227184584530933E-3</v>
      </c>
      <c r="V35">
        <f>'Calculations 16to19'!V212</f>
        <v>9.0265485716955925E-3</v>
      </c>
      <c r="W35">
        <f>'Calculations 16to19'!W212</f>
        <v>8.6376295447730365E-3</v>
      </c>
      <c r="X35">
        <f>'Calculations 16to19'!X212</f>
        <v>8.2558858297914258E-3</v>
      </c>
      <c r="Y35">
        <f>'Calculations 16to19'!Y212</f>
        <v>7.8812414502429148E-3</v>
      </c>
      <c r="Z35">
        <f>'Calculations 16to19'!Z212</f>
        <v>7.5136199394344062E-3</v>
      </c>
      <c r="AA35">
        <f>'Calculations 16to19'!AA212</f>
        <v>7.1529442917813374E-3</v>
      </c>
      <c r="AB35">
        <f>'Calculations 16to19'!AB212</f>
        <v>6.7991369260598416E-3</v>
      </c>
      <c r="AC35">
        <f>'Calculations 16to19'!AC212</f>
        <v>6.4521196597334364E-3</v>
      </c>
      <c r="AD35">
        <f>'Calculations 16to19'!AD212</f>
        <v>6.1118136934957936E-3</v>
      </c>
      <c r="AE35">
        <f>'Calculations 16to19'!AE212</f>
        <v>5.7781396051956434E-3</v>
      </c>
      <c r="AF35">
        <f>'Calculations 16to19'!AF212</f>
        <v>5.4510173523406149E-3</v>
      </c>
    </row>
    <row r="36" spans="1:32" x14ac:dyDescent="0.25">
      <c r="A36" t="s">
        <v>568</v>
      </c>
      <c r="B36">
        <f>'Calculations 16to19'!B212</f>
        <v>1.8268023985497147E-2</v>
      </c>
      <c r="C36">
        <f>'Calculations 16to19'!C212</f>
        <v>1.7639447584402015E-2</v>
      </c>
      <c r="D36">
        <f>'Calculations 16to19'!D212</f>
        <v>1.7274862306516321E-2</v>
      </c>
      <c r="E36">
        <f>'Calculations 16to19'!E212</f>
        <v>1.6909389842262659E-2</v>
      </c>
      <c r="F36">
        <f>'Calculations 16to19'!F212</f>
        <v>1.6473019637864506E-2</v>
      </c>
      <c r="G36">
        <f>'Calculations 16to19'!G212</f>
        <v>1.5973947024316804E-2</v>
      </c>
      <c r="H36">
        <f>'Calculations 16to19'!H212</f>
        <v>1.5462542386365578E-2</v>
      </c>
      <c r="I36">
        <f>'Calculations 16to19'!I212</f>
        <v>1.4777430345975964E-2</v>
      </c>
      <c r="J36">
        <f>'Calculations 16to19'!J212</f>
        <v>1.4099579939785991E-2</v>
      </c>
      <c r="K36">
        <f>'Calculations 16to19'!K212</f>
        <v>1.3660716933958233E-2</v>
      </c>
      <c r="L36">
        <f>'Calculations 16to19'!L212</f>
        <v>1.3326913323065803E-2</v>
      </c>
      <c r="M36">
        <f>'Calculations 16to19'!M212</f>
        <v>1.2862106886811473E-2</v>
      </c>
      <c r="N36">
        <f>'Calculations 16to19'!N212</f>
        <v>1.2405229702660739E-2</v>
      </c>
      <c r="O36">
        <f>'Calculations 16to19'!O212</f>
        <v>1.1956204715291642E-2</v>
      </c>
      <c r="P36">
        <f>'Calculations 16to19'!P212</f>
        <v>1.1514955731821021E-2</v>
      </c>
      <c r="Q36">
        <f>'Calculations 16to19'!Q212</f>
        <v>1.1081407201031169E-2</v>
      </c>
      <c r="R36">
        <f>'Calculations 16to19'!R212</f>
        <v>1.0655484014252809E-2</v>
      </c>
      <c r="S36">
        <f>'Calculations 16to19'!S212</f>
        <v>1.0237111326904476E-2</v>
      </c>
      <c r="T36">
        <f>'Calculations 16to19'!T212</f>
        <v>9.8262143996900014E-3</v>
      </c>
      <c r="U36">
        <f>'Calculations 16to19'!U212</f>
        <v>9.4227184584530933E-3</v>
      </c>
      <c r="V36">
        <f>'Calculations 16to19'!V212</f>
        <v>9.0265485716955925E-3</v>
      </c>
      <c r="W36">
        <f>'Calculations 16to19'!W212</f>
        <v>8.6376295447730365E-3</v>
      </c>
      <c r="X36">
        <f>'Calculations 16to19'!X212</f>
        <v>8.2558858297914258E-3</v>
      </c>
      <c r="Y36">
        <f>'Calculations 16to19'!Y212</f>
        <v>7.8812414502429148E-3</v>
      </c>
      <c r="Z36">
        <f>'Calculations 16to19'!Z212</f>
        <v>7.5136199394344062E-3</v>
      </c>
      <c r="AA36">
        <f>'Calculations 16to19'!AA212</f>
        <v>7.1529442917813374E-3</v>
      </c>
      <c r="AB36">
        <f>'Calculations 16to19'!AB212</f>
        <v>6.7991369260598416E-3</v>
      </c>
      <c r="AC36">
        <f>'Calculations 16to19'!AC212</f>
        <v>6.4521196597334364E-3</v>
      </c>
      <c r="AD36">
        <f>'Calculations 16to19'!AD212</f>
        <v>6.1118136934957936E-3</v>
      </c>
      <c r="AE36">
        <f>'Calculations 16to19'!AE212</f>
        <v>5.7781396051956434E-3</v>
      </c>
      <c r="AF36">
        <f>'Calculations 16to19'!AF212</f>
        <v>5.4510173523406149E-3</v>
      </c>
    </row>
    <row r="37" spans="1:32" x14ac:dyDescent="0.25">
      <c r="A37" t="s">
        <v>569</v>
      </c>
      <c r="B37">
        <f>'Calculations 16to19'!B212</f>
        <v>1.8268023985497147E-2</v>
      </c>
      <c r="C37">
        <f>'Calculations 16to19'!C212</f>
        <v>1.7639447584402015E-2</v>
      </c>
      <c r="D37">
        <f>'Calculations 16to19'!D212</f>
        <v>1.7274862306516321E-2</v>
      </c>
      <c r="E37">
        <f>'Calculations 16to19'!E212</f>
        <v>1.6909389842262659E-2</v>
      </c>
      <c r="F37">
        <f>'Calculations 16to19'!F212</f>
        <v>1.6473019637864506E-2</v>
      </c>
      <c r="G37">
        <f>'Calculations 16to19'!G212</f>
        <v>1.5973947024316804E-2</v>
      </c>
      <c r="H37">
        <f>'Calculations 16to19'!H212</f>
        <v>1.5462542386365578E-2</v>
      </c>
      <c r="I37">
        <f>'Calculations 16to19'!I212</f>
        <v>1.4777430345975964E-2</v>
      </c>
      <c r="J37">
        <f>'Calculations 16to19'!J212</f>
        <v>1.4099579939785991E-2</v>
      </c>
      <c r="K37">
        <f>'Calculations 16to19'!K212</f>
        <v>1.3660716933958233E-2</v>
      </c>
      <c r="L37">
        <f>'Calculations 16to19'!L212</f>
        <v>1.3326913323065803E-2</v>
      </c>
      <c r="M37">
        <f>'Calculations 16to19'!M212</f>
        <v>1.2862106886811473E-2</v>
      </c>
      <c r="N37">
        <f>'Calculations 16to19'!N212</f>
        <v>1.2405229702660739E-2</v>
      </c>
      <c r="O37">
        <f>'Calculations 16to19'!O212</f>
        <v>1.1956204715291642E-2</v>
      </c>
      <c r="P37">
        <f>'Calculations 16to19'!P212</f>
        <v>1.1514955731821021E-2</v>
      </c>
      <c r="Q37">
        <f>'Calculations 16to19'!Q212</f>
        <v>1.1081407201031169E-2</v>
      </c>
      <c r="R37">
        <f>'Calculations 16to19'!R212</f>
        <v>1.0655484014252809E-2</v>
      </c>
      <c r="S37">
        <f>'Calculations 16to19'!S212</f>
        <v>1.0237111326904476E-2</v>
      </c>
      <c r="T37">
        <f>'Calculations 16to19'!T212</f>
        <v>9.8262143996900014E-3</v>
      </c>
      <c r="U37">
        <f>'Calculations 16to19'!U212</f>
        <v>9.4227184584530933E-3</v>
      </c>
      <c r="V37">
        <f>'Calculations 16to19'!V212</f>
        <v>9.0265485716955925E-3</v>
      </c>
      <c r="W37">
        <f>'Calculations 16to19'!W212</f>
        <v>8.6376295447730365E-3</v>
      </c>
      <c r="X37">
        <f>'Calculations 16to19'!X212</f>
        <v>8.2558858297914258E-3</v>
      </c>
      <c r="Y37">
        <f>'Calculations 16to19'!Y212</f>
        <v>7.8812414502429148E-3</v>
      </c>
      <c r="Z37">
        <f>'Calculations 16to19'!Z212</f>
        <v>7.5136199394344062E-3</v>
      </c>
      <c r="AA37">
        <f>'Calculations 16to19'!AA212</f>
        <v>7.1529442917813374E-3</v>
      </c>
      <c r="AB37">
        <f>'Calculations 16to19'!AB212</f>
        <v>6.7991369260598416E-3</v>
      </c>
      <c r="AC37">
        <f>'Calculations 16to19'!AC212</f>
        <v>6.4521196597334364E-3</v>
      </c>
      <c r="AD37">
        <f>'Calculations 16to19'!AD212</f>
        <v>6.1118136934957936E-3</v>
      </c>
      <c r="AE37">
        <f>'Calculations 16to19'!AE212</f>
        <v>5.7781396051956434E-3</v>
      </c>
      <c r="AF37">
        <f>'Calculations 16to19'!AF212</f>
        <v>5.4510173523406149E-3</v>
      </c>
    </row>
    <row r="38" spans="1:32" x14ac:dyDescent="0.25">
      <c r="A38" t="s">
        <v>570</v>
      </c>
      <c r="B38">
        <f>'Calculations 16to19'!B212</f>
        <v>1.8268023985497147E-2</v>
      </c>
      <c r="C38">
        <f>'Calculations 16to19'!C212</f>
        <v>1.7639447584402015E-2</v>
      </c>
      <c r="D38">
        <f>'Calculations 16to19'!D212</f>
        <v>1.7274862306516321E-2</v>
      </c>
      <c r="E38">
        <f>'Calculations 16to19'!E212</f>
        <v>1.6909389842262659E-2</v>
      </c>
      <c r="F38">
        <f>'Calculations 16to19'!F212</f>
        <v>1.6473019637864506E-2</v>
      </c>
      <c r="G38">
        <f>'Calculations 16to19'!G212</f>
        <v>1.5973947024316804E-2</v>
      </c>
      <c r="H38">
        <f>'Calculations 16to19'!H212</f>
        <v>1.5462542386365578E-2</v>
      </c>
      <c r="I38">
        <f>'Calculations 16to19'!I212</f>
        <v>1.4777430345975964E-2</v>
      </c>
      <c r="J38">
        <f>'Calculations 16to19'!J212</f>
        <v>1.4099579939785991E-2</v>
      </c>
      <c r="K38">
        <f>'Calculations 16to19'!K212</f>
        <v>1.3660716933958233E-2</v>
      </c>
      <c r="L38">
        <f>'Calculations 16to19'!L212</f>
        <v>1.3326913323065803E-2</v>
      </c>
      <c r="M38">
        <f>'Calculations 16to19'!M212</f>
        <v>1.2862106886811473E-2</v>
      </c>
      <c r="N38">
        <f>'Calculations 16to19'!N212</f>
        <v>1.2405229702660739E-2</v>
      </c>
      <c r="O38">
        <f>'Calculations 16to19'!O212</f>
        <v>1.1956204715291642E-2</v>
      </c>
      <c r="P38">
        <f>'Calculations 16to19'!P212</f>
        <v>1.1514955731821021E-2</v>
      </c>
      <c r="Q38">
        <f>'Calculations 16to19'!Q212</f>
        <v>1.1081407201031169E-2</v>
      </c>
      <c r="R38">
        <f>'Calculations 16to19'!R212</f>
        <v>1.0655484014252809E-2</v>
      </c>
      <c r="S38">
        <f>'Calculations 16to19'!S212</f>
        <v>1.0237111326904476E-2</v>
      </c>
      <c r="T38">
        <f>'Calculations 16to19'!T212</f>
        <v>9.8262143996900014E-3</v>
      </c>
      <c r="U38">
        <f>'Calculations 16to19'!U212</f>
        <v>9.4227184584530933E-3</v>
      </c>
      <c r="V38">
        <f>'Calculations 16to19'!V212</f>
        <v>9.0265485716955925E-3</v>
      </c>
      <c r="W38">
        <f>'Calculations 16to19'!W212</f>
        <v>8.6376295447730365E-3</v>
      </c>
      <c r="X38">
        <f>'Calculations 16to19'!X212</f>
        <v>8.2558858297914258E-3</v>
      </c>
      <c r="Y38">
        <f>'Calculations 16to19'!Y212</f>
        <v>7.8812414502429148E-3</v>
      </c>
      <c r="Z38">
        <f>'Calculations 16to19'!Z212</f>
        <v>7.5136199394344062E-3</v>
      </c>
      <c r="AA38">
        <f>'Calculations 16to19'!AA212</f>
        <v>7.1529442917813374E-3</v>
      </c>
      <c r="AB38">
        <f>'Calculations 16to19'!AB212</f>
        <v>6.7991369260598416E-3</v>
      </c>
      <c r="AC38">
        <f>'Calculations 16to19'!AC212</f>
        <v>6.4521196597334364E-3</v>
      </c>
      <c r="AD38">
        <f>'Calculations 16to19'!AD212</f>
        <v>6.1118136934957936E-3</v>
      </c>
      <c r="AE38">
        <f>'Calculations 16to19'!AE212</f>
        <v>5.7781396051956434E-3</v>
      </c>
      <c r="AF38">
        <f>'Calculations 16to19'!AF212</f>
        <v>5.4510173523406149E-3</v>
      </c>
    </row>
    <row r="39" spans="1:32" x14ac:dyDescent="0.25">
      <c r="A39" t="s">
        <v>571</v>
      </c>
      <c r="B39">
        <f>'Calculations 16to19'!B212</f>
        <v>1.8268023985497147E-2</v>
      </c>
      <c r="C39">
        <f>'Calculations 16to19'!C212</f>
        <v>1.7639447584402015E-2</v>
      </c>
      <c r="D39">
        <f>'Calculations 16to19'!D212</f>
        <v>1.7274862306516321E-2</v>
      </c>
      <c r="E39">
        <f>'Calculations 16to19'!E212</f>
        <v>1.6909389842262659E-2</v>
      </c>
      <c r="F39">
        <f>'Calculations 16to19'!F212</f>
        <v>1.6473019637864506E-2</v>
      </c>
      <c r="G39">
        <f>'Calculations 16to19'!G212</f>
        <v>1.5973947024316804E-2</v>
      </c>
      <c r="H39">
        <f>'Calculations 16to19'!H212</f>
        <v>1.5462542386365578E-2</v>
      </c>
      <c r="I39">
        <f>'Calculations 16to19'!I212</f>
        <v>1.4777430345975964E-2</v>
      </c>
      <c r="J39">
        <f>'Calculations 16to19'!J212</f>
        <v>1.4099579939785991E-2</v>
      </c>
      <c r="K39">
        <f>'Calculations 16to19'!K212</f>
        <v>1.3660716933958233E-2</v>
      </c>
      <c r="L39">
        <f>'Calculations 16to19'!L212</f>
        <v>1.3326913323065803E-2</v>
      </c>
      <c r="M39">
        <f>'Calculations 16to19'!M212</f>
        <v>1.2862106886811473E-2</v>
      </c>
      <c r="N39">
        <f>'Calculations 16to19'!N212</f>
        <v>1.2405229702660739E-2</v>
      </c>
      <c r="O39">
        <f>'Calculations 16to19'!O212</f>
        <v>1.1956204715291642E-2</v>
      </c>
      <c r="P39">
        <f>'Calculations 16to19'!P212</f>
        <v>1.1514955731821021E-2</v>
      </c>
      <c r="Q39">
        <f>'Calculations 16to19'!Q212</f>
        <v>1.1081407201031169E-2</v>
      </c>
      <c r="R39">
        <f>'Calculations 16to19'!R212</f>
        <v>1.0655484014252809E-2</v>
      </c>
      <c r="S39">
        <f>'Calculations 16to19'!S212</f>
        <v>1.0237111326904476E-2</v>
      </c>
      <c r="T39">
        <f>'Calculations 16to19'!T212</f>
        <v>9.8262143996900014E-3</v>
      </c>
      <c r="U39">
        <f>'Calculations 16to19'!U212</f>
        <v>9.4227184584530933E-3</v>
      </c>
      <c r="V39">
        <f>'Calculations 16to19'!V212</f>
        <v>9.0265485716955925E-3</v>
      </c>
      <c r="W39">
        <f>'Calculations 16to19'!W212</f>
        <v>8.6376295447730365E-3</v>
      </c>
      <c r="X39">
        <f>'Calculations 16to19'!X212</f>
        <v>8.2558858297914258E-3</v>
      </c>
      <c r="Y39">
        <f>'Calculations 16to19'!Y212</f>
        <v>7.8812414502429148E-3</v>
      </c>
      <c r="Z39">
        <f>'Calculations 16to19'!Z212</f>
        <v>7.5136199394344062E-3</v>
      </c>
      <c r="AA39">
        <f>'Calculations 16to19'!AA212</f>
        <v>7.1529442917813374E-3</v>
      </c>
      <c r="AB39">
        <f>'Calculations 16to19'!AB212</f>
        <v>6.7991369260598416E-3</v>
      </c>
      <c r="AC39">
        <f>'Calculations 16to19'!AC212</f>
        <v>6.4521196597334364E-3</v>
      </c>
      <c r="AD39">
        <f>'Calculations 16to19'!AD212</f>
        <v>6.1118136934957936E-3</v>
      </c>
      <c r="AE39">
        <f>'Calculations 16to19'!AE212</f>
        <v>5.7781396051956434E-3</v>
      </c>
      <c r="AF39">
        <f>'Calculations 16to19'!AF212</f>
        <v>5.4510173523406149E-3</v>
      </c>
    </row>
    <row r="40" spans="1:32" x14ac:dyDescent="0.25">
      <c r="A40" t="s">
        <v>78</v>
      </c>
      <c r="B40">
        <f>'Calculations 16to19'!B213</f>
        <v>0.18763374253857415</v>
      </c>
      <c r="C40">
        <f>'Calculations 16to19'!C213</f>
        <v>0.1775421725654899</v>
      </c>
      <c r="D40">
        <f>'Calculations 16to19'!D213</f>
        <v>0.17162046400260847</v>
      </c>
      <c r="E40">
        <f>'Calculations 16to19'!E213</f>
        <v>0.16569488384378386</v>
      </c>
      <c r="F40">
        <f>'Calculations 16to19'!F213</f>
        <v>0.15890769681802308</v>
      </c>
      <c r="G40">
        <f>'Calculations 16to19'!G213</f>
        <v>0.1517659550476024</v>
      </c>
      <c r="H40">
        <f>'Calculations 16to19'!H213</f>
        <v>0.14436891072349506</v>
      </c>
      <c r="I40">
        <f>'Calculations 16to19'!I213</f>
        <v>0.13462560954061525</v>
      </c>
      <c r="J40">
        <f>'Calculations 16to19'!J213</f>
        <v>0.12532028266240436</v>
      </c>
      <c r="K40">
        <f>'Calculations 16to19'!K213</f>
        <v>0.11958761890301929</v>
      </c>
      <c r="L40">
        <f>'Calculations 16to19'!L213</f>
        <v>0.11449897444564668</v>
      </c>
      <c r="M40">
        <f>'Calculations 16to19'!M213</f>
        <v>0.10830440883810413</v>
      </c>
      <c r="N40">
        <f>'Calculations 16to19'!N213</f>
        <v>0.10235363813734906</v>
      </c>
      <c r="O40">
        <f>'Calculations 16to19'!O213</f>
        <v>9.6643782432498493E-2</v>
      </c>
      <c r="P40">
        <f>'Calculations 16to19'!P213</f>
        <v>9.1171066433318224E-2</v>
      </c>
      <c r="Q40">
        <f>'Calculations 16to19'!Q213</f>
        <v>8.5930949593829214E-2</v>
      </c>
      <c r="R40">
        <f>'Calculations 16to19'!R213</f>
        <v>8.0918247633854259E-2</v>
      </c>
      <c r="S40">
        <f>'Calculations 16to19'!S213</f>
        <v>7.6127244893851739E-2</v>
      </c>
      <c r="T40">
        <f>'Calculations 16to19'!T213</f>
        <v>7.1551797241407575E-2</v>
      </c>
      <c r="U40">
        <f>'Calculations 16to19'!U213</f>
        <v>6.7185425482964634E-2</v>
      </c>
      <c r="V40">
        <f>'Calculations 16to19'!V213</f>
        <v>6.3021399424849009E-2</v>
      </c>
      <c r="W40">
        <f>'Calculations 16to19'!W213</f>
        <v>5.9052812877215123E-2</v>
      </c>
      <c r="X40">
        <f>'Calculations 16to19'!X213</f>
        <v>5.5272650007641783E-2</v>
      </c>
      <c r="Y40">
        <f>'Calculations 16to19'!Y213</f>
        <v>5.167384353248463E-2</v>
      </c>
      <c r="Z40">
        <f>'Calculations 16to19'!Z213</f>
        <v>4.8249325288346433E-2</v>
      </c>
      <c r="AA40">
        <f>'Calculations 16to19'!AA213</f>
        <v>4.4992069757640127E-2</v>
      </c>
      <c r="AB40">
        <f>'Calculations 16to19'!AB213</f>
        <v>4.1895131135297317E-2</v>
      </c>
      <c r="AC40">
        <f>'Calculations 16to19'!AC213</f>
        <v>3.8951674521979229E-2</v>
      </c>
      <c r="AD40">
        <f>'Calculations 16to19'!AD213</f>
        <v>3.6155001815939725E-2</v>
      </c>
      <c r="AE40">
        <f>'Calculations 16to19'!AE213</f>
        <v>3.3498572853832558E-2</v>
      </c>
      <c r="AF40">
        <f>'Calculations 16to19'!AF213</f>
        <v>3.0976022322714476E-2</v>
      </c>
    </row>
    <row r="41" spans="1:32" x14ac:dyDescent="0.25">
      <c r="A41" t="s">
        <v>80</v>
      </c>
      <c r="B41">
        <f>'Calculations 16to19'!B214</f>
        <v>2.0966271649954422E-2</v>
      </c>
      <c r="C41">
        <f>'Calculations 16to19'!C214</f>
        <v>2.0188917846962015E-2</v>
      </c>
      <c r="D41">
        <f>'Calculations 16to19'!D214</f>
        <v>1.9718559683541106E-2</v>
      </c>
      <c r="E41">
        <f>'Calculations 16to19'!E214</f>
        <v>1.9251986166751691E-2</v>
      </c>
      <c r="F41">
        <f>'Calculations 16to19'!F214</f>
        <v>1.8715469799358259E-2</v>
      </c>
      <c r="G41">
        <f>'Calculations 16to19'!G214</f>
        <v>1.8120828544204808E-2</v>
      </c>
      <c r="H41">
        <f>'Calculations 16to19'!H214</f>
        <v>1.7519170630305933E-2</v>
      </c>
      <c r="I41">
        <f>'Calculations 16to19'!I214</f>
        <v>1.6716175000893917E-2</v>
      </c>
      <c r="J41">
        <f>'Calculations 16to19'!J214</f>
        <v>1.5914022603628737E-2</v>
      </c>
      <c r="K41">
        <f>'Calculations 16to19'!K214</f>
        <v>1.5383831595101292E-2</v>
      </c>
      <c r="L41">
        <f>'Calculations 16to19'!L214</f>
        <v>1.4976638683418954E-2</v>
      </c>
      <c r="M41">
        <f>'Calculations 16to19'!M214</f>
        <v>1.4426788850469644E-2</v>
      </c>
      <c r="N41">
        <f>'Calculations 16to19'!N214</f>
        <v>1.3888207851525286E-2</v>
      </c>
      <c r="O41">
        <f>'Calculations 16to19'!O214</f>
        <v>1.3360713260947038E-2</v>
      </c>
      <c r="P41">
        <f>'Calculations 16to19'!P214</f>
        <v>1.2844125790924178E-2</v>
      </c>
      <c r="Q41">
        <f>'Calculations 16to19'!Q214</f>
        <v>1.2338269060399249E-2</v>
      </c>
      <c r="R41">
        <f>'Calculations 16to19'!R214</f>
        <v>1.1842969385083519E-2</v>
      </c>
      <c r="S41">
        <f>'Calculations 16to19'!S214</f>
        <v>1.1358055587462274E-2</v>
      </c>
      <c r="T41">
        <f>'Calculations 16to19'!T214</f>
        <v>1.0883358825696613E-2</v>
      </c>
      <c r="U41">
        <f>'Calculations 16to19'!U214</f>
        <v>1.0418712440333872E-2</v>
      </c>
      <c r="V41">
        <f>'Calculations 16to19'!V214</f>
        <v>9.9639518177541495E-3</v>
      </c>
      <c r="W41">
        <f>'Calculations 16to19'!W214</f>
        <v>9.5189142692984167E-3</v>
      </c>
      <c r="X41">
        <f>'Calculations 16to19'!X214</f>
        <v>9.0834389250430882E-3</v>
      </c>
      <c r="Y41">
        <f>'Calculations 16to19'!Y214</f>
        <v>8.6573666412110353E-3</v>
      </c>
      <c r="Z41">
        <f>'Calculations 16to19'!Z214</f>
        <v>8.2405399202356965E-3</v>
      </c>
      <c r="AA41">
        <f>'Calculations 16to19'!AA214</f>
        <v>7.8328028425244545E-3</v>
      </c>
      <c r="AB41">
        <f>'Calculations 16to19'!AB214</f>
        <v>7.4340010089982188E-3</v>
      </c>
      <c r="AC41">
        <f>'Calculations 16to19'!AC214</f>
        <v>7.043981493518283E-3</v>
      </c>
      <c r="AD41">
        <f>'Calculations 16to19'!AD214</f>
        <v>6.662592804346187E-3</v>
      </c>
      <c r="AE41">
        <f>'Calculations 16to19'!AE214</f>
        <v>6.2896848538161144E-3</v>
      </c>
      <c r="AF41">
        <f>'Calculations 16to19'!AF214</f>
        <v>5.9251089354393841E-3</v>
      </c>
    </row>
    <row r="42" spans="1:32" x14ac:dyDescent="0.25">
      <c r="A42" t="s">
        <v>82</v>
      </c>
      <c r="B42">
        <f>'Calculations 16to19'!B215</f>
        <v>6.134969325153377E-3</v>
      </c>
      <c r="C42">
        <f>'Calculations 16to19'!C215</f>
        <v>5.9823510572491415E-3</v>
      </c>
      <c r="D42">
        <f>'Calculations 16to19'!D215</f>
        <v>5.8907611941245077E-3</v>
      </c>
      <c r="E42">
        <f>'Calculations 16to19'!E215</f>
        <v>5.7962436539387204E-3</v>
      </c>
      <c r="F42">
        <f>'Calculations 16to19'!F215</f>
        <v>5.6803663345359641E-3</v>
      </c>
      <c r="G42">
        <f>'Calculations 16to19'!G215</f>
        <v>5.5419922409662235E-3</v>
      </c>
      <c r="H42">
        <f>'Calculations 16to19'!H215</f>
        <v>5.3998108709542225E-3</v>
      </c>
      <c r="I42">
        <f>'Calculations 16to19'!I215</f>
        <v>5.198478263412608E-3</v>
      </c>
      <c r="J42">
        <f>'Calculations 16to19'!J215</f>
        <v>4.9907892644747865E-3</v>
      </c>
      <c r="K42">
        <f>'Calculations 16to19'!K215</f>
        <v>4.8497712736189072E-3</v>
      </c>
      <c r="L42">
        <f>'Calculations 16to19'!L215</f>
        <v>4.77375861901423E-3</v>
      </c>
      <c r="M42">
        <f>'Calculations 16to19'!M215</f>
        <v>4.6358300466796754E-3</v>
      </c>
      <c r="N42">
        <f>'Calculations 16to19'!N215</f>
        <v>4.4986511196420942E-3</v>
      </c>
      <c r="O42">
        <f>'Calculations 16to19'!O215</f>
        <v>4.3622534690898745E-3</v>
      </c>
      <c r="P42">
        <f>'Calculations 16to19'!P215</f>
        <v>4.2266680068554306E-3</v>
      </c>
      <c r="Q42">
        <f>'Calculations 16to19'!Q215</f>
        <v>4.0919248738023484E-3</v>
      </c>
      <c r="R42">
        <f>'Calculations 16to19'!R215</f>
        <v>3.9580533929341813E-3</v>
      </c>
      <c r="S42">
        <f>'Calculations 16to19'!S215</f>
        <v>3.8250820270877145E-3</v>
      </c>
      <c r="T42">
        <f>'Calculations 16to19'!T215</f>
        <v>3.693038341068591E-3</v>
      </c>
      <c r="U42">
        <f>'Calculations 16to19'!U215</f>
        <v>3.5619489680810646E-3</v>
      </c>
      <c r="V42">
        <f>'Calculations 16to19'!V215</f>
        <v>3.4318395803006581E-3</v>
      </c>
      <c r="W42">
        <f>'Calculations 16to19'!W215</f>
        <v>3.3027348634340485E-3</v>
      </c>
      <c r="X42">
        <f>'Calculations 16to19'!X215</f>
        <v>3.1746584951084576E-3</v>
      </c>
      <c r="Y42">
        <f>'Calculations 16to19'!Y215</f>
        <v>3.047633126929487E-3</v>
      </c>
      <c r="Z42">
        <f>'Calculations 16to19'!Z215</f>
        <v>2.9216803700460258E-3</v>
      </c>
      <c r="AA42">
        <f>'Calculations 16to19'!AA215</f>
        <v>2.7968207840587391E-3</v>
      </c>
      <c r="AB42">
        <f>'Calculations 16to19'!AB215</f>
        <v>2.6730738691088172E-3</v>
      </c>
      <c r="AC42">
        <f>'Calculations 16to19'!AC215</f>
        <v>2.55045806098373E-3</v>
      </c>
      <c r="AD42">
        <f>'Calculations 16to19'!AD215</f>
        <v>2.4289907290775126E-3</v>
      </c>
      <c r="AE42">
        <f>'Calculations 16to19'!AE215</f>
        <v>2.3086881770436225E-3</v>
      </c>
      <c r="AF42">
        <f>'Calculations 16to19'!AF215</f>
        <v>2.1895656459811376E-3</v>
      </c>
    </row>
    <row r="43" spans="1:32" x14ac:dyDescent="0.25">
      <c r="A43" t="s">
        <v>84</v>
      </c>
      <c r="B43">
        <f>'Calculations 16to19'!B216</f>
        <v>1.3008130081300811E-2</v>
      </c>
      <c r="C43">
        <f>'Calculations 16to19'!C216</f>
        <v>1.2573407252562684E-2</v>
      </c>
      <c r="D43">
        <f>'Calculations 16to19'!D216</f>
        <v>1.230501729121266E-2</v>
      </c>
      <c r="E43">
        <f>'Calculations 16to19'!E216</f>
        <v>1.2043765854521099E-2</v>
      </c>
      <c r="F43">
        <f>'Calculations 16to19'!F216</f>
        <v>1.1751097179853551E-2</v>
      </c>
      <c r="G43">
        <f>'Calculations 16to19'!G216</f>
        <v>1.1433957468223068E-2</v>
      </c>
      <c r="H43">
        <f>'Calculations 16to19'!H216</f>
        <v>1.1116539859815748E-2</v>
      </c>
      <c r="I43">
        <f>'Calculations 16to19'!I216</f>
        <v>1.067776604789018E-2</v>
      </c>
      <c r="J43">
        <f>'Calculations 16to19'!J216</f>
        <v>1.0225254640567644E-2</v>
      </c>
      <c r="K43">
        <f>'Calculations 16to19'!K216</f>
        <v>9.9229643017669129E-3</v>
      </c>
      <c r="L43">
        <f>'Calculations 16to19'!L216</f>
        <v>9.6790158394617527E-3</v>
      </c>
      <c r="M43">
        <f>'Calculations 16to19'!M216</f>
        <v>9.3622549463836819E-3</v>
      </c>
      <c r="N43">
        <f>'Calculations 16to19'!N216</f>
        <v>9.0497462116672645E-3</v>
      </c>
      <c r="O43">
        <f>'Calculations 16to19'!O216</f>
        <v>8.7414703504847726E-3</v>
      </c>
      <c r="P43">
        <f>'Calculations 16to19'!P216</f>
        <v>8.4374088393714894E-3</v>
      </c>
      <c r="Q43">
        <f>'Calculations 16to19'!Q216</f>
        <v>8.1375437250939993E-3</v>
      </c>
      <c r="R43">
        <f>'Calculations 16to19'!R216</f>
        <v>7.8418574470471986E-3</v>
      </c>
      <c r="S43">
        <f>'Calculations 16to19'!S216</f>
        <v>7.5503326728674552E-3</v>
      </c>
      <c r="T43">
        <f>'Calculations 16to19'!T216</f>
        <v>7.2629521469272061E-3</v>
      </c>
      <c r="U43">
        <f>'Calculations 16to19'!U216</f>
        <v>6.9796985513506295E-3</v>
      </c>
      <c r="V43">
        <f>'Calculations 16to19'!V216</f>
        <v>6.7005543791715718E-3</v>
      </c>
      <c r="W43">
        <f>'Calculations 16to19'!W216</f>
        <v>6.4255018192364453E-3</v>
      </c>
      <c r="X43">
        <f>'Calculations 16to19'!X216</f>
        <v>6.1545226524381165E-3</v>
      </c>
      <c r="Y43">
        <f>'Calculations 16to19'!Y216</f>
        <v>5.8875981588529169E-3</v>
      </c>
      <c r="Z43">
        <f>'Calculations 16to19'!Z216</f>
        <v>5.6247090353419302E-3</v>
      </c>
      <c r="AA43">
        <f>'Calculations 16to19'!AA216</f>
        <v>5.3658353231673681E-3</v>
      </c>
      <c r="AB43">
        <f>'Calculations 16to19'!AB216</f>
        <v>5.1109563451680754E-3</v>
      </c>
      <c r="AC43">
        <f>'Calculations 16to19'!AC216</f>
        <v>4.8600506520327796E-3</v>
      </c>
      <c r="AD43">
        <f>'Calculations 16to19'!AD216</f>
        <v>4.6130959772073135E-3</v>
      </c>
      <c r="AE43">
        <f>'Calculations 16to19'!AE216</f>
        <v>4.370069199969402E-3</v>
      </c>
      <c r="AF43">
        <f>'Calculations 16to19'!AF216</f>
        <v>4.1309463162072287E-3</v>
      </c>
    </row>
    <row r="44" spans="1:32" x14ac:dyDescent="0.25">
      <c r="A44" t="s">
        <v>86</v>
      </c>
      <c r="B44">
        <f>'Calculations 16to19'!B217</f>
        <v>5.5219563502497959E-3</v>
      </c>
      <c r="C44">
        <f>'Calculations 16to19'!C217</f>
        <v>5.3754477560231575E-3</v>
      </c>
      <c r="D44">
        <f>'Calculations 16to19'!D217</f>
        <v>5.2892344439009033E-3</v>
      </c>
      <c r="E44">
        <f>'Calculations 16to19'!E217</f>
        <v>5.202848792655485E-3</v>
      </c>
      <c r="F44">
        <f>'Calculations 16to19'!F217</f>
        <v>5.0989953296991762E-3</v>
      </c>
      <c r="G44">
        <f>'Calculations 16to19'!G217</f>
        <v>4.9781686046510799E-3</v>
      </c>
      <c r="H44">
        <f>'Calculations 16to19'!H217</f>
        <v>4.8540774436694103E-3</v>
      </c>
      <c r="I44">
        <f>'Calculations 16to19'!I217</f>
        <v>4.682484228279651E-3</v>
      </c>
      <c r="J44">
        <f>'Calculations 16to19'!J217</f>
        <v>4.5072599889430815E-3</v>
      </c>
      <c r="K44">
        <f>'Calculations 16to19'!K217</f>
        <v>4.3909549470343093E-3</v>
      </c>
      <c r="L44">
        <f>'Calculations 16to19'!L217</f>
        <v>4.3052945553832562E-3</v>
      </c>
      <c r="M44">
        <f>'Calculations 16to19'!M217</f>
        <v>4.1819606624032583E-3</v>
      </c>
      <c r="N44">
        <f>'Calculations 16to19'!N217</f>
        <v>4.0591654541835874E-3</v>
      </c>
      <c r="O44">
        <f>'Calculations 16to19'!O217</f>
        <v>3.9369460284573252E-3</v>
      </c>
      <c r="P44">
        <f>'Calculations 16to19'!P217</f>
        <v>3.8153386895868344E-3</v>
      </c>
      <c r="Q44">
        <f>'Calculations 16to19'!Q217</f>
        <v>3.6943788844100134E-3</v>
      </c>
      <c r="R44">
        <f>'Calculations 16to19'!R217</f>
        <v>3.5741011436745897E-3</v>
      </c>
      <c r="S44">
        <f>'Calculations 16to19'!S217</f>
        <v>3.4545390289565004E-3</v>
      </c>
      <c r="T44">
        <f>'Calculations 16to19'!T217</f>
        <v>3.3357250849452521E-3</v>
      </c>
      <c r="U44">
        <f>'Calculations 16to19'!U217</f>
        <v>3.2176907969637875E-3</v>
      </c>
      <c r="V44">
        <f>'Calculations 16to19'!V217</f>
        <v>3.1004665535788681E-3</v>
      </c>
      <c r="W44">
        <f>'Calculations 16to19'!W217</f>
        <v>2.984081614146916E-3</v>
      </c>
      <c r="X44">
        <f>'Calculations 16to19'!X217</f>
        <v>2.8685640811295767E-3</v>
      </c>
      <c r="Y44">
        <f>'Calculations 16to19'!Y217</f>
        <v>2.7539408770054911E-3</v>
      </c>
      <c r="Z44">
        <f>'Calculations 16to19'!Z217</f>
        <v>2.6402377255966662E-3</v>
      </c>
      <c r="AA44">
        <f>'Calculations 16to19'!AA217</f>
        <v>2.5274791376221246E-3</v>
      </c>
      <c r="AB44">
        <f>'Calculations 16to19'!AB217</f>
        <v>2.4156884002860877E-3</v>
      </c>
      <c r="AC44">
        <f>'Calculations 16to19'!AC217</f>
        <v>2.3048875707045559E-3</v>
      </c>
      <c r="AD44">
        <f>'Calculations 16to19'!AD217</f>
        <v>2.1950974729711549E-3</v>
      </c>
      <c r="AE44">
        <f>'Calculations 16to19'!AE217</f>
        <v>2.0863376986612506E-3</v>
      </c>
      <c r="AF44">
        <f>'Calculations 16to19'!AF217</f>
        <v>1.9786266105730854E-3</v>
      </c>
    </row>
    <row r="45" spans="1:32" x14ac:dyDescent="0.25">
      <c r="A45" t="s">
        <v>88</v>
      </c>
      <c r="B45">
        <f>'Calculations 16to19'!B218</f>
        <v>5.4804530507855361E-3</v>
      </c>
      <c r="C45">
        <f>'Calculations 16to19'!C218</f>
        <v>5.3281798517905129E-3</v>
      </c>
      <c r="D45">
        <f>'Calculations 16to19'!D218</f>
        <v>5.2384671910123623E-3</v>
      </c>
      <c r="E45">
        <f>'Calculations 16to19'!E218</f>
        <v>5.1470252399365033E-3</v>
      </c>
      <c r="F45">
        <f>'Calculations 16to19'!F218</f>
        <v>5.034902920210505E-3</v>
      </c>
      <c r="G45">
        <f>'Calculations 16to19'!G218</f>
        <v>4.9005564254977693E-3</v>
      </c>
      <c r="H45">
        <f>'Calculations 16to19'!H218</f>
        <v>4.7622187713987924E-3</v>
      </c>
      <c r="I45">
        <f>'Calculations 16to19'!I218</f>
        <v>4.5822768943616348E-3</v>
      </c>
      <c r="J45">
        <f>'Calculations 16to19'!J218</f>
        <v>4.404012587967937E-3</v>
      </c>
      <c r="K45">
        <f>'Calculations 16to19'!K218</f>
        <v>4.2846950747794888E-3</v>
      </c>
      <c r="L45">
        <f>'Calculations 16to19'!L218</f>
        <v>4.1927465611090314E-3</v>
      </c>
      <c r="M45">
        <f>'Calculations 16to19'!M218</f>
        <v>4.0645207832618463E-3</v>
      </c>
      <c r="N45">
        <f>'Calculations 16to19'!N218</f>
        <v>3.9373347250537772E-3</v>
      </c>
      <c r="O45">
        <f>'Calculations 16to19'!O218</f>
        <v>3.8112220749839118E-3</v>
      </c>
      <c r="P45">
        <f>'Calculations 16to19'!P218</f>
        <v>3.6862148301935408E-3</v>
      </c>
      <c r="Q45">
        <f>'Calculations 16to19'!Q218</f>
        <v>3.5623432681165918E-3</v>
      </c>
      <c r="R45">
        <f>'Calculations 16to19'!R218</f>
        <v>3.4396359262493167E-3</v>
      </c>
      <c r="S45">
        <f>'Calculations 16to19'!S218</f>
        <v>3.318119589577684E-3</v>
      </c>
      <c r="T45">
        <f>'Calculations 16to19'!T218</f>
        <v>3.1978192851944416E-3</v>
      </c>
      <c r="U45">
        <f>'Calculations 16to19'!U218</f>
        <v>3.0787582836333985E-3</v>
      </c>
      <c r="V45">
        <f>'Calculations 16to19'!V218</f>
        <v>2.9609581064476264E-3</v>
      </c>
      <c r="W45">
        <f>'Calculations 16to19'!W218</f>
        <v>2.8444385395621778E-3</v>
      </c>
      <c r="X45">
        <f>'Calculations 16to19'!X218</f>
        <v>2.7292176519357536E-3</v>
      </c>
      <c r="Y45">
        <f>'Calculations 16to19'!Y218</f>
        <v>2.6153118190747056E-3</v>
      </c>
      <c r="Z45">
        <f>'Calculations 16to19'!Z218</f>
        <v>2.502735750952534E-3</v>
      </c>
      <c r="AA45">
        <f>'Calculations 16to19'!AA218</f>
        <v>2.3915025239003092E-3</v>
      </c>
      <c r="AB45">
        <f>'Calculations 16to19'!AB218</f>
        <v>2.2816236160470619E-3</v>
      </c>
      <c r="AC45">
        <f>'Calculations 16to19'!AC218</f>
        <v>2.1731089459046671E-3</v>
      </c>
      <c r="AD45">
        <f>'Calculations 16to19'!AD218</f>
        <v>2.0659669137085518E-3</v>
      </c>
      <c r="AE45">
        <f>'Calculations 16to19'!AE218</f>
        <v>1.9602044451420141E-3</v>
      </c>
      <c r="AF45">
        <f>'Calculations 16to19'!AF218</f>
        <v>1.8558270370912764E-3</v>
      </c>
    </row>
    <row r="46" spans="1:32" x14ac:dyDescent="0.25">
      <c r="A46" t="s">
        <v>572</v>
      </c>
      <c r="B46">
        <f>'Calculations 16to19'!B219</f>
        <v>1.1957272678960514E-2</v>
      </c>
      <c r="C46">
        <f>'Calculations 16to19'!C219</f>
        <v>1.1569760171185401E-2</v>
      </c>
      <c r="D46">
        <f>'Calculations 16to19'!D219</f>
        <v>1.133756866963012E-2</v>
      </c>
      <c r="E46">
        <f>'Calculations 16to19'!E219</f>
        <v>1.1107480774210615E-2</v>
      </c>
      <c r="F46">
        <f>'Calculations 16to19'!F219</f>
        <v>1.0839369860362465E-2</v>
      </c>
      <c r="G46">
        <f>'Calculations 16to19'!G219</f>
        <v>1.0537154579162031E-2</v>
      </c>
      <c r="H46">
        <f>'Calculations 16to19'!H219</f>
        <v>1.0229867121911403E-2</v>
      </c>
      <c r="I46">
        <f>'Calculations 16to19'!I219</f>
        <v>9.8173951130978206E-3</v>
      </c>
      <c r="J46">
        <f>'Calculations 16to19'!J219</f>
        <v>9.4022107773178917E-3</v>
      </c>
      <c r="K46">
        <f>'Calculations 16to19'!K219</f>
        <v>9.1273656110555275E-3</v>
      </c>
      <c r="L46">
        <f>'Calculations 16to19'!L219</f>
        <v>8.9072248444272174E-3</v>
      </c>
      <c r="M46">
        <f>'Calculations 16to19'!M219</f>
        <v>8.614680388122983E-3</v>
      </c>
      <c r="N46">
        <f>'Calculations 16to19'!N219</f>
        <v>8.3259776212423007E-3</v>
      </c>
      <c r="O46">
        <f>'Calculations 16to19'!O219</f>
        <v>8.04112051605467E-3</v>
      </c>
      <c r="P46">
        <f>'Calculations 16to19'!P219</f>
        <v>7.760111964798139E-3</v>
      </c>
      <c r="Q46">
        <f>'Calculations 16to19'!Q219</f>
        <v>7.4829536720274186E-3</v>
      </c>
      <c r="R46">
        <f>'Calculations 16to19'!R219</f>
        <v>7.2096460605248639E-3</v>
      </c>
      <c r="S46">
        <f>'Calculations 16to19'!S219</f>
        <v>6.9401881901644605E-3</v>
      </c>
      <c r="T46">
        <f>'Calculations 16to19'!T219</f>
        <v>6.6745776891130324E-3</v>
      </c>
      <c r="U46">
        <f>'Calculations 16to19'!U219</f>
        <v>6.4128106967449514E-3</v>
      </c>
      <c r="V46">
        <f>'Calculations 16to19'!V219</f>
        <v>6.154881817645232E-3</v>
      </c>
      <c r="W46">
        <f>'Calculations 16to19'!W219</f>
        <v>5.9007840860755651E-3</v>
      </c>
      <c r="X46">
        <f>'Calculations 16to19'!X219</f>
        <v>5.6505089402797744E-3</v>
      </c>
      <c r="Y46">
        <f>'Calculations 16to19'!Y219</f>
        <v>5.4040462060098247E-3</v>
      </c>
      <c r="Z46">
        <f>'Calculations 16to19'!Z219</f>
        <v>5.1613840886604034E-3</v>
      </c>
      <c r="AA46">
        <f>'Calculations 16to19'!AA219</f>
        <v>4.9225091734092534E-3</v>
      </c>
      <c r="AB46">
        <f>'Calculations 16to19'!AB219</f>
        <v>4.6874064327707523E-3</v>
      </c>
      <c r="AC46">
        <f>'Calculations 16to19'!AC219</f>
        <v>4.4560592409836073E-3</v>
      </c>
      <c r="AD46">
        <f>'Calculations 16to19'!AD219</f>
        <v>4.2284493946680244E-3</v>
      </c>
      <c r="AE46">
        <f>'Calculations 16to19'!AE219</f>
        <v>4.0045571392019613E-3</v>
      </c>
      <c r="AF46">
        <f>'Calculations 16to19'!AF219</f>
        <v>3.7843612002858703E-3</v>
      </c>
    </row>
    <row r="47" spans="1:32" x14ac:dyDescent="0.25">
      <c r="A47" t="s">
        <v>573</v>
      </c>
      <c r="B47">
        <f>'Calculations 16to19'!B219</f>
        <v>1.1957272678960514E-2</v>
      </c>
      <c r="C47">
        <f>'Calculations 16to19'!C219</f>
        <v>1.1569760171185401E-2</v>
      </c>
      <c r="D47">
        <f>'Calculations 16to19'!D219</f>
        <v>1.133756866963012E-2</v>
      </c>
      <c r="E47">
        <f>'Calculations 16to19'!E219</f>
        <v>1.1107480774210615E-2</v>
      </c>
      <c r="F47">
        <f>'Calculations 16to19'!F219</f>
        <v>1.0839369860362465E-2</v>
      </c>
      <c r="G47">
        <f>'Calculations 16to19'!G219</f>
        <v>1.0537154579162031E-2</v>
      </c>
      <c r="H47">
        <f>'Calculations 16to19'!H219</f>
        <v>1.0229867121911403E-2</v>
      </c>
      <c r="I47">
        <f>'Calculations 16to19'!I219</f>
        <v>9.8173951130978206E-3</v>
      </c>
      <c r="J47">
        <f>'Calculations 16to19'!J219</f>
        <v>9.4022107773178917E-3</v>
      </c>
      <c r="K47">
        <f>'Calculations 16to19'!K219</f>
        <v>9.1273656110555275E-3</v>
      </c>
      <c r="L47">
        <f>'Calculations 16to19'!L219</f>
        <v>8.9072248444272174E-3</v>
      </c>
      <c r="M47">
        <f>'Calculations 16to19'!M219</f>
        <v>8.614680388122983E-3</v>
      </c>
      <c r="N47">
        <f>'Calculations 16to19'!N219</f>
        <v>8.3259776212423007E-3</v>
      </c>
      <c r="O47">
        <f>'Calculations 16to19'!O219</f>
        <v>8.04112051605467E-3</v>
      </c>
      <c r="P47">
        <f>'Calculations 16to19'!P219</f>
        <v>7.760111964798139E-3</v>
      </c>
      <c r="Q47">
        <f>'Calculations 16to19'!Q219</f>
        <v>7.4829536720274186E-3</v>
      </c>
      <c r="R47">
        <f>'Calculations 16to19'!R219</f>
        <v>7.2096460605248639E-3</v>
      </c>
      <c r="S47">
        <f>'Calculations 16to19'!S219</f>
        <v>6.9401881901644605E-3</v>
      </c>
      <c r="T47">
        <f>'Calculations 16to19'!T219</f>
        <v>6.6745776891130324E-3</v>
      </c>
      <c r="U47">
        <f>'Calculations 16to19'!U219</f>
        <v>6.4128106967449514E-3</v>
      </c>
      <c r="V47">
        <f>'Calculations 16to19'!V219</f>
        <v>6.154881817645232E-3</v>
      </c>
      <c r="W47">
        <f>'Calculations 16to19'!W219</f>
        <v>5.9007840860755651E-3</v>
      </c>
      <c r="X47">
        <f>'Calculations 16to19'!X219</f>
        <v>5.6505089402797744E-3</v>
      </c>
      <c r="Y47">
        <f>'Calculations 16to19'!Y219</f>
        <v>5.4040462060098247E-3</v>
      </c>
      <c r="Z47">
        <f>'Calculations 16to19'!Z219</f>
        <v>5.1613840886604034E-3</v>
      </c>
      <c r="AA47">
        <f>'Calculations 16to19'!AA219</f>
        <v>4.9225091734092534E-3</v>
      </c>
      <c r="AB47">
        <f>'Calculations 16to19'!AB219</f>
        <v>4.6874064327707523E-3</v>
      </c>
      <c r="AC47">
        <f>'Calculations 16to19'!AC219</f>
        <v>4.4560592409836073E-3</v>
      </c>
      <c r="AD47">
        <f>'Calculations 16to19'!AD219</f>
        <v>4.2284493946680244E-3</v>
      </c>
      <c r="AE47">
        <f>'Calculations 16to19'!AE219</f>
        <v>4.0045571392019613E-3</v>
      </c>
      <c r="AF47">
        <f>'Calculations 16to19'!AF219</f>
        <v>3.7843612002858703E-3</v>
      </c>
    </row>
    <row r="48" spans="1:32" x14ac:dyDescent="0.25">
      <c r="A48" t="s">
        <v>92</v>
      </c>
      <c r="B48">
        <f>'Calculations 16to19'!B220</f>
        <v>3.9989336177019535E-3</v>
      </c>
      <c r="C48">
        <f>'Calculations 16to19'!C220</f>
        <v>3.9012966600262887E-3</v>
      </c>
      <c r="D48">
        <f>'Calculations 16to19'!D220</f>
        <v>3.8440223914324965E-3</v>
      </c>
      <c r="E48">
        <f>'Calculations 16to19'!E220</f>
        <v>3.7855542401264495E-3</v>
      </c>
      <c r="F48">
        <f>'Calculations 16to19'!F220</f>
        <v>3.7131652510380415E-3</v>
      </c>
      <c r="G48">
        <f>'Calculations 16to19'!G220</f>
        <v>3.625639151410065E-3</v>
      </c>
      <c r="H48">
        <f>'Calculations 16to19'!H220</f>
        <v>3.5354906331528722E-3</v>
      </c>
      <c r="I48">
        <f>'Calculations 16to19'!I220</f>
        <v>3.4117786288164072E-3</v>
      </c>
      <c r="J48">
        <f>'Calculations 16to19'!J220</f>
        <v>3.2856946026194136E-3</v>
      </c>
      <c r="K48">
        <f>'Calculations 16to19'!K220</f>
        <v>3.2008069316872855E-3</v>
      </c>
      <c r="L48">
        <f>'Calculations 16to19'!L220</f>
        <v>3.1450029286426259E-3</v>
      </c>
      <c r="M48">
        <f>'Calculations 16to19'!M220</f>
        <v>3.0571391773129885E-3</v>
      </c>
      <c r="N48">
        <f>'Calculations 16to19'!N220</f>
        <v>2.9695123259096835E-3</v>
      </c>
      <c r="O48">
        <f>'Calculations 16to19'!O220</f>
        <v>2.8821536031214262E-3</v>
      </c>
      <c r="P48">
        <f>'Calculations 16to19'!P220</f>
        <v>2.7950935832057699E-3</v>
      </c>
      <c r="Q48">
        <f>'Calculations 16to19'!Q220</f>
        <v>2.7083621382686393E-3</v>
      </c>
      <c r="R48">
        <f>'Calculations 16to19'!R220</f>
        <v>2.6219883948590066E-3</v>
      </c>
      <c r="S48">
        <f>'Calculations 16to19'!S220</f>
        <v>2.5360006947918179E-3</v>
      </c>
      <c r="T48">
        <f>'Calculations 16to19'!T220</f>
        <v>2.4504265601008831E-3</v>
      </c>
      <c r="U48">
        <f>'Calculations 16to19'!U220</f>
        <v>2.365292662012069E-3</v>
      </c>
      <c r="V48">
        <f>'Calculations 16to19'!V220</f>
        <v>2.2806247938181473E-3</v>
      </c>
      <c r="W48">
        <f>'Calculations 16to19'!W220</f>
        <v>2.1964478475273619E-3</v>
      </c>
      <c r="X48">
        <f>'Calculations 16to19'!X220</f>
        <v>2.1127857941510442E-3</v>
      </c>
      <c r="Y48">
        <f>'Calculations 16to19'!Y220</f>
        <v>2.0296616674890379E-3</v>
      </c>
      <c r="Z48">
        <f>'Calculations 16to19'!Z220</f>
        <v>1.9470975512660611E-3</v>
      </c>
      <c r="AA48">
        <f>'Calculations 16to19'!AA220</f>
        <v>1.8651145694685591E-3</v>
      </c>
      <c r="AB48">
        <f>'Calculations 16to19'!AB220</f>
        <v>1.7837328797277907E-3</v>
      </c>
      <c r="AC48">
        <f>'Calculations 16to19'!AC220</f>
        <v>1.7029716695927573E-3</v>
      </c>
      <c r="AD48">
        <f>'Calculations 16to19'!AD220</f>
        <v>1.6228491555353071E-3</v>
      </c>
      <c r="AE48">
        <f>'Calculations 16to19'!AE220</f>
        <v>1.5433825845287128E-3</v>
      </c>
      <c r="AF48">
        <f>'Calculations 16to19'!AF220</f>
        <v>1.4645882380416887E-3</v>
      </c>
    </row>
    <row r="49" spans="1:32" x14ac:dyDescent="0.25">
      <c r="A49" t="s">
        <v>94</v>
      </c>
      <c r="B49">
        <f>'Calculations 16to19'!B221</f>
        <v>1.3163799551234102E-2</v>
      </c>
      <c r="C49">
        <f>'Calculations 16to19'!C221</f>
        <v>1.2744528122831262E-2</v>
      </c>
      <c r="D49">
        <f>'Calculations 16to19'!D221</f>
        <v>1.2496322525863503E-2</v>
      </c>
      <c r="E49">
        <f>'Calculations 16to19'!E221</f>
        <v>1.2245590803768693E-2</v>
      </c>
      <c r="F49">
        <f>'Calculations 16to19'!F221</f>
        <v>1.1946168939331762E-2</v>
      </c>
      <c r="G49">
        <f>'Calculations 16to19'!G221</f>
        <v>1.1601514007591556E-2</v>
      </c>
      <c r="H49">
        <f>'Calculations 16to19'!H221</f>
        <v>1.1248218623690963E-2</v>
      </c>
      <c r="I49">
        <f>'Calculations 16to19'!I221</f>
        <v>1.0773055384011517E-2</v>
      </c>
      <c r="J49">
        <f>'Calculations 16to19'!J221</f>
        <v>1.029841850822096E-2</v>
      </c>
      <c r="K49">
        <f>'Calculations 16to19'!K221</f>
        <v>9.98483338509327E-3</v>
      </c>
      <c r="L49">
        <f>'Calculations 16to19'!L221</f>
        <v>9.7601884162444273E-3</v>
      </c>
      <c r="M49">
        <f>'Calculations 16to19'!M221</f>
        <v>9.4342795549542981E-3</v>
      </c>
      <c r="N49">
        <f>'Calculations 16to19'!N221</f>
        <v>9.1130051441882468E-3</v>
      </c>
      <c r="O49">
        <f>'Calculations 16to19'!O221</f>
        <v>8.7963553996396378E-3</v>
      </c>
      <c r="P49">
        <f>'Calculations 16to19'!P221</f>
        <v>8.4843194962226764E-3</v>
      </c>
      <c r="Q49">
        <f>'Calculations 16to19'!Q221</f>
        <v>8.1768854658187413E-3</v>
      </c>
      <c r="R49">
        <f>'Calculations 16to19'!R221</f>
        <v>7.8740401091765659E-3</v>
      </c>
      <c r="S49">
        <f>'Calculations 16to19'!S221</f>
        <v>7.5757689212294305E-3</v>
      </c>
      <c r="T49">
        <f>'Calculations 16to19'!T221</f>
        <v>7.2820560290977956E-3</v>
      </c>
      <c r="U49">
        <f>'Calculations 16to19'!U221</f>
        <v>6.9928841420486268E-3</v>
      </c>
      <c r="V49">
        <f>'Calculations 16to19'!V221</f>
        <v>6.7082345126907982E-3</v>
      </c>
      <c r="W49">
        <f>'Calculations 16to19'!W221</f>
        <v>6.4280869086965602E-3</v>
      </c>
      <c r="X49">
        <f>'Calculations 16to19'!X221</f>
        <v>6.1524195943489981E-3</v>
      </c>
      <c r="Y49">
        <f>'Calculations 16to19'!Y221</f>
        <v>5.8812093212300002E-3</v>
      </c>
      <c r="Z49">
        <f>'Calculations 16to19'!Z221</f>
        <v>5.6144313273775795E-3</v>
      </c>
      <c r="AA49">
        <f>'Calculations 16to19'!AA221</f>
        <v>5.3520593442592749E-3</v>
      </c>
      <c r="AB49">
        <f>'Calculations 16to19'!AB221</f>
        <v>5.0940656109251725E-3</v>
      </c>
      <c r="AC49">
        <f>'Calculations 16to19'!AC221</f>
        <v>4.8404208947246379E-3</v>
      </c>
      <c r="AD49">
        <f>'Calculations 16to19'!AD221</f>
        <v>4.5910945179920368E-3</v>
      </c>
      <c r="AE49">
        <f>'Calculations 16to19'!AE221</f>
        <v>4.3460543901257878E-3</v>
      </c>
      <c r="AF49">
        <f>'Calculations 16to19'!AF221</f>
        <v>4.1052670445111379E-3</v>
      </c>
    </row>
    <row r="50" spans="1:32" x14ac:dyDescent="0.25">
      <c r="A50" t="s">
        <v>96</v>
      </c>
      <c r="B50">
        <f>'Calculations 16to19'!B222</f>
        <v>1.4516517964793817E-2</v>
      </c>
      <c r="C50">
        <f>'Calculations 16to19'!C222</f>
        <v>1.4031037793832872E-2</v>
      </c>
      <c r="D50">
        <f>'Calculations 16to19'!D222</f>
        <v>1.3743891188590098E-2</v>
      </c>
      <c r="E50">
        <f>'Calculations 16to19'!E222</f>
        <v>1.345860702128493E-2</v>
      </c>
      <c r="F50">
        <f>'Calculations 16to19'!F222</f>
        <v>1.3123779690836664E-2</v>
      </c>
      <c r="G50">
        <f>'Calculations 16to19'!G222</f>
        <v>1.2745395390877726E-2</v>
      </c>
      <c r="H50">
        <f>'Calculations 16to19'!H222</f>
        <v>1.2359606312766815E-2</v>
      </c>
      <c r="I50">
        <f>'Calculations 16to19'!I222</f>
        <v>1.1842064359553066E-2</v>
      </c>
      <c r="J50">
        <f>'Calculations 16to19'!J222</f>
        <v>1.1324656505524536E-2</v>
      </c>
      <c r="K50">
        <f>'Calculations 16to19'!K222</f>
        <v>1.0985637486252007E-2</v>
      </c>
      <c r="L50">
        <f>'Calculations 16to19'!L222</f>
        <v>1.0716251684765036E-2</v>
      </c>
      <c r="M50">
        <f>'Calculations 16to19'!M222</f>
        <v>1.0355049808857774E-2</v>
      </c>
      <c r="N50">
        <f>'Calculations 16to19'!N222</f>
        <v>9.9992063715900505E-3</v>
      </c>
      <c r="O50">
        <f>'Calculations 16to19'!O222</f>
        <v>9.6486986185073051E-3</v>
      </c>
      <c r="P50">
        <f>'Calculations 16to19'!P222</f>
        <v>9.3035033166566968E-3</v>
      </c>
      <c r="Q50">
        <f>'Calculations 16to19'!Q222</f>
        <v>8.9635966052564724E-3</v>
      </c>
      <c r="R50">
        <f>'Calculations 16to19'!R222</f>
        <v>8.6289538631256889E-3</v>
      </c>
      <c r="S50">
        <f>'Calculations 16to19'!S222</f>
        <v>8.2995495921061313E-3</v>
      </c>
      <c r="T50">
        <f>'Calculations 16to19'!T222</f>
        <v>7.9753573157066437E-3</v>
      </c>
      <c r="U50">
        <f>'Calculations 16to19'!U222</f>
        <v>7.656349492194515E-3</v>
      </c>
      <c r="V50">
        <f>'Calculations 16to19'!V222</f>
        <v>7.3424974413620466E-3</v>
      </c>
      <c r="W50">
        <f>'Calculations 16to19'!W222</f>
        <v>7.0337712841990786E-3</v>
      </c>
      <c r="X50">
        <f>'Calculations 16to19'!X222</f>
        <v>6.7301398947079193E-3</v>
      </c>
      <c r="Y50">
        <f>'Calculations 16to19'!Y222</f>
        <v>6.4315708631059653E-3</v>
      </c>
      <c r="Z50">
        <f>'Calculations 16to19'!Z222</f>
        <v>6.1380304696715222E-3</v>
      </c>
      <c r="AA50">
        <f>'Calculations 16to19'!AA222</f>
        <v>5.8494836685018068E-3</v>
      </c>
      <c r="AB50">
        <f>'Calculations 16to19'!AB222</f>
        <v>5.565894080465982E-3</v>
      </c>
      <c r="AC50">
        <f>'Calculations 16to19'!AC222</f>
        <v>5.2872239946540594E-3</v>
      </c>
      <c r="AD50">
        <f>'Calculations 16to19'!AD222</f>
        <v>5.013434377640325E-3</v>
      </c>
      <c r="AE50">
        <f>'Calculations 16to19'!AE222</f>
        <v>4.7444848898988345E-3</v>
      </c>
      <c r="AF50">
        <f>'Calculations 16to19'!AF222</f>
        <v>4.4803339087323459E-3</v>
      </c>
    </row>
    <row r="51" spans="1:32" x14ac:dyDescent="0.25">
      <c r="A51" t="s">
        <v>574</v>
      </c>
      <c r="B51">
        <f>'Calculations 16to19'!B223</f>
        <v>7.8016910069177547E-2</v>
      </c>
      <c r="C51">
        <f>'Calculations 16to19'!C223</f>
        <v>7.3960123134811775E-2</v>
      </c>
      <c r="D51">
        <f>'Calculations 16to19'!D223</f>
        <v>7.1568800608452637E-2</v>
      </c>
      <c r="E51">
        <f>'Calculations 16to19'!E223</f>
        <v>6.9210218880264476E-2</v>
      </c>
      <c r="F51">
        <f>'Calculations 16to19'!F223</f>
        <v>6.65296219707531E-2</v>
      </c>
      <c r="G51">
        <f>'Calculations 16to19'!G223</f>
        <v>6.3653007289618299E-2</v>
      </c>
      <c r="H51">
        <f>'Calculations 16to19'!H223</f>
        <v>6.0740073987532839E-2</v>
      </c>
      <c r="I51">
        <f>'Calculations 16to19'!I223</f>
        <v>5.7009003706048257E-2</v>
      </c>
      <c r="J51">
        <f>'Calculations 16to19'!J223</f>
        <v>5.3443730897333307E-2</v>
      </c>
      <c r="K51">
        <f>'Calculations 16to19'!K223</f>
        <v>5.1190977429214503E-2</v>
      </c>
      <c r="L51">
        <f>'Calculations 16to19'!L223</f>
        <v>4.9211917537510065E-2</v>
      </c>
      <c r="M51">
        <f>'Calculations 16to19'!M223</f>
        <v>4.6810625493471231E-2</v>
      </c>
      <c r="N51">
        <f>'Calculations 16to19'!N223</f>
        <v>4.4499732322982224E-2</v>
      </c>
      <c r="O51">
        <f>'Calculations 16to19'!O223</f>
        <v>4.2276396217466664E-2</v>
      </c>
      <c r="P51">
        <f>'Calculations 16to19'!P223</f>
        <v>4.0137802352064302E-2</v>
      </c>
      <c r="Q51">
        <f>'Calculations 16to19'!Q223</f>
        <v>3.8081170546980986E-2</v>
      </c>
      <c r="R51">
        <f>'Calculations 16to19'!R223</f>
        <v>3.6103761832558832E-2</v>
      </c>
      <c r="S51">
        <f>'Calculations 16to19'!S223</f>
        <v>3.4202884021431859E-2</v>
      </c>
      <c r="T51">
        <f>'Calculations 16to19'!T223</f>
        <v>3.2375896384508031E-2</v>
      </c>
      <c r="U51">
        <f>'Calculations 16to19'!U223</f>
        <v>3.0620213520834522E-2</v>
      </c>
      <c r="V51">
        <f>'Calculations 16to19'!V223</f>
        <v>2.893330850482426E-2</v>
      </c>
      <c r="W51">
        <f>'Calculations 16to19'!W223</f>
        <v>2.7312715387892348E-2</v>
      </c>
      <c r="X51">
        <f>'Calculations 16to19'!X223</f>
        <v>2.5756031125346829E-2</v>
      </c>
      <c r="Y51">
        <f>'Calculations 16to19'!Y223</f>
        <v>2.4260916993448813E-2</v>
      </c>
      <c r="Z51">
        <f>'Calculations 16to19'!Z223</f>
        <v>2.2825099555929096E-2</v>
      </c>
      <c r="AA51">
        <f>'Calculations 16to19'!AA223</f>
        <v>2.1446371233945001E-2</v>
      </c>
      <c r="AB51">
        <f>'Calculations 16to19'!AB223</f>
        <v>2.0122590528486205E-2</v>
      </c>
      <c r="AC51">
        <f>'Calculations 16to19'!AC223</f>
        <v>1.8851681939607432E-2</v>
      </c>
      <c r="AD51">
        <f>'Calculations 16to19'!AD223</f>
        <v>1.7631635622563067E-2</v>
      </c>
      <c r="AE51">
        <f>'Calculations 16to19'!AE223</f>
        <v>1.6460506816934985E-2</v>
      </c>
      <c r="AF51">
        <f>'Calculations 16to19'!AF223</f>
        <v>1.5336415081193945E-2</v>
      </c>
    </row>
    <row r="52" spans="1:32" x14ac:dyDescent="0.25">
      <c r="A52" t="s">
        <v>575</v>
      </c>
      <c r="B52">
        <f>'Calculations 16to19'!B223</f>
        <v>7.8016910069177547E-2</v>
      </c>
      <c r="C52">
        <f>'Calculations 16to19'!C223</f>
        <v>7.3960123134811775E-2</v>
      </c>
      <c r="D52">
        <f>'Calculations 16to19'!D223</f>
        <v>7.1568800608452637E-2</v>
      </c>
      <c r="E52">
        <f>'Calculations 16to19'!E223</f>
        <v>6.9210218880264476E-2</v>
      </c>
      <c r="F52">
        <f>'Calculations 16to19'!F223</f>
        <v>6.65296219707531E-2</v>
      </c>
      <c r="G52">
        <f>'Calculations 16to19'!G223</f>
        <v>6.3653007289618299E-2</v>
      </c>
      <c r="H52">
        <f>'Calculations 16to19'!H223</f>
        <v>6.0740073987532839E-2</v>
      </c>
      <c r="I52">
        <f>'Calculations 16to19'!I223</f>
        <v>5.7009003706048257E-2</v>
      </c>
      <c r="J52">
        <f>'Calculations 16to19'!J223</f>
        <v>5.3443730897333307E-2</v>
      </c>
      <c r="K52">
        <f>'Calculations 16to19'!K223</f>
        <v>5.1190977429214503E-2</v>
      </c>
      <c r="L52">
        <f>'Calculations 16to19'!L223</f>
        <v>4.9211917537510065E-2</v>
      </c>
      <c r="M52">
        <f>'Calculations 16to19'!M223</f>
        <v>4.6810625493471231E-2</v>
      </c>
      <c r="N52">
        <f>'Calculations 16to19'!N223</f>
        <v>4.4499732322982224E-2</v>
      </c>
      <c r="O52">
        <f>'Calculations 16to19'!O223</f>
        <v>4.2276396217466664E-2</v>
      </c>
      <c r="P52">
        <f>'Calculations 16to19'!P223</f>
        <v>4.0137802352064302E-2</v>
      </c>
      <c r="Q52">
        <f>'Calculations 16to19'!Q223</f>
        <v>3.8081170546980986E-2</v>
      </c>
      <c r="R52">
        <f>'Calculations 16to19'!R223</f>
        <v>3.6103761832558832E-2</v>
      </c>
      <c r="S52">
        <f>'Calculations 16to19'!S223</f>
        <v>3.4202884021431859E-2</v>
      </c>
      <c r="T52">
        <f>'Calculations 16to19'!T223</f>
        <v>3.2375896384508031E-2</v>
      </c>
      <c r="U52">
        <f>'Calculations 16to19'!U223</f>
        <v>3.0620213520834522E-2</v>
      </c>
      <c r="V52">
        <f>'Calculations 16to19'!V223</f>
        <v>2.893330850482426E-2</v>
      </c>
      <c r="W52">
        <f>'Calculations 16to19'!W223</f>
        <v>2.7312715387892348E-2</v>
      </c>
      <c r="X52">
        <f>'Calculations 16to19'!X223</f>
        <v>2.5756031125346829E-2</v>
      </c>
      <c r="Y52">
        <f>'Calculations 16to19'!Y223</f>
        <v>2.4260916993448813E-2</v>
      </c>
      <c r="Z52">
        <f>'Calculations 16to19'!Z223</f>
        <v>2.2825099555929096E-2</v>
      </c>
      <c r="AA52">
        <f>'Calculations 16to19'!AA223</f>
        <v>2.1446371233945001E-2</v>
      </c>
      <c r="AB52">
        <f>'Calculations 16to19'!AB223</f>
        <v>2.0122590528486205E-2</v>
      </c>
      <c r="AC52">
        <f>'Calculations 16to19'!AC223</f>
        <v>1.8851681939607432E-2</v>
      </c>
      <c r="AD52">
        <f>'Calculations 16to19'!AD223</f>
        <v>1.7631635622563067E-2</v>
      </c>
      <c r="AE52">
        <f>'Calculations 16to19'!AE223</f>
        <v>1.6460506816934985E-2</v>
      </c>
      <c r="AF52">
        <f>'Calculations 16to19'!AF223</f>
        <v>1.5336415081193945E-2</v>
      </c>
    </row>
    <row r="53" spans="1:32" x14ac:dyDescent="0.25">
      <c r="A53" t="s">
        <v>100</v>
      </c>
      <c r="B53">
        <f>'Calculations 16to19'!B224</f>
        <v>5.3435114503816807E-2</v>
      </c>
      <c r="C53">
        <f>'Calculations 16to19'!C224</f>
        <v>5.0977092758247723E-2</v>
      </c>
      <c r="D53">
        <f>'Calculations 16to19'!D224</f>
        <v>4.9597684499297683E-2</v>
      </c>
      <c r="E53">
        <f>'Calculations 16to19'!E224</f>
        <v>4.8209037982118036E-2</v>
      </c>
      <c r="F53">
        <f>'Calculations 16to19'!F224</f>
        <v>4.6556041433715313E-2</v>
      </c>
      <c r="G53">
        <f>'Calculations 16to19'!G224</f>
        <v>4.4726059663929195E-2</v>
      </c>
      <c r="H53">
        <f>'Calculations 16to19'!H224</f>
        <v>4.2832752055414459E-2</v>
      </c>
      <c r="I53">
        <f>'Calculations 16to19'!I224</f>
        <v>4.0370407922297277E-2</v>
      </c>
      <c r="J53">
        <f>'Calculations 16to19'!J224</f>
        <v>3.803930481198476E-2</v>
      </c>
      <c r="K53">
        <f>'Calculations 16to19'!K224</f>
        <v>3.6605740079456307E-2</v>
      </c>
      <c r="L53">
        <f>'Calculations 16to19'!L224</f>
        <v>3.5399700677407775E-2</v>
      </c>
      <c r="M53">
        <f>'Calculations 16to19'!M224</f>
        <v>3.383858878032607E-2</v>
      </c>
      <c r="N53">
        <f>'Calculations 16to19'!N224</f>
        <v>3.2326798510365427E-2</v>
      </c>
      <c r="O53">
        <f>'Calculations 16to19'!O224</f>
        <v>3.0862963447061638E-2</v>
      </c>
      <c r="P53">
        <f>'Calculations 16to19'!P224</f>
        <v>2.9445741649577757E-2</v>
      </c>
      <c r="Q53">
        <f>'Calculations 16to19'!Q224</f>
        <v>2.8073816500321286E-2</v>
      </c>
      <c r="R53">
        <f>'Calculations 16to19'!R224</f>
        <v>2.674589737091802E-2</v>
      </c>
      <c r="S53">
        <f>'Calculations 16to19'!S224</f>
        <v>2.5460720131193916E-2</v>
      </c>
      <c r="T53">
        <f>'Calculations 16to19'!T224</f>
        <v>2.4217047519755383E-2</v>
      </c>
      <c r="U53">
        <f>'Calculations 16to19'!U224</f>
        <v>2.3013669392848379E-2</v>
      </c>
      <c r="V53">
        <f>'Calculations 16to19'!V224</f>
        <v>2.1849402866445076E-2</v>
      </c>
      <c r="W53">
        <f>'Calculations 16to19'!W224</f>
        <v>2.0723092364925057E-2</v>
      </c>
      <c r="X53">
        <f>'Calculations 16to19'!X224</f>
        <v>1.9633609588276153E-2</v>
      </c>
      <c r="Y53">
        <f>'Calculations 16to19'!Y224</f>
        <v>1.8579853408438748E-2</v>
      </c>
      <c r="Z53">
        <f>'Calculations 16to19'!Z224</f>
        <v>1.7560749704239608E-2</v>
      </c>
      <c r="AA53">
        <f>'Calculations 16to19'!AA224</f>
        <v>1.6575251143300038E-2</v>
      </c>
      <c r="AB53">
        <f>'Calculations 16to19'!AB224</f>
        <v>1.562233691834802E-2</v>
      </c>
      <c r="AC53">
        <f>'Calculations 16to19'!AC224</f>
        <v>1.4701012444509536E-2</v>
      </c>
      <c r="AD53">
        <f>'Calculations 16to19'!AD224</f>
        <v>1.3810309023389564E-2</v>
      </c>
      <c r="AE53">
        <f>'Calculations 16to19'!AE224</f>
        <v>1.29492834790636E-2</v>
      </c>
      <c r="AF53">
        <f>'Calculations 16to19'!AF224</f>
        <v>1.2117017770499533E-2</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1F3864"/>
  </sheetPr>
  <dimension ref="A1:AF53"/>
  <sheetViews>
    <sheetView workbookViewId="0"/>
  </sheetViews>
  <sheetFormatPr defaultRowHeight="15" x14ac:dyDescent="0.25"/>
  <sheetData>
    <row r="1" spans="1:32" x14ac:dyDescent="0.25">
      <c r="A1" t="s">
        <v>528</v>
      </c>
      <c r="B1" s="1" t="s">
        <v>529</v>
      </c>
      <c r="C1" s="1" t="s">
        <v>530</v>
      </c>
      <c r="D1" s="1" t="s">
        <v>531</v>
      </c>
      <c r="E1" s="1" t="s">
        <v>532</v>
      </c>
      <c r="F1" s="1" t="s">
        <v>533</v>
      </c>
      <c r="G1" s="1" t="s">
        <v>534</v>
      </c>
      <c r="H1" s="1" t="s">
        <v>535</v>
      </c>
      <c r="I1" s="1" t="s">
        <v>536</v>
      </c>
      <c r="J1" s="1" t="s">
        <v>537</v>
      </c>
      <c r="K1" s="1" t="s">
        <v>538</v>
      </c>
      <c r="L1" s="1" t="s">
        <v>539</v>
      </c>
      <c r="M1" s="1" t="s">
        <v>540</v>
      </c>
      <c r="N1" s="1" t="s">
        <v>541</v>
      </c>
      <c r="O1" s="1" t="s">
        <v>542</v>
      </c>
      <c r="P1" s="1" t="s">
        <v>543</v>
      </c>
      <c r="Q1" s="1" t="s">
        <v>544</v>
      </c>
      <c r="R1" s="1" t="s">
        <v>545</v>
      </c>
      <c r="S1" s="1" t="s">
        <v>546</v>
      </c>
      <c r="T1" s="1" t="s">
        <v>547</v>
      </c>
      <c r="U1" s="1" t="s">
        <v>548</v>
      </c>
      <c r="V1" s="1" t="s">
        <v>549</v>
      </c>
      <c r="W1" s="1" t="s">
        <v>550</v>
      </c>
      <c r="X1" s="1" t="s">
        <v>551</v>
      </c>
      <c r="Y1" s="1" t="s">
        <v>552</v>
      </c>
      <c r="Z1" s="1" t="s">
        <v>553</v>
      </c>
      <c r="AA1" s="1" t="s">
        <v>554</v>
      </c>
      <c r="AB1" s="1" t="s">
        <v>555</v>
      </c>
      <c r="AC1" s="1" t="s">
        <v>556</v>
      </c>
      <c r="AD1" s="1" t="s">
        <v>557</v>
      </c>
      <c r="AE1" s="1" t="s">
        <v>558</v>
      </c>
      <c r="AF1" s="1" t="s">
        <v>559</v>
      </c>
    </row>
    <row r="2" spans="1:32" x14ac:dyDescent="0.25">
      <c r="A2" t="s">
        <v>560</v>
      </c>
      <c r="B2">
        <f>'Calculations 20to24'!B183</f>
        <v>6.85398041719881E-2</v>
      </c>
      <c r="C2">
        <f>'Calculations 20to24'!C183</f>
        <v>6.7993923913242091E-2</v>
      </c>
      <c r="D2">
        <f>'Calculations 20to24'!D183</f>
        <v>6.6965441478901516E-2</v>
      </c>
      <c r="E2">
        <f>'Calculations 20to24'!E183</f>
        <v>6.6067371069134434E-2</v>
      </c>
      <c r="F2">
        <f>'Calculations 20to24'!F183</f>
        <v>6.5312085023273389E-2</v>
      </c>
      <c r="G2">
        <f>'Calculations 20to24'!G183</f>
        <v>6.4047295142789701E-2</v>
      </c>
      <c r="H2">
        <f>'Calculations 20to24'!H183</f>
        <v>6.3221039022579001E-2</v>
      </c>
      <c r="I2">
        <f>'Calculations 20to24'!I183</f>
        <v>6.3195008744427905E-2</v>
      </c>
      <c r="J2">
        <f>'Calculations 20to24'!J183</f>
        <v>6.2906750356445301E-2</v>
      </c>
      <c r="K2">
        <f>'Calculations 20to24'!K183</f>
        <v>6.1668694169011308E-2</v>
      </c>
      <c r="L2">
        <f>'Calculations 20to24'!L183</f>
        <v>6.0801905682024607E-2</v>
      </c>
      <c r="M2">
        <f>'Calculations 20to24'!M183</f>
        <v>6.0043566589459529E-2</v>
      </c>
      <c r="N2">
        <f>'Calculations 20to24'!N183</f>
        <v>5.9287901745394819E-2</v>
      </c>
      <c r="O2">
        <f>'Calculations 20to24'!O183</f>
        <v>5.8535283577120935E-2</v>
      </c>
      <c r="P2">
        <f>'Calculations 20to24'!P183</f>
        <v>5.7786068319540321E-2</v>
      </c>
      <c r="Q2">
        <f>'Calculations 20to24'!Q183</f>
        <v>5.7040595928629687E-2</v>
      </c>
      <c r="R2">
        <f>'Calculations 20to24'!R183</f>
        <v>5.6299190055382586E-2</v>
      </c>
      <c r="S2">
        <f>'Calculations 20to24'!S183</f>
        <v>5.5562158076123136E-2</v>
      </c>
      <c r="T2">
        <f>'Calculations 20to24'!T183</f>
        <v>5.4829791175093109E-2</v>
      </c>
      <c r="U2">
        <f>'Calculations 20to24'!U183</f>
        <v>5.4102364475257549E-2</v>
      </c>
      <c r="V2">
        <f>'Calculations 20to24'!V183</f>
        <v>5.3380137213329841E-2</v>
      </c>
      <c r="W2">
        <f>'Calculations 20to24'!W183</f>
        <v>5.2663352955104915E-2</v>
      </c>
      <c r="X2">
        <f>'Calculations 20to24'!X183</f>
        <v>5.1952239847280236E-2</v>
      </c>
      <c r="Y2">
        <f>'Calculations 20to24'!Y183</f>
        <v>5.1247010902064301E-2</v>
      </c>
      <c r="Z2">
        <f>'Calculations 20to24'!Z183</f>
        <v>5.054786431099681E-2</v>
      </c>
      <c r="AA2">
        <f>'Calculations 20to24'!AA183</f>
        <v>4.9854983784541861E-2</v>
      </c>
      <c r="AB2">
        <f>'Calculations 20to24'!AB183</f>
        <v>4.9168538914169807E-2</v>
      </c>
      <c r="AC2">
        <f>'Calculations 20to24'!AC183</f>
        <v>4.8488685553790586E-2</v>
      </c>
      <c r="AD2">
        <f>'Calculations 20to24'!AD183</f>
        <v>4.7815566217571243E-2</v>
      </c>
      <c r="AE2">
        <f>'Calculations 20to24'!AE183</f>
        <v>4.7149310491327506E-2</v>
      </c>
      <c r="AF2">
        <f>'Calculations 20to24'!AF183</f>
        <v>4.6490035454853647E-2</v>
      </c>
    </row>
    <row r="3" spans="1:32" x14ac:dyDescent="0.25">
      <c r="A3" t="s">
        <v>561</v>
      </c>
      <c r="B3">
        <f>'Calculations 20to24'!B183</f>
        <v>6.85398041719881E-2</v>
      </c>
      <c r="C3">
        <f>'Calculations 20to24'!C183</f>
        <v>6.7993923913242091E-2</v>
      </c>
      <c r="D3">
        <f>'Calculations 20to24'!D183</f>
        <v>6.6965441478901516E-2</v>
      </c>
      <c r="E3">
        <f>'Calculations 20to24'!E183</f>
        <v>6.6067371069134434E-2</v>
      </c>
      <c r="F3">
        <f>'Calculations 20to24'!F183</f>
        <v>6.5312085023273389E-2</v>
      </c>
      <c r="G3">
        <f>'Calculations 20to24'!G183</f>
        <v>6.4047295142789701E-2</v>
      </c>
      <c r="H3">
        <f>'Calculations 20to24'!H183</f>
        <v>6.3221039022579001E-2</v>
      </c>
      <c r="I3">
        <f>'Calculations 20to24'!I183</f>
        <v>6.3195008744427905E-2</v>
      </c>
      <c r="J3">
        <f>'Calculations 20to24'!J183</f>
        <v>6.2906750356445301E-2</v>
      </c>
      <c r="K3">
        <f>'Calculations 20to24'!K183</f>
        <v>6.1668694169011308E-2</v>
      </c>
      <c r="L3">
        <f>'Calculations 20to24'!L183</f>
        <v>6.0801905682024607E-2</v>
      </c>
      <c r="M3">
        <f>'Calculations 20to24'!M183</f>
        <v>6.0043566589459529E-2</v>
      </c>
      <c r="N3">
        <f>'Calculations 20to24'!N183</f>
        <v>5.9287901745394819E-2</v>
      </c>
      <c r="O3">
        <f>'Calculations 20to24'!O183</f>
        <v>5.8535283577120935E-2</v>
      </c>
      <c r="P3">
        <f>'Calculations 20to24'!P183</f>
        <v>5.7786068319540321E-2</v>
      </c>
      <c r="Q3">
        <f>'Calculations 20to24'!Q183</f>
        <v>5.7040595928629687E-2</v>
      </c>
      <c r="R3">
        <f>'Calculations 20to24'!R183</f>
        <v>5.6299190055382586E-2</v>
      </c>
      <c r="S3">
        <f>'Calculations 20to24'!S183</f>
        <v>5.5562158076123136E-2</v>
      </c>
      <c r="T3">
        <f>'Calculations 20to24'!T183</f>
        <v>5.4829791175093109E-2</v>
      </c>
      <c r="U3">
        <f>'Calculations 20to24'!U183</f>
        <v>5.4102364475257549E-2</v>
      </c>
      <c r="V3">
        <f>'Calculations 20to24'!V183</f>
        <v>5.3380137213329841E-2</v>
      </c>
      <c r="W3">
        <f>'Calculations 20to24'!W183</f>
        <v>5.2663352955104915E-2</v>
      </c>
      <c r="X3">
        <f>'Calculations 20to24'!X183</f>
        <v>5.1952239847280236E-2</v>
      </c>
      <c r="Y3">
        <f>'Calculations 20to24'!Y183</f>
        <v>5.1247010902064301E-2</v>
      </c>
      <c r="Z3">
        <f>'Calculations 20to24'!Z183</f>
        <v>5.054786431099681E-2</v>
      </c>
      <c r="AA3">
        <f>'Calculations 20to24'!AA183</f>
        <v>4.9854983784541861E-2</v>
      </c>
      <c r="AB3">
        <f>'Calculations 20to24'!AB183</f>
        <v>4.9168538914169807E-2</v>
      </c>
      <c r="AC3">
        <f>'Calculations 20to24'!AC183</f>
        <v>4.8488685553790586E-2</v>
      </c>
      <c r="AD3">
        <f>'Calculations 20to24'!AD183</f>
        <v>4.7815566217571243E-2</v>
      </c>
      <c r="AE3">
        <f>'Calculations 20to24'!AE183</f>
        <v>4.7149310491327506E-2</v>
      </c>
      <c r="AF3">
        <f>'Calculations 20to24'!AF183</f>
        <v>4.6490035454853647E-2</v>
      </c>
    </row>
    <row r="4" spans="1:32" x14ac:dyDescent="0.25">
      <c r="A4" t="s">
        <v>562</v>
      </c>
      <c r="B4">
        <f>'Calculations 20to24'!B183</f>
        <v>6.85398041719881E-2</v>
      </c>
      <c r="C4">
        <f>'Calculations 20to24'!C183</f>
        <v>6.7993923913242091E-2</v>
      </c>
      <c r="D4">
        <f>'Calculations 20to24'!D183</f>
        <v>6.6965441478901516E-2</v>
      </c>
      <c r="E4">
        <f>'Calculations 20to24'!E183</f>
        <v>6.6067371069134434E-2</v>
      </c>
      <c r="F4">
        <f>'Calculations 20to24'!F183</f>
        <v>6.5312085023273389E-2</v>
      </c>
      <c r="G4">
        <f>'Calculations 20to24'!G183</f>
        <v>6.4047295142789701E-2</v>
      </c>
      <c r="H4">
        <f>'Calculations 20to24'!H183</f>
        <v>6.3221039022579001E-2</v>
      </c>
      <c r="I4">
        <f>'Calculations 20to24'!I183</f>
        <v>6.3195008744427905E-2</v>
      </c>
      <c r="J4">
        <f>'Calculations 20to24'!J183</f>
        <v>6.2906750356445301E-2</v>
      </c>
      <c r="K4">
        <f>'Calculations 20to24'!K183</f>
        <v>6.1668694169011308E-2</v>
      </c>
      <c r="L4">
        <f>'Calculations 20to24'!L183</f>
        <v>6.0801905682024607E-2</v>
      </c>
      <c r="M4">
        <f>'Calculations 20to24'!M183</f>
        <v>6.0043566589459529E-2</v>
      </c>
      <c r="N4">
        <f>'Calculations 20to24'!N183</f>
        <v>5.9287901745394819E-2</v>
      </c>
      <c r="O4">
        <f>'Calculations 20to24'!O183</f>
        <v>5.8535283577120935E-2</v>
      </c>
      <c r="P4">
        <f>'Calculations 20to24'!P183</f>
        <v>5.7786068319540321E-2</v>
      </c>
      <c r="Q4">
        <f>'Calculations 20to24'!Q183</f>
        <v>5.7040595928629687E-2</v>
      </c>
      <c r="R4">
        <f>'Calculations 20to24'!R183</f>
        <v>5.6299190055382586E-2</v>
      </c>
      <c r="S4">
        <f>'Calculations 20to24'!S183</f>
        <v>5.5562158076123136E-2</v>
      </c>
      <c r="T4">
        <f>'Calculations 20to24'!T183</f>
        <v>5.4829791175093109E-2</v>
      </c>
      <c r="U4">
        <f>'Calculations 20to24'!U183</f>
        <v>5.4102364475257549E-2</v>
      </c>
      <c r="V4">
        <f>'Calculations 20to24'!V183</f>
        <v>5.3380137213329841E-2</v>
      </c>
      <c r="W4">
        <f>'Calculations 20to24'!W183</f>
        <v>5.2663352955104915E-2</v>
      </c>
      <c r="X4">
        <f>'Calculations 20to24'!X183</f>
        <v>5.1952239847280236E-2</v>
      </c>
      <c r="Y4">
        <f>'Calculations 20to24'!Y183</f>
        <v>5.1247010902064301E-2</v>
      </c>
      <c r="Z4">
        <f>'Calculations 20to24'!Z183</f>
        <v>5.054786431099681E-2</v>
      </c>
      <c r="AA4">
        <f>'Calculations 20to24'!AA183</f>
        <v>4.9854983784541861E-2</v>
      </c>
      <c r="AB4">
        <f>'Calculations 20to24'!AB183</f>
        <v>4.9168538914169807E-2</v>
      </c>
      <c r="AC4">
        <f>'Calculations 20to24'!AC183</f>
        <v>4.8488685553790586E-2</v>
      </c>
      <c r="AD4">
        <f>'Calculations 20to24'!AD183</f>
        <v>4.7815566217571243E-2</v>
      </c>
      <c r="AE4">
        <f>'Calculations 20to24'!AE183</f>
        <v>4.7149310491327506E-2</v>
      </c>
      <c r="AF4">
        <f>'Calculations 20to24'!AF183</f>
        <v>4.6490035454853647E-2</v>
      </c>
    </row>
    <row r="5" spans="1:32" x14ac:dyDescent="0.25">
      <c r="A5" t="s">
        <v>20</v>
      </c>
      <c r="B5">
        <f>'Calculations 20to24'!B184</f>
        <v>3.9215686274509769E-2</v>
      </c>
      <c r="C5">
        <f>'Calculations 20to24'!C184</f>
        <v>3.9040673062662609E-2</v>
      </c>
      <c r="D5">
        <f>'Calculations 20to24'!D184</f>
        <v>3.860120721392462E-2</v>
      </c>
      <c r="E5">
        <f>'Calculations 20to24'!E184</f>
        <v>3.8227192068921181E-2</v>
      </c>
      <c r="F5">
        <f>'Calculations 20to24'!F184</f>
        <v>3.7921867671828945E-2</v>
      </c>
      <c r="G5">
        <f>'Calculations 20to24'!G184</f>
        <v>3.7346732057105175E-2</v>
      </c>
      <c r="H5">
        <f>'Calculations 20to24'!H184</f>
        <v>3.7001488713846696E-2</v>
      </c>
      <c r="I5">
        <f>'Calculations 20to24'!I184</f>
        <v>3.7020165566315877E-2</v>
      </c>
      <c r="J5">
        <f>'Calculations 20to24'!J184</f>
        <v>3.6869995939482633E-2</v>
      </c>
      <c r="K5">
        <f>'Calculations 20to24'!K184</f>
        <v>3.6229586040510291E-2</v>
      </c>
      <c r="L5">
        <f>'Calculations 20to24'!L184</f>
        <v>3.5959464133674394E-2</v>
      </c>
      <c r="M5">
        <f>'Calculations 20to24'!M184</f>
        <v>3.5634528942665139E-2</v>
      </c>
      <c r="N5">
        <f>'Calculations 20to24'!N184</f>
        <v>3.5309803802055825E-2</v>
      </c>
      <c r="O5">
        <f>'Calculations 20to24'!O184</f>
        <v>3.498536691819313E-2</v>
      </c>
      <c r="P5">
        <f>'Calculations 20to24'!P184</f>
        <v>3.466129637431252E-2</v>
      </c>
      <c r="Q5">
        <f>'Calculations 20to24'!Q184</f>
        <v>3.4337669933276228E-2</v>
      </c>
      <c r="R5">
        <f>'Calculations 20to24'!R184</f>
        <v>3.4014564853744753E-2</v>
      </c>
      <c r="S5">
        <f>'Calculations 20to24'!S184</f>
        <v>3.3692057719395173E-2</v>
      </c>
      <c r="T5">
        <f>'Calculations 20to24'!T184</f>
        <v>3.3370224280783581E-2</v>
      </c>
      <c r="U5">
        <f>'Calculations 20to24'!U184</f>
        <v>3.3049139309439757E-2</v>
      </c>
      <c r="V5">
        <f>'Calculations 20to24'!V184</f>
        <v>3.2728876463769374E-2</v>
      </c>
      <c r="W5">
        <f>'Calculations 20to24'!W184</f>
        <v>3.2409508166335067E-2</v>
      </c>
      <c r="X5">
        <f>'Calculations 20to24'!X184</f>
        <v>3.209110549207933E-2</v>
      </c>
      <c r="Y5">
        <f>'Calculations 20to24'!Y184</f>
        <v>3.1773738067051416E-2</v>
      </c>
      <c r="Z5">
        <f>'Calculations 20to24'!Z184</f>
        <v>3.1457473977196927E-2</v>
      </c>
      <c r="AA5">
        <f>'Calculations 20to24'!AA184</f>
        <v>3.1142379686768973E-2</v>
      </c>
      <c r="AB5">
        <f>'Calculations 20to24'!AB184</f>
        <v>3.0828519965923725E-2</v>
      </c>
      <c r="AC5">
        <f>'Calculations 20to24'!AC184</f>
        <v>3.0515957827061815E-2</v>
      </c>
      <c r="AD5">
        <f>'Calculations 20to24'!AD184</f>
        <v>3.0204754469487363E-2</v>
      </c>
      <c r="AE5">
        <f>'Calculations 20to24'!AE184</f>
        <v>2.9894969231955192E-2</v>
      </c>
      <c r="AF5">
        <f>'Calculations 20to24'!AF184</f>
        <v>2.9586659552690443E-2</v>
      </c>
    </row>
    <row r="6" spans="1:32" x14ac:dyDescent="0.25">
      <c r="A6" t="s">
        <v>22</v>
      </c>
      <c r="B6">
        <f>'Calculations 20to24'!B185</f>
        <v>3.0612244897959186E-2</v>
      </c>
      <c r="C6">
        <f>'Calculations 20to24'!C185</f>
        <v>3.0436943633676113E-2</v>
      </c>
      <c r="D6">
        <f>'Calculations 20to24'!D185</f>
        <v>3.0045208548341362E-2</v>
      </c>
      <c r="E6">
        <f>'Calculations 20to24'!E185</f>
        <v>2.9704284697133241E-2</v>
      </c>
      <c r="F6">
        <f>'Calculations 20to24'!F185</f>
        <v>2.9434263992016544E-2</v>
      </c>
      <c r="G6">
        <f>'Calculations 20to24'!G185</f>
        <v>2.8988769152085953E-2</v>
      </c>
      <c r="H6">
        <f>'Calculations 20to24'!H185</f>
        <v>2.8723743577361668E-2</v>
      </c>
      <c r="I6">
        <f>'Calculations 20to24'!I185</f>
        <v>2.8708366384324956E-2</v>
      </c>
      <c r="J6">
        <f>'Calculations 20to24'!J185</f>
        <v>2.8540233670754162E-2</v>
      </c>
      <c r="K6">
        <f>'Calculations 20to24'!K185</f>
        <v>2.8002200375728151E-2</v>
      </c>
      <c r="L6">
        <f>'Calculations 20to24'!L185</f>
        <v>2.7777248872283593E-2</v>
      </c>
      <c r="M6">
        <f>'Calculations 20to24'!M185</f>
        <v>2.7498561522096742E-2</v>
      </c>
      <c r="N6">
        <f>'Calculations 20to24'!N185</f>
        <v>2.722050292769326E-2</v>
      </c>
      <c r="O6">
        <f>'Calculations 20to24'!O185</f>
        <v>2.694315161297791E-2</v>
      </c>
      <c r="P6">
        <f>'Calculations 20to24'!P185</f>
        <v>2.6666584700903762E-2</v>
      </c>
      <c r="Q6">
        <f>'Calculations 20to24'!Q185</f>
        <v>2.6390877781302242E-2</v>
      </c>
      <c r="R6">
        <f>'Calculations 20to24'!R185</f>
        <v>2.6116104790758324E-2</v>
      </c>
      <c r="S6">
        <f>'Calculations 20to24'!S185</f>
        <v>2.5842337904160146E-2</v>
      </c>
      <c r="T6">
        <f>'Calculations 20to24'!T185</f>
        <v>2.5569647437530769E-2</v>
      </c>
      <c r="U6">
        <f>'Calculations 20to24'!U185</f>
        <v>2.5298101761736535E-2</v>
      </c>
      <c r="V6">
        <f>'Calculations 20to24'!V185</f>
        <v>2.5027767226650656E-2</v>
      </c>
      <c r="W6">
        <f>'Calculations 20to24'!W185</f>
        <v>2.4758708095341978E-2</v>
      </c>
      <c r="X6">
        <f>'Calculations 20to24'!X185</f>
        <v>2.4490986487849604E-2</v>
      </c>
      <c r="Y6">
        <f>'Calculations 20to24'!Y185</f>
        <v>2.4224662334098802E-2</v>
      </c>
      <c r="Z6">
        <f>'Calculations 20to24'!Z185</f>
        <v>2.3959793335510654E-2</v>
      </c>
      <c r="AA6">
        <f>'Calculations 20to24'!AA185</f>
        <v>2.3696434934855189E-2</v>
      </c>
      <c r="AB6">
        <f>'Calculations 20to24'!AB185</f>
        <v>2.343464029390125E-2</v>
      </c>
      <c r="AC6">
        <f>'Calculations 20to24'!AC185</f>
        <v>2.3174460278415545E-2</v>
      </c>
      <c r="AD6">
        <f>'Calculations 20to24'!AD185</f>
        <v>2.2915943450071748E-2</v>
      </c>
      <c r="AE6">
        <f>'Calculations 20to24'!AE185</f>
        <v>2.2659136064832028E-2</v>
      </c>
      <c r="AF6">
        <f>'Calculations 20to24'!AF185</f>
        <v>2.2404082077375268E-2</v>
      </c>
    </row>
    <row r="7" spans="1:32" x14ac:dyDescent="0.25">
      <c r="A7" t="s">
        <v>563</v>
      </c>
      <c r="B7">
        <f>'Calculations 20to24'!B186</f>
        <v>0.10975609756097558</v>
      </c>
      <c r="C7">
        <f>'Calculations 20to24'!C186</f>
        <v>0.10874298730590792</v>
      </c>
      <c r="D7">
        <f>'Calculations 20to24'!D186</f>
        <v>0.10707528300830567</v>
      </c>
      <c r="E7">
        <f>'Calculations 20to24'!E186</f>
        <v>0.10563084067876392</v>
      </c>
      <c r="F7">
        <f>'Calculations 20to24'!F186</f>
        <v>0.10435709393217636</v>
      </c>
      <c r="G7">
        <f>'Calculations 20to24'!G186</f>
        <v>0.10215534052970052</v>
      </c>
      <c r="H7">
        <f>'Calculations 20to24'!H186</f>
        <v>0.10066259301014957</v>
      </c>
      <c r="I7">
        <f>'Calculations 20to24'!I186</f>
        <v>0.10056563882512425</v>
      </c>
      <c r="J7">
        <f>'Calculations 20to24'!J186</f>
        <v>0.10012642622762936</v>
      </c>
      <c r="K7">
        <f>'Calculations 20to24'!K186</f>
        <v>9.8162608666496468E-2</v>
      </c>
      <c r="L7">
        <f>'Calculations 20to24'!L186</f>
        <v>9.6630132911620231E-2</v>
      </c>
      <c r="M7">
        <f>'Calculations 20to24'!M186</f>
        <v>9.5362873178237842E-2</v>
      </c>
      <c r="N7">
        <f>'Calculations 20to24'!N186</f>
        <v>9.410347802387721E-2</v>
      </c>
      <c r="O7">
        <f>'Calculations 20to24'!O186</f>
        <v>9.2852240637754754E-2</v>
      </c>
      <c r="P7">
        <f>'Calculations 20to24'!P186</f>
        <v>9.1609447668824909E-2</v>
      </c>
      <c r="Q7">
        <f>'Calculations 20to24'!Q186</f>
        <v>9.0375378451511612E-2</v>
      </c>
      <c r="R7">
        <f>'Calculations 20to24'!R186</f>
        <v>8.9150304300287198E-2</v>
      </c>
      <c r="S7">
        <f>'Calculations 20to24'!S186</f>
        <v>8.7934487872221273E-2</v>
      </c>
      <c r="T7">
        <f>'Calculations 20to24'!T186</f>
        <v>8.6728182596296069E-2</v>
      </c>
      <c r="U7">
        <f>'Calculations 20to24'!U186</f>
        <v>8.5531632168000388E-2</v>
      </c>
      <c r="V7">
        <f>'Calculations 20to24'!V186</f>
        <v>8.4345070107445783E-2</v>
      </c>
      <c r="W7">
        <f>'Calculations 20to24'!W186</f>
        <v>8.3168719379028144E-2</v>
      </c>
      <c r="X7">
        <f>'Calculations 20to24'!X186</f>
        <v>8.2002792070454453E-2</v>
      </c>
      <c r="Y7">
        <f>'Calculations 20to24'!Y186</f>
        <v>8.0847489128787725E-2</v>
      </c>
      <c r="Z7">
        <f>'Calculations 20to24'!Z186</f>
        <v>7.9703000151023079E-2</v>
      </c>
      <c r="AA7">
        <f>'Calculations 20to24'!AA186</f>
        <v>7.8569503226589746E-2</v>
      </c>
      <c r="AB7">
        <f>'Calculations 20to24'!AB186</f>
        <v>7.7447164829093681E-2</v>
      </c>
      <c r="AC7">
        <f>'Calculations 20to24'!AC186</f>
        <v>7.6336139754540386E-2</v>
      </c>
      <c r="AD7">
        <f>'Calculations 20to24'!AD186</f>
        <v>7.5236571103249841E-2</v>
      </c>
      <c r="AE7">
        <f>'Calculations 20to24'!AE186</f>
        <v>7.4148590302638026E-2</v>
      </c>
      <c r="AF7">
        <f>'Calculations 20to24'!AF186</f>
        <v>7.3072317168055179E-2</v>
      </c>
    </row>
    <row r="8" spans="1:32" x14ac:dyDescent="0.25">
      <c r="A8" t="s">
        <v>564</v>
      </c>
      <c r="B8">
        <f>'Calculations 20to24'!B186</f>
        <v>0.10975609756097558</v>
      </c>
      <c r="C8">
        <f>'Calculations 20to24'!C186</f>
        <v>0.10874298730590792</v>
      </c>
      <c r="D8">
        <f>'Calculations 20to24'!D186</f>
        <v>0.10707528300830567</v>
      </c>
      <c r="E8">
        <f>'Calculations 20to24'!E186</f>
        <v>0.10563084067876392</v>
      </c>
      <c r="F8">
        <f>'Calculations 20to24'!F186</f>
        <v>0.10435709393217636</v>
      </c>
      <c r="G8">
        <f>'Calculations 20to24'!G186</f>
        <v>0.10215534052970052</v>
      </c>
      <c r="H8">
        <f>'Calculations 20to24'!H186</f>
        <v>0.10066259301014957</v>
      </c>
      <c r="I8">
        <f>'Calculations 20to24'!I186</f>
        <v>0.10056563882512425</v>
      </c>
      <c r="J8">
        <f>'Calculations 20to24'!J186</f>
        <v>0.10012642622762936</v>
      </c>
      <c r="K8">
        <f>'Calculations 20to24'!K186</f>
        <v>9.8162608666496468E-2</v>
      </c>
      <c r="L8">
        <f>'Calculations 20to24'!L186</f>
        <v>9.6630132911620231E-2</v>
      </c>
      <c r="M8">
        <f>'Calculations 20to24'!M186</f>
        <v>9.5362873178237842E-2</v>
      </c>
      <c r="N8">
        <f>'Calculations 20to24'!N186</f>
        <v>9.410347802387721E-2</v>
      </c>
      <c r="O8">
        <f>'Calculations 20to24'!O186</f>
        <v>9.2852240637754754E-2</v>
      </c>
      <c r="P8">
        <f>'Calculations 20to24'!P186</f>
        <v>9.1609447668824909E-2</v>
      </c>
      <c r="Q8">
        <f>'Calculations 20to24'!Q186</f>
        <v>9.0375378451511612E-2</v>
      </c>
      <c r="R8">
        <f>'Calculations 20to24'!R186</f>
        <v>8.9150304300287198E-2</v>
      </c>
      <c r="S8">
        <f>'Calculations 20to24'!S186</f>
        <v>8.7934487872221273E-2</v>
      </c>
      <c r="T8">
        <f>'Calculations 20to24'!T186</f>
        <v>8.6728182596296069E-2</v>
      </c>
      <c r="U8">
        <f>'Calculations 20to24'!U186</f>
        <v>8.5531632168000388E-2</v>
      </c>
      <c r="V8">
        <f>'Calculations 20to24'!V186</f>
        <v>8.4345070107445783E-2</v>
      </c>
      <c r="W8">
        <f>'Calculations 20to24'!W186</f>
        <v>8.3168719379028144E-2</v>
      </c>
      <c r="X8">
        <f>'Calculations 20to24'!X186</f>
        <v>8.2002792070454453E-2</v>
      </c>
      <c r="Y8">
        <f>'Calculations 20to24'!Y186</f>
        <v>8.0847489128787725E-2</v>
      </c>
      <c r="Z8">
        <f>'Calculations 20to24'!Z186</f>
        <v>7.9703000151023079E-2</v>
      </c>
      <c r="AA8">
        <f>'Calculations 20to24'!AA186</f>
        <v>7.8569503226589746E-2</v>
      </c>
      <c r="AB8">
        <f>'Calculations 20to24'!AB186</f>
        <v>7.7447164829093681E-2</v>
      </c>
      <c r="AC8">
        <f>'Calculations 20to24'!AC186</f>
        <v>7.6336139754540386E-2</v>
      </c>
      <c r="AD8">
        <f>'Calculations 20to24'!AD186</f>
        <v>7.5236571103249841E-2</v>
      </c>
      <c r="AE8">
        <f>'Calculations 20to24'!AE186</f>
        <v>7.4148590302638026E-2</v>
      </c>
      <c r="AF8">
        <f>'Calculations 20to24'!AF186</f>
        <v>7.3072317168055179E-2</v>
      </c>
    </row>
    <row r="9" spans="1:32" x14ac:dyDescent="0.25">
      <c r="A9" t="s">
        <v>26</v>
      </c>
      <c r="B9">
        <f>'Calculations 20to24'!B187</f>
        <v>6.4593301435406703E-2</v>
      </c>
      <c r="C9">
        <f>'Calculations 20to24'!C187</f>
        <v>6.4125391250699923E-2</v>
      </c>
      <c r="D9">
        <f>'Calculations 20to24'!D187</f>
        <v>6.3156191644460985E-2</v>
      </c>
      <c r="E9">
        <f>'Calculations 20to24'!E187</f>
        <v>6.2311686653513929E-2</v>
      </c>
      <c r="F9">
        <f>'Calculations 20to24'!F187</f>
        <v>6.163442748077215E-2</v>
      </c>
      <c r="G9">
        <f>'Calculations 20to24'!G187</f>
        <v>6.0536412260896268E-2</v>
      </c>
      <c r="H9">
        <f>'Calculations 20to24'!H187</f>
        <v>5.9864992058949656E-2</v>
      </c>
      <c r="I9">
        <f>'Calculations 20to24'!I187</f>
        <v>5.9839364314766566E-2</v>
      </c>
      <c r="J9">
        <f>'Calculations 20to24'!J187</f>
        <v>5.948215608383995E-2</v>
      </c>
      <c r="K9">
        <f>'Calculations 20to24'!K187</f>
        <v>5.8233781078068016E-2</v>
      </c>
      <c r="L9">
        <f>'Calculations 20to24'!L187</f>
        <v>5.7623817353217803E-2</v>
      </c>
      <c r="M9">
        <f>'Calculations 20to24'!M187</f>
        <v>5.6956768326560409E-2</v>
      </c>
      <c r="N9">
        <f>'Calculations 20to24'!N187</f>
        <v>5.629388571065972E-2</v>
      </c>
      <c r="O9">
        <f>'Calculations 20to24'!O187</f>
        <v>5.5635266240826674E-2</v>
      </c>
      <c r="P9">
        <f>'Calculations 20to24'!P187</f>
        <v>5.4981004018598879E-2</v>
      </c>
      <c r="Q9">
        <f>'Calculations 20to24'!Q187</f>
        <v>5.433119033706952E-2</v>
      </c>
      <c r="R9">
        <f>'Calculations 20to24'!R187</f>
        <v>5.3685913524528762E-2</v>
      </c>
      <c r="S9">
        <f>'Calculations 20to24'!S187</f>
        <v>5.3045258805721793E-2</v>
      </c>
      <c r="T9">
        <f>'Calculations 20to24'!T187</f>
        <v>5.2409308180013617E-2</v>
      </c>
      <c r="U9">
        <f>'Calculations 20to24'!U187</f>
        <v>5.177814031574348E-2</v>
      </c>
      <c r="V9">
        <f>'Calculations 20to24'!V187</f>
        <v>5.1151830460041174E-2</v>
      </c>
      <c r="W9">
        <f>'Calculations 20to24'!W187</f>
        <v>5.053045036337972E-2</v>
      </c>
      <c r="X9">
        <f>'Calculations 20to24'!X187</f>
        <v>4.9914068218133698E-2</v>
      </c>
      <c r="Y9">
        <f>'Calculations 20to24'!Y187</f>
        <v>4.9302748610418654E-2</v>
      </c>
      <c r="Z9">
        <f>'Calculations 20to24'!Z187</f>
        <v>4.8696552484490632E-2</v>
      </c>
      <c r="AA9">
        <f>'Calculations 20to24'!AA187</f>
        <v>4.809553711899054E-2</v>
      </c>
      <c r="AB9">
        <f>'Calculations 20to24'!AB187</f>
        <v>4.7499756114333616E-2</v>
      </c>
      <c r="AC9">
        <f>'Calculations 20to24'!AC187</f>
        <v>4.6909259390546527E-2</v>
      </c>
      <c r="AD9">
        <f>'Calculations 20to24'!AD187</f>
        <v>4.6324093194879595E-2</v>
      </c>
      <c r="AE9">
        <f>'Calculations 20to24'!AE187</f>
        <v>4.5744300118524116E-2</v>
      </c>
      <c r="AF9">
        <f>'Calculations 20to24'!AF187</f>
        <v>4.516991912179321E-2</v>
      </c>
    </row>
    <row r="10" spans="1:32" x14ac:dyDescent="0.25">
      <c r="A10" t="s">
        <v>28</v>
      </c>
      <c r="B10">
        <f>'Calculations 20to24'!B188</f>
        <v>8.1799591002044994E-2</v>
      </c>
      <c r="C10">
        <f>'Calculations 20to24'!C188</f>
        <v>8.1248706111694907E-2</v>
      </c>
      <c r="D10">
        <f>'Calculations 20to24'!D188</f>
        <v>8.0045639685288772E-2</v>
      </c>
      <c r="E10">
        <f>'Calculations 20to24'!E188</f>
        <v>7.9026308316437241E-2</v>
      </c>
      <c r="F10">
        <f>'Calculations 20to24'!F188</f>
        <v>7.8235669605042288E-2</v>
      </c>
      <c r="G10">
        <f>'Calculations 20to24'!G188</f>
        <v>7.688651490429374E-2</v>
      </c>
      <c r="H10">
        <f>'Calculations 20to24'!H188</f>
        <v>7.6112687430315809E-2</v>
      </c>
      <c r="I10">
        <f>'Calculations 20to24'!I188</f>
        <v>7.6233049784755064E-2</v>
      </c>
      <c r="J10">
        <f>'Calculations 20to24'!J188</f>
        <v>7.5923090463383802E-2</v>
      </c>
      <c r="K10">
        <f>'Calculations 20to24'!K188</f>
        <v>7.4408881338708918E-2</v>
      </c>
      <c r="L10">
        <f>'Calculations 20to24'!L188</f>
        <v>7.3579407323376492E-2</v>
      </c>
      <c r="M10">
        <f>'Calculations 20to24'!M188</f>
        <v>7.2779459925302756E-2</v>
      </c>
      <c r="N10">
        <f>'Calculations 20to24'!N188</f>
        <v>7.1981413283528417E-2</v>
      </c>
      <c r="O10">
        <f>'Calculations 20to24'!O188</f>
        <v>7.1185483310079276E-2</v>
      </c>
      <c r="P10">
        <f>'Calculations 20to24'!P188</f>
        <v>7.0391883711314801E-2</v>
      </c>
      <c r="Q10">
        <f>'Calculations 20to24'!Q188</f>
        <v>6.960082556375842E-2</v>
      </c>
      <c r="R10">
        <f>'Calculations 20to24'!R188</f>
        <v>6.8812516914438945E-2</v>
      </c>
      <c r="S10">
        <f>'Calculations 20to24'!S188</f>
        <v>6.8027162405958908E-2</v>
      </c>
      <c r="T10">
        <f>'Calculations 20to24'!T188</f>
        <v>6.7244962926387639E-2</v>
      </c>
      <c r="U10">
        <f>'Calculations 20to24'!U188</f>
        <v>6.6466115283979901E-2</v>
      </c>
      <c r="V10">
        <f>'Calculations 20to24'!V188</f>
        <v>6.5690811906612953E-2</v>
      </c>
      <c r="W10">
        <f>'Calculations 20to24'!W188</f>
        <v>6.4919240565748063E-2</v>
      </c>
      <c r="X10">
        <f>'Calculations 20to24'!X188</f>
        <v>6.4151584124628375E-2</v>
      </c>
      <c r="Y10">
        <f>'Calculations 20to24'!Y188</f>
        <v>6.338802031034875E-2</v>
      </c>
      <c r="Z10">
        <f>'Calculations 20to24'!Z188</f>
        <v>6.2628721509353349E-2</v>
      </c>
      <c r="AA10">
        <f>'Calculations 20to24'!AA188</f>
        <v>6.1873854585847522E-2</v>
      </c>
      <c r="AB10">
        <f>'Calculations 20to24'!AB188</f>
        <v>6.1123580722553812E-2</v>
      </c>
      <c r="AC10">
        <f>'Calculations 20to24'!AC188</f>
        <v>6.0378055283174796E-2</v>
      </c>
      <c r="AD10">
        <f>'Calculations 20to24'!AD188</f>
        <v>5.9637427695888395E-2</v>
      </c>
      <c r="AE10">
        <f>'Calculations 20to24'!AE188</f>
        <v>5.8901841357143686E-2</v>
      </c>
      <c r="AF10">
        <f>'Calculations 20to24'!AF188</f>
        <v>5.8171433555000221E-2</v>
      </c>
    </row>
    <row r="11" spans="1:32" x14ac:dyDescent="0.25">
      <c r="A11" t="s">
        <v>30</v>
      </c>
      <c r="B11">
        <f>'Calculations 20to24'!B189</f>
        <v>7.2234762979683967E-2</v>
      </c>
      <c r="C11">
        <f>'Calculations 20to24'!C189</f>
        <v>7.1709309237945662E-2</v>
      </c>
      <c r="D11">
        <f>'Calculations 20to24'!D189</f>
        <v>7.0668159819103959E-2</v>
      </c>
      <c r="E11">
        <f>'Calculations 20to24'!E189</f>
        <v>6.9781424066215209E-2</v>
      </c>
      <c r="F11">
        <f>'Calculations 20to24'!F189</f>
        <v>6.9061982533815389E-2</v>
      </c>
      <c r="G11">
        <f>'Calculations 20to24'!G189</f>
        <v>6.7816829492087852E-2</v>
      </c>
      <c r="H11">
        <f>'Calculations 20to24'!H189</f>
        <v>6.7057362263054449E-2</v>
      </c>
      <c r="I11">
        <f>'Calculations 20to24'!I189</f>
        <v>6.7099309616065486E-2</v>
      </c>
      <c r="J11">
        <f>'Calculations 20to24'!J189</f>
        <v>6.681466337430042E-2</v>
      </c>
      <c r="K11">
        <f>'Calculations 20to24'!K189</f>
        <v>6.5517128133152941E-2</v>
      </c>
      <c r="L11">
        <f>'Calculations 20to24'!L189</f>
        <v>6.4725468038254033E-2</v>
      </c>
      <c r="M11">
        <f>'Calculations 20to24'!M189</f>
        <v>6.3992549722201808E-2</v>
      </c>
      <c r="N11">
        <f>'Calculations 20to24'!N189</f>
        <v>6.3261832006379054E-2</v>
      </c>
      <c r="O11">
        <f>'Calculations 20to24'!O189</f>
        <v>6.2533523369968716E-2</v>
      </c>
      <c r="P11">
        <f>'Calculations 20to24'!P189</f>
        <v>6.1807830045609566E-2</v>
      </c>
      <c r="Q11">
        <f>'Calculations 20to24'!Q189</f>
        <v>6.1084955494003536E-2</v>
      </c>
      <c r="R11">
        <f>'Calculations 20to24'!R189</f>
        <v>6.036509991520355E-2</v>
      </c>
      <c r="S11">
        <f>'Calculations 20to24'!S189</f>
        <v>5.9648459796327116E-2</v>
      </c>
      <c r="T11">
        <f>'Calculations 20to24'!T189</f>
        <v>5.8935227495295346E-2</v>
      </c>
      <c r="U11">
        <f>'Calculations 20to24'!U189</f>
        <v>5.8225590860070488E-2</v>
      </c>
      <c r="V11">
        <f>'Calculations 20to24'!V189</f>
        <v>5.7519732882735632E-2</v>
      </c>
      <c r="W11">
        <f>'Calculations 20to24'!W189</f>
        <v>5.6817831387655587E-2</v>
      </c>
      <c r="X11">
        <f>'Calculations 20to24'!X189</f>
        <v>5.6120058752850421E-2</v>
      </c>
      <c r="Y11">
        <f>'Calculations 20to24'!Y189</f>
        <v>5.5426581663626899E-2</v>
      </c>
      <c r="Z11">
        <f>'Calculations 20to24'!Z189</f>
        <v>5.473756089743044E-2</v>
      </c>
      <c r="AA11">
        <f>'Calculations 20to24'!AA189</f>
        <v>5.4053151138808805E-2</v>
      </c>
      <c r="AB11">
        <f>'Calculations 20to24'!AB189</f>
        <v>5.3373500823324399E-2</v>
      </c>
      <c r="AC11">
        <f>'Calculations 20to24'!AC189</f>
        <v>5.2698752009194154E-2</v>
      </c>
      <c r="AD11">
        <f>'Calculations 20to24'!AD189</f>
        <v>5.2029040275404934E-2</v>
      </c>
      <c r="AE11">
        <f>'Calculations 20to24'!AE189</f>
        <v>5.1364494645011104E-2</v>
      </c>
      <c r="AF11">
        <f>'Calculations 20to24'!AF189</f>
        <v>5.0705237532308906E-2</v>
      </c>
    </row>
    <row r="12" spans="1:32" x14ac:dyDescent="0.25">
      <c r="A12" t="s">
        <v>32</v>
      </c>
      <c r="B12">
        <f>'Calculations 20to24'!B190</f>
        <v>8.1395348837209336E-2</v>
      </c>
      <c r="C12">
        <f>'Calculations 20to24'!C190</f>
        <v>8.0833423460299716E-2</v>
      </c>
      <c r="D12">
        <f>'Calculations 20to24'!D190</f>
        <v>7.96323106657289E-2</v>
      </c>
      <c r="E12">
        <f>'Calculations 20to24'!E190</f>
        <v>7.8602580432454439E-2</v>
      </c>
      <c r="F12">
        <f>'Calculations 20to24'!F190</f>
        <v>7.7781750837288957E-2</v>
      </c>
      <c r="G12">
        <f>'Calculations 20to24'!G190</f>
        <v>7.6382580141170262E-2</v>
      </c>
      <c r="H12">
        <f>'Calculations 20to24'!H190</f>
        <v>7.5545383719730547E-2</v>
      </c>
      <c r="I12">
        <f>'Calculations 20to24'!I190</f>
        <v>7.5591097978742874E-2</v>
      </c>
      <c r="J12">
        <f>'Calculations 20to24'!J190</f>
        <v>7.5225093301405602E-2</v>
      </c>
      <c r="K12">
        <f>'Calculations 20to24'!K190</f>
        <v>7.368333767267346E-2</v>
      </c>
      <c r="L12">
        <f>'Calculations 20to24'!L190</f>
        <v>7.2862429489063199E-2</v>
      </c>
      <c r="M12">
        <f>'Calculations 20to24'!M190</f>
        <v>7.203260510185848E-2</v>
      </c>
      <c r="N12">
        <f>'Calculations 20to24'!N190</f>
        <v>7.1205674845710401E-2</v>
      </c>
      <c r="O12">
        <f>'Calculations 20to24'!O190</f>
        <v>7.0381855339630914E-2</v>
      </c>
      <c r="P12">
        <f>'Calculations 20to24'!P190</f>
        <v>6.9561359972464668E-2</v>
      </c>
      <c r="Q12">
        <f>'Calculations 20to24'!Q190</f>
        <v>6.8744398472872614E-2</v>
      </c>
      <c r="R12">
        <f>'Calculations 20to24'!R190</f>
        <v>6.7931176509615818E-2</v>
      </c>
      <c r="S12">
        <f>'Calculations 20to24'!S190</f>
        <v>6.7121895321985148E-2</v>
      </c>
      <c r="T12">
        <f>'Calculations 20to24'!T190</f>
        <v>6.6316751380101985E-2</v>
      </c>
      <c r="U12">
        <f>'Calculations 20to24'!U190</f>
        <v>6.551593607471605E-2</v>
      </c>
      <c r="V12">
        <f>'Calculations 20to24'!V190</f>
        <v>6.4719635436017595E-2</v>
      </c>
      <c r="W12">
        <f>'Calculations 20to24'!W190</f>
        <v>6.3928029880895812E-2</v>
      </c>
      <c r="X12">
        <f>'Calculations 20to24'!X190</f>
        <v>6.3141293987988886E-2</v>
      </c>
      <c r="Y12">
        <f>'Calculations 20to24'!Y190</f>
        <v>6.2359596299795324E-2</v>
      </c>
      <c r="Z12">
        <f>'Calculations 20to24'!Z190</f>
        <v>6.1583099151048842E-2</v>
      </c>
      <c r="AA12">
        <f>'Calculations 20to24'!AA190</f>
        <v>6.0811958522496913E-2</v>
      </c>
      <c r="AB12">
        <f>'Calculations 20to24'!AB190</f>
        <v>6.0046323919175679E-2</v>
      </c>
      <c r="AC12">
        <f>'Calculations 20to24'!AC190</f>
        <v>5.9286338272221926E-2</v>
      </c>
      <c r="AD12">
        <f>'Calculations 20to24'!AD190</f>
        <v>5.8532137863235488E-2</v>
      </c>
      <c r="AE12">
        <f>'Calculations 20to24'!AE190</f>
        <v>5.7783852270162701E-2</v>
      </c>
      <c r="AF12">
        <f>'Calculations 20to24'!AF190</f>
        <v>5.7041604333661268E-2</v>
      </c>
    </row>
    <row r="13" spans="1:32" x14ac:dyDescent="0.25">
      <c r="A13" t="s">
        <v>34</v>
      </c>
      <c r="B13">
        <f>'Calculations 20to24'!B191</f>
        <v>4.8689138576779041E-2</v>
      </c>
      <c r="C13">
        <f>'Calculations 20to24'!C191</f>
        <v>4.8479464966290527E-2</v>
      </c>
      <c r="D13">
        <f>'Calculations 20to24'!D191</f>
        <v>4.7921197332521683E-2</v>
      </c>
      <c r="E13">
        <f>'Calculations 20to24'!E191</f>
        <v>4.7450059479642016E-2</v>
      </c>
      <c r="F13">
        <f>'Calculations 20to24'!F191</f>
        <v>4.7066514201515676E-2</v>
      </c>
      <c r="G13">
        <f>'Calculations 20to24'!G191</f>
        <v>4.6315432078882265E-2</v>
      </c>
      <c r="H13">
        <f>'Calculations 20to24'!H191</f>
        <v>4.5870518908141221E-2</v>
      </c>
      <c r="I13">
        <f>'Calculations 20to24'!I191</f>
        <v>4.5899626568593435E-2</v>
      </c>
      <c r="J13">
        <f>'Calculations 20to24'!J191</f>
        <v>4.5708133419064718E-2</v>
      </c>
      <c r="K13">
        <f>'Calculations 20to24'!K191</f>
        <v>4.4880084079841127E-2</v>
      </c>
      <c r="L13">
        <f>'Calculations 20to24'!L191</f>
        <v>4.4534835514392572E-2</v>
      </c>
      <c r="M13">
        <f>'Calculations 20to24'!M191</f>
        <v>4.4114807628502936E-2</v>
      </c>
      <c r="N13">
        <f>'Calculations 20to24'!N191</f>
        <v>4.3694310501365914E-2</v>
      </c>
      <c r="O13">
        <f>'Calculations 20to24'!O191</f>
        <v>4.3273473833829762E-2</v>
      </c>
      <c r="P13">
        <f>'Calculations 20to24'!P191</f>
        <v>4.2852428725771288E-2</v>
      </c>
      <c r="Q13">
        <f>'Calculations 20to24'!Q191</f>
        <v>4.2431307238709234E-2</v>
      </c>
      <c r="R13">
        <f>'Calculations 20to24'!R191</f>
        <v>4.201024197910707E-2</v>
      </c>
      <c r="S13">
        <f>'Calculations 20to24'!S191</f>
        <v>4.1589365702577707E-2</v>
      </c>
      <c r="T13">
        <f>'Calculations 20to24'!T191</f>
        <v>4.1168810939115508E-2</v>
      </c>
      <c r="U13">
        <f>'Calculations 20to24'!U191</f>
        <v>4.0748709639401567E-2</v>
      </c>
      <c r="V13">
        <f>'Calculations 20to24'!V191</f>
        <v>4.0329192842146637E-2</v>
      </c>
      <c r="W13">
        <f>'Calculations 20to24'!W191</f>
        <v>3.9910390362363213E-2</v>
      </c>
      <c r="X13">
        <f>'Calculations 20to24'!X191</f>
        <v>3.9492430500385575E-2</v>
      </c>
      <c r="Y13">
        <f>'Calculations 20to24'!Y191</f>
        <v>3.9075439771390767E-2</v>
      </c>
      <c r="Z13">
        <f>'Calculations 20to24'!Z191</f>
        <v>3.8659542655111026E-2</v>
      </c>
      <c r="AA13">
        <f>'Calculations 20to24'!AA191</f>
        <v>3.8244861365368636E-2</v>
      </c>
      <c r="AB13">
        <f>'Calculations 20to24'!AB191</f>
        <v>3.7831515639015406E-2</v>
      </c>
      <c r="AC13">
        <f>'Calculations 20to24'!AC191</f>
        <v>3.7419622543804612E-2</v>
      </c>
      <c r="AD13">
        <f>'Calculations 20to24'!AD191</f>
        <v>3.7009296304687467E-2</v>
      </c>
      <c r="AE13">
        <f>'Calculations 20to24'!AE191</f>
        <v>3.6600648147979156E-2</v>
      </c>
      <c r="AF13">
        <f>'Calculations 20to24'!AF191</f>
        <v>3.6193786162814059E-2</v>
      </c>
    </row>
    <row r="14" spans="1:32" x14ac:dyDescent="0.25">
      <c r="A14" t="s">
        <v>36</v>
      </c>
      <c r="B14">
        <f>'Calculations 20to24'!B192</f>
        <v>5.181347150259067E-2</v>
      </c>
      <c r="C14">
        <f>'Calculations 20to24'!C192</f>
        <v>5.1500077526442346E-2</v>
      </c>
      <c r="D14">
        <f>'Calculations 20to24'!D192</f>
        <v>5.0789272620168538E-2</v>
      </c>
      <c r="E14">
        <f>'Calculations 20to24'!E192</f>
        <v>5.0170388611508646E-2</v>
      </c>
      <c r="F14">
        <f>'Calculations 20to24'!F192</f>
        <v>4.9674515125077784E-2</v>
      </c>
      <c r="G14">
        <f>'Calculations 20to24'!G192</f>
        <v>4.8842036955625036E-2</v>
      </c>
      <c r="H14">
        <f>'Calculations 20to24'!H192</f>
        <v>4.8339114171384284E-2</v>
      </c>
      <c r="I14">
        <f>'Calculations 20to24'!I192</f>
        <v>4.8317897739677436E-2</v>
      </c>
      <c r="J14">
        <f>'Calculations 20to24'!J192</f>
        <v>4.8031422652866522E-2</v>
      </c>
      <c r="K14">
        <f>'Calculations 20to24'!K192</f>
        <v>4.7058175577159717E-2</v>
      </c>
      <c r="L14">
        <f>'Calculations 20to24'!L192</f>
        <v>4.6649750511920565E-2</v>
      </c>
      <c r="M14">
        <f>'Calculations 20to24'!M192</f>
        <v>4.6148918276533307E-2</v>
      </c>
      <c r="N14">
        <f>'Calculations 20to24'!N192</f>
        <v>4.5650398407879586E-2</v>
      </c>
      <c r="O14">
        <f>'Calculations 20to24'!O192</f>
        <v>4.5154279051604206E-2</v>
      </c>
      <c r="P14">
        <f>'Calculations 20to24'!P192</f>
        <v>4.4660646810898055E-2</v>
      </c>
      <c r="Q14">
        <f>'Calculations 20to24'!Q192</f>
        <v>4.416958656865768E-2</v>
      </c>
      <c r="R14">
        <f>'Calculations 20to24'!R192</f>
        <v>4.368118132527804E-2</v>
      </c>
      <c r="S14">
        <f>'Calculations 20to24'!S192</f>
        <v>4.3195512051523388E-2</v>
      </c>
      <c r="T14">
        <f>'Calculations 20to24'!T192</f>
        <v>4.271265755590959E-2</v>
      </c>
      <c r="U14">
        <f>'Calculations 20to24'!U192</f>
        <v>4.2232694366027924E-2</v>
      </c>
      <c r="V14">
        <f>'Calculations 20to24'!V192</f>
        <v>4.1755696623232169E-2</v>
      </c>
      <c r="W14">
        <f>'Calculations 20to24'!W192</f>
        <v>4.12817359901098E-2</v>
      </c>
      <c r="X14">
        <f>'Calculations 20to24'!X192</f>
        <v>4.0810881570158206E-2</v>
      </c>
      <c r="Y14">
        <f>'Calculations 20to24'!Y192</f>
        <v>4.0343199839086623E-2</v>
      </c>
      <c r="Z14">
        <f>'Calculations 20to24'!Z192</f>
        <v>3.9878754587169982E-2</v>
      </c>
      <c r="AA14">
        <f>'Calculations 20to24'!AA192</f>
        <v>3.9417606872082699E-2</v>
      </c>
      <c r="AB14">
        <f>'Calculations 20to24'!AB192</f>
        <v>3.8959814981652206E-2</v>
      </c>
      <c r="AC14">
        <f>'Calculations 20to24'!AC192</f>
        <v>3.8505434405973031E-2</v>
      </c>
      <c r="AD14">
        <f>'Calculations 20to24'!AD192</f>
        <v>3.8054517818340496E-2</v>
      </c>
      <c r="AE14">
        <f>'Calculations 20to24'!AE192</f>
        <v>3.7607115064463549E-2</v>
      </c>
      <c r="AF14">
        <f>'Calculations 20to24'!AF192</f>
        <v>3.7163273159438751E-2</v>
      </c>
    </row>
    <row r="15" spans="1:32" x14ac:dyDescent="0.25">
      <c r="A15" t="s">
        <v>38</v>
      </c>
      <c r="B15">
        <f>'Calculations 20to24'!B193</f>
        <v>5.4254007398273733E-2</v>
      </c>
      <c r="C15">
        <f>'Calculations 20to24'!C193</f>
        <v>5.4000075002248404E-2</v>
      </c>
      <c r="D15">
        <f>'Calculations 20to24'!D193</f>
        <v>5.3359849836565207E-2</v>
      </c>
      <c r="E15">
        <f>'Calculations 20to24'!E193</f>
        <v>5.2821194116786818E-2</v>
      </c>
      <c r="F15">
        <f>'Calculations 20to24'!F193</f>
        <v>5.2381576018923945E-2</v>
      </c>
      <c r="G15">
        <f>'Calculations 20to24'!G193</f>
        <v>5.1524716714489355E-2</v>
      </c>
      <c r="H15">
        <f>'Calculations 20to24'!H193</f>
        <v>5.1014983115370151E-2</v>
      </c>
      <c r="I15">
        <f>'Calculations 20to24'!I193</f>
        <v>5.1055181127270303E-2</v>
      </c>
      <c r="J15">
        <f>'Calculations 20to24'!J193</f>
        <v>5.0853303528952398E-2</v>
      </c>
      <c r="K15">
        <f>'Calculations 20to24'!K193</f>
        <v>4.992902353423475E-2</v>
      </c>
      <c r="L15">
        <f>'Calculations 20to24'!L193</f>
        <v>4.9509777429413003E-2</v>
      </c>
      <c r="M15">
        <f>'Calculations 20to24'!M193</f>
        <v>4.9032520480303314E-2</v>
      </c>
      <c r="N15">
        <f>'Calculations 20to24'!N193</f>
        <v>4.8554997605555206E-2</v>
      </c>
      <c r="O15">
        <f>'Calculations 20to24'!O193</f>
        <v>4.8077346633554667E-2</v>
      </c>
      <c r="P15">
        <f>'Calculations 20to24'!P193</f>
        <v>4.759970722774768E-2</v>
      </c>
      <c r="Q15">
        <f>'Calculations 20to24'!Q193</f>
        <v>4.712222038978197E-2</v>
      </c>
      <c r="R15">
        <f>'Calculations 20to24'!R193</f>
        <v>4.6645027985457013E-2</v>
      </c>
      <c r="S15">
        <f>'Calculations 20to24'!S193</f>
        <v>4.6168272293776388E-2</v>
      </c>
      <c r="T15">
        <f>'Calculations 20to24'!T193</f>
        <v>4.5692095579296592E-2</v>
      </c>
      <c r="U15">
        <f>'Calculations 20to24'!U193</f>
        <v>4.5216639687876349E-2</v>
      </c>
      <c r="V15">
        <f>'Calculations 20to24'!V193</f>
        <v>4.4742045665835443E-2</v>
      </c>
      <c r="W15">
        <f>'Calculations 20to24'!W193</f>
        <v>4.4268453402449393E-2</v>
      </c>
      <c r="X15">
        <f>'Calculations 20to24'!X193</f>
        <v>4.3796001295622146E-2</v>
      </c>
      <c r="Y15">
        <f>'Calculations 20to24'!Y193</f>
        <v>4.3324825940501958E-2</v>
      </c>
      <c r="Z15">
        <f>'Calculations 20to24'!Z193</f>
        <v>4.2855061840733948E-2</v>
      </c>
      <c r="AA15">
        <f>'Calculations 20to24'!AA193</f>
        <v>4.238684114197213E-2</v>
      </c>
      <c r="AB15">
        <f>'Calculations 20to24'!AB193</f>
        <v>4.1920293387217471E-2</v>
      </c>
      <c r="AC15">
        <f>'Calculations 20to24'!AC193</f>
        <v>4.1455545293483755E-2</v>
      </c>
      <c r="AD15">
        <f>'Calculations 20to24'!AD193</f>
        <v>4.0992720549251051E-2</v>
      </c>
      <c r="AE15">
        <f>'Calculations 20to24'!AE193</f>
        <v>4.053193963210968E-2</v>
      </c>
      <c r="AF15">
        <f>'Calculations 20to24'!AF193</f>
        <v>4.0073319645968004E-2</v>
      </c>
    </row>
    <row r="16" spans="1:32" x14ac:dyDescent="0.25">
      <c r="A16" t="s">
        <v>40</v>
      </c>
      <c r="B16">
        <f>'Calculations 20to24'!B194</f>
        <v>4.7976011994003018E-2</v>
      </c>
      <c r="C16">
        <f>'Calculations 20to24'!C194</f>
        <v>4.7802926453053632E-2</v>
      </c>
      <c r="D16">
        <f>'Calculations 20to24'!D194</f>
        <v>4.723056840468428E-2</v>
      </c>
      <c r="E16">
        <f>'Calculations 20to24'!E194</f>
        <v>4.6736449727850835E-2</v>
      </c>
      <c r="F16">
        <f>'Calculations 20to24'!F194</f>
        <v>4.6350155869870666E-2</v>
      </c>
      <c r="G16">
        <f>'Calculations 20to24'!G194</f>
        <v>4.5633746477136111E-2</v>
      </c>
      <c r="H16">
        <f>'Calculations 20to24'!H194</f>
        <v>4.5227249331779532E-2</v>
      </c>
      <c r="I16">
        <f>'Calculations 20to24'!I194</f>
        <v>4.52219947380667E-2</v>
      </c>
      <c r="J16">
        <f>'Calculations 20to24'!J194</f>
        <v>4.4943591806800097E-2</v>
      </c>
      <c r="K16">
        <f>'Calculations 20to24'!K194</f>
        <v>4.4032163044395917E-2</v>
      </c>
      <c r="L16">
        <f>'Calculations 20to24'!L194</f>
        <v>4.3812935858383785E-2</v>
      </c>
      <c r="M16">
        <f>'Calculations 20to24'!M194</f>
        <v>4.3398046419493443E-2</v>
      </c>
      <c r="N16">
        <f>'Calculations 20to24'!N194</f>
        <v>4.29837181948661E-2</v>
      </c>
      <c r="O16">
        <f>'Calculations 20to24'!O194</f>
        <v>4.2570038833247129E-2</v>
      </c>
      <c r="P16">
        <f>'Calculations 20to24'!P194</f>
        <v>4.2157096394135112E-2</v>
      </c>
      <c r="Q16">
        <f>'Calculations 20to24'!Q194</f>
        <v>4.1744979099630354E-2</v>
      </c>
      <c r="R16">
        <f>'Calculations 20to24'!R194</f>
        <v>4.1333775099791706E-2</v>
      </c>
      <c r="S16">
        <f>'Calculations 20to24'!S194</f>
        <v>4.092357225131045E-2</v>
      </c>
      <c r="T16">
        <f>'Calculations 20to24'!T194</f>
        <v>4.0514457909287441E-2</v>
      </c>
      <c r="U16">
        <f>'Calculations 20to24'!U194</f>
        <v>4.0106518731882312E-2</v>
      </c>
      <c r="V16">
        <f>'Calculations 20to24'!V194</f>
        <v>3.9699840497579651E-2</v>
      </c>
      <c r="W16">
        <f>'Calculations 20to24'!W194</f>
        <v>3.9294507934802943E-2</v>
      </c>
      <c r="X16">
        <f>'Calculations 20to24'!X194</f>
        <v>3.8890604563588796E-2</v>
      </c>
      <c r="Y16">
        <f>'Calculations 20to24'!Y194</f>
        <v>3.8488212549018581E-2</v>
      </c>
      <c r="Z16">
        <f>'Calculations 20to24'!Z194</f>
        <v>3.8087412566092507E-2</v>
      </c>
      <c r="AA16">
        <f>'Calculations 20to24'!AA194</f>
        <v>3.7688283675715147E-2</v>
      </c>
      <c r="AB16">
        <f>'Calculations 20to24'!AB194</f>
        <v>3.7290903211457095E-2</v>
      </c>
      <c r="AC16">
        <f>'Calculations 20to24'!AC194</f>
        <v>3.6895346676739882E-2</v>
      </c>
      <c r="AD16">
        <f>'Calculations 20to24'!AD194</f>
        <v>3.6501687652092267E-2</v>
      </c>
      <c r="AE16">
        <f>'Calculations 20to24'!AE194</f>
        <v>3.6109997712110486E-2</v>
      </c>
      <c r="AF16">
        <f>'Calculations 20to24'!AF194</f>
        <v>3.5720346351758518E-2</v>
      </c>
    </row>
    <row r="17" spans="1:32" x14ac:dyDescent="0.25">
      <c r="A17" t="s">
        <v>42</v>
      </c>
      <c r="B17">
        <f>'Calculations 20to24'!B195</f>
        <v>5.6466302367941749E-2</v>
      </c>
      <c r="C17">
        <f>'Calculations 20to24'!C195</f>
        <v>5.6183054472142877E-2</v>
      </c>
      <c r="D17">
        <f>'Calculations 20to24'!D195</f>
        <v>5.5519526054083043E-2</v>
      </c>
      <c r="E17">
        <f>'Calculations 20to24'!E195</f>
        <v>5.4974400909461388E-2</v>
      </c>
      <c r="F17">
        <f>'Calculations 20to24'!F195</f>
        <v>5.4538168509459507E-2</v>
      </c>
      <c r="G17">
        <f>'Calculations 20to24'!G195</f>
        <v>5.3677087413433154E-2</v>
      </c>
      <c r="H17">
        <f>'Calculations 20to24'!H195</f>
        <v>5.3179313916706578E-2</v>
      </c>
      <c r="I17">
        <f>'Calculations 20to24'!I195</f>
        <v>5.3293727103366918E-2</v>
      </c>
      <c r="J17">
        <f>'Calculations 20to24'!J195</f>
        <v>5.3172015240385562E-2</v>
      </c>
      <c r="K17">
        <f>'Calculations 20to24'!K195</f>
        <v>5.2282296342127436E-2</v>
      </c>
      <c r="L17">
        <f>'Calculations 20to24'!L195</f>
        <v>5.1779606736714688E-2</v>
      </c>
      <c r="M17">
        <f>'Calculations 20to24'!M195</f>
        <v>5.1309842084982016E-2</v>
      </c>
      <c r="N17">
        <f>'Calculations 20to24'!N195</f>
        <v>5.0839354189902757E-2</v>
      </c>
      <c r="O17">
        <f>'Calculations 20to24'!O195</f>
        <v>5.0368265009684339E-2</v>
      </c>
      <c r="P17">
        <f>'Calculations 20to24'!P195</f>
        <v>4.9896699570101288E-2</v>
      </c>
      <c r="Q17">
        <f>'Calculations 20to24'!Q195</f>
        <v>4.9424785471244133E-2</v>
      </c>
      <c r="R17">
        <f>'Calculations 20to24'!R195</f>
        <v>4.8952652413242967E-2</v>
      </c>
      <c r="S17">
        <f>'Calculations 20to24'!S195</f>
        <v>4.8480431741367666E-2</v>
      </c>
      <c r="T17">
        <f>'Calculations 20to24'!T195</f>
        <v>4.8008256010823258E-2</v>
      </c>
      <c r="U17">
        <f>'Calculations 20to24'!U195</f>
        <v>4.7536258571483081E-2</v>
      </c>
      <c r="V17">
        <f>'Calculations 20to24'!V195</f>
        <v>4.7064573172718567E-2</v>
      </c>
      <c r="W17">
        <f>'Calculations 20to24'!W195</f>
        <v>4.6593333588416198E-2</v>
      </c>
      <c r="X17">
        <f>'Calculations 20to24'!X195</f>
        <v>4.6122673262195032E-2</v>
      </c>
      <c r="Y17">
        <f>'Calculations 20to24'!Y195</f>
        <v>4.5652724972772833E-2</v>
      </c>
      <c r="Z17">
        <f>'Calculations 20to24'!Z195</f>
        <v>4.5183620519361589E-2</v>
      </c>
      <c r="AA17">
        <f>'Calculations 20to24'!AA195</f>
        <v>4.471549042691126E-2</v>
      </c>
      <c r="AB17">
        <f>'Calculations 20to24'!AB195</f>
        <v>4.4248463670965445E-2</v>
      </c>
      <c r="AC17">
        <f>'Calculations 20to24'!AC195</f>
        <v>4.3782667421833954E-2</v>
      </c>
      <c r="AD17">
        <f>'Calculations 20to24'!AD195</f>
        <v>4.3318226807743963E-2</v>
      </c>
      <c r="AE17">
        <f>'Calculations 20to24'!AE195</f>
        <v>4.2855264696576571E-2</v>
      </c>
      <c r="AF17">
        <f>'Calculations 20to24'!AF195</f>
        <v>4.2393901495764108E-2</v>
      </c>
    </row>
    <row r="18" spans="1:32" x14ac:dyDescent="0.25">
      <c r="A18" t="s">
        <v>44</v>
      </c>
      <c r="B18">
        <f>'Calculations 20to24'!B196</f>
        <v>7.3170731707317083E-2</v>
      </c>
      <c r="C18">
        <f>'Calculations 20to24'!C196</f>
        <v>7.2793803416717248E-2</v>
      </c>
      <c r="D18">
        <f>'Calculations 20to24'!D196</f>
        <v>7.1850326241796852E-2</v>
      </c>
      <c r="E18">
        <f>'Calculations 20to24'!E196</f>
        <v>7.1028201975454008E-2</v>
      </c>
      <c r="F18">
        <f>'Calculations 20to24'!F196</f>
        <v>7.0333122498746861E-2</v>
      </c>
      <c r="G18">
        <f>'Calculations 20to24'!G196</f>
        <v>6.9039680418332264E-2</v>
      </c>
      <c r="H18">
        <f>'Calculations 20to24'!H196</f>
        <v>6.822099443604758E-2</v>
      </c>
      <c r="I18">
        <f>'Calculations 20to24'!I196</f>
        <v>6.8172972967948983E-2</v>
      </c>
      <c r="J18">
        <f>'Calculations 20to24'!J196</f>
        <v>6.7796540154738558E-2</v>
      </c>
      <c r="K18">
        <f>'Calculations 20to24'!K196</f>
        <v>6.6411539559965413E-2</v>
      </c>
      <c r="L18">
        <f>'Calculations 20to24'!L196</f>
        <v>6.5825204866948067E-2</v>
      </c>
      <c r="M18">
        <f>'Calculations 20to24'!M196</f>
        <v>6.5095052578549709E-2</v>
      </c>
      <c r="N18">
        <f>'Calculations 20to24'!N196</f>
        <v>6.4366782093025765E-2</v>
      </c>
      <c r="O18">
        <f>'Calculations 20to24'!O196</f>
        <v>6.3640598794913364E-2</v>
      </c>
      <c r="P18">
        <f>'Calculations 20to24'!P196</f>
        <v>6.291670645482364E-2</v>
      </c>
      <c r="Q18">
        <f>'Calculations 20to24'!Q196</f>
        <v>6.2195306699182128E-2</v>
      </c>
      <c r="R18">
        <f>'Calculations 20to24'!R196</f>
        <v>6.1476598514096301E-2</v>
      </c>
      <c r="S18">
        <f>'Calculations 20to24'!S196</f>
        <v>6.0760777783276369E-2</v>
      </c>
      <c r="T18">
        <f>'Calculations 20to24'!T196</f>
        <v>6.0048036859789072E-2</v>
      </c>
      <c r="U18">
        <f>'Calculations 20to24'!U196</f>
        <v>5.9338564171296321E-2</v>
      </c>
      <c r="V18">
        <f>'Calculations 20to24'!V196</f>
        <v>5.8632543858301737E-2</v>
      </c>
      <c r="W18">
        <f>'Calculations 20to24'!W196</f>
        <v>5.7930155444817964E-2</v>
      </c>
      <c r="X18">
        <f>'Calculations 20to24'!X196</f>
        <v>5.7231573540763102E-2</v>
      </c>
      <c r="Y18">
        <f>'Calculations 20to24'!Y196</f>
        <v>5.6536967575300127E-2</v>
      </c>
      <c r="Z18">
        <f>'Calculations 20to24'!Z196</f>
        <v>5.58465015602502E-2</v>
      </c>
      <c r="AA18">
        <f>'Calculations 20to24'!AA196</f>
        <v>5.516033388263402E-2</v>
      </c>
      <c r="AB18">
        <f>'Calculations 20to24'!AB196</f>
        <v>5.4478617125336706E-2</v>
      </c>
      <c r="AC18">
        <f>'Calculations 20to24'!AC196</f>
        <v>5.3801497914828078E-2</v>
      </c>
      <c r="AD18">
        <f>'Calculations 20to24'!AD196</f>
        <v>5.3129116794833772E-2</v>
      </c>
      <c r="AE18">
        <f>'Calculations 20to24'!AE196</f>
        <v>5.2461608124804264E-2</v>
      </c>
      <c r="AF18">
        <f>'Calculations 20to24'!AF196</f>
        <v>5.1799100002011655E-2</v>
      </c>
    </row>
    <row r="19" spans="1:32" x14ac:dyDescent="0.25">
      <c r="A19" t="s">
        <v>46</v>
      </c>
      <c r="B19">
        <f>'Calculations 20to24'!B197</f>
        <v>6.6202090592334478E-2</v>
      </c>
      <c r="C19">
        <f>'Calculations 20to24'!C197</f>
        <v>6.5800289043409552E-2</v>
      </c>
      <c r="D19">
        <f>'Calculations 20to24'!D197</f>
        <v>6.4955632439590016E-2</v>
      </c>
      <c r="E19">
        <f>'Calculations 20to24'!E197</f>
        <v>6.4237241176999679E-2</v>
      </c>
      <c r="F19">
        <f>'Calculations 20to24'!F197</f>
        <v>6.3630805044583225E-2</v>
      </c>
      <c r="G19">
        <f>'Calculations 20to24'!G197</f>
        <v>6.250143677121929E-2</v>
      </c>
      <c r="H19">
        <f>'Calculations 20to24'!H197</f>
        <v>6.1789254261036465E-2</v>
      </c>
      <c r="I19">
        <f>'Calculations 20to24'!I197</f>
        <v>6.1825216419140155E-2</v>
      </c>
      <c r="J19">
        <f>'Calculations 20to24'!J197</f>
        <v>6.1610265245594979E-2</v>
      </c>
      <c r="K19">
        <f>'Calculations 20to24'!K197</f>
        <v>6.049399978421665E-2</v>
      </c>
      <c r="L19">
        <f>'Calculations 20to24'!L197</f>
        <v>5.9828466874822281E-2</v>
      </c>
      <c r="M19">
        <f>'Calculations 20to24'!M197</f>
        <v>5.9197717755581844E-2</v>
      </c>
      <c r="N19">
        <f>'Calculations 20to24'!N197</f>
        <v>5.8568116544932103E-2</v>
      </c>
      <c r="O19">
        <f>'Calculations 20to24'!O197</f>
        <v>5.7939829457659478E-2</v>
      </c>
      <c r="P19">
        <f>'Calculations 20to24'!P197</f>
        <v>5.7313022941116232E-2</v>
      </c>
      <c r="Q19">
        <f>'Calculations 20to24'!Q197</f>
        <v>5.6687863149354915E-2</v>
      </c>
      <c r="R19">
        <f>'Calculations 20to24'!R197</f>
        <v>5.6064515447554308E-2</v>
      </c>
      <c r="S19">
        <f>'Calculations 20to24'!S197</f>
        <v>5.5443143946714575E-2</v>
      </c>
      <c r="T19">
        <f>'Calculations 20to24'!T197</f>
        <v>5.4823911068475208E-2</v>
      </c>
      <c r="U19">
        <f>'Calculations 20to24'!U197</f>
        <v>5.4206977139796303E-2</v>
      </c>
      <c r="V19">
        <f>'Calculations 20to24'!V197</f>
        <v>5.3592500017132998E-2</v>
      </c>
      <c r="W19">
        <f>'Calculations 20to24'!W197</f>
        <v>5.2980634739638745E-2</v>
      </c>
      <c r="X19">
        <f>'Calculations 20to24'!X197</f>
        <v>5.2371533210839566E-2</v>
      </c>
      <c r="Y19">
        <f>'Calculations 20to24'!Y197</f>
        <v>5.1765343908142032E-2</v>
      </c>
      <c r="Z19">
        <f>'Calculations 20to24'!Z197</f>
        <v>5.1162211619464631E-2</v>
      </c>
      <c r="AA19">
        <f>'Calculations 20to24'!AA197</f>
        <v>5.0562277206213792E-2</v>
      </c>
      <c r="AB19">
        <f>'Calculations 20to24'!AB197</f>
        <v>4.9965677391775647E-2</v>
      </c>
      <c r="AC19">
        <f>'Calculations 20to24'!AC197</f>
        <v>4.937254457463796E-2</v>
      </c>
      <c r="AD19">
        <f>'Calculations 20to24'!AD197</f>
        <v>4.8783006665223033E-2</v>
      </c>
      <c r="AE19">
        <f>'Calculations 20to24'!AE197</f>
        <v>4.8197186945470136E-2</v>
      </c>
      <c r="AF19">
        <f>'Calculations 20to24'!AF197</f>
        <v>4.7615203950187278E-2</v>
      </c>
    </row>
    <row r="20" spans="1:32" x14ac:dyDescent="0.25">
      <c r="A20" t="s">
        <v>48</v>
      </c>
      <c r="B20">
        <f>'Calculations 20to24'!B198</f>
        <v>7.4218750000000014E-2</v>
      </c>
      <c r="C20">
        <f>'Calculations 20to24'!C198</f>
        <v>7.3754947270526575E-2</v>
      </c>
      <c r="D20">
        <f>'Calculations 20to24'!D198</f>
        <v>7.2812688521388447E-2</v>
      </c>
      <c r="E20">
        <f>'Calculations 20to24'!E198</f>
        <v>7.2037259474933987E-2</v>
      </c>
      <c r="F20">
        <f>'Calculations 20to24'!F198</f>
        <v>7.1401585951439361E-2</v>
      </c>
      <c r="G20">
        <f>'Calculations 20to24'!G198</f>
        <v>7.0176215895196556E-2</v>
      </c>
      <c r="H20">
        <f>'Calculations 20to24'!H198</f>
        <v>6.9441244083264381E-2</v>
      </c>
      <c r="I20">
        <f>'Calculations 20to24'!I198</f>
        <v>6.9585151496387332E-2</v>
      </c>
      <c r="J20">
        <f>'Calculations 20to24'!J198</f>
        <v>6.9444747451629402E-2</v>
      </c>
      <c r="K20">
        <f>'Calculations 20to24'!K198</f>
        <v>6.8265140369539665E-2</v>
      </c>
      <c r="L20">
        <f>'Calculations 20to24'!L198</f>
        <v>6.7462449710499917E-2</v>
      </c>
      <c r="M20">
        <f>'Calculations 20to24'!M198</f>
        <v>6.6793909357530282E-2</v>
      </c>
      <c r="N20">
        <f>'Calculations 20to24'!N198</f>
        <v>6.6125655624251892E-2</v>
      </c>
      <c r="O20">
        <f>'Calculations 20to24'!O198</f>
        <v>6.545783758535445E-2</v>
      </c>
      <c r="P20">
        <f>'Calculations 20to24'!P198</f>
        <v>6.4790608571308098E-2</v>
      </c>
      <c r="Q20">
        <f>'Calculations 20to24'!Q198</f>
        <v>6.4124125479228217E-2</v>
      </c>
      <c r="R20">
        <f>'Calculations 20to24'!R198</f>
        <v>6.3458548110024549E-2</v>
      </c>
      <c r="S20">
        <f>'Calculations 20to24'!S198</f>
        <v>6.2794038532568847E-2</v>
      </c>
      <c r="T20">
        <f>'Calculations 20to24'!T198</f>
        <v>6.2130760475476964E-2</v>
      </c>
      <c r="U20">
        <f>'Calculations 20to24'!U198</f>
        <v>6.1468878746975257E-2</v>
      </c>
      <c r="V20">
        <f>'Calculations 20to24'!V198</f>
        <v>6.0808558683188893E-2</v>
      </c>
      <c r="W20">
        <f>'Calculations 20to24'!W198</f>
        <v>6.0149965625073805E-2</v>
      </c>
      <c r="X20">
        <f>'Calculations 20to24'!X198</f>
        <v>5.9493264424090302E-2</v>
      </c>
      <c r="Y20">
        <f>'Calculations 20to24'!Y198</f>
        <v>5.8838618976611252E-2</v>
      </c>
      <c r="Z20">
        <f>'Calculations 20to24'!Z198</f>
        <v>5.8186191786946451E-2</v>
      </c>
      <c r="AA20">
        <f>'Calculations 20to24'!AA198</f>
        <v>5.7536143558765886E-2</v>
      </c>
      <c r="AB20">
        <f>'Calculations 20to24'!AB198</f>
        <v>5.6888632814615238E-2</v>
      </c>
      <c r="AC20">
        <f>'Calculations 20to24'!AC198</f>
        <v>5.6243815543121904E-2</v>
      </c>
      <c r="AD20">
        <f>'Calculations 20to24'!AD198</f>
        <v>5.56018448734193E-2</v>
      </c>
      <c r="AE20">
        <f>'Calculations 20to24'!AE198</f>
        <v>5.4962870776231354E-2</v>
      </c>
      <c r="AF20">
        <f>'Calculations 20to24'!AF198</f>
        <v>5.4327039791005234E-2</v>
      </c>
    </row>
    <row r="21" spans="1:32" x14ac:dyDescent="0.25">
      <c r="A21" t="s">
        <v>50</v>
      </c>
      <c r="B21">
        <f>'Calculations 20to24'!B199</f>
        <v>4.2857142857142851E-2</v>
      </c>
      <c r="C21">
        <f>'Calculations 20to24'!C199</f>
        <v>4.2801342324206661E-2</v>
      </c>
      <c r="D21">
        <f>'Calculations 20to24'!D199</f>
        <v>4.2423432914908084E-2</v>
      </c>
      <c r="E21">
        <f>'Calculations 20to24'!E199</f>
        <v>4.2117337202620037E-2</v>
      </c>
      <c r="F21">
        <f>'Calculations 20to24'!F199</f>
        <v>4.187908778399204E-2</v>
      </c>
      <c r="G21">
        <f>'Calculations 20to24'!G199</f>
        <v>4.1305974020161194E-2</v>
      </c>
      <c r="H21">
        <f>'Calculations 20to24'!H199</f>
        <v>4.0997354250545778E-2</v>
      </c>
      <c r="I21">
        <f>'Calculations 20to24'!I199</f>
        <v>4.1080802828087105E-2</v>
      </c>
      <c r="J21">
        <f>'Calculations 20to24'!J199</f>
        <v>4.0962408879084596E-2</v>
      </c>
      <c r="K21">
        <f>'Calculations 20to24'!K199</f>
        <v>4.0286233357083673E-2</v>
      </c>
      <c r="L21">
        <f>'Calculations 20to24'!L199</f>
        <v>4.0130582679559379E-2</v>
      </c>
      <c r="M21">
        <f>'Calculations 20to24'!M199</f>
        <v>3.984272625588979E-2</v>
      </c>
      <c r="N21">
        <f>'Calculations 20to24'!N199</f>
        <v>3.9552788883657097E-2</v>
      </c>
      <c r="O21">
        <f>'Calculations 20to24'!O199</f>
        <v>3.9260850032812246E-2</v>
      </c>
      <c r="P21">
        <f>'Calculations 20to24'!P199</f>
        <v>3.8966992893512777E-2</v>
      </c>
      <c r="Q21">
        <f>'Calculations 20to24'!Q199</f>
        <v>3.8671304035373444E-2</v>
      </c>
      <c r="R21">
        <f>'Calculations 20to24'!R199</f>
        <v>3.8373873074513537E-2</v>
      </c>
      <c r="S21">
        <f>'Calculations 20to24'!S199</f>
        <v>3.8074792348872163E-2</v>
      </c>
      <c r="T21">
        <f>'Calculations 20to24'!T199</f>
        <v>3.7774156602220312E-2</v>
      </c>
      <c r="U21">
        <f>'Calculations 20to24'!U199</f>
        <v>3.7472062677262427E-2</v>
      </c>
      <c r="V21">
        <f>'Calculations 20to24'!V199</f>
        <v>3.7168609218176836E-2</v>
      </c>
      <c r="W21">
        <f>'Calculations 20to24'!W199</f>
        <v>3.6863896382907865E-2</v>
      </c>
      <c r="X21">
        <f>'Calculations 20to24'!X199</f>
        <v>3.6558025565479609E-2</v>
      </c>
      <c r="Y21">
        <f>'Calculations 20to24'!Y199</f>
        <v>3.6251099128564751E-2</v>
      </c>
      <c r="Z21">
        <f>'Calculations 20to24'!Z199</f>
        <v>3.5943220146500858E-2</v>
      </c>
      <c r="AA21">
        <f>'Calculations 20to24'!AA199</f>
        <v>3.5634492158908446E-2</v>
      </c>
      <c r="AB21">
        <f>'Calculations 20to24'!AB199</f>
        <v>3.5325018935029769E-2</v>
      </c>
      <c r="AC21">
        <f>'Calculations 20to24'!AC199</f>
        <v>3.501490424886735E-2</v>
      </c>
      <c r="AD21">
        <f>'Calculations 20to24'!AD199</f>
        <v>3.4704251665170952E-2</v>
      </c>
      <c r="AE21">
        <f>'Calculations 20to24'!AE199</f>
        <v>3.4393164336280951E-2</v>
      </c>
      <c r="AF21">
        <f>'Calculations 20to24'!AF199</f>
        <v>3.4081744809811389E-2</v>
      </c>
    </row>
    <row r="22" spans="1:32" x14ac:dyDescent="0.25">
      <c r="A22" t="s">
        <v>52</v>
      </c>
      <c r="B22">
        <f>'Calculations 20to24'!B200</f>
        <v>5.8823529411764684E-2</v>
      </c>
      <c r="C22">
        <f>'Calculations 20to24'!C200</f>
        <v>5.8521554614372306E-2</v>
      </c>
      <c r="D22">
        <f>'Calculations 20to24'!D200</f>
        <v>5.7816606028191893E-2</v>
      </c>
      <c r="E22">
        <f>'Calculations 20to24'!E200</f>
        <v>5.7235258053936262E-2</v>
      </c>
      <c r="F22">
        <f>'Calculations 20to24'!F200</f>
        <v>5.6769286224228187E-2</v>
      </c>
      <c r="G22">
        <f>'Calculations 20to24'!G200</f>
        <v>5.5856284373999636E-2</v>
      </c>
      <c r="H22">
        <f>'Calculations 20to24'!H200</f>
        <v>5.5325764000461172E-2</v>
      </c>
      <c r="I22">
        <f>'Calculations 20to24'!I200</f>
        <v>5.5438244771930954E-2</v>
      </c>
      <c r="J22">
        <f>'Calculations 20to24'!J200</f>
        <v>5.5302315207557767E-2</v>
      </c>
      <c r="K22">
        <f>'Calculations 20to24'!K200</f>
        <v>5.4359955592952758E-2</v>
      </c>
      <c r="L22">
        <f>'Calculations 20to24'!L200</f>
        <v>5.3822069631995581E-2</v>
      </c>
      <c r="M22">
        <f>'Calculations 20to24'!M200</f>
        <v>5.3319570675343798E-2</v>
      </c>
      <c r="N22">
        <f>'Calculations 20to24'!N200</f>
        <v>5.2816171024296615E-2</v>
      </c>
      <c r="O22">
        <f>'Calculations 20to24'!O200</f>
        <v>5.2312021521982076E-2</v>
      </c>
      <c r="P22">
        <f>'Calculations 20to24'!P200</f>
        <v>5.1807275879788242E-2</v>
      </c>
      <c r="Q22">
        <f>'Calculations 20to24'!Q200</f>
        <v>5.1302090118513527E-2</v>
      </c>
      <c r="R22">
        <f>'Calculations 20to24'!R200</f>
        <v>5.079662203080617E-2</v>
      </c>
      <c r="S22">
        <f>'Calculations 20to24'!S200</f>
        <v>5.0291030665563563E-2</v>
      </c>
      <c r="T22">
        <f>'Calculations 20to24'!T200</f>
        <v>4.9785475834848429E-2</v>
      </c>
      <c r="U22">
        <f>'Calculations 20to24'!U200</f>
        <v>4.9280117643770639E-2</v>
      </c>
      <c r="V22">
        <f>'Calculations 20to24'!V200</f>
        <v>4.8775116043672274E-2</v>
      </c>
      <c r="W22">
        <f>'Calculations 20to24'!W200</f>
        <v>4.8270630408851621E-2</v>
      </c>
      <c r="X22">
        <f>'Calculations 20to24'!X200</f>
        <v>4.7766819136959141E-2</v>
      </c>
      <c r="Y22">
        <f>'Calculations 20to24'!Y200</f>
        <v>4.7263839273101127E-2</v>
      </c>
      <c r="Z22">
        <f>'Calculations 20to24'!Z200</f>
        <v>4.6761846157595939E-2</v>
      </c>
      <c r="AA22">
        <f>'Calculations 20to24'!AA200</f>
        <v>4.626099309723649E-2</v>
      </c>
      <c r="AB22">
        <f>'Calculations 20to24'!AB200</f>
        <v>4.5761431059835191E-2</v>
      </c>
      <c r="AC22">
        <f>'Calculations 20to24'!AC200</f>
        <v>4.526330839174459E-2</v>
      </c>
      <c r="AD22">
        <f>'Calculations 20to24'!AD200</f>
        <v>4.4766770557981776E-2</v>
      </c>
      <c r="AE22">
        <f>'Calculations 20to24'!AE200</f>
        <v>4.4271959904511375E-2</v>
      </c>
      <c r="AF22">
        <f>'Calculations 20to24'!AF200</f>
        <v>4.3779015442189866E-2</v>
      </c>
    </row>
    <row r="23" spans="1:32" x14ac:dyDescent="0.25">
      <c r="A23" t="s">
        <v>54</v>
      </c>
      <c r="B23">
        <f>'Calculations 20to24'!B201</f>
        <v>4.7160731472569772E-2</v>
      </c>
      <c r="C23">
        <f>'Calculations 20to24'!C201</f>
        <v>4.6949517979335262E-2</v>
      </c>
      <c r="D23">
        <f>'Calculations 20to24'!D201</f>
        <v>4.640654897741036E-2</v>
      </c>
      <c r="E23">
        <f>'Calculations 20to24'!E201</f>
        <v>4.5950931625609787E-2</v>
      </c>
      <c r="F23">
        <f>'Calculations 20to24'!F201</f>
        <v>4.5584070709414552E-2</v>
      </c>
      <c r="G23">
        <f>'Calculations 20to24'!G201</f>
        <v>4.4872132519114732E-2</v>
      </c>
      <c r="H23">
        <f>'Calculations 20to24'!H201</f>
        <v>4.4455265240597487E-2</v>
      </c>
      <c r="I23">
        <f>'Calculations 20to24'!I201</f>
        <v>4.450330613023934E-2</v>
      </c>
      <c r="J23">
        <f>'Calculations 20to24'!J201</f>
        <v>4.434048825259717E-2</v>
      </c>
      <c r="K23">
        <f>'Calculations 20to24'!K201</f>
        <v>4.355939936661745E-2</v>
      </c>
      <c r="L23">
        <f>'Calculations 20to24'!L201</f>
        <v>4.3205267596779368E-2</v>
      </c>
      <c r="M23">
        <f>'Calculations 20to24'!M201</f>
        <v>4.2806006096373396E-2</v>
      </c>
      <c r="N23">
        <f>'Calculations 20to24'!N201</f>
        <v>4.2406137657186864E-2</v>
      </c>
      <c r="O23">
        <f>'Calculations 20to24'!O201</f>
        <v>4.2005787382447042E-2</v>
      </c>
      <c r="P23">
        <f>'Calculations 20to24'!P201</f>
        <v>4.1605081669860239E-2</v>
      </c>
      <c r="Q23">
        <f>'Calculations 20to24'!Q201</f>
        <v>4.1204147807154486E-2</v>
      </c>
      <c r="R23">
        <f>'Calculations 20to24'!R201</f>
        <v>4.0803113586604746E-2</v>
      </c>
      <c r="S23">
        <f>'Calculations 20to24'!S201</f>
        <v>4.0402106938717659E-2</v>
      </c>
      <c r="T23">
        <f>'Calculations 20to24'!T201</f>
        <v>4.0001255585176976E-2</v>
      </c>
      <c r="U23">
        <f>'Calculations 20to24'!U201</f>
        <v>3.9600686711079004E-2</v>
      </c>
      <c r="V23">
        <f>'Calculations 20to24'!V201</f>
        <v>3.9200526656416844E-2</v>
      </c>
      <c r="W23">
        <f>'Calculations 20to24'!W201</f>
        <v>3.8800900626707491E-2</v>
      </c>
      <c r="X23">
        <f>'Calculations 20to24'!X201</f>
        <v>3.8401932422591385E-2</v>
      </c>
      <c r="Y23">
        <f>'Calculations 20to24'!Y201</f>
        <v>3.8003744188177285E-2</v>
      </c>
      <c r="Z23">
        <f>'Calculations 20to24'!Z201</f>
        <v>3.7606456177848642E-2</v>
      </c>
      <c r="AA23">
        <f>'Calculations 20to24'!AA201</f>
        <v>3.7210186541196857E-2</v>
      </c>
      <c r="AB23">
        <f>'Calculations 20to24'!AB201</f>
        <v>3.6815051125702478E-2</v>
      </c>
      <c r="AC23">
        <f>'Calculations 20to24'!AC201</f>
        <v>3.6421163296738834E-2</v>
      </c>
      <c r="AD23">
        <f>'Calculations 20to24'!AD201</f>
        <v>3.6028633774439711E-2</v>
      </c>
      <c r="AE23">
        <f>'Calculations 20to24'!AE201</f>
        <v>3.5637570486932231E-2</v>
      </c>
      <c r="AF23">
        <f>'Calculations 20to24'!AF201</f>
        <v>3.5248078439412807E-2</v>
      </c>
    </row>
    <row r="24" spans="1:32" x14ac:dyDescent="0.25">
      <c r="A24" t="s">
        <v>56</v>
      </c>
      <c r="B24">
        <f>'Calculations 20to24'!B202</f>
        <v>6.6666666666666666E-2</v>
      </c>
      <c r="C24">
        <f>'Calculations 20to24'!C202</f>
        <v>6.6249012332222287E-2</v>
      </c>
      <c r="D24">
        <f>'Calculations 20to24'!D202</f>
        <v>6.5334432282350363E-2</v>
      </c>
      <c r="E24">
        <f>'Calculations 20to24'!E202</f>
        <v>6.4561072528269037E-2</v>
      </c>
      <c r="F24">
        <f>'Calculations 20to24'!F202</f>
        <v>6.3948447963172131E-2</v>
      </c>
      <c r="G24">
        <f>'Calculations 20to24'!G202</f>
        <v>6.2863349979703997E-2</v>
      </c>
      <c r="H24">
        <f>'Calculations 20to24'!H202</f>
        <v>6.2228796494815872E-2</v>
      </c>
      <c r="I24">
        <f>'Calculations 20to24'!I202</f>
        <v>6.2296393459412236E-2</v>
      </c>
      <c r="J24">
        <f>'Calculations 20to24'!J202</f>
        <v>6.2036532360687818E-2</v>
      </c>
      <c r="K24">
        <f>'Calculations 20to24'!K202</f>
        <v>6.084290177288805E-2</v>
      </c>
      <c r="L24">
        <f>'Calculations 20to24'!L202</f>
        <v>6.0215580210465233E-2</v>
      </c>
      <c r="M24">
        <f>'Calculations 20to24'!M202</f>
        <v>5.958309680115613E-2</v>
      </c>
      <c r="N24">
        <f>'Calculations 20to24'!N202</f>
        <v>5.895188337608992E-2</v>
      </c>
      <c r="O24">
        <f>'Calculations 20to24'!O202</f>
        <v>5.8322097033832336E-2</v>
      </c>
      <c r="P24">
        <f>'Calculations 20to24'!P202</f>
        <v>5.7693895030521032E-2</v>
      </c>
      <c r="Q24">
        <f>'Calculations 20to24'!Q202</f>
        <v>5.7067434315178141E-2</v>
      </c>
      <c r="R24">
        <f>'Calculations 20to24'!R202</f>
        <v>5.644287109045374E-2</v>
      </c>
      <c r="S24">
        <f>'Calculations 20to24'!S202</f>
        <v>5.5820360398801075E-2</v>
      </c>
      <c r="T24">
        <f>'Calculations 20to24'!T202</f>
        <v>5.5200055733994266E-2</v>
      </c>
      <c r="U24">
        <f>'Calculations 20to24'!U202</f>
        <v>5.4582108677820901E-2</v>
      </c>
      <c r="V24">
        <f>'Calculations 20to24'!V202</f>
        <v>5.3966668561697254E-2</v>
      </c>
      <c r="W24">
        <f>'Calculations 20to24'!W202</f>
        <v>5.3353882152885786E-2</v>
      </c>
      <c r="X24">
        <f>'Calculations 20to24'!X202</f>
        <v>5.2743893364919955E-2</v>
      </c>
      <c r="Y24">
        <f>'Calculations 20to24'!Y202</f>
        <v>5.2136842991781444E-2</v>
      </c>
      <c r="Z24">
        <f>'Calculations 20to24'!Z202</f>
        <v>5.1532868465312562E-2</v>
      </c>
      <c r="AA24">
        <f>'Calculations 20to24'!AA202</f>
        <v>5.0932103635292658E-2</v>
      </c>
      <c r="AB24">
        <f>'Calculations 20to24'!AB202</f>
        <v>5.0334678571562361E-2</v>
      </c>
      <c r="AC24">
        <f>'Calculations 20to24'!AC202</f>
        <v>4.9740719387529227E-2</v>
      </c>
      <c r="AD24">
        <f>'Calculations 20to24'!AD202</f>
        <v>4.915034808435876E-2</v>
      </c>
      <c r="AE24">
        <f>'Calculations 20to24'!AE202</f>
        <v>4.8563682415111102E-2</v>
      </c>
      <c r="AF24">
        <f>'Calculations 20to24'!AF202</f>
        <v>4.7980835768067151E-2</v>
      </c>
    </row>
    <row r="25" spans="1:32" x14ac:dyDescent="0.25">
      <c r="A25" t="s">
        <v>58</v>
      </c>
      <c r="B25">
        <f>'Calculations 20to24'!B203</f>
        <v>7.5067024128686335E-2</v>
      </c>
      <c r="C25">
        <f>'Calculations 20to24'!C203</f>
        <v>7.4620115450043767E-2</v>
      </c>
      <c r="D25">
        <f>'Calculations 20to24'!D203</f>
        <v>7.3622875412418493E-2</v>
      </c>
      <c r="E25">
        <f>'Calculations 20to24'!E203</f>
        <v>7.2772845560709856E-2</v>
      </c>
      <c r="F25">
        <f>'Calculations 20to24'!F203</f>
        <v>7.2070566476376274E-2</v>
      </c>
      <c r="G25">
        <f>'Calculations 20to24'!G203</f>
        <v>7.0774564895725658E-2</v>
      </c>
      <c r="H25">
        <f>'Calculations 20to24'!H203</f>
        <v>6.9979032327915691E-2</v>
      </c>
      <c r="I25">
        <f>'Calculations 20to24'!I203</f>
        <v>7.0000486253285685E-2</v>
      </c>
      <c r="J25">
        <f>'Calculations 20to24'!J203</f>
        <v>6.9684831165434835E-2</v>
      </c>
      <c r="K25">
        <f>'Calculations 20to24'!K203</f>
        <v>6.8323331120337047E-2</v>
      </c>
      <c r="L25">
        <f>'Calculations 20to24'!L203</f>
        <v>6.763002277633004E-2</v>
      </c>
      <c r="M25">
        <f>'Calculations 20to24'!M203</f>
        <v>6.6895629418825348E-2</v>
      </c>
      <c r="N25">
        <f>'Calculations 20to24'!N203</f>
        <v>6.6162934025228784E-2</v>
      </c>
      <c r="O25">
        <f>'Calculations 20to24'!O203</f>
        <v>6.5432122301143703E-2</v>
      </c>
      <c r="P25">
        <f>'Calculations 20to24'!P203</f>
        <v>6.4703380359255713E-2</v>
      </c>
      <c r="Q25">
        <f>'Calculations 20to24'!Q203</f>
        <v>6.397689411556369E-2</v>
      </c>
      <c r="R25">
        <f>'Calculations 20to24'!R203</f>
        <v>6.3252848718598861E-2</v>
      </c>
      <c r="S25">
        <f>'Calculations 20to24'!S203</f>
        <v>6.2531428011769835E-2</v>
      </c>
      <c r="T25">
        <f>'Calculations 20to24'!T203</f>
        <v>6.1812814028834144E-2</v>
      </c>
      <c r="U25">
        <f>'Calculations 20to24'!U203</f>
        <v>6.1097186522371269E-2</v>
      </c>
      <c r="V25">
        <f>'Calculations 20to24'!V203</f>
        <v>6.0384722525006512E-2</v>
      </c>
      <c r="W25">
        <f>'Calculations 20to24'!W203</f>
        <v>5.9675595943024892E-2</v>
      </c>
      <c r="X25">
        <f>'Calculations 20to24'!X203</f>
        <v>5.8969977181903506E-2</v>
      </c>
      <c r="Y25">
        <f>'Calculations 20to24'!Y203</f>
        <v>5.8268032803195195E-2</v>
      </c>
      <c r="Z25">
        <f>'Calculations 20to24'!Z203</f>
        <v>5.7569925212105098E-2</v>
      </c>
      <c r="AA25">
        <f>'Calculations 20to24'!AA203</f>
        <v>5.6875812375015412E-2</v>
      </c>
      <c r="AB25">
        <f>'Calculations 20to24'!AB203</f>
        <v>5.6185847566147119E-2</v>
      </c>
      <c r="AC25">
        <f>'Calculations 20to24'!AC203</f>
        <v>5.5500179142472281E-2</v>
      </c>
      <c r="AD25">
        <f>'Calculations 20to24'!AD203</f>
        <v>5.4818950345941773E-2</v>
      </c>
      <c r="AE25">
        <f>'Calculations 20to24'!AE203</f>
        <v>5.4142299132033687E-2</v>
      </c>
      <c r="AF25">
        <f>'Calculations 20to24'!AF203</f>
        <v>5.347035802359499E-2</v>
      </c>
    </row>
    <row r="26" spans="1:32" x14ac:dyDescent="0.25">
      <c r="A26" t="s">
        <v>60</v>
      </c>
      <c r="B26">
        <f>'Calculations 20to24'!B204</f>
        <v>6.4873417721518972E-2</v>
      </c>
      <c r="C26">
        <f>'Calculations 20to24'!C204</f>
        <v>6.4562649662048624E-2</v>
      </c>
      <c r="D26">
        <f>'Calculations 20to24'!D204</f>
        <v>6.3730149381931486E-2</v>
      </c>
      <c r="E26">
        <f>'Calculations 20to24'!E204</f>
        <v>6.3032988589039371E-2</v>
      </c>
      <c r="F26">
        <f>'Calculations 20to24'!F204</f>
        <v>6.2500142293687957E-2</v>
      </c>
      <c r="G26">
        <f>'Calculations 20to24'!G204</f>
        <v>6.1512076010376705E-2</v>
      </c>
      <c r="H26">
        <f>'Calculations 20to24'!H204</f>
        <v>6.0971361899224905E-2</v>
      </c>
      <c r="I26">
        <f>'Calculations 20to24'!I204</f>
        <v>6.1072254663555009E-2</v>
      </c>
      <c r="J26">
        <f>'Calculations 20to24'!J204</f>
        <v>6.0816854008358262E-2</v>
      </c>
      <c r="K26">
        <f>'Calculations 20to24'!K204</f>
        <v>5.9643026065858362E-2</v>
      </c>
      <c r="L26">
        <f>'Calculations 20to24'!L204</f>
        <v>5.9177910777038746E-2</v>
      </c>
      <c r="M26">
        <f>'Calculations 20to24'!M204</f>
        <v>5.8616063244749265E-2</v>
      </c>
      <c r="N26">
        <f>'Calculations 20to24'!N204</f>
        <v>5.8054725524387764E-2</v>
      </c>
      <c r="O26">
        <f>'Calculations 20to24'!O204</f>
        <v>5.7494006110063126E-2</v>
      </c>
      <c r="P26">
        <f>'Calculations 20to24'!P204</f>
        <v>5.6934015673482379E-2</v>
      </c>
      <c r="Q26">
        <f>'Calculations 20to24'!Q204</f>
        <v>5.6374866666188531E-2</v>
      </c>
      <c r="R26">
        <f>'Calculations 20to24'!R204</f>
        <v>5.5816672938046416E-2</v>
      </c>
      <c r="S26">
        <f>'Calculations 20to24'!S204</f>
        <v>5.5259549372091654E-2</v>
      </c>
      <c r="T26">
        <f>'Calculations 20to24'!T204</f>
        <v>5.4703611535808105E-2</v>
      </c>
      <c r="U26">
        <f>'Calculations 20to24'!U204</f>
        <v>5.4148975348862288E-2</v>
      </c>
      <c r="V26">
        <f>'Calculations 20to24'!V204</f>
        <v>5.3595756767273926E-2</v>
      </c>
      <c r="W26">
        <f>'Calculations 20to24'!W204</f>
        <v>5.3044071483966553E-2</v>
      </c>
      <c r="X26">
        <f>'Calculations 20to24'!X204</f>
        <v>5.2494034645597758E-2</v>
      </c>
      <c r="Y26">
        <f>'Calculations 20to24'!Y204</f>
        <v>5.1945760585534059E-2</v>
      </c>
      <c r="Z26">
        <f>'Calculations 20to24'!Z204</f>
        <v>5.1399362572797161E-2</v>
      </c>
      <c r="AA26">
        <f>'Calculations 20to24'!AA204</f>
        <v>5.0854952576771993E-2</v>
      </c>
      <c r="AB26">
        <f>'Calculations 20to24'!AB204</f>
        <v>5.0312641047439793E-2</v>
      </c>
      <c r="AC26">
        <f>'Calculations 20to24'!AC204</f>
        <v>4.9772536710861306E-2</v>
      </c>
      <c r="AD26">
        <f>'Calculations 20to24'!AD204</f>
        <v>4.9234746379614641E-2</v>
      </c>
      <c r="AE26">
        <f>'Calculations 20to24'!AE204</f>
        <v>4.8699374777857837E-2</v>
      </c>
      <c r="AF26">
        <f>'Calculations 20to24'!AF204</f>
        <v>4.8166524380670039E-2</v>
      </c>
    </row>
    <row r="27" spans="1:32" x14ac:dyDescent="0.25">
      <c r="A27" t="s">
        <v>565</v>
      </c>
      <c r="B27">
        <f>'Calculations 20to24'!B205</f>
        <v>5.4807692307692321E-2</v>
      </c>
      <c r="C27">
        <f>'Calculations 20to24'!C205</f>
        <v>5.4508608004195387E-2</v>
      </c>
      <c r="D27">
        <f>'Calculations 20to24'!D205</f>
        <v>5.383482595173994E-2</v>
      </c>
      <c r="E27">
        <f>'Calculations 20to24'!E205</f>
        <v>5.328133667589826E-2</v>
      </c>
      <c r="F27">
        <f>'Calculations 20to24'!F205</f>
        <v>5.2848239700954765E-2</v>
      </c>
      <c r="G27">
        <f>'Calculations 20to24'!G205</f>
        <v>5.2023856303376165E-2</v>
      </c>
      <c r="H27">
        <f>'Calculations 20to24'!H205</f>
        <v>5.1560315003278609E-2</v>
      </c>
      <c r="I27">
        <f>'Calculations 20to24'!I205</f>
        <v>5.1671608746019816E-2</v>
      </c>
      <c r="J27">
        <f>'Calculations 20to24'!J205</f>
        <v>5.1532589008847496E-2</v>
      </c>
      <c r="K27">
        <f>'Calculations 20to24'!K205</f>
        <v>5.0648429870919429E-2</v>
      </c>
      <c r="L27">
        <f>'Calculations 20to24'!L205</f>
        <v>5.0156174060132543E-2</v>
      </c>
      <c r="M27">
        <f>'Calculations 20to24'!M205</f>
        <v>4.9693445266840212E-2</v>
      </c>
      <c r="N27">
        <f>'Calculations 20to24'!N205</f>
        <v>4.9230300123797872E-2</v>
      </c>
      <c r="O27">
        <f>'Calculations 20to24'!O205</f>
        <v>4.8766853717998632E-2</v>
      </c>
      <c r="P27">
        <f>'Calculations 20to24'!P205</f>
        <v>4.8303223875397247E-2</v>
      </c>
      <c r="Q27">
        <f>'Calculations 20to24'!Q205</f>
        <v>4.7839530694800396E-2</v>
      </c>
      <c r="R27">
        <f>'Calculations 20to24'!R205</f>
        <v>4.737589610062018E-2</v>
      </c>
      <c r="S27">
        <f>'Calculations 20to24'!S205</f>
        <v>4.6912443414764068E-2</v>
      </c>
      <c r="T27">
        <f>'Calculations 20to24'!T205</f>
        <v>4.6449296947864684E-2</v>
      </c>
      <c r="U27">
        <f>'Calculations 20to24'!U205</f>
        <v>4.5986581609987219E-2</v>
      </c>
      <c r="V27">
        <f>'Calculations 20to24'!V205</f>
        <v>4.5524422540883028E-2</v>
      </c>
      <c r="W27">
        <f>'Calculations 20to24'!W205</f>
        <v>4.5062944759798142E-2</v>
      </c>
      <c r="X27">
        <f>'Calculations 20to24'!X205</f>
        <v>4.4602272834779688E-2</v>
      </c>
      <c r="Y27">
        <f>'Calculations 20to24'!Y205</f>
        <v>4.4142530571367911E-2</v>
      </c>
      <c r="Z27">
        <f>'Calculations 20to24'!Z205</f>
        <v>4.3683840720502701E-2</v>
      </c>
      <c r="AA27">
        <f>'Calculations 20to24'!AA205</f>
        <v>4.3226324705420281E-2</v>
      </c>
      <c r="AB27">
        <f>'Calculations 20to24'!AB205</f>
        <v>4.277010236726933E-2</v>
      </c>
      <c r="AC27">
        <f>'Calculations 20to24'!AC205</f>
        <v>4.2315291729122698E-2</v>
      </c>
      <c r="AD27">
        <f>'Calculations 20to24'!AD205</f>
        <v>4.1862008778026642E-2</v>
      </c>
      <c r="AE27">
        <f>'Calculations 20to24'!AE205</f>
        <v>4.1410367264679622E-2</v>
      </c>
      <c r="AF27">
        <f>'Calculations 20to24'!AF205</f>
        <v>4.0960478520306612E-2</v>
      </c>
    </row>
    <row r="28" spans="1:32" x14ac:dyDescent="0.25">
      <c r="A28" t="s">
        <v>566</v>
      </c>
      <c r="B28">
        <f>'Calculations 20to24'!B205</f>
        <v>5.4807692307692321E-2</v>
      </c>
      <c r="C28">
        <f>'Calculations 20to24'!C205</f>
        <v>5.4508608004195387E-2</v>
      </c>
      <c r="D28">
        <f>'Calculations 20to24'!D205</f>
        <v>5.383482595173994E-2</v>
      </c>
      <c r="E28">
        <f>'Calculations 20to24'!E205</f>
        <v>5.328133667589826E-2</v>
      </c>
      <c r="F28">
        <f>'Calculations 20to24'!F205</f>
        <v>5.2848239700954765E-2</v>
      </c>
      <c r="G28">
        <f>'Calculations 20to24'!G205</f>
        <v>5.2023856303376165E-2</v>
      </c>
      <c r="H28">
        <f>'Calculations 20to24'!H205</f>
        <v>5.1560315003278609E-2</v>
      </c>
      <c r="I28">
        <f>'Calculations 20to24'!I205</f>
        <v>5.1671608746019816E-2</v>
      </c>
      <c r="J28">
        <f>'Calculations 20to24'!J205</f>
        <v>5.1532589008847496E-2</v>
      </c>
      <c r="K28">
        <f>'Calculations 20to24'!K205</f>
        <v>5.0648429870919429E-2</v>
      </c>
      <c r="L28">
        <f>'Calculations 20to24'!L205</f>
        <v>5.0156174060132543E-2</v>
      </c>
      <c r="M28">
        <f>'Calculations 20to24'!M205</f>
        <v>4.9693445266840212E-2</v>
      </c>
      <c r="N28">
        <f>'Calculations 20to24'!N205</f>
        <v>4.9230300123797872E-2</v>
      </c>
      <c r="O28">
        <f>'Calculations 20to24'!O205</f>
        <v>4.8766853717998632E-2</v>
      </c>
      <c r="P28">
        <f>'Calculations 20to24'!P205</f>
        <v>4.8303223875397247E-2</v>
      </c>
      <c r="Q28">
        <f>'Calculations 20to24'!Q205</f>
        <v>4.7839530694800396E-2</v>
      </c>
      <c r="R28">
        <f>'Calculations 20to24'!R205</f>
        <v>4.737589610062018E-2</v>
      </c>
      <c r="S28">
        <f>'Calculations 20to24'!S205</f>
        <v>4.6912443414764068E-2</v>
      </c>
      <c r="T28">
        <f>'Calculations 20to24'!T205</f>
        <v>4.6449296947864684E-2</v>
      </c>
      <c r="U28">
        <f>'Calculations 20to24'!U205</f>
        <v>4.5986581609987219E-2</v>
      </c>
      <c r="V28">
        <f>'Calculations 20to24'!V205</f>
        <v>4.5524422540883028E-2</v>
      </c>
      <c r="W28">
        <f>'Calculations 20to24'!W205</f>
        <v>4.5062944759798142E-2</v>
      </c>
      <c r="X28">
        <f>'Calculations 20to24'!X205</f>
        <v>4.4602272834779688E-2</v>
      </c>
      <c r="Y28">
        <f>'Calculations 20to24'!Y205</f>
        <v>4.4142530571367911E-2</v>
      </c>
      <c r="Z28">
        <f>'Calculations 20to24'!Z205</f>
        <v>4.3683840720502701E-2</v>
      </c>
      <c r="AA28">
        <f>'Calculations 20to24'!AA205</f>
        <v>4.3226324705420281E-2</v>
      </c>
      <c r="AB28">
        <f>'Calculations 20to24'!AB205</f>
        <v>4.277010236726933E-2</v>
      </c>
      <c r="AC28">
        <f>'Calculations 20to24'!AC205</f>
        <v>4.2315291729122698E-2</v>
      </c>
      <c r="AD28">
        <f>'Calculations 20to24'!AD205</f>
        <v>4.1862008778026642E-2</v>
      </c>
      <c r="AE28">
        <f>'Calculations 20to24'!AE205</f>
        <v>4.1410367264679622E-2</v>
      </c>
      <c r="AF28">
        <f>'Calculations 20to24'!AF205</f>
        <v>4.0960478520306612E-2</v>
      </c>
    </row>
    <row r="29" spans="1:32" x14ac:dyDescent="0.25">
      <c r="A29" t="s">
        <v>64</v>
      </c>
      <c r="B29">
        <f>'Calculations 20to24'!B206</f>
        <v>6.5003282994090611E-2</v>
      </c>
      <c r="C29">
        <f>'Calculations 20to24'!C206</f>
        <v>6.4642969477097814E-2</v>
      </c>
      <c r="D29">
        <f>'Calculations 20to24'!D206</f>
        <v>6.379325318997181E-2</v>
      </c>
      <c r="E29">
        <f>'Calculations 20to24'!E206</f>
        <v>6.3069371393474863E-2</v>
      </c>
      <c r="F29">
        <f>'Calculations 20to24'!F206</f>
        <v>6.2483608989815788E-2</v>
      </c>
      <c r="G29">
        <f>'Calculations 20to24'!G206</f>
        <v>6.1410875827513027E-2</v>
      </c>
      <c r="H29">
        <f>'Calculations 20to24'!H206</f>
        <v>6.0768523298658776E-2</v>
      </c>
      <c r="I29">
        <f>'Calculations 20to24'!I206</f>
        <v>6.0801366690118465E-2</v>
      </c>
      <c r="J29">
        <f>'Calculations 20to24'!J206</f>
        <v>6.052470379042061E-2</v>
      </c>
      <c r="K29">
        <f>'Calculations 20to24'!K206</f>
        <v>5.934987490138683E-2</v>
      </c>
      <c r="L29">
        <f>'Calculations 20to24'!L206</f>
        <v>5.8795677843634667E-2</v>
      </c>
      <c r="M29">
        <f>'Calculations 20to24'!M206</f>
        <v>5.8181177646573011E-2</v>
      </c>
      <c r="N29">
        <f>'Calculations 20to24'!N206</f>
        <v>5.7567641746652611E-2</v>
      </c>
      <c r="O29">
        <f>'Calculations 20to24'!O206</f>
        <v>5.6955236039553291E-2</v>
      </c>
      <c r="P29">
        <f>'Calculations 20to24'!P206</f>
        <v>5.6344126481605618E-2</v>
      </c>
      <c r="Q29">
        <f>'Calculations 20to24'!Q206</f>
        <v>5.5734478605897045E-2</v>
      </c>
      <c r="R29">
        <f>'Calculations 20to24'!R206</f>
        <v>5.5126457065223476E-2</v>
      </c>
      <c r="S29">
        <f>'Calculations 20to24'!S206</f>
        <v>5.4520225201906775E-2</v>
      </c>
      <c r="T29">
        <f>'Calculations 20to24'!T206</f>
        <v>5.3915944644398923E-2</v>
      </c>
      <c r="U29">
        <f>'Calculations 20to24'!U206</f>
        <v>5.3313774930502406E-2</v>
      </c>
      <c r="V29">
        <f>'Calculations 20to24'!V206</f>
        <v>5.2713873156944598E-2</v>
      </c>
      <c r="W29">
        <f>'Calculations 20to24'!W206</f>
        <v>5.2116393654966259E-2</v>
      </c>
      <c r="X29">
        <f>'Calculations 20to24'!X206</f>
        <v>5.1521487691501222E-2</v>
      </c>
      <c r="Y29">
        <f>'Calculations 20to24'!Y206</f>
        <v>5.0929303195457958E-2</v>
      </c>
      <c r="Z29">
        <f>'Calculations 20to24'!Z206</f>
        <v>5.0339984508545745E-2</v>
      </c>
      <c r="AA29">
        <f>'Calculations 20to24'!AA206</f>
        <v>4.9753672160026623E-2</v>
      </c>
      <c r="AB29">
        <f>'Calculations 20to24'!AB206</f>
        <v>4.9170502664727021E-2</v>
      </c>
      <c r="AC29">
        <f>'Calculations 20to24'!AC206</f>
        <v>4.8590608343586868E-2</v>
      </c>
      <c r="AD29">
        <f>'Calculations 20to24'!AD206</f>
        <v>4.8014117165991917E-2</v>
      </c>
      <c r="AE29">
        <f>'Calculations 20to24'!AE206</f>
        <v>4.7441152613089316E-2</v>
      </c>
      <c r="AF29">
        <f>'Calculations 20to24'!AF206</f>
        <v>4.6871833561265654E-2</v>
      </c>
    </row>
    <row r="30" spans="1:32" x14ac:dyDescent="0.25">
      <c r="A30" t="s">
        <v>66</v>
      </c>
      <c r="B30">
        <f>'Calculations 20to24'!B207</f>
        <v>4.9865229110512124E-2</v>
      </c>
      <c r="C30">
        <f>'Calculations 20to24'!C207</f>
        <v>4.962858594040704E-2</v>
      </c>
      <c r="D30">
        <f>'Calculations 20to24'!D207</f>
        <v>4.9058183271567586E-2</v>
      </c>
      <c r="E30">
        <f>'Calculations 20to24'!E207</f>
        <v>4.8594720476517049E-2</v>
      </c>
      <c r="F30">
        <f>'Calculations 20to24'!F207</f>
        <v>4.823351316283233E-2</v>
      </c>
      <c r="G30">
        <f>'Calculations 20to24'!G207</f>
        <v>4.7514462399843957E-2</v>
      </c>
      <c r="H30">
        <f>'Calculations 20to24'!H207</f>
        <v>4.7116089098704662E-2</v>
      </c>
      <c r="I30">
        <f>'Calculations 20to24'!I207</f>
        <v>4.7234839422873674E-2</v>
      </c>
      <c r="J30">
        <f>'Calculations 20to24'!J207</f>
        <v>4.7133676645757454E-2</v>
      </c>
      <c r="K30">
        <f>'Calculations 20to24'!K207</f>
        <v>4.6364522279419521E-2</v>
      </c>
      <c r="L30">
        <f>'Calculations 20to24'!L207</f>
        <v>4.5950401275186119E-2</v>
      </c>
      <c r="M30">
        <f>'Calculations 20to24'!M207</f>
        <v>4.5557471245470542E-2</v>
      </c>
      <c r="N30">
        <f>'Calculations 20to24'!N207</f>
        <v>4.5163626220062279E-2</v>
      </c>
      <c r="O30">
        <f>'Calculations 20to24'!O207</f>
        <v>4.476896172249608E-2</v>
      </c>
      <c r="P30">
        <f>'Calculations 20to24'!P207</f>
        <v>4.4373576401283935E-2</v>
      </c>
      <c r="Q30">
        <f>'Calculations 20to24'!Q207</f>
        <v>4.3977571615168597E-2</v>
      </c>
      <c r="R30">
        <f>'Calculations 20to24'!R207</f>
        <v>4.3581051033656212E-2</v>
      </c>
      <c r="S30">
        <f>'Calculations 20to24'!S207</f>
        <v>4.3184120253086523E-2</v>
      </c>
      <c r="T30">
        <f>'Calculations 20to24'!T207</f>
        <v>4.2786886428444214E-2</v>
      </c>
      <c r="U30">
        <f>'Calculations 20to24'!U207</f>
        <v>4.2389457921062211E-2</v>
      </c>
      <c r="V30">
        <f>'Calculations 20to24'!V207</f>
        <v>4.1991943962314621E-2</v>
      </c>
      <c r="W30">
        <f>'Calculations 20to24'!W207</f>
        <v>4.159445433334856E-2</v>
      </c>
      <c r="X30">
        <f>'Calculations 20to24'!X207</f>
        <v>4.1197099060852109E-2</v>
      </c>
      <c r="Y30">
        <f>'Calculations 20to24'!Y207</f>
        <v>4.079998812881145E-2</v>
      </c>
      <c r="Z30">
        <f>'Calculations 20to24'!Z207</f>
        <v>4.0403231206163286E-2</v>
      </c>
      <c r="AA30">
        <f>'Calculations 20to24'!AA207</f>
        <v>4.0006937390205749E-2</v>
      </c>
      <c r="AB30">
        <f>'Calculations 20to24'!AB207</f>
        <v>3.9611214965592612E-2</v>
      </c>
      <c r="AC30">
        <f>'Calculations 20to24'!AC207</f>
        <v>3.9216171178693783E-2</v>
      </c>
      <c r="AD30">
        <f>'Calculations 20to24'!AD207</f>
        <v>3.8821912027074745E-2</v>
      </c>
      <c r="AE30">
        <f>'Calculations 20to24'!AE207</f>
        <v>3.8428542063808309E-2</v>
      </c>
      <c r="AF30">
        <f>'Calculations 20to24'!AF207</f>
        <v>3.803616421630835E-2</v>
      </c>
    </row>
    <row r="31" spans="1:32" x14ac:dyDescent="0.25">
      <c r="A31" t="s">
        <v>68</v>
      </c>
      <c r="B31">
        <f>'Calculations 20to24'!B208</f>
        <v>5.0505050505050483E-2</v>
      </c>
      <c r="C31">
        <f>'Calculations 20to24'!C208</f>
        <v>5.0165332826054281E-2</v>
      </c>
      <c r="D31">
        <f>'Calculations 20to24'!D208</f>
        <v>4.9478563636762132E-2</v>
      </c>
      <c r="E31">
        <f>'Calculations 20to24'!E208</f>
        <v>4.8909578271692671E-2</v>
      </c>
      <c r="F31">
        <f>'Calculations 20to24'!F208</f>
        <v>4.8478167468943886E-2</v>
      </c>
      <c r="G31">
        <f>'Calculations 20to24'!G208</f>
        <v>4.7740947164341387E-2</v>
      </c>
      <c r="H31">
        <f>'Calculations 20to24'!H208</f>
        <v>4.7338755042359341E-2</v>
      </c>
      <c r="I31">
        <f>'Calculations 20to24'!I208</f>
        <v>4.7446404147265954E-2</v>
      </c>
      <c r="J31">
        <f>'Calculations 20to24'!J208</f>
        <v>4.7302273835161966E-2</v>
      </c>
      <c r="K31">
        <f>'Calculations 20to24'!K208</f>
        <v>4.6472611163806223E-2</v>
      </c>
      <c r="L31">
        <f>'Calculations 20to24'!L208</f>
        <v>4.5973233881402051E-2</v>
      </c>
      <c r="M31">
        <f>'Calculations 20to24'!M208</f>
        <v>4.5533492781941395E-2</v>
      </c>
      <c r="N31">
        <f>'Calculations 20to24'!N208</f>
        <v>4.5094409212279626E-2</v>
      </c>
      <c r="O31">
        <f>'Calculations 20to24'!O208</f>
        <v>4.4656069138444152E-2</v>
      </c>
      <c r="P31">
        <f>'Calculations 20to24'!P208</f>
        <v>4.4218559730302781E-2</v>
      </c>
      <c r="Q31">
        <f>'Calculations 20to24'!Q208</f>
        <v>4.3781969048100867E-2</v>
      </c>
      <c r="R31">
        <f>'Calculations 20to24'!R208</f>
        <v>4.334638574457049E-2</v>
      </c>
      <c r="S31">
        <f>'Calculations 20to24'!S208</f>
        <v>4.2911898782539017E-2</v>
      </c>
      <c r="T31">
        <f>'Calculations 20to24'!T208</f>
        <v>4.2478597167920462E-2</v>
      </c>
      <c r="U31">
        <f>'Calculations 20to24'!U208</f>
        <v>4.2046569697937353E-2</v>
      </c>
      <c r="V31">
        <f>'Calculations 20to24'!V208</f>
        <v>4.161590472438173E-2</v>
      </c>
      <c r="W31">
        <f>'Calculations 20to24'!W208</f>
        <v>4.1186689931692812E-2</v>
      </c>
      <c r="X31">
        <f>'Calculations 20to24'!X208</f>
        <v>4.075901212959309E-2</v>
      </c>
      <c r="Y31">
        <f>'Calculations 20to24'!Y208</f>
        <v>4.0332957059999945E-2</v>
      </c>
      <c r="Z31">
        <f>'Calculations 20to24'!Z208</f>
        <v>3.9908609217898697E-2</v>
      </c>
      <c r="AA31">
        <f>'Calculations 20to24'!AA208</f>
        <v>3.9486051685839393E-2</v>
      </c>
      <c r="AB31">
        <f>'Calculations 20to24'!AB208</f>
        <v>3.9065365981701114E-2</v>
      </c>
      <c r="AC31">
        <f>'Calculations 20to24'!AC208</f>
        <v>3.8646631919341104E-2</v>
      </c>
      <c r="AD31">
        <f>'Calculations 20to24'!AD208</f>
        <v>3.822992748173689E-2</v>
      </c>
      <c r="AE31">
        <f>'Calculations 20to24'!AE208</f>
        <v>3.7815328706206401E-2</v>
      </c>
      <c r="AF31">
        <f>'Calculations 20to24'!AF208</f>
        <v>3.740290958128719E-2</v>
      </c>
    </row>
    <row r="32" spans="1:32" x14ac:dyDescent="0.25">
      <c r="A32" t="s">
        <v>70</v>
      </c>
      <c r="B32">
        <f>'Calculations 20to24'!B209</f>
        <v>4.2067307692307696E-2</v>
      </c>
      <c r="C32">
        <f>'Calculations 20to24'!C209</f>
        <v>4.1918089046786684E-2</v>
      </c>
      <c r="D32">
        <f>'Calculations 20to24'!D209</f>
        <v>4.1477497250968685E-2</v>
      </c>
      <c r="E32">
        <f>'Calculations 20to24'!E209</f>
        <v>4.1113779644427452E-2</v>
      </c>
      <c r="F32">
        <f>'Calculations 20to24'!F209</f>
        <v>4.08237116221324E-2</v>
      </c>
      <c r="G32">
        <f>'Calculations 20to24'!G209</f>
        <v>4.0222066466100624E-2</v>
      </c>
      <c r="H32">
        <f>'Calculations 20to24'!H209</f>
        <v>3.9879803487311946E-2</v>
      </c>
      <c r="I32">
        <f>'Calculations 20to24'!I209</f>
        <v>3.9941046209227275E-2</v>
      </c>
      <c r="J32">
        <f>'Calculations 20to24'!J209</f>
        <v>3.9816241188939928E-2</v>
      </c>
      <c r="K32">
        <f>'Calculations 20to24'!K209</f>
        <v>3.9150047901298612E-2</v>
      </c>
      <c r="L32">
        <f>'Calculations 20to24'!L209</f>
        <v>3.8874757250894336E-2</v>
      </c>
      <c r="M32">
        <f>'Calculations 20to24'!M209</f>
        <v>3.8546846052829681E-2</v>
      </c>
      <c r="N32">
        <f>'Calculations 20to24'!N209</f>
        <v>3.8217585652131486E-2</v>
      </c>
      <c r="O32">
        <f>'Calculations 20to24'!O209</f>
        <v>3.7887084451726803E-2</v>
      </c>
      <c r="P32">
        <f>'Calculations 20to24'!P209</f>
        <v>3.7555453258349414E-2</v>
      </c>
      <c r="Q32">
        <f>'Calculations 20to24'!Q209</f>
        <v>3.7222804884646785E-2</v>
      </c>
      <c r="R32">
        <f>'Calculations 20to24'!R209</f>
        <v>3.6889253765864882E-2</v>
      </c>
      <c r="S32">
        <f>'Calculations 20to24'!S209</f>
        <v>3.6554915591540102E-2</v>
      </c>
      <c r="T32">
        <f>'Calculations 20to24'!T209</f>
        <v>3.6219906952556183E-2</v>
      </c>
      <c r="U32">
        <f>'Calculations 20to24'!U209</f>
        <v>3.5884345003856587E-2</v>
      </c>
      <c r="V32">
        <f>'Calculations 20to24'!V209</f>
        <v>3.5548347143032566E-2</v>
      </c>
      <c r="W32">
        <f>'Calculations 20to24'!W209</f>
        <v>3.5212030704943227E-2</v>
      </c>
      <c r="X32">
        <f>'Calculations 20to24'!X209</f>
        <v>3.4875512672457969E-2</v>
      </c>
      <c r="Y32">
        <f>'Calculations 20to24'!Y209</f>
        <v>3.4538909403350582E-2</v>
      </c>
      <c r="Z32">
        <f>'Calculations 20to24'!Z209</f>
        <v>3.4202336373315927E-2</v>
      </c>
      <c r="AA32">
        <f>'Calculations 20to24'!AA209</f>
        <v>3.386590793502034E-2</v>
      </c>
      <c r="AB32">
        <f>'Calculations 20to24'!AB209</f>
        <v>3.3529737093050058E-2</v>
      </c>
      <c r="AC32">
        <f>'Calculations 20to24'!AC209</f>
        <v>3.3193935294563916E-2</v>
      </c>
      <c r="AD32">
        <f>'Calculations 20to24'!AD209</f>
        <v>3.2858612235418229E-2</v>
      </c>
      <c r="AE32">
        <f>'Calculations 20to24'!AE209</f>
        <v>3.2523875681481511E-2</v>
      </c>
      <c r="AF32">
        <f>'Calculations 20to24'!AF209</f>
        <v>3.218983130482319E-2</v>
      </c>
    </row>
    <row r="33" spans="1:32" x14ac:dyDescent="0.25">
      <c r="A33" t="s">
        <v>72</v>
      </c>
      <c r="B33">
        <f>'Calculations 20to24'!B210</f>
        <v>7.5739315843144514E-2</v>
      </c>
      <c r="C33">
        <f>'Calculations 20to24'!C210</f>
        <v>7.5224885031616631E-2</v>
      </c>
      <c r="D33">
        <f>'Calculations 20to24'!D210</f>
        <v>7.4124889121512022E-2</v>
      </c>
      <c r="E33">
        <f>'Calculations 20to24'!E210</f>
        <v>7.3178201672421589E-2</v>
      </c>
      <c r="F33">
        <f>'Calculations 20to24'!F210</f>
        <v>7.2416849139937109E-2</v>
      </c>
      <c r="G33">
        <f>'Calculations 20to24'!G210</f>
        <v>7.1117383758242336E-2</v>
      </c>
      <c r="H33">
        <f>'Calculations 20to24'!H210</f>
        <v>7.0329375736422714E-2</v>
      </c>
      <c r="I33">
        <f>'Calculations 20to24'!I210</f>
        <v>7.0355892458148203E-2</v>
      </c>
      <c r="J33">
        <f>'Calculations 20to24'!J210</f>
        <v>7.0011022053501001E-2</v>
      </c>
      <c r="K33">
        <f>'Calculations 20to24'!K210</f>
        <v>6.8587790665911863E-2</v>
      </c>
      <c r="L33">
        <f>'Calculations 20to24'!L210</f>
        <v>6.7836592855301331E-2</v>
      </c>
      <c r="M33">
        <f>'Calculations 20to24'!M210</f>
        <v>6.7067780337021751E-2</v>
      </c>
      <c r="N33">
        <f>'Calculations 20to24'!N210</f>
        <v>6.6301796681918143E-2</v>
      </c>
      <c r="O33">
        <f>'Calculations 20to24'!O210</f>
        <v>6.5538838110671044E-2</v>
      </c>
      <c r="P33">
        <f>'Calculations 20to24'!P210</f>
        <v>6.4779097482400697E-2</v>
      </c>
      <c r="Q33">
        <f>'Calculations 20to24'!Q210</f>
        <v>6.402276392837386E-2</v>
      </c>
      <c r="R33">
        <f>'Calculations 20to24'!R210</f>
        <v>6.3270022514195084E-2</v>
      </c>
      <c r="S33">
        <f>'Calculations 20to24'!S210</f>
        <v>6.2521053930090123E-2</v>
      </c>
      <c r="T33">
        <f>'Calculations 20to24'!T210</f>
        <v>6.1776034208798875E-2</v>
      </c>
      <c r="U33">
        <f>'Calculations 20to24'!U210</f>
        <v>6.1035134470517345E-2</v>
      </c>
      <c r="V33">
        <f>'Calculations 20to24'!V210</f>
        <v>6.0298520694248924E-2</v>
      </c>
      <c r="W33">
        <f>'Calculations 20to24'!W210</f>
        <v>5.9566353514863175E-2</v>
      </c>
      <c r="X33">
        <f>'Calculations 20to24'!X210</f>
        <v>5.8838788045098275E-2</v>
      </c>
      <c r="Y33">
        <f>'Calculations 20to24'!Y210</f>
        <v>5.8115973721690743E-2</v>
      </c>
      <c r="Z33">
        <f>'Calculations 20to24'!Z210</f>
        <v>5.7398054174772638E-2</v>
      </c>
      <c r="AA33">
        <f>'Calculations 20to24'!AA210</f>
        <v>5.6685167119633229E-2</v>
      </c>
      <c r="AB33">
        <f>'Calculations 20to24'!AB210</f>
        <v>5.5977444269917277E-2</v>
      </c>
      <c r="AC33">
        <f>'Calculations 20to24'!AC210</f>
        <v>5.5275011271297081E-2</v>
      </c>
      <c r="AD33">
        <f>'Calculations 20to24'!AD210</f>
        <v>5.4577987654646151E-2</v>
      </c>
      <c r="AE33">
        <f>'Calculations 20to24'!AE210</f>
        <v>5.3886486807717661E-2</v>
      </c>
      <c r="AF33">
        <f>'Calculations 20to24'!AF210</f>
        <v>5.3200615964332558E-2</v>
      </c>
    </row>
    <row r="34" spans="1:32" x14ac:dyDescent="0.25">
      <c r="A34" t="s">
        <v>74</v>
      </c>
      <c r="B34">
        <f>'Calculations 20to24'!B211</f>
        <v>0.13185887309110056</v>
      </c>
      <c r="C34">
        <f>'Calculations 20to24'!C211</f>
        <v>0.13101237413438002</v>
      </c>
      <c r="D34">
        <f>'Calculations 20to24'!D211</f>
        <v>0.12903198911807415</v>
      </c>
      <c r="E34">
        <f>'Calculations 20to24'!E211</f>
        <v>0.12736171642021149</v>
      </c>
      <c r="F34">
        <f>'Calculations 20to24'!F211</f>
        <v>0.12608923205419822</v>
      </c>
      <c r="G34">
        <f>'Calculations 20to24'!G211</f>
        <v>0.12389244959465338</v>
      </c>
      <c r="H34">
        <f>'Calculations 20to24'!H211</f>
        <v>0.12264688405103052</v>
      </c>
      <c r="I34">
        <f>'Calculations 20to24'!I211</f>
        <v>0.12305496390654266</v>
      </c>
      <c r="J34">
        <f>'Calculations 20to24'!J211</f>
        <v>0.12279672549739952</v>
      </c>
      <c r="K34">
        <f>'Calculations 20to24'!K211</f>
        <v>0.12041997722843084</v>
      </c>
      <c r="L34">
        <f>'Calculations 20to24'!L211</f>
        <v>0.11878771251611092</v>
      </c>
      <c r="M34">
        <f>'Calculations 20to24'!M211</f>
        <v>0.1174673457940595</v>
      </c>
      <c r="N34">
        <f>'Calculations 20to24'!N211</f>
        <v>0.11614159115259455</v>
      </c>
      <c r="O34">
        <f>'Calculations 20to24'!O211</f>
        <v>0.1148114536806279</v>
      </c>
      <c r="P34">
        <f>'Calculations 20to24'!P211</f>
        <v>0.11347791066370616</v>
      </c>
      <c r="Q34">
        <f>'Calculations 20to24'!Q211</f>
        <v>0.11214191077533552</v>
      </c>
      <c r="R34">
        <f>'Calculations 20to24'!R211</f>
        <v>0.11080437340930925</v>
      </c>
      <c r="S34">
        <f>'Calculations 20to24'!S211</f>
        <v>0.10946618814287863</v>
      </c>
      <c r="T34">
        <f>'Calculations 20to24'!T211</f>
        <v>0.10812821432128092</v>
      </c>
      <c r="U34">
        <f>'Calculations 20to24'!U211</f>
        <v>0.10679128075477799</v>
      </c>
      <c r="V34">
        <f>'Calculations 20to24'!V211</f>
        <v>0.10545618551992046</v>
      </c>
      <c r="W34">
        <f>'Calculations 20to24'!W211</f>
        <v>0.10412369585728352</v>
      </c>
      <c r="X34">
        <f>'Calculations 20to24'!X211</f>
        <v>0.10279454815839063</v>
      </c>
      <c r="Y34">
        <f>'Calculations 20to24'!Y211</f>
        <v>0.10146944803498023</v>
      </c>
      <c r="Z34">
        <f>'Calculations 20to24'!Z211</f>
        <v>0.10014907046416605</v>
      </c>
      <c r="AA34">
        <f>'Calculations 20to24'!AA211</f>
        <v>9.8834060003400198E-2</v>
      </c>
      <c r="AB34">
        <f>'Calculations 20to24'!AB211</f>
        <v>9.7525031069494242E-2</v>
      </c>
      <c r="AC34">
        <f>'Calculations 20to24'!AC211</f>
        <v>9.6222568276242607E-2</v>
      </c>
      <c r="AD34">
        <f>'Calculations 20to24'!AD211</f>
        <v>9.492722682549988E-2</v>
      </c>
      <c r="AE34">
        <f>'Calculations 20to24'!AE211</f>
        <v>9.3639532946804577E-2</v>
      </c>
      <c r="AF34">
        <f>'Calculations 20to24'!AF211</f>
        <v>9.2359984380914473E-2</v>
      </c>
    </row>
    <row r="35" spans="1:32" x14ac:dyDescent="0.25">
      <c r="A35" t="s">
        <v>567</v>
      </c>
      <c r="B35">
        <f>'Calculations 20to24'!B212</f>
        <v>8.2415283781899343E-2</v>
      </c>
      <c r="C35">
        <f>'Calculations 20to24'!C212</f>
        <v>8.1885859367748712E-2</v>
      </c>
      <c r="D35">
        <f>'Calculations 20to24'!D212</f>
        <v>8.0724037852128921E-2</v>
      </c>
      <c r="E35">
        <f>'Calculations 20to24'!E212</f>
        <v>7.9737254753457373E-2</v>
      </c>
      <c r="F35">
        <f>'Calculations 20to24'!F212</f>
        <v>7.8947645500874852E-2</v>
      </c>
      <c r="G35">
        <f>'Calculations 20to24'!G212</f>
        <v>7.7545883005443725E-2</v>
      </c>
      <c r="H35">
        <f>'Calculations 20to24'!H212</f>
        <v>7.6711671311246205E-2</v>
      </c>
      <c r="I35">
        <f>'Calculations 20to24'!I212</f>
        <v>7.679069214742569E-2</v>
      </c>
      <c r="J35">
        <f>'Calculations 20to24'!J212</f>
        <v>7.6470217564983081E-2</v>
      </c>
      <c r="K35">
        <f>'Calculations 20to24'!K212</f>
        <v>7.4958781348803669E-2</v>
      </c>
      <c r="L35">
        <f>'Calculations 20to24'!L212</f>
        <v>7.4140257740332324E-2</v>
      </c>
      <c r="M35">
        <f>'Calculations 20to24'!M212</f>
        <v>7.3328575003041518E-2</v>
      </c>
      <c r="N35">
        <f>'Calculations 20to24'!N212</f>
        <v>7.2518680020752554E-2</v>
      </c>
      <c r="O35">
        <f>'Calculations 20to24'!O212</f>
        <v>7.1710797126913972E-2</v>
      </c>
      <c r="P35">
        <f>'Calculations 20to24'!P212</f>
        <v>7.0905149302194465E-2</v>
      </c>
      <c r="Q35">
        <f>'Calculations 20to24'!Q212</f>
        <v>7.010195763121474E-2</v>
      </c>
      <c r="R35">
        <f>'Calculations 20to24'!R212</f>
        <v>6.9301440789907964E-2</v>
      </c>
      <c r="S35">
        <f>'Calculations 20to24'!S212</f>
        <v>6.850381456374155E-2</v>
      </c>
      <c r="T35">
        <f>'Calculations 20to24'!T212</f>
        <v>6.7709291396894411E-2</v>
      </c>
      <c r="U35">
        <f>'Calculations 20to24'!U212</f>
        <v>6.6918079972359101E-2</v>
      </c>
      <c r="V35">
        <f>'Calculations 20to24'!V212</f>
        <v>6.6130384822811028E-2</v>
      </c>
      <c r="W35">
        <f>'Calculations 20to24'!W212</f>
        <v>6.534640597197458E-2</v>
      </c>
      <c r="X35">
        <f>'Calculations 20to24'!X212</f>
        <v>6.4566338606106902E-2</v>
      </c>
      <c r="Y35">
        <f>'Calculations 20to24'!Y212</f>
        <v>6.3790372775119036E-2</v>
      </c>
      <c r="Z35">
        <f>'Calculations 20to24'!Z212</f>
        <v>6.3018693122763314E-2</v>
      </c>
      <c r="AA35">
        <f>'Calculations 20to24'!AA212</f>
        <v>6.2251478645226073E-2</v>
      </c>
      <c r="AB35">
        <f>'Calculations 20to24'!AB212</f>
        <v>6.1488902477397044E-2</v>
      </c>
      <c r="AC35">
        <f>'Calculations 20to24'!AC212</f>
        <v>6.073113170600658E-2</v>
      </c>
      <c r="AD35">
        <f>'Calculations 20to24'!AD212</f>
        <v>5.9978327208772969E-2</v>
      </c>
      <c r="AE35">
        <f>'Calculations 20to24'!AE212</f>
        <v>5.9230643518636418E-2</v>
      </c>
      <c r="AF35">
        <f>'Calculations 20to24'!AF212</f>
        <v>5.84882287121231E-2</v>
      </c>
    </row>
    <row r="36" spans="1:32" x14ac:dyDescent="0.25">
      <c r="A36" t="s">
        <v>568</v>
      </c>
      <c r="B36">
        <f>'Calculations 20to24'!B212</f>
        <v>8.2415283781899343E-2</v>
      </c>
      <c r="C36">
        <f>'Calculations 20to24'!C212</f>
        <v>8.1885859367748712E-2</v>
      </c>
      <c r="D36">
        <f>'Calculations 20to24'!D212</f>
        <v>8.0724037852128921E-2</v>
      </c>
      <c r="E36">
        <f>'Calculations 20to24'!E212</f>
        <v>7.9737254753457373E-2</v>
      </c>
      <c r="F36">
        <f>'Calculations 20to24'!F212</f>
        <v>7.8947645500874852E-2</v>
      </c>
      <c r="G36">
        <f>'Calculations 20to24'!G212</f>
        <v>7.7545883005443725E-2</v>
      </c>
      <c r="H36">
        <f>'Calculations 20to24'!H212</f>
        <v>7.6711671311246205E-2</v>
      </c>
      <c r="I36">
        <f>'Calculations 20to24'!I212</f>
        <v>7.679069214742569E-2</v>
      </c>
      <c r="J36">
        <f>'Calculations 20to24'!J212</f>
        <v>7.6470217564983081E-2</v>
      </c>
      <c r="K36">
        <f>'Calculations 20to24'!K212</f>
        <v>7.4958781348803669E-2</v>
      </c>
      <c r="L36">
        <f>'Calculations 20to24'!L212</f>
        <v>7.4140257740332324E-2</v>
      </c>
      <c r="M36">
        <f>'Calculations 20to24'!M212</f>
        <v>7.3328575003041518E-2</v>
      </c>
      <c r="N36">
        <f>'Calculations 20to24'!N212</f>
        <v>7.2518680020752554E-2</v>
      </c>
      <c r="O36">
        <f>'Calculations 20to24'!O212</f>
        <v>7.1710797126913972E-2</v>
      </c>
      <c r="P36">
        <f>'Calculations 20to24'!P212</f>
        <v>7.0905149302194465E-2</v>
      </c>
      <c r="Q36">
        <f>'Calculations 20to24'!Q212</f>
        <v>7.010195763121474E-2</v>
      </c>
      <c r="R36">
        <f>'Calculations 20to24'!R212</f>
        <v>6.9301440789907964E-2</v>
      </c>
      <c r="S36">
        <f>'Calculations 20to24'!S212</f>
        <v>6.850381456374155E-2</v>
      </c>
      <c r="T36">
        <f>'Calculations 20to24'!T212</f>
        <v>6.7709291396894411E-2</v>
      </c>
      <c r="U36">
        <f>'Calculations 20to24'!U212</f>
        <v>6.6918079972359101E-2</v>
      </c>
      <c r="V36">
        <f>'Calculations 20to24'!V212</f>
        <v>6.6130384822811028E-2</v>
      </c>
      <c r="W36">
        <f>'Calculations 20to24'!W212</f>
        <v>6.534640597197458E-2</v>
      </c>
      <c r="X36">
        <f>'Calculations 20to24'!X212</f>
        <v>6.4566338606106902E-2</v>
      </c>
      <c r="Y36">
        <f>'Calculations 20to24'!Y212</f>
        <v>6.3790372775119036E-2</v>
      </c>
      <c r="Z36">
        <f>'Calculations 20to24'!Z212</f>
        <v>6.3018693122763314E-2</v>
      </c>
      <c r="AA36">
        <f>'Calculations 20to24'!AA212</f>
        <v>6.2251478645226073E-2</v>
      </c>
      <c r="AB36">
        <f>'Calculations 20to24'!AB212</f>
        <v>6.1488902477397044E-2</v>
      </c>
      <c r="AC36">
        <f>'Calculations 20to24'!AC212</f>
        <v>6.073113170600658E-2</v>
      </c>
      <c r="AD36">
        <f>'Calculations 20to24'!AD212</f>
        <v>5.9978327208772969E-2</v>
      </c>
      <c r="AE36">
        <f>'Calculations 20to24'!AE212</f>
        <v>5.9230643518636418E-2</v>
      </c>
      <c r="AF36">
        <f>'Calculations 20to24'!AF212</f>
        <v>5.84882287121231E-2</v>
      </c>
    </row>
    <row r="37" spans="1:32" x14ac:dyDescent="0.25">
      <c r="A37" t="s">
        <v>569</v>
      </c>
      <c r="B37">
        <f>'Calculations 20to24'!B212</f>
        <v>8.2415283781899343E-2</v>
      </c>
      <c r="C37">
        <f>'Calculations 20to24'!C212</f>
        <v>8.1885859367748712E-2</v>
      </c>
      <c r="D37">
        <f>'Calculations 20to24'!D212</f>
        <v>8.0724037852128921E-2</v>
      </c>
      <c r="E37">
        <f>'Calculations 20to24'!E212</f>
        <v>7.9737254753457373E-2</v>
      </c>
      <c r="F37">
        <f>'Calculations 20to24'!F212</f>
        <v>7.8947645500874852E-2</v>
      </c>
      <c r="G37">
        <f>'Calculations 20to24'!G212</f>
        <v>7.7545883005443725E-2</v>
      </c>
      <c r="H37">
        <f>'Calculations 20to24'!H212</f>
        <v>7.6711671311246205E-2</v>
      </c>
      <c r="I37">
        <f>'Calculations 20to24'!I212</f>
        <v>7.679069214742569E-2</v>
      </c>
      <c r="J37">
        <f>'Calculations 20to24'!J212</f>
        <v>7.6470217564983081E-2</v>
      </c>
      <c r="K37">
        <f>'Calculations 20to24'!K212</f>
        <v>7.4958781348803669E-2</v>
      </c>
      <c r="L37">
        <f>'Calculations 20to24'!L212</f>
        <v>7.4140257740332324E-2</v>
      </c>
      <c r="M37">
        <f>'Calculations 20to24'!M212</f>
        <v>7.3328575003041518E-2</v>
      </c>
      <c r="N37">
        <f>'Calculations 20to24'!N212</f>
        <v>7.2518680020752554E-2</v>
      </c>
      <c r="O37">
        <f>'Calculations 20to24'!O212</f>
        <v>7.1710797126913972E-2</v>
      </c>
      <c r="P37">
        <f>'Calculations 20to24'!P212</f>
        <v>7.0905149302194465E-2</v>
      </c>
      <c r="Q37">
        <f>'Calculations 20to24'!Q212</f>
        <v>7.010195763121474E-2</v>
      </c>
      <c r="R37">
        <f>'Calculations 20to24'!R212</f>
        <v>6.9301440789907964E-2</v>
      </c>
      <c r="S37">
        <f>'Calculations 20to24'!S212</f>
        <v>6.850381456374155E-2</v>
      </c>
      <c r="T37">
        <f>'Calculations 20to24'!T212</f>
        <v>6.7709291396894411E-2</v>
      </c>
      <c r="U37">
        <f>'Calculations 20to24'!U212</f>
        <v>6.6918079972359101E-2</v>
      </c>
      <c r="V37">
        <f>'Calculations 20to24'!V212</f>
        <v>6.6130384822811028E-2</v>
      </c>
      <c r="W37">
        <f>'Calculations 20to24'!W212</f>
        <v>6.534640597197458E-2</v>
      </c>
      <c r="X37">
        <f>'Calculations 20to24'!X212</f>
        <v>6.4566338606106902E-2</v>
      </c>
      <c r="Y37">
        <f>'Calculations 20to24'!Y212</f>
        <v>6.3790372775119036E-2</v>
      </c>
      <c r="Z37">
        <f>'Calculations 20to24'!Z212</f>
        <v>6.3018693122763314E-2</v>
      </c>
      <c r="AA37">
        <f>'Calculations 20to24'!AA212</f>
        <v>6.2251478645226073E-2</v>
      </c>
      <c r="AB37">
        <f>'Calculations 20to24'!AB212</f>
        <v>6.1488902477397044E-2</v>
      </c>
      <c r="AC37">
        <f>'Calculations 20to24'!AC212</f>
        <v>6.073113170600658E-2</v>
      </c>
      <c r="AD37">
        <f>'Calculations 20to24'!AD212</f>
        <v>5.9978327208772969E-2</v>
      </c>
      <c r="AE37">
        <f>'Calculations 20to24'!AE212</f>
        <v>5.9230643518636418E-2</v>
      </c>
      <c r="AF37">
        <f>'Calculations 20to24'!AF212</f>
        <v>5.84882287121231E-2</v>
      </c>
    </row>
    <row r="38" spans="1:32" x14ac:dyDescent="0.25">
      <c r="A38" t="s">
        <v>570</v>
      </c>
      <c r="B38">
        <f>'Calculations 20to24'!B212</f>
        <v>8.2415283781899343E-2</v>
      </c>
      <c r="C38">
        <f>'Calculations 20to24'!C212</f>
        <v>8.1885859367748712E-2</v>
      </c>
      <c r="D38">
        <f>'Calculations 20to24'!D212</f>
        <v>8.0724037852128921E-2</v>
      </c>
      <c r="E38">
        <f>'Calculations 20to24'!E212</f>
        <v>7.9737254753457373E-2</v>
      </c>
      <c r="F38">
        <f>'Calculations 20to24'!F212</f>
        <v>7.8947645500874852E-2</v>
      </c>
      <c r="G38">
        <f>'Calculations 20to24'!G212</f>
        <v>7.7545883005443725E-2</v>
      </c>
      <c r="H38">
        <f>'Calculations 20to24'!H212</f>
        <v>7.6711671311246205E-2</v>
      </c>
      <c r="I38">
        <f>'Calculations 20to24'!I212</f>
        <v>7.679069214742569E-2</v>
      </c>
      <c r="J38">
        <f>'Calculations 20to24'!J212</f>
        <v>7.6470217564983081E-2</v>
      </c>
      <c r="K38">
        <f>'Calculations 20to24'!K212</f>
        <v>7.4958781348803669E-2</v>
      </c>
      <c r="L38">
        <f>'Calculations 20to24'!L212</f>
        <v>7.4140257740332324E-2</v>
      </c>
      <c r="M38">
        <f>'Calculations 20to24'!M212</f>
        <v>7.3328575003041518E-2</v>
      </c>
      <c r="N38">
        <f>'Calculations 20to24'!N212</f>
        <v>7.2518680020752554E-2</v>
      </c>
      <c r="O38">
        <f>'Calculations 20to24'!O212</f>
        <v>7.1710797126913972E-2</v>
      </c>
      <c r="P38">
        <f>'Calculations 20to24'!P212</f>
        <v>7.0905149302194465E-2</v>
      </c>
      <c r="Q38">
        <f>'Calculations 20to24'!Q212</f>
        <v>7.010195763121474E-2</v>
      </c>
      <c r="R38">
        <f>'Calculations 20to24'!R212</f>
        <v>6.9301440789907964E-2</v>
      </c>
      <c r="S38">
        <f>'Calculations 20to24'!S212</f>
        <v>6.850381456374155E-2</v>
      </c>
      <c r="T38">
        <f>'Calculations 20to24'!T212</f>
        <v>6.7709291396894411E-2</v>
      </c>
      <c r="U38">
        <f>'Calculations 20to24'!U212</f>
        <v>6.6918079972359101E-2</v>
      </c>
      <c r="V38">
        <f>'Calculations 20to24'!V212</f>
        <v>6.6130384822811028E-2</v>
      </c>
      <c r="W38">
        <f>'Calculations 20to24'!W212</f>
        <v>6.534640597197458E-2</v>
      </c>
      <c r="X38">
        <f>'Calculations 20to24'!X212</f>
        <v>6.4566338606106902E-2</v>
      </c>
      <c r="Y38">
        <f>'Calculations 20to24'!Y212</f>
        <v>6.3790372775119036E-2</v>
      </c>
      <c r="Z38">
        <f>'Calculations 20to24'!Z212</f>
        <v>6.3018693122763314E-2</v>
      </c>
      <c r="AA38">
        <f>'Calculations 20to24'!AA212</f>
        <v>6.2251478645226073E-2</v>
      </c>
      <c r="AB38">
        <f>'Calculations 20to24'!AB212</f>
        <v>6.1488902477397044E-2</v>
      </c>
      <c r="AC38">
        <f>'Calculations 20to24'!AC212</f>
        <v>6.073113170600658E-2</v>
      </c>
      <c r="AD38">
        <f>'Calculations 20to24'!AD212</f>
        <v>5.9978327208772969E-2</v>
      </c>
      <c r="AE38">
        <f>'Calculations 20to24'!AE212</f>
        <v>5.9230643518636418E-2</v>
      </c>
      <c r="AF38">
        <f>'Calculations 20to24'!AF212</f>
        <v>5.84882287121231E-2</v>
      </c>
    </row>
    <row r="39" spans="1:32" x14ac:dyDescent="0.25">
      <c r="A39" t="s">
        <v>571</v>
      </c>
      <c r="B39">
        <f>'Calculations 20to24'!B212</f>
        <v>8.2415283781899343E-2</v>
      </c>
      <c r="C39">
        <f>'Calculations 20to24'!C212</f>
        <v>8.1885859367748712E-2</v>
      </c>
      <c r="D39">
        <f>'Calculations 20to24'!D212</f>
        <v>8.0724037852128921E-2</v>
      </c>
      <c r="E39">
        <f>'Calculations 20to24'!E212</f>
        <v>7.9737254753457373E-2</v>
      </c>
      <c r="F39">
        <f>'Calculations 20to24'!F212</f>
        <v>7.8947645500874852E-2</v>
      </c>
      <c r="G39">
        <f>'Calculations 20to24'!G212</f>
        <v>7.7545883005443725E-2</v>
      </c>
      <c r="H39">
        <f>'Calculations 20to24'!H212</f>
        <v>7.6711671311246205E-2</v>
      </c>
      <c r="I39">
        <f>'Calculations 20to24'!I212</f>
        <v>7.679069214742569E-2</v>
      </c>
      <c r="J39">
        <f>'Calculations 20to24'!J212</f>
        <v>7.6470217564983081E-2</v>
      </c>
      <c r="K39">
        <f>'Calculations 20to24'!K212</f>
        <v>7.4958781348803669E-2</v>
      </c>
      <c r="L39">
        <f>'Calculations 20to24'!L212</f>
        <v>7.4140257740332324E-2</v>
      </c>
      <c r="M39">
        <f>'Calculations 20to24'!M212</f>
        <v>7.3328575003041518E-2</v>
      </c>
      <c r="N39">
        <f>'Calculations 20to24'!N212</f>
        <v>7.2518680020752554E-2</v>
      </c>
      <c r="O39">
        <f>'Calculations 20to24'!O212</f>
        <v>7.1710797126913972E-2</v>
      </c>
      <c r="P39">
        <f>'Calculations 20to24'!P212</f>
        <v>7.0905149302194465E-2</v>
      </c>
      <c r="Q39">
        <f>'Calculations 20to24'!Q212</f>
        <v>7.010195763121474E-2</v>
      </c>
      <c r="R39">
        <f>'Calculations 20to24'!R212</f>
        <v>6.9301440789907964E-2</v>
      </c>
      <c r="S39">
        <f>'Calculations 20to24'!S212</f>
        <v>6.850381456374155E-2</v>
      </c>
      <c r="T39">
        <f>'Calculations 20to24'!T212</f>
        <v>6.7709291396894411E-2</v>
      </c>
      <c r="U39">
        <f>'Calculations 20to24'!U212</f>
        <v>6.6918079972359101E-2</v>
      </c>
      <c r="V39">
        <f>'Calculations 20to24'!V212</f>
        <v>6.6130384822811028E-2</v>
      </c>
      <c r="W39">
        <f>'Calculations 20to24'!W212</f>
        <v>6.534640597197458E-2</v>
      </c>
      <c r="X39">
        <f>'Calculations 20to24'!X212</f>
        <v>6.4566338606106902E-2</v>
      </c>
      <c r="Y39">
        <f>'Calculations 20to24'!Y212</f>
        <v>6.3790372775119036E-2</v>
      </c>
      <c r="Z39">
        <f>'Calculations 20to24'!Z212</f>
        <v>6.3018693122763314E-2</v>
      </c>
      <c r="AA39">
        <f>'Calculations 20to24'!AA212</f>
        <v>6.2251478645226073E-2</v>
      </c>
      <c r="AB39">
        <f>'Calculations 20to24'!AB212</f>
        <v>6.1488902477397044E-2</v>
      </c>
      <c r="AC39">
        <f>'Calculations 20to24'!AC212</f>
        <v>6.073113170600658E-2</v>
      </c>
      <c r="AD39">
        <f>'Calculations 20to24'!AD212</f>
        <v>5.9978327208772969E-2</v>
      </c>
      <c r="AE39">
        <f>'Calculations 20to24'!AE212</f>
        <v>5.9230643518636418E-2</v>
      </c>
      <c r="AF39">
        <f>'Calculations 20to24'!AF212</f>
        <v>5.84882287121231E-2</v>
      </c>
    </row>
    <row r="40" spans="1:32" x14ac:dyDescent="0.25">
      <c r="A40" t="s">
        <v>78</v>
      </c>
      <c r="B40">
        <f>'Calculations 20to24'!B213</f>
        <v>0.19405338439013406</v>
      </c>
      <c r="C40">
        <f>'Calculations 20to24'!C213</f>
        <v>0.19439134679501799</v>
      </c>
      <c r="D40">
        <f>'Calculations 20to24'!D213</f>
        <v>0.19234599794222434</v>
      </c>
      <c r="E40">
        <f>'Calculations 20to24'!E213</f>
        <v>0.19072244384945028</v>
      </c>
      <c r="F40">
        <f>'Calculations 20to24'!F213</f>
        <v>0.18987535803511424</v>
      </c>
      <c r="G40">
        <f>'Calculations 20to24'!G213</f>
        <v>0.18789815202170682</v>
      </c>
      <c r="H40">
        <f>'Calculations 20to24'!H213</f>
        <v>0.18731187021232151</v>
      </c>
      <c r="I40">
        <f>'Calculations 20to24'!I213</f>
        <v>0.18948630187371732</v>
      </c>
      <c r="J40">
        <f>'Calculations 20to24'!J213</f>
        <v>0.19052082238925372</v>
      </c>
      <c r="K40">
        <f>'Calculations 20to24'!K213</f>
        <v>0.18774684842339251</v>
      </c>
      <c r="L40">
        <f>'Calculations 20to24'!L213</f>
        <v>0.18580469059888755</v>
      </c>
      <c r="M40">
        <f>'Calculations 20to24'!M213</f>
        <v>0.18462190143375817</v>
      </c>
      <c r="N40">
        <f>'Calculations 20to24'!N213</f>
        <v>0.18336541678054349</v>
      </c>
      <c r="O40">
        <f>'Calculations 20to24'!O213</f>
        <v>0.18203893026679602</v>
      </c>
      <c r="P40">
        <f>'Calculations 20to24'!P213</f>
        <v>0.18064625771737144</v>
      </c>
      <c r="Q40">
        <f>'Calculations 20to24'!Q213</f>
        <v>0.17919129625265495</v>
      </c>
      <c r="R40">
        <f>'Calculations 20to24'!R213</f>
        <v>0.1776779875805708</v>
      </c>
      <c r="S40">
        <f>'Calculations 20to24'!S213</f>
        <v>0.17611028541143886</v>
      </c>
      <c r="T40">
        <f>'Calculations 20to24'!T213</f>
        <v>0.17449212685489102</v>
      </c>
      <c r="U40">
        <f>'Calculations 20to24'!U213</f>
        <v>0.17282740760531917</v>
      </c>
      <c r="V40">
        <f>'Calculations 20to24'!V213</f>
        <v>0.17111996068457613</v>
      </c>
      <c r="W40">
        <f>'Calculations 20to24'!W213</f>
        <v>0.16937353848586986</v>
      </c>
      <c r="X40">
        <f>'Calculations 20to24'!X213</f>
        <v>0.16759179784884826</v>
      </c>
      <c r="Y40">
        <f>'Calculations 20to24'!Y213</f>
        <v>0.16577828789084295</v>
      </c>
      <c r="Z40">
        <f>'Calculations 20to24'!Z213</f>
        <v>0.1639364403212851</v>
      </c>
      <c r="AA40">
        <f>'Calculations 20to24'!AA213</f>
        <v>0.1620695619738424</v>
      </c>
      <c r="AB40">
        <f>'Calculations 20to24'!AB213</f>
        <v>0.16018082930245708</v>
      </c>
      <c r="AC40">
        <f>'Calculations 20to24'!AC213</f>
        <v>0.15827328460193249</v>
      </c>
      <c r="AD40">
        <f>'Calculations 20to24'!AD213</f>
        <v>0.15634983373012215</v>
      </c>
      <c r="AE40">
        <f>'Calculations 20to24'!AE213</f>
        <v>0.15441324512618204</v>
      </c>
      <c r="AF40">
        <f>'Calculations 20to24'!AF213</f>
        <v>0.15246614993722482</v>
      </c>
    </row>
    <row r="41" spans="1:32" x14ac:dyDescent="0.25">
      <c r="A41" t="s">
        <v>80</v>
      </c>
      <c r="B41">
        <f>'Calculations 20to24'!B214</f>
        <v>7.1103008204193227E-2</v>
      </c>
      <c r="C41">
        <f>'Calculations 20to24'!C214</f>
        <v>7.0596144639771249E-2</v>
      </c>
      <c r="D41">
        <f>'Calculations 20to24'!D214</f>
        <v>6.9529012392292824E-2</v>
      </c>
      <c r="E41">
        <f>'Calculations 20to24'!E214</f>
        <v>6.8620114842031801E-2</v>
      </c>
      <c r="F41">
        <f>'Calculations 20to24'!F214</f>
        <v>6.7915629345152634E-2</v>
      </c>
      <c r="G41">
        <f>'Calculations 20to24'!G214</f>
        <v>6.6749037730956862E-2</v>
      </c>
      <c r="H41">
        <f>'Calculations 20to24'!H214</f>
        <v>6.6076525347068316E-2</v>
      </c>
      <c r="I41">
        <f>'Calculations 20to24'!I214</f>
        <v>6.6155911745992585E-2</v>
      </c>
      <c r="J41">
        <f>'Calculations 20to24'!J214</f>
        <v>6.5857345407978607E-2</v>
      </c>
      <c r="K41">
        <f>'Calculations 20to24'!K214</f>
        <v>6.4533611146649933E-2</v>
      </c>
      <c r="L41">
        <f>'Calculations 20to24'!L214</f>
        <v>6.3802381083475301E-2</v>
      </c>
      <c r="M41">
        <f>'Calculations 20to24'!M214</f>
        <v>6.3095248297109399E-2</v>
      </c>
      <c r="N41">
        <f>'Calculations 20to24'!N214</f>
        <v>6.2390276005787795E-2</v>
      </c>
      <c r="O41">
        <f>'Calculations 20to24'!O214</f>
        <v>6.1687651030729269E-2</v>
      </c>
      <c r="P41">
        <f>'Calculations 20to24'!P214</f>
        <v>6.0987557755076784E-2</v>
      </c>
      <c r="Q41">
        <f>'Calculations 20to24'!Q214</f>
        <v>6.0290177745159275E-2</v>
      </c>
      <c r="R41">
        <f>'Calculations 20to24'!R214</f>
        <v>5.9595689396979123E-2</v>
      </c>
      <c r="S41">
        <f>'Calculations 20to24'!S214</f>
        <v>5.8904267607898457E-2</v>
      </c>
      <c r="T41">
        <f>'Calculations 20to24'!T214</f>
        <v>5.8216083473388303E-2</v>
      </c>
      <c r="U41">
        <f>'Calculations 20to24'!U214</f>
        <v>5.753130400861238E-2</v>
      </c>
      <c r="V41">
        <f>'Calculations 20to24'!V214</f>
        <v>5.6850091894520852E-2</v>
      </c>
      <c r="W41">
        <f>'Calculations 20to24'!W214</f>
        <v>5.617260524804981E-2</v>
      </c>
      <c r="X41">
        <f>'Calculations 20to24'!X214</f>
        <v>5.5498997415940242E-2</v>
      </c>
      <c r="Y41">
        <f>'Calculations 20to24'!Y214</f>
        <v>5.482941679162473E-2</v>
      </c>
      <c r="Z41">
        <f>'Calculations 20to24'!Z214</f>
        <v>5.41640066545616E-2</v>
      </c>
      <c r="AA41">
        <f>'Calculations 20to24'!AA214</f>
        <v>5.3502905031341273E-2</v>
      </c>
      <c r="AB41">
        <f>'Calculations 20to24'!AB214</f>
        <v>5.2846244577843038E-2</v>
      </c>
      <c r="AC41">
        <f>'Calculations 20to24'!AC214</f>
        <v>5.2194152481670357E-2</v>
      </c>
      <c r="AD41">
        <f>'Calculations 20to24'!AD214</f>
        <v>5.1546750384064165E-2</v>
      </c>
      <c r="AE41">
        <f>'Calculations 20to24'!AE214</f>
        <v>5.0904154320455183E-2</v>
      </c>
      <c r="AF41">
        <f>'Calculations 20to24'!AF214</f>
        <v>5.0266474678800077E-2</v>
      </c>
    </row>
    <row r="42" spans="1:32" x14ac:dyDescent="0.25">
      <c r="A42" t="s">
        <v>82</v>
      </c>
      <c r="B42">
        <f>'Calculations 20to24'!B215</f>
        <v>5.0306748466257677E-2</v>
      </c>
      <c r="C42">
        <f>'Calculations 20to24'!C215</f>
        <v>5.0123192687571275E-2</v>
      </c>
      <c r="D42">
        <f>'Calculations 20to24'!D215</f>
        <v>4.9528168019530069E-2</v>
      </c>
      <c r="E42">
        <f>'Calculations 20to24'!E215</f>
        <v>4.9012213855847704E-2</v>
      </c>
      <c r="F42">
        <f>'Calculations 20to24'!F215</f>
        <v>4.8599491667996216E-2</v>
      </c>
      <c r="G42">
        <f>'Calculations 20to24'!G215</f>
        <v>4.7825539537346064E-2</v>
      </c>
      <c r="H42">
        <f>'Calculations 20to24'!H215</f>
        <v>4.7371874684035815E-2</v>
      </c>
      <c r="I42">
        <f>'Calculations 20to24'!I215</f>
        <v>4.7357886742808983E-2</v>
      </c>
      <c r="J42">
        <f>'Calculations 20to24'!J215</f>
        <v>4.7074085159678682E-2</v>
      </c>
      <c r="K42">
        <f>'Calculations 20to24'!K215</f>
        <v>4.6125161736997315E-2</v>
      </c>
      <c r="L42">
        <f>'Calculations 20to24'!L215</f>
        <v>4.5877006708737574E-2</v>
      </c>
      <c r="M42">
        <f>'Calculations 20to24'!M215</f>
        <v>4.5434997098039866E-2</v>
      </c>
      <c r="N42">
        <f>'Calculations 20to24'!N215</f>
        <v>4.4993688163487901E-2</v>
      </c>
      <c r="O42">
        <f>'Calculations 20to24'!O215</f>
        <v>4.4553176155052283E-2</v>
      </c>
      <c r="P42">
        <f>'Calculations 20to24'!P215</f>
        <v>4.4113557450002894E-2</v>
      </c>
      <c r="Q42">
        <f>'Calculations 20to24'!Q215</f>
        <v>4.3674928294376844E-2</v>
      </c>
      <c r="R42">
        <f>'Calculations 20to24'!R215</f>
        <v>4.3237384559509234E-2</v>
      </c>
      <c r="S42">
        <f>'Calculations 20to24'!S215</f>
        <v>4.2801021513364595E-2</v>
      </c>
      <c r="T42">
        <f>'Calculations 20to24'!T215</f>
        <v>4.2365933606383729E-2</v>
      </c>
      <c r="U42">
        <f>'Calculations 20to24'!U215</f>
        <v>4.193221427154066E-2</v>
      </c>
      <c r="V42">
        <f>'Calculations 20to24'!V215</f>
        <v>4.1499955738282003E-2</v>
      </c>
      <c r="W42">
        <f>'Calculations 20to24'!W215</f>
        <v>4.1069248860006173E-2</v>
      </c>
      <c r="X42">
        <f>'Calculations 20to24'!X215</f>
        <v>4.0640182954721417E-2</v>
      </c>
      <c r="Y42">
        <f>'Calculations 20to24'!Y215</f>
        <v>4.0212845658508307E-2</v>
      </c>
      <c r="Z42">
        <f>'Calculations 20to24'!Z215</f>
        <v>3.978732279139964E-2</v>
      </c>
      <c r="AA42">
        <f>'Calculations 20to24'!AA215</f>
        <v>3.936369823527739E-2</v>
      </c>
      <c r="AB42">
        <f>'Calculations 20to24'!AB215</f>
        <v>3.8942053823382304E-2</v>
      </c>
      <c r="AC42">
        <f>'Calculations 20to24'!AC215</f>
        <v>3.8522469241016447E-2</v>
      </c>
      <c r="AD42">
        <f>'Calculations 20to24'!AD215</f>
        <v>3.8105021937021935E-2</v>
      </c>
      <c r="AE42">
        <f>'Calculations 20to24'!AE215</f>
        <v>3.7689787045605466E-2</v>
      </c>
      <c r="AF42">
        <f>'Calculations 20to24'!AF215</f>
        <v>3.7276837318083338E-2</v>
      </c>
    </row>
    <row r="43" spans="1:32" x14ac:dyDescent="0.25">
      <c r="A43" t="s">
        <v>84</v>
      </c>
      <c r="B43">
        <f>'Calculations 20to24'!B216</f>
        <v>6.8292682926829246E-2</v>
      </c>
      <c r="C43">
        <f>'Calculations 20to24'!C216</f>
        <v>6.7738726044552375E-2</v>
      </c>
      <c r="D43">
        <f>'Calculations 20to24'!D216</f>
        <v>6.6651550001937468E-2</v>
      </c>
      <c r="E43">
        <f>'Calculations 20to24'!E216</f>
        <v>6.5746075468294571E-2</v>
      </c>
      <c r="F43">
        <f>'Calculations 20to24'!F216</f>
        <v>6.5083697945521685E-2</v>
      </c>
      <c r="G43">
        <f>'Calculations 20to24'!G216</f>
        <v>6.4041749308253404E-2</v>
      </c>
      <c r="H43">
        <f>'Calculations 20to24'!H216</f>
        <v>6.3502309312890831E-2</v>
      </c>
      <c r="I43">
        <f>'Calculations 20to24'!I216</f>
        <v>6.3676021664723692E-2</v>
      </c>
      <c r="J43">
        <f>'Calculations 20to24'!J216</f>
        <v>6.3445542896170923E-2</v>
      </c>
      <c r="K43">
        <f>'Calculations 20to24'!K216</f>
        <v>6.2212118272337524E-2</v>
      </c>
      <c r="L43">
        <f>'Calculations 20to24'!L216</f>
        <v>6.1444597031068741E-2</v>
      </c>
      <c r="M43">
        <f>'Calculations 20to24'!M216</f>
        <v>6.0794001084277911E-2</v>
      </c>
      <c r="N43">
        <f>'Calculations 20to24'!N216</f>
        <v>6.0145660381505123E-2</v>
      </c>
      <c r="O43">
        <f>'Calculations 20to24'!O216</f>
        <v>5.9499665449652066E-2</v>
      </c>
      <c r="P43">
        <f>'Calculations 20to24'!P216</f>
        <v>5.8856109770976071E-2</v>
      </c>
      <c r="Q43">
        <f>'Calculations 20to24'!Q216</f>
        <v>5.8215089311978392E-2</v>
      </c>
      <c r="R43">
        <f>'Calculations 20to24'!R216</f>
        <v>5.757670206804133E-2</v>
      </c>
      <c r="S43">
        <f>'Calculations 20to24'!S216</f>
        <v>5.6941047624603613E-2</v>
      </c>
      <c r="T43">
        <f>'Calculations 20to24'!T216</f>
        <v>5.6308226735556362E-2</v>
      </c>
      <c r="U43">
        <f>'Calculations 20to24'!U216</f>
        <v>5.5678340919438074E-2</v>
      </c>
      <c r="V43">
        <f>'Calculations 20to24'!V216</f>
        <v>5.5051492073905278E-2</v>
      </c>
      <c r="W43">
        <f>'Calculations 20to24'!W216</f>
        <v>5.4427782108855585E-2</v>
      </c>
      <c r="X43">
        <f>'Calculations 20to24'!X216</f>
        <v>5.3807312598484758E-2</v>
      </c>
      <c r="Y43">
        <f>'Calculations 20to24'!Y216</f>
        <v>5.3190184452468342E-2</v>
      </c>
      <c r="Z43">
        <f>'Calculations 20to24'!Z216</f>
        <v>5.2576497606369135E-2</v>
      </c>
      <c r="AA43">
        <f>'Calculations 20to24'!AA216</f>
        <v>5.1966350731286755E-2</v>
      </c>
      <c r="AB43">
        <f>'Calculations 20to24'!AB216</f>
        <v>5.1359840962692388E-2</v>
      </c>
      <c r="AC43">
        <f>'Calculations 20to24'!AC216</f>
        <v>5.075706364830887E-2</v>
      </c>
      <c r="AD43">
        <f>'Calculations 20to24'!AD216</f>
        <v>5.0158112114836763E-2</v>
      </c>
      <c r="AE43">
        <f>'Calculations 20to24'!AE216</f>
        <v>4.9563077453252669E-2</v>
      </c>
      <c r="AF43">
        <f>'Calculations 20to24'!AF216</f>
        <v>4.8972048322356534E-2</v>
      </c>
    </row>
    <row r="44" spans="1:32" x14ac:dyDescent="0.25">
      <c r="A44" t="s">
        <v>86</v>
      </c>
      <c r="B44">
        <f>'Calculations 20to24'!B217</f>
        <v>6.2976597423087061E-2</v>
      </c>
      <c r="C44">
        <f>'Calculations 20to24'!C217</f>
        <v>6.2555602975705046E-2</v>
      </c>
      <c r="D44">
        <f>'Calculations 20to24'!D217</f>
        <v>6.1673736112876264E-2</v>
      </c>
      <c r="E44">
        <f>'Calculations 20to24'!E217</f>
        <v>6.0926219695233159E-2</v>
      </c>
      <c r="F44">
        <f>'Calculations 20to24'!F217</f>
        <v>6.0334041166023138E-2</v>
      </c>
      <c r="G44">
        <f>'Calculations 20to24'!G217</f>
        <v>5.9309095310230313E-2</v>
      </c>
      <c r="H44">
        <f>'Calculations 20to24'!H217</f>
        <v>5.8707212672431945E-2</v>
      </c>
      <c r="I44">
        <f>'Calculations 20to24'!I217</f>
        <v>5.8759124080325624E-2</v>
      </c>
      <c r="J44">
        <f>'Calculations 20to24'!J217</f>
        <v>5.850084751213816E-2</v>
      </c>
      <c r="K44">
        <f>'Calculations 20to24'!K217</f>
        <v>5.7370970801127637E-2</v>
      </c>
      <c r="L44">
        <f>'Calculations 20to24'!L217</f>
        <v>5.6761284069503794E-2</v>
      </c>
      <c r="M44">
        <f>'Calculations 20to24'!M217</f>
        <v>5.6155473521101902E-2</v>
      </c>
      <c r="N44">
        <f>'Calculations 20to24'!N217</f>
        <v>5.5551362585066981E-2</v>
      </c>
      <c r="O44">
        <f>'Calculations 20to24'!O217</f>
        <v>5.4949090263697153E-2</v>
      </c>
      <c r="P44">
        <f>'Calculations 20to24'!P217</f>
        <v>5.4348795338937321E-2</v>
      </c>
      <c r="Q44">
        <f>'Calculations 20to24'!Q217</f>
        <v>5.3750615959085903E-2</v>
      </c>
      <c r="R44">
        <f>'Calculations 20to24'!R217</f>
        <v>5.3154689250427392E-2</v>
      </c>
      <c r="S44">
        <f>'Calculations 20to24'!S217</f>
        <v>5.2561150953582422E-2</v>
      </c>
      <c r="T44">
        <f>'Calculations 20to24'!T217</f>
        <v>5.1970135084290901E-2</v>
      </c>
      <c r="U44">
        <f>'Calculations 20to24'!U217</f>
        <v>5.1381773618282667E-2</v>
      </c>
      <c r="V44">
        <f>'Calculations 20to24'!V217</f>
        <v>5.0796196199819614E-2</v>
      </c>
      <c r="W44">
        <f>'Calculations 20to24'!W217</f>
        <v>5.0213529873440389E-2</v>
      </c>
      <c r="X44">
        <f>'Calculations 20to24'!X217</f>
        <v>4.9633898838383074E-2</v>
      </c>
      <c r="Y44">
        <f>'Calculations 20to24'!Y217</f>
        <v>4.9057424225111335E-2</v>
      </c>
      <c r="Z44">
        <f>'Calculations 20to24'!Z217</f>
        <v>4.848422389332753E-2</v>
      </c>
      <c r="AA44">
        <f>'Calculations 20to24'!AA217</f>
        <v>4.7914412250814185E-2</v>
      </c>
      <c r="AB44">
        <f>'Calculations 20to24'!AB217</f>
        <v>4.7348100092415982E-2</v>
      </c>
      <c r="AC44">
        <f>'Calculations 20to24'!AC217</f>
        <v>4.6785394458437136E-2</v>
      </c>
      <c r="AD44">
        <f>'Calculations 20to24'!AD217</f>
        <v>4.6226398511714298E-2</v>
      </c>
      <c r="AE44">
        <f>'Calculations 20to24'!AE217</f>
        <v>4.5671211432592784E-2</v>
      </c>
      <c r="AF44">
        <f>'Calculations 20to24'!AF217</f>
        <v>4.5119928331031074E-2</v>
      </c>
    </row>
    <row r="45" spans="1:32" x14ac:dyDescent="0.25">
      <c r="A45" t="s">
        <v>88</v>
      </c>
      <c r="B45">
        <f>'Calculations 20to24'!B218</f>
        <v>4.2747533796127141E-2</v>
      </c>
      <c r="C45">
        <f>'Calculations 20to24'!C218</f>
        <v>4.2462990991024845E-2</v>
      </c>
      <c r="D45">
        <f>'Calculations 20to24'!D218</f>
        <v>4.1911938563654431E-2</v>
      </c>
      <c r="E45">
        <f>'Calculations 20to24'!E218</f>
        <v>4.1430858360799079E-2</v>
      </c>
      <c r="F45">
        <f>'Calculations 20to24'!F218</f>
        <v>4.1015490072770631E-2</v>
      </c>
      <c r="G45">
        <f>'Calculations 20to24'!G218</f>
        <v>4.028368663884592E-2</v>
      </c>
      <c r="H45">
        <f>'Calculations 20to24'!H218</f>
        <v>3.9802646873127998E-2</v>
      </c>
      <c r="I45">
        <f>'Calculations 20to24'!I218</f>
        <v>3.9751942411848221E-2</v>
      </c>
      <c r="J45">
        <f>'Calculations 20to24'!J218</f>
        <v>3.9544963392454335E-2</v>
      </c>
      <c r="K45">
        <f>'Calculations 20to24'!K218</f>
        <v>3.881226026495814E-2</v>
      </c>
      <c r="L45">
        <f>'Calculations 20to24'!L218</f>
        <v>3.838930578148457E-2</v>
      </c>
      <c r="M45">
        <f>'Calculations 20to24'!M218</f>
        <v>3.7958682305125599E-2</v>
      </c>
      <c r="N45">
        <f>'Calculations 20to24'!N218</f>
        <v>3.7529448826853884E-2</v>
      </c>
      <c r="O45">
        <f>'Calculations 20to24'!O218</f>
        <v>3.7101750666104834E-2</v>
      </c>
      <c r="P45">
        <f>'Calculations 20to24'!P218</f>
        <v>3.667572978334558E-2</v>
      </c>
      <c r="Q45">
        <f>'Calculations 20to24'!Q218</f>
        <v>3.6251524489052861E-2</v>
      </c>
      <c r="R45">
        <f>'Calculations 20to24'!R218</f>
        <v>3.5829269184560961E-2</v>
      </c>
      <c r="S45">
        <f>'Calculations 20to24'!S218</f>
        <v>3.5409094133692372E-2</v>
      </c>
      <c r="T45">
        <f>'Calculations 20to24'!T218</f>
        <v>3.4991125264001451E-2</v>
      </c>
      <c r="U45">
        <f>'Calculations 20to24'!U218</f>
        <v>3.4575483996398468E-2</v>
      </c>
      <c r="V45">
        <f>'Calculations 20to24'!V218</f>
        <v>3.4162287101863281E-2</v>
      </c>
      <c r="W45">
        <f>'Calculations 20to24'!W218</f>
        <v>3.3751646583920811E-2</v>
      </c>
      <c r="X45">
        <f>'Calculations 20to24'!X218</f>
        <v>3.3343669585517141E-2</v>
      </c>
      <c r="Y45">
        <f>'Calculations 20to24'!Y218</f>
        <v>3.2938458318917736E-2</v>
      </c>
      <c r="Z45">
        <f>'Calculations 20to24'!Z218</f>
        <v>3.2536110017240091E-2</v>
      </c>
      <c r="AA45">
        <f>'Calculations 20to24'!AA218</f>
        <v>3.2136716906231148E-2</v>
      </c>
      <c r="AB45">
        <f>'Calculations 20to24'!AB218</f>
        <v>3.1740366194912432E-2</v>
      </c>
      <c r="AC45">
        <f>'Calculations 20to24'!AC218</f>
        <v>3.1347140083726917E-2</v>
      </c>
      <c r="AD45">
        <f>'Calculations 20to24'!AD218</f>
        <v>3.095711578885017E-2</v>
      </c>
      <c r="AE45">
        <f>'Calculations 20to24'!AE218</f>
        <v>3.0570365581351681E-2</v>
      </c>
      <c r="AF45">
        <f>'Calculations 20to24'!AF218</f>
        <v>3.0186956839932267E-2</v>
      </c>
    </row>
    <row r="46" spans="1:32" x14ac:dyDescent="0.25">
      <c r="A46" t="s">
        <v>572</v>
      </c>
      <c r="B46">
        <f>'Calculations 20to24'!B219</f>
        <v>6.4462985598129366E-2</v>
      </c>
      <c r="C46">
        <f>'Calculations 20to24'!C219</f>
        <v>6.3974341731205128E-2</v>
      </c>
      <c r="D46">
        <f>'Calculations 20to24'!D219</f>
        <v>6.301864440491671E-2</v>
      </c>
      <c r="E46">
        <f>'Calculations 20to24'!E219</f>
        <v>6.220942245692844E-2</v>
      </c>
      <c r="F46">
        <f>'Calculations 20to24'!F219</f>
        <v>6.1574678961806517E-2</v>
      </c>
      <c r="G46">
        <f>'Calculations 20to24'!G219</f>
        <v>6.0517810437836224E-2</v>
      </c>
      <c r="H46">
        <f>'Calculations 20to24'!H219</f>
        <v>5.9900045420780576E-2</v>
      </c>
      <c r="I46">
        <f>'Calculations 20to24'!I219</f>
        <v>5.997046510287473E-2</v>
      </c>
      <c r="J46">
        <f>'Calculations 20to24'!J219</f>
        <v>5.972257581169256E-2</v>
      </c>
      <c r="K46">
        <f>'Calculations 20to24'!K219</f>
        <v>5.8570522558119682E-2</v>
      </c>
      <c r="L46">
        <f>'Calculations 20to24'!L219</f>
        <v>5.7863836182743308E-2</v>
      </c>
      <c r="M46">
        <f>'Calculations 20to24'!M219</f>
        <v>5.7225301456086765E-2</v>
      </c>
      <c r="N46">
        <f>'Calculations 20to24'!N219</f>
        <v>5.65887953813103E-2</v>
      </c>
      <c r="O46">
        <f>'Calculations 20to24'!O219</f>
        <v>5.5954476670824364E-2</v>
      </c>
      <c r="P46">
        <f>'Calculations 20to24'!P219</f>
        <v>5.5322502829580122E-2</v>
      </c>
      <c r="Q46">
        <f>'Calculations 20to24'!Q219</f>
        <v>5.4693029731956715E-2</v>
      </c>
      <c r="R46">
        <f>'Calculations 20to24'!R219</f>
        <v>5.4066211226236761E-2</v>
      </c>
      <c r="S46">
        <f>'Calculations 20to24'!S219</f>
        <v>5.3442198766492741E-2</v>
      </c>
      <c r="T46">
        <f>'Calculations 20to24'!T219</f>
        <v>5.282114107160462E-2</v>
      </c>
      <c r="U46">
        <f>'Calculations 20to24'!U219</f>
        <v>5.2203183811042386E-2</v>
      </c>
      <c r="V46">
        <f>'Calculations 20to24'!V219</f>
        <v>5.1588469316959693E-2</v>
      </c>
      <c r="W46">
        <f>'Calculations 20to24'!W219</f>
        <v>5.0977136322066761E-2</v>
      </c>
      <c r="X46">
        <f>'Calculations 20to24'!X219</f>
        <v>5.0369319722681362E-2</v>
      </c>
      <c r="Y46">
        <f>'Calculations 20to24'!Y219</f>
        <v>4.9765150366289874E-2</v>
      </c>
      <c r="Z46">
        <f>'Calculations 20to24'!Z219</f>
        <v>4.9164754862893942E-2</v>
      </c>
      <c r="AA46">
        <f>'Calculations 20to24'!AA219</f>
        <v>4.8568255419366026E-2</v>
      </c>
      <c r="AB46">
        <f>'Calculations 20to24'!AB219</f>
        <v>4.7975769695996644E-2</v>
      </c>
      <c r="AC46">
        <f>'Calculations 20to24'!AC219</f>
        <v>4.738741068437196E-2</v>
      </c>
      <c r="AD46">
        <f>'Calculations 20to24'!AD219</f>
        <v>4.6803286605697818E-2</v>
      </c>
      <c r="AE46">
        <f>'Calculations 20to24'!AE219</f>
        <v>4.6223500828652765E-2</v>
      </c>
      <c r="AF46">
        <f>'Calculations 20to24'!AF219</f>
        <v>4.5648151805840718E-2</v>
      </c>
    </row>
    <row r="47" spans="1:32" x14ac:dyDescent="0.25">
      <c r="A47" t="s">
        <v>573</v>
      </c>
      <c r="B47">
        <f>'Calculations 20to24'!B219</f>
        <v>6.4462985598129366E-2</v>
      </c>
      <c r="C47">
        <f>'Calculations 20to24'!C219</f>
        <v>6.3974341731205128E-2</v>
      </c>
      <c r="D47">
        <f>'Calculations 20to24'!D219</f>
        <v>6.301864440491671E-2</v>
      </c>
      <c r="E47">
        <f>'Calculations 20to24'!E219</f>
        <v>6.220942245692844E-2</v>
      </c>
      <c r="F47">
        <f>'Calculations 20to24'!F219</f>
        <v>6.1574678961806517E-2</v>
      </c>
      <c r="G47">
        <f>'Calculations 20to24'!G219</f>
        <v>6.0517810437836224E-2</v>
      </c>
      <c r="H47">
        <f>'Calculations 20to24'!H219</f>
        <v>5.9900045420780576E-2</v>
      </c>
      <c r="I47">
        <f>'Calculations 20to24'!I219</f>
        <v>5.997046510287473E-2</v>
      </c>
      <c r="J47">
        <f>'Calculations 20to24'!J219</f>
        <v>5.972257581169256E-2</v>
      </c>
      <c r="K47">
        <f>'Calculations 20to24'!K219</f>
        <v>5.8570522558119682E-2</v>
      </c>
      <c r="L47">
        <f>'Calculations 20to24'!L219</f>
        <v>5.7863836182743308E-2</v>
      </c>
      <c r="M47">
        <f>'Calculations 20to24'!M219</f>
        <v>5.7225301456086765E-2</v>
      </c>
      <c r="N47">
        <f>'Calculations 20to24'!N219</f>
        <v>5.65887953813103E-2</v>
      </c>
      <c r="O47">
        <f>'Calculations 20to24'!O219</f>
        <v>5.5954476670824364E-2</v>
      </c>
      <c r="P47">
        <f>'Calculations 20to24'!P219</f>
        <v>5.5322502829580122E-2</v>
      </c>
      <c r="Q47">
        <f>'Calculations 20to24'!Q219</f>
        <v>5.4693029731956715E-2</v>
      </c>
      <c r="R47">
        <f>'Calculations 20to24'!R219</f>
        <v>5.4066211226236761E-2</v>
      </c>
      <c r="S47">
        <f>'Calculations 20to24'!S219</f>
        <v>5.3442198766492741E-2</v>
      </c>
      <c r="T47">
        <f>'Calculations 20to24'!T219</f>
        <v>5.282114107160462E-2</v>
      </c>
      <c r="U47">
        <f>'Calculations 20to24'!U219</f>
        <v>5.2203183811042386E-2</v>
      </c>
      <c r="V47">
        <f>'Calculations 20to24'!V219</f>
        <v>5.1588469316959693E-2</v>
      </c>
      <c r="W47">
        <f>'Calculations 20to24'!W219</f>
        <v>5.0977136322066761E-2</v>
      </c>
      <c r="X47">
        <f>'Calculations 20to24'!X219</f>
        <v>5.0369319722681362E-2</v>
      </c>
      <c r="Y47">
        <f>'Calculations 20to24'!Y219</f>
        <v>4.9765150366289874E-2</v>
      </c>
      <c r="Z47">
        <f>'Calculations 20to24'!Z219</f>
        <v>4.9164754862893942E-2</v>
      </c>
      <c r="AA47">
        <f>'Calculations 20to24'!AA219</f>
        <v>4.8568255419366026E-2</v>
      </c>
      <c r="AB47">
        <f>'Calculations 20to24'!AB219</f>
        <v>4.7975769695996644E-2</v>
      </c>
      <c r="AC47">
        <f>'Calculations 20to24'!AC219</f>
        <v>4.738741068437196E-2</v>
      </c>
      <c r="AD47">
        <f>'Calculations 20to24'!AD219</f>
        <v>4.6803286605697818E-2</v>
      </c>
      <c r="AE47">
        <f>'Calculations 20to24'!AE219</f>
        <v>4.6223500828652765E-2</v>
      </c>
      <c r="AF47">
        <f>'Calculations 20to24'!AF219</f>
        <v>4.5648151805840718E-2</v>
      </c>
    </row>
    <row r="48" spans="1:32" x14ac:dyDescent="0.25">
      <c r="A48" t="s">
        <v>92</v>
      </c>
      <c r="B48">
        <f>'Calculations 20to24'!B220</f>
        <v>4.292188749666756E-2</v>
      </c>
      <c r="C48">
        <f>'Calculations 20to24'!C220</f>
        <v>4.2722576862566766E-2</v>
      </c>
      <c r="D48">
        <f>'Calculations 20to24'!D220</f>
        <v>4.2221060568798992E-2</v>
      </c>
      <c r="E48">
        <f>'Calculations 20to24'!E220</f>
        <v>4.179216591983749E-2</v>
      </c>
      <c r="F48">
        <f>'Calculations 20to24'!F220</f>
        <v>4.14412981831054E-2</v>
      </c>
      <c r="G48">
        <f>'Calculations 20to24'!G220</f>
        <v>4.0783785847617944E-2</v>
      </c>
      <c r="H48">
        <f>'Calculations 20to24'!H220</f>
        <v>4.0387283380918709E-2</v>
      </c>
      <c r="I48">
        <f>'Calculations 20to24'!I220</f>
        <v>4.039242870436386E-2</v>
      </c>
      <c r="J48">
        <f>'Calculations 20to24'!J220</f>
        <v>4.0204168546518183E-2</v>
      </c>
      <c r="K48">
        <f>'Calculations 20to24'!K220</f>
        <v>3.9469619114536475E-2</v>
      </c>
      <c r="L48">
        <f>'Calculations 20to24'!L220</f>
        <v>3.9163320180399613E-2</v>
      </c>
      <c r="M48">
        <f>'Calculations 20to24'!M220</f>
        <v>3.8786042177093964E-2</v>
      </c>
      <c r="N48">
        <f>'Calculations 20to24'!N220</f>
        <v>3.8408784099571311E-2</v>
      </c>
      <c r="O48">
        <f>'Calculations 20to24'!O220</f>
        <v>3.8031661070093183E-2</v>
      </c>
      <c r="P48">
        <f>'Calculations 20to24'!P220</f>
        <v>3.7654788142493574E-2</v>
      </c>
      <c r="Q48">
        <f>'Calculations 20to24'!Q220</f>
        <v>3.7278279988765012E-2</v>
      </c>
      <c r="R48">
        <f>'Calculations 20to24'!R220</f>
        <v>3.6902250604556673E-2</v>
      </c>
      <c r="S48">
        <f>'Calculations 20to24'!S220</f>
        <v>3.6526813033396867E-2</v>
      </c>
      <c r="T48">
        <f>'Calculations 20to24'!T220</f>
        <v>3.6152079109397724E-2</v>
      </c>
      <c r="U48">
        <f>'Calculations 20to24'!U220</f>
        <v>3.5778159218150474E-2</v>
      </c>
      <c r="V48">
        <f>'Calculations 20to24'!V220</f>
        <v>3.540516207547046E-2</v>
      </c>
      <c r="W48">
        <f>'Calculations 20to24'!W220</f>
        <v>3.5033194523610055E-2</v>
      </c>
      <c r="X48">
        <f>'Calculations 20to24'!X220</f>
        <v>3.4662361344517278E-2</v>
      </c>
      <c r="Y48">
        <f>'Calculations 20to24'!Y220</f>
        <v>3.4292765089683187E-2</v>
      </c>
      <c r="Z48">
        <f>'Calculations 20to24'!Z220</f>
        <v>3.392450592609017E-2</v>
      </c>
      <c r="AA48">
        <f>'Calculations 20to24'!AA220</f>
        <v>3.3557681497743852E-2</v>
      </c>
      <c r="AB48">
        <f>'Calculations 20to24'!AB220</f>
        <v>3.3192386802251693E-2</v>
      </c>
      <c r="AC48">
        <f>'Calculations 20to24'!AC220</f>
        <v>3.2828714081886701E-2</v>
      </c>
      <c r="AD48">
        <f>'Calculations 20to24'!AD220</f>
        <v>3.2466752728563329E-2</v>
      </c>
      <c r="AE48">
        <f>'Calculations 20to24'!AE220</f>
        <v>3.2106589202134488E-2</v>
      </c>
      <c r="AF48">
        <f>'Calculations 20to24'!AF220</f>
        <v>3.1748306961415035E-2</v>
      </c>
    </row>
    <row r="49" spans="1:32" x14ac:dyDescent="0.25">
      <c r="A49" t="s">
        <v>94</v>
      </c>
      <c r="B49">
        <f>'Calculations 20to24'!B221</f>
        <v>6.8511593118922978E-2</v>
      </c>
      <c r="C49">
        <f>'Calculations 20to24'!C221</f>
        <v>6.8074562337556127E-2</v>
      </c>
      <c r="D49">
        <f>'Calculations 20to24'!D221</f>
        <v>6.711375785152475E-2</v>
      </c>
      <c r="E49">
        <f>'Calculations 20to24'!E221</f>
        <v>6.6284928964306961E-2</v>
      </c>
      <c r="F49">
        <f>'Calculations 20to24'!F221</f>
        <v>6.5612135428032722E-2</v>
      </c>
      <c r="G49">
        <f>'Calculations 20to24'!G221</f>
        <v>6.4443012774781386E-2</v>
      </c>
      <c r="H49">
        <f>'Calculations 20to24'!H221</f>
        <v>6.3729198138269411E-2</v>
      </c>
      <c r="I49">
        <f>'Calculations 20to24'!I221</f>
        <v>6.3728609171454814E-2</v>
      </c>
      <c r="J49">
        <f>'Calculations 20to24'!J221</f>
        <v>6.3395454443789134E-2</v>
      </c>
      <c r="K49">
        <f>'Calculations 20to24'!K221</f>
        <v>6.2109936652598813E-2</v>
      </c>
      <c r="L49">
        <f>'Calculations 20to24'!L221</f>
        <v>6.1478507424816718E-2</v>
      </c>
      <c r="M49">
        <f>'Calculations 20to24'!M221</f>
        <v>6.0790914043007419E-2</v>
      </c>
      <c r="N49">
        <f>'Calculations 20to24'!N221</f>
        <v>6.0105704056662969E-2</v>
      </c>
      <c r="O49">
        <f>'Calculations 20to24'!O221</f>
        <v>5.9423051049773648E-2</v>
      </c>
      <c r="P49">
        <f>'Calculations 20to24'!P221</f>
        <v>5.8743126369522169E-2</v>
      </c>
      <c r="Q49">
        <f>'Calculations 20to24'!Q221</f>
        <v>5.8066098731575637E-2</v>
      </c>
      <c r="R49">
        <f>'Calculations 20to24'!R221</f>
        <v>5.7392133854270722E-2</v>
      </c>
      <c r="S49">
        <f>'Calculations 20to24'!S221</f>
        <v>5.6721394121279356E-2</v>
      </c>
      <c r="T49">
        <f>'Calculations 20to24'!T221</f>
        <v>5.6054038272257162E-2</v>
      </c>
      <c r="U49">
        <f>'Calculations 20to24'!U221</f>
        <v>5.5390221120901827E-2</v>
      </c>
      <c r="V49">
        <f>'Calculations 20to24'!V221</f>
        <v>5.4730093299771736E-2</v>
      </c>
      <c r="W49">
        <f>'Calculations 20to24'!W221</f>
        <v>5.4073801031156402E-2</v>
      </c>
      <c r="X49">
        <f>'Calculations 20to24'!X221</f>
        <v>5.342148592322972E-2</v>
      </c>
      <c r="Y49">
        <f>'Calculations 20to24'!Y221</f>
        <v>5.2773284790665925E-2</v>
      </c>
      <c r="Z49">
        <f>'Calculations 20to24'!Z221</f>
        <v>5.2129329498856923E-2</v>
      </c>
      <c r="AA49">
        <f>'Calculations 20to24'!AA221</f>
        <v>5.1489746830826737E-2</v>
      </c>
      <c r="AB49">
        <f>'Calculations 20to24'!AB221</f>
        <v>5.0854658375915643E-2</v>
      </c>
      <c r="AC49">
        <f>'Calculations 20to24'!AC221</f>
        <v>5.0224180439272091E-2</v>
      </c>
      <c r="AD49">
        <f>'Calculations 20to24'!AD221</f>
        <v>4.9598423971181714E-2</v>
      </c>
      <c r="AE49">
        <f>'Calculations 20to24'!AE221</f>
        <v>4.897749451523796E-2</v>
      </c>
      <c r="AF49">
        <f>'Calculations 20to24'!AF221</f>
        <v>4.8361492174362718E-2</v>
      </c>
    </row>
    <row r="50" spans="1:32" x14ac:dyDescent="0.25">
      <c r="A50" t="s">
        <v>96</v>
      </c>
      <c r="B50">
        <f>'Calculations 20to24'!B222</f>
        <v>7.2823727996141771E-2</v>
      </c>
      <c r="C50">
        <f>'Calculations 20to24'!C222</f>
        <v>7.2290416168262026E-2</v>
      </c>
      <c r="D50">
        <f>'Calculations 20to24'!D222</f>
        <v>7.1217539625339554E-2</v>
      </c>
      <c r="E50">
        <f>'Calculations 20to24'!E222</f>
        <v>7.0309656429380779E-2</v>
      </c>
      <c r="F50">
        <f>'Calculations 20to24'!F222</f>
        <v>6.9594852211768643E-2</v>
      </c>
      <c r="G50">
        <f>'Calculations 20to24'!G222</f>
        <v>6.838215219020842E-2</v>
      </c>
      <c r="H50">
        <f>'Calculations 20to24'!H222</f>
        <v>6.767156129967207E-2</v>
      </c>
      <c r="I50">
        <f>'Calculations 20to24'!I222</f>
        <v>6.7757070985825299E-2</v>
      </c>
      <c r="J50">
        <f>'Calculations 20to24'!J222</f>
        <v>6.7483291256055664E-2</v>
      </c>
      <c r="K50">
        <f>'Calculations 20to24'!K222</f>
        <v>6.6169088239789467E-2</v>
      </c>
      <c r="L50">
        <f>'Calculations 20to24'!L222</f>
        <v>6.5380478533332897E-2</v>
      </c>
      <c r="M50">
        <f>'Calculations 20to24'!M222</f>
        <v>6.4658128367151263E-2</v>
      </c>
      <c r="N50">
        <f>'Calculations 20to24'!N222</f>
        <v>6.3937897368228622E-2</v>
      </c>
      <c r="O50">
        <f>'Calculations 20to24'!O222</f>
        <v>6.3219968587300918E-2</v>
      </c>
      <c r="P50">
        <f>'Calculations 20to24'!P222</f>
        <v>6.2504523861367761E-2</v>
      </c>
      <c r="Q50">
        <f>'Calculations 20to24'!Q222</f>
        <v>6.1791743337711237E-2</v>
      </c>
      <c r="R50">
        <f>'Calculations 20to24'!R222</f>
        <v>6.1081805027006629E-2</v>
      </c>
      <c r="S50">
        <f>'Calculations 20to24'!S222</f>
        <v>6.0374884385502189E-2</v>
      </c>
      <c r="T50">
        <f>'Calculations 20to24'!T222</f>
        <v>5.9671153926129719E-2</v>
      </c>
      <c r="U50">
        <f>'Calculations 20to24'!U222</f>
        <v>5.8970782858306453E-2</v>
      </c>
      <c r="V50">
        <f>'Calculations 20to24'!V222</f>
        <v>5.8273936756082279E-2</v>
      </c>
      <c r="W50">
        <f>'Calculations 20to24'!W222</f>
        <v>5.7580777254200154E-2</v>
      </c>
      <c r="X50">
        <f>'Calculations 20to24'!X222</f>
        <v>5.6891461771545755E-2</v>
      </c>
      <c r="Y50">
        <f>'Calculations 20to24'!Y222</f>
        <v>5.6206143261387863E-2</v>
      </c>
      <c r="Z50">
        <f>'Calculations 20to24'!Z222</f>
        <v>5.5524969987736511E-2</v>
      </c>
      <c r="AA50">
        <f>'Calculations 20to24'!AA222</f>
        <v>5.4848085327080819E-2</v>
      </c>
      <c r="AB50">
        <f>'Calculations 20to24'!AB222</f>
        <v>5.417562759471628E-2</v>
      </c>
      <c r="AC50">
        <f>'Calculations 20to24'!AC222</f>
        <v>5.3507729894812596E-2</v>
      </c>
      <c r="AD50">
        <f>'Calculations 20to24'!AD222</f>
        <v>5.2844519993340687E-2</v>
      </c>
      <c r="AE50">
        <f>'Calculations 20to24'!AE222</f>
        <v>5.218612021292926E-2</v>
      </c>
      <c r="AF50">
        <f>'Calculations 20to24'!AF222</f>
        <v>5.1532647348704178E-2</v>
      </c>
    </row>
    <row r="51" spans="1:32" x14ac:dyDescent="0.25">
      <c r="A51" t="s">
        <v>574</v>
      </c>
      <c r="B51">
        <f>'Calculations 20to24'!B223</f>
        <v>0.12720983858570334</v>
      </c>
      <c r="C51">
        <f>'Calculations 20to24'!C223</f>
        <v>0.12639597304614911</v>
      </c>
      <c r="D51">
        <f>'Calculations 20to24'!D223</f>
        <v>0.12445004267678851</v>
      </c>
      <c r="E51">
        <f>'Calculations 20to24'!E223</f>
        <v>0.12280597749392912</v>
      </c>
      <c r="F51">
        <f>'Calculations 20to24'!F223</f>
        <v>0.12156983489789645</v>
      </c>
      <c r="G51">
        <f>'Calculations 20to24'!G223</f>
        <v>0.11947567065070631</v>
      </c>
      <c r="H51">
        <f>'Calculations 20to24'!H223</f>
        <v>0.11829932537372155</v>
      </c>
      <c r="I51">
        <f>'Calculations 20to24'!I223</f>
        <v>0.11874945885416907</v>
      </c>
      <c r="J51">
        <f>'Calculations 20to24'!J223</f>
        <v>0.11855122320655324</v>
      </c>
      <c r="K51">
        <f>'Calculations 20to24'!K223</f>
        <v>0.11627177636501652</v>
      </c>
      <c r="L51">
        <f>'Calculations 20to24'!L223</f>
        <v>0.11460359880578756</v>
      </c>
      <c r="M51">
        <f>'Calculations 20to24'!M223</f>
        <v>0.11331504987230971</v>
      </c>
      <c r="N51">
        <f>'Calculations 20to24'!N223</f>
        <v>0.11201857646074063</v>
      </c>
      <c r="O51">
        <f>'Calculations 20to24'!O223</f>
        <v>0.11071544463371483</v>
      </c>
      <c r="P51">
        <f>'Calculations 20to24'!P223</f>
        <v>0.10940688117399758</v>
      </c>
      <c r="Q51">
        <f>'Calculations 20to24'!Q223</f>
        <v>0.10809407228049399</v>
      </c>
      <c r="R51">
        <f>'Calculations 20to24'!R223</f>
        <v>0.10677816255520177</v>
      </c>
      <c r="S51">
        <f>'Calculations 20to24'!S223</f>
        <v>0.10546025425424665</v>
      </c>
      <c r="T51">
        <f>'Calculations 20to24'!T223</f>
        <v>0.10414140677792992</v>
      </c>
      <c r="U51">
        <f>'Calculations 20to24'!U223</f>
        <v>0.10282263637646193</v>
      </c>
      <c r="V51">
        <f>'Calculations 20to24'!V223</f>
        <v>0.10150491604972132</v>
      </c>
      <c r="W51">
        <f>'Calculations 20to24'!W223</f>
        <v>0.10018917562098238</v>
      </c>
      <c r="X51">
        <f>'Calculations 20to24'!X223</f>
        <v>9.8876301966060121E-2</v>
      </c>
      <c r="Y51">
        <f>'Calculations 20to24'!Y223</f>
        <v>9.7567139380755077E-2</v>
      </c>
      <c r="Z51">
        <f>'Calculations 20to24'!Z223</f>
        <v>9.6262490070817316E-2</v>
      </c>
      <c r="AA51">
        <f>'Calculations 20to24'!AA223</f>
        <v>9.4963114749901337E-2</v>
      </c>
      <c r="AB51">
        <f>'Calculations 20to24'!AB223</f>
        <v>9.3669733332166272E-2</v>
      </c>
      <c r="AC51">
        <f>'Calculations 20to24'!AC223</f>
        <v>9.2383025707247851E-2</v>
      </c>
      <c r="AD51">
        <f>'Calculations 20to24'!AD223</f>
        <v>9.1103632586367139E-2</v>
      </c>
      <c r="AE51">
        <f>'Calculations 20to24'!AE223</f>
        <v>8.9832156409257333E-2</v>
      </c>
      <c r="AF51">
        <f>'Calculations 20to24'!AF223</f>
        <v>8.8569162302486751E-2</v>
      </c>
    </row>
    <row r="52" spans="1:32" x14ac:dyDescent="0.25">
      <c r="A52" t="s">
        <v>575</v>
      </c>
      <c r="B52">
        <f>'Calculations 20to24'!B223</f>
        <v>0.12720983858570334</v>
      </c>
      <c r="C52">
        <f>'Calculations 20to24'!C223</f>
        <v>0.12639597304614911</v>
      </c>
      <c r="D52">
        <f>'Calculations 20to24'!D223</f>
        <v>0.12445004267678851</v>
      </c>
      <c r="E52">
        <f>'Calculations 20to24'!E223</f>
        <v>0.12280597749392912</v>
      </c>
      <c r="F52">
        <f>'Calculations 20to24'!F223</f>
        <v>0.12156983489789645</v>
      </c>
      <c r="G52">
        <f>'Calculations 20to24'!G223</f>
        <v>0.11947567065070631</v>
      </c>
      <c r="H52">
        <f>'Calculations 20to24'!H223</f>
        <v>0.11829932537372155</v>
      </c>
      <c r="I52">
        <f>'Calculations 20to24'!I223</f>
        <v>0.11874945885416907</v>
      </c>
      <c r="J52">
        <f>'Calculations 20to24'!J223</f>
        <v>0.11855122320655324</v>
      </c>
      <c r="K52">
        <f>'Calculations 20to24'!K223</f>
        <v>0.11627177636501652</v>
      </c>
      <c r="L52">
        <f>'Calculations 20to24'!L223</f>
        <v>0.11460359880578756</v>
      </c>
      <c r="M52">
        <f>'Calculations 20to24'!M223</f>
        <v>0.11331504987230971</v>
      </c>
      <c r="N52">
        <f>'Calculations 20to24'!N223</f>
        <v>0.11201857646074063</v>
      </c>
      <c r="O52">
        <f>'Calculations 20to24'!O223</f>
        <v>0.11071544463371483</v>
      </c>
      <c r="P52">
        <f>'Calculations 20to24'!P223</f>
        <v>0.10940688117399758</v>
      </c>
      <c r="Q52">
        <f>'Calculations 20to24'!Q223</f>
        <v>0.10809407228049399</v>
      </c>
      <c r="R52">
        <f>'Calculations 20to24'!R223</f>
        <v>0.10677816255520177</v>
      </c>
      <c r="S52">
        <f>'Calculations 20to24'!S223</f>
        <v>0.10546025425424665</v>
      </c>
      <c r="T52">
        <f>'Calculations 20to24'!T223</f>
        <v>0.10414140677792992</v>
      </c>
      <c r="U52">
        <f>'Calculations 20to24'!U223</f>
        <v>0.10282263637646193</v>
      </c>
      <c r="V52">
        <f>'Calculations 20to24'!V223</f>
        <v>0.10150491604972132</v>
      </c>
      <c r="W52">
        <f>'Calculations 20to24'!W223</f>
        <v>0.10018917562098238</v>
      </c>
      <c r="X52">
        <f>'Calculations 20to24'!X223</f>
        <v>9.8876301966060121E-2</v>
      </c>
      <c r="Y52">
        <f>'Calculations 20to24'!Y223</f>
        <v>9.7567139380755077E-2</v>
      </c>
      <c r="Z52">
        <f>'Calculations 20to24'!Z223</f>
        <v>9.6262490070817316E-2</v>
      </c>
      <c r="AA52">
        <f>'Calculations 20to24'!AA223</f>
        <v>9.4963114749901337E-2</v>
      </c>
      <c r="AB52">
        <f>'Calculations 20to24'!AB223</f>
        <v>9.3669733332166272E-2</v>
      </c>
      <c r="AC52">
        <f>'Calculations 20to24'!AC223</f>
        <v>9.2383025707247851E-2</v>
      </c>
      <c r="AD52">
        <f>'Calculations 20to24'!AD223</f>
        <v>9.1103632586367139E-2</v>
      </c>
      <c r="AE52">
        <f>'Calculations 20to24'!AE223</f>
        <v>8.9832156409257333E-2</v>
      </c>
      <c r="AF52">
        <f>'Calculations 20to24'!AF223</f>
        <v>8.8569162302486751E-2</v>
      </c>
    </row>
    <row r="53" spans="1:32" x14ac:dyDescent="0.25">
      <c r="A53" t="s">
        <v>100</v>
      </c>
      <c r="B53">
        <f>'Calculations 20to24'!B224</f>
        <v>0.15572519083969469</v>
      </c>
      <c r="C53">
        <f>'Calculations 20to24'!C224</f>
        <v>0.15474020157039989</v>
      </c>
      <c r="D53">
        <f>'Calculations 20to24'!D224</f>
        <v>0.15249695338121297</v>
      </c>
      <c r="E53">
        <f>'Calculations 20to24'!E224</f>
        <v>0.15056526720108449</v>
      </c>
      <c r="F53">
        <f>'Calculations 20to24'!F224</f>
        <v>0.14898746536683288</v>
      </c>
      <c r="G53">
        <f>'Calculations 20to24'!G224</f>
        <v>0.1461734891772625</v>
      </c>
      <c r="H53">
        <f>'Calculations 20to24'!H224</f>
        <v>0.14442361554355995</v>
      </c>
      <c r="I53">
        <f>'Calculations 20to24'!I224</f>
        <v>0.14463809867972854</v>
      </c>
      <c r="J53">
        <f>'Calculations 20to24'!J224</f>
        <v>0.14417962438289811</v>
      </c>
      <c r="K53">
        <f>'Calculations 20to24'!K224</f>
        <v>0.14131460117087832</v>
      </c>
      <c r="L53">
        <f>'Calculations 20to24'!L224</f>
        <v>0.13944661448797582</v>
      </c>
      <c r="M53">
        <f>'Calculations 20to24'!M224</f>
        <v>0.13780020504922094</v>
      </c>
      <c r="N53">
        <f>'Calculations 20to24'!N224</f>
        <v>0.13615048464105559</v>
      </c>
      <c r="O53">
        <f>'Calculations 20to24'!O224</f>
        <v>0.13449857526080977</v>
      </c>
      <c r="P53">
        <f>'Calculations 20to24'!P224</f>
        <v>0.13284556676203035</v>
      </c>
      <c r="Q53">
        <f>'Calculations 20to24'!Q224</f>
        <v>0.13119251605316776</v>
      </c>
      <c r="R53">
        <f>'Calculations 20to24'!R224</f>
        <v>0.12954044642184187</v>
      </c>
      <c r="S53">
        <f>'Calculations 20to24'!S224</f>
        <v>0.12789034697904181</v>
      </c>
      <c r="T53">
        <f>'Calculations 20to24'!T224</f>
        <v>0.12624317221773865</v>
      </c>
      <c r="U53">
        <f>'Calculations 20to24'!U224</f>
        <v>0.12459984168051148</v>
      </c>
      <c r="V53">
        <f>'Calculations 20to24'!V224</f>
        <v>0.1229612397308595</v>
      </c>
      <c r="W53">
        <f>'Calculations 20to24'!W224</f>
        <v>0.12132821542296052</v>
      </c>
      <c r="X53">
        <f>'Calculations 20to24'!X224</f>
        <v>0.11970158246468456</v>
      </c>
      <c r="Y53">
        <f>'Calculations 20to24'!Y224</f>
        <v>0.11808211926873505</v>
      </c>
      <c r="Z53">
        <f>'Calculations 20to24'!Z224</f>
        <v>0.11647056908683935</v>
      </c>
      <c r="AA53">
        <f>'Calculations 20to24'!AA224</f>
        <v>0.11486764022195378</v>
      </c>
      <c r="AB53">
        <f>'Calculations 20to24'!AB224</f>
        <v>0.11327400631352098</v>
      </c>
      <c r="AC53">
        <f>'Calculations 20to24'!AC224</f>
        <v>0.11169030669085242</v>
      </c>
      <c r="AD53">
        <f>'Calculations 20to24'!AD224</f>
        <v>0.11011714678979942</v>
      </c>
      <c r="AE53">
        <f>'Calculations 20to24'!AE224</f>
        <v>0.10855509862792538</v>
      </c>
      <c r="AF53">
        <f>'Calculations 20to24'!AF224</f>
        <v>0.10700470133349596</v>
      </c>
    </row>
  </sheetData>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1F3864"/>
  </sheetPr>
  <dimension ref="A1:AF53"/>
  <sheetViews>
    <sheetView workbookViewId="0"/>
  </sheetViews>
  <sheetFormatPr defaultRowHeight="15" x14ac:dyDescent="0.25"/>
  <sheetData>
    <row r="1" spans="1:32" x14ac:dyDescent="0.25">
      <c r="A1" t="s">
        <v>528</v>
      </c>
      <c r="B1" s="1" t="s">
        <v>529</v>
      </c>
      <c r="C1" s="1" t="s">
        <v>530</v>
      </c>
      <c r="D1" s="1" t="s">
        <v>531</v>
      </c>
      <c r="E1" s="1" t="s">
        <v>532</v>
      </c>
      <c r="F1" s="1" t="s">
        <v>533</v>
      </c>
      <c r="G1" s="1" t="s">
        <v>534</v>
      </c>
      <c r="H1" s="1" t="s">
        <v>535</v>
      </c>
      <c r="I1" s="1" t="s">
        <v>536</v>
      </c>
      <c r="J1" s="1" t="s">
        <v>537</v>
      </c>
      <c r="K1" s="1" t="s">
        <v>538</v>
      </c>
      <c r="L1" s="1" t="s">
        <v>539</v>
      </c>
      <c r="M1" s="1" t="s">
        <v>540</v>
      </c>
      <c r="N1" s="1" t="s">
        <v>541</v>
      </c>
      <c r="O1" s="1" t="s">
        <v>542</v>
      </c>
      <c r="P1" s="1" t="s">
        <v>543</v>
      </c>
      <c r="Q1" s="1" t="s">
        <v>544</v>
      </c>
      <c r="R1" s="1" t="s">
        <v>545</v>
      </c>
      <c r="S1" s="1" t="s">
        <v>546</v>
      </c>
      <c r="T1" s="1" t="s">
        <v>547</v>
      </c>
      <c r="U1" s="1" t="s">
        <v>548</v>
      </c>
      <c r="V1" s="1" t="s">
        <v>549</v>
      </c>
      <c r="W1" s="1" t="s">
        <v>550</v>
      </c>
      <c r="X1" s="1" t="s">
        <v>551</v>
      </c>
      <c r="Y1" s="1" t="s">
        <v>552</v>
      </c>
      <c r="Z1" s="1" t="s">
        <v>553</v>
      </c>
      <c r="AA1" s="1" t="s">
        <v>554</v>
      </c>
      <c r="AB1" s="1" t="s">
        <v>555</v>
      </c>
      <c r="AC1" s="1" t="s">
        <v>556</v>
      </c>
      <c r="AD1" s="1" t="s">
        <v>557</v>
      </c>
      <c r="AE1" s="1" t="s">
        <v>558</v>
      </c>
      <c r="AF1" s="1" t="s">
        <v>559</v>
      </c>
    </row>
    <row r="2" spans="1:32" x14ac:dyDescent="0.25">
      <c r="A2" t="s">
        <v>560</v>
      </c>
      <c r="B2">
        <f>'Calculations 25to34'!B183</f>
        <v>0.16432524478501492</v>
      </c>
      <c r="C2">
        <f>'Calculations 25to34'!C183</f>
        <v>0.16490893628606298</v>
      </c>
      <c r="D2">
        <f>'Calculations 25to34'!D183</f>
        <v>0.16551282144138421</v>
      </c>
      <c r="E2">
        <f>'Calculations 25to34'!E183</f>
        <v>0.16520043252971484</v>
      </c>
      <c r="F2">
        <f>'Calculations 25to34'!F183</f>
        <v>0.16369592232893113</v>
      </c>
      <c r="G2">
        <f>'Calculations 25to34'!G183</f>
        <v>0.16094505032454595</v>
      </c>
      <c r="H2">
        <f>'Calculations 25to34'!H183</f>
        <v>0.15724994037360809</v>
      </c>
      <c r="I2">
        <f>'Calculations 25to34'!I183</f>
        <v>0.15331829334197669</v>
      </c>
      <c r="J2">
        <f>'Calculations 25to34'!J183</f>
        <v>0.15039126673222511</v>
      </c>
      <c r="K2">
        <f>'Calculations 25to34'!K183</f>
        <v>0.14822928002144875</v>
      </c>
      <c r="L2">
        <f>'Calculations 25to34'!L183</f>
        <v>0.14934692505454136</v>
      </c>
      <c r="M2">
        <f>'Calculations 25to34'!M183</f>
        <v>0.14761096674597848</v>
      </c>
      <c r="N2">
        <f>'Calculations 25to34'!N183</f>
        <v>0.14587785973302803</v>
      </c>
      <c r="O2">
        <f>'Calculations 25to34'!O183</f>
        <v>0.14414866408698163</v>
      </c>
      <c r="P2">
        <f>'Calculations 25to34'!P183</f>
        <v>0.14242439408588159</v>
      </c>
      <c r="Q2">
        <f>'Calculations 25to34'!Q183</f>
        <v>0.14070601821346626</v>
      </c>
      <c r="R2">
        <f>'Calculations 25to34'!R183</f>
        <v>0.13899445930344637</v>
      </c>
      <c r="S2">
        <f>'Calculations 25to34'!S183</f>
        <v>0.13729059481871486</v>
      </c>
      <c r="T2">
        <f>'Calculations 25to34'!T183</f>
        <v>0.13559525725515409</v>
      </c>
      <c r="U2">
        <f>'Calculations 25to34'!U183</f>
        <v>0.13390923465983165</v>
      </c>
      <c r="V2">
        <f>'Calculations 25to34'!V183</f>
        <v>0.13223327125355175</v>
      </c>
      <c r="W2">
        <f>'Calculations 25to34'!W183</f>
        <v>0.13056806814795058</v>
      </c>
      <c r="X2">
        <f>'Calculations 25to34'!X183</f>
        <v>0.12891428414760378</v>
      </c>
      <c r="Y2">
        <f>'Calculations 25to34'!Y183</f>
        <v>0.12727253662790267</v>
      </c>
      <c r="Z2">
        <f>'Calculations 25to34'!Z183</f>
        <v>0.12564340247981623</v>
      </c>
      <c r="AA2">
        <f>'Calculations 25to34'!AA183</f>
        <v>0.12402741911299735</v>
      </c>
      <c r="AB2">
        <f>'Calculations 25to34'!AB183</f>
        <v>0.12242508550909836</v>
      </c>
      <c r="AC2">
        <f>'Calculations 25to34'!AC183</f>
        <v>0.12083686331755547</v>
      </c>
      <c r="AD2">
        <f>'Calculations 25to34'!AD183</f>
        <v>0.11926317798651846</v>
      </c>
      <c r="AE2">
        <f>'Calculations 25to34'!AE183</f>
        <v>0.11770441992203025</v>
      </c>
      <c r="AF2">
        <f>'Calculations 25to34'!AF183</f>
        <v>0.11616094566898648</v>
      </c>
    </row>
    <row r="3" spans="1:32" x14ac:dyDescent="0.25">
      <c r="A3" t="s">
        <v>561</v>
      </c>
      <c r="B3">
        <f>'Calculations 25to34'!B183</f>
        <v>0.16432524478501492</v>
      </c>
      <c r="C3">
        <f>'Calculations 25to34'!C183</f>
        <v>0.16490893628606298</v>
      </c>
      <c r="D3">
        <f>'Calculations 25to34'!D183</f>
        <v>0.16551282144138421</v>
      </c>
      <c r="E3">
        <f>'Calculations 25to34'!E183</f>
        <v>0.16520043252971484</v>
      </c>
      <c r="F3">
        <f>'Calculations 25to34'!F183</f>
        <v>0.16369592232893113</v>
      </c>
      <c r="G3">
        <f>'Calculations 25to34'!G183</f>
        <v>0.16094505032454595</v>
      </c>
      <c r="H3">
        <f>'Calculations 25to34'!H183</f>
        <v>0.15724994037360809</v>
      </c>
      <c r="I3">
        <f>'Calculations 25to34'!I183</f>
        <v>0.15331829334197669</v>
      </c>
      <c r="J3">
        <f>'Calculations 25to34'!J183</f>
        <v>0.15039126673222511</v>
      </c>
      <c r="K3">
        <f>'Calculations 25to34'!K183</f>
        <v>0.14822928002144875</v>
      </c>
      <c r="L3">
        <f>'Calculations 25to34'!L183</f>
        <v>0.14934692505454136</v>
      </c>
      <c r="M3">
        <f>'Calculations 25to34'!M183</f>
        <v>0.14761096674597848</v>
      </c>
      <c r="N3">
        <f>'Calculations 25to34'!N183</f>
        <v>0.14587785973302803</v>
      </c>
      <c r="O3">
        <f>'Calculations 25to34'!O183</f>
        <v>0.14414866408698163</v>
      </c>
      <c r="P3">
        <f>'Calculations 25to34'!P183</f>
        <v>0.14242439408588159</v>
      </c>
      <c r="Q3">
        <f>'Calculations 25to34'!Q183</f>
        <v>0.14070601821346626</v>
      </c>
      <c r="R3">
        <f>'Calculations 25to34'!R183</f>
        <v>0.13899445930344637</v>
      </c>
      <c r="S3">
        <f>'Calculations 25to34'!S183</f>
        <v>0.13729059481871486</v>
      </c>
      <c r="T3">
        <f>'Calculations 25to34'!T183</f>
        <v>0.13559525725515409</v>
      </c>
      <c r="U3">
        <f>'Calculations 25to34'!U183</f>
        <v>0.13390923465983165</v>
      </c>
      <c r="V3">
        <f>'Calculations 25to34'!V183</f>
        <v>0.13223327125355175</v>
      </c>
      <c r="W3">
        <f>'Calculations 25to34'!W183</f>
        <v>0.13056806814795058</v>
      </c>
      <c r="X3">
        <f>'Calculations 25to34'!X183</f>
        <v>0.12891428414760378</v>
      </c>
      <c r="Y3">
        <f>'Calculations 25to34'!Y183</f>
        <v>0.12727253662790267</v>
      </c>
      <c r="Z3">
        <f>'Calculations 25to34'!Z183</f>
        <v>0.12564340247981623</v>
      </c>
      <c r="AA3">
        <f>'Calculations 25to34'!AA183</f>
        <v>0.12402741911299735</v>
      </c>
      <c r="AB3">
        <f>'Calculations 25to34'!AB183</f>
        <v>0.12242508550909836</v>
      </c>
      <c r="AC3">
        <f>'Calculations 25to34'!AC183</f>
        <v>0.12083686331755547</v>
      </c>
      <c r="AD3">
        <f>'Calculations 25to34'!AD183</f>
        <v>0.11926317798651846</v>
      </c>
      <c r="AE3">
        <f>'Calculations 25to34'!AE183</f>
        <v>0.11770441992203025</v>
      </c>
      <c r="AF3">
        <f>'Calculations 25to34'!AF183</f>
        <v>0.11616094566898648</v>
      </c>
    </row>
    <row r="4" spans="1:32" x14ac:dyDescent="0.25">
      <c r="A4" t="s">
        <v>562</v>
      </c>
      <c r="B4">
        <f>'Calculations 25to34'!B183</f>
        <v>0.16432524478501492</v>
      </c>
      <c r="C4">
        <f>'Calculations 25to34'!C183</f>
        <v>0.16490893628606298</v>
      </c>
      <c r="D4">
        <f>'Calculations 25to34'!D183</f>
        <v>0.16551282144138421</v>
      </c>
      <c r="E4">
        <f>'Calculations 25to34'!E183</f>
        <v>0.16520043252971484</v>
      </c>
      <c r="F4">
        <f>'Calculations 25to34'!F183</f>
        <v>0.16369592232893113</v>
      </c>
      <c r="G4">
        <f>'Calculations 25to34'!G183</f>
        <v>0.16094505032454595</v>
      </c>
      <c r="H4">
        <f>'Calculations 25to34'!H183</f>
        <v>0.15724994037360809</v>
      </c>
      <c r="I4">
        <f>'Calculations 25to34'!I183</f>
        <v>0.15331829334197669</v>
      </c>
      <c r="J4">
        <f>'Calculations 25to34'!J183</f>
        <v>0.15039126673222511</v>
      </c>
      <c r="K4">
        <f>'Calculations 25to34'!K183</f>
        <v>0.14822928002144875</v>
      </c>
      <c r="L4">
        <f>'Calculations 25to34'!L183</f>
        <v>0.14934692505454136</v>
      </c>
      <c r="M4">
        <f>'Calculations 25to34'!M183</f>
        <v>0.14761096674597848</v>
      </c>
      <c r="N4">
        <f>'Calculations 25to34'!N183</f>
        <v>0.14587785973302803</v>
      </c>
      <c r="O4">
        <f>'Calculations 25to34'!O183</f>
        <v>0.14414866408698163</v>
      </c>
      <c r="P4">
        <f>'Calculations 25to34'!P183</f>
        <v>0.14242439408588159</v>
      </c>
      <c r="Q4">
        <f>'Calculations 25to34'!Q183</f>
        <v>0.14070601821346626</v>
      </c>
      <c r="R4">
        <f>'Calculations 25to34'!R183</f>
        <v>0.13899445930344637</v>
      </c>
      <c r="S4">
        <f>'Calculations 25to34'!S183</f>
        <v>0.13729059481871486</v>
      </c>
      <c r="T4">
        <f>'Calculations 25to34'!T183</f>
        <v>0.13559525725515409</v>
      </c>
      <c r="U4">
        <f>'Calculations 25to34'!U183</f>
        <v>0.13390923465983165</v>
      </c>
      <c r="V4">
        <f>'Calculations 25to34'!V183</f>
        <v>0.13223327125355175</v>
      </c>
      <c r="W4">
        <f>'Calculations 25to34'!W183</f>
        <v>0.13056806814795058</v>
      </c>
      <c r="X4">
        <f>'Calculations 25to34'!X183</f>
        <v>0.12891428414760378</v>
      </c>
      <c r="Y4">
        <f>'Calculations 25to34'!Y183</f>
        <v>0.12727253662790267</v>
      </c>
      <c r="Z4">
        <f>'Calculations 25to34'!Z183</f>
        <v>0.12564340247981623</v>
      </c>
      <c r="AA4">
        <f>'Calculations 25to34'!AA183</f>
        <v>0.12402741911299735</v>
      </c>
      <c r="AB4">
        <f>'Calculations 25to34'!AB183</f>
        <v>0.12242508550909836</v>
      </c>
      <c r="AC4">
        <f>'Calculations 25to34'!AC183</f>
        <v>0.12083686331755547</v>
      </c>
      <c r="AD4">
        <f>'Calculations 25to34'!AD183</f>
        <v>0.11926317798651846</v>
      </c>
      <c r="AE4">
        <f>'Calculations 25to34'!AE183</f>
        <v>0.11770441992203025</v>
      </c>
      <c r="AF4">
        <f>'Calculations 25to34'!AF183</f>
        <v>0.11616094566898648</v>
      </c>
    </row>
    <row r="5" spans="1:32" x14ac:dyDescent="0.25">
      <c r="A5" t="s">
        <v>20</v>
      </c>
      <c r="B5">
        <f>'Calculations 25to34'!B184</f>
        <v>0.19607843137254902</v>
      </c>
      <c r="C5">
        <f>'Calculations 25to34'!C184</f>
        <v>0.19707419252010874</v>
      </c>
      <c r="D5">
        <f>'Calculations 25to34'!D184</f>
        <v>0.19800293513567041</v>
      </c>
      <c r="E5">
        <f>'Calculations 25to34'!E184</f>
        <v>0.19782722430684871</v>
      </c>
      <c r="F5">
        <f>'Calculations 25to34'!F184</f>
        <v>0.196204969943303</v>
      </c>
      <c r="G5">
        <f>'Calculations 25to34'!G184</f>
        <v>0.19303004136118418</v>
      </c>
      <c r="H5">
        <f>'Calculations 25to34'!H184</f>
        <v>0.18874605021973759</v>
      </c>
      <c r="I5">
        <f>'Calculations 25to34'!I184</f>
        <v>0.18396397847061713</v>
      </c>
      <c r="J5">
        <f>'Calculations 25to34'!J184</f>
        <v>0.18024639514154306</v>
      </c>
      <c r="K5">
        <f>'Calculations 25to34'!K184</f>
        <v>0.17744681265875833</v>
      </c>
      <c r="L5">
        <f>'Calculations 25to34'!L184</f>
        <v>0.17954303531020743</v>
      </c>
      <c r="M5">
        <f>'Calculations 25to34'!M184</f>
        <v>0.17762925459389439</v>
      </c>
      <c r="N5">
        <f>'Calculations 25to34'!N184</f>
        <v>0.17572360731660983</v>
      </c>
      <c r="O5">
        <f>'Calculations 25to34'!O184</f>
        <v>0.17382659309944098</v>
      </c>
      <c r="P5">
        <f>'Calculations 25to34'!P184</f>
        <v>0.17193869379606194</v>
      </c>
      <c r="Q5">
        <f>'Calculations 25to34'!Q184</f>
        <v>0.17006037336519519</v>
      </c>
      <c r="R5">
        <f>'Calculations 25to34'!R184</f>
        <v>0.16819207778857395</v>
      </c>
      <c r="S5">
        <f>'Calculations 25to34'!S184</f>
        <v>0.16633423503214215</v>
      </c>
      <c r="T5">
        <f>'Calculations 25to34'!T184</f>
        <v>0.16448725504820016</v>
      </c>
      <c r="U5">
        <f>'Calculations 25to34'!U184</f>
        <v>0.16265152981620773</v>
      </c>
      <c r="V5">
        <f>'Calculations 25to34'!V184</f>
        <v>0.16082743341994754</v>
      </c>
      <c r="W5">
        <f>'Calculations 25to34'!W184</f>
        <v>0.15901532215876477</v>
      </c>
      <c r="X5">
        <f>'Calculations 25to34'!X184</f>
        <v>0.1572155346906359</v>
      </c>
      <c r="Y5">
        <f>'Calculations 25to34'!Y184</f>
        <v>0.1554283922048286</v>
      </c>
      <c r="Z5">
        <f>'Calculations 25to34'!Z184</f>
        <v>0.15365419862198182</v>
      </c>
      <c r="AA5">
        <f>'Calculations 25to34'!AA184</f>
        <v>0.15189324081945488</v>
      </c>
      <c r="AB5">
        <f>'Calculations 25to34'!AB184</f>
        <v>0.15014578887987021</v>
      </c>
      <c r="AC5">
        <f>'Calculations 25to34'!AC184</f>
        <v>0.14841209636082153</v>
      </c>
      <c r="AD5">
        <f>'Calculations 25to34'!AD184</f>
        <v>0.14669240058378344</v>
      </c>
      <c r="AE5">
        <f>'Calculations 25to34'!AE184</f>
        <v>0.14498692294032686</v>
      </c>
      <c r="AF5">
        <f>'Calculations 25to34'!AF184</f>
        <v>0.14329586921381676</v>
      </c>
    </row>
    <row r="6" spans="1:32" x14ac:dyDescent="0.25">
      <c r="A6" t="s">
        <v>22</v>
      </c>
      <c r="B6">
        <f>'Calculations 25to34'!B185</f>
        <v>0.23469387755102042</v>
      </c>
      <c r="C6">
        <f>'Calculations 25to34'!C185</f>
        <v>0.2353975466744945</v>
      </c>
      <c r="D6">
        <f>'Calculations 25to34'!D185</f>
        <v>0.23585147665199843</v>
      </c>
      <c r="E6">
        <f>'Calculations 25to34'!E185</f>
        <v>0.23498515042516566</v>
      </c>
      <c r="F6">
        <f>'Calculations 25to34'!F185</f>
        <v>0.23255037043075905</v>
      </c>
      <c r="G6">
        <f>'Calculations 25to34'!G185</f>
        <v>0.22844385268364947</v>
      </c>
      <c r="H6">
        <f>'Calculations 25to34'!H185</f>
        <v>0.22310464646028</v>
      </c>
      <c r="I6">
        <f>'Calculations 25to34'!I185</f>
        <v>0.21707252401055507</v>
      </c>
      <c r="J6">
        <f>'Calculations 25to34'!J185</f>
        <v>0.21212398906210031</v>
      </c>
      <c r="K6">
        <f>'Calculations 25to34'!K185</f>
        <v>0.20819304374001901</v>
      </c>
      <c r="L6">
        <f>'Calculations 25to34'!L185</f>
        <v>0.21033548239052505</v>
      </c>
      <c r="M6">
        <f>'Calculations 25to34'!M185</f>
        <v>0.20765145829528336</v>
      </c>
      <c r="N6">
        <f>'Calculations 25to34'!N185</f>
        <v>0.20498644235324165</v>
      </c>
      <c r="O6">
        <f>'Calculations 25to34'!O185</f>
        <v>0.20234116746374908</v>
      </c>
      <c r="P6">
        <f>'Calculations 25to34'!P185</f>
        <v>0.19971632445270585</v>
      </c>
      <c r="Q6">
        <f>'Calculations 25to34'!Q185</f>
        <v>0.19711256278445069</v>
      </c>
      <c r="R6">
        <f>'Calculations 25to34'!R185</f>
        <v>0.19453049132382425</v>
      </c>
      <c r="S6">
        <f>'Calculations 25to34'!S185</f>
        <v>0.19197067914385249</v>
      </c>
      <c r="T6">
        <f>'Calculations 25to34'!T185</f>
        <v>0.18943365637457144</v>
      </c>
      <c r="U6">
        <f>'Calculations 25to34'!U185</f>
        <v>0.18691991508863348</v>
      </c>
      <c r="V6">
        <f>'Calculations 25to34'!V185</f>
        <v>0.18442991021944263</v>
      </c>
      <c r="W6">
        <f>'Calculations 25to34'!W185</f>
        <v>0.18196406050768793</v>
      </c>
      <c r="X6">
        <f>'Calculations 25to34'!X185</f>
        <v>0.17952274947230351</v>
      </c>
      <c r="Y6">
        <f>'Calculations 25to34'!Y185</f>
        <v>0.17710632640200091</v>
      </c>
      <c r="Z6">
        <f>'Calculations 25to34'!Z185</f>
        <v>0.1747151073637038</v>
      </c>
      <c r="AA6">
        <f>'Calculations 25to34'!AA185</f>
        <v>0.17234937622434976</v>
      </c>
      <c r="AB6">
        <f>'Calculations 25to34'!AB185</f>
        <v>0.1700093856827066</v>
      </c>
      <c r="AC6">
        <f>'Calculations 25to34'!AC185</f>
        <v>0.16769535830801374</v>
      </c>
      <c r="AD6">
        <f>'Calculations 25to34'!AD185</f>
        <v>0.16540748758242907</v>
      </c>
      <c r="AE6">
        <f>'Calculations 25to34'!AE185</f>
        <v>0.16314593894443619</v>
      </c>
      <c r="AF6">
        <f>'Calculations 25to34'!AF185</f>
        <v>0.1609108508305416</v>
      </c>
    </row>
    <row r="7" spans="1:32" x14ac:dyDescent="0.25">
      <c r="A7" t="s">
        <v>563</v>
      </c>
      <c r="B7">
        <f>'Calculations 25to34'!B186</f>
        <v>0.14634146341463419</v>
      </c>
      <c r="C7">
        <f>'Calculations 25to34'!C186</f>
        <v>0.14691295527814296</v>
      </c>
      <c r="D7">
        <f>'Calculations 25to34'!D186</f>
        <v>0.14776561697044388</v>
      </c>
      <c r="E7">
        <f>'Calculations 25to34'!E186</f>
        <v>0.14781172218449093</v>
      </c>
      <c r="F7">
        <f>'Calculations 25to34'!F186</f>
        <v>0.14668644082089349</v>
      </c>
      <c r="G7">
        <f>'Calculations 25to34'!G186</f>
        <v>0.14440637882968368</v>
      </c>
      <c r="H7">
        <f>'Calculations 25to34'!H186</f>
        <v>0.14119367368781396</v>
      </c>
      <c r="I7">
        <f>'Calculations 25to34'!I186</f>
        <v>0.1377358918093311</v>
      </c>
      <c r="J7">
        <f>'Calculations 25to34'!J186</f>
        <v>0.13532078091678182</v>
      </c>
      <c r="K7">
        <f>'Calculations 25to34'!K186</f>
        <v>0.13378135431997246</v>
      </c>
      <c r="L7">
        <f>'Calculations 25to34'!L186</f>
        <v>0.13485490450915769</v>
      </c>
      <c r="M7">
        <f>'Calculations 25to34'!M186</f>
        <v>0.13348309316652202</v>
      </c>
      <c r="N7">
        <f>'Calculations 25to34'!N186</f>
        <v>0.13211159777851195</v>
      </c>
      <c r="O7">
        <f>'Calculations 25to34'!O186</f>
        <v>0.13074096920789671</v>
      </c>
      <c r="P7">
        <f>'Calculations 25to34'!P186</f>
        <v>0.12937175238888776</v>
      </c>
      <c r="Q7">
        <f>'Calculations 25to34'!Q186</f>
        <v>0.12800448508112278</v>
      </c>
      <c r="R7">
        <f>'Calculations 25to34'!R186</f>
        <v>0.12663969670787054</v>
      </c>
      <c r="S7">
        <f>'Calculations 25to34'!S186</f>
        <v>0.12527790727888122</v>
      </c>
      <c r="T7">
        <f>'Calculations 25to34'!T186</f>
        <v>0.1239196263978144</v>
      </c>
      <c r="U7">
        <f>'Calculations 25to34'!U186</f>
        <v>0.12256535235372074</v>
      </c>
      <c r="V7">
        <f>'Calculations 25to34'!V186</f>
        <v>0.1212155712956319</v>
      </c>
      <c r="W7">
        <f>'Calculations 25to34'!W186</f>
        <v>0.11987075648892251</v>
      </c>
      <c r="X7">
        <f>'Calculations 25to34'!X186</f>
        <v>0.11853136765177125</v>
      </c>
      <c r="Y7">
        <f>'Calculations 25to34'!Y186</f>
        <v>0.11719785036971721</v>
      </c>
      <c r="Z7">
        <f>'Calculations 25to34'!Z186</f>
        <v>0.11587063558605237</v>
      </c>
      <c r="AA7">
        <f>'Calculations 25to34'!AA186</f>
        <v>0.11455013916553021</v>
      </c>
      <c r="AB7">
        <f>'Calculations 25to34'!AB186</f>
        <v>0.11323676152867636</v>
      </c>
      <c r="AC7">
        <f>'Calculations 25to34'!AC186</f>
        <v>0.11193088735380927</v>
      </c>
      <c r="AD7">
        <f>'Calculations 25to34'!AD186</f>
        <v>0.11063288534373343</v>
      </c>
      <c r="AE7">
        <f>'Calculations 25to34'!AE186</f>
        <v>0.109343108053958</v>
      </c>
      <c r="AF7">
        <f>'Calculations 25to34'!AF186</f>
        <v>0.10806189177921079</v>
      </c>
    </row>
    <row r="8" spans="1:32" x14ac:dyDescent="0.25">
      <c r="A8" t="s">
        <v>564</v>
      </c>
      <c r="B8">
        <f>'Calculations 25to34'!B186</f>
        <v>0.14634146341463419</v>
      </c>
      <c r="C8">
        <f>'Calculations 25to34'!C186</f>
        <v>0.14691295527814296</v>
      </c>
      <c r="D8">
        <f>'Calculations 25to34'!D186</f>
        <v>0.14776561697044388</v>
      </c>
      <c r="E8">
        <f>'Calculations 25to34'!E186</f>
        <v>0.14781172218449093</v>
      </c>
      <c r="F8">
        <f>'Calculations 25to34'!F186</f>
        <v>0.14668644082089349</v>
      </c>
      <c r="G8">
        <f>'Calculations 25to34'!G186</f>
        <v>0.14440637882968368</v>
      </c>
      <c r="H8">
        <f>'Calculations 25to34'!H186</f>
        <v>0.14119367368781396</v>
      </c>
      <c r="I8">
        <f>'Calculations 25to34'!I186</f>
        <v>0.1377358918093311</v>
      </c>
      <c r="J8">
        <f>'Calculations 25to34'!J186</f>
        <v>0.13532078091678182</v>
      </c>
      <c r="K8">
        <f>'Calculations 25to34'!K186</f>
        <v>0.13378135431997246</v>
      </c>
      <c r="L8">
        <f>'Calculations 25to34'!L186</f>
        <v>0.13485490450915769</v>
      </c>
      <c r="M8">
        <f>'Calculations 25to34'!M186</f>
        <v>0.13348309316652202</v>
      </c>
      <c r="N8">
        <f>'Calculations 25to34'!N186</f>
        <v>0.13211159777851195</v>
      </c>
      <c r="O8">
        <f>'Calculations 25to34'!O186</f>
        <v>0.13074096920789671</v>
      </c>
      <c r="P8">
        <f>'Calculations 25to34'!P186</f>
        <v>0.12937175238888776</v>
      </c>
      <c r="Q8">
        <f>'Calculations 25to34'!Q186</f>
        <v>0.12800448508112278</v>
      </c>
      <c r="R8">
        <f>'Calculations 25to34'!R186</f>
        <v>0.12663969670787054</v>
      </c>
      <c r="S8">
        <f>'Calculations 25to34'!S186</f>
        <v>0.12527790727888122</v>
      </c>
      <c r="T8">
        <f>'Calculations 25to34'!T186</f>
        <v>0.1239196263978144</v>
      </c>
      <c r="U8">
        <f>'Calculations 25to34'!U186</f>
        <v>0.12256535235372074</v>
      </c>
      <c r="V8">
        <f>'Calculations 25to34'!V186</f>
        <v>0.1212155712956319</v>
      </c>
      <c r="W8">
        <f>'Calculations 25to34'!W186</f>
        <v>0.11987075648892251</v>
      </c>
      <c r="X8">
        <f>'Calculations 25to34'!X186</f>
        <v>0.11853136765177125</v>
      </c>
      <c r="Y8">
        <f>'Calculations 25to34'!Y186</f>
        <v>0.11719785036971721</v>
      </c>
      <c r="Z8">
        <f>'Calculations 25to34'!Z186</f>
        <v>0.11587063558605237</v>
      </c>
      <c r="AA8">
        <f>'Calculations 25to34'!AA186</f>
        <v>0.11455013916553021</v>
      </c>
      <c r="AB8">
        <f>'Calculations 25to34'!AB186</f>
        <v>0.11323676152867636</v>
      </c>
      <c r="AC8">
        <f>'Calculations 25to34'!AC186</f>
        <v>0.11193088735380927</v>
      </c>
      <c r="AD8">
        <f>'Calculations 25to34'!AD186</f>
        <v>0.11063288534373343</v>
      </c>
      <c r="AE8">
        <f>'Calculations 25to34'!AE186</f>
        <v>0.109343108053958</v>
      </c>
      <c r="AF8">
        <f>'Calculations 25to34'!AF186</f>
        <v>0.10806189177921079</v>
      </c>
    </row>
    <row r="9" spans="1:32" x14ac:dyDescent="0.25">
      <c r="A9" t="s">
        <v>26</v>
      </c>
      <c r="B9">
        <f>'Calculations 25to34'!B187</f>
        <v>0.22009569377990423</v>
      </c>
      <c r="C9">
        <f>'Calculations 25to34'!C187</f>
        <v>0.22097556845230298</v>
      </c>
      <c r="D9">
        <f>'Calculations 25to34'!D187</f>
        <v>0.22170880558574629</v>
      </c>
      <c r="E9">
        <f>'Calculations 25to34'!E187</f>
        <v>0.22119048896510726</v>
      </c>
      <c r="F9">
        <f>'Calculations 25to34'!F187</f>
        <v>0.21915668008065856</v>
      </c>
      <c r="G9">
        <f>'Calculations 25to34'!G187</f>
        <v>0.21560352867620661</v>
      </c>
      <c r="H9">
        <f>'Calculations 25to34'!H187</f>
        <v>0.21080224374620268</v>
      </c>
      <c r="I9">
        <f>'Calculations 25to34'!I187</f>
        <v>0.20531065753290761</v>
      </c>
      <c r="J9">
        <f>'Calculations 25to34'!J187</f>
        <v>0.20091759824105687</v>
      </c>
      <c r="K9">
        <f>'Calculations 25to34'!K187</f>
        <v>0.19756962590034974</v>
      </c>
      <c r="L9">
        <f>'Calculations 25to34'!L187</f>
        <v>0.19974990622172625</v>
      </c>
      <c r="M9">
        <f>'Calculations 25to34'!M187</f>
        <v>0.19744892199058742</v>
      </c>
      <c r="N9">
        <f>'Calculations 25to34'!N187</f>
        <v>0.19515942768325012</v>
      </c>
      <c r="O9">
        <f>'Calculations 25to34'!O187</f>
        <v>0.19288211412985437</v>
      </c>
      <c r="P9">
        <f>'Calculations 25to34'!P187</f>
        <v>0.19061764041544502</v>
      </c>
      <c r="Q9">
        <f>'Calculations 25to34'!Q187</f>
        <v>0.18836663428251674</v>
      </c>
      <c r="R9">
        <f>'Calculations 25to34'!R187</f>
        <v>0.18612969256933951</v>
      </c>
      <c r="S9">
        <f>'Calculations 25to34'!S187</f>
        <v>0.18390738168144197</v>
      </c>
      <c r="T9">
        <f>'Calculations 25to34'!T187</f>
        <v>0.18170023809364819</v>
      </c>
      <c r="U9">
        <f>'Calculations 25to34'!U187</f>
        <v>0.17950876888012191</v>
      </c>
      <c r="V9">
        <f>'Calculations 25to34'!V187</f>
        <v>0.17733345226991046</v>
      </c>
      <c r="W9">
        <f>'Calculations 25to34'!W187</f>
        <v>0.17517473822553059</v>
      </c>
      <c r="X9">
        <f>'Calculations 25to34'!X187</f>
        <v>0.17303304904221767</v>
      </c>
      <c r="Y9">
        <f>'Calculations 25to34'!Y187</f>
        <v>0.17090877996549889</v>
      </c>
      <c r="Z9">
        <f>'Calculations 25to34'!Z187</f>
        <v>0.1688022998248507</v>
      </c>
      <c r="AA9">
        <f>'Calculations 25to34'!AA187</f>
        <v>0.16671395168124747</v>
      </c>
      <c r="AB9">
        <f>'Calculations 25to34'!AB187</f>
        <v>0.16464405348650821</v>
      </c>
      <c r="AC9">
        <f>'Calculations 25to34'!AC187</f>
        <v>0.16259289875242056</v>
      </c>
      <c r="AD9">
        <f>'Calculations 25to34'!AD187</f>
        <v>0.16056075722770416</v>
      </c>
      <c r="AE9">
        <f>'Calculations 25to34'!AE187</f>
        <v>0.15854787558096256</v>
      </c>
      <c r="AF9">
        <f>'Calculations 25to34'!AF187</f>
        <v>0.15655447808786338</v>
      </c>
    </row>
    <row r="10" spans="1:32" x14ac:dyDescent="0.25">
      <c r="A10" t="s">
        <v>28</v>
      </c>
      <c r="B10">
        <f>'Calculations 25to34'!B188</f>
        <v>0.24744376278118607</v>
      </c>
      <c r="C10">
        <f>'Calculations 25to34'!C188</f>
        <v>0.24876300308604496</v>
      </c>
      <c r="D10">
        <f>'Calculations 25to34'!D188</f>
        <v>0.24996482077815685</v>
      </c>
      <c r="E10">
        <f>'Calculations 25to34'!E188</f>
        <v>0.24981191266591896</v>
      </c>
      <c r="F10">
        <f>'Calculations 25to34'!F188</f>
        <v>0.24795645934751218</v>
      </c>
      <c r="G10">
        <f>'Calculations 25to34'!G188</f>
        <v>0.24438675684780642</v>
      </c>
      <c r="H10">
        <f>'Calculations 25to34'!H188</f>
        <v>0.23939126447383494</v>
      </c>
      <c r="I10">
        <f>'Calculations 25to34'!I188</f>
        <v>0.233634453463965</v>
      </c>
      <c r="J10">
        <f>'Calculations 25to34'!J188</f>
        <v>0.22913938661274832</v>
      </c>
      <c r="K10">
        <f>'Calculations 25to34'!K188</f>
        <v>0.22582688535294937</v>
      </c>
      <c r="L10">
        <f>'Calculations 25to34'!L188</f>
        <v>0.22841702184972046</v>
      </c>
      <c r="M10">
        <f>'Calculations 25to34'!M188</f>
        <v>0.22612250140712367</v>
      </c>
      <c r="N10">
        <f>'Calculations 25to34'!N188</f>
        <v>0.2238239357711895</v>
      </c>
      <c r="O10">
        <f>'Calculations 25to34'!O188</f>
        <v>0.22152254367425789</v>
      </c>
      <c r="P10">
        <f>'Calculations 25to34'!P188</f>
        <v>0.21921951281538918</v>
      </c>
      <c r="Q10">
        <f>'Calculations 25to34'!Q188</f>
        <v>0.21691599926387592</v>
      </c>
      <c r="R10">
        <f>'Calculations 25to34'!R188</f>
        <v>0.21461312693722429</v>
      </c>
      <c r="S10">
        <f>'Calculations 25to34'!S188</f>
        <v>0.21231198715282643</v>
      </c>
      <c r="T10">
        <f>'Calculations 25to34'!T188</f>
        <v>0.21001363825229019</v>
      </c>
      <c r="U10">
        <f>'Calculations 25to34'!U188</f>
        <v>0.20771910529717327</v>
      </c>
      <c r="V10">
        <f>'Calculations 25to34'!V188</f>
        <v>0.20542937983464632</v>
      </c>
      <c r="W10">
        <f>'Calculations 25to34'!W188</f>
        <v>0.20314541973139583</v>
      </c>
      <c r="X10">
        <f>'Calculations 25to34'!X188</f>
        <v>0.20086814907391209</v>
      </c>
      <c r="Y10">
        <f>'Calculations 25to34'!Y188</f>
        <v>0.19859845813310797</v>
      </c>
      <c r="Z10">
        <f>'Calculations 25to34'!Z188</f>
        <v>0.19633720339108665</v>
      </c>
      <c r="AA10">
        <f>'Calculations 25to34'!AA188</f>
        <v>0.19408520762771231</v>
      </c>
      <c r="AB10">
        <f>'Calculations 25to34'!AB188</f>
        <v>0.19184326006453717</v>
      </c>
      <c r="AC10">
        <f>'Calculations 25to34'!AC188</f>
        <v>0.18961211656352561</v>
      </c>
      <c r="AD10">
        <f>'Calculations 25to34'!AD188</f>
        <v>0.18739249987792703</v>
      </c>
      <c r="AE10">
        <f>'Calculations 25to34'!AE188</f>
        <v>0.18518509995258275</v>
      </c>
      <c r="AF10">
        <f>'Calculations 25to34'!AF188</f>
        <v>0.18299057427089863</v>
      </c>
    </row>
    <row r="11" spans="1:32" x14ac:dyDescent="0.25">
      <c r="A11" t="s">
        <v>30</v>
      </c>
      <c r="B11">
        <f>'Calculations 25to34'!B189</f>
        <v>0.21896162528216692</v>
      </c>
      <c r="C11">
        <f>'Calculations 25to34'!C189</f>
        <v>0.21991425380556456</v>
      </c>
      <c r="D11">
        <f>'Calculations 25to34'!D189</f>
        <v>0.22090003950446332</v>
      </c>
      <c r="E11">
        <f>'Calculations 25to34'!E189</f>
        <v>0.22068161977350215</v>
      </c>
      <c r="F11">
        <f>'Calculations 25to34'!F189</f>
        <v>0.21887568556772805</v>
      </c>
      <c r="G11">
        <f>'Calculations 25to34'!G189</f>
        <v>0.21541871648925476</v>
      </c>
      <c r="H11">
        <f>'Calculations 25to34'!H189</f>
        <v>0.21069913480541885</v>
      </c>
      <c r="I11">
        <f>'Calculations 25to34'!I189</f>
        <v>0.20545536271022724</v>
      </c>
      <c r="J11">
        <f>'Calculations 25to34'!J189</f>
        <v>0.2014565532133252</v>
      </c>
      <c r="K11">
        <f>'Calculations 25to34'!K189</f>
        <v>0.19854172491588265</v>
      </c>
      <c r="L11">
        <f>'Calculations 25to34'!L189</f>
        <v>0.20050563401266827</v>
      </c>
      <c r="M11">
        <f>'Calculations 25to34'!M189</f>
        <v>0.19833311552699998</v>
      </c>
      <c r="N11">
        <f>'Calculations 25to34'!N189</f>
        <v>0.19616207631179822</v>
      </c>
      <c r="O11">
        <f>'Calculations 25to34'!O189</f>
        <v>0.19399352873976508</v>
      </c>
      <c r="P11">
        <f>'Calculations 25to34'!P189</f>
        <v>0.19182845890961728</v>
      </c>
      <c r="Q11">
        <f>'Calculations 25to34'!Q189</f>
        <v>0.18966782574388144</v>
      </c>
      <c r="R11">
        <f>'Calculations 25to34'!R189</f>
        <v>0.18751256018724388</v>
      </c>
      <c r="S11">
        <f>'Calculations 25to34'!S189</f>
        <v>0.18536356450425442</v>
      </c>
      <c r="T11">
        <f>'Calculations 25to34'!T189</f>
        <v>0.18322171167475118</v>
      </c>
      <c r="U11">
        <f>'Calculations 25to34'!U189</f>
        <v>0.1810878448849956</v>
      </c>
      <c r="V11">
        <f>'Calculations 25to34'!V189</f>
        <v>0.17896277711214115</v>
      </c>
      <c r="W11">
        <f>'Calculations 25to34'!W189</f>
        <v>0.17684729079933806</v>
      </c>
      <c r="X11">
        <f>'Calculations 25to34'!X189</f>
        <v>0.17474213761850363</v>
      </c>
      <c r="Y11">
        <f>'Calculations 25to34'!Y189</f>
        <v>0.17264803831751419</v>
      </c>
      <c r="Z11">
        <f>'Calculations 25to34'!Z189</f>
        <v>0.17056568264838654</v>
      </c>
      <c r="AA11">
        <f>'Calculations 25to34'!AA189</f>
        <v>0.16849572937280757</v>
      </c>
      <c r="AB11">
        <f>'Calculations 25to34'!AB189</f>
        <v>0.16643880634123767</v>
      </c>
      <c r="AC11">
        <f>'Calculations 25to34'!AC189</f>
        <v>0.1643955106416935</v>
      </c>
      <c r="AD11">
        <f>'Calculations 25to34'!AD189</f>
        <v>0.16236640881421782</v>
      </c>
      <c r="AE11">
        <f>'Calculations 25to34'!AE189</f>
        <v>0.16035203712699328</v>
      </c>
      <c r="AF11">
        <f>'Calculations 25to34'!AF189</f>
        <v>0.15835290191002077</v>
      </c>
    </row>
    <row r="12" spans="1:32" x14ac:dyDescent="0.25">
      <c r="A12" t="s">
        <v>32</v>
      </c>
      <c r="B12">
        <f>'Calculations 25to34'!B190</f>
        <v>0.22558139534883714</v>
      </c>
      <c r="C12">
        <f>'Calculations 25to34'!C190</f>
        <v>0.22674353280662396</v>
      </c>
      <c r="D12">
        <f>'Calculations 25to34'!D190</f>
        <v>0.2278230296281348</v>
      </c>
      <c r="E12">
        <f>'Calculations 25to34'!E190</f>
        <v>0.22763827024560254</v>
      </c>
      <c r="F12">
        <f>'Calculations 25to34'!F190</f>
        <v>0.22585345823481784</v>
      </c>
      <c r="G12">
        <f>'Calculations 25to34'!G190</f>
        <v>0.22244513405488925</v>
      </c>
      <c r="H12">
        <f>'Calculations 25to34'!H190</f>
        <v>0.21772375984255252</v>
      </c>
      <c r="I12">
        <f>'Calculations 25to34'!I190</f>
        <v>0.21231348969519145</v>
      </c>
      <c r="J12">
        <f>'Calculations 25to34'!J190</f>
        <v>0.20809421907958256</v>
      </c>
      <c r="K12">
        <f>'Calculations 25to34'!K190</f>
        <v>0.20499044588168452</v>
      </c>
      <c r="L12">
        <f>'Calculations 25to34'!L190</f>
        <v>0.20733471773839551</v>
      </c>
      <c r="M12">
        <f>'Calculations 25to34'!M190</f>
        <v>0.20516364724218517</v>
      </c>
      <c r="N12">
        <f>'Calculations 25to34'!N190</f>
        <v>0.20299243741035369</v>
      </c>
      <c r="O12">
        <f>'Calculations 25to34'!O190</f>
        <v>0.20082212755500878</v>
      </c>
      <c r="P12">
        <f>'Calculations 25to34'!P190</f>
        <v>0.19865372898518985</v>
      </c>
      <c r="Q12">
        <f>'Calculations 25to34'!Q190</f>
        <v>0.19648822441531469</v>
      </c>
      <c r="R12">
        <f>'Calculations 25to34'!R190</f>
        <v>0.19432656745076851</v>
      </c>
      <c r="S12">
        <f>'Calculations 25to34'!S190</f>
        <v>0.19216968214958283</v>
      </c>
      <c r="T12">
        <f>'Calculations 25to34'!T190</f>
        <v>0.19001846265886457</v>
      </c>
      <c r="U12">
        <f>'Calculations 25to34'!U190</f>
        <v>0.18787377292439428</v>
      </c>
      <c r="V12">
        <f>'Calculations 25to34'!V190</f>
        <v>0.18573644647157075</v>
      </c>
      <c r="W12">
        <f>'Calculations 25to34'!W190</f>
        <v>0.18360728625565828</v>
      </c>
      <c r="X12">
        <f>'Calculations 25to34'!X190</f>
        <v>0.18148706457911856</v>
      </c>
      <c r="Y12">
        <f>'Calculations 25to34'!Y190</f>
        <v>0.17937652307361265</v>
      </c>
      <c r="Z12">
        <f>'Calculations 25to34'!Z190</f>
        <v>0.17727637274413366</v>
      </c>
      <c r="AA12">
        <f>'Calculations 25to34'!AA190</f>
        <v>0.17518729407257932</v>
      </c>
      <c r="AB12">
        <f>'Calculations 25to34'!AB190</f>
        <v>0.17310993717797946</v>
      </c>
      <c r="AC12">
        <f>'Calculations 25to34'!AC190</f>
        <v>0.17104492203050356</v>
      </c>
      <c r="AD12">
        <f>'Calculations 25to34'!AD190</f>
        <v>0.16899283871629872</v>
      </c>
      <c r="AE12">
        <f>'Calculations 25to34'!AE190</f>
        <v>0.16695424775016185</v>
      </c>
      <c r="AF12">
        <f>'Calculations 25to34'!AF190</f>
        <v>0.16492968043302228</v>
      </c>
    </row>
    <row r="13" spans="1:32" x14ac:dyDescent="0.25">
      <c r="A13" t="s">
        <v>34</v>
      </c>
      <c r="B13">
        <f>'Calculations 25to34'!B191</f>
        <v>0.20349563046192254</v>
      </c>
      <c r="C13">
        <f>'Calculations 25to34'!C191</f>
        <v>0.20471069266819467</v>
      </c>
      <c r="D13">
        <f>'Calculations 25to34'!D191</f>
        <v>0.20584117480360767</v>
      </c>
      <c r="E13">
        <f>'Calculations 25to34'!E191</f>
        <v>0.20582737224074898</v>
      </c>
      <c r="F13">
        <f>'Calculations 25to34'!F191</f>
        <v>0.20428568756893423</v>
      </c>
      <c r="G13">
        <f>'Calculations 25to34'!G191</f>
        <v>0.2010466736070681</v>
      </c>
      <c r="H13">
        <f>'Calculations 25to34'!H191</f>
        <v>0.19666498905685201</v>
      </c>
      <c r="I13">
        <f>'Calculations 25to34'!I191</f>
        <v>0.1917278278243868</v>
      </c>
      <c r="J13">
        <f>'Calculations 25to34'!J191</f>
        <v>0.18789161537191446</v>
      </c>
      <c r="K13">
        <f>'Calculations 25to34'!K191</f>
        <v>0.18503374617093987</v>
      </c>
      <c r="L13">
        <f>'Calculations 25to34'!L191</f>
        <v>0.18735377759949479</v>
      </c>
      <c r="M13">
        <f>'Calculations 25to34'!M191</f>
        <v>0.18541794440752252</v>
      </c>
      <c r="N13">
        <f>'Calculations 25to34'!N191</f>
        <v>0.18348328650198639</v>
      </c>
      <c r="O13">
        <f>'Calculations 25to34'!O191</f>
        <v>0.1815505607302447</v>
      </c>
      <c r="P13">
        <f>'Calculations 25to34'!P191</f>
        <v>0.17962051080658226</v>
      </c>
      <c r="Q13">
        <f>'Calculations 25to34'!Q191</f>
        <v>0.17769386624995873</v>
      </c>
      <c r="R13">
        <f>'Calculations 25to34'!R191</f>
        <v>0.17577134139856823</v>
      </c>
      <c r="S13">
        <f>'Calculations 25to34'!S191</f>
        <v>0.17385363450146935</v>
      </c>
      <c r="T13">
        <f>'Calculations 25to34'!T191</f>
        <v>0.1719414268871664</v>
      </c>
      <c r="U13">
        <f>'Calculations 25to34'!U191</f>
        <v>0.17003538220867875</v>
      </c>
      <c r="V13">
        <f>'Calculations 25to34'!V191</f>
        <v>0.16813614576430147</v>
      </c>
      <c r="W13">
        <f>'Calculations 25to34'!W191</f>
        <v>0.16624434389295073</v>
      </c>
      <c r="X13">
        <f>'Calculations 25to34'!X191</f>
        <v>0.1643605834427263</v>
      </c>
      <c r="Y13">
        <f>'Calculations 25to34'!Y191</f>
        <v>0.16248545131104122</v>
      </c>
      <c r="Z13">
        <f>'Calculations 25to34'!Z191</f>
        <v>0.16061951405446906</v>
      </c>
      <c r="AA13">
        <f>'Calculations 25to34'!AA191</f>
        <v>0.15876331756622603</v>
      </c>
      <c r="AB13">
        <f>'Calculations 25to34'!AB191</f>
        <v>0.15691738681904316</v>
      </c>
      <c r="AC13">
        <f>'Calculations 25to34'!AC191</f>
        <v>0.15508222567102062</v>
      </c>
      <c r="AD13">
        <f>'Calculations 25to34'!AD191</f>
        <v>0.15325831673191909</v>
      </c>
      <c r="AE13">
        <f>'Calculations 25to34'!AE191</f>
        <v>0.15144612128723275</v>
      </c>
      <c r="AF13">
        <f>'Calculations 25to34'!AF191</f>
        <v>0.14964607927730236</v>
      </c>
    </row>
    <row r="14" spans="1:32" x14ac:dyDescent="0.25">
      <c r="A14" t="s">
        <v>36</v>
      </c>
      <c r="B14">
        <f>'Calculations 25to34'!B192</f>
        <v>0.2176165803108808</v>
      </c>
      <c r="C14">
        <f>'Calculations 25to34'!C192</f>
        <v>0.21857385175327038</v>
      </c>
      <c r="D14">
        <f>'Calculations 25to34'!D192</f>
        <v>0.21933405570829728</v>
      </c>
      <c r="E14">
        <f>'Calculations 25to34'!E192</f>
        <v>0.21884907494746692</v>
      </c>
      <c r="F14">
        <f>'Calculations 25to34'!F192</f>
        <v>0.21685171326903044</v>
      </c>
      <c r="G14">
        <f>'Calculations 25to34'!G192</f>
        <v>0.21328754401115763</v>
      </c>
      <c r="H14">
        <f>'Calculations 25to34'!H192</f>
        <v>0.20851252985649632</v>
      </c>
      <c r="I14">
        <f>'Calculations 25to34'!I192</f>
        <v>0.20303773975496817</v>
      </c>
      <c r="J14">
        <f>'Calculations 25to34'!J192</f>
        <v>0.19861813032938164</v>
      </c>
      <c r="K14">
        <f>'Calculations 25to34'!K192</f>
        <v>0.19520813405108758</v>
      </c>
      <c r="L14">
        <f>'Calculations 25to34'!L192</f>
        <v>0.19751328460305978</v>
      </c>
      <c r="M14">
        <f>'Calculations 25to34'!M192</f>
        <v>0.19523712176295441</v>
      </c>
      <c r="N14">
        <f>'Calculations 25to34'!N192</f>
        <v>0.19297307632881486</v>
      </c>
      <c r="O14">
        <f>'Calculations 25to34'!O192</f>
        <v>0.19072177833284407</v>
      </c>
      <c r="P14">
        <f>'Calculations 25to34'!P192</f>
        <v>0.18848382862970722</v>
      </c>
      <c r="Q14">
        <f>'Calculations 25to34'!Q192</f>
        <v>0.18625979924548389</v>
      </c>
      <c r="R14">
        <f>'Calculations 25to34'!R192</f>
        <v>0.1840502337612944</v>
      </c>
      <c r="S14">
        <f>'Calculations 25to34'!S192</f>
        <v>0.18185564772908736</v>
      </c>
      <c r="T14">
        <f>'Calculations 25to34'!T192</f>
        <v>0.17967652911709794</v>
      </c>
      <c r="U14">
        <f>'Calculations 25to34'!U192</f>
        <v>0.17751333878254583</v>
      </c>
      <c r="V14">
        <f>'Calculations 25to34'!V192</f>
        <v>0.17536651096918024</v>
      </c>
      <c r="W14">
        <f>'Calculations 25to34'!W192</f>
        <v>0.17323645382733119</v>
      </c>
      <c r="X14">
        <f>'Calculations 25to34'!X192</f>
        <v>0.1711235499542037</v>
      </c>
      <c r="Y14">
        <f>'Calculations 25to34'!Y192</f>
        <v>0.16902815695218909</v>
      </c>
      <c r="Z14">
        <f>'Calculations 25to34'!Z192</f>
        <v>0.16695060800306763</v>
      </c>
      <c r="AA14">
        <f>'Calculations 25to34'!AA192</f>
        <v>0.16489121245601973</v>
      </c>
      <c r="AB14">
        <f>'Calculations 25to34'!AB192</f>
        <v>0.16285025642745987</v>
      </c>
      <c r="AC14">
        <f>'Calculations 25to34'!AC192</f>
        <v>0.16082800341077907</v>
      </c>
      <c r="AD14">
        <f>'Calculations 25to34'!AD192</f>
        <v>0.15882469489415579</v>
      </c>
      <c r="AE14">
        <f>'Calculations 25to34'!AE192</f>
        <v>0.15684055098468644</v>
      </c>
      <c r="AF14">
        <f>'Calculations 25to34'!AF192</f>
        <v>0.15487577103716424</v>
      </c>
    </row>
    <row r="15" spans="1:32" x14ac:dyDescent="0.25">
      <c r="A15" t="s">
        <v>38</v>
      </c>
      <c r="B15">
        <f>'Calculations 25to34'!B193</f>
        <v>0.20345252774352648</v>
      </c>
      <c r="C15">
        <f>'Calculations 25to34'!C193</f>
        <v>0.20466889395709664</v>
      </c>
      <c r="D15">
        <f>'Calculations 25to34'!D193</f>
        <v>0.20584301833230953</v>
      </c>
      <c r="E15">
        <f>'Calculations 25to34'!E193</f>
        <v>0.2058801529640496</v>
      </c>
      <c r="F15">
        <f>'Calculations 25to34'!F193</f>
        <v>0.20437984304616214</v>
      </c>
      <c r="G15">
        <f>'Calculations 25to34'!G193</f>
        <v>0.20118371962664719</v>
      </c>
      <c r="H15">
        <f>'Calculations 25to34'!H193</f>
        <v>0.19683118933556473</v>
      </c>
      <c r="I15">
        <f>'Calculations 25to34'!I193</f>
        <v>0.19194101342963013</v>
      </c>
      <c r="J15">
        <f>'Calculations 25to34'!J193</f>
        <v>0.1881820020678561</v>
      </c>
      <c r="K15">
        <f>'Calculations 25to34'!K193</f>
        <v>0.18542082461792234</v>
      </c>
      <c r="L15">
        <f>'Calculations 25to34'!L193</f>
        <v>0.18770500134631182</v>
      </c>
      <c r="M15">
        <f>'Calculations 25to34'!M193</f>
        <v>0.18580356914212012</v>
      </c>
      <c r="N15">
        <f>'Calculations 25to34'!N193</f>
        <v>0.18390210499108051</v>
      </c>
      <c r="O15">
        <f>'Calculations 25to34'!O193</f>
        <v>0.18200136652467475</v>
      </c>
      <c r="P15">
        <f>'Calculations 25to34'!P193</f>
        <v>0.18010210035070165</v>
      </c>
      <c r="Q15">
        <f>'Calculations 25to34'!Q193</f>
        <v>0.17820504089317385</v>
      </c>
      <c r="R15">
        <f>'Calculations 25to34'!R193</f>
        <v>0.17631090930695037</v>
      </c>
      <c r="S15">
        <f>'Calculations 25to34'!S193</f>
        <v>0.17442041246791617</v>
      </c>
      <c r="T15">
        <f>'Calculations 25to34'!T193</f>
        <v>0.17253424203911621</v>
      </c>
      <c r="U15">
        <f>'Calculations 25to34'!U193</f>
        <v>0.17065307361287743</v>
      </c>
      <c r="V15">
        <f>'Calculations 25to34'!V193</f>
        <v>0.16877756592859192</v>
      </c>
      <c r="W15">
        <f>'Calculations 25to34'!W193</f>
        <v>0.1669083601654941</v>
      </c>
      <c r="X15">
        <f>'Calculations 25to34'!X193</f>
        <v>0.16504607930947432</v>
      </c>
      <c r="Y15">
        <f>'Calculations 25to34'!Y193</f>
        <v>0.16319132759265662</v>
      </c>
      <c r="Z15">
        <f>'Calculations 25to34'!Z193</f>
        <v>0.16134469000424026</v>
      </c>
      <c r="AA15">
        <f>'Calculations 25to34'!AA193</f>
        <v>0.1595067318708393</v>
      </c>
      <c r="AB15">
        <f>'Calculations 25to34'!AB193</f>
        <v>0.15767799850436176</v>
      </c>
      <c r="AC15">
        <f>'Calculations 25to34'!AC193</f>
        <v>0.15585901491527845</v>
      </c>
      <c r="AD15">
        <f>'Calculations 25to34'!AD193</f>
        <v>0.15405028558896203</v>
      </c>
      <c r="AE15">
        <f>'Calculations 25to34'!AE193</f>
        <v>0.15225229432264184</v>
      </c>
      <c r="AF15">
        <f>'Calculations 25to34'!AF193</f>
        <v>0.15046550412040197</v>
      </c>
    </row>
    <row r="16" spans="1:32" x14ac:dyDescent="0.25">
      <c r="A16" t="s">
        <v>40</v>
      </c>
      <c r="B16">
        <f>'Calculations 25to34'!B194</f>
        <v>0.22488755622188916</v>
      </c>
      <c r="C16">
        <f>'Calculations 25to34'!C194</f>
        <v>0.22637122086976169</v>
      </c>
      <c r="D16">
        <f>'Calculations 25to34'!D194</f>
        <v>0.22749255308402822</v>
      </c>
      <c r="E16">
        <f>'Calculations 25to34'!E194</f>
        <v>0.22730278620946981</v>
      </c>
      <c r="F16">
        <f>'Calculations 25to34'!F194</f>
        <v>0.22552124533542389</v>
      </c>
      <c r="G16">
        <f>'Calculations 25to34'!G194</f>
        <v>0.22200290763218491</v>
      </c>
      <c r="H16">
        <f>'Calculations 25to34'!H194</f>
        <v>0.21725517676667572</v>
      </c>
      <c r="I16">
        <f>'Calculations 25to34'!I194</f>
        <v>0.21158502448943892</v>
      </c>
      <c r="J16">
        <f>'Calculations 25to34'!J194</f>
        <v>0.20688691532344544</v>
      </c>
      <c r="K16">
        <f>'Calculations 25to34'!K194</f>
        <v>0.20323558523636273</v>
      </c>
      <c r="L16">
        <f>'Calculations 25to34'!L194</f>
        <v>0.20633594298765295</v>
      </c>
      <c r="M16">
        <f>'Calculations 25to34'!M194</f>
        <v>0.2041508154610068</v>
      </c>
      <c r="N16">
        <f>'Calculations 25to34'!N194</f>
        <v>0.20197188417494916</v>
      </c>
      <c r="O16">
        <f>'Calculations 25to34'!O194</f>
        <v>0.19979985086929403</v>
      </c>
      <c r="P16">
        <f>'Calculations 25to34'!P194</f>
        <v>0.19763539469659583</v>
      </c>
      <c r="Q16">
        <f>'Calculations 25to34'!Q194</f>
        <v>0.19547917211480403</v>
      </c>
      <c r="R16">
        <f>'Calculations 25to34'!R194</f>
        <v>0.19333181682050374</v>
      </c>
      <c r="S16">
        <f>'Calculations 25to34'!S194</f>
        <v>0.19119393972139861</v>
      </c>
      <c r="T16">
        <f>'Calculations 25to34'!T194</f>
        <v>0.18906612894663138</v>
      </c>
      <c r="U16">
        <f>'Calculations 25to34'!U194</f>
        <v>0.18694894989349803</v>
      </c>
      <c r="V16">
        <f>'Calculations 25to34'!V194</f>
        <v>0.18484294530906362</v>
      </c>
      <c r="W16">
        <f>'Calculations 25to34'!W194</f>
        <v>0.18274863540514497</v>
      </c>
      <c r="X16">
        <f>'Calculations 25to34'!X194</f>
        <v>0.18066651800511965</v>
      </c>
      <c r="Y16">
        <f>'Calculations 25to34'!Y194</f>
        <v>0.17859706872096193</v>
      </c>
      <c r="Z16">
        <f>'Calculations 25to34'!Z194</f>
        <v>0.17654074115892951</v>
      </c>
      <c r="AA16">
        <f>'Calculations 25to34'!AA194</f>
        <v>0.17449796715227991</v>
      </c>
      <c r="AB16">
        <f>'Calculations 25to34'!AB194</f>
        <v>0.17246915701941418</v>
      </c>
      <c r="AC16">
        <f>'Calculations 25to34'!AC194</f>
        <v>0.17045469984583952</v>
      </c>
      <c r="AD16">
        <f>'Calculations 25to34'!AD194</f>
        <v>0.16845496378834579</v>
      </c>
      <c r="AE16">
        <f>'Calculations 25to34'!AE194</f>
        <v>0.16647029639980818</v>
      </c>
      <c r="AF16">
        <f>'Calculations 25to34'!AF194</f>
        <v>0.16450102497304461</v>
      </c>
    </row>
    <row r="17" spans="1:32" x14ac:dyDescent="0.25">
      <c r="A17" t="s">
        <v>42</v>
      </c>
      <c r="B17">
        <f>'Calculations 25to34'!B195</f>
        <v>0.21675774134790532</v>
      </c>
      <c r="C17">
        <f>'Calculations 25to34'!C195</f>
        <v>0.21800863864006237</v>
      </c>
      <c r="D17">
        <f>'Calculations 25to34'!D195</f>
        <v>0.21931313709676539</v>
      </c>
      <c r="E17">
        <f>'Calculations 25to34'!E195</f>
        <v>0.21944855590610177</v>
      </c>
      <c r="F17">
        <f>'Calculations 25to34'!F195</f>
        <v>0.21795637235010965</v>
      </c>
      <c r="G17">
        <f>'Calculations 25to34'!G195</f>
        <v>0.21470009447233848</v>
      </c>
      <c r="H17">
        <f>'Calculations 25to34'!H195</f>
        <v>0.21019107057540559</v>
      </c>
      <c r="I17">
        <f>'Calculations 25to34'!I195</f>
        <v>0.2052214913392936</v>
      </c>
      <c r="J17">
        <f>'Calculations 25to34'!J195</f>
        <v>0.20152657408332164</v>
      </c>
      <c r="K17">
        <f>'Calculations 25to34'!K195</f>
        <v>0.19888266017294323</v>
      </c>
      <c r="L17">
        <f>'Calculations 25to34'!L195</f>
        <v>0.20112623274798935</v>
      </c>
      <c r="M17">
        <f>'Calculations 25to34'!M195</f>
        <v>0.19921290630381061</v>
      </c>
      <c r="N17">
        <f>'Calculations 25to34'!N195</f>
        <v>0.19729665419502179</v>
      </c>
      <c r="O17">
        <f>'Calculations 25to34'!O195</f>
        <v>0.19537825839018488</v>
      </c>
      <c r="P17">
        <f>'Calculations 25to34'!P195</f>
        <v>0.19345849228574633</v>
      </c>
      <c r="Q17">
        <f>'Calculations 25to34'!Q195</f>
        <v>0.19153811954237082</v>
      </c>
      <c r="R17">
        <f>'Calculations 25to34'!R195</f>
        <v>0.18961789298401865</v>
      </c>
      <c r="S17">
        <f>'Calculations 25to34'!S195</f>
        <v>0.18769855356112822</v>
      </c>
      <c r="T17">
        <f>'Calculations 25to34'!T195</f>
        <v>0.18578082937889467</v>
      </c>
      <c r="U17">
        <f>'Calculations 25to34'!U195</f>
        <v>0.1838654347912988</v>
      </c>
      <c r="V17">
        <f>'Calculations 25to34'!V195</f>
        <v>0.1819530695612033</v>
      </c>
      <c r="W17">
        <f>'Calculations 25to34'!W195</f>
        <v>0.18004441808651897</v>
      </c>
      <c r="X17">
        <f>'Calculations 25to34'!X195</f>
        <v>0.17814014869216954</v>
      </c>
      <c r="Y17">
        <f>'Calculations 25to34'!Y195</f>
        <v>0.17624091298728284</v>
      </c>
      <c r="Z17">
        <f>'Calculations 25to34'!Z195</f>
        <v>0.17434734528681686</v>
      </c>
      <c r="AA17">
        <f>'Calculations 25to34'!AA195</f>
        <v>0.17246006209656461</v>
      </c>
      <c r="AB17">
        <f>'Calculations 25to34'!AB195</f>
        <v>0.17057966166029376</v>
      </c>
      <c r="AC17">
        <f>'Calculations 25to34'!AC195</f>
        <v>0.16870672356757371</v>
      </c>
      <c r="AD17">
        <f>'Calculations 25to34'!AD195</f>
        <v>0.16684180842067001</v>
      </c>
      <c r="AE17">
        <f>'Calculations 25to34'!AE195</f>
        <v>0.16498545755873179</v>
      </c>
      <c r="AF17">
        <f>'Calculations 25to34'!AF195</f>
        <v>0.16313819283736933</v>
      </c>
    </row>
    <row r="18" spans="1:32" x14ac:dyDescent="0.25">
      <c r="A18" t="s">
        <v>44</v>
      </c>
      <c r="B18">
        <f>'Calculations 25to34'!B196</f>
        <v>0.16260162601626019</v>
      </c>
      <c r="C18">
        <f>'Calculations 25to34'!C196</f>
        <v>0.16368051604309169</v>
      </c>
      <c r="D18">
        <f>'Calculations 25to34'!D196</f>
        <v>0.164697223211177</v>
      </c>
      <c r="E18">
        <f>'Calculations 25to34'!E196</f>
        <v>0.16476768412105891</v>
      </c>
      <c r="F18">
        <f>'Calculations 25to34'!F196</f>
        <v>0.1635869330570571</v>
      </c>
      <c r="G18">
        <f>'Calculations 25to34'!G196</f>
        <v>0.161064732062497</v>
      </c>
      <c r="H18">
        <f>'Calculations 25to34'!H196</f>
        <v>0.15758357735514159</v>
      </c>
      <c r="I18">
        <f>'Calculations 25to34'!I196</f>
        <v>0.15361660247381095</v>
      </c>
      <c r="J18">
        <f>'Calculations 25to34'!J196</f>
        <v>0.15056406851475321</v>
      </c>
      <c r="K18">
        <f>'Calculations 25to34'!K196</f>
        <v>0.14834622077573914</v>
      </c>
      <c r="L18">
        <f>'Calculations 25to34'!L196</f>
        <v>0.15030215410160333</v>
      </c>
      <c r="M18">
        <f>'Calculations 25to34'!M196</f>
        <v>0.14880477843423492</v>
      </c>
      <c r="N18">
        <f>'Calculations 25to34'!N196</f>
        <v>0.14730724092689487</v>
      </c>
      <c r="O18">
        <f>'Calculations 25to34'!O196</f>
        <v>0.1458101510423972</v>
      </c>
      <c r="P18">
        <f>'Calculations 25to34'!P196</f>
        <v>0.14431410886053794</v>
      </c>
      <c r="Q18">
        <f>'Calculations 25to34'!Q196</f>
        <v>0.14281970414047632</v>
      </c>
      <c r="R18">
        <f>'Calculations 25to34'!R196</f>
        <v>0.14132751544800007</v>
      </c>
      <c r="S18">
        <f>'Calculations 25to34'!S196</f>
        <v>0.13983810934804333</v>
      </c>
      <c r="T18">
        <f>'Calculations 25to34'!T196</f>
        <v>0.13835203966247703</v>
      </c>
      <c r="U18">
        <f>'Calculations 25to34'!U196</f>
        <v>0.13686984679287686</v>
      </c>
      <c r="V18">
        <f>'Calculations 25to34'!V196</f>
        <v>0.13539205710767363</v>
      </c>
      <c r="W18">
        <f>'Calculations 25to34'!W196</f>
        <v>0.13391918239280884</v>
      </c>
      <c r="X18">
        <f>'Calculations 25to34'!X196</f>
        <v>0.1324517193647814</v>
      </c>
      <c r="Y18">
        <f>'Calculations 25to34'!Y196</f>
        <v>0.13099014924471894</v>
      </c>
      <c r="Z18">
        <f>'Calculations 25to34'!Z196</f>
        <v>0.12953493739192737</v>
      </c>
      <c r="AA18">
        <f>'Calculations 25to34'!AA196</f>
        <v>0.12808653299516207</v>
      </c>
      <c r="AB18">
        <f>'Calculations 25to34'!AB196</f>
        <v>0.12664536881972394</v>
      </c>
      <c r="AC18">
        <f>'Calculations 25to34'!AC196</f>
        <v>0.12521186100833259</v>
      </c>
      <c r="AD18">
        <f>'Calculations 25to34'!AD196</f>
        <v>0.12378640893361285</v>
      </c>
      <c r="AE18">
        <f>'Calculations 25to34'!AE196</f>
        <v>0.12236939509993157</v>
      </c>
      <c r="AF18">
        <f>'Calculations 25to34'!AF196</f>
        <v>0.12096118509224583</v>
      </c>
    </row>
    <row r="19" spans="1:32" x14ac:dyDescent="0.25">
      <c r="A19" t="s">
        <v>46</v>
      </c>
      <c r="B19">
        <f>'Calculations 25to34'!B197</f>
        <v>0.17421602787456447</v>
      </c>
      <c r="C19">
        <f>'Calculations 25to34'!C197</f>
        <v>0.175143581405176</v>
      </c>
      <c r="D19">
        <f>'Calculations 25to34'!D197</f>
        <v>0.17615914948020336</v>
      </c>
      <c r="E19">
        <f>'Calculations 25to34'!E197</f>
        <v>0.1762064149093383</v>
      </c>
      <c r="F19">
        <f>'Calculations 25to34'!F197</f>
        <v>0.17490920121653197</v>
      </c>
      <c r="G19">
        <f>'Calculations 25to34'!G197</f>
        <v>0.17219029835298991</v>
      </c>
      <c r="H19">
        <f>'Calculations 25to34'!H197</f>
        <v>0.16843205105546419</v>
      </c>
      <c r="I19">
        <f>'Calculations 25to34'!I197</f>
        <v>0.16433831386492206</v>
      </c>
      <c r="J19">
        <f>'Calculations 25to34'!J197</f>
        <v>0.16133371490656015</v>
      </c>
      <c r="K19">
        <f>'Calculations 25to34'!K197</f>
        <v>0.1592115285891918</v>
      </c>
      <c r="L19">
        <f>'Calculations 25to34'!L197</f>
        <v>0.16088674137181655</v>
      </c>
      <c r="M19">
        <f>'Calculations 25to34'!M197</f>
        <v>0.15928425262676393</v>
      </c>
      <c r="N19">
        <f>'Calculations 25to34'!N197</f>
        <v>0.15768214666556152</v>
      </c>
      <c r="O19">
        <f>'Calculations 25to34'!O197</f>
        <v>0.15608103013459299</v>
      </c>
      <c r="P19">
        <f>'Calculations 25to34'!P197</f>
        <v>0.15448150110818229</v>
      </c>
      <c r="Q19">
        <f>'Calculations 25to34'!Q197</f>
        <v>0.15288414809856918</v>
      </c>
      <c r="R19">
        <f>'Calculations 25to34'!R197</f>
        <v>0.15128954913277509</v>
      </c>
      <c r="S19">
        <f>'Calculations 25to34'!S197</f>
        <v>0.14969827089669424</v>
      </c>
      <c r="T19">
        <f>'Calculations 25to34'!T197</f>
        <v>0.14811086794638051</v>
      </c>
      <c r="U19">
        <f>'Calculations 25to34'!U197</f>
        <v>0.1465278819861783</v>
      </c>
      <c r="V19">
        <f>'Calculations 25to34'!V197</f>
        <v>0.14494984121303353</v>
      </c>
      <c r="W19">
        <f>'Calculations 25to34'!W197</f>
        <v>0.14337725972603832</v>
      </c>
      <c r="X19">
        <f>'Calculations 25to34'!X197</f>
        <v>0.14181063700001886</v>
      </c>
      <c r="Y19">
        <f>'Calculations 25to34'!Y197</f>
        <v>0.14025045742172745</v>
      </c>
      <c r="Z19">
        <f>'Calculations 25to34'!Z197</f>
        <v>0.13869718988701704</v>
      </c>
      <c r="AA19">
        <f>'Calculations 25to34'!AA197</f>
        <v>0.13715128745717267</v>
      </c>
      <c r="AB19">
        <f>'Calculations 25to34'!AB197</f>
        <v>0.13561318707243208</v>
      </c>
      <c r="AC19">
        <f>'Calculations 25to34'!AC197</f>
        <v>0.13408330932058862</v>
      </c>
      <c r="AD19">
        <f>'Calculations 25to34'!AD197</f>
        <v>0.13256205825844966</v>
      </c>
      <c r="AE19">
        <f>'Calculations 25to34'!AE197</f>
        <v>0.13104982128383852</v>
      </c>
      <c r="AF19">
        <f>'Calculations 25to34'!AF197</f>
        <v>0.12954696905574881</v>
      </c>
    </row>
    <row r="20" spans="1:32" x14ac:dyDescent="0.25">
      <c r="A20" t="s">
        <v>48</v>
      </c>
      <c r="B20">
        <f>'Calculations 25to34'!B198</f>
        <v>0.20703125</v>
      </c>
      <c r="C20">
        <f>'Calculations 25to34'!C198</f>
        <v>0.20817034838075504</v>
      </c>
      <c r="D20">
        <f>'Calculations 25to34'!D198</f>
        <v>0.2095067267807427</v>
      </c>
      <c r="E20">
        <f>'Calculations 25to34'!E198</f>
        <v>0.2097370326650124</v>
      </c>
      <c r="F20">
        <f>'Calculations 25to34'!F198</f>
        <v>0.20836959914385728</v>
      </c>
      <c r="G20">
        <f>'Calculations 25to34'!G198</f>
        <v>0.20531265419394684</v>
      </c>
      <c r="H20">
        <f>'Calculations 25to34'!H198</f>
        <v>0.20101133566382412</v>
      </c>
      <c r="I20">
        <f>'Calculations 25to34'!I198</f>
        <v>0.1963261638241855</v>
      </c>
      <c r="J20">
        <f>'Calculations 25to34'!J198</f>
        <v>0.1929697740616938</v>
      </c>
      <c r="K20">
        <f>'Calculations 25to34'!K198</f>
        <v>0.19070065135157926</v>
      </c>
      <c r="L20">
        <f>'Calculations 25to34'!L198</f>
        <v>0.19267372417625273</v>
      </c>
      <c r="M20">
        <f>'Calculations 25to34'!M198</f>
        <v>0.19089729862884683</v>
      </c>
      <c r="N20">
        <f>'Calculations 25to34'!N198</f>
        <v>0.18911646148601632</v>
      </c>
      <c r="O20">
        <f>'Calculations 25to34'!O198</f>
        <v>0.18733193257316508</v>
      </c>
      <c r="P20">
        <f>'Calculations 25to34'!P198</f>
        <v>0.18554442928384354</v>
      </c>
      <c r="Q20">
        <f>'Calculations 25to34'!Q198</f>
        <v>0.18375466518371977</v>
      </c>
      <c r="R20">
        <f>'Calculations 25to34'!R198</f>
        <v>0.18196334867237626</v>
      </c>
      <c r="S20">
        <f>'Calculations 25to34'!S198</f>
        <v>0.18017118170562227</v>
      </c>
      <c r="T20">
        <f>'Calculations 25to34'!T198</f>
        <v>0.17837885858057234</v>
      </c>
      <c r="U20">
        <f>'Calculations 25to34'!U198</f>
        <v>0.17658706478532454</v>
      </c>
      <c r="V20">
        <f>'Calculations 25to34'!V198</f>
        <v>0.17479647591465933</v>
      </c>
      <c r="W20">
        <f>'Calculations 25to34'!W198</f>
        <v>0.17300775665278731</v>
      </c>
      <c r="X20">
        <f>'Calculations 25to34'!X198</f>
        <v>0.17122155982381707</v>
      </c>
      <c r="Y20">
        <f>'Calculations 25to34'!Y198</f>
        <v>0.16943852551023997</v>
      </c>
      <c r="Z20">
        <f>'Calculations 25to34'!Z198</f>
        <v>0.16765928023942847</v>
      </c>
      <c r="AA20">
        <f>'Calculations 25to34'!AA198</f>
        <v>0.16588443623780336</v>
      </c>
      <c r="AB20">
        <f>'Calculations 25to34'!AB198</f>
        <v>0.16411459075206275</v>
      </c>
      <c r="AC20">
        <f>'Calculations 25to34'!AC198</f>
        <v>0.16235032543659017</v>
      </c>
      <c r="AD20">
        <f>'Calculations 25to34'!AD198</f>
        <v>0.16059220580591263</v>
      </c>
      <c r="AE20">
        <f>'Calculations 25to34'!AE198</f>
        <v>0.15884078075086233</v>
      </c>
      <c r="AF20">
        <f>'Calculations 25to34'!AF198</f>
        <v>0.1570965821168962</v>
      </c>
    </row>
    <row r="21" spans="1:32" x14ac:dyDescent="0.25">
      <c r="A21" t="s">
        <v>50</v>
      </c>
      <c r="B21">
        <f>'Calculations 25to34'!B199</f>
        <v>0.2</v>
      </c>
      <c r="C21">
        <f>'Calculations 25to34'!C199</f>
        <v>0.20170433473576213</v>
      </c>
      <c r="D21">
        <f>'Calculations 25to34'!D199</f>
        <v>0.20322638637593252</v>
      </c>
      <c r="E21">
        <f>'Calculations 25to34'!E199</f>
        <v>0.2036209177110947</v>
      </c>
      <c r="F21">
        <f>'Calculations 25to34'!F199</f>
        <v>0.20248317233994823</v>
      </c>
      <c r="G21">
        <f>'Calculations 25to34'!G199</f>
        <v>0.19958590760101555</v>
      </c>
      <c r="H21">
        <f>'Calculations 25to34'!H199</f>
        <v>0.19556054073894374</v>
      </c>
      <c r="I21">
        <f>'Calculations 25to34'!I199</f>
        <v>0.19090844037074697</v>
      </c>
      <c r="J21">
        <f>'Calculations 25to34'!J199</f>
        <v>0.18729471666513087</v>
      </c>
      <c r="K21">
        <f>'Calculations 25to34'!K199</f>
        <v>0.18461817894437718</v>
      </c>
      <c r="L21">
        <f>'Calculations 25to34'!L199</f>
        <v>0.18753553413046942</v>
      </c>
      <c r="M21">
        <f>'Calculations 25to34'!M199</f>
        <v>0.18593369994199355</v>
      </c>
      <c r="N21">
        <f>'Calculations 25to34'!N199</f>
        <v>0.18432709909458672</v>
      </c>
      <c r="O21">
        <f>'Calculations 25to34'!O199</f>
        <v>0.18271629780033943</v>
      </c>
      <c r="P21">
        <f>'Calculations 25to34'!P199</f>
        <v>0.18110186267384676</v>
      </c>
      <c r="Q21">
        <f>'Calculations 25to34'!Q199</f>
        <v>0.17948435970187024</v>
      </c>
      <c r="R21">
        <f>'Calculations 25to34'!R199</f>
        <v>0.17786435324672048</v>
      </c>
      <c r="S21">
        <f>'Calculations 25to34'!S199</f>
        <v>0.17624240508530847</v>
      </c>
      <c r="T21">
        <f>'Calculations 25to34'!T199</f>
        <v>0.17461907348556588</v>
      </c>
      <c r="U21">
        <f>'Calculations 25to34'!U199</f>
        <v>0.17299491232170025</v>
      </c>
      <c r="V21">
        <f>'Calculations 25to34'!V199</f>
        <v>0.1713704702295186</v>
      </c>
      <c r="W21">
        <f>'Calculations 25to34'!W199</f>
        <v>0.16974628980282419</v>
      </c>
      <c r="X21">
        <f>'Calculations 25to34'!X199</f>
        <v>0.16812290683169462</v>
      </c>
      <c r="Y21">
        <f>'Calculations 25to34'!Y199</f>
        <v>0.16650084958321856</v>
      </c>
      <c r="Z21">
        <f>'Calculations 25to34'!Z199</f>
        <v>0.16488063812510598</v>
      </c>
      <c r="AA21">
        <f>'Calculations 25to34'!AA199</f>
        <v>0.16326278369237063</v>
      </c>
      <c r="AB21">
        <f>'Calculations 25to34'!AB199</f>
        <v>0.16164778809712946</v>
      </c>
      <c r="AC21">
        <f>'Calculations 25to34'!AC199</f>
        <v>0.16003614318139406</v>
      </c>
      <c r="AD21">
        <f>'Calculations 25to34'!AD199</f>
        <v>0.15842833031256792</v>
      </c>
      <c r="AE21">
        <f>'Calculations 25to34'!AE199</f>
        <v>0.15682481992122707</v>
      </c>
      <c r="AF21">
        <f>'Calculations 25to34'!AF199</f>
        <v>0.15522607108062483</v>
      </c>
    </row>
    <row r="22" spans="1:32" x14ac:dyDescent="0.25">
      <c r="A22" t="s">
        <v>52</v>
      </c>
      <c r="B22">
        <f>'Calculations 25to34'!B200</f>
        <v>0.21568627450980393</v>
      </c>
      <c r="C22">
        <f>'Calculations 25to34'!C200</f>
        <v>0.21693495260232365</v>
      </c>
      <c r="D22">
        <f>'Calculations 25to34'!D200</f>
        <v>0.21822400068545411</v>
      </c>
      <c r="E22">
        <f>'Calculations 25to34'!E200</f>
        <v>0.21834693860830473</v>
      </c>
      <c r="F22">
        <f>'Calculations 25to34'!F200</f>
        <v>0.21685292586974214</v>
      </c>
      <c r="G22">
        <f>'Calculations 25to34'!G200</f>
        <v>0.2135991681395846</v>
      </c>
      <c r="H22">
        <f>'Calculations 25to34'!H200</f>
        <v>0.20910296138838799</v>
      </c>
      <c r="I22">
        <f>'Calculations 25to34'!I200</f>
        <v>0.20414733446604982</v>
      </c>
      <c r="J22">
        <f>'Calculations 25to34'!J200</f>
        <v>0.20045664874791391</v>
      </c>
      <c r="K22">
        <f>'Calculations 25to34'!K200</f>
        <v>0.1978101779382912</v>
      </c>
      <c r="L22">
        <f>'Calculations 25to34'!L200</f>
        <v>0.20001955264350607</v>
      </c>
      <c r="M22">
        <f>'Calculations 25to34'!M200</f>
        <v>0.19809561127528588</v>
      </c>
      <c r="N22">
        <f>'Calculations 25to34'!N200</f>
        <v>0.19616749144027504</v>
      </c>
      <c r="O22">
        <f>'Calculations 25to34'!O200</f>
        <v>0.19423606176842109</v>
      </c>
      <c r="P22">
        <f>'Calculations 25to34'!P200</f>
        <v>0.19230218166353386</v>
      </c>
      <c r="Q22">
        <f>'Calculations 25to34'!Q200</f>
        <v>0.19036669994512553</v>
      </c>
      <c r="R22">
        <f>'Calculations 25to34'!R200</f>
        <v>0.1884304535604398</v>
      </c>
      <c r="S22">
        <f>'Calculations 25to34'!S200</f>
        <v>0.18649426636886102</v>
      </c>
      <c r="T22">
        <f>'Calculations 25to34'!T200</f>
        <v>0.18455894800042016</v>
      </c>
      <c r="U22">
        <f>'Calculations 25to34'!U200</f>
        <v>0.18262529278967796</v>
      </c>
      <c r="V22">
        <f>'Calculations 25to34'!V200</f>
        <v>0.18069407878582827</v>
      </c>
      <c r="W22">
        <f>'Calculations 25to34'!W200</f>
        <v>0.17876606683945229</v>
      </c>
      <c r="X22">
        <f>'Calculations 25to34'!X200</f>
        <v>0.1768419997659848</v>
      </c>
      <c r="Y22">
        <f>'Calculations 25to34'!Y200</f>
        <v>0.17492260158556031</v>
      </c>
      <c r="Z22">
        <f>'Calculations 25to34'!Z200</f>
        <v>0.17300857683860069</v>
      </c>
      <c r="AA22">
        <f>'Calculations 25to34'!AA200</f>
        <v>0.17110060997615723</v>
      </c>
      <c r="AB22">
        <f>'Calculations 25to34'!AB200</f>
        <v>0.169199364823753</v>
      </c>
      <c r="AC22">
        <f>'Calculations 25to34'!AC200</f>
        <v>0.16730548411719423</v>
      </c>
      <c r="AD22">
        <f>'Calculations 25to34'!AD200</f>
        <v>0.16541958910858073</v>
      </c>
      <c r="AE22">
        <f>'Calculations 25to34'!AE200</f>
        <v>0.16354227924052675</v>
      </c>
      <c r="AF22">
        <f>'Calculations 25to34'!AF200</f>
        <v>0.16167413188641885</v>
      </c>
    </row>
    <row r="23" spans="1:32" x14ac:dyDescent="0.25">
      <c r="A23" t="s">
        <v>54</v>
      </c>
      <c r="B23">
        <f>'Calculations 25to34'!B201</f>
        <v>0.21077959576515884</v>
      </c>
      <c r="C23">
        <f>'Calculations 25to34'!C201</f>
        <v>0.21197646220992716</v>
      </c>
      <c r="D23">
        <f>'Calculations 25to34'!D201</f>
        <v>0.21310094241109293</v>
      </c>
      <c r="E23">
        <f>'Calculations 25to34'!E201</f>
        <v>0.21305369877144165</v>
      </c>
      <c r="F23">
        <f>'Calculations 25to34'!F201</f>
        <v>0.21144351799502192</v>
      </c>
      <c r="G23">
        <f>'Calculations 25to34'!G201</f>
        <v>0.20811236716032416</v>
      </c>
      <c r="H23">
        <f>'Calculations 25to34'!H201</f>
        <v>0.20359737205326822</v>
      </c>
      <c r="I23">
        <f>'Calculations 25to34'!I201</f>
        <v>0.19854819584077049</v>
      </c>
      <c r="J23">
        <f>'Calculations 25to34'!J201</f>
        <v>0.19464736112308428</v>
      </c>
      <c r="K23">
        <f>'Calculations 25to34'!K201</f>
        <v>0.19173767037897171</v>
      </c>
      <c r="L23">
        <f>'Calculations 25to34'!L201</f>
        <v>0.19403076422162188</v>
      </c>
      <c r="M23">
        <f>'Calculations 25to34'!M201</f>
        <v>0.19202826849718024</v>
      </c>
      <c r="N23">
        <f>'Calculations 25to34'!N201</f>
        <v>0.19002683978624815</v>
      </c>
      <c r="O23">
        <f>'Calculations 25to34'!O201</f>
        <v>0.18802727723577714</v>
      </c>
      <c r="P23">
        <f>'Calculations 25to34'!P201</f>
        <v>0.18603036457430353</v>
      </c>
      <c r="Q23">
        <f>'Calculations 25to34'!Q201</f>
        <v>0.1840368691441738</v>
      </c>
      <c r="R23">
        <f>'Calculations 25to34'!R201</f>
        <v>0.18204754100941728</v>
      </c>
      <c r="S23">
        <f>'Calculations 25to34'!S201</f>
        <v>0.18006311213921894</v>
      </c>
      <c r="T23">
        <f>'Calculations 25to34'!T201</f>
        <v>0.17808429566659531</v>
      </c>
      <c r="U23">
        <f>'Calculations 25to34'!U201</f>
        <v>0.17611178522156398</v>
      </c>
      <c r="V23">
        <f>'Calculations 25to34'!V201</f>
        <v>0.17414625433779668</v>
      </c>
      <c r="W23">
        <f>'Calculations 25to34'!W201</f>
        <v>0.17218835593146617</v>
      </c>
      <c r="X23">
        <f>'Calculations 25to34'!X201</f>
        <v>0.17023872185076344</v>
      </c>
      <c r="Y23">
        <f>'Calculations 25to34'!Y201</f>
        <v>0.16829796249430953</v>
      </c>
      <c r="Z23">
        <f>'Calculations 25to34'!Z201</f>
        <v>0.16636666649651169</v>
      </c>
      <c r="AA23">
        <f>'Calculations 25to34'!AA201</f>
        <v>0.16444540047770434</v>
      </c>
      <c r="AB23">
        <f>'Calculations 25to34'!AB201</f>
        <v>0.16253470885677931</v>
      </c>
      <c r="AC23">
        <f>'Calculations 25to34'!AC201</f>
        <v>0.16063511372386644</v>
      </c>
      <c r="AD23">
        <f>'Calculations 25to34'!AD201</f>
        <v>0.15874711477050613</v>
      </c>
      <c r="AE23">
        <f>'Calculations 25to34'!AE201</f>
        <v>0.15687118927466909</v>
      </c>
      <c r="AF23">
        <f>'Calculations 25to34'!AF201</f>
        <v>0.15500779213790353</v>
      </c>
    </row>
    <row r="24" spans="1:32" x14ac:dyDescent="0.25">
      <c r="A24" t="s">
        <v>56</v>
      </c>
      <c r="B24">
        <f>'Calculations 25to34'!B202</f>
        <v>0.23466666666666669</v>
      </c>
      <c r="C24">
        <f>'Calculations 25to34'!C202</f>
        <v>0.23585777767464577</v>
      </c>
      <c r="D24">
        <f>'Calculations 25to34'!D202</f>
        <v>0.23698621753109542</v>
      </c>
      <c r="E24">
        <f>'Calculations 25to34'!E202</f>
        <v>0.23682532040766646</v>
      </c>
      <c r="F24">
        <f>'Calculations 25to34'!F202</f>
        <v>0.23499157554523498</v>
      </c>
      <c r="G24">
        <f>'Calculations 25to34'!G202</f>
        <v>0.23140157367038</v>
      </c>
      <c r="H24">
        <f>'Calculations 25to34'!H202</f>
        <v>0.22647949889199995</v>
      </c>
      <c r="I24">
        <f>'Calculations 25to34'!I202</f>
        <v>0.22089296018986185</v>
      </c>
      <c r="J24">
        <f>'Calculations 25to34'!J202</f>
        <v>0.2165459319939689</v>
      </c>
      <c r="K24">
        <f>'Calculations 25to34'!K202</f>
        <v>0.2133304917803695</v>
      </c>
      <c r="L24">
        <f>'Calculations 25to34'!L202</f>
        <v>0.21574997642539878</v>
      </c>
      <c r="M24">
        <f>'Calculations 25to34'!M202</f>
        <v>0.21350112309060876</v>
      </c>
      <c r="N24">
        <f>'Calculations 25to34'!N202</f>
        <v>0.21125265404242599</v>
      </c>
      <c r="O24">
        <f>'Calculations 25to34'!O202</f>
        <v>0.20900556668013678</v>
      </c>
      <c r="P24">
        <f>'Calculations 25to34'!P202</f>
        <v>0.20676083422748281</v>
      </c>
      <c r="Q24">
        <f>'Calculations 25to34'!Q202</f>
        <v>0.20451940497726492</v>
      </c>
      <c r="R24">
        <f>'Calculations 25to34'!R202</f>
        <v>0.20228220161338503</v>
      </c>
      <c r="S24">
        <f>'Calculations 25to34'!S202</f>
        <v>0.20005012060964991</v>
      </c>
      <c r="T24">
        <f>'Calculations 25to34'!T202</f>
        <v>0.19782403170436846</v>
      </c>
      <c r="U24">
        <f>'Calculations 25to34'!U202</f>
        <v>0.19560477744951751</v>
      </c>
      <c r="V24">
        <f>'Calculations 25to34'!V202</f>
        <v>0.19339317283299226</v>
      </c>
      <c r="W24">
        <f>'Calculations 25to34'!W202</f>
        <v>0.19119000497222835</v>
      </c>
      <c r="X24">
        <f>'Calculations 25to34'!X202</f>
        <v>0.18899603287728703</v>
      </c>
      <c r="Y24">
        <f>'Calculations 25to34'!Y202</f>
        <v>0.18681198728128198</v>
      </c>
      <c r="Z24">
        <f>'Calculations 25to34'!Z202</f>
        <v>0.18463857053588456</v>
      </c>
      <c r="AA24">
        <f>'Calculations 25to34'!AA202</f>
        <v>0.18247645656946906</v>
      </c>
      <c r="AB24">
        <f>'Calculations 25to34'!AB202</f>
        <v>0.1803262909053531</v>
      </c>
      <c r="AC24">
        <f>'Calculations 25to34'!AC202</f>
        <v>0.1781886907374689</v>
      </c>
      <c r="AD24">
        <f>'Calculations 25to34'!AD202</f>
        <v>0.17606424506071131</v>
      </c>
      <c r="AE24">
        <f>'Calculations 25to34'!AE202</f>
        <v>0.17395351485313973</v>
      </c>
      <c r="AF24">
        <f>'Calculations 25to34'!AF202</f>
        <v>0.1718570333071591</v>
      </c>
    </row>
    <row r="25" spans="1:32" x14ac:dyDescent="0.25">
      <c r="A25" t="s">
        <v>58</v>
      </c>
      <c r="B25">
        <f>'Calculations 25to34'!B203</f>
        <v>0.19571045576407506</v>
      </c>
      <c r="C25">
        <f>'Calculations 25to34'!C203</f>
        <v>0.19685627156981109</v>
      </c>
      <c r="D25">
        <f>'Calculations 25to34'!D203</f>
        <v>0.19801541108925277</v>
      </c>
      <c r="E25">
        <f>'Calculations 25to34'!E203</f>
        <v>0.19807135992549069</v>
      </c>
      <c r="F25">
        <f>'Calculations 25to34'!F203</f>
        <v>0.19663892105962572</v>
      </c>
      <c r="G25">
        <f>'Calculations 25to34'!G203</f>
        <v>0.19362599322064625</v>
      </c>
      <c r="H25">
        <f>'Calculations 25to34'!H203</f>
        <v>0.18946006226409101</v>
      </c>
      <c r="I25">
        <f>'Calculations 25to34'!I203</f>
        <v>0.18475199379292309</v>
      </c>
      <c r="J25">
        <f>'Calculations 25to34'!J203</f>
        <v>0.18117017200306013</v>
      </c>
      <c r="K25">
        <f>'Calculations 25to34'!K203</f>
        <v>0.1786074612866087</v>
      </c>
      <c r="L25">
        <f>'Calculations 25to34'!L203</f>
        <v>0.18075592214645284</v>
      </c>
      <c r="M25">
        <f>'Calculations 25to34'!M203</f>
        <v>0.17894390980138253</v>
      </c>
      <c r="N25">
        <f>'Calculations 25to34'!N203</f>
        <v>0.17713114703197858</v>
      </c>
      <c r="O25">
        <f>'Calculations 25to34'!O203</f>
        <v>0.17531838641264241</v>
      </c>
      <c r="P25">
        <f>'Calculations 25to34'!P203</f>
        <v>0.17350636931672023</v>
      </c>
      <c r="Q25">
        <f>'Calculations 25to34'!Q203</f>
        <v>0.17169582480543841</v>
      </c>
      <c r="R25">
        <f>'Calculations 25to34'!R203</f>
        <v>0.16988746858903978</v>
      </c>
      <c r="S25">
        <f>'Calculations 25to34'!S203</f>
        <v>0.16808200206091484</v>
      </c>
      <c r="T25">
        <f>'Calculations 25to34'!T203</f>
        <v>0.16628011140512769</v>
      </c>
      <c r="U25">
        <f>'Calculations 25to34'!U203</f>
        <v>0.16448246677737599</v>
      </c>
      <c r="V25">
        <f>'Calculations 25to34'!V203</f>
        <v>0.16268972155907335</v>
      </c>
      <c r="W25">
        <f>'Calculations 25to34'!W203</f>
        <v>0.16090251168391623</v>
      </c>
      <c r="X25">
        <f>'Calculations 25to34'!X203</f>
        <v>0.15912145503600766</v>
      </c>
      <c r="Y25">
        <f>'Calculations 25to34'!Y203</f>
        <v>0.15734715091831428</v>
      </c>
      <c r="Z25">
        <f>'Calculations 25to34'!Z203</f>
        <v>0.15558017959000106</v>
      </c>
      <c r="AA25">
        <f>'Calculations 25to34'!AA203</f>
        <v>0.15382110187093795</v>
      </c>
      <c r="AB25">
        <f>'Calculations 25to34'!AB203</f>
        <v>0.15207045881148118</v>
      </c>
      <c r="AC25">
        <f>'Calculations 25to34'!AC203</f>
        <v>0.15032877142544485</v>
      </c>
      <c r="AD25">
        <f>'Calculations 25to34'!AD203</f>
        <v>0.14859654048401641</v>
      </c>
      <c r="AE25">
        <f>'Calculations 25to34'!AE203</f>
        <v>0.14687424636823451</v>
      </c>
      <c r="AF25">
        <f>'Calculations 25to34'!AF203</f>
        <v>0.14516234897753538</v>
      </c>
    </row>
    <row r="26" spans="1:32" x14ac:dyDescent="0.25">
      <c r="A26" t="s">
        <v>60</v>
      </c>
      <c r="B26">
        <f>'Calculations 25to34'!B204</f>
        <v>0.25</v>
      </c>
      <c r="C26">
        <f>'Calculations 25to34'!C204</f>
        <v>0.25161751221873957</v>
      </c>
      <c r="D26">
        <f>'Calculations 25to34'!D204</f>
        <v>0.25301985804644572</v>
      </c>
      <c r="E26">
        <f>'Calculations 25to34'!E204</f>
        <v>0.25304347501943203</v>
      </c>
      <c r="F26">
        <f>'Calculations 25to34'!F204</f>
        <v>0.25131337365733208</v>
      </c>
      <c r="G26">
        <f>'Calculations 25to34'!G204</f>
        <v>0.24771694725039733</v>
      </c>
      <c r="H26">
        <f>'Calculations 25to34'!H204</f>
        <v>0.24272239662428113</v>
      </c>
      <c r="I26">
        <f>'Calculations 25to34'!I204</f>
        <v>0.23683995322711668</v>
      </c>
      <c r="J26">
        <f>'Calculations 25to34'!J204</f>
        <v>0.23214353258817791</v>
      </c>
      <c r="K26">
        <f>'Calculations 25to34'!K204</f>
        <v>0.22863050382777217</v>
      </c>
      <c r="L26">
        <f>'Calculations 25to34'!L204</f>
        <v>0.23178513049876448</v>
      </c>
      <c r="M26">
        <f>'Calculations 25to34'!M204</f>
        <v>0.22956336270745237</v>
      </c>
      <c r="N26">
        <f>'Calculations 25to34'!N204</f>
        <v>0.22733907484859356</v>
      </c>
      <c r="O26">
        <f>'Calculations 25to34'!O204</f>
        <v>0.22511321317531499</v>
      </c>
      <c r="P26">
        <f>'Calculations 25to34'!P204</f>
        <v>0.22288670389947035</v>
      </c>
      <c r="Q26">
        <f>'Calculations 25to34'!Q204</f>
        <v>0.22066045261872463</v>
      </c>
      <c r="R26">
        <f>'Calculations 25to34'!R204</f>
        <v>0.21843534379373641</v>
      </c>
      <c r="S26">
        <f>'Calculations 25to34'!S204</f>
        <v>0.21621224027519986</v>
      </c>
      <c r="T26">
        <f>'Calculations 25to34'!T204</f>
        <v>0.21399198288036084</v>
      </c>
      <c r="U26">
        <f>'Calculations 25to34'!U204</f>
        <v>0.21177539001849721</v>
      </c>
      <c r="V26">
        <f>'Calculations 25to34'!V204</f>
        <v>0.20956325736471218</v>
      </c>
      <c r="W26">
        <f>'Calculations 25to34'!W204</f>
        <v>0.20735635758126239</v>
      </c>
      <c r="X26">
        <f>'Calculations 25to34'!X204</f>
        <v>0.20515544008554193</v>
      </c>
      <c r="Y26">
        <f>'Calculations 25to34'!Y204</f>
        <v>0.20296123086370549</v>
      </c>
      <c r="Z26">
        <f>'Calculations 25to34'!Z204</f>
        <v>0.20077443232884173</v>
      </c>
      <c r="AA26">
        <f>'Calculations 25to34'!AA204</f>
        <v>0.19859572322248106</v>
      </c>
      <c r="AB26">
        <f>'Calculations 25to34'!AB204</f>
        <v>0.19642575855816091</v>
      </c>
      <c r="AC26">
        <f>'Calculations 25to34'!AC204</f>
        <v>0.19426516960568121</v>
      </c>
      <c r="AD26">
        <f>'Calculations 25to34'!AD204</f>
        <v>0.19211456391461146</v>
      </c>
      <c r="AE26">
        <f>'Calculations 25to34'!AE204</f>
        <v>0.1899745253755509</v>
      </c>
      <c r="AF26">
        <f>'Calculations 25to34'!AF204</f>
        <v>0.18784561431759411</v>
      </c>
    </row>
    <row r="27" spans="1:32" x14ac:dyDescent="0.25">
      <c r="A27" t="s">
        <v>565</v>
      </c>
      <c r="B27">
        <f>'Calculations 25to34'!B205</f>
        <v>0.24423076923076925</v>
      </c>
      <c r="C27">
        <f>'Calculations 25to34'!C205</f>
        <v>0.24550264629814011</v>
      </c>
      <c r="D27">
        <f>'Calculations 25to34'!D205</f>
        <v>0.24679398238799019</v>
      </c>
      <c r="E27">
        <f>'Calculations 25to34'!E205</f>
        <v>0.24678754308360304</v>
      </c>
      <c r="F27">
        <f>'Calculations 25to34'!F205</f>
        <v>0.24501383202236052</v>
      </c>
      <c r="G27">
        <f>'Calculations 25to34'!G205</f>
        <v>0.24132853672851437</v>
      </c>
      <c r="H27">
        <f>'Calculations 25to34'!H205</f>
        <v>0.23627319744318181</v>
      </c>
      <c r="I27">
        <f>'Calculations 25to34'!I205</f>
        <v>0.2306276734881941</v>
      </c>
      <c r="J27">
        <f>'Calculations 25to34'!J205</f>
        <v>0.22632312383262917</v>
      </c>
      <c r="K27">
        <f>'Calculations 25to34'!K205</f>
        <v>0.22318146439021092</v>
      </c>
      <c r="L27">
        <f>'Calculations 25to34'!L205</f>
        <v>0.22565094069053249</v>
      </c>
      <c r="M27">
        <f>'Calculations 25to34'!M205</f>
        <v>0.22340947144950041</v>
      </c>
      <c r="N27">
        <f>'Calculations 25to34'!N205</f>
        <v>0.22116580675832595</v>
      </c>
      <c r="O27">
        <f>'Calculations 25to34'!O205</f>
        <v>0.21892092154658377</v>
      </c>
      <c r="P27">
        <f>'Calculations 25to34'!P205</f>
        <v>0.21667577387290302</v>
      </c>
      <c r="Q27">
        <f>'Calculations 25to34'!Q205</f>
        <v>0.21443130383437947</v>
      </c>
      <c r="R27">
        <f>'Calculations 25to34'!R205</f>
        <v>0.21218843255216518</v>
      </c>
      <c r="S27">
        <f>'Calculations 25to34'!S205</f>
        <v>0.20994806123361431</v>
      </c>
      <c r="T27">
        <f>'Calculations 25to34'!T205</f>
        <v>0.20771107031102307</v>
      </c>
      <c r="U27">
        <f>'Calculations 25to34'!U205</f>
        <v>0.20547831865669661</v>
      </c>
      <c r="V27">
        <f>'Calculations 25to34'!V205</f>
        <v>0.20325064287376496</v>
      </c>
      <c r="W27">
        <f>'Calculations 25to34'!W205</f>
        <v>0.2010288566618903</v>
      </c>
      <c r="X27">
        <f>'Calculations 25to34'!X205</f>
        <v>0.19881375025675879</v>
      </c>
      <c r="Y27">
        <f>'Calculations 25to34'!Y205</f>
        <v>0.19660608994198012</v>
      </c>
      <c r="Z27">
        <f>'Calculations 25to34'!Z205</f>
        <v>0.19440661763182868</v>
      </c>
      <c r="AA27">
        <f>'Calculations 25to34'!AA205</f>
        <v>0.19221605052302365</v>
      </c>
      <c r="AB27">
        <f>'Calculations 25to34'!AB205</f>
        <v>0.19003508081358617</v>
      </c>
      <c r="AC27">
        <f>'Calculations 25to34'!AC205</f>
        <v>0.18786437548664001</v>
      </c>
      <c r="AD27">
        <f>'Calculations 25to34'!AD205</f>
        <v>0.18570457615687358</v>
      </c>
      <c r="AE27">
        <f>'Calculations 25to34'!AE205</f>
        <v>0.18355629897726267</v>
      </c>
      <c r="AF27">
        <f>'Calculations 25to34'!AF205</f>
        <v>0.18142013460354695</v>
      </c>
    </row>
    <row r="28" spans="1:32" x14ac:dyDescent="0.25">
      <c r="A28" t="s">
        <v>566</v>
      </c>
      <c r="B28">
        <f>'Calculations 25to34'!B205</f>
        <v>0.24423076923076925</v>
      </c>
      <c r="C28">
        <f>'Calculations 25to34'!C205</f>
        <v>0.24550264629814011</v>
      </c>
      <c r="D28">
        <f>'Calculations 25to34'!D205</f>
        <v>0.24679398238799019</v>
      </c>
      <c r="E28">
        <f>'Calculations 25to34'!E205</f>
        <v>0.24678754308360304</v>
      </c>
      <c r="F28">
        <f>'Calculations 25to34'!F205</f>
        <v>0.24501383202236052</v>
      </c>
      <c r="G28">
        <f>'Calculations 25to34'!G205</f>
        <v>0.24132853672851437</v>
      </c>
      <c r="H28">
        <f>'Calculations 25to34'!H205</f>
        <v>0.23627319744318181</v>
      </c>
      <c r="I28">
        <f>'Calculations 25to34'!I205</f>
        <v>0.2306276734881941</v>
      </c>
      <c r="J28">
        <f>'Calculations 25to34'!J205</f>
        <v>0.22632312383262917</v>
      </c>
      <c r="K28">
        <f>'Calculations 25to34'!K205</f>
        <v>0.22318146439021092</v>
      </c>
      <c r="L28">
        <f>'Calculations 25to34'!L205</f>
        <v>0.22565094069053249</v>
      </c>
      <c r="M28">
        <f>'Calculations 25to34'!M205</f>
        <v>0.22340947144950041</v>
      </c>
      <c r="N28">
        <f>'Calculations 25to34'!N205</f>
        <v>0.22116580675832595</v>
      </c>
      <c r="O28">
        <f>'Calculations 25to34'!O205</f>
        <v>0.21892092154658377</v>
      </c>
      <c r="P28">
        <f>'Calculations 25to34'!P205</f>
        <v>0.21667577387290302</v>
      </c>
      <c r="Q28">
        <f>'Calculations 25to34'!Q205</f>
        <v>0.21443130383437947</v>
      </c>
      <c r="R28">
        <f>'Calculations 25to34'!R205</f>
        <v>0.21218843255216518</v>
      </c>
      <c r="S28">
        <f>'Calculations 25to34'!S205</f>
        <v>0.20994806123361431</v>
      </c>
      <c r="T28">
        <f>'Calculations 25to34'!T205</f>
        <v>0.20771107031102307</v>
      </c>
      <c r="U28">
        <f>'Calculations 25to34'!U205</f>
        <v>0.20547831865669661</v>
      </c>
      <c r="V28">
        <f>'Calculations 25to34'!V205</f>
        <v>0.20325064287376496</v>
      </c>
      <c r="W28">
        <f>'Calculations 25to34'!W205</f>
        <v>0.2010288566618903</v>
      </c>
      <c r="X28">
        <f>'Calculations 25to34'!X205</f>
        <v>0.19881375025675879</v>
      </c>
      <c r="Y28">
        <f>'Calculations 25to34'!Y205</f>
        <v>0.19660608994198012</v>
      </c>
      <c r="Z28">
        <f>'Calculations 25to34'!Z205</f>
        <v>0.19440661763182868</v>
      </c>
      <c r="AA28">
        <f>'Calculations 25to34'!AA205</f>
        <v>0.19221605052302365</v>
      </c>
      <c r="AB28">
        <f>'Calculations 25to34'!AB205</f>
        <v>0.19003508081358617</v>
      </c>
      <c r="AC28">
        <f>'Calculations 25to34'!AC205</f>
        <v>0.18786437548664001</v>
      </c>
      <c r="AD28">
        <f>'Calculations 25to34'!AD205</f>
        <v>0.18570457615687358</v>
      </c>
      <c r="AE28">
        <f>'Calculations 25to34'!AE205</f>
        <v>0.18355629897726267</v>
      </c>
      <c r="AF28">
        <f>'Calculations 25to34'!AF205</f>
        <v>0.18142013460354695</v>
      </c>
    </row>
    <row r="29" spans="1:32" x14ac:dyDescent="0.25">
      <c r="A29" t="s">
        <v>64</v>
      </c>
      <c r="B29">
        <f>'Calculations 25to34'!B206</f>
        <v>0.20945502298095869</v>
      </c>
      <c r="C29">
        <f>'Calculations 25to34'!C206</f>
        <v>0.21065795377602886</v>
      </c>
      <c r="D29">
        <f>'Calculations 25to34'!D206</f>
        <v>0.21178602680133776</v>
      </c>
      <c r="E29">
        <f>'Calculations 25to34'!E206</f>
        <v>0.21173430034390509</v>
      </c>
      <c r="F29">
        <f>'Calculations 25to34'!F206</f>
        <v>0.21013706138256738</v>
      </c>
      <c r="G29">
        <f>'Calculations 25to34'!G206</f>
        <v>0.20688783017904522</v>
      </c>
      <c r="H29">
        <f>'Calculations 25to34'!H206</f>
        <v>0.2024361495324867</v>
      </c>
      <c r="I29">
        <f>'Calculations 25to34'!I206</f>
        <v>0.19738029936642193</v>
      </c>
      <c r="J29">
        <f>'Calculations 25to34'!J206</f>
        <v>0.19345599334663699</v>
      </c>
      <c r="K29">
        <f>'Calculations 25to34'!K206</f>
        <v>0.19056119603496857</v>
      </c>
      <c r="L29">
        <f>'Calculations 25to34'!L206</f>
        <v>0.19288680459209559</v>
      </c>
      <c r="M29">
        <f>'Calculations 25to34'!M206</f>
        <v>0.19090065983739829</v>
      </c>
      <c r="N29">
        <f>'Calculations 25to34'!N206</f>
        <v>0.18891492565235626</v>
      </c>
      <c r="O29">
        <f>'Calculations 25to34'!O206</f>
        <v>0.18693044264981043</v>
      </c>
      <c r="P29">
        <f>'Calculations 25to34'!P206</f>
        <v>0.18494803380463251</v>
      </c>
      <c r="Q29">
        <f>'Calculations 25to34'!Q206</f>
        <v>0.18296850357660296</v>
      </c>
      <c r="R29">
        <f>'Calculations 25to34'!R206</f>
        <v>0.1809926371066872</v>
      </c>
      <c r="S29">
        <f>'Calculations 25to34'!S206</f>
        <v>0.17902119948659873</v>
      </c>
      <c r="T29">
        <f>'Calculations 25to34'!T206</f>
        <v>0.17705493510120454</v>
      </c>
      <c r="U29">
        <f>'Calculations 25to34'!U206</f>
        <v>0.17509456704303517</v>
      </c>
      <c r="V29">
        <f>'Calculations 25to34'!V206</f>
        <v>0.17314079659786985</v>
      </c>
      <c r="W29">
        <f>'Calculations 25to34'!W206</f>
        <v>0.17119430280010389</v>
      </c>
      <c r="X29">
        <f>'Calculations 25to34'!X206</f>
        <v>0.16925574205637858</v>
      </c>
      <c r="Y29">
        <f>'Calculations 25to34'!Y206</f>
        <v>0.16732574783571258</v>
      </c>
      <c r="Z29">
        <f>'Calculations 25to34'!Z206</f>
        <v>0.16540493042420557</v>
      </c>
      <c r="AA29">
        <f>'Calculations 25to34'!AA206</f>
        <v>0.16349387674218296</v>
      </c>
      <c r="AB29">
        <f>'Calculations 25to34'!AB206</f>
        <v>0.1615931502215191</v>
      </c>
      <c r="AC29">
        <f>'Calculations 25to34'!AC206</f>
        <v>0.15970329074073561</v>
      </c>
      <c r="AD29">
        <f>'Calculations 25to34'!AD206</f>
        <v>0.15782481461536063</v>
      </c>
      <c r="AE29">
        <f>'Calculations 25to34'!AE206</f>
        <v>0.15595821464094473</v>
      </c>
      <c r="AF29">
        <f>'Calculations 25to34'!AF206</f>
        <v>0.1541039601860609</v>
      </c>
    </row>
    <row r="30" spans="1:32" x14ac:dyDescent="0.25">
      <c r="A30" t="s">
        <v>66</v>
      </c>
      <c r="B30">
        <f>'Calculations 25to34'!B207</f>
        <v>0.23854447439353096</v>
      </c>
      <c r="C30">
        <f>'Calculations 25to34'!C207</f>
        <v>0.23987841609972851</v>
      </c>
      <c r="D30">
        <f>'Calculations 25to34'!D207</f>
        <v>0.2412350485976523</v>
      </c>
      <c r="E30">
        <f>'Calculations 25to34'!E207</f>
        <v>0.24132494256134207</v>
      </c>
      <c r="F30">
        <f>'Calculations 25to34'!F207</f>
        <v>0.23966721509616126</v>
      </c>
      <c r="G30">
        <f>'Calculations 25to34'!G207</f>
        <v>0.2361025614837515</v>
      </c>
      <c r="H30">
        <f>'Calculations 25to34'!H207</f>
        <v>0.23119389400299628</v>
      </c>
      <c r="I30">
        <f>'Calculations 25to34'!I207</f>
        <v>0.22573653876205896</v>
      </c>
      <c r="J30">
        <f>'Calculations 25to34'!J207</f>
        <v>0.22161074256714533</v>
      </c>
      <c r="K30">
        <f>'Calculations 25to34'!K207</f>
        <v>0.21861151997229933</v>
      </c>
      <c r="L30">
        <f>'Calculations 25to34'!L207</f>
        <v>0.22111019083194594</v>
      </c>
      <c r="M30">
        <f>'Calculations 25to34'!M207</f>
        <v>0.21898912589493533</v>
      </c>
      <c r="N30">
        <f>'Calculations 25to34'!N207</f>
        <v>0.21686553371905712</v>
      </c>
      <c r="O30">
        <f>'Calculations 25to34'!O207</f>
        <v>0.21474027811529015</v>
      </c>
      <c r="P30">
        <f>'Calculations 25to34'!P207</f>
        <v>0.21261421031351141</v>
      </c>
      <c r="Q30">
        <f>'Calculations 25to34'!Q207</f>
        <v>0.21048816791454567</v>
      </c>
      <c r="R30">
        <f>'Calculations 25to34'!R207</f>
        <v>0.20836297390790864</v>
      </c>
      <c r="S30">
        <f>'Calculations 25to34'!S207</f>
        <v>0.20623943575576845</v>
      </c>
      <c r="T30">
        <f>'Calculations 25to34'!T207</f>
        <v>0.20411834454334363</v>
      </c>
      <c r="U30">
        <f>'Calculations 25to34'!U207</f>
        <v>0.20200047419569014</v>
      </c>
      <c r="V30">
        <f>'Calculations 25to34'!V207</f>
        <v>0.19988658076055127</v>
      </c>
      <c r="W30">
        <f>'Calculations 25to34'!W207</f>
        <v>0.19777740175669947</v>
      </c>
      <c r="X30">
        <f>'Calculations 25to34'!X207</f>
        <v>0.195673655586979</v>
      </c>
      <c r="Y30">
        <f>'Calculations 25to34'!Y207</f>
        <v>0.19357604101501968</v>
      </c>
      <c r="Z30">
        <f>'Calculations 25to34'!Z207</f>
        <v>0.19148523670442683</v>
      </c>
      <c r="AA30">
        <f>'Calculations 25to34'!AA207</f>
        <v>0.18940190081903996</v>
      </c>
      <c r="AB30">
        <f>'Calculations 25to34'!AB207</f>
        <v>0.18732667068271522</v>
      </c>
      <c r="AC30">
        <f>'Calculations 25to34'!AC207</f>
        <v>0.18526016249693089</v>
      </c>
      <c r="AD30">
        <f>'Calculations 25to34'!AD207</f>
        <v>0.18320297111438283</v>
      </c>
      <c r="AE30">
        <f>'Calculations 25to34'!AE207</f>
        <v>0.18115566986662945</v>
      </c>
      <c r="AF30">
        <f>'Calculations 25to34'!AF207</f>
        <v>0.17911881044374794</v>
      </c>
    </row>
    <row r="31" spans="1:32" x14ac:dyDescent="0.25">
      <c r="A31" t="s">
        <v>68</v>
      </c>
      <c r="B31">
        <f>'Calculations 25to34'!B208</f>
        <v>0.28282828282828282</v>
      </c>
      <c r="C31">
        <f>'Calculations 25to34'!C208</f>
        <v>0.28384660171673004</v>
      </c>
      <c r="D31">
        <f>'Calculations 25to34'!D208</f>
        <v>0.28482047403318383</v>
      </c>
      <c r="E31">
        <f>'Calculations 25to34'!E208</f>
        <v>0.28434071699054636</v>
      </c>
      <c r="F31">
        <f>'Calculations 25to34'!F208</f>
        <v>0.28199604499859554</v>
      </c>
      <c r="G31">
        <f>'Calculations 25to34'!G208</f>
        <v>0.27771476402282169</v>
      </c>
      <c r="H31">
        <f>'Calculations 25to34'!H208</f>
        <v>0.27191330004208908</v>
      </c>
      <c r="I31">
        <f>'Calculations 25to34'!I208</f>
        <v>0.26539686008153174</v>
      </c>
      <c r="J31">
        <f>'Calculations 25to34'!J208</f>
        <v>0.26027784132440795</v>
      </c>
      <c r="K31">
        <f>'Calculations 25to34'!K208</f>
        <v>0.25640594390891147</v>
      </c>
      <c r="L31">
        <f>'Calculations 25to34'!L208</f>
        <v>0.25886882534948041</v>
      </c>
      <c r="M31">
        <f>'Calculations 25to34'!M208</f>
        <v>0.25609384723159334</v>
      </c>
      <c r="N31">
        <f>'Calculations 25to34'!N208</f>
        <v>0.25332275381379221</v>
      </c>
      <c r="O31">
        <f>'Calculations 25to34'!O208</f>
        <v>0.25055670401902508</v>
      </c>
      <c r="P31">
        <f>'Calculations 25to34'!P208</f>
        <v>0.247796819811582</v>
      </c>
      <c r="Q31">
        <f>'Calculations 25to34'!Q208</f>
        <v>0.2450441859826642</v>
      </c>
      <c r="R31">
        <f>'Calculations 25to34'!R208</f>
        <v>0.24229985001161292</v>
      </c>
      <c r="S31">
        <f>'Calculations 25to34'!S208</f>
        <v>0.23956482200000881</v>
      </c>
      <c r="T31">
        <f>'Calculations 25to34'!T208</f>
        <v>0.2368400746757407</v>
      </c>
      <c r="U31">
        <f>'Calculations 25to34'!U208</f>
        <v>0.23412654346408263</v>
      </c>
      <c r="V31">
        <f>'Calculations 25to34'!V208</f>
        <v>0.2314251266227326</v>
      </c>
      <c r="W31">
        <f>'Calculations 25to34'!W208</f>
        <v>0.22873668543771025</v>
      </c>
      <c r="X31">
        <f>'Calculations 25to34'!X208</f>
        <v>0.22606204447699144</v>
      </c>
      <c r="Y31">
        <f>'Calculations 25to34'!Y208</f>
        <v>0.22340199189869492</v>
      </c>
      <c r="Z31">
        <f>'Calculations 25to34'!Z208</f>
        <v>0.22075727981066123</v>
      </c>
      <c r="AA31">
        <f>'Calculations 25to34'!AA208</f>
        <v>0.21812862467822472</v>
      </c>
      <c r="AB31">
        <f>'Calculations 25to34'!AB208</f>
        <v>0.21551670777701767</v>
      </c>
      <c r="AC31">
        <f>'Calculations 25to34'!AC208</f>
        <v>0.21292217568765376</v>
      </c>
      <c r="AD31">
        <f>'Calculations 25to34'!AD208</f>
        <v>0.21034564082917181</v>
      </c>
      <c r="AE31">
        <f>'Calculations 25to34'!AE208</f>
        <v>0.20778768202816145</v>
      </c>
      <c r="AF31">
        <f>'Calculations 25to34'!AF208</f>
        <v>0.20524884512055119</v>
      </c>
    </row>
    <row r="32" spans="1:32" x14ac:dyDescent="0.25">
      <c r="A32" t="s">
        <v>70</v>
      </c>
      <c r="B32">
        <f>'Calculations 25to34'!B209</f>
        <v>0.21274038461538466</v>
      </c>
      <c r="C32">
        <f>'Calculations 25to34'!C209</f>
        <v>0.21406342340418383</v>
      </c>
      <c r="D32">
        <f>'Calculations 25to34'!D209</f>
        <v>0.21530427921026205</v>
      </c>
      <c r="E32">
        <f>'Calculations 25to34'!E209</f>
        <v>0.2153695191544957</v>
      </c>
      <c r="F32">
        <f>'Calculations 25to34'!F209</f>
        <v>0.21384159642506689</v>
      </c>
      <c r="G32">
        <f>'Calculations 25to34'!G209</f>
        <v>0.21052180748716937</v>
      </c>
      <c r="H32">
        <f>'Calculations 25to34'!H209</f>
        <v>0.20601650304886079</v>
      </c>
      <c r="I32">
        <f>'Calculations 25to34'!I209</f>
        <v>0.20097029512254305</v>
      </c>
      <c r="J32">
        <f>'Calculations 25to34'!J209</f>
        <v>0.19707993446513788</v>
      </c>
      <c r="K32">
        <f>'Calculations 25to34'!K209</f>
        <v>0.19418435479451218</v>
      </c>
      <c r="L32">
        <f>'Calculations 25to34'!L209</f>
        <v>0.19662528065576754</v>
      </c>
      <c r="M32">
        <f>'Calculations 25to34'!M209</f>
        <v>0.1946685190358767</v>
      </c>
      <c r="N32">
        <f>'Calculations 25to34'!N209</f>
        <v>0.19271077531539102</v>
      </c>
      <c r="O32">
        <f>'Calculations 25to34'!O209</f>
        <v>0.1907528323187902</v>
      </c>
      <c r="P32">
        <f>'Calculations 25to34'!P209</f>
        <v>0.18879546276211356</v>
      </c>
      <c r="Q32">
        <f>'Calculations 25to34'!Q209</f>
        <v>0.18683942805183607</v>
      </c>
      <c r="R32">
        <f>'Calculations 25to34'!R209</f>
        <v>0.18488547715494263</v>
      </c>
      <c r="S32">
        <f>'Calculations 25to34'!S209</f>
        <v>0.18293434554133556</v>
      </c>
      <c r="T32">
        <f>'Calculations 25to34'!T209</f>
        <v>0.18098675419931454</v>
      </c>
      <c r="U32">
        <f>'Calculations 25to34'!U209</f>
        <v>0.17904340872450331</v>
      </c>
      <c r="V32">
        <f>'Calculations 25to34'!V209</f>
        <v>0.17710499848223796</v>
      </c>
      <c r="W32">
        <f>'Calculations 25to34'!W209</f>
        <v>0.17517219584309404</v>
      </c>
      <c r="X32">
        <f>'Calculations 25to34'!X209</f>
        <v>0.17324565549093748</v>
      </c>
      <c r="Y32">
        <f>'Calculations 25to34'!Y209</f>
        <v>0.17132601380256374</v>
      </c>
      <c r="Z32">
        <f>'Calculations 25to34'!Z209</f>
        <v>0.16941388829775791</v>
      </c>
      <c r="AA32">
        <f>'Calculations 25to34'!AA209</f>
        <v>0.16750987715833057</v>
      </c>
      <c r="AB32">
        <f>'Calculations 25to34'!AB209</f>
        <v>0.16561455881448581</v>
      </c>
      <c r="AC32">
        <f>'Calculations 25to34'!AC209</f>
        <v>0.16372849159666852</v>
      </c>
      <c r="AD32">
        <f>'Calculations 25to34'!AD209</f>
        <v>0.1618522134508607</v>
      </c>
      <c r="AE32">
        <f>'Calculations 25to34'!AE209</f>
        <v>0.15998624171513989</v>
      </c>
      <c r="AF32">
        <f>'Calculations 25to34'!AF209</f>
        <v>0.15813107295518486</v>
      </c>
    </row>
    <row r="33" spans="1:32" x14ac:dyDescent="0.25">
      <c r="A33" t="s">
        <v>72</v>
      </c>
      <c r="B33">
        <f>'Calculations 25to34'!B210</f>
        <v>0.21516640400482065</v>
      </c>
      <c r="C33">
        <f>'Calculations 25to34'!C210</f>
        <v>0.21624602913585417</v>
      </c>
      <c r="D33">
        <f>'Calculations 25to34'!D210</f>
        <v>0.21724864004044514</v>
      </c>
      <c r="E33">
        <f>'Calculations 25to34'!E210</f>
        <v>0.21703767492283579</v>
      </c>
      <c r="F33">
        <f>'Calculations 25to34'!F210</f>
        <v>0.21528862945448027</v>
      </c>
      <c r="G33">
        <f>'Calculations 25to34'!G210</f>
        <v>0.21197334610535742</v>
      </c>
      <c r="H33">
        <f>'Calculations 25to34'!H210</f>
        <v>0.20740470740072872</v>
      </c>
      <c r="I33">
        <f>'Calculations 25to34'!I210</f>
        <v>0.20221126899166617</v>
      </c>
      <c r="J33">
        <f>'Calculations 25to34'!J210</f>
        <v>0.19817068522111281</v>
      </c>
      <c r="K33">
        <f>'Calculations 25to34'!K210</f>
        <v>0.19518318492452219</v>
      </c>
      <c r="L33">
        <f>'Calculations 25to34'!L210</f>
        <v>0.19738441877010768</v>
      </c>
      <c r="M33">
        <f>'Calculations 25to34'!M210</f>
        <v>0.19528670010237534</v>
      </c>
      <c r="N33">
        <f>'Calculations 25to34'!N210</f>
        <v>0.19319095135417666</v>
      </c>
      <c r="O33">
        <f>'Calculations 25to34'!O210</f>
        <v>0.19109810169431091</v>
      </c>
      <c r="P33">
        <f>'Calculations 25to34'!P210</f>
        <v>0.18900905292647691</v>
      </c>
      <c r="Q33">
        <f>'Calculations 25to34'!Q210</f>
        <v>0.18692467907535601</v>
      </c>
      <c r="R33">
        <f>'Calculations 25to34'!R210</f>
        <v>0.18484582604317579</v>
      </c>
      <c r="S33">
        <f>'Calculations 25to34'!S210</f>
        <v>0.18277331133517072</v>
      </c>
      <c r="T33">
        <f>'Calculations 25to34'!T210</f>
        <v>0.18070792385214249</v>
      </c>
      <c r="U33">
        <f>'Calculations 25to34'!U210</f>
        <v>0.17865042374813639</v>
      </c>
      <c r="V33">
        <f>'Calculations 25to34'!V210</f>
        <v>0.17660154235107633</v>
      </c>
      <c r="W33">
        <f>'Calculations 25to34'!W210</f>
        <v>0.17456198214403992</v>
      </c>
      <c r="X33">
        <f>'Calculations 25to34'!X210</f>
        <v>0.17253241680474493</v>
      </c>
      <c r="Y33">
        <f>'Calculations 25to34'!Y210</f>
        <v>0.17051349130067506</v>
      </c>
      <c r="Z33">
        <f>'Calculations 25to34'!Z210</f>
        <v>0.1685058220372144</v>
      </c>
      <c r="AA33">
        <f>'Calculations 25to34'!AA210</f>
        <v>0.16650999705605238</v>
      </c>
      <c r="AB33">
        <f>'Calculations 25to34'!AB210</f>
        <v>0.16452657628108838</v>
      </c>
      <c r="AC33">
        <f>'Calculations 25to34'!AC210</f>
        <v>0.1625560918090162</v>
      </c>
      <c r="AD33">
        <f>'Calculations 25to34'!AD210</f>
        <v>0.16059904824174201</v>
      </c>
      <c r="AE33">
        <f>'Calculations 25to34'!AE210</f>
        <v>0.15865592305778717</v>
      </c>
      <c r="AF33">
        <f>'Calculations 25to34'!AF210</f>
        <v>0.15672716701983094</v>
      </c>
    </row>
    <row r="34" spans="1:32" x14ac:dyDescent="0.25">
      <c r="A34" t="s">
        <v>74</v>
      </c>
      <c r="B34">
        <f>'Calculations 25to34'!B211</f>
        <v>0.22885729331226962</v>
      </c>
      <c r="C34">
        <f>'Calculations 25to34'!C211</f>
        <v>0.23050888180488049</v>
      </c>
      <c r="D34">
        <f>'Calculations 25to34'!D211</f>
        <v>0.23207909714629282</v>
      </c>
      <c r="E34">
        <f>'Calculations 25to34'!E211</f>
        <v>0.23238428968346722</v>
      </c>
      <c r="F34">
        <f>'Calculations 25to34'!F211</f>
        <v>0.23110007275770289</v>
      </c>
      <c r="G34">
        <f>'Calculations 25to34'!G211</f>
        <v>0.22835057400395883</v>
      </c>
      <c r="H34">
        <f>'Calculations 25to34'!H211</f>
        <v>0.22414173755227421</v>
      </c>
      <c r="I34">
        <f>'Calculations 25to34'!I211</f>
        <v>0.21927013341684359</v>
      </c>
      <c r="J34">
        <f>'Calculations 25to34'!J211</f>
        <v>0.21570183569294807</v>
      </c>
      <c r="K34">
        <f>'Calculations 25to34'!K211</f>
        <v>0.2132922070392472</v>
      </c>
      <c r="L34">
        <f>'Calculations 25to34'!L211</f>
        <v>0.21567286933597327</v>
      </c>
      <c r="M34">
        <f>'Calculations 25to34'!M211</f>
        <v>0.21386416731178459</v>
      </c>
      <c r="N34">
        <f>'Calculations 25to34'!N211</f>
        <v>0.21202872033636794</v>
      </c>
      <c r="O34">
        <f>'Calculations 25to34'!O211</f>
        <v>0.21016856490431648</v>
      </c>
      <c r="P34">
        <f>'Calculations 25to34'!P211</f>
        <v>0.20828569836422872</v>
      </c>
      <c r="Q34">
        <f>'Calculations 25to34'!Q211</f>
        <v>0.20638207648786447</v>
      </c>
      <c r="R34">
        <f>'Calculations 25to34'!R211</f>
        <v>0.20445961132161622</v>
      </c>
      <c r="S34">
        <f>'Calculations 25to34'!S211</f>
        <v>0.20252016930390049</v>
      </c>
      <c r="T34">
        <f>'Calculations 25to34'!T211</f>
        <v>0.2005655696328906</v>
      </c>
      <c r="U34">
        <f>'Calculations 25to34'!U211</f>
        <v>0.19859758286979753</v>
      </c>
      <c r="V34">
        <f>'Calculations 25to34'!V211</f>
        <v>0.19661792976361753</v>
      </c>
      <c r="W34">
        <f>'Calculations 25to34'!W211</f>
        <v>0.19462828028392967</v>
      </c>
      <c r="X34">
        <f>'Calculations 25to34'!X211</f>
        <v>0.19263025284896526</v>
      </c>
      <c r="Y34">
        <f>'Calculations 25to34'!Y211</f>
        <v>0.19062541373671985</v>
      </c>
      <c r="Z34">
        <f>'Calculations 25to34'!Z211</f>
        <v>0.18861527666744701</v>
      </c>
      <c r="AA34">
        <f>'Calculations 25to34'!AA211</f>
        <v>0.18660130254634055</v>
      </c>
      <c r="AB34">
        <f>'Calculations 25to34'!AB211</f>
        <v>0.18458489935570105</v>
      </c>
      <c r="AC34">
        <f>'Calculations 25to34'!AC211</f>
        <v>0.18256742218631616</v>
      </c>
      <c r="AD34">
        <f>'Calculations 25to34'!AD211</f>
        <v>0.18055017339818941</v>
      </c>
      <c r="AE34">
        <f>'Calculations 25to34'!AE211</f>
        <v>0.1785344029011561</v>
      </c>
      <c r="AF34">
        <f>'Calculations 25to34'!AF211</f>
        <v>0.17652130854629672</v>
      </c>
    </row>
    <row r="35" spans="1:32" x14ac:dyDescent="0.25">
      <c r="A35" t="s">
        <v>567</v>
      </c>
      <c r="B35">
        <f>'Calculations 25to34'!B212</f>
        <v>0.21963463952029005</v>
      </c>
      <c r="C35">
        <f>'Calculations 25to34'!C212</f>
        <v>0.2208833263790593</v>
      </c>
      <c r="D35">
        <f>'Calculations 25to34'!D212</f>
        <v>0.22210093896525696</v>
      </c>
      <c r="E35">
        <f>'Calculations 25to34'!E212</f>
        <v>0.22209528840704212</v>
      </c>
      <c r="F35">
        <f>'Calculations 25to34'!F212</f>
        <v>0.22049029979281856</v>
      </c>
      <c r="G35">
        <f>'Calculations 25to34'!G212</f>
        <v>0.21723776057621494</v>
      </c>
      <c r="H35">
        <f>'Calculations 25to34'!H212</f>
        <v>0.21269253363801827</v>
      </c>
      <c r="I35">
        <f>'Calculations 25to34'!I212</f>
        <v>0.20751067789477751</v>
      </c>
      <c r="J35">
        <f>'Calculations 25to34'!J212</f>
        <v>0.20353925861342256</v>
      </c>
      <c r="K35">
        <f>'Calculations 25to34'!K212</f>
        <v>0.20067602960754086</v>
      </c>
      <c r="L35">
        <f>'Calculations 25to34'!L212</f>
        <v>0.20302693445365014</v>
      </c>
      <c r="M35">
        <f>'Calculations 25to34'!M212</f>
        <v>0.20100829907108053</v>
      </c>
      <c r="N35">
        <f>'Calculations 25to34'!N212</f>
        <v>0.19898640369181925</v>
      </c>
      <c r="O35">
        <f>'Calculations 25to34'!O212</f>
        <v>0.19696224091922468</v>
      </c>
      <c r="P35">
        <f>'Calculations 25to34'!P212</f>
        <v>0.19493678350828678</v>
      </c>
      <c r="Q35">
        <f>'Calculations 25to34'!Q212</f>
        <v>0.19291098342170054</v>
      </c>
      <c r="R35">
        <f>'Calculations 25to34'!R212</f>
        <v>0.19088577095981751</v>
      </c>
      <c r="S35">
        <f>'Calculations 25to34'!S212</f>
        <v>0.18886205396489714</v>
      </c>
      <c r="T35">
        <f>'Calculations 25to34'!T212</f>
        <v>0.18684071709971725</v>
      </c>
      <c r="U35">
        <f>'Calculations 25to34'!U212</f>
        <v>0.18482262120028095</v>
      </c>
      <c r="V35">
        <f>'Calculations 25to34'!V212</f>
        <v>0.18280860270203303</v>
      </c>
      <c r="W35">
        <f>'Calculations 25to34'!W212</f>
        <v>0.18079947313869615</v>
      </c>
      <c r="X35">
        <f>'Calculations 25to34'!X212</f>
        <v>0.17879601871257814</v>
      </c>
      <c r="Y35">
        <f>'Calculations 25to34'!Y212</f>
        <v>0.17679899993491735</v>
      </c>
      <c r="Z35">
        <f>'Calculations 25to34'!Z212</f>
        <v>0.17480915133462938</v>
      </c>
      <c r="AA35">
        <f>'Calculations 25to34'!AA212</f>
        <v>0.17282718123357499</v>
      </c>
      <c r="AB35">
        <f>'Calculations 25to34'!AB212</f>
        <v>0.17085377158629925</v>
      </c>
      <c r="AC35">
        <f>'Calculations 25to34'!AC212</f>
        <v>0.16888957788201409</v>
      </c>
      <c r="AD35">
        <f>'Calculations 25to34'!AD212</f>
        <v>0.16693522910644512</v>
      </c>
      <c r="AE35">
        <f>'Calculations 25to34'!AE212</f>
        <v>0.16499132776103964</v>
      </c>
      <c r="AF35">
        <f>'Calculations 25to34'!AF212</f>
        <v>0.16305844993692839</v>
      </c>
    </row>
    <row r="36" spans="1:32" x14ac:dyDescent="0.25">
      <c r="A36" t="s">
        <v>568</v>
      </c>
      <c r="B36">
        <f>'Calculations 25to34'!B212</f>
        <v>0.21963463952029005</v>
      </c>
      <c r="C36">
        <f>'Calculations 25to34'!C212</f>
        <v>0.2208833263790593</v>
      </c>
      <c r="D36">
        <f>'Calculations 25to34'!D212</f>
        <v>0.22210093896525696</v>
      </c>
      <c r="E36">
        <f>'Calculations 25to34'!E212</f>
        <v>0.22209528840704212</v>
      </c>
      <c r="F36">
        <f>'Calculations 25to34'!F212</f>
        <v>0.22049029979281856</v>
      </c>
      <c r="G36">
        <f>'Calculations 25to34'!G212</f>
        <v>0.21723776057621494</v>
      </c>
      <c r="H36">
        <f>'Calculations 25to34'!H212</f>
        <v>0.21269253363801827</v>
      </c>
      <c r="I36">
        <f>'Calculations 25to34'!I212</f>
        <v>0.20751067789477751</v>
      </c>
      <c r="J36">
        <f>'Calculations 25to34'!J212</f>
        <v>0.20353925861342256</v>
      </c>
      <c r="K36">
        <f>'Calculations 25to34'!K212</f>
        <v>0.20067602960754086</v>
      </c>
      <c r="L36">
        <f>'Calculations 25to34'!L212</f>
        <v>0.20302693445365014</v>
      </c>
      <c r="M36">
        <f>'Calculations 25to34'!M212</f>
        <v>0.20100829907108053</v>
      </c>
      <c r="N36">
        <f>'Calculations 25to34'!N212</f>
        <v>0.19898640369181925</v>
      </c>
      <c r="O36">
        <f>'Calculations 25to34'!O212</f>
        <v>0.19696224091922468</v>
      </c>
      <c r="P36">
        <f>'Calculations 25to34'!P212</f>
        <v>0.19493678350828678</v>
      </c>
      <c r="Q36">
        <f>'Calculations 25to34'!Q212</f>
        <v>0.19291098342170054</v>
      </c>
      <c r="R36">
        <f>'Calculations 25to34'!R212</f>
        <v>0.19088577095981751</v>
      </c>
      <c r="S36">
        <f>'Calculations 25to34'!S212</f>
        <v>0.18886205396489714</v>
      </c>
      <c r="T36">
        <f>'Calculations 25to34'!T212</f>
        <v>0.18684071709971725</v>
      </c>
      <c r="U36">
        <f>'Calculations 25to34'!U212</f>
        <v>0.18482262120028095</v>
      </c>
      <c r="V36">
        <f>'Calculations 25to34'!V212</f>
        <v>0.18280860270203303</v>
      </c>
      <c r="W36">
        <f>'Calculations 25to34'!W212</f>
        <v>0.18079947313869615</v>
      </c>
      <c r="X36">
        <f>'Calculations 25to34'!X212</f>
        <v>0.17879601871257814</v>
      </c>
      <c r="Y36">
        <f>'Calculations 25to34'!Y212</f>
        <v>0.17679899993491735</v>
      </c>
      <c r="Z36">
        <f>'Calculations 25to34'!Z212</f>
        <v>0.17480915133462938</v>
      </c>
      <c r="AA36">
        <f>'Calculations 25to34'!AA212</f>
        <v>0.17282718123357499</v>
      </c>
      <c r="AB36">
        <f>'Calculations 25to34'!AB212</f>
        <v>0.17085377158629925</v>
      </c>
      <c r="AC36">
        <f>'Calculations 25to34'!AC212</f>
        <v>0.16888957788201409</v>
      </c>
      <c r="AD36">
        <f>'Calculations 25to34'!AD212</f>
        <v>0.16693522910644512</v>
      </c>
      <c r="AE36">
        <f>'Calculations 25to34'!AE212</f>
        <v>0.16499132776103964</v>
      </c>
      <c r="AF36">
        <f>'Calculations 25to34'!AF212</f>
        <v>0.16305844993692839</v>
      </c>
    </row>
    <row r="37" spans="1:32" x14ac:dyDescent="0.25">
      <c r="A37" t="s">
        <v>569</v>
      </c>
      <c r="B37">
        <f>'Calculations 25to34'!B212</f>
        <v>0.21963463952029005</v>
      </c>
      <c r="C37">
        <f>'Calculations 25to34'!C212</f>
        <v>0.2208833263790593</v>
      </c>
      <c r="D37">
        <f>'Calculations 25to34'!D212</f>
        <v>0.22210093896525696</v>
      </c>
      <c r="E37">
        <f>'Calculations 25to34'!E212</f>
        <v>0.22209528840704212</v>
      </c>
      <c r="F37">
        <f>'Calculations 25to34'!F212</f>
        <v>0.22049029979281856</v>
      </c>
      <c r="G37">
        <f>'Calculations 25to34'!G212</f>
        <v>0.21723776057621494</v>
      </c>
      <c r="H37">
        <f>'Calculations 25to34'!H212</f>
        <v>0.21269253363801827</v>
      </c>
      <c r="I37">
        <f>'Calculations 25to34'!I212</f>
        <v>0.20751067789477751</v>
      </c>
      <c r="J37">
        <f>'Calculations 25to34'!J212</f>
        <v>0.20353925861342256</v>
      </c>
      <c r="K37">
        <f>'Calculations 25to34'!K212</f>
        <v>0.20067602960754086</v>
      </c>
      <c r="L37">
        <f>'Calculations 25to34'!L212</f>
        <v>0.20302693445365014</v>
      </c>
      <c r="M37">
        <f>'Calculations 25to34'!M212</f>
        <v>0.20100829907108053</v>
      </c>
      <c r="N37">
        <f>'Calculations 25to34'!N212</f>
        <v>0.19898640369181925</v>
      </c>
      <c r="O37">
        <f>'Calculations 25to34'!O212</f>
        <v>0.19696224091922468</v>
      </c>
      <c r="P37">
        <f>'Calculations 25to34'!P212</f>
        <v>0.19493678350828678</v>
      </c>
      <c r="Q37">
        <f>'Calculations 25to34'!Q212</f>
        <v>0.19291098342170054</v>
      </c>
      <c r="R37">
        <f>'Calculations 25to34'!R212</f>
        <v>0.19088577095981751</v>
      </c>
      <c r="S37">
        <f>'Calculations 25to34'!S212</f>
        <v>0.18886205396489714</v>
      </c>
      <c r="T37">
        <f>'Calculations 25to34'!T212</f>
        <v>0.18684071709971725</v>
      </c>
      <c r="U37">
        <f>'Calculations 25to34'!U212</f>
        <v>0.18482262120028095</v>
      </c>
      <c r="V37">
        <f>'Calculations 25to34'!V212</f>
        <v>0.18280860270203303</v>
      </c>
      <c r="W37">
        <f>'Calculations 25to34'!W212</f>
        <v>0.18079947313869615</v>
      </c>
      <c r="X37">
        <f>'Calculations 25to34'!X212</f>
        <v>0.17879601871257814</v>
      </c>
      <c r="Y37">
        <f>'Calculations 25to34'!Y212</f>
        <v>0.17679899993491735</v>
      </c>
      <c r="Z37">
        <f>'Calculations 25to34'!Z212</f>
        <v>0.17480915133462938</v>
      </c>
      <c r="AA37">
        <f>'Calculations 25to34'!AA212</f>
        <v>0.17282718123357499</v>
      </c>
      <c r="AB37">
        <f>'Calculations 25to34'!AB212</f>
        <v>0.17085377158629925</v>
      </c>
      <c r="AC37">
        <f>'Calculations 25to34'!AC212</f>
        <v>0.16888957788201409</v>
      </c>
      <c r="AD37">
        <f>'Calculations 25to34'!AD212</f>
        <v>0.16693522910644512</v>
      </c>
      <c r="AE37">
        <f>'Calculations 25to34'!AE212</f>
        <v>0.16499132776103964</v>
      </c>
      <c r="AF37">
        <f>'Calculations 25to34'!AF212</f>
        <v>0.16305844993692839</v>
      </c>
    </row>
    <row r="38" spans="1:32" x14ac:dyDescent="0.25">
      <c r="A38" t="s">
        <v>570</v>
      </c>
      <c r="B38">
        <f>'Calculations 25to34'!B212</f>
        <v>0.21963463952029005</v>
      </c>
      <c r="C38">
        <f>'Calculations 25to34'!C212</f>
        <v>0.2208833263790593</v>
      </c>
      <c r="D38">
        <f>'Calculations 25to34'!D212</f>
        <v>0.22210093896525696</v>
      </c>
      <c r="E38">
        <f>'Calculations 25to34'!E212</f>
        <v>0.22209528840704212</v>
      </c>
      <c r="F38">
        <f>'Calculations 25to34'!F212</f>
        <v>0.22049029979281856</v>
      </c>
      <c r="G38">
        <f>'Calculations 25to34'!G212</f>
        <v>0.21723776057621494</v>
      </c>
      <c r="H38">
        <f>'Calculations 25to34'!H212</f>
        <v>0.21269253363801827</v>
      </c>
      <c r="I38">
        <f>'Calculations 25to34'!I212</f>
        <v>0.20751067789477751</v>
      </c>
      <c r="J38">
        <f>'Calculations 25to34'!J212</f>
        <v>0.20353925861342256</v>
      </c>
      <c r="K38">
        <f>'Calculations 25to34'!K212</f>
        <v>0.20067602960754086</v>
      </c>
      <c r="L38">
        <f>'Calculations 25to34'!L212</f>
        <v>0.20302693445365014</v>
      </c>
      <c r="M38">
        <f>'Calculations 25to34'!M212</f>
        <v>0.20100829907108053</v>
      </c>
      <c r="N38">
        <f>'Calculations 25to34'!N212</f>
        <v>0.19898640369181925</v>
      </c>
      <c r="O38">
        <f>'Calculations 25to34'!O212</f>
        <v>0.19696224091922468</v>
      </c>
      <c r="P38">
        <f>'Calculations 25to34'!P212</f>
        <v>0.19493678350828678</v>
      </c>
      <c r="Q38">
        <f>'Calculations 25to34'!Q212</f>
        <v>0.19291098342170054</v>
      </c>
      <c r="R38">
        <f>'Calculations 25to34'!R212</f>
        <v>0.19088577095981751</v>
      </c>
      <c r="S38">
        <f>'Calculations 25to34'!S212</f>
        <v>0.18886205396489714</v>
      </c>
      <c r="T38">
        <f>'Calculations 25to34'!T212</f>
        <v>0.18684071709971725</v>
      </c>
      <c r="U38">
        <f>'Calculations 25to34'!U212</f>
        <v>0.18482262120028095</v>
      </c>
      <c r="V38">
        <f>'Calculations 25to34'!V212</f>
        <v>0.18280860270203303</v>
      </c>
      <c r="W38">
        <f>'Calculations 25to34'!W212</f>
        <v>0.18079947313869615</v>
      </c>
      <c r="X38">
        <f>'Calculations 25to34'!X212</f>
        <v>0.17879601871257814</v>
      </c>
      <c r="Y38">
        <f>'Calculations 25to34'!Y212</f>
        <v>0.17679899993491735</v>
      </c>
      <c r="Z38">
        <f>'Calculations 25to34'!Z212</f>
        <v>0.17480915133462938</v>
      </c>
      <c r="AA38">
        <f>'Calculations 25to34'!AA212</f>
        <v>0.17282718123357499</v>
      </c>
      <c r="AB38">
        <f>'Calculations 25to34'!AB212</f>
        <v>0.17085377158629925</v>
      </c>
      <c r="AC38">
        <f>'Calculations 25to34'!AC212</f>
        <v>0.16888957788201409</v>
      </c>
      <c r="AD38">
        <f>'Calculations 25to34'!AD212</f>
        <v>0.16693522910644512</v>
      </c>
      <c r="AE38">
        <f>'Calculations 25to34'!AE212</f>
        <v>0.16499132776103964</v>
      </c>
      <c r="AF38">
        <f>'Calculations 25to34'!AF212</f>
        <v>0.16305844993692839</v>
      </c>
    </row>
    <row r="39" spans="1:32" x14ac:dyDescent="0.25">
      <c r="A39" t="s">
        <v>571</v>
      </c>
      <c r="B39">
        <f>'Calculations 25to34'!B212</f>
        <v>0.21963463952029005</v>
      </c>
      <c r="C39">
        <f>'Calculations 25to34'!C212</f>
        <v>0.2208833263790593</v>
      </c>
      <c r="D39">
        <f>'Calculations 25to34'!D212</f>
        <v>0.22210093896525696</v>
      </c>
      <c r="E39">
        <f>'Calculations 25to34'!E212</f>
        <v>0.22209528840704212</v>
      </c>
      <c r="F39">
        <f>'Calculations 25to34'!F212</f>
        <v>0.22049029979281856</v>
      </c>
      <c r="G39">
        <f>'Calculations 25to34'!G212</f>
        <v>0.21723776057621494</v>
      </c>
      <c r="H39">
        <f>'Calculations 25to34'!H212</f>
        <v>0.21269253363801827</v>
      </c>
      <c r="I39">
        <f>'Calculations 25to34'!I212</f>
        <v>0.20751067789477751</v>
      </c>
      <c r="J39">
        <f>'Calculations 25to34'!J212</f>
        <v>0.20353925861342256</v>
      </c>
      <c r="K39">
        <f>'Calculations 25to34'!K212</f>
        <v>0.20067602960754086</v>
      </c>
      <c r="L39">
        <f>'Calculations 25to34'!L212</f>
        <v>0.20302693445365014</v>
      </c>
      <c r="M39">
        <f>'Calculations 25to34'!M212</f>
        <v>0.20100829907108053</v>
      </c>
      <c r="N39">
        <f>'Calculations 25to34'!N212</f>
        <v>0.19898640369181925</v>
      </c>
      <c r="O39">
        <f>'Calculations 25to34'!O212</f>
        <v>0.19696224091922468</v>
      </c>
      <c r="P39">
        <f>'Calculations 25to34'!P212</f>
        <v>0.19493678350828678</v>
      </c>
      <c r="Q39">
        <f>'Calculations 25to34'!Q212</f>
        <v>0.19291098342170054</v>
      </c>
      <c r="R39">
        <f>'Calculations 25to34'!R212</f>
        <v>0.19088577095981751</v>
      </c>
      <c r="S39">
        <f>'Calculations 25to34'!S212</f>
        <v>0.18886205396489714</v>
      </c>
      <c r="T39">
        <f>'Calculations 25to34'!T212</f>
        <v>0.18684071709971725</v>
      </c>
      <c r="U39">
        <f>'Calculations 25to34'!U212</f>
        <v>0.18482262120028095</v>
      </c>
      <c r="V39">
        <f>'Calculations 25to34'!V212</f>
        <v>0.18280860270203303</v>
      </c>
      <c r="W39">
        <f>'Calculations 25to34'!W212</f>
        <v>0.18079947313869615</v>
      </c>
      <c r="X39">
        <f>'Calculations 25to34'!X212</f>
        <v>0.17879601871257814</v>
      </c>
      <c r="Y39">
        <f>'Calculations 25to34'!Y212</f>
        <v>0.17679899993491735</v>
      </c>
      <c r="Z39">
        <f>'Calculations 25to34'!Z212</f>
        <v>0.17480915133462938</v>
      </c>
      <c r="AA39">
        <f>'Calculations 25to34'!AA212</f>
        <v>0.17282718123357499</v>
      </c>
      <c r="AB39">
        <f>'Calculations 25to34'!AB212</f>
        <v>0.17085377158629925</v>
      </c>
      <c r="AC39">
        <f>'Calculations 25to34'!AC212</f>
        <v>0.16888957788201409</v>
      </c>
      <c r="AD39">
        <f>'Calculations 25to34'!AD212</f>
        <v>0.16693522910644512</v>
      </c>
      <c r="AE39">
        <f>'Calculations 25to34'!AE212</f>
        <v>0.16499132776103964</v>
      </c>
      <c r="AF39">
        <f>'Calculations 25to34'!AF212</f>
        <v>0.16305844993692839</v>
      </c>
    </row>
    <row r="40" spans="1:32" x14ac:dyDescent="0.25">
      <c r="A40" t="s">
        <v>78</v>
      </c>
      <c r="B40">
        <f>'Calculations 25to34'!B213</f>
        <v>0.21421331230994481</v>
      </c>
      <c r="C40">
        <f>'Calculations 25to34'!C213</f>
        <v>0.21772594946527518</v>
      </c>
      <c r="D40">
        <f>'Calculations 25to34'!D213</f>
        <v>0.22052613050450404</v>
      </c>
      <c r="E40">
        <f>'Calculations 25to34'!E213</f>
        <v>0.22211137331024833</v>
      </c>
      <c r="F40">
        <f>'Calculations 25to34'!F213</f>
        <v>0.22238703928528941</v>
      </c>
      <c r="G40">
        <f>'Calculations 25to34'!G213</f>
        <v>0.22169424342364852</v>
      </c>
      <c r="H40">
        <f>'Calculations 25to34'!H213</f>
        <v>0.21943069610748228</v>
      </c>
      <c r="I40">
        <f>'Calculations 25to34'!I213</f>
        <v>0.21653552271108667</v>
      </c>
      <c r="J40">
        <f>'Calculations 25to34'!J213</f>
        <v>0.21478245664923432</v>
      </c>
      <c r="K40">
        <f>'Calculations 25to34'!K213</f>
        <v>0.21381307779088218</v>
      </c>
      <c r="L40">
        <f>'Calculations 25to34'!L213</f>
        <v>0.21721073873456404</v>
      </c>
      <c r="M40">
        <f>'Calculations 25to34'!M213</f>
        <v>0.21671289256964396</v>
      </c>
      <c r="N40">
        <f>'Calculations 25to34'!N213</f>
        <v>0.2161185768414407</v>
      </c>
      <c r="O40">
        <f>'Calculations 25to34'!O213</f>
        <v>0.21543100393662554</v>
      </c>
      <c r="P40">
        <f>'Calculations 25to34'!P213</f>
        <v>0.21465360548020634</v>
      </c>
      <c r="Q40">
        <f>'Calculations 25to34'!Q213</f>
        <v>0.2137899866665498</v>
      </c>
      <c r="R40">
        <f>'Calculations 25to34'!R213</f>
        <v>0.2128438844063224</v>
      </c>
      <c r="S40">
        <f>'Calculations 25to34'!S213</f>
        <v>0.21181912934286506</v>
      </c>
      <c r="T40">
        <f>'Calculations 25to34'!T213</f>
        <v>0.21071961170575831</v>
      </c>
      <c r="U40">
        <f>'Calculations 25to34'!U213</f>
        <v>0.20954925090104107</v>
      </c>
      <c r="V40">
        <f>'Calculations 25to34'!V213</f>
        <v>0.20831196868500967</v>
      </c>
      <c r="W40">
        <f>'Calculations 25to34'!W213</f>
        <v>0.20701166572997903</v>
      </c>
      <c r="X40">
        <f>'Calculations 25to34'!X213</f>
        <v>0.20565220136393628</v>
      </c>
      <c r="Y40">
        <f>'Calculations 25to34'!Y213</f>
        <v>0.2042373762497228</v>
      </c>
      <c r="Z40">
        <f>'Calculations 25to34'!Z213</f>
        <v>0.20277091776156211</v>
      </c>
      <c r="AA40">
        <f>'Calculations 25to34'!AA213</f>
        <v>0.20125646781567225</v>
      </c>
      <c r="AB40">
        <f>'Calculations 25to34'!AB213</f>
        <v>0.19969757291598642</v>
      </c>
      <c r="AC40">
        <f>'Calculations 25to34'!AC213</f>
        <v>0.1980976761843061</v>
      </c>
      <c r="AD40">
        <f>'Calculations 25to34'!AD213</f>
        <v>0.19646011115545092</v>
      </c>
      <c r="AE40">
        <f>'Calculations 25to34'!AE213</f>
        <v>0.19478809713123638</v>
      </c>
      <c r="AF40">
        <f>'Calculations 25to34'!AF213</f>
        <v>0.19308473590161002</v>
      </c>
    </row>
    <row r="41" spans="1:32" x14ac:dyDescent="0.25">
      <c r="A41" t="s">
        <v>80</v>
      </c>
      <c r="B41">
        <f>'Calculations 25to34'!B214</f>
        <v>0.25524156791248853</v>
      </c>
      <c r="C41">
        <f>'Calculations 25to34'!C214</f>
        <v>0.25637519138980347</v>
      </c>
      <c r="D41">
        <f>'Calculations 25to34'!D214</f>
        <v>0.25734929135338902</v>
      </c>
      <c r="E41">
        <f>'Calculations 25to34'!E214</f>
        <v>0.25693384777354095</v>
      </c>
      <c r="F41">
        <f>'Calculations 25to34'!F214</f>
        <v>0.25480996804646933</v>
      </c>
      <c r="G41">
        <f>'Calculations 25to34'!G214</f>
        <v>0.25095149273755535</v>
      </c>
      <c r="H41">
        <f>'Calculations 25to34'!H214</f>
        <v>0.24566780800568336</v>
      </c>
      <c r="I41">
        <f>'Calculations 25to34'!I214</f>
        <v>0.23962421863995598</v>
      </c>
      <c r="J41">
        <f>'Calculations 25to34'!J214</f>
        <v>0.23483373693265816</v>
      </c>
      <c r="K41">
        <f>'Calculations 25to34'!K214</f>
        <v>0.23121092739517729</v>
      </c>
      <c r="L41">
        <f>'Calculations 25to34'!L214</f>
        <v>0.23366959388432482</v>
      </c>
      <c r="M41">
        <f>'Calculations 25to34'!M214</f>
        <v>0.23113938659000513</v>
      </c>
      <c r="N41">
        <f>'Calculations 25to34'!N214</f>
        <v>0.22860985930277539</v>
      </c>
      <c r="O41">
        <f>'Calculations 25to34'!O214</f>
        <v>0.22608229040063424</v>
      </c>
      <c r="P41">
        <f>'Calculations 25to34'!P214</f>
        <v>0.2235579183104682</v>
      </c>
      <c r="Q41">
        <f>'Calculations 25to34'!Q214</f>
        <v>0.22103794115137104</v>
      </c>
      <c r="R41">
        <f>'Calculations 25to34'!R214</f>
        <v>0.21852351646566359</v>
      </c>
      <c r="S41">
        <f>'Calculations 25to34'!S214</f>
        <v>0.21601576103547138</v>
      </c>
      <c r="T41">
        <f>'Calculations 25to34'!T214</f>
        <v>0.21351575078246007</v>
      </c>
      <c r="U41">
        <f>'Calculations 25to34'!U214</f>
        <v>0.21102452074811473</v>
      </c>
      <c r="V41">
        <f>'Calculations 25to34'!V214</f>
        <v>0.20854306515173851</v>
      </c>
      <c r="W41">
        <f>'Calculations 25to34'!W214</f>
        <v>0.20607233752315415</v>
      </c>
      <c r="X41">
        <f>'Calculations 25to34'!X214</f>
        <v>0.20361325090695734</v>
      </c>
      <c r="Y41">
        <f>'Calculations 25to34'!Y214</f>
        <v>0.20116667813499858</v>
      </c>
      <c r="Z41">
        <f>'Calculations 25to34'!Z214</f>
        <v>0.19873345216369173</v>
      </c>
      <c r="AA41">
        <f>'Calculations 25to34'!AA214</f>
        <v>0.19631436647262404</v>
      </c>
      <c r="AB41">
        <f>'Calculations 25to34'!AB214</f>
        <v>0.19391017552089215</v>
      </c>
      <c r="AC41">
        <f>'Calculations 25to34'!AC214</f>
        <v>0.19152159525753359</v>
      </c>
      <c r="AD41">
        <f>'Calculations 25to34'!AD214</f>
        <v>0.18914930368238936</v>
      </c>
      <c r="AE41">
        <f>'Calculations 25to34'!AE214</f>
        <v>0.18679394145372671</v>
      </c>
      <c r="AF41">
        <f>'Calculations 25to34'!AF214</f>
        <v>0.18445611253896302</v>
      </c>
    </row>
    <row r="42" spans="1:32" x14ac:dyDescent="0.25">
      <c r="A42" t="s">
        <v>82</v>
      </c>
      <c r="B42">
        <f>'Calculations 25to34'!B215</f>
        <v>0.20368098159509199</v>
      </c>
      <c r="C42">
        <f>'Calculations 25to34'!C215</f>
        <v>0.20505581918832602</v>
      </c>
      <c r="D42">
        <f>'Calculations 25to34'!D215</f>
        <v>0.20614814793430197</v>
      </c>
      <c r="E42">
        <f>'Calculations 25to34'!E215</f>
        <v>0.20604369944925607</v>
      </c>
      <c r="F42">
        <f>'Calculations 25to34'!F215</f>
        <v>0.20445771221049711</v>
      </c>
      <c r="G42">
        <f>'Calculations 25to34'!G215</f>
        <v>0.20125993397628611</v>
      </c>
      <c r="H42">
        <f>'Calculations 25to34'!H215</f>
        <v>0.19692368904740823</v>
      </c>
      <c r="I42">
        <f>'Calculations 25to34'!I215</f>
        <v>0.19180773860627665</v>
      </c>
      <c r="J42">
        <f>'Calculations 25to34'!J215</f>
        <v>0.18763790342180106</v>
      </c>
      <c r="K42">
        <f>'Calculations 25to34'!K215</f>
        <v>0.18443252177287461</v>
      </c>
      <c r="L42">
        <f>'Calculations 25to34'!L215</f>
        <v>0.1872076538059349</v>
      </c>
      <c r="M42">
        <f>'Calculations 25to34'!M215</f>
        <v>0.1852579192243074</v>
      </c>
      <c r="N42">
        <f>'Calculations 25to34'!N215</f>
        <v>0.18331357636533865</v>
      </c>
      <c r="O42">
        <f>'Calculations 25to34'!O215</f>
        <v>0.18137522631459599</v>
      </c>
      <c r="P42">
        <f>'Calculations 25to34'!P215</f>
        <v>0.17944345233298206</v>
      </c>
      <c r="Q42">
        <f>'Calculations 25to34'!Q215</f>
        <v>0.17751881963356214</v>
      </c>
      <c r="R42">
        <f>'Calculations 25to34'!R215</f>
        <v>0.17560187519907658</v>
      </c>
      <c r="S42">
        <f>'Calculations 25to34'!S215</f>
        <v>0.17369314763896868</v>
      </c>
      <c r="T42">
        <f>'Calculations 25to34'!T215</f>
        <v>0.17179314708467286</v>
      </c>
      <c r="U42">
        <f>'Calculations 25to34'!U215</f>
        <v>0.16990236512185961</v>
      </c>
      <c r="V42">
        <f>'Calculations 25to34'!V215</f>
        <v>0.16802127475826689</v>
      </c>
      <c r="W42">
        <f>'Calculations 25to34'!W215</f>
        <v>0.16615033042569732</v>
      </c>
      <c r="X42">
        <f>'Calculations 25to34'!X215</f>
        <v>0.16428996801473744</v>
      </c>
      <c r="Y42">
        <f>'Calculations 25to34'!Y215</f>
        <v>0.16244060494069734</v>
      </c>
      <c r="Z42">
        <f>'Calculations 25to34'!Z215</f>
        <v>0.16060264023927262</v>
      </c>
      <c r="AA42">
        <f>'Calculations 25to34'!AA215</f>
        <v>0.1587764546903862</v>
      </c>
      <c r="AB42">
        <f>'Calculations 25to34'!AB215</f>
        <v>0.15696241096867614</v>
      </c>
      <c r="AC42">
        <f>'Calculations 25to34'!AC215</f>
        <v>0.15516085381908584</v>
      </c>
      <c r="AD42">
        <f>'Calculations 25to34'!AD215</f>
        <v>0.15337211025600914</v>
      </c>
      <c r="AE42">
        <f>'Calculations 25to34'!AE215</f>
        <v>0.15159648978445622</v>
      </c>
      <c r="AF42">
        <f>'Calculations 25to34'!AF215</f>
        <v>0.14983428464171955</v>
      </c>
    </row>
    <row r="43" spans="1:32" x14ac:dyDescent="0.25">
      <c r="A43" t="s">
        <v>84</v>
      </c>
      <c r="B43">
        <f>'Calculations 25to34'!B216</f>
        <v>0.3365853658536585</v>
      </c>
      <c r="C43">
        <f>'Calculations 25to34'!C216</f>
        <v>0.33770927756949842</v>
      </c>
      <c r="D43">
        <f>'Calculations 25to34'!D216</f>
        <v>0.33860421784323447</v>
      </c>
      <c r="E43">
        <f>'Calculations 25to34'!E216</f>
        <v>0.337855545091932</v>
      </c>
      <c r="F43">
        <f>'Calculations 25to34'!F216</f>
        <v>0.33514447083150989</v>
      </c>
      <c r="G43">
        <f>'Calculations 25to34'!G216</f>
        <v>0.33047161136835029</v>
      </c>
      <c r="H43">
        <f>'Calculations 25to34'!H216</f>
        <v>0.32408676831155536</v>
      </c>
      <c r="I43">
        <f>'Calculations 25to34'!I216</f>
        <v>0.31664865054091368</v>
      </c>
      <c r="J43">
        <f>'Calculations 25to34'!J216</f>
        <v>0.31059486618252691</v>
      </c>
      <c r="K43">
        <f>'Calculations 25to34'!K216</f>
        <v>0.30593529846892575</v>
      </c>
      <c r="L43">
        <f>'Calculations 25to34'!L216</f>
        <v>0.3088074061164926</v>
      </c>
      <c r="M43">
        <f>'Calculations 25to34'!M216</f>
        <v>0.30555905491622248</v>
      </c>
      <c r="N43">
        <f>'Calculations 25to34'!N216</f>
        <v>0.3023058566916299</v>
      </c>
      <c r="O43">
        <f>'Calculations 25to34'!O216</f>
        <v>0.29904957587435776</v>
      </c>
      <c r="P43">
        <f>'Calculations 25to34'!P216</f>
        <v>0.29579193108518725</v>
      </c>
      <c r="Q43">
        <f>'Calculations 25to34'!Q216</f>
        <v>0.29253459429211409</v>
      </c>
      <c r="R43">
        <f>'Calculations 25to34'!R216</f>
        <v>0.28927919007134723</v>
      </c>
      <c r="S43">
        <f>'Calculations 25to34'!S216</f>
        <v>0.28602729497076096</v>
      </c>
      <c r="T43">
        <f>'Calculations 25to34'!T216</f>
        <v>0.28278043697495386</v>
      </c>
      <c r="U43">
        <f>'Calculations 25to34'!U216</f>
        <v>0.27954009507073413</v>
      </c>
      <c r="V43">
        <f>'Calculations 25to34'!V216</f>
        <v>0.27630769891149842</v>
      </c>
      <c r="W43">
        <f>'Calculations 25to34'!W216</f>
        <v>0.27308462857864291</v>
      </c>
      <c r="X43">
        <f>'Calculations 25to34'!X216</f>
        <v>0.26987221443786924</v>
      </c>
      <c r="Y43">
        <f>'Calculations 25to34'!Y216</f>
        <v>0.26667173708791581</v>
      </c>
      <c r="Z43">
        <f>'Calculations 25to34'!Z216</f>
        <v>0.26348442739903388</v>
      </c>
      <c r="AA43">
        <f>'Calculations 25to34'!AA216</f>
        <v>0.2603114666382384</v>
      </c>
      <c r="AB43">
        <f>'Calculations 25to34'!AB216</f>
        <v>0.25715398667817918</v>
      </c>
      <c r="AC43">
        <f>'Calculations 25to34'!AC216</f>
        <v>0.25401307028627285</v>
      </c>
      <c r="AD43">
        <f>'Calculations 25to34'!AD216</f>
        <v>0.25088975149056025</v>
      </c>
      <c r="AE43">
        <f>'Calculations 25to34'!AE216</f>
        <v>0.24778501601861841</v>
      </c>
      <c r="AF43">
        <f>'Calculations 25to34'!AF216</f>
        <v>0.24469980180573167</v>
      </c>
    </row>
    <row r="44" spans="1:32" x14ac:dyDescent="0.25">
      <c r="A44" t="s">
        <v>86</v>
      </c>
      <c r="B44">
        <f>'Calculations 25to34'!B217</f>
        <v>0.24112542729424141</v>
      </c>
      <c r="C44">
        <f>'Calculations 25to34'!C217</f>
        <v>0.24219973008119461</v>
      </c>
      <c r="D44">
        <f>'Calculations 25to34'!D217</f>
        <v>0.24321781273923587</v>
      </c>
      <c r="E44">
        <f>'Calculations 25to34'!E217</f>
        <v>0.2429184997849379</v>
      </c>
      <c r="F44">
        <f>'Calculations 25to34'!F217</f>
        <v>0.24092380555618498</v>
      </c>
      <c r="G44">
        <f>'Calculations 25to34'!G217</f>
        <v>0.23715724645533331</v>
      </c>
      <c r="H44">
        <f>'Calculations 25to34'!H217</f>
        <v>0.23203750296816852</v>
      </c>
      <c r="I44">
        <f>'Calculations 25to34'!I217</f>
        <v>0.22624352560775735</v>
      </c>
      <c r="J44">
        <f>'Calculations 25to34'!J217</f>
        <v>0.22170684363012585</v>
      </c>
      <c r="K44">
        <f>'Calculations 25to34'!K217</f>
        <v>0.21832254887485764</v>
      </c>
      <c r="L44">
        <f>'Calculations 25to34'!L217</f>
        <v>0.22067403255855222</v>
      </c>
      <c r="M44">
        <f>'Calculations 25to34'!M217</f>
        <v>0.21828247069404735</v>
      </c>
      <c r="N44">
        <f>'Calculations 25to34'!N217</f>
        <v>0.21589431858046007</v>
      </c>
      <c r="O44">
        <f>'Calculations 25to34'!O217</f>
        <v>0.21351058205477416</v>
      </c>
      <c r="P44">
        <f>'Calculations 25to34'!P217</f>
        <v>0.21113223786004187</v>
      </c>
      <c r="Q44">
        <f>'Calculations 25to34'!Q217</f>
        <v>0.20876023311127867</v>
      </c>
      <c r="R44">
        <f>'Calculations 25to34'!R217</f>
        <v>0.20639548484194031</v>
      </c>
      <c r="S44">
        <f>'Calculations 25to34'!S217</f>
        <v>0.20403887962922232</v>
      </c>
      <c r="T44">
        <f>'Calculations 25to34'!T217</f>
        <v>0.20169127329618716</v>
      </c>
      <c r="U44">
        <f>'Calculations 25to34'!U217</f>
        <v>0.19935349068852637</v>
      </c>
      <c r="V44">
        <f>'Calculations 25to34'!V217</f>
        <v>0.19702632552357197</v>
      </c>
      <c r="W44">
        <f>'Calculations 25to34'!W217</f>
        <v>0.19471054030899573</v>
      </c>
      <c r="X44">
        <f>'Calculations 25to34'!X217</f>
        <v>0.19240686632851184</v>
      </c>
      <c r="Y44">
        <f>'Calculations 25to34'!Y217</f>
        <v>0.19011600369173842</v>
      </c>
      <c r="Z44">
        <f>'Calculations 25to34'!Z217</f>
        <v>0.18783862144530403</v>
      </c>
      <c r="AA44">
        <f>'Calculations 25to34'!AA217</f>
        <v>0.18557535774216466</v>
      </c>
      <c r="AB44">
        <f>'Calculations 25to34'!AB217</f>
        <v>0.18332682006605452</v>
      </c>
      <c r="AC44">
        <f>'Calculations 25to34'!AC217</f>
        <v>0.181093585507935</v>
      </c>
      <c r="AD44">
        <f>'Calculations 25to34'!AD217</f>
        <v>0.17887620109127217</v>
      </c>
      <c r="AE44">
        <f>'Calculations 25to34'!AE217</f>
        <v>0.17667518414296207</v>
      </c>
      <c r="AF44">
        <f>'Calculations 25to34'!AF217</f>
        <v>0.17449102270672665</v>
      </c>
    </row>
    <row r="45" spans="1:32" x14ac:dyDescent="0.25">
      <c r="A45" t="s">
        <v>88</v>
      </c>
      <c r="B45">
        <f>'Calculations 25to34'!B218</f>
        <v>0.16697113628059918</v>
      </c>
      <c r="C45">
        <f>'Calculations 25to34'!C218</f>
        <v>0.16750625860519364</v>
      </c>
      <c r="D45">
        <f>'Calculations 25to34'!D218</f>
        <v>0.16807984369070644</v>
      </c>
      <c r="E45">
        <f>'Calculations 25to34'!E218</f>
        <v>0.16771524089094436</v>
      </c>
      <c r="F45">
        <f>'Calculations 25to34'!F218</f>
        <v>0.16609748946956626</v>
      </c>
      <c r="G45">
        <f>'Calculations 25to34'!G218</f>
        <v>0.16310756593903683</v>
      </c>
      <c r="H45">
        <f>'Calculations 25to34'!H218</f>
        <v>0.15919360815103292</v>
      </c>
      <c r="I45">
        <f>'Calculations 25to34'!I218</f>
        <v>0.15499112384523395</v>
      </c>
      <c r="J45">
        <f>'Calculations 25to34'!J218</f>
        <v>0.15178283332676717</v>
      </c>
      <c r="K45">
        <f>'Calculations 25to34'!K218</f>
        <v>0.14937605763914727</v>
      </c>
      <c r="L45">
        <f>'Calculations 25to34'!L218</f>
        <v>0.15066307873801416</v>
      </c>
      <c r="M45">
        <f>'Calculations 25to34'!M218</f>
        <v>0.14882625800401894</v>
      </c>
      <c r="N45">
        <f>'Calculations 25to34'!N218</f>
        <v>0.14699976957136998</v>
      </c>
      <c r="O45">
        <f>'Calculations 25to34'!O218</f>
        <v>0.14518421306680382</v>
      </c>
      <c r="P45">
        <f>'Calculations 25to34'!P218</f>
        <v>0.14338016353707181</v>
      </c>
      <c r="Q45">
        <f>'Calculations 25to34'!Q218</f>
        <v>0.14158817100442961</v>
      </c>
      <c r="R45">
        <f>'Calculations 25to34'!R218</f>
        <v>0.13980876012888122</v>
      </c>
      <c r="S45">
        <f>'Calculations 25to34'!S218</f>
        <v>0.13804242997216293</v>
      </c>
      <c r="T45">
        <f>'Calculations 25to34'!T218</f>
        <v>0.13628965385821928</v>
      </c>
      <c r="U45">
        <f>'Calculations 25to34'!U218</f>
        <v>0.13455087932475404</v>
      </c>
      <c r="V45">
        <f>'Calculations 25to34'!V218</f>
        <v>0.13282652816031754</v>
      </c>
      <c r="W45">
        <f>'Calculations 25to34'!W218</f>
        <v>0.13111699652131195</v>
      </c>
      <c r="X45">
        <f>'Calculations 25to34'!X218</f>
        <v>0.12942265512328358</v>
      </c>
      <c r="Y45">
        <f>'Calculations 25to34'!Y218</f>
        <v>0.12774384950086154</v>
      </c>
      <c r="Z45">
        <f>'Calculations 25to34'!Z218</f>
        <v>0.12608090033077743</v>
      </c>
      <c r="AA45">
        <f>'Calculations 25to34'!AA218</f>
        <v>0.1244341038124598</v>
      </c>
      <c r="AB45">
        <f>'Calculations 25to34'!AB218</f>
        <v>0.12280373210082769</v>
      </c>
      <c r="AC45">
        <f>'Calculations 25to34'!AC218</f>
        <v>0.12119003378603778</v>
      </c>
      <c r="AD45">
        <f>'Calculations 25to34'!AD218</f>
        <v>0.1195932344151012</v>
      </c>
      <c r="AE45">
        <f>'Calculations 25to34'!AE218</f>
        <v>0.11801353705046573</v>
      </c>
      <c r="AF45">
        <f>'Calculations 25to34'!AF218</f>
        <v>0.11645112286085696</v>
      </c>
    </row>
    <row r="46" spans="1:32" x14ac:dyDescent="0.25">
      <c r="A46" t="s">
        <v>572</v>
      </c>
      <c r="B46">
        <f>'Calculations 25to34'!B219</f>
        <v>0.2556730615932401</v>
      </c>
      <c r="C46">
        <f>'Calculations 25to34'!C219</f>
        <v>0.25660162567210038</v>
      </c>
      <c r="D46">
        <f>'Calculations 25to34'!D219</f>
        <v>0.25749106858596554</v>
      </c>
      <c r="E46">
        <f>'Calculations 25to34'!E219</f>
        <v>0.25701402889949848</v>
      </c>
      <c r="F46">
        <f>'Calculations 25to34'!F219</f>
        <v>0.25480061343380994</v>
      </c>
      <c r="G46">
        <f>'Calculations 25to34'!G219</f>
        <v>0.25079962239698039</v>
      </c>
      <c r="H46">
        <f>'Calculations 25to34'!H219</f>
        <v>0.24538247049774548</v>
      </c>
      <c r="I46">
        <f>'Calculations 25to34'!I219</f>
        <v>0.239313720318414</v>
      </c>
      <c r="J46">
        <f>'Calculations 25to34'!J219</f>
        <v>0.23457146435009837</v>
      </c>
      <c r="K46">
        <f>'Calculations 25to34'!K219</f>
        <v>0.23101276192173587</v>
      </c>
      <c r="L46">
        <f>'Calculations 25to34'!L219</f>
        <v>0.2331887756792938</v>
      </c>
      <c r="M46">
        <f>'Calculations 25to34'!M219</f>
        <v>0.23058509100688668</v>
      </c>
      <c r="N46">
        <f>'Calculations 25to34'!N219</f>
        <v>0.227984942987114</v>
      </c>
      <c r="O46">
        <f>'Calculations 25to34'!O219</f>
        <v>0.22538954332780306</v>
      </c>
      <c r="P46">
        <f>'Calculations 25to34'!P219</f>
        <v>0.2228000655154988</v>
      </c>
      <c r="Q46">
        <f>'Calculations 25to34'!Q219</f>
        <v>0.22021764430861188</v>
      </c>
      <c r="R46">
        <f>'Calculations 25to34'!R219</f>
        <v>0.21764337533087491</v>
      </c>
      <c r="S46">
        <f>'Calculations 25to34'!S219</f>
        <v>0.21507831476258299</v>
      </c>
      <c r="T46">
        <f>'Calculations 25to34'!T219</f>
        <v>0.21252347912678829</v>
      </c>
      <c r="U46">
        <f>'Calculations 25to34'!U219</f>
        <v>0.20997984516736332</v>
      </c>
      <c r="V46">
        <f>'Calculations 25to34'!V219</f>
        <v>0.20744834981560406</v>
      </c>
      <c r="W46">
        <f>'Calculations 25to34'!W219</f>
        <v>0.20492989024182734</v>
      </c>
      <c r="X46">
        <f>'Calculations 25to34'!X219</f>
        <v>0.20242532398825666</v>
      </c>
      <c r="Y46">
        <f>'Calculations 25to34'!Y219</f>
        <v>0.19993546917930988</v>
      </c>
      <c r="Z46">
        <f>'Calculations 25to34'!Z219</f>
        <v>0.19746110480531001</v>
      </c>
      <c r="AA46">
        <f>'Calculations 25to34'!AA219</f>
        <v>0.19500297107551245</v>
      </c>
      <c r="AB46">
        <f>'Calculations 25to34'!AB219</f>
        <v>0.19256176983629639</v>
      </c>
      <c r="AC46">
        <f>'Calculations 25to34'!AC219</f>
        <v>0.19013816505031217</v>
      </c>
      <c r="AD46">
        <f>'Calculations 25to34'!AD219</f>
        <v>0.1877327833323541</v>
      </c>
      <c r="AE46">
        <f>'Calculations 25to34'!AE219</f>
        <v>0.18534621453773265</v>
      </c>
      <c r="AF46">
        <f>'Calculations 25to34'!AF219</f>
        <v>0.18297901239894473</v>
      </c>
    </row>
    <row r="47" spans="1:32" x14ac:dyDescent="0.25">
      <c r="A47" t="s">
        <v>573</v>
      </c>
      <c r="B47">
        <f>'Calculations 25to34'!B219</f>
        <v>0.2556730615932401</v>
      </c>
      <c r="C47">
        <f>'Calculations 25to34'!C219</f>
        <v>0.25660162567210038</v>
      </c>
      <c r="D47">
        <f>'Calculations 25to34'!D219</f>
        <v>0.25749106858596554</v>
      </c>
      <c r="E47">
        <f>'Calculations 25to34'!E219</f>
        <v>0.25701402889949848</v>
      </c>
      <c r="F47">
        <f>'Calculations 25to34'!F219</f>
        <v>0.25480061343380994</v>
      </c>
      <c r="G47">
        <f>'Calculations 25to34'!G219</f>
        <v>0.25079962239698039</v>
      </c>
      <c r="H47">
        <f>'Calculations 25to34'!H219</f>
        <v>0.24538247049774548</v>
      </c>
      <c r="I47">
        <f>'Calculations 25to34'!I219</f>
        <v>0.239313720318414</v>
      </c>
      <c r="J47">
        <f>'Calculations 25to34'!J219</f>
        <v>0.23457146435009837</v>
      </c>
      <c r="K47">
        <f>'Calculations 25to34'!K219</f>
        <v>0.23101276192173587</v>
      </c>
      <c r="L47">
        <f>'Calculations 25to34'!L219</f>
        <v>0.2331887756792938</v>
      </c>
      <c r="M47">
        <f>'Calculations 25to34'!M219</f>
        <v>0.23058509100688668</v>
      </c>
      <c r="N47">
        <f>'Calculations 25to34'!N219</f>
        <v>0.227984942987114</v>
      </c>
      <c r="O47">
        <f>'Calculations 25to34'!O219</f>
        <v>0.22538954332780306</v>
      </c>
      <c r="P47">
        <f>'Calculations 25to34'!P219</f>
        <v>0.2228000655154988</v>
      </c>
      <c r="Q47">
        <f>'Calculations 25to34'!Q219</f>
        <v>0.22021764430861188</v>
      </c>
      <c r="R47">
        <f>'Calculations 25to34'!R219</f>
        <v>0.21764337533087491</v>
      </c>
      <c r="S47">
        <f>'Calculations 25to34'!S219</f>
        <v>0.21507831476258299</v>
      </c>
      <c r="T47">
        <f>'Calculations 25to34'!T219</f>
        <v>0.21252347912678829</v>
      </c>
      <c r="U47">
        <f>'Calculations 25to34'!U219</f>
        <v>0.20997984516736332</v>
      </c>
      <c r="V47">
        <f>'Calculations 25to34'!V219</f>
        <v>0.20744834981560406</v>
      </c>
      <c r="W47">
        <f>'Calculations 25to34'!W219</f>
        <v>0.20492989024182734</v>
      </c>
      <c r="X47">
        <f>'Calculations 25to34'!X219</f>
        <v>0.20242532398825666</v>
      </c>
      <c r="Y47">
        <f>'Calculations 25to34'!Y219</f>
        <v>0.19993546917930988</v>
      </c>
      <c r="Z47">
        <f>'Calculations 25to34'!Z219</f>
        <v>0.19746110480531001</v>
      </c>
      <c r="AA47">
        <f>'Calculations 25to34'!AA219</f>
        <v>0.19500297107551245</v>
      </c>
      <c r="AB47">
        <f>'Calculations 25to34'!AB219</f>
        <v>0.19256176983629639</v>
      </c>
      <c r="AC47">
        <f>'Calculations 25to34'!AC219</f>
        <v>0.19013816505031217</v>
      </c>
      <c r="AD47">
        <f>'Calculations 25to34'!AD219</f>
        <v>0.1877327833323541</v>
      </c>
      <c r="AE47">
        <f>'Calculations 25to34'!AE219</f>
        <v>0.18534621453773265</v>
      </c>
      <c r="AF47">
        <f>'Calculations 25to34'!AF219</f>
        <v>0.18297901239894473</v>
      </c>
    </row>
    <row r="48" spans="1:32" x14ac:dyDescent="0.25">
      <c r="A48" t="s">
        <v>92</v>
      </c>
      <c r="B48">
        <f>'Calculations 25to34'!B220</f>
        <v>0.2015462543321781</v>
      </c>
      <c r="C48">
        <f>'Calculations 25to34'!C220</f>
        <v>0.20259350844128987</v>
      </c>
      <c r="D48">
        <f>'Calculations 25to34'!D220</f>
        <v>0.20353819703560519</v>
      </c>
      <c r="E48">
        <f>'Calculations 25to34'!E220</f>
        <v>0.20334047684480319</v>
      </c>
      <c r="F48">
        <f>'Calculations 25to34'!F220</f>
        <v>0.20165433260748195</v>
      </c>
      <c r="G48">
        <f>'Calculations 25to34'!G220</f>
        <v>0.19833823210632354</v>
      </c>
      <c r="H48">
        <f>'Calculations 25to34'!H220</f>
        <v>0.19389806718209768</v>
      </c>
      <c r="I48">
        <f>'Calculations 25to34'!I220</f>
        <v>0.18891518386127135</v>
      </c>
      <c r="J48">
        <f>'Calculations 25to34'!J220</f>
        <v>0.18500359372342245</v>
      </c>
      <c r="K48">
        <f>'Calculations 25to34'!K220</f>
        <v>0.18203983445266092</v>
      </c>
      <c r="L48">
        <f>'Calculations 25to34'!L220</f>
        <v>0.18420702981520623</v>
      </c>
      <c r="M48">
        <f>'Calculations 25to34'!M220</f>
        <v>0.18218420367463517</v>
      </c>
      <c r="N48">
        <f>'Calculations 25to34'!N220</f>
        <v>0.18016722765076079</v>
      </c>
      <c r="O48">
        <f>'Calculations 25to34'!O220</f>
        <v>0.17815680234506492</v>
      </c>
      <c r="P48">
        <f>'Calculations 25to34'!P220</f>
        <v>0.17615360854252643</v>
      </c>
      <c r="Q48">
        <f>'Calculations 25to34'!Q220</f>
        <v>0.1741583066342573</v>
      </c>
      <c r="R48">
        <f>'Calculations 25to34'!R220</f>
        <v>0.17217153611364311</v>
      </c>
      <c r="S48">
        <f>'Calculations 25to34'!S220</f>
        <v>0.17019391514424884</v>
      </c>
      <c r="T48">
        <f>'Calculations 25to34'!T220</f>
        <v>0.16822604019752876</v>
      </c>
      <c r="U48">
        <f>'Calculations 25to34'!U220</f>
        <v>0.16626848575819603</v>
      </c>
      <c r="V48">
        <f>'Calculations 25to34'!V220</f>
        <v>0.16432180409492952</v>
      </c>
      <c r="W48">
        <f>'Calculations 25to34'!W220</f>
        <v>0.16238652509394616</v>
      </c>
      <c r="X48">
        <f>'Calculations 25to34'!X220</f>
        <v>0.16046315615285917</v>
      </c>
      <c r="Y48">
        <f>'Calculations 25to34'!Y220</f>
        <v>0.15855218213211156</v>
      </c>
      <c r="Z48">
        <f>'Calculations 25to34'!Z220</f>
        <v>0.15665406536122489</v>
      </c>
      <c r="AA48">
        <f>'Calculations 25to34'!AA220</f>
        <v>0.15476924569700864</v>
      </c>
      <c r="AB48">
        <f>'Calculations 25to34'!AB220</f>
        <v>0.15289814063085583</v>
      </c>
      <c r="AC48">
        <f>'Calculations 25to34'!AC220</f>
        <v>0.15104114544221234</v>
      </c>
      <c r="AD48">
        <f>'Calculations 25to34'!AD220</f>
        <v>0.14919863339529937</v>
      </c>
      <c r="AE48">
        <f>'Calculations 25to34'!AE220</f>
        <v>0.14737095597617228</v>
      </c>
      <c r="AF48">
        <f>'Calculations 25to34'!AF220</f>
        <v>0.14555844316722388</v>
      </c>
    </row>
    <row r="49" spans="1:32" x14ac:dyDescent="0.25">
      <c r="A49" t="s">
        <v>94</v>
      </c>
      <c r="B49">
        <f>'Calculations 25to34'!B221</f>
        <v>0.20897531787584137</v>
      </c>
      <c r="C49">
        <f>'Calculations 25to34'!C221</f>
        <v>0.21003774191455898</v>
      </c>
      <c r="D49">
        <f>'Calculations 25to34'!D221</f>
        <v>0.21101199257512956</v>
      </c>
      <c r="E49">
        <f>'Calculations 25to34'!E221</f>
        <v>0.21079932488550412</v>
      </c>
      <c r="F49">
        <f>'Calculations 25to34'!F221</f>
        <v>0.20907298544459899</v>
      </c>
      <c r="G49">
        <f>'Calculations 25to34'!G221</f>
        <v>0.2057678706995712</v>
      </c>
      <c r="H49">
        <f>'Calculations 25to34'!H221</f>
        <v>0.20126081475180194</v>
      </c>
      <c r="I49">
        <f>'Calculations 25to34'!I221</f>
        <v>0.19613918062521743</v>
      </c>
      <c r="J49">
        <f>'Calculations 25to34'!J221</f>
        <v>0.19213032407706704</v>
      </c>
      <c r="K49">
        <f>'Calculations 25to34'!K221</f>
        <v>0.18914524180364412</v>
      </c>
      <c r="L49">
        <f>'Calculations 25to34'!L221</f>
        <v>0.19133943659646341</v>
      </c>
      <c r="M49">
        <f>'Calculations 25to34'!M221</f>
        <v>0.18926856474048986</v>
      </c>
      <c r="N49">
        <f>'Calculations 25to34'!N221</f>
        <v>0.18720123292133861</v>
      </c>
      <c r="O49">
        <f>'Calculations 25to34'!O221</f>
        <v>0.18513829000610094</v>
      </c>
      <c r="P49">
        <f>'Calculations 25to34'!P221</f>
        <v>0.18308056029446826</v>
      </c>
      <c r="Q49">
        <f>'Calculations 25to34'!Q221</f>
        <v>0.18102884300651095</v>
      </c>
      <c r="R49">
        <f>'Calculations 25to34'!R221</f>
        <v>0.17898391184420873</v>
      </c>
      <c r="S49">
        <f>'Calculations 25to34'!S221</f>
        <v>0.1769465146252093</v>
      </c>
      <c r="T49">
        <f>'Calculations 25to34'!T221</f>
        <v>0.17491737298704246</v>
      </c>
      <c r="U49">
        <f>'Calculations 25to34'!U221</f>
        <v>0.17289718215981564</v>
      </c>
      <c r="V49">
        <f>'Calculations 25to34'!V221</f>
        <v>0.17088661080521358</v>
      </c>
      <c r="W49">
        <f>'Calculations 25to34'!W221</f>
        <v>0.16888630091945073</v>
      </c>
      <c r="X49">
        <f>'Calculations 25to34'!X221</f>
        <v>0.16689686779769428</v>
      </c>
      <c r="Y49">
        <f>'Calculations 25to34'!Y221</f>
        <v>0.1649189000573196</v>
      </c>
      <c r="Z49">
        <f>'Calculations 25to34'!Z221</f>
        <v>0.16295295971728596</v>
      </c>
      <c r="AA49">
        <f>'Calculations 25to34'!AA221</f>
        <v>0.16099958233080644</v>
      </c>
      <c r="AB49">
        <f>'Calculations 25to34'!AB221</f>
        <v>0.1590592771684384</v>
      </c>
      <c r="AC49">
        <f>'Calculations 25to34'!AC221</f>
        <v>0.15713252744867004</v>
      </c>
      <c r="AD49">
        <f>'Calculations 25to34'!AD221</f>
        <v>0.15521979061304281</v>
      </c>
      <c r="AE49">
        <f>'Calculations 25to34'!AE221</f>
        <v>0.15332149864284406</v>
      </c>
      <c r="AF49">
        <f>'Calculations 25to34'!AF221</f>
        <v>0.15143805841440633</v>
      </c>
    </row>
    <row r="50" spans="1:32" x14ac:dyDescent="0.25">
      <c r="A50" t="s">
        <v>96</v>
      </c>
      <c r="B50">
        <f>'Calculations 25to34'!B222</f>
        <v>0.24682903303592957</v>
      </c>
      <c r="C50">
        <f>'Calculations 25to34'!C222</f>
        <v>0.24789687771597965</v>
      </c>
      <c r="D50">
        <f>'Calculations 25to34'!D222</f>
        <v>0.24893778382150047</v>
      </c>
      <c r="E50">
        <f>'Calculations 25to34'!E222</f>
        <v>0.24864518011430753</v>
      </c>
      <c r="F50">
        <f>'Calculations 25to34'!F222</f>
        <v>0.24663956338817228</v>
      </c>
      <c r="G50">
        <f>'Calculations 25to34'!G222</f>
        <v>0.24287940375377079</v>
      </c>
      <c r="H50">
        <f>'Calculations 25to34'!H222</f>
        <v>0.23771917699019235</v>
      </c>
      <c r="I50">
        <f>'Calculations 25to34'!I222</f>
        <v>0.23190027981482586</v>
      </c>
      <c r="J50">
        <f>'Calculations 25to34'!J222</f>
        <v>0.22739132901802717</v>
      </c>
      <c r="K50">
        <f>'Calculations 25to34'!K222</f>
        <v>0.22406335224067583</v>
      </c>
      <c r="L50">
        <f>'Calculations 25to34'!L222</f>
        <v>0.2263345040483577</v>
      </c>
      <c r="M50">
        <f>'Calculations 25to34'!M222</f>
        <v>0.22391892988231804</v>
      </c>
      <c r="N50">
        <f>'Calculations 25to34'!N222</f>
        <v>0.22150353567678793</v>
      </c>
      <c r="O50">
        <f>'Calculations 25to34'!O222</f>
        <v>0.21908949252019277</v>
      </c>
      <c r="P50">
        <f>'Calculations 25to34'!P222</f>
        <v>0.21667793973424038</v>
      </c>
      <c r="Q50">
        <f>'Calculations 25to34'!Q222</f>
        <v>0.21426998416294032</v>
      </c>
      <c r="R50">
        <f>'Calculations 25to34'!R222</f>
        <v>0.21186669955327175</v>
      </c>
      <c r="S50">
        <f>'Calculations 25to34'!S222</f>
        <v>0.209469126026219</v>
      </c>
      <c r="T50">
        <f>'Calculations 25to34'!T222</f>
        <v>0.2070782696365541</v>
      </c>
      <c r="U50">
        <f>'Calculations 25to34'!U222</f>
        <v>0.20469510201945915</v>
      </c>
      <c r="V50">
        <f>'Calculations 25to34'!V222</f>
        <v>0.20232056012179242</v>
      </c>
      <c r="W50">
        <f>'Calculations 25to34'!W222</f>
        <v>0.19995554601554349</v>
      </c>
      <c r="X50">
        <f>'Calculations 25to34'!X222</f>
        <v>0.19760092679081262</v>
      </c>
      <c r="Y50">
        <f>'Calculations 25to34'!Y222</f>
        <v>0.19525753452541517</v>
      </c>
      <c r="Z50">
        <f>'Calculations 25to34'!Z222</f>
        <v>0.19292616632807</v>
      </c>
      <c r="AA50">
        <f>'Calculations 25to34'!AA222</f>
        <v>0.19060758445194165</v>
      </c>
      <c r="AB50">
        <f>'Calculations 25to34'!AB222</f>
        <v>0.1883025164752038</v>
      </c>
      <c r="AC50">
        <f>'Calculations 25to34'!AC222</f>
        <v>0.18601165554517904</v>
      </c>
      <c r="AD50">
        <f>'Calculations 25to34'!AD222</f>
        <v>0.18373566068252323</v>
      </c>
      <c r="AE50">
        <f>'Calculations 25to34'!AE222</f>
        <v>0.18147515714187448</v>
      </c>
      <c r="AF50">
        <f>'Calculations 25to34'!AF222</f>
        <v>0.17923073682534327</v>
      </c>
    </row>
    <row r="51" spans="1:32" x14ac:dyDescent="0.25">
      <c r="A51" t="s">
        <v>574</v>
      </c>
      <c r="B51">
        <f>'Calculations 25to34'!B223</f>
        <v>0.23097617217524974</v>
      </c>
      <c r="C51">
        <f>'Calculations 25to34'!C223</f>
        <v>0.23262396605372423</v>
      </c>
      <c r="D51">
        <f>'Calculations 25to34'!D223</f>
        <v>0.23410621985556129</v>
      </c>
      <c r="E51">
        <f>'Calculations 25to34'!E223</f>
        <v>0.23431663754585427</v>
      </c>
      <c r="F51">
        <f>'Calculations 25to34'!F223</f>
        <v>0.23297322360654038</v>
      </c>
      <c r="G51">
        <f>'Calculations 25to34'!G223</f>
        <v>0.23020334712180723</v>
      </c>
      <c r="H51">
        <f>'Calculations 25to34'!H223</f>
        <v>0.22597411001161005</v>
      </c>
      <c r="I51">
        <f>'Calculations 25to34'!I223</f>
        <v>0.22115616224472939</v>
      </c>
      <c r="J51">
        <f>'Calculations 25to34'!J223</f>
        <v>0.21763309220644142</v>
      </c>
      <c r="K51">
        <f>'Calculations 25to34'!K223</f>
        <v>0.21518747784569897</v>
      </c>
      <c r="L51">
        <f>'Calculations 25to34'!L223</f>
        <v>0.21738222171052021</v>
      </c>
      <c r="M51">
        <f>'Calculations 25to34'!M223</f>
        <v>0.21550075020731169</v>
      </c>
      <c r="N51">
        <f>'Calculations 25to34'!N223</f>
        <v>0.21358731603939857</v>
      </c>
      <c r="O51">
        <f>'Calculations 25to34'!O223</f>
        <v>0.21164453328131241</v>
      </c>
      <c r="P51">
        <f>'Calculations 25to34'!P223</f>
        <v>0.20967495645046549</v>
      </c>
      <c r="Q51">
        <f>'Calculations 25to34'!Q223</f>
        <v>0.20768107667711427</v>
      </c>
      <c r="R51">
        <f>'Calculations 25to34'!R223</f>
        <v>0.20566531846165734</v>
      </c>
      <c r="S51">
        <f>'Calculations 25to34'!S223</f>
        <v>0.20363003697382029</v>
      </c>
      <c r="T51">
        <f>'Calculations 25to34'!T223</f>
        <v>0.20157751585054853</v>
      </c>
      <c r="U51">
        <f>'Calculations 25to34'!U223</f>
        <v>0.1995099654517396</v>
      </c>
      <c r="V51">
        <f>'Calculations 25to34'!V223</f>
        <v>0.19742952153524793</v>
      </c>
      <c r="W51">
        <f>'Calculations 25to34'!W223</f>
        <v>0.19533824431485663</v>
      </c>
      <c r="X51">
        <f>'Calculations 25to34'!X223</f>
        <v>0.19323811786714781</v>
      </c>
      <c r="Y51">
        <f>'Calculations 25to34'!Y223</f>
        <v>0.19113104985531909</v>
      </c>
      <c r="Z51">
        <f>'Calculations 25to34'!Z223</f>
        <v>0.18901887154008917</v>
      </c>
      <c r="AA51">
        <f>'Calculations 25to34'!AA223</f>
        <v>0.18690333804977696</v>
      </c>
      <c r="AB51">
        <f>'Calculations 25to34'!AB223</f>
        <v>0.18478612888354337</v>
      </c>
      <c r="AC51">
        <f>'Calculations 25to34'!AC223</f>
        <v>0.18266884862355726</v>
      </c>
      <c r="AD51">
        <f>'Calculations 25to34'!AD223</f>
        <v>0.18055302783353824</v>
      </c>
      <c r="AE51">
        <f>'Calculations 25to34'!AE223</f>
        <v>0.17844012412272453</v>
      </c>
      <c r="AF51">
        <f>'Calculations 25to34'!AF223</f>
        <v>0.17633152335582453</v>
      </c>
    </row>
    <row r="52" spans="1:32" x14ac:dyDescent="0.25">
      <c r="A52" t="s">
        <v>575</v>
      </c>
      <c r="B52">
        <f>'Calculations 25to34'!B223</f>
        <v>0.23097617217524974</v>
      </c>
      <c r="C52">
        <f>'Calculations 25to34'!C223</f>
        <v>0.23262396605372423</v>
      </c>
      <c r="D52">
        <f>'Calculations 25to34'!D223</f>
        <v>0.23410621985556129</v>
      </c>
      <c r="E52">
        <f>'Calculations 25to34'!E223</f>
        <v>0.23431663754585427</v>
      </c>
      <c r="F52">
        <f>'Calculations 25to34'!F223</f>
        <v>0.23297322360654038</v>
      </c>
      <c r="G52">
        <f>'Calculations 25to34'!G223</f>
        <v>0.23020334712180723</v>
      </c>
      <c r="H52">
        <f>'Calculations 25to34'!H223</f>
        <v>0.22597411001161005</v>
      </c>
      <c r="I52">
        <f>'Calculations 25to34'!I223</f>
        <v>0.22115616224472939</v>
      </c>
      <c r="J52">
        <f>'Calculations 25to34'!J223</f>
        <v>0.21763309220644142</v>
      </c>
      <c r="K52">
        <f>'Calculations 25to34'!K223</f>
        <v>0.21518747784569897</v>
      </c>
      <c r="L52">
        <f>'Calculations 25to34'!L223</f>
        <v>0.21738222171052021</v>
      </c>
      <c r="M52">
        <f>'Calculations 25to34'!M223</f>
        <v>0.21550075020731169</v>
      </c>
      <c r="N52">
        <f>'Calculations 25to34'!N223</f>
        <v>0.21358731603939857</v>
      </c>
      <c r="O52">
        <f>'Calculations 25to34'!O223</f>
        <v>0.21164453328131241</v>
      </c>
      <c r="P52">
        <f>'Calculations 25to34'!P223</f>
        <v>0.20967495645046549</v>
      </c>
      <c r="Q52">
        <f>'Calculations 25to34'!Q223</f>
        <v>0.20768107667711427</v>
      </c>
      <c r="R52">
        <f>'Calculations 25to34'!R223</f>
        <v>0.20566531846165734</v>
      </c>
      <c r="S52">
        <f>'Calculations 25to34'!S223</f>
        <v>0.20363003697382029</v>
      </c>
      <c r="T52">
        <f>'Calculations 25to34'!T223</f>
        <v>0.20157751585054853</v>
      </c>
      <c r="U52">
        <f>'Calculations 25to34'!U223</f>
        <v>0.1995099654517396</v>
      </c>
      <c r="V52">
        <f>'Calculations 25to34'!V223</f>
        <v>0.19742952153524793</v>
      </c>
      <c r="W52">
        <f>'Calculations 25to34'!W223</f>
        <v>0.19533824431485663</v>
      </c>
      <c r="X52">
        <f>'Calculations 25to34'!X223</f>
        <v>0.19323811786714781</v>
      </c>
      <c r="Y52">
        <f>'Calculations 25to34'!Y223</f>
        <v>0.19113104985531909</v>
      </c>
      <c r="Z52">
        <f>'Calculations 25to34'!Z223</f>
        <v>0.18901887154008917</v>
      </c>
      <c r="AA52">
        <f>'Calculations 25to34'!AA223</f>
        <v>0.18690333804977696</v>
      </c>
      <c r="AB52">
        <f>'Calculations 25to34'!AB223</f>
        <v>0.18478612888354337</v>
      </c>
      <c r="AC52">
        <f>'Calculations 25to34'!AC223</f>
        <v>0.18266884862355726</v>
      </c>
      <c r="AD52">
        <f>'Calculations 25to34'!AD223</f>
        <v>0.18055302783353824</v>
      </c>
      <c r="AE52">
        <f>'Calculations 25to34'!AE223</f>
        <v>0.17844012412272453</v>
      </c>
      <c r="AF52">
        <f>'Calculations 25to34'!AF223</f>
        <v>0.17633152335582453</v>
      </c>
    </row>
    <row r="53" spans="1:32" x14ac:dyDescent="0.25">
      <c r="A53" t="s">
        <v>100</v>
      </c>
      <c r="B53">
        <f>'Calculations 25to34'!B224</f>
        <v>0.166412213740458</v>
      </c>
      <c r="C53">
        <f>'Calculations 25to34'!C224</f>
        <v>0.16771685570244196</v>
      </c>
      <c r="D53">
        <f>'Calculations 25to34'!D224</f>
        <v>0.16908731411680936</v>
      </c>
      <c r="E53">
        <f>'Calculations 25to34'!E224</f>
        <v>0.16950012167156073</v>
      </c>
      <c r="F53">
        <f>'Calculations 25to34'!F224</f>
        <v>0.16864490660246775</v>
      </c>
      <c r="G53">
        <f>'Calculations 25to34'!G224</f>
        <v>0.16663102006671571</v>
      </c>
      <c r="H53">
        <f>'Calculations 25to34'!H224</f>
        <v>0.16348584240637287</v>
      </c>
      <c r="I53">
        <f>'Calculations 25to34'!I224</f>
        <v>0.15982586183719674</v>
      </c>
      <c r="J53">
        <f>'Calculations 25to34'!J224</f>
        <v>0.15723377433726657</v>
      </c>
      <c r="K53">
        <f>'Calculations 25to34'!K224</f>
        <v>0.15562900617420991</v>
      </c>
      <c r="L53">
        <f>'Calculations 25to34'!L224</f>
        <v>0.15750952789521502</v>
      </c>
      <c r="M53">
        <f>'Calculations 25to34'!M224</f>
        <v>0.15626317880169141</v>
      </c>
      <c r="N53">
        <f>'Calculations 25to34'!N224</f>
        <v>0.1549993998994697</v>
      </c>
      <c r="O53">
        <f>'Calculations 25to34'!O224</f>
        <v>0.15371936993738186</v>
      </c>
      <c r="P53">
        <f>'Calculations 25to34'!P224</f>
        <v>0.15242425461578105</v>
      </c>
      <c r="Q53">
        <f>'Calculations 25to34'!Q224</f>
        <v>0.151115204751538</v>
      </c>
      <c r="R53">
        <f>'Calculations 25to34'!R224</f>
        <v>0.14979335457147241</v>
      </c>
      <c r="S53">
        <f>'Calculations 25to34'!S224</f>
        <v>0.14845982013194831</v>
      </c>
      <c r="T53">
        <f>'Calculations 25to34'!T224</f>
        <v>0.14711569786226453</v>
      </c>
      <c r="U53">
        <f>'Calculations 25to34'!U224</f>
        <v>0.14576206322935537</v>
      </c>
      <c r="V53">
        <f>'Calculations 25to34'!V224</f>
        <v>0.14439996952117207</v>
      </c>
      <c r="W53">
        <f>'Calculations 25to34'!W224</f>
        <v>0.14303044674596421</v>
      </c>
      <c r="X53">
        <f>'Calculations 25to34'!X224</f>
        <v>0.14165450064453325</v>
      </c>
      <c r="Y53">
        <f>'Calculations 25to34'!Y224</f>
        <v>0.14027311181235283</v>
      </c>
      <c r="Z53">
        <f>'Calculations 25to34'!Z224</f>
        <v>0.13888723492831281</v>
      </c>
      <c r="AA53">
        <f>'Calculations 25to34'!AA224</f>
        <v>0.13749779808667065</v>
      </c>
      <c r="AB53">
        <f>'Calculations 25to34'!AB224</f>
        <v>0.13610570222866131</v>
      </c>
      <c r="AC53">
        <f>'Calculations 25to34'!AC224</f>
        <v>0.13471182067008197</v>
      </c>
      <c r="AD53">
        <f>'Calculations 25to34'!AD224</f>
        <v>0.13331699872103731</v>
      </c>
      <c r="AE53">
        <f>'Calculations 25to34'!AE224</f>
        <v>0.13192205339393565</v>
      </c>
      <c r="AF53">
        <f>'Calculations 25to34'!AF224</f>
        <v>0.13052777319573003</v>
      </c>
    </row>
  </sheetData>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1F3864"/>
  </sheetPr>
  <dimension ref="A1:AF53"/>
  <sheetViews>
    <sheetView workbookViewId="0"/>
  </sheetViews>
  <sheetFormatPr defaultRowHeight="15" x14ac:dyDescent="0.25"/>
  <sheetData>
    <row r="1" spans="1:32" x14ac:dyDescent="0.25">
      <c r="A1" t="s">
        <v>528</v>
      </c>
      <c r="B1" s="1" t="s">
        <v>529</v>
      </c>
      <c r="C1" s="1" t="s">
        <v>530</v>
      </c>
      <c r="D1" s="1" t="s">
        <v>531</v>
      </c>
      <c r="E1" s="1" t="s">
        <v>532</v>
      </c>
      <c r="F1" s="1" t="s">
        <v>533</v>
      </c>
      <c r="G1" s="1" t="s">
        <v>534</v>
      </c>
      <c r="H1" s="1" t="s">
        <v>535</v>
      </c>
      <c r="I1" s="1" t="s">
        <v>536</v>
      </c>
      <c r="J1" s="1" t="s">
        <v>537</v>
      </c>
      <c r="K1" s="1" t="s">
        <v>538</v>
      </c>
      <c r="L1" s="1" t="s">
        <v>539</v>
      </c>
      <c r="M1" s="1" t="s">
        <v>540</v>
      </c>
      <c r="N1" s="1" t="s">
        <v>541</v>
      </c>
      <c r="O1" s="1" t="s">
        <v>542</v>
      </c>
      <c r="P1" s="1" t="s">
        <v>543</v>
      </c>
      <c r="Q1" s="1" t="s">
        <v>544</v>
      </c>
      <c r="R1" s="1" t="s">
        <v>545</v>
      </c>
      <c r="S1" s="1" t="s">
        <v>546</v>
      </c>
      <c r="T1" s="1" t="s">
        <v>547</v>
      </c>
      <c r="U1" s="1" t="s">
        <v>548</v>
      </c>
      <c r="V1" s="1" t="s">
        <v>549</v>
      </c>
      <c r="W1" s="1" t="s">
        <v>550</v>
      </c>
      <c r="X1" s="1" t="s">
        <v>551</v>
      </c>
      <c r="Y1" s="1" t="s">
        <v>552</v>
      </c>
      <c r="Z1" s="1" t="s">
        <v>553</v>
      </c>
      <c r="AA1" s="1" t="s">
        <v>554</v>
      </c>
      <c r="AB1" s="1" t="s">
        <v>555</v>
      </c>
      <c r="AC1" s="1" t="s">
        <v>556</v>
      </c>
      <c r="AD1" s="1" t="s">
        <v>557</v>
      </c>
      <c r="AE1" s="1" t="s">
        <v>558</v>
      </c>
      <c r="AF1" s="1" t="s">
        <v>559</v>
      </c>
    </row>
    <row r="2" spans="1:32" x14ac:dyDescent="0.25">
      <c r="A2" t="s">
        <v>560</v>
      </c>
      <c r="B2">
        <f>'Calculations 35to44'!B183</f>
        <v>0.17156236696466581</v>
      </c>
      <c r="C2">
        <f>'Calculations 35to44'!C183</f>
        <v>0.17498312929260929</v>
      </c>
      <c r="D2">
        <f>'Calculations 35to44'!D183</f>
        <v>0.17778837138441395</v>
      </c>
      <c r="E2">
        <f>'Calculations 35to44'!E183</f>
        <v>0.18090970643852325</v>
      </c>
      <c r="F2">
        <f>'Calculations 35to44'!F183</f>
        <v>0.1842333305917247</v>
      </c>
      <c r="G2">
        <f>'Calculations 35to44'!G183</f>
        <v>0.18710880693105075</v>
      </c>
      <c r="H2">
        <f>'Calculations 35to44'!H183</f>
        <v>0.19059680644645471</v>
      </c>
      <c r="I2">
        <f>'Calculations 35to44'!I183</f>
        <v>0.19335527372704614</v>
      </c>
      <c r="J2">
        <f>'Calculations 35to44'!J183</f>
        <v>0.19543393050701352</v>
      </c>
      <c r="K2">
        <f>'Calculations 35to44'!K183</f>
        <v>0.19757220436109979</v>
      </c>
      <c r="L2">
        <f>'Calculations 35to44'!L183</f>
        <v>0.20136876759598532</v>
      </c>
      <c r="M2">
        <f>'Calculations 35to44'!M183</f>
        <v>0.20417270552326869</v>
      </c>
      <c r="N2">
        <f>'Calculations 35to44'!N183</f>
        <v>0.2069475656671507</v>
      </c>
      <c r="O2">
        <f>'Calculations 35to44'!O183</f>
        <v>0.20969262604822095</v>
      </c>
      <c r="P2">
        <f>'Calculations 35to44'!P183</f>
        <v>0.21240722714651619</v>
      </c>
      <c r="Q2">
        <f>'Calculations 35to44'!Q183</f>
        <v>0.21509077053460843</v>
      </c>
      <c r="R2">
        <f>'Calculations 35to44'!R183</f>
        <v>0.2177427173896373</v>
      </c>
      <c r="S2">
        <f>'Calculations 35to44'!S183</f>
        <v>0.22036258689833263</v>
      </c>
      <c r="T2">
        <f>'Calculations 35to44'!T183</f>
        <v>0.22294995456873432</v>
      </c>
      <c r="U2">
        <f>'Calculations 35to44'!U183</f>
        <v>0.2255044504618314</v>
      </c>
      <c r="V2">
        <f>'Calculations 35to44'!V183</f>
        <v>0.22802575735585864</v>
      </c>
      <c r="W2">
        <f>'Calculations 35to44'!W183</f>
        <v>0.23051360885542488</v>
      </c>
      <c r="X2">
        <f>'Calculations 35to44'!X183</f>
        <v>0.23296778745703936</v>
      </c>
      <c r="Y2">
        <f>'Calculations 35to44'!Y183</f>
        <v>0.23538812258198036</v>
      </c>
      <c r="Z2">
        <f>'Calculations 35to44'!Z183</f>
        <v>0.23777448858678762</v>
      </c>
      <c r="AA2">
        <f>'Calculations 35to44'!AA183</f>
        <v>0.24012680276099674</v>
      </c>
      <c r="AB2">
        <f>'Calculations 35to44'!AB183</f>
        <v>0.24244502332104612</v>
      </c>
      <c r="AC2">
        <f>'Calculations 35to44'!AC183</f>
        <v>0.24472914740861074</v>
      </c>
      <c r="AD2">
        <f>'Calculations 35to44'!AD183</f>
        <v>0.24697920910094293</v>
      </c>
      <c r="AE2">
        <f>'Calculations 35to44'!AE183</f>
        <v>0.24919527744013037</v>
      </c>
      <c r="AF2">
        <f>'Calculations 35to44'!AF183</f>
        <v>0.25137745448752546</v>
      </c>
    </row>
    <row r="3" spans="1:32" x14ac:dyDescent="0.25">
      <c r="A3" t="s">
        <v>561</v>
      </c>
      <c r="B3">
        <f>'Calculations 35to44'!B183</f>
        <v>0.17156236696466581</v>
      </c>
      <c r="C3">
        <f>'Calculations 35to44'!C183</f>
        <v>0.17498312929260929</v>
      </c>
      <c r="D3">
        <f>'Calculations 35to44'!D183</f>
        <v>0.17778837138441395</v>
      </c>
      <c r="E3">
        <f>'Calculations 35to44'!E183</f>
        <v>0.18090970643852325</v>
      </c>
      <c r="F3">
        <f>'Calculations 35to44'!F183</f>
        <v>0.1842333305917247</v>
      </c>
      <c r="G3">
        <f>'Calculations 35to44'!G183</f>
        <v>0.18710880693105075</v>
      </c>
      <c r="H3">
        <f>'Calculations 35to44'!H183</f>
        <v>0.19059680644645471</v>
      </c>
      <c r="I3">
        <f>'Calculations 35to44'!I183</f>
        <v>0.19335527372704614</v>
      </c>
      <c r="J3">
        <f>'Calculations 35to44'!J183</f>
        <v>0.19543393050701352</v>
      </c>
      <c r="K3">
        <f>'Calculations 35to44'!K183</f>
        <v>0.19757220436109979</v>
      </c>
      <c r="L3">
        <f>'Calculations 35to44'!L183</f>
        <v>0.20136876759598532</v>
      </c>
      <c r="M3">
        <f>'Calculations 35to44'!M183</f>
        <v>0.20417270552326869</v>
      </c>
      <c r="N3">
        <f>'Calculations 35to44'!N183</f>
        <v>0.2069475656671507</v>
      </c>
      <c r="O3">
        <f>'Calculations 35to44'!O183</f>
        <v>0.20969262604822095</v>
      </c>
      <c r="P3">
        <f>'Calculations 35to44'!P183</f>
        <v>0.21240722714651619</v>
      </c>
      <c r="Q3">
        <f>'Calculations 35to44'!Q183</f>
        <v>0.21509077053460843</v>
      </c>
      <c r="R3">
        <f>'Calculations 35to44'!R183</f>
        <v>0.2177427173896373</v>
      </c>
      <c r="S3">
        <f>'Calculations 35to44'!S183</f>
        <v>0.22036258689833263</v>
      </c>
      <c r="T3">
        <f>'Calculations 35to44'!T183</f>
        <v>0.22294995456873432</v>
      </c>
      <c r="U3">
        <f>'Calculations 35to44'!U183</f>
        <v>0.2255044504618314</v>
      </c>
      <c r="V3">
        <f>'Calculations 35to44'!V183</f>
        <v>0.22802575735585864</v>
      </c>
      <c r="W3">
        <f>'Calculations 35to44'!W183</f>
        <v>0.23051360885542488</v>
      </c>
      <c r="X3">
        <f>'Calculations 35to44'!X183</f>
        <v>0.23296778745703936</v>
      </c>
      <c r="Y3">
        <f>'Calculations 35to44'!Y183</f>
        <v>0.23538812258198036</v>
      </c>
      <c r="Z3">
        <f>'Calculations 35to44'!Z183</f>
        <v>0.23777448858678762</v>
      </c>
      <c r="AA3">
        <f>'Calculations 35to44'!AA183</f>
        <v>0.24012680276099674</v>
      </c>
      <c r="AB3">
        <f>'Calculations 35to44'!AB183</f>
        <v>0.24244502332104612</v>
      </c>
      <c r="AC3">
        <f>'Calculations 35to44'!AC183</f>
        <v>0.24472914740861074</v>
      </c>
      <c r="AD3">
        <f>'Calculations 35to44'!AD183</f>
        <v>0.24697920910094293</v>
      </c>
      <c r="AE3">
        <f>'Calculations 35to44'!AE183</f>
        <v>0.24919527744013037</v>
      </c>
      <c r="AF3">
        <f>'Calculations 35to44'!AF183</f>
        <v>0.25137745448752546</v>
      </c>
    </row>
    <row r="4" spans="1:32" x14ac:dyDescent="0.25">
      <c r="A4" t="s">
        <v>562</v>
      </c>
      <c r="B4">
        <f>'Calculations 35to44'!B183</f>
        <v>0.17156236696466581</v>
      </c>
      <c r="C4">
        <f>'Calculations 35to44'!C183</f>
        <v>0.17498312929260929</v>
      </c>
      <c r="D4">
        <f>'Calculations 35to44'!D183</f>
        <v>0.17778837138441395</v>
      </c>
      <c r="E4">
        <f>'Calculations 35to44'!E183</f>
        <v>0.18090970643852325</v>
      </c>
      <c r="F4">
        <f>'Calculations 35to44'!F183</f>
        <v>0.1842333305917247</v>
      </c>
      <c r="G4">
        <f>'Calculations 35to44'!G183</f>
        <v>0.18710880693105075</v>
      </c>
      <c r="H4">
        <f>'Calculations 35to44'!H183</f>
        <v>0.19059680644645471</v>
      </c>
      <c r="I4">
        <f>'Calculations 35to44'!I183</f>
        <v>0.19335527372704614</v>
      </c>
      <c r="J4">
        <f>'Calculations 35to44'!J183</f>
        <v>0.19543393050701352</v>
      </c>
      <c r="K4">
        <f>'Calculations 35to44'!K183</f>
        <v>0.19757220436109979</v>
      </c>
      <c r="L4">
        <f>'Calculations 35to44'!L183</f>
        <v>0.20136876759598532</v>
      </c>
      <c r="M4">
        <f>'Calculations 35to44'!M183</f>
        <v>0.20417270552326869</v>
      </c>
      <c r="N4">
        <f>'Calculations 35to44'!N183</f>
        <v>0.2069475656671507</v>
      </c>
      <c r="O4">
        <f>'Calculations 35to44'!O183</f>
        <v>0.20969262604822095</v>
      </c>
      <c r="P4">
        <f>'Calculations 35to44'!P183</f>
        <v>0.21240722714651619</v>
      </c>
      <c r="Q4">
        <f>'Calculations 35to44'!Q183</f>
        <v>0.21509077053460843</v>
      </c>
      <c r="R4">
        <f>'Calculations 35to44'!R183</f>
        <v>0.2177427173896373</v>
      </c>
      <c r="S4">
        <f>'Calculations 35to44'!S183</f>
        <v>0.22036258689833263</v>
      </c>
      <c r="T4">
        <f>'Calculations 35to44'!T183</f>
        <v>0.22294995456873432</v>
      </c>
      <c r="U4">
        <f>'Calculations 35to44'!U183</f>
        <v>0.2255044504618314</v>
      </c>
      <c r="V4">
        <f>'Calculations 35to44'!V183</f>
        <v>0.22802575735585864</v>
      </c>
      <c r="W4">
        <f>'Calculations 35to44'!W183</f>
        <v>0.23051360885542488</v>
      </c>
      <c r="X4">
        <f>'Calculations 35to44'!X183</f>
        <v>0.23296778745703936</v>
      </c>
      <c r="Y4">
        <f>'Calculations 35to44'!Y183</f>
        <v>0.23538812258198036</v>
      </c>
      <c r="Z4">
        <f>'Calculations 35to44'!Z183</f>
        <v>0.23777448858678762</v>
      </c>
      <c r="AA4">
        <f>'Calculations 35to44'!AA183</f>
        <v>0.24012680276099674</v>
      </c>
      <c r="AB4">
        <f>'Calculations 35to44'!AB183</f>
        <v>0.24244502332104612</v>
      </c>
      <c r="AC4">
        <f>'Calculations 35to44'!AC183</f>
        <v>0.24472914740861074</v>
      </c>
      <c r="AD4">
        <f>'Calculations 35to44'!AD183</f>
        <v>0.24697920910094293</v>
      </c>
      <c r="AE4">
        <f>'Calculations 35to44'!AE183</f>
        <v>0.24919527744013037</v>
      </c>
      <c r="AF4">
        <f>'Calculations 35to44'!AF183</f>
        <v>0.25137745448752546</v>
      </c>
    </row>
    <row r="5" spans="1:32" x14ac:dyDescent="0.25">
      <c r="A5" t="s">
        <v>20</v>
      </c>
      <c r="B5">
        <f>'Calculations 35to44'!B184</f>
        <v>0.31372549019607848</v>
      </c>
      <c r="C5">
        <f>'Calculations 35to44'!C184</f>
        <v>0.31923416431926865</v>
      </c>
      <c r="D5">
        <f>'Calculations 35to44'!D184</f>
        <v>0.32374101574033071</v>
      </c>
      <c r="E5">
        <f>'Calculations 35to44'!E184</f>
        <v>0.32869061761645507</v>
      </c>
      <c r="F5">
        <f>'Calculations 35to44'!F184</f>
        <v>0.33387048951519754</v>
      </c>
      <c r="G5">
        <f>'Calculations 35to44'!G184</f>
        <v>0.33832852385765971</v>
      </c>
      <c r="H5">
        <f>'Calculations 35to44'!H184</f>
        <v>0.34366826531138578</v>
      </c>
      <c r="I5">
        <f>'Calculations 35to44'!I184</f>
        <v>0.34768028171785015</v>
      </c>
      <c r="J5">
        <f>'Calculations 35to44'!J184</f>
        <v>0.35047711071289878</v>
      </c>
      <c r="K5">
        <f>'Calculations 35to44'!K184</f>
        <v>0.35326242871533381</v>
      </c>
      <c r="L5">
        <f>'Calculations 35to44'!L184</f>
        <v>0.36001176751379299</v>
      </c>
      <c r="M5">
        <f>'Calculations 35to44'!M184</f>
        <v>0.36438758265786314</v>
      </c>
      <c r="N5">
        <f>'Calculations 35to44'!N184</f>
        <v>0.36872678278000398</v>
      </c>
      <c r="O5">
        <f>'Calculations 35to44'!O184</f>
        <v>0.37302813089409487</v>
      </c>
      <c r="P5">
        <f>'Calculations 35to44'!P184</f>
        <v>0.37729044699684433</v>
      </c>
      <c r="Q5">
        <f>'Calculations 35to44'!Q184</f>
        <v>0.38151260801434023</v>
      </c>
      <c r="R5">
        <f>'Calculations 35to44'!R184</f>
        <v>0.38569354763614067</v>
      </c>
      <c r="S5">
        <f>'Calculations 35to44'!S184</f>
        <v>0.38983225604268712</v>
      </c>
      <c r="T5">
        <f>'Calculations 35to44'!T184</f>
        <v>0.39392777953192065</v>
      </c>
      <c r="U5">
        <f>'Calculations 35to44'!U184</f>
        <v>0.3979792200509602</v>
      </c>
      <c r="V5">
        <f>'Calculations 35to44'!V184</f>
        <v>0.40198573463872955</v>
      </c>
      <c r="W5">
        <f>'Calculations 35to44'!W184</f>
        <v>0.4059465347853739</v>
      </c>
      <c r="X5">
        <f>'Calculations 35to44'!X184</f>
        <v>0.40986088571425755</v>
      </c>
      <c r="Y5">
        <f>'Calculations 35to44'!Y184</f>
        <v>0.41372810559226036</v>
      </c>
      <c r="Z5">
        <f>'Calculations 35to44'!Z184</f>
        <v>0.41754756467399212</v>
      </c>
      <c r="AA5">
        <f>'Calculations 35to44'!AA184</f>
        <v>0.42131868438544057</v>
      </c>
      <c r="AB5">
        <f>'Calculations 35to44'!AB184</f>
        <v>0.42504093635243118</v>
      </c>
      <c r="AC5">
        <f>'Calculations 35to44'!AC184</f>
        <v>0.42871384137914159</v>
      </c>
      <c r="AD5">
        <f>'Calculations 35to44'!AD184</f>
        <v>0.43233696838176355</v>
      </c>
      <c r="AE5">
        <f>'Calculations 35to44'!AE184</f>
        <v>0.4359099332822331</v>
      </c>
      <c r="AF5">
        <f>'Calculations 35to44'!AF184</f>
        <v>0.43943239786678712</v>
      </c>
    </row>
    <row r="6" spans="1:32" x14ac:dyDescent="0.25">
      <c r="A6" t="s">
        <v>22</v>
      </c>
      <c r="B6">
        <f>'Calculations 35to44'!B185</f>
        <v>0.29591836734693877</v>
      </c>
      <c r="C6">
        <f>'Calculations 35to44'!C185</f>
        <v>0.30060211902651673</v>
      </c>
      <c r="D6">
        <f>'Calculations 35to44'!D185</f>
        <v>0.30408640174070206</v>
      </c>
      <c r="E6">
        <f>'Calculations 35to44'!E185</f>
        <v>0.30799194213097086</v>
      </c>
      <c r="F6">
        <f>'Calculations 35to44'!F185</f>
        <v>0.31232047186475131</v>
      </c>
      <c r="G6">
        <f>'Calculations 35to44'!G185</f>
        <v>0.31619401065306302</v>
      </c>
      <c r="H6">
        <f>'Calculations 35to44'!H185</f>
        <v>0.32104240217062663</v>
      </c>
      <c r="I6">
        <f>'Calculations 35to44'!I185</f>
        <v>0.32446392656602613</v>
      </c>
      <c r="J6">
        <f>'Calculations 35to44'!J185</f>
        <v>0.32640090635467117</v>
      </c>
      <c r="K6">
        <f>'Calculations 35to44'!K185</f>
        <v>0.32816559291797059</v>
      </c>
      <c r="L6">
        <f>'Calculations 35to44'!L185</f>
        <v>0.33403770345965272</v>
      </c>
      <c r="M6">
        <f>'Calculations 35to44'!M185</f>
        <v>0.33756949460537106</v>
      </c>
      <c r="N6">
        <f>'Calculations 35to44'!N185</f>
        <v>0.34105643666454943</v>
      </c>
      <c r="O6">
        <f>'Calculations 35to44'!O185</f>
        <v>0.3444978090067653</v>
      </c>
      <c r="P6">
        <f>'Calculations 35to44'!P185</f>
        <v>0.34789295321407215</v>
      </c>
      <c r="Q6">
        <f>'Calculations 35to44'!Q185</f>
        <v>0.35124127205616562</v>
      </c>
      <c r="R6">
        <f>'Calculations 35to44'!R185</f>
        <v>0.35454222836449961</v>
      </c>
      <c r="S6">
        <f>'Calculations 35to44'!S185</f>
        <v>0.35779534381386829</v>
      </c>
      <c r="T6">
        <f>'Calculations 35to44'!T185</f>
        <v>0.36100019761992647</v>
      </c>
      <c r="U6">
        <f>'Calculations 35to44'!U185</f>
        <v>0.36415642516093327</v>
      </c>
      <c r="V6">
        <f>'Calculations 35to44'!V185</f>
        <v>0.36726371653187317</v>
      </c>
      <c r="W6">
        <f>'Calculations 35to44'!W185</f>
        <v>0.37032181503889255</v>
      </c>
      <c r="X6">
        <f>'Calculations 35to44'!X185</f>
        <v>0.3733305156417614</v>
      </c>
      <c r="Y6">
        <f>'Calculations 35to44'!Y185</f>
        <v>0.37628966335182734</v>
      </c>
      <c r="Z6">
        <f>'Calculations 35to44'!Z185</f>
        <v>0.37919915159264711</v>
      </c>
      <c r="AA6">
        <f>'Calculations 35to44'!AA185</f>
        <v>0.38205892053020074</v>
      </c>
      <c r="AB6">
        <f>'Calculations 35to44'!AB185</f>
        <v>0.3848689553792824</v>
      </c>
      <c r="AC6">
        <f>'Calculations 35to44'!AC185</f>
        <v>0.38762928469234598</v>
      </c>
      <c r="AD6">
        <f>'Calculations 35to44'!AD185</f>
        <v>0.39033997863677067</v>
      </c>
      <c r="AE6">
        <f>'Calculations 35to44'!AE185</f>
        <v>0.39300114726616719</v>
      </c>
      <c r="AF6">
        <f>'Calculations 35to44'!AF185</f>
        <v>0.395612938791021</v>
      </c>
    </row>
    <row r="7" spans="1:32" x14ac:dyDescent="0.25">
      <c r="A7" t="s">
        <v>563</v>
      </c>
      <c r="B7">
        <f>'Calculations 35to44'!B186</f>
        <v>0.23170731707317074</v>
      </c>
      <c r="C7">
        <f>'Calculations 35to44'!C186</f>
        <v>0.23597445051742208</v>
      </c>
      <c r="D7">
        <f>'Calculations 35to44'!D186</f>
        <v>0.23993237443341986</v>
      </c>
      <c r="E7">
        <f>'Calculations 35to44'!E186</f>
        <v>0.24426843378633661</v>
      </c>
      <c r="F7">
        <f>'Calculations 35to44'!F186</f>
        <v>0.2486334027510958</v>
      </c>
      <c r="G7">
        <f>'Calculations 35to44'!G186</f>
        <v>0.25235458299623309</v>
      </c>
      <c r="H7">
        <f>'Calculations 35to44'!H186</f>
        <v>0.25661505010863334</v>
      </c>
      <c r="I7">
        <f>'Calculations 35to44'!I186</f>
        <v>0.25994568794541439</v>
      </c>
      <c r="J7">
        <f>'Calculations 35to44'!J186</f>
        <v>0.26278245981984544</v>
      </c>
      <c r="K7">
        <f>'Calculations 35to44'!K186</f>
        <v>0.26609491329862583</v>
      </c>
      <c r="L7">
        <f>'Calculations 35to44'!L186</f>
        <v>0.27082272833389737</v>
      </c>
      <c r="M7">
        <f>'Calculations 35to44'!M186</f>
        <v>0.27451846785034761</v>
      </c>
      <c r="N7">
        <f>'Calculations 35to44'!N186</f>
        <v>0.2781807637455358</v>
      </c>
      <c r="O7">
        <f>'Calculations 35to44'!O186</f>
        <v>0.28180821682345275</v>
      </c>
      <c r="P7">
        <f>'Calculations 35to44'!P186</f>
        <v>0.28539950085181842</v>
      </c>
      <c r="Q7">
        <f>'Calculations 35to44'!Q186</f>
        <v>0.28895336300733798</v>
      </c>
      <c r="R7">
        <f>'Calculations 35to44'!R186</f>
        <v>0.29246862408437724</v>
      </c>
      <c r="S7">
        <f>'Calculations 35to44'!S186</f>
        <v>0.29594417847713422</v>
      </c>
      <c r="T7">
        <f>'Calculations 35to44'!T186</f>
        <v>0.29937899394610418</v>
      </c>
      <c r="U7">
        <f>'Calculations 35to44'!U186</f>
        <v>0.30277211118014563</v>
      </c>
      <c r="V7">
        <f>'Calculations 35to44'!V186</f>
        <v>0.30612264316593746</v>
      </c>
      <c r="W7">
        <f>'Calculations 35to44'!W186</f>
        <v>0.30942977437694569</v>
      </c>
      <c r="X7">
        <f>'Calculations 35to44'!X186</f>
        <v>0.31269275979425504</v>
      </c>
      <c r="Y7">
        <f>'Calculations 35to44'!Y186</f>
        <v>0.31591092377176344</v>
      </c>
      <c r="Z7">
        <f>'Calculations 35to44'!Z186</f>
        <v>0.31908365875829242</v>
      </c>
      <c r="AA7">
        <f>'Calculations 35to44'!AA186</f>
        <v>0.32221042388912924</v>
      </c>
      <c r="AB7">
        <f>'Calculations 35to44'!AB186</f>
        <v>0.32529074345940234</v>
      </c>
      <c r="AC7">
        <f>'Calculations 35to44'!AC186</f>
        <v>0.32832420529151213</v>
      </c>
      <c r="AD7">
        <f>'Calculations 35to44'!AD186</f>
        <v>0.33131045900859429</v>
      </c>
      <c r="AE7">
        <f>'Calculations 35to44'!AE186</f>
        <v>0.33424921422568227</v>
      </c>
      <c r="AF7">
        <f>'Calculations 35to44'!AF186</f>
        <v>0.33714023866988713</v>
      </c>
    </row>
    <row r="8" spans="1:32" x14ac:dyDescent="0.25">
      <c r="A8" t="s">
        <v>564</v>
      </c>
      <c r="B8">
        <f>'Calculations 35to44'!B186</f>
        <v>0.23170731707317074</v>
      </c>
      <c r="C8">
        <f>'Calculations 35to44'!C186</f>
        <v>0.23597445051742208</v>
      </c>
      <c r="D8">
        <f>'Calculations 35to44'!D186</f>
        <v>0.23993237443341986</v>
      </c>
      <c r="E8">
        <f>'Calculations 35to44'!E186</f>
        <v>0.24426843378633661</v>
      </c>
      <c r="F8">
        <f>'Calculations 35to44'!F186</f>
        <v>0.2486334027510958</v>
      </c>
      <c r="G8">
        <f>'Calculations 35to44'!G186</f>
        <v>0.25235458299623309</v>
      </c>
      <c r="H8">
        <f>'Calculations 35to44'!H186</f>
        <v>0.25661505010863334</v>
      </c>
      <c r="I8">
        <f>'Calculations 35to44'!I186</f>
        <v>0.25994568794541439</v>
      </c>
      <c r="J8">
        <f>'Calculations 35to44'!J186</f>
        <v>0.26278245981984544</v>
      </c>
      <c r="K8">
        <f>'Calculations 35to44'!K186</f>
        <v>0.26609491329862583</v>
      </c>
      <c r="L8">
        <f>'Calculations 35to44'!L186</f>
        <v>0.27082272833389737</v>
      </c>
      <c r="M8">
        <f>'Calculations 35to44'!M186</f>
        <v>0.27451846785034761</v>
      </c>
      <c r="N8">
        <f>'Calculations 35to44'!N186</f>
        <v>0.2781807637455358</v>
      </c>
      <c r="O8">
        <f>'Calculations 35to44'!O186</f>
        <v>0.28180821682345275</v>
      </c>
      <c r="P8">
        <f>'Calculations 35to44'!P186</f>
        <v>0.28539950085181842</v>
      </c>
      <c r="Q8">
        <f>'Calculations 35to44'!Q186</f>
        <v>0.28895336300733798</v>
      </c>
      <c r="R8">
        <f>'Calculations 35to44'!R186</f>
        <v>0.29246862408437724</v>
      </c>
      <c r="S8">
        <f>'Calculations 35to44'!S186</f>
        <v>0.29594417847713422</v>
      </c>
      <c r="T8">
        <f>'Calculations 35to44'!T186</f>
        <v>0.29937899394610418</v>
      </c>
      <c r="U8">
        <f>'Calculations 35to44'!U186</f>
        <v>0.30277211118014563</v>
      </c>
      <c r="V8">
        <f>'Calculations 35to44'!V186</f>
        <v>0.30612264316593746</v>
      </c>
      <c r="W8">
        <f>'Calculations 35to44'!W186</f>
        <v>0.30942977437694569</v>
      </c>
      <c r="X8">
        <f>'Calculations 35to44'!X186</f>
        <v>0.31269275979425504</v>
      </c>
      <c r="Y8">
        <f>'Calculations 35to44'!Y186</f>
        <v>0.31591092377176344</v>
      </c>
      <c r="Z8">
        <f>'Calculations 35to44'!Z186</f>
        <v>0.31908365875829242</v>
      </c>
      <c r="AA8">
        <f>'Calculations 35to44'!AA186</f>
        <v>0.32221042388912924</v>
      </c>
      <c r="AB8">
        <f>'Calculations 35to44'!AB186</f>
        <v>0.32529074345940234</v>
      </c>
      <c r="AC8">
        <f>'Calculations 35to44'!AC186</f>
        <v>0.32832420529151213</v>
      </c>
      <c r="AD8">
        <f>'Calculations 35to44'!AD186</f>
        <v>0.33131045900859429</v>
      </c>
      <c r="AE8">
        <f>'Calculations 35to44'!AE186</f>
        <v>0.33424921422568227</v>
      </c>
      <c r="AF8">
        <f>'Calculations 35to44'!AF186</f>
        <v>0.33714023866988713</v>
      </c>
    </row>
    <row r="9" spans="1:32" x14ac:dyDescent="0.25">
      <c r="A9" t="s">
        <v>26</v>
      </c>
      <c r="B9">
        <f>'Calculations 35to44'!B187</f>
        <v>0.31100478468899528</v>
      </c>
      <c r="C9">
        <f>'Calculations 35to44'!C187</f>
        <v>0.31614700097096193</v>
      </c>
      <c r="D9">
        <f>'Calculations 35to44'!D187</f>
        <v>0.32018185924246695</v>
      </c>
      <c r="E9">
        <f>'Calculations 35to44'!E187</f>
        <v>0.32463905306335938</v>
      </c>
      <c r="F9">
        <f>'Calculations 35to44'!F187</f>
        <v>0.32948103073179913</v>
      </c>
      <c r="G9">
        <f>'Calculations 35to44'!G187</f>
        <v>0.33394976075497707</v>
      </c>
      <c r="H9">
        <f>'Calculations 35to44'!H187</f>
        <v>0.33930685127142091</v>
      </c>
      <c r="I9">
        <f>'Calculations 35to44'!I187</f>
        <v>0.34314146540709312</v>
      </c>
      <c r="J9">
        <f>'Calculations 35to44'!J187</f>
        <v>0.34558623540310818</v>
      </c>
      <c r="K9">
        <f>'Calculations 35to44'!K187</f>
        <v>0.34802042215715989</v>
      </c>
      <c r="L9">
        <f>'Calculations 35to44'!L187</f>
        <v>0.35440176787916089</v>
      </c>
      <c r="M9">
        <f>'Calculations 35to44'!M187</f>
        <v>0.35848173509173992</v>
      </c>
      <c r="N9">
        <f>'Calculations 35to44'!N187</f>
        <v>0.36251968123722766</v>
      </c>
      <c r="O9">
        <f>'Calculations 35to44'!O187</f>
        <v>0.36651456474815625</v>
      </c>
      <c r="P9">
        <f>'Calculations 35to44'!P187</f>
        <v>0.37046540422931612</v>
      </c>
      <c r="Q9">
        <f>'Calculations 35to44'!Q187</f>
        <v>0.37437127808039772</v>
      </c>
      <c r="R9">
        <f>'Calculations 35to44'!R187</f>
        <v>0.3782313240090997</v>
      </c>
      <c r="S9">
        <f>'Calculations 35to44'!S187</f>
        <v>0.38204473844092984</v>
      </c>
      <c r="T9">
        <f>'Calculations 35to44'!T187</f>
        <v>0.38581077583201984</v>
      </c>
      <c r="U9">
        <f>'Calculations 35to44'!U187</f>
        <v>0.38952874789124958</v>
      </c>
      <c r="V9">
        <f>'Calculations 35to44'!V187</f>
        <v>0.39319802271799925</v>
      </c>
      <c r="W9">
        <f>'Calculations 35to44'!W187</f>
        <v>0.39681802386179021</v>
      </c>
      <c r="X9">
        <f>'Calculations 35to44'!X187</f>
        <v>0.40038822931002122</v>
      </c>
      <c r="Y9">
        <f>'Calculations 35to44'!Y187</f>
        <v>0.40390817040991267</v>
      </c>
      <c r="Z9">
        <f>'Calculations 35to44'!Z187</f>
        <v>0.40737743073066651</v>
      </c>
      <c r="AA9">
        <f>'Calculations 35to44'!AA187</f>
        <v>0.41079564487172426</v>
      </c>
      <c r="AB9">
        <f>'Calculations 35to44'!AB187</f>
        <v>0.41416249722285592</v>
      </c>
      <c r="AC9">
        <f>'Calculations 35to44'!AC187</f>
        <v>0.41747772068164951</v>
      </c>
      <c r="AD9">
        <f>'Calculations 35to44'!AD187</f>
        <v>0.42074109533380988</v>
      </c>
      <c r="AE9">
        <f>'Calculations 35to44'!AE187</f>
        <v>0.42395244710147556</v>
      </c>
      <c r="AF9">
        <f>'Calculations 35to44'!AF187</f>
        <v>0.42711164636457655</v>
      </c>
    </row>
    <row r="10" spans="1:32" x14ac:dyDescent="0.25">
      <c r="A10" t="s">
        <v>28</v>
      </c>
      <c r="B10">
        <f>'Calculations 35to44'!B188</f>
        <v>0.22648261758691204</v>
      </c>
      <c r="C10">
        <f>'Calculations 35to44'!C188</f>
        <v>0.23103072148887191</v>
      </c>
      <c r="D10">
        <f>'Calculations 35to44'!D188</f>
        <v>0.23471649744216039</v>
      </c>
      <c r="E10">
        <f>'Calculations 35to44'!E188</f>
        <v>0.23884586939678737</v>
      </c>
      <c r="F10">
        <f>'Calculations 35to44'!F188</f>
        <v>0.24335916163410445</v>
      </c>
      <c r="G10">
        <f>'Calculations 35to44'!G188</f>
        <v>0.24758902736019792</v>
      </c>
      <c r="H10">
        <f>'Calculations 35to44'!H188</f>
        <v>0.25265304022661378</v>
      </c>
      <c r="I10">
        <f>'Calculations 35to44'!I188</f>
        <v>0.25652130117434352</v>
      </c>
      <c r="J10">
        <f>'Calculations 35to44'!J188</f>
        <v>0.25926309707319395</v>
      </c>
      <c r="K10">
        <f>'Calculations 35to44'!K188</f>
        <v>0.26203689081531378</v>
      </c>
      <c r="L10">
        <f>'Calculations 35to44'!L188</f>
        <v>0.26757609823541473</v>
      </c>
      <c r="M10">
        <f>'Calculations 35to44'!M188</f>
        <v>0.27155994384506538</v>
      </c>
      <c r="N10">
        <f>'Calculations 35to44'!N188</f>
        <v>0.275520537258585</v>
      </c>
      <c r="O10">
        <f>'Calculations 35to44'!O188</f>
        <v>0.27945631472228372</v>
      </c>
      <c r="P10">
        <f>'Calculations 35to44'!P188</f>
        <v>0.28336576422770338</v>
      </c>
      <c r="Q10">
        <f>'Calculations 35to44'!Q188</f>
        <v>0.28724742678578141</v>
      </c>
      <c r="R10">
        <f>'Calculations 35to44'!R188</f>
        <v>0.29109989753507964</v>
      </c>
      <c r="S10">
        <f>'Calculations 35to44'!S188</f>
        <v>0.29492182668631706</v>
      </c>
      <c r="T10">
        <f>'Calculations 35to44'!T188</f>
        <v>0.29871192030609717</v>
      </c>
      <c r="U10">
        <f>'Calculations 35to44'!U188</f>
        <v>0.30246894094324522</v>
      </c>
      <c r="V10">
        <f>'Calculations 35to44'!V188</f>
        <v>0.30619170810171842</v>
      </c>
      <c r="W10">
        <f>'Calculations 35to44'!W188</f>
        <v>0.30987909856451801</v>
      </c>
      <c r="X10">
        <f>'Calculations 35to44'!X188</f>
        <v>0.31353004657345374</v>
      </c>
      <c r="Y10">
        <f>'Calculations 35to44'!Y188</f>
        <v>0.31714354386999727</v>
      </c>
      <c r="Z10">
        <f>'Calculations 35to44'!Z188</f>
        <v>0.32071863960278918</v>
      </c>
      <c r="AA10">
        <f>'Calculations 35to44'!AA188</f>
        <v>0.3242544401076547</v>
      </c>
      <c r="AB10">
        <f>'Calculations 35to44'!AB188</f>
        <v>0.32775010856621817</v>
      </c>
      <c r="AC10">
        <f>'Calculations 35to44'!AC188</f>
        <v>0.33120486454940179</v>
      </c>
      <c r="AD10">
        <f>'Calculations 35to44'!AD188</f>
        <v>0.33461798345225224</v>
      </c>
      <c r="AE10">
        <f>'Calculations 35to44'!AE188</f>
        <v>0.33798879582664726</v>
      </c>
      <c r="AF10">
        <f>'Calculations 35to44'!AF188</f>
        <v>0.34131668661850106</v>
      </c>
    </row>
    <row r="11" spans="1:32" x14ac:dyDescent="0.25">
      <c r="A11" t="s">
        <v>30</v>
      </c>
      <c r="B11">
        <f>'Calculations 35to44'!B189</f>
        <v>0.20993227990970659</v>
      </c>
      <c r="C11">
        <f>'Calculations 35to44'!C189</f>
        <v>0.21404200546799529</v>
      </c>
      <c r="D11">
        <f>'Calculations 35to44'!D189</f>
        <v>0.21746077769778685</v>
      </c>
      <c r="E11">
        <f>'Calculations 35to44'!E189</f>
        <v>0.22128993260475119</v>
      </c>
      <c r="F11">
        <f>'Calculations 35to44'!F189</f>
        <v>0.2253910391886659</v>
      </c>
      <c r="G11">
        <f>'Calculations 35to44'!G189</f>
        <v>0.22905109557176132</v>
      </c>
      <c r="H11">
        <f>'Calculations 35to44'!H189</f>
        <v>0.23346580770117156</v>
      </c>
      <c r="I11">
        <f>'Calculations 35to44'!I189</f>
        <v>0.23687362683519825</v>
      </c>
      <c r="J11">
        <f>'Calculations 35to44'!J189</f>
        <v>0.23936451742412668</v>
      </c>
      <c r="K11">
        <f>'Calculations 35to44'!K189</f>
        <v>0.24194800367632779</v>
      </c>
      <c r="L11">
        <f>'Calculations 35to44'!L189</f>
        <v>0.24681673983440394</v>
      </c>
      <c r="M11">
        <f>'Calculations 35to44'!M189</f>
        <v>0.25035026855594378</v>
      </c>
      <c r="N11">
        <f>'Calculations 35to44'!N189</f>
        <v>0.25385754417224793</v>
      </c>
      <c r="O11">
        <f>'Calculations 35to44'!O189</f>
        <v>0.25733723030727956</v>
      </c>
      <c r="P11">
        <f>'Calculations 35to44'!P189</f>
        <v>0.26078804939562605</v>
      </c>
      <c r="Q11">
        <f>'Calculations 35to44'!Q189</f>
        <v>0.26420878337987364</v>
      </c>
      <c r="R11">
        <f>'Calculations 35to44'!R189</f>
        <v>0.26759827422069854</v>
      </c>
      <c r="S11">
        <f>'Calculations 35to44'!S189</f>
        <v>0.27095542422563534</v>
      </c>
      <c r="T11">
        <f>'Calculations 35to44'!T189</f>
        <v>0.27427919620311791</v>
      </c>
      <c r="U11">
        <f>'Calculations 35to44'!U189</f>
        <v>0.27756861344886585</v>
      </c>
      <c r="V11">
        <f>'Calculations 35to44'!V189</f>
        <v>0.28082275957217595</v>
      </c>
      <c r="W11">
        <f>'Calculations 35to44'!W189</f>
        <v>0.28404077817003814</v>
      </c>
      <c r="X11">
        <f>'Calculations 35to44'!X189</f>
        <v>0.2872218723573074</v>
      </c>
      <c r="Y11">
        <f>'Calculations 35to44'!Y189</f>
        <v>0.29036530416140649</v>
      </c>
      <c r="Z11">
        <f>'Calculations 35to44'!Z189</f>
        <v>0.29347039379020667</v>
      </c>
      <c r="AA11">
        <f>'Calculations 35to44'!AA189</f>
        <v>0.29653651878185494</v>
      </c>
      <c r="AB11">
        <f>'Calculations 35to44'!AB189</f>
        <v>0.29956311304536104</v>
      </c>
      <c r="AC11">
        <f>'Calculations 35to44'!AC189</f>
        <v>0.30254966580076453</v>
      </c>
      <c r="AD11">
        <f>'Calculations 35to44'!AD189</f>
        <v>0.30549572042765405</v>
      </c>
      <c r="AE11">
        <f>'Calculations 35to44'!AE189</f>
        <v>0.30840087323070764</v>
      </c>
      <c r="AF11">
        <f>'Calculations 35to44'!AF189</f>
        <v>0.3112647721307828</v>
      </c>
    </row>
    <row r="12" spans="1:32" x14ac:dyDescent="0.25">
      <c r="A12" t="s">
        <v>32</v>
      </c>
      <c r="B12">
        <f>'Calculations 35to44'!B190</f>
        <v>0.22558139534883714</v>
      </c>
      <c r="C12">
        <f>'Calculations 35to44'!C190</f>
        <v>0.23007377451528604</v>
      </c>
      <c r="D12">
        <f>'Calculations 35to44'!D190</f>
        <v>0.23373061932775852</v>
      </c>
      <c r="E12">
        <f>'Calculations 35to44'!E190</f>
        <v>0.23779484569010115</v>
      </c>
      <c r="F12">
        <f>'Calculations 35to44'!F190</f>
        <v>0.24218182925958648</v>
      </c>
      <c r="G12">
        <f>'Calculations 35to44'!G190</f>
        <v>0.24620300944499637</v>
      </c>
      <c r="H12">
        <f>'Calculations 35to44'!H190</f>
        <v>0.25101251436126609</v>
      </c>
      <c r="I12">
        <f>'Calculations 35to44'!I190</f>
        <v>0.25461049299914629</v>
      </c>
      <c r="J12">
        <f>'Calculations 35to44'!J190</f>
        <v>0.25713210509959994</v>
      </c>
      <c r="K12">
        <f>'Calculations 35to44'!K190</f>
        <v>0.25973362539587153</v>
      </c>
      <c r="L12">
        <f>'Calculations 35to44'!L190</f>
        <v>0.26522685568644877</v>
      </c>
      <c r="M12">
        <f>'Calculations 35to44'!M190</f>
        <v>0.26903505402248312</v>
      </c>
      <c r="N12">
        <f>'Calculations 35to44'!N190</f>
        <v>0.27281678946972643</v>
      </c>
      <c r="O12">
        <f>'Calculations 35to44'!O190</f>
        <v>0.27657062948232791</v>
      </c>
      <c r="P12">
        <f>'Calculations 35to44'!P190</f>
        <v>0.28029519787370694</v>
      </c>
      <c r="Q12">
        <f>'Calculations 35to44'!Q190</f>
        <v>0.28398917569826188</v>
      </c>
      <c r="R12">
        <f>'Calculations 35to44'!R190</f>
        <v>0.28765130196119737</v>
      </c>
      <c r="S12">
        <f>'Calculations 35to44'!S190</f>
        <v>0.29128037416069308</v>
      </c>
      <c r="T12">
        <f>'Calculations 35to44'!T190</f>
        <v>0.29487524866724235</v>
      </c>
      <c r="U12">
        <f>'Calculations 35to44'!U190</f>
        <v>0.29843484094543654</v>
      </c>
      <c r="V12">
        <f>'Calculations 35to44'!V190</f>
        <v>0.30195812562395341</v>
      </c>
      <c r="W12">
        <f>'Calculations 35to44'!W190</f>
        <v>0.3054441364198841</v>
      </c>
      <c r="X12">
        <f>'Calculations 35to44'!X190</f>
        <v>0.30889196592386592</v>
      </c>
      <c r="Y12">
        <f>'Calculations 35to44'!Y190</f>
        <v>0.31230076525277706</v>
      </c>
      <c r="Z12">
        <f>'Calculations 35to44'!Z190</f>
        <v>0.31566974357697297</v>
      </c>
      <c r="AA12">
        <f>'Calculations 35to44'!AA190</f>
        <v>0.31899816752922855</v>
      </c>
      <c r="AB12">
        <f>'Calculations 35to44'!AB190</f>
        <v>0.32228536050267748</v>
      </c>
      <c r="AC12">
        <f>'Calculations 35to44'!AC190</f>
        <v>0.32553070184511829</v>
      </c>
      <c r="AD12">
        <f>'Calculations 35to44'!AD190</f>
        <v>0.3287336259571122</v>
      </c>
      <c r="AE12">
        <f>'Calculations 35to44'!AE190</f>
        <v>0.33189362130128064</v>
      </c>
      <c r="AF12">
        <f>'Calculations 35to44'!AF190</f>
        <v>0.33501022933017738</v>
      </c>
    </row>
    <row r="13" spans="1:32" x14ac:dyDescent="0.25">
      <c r="A13" t="s">
        <v>34</v>
      </c>
      <c r="B13">
        <f>'Calculations 35to44'!B191</f>
        <v>0.1997503121098626</v>
      </c>
      <c r="C13">
        <f>'Calculations 35to44'!C191</f>
        <v>0.20404705809634552</v>
      </c>
      <c r="D13">
        <f>'Calculations 35to44'!D191</f>
        <v>0.20756547454156607</v>
      </c>
      <c r="E13">
        <f>'Calculations 35to44'!E191</f>
        <v>0.21146163575953186</v>
      </c>
      <c r="F13">
        <f>'Calculations 35to44'!F191</f>
        <v>0.21557703025262132</v>
      </c>
      <c r="G13">
        <f>'Calculations 35to44'!G191</f>
        <v>0.21909358589787337</v>
      </c>
      <c r="H13">
        <f>'Calculations 35to44'!H191</f>
        <v>0.22337688457901933</v>
      </c>
      <c r="I13">
        <f>'Calculations 35to44'!I191</f>
        <v>0.22659669891806855</v>
      </c>
      <c r="J13">
        <f>'Calculations 35to44'!J191</f>
        <v>0.22885130848716062</v>
      </c>
      <c r="K13">
        <f>'Calculations 35to44'!K191</f>
        <v>0.23115562959205424</v>
      </c>
      <c r="L13">
        <f>'Calculations 35to44'!L191</f>
        <v>0.23650676770589943</v>
      </c>
      <c r="M13">
        <f>'Calculations 35to44'!M191</f>
        <v>0.24004303908130861</v>
      </c>
      <c r="N13">
        <f>'Calculations 35to44'!N191</f>
        <v>0.24355944612934208</v>
      </c>
      <c r="O13">
        <f>'Calculations 35to44'!O191</f>
        <v>0.24705457233606798</v>
      </c>
      <c r="P13">
        <f>'Calculations 35to44'!P191</f>
        <v>0.25052704993999514</v>
      </c>
      <c r="Q13">
        <f>'Calculations 35to44'!Q191</f>
        <v>0.25397556112157271</v>
      </c>
      <c r="R13">
        <f>'Calculations 35to44'!R191</f>
        <v>0.25739883902400068</v>
      </c>
      <c r="S13">
        <f>'Calculations 35to44'!S191</f>
        <v>0.26079566860822878</v>
      </c>
      <c r="T13">
        <f>'Calculations 35to44'!T191</f>
        <v>0.26416488734570492</v>
      </c>
      <c r="U13">
        <f>'Calculations 35to44'!U191</f>
        <v>0.26750538575296645</v>
      </c>
      <c r="V13">
        <f>'Calculations 35to44'!V191</f>
        <v>0.27081610777273663</v>
      </c>
      <c r="W13">
        <f>'Calculations 35to44'!W191</f>
        <v>0.27409605100664203</v>
      </c>
      <c r="X13">
        <f>'Calculations 35to44'!X191</f>
        <v>0.27734426680509477</v>
      </c>
      <c r="Y13">
        <f>'Calculations 35to44'!Y191</f>
        <v>0.28055986022024676</v>
      </c>
      <c r="Z13">
        <f>'Calculations 35to44'!Z191</f>
        <v>0.28374198982823678</v>
      </c>
      <c r="AA13">
        <f>'Calculations 35to44'!AA191</f>
        <v>0.28688986742721473</v>
      </c>
      <c r="AB13">
        <f>'Calculations 35to44'!AB191</f>
        <v>0.29000275761782945</v>
      </c>
      <c r="AC13">
        <f>'Calculations 35to44'!AC191</f>
        <v>0.29307997727303081</v>
      </c>
      <c r="AD13">
        <f>'Calculations 35to44'!AD191</f>
        <v>0.29612089490415233</v>
      </c>
      <c r="AE13">
        <f>'Calculations 35to44'!AE191</f>
        <v>0.29912492993030665</v>
      </c>
      <c r="AF13">
        <f>'Calculations 35to44'!AF191</f>
        <v>0.30209155185814712</v>
      </c>
    </row>
    <row r="14" spans="1:32" x14ac:dyDescent="0.25">
      <c r="A14" t="s">
        <v>36</v>
      </c>
      <c r="B14">
        <f>'Calculations 35to44'!B192</f>
        <v>0.30569948186528501</v>
      </c>
      <c r="C14">
        <f>'Calculations 35to44'!C192</f>
        <v>0.31093127076997334</v>
      </c>
      <c r="D14">
        <f>'Calculations 35to44'!D192</f>
        <v>0.31499062513748249</v>
      </c>
      <c r="E14">
        <f>'Calculations 35to44'!E192</f>
        <v>0.31946147174208051</v>
      </c>
      <c r="F14">
        <f>'Calculations 35to44'!F192</f>
        <v>0.32429752499050746</v>
      </c>
      <c r="G14">
        <f>'Calculations 35to44'!G192</f>
        <v>0.32866079760182193</v>
      </c>
      <c r="H14">
        <f>'Calculations 35to44'!H192</f>
        <v>0.33394181600863149</v>
      </c>
      <c r="I14">
        <f>'Calculations 35to44'!I192</f>
        <v>0.3376753767803366</v>
      </c>
      <c r="J14">
        <f>'Calculations 35to44'!J192</f>
        <v>0.3399706767587462</v>
      </c>
      <c r="K14">
        <f>'Calculations 35to44'!K192</f>
        <v>0.34221213498215247</v>
      </c>
      <c r="L14">
        <f>'Calculations 35to44'!L192</f>
        <v>0.34882127735131419</v>
      </c>
      <c r="M14">
        <f>'Calculations 35to44'!M192</f>
        <v>0.35287364517139541</v>
      </c>
      <c r="N14">
        <f>'Calculations 35to44'!N192</f>
        <v>0.35688596618000284</v>
      </c>
      <c r="O14">
        <f>'Calculations 35to44'!O192</f>
        <v>0.3608571904801931</v>
      </c>
      <c r="P14">
        <f>'Calculations 35to44'!P192</f>
        <v>0.36478632601814226</v>
      </c>
      <c r="Q14">
        <f>'Calculations 35to44'!Q192</f>
        <v>0.36867243828238605</v>
      </c>
      <c r="R14">
        <f>'Calculations 35to44'!R192</f>
        <v>0.37251464989720395</v>
      </c>
      <c r="S14">
        <f>'Calculations 35to44'!S192</f>
        <v>0.37631214011595238</v>
      </c>
      <c r="T14">
        <f>'Calculations 35to44'!T192</f>
        <v>0.38006414422024987</v>
      </c>
      <c r="U14">
        <f>'Calculations 35to44'!U192</f>
        <v>0.38376995283089677</v>
      </c>
      <c r="V14">
        <f>'Calculations 35to44'!V192</f>
        <v>0.38742891113644218</v>
      </c>
      <c r="W14">
        <f>'Calculations 35to44'!W192</f>
        <v>0.39104041804526474</v>
      </c>
      <c r="X14">
        <f>'Calculations 35to44'!X192</f>
        <v>0.39460392526698834</v>
      </c>
      <c r="Y14">
        <f>'Calculations 35to44'!Y192</f>
        <v>0.39811893632897544</v>
      </c>
      <c r="Z14">
        <f>'Calculations 35to44'!Z192</f>
        <v>0.40158500553355037</v>
      </c>
      <c r="AA14">
        <f>'Calculations 35to44'!AA192</f>
        <v>0.40500173686149216</v>
      </c>
      <c r="AB14">
        <f>'Calculations 35to44'!AB192</f>
        <v>0.40836878282720523</v>
      </c>
      <c r="AC14">
        <f>'Calculations 35to44'!AC192</f>
        <v>0.41168584329083169</v>
      </c>
      <c r="AD14">
        <f>'Calculations 35to44'!AD192</f>
        <v>0.41495266423242311</v>
      </c>
      <c r="AE14">
        <f>'Calculations 35to44'!AE192</f>
        <v>0.41816903649311077</v>
      </c>
      <c r="AF14">
        <f>'Calculations 35to44'!AF192</f>
        <v>0.42133479448804434</v>
      </c>
    </row>
    <row r="15" spans="1:32" x14ac:dyDescent="0.25">
      <c r="A15" t="s">
        <v>38</v>
      </c>
      <c r="B15">
        <f>'Calculations 35to44'!B193</f>
        <v>0.19728729963008637</v>
      </c>
      <c r="C15">
        <f>'Calculations 35to44'!C193</f>
        <v>0.20154663665943992</v>
      </c>
      <c r="D15">
        <f>'Calculations 35to44'!D193</f>
        <v>0.20507650056441418</v>
      </c>
      <c r="E15">
        <f>'Calculations 35to44'!E193</f>
        <v>0.20899032962372396</v>
      </c>
      <c r="F15">
        <f>'Calculations 35to44'!F193</f>
        <v>0.21311571568308171</v>
      </c>
      <c r="G15">
        <f>'Calculations 35to44'!G193</f>
        <v>0.21665300233050563</v>
      </c>
      <c r="H15">
        <f>'Calculations 35to44'!H193</f>
        <v>0.22094168110728971</v>
      </c>
      <c r="I15">
        <f>'Calculations 35to44'!I193</f>
        <v>0.22419911190305716</v>
      </c>
      <c r="J15">
        <f>'Calculations 35to44'!J193</f>
        <v>0.22653689531601742</v>
      </c>
      <c r="K15">
        <f>'Calculations 35to44'!K193</f>
        <v>0.22895228690467193</v>
      </c>
      <c r="L15">
        <f>'Calculations 35to44'!L193</f>
        <v>0.23421932380190622</v>
      </c>
      <c r="M15">
        <f>'Calculations 35to44'!M193</f>
        <v>0.23778358094488336</v>
      </c>
      <c r="N15">
        <f>'Calculations 35to44'!N193</f>
        <v>0.24132932758728967</v>
      </c>
      <c r="O15">
        <f>'Calculations 35to44'!O193</f>
        <v>0.24485509710593636</v>
      </c>
      <c r="P15">
        <f>'Calculations 35to44'!P193</f>
        <v>0.24835947028931235</v>
      </c>
      <c r="Q15">
        <f>'Calculations 35to44'!Q193</f>
        <v>0.25184107670405043</v>
      </c>
      <c r="R15">
        <f>'Calculations 35to44'!R193</f>
        <v>0.25529859589040543</v>
      </c>
      <c r="S15">
        <f>'Calculations 35to44'!S193</f>
        <v>0.25873075838891008</v>
      </c>
      <c r="T15">
        <f>'Calculations 35to44'!T193</f>
        <v>0.26213634660110258</v>
      </c>
      <c r="U15">
        <f>'Calculations 35to44'!U193</f>
        <v>0.26551419548781879</v>
      </c>
      <c r="V15">
        <f>'Calculations 35to44'!V193</f>
        <v>0.26886319310915252</v>
      </c>
      <c r="W15">
        <f>'Calculations 35to44'!W193</f>
        <v>0.2721822810107109</v>
      </c>
      <c r="X15">
        <f>'Calculations 35to44'!X193</f>
        <v>0.27547045446126556</v>
      </c>
      <c r="Y15">
        <f>'Calculations 35to44'!Y193</f>
        <v>0.27872676254732753</v>
      </c>
      <c r="Z15">
        <f>'Calculations 35to44'!Z193</f>
        <v>0.28195030813053912</v>
      </c>
      <c r="AA15">
        <f>'Calculations 35to44'!AA193</f>
        <v>0.28514024767409341</v>
      </c>
      <c r="AB15">
        <f>'Calculations 35to44'!AB193</f>
        <v>0.28829579094465296</v>
      </c>
      <c r="AC15">
        <f>'Calculations 35to44'!AC193</f>
        <v>0.29141620059644441</v>
      </c>
      <c r="AD15">
        <f>'Calculations 35to44'!AD193</f>
        <v>0.29450079164438081</v>
      </c>
      <c r="AE15">
        <f>'Calculations 35to44'!AE193</f>
        <v>0.29754893083316841</v>
      </c>
      <c r="AF15">
        <f>'Calculations 35to44'!AF193</f>
        <v>0.30056003590942437</v>
      </c>
    </row>
    <row r="16" spans="1:32" x14ac:dyDescent="0.25">
      <c r="A16" t="s">
        <v>40</v>
      </c>
      <c r="B16">
        <f>'Calculations 35to44'!B194</f>
        <v>0.23988005997001496</v>
      </c>
      <c r="C16">
        <f>'Calculations 35to44'!C194</f>
        <v>0.24491654519172493</v>
      </c>
      <c r="D16">
        <f>'Calculations 35to44'!D194</f>
        <v>0.24878556153458198</v>
      </c>
      <c r="E16">
        <f>'Calculations 35to44'!E194</f>
        <v>0.2530225711691515</v>
      </c>
      <c r="F16">
        <f>'Calculations 35to44'!F194</f>
        <v>0.25759630908802139</v>
      </c>
      <c r="G16">
        <f>'Calculations 35to44'!G194</f>
        <v>0.26165269320263268</v>
      </c>
      <c r="H16">
        <f>'Calculations 35to44'!H194</f>
        <v>0.26660944193870612</v>
      </c>
      <c r="I16">
        <f>'Calculations 35to44'!I194</f>
        <v>0.27000041555627413</v>
      </c>
      <c r="J16">
        <f>'Calculations 35to44'!J194</f>
        <v>0.27196796633072179</v>
      </c>
      <c r="K16">
        <f>'Calculations 35to44'!K194</f>
        <v>0.27389568974677281</v>
      </c>
      <c r="L16">
        <f>'Calculations 35to44'!L194</f>
        <v>0.28062918484648258</v>
      </c>
      <c r="M16">
        <f>'Calculations 35to44'!M194</f>
        <v>0.28453679441525165</v>
      </c>
      <c r="N16">
        <f>'Calculations 35to44'!N194</f>
        <v>0.28842209353689946</v>
      </c>
      <c r="O16">
        <f>'Calculations 35to44'!O194</f>
        <v>0.29228375111691951</v>
      </c>
      <c r="P16">
        <f>'Calculations 35to44'!P194</f>
        <v>0.29612047921709728</v>
      </c>
      <c r="Q16">
        <f>'Calculations 35to44'!Q194</f>
        <v>0.29993103385045905</v>
      </c>
      <c r="R16">
        <f>'Calculations 35to44'!R194</f>
        <v>0.30371421566215495</v>
      </c>
      <c r="S16">
        <f>'Calculations 35to44'!S194</f>
        <v>0.30746887049854638</v>
      </c>
      <c r="T16">
        <f>'Calculations 35to44'!T194</f>
        <v>0.31119388986712299</v>
      </c>
      <c r="U16">
        <f>'Calculations 35to44'!U194</f>
        <v>0.31488821129009176</v>
      </c>
      <c r="V16">
        <f>'Calculations 35to44'!V194</f>
        <v>0.31855081855476824</v>
      </c>
      <c r="W16">
        <f>'Calculations 35to44'!W194</f>
        <v>0.32218074186410217</v>
      </c>
      <c r="X16">
        <f>'Calculations 35to44'!X194</f>
        <v>0.32577705789087025</v>
      </c>
      <c r="Y16">
        <f>'Calculations 35to44'!Y194</f>
        <v>0.3293388897392398</v>
      </c>
      <c r="Z16">
        <f>'Calculations 35to44'!Z194</f>
        <v>0.33286540681755139</v>
      </c>
      <c r="AA16">
        <f>'Calculations 35to44'!AA194</f>
        <v>0.33635582462629693</v>
      </c>
      <c r="AB16">
        <f>'Calculations 35to44'!AB194</f>
        <v>0.33980940446535907</v>
      </c>
      <c r="AC16">
        <f>'Calculations 35to44'!AC194</f>
        <v>0.34322545306465907</v>
      </c>
      <c r="AD16">
        <f>'Calculations 35to44'!AD194</f>
        <v>0.34660332214242023</v>
      </c>
      <c r="AE16">
        <f>'Calculations 35to44'!AE194</f>
        <v>0.34994240789527969</v>
      </c>
      <c r="AF16">
        <f>'Calculations 35to44'!AF194</f>
        <v>0.35324215042450063</v>
      </c>
    </row>
    <row r="17" spans="1:32" x14ac:dyDescent="0.25">
      <c r="A17" t="s">
        <v>42</v>
      </c>
      <c r="B17">
        <f>'Calculations 35to44'!B195</f>
        <v>0.22222222222222224</v>
      </c>
      <c r="C17">
        <f>'Calculations 35to44'!C195</f>
        <v>0.2268051762794224</v>
      </c>
      <c r="D17">
        <f>'Calculations 35to44'!D195</f>
        <v>0.23070429183649571</v>
      </c>
      <c r="E17">
        <f>'Calculations 35to44'!E195</f>
        <v>0.23506493266503917</v>
      </c>
      <c r="F17">
        <f>'Calculations 35to44'!F195</f>
        <v>0.23966475627516379</v>
      </c>
      <c r="G17">
        <f>'Calculations 35to44'!G195</f>
        <v>0.2436865388007774</v>
      </c>
      <c r="H17">
        <f>'Calculations 35to44'!H195</f>
        <v>0.24850780597865965</v>
      </c>
      <c r="I17">
        <f>'Calculations 35to44'!I195</f>
        <v>0.25237625770921129</v>
      </c>
      <c r="J17">
        <f>'Calculations 35to44'!J195</f>
        <v>0.25535371356513742</v>
      </c>
      <c r="K17">
        <f>'Calculations 35to44'!K195</f>
        <v>0.25840356367762174</v>
      </c>
      <c r="L17">
        <f>'Calculations 35to44'!L195</f>
        <v>0.2638550668889682</v>
      </c>
      <c r="M17">
        <f>'Calculations 35to44'!M195</f>
        <v>0.26790569328864189</v>
      </c>
      <c r="N17">
        <f>'Calculations 35to44'!N195</f>
        <v>0.27193839159424504</v>
      </c>
      <c r="O17">
        <f>'Calculations 35to44'!O195</f>
        <v>0.27595145966269174</v>
      </c>
      <c r="P17">
        <f>'Calculations 35to44'!P195</f>
        <v>0.27994324130554532</v>
      </c>
      <c r="Q17">
        <f>'Calculations 35to44'!Q195</f>
        <v>0.28391212806934141</v>
      </c>
      <c r="R17">
        <f>'Calculations 35to44'!R195</f>
        <v>0.28785656084689443</v>
      </c>
      <c r="S17">
        <f>'Calculations 35to44'!S195</f>
        <v>0.291775031320126</v>
      </c>
      <c r="T17">
        <f>'Calculations 35to44'!T195</f>
        <v>0.29566608323571031</v>
      </c>
      <c r="U17">
        <f>'Calculations 35to44'!U195</f>
        <v>0.29952831351544262</v>
      </c>
      <c r="V17">
        <f>'Calculations 35to44'!V195</f>
        <v>0.30336037320389608</v>
      </c>
      <c r="W17">
        <f>'Calculations 35to44'!W195</f>
        <v>0.30716096825649503</v>
      </c>
      <c r="X17">
        <f>'Calculations 35to44'!X195</f>
        <v>0.31092886017166854</v>
      </c>
      <c r="Y17">
        <f>'Calculations 35to44'!Y195</f>
        <v>0.31466286647123576</v>
      </c>
      <c r="Z17">
        <f>'Calculations 35to44'!Z195</f>
        <v>0.31836186103361408</v>
      </c>
      <c r="AA17">
        <f>'Calculations 35to44'!AA195</f>
        <v>0.32202477428484239</v>
      </c>
      <c r="AB17">
        <f>'Calculations 35to44'!AB195</f>
        <v>0.32565059325274576</v>
      </c>
      <c r="AC17">
        <f>'Calculations 35to44'!AC195</f>
        <v>0.32923836148988</v>
      </c>
      <c r="AD17">
        <f>'Calculations 35to44'!AD195</f>
        <v>0.33278717887114589</v>
      </c>
      <c r="AE17">
        <f>'Calculations 35to44'!AE195</f>
        <v>0.33629620127218063</v>
      </c>
      <c r="AF17">
        <f>'Calculations 35to44'!AF195</f>
        <v>0.3397646401347878</v>
      </c>
    </row>
    <row r="18" spans="1:32" x14ac:dyDescent="0.25">
      <c r="A18" t="s">
        <v>44</v>
      </c>
      <c r="B18">
        <f>'Calculations 35to44'!B196</f>
        <v>0.20325203252032512</v>
      </c>
      <c r="C18">
        <f>'Calculations 35to44'!C196</f>
        <v>0.20772439907235232</v>
      </c>
      <c r="D18">
        <f>'Calculations 35to44'!D196</f>
        <v>0.21142272916580865</v>
      </c>
      <c r="E18">
        <f>'Calculations 35to44'!E196</f>
        <v>0.21543716817167982</v>
      </c>
      <c r="F18">
        <f>'Calculations 35to44'!F196</f>
        <v>0.21959976057445837</v>
      </c>
      <c r="G18">
        <f>'Calculations 35to44'!G196</f>
        <v>0.22313910685045318</v>
      </c>
      <c r="H18">
        <f>'Calculations 35to44'!H196</f>
        <v>0.22734881661179229</v>
      </c>
      <c r="I18">
        <f>'Calculations 35to44'!I196</f>
        <v>0.23039897081917887</v>
      </c>
      <c r="J18">
        <f>'Calculations 35to44'!J196</f>
        <v>0.23255314853420728</v>
      </c>
      <c r="K18">
        <f>'Calculations 35to44'!K196</f>
        <v>0.2348668710591971</v>
      </c>
      <c r="L18">
        <f>'Calculations 35to44'!L196</f>
        <v>0.2404488696748826</v>
      </c>
      <c r="M18">
        <f>'Calculations 35to44'!M196</f>
        <v>0.24399931694629778</v>
      </c>
      <c r="N18">
        <f>'Calculations 35to44'!N196</f>
        <v>0.24752676009441529</v>
      </c>
      <c r="O18">
        <f>'Calculations 35to44'!O196</f>
        <v>0.25102981260823287</v>
      </c>
      <c r="P18">
        <f>'Calculations 35to44'!P196</f>
        <v>0.25450714200381624</v>
      </c>
      <c r="Q18">
        <f>'Calculations 35to44'!Q196</f>
        <v>0.25795747077235615</v>
      </c>
      <c r="R18">
        <f>'Calculations 35to44'!R196</f>
        <v>0.261379577149293</v>
      </c>
      <c r="S18">
        <f>'Calculations 35to44'!S196</f>
        <v>0.26477229570900551</v>
      </c>
      <c r="T18">
        <f>'Calculations 35to44'!T196</f>
        <v>0.26813451779022074</v>
      </c>
      <c r="U18">
        <f>'Calculations 35to44'!U196</f>
        <v>0.27146519175779932</v>
      </c>
      <c r="V18">
        <f>'Calculations 35to44'!V196</f>
        <v>0.27476332310707602</v>
      </c>
      <c r="W18">
        <f>'Calculations 35to44'!W196</f>
        <v>0.27802797441733806</v>
      </c>
      <c r="X18">
        <f>'Calculations 35to44'!X196</f>
        <v>0.2812582651613873</v>
      </c>
      <c r="Y18">
        <f>'Calculations 35to44'!Y196</f>
        <v>0.28445337137843468</v>
      </c>
      <c r="Z18">
        <f>'Calculations 35to44'!Z196</f>
        <v>0.28761252521781094</v>
      </c>
      <c r="AA18">
        <f>'Calculations 35to44'!AA196</f>
        <v>0.29073501436116639</v>
      </c>
      <c r="AB18">
        <f>'Calculations 35to44'!AB196</f>
        <v>0.29382018133095139</v>
      </c>
      <c r="AC18">
        <f>'Calculations 35to44'!AC196</f>
        <v>0.29686742269305472</v>
      </c>
      <c r="AD18">
        <f>'Calculations 35to44'!AD196</f>
        <v>0.29987618816149902</v>
      </c>
      <c r="AE18">
        <f>'Calculations 35to44'!AE196</f>
        <v>0.30284597961307758</v>
      </c>
      <c r="AF18">
        <f>'Calculations 35to44'!AF196</f>
        <v>0.30577635001975051</v>
      </c>
    </row>
    <row r="19" spans="1:32" x14ac:dyDescent="0.25">
      <c r="A19" t="s">
        <v>46</v>
      </c>
      <c r="B19">
        <f>'Calculations 35to44'!B197</f>
        <v>0.24738675958188153</v>
      </c>
      <c r="C19">
        <f>'Calculations 35to44'!C197</f>
        <v>0.25219030126497277</v>
      </c>
      <c r="D19">
        <f>'Calculations 35to44'!D197</f>
        <v>0.25633481578336209</v>
      </c>
      <c r="E19">
        <f>'Calculations 35to44'!E197</f>
        <v>0.26089425503457764</v>
      </c>
      <c r="F19">
        <f>'Calculations 35to44'!F197</f>
        <v>0.26559461378345323</v>
      </c>
      <c r="G19">
        <f>'Calculations 35to44'!G197</f>
        <v>0.26960683718909123</v>
      </c>
      <c r="H19">
        <f>'Calculations 35to44'!H197</f>
        <v>0.27433483523901125</v>
      </c>
      <c r="I19">
        <f>'Calculations 35to44'!I197</f>
        <v>0.27806664173925227</v>
      </c>
      <c r="J19">
        <f>'Calculations 35to44'!J197</f>
        <v>0.28099785787477866</v>
      </c>
      <c r="K19">
        <f>'Calculations 35to44'!K197</f>
        <v>0.28409643508501559</v>
      </c>
      <c r="L19">
        <f>'Calculations 35to44'!L197</f>
        <v>0.28967757962210694</v>
      </c>
      <c r="M19">
        <f>'Calculations 35to44'!M197</f>
        <v>0.29370940888462177</v>
      </c>
      <c r="N19">
        <f>'Calculations 35to44'!N197</f>
        <v>0.29771113757161782</v>
      </c>
      <c r="O19">
        <f>'Calculations 35to44'!O197</f>
        <v>0.3016812262465412</v>
      </c>
      <c r="P19">
        <f>'Calculations 35to44'!P197</f>
        <v>0.30561819859767181</v>
      </c>
      <c r="Q19">
        <f>'Calculations 35to44'!Q197</f>
        <v>0.3095206423522911</v>
      </c>
      <c r="R19">
        <f>'Calculations 35to44'!R197</f>
        <v>0.31338720999320113</v>
      </c>
      <c r="S19">
        <f>'Calculations 35to44'!S197</f>
        <v>0.31721661928328992</v>
      </c>
      <c r="T19">
        <f>'Calculations 35to44'!T197</f>
        <v>0.32100765360448336</v>
      </c>
      <c r="U19">
        <f>'Calculations 35to44'!U197</f>
        <v>0.32475916211791334</v>
      </c>
      <c r="V19">
        <f>'Calculations 35to44'!V197</f>
        <v>0.32847005975262322</v>
      </c>
      <c r="W19">
        <f>'Calculations 35to44'!W197</f>
        <v>0.33213932703051818</v>
      </c>
      <c r="X19">
        <f>'Calculations 35to44'!X197</f>
        <v>0.33576600973559456</v>
      </c>
      <c r="Y19">
        <f>'Calculations 35to44'!Y197</f>
        <v>0.33934921843574972</v>
      </c>
      <c r="Z19">
        <f>'Calculations 35to44'!Z197</f>
        <v>0.34288812786567507</v>
      </c>
      <c r="AA19">
        <f>'Calculations 35to44'!AA197</f>
        <v>0.3463819761794853</v>
      </c>
      <c r="AB19">
        <f>'Calculations 35to44'!AB197</f>
        <v>0.34983006408181133</v>
      </c>
      <c r="AC19">
        <f>'Calculations 35to44'!AC197</f>
        <v>0.35323175384613137</v>
      </c>
      <c r="AD19">
        <f>'Calculations 35to44'!AD197</f>
        <v>0.35658646822909468</v>
      </c>
      <c r="AE19">
        <f>'Calculations 35to44'!AE197</f>
        <v>0.35989368928953358</v>
      </c>
      <c r="AF19">
        <f>'Calculations 35to44'!AF197</f>
        <v>0.36315295712075174</v>
      </c>
    </row>
    <row r="20" spans="1:32" x14ac:dyDescent="0.25">
      <c r="A20" t="s">
        <v>48</v>
      </c>
      <c r="B20">
        <f>'Calculations 35to44'!B198</f>
        <v>0.21484375</v>
      </c>
      <c r="C20">
        <f>'Calculations 35to44'!C198</f>
        <v>0.21926352104303823</v>
      </c>
      <c r="D20">
        <f>'Calculations 35to44'!D198</f>
        <v>0.22316648256524496</v>
      </c>
      <c r="E20">
        <f>'Calculations 35to44'!E198</f>
        <v>0.227533043271818</v>
      </c>
      <c r="F20">
        <f>'Calculations 35to44'!F198</f>
        <v>0.23209028865332154</v>
      </c>
      <c r="G20">
        <f>'Calculations 35to44'!G198</f>
        <v>0.23607648014827398</v>
      </c>
      <c r="H20">
        <f>'Calculations 35to44'!H198</f>
        <v>0.24079206178441129</v>
      </c>
      <c r="I20">
        <f>'Calculations 35to44'!I198</f>
        <v>0.24463699508675218</v>
      </c>
      <c r="J20">
        <f>'Calculations 35to44'!J198</f>
        <v>0.24775543304932413</v>
      </c>
      <c r="K20">
        <f>'Calculations 35to44'!K198</f>
        <v>0.25107032557745457</v>
      </c>
      <c r="L20">
        <f>'Calculations 35to44'!L198</f>
        <v>0.25619703653411269</v>
      </c>
      <c r="M20">
        <f>'Calculations 35to44'!M198</f>
        <v>0.26023354840209745</v>
      </c>
      <c r="N20">
        <f>'Calculations 35to44'!N198</f>
        <v>0.26425395956351183</v>
      </c>
      <c r="O20">
        <f>'Calculations 35to44'!O198</f>
        <v>0.26825648896768572</v>
      </c>
      <c r="P20">
        <f>'Calculations 35to44'!P198</f>
        <v>0.27223940055017287</v>
      </c>
      <c r="Q20">
        <f>'Calculations 35to44'!Q198</f>
        <v>0.27620100533389508</v>
      </c>
      <c r="R20">
        <f>'Calculations 35to44'!R198</f>
        <v>0.2801396633495119</v>
      </c>
      <c r="S20">
        <f>'Calculations 35to44'!S198</f>
        <v>0.28405378537447507</v>
      </c>
      <c r="T20">
        <f>'Calculations 35to44'!T198</f>
        <v>0.28794183449111943</v>
      </c>
      <c r="U20">
        <f>'Calculations 35to44'!U198</f>
        <v>0.29180232746489793</v>
      </c>
      <c r="V20">
        <f>'Calculations 35to44'!V198</f>
        <v>0.29563383594465825</v>
      </c>
      <c r="W20">
        <f>'Calculations 35to44'!W198</f>
        <v>0.29943498748756814</v>
      </c>
      <c r="X20">
        <f>'Calculations 35to44'!X198</f>
        <v>0.30320446641194715</v>
      </c>
      <c r="Y20">
        <f>'Calculations 35to44'!Y198</f>
        <v>0.30694101448188854</v>
      </c>
      <c r="Z20">
        <f>'Calculations 35to44'!Z198</f>
        <v>0.31064343142810874</v>
      </c>
      <c r="AA20">
        <f>'Calculations 35to44'!AA198</f>
        <v>0.3143105753099727</v>
      </c>
      <c r="AB20">
        <f>'Calculations 35to44'!AB198</f>
        <v>0.31794136272409051</v>
      </c>
      <c r="AC20">
        <f>'Calculations 35to44'!AC198</f>
        <v>0.32153476886528365</v>
      </c>
      <c r="AD20">
        <f>'Calculations 35to44'!AD198</f>
        <v>0.32508982744606785</v>
      </c>
      <c r="AE20">
        <f>'Calculations 35to44'!AE198</f>
        <v>0.32860563048109137</v>
      </c>
      <c r="AF20">
        <f>'Calculations 35to44'!AF198</f>
        <v>0.33208132794320827</v>
      </c>
    </row>
    <row r="21" spans="1:32" x14ac:dyDescent="0.25">
      <c r="A21" t="s">
        <v>50</v>
      </c>
      <c r="B21">
        <f>'Calculations 35to44'!B199</f>
        <v>0.18571428571428578</v>
      </c>
      <c r="C21">
        <f>'Calculations 35to44'!C199</f>
        <v>0.1902908238413856</v>
      </c>
      <c r="D21">
        <f>'Calculations 35to44'!D199</f>
        <v>0.19403966348659088</v>
      </c>
      <c r="E21">
        <f>'Calculations 35to44'!E199</f>
        <v>0.19816694876429175</v>
      </c>
      <c r="F21">
        <f>'Calculations 35to44'!F199</f>
        <v>0.20250773011398088</v>
      </c>
      <c r="G21">
        <f>'Calculations 35to44'!G199</f>
        <v>0.20621522385368218</v>
      </c>
      <c r="H21">
        <f>'Calculations 35to44'!H199</f>
        <v>0.2106994219477428</v>
      </c>
      <c r="I21">
        <f>'Calculations 35to44'!I199</f>
        <v>0.21409487506567115</v>
      </c>
      <c r="J21">
        <f>'Calculations 35to44'!J199</f>
        <v>0.21650772978028884</v>
      </c>
      <c r="K21">
        <f>'Calculations 35to44'!K199</f>
        <v>0.21894453363100033</v>
      </c>
      <c r="L21">
        <f>'Calculations 35to44'!L199</f>
        <v>0.22486913497404812</v>
      </c>
      <c r="M21">
        <f>'Calculations 35to44'!M199</f>
        <v>0.2287285839817966</v>
      </c>
      <c r="N21">
        <f>'Calculations 35to44'!N199</f>
        <v>0.23258409977914757</v>
      </c>
      <c r="O21">
        <f>'Calculations 35to44'!O199</f>
        <v>0.23643402718131268</v>
      </c>
      <c r="P21">
        <f>'Calculations 35to44'!P199</f>
        <v>0.24027673510609293</v>
      </c>
      <c r="Q21">
        <f>'Calculations 35to44'!Q199</f>
        <v>0.24411061870793954</v>
      </c>
      <c r="R21">
        <f>'Calculations 35to44'!R199</f>
        <v>0.24793410140205671</v>
      </c>
      <c r="S21">
        <f>'Calculations 35to44'!S199</f>
        <v>0.25174563677555795</v>
      </c>
      <c r="T21">
        <f>'Calculations 35to44'!T199</f>
        <v>0.25554371038327406</v>
      </c>
      <c r="U21">
        <f>'Calculations 35to44'!U199</f>
        <v>0.2593268414262978</v>
      </c>
      <c r="V21">
        <f>'Calculations 35to44'!V199</f>
        <v>0.26309358431190644</v>
      </c>
      <c r="W21">
        <f>'Calculations 35to44'!W199</f>
        <v>0.26684253009399189</v>
      </c>
      <c r="X21">
        <f>'Calculations 35to44'!X199</f>
        <v>0.27057230779362262</v>
      </c>
      <c r="Y21">
        <f>'Calculations 35to44'!Y199</f>
        <v>0.27428158559983412</v>
      </c>
      <c r="Z21">
        <f>'Calculations 35to44'!Z199</f>
        <v>0.27796907195119408</v>
      </c>
      <c r="AA21">
        <f>'Calculations 35to44'!AA199</f>
        <v>0.28163351649912188</v>
      </c>
      <c r="AB21">
        <f>'Calculations 35to44'!AB199</f>
        <v>0.28527371095433701</v>
      </c>
      <c r="AC21">
        <f>'Calculations 35to44'!AC199</f>
        <v>0.28888848981820331</v>
      </c>
      <c r="AD21">
        <f>'Calculations 35to44'!AD199</f>
        <v>0.2924767310010824</v>
      </c>
      <c r="AE21">
        <f>'Calculations 35to44'!AE199</f>
        <v>0.29603735633014516</v>
      </c>
      <c r="AF21">
        <f>'Calculations 35to44'!AF199</f>
        <v>0.29956933194938129</v>
      </c>
    </row>
    <row r="22" spans="1:32" x14ac:dyDescent="0.25">
      <c r="A22" t="s">
        <v>52</v>
      </c>
      <c r="B22">
        <f>'Calculations 35to44'!B200</f>
        <v>0.20000000000000004</v>
      </c>
      <c r="C22">
        <f>'Calculations 35to44'!C200</f>
        <v>0.20426717836689845</v>
      </c>
      <c r="D22">
        <f>'Calculations 35to44'!D200</f>
        <v>0.20787762643225205</v>
      </c>
      <c r="E22">
        <f>'Calculations 35to44'!E200</f>
        <v>0.21191946345621998</v>
      </c>
      <c r="F22">
        <f>'Calculations 35to44'!F200</f>
        <v>0.21619761479821167</v>
      </c>
      <c r="G22">
        <f>'Calculations 35to44'!G200</f>
        <v>0.21993500231421265</v>
      </c>
      <c r="H22">
        <f>'Calculations 35to44'!H200</f>
        <v>0.22443542629506602</v>
      </c>
      <c r="I22">
        <f>'Calculations 35to44'!I200</f>
        <v>0.22803421067941254</v>
      </c>
      <c r="J22">
        <f>'Calculations 35to44'!J200</f>
        <v>0.23078714487450391</v>
      </c>
      <c r="K22">
        <f>'Calculations 35to44'!K200</f>
        <v>0.23361151561280613</v>
      </c>
      <c r="L22">
        <f>'Calculations 35to44'!L200</f>
        <v>0.2386918396920763</v>
      </c>
      <c r="M22">
        <f>'Calculations 35to44'!M200</f>
        <v>0.24245837249957003</v>
      </c>
      <c r="N22">
        <f>'Calculations 35to44'!N200</f>
        <v>0.24620828213681015</v>
      </c>
      <c r="O22">
        <f>'Calculations 35to44'!O200</f>
        <v>0.24993992469974591</v>
      </c>
      <c r="P22">
        <f>'Calculations 35to44'!P200</f>
        <v>0.25365170231648132</v>
      </c>
      <c r="Q22">
        <f>'Calculations 35to44'!Q200</f>
        <v>0.25734206498766055</v>
      </c>
      <c r="R22">
        <f>'Calculations 35to44'!R200</f>
        <v>0.26100951224652519</v>
      </c>
      <c r="S22">
        <f>'Calculations 35to44'!S200</f>
        <v>0.26465259463899188</v>
      </c>
      <c r="T22">
        <f>'Calculations 35to44'!T200</f>
        <v>0.26826991502496522</v>
      </c>
      <c r="U22">
        <f>'Calculations 35to44'!U200</f>
        <v>0.27186012970284229</v>
      </c>
      <c r="V22">
        <f>'Calculations 35to44'!V200</f>
        <v>0.27542194935992498</v>
      </c>
      <c r="W22">
        <f>'Calculations 35to44'!W200</f>
        <v>0.27895413985213319</v>
      </c>
      <c r="X22">
        <f>'Calculations 35to44'!X200</f>
        <v>0.2824555228170324</v>
      </c>
      <c r="Y22">
        <f>'Calculations 35to44'!Y200</f>
        <v>0.28592497612477247</v>
      </c>
      <c r="Z22">
        <f>'Calculations 35to44'!Z200</f>
        <v>0.28936143417204724</v>
      </c>
      <c r="AA22">
        <f>'Calculations 35to44'!AA200</f>
        <v>0.2927638880246527</v>
      </c>
      <c r="AB22">
        <f>'Calculations 35to44'!AB200</f>
        <v>0.29613138541461775</v>
      </c>
      <c r="AC22">
        <f>'Calculations 35to44'!AC200</f>
        <v>0.29946303059823859</v>
      </c>
      <c r="AD22">
        <f>'Calculations 35to44'!AD200</f>
        <v>0.30275798408164317</v>
      </c>
      <c r="AE22">
        <f>'Calculations 35to44'!AE200</f>
        <v>0.30601546222075149</v>
      </c>
      <c r="AF22">
        <f>'Calculations 35to44'!AF200</f>
        <v>0.30923473670268592</v>
      </c>
    </row>
    <row r="23" spans="1:32" x14ac:dyDescent="0.25">
      <c r="A23" t="s">
        <v>54</v>
      </c>
      <c r="B23">
        <f>'Calculations 35to44'!B201</f>
        <v>0.21655437921077961</v>
      </c>
      <c r="C23">
        <f>'Calculations 35to44'!C201</f>
        <v>0.22103776924539703</v>
      </c>
      <c r="D23">
        <f>'Calculations 35to44'!D201</f>
        <v>0.2247151218089074</v>
      </c>
      <c r="E23">
        <f>'Calculations 35to44'!E201</f>
        <v>0.22880198943323732</v>
      </c>
      <c r="F23">
        <f>'Calculations 35to44'!F201</f>
        <v>0.23313404944082294</v>
      </c>
      <c r="G23">
        <f>'Calculations 35to44'!G201</f>
        <v>0.23687454511095979</v>
      </c>
      <c r="H23">
        <f>'Calculations 35to44'!H201</f>
        <v>0.24141959444137623</v>
      </c>
      <c r="I23">
        <f>'Calculations 35to44'!I201</f>
        <v>0.24490238977224818</v>
      </c>
      <c r="J23">
        <f>'Calculations 35to44'!J201</f>
        <v>0.2473842908304483</v>
      </c>
      <c r="K23">
        <f>'Calculations 35to44'!K201</f>
        <v>0.24988653865374472</v>
      </c>
      <c r="L23">
        <f>'Calculations 35to44'!L201</f>
        <v>0.25538081724231404</v>
      </c>
      <c r="M23">
        <f>'Calculations 35to44'!M201</f>
        <v>0.25911379986321487</v>
      </c>
      <c r="N23">
        <f>'Calculations 35to44'!N201</f>
        <v>0.26282419591287454</v>
      </c>
      <c r="O23">
        <f>'Calculations 35to44'!O201</f>
        <v>0.26651053613584252</v>
      </c>
      <c r="P23">
        <f>'Calculations 35to44'!P201</f>
        <v>0.27017140316560007</v>
      </c>
      <c r="Q23">
        <f>'Calculations 35to44'!Q201</f>
        <v>0.27380543267289414</v>
      </c>
      <c r="R23">
        <f>'Calculations 35to44'!R201</f>
        <v>0.27741131434239286</v>
      </c>
      <c r="S23">
        <f>'Calculations 35to44'!S201</f>
        <v>0.28098779268088919</v>
      </c>
      <c r="T23">
        <f>'Calculations 35to44'!T201</f>
        <v>0.28453366766093319</v>
      </c>
      <c r="U23">
        <f>'Calculations 35to44'!U201</f>
        <v>0.28804779520428636</v>
      </c>
      <c r="V23">
        <f>'Calculations 35to44'!V201</f>
        <v>0.29152908751012807</v>
      </c>
      <c r="W23">
        <f>'Calculations 35to44'!W201</f>
        <v>0.29497651323337998</v>
      </c>
      <c r="X23">
        <f>'Calculations 35to44'!X201</f>
        <v>0.29838909751891407</v>
      </c>
      <c r="Y23">
        <f>'Calculations 35to44'!Y201</f>
        <v>0.30176592189775331</v>
      </c>
      <c r="Z23">
        <f>'Calculations 35to44'!Z201</f>
        <v>0.30510612405166598</v>
      </c>
      <c r="AA23">
        <f>'Calculations 35to44'!AA201</f>
        <v>0.30840889745279942</v>
      </c>
      <c r="AB23">
        <f>'Calculations 35to44'!AB201</f>
        <v>0.31167349088518054</v>
      </c>
      <c r="AC23">
        <f>'Calculations 35to44'!AC201</f>
        <v>0.31489920785506076</v>
      </c>
      <c r="AD23">
        <f>'Calculations 35to44'!AD201</f>
        <v>0.31808540589718237</v>
      </c>
      <c r="AE23">
        <f>'Calculations 35to44'!AE201</f>
        <v>0.32123149578409343</v>
      </c>
      <c r="AF23">
        <f>'Calculations 35to44'!AF201</f>
        <v>0.32433694064565355</v>
      </c>
    </row>
    <row r="24" spans="1:32" x14ac:dyDescent="0.25">
      <c r="A24" t="s">
        <v>56</v>
      </c>
      <c r="B24">
        <f>'Calculations 35to44'!B202</f>
        <v>0.2213333333333333</v>
      </c>
      <c r="C24">
        <f>'Calculations 35to44'!C202</f>
        <v>0.22575614660409604</v>
      </c>
      <c r="D24">
        <f>'Calculations 35to44'!D202</f>
        <v>0.22937453806854899</v>
      </c>
      <c r="E24">
        <f>'Calculations 35to44'!E202</f>
        <v>0.23342443210947733</v>
      </c>
      <c r="F24">
        <f>'Calculations 35to44'!F202</f>
        <v>0.2377914213345049</v>
      </c>
      <c r="G24">
        <f>'Calculations 35to44'!G202</f>
        <v>0.24173157884467625</v>
      </c>
      <c r="H24">
        <f>'Calculations 35to44'!H202</f>
        <v>0.24649328945734708</v>
      </c>
      <c r="I24">
        <f>'Calculations 35to44'!I202</f>
        <v>0.25011881895154042</v>
      </c>
      <c r="J24">
        <f>'Calculations 35to44'!J202</f>
        <v>0.25268070361160172</v>
      </c>
      <c r="K24">
        <f>'Calculations 35to44'!K202</f>
        <v>0.25528840396736502</v>
      </c>
      <c r="L24">
        <f>'Calculations 35to44'!L202</f>
        <v>0.26070049794608663</v>
      </c>
      <c r="M24">
        <f>'Calculations 35to44'!M202</f>
        <v>0.26449835501355906</v>
      </c>
      <c r="N24">
        <f>'Calculations 35to44'!N202</f>
        <v>0.2682730040134686</v>
      </c>
      <c r="O24">
        <f>'Calculations 35to44'!O202</f>
        <v>0.27202297213187382</v>
      </c>
      <c r="P24">
        <f>'Calculations 35to44'!P202</f>
        <v>0.27574683815146445</v>
      </c>
      <c r="Q24">
        <f>'Calculations 35to44'!Q202</f>
        <v>0.27944323358151824</v>
      </c>
      <c r="R24">
        <f>'Calculations 35to44'!R202</f>
        <v>0.28311084362234518</v>
      </c>
      <c r="S24">
        <f>'Calculations 35to44'!S202</f>
        <v>0.28674840796711082</v>
      </c>
      <c r="T24">
        <f>'Calculations 35to44'!T202</f>
        <v>0.29035472144456265</v>
      </c>
      <c r="U24">
        <f>'Calculations 35to44'!U202</f>
        <v>0.29392863450667128</v>
      </c>
      <c r="V24">
        <f>'Calculations 35to44'!V202</f>
        <v>0.29746905356572911</v>
      </c>
      <c r="W24">
        <f>'Calculations 35to44'!W202</f>
        <v>0.3009749411858661</v>
      </c>
      <c r="X24">
        <f>'Calculations 35to44'!X202</f>
        <v>0.30444531613434</v>
      </c>
      <c r="Y24">
        <f>'Calculations 35to44'!Y202</f>
        <v>0.30787925329830201</v>
      </c>
      <c r="Z24">
        <f>'Calculations 35to44'!Z202</f>
        <v>0.31127588347302665</v>
      </c>
      <c r="AA24">
        <f>'Calculations 35to44'!AA202</f>
        <v>0.31463439302784885</v>
      </c>
      <c r="AB24">
        <f>'Calculations 35to44'!AB202</f>
        <v>0.31795402345623941</v>
      </c>
      <c r="AC24">
        <f>'Calculations 35to44'!AC202</f>
        <v>0.32123407081661087</v>
      </c>
      <c r="AD24">
        <f>'Calculations 35to44'!AD202</f>
        <v>0.32447388507055702</v>
      </c>
      <c r="AE24">
        <f>'Calculations 35to44'!AE202</f>
        <v>0.32767286932529899</v>
      </c>
      <c r="AF24">
        <f>'Calculations 35to44'!AF202</f>
        <v>0.33083047898713541</v>
      </c>
    </row>
    <row r="25" spans="1:32" x14ac:dyDescent="0.25">
      <c r="A25" t="s">
        <v>58</v>
      </c>
      <c r="B25">
        <f>'Calculations 35to44'!B203</f>
        <v>0.20017873100983016</v>
      </c>
      <c r="C25">
        <f>'Calculations 35to44'!C203</f>
        <v>0.2044564305902303</v>
      </c>
      <c r="D25">
        <f>'Calculations 35to44'!D203</f>
        <v>0.20805403058699223</v>
      </c>
      <c r="E25">
        <f>'Calculations 35to44'!E203</f>
        <v>0.21202559979590013</v>
      </c>
      <c r="F25">
        <f>'Calculations 35to44'!F203</f>
        <v>0.21619473439638442</v>
      </c>
      <c r="G25">
        <f>'Calculations 35to44'!G203</f>
        <v>0.2198211382252967</v>
      </c>
      <c r="H25">
        <f>'Calculations 35to44'!H203</f>
        <v>0.22415559668102716</v>
      </c>
      <c r="I25">
        <f>'Calculations 35to44'!I203</f>
        <v>0.22741602488742182</v>
      </c>
      <c r="J25">
        <f>'Calculations 35to44'!J203</f>
        <v>0.22979961735825272</v>
      </c>
      <c r="K25">
        <f>'Calculations 35to44'!K203</f>
        <v>0.23234364345187949</v>
      </c>
      <c r="L25">
        <f>'Calculations 35to44'!L203</f>
        <v>0.23760219903090038</v>
      </c>
      <c r="M25">
        <f>'Calculations 35to44'!M203</f>
        <v>0.24121004103861771</v>
      </c>
      <c r="N25">
        <f>'Calculations 35to44'!N203</f>
        <v>0.24479815714074871</v>
      </c>
      <c r="O25">
        <f>'Calculations 35to44'!O203</f>
        <v>0.24836506724210886</v>
      </c>
      <c r="P25">
        <f>'Calculations 35to44'!P203</f>
        <v>0.25190934079406835</v>
      </c>
      <c r="Q25">
        <f>'Calculations 35to44'!Q203</f>
        <v>0.25542959812085964</v>
      </c>
      <c r="R25">
        <f>'Calculations 35to44'!R203</f>
        <v>0.25892451156994545</v>
      </c>
      <c r="S25">
        <f>'Calculations 35to44'!S203</f>
        <v>0.26239280648898788</v>
      </c>
      <c r="T25">
        <f>'Calculations 35to44'!T203</f>
        <v>0.26583326203269314</v>
      </c>
      <c r="U25">
        <f>'Calculations 35to44'!U203</f>
        <v>0.26924471180341092</v>
      </c>
      <c r="V25">
        <f>'Calculations 35to44'!V203</f>
        <v>0.2726260443299805</v>
      </c>
      <c r="W25">
        <f>'Calculations 35to44'!W203</f>
        <v>0.27597620338984019</v>
      </c>
      <c r="X25">
        <f>'Calculations 35to44'!X203</f>
        <v>0.2792941881798835</v>
      </c>
      <c r="Y25">
        <f>'Calculations 35to44'!Y203</f>
        <v>0.28257905334197325</v>
      </c>
      <c r="Z25">
        <f>'Calculations 35to44'!Z203</f>
        <v>0.28582990884937809</v>
      </c>
      <c r="AA25">
        <f>'Calculations 35to44'!AA203</f>
        <v>0.28904591976070715</v>
      </c>
      <c r="AB25">
        <f>'Calculations 35to44'!AB203</f>
        <v>0.29222630584816461</v>
      </c>
      <c r="AC25">
        <f>'Calculations 35to44'!AC203</f>
        <v>0.29537034110714339</v>
      </c>
      <c r="AD25">
        <f>'Calculations 35to44'!AD203</f>
        <v>0.29847735315433527</v>
      </c>
      <c r="AE25">
        <f>'Calculations 35to44'!AE203</f>
        <v>0.30154672252162207</v>
      </c>
      <c r="AF25">
        <f>'Calculations 35to44'!AF203</f>
        <v>0.30457788185307172</v>
      </c>
    </row>
    <row r="26" spans="1:32" x14ac:dyDescent="0.25">
      <c r="A26" t="s">
        <v>60</v>
      </c>
      <c r="B26">
        <f>'Calculations 35to44'!B204</f>
        <v>0.21598101265822786</v>
      </c>
      <c r="C26">
        <f>'Calculations 35to44'!C204</f>
        <v>0.22063595200684893</v>
      </c>
      <c r="D26">
        <f>'Calculations 35to44'!D204</f>
        <v>0.22437418972140813</v>
      </c>
      <c r="E26">
        <f>'Calculations 35to44'!E204</f>
        <v>0.22854397012068853</v>
      </c>
      <c r="F26">
        <f>'Calculations 35to44'!F204</f>
        <v>0.23307103524646025</v>
      </c>
      <c r="G26">
        <f>'Calculations 35to44'!G204</f>
        <v>0.23720558516488641</v>
      </c>
      <c r="H26">
        <f>'Calculations 35to44'!H204</f>
        <v>0.24220822619125998</v>
      </c>
      <c r="I26">
        <f>'Calculations 35to44'!I204</f>
        <v>0.24593212092643782</v>
      </c>
      <c r="J26">
        <f>'Calculations 35to44'!J204</f>
        <v>0.24845495066678955</v>
      </c>
      <c r="K26">
        <f>'Calculations 35to44'!K204</f>
        <v>0.25098735239225589</v>
      </c>
      <c r="L26">
        <f>'Calculations 35to44'!L204</f>
        <v>0.25696941272536455</v>
      </c>
      <c r="M26">
        <f>'Calculations 35to44'!M204</f>
        <v>0.26098280763048703</v>
      </c>
      <c r="N26">
        <f>'Calculations 35to44'!N204</f>
        <v>0.26498332435036248</v>
      </c>
      <c r="O26">
        <f>'Calculations 35to44'!O204</f>
        <v>0.26896938092363848</v>
      </c>
      <c r="P26">
        <f>'Calculations 35to44'!P204</f>
        <v>0.27293942999708032</v>
      </c>
      <c r="Q26">
        <f>'Calculations 35to44'!Q204</f>
        <v>0.27689196044185632</v>
      </c>
      <c r="R26">
        <f>'Calculations 35to44'!R204</f>
        <v>0.28082549885026664</v>
      </c>
      <c r="S26">
        <f>'Calculations 35to44'!S204</f>
        <v>0.28473861091226566</v>
      </c>
      <c r="T26">
        <f>'Calculations 35to44'!T204</f>
        <v>0.28862990267165189</v>
      </c>
      <c r="U26">
        <f>'Calculations 35to44'!U204</f>
        <v>0.29249802166220518</v>
      </c>
      <c r="V26">
        <f>'Calculations 35to44'!V204</f>
        <v>0.29634165792452016</v>
      </c>
      <c r="W26">
        <f>'Calculations 35to44'!W204</f>
        <v>0.30015954490468072</v>
      </c>
      <c r="X26">
        <f>'Calculations 35to44'!X204</f>
        <v>0.30395046023631422</v>
      </c>
      <c r="Y26">
        <f>'Calculations 35to44'!Y204</f>
        <v>0.30771322640792831</v>
      </c>
      <c r="Z26">
        <f>'Calculations 35to44'!Z204</f>
        <v>0.31144671131777174</v>
      </c>
      <c r="AA26">
        <f>'Calculations 35to44'!AA204</f>
        <v>0.31514982871878178</v>
      </c>
      <c r="AB26">
        <f>'Calculations 35to44'!AB204</f>
        <v>0.31882153855645812</v>
      </c>
      <c r="AC26">
        <f>'Calculations 35to44'!AC204</f>
        <v>0.3224608472027693</v>
      </c>
      <c r="AD26">
        <f>'Calculations 35to44'!AD204</f>
        <v>0.32606680758943846</v>
      </c>
      <c r="AE26">
        <f>'Calculations 35to44'!AE204</f>
        <v>0.32963851924415488</v>
      </c>
      <c r="AF26">
        <f>'Calculations 35to44'!AF204</f>
        <v>0.33317512823344292</v>
      </c>
    </row>
    <row r="27" spans="1:32" x14ac:dyDescent="0.25">
      <c r="A27" t="s">
        <v>565</v>
      </c>
      <c r="B27">
        <f>'Calculations 35to44'!B205</f>
        <v>0.21730769230769237</v>
      </c>
      <c r="C27">
        <f>'Calculations 35to44'!C205</f>
        <v>0.22169915743585875</v>
      </c>
      <c r="D27">
        <f>'Calculations 35to44'!D205</f>
        <v>0.22537460597178241</v>
      </c>
      <c r="E27">
        <f>'Calculations 35to44'!E205</f>
        <v>0.22952302312306463</v>
      </c>
      <c r="F27">
        <f>'Calculations 35to44'!F205</f>
        <v>0.23397209830867396</v>
      </c>
      <c r="G27">
        <f>'Calculations 35to44'!G205</f>
        <v>0.23793151152471675</v>
      </c>
      <c r="H27">
        <f>'Calculations 35to44'!H205</f>
        <v>0.24273439489657969</v>
      </c>
      <c r="I27">
        <f>'Calculations 35to44'!I205</f>
        <v>0.24653441010048277</v>
      </c>
      <c r="J27">
        <f>'Calculations 35to44'!J205</f>
        <v>0.24934527966888786</v>
      </c>
      <c r="K27">
        <f>'Calculations 35to44'!K205</f>
        <v>0.25219269767127334</v>
      </c>
      <c r="L27">
        <f>'Calculations 35to44'!L205</f>
        <v>0.25749109807043458</v>
      </c>
      <c r="M27">
        <f>'Calculations 35to44'!M205</f>
        <v>0.26140298647248128</v>
      </c>
      <c r="N27">
        <f>'Calculations 35to44'!N205</f>
        <v>0.26529685875311182</v>
      </c>
      <c r="O27">
        <f>'Calculations 35to44'!O205</f>
        <v>0.26917110170551889</v>
      </c>
      <c r="P27">
        <f>'Calculations 35to44'!P205</f>
        <v>0.27302414716595069</v>
      </c>
      <c r="Q27">
        <f>'Calculations 35to44'!Q205</f>
        <v>0.27685447363707438</v>
      </c>
      <c r="R27">
        <f>'Calculations 35to44'!R205</f>
        <v>0.28066060775051482</v>
      </c>
      <c r="S27">
        <f>'Calculations 35to44'!S205</f>
        <v>0.28444112556929513</v>
      </c>
      <c r="T27">
        <f>'Calculations 35to44'!T205</f>
        <v>0.28819465373160502</v>
      </c>
      <c r="U27">
        <f>'Calculations 35to44'!U205</f>
        <v>0.29191987043789874</v>
      </c>
      <c r="V27">
        <f>'Calculations 35to44'!V205</f>
        <v>0.29561550628393346</v>
      </c>
      <c r="W27">
        <f>'Calculations 35to44'!W205</f>
        <v>0.29928034494288913</v>
      </c>
      <c r="X27">
        <f>'Calculations 35to44'!X205</f>
        <v>0.30291322370020085</v>
      </c>
      <c r="Y27">
        <f>'Calculations 35to44'!Y205</f>
        <v>0.30651303384519424</v>
      </c>
      <c r="Z27">
        <f>'Calculations 35to44'!Z205</f>
        <v>0.3100787209240185</v>
      </c>
      <c r="AA27">
        <f>'Calculations 35to44'!AA205</f>
        <v>0.3136092848587394</v>
      </c>
      <c r="AB27">
        <f>'Calculations 35to44'!AB205</f>
        <v>0.31710377993776995</v>
      </c>
      <c r="AC27">
        <f>'Calculations 35to44'!AC205</f>
        <v>0.32056131468308968</v>
      </c>
      <c r="AD27">
        <f>'Calculations 35to44'!AD205</f>
        <v>0.32398105159995028</v>
      </c>
      <c r="AE27">
        <f>'Calculations 35to44'!AE205</f>
        <v>0.32736220681494088</v>
      </c>
      <c r="AF27">
        <f>'Calculations 35to44'!AF205</f>
        <v>0.33070404960844663</v>
      </c>
    </row>
    <row r="28" spans="1:32" x14ac:dyDescent="0.25">
      <c r="A28" t="s">
        <v>566</v>
      </c>
      <c r="B28">
        <f>'Calculations 35to44'!B205</f>
        <v>0.21730769230769237</v>
      </c>
      <c r="C28">
        <f>'Calculations 35to44'!C205</f>
        <v>0.22169915743585875</v>
      </c>
      <c r="D28">
        <f>'Calculations 35to44'!D205</f>
        <v>0.22537460597178241</v>
      </c>
      <c r="E28">
        <f>'Calculations 35to44'!E205</f>
        <v>0.22952302312306463</v>
      </c>
      <c r="F28">
        <f>'Calculations 35to44'!F205</f>
        <v>0.23397209830867396</v>
      </c>
      <c r="G28">
        <f>'Calculations 35to44'!G205</f>
        <v>0.23793151152471675</v>
      </c>
      <c r="H28">
        <f>'Calculations 35to44'!H205</f>
        <v>0.24273439489657969</v>
      </c>
      <c r="I28">
        <f>'Calculations 35to44'!I205</f>
        <v>0.24653441010048277</v>
      </c>
      <c r="J28">
        <f>'Calculations 35to44'!J205</f>
        <v>0.24934527966888786</v>
      </c>
      <c r="K28">
        <f>'Calculations 35to44'!K205</f>
        <v>0.25219269767127334</v>
      </c>
      <c r="L28">
        <f>'Calculations 35to44'!L205</f>
        <v>0.25749109807043458</v>
      </c>
      <c r="M28">
        <f>'Calculations 35to44'!M205</f>
        <v>0.26140298647248128</v>
      </c>
      <c r="N28">
        <f>'Calculations 35to44'!N205</f>
        <v>0.26529685875311182</v>
      </c>
      <c r="O28">
        <f>'Calculations 35to44'!O205</f>
        <v>0.26917110170551889</v>
      </c>
      <c r="P28">
        <f>'Calculations 35to44'!P205</f>
        <v>0.27302414716595069</v>
      </c>
      <c r="Q28">
        <f>'Calculations 35to44'!Q205</f>
        <v>0.27685447363707438</v>
      </c>
      <c r="R28">
        <f>'Calculations 35to44'!R205</f>
        <v>0.28066060775051482</v>
      </c>
      <c r="S28">
        <f>'Calculations 35to44'!S205</f>
        <v>0.28444112556929513</v>
      </c>
      <c r="T28">
        <f>'Calculations 35to44'!T205</f>
        <v>0.28819465373160502</v>
      </c>
      <c r="U28">
        <f>'Calculations 35to44'!U205</f>
        <v>0.29191987043789874</v>
      </c>
      <c r="V28">
        <f>'Calculations 35to44'!V205</f>
        <v>0.29561550628393346</v>
      </c>
      <c r="W28">
        <f>'Calculations 35to44'!W205</f>
        <v>0.29928034494288913</v>
      </c>
      <c r="X28">
        <f>'Calculations 35to44'!X205</f>
        <v>0.30291322370020085</v>
      </c>
      <c r="Y28">
        <f>'Calculations 35to44'!Y205</f>
        <v>0.30651303384519424</v>
      </c>
      <c r="Z28">
        <f>'Calculations 35to44'!Z205</f>
        <v>0.3100787209240185</v>
      </c>
      <c r="AA28">
        <f>'Calculations 35to44'!AA205</f>
        <v>0.3136092848587394</v>
      </c>
      <c r="AB28">
        <f>'Calculations 35to44'!AB205</f>
        <v>0.31710377993776995</v>
      </c>
      <c r="AC28">
        <f>'Calculations 35to44'!AC205</f>
        <v>0.32056131468308968</v>
      </c>
      <c r="AD28">
        <f>'Calculations 35to44'!AD205</f>
        <v>0.32398105159995028</v>
      </c>
      <c r="AE28">
        <f>'Calculations 35to44'!AE205</f>
        <v>0.32736220681494088</v>
      </c>
      <c r="AF28">
        <f>'Calculations 35to44'!AF205</f>
        <v>0.33070404960844663</v>
      </c>
    </row>
    <row r="29" spans="1:32" x14ac:dyDescent="0.25">
      <c r="A29" t="s">
        <v>64</v>
      </c>
      <c r="B29">
        <f>'Calculations 35to44'!B206</f>
        <v>0.21076822061720282</v>
      </c>
      <c r="C29">
        <f>'Calculations 35to44'!C206</f>
        <v>0.21518135936219945</v>
      </c>
      <c r="D29">
        <f>'Calculations 35to44'!D206</f>
        <v>0.21879978958665339</v>
      </c>
      <c r="E29">
        <f>'Calculations 35to44'!E206</f>
        <v>0.22280555374900265</v>
      </c>
      <c r="F29">
        <f>'Calculations 35to44'!F206</f>
        <v>0.22706251297192639</v>
      </c>
      <c r="G29">
        <f>'Calculations 35to44'!G206</f>
        <v>0.23080434082651552</v>
      </c>
      <c r="H29">
        <f>'Calculations 35to44'!H206</f>
        <v>0.23531461362565723</v>
      </c>
      <c r="I29">
        <f>'Calculations 35to44'!I206</f>
        <v>0.23869422967297321</v>
      </c>
      <c r="J29">
        <f>'Calculations 35to44'!J206</f>
        <v>0.24107371415431889</v>
      </c>
      <c r="K29">
        <f>'Calculations 35to44'!K206</f>
        <v>0.24352898319306385</v>
      </c>
      <c r="L29">
        <f>'Calculations 35to44'!L206</f>
        <v>0.24898944724683122</v>
      </c>
      <c r="M29">
        <f>'Calculations 35to44'!M206</f>
        <v>0.25266610888316288</v>
      </c>
      <c r="N29">
        <f>'Calculations 35to44'!N206</f>
        <v>0.25632065684236932</v>
      </c>
      <c r="O29">
        <f>'Calculations 35to44'!O206</f>
        <v>0.25995164728364423</v>
      </c>
      <c r="P29">
        <f>'Calculations 35to44'!P206</f>
        <v>0.26355768761615594</v>
      </c>
      <c r="Q29">
        <f>'Calculations 35to44'!Q206</f>
        <v>0.26713743761664682</v>
      </c>
      <c r="R29">
        <f>'Calculations 35to44'!R206</f>
        <v>0.27068961037822648</v>
      </c>
      <c r="S29">
        <f>'Calculations 35to44'!S206</f>
        <v>0.27421297309350628</v>
      </c>
      <c r="T29">
        <f>'Calculations 35to44'!T206</f>
        <v>0.27770634767586677</v>
      </c>
      <c r="U29">
        <f>'Calculations 35to44'!U206</f>
        <v>0.28116861122316628</v>
      </c>
      <c r="V29">
        <f>'Calculations 35to44'!V206</f>
        <v>0.2845986963287222</v>
      </c>
      <c r="W29">
        <f>'Calculations 35to44'!W206</f>
        <v>0.28799559124484059</v>
      </c>
      <c r="X29">
        <f>'Calculations 35to44'!X206</f>
        <v>0.29135833990456189</v>
      </c>
      <c r="Y29">
        <f>'Calculations 35to44'!Y206</f>
        <v>0.29468604180763347</v>
      </c>
      <c r="Z29">
        <f>'Calculations 35to44'!Z206</f>
        <v>0.29797785177701624</v>
      </c>
      <c r="AA29">
        <f>'Calculations 35to44'!AA206</f>
        <v>0.30123297959247114</v>
      </c>
      <c r="AB29">
        <f>'Calculations 35to44'!AB206</f>
        <v>0.30445068950795923</v>
      </c>
      <c r="AC29">
        <f>'Calculations 35to44'!AC206</f>
        <v>0.30763029965973865</v>
      </c>
      <c r="AD29">
        <f>'Calculations 35to44'!AD206</f>
        <v>0.31077118137213866</v>
      </c>
      <c r="AE29">
        <f>'Calculations 35to44'!AE206</f>
        <v>0.31387275836805234</v>
      </c>
      <c r="AF29">
        <f>'Calculations 35to44'!AF206</f>
        <v>0.31693450589119487</v>
      </c>
    </row>
    <row r="30" spans="1:32" x14ac:dyDescent="0.25">
      <c r="A30" t="s">
        <v>66</v>
      </c>
      <c r="B30">
        <f>'Calculations 35to44'!B207</f>
        <v>0.22641509433962262</v>
      </c>
      <c r="C30">
        <f>'Calculations 35to44'!C207</f>
        <v>0.23101902751922243</v>
      </c>
      <c r="D30">
        <f>'Calculations 35to44'!D207</f>
        <v>0.23489508409241774</v>
      </c>
      <c r="E30">
        <f>'Calculations 35to44'!E207</f>
        <v>0.23925976694284834</v>
      </c>
      <c r="F30">
        <f>'Calculations 35to44'!F207</f>
        <v>0.2439127865721146</v>
      </c>
      <c r="G30">
        <f>'Calculations 35to44'!G207</f>
        <v>0.24802465270853036</v>
      </c>
      <c r="H30">
        <f>'Calculations 35to44'!H207</f>
        <v>0.25299509073024401</v>
      </c>
      <c r="I30">
        <f>'Calculations 35to44'!I207</f>
        <v>0.25697009603642135</v>
      </c>
      <c r="J30">
        <f>'Calculations 35to44'!J207</f>
        <v>0.25995804938028216</v>
      </c>
      <c r="K30">
        <f>'Calculations 35to44'!K207</f>
        <v>0.26297296680375409</v>
      </c>
      <c r="L30">
        <f>'Calculations 35to44'!L207</f>
        <v>0.26852017080270274</v>
      </c>
      <c r="M30">
        <f>'Calculations 35to44'!M207</f>
        <v>0.27263034640656336</v>
      </c>
      <c r="N30">
        <f>'Calculations 35to44'!N207</f>
        <v>0.27672417855390669</v>
      </c>
      <c r="O30">
        <f>'Calculations 35to44'!O207</f>
        <v>0.2807999822601811</v>
      </c>
      <c r="P30">
        <f>'Calculations 35to44'!P207</f>
        <v>0.28485611464057392</v>
      </c>
      <c r="Q30">
        <f>'Calculations 35to44'!Q207</f>
        <v>0.28889097664614272</v>
      </c>
      <c r="R30">
        <f>'Calculations 35to44'!R207</f>
        <v>0.29290301464867113</v>
      </c>
      <c r="S30">
        <f>'Calculations 35to44'!S207</f>
        <v>0.29689072187442961</v>
      </c>
      <c r="T30">
        <f>'Calculations 35to44'!T207</f>
        <v>0.30085263968766962</v>
      </c>
      <c r="U30">
        <f>'Calculations 35to44'!U207</f>
        <v>0.30478735872521406</v>
      </c>
      <c r="V30">
        <f>'Calculations 35to44'!V207</f>
        <v>0.30869351988407395</v>
      </c>
      <c r="W30">
        <f>'Calculations 35to44'!W207</f>
        <v>0.3125698151645222</v>
      </c>
      <c r="X30">
        <f>'Calculations 35to44'!X207</f>
        <v>0.31641498837151721</v>
      </c>
      <c r="Y30">
        <f>'Calculations 35to44'!Y207</f>
        <v>0.32022783567781099</v>
      </c>
      <c r="Z30">
        <f>'Calculations 35to44'!Z207</f>
        <v>0.32400720605246236</v>
      </c>
      <c r="AA30">
        <f>'Calculations 35to44'!AA207</f>
        <v>0.32775200155884476</v>
      </c>
      <c r="AB30">
        <f>'Calculations 35to44'!AB207</f>
        <v>0.33146117752653836</v>
      </c>
      <c r="AC30">
        <f>'Calculations 35to44'!AC207</f>
        <v>0.33513374260179085</v>
      </c>
      <c r="AD30">
        <f>'Calculations 35to44'!AD207</f>
        <v>0.3387687586814685</v>
      </c>
      <c r="AE30">
        <f>'Calculations 35to44'!AE207</f>
        <v>0.3423653407356253</v>
      </c>
      <c r="AF30">
        <f>'Calculations 35to44'!AF207</f>
        <v>0.34592265652398668</v>
      </c>
    </row>
    <row r="31" spans="1:32" x14ac:dyDescent="0.25">
      <c r="A31" t="s">
        <v>68</v>
      </c>
      <c r="B31">
        <f>'Calculations 35to44'!B208</f>
        <v>0.27272727272727271</v>
      </c>
      <c r="C31">
        <f>'Calculations 35to44'!C208</f>
        <v>0.27740226035191301</v>
      </c>
      <c r="D31">
        <f>'Calculations 35to44'!D208</f>
        <v>0.28118653101901248</v>
      </c>
      <c r="E31">
        <f>'Calculations 35to44'!E208</f>
        <v>0.28553628984375473</v>
      </c>
      <c r="F31">
        <f>'Calculations 35to44'!F208</f>
        <v>0.29036246701576141</v>
      </c>
      <c r="G31">
        <f>'Calculations 35to44'!G208</f>
        <v>0.29488464397543962</v>
      </c>
      <c r="H31">
        <f>'Calculations 35to44'!H208</f>
        <v>0.30041421716892774</v>
      </c>
      <c r="I31">
        <f>'Calculations 35to44'!I208</f>
        <v>0.30478365227116017</v>
      </c>
      <c r="J31">
        <f>'Calculations 35to44'!J208</f>
        <v>0.30786313626022566</v>
      </c>
      <c r="K31">
        <f>'Calculations 35to44'!K208</f>
        <v>0.31084612356976077</v>
      </c>
      <c r="L31">
        <f>'Calculations 35to44'!L208</f>
        <v>0.31642736041372127</v>
      </c>
      <c r="M31">
        <f>'Calculations 35to44'!M208</f>
        <v>0.32065219231532593</v>
      </c>
      <c r="N31">
        <f>'Calculations 35to44'!N208</f>
        <v>0.32484852619363225</v>
      </c>
      <c r="O31">
        <f>'Calculations 35to44'!O208</f>
        <v>0.32901489677229878</v>
      </c>
      <c r="P31">
        <f>'Calculations 35to44'!P208</f>
        <v>0.33314989110090693</v>
      </c>
      <c r="Q31">
        <f>'Calculations 35to44'!Q208</f>
        <v>0.33725214941124304</v>
      </c>
      <c r="R31">
        <f>'Calculations 35to44'!R208</f>
        <v>0.34132036582996433</v>
      </c>
      <c r="S31">
        <f>'Calculations 35to44'!S208</f>
        <v>0.34535328895096273</v>
      </c>
      <c r="T31">
        <f>'Calculations 35to44'!T208</f>
        <v>0.34934972227118344</v>
      </c>
      <c r="U31">
        <f>'Calculations 35to44'!U208</f>
        <v>0.35330852449396682</v>
      </c>
      <c r="V31">
        <f>'Calculations 35to44'!V208</f>
        <v>0.35722860970433362</v>
      </c>
      <c r="W31">
        <f>'Calculations 35to44'!W208</f>
        <v>0.3611089474209066</v>
      </c>
      <c r="X31">
        <f>'Calculations 35to44'!X208</f>
        <v>0.36494856252939856</v>
      </c>
      <c r="Y31">
        <f>'Calculations 35to44'!Y208</f>
        <v>0.36874653510281541</v>
      </c>
      <c r="Z31">
        <f>'Calculations 35to44'!Z208</f>
        <v>0.37250200011368523</v>
      </c>
      <c r="AA31">
        <f>'Calculations 35to44'!AA208</f>
        <v>0.37621414704377359</v>
      </c>
      <c r="AB31">
        <f>'Calculations 35to44'!AB208</f>
        <v>0.37988221939683436</v>
      </c>
      <c r="AC31">
        <f>'Calculations 35to44'!AC208</f>
        <v>0.38350551412002803</v>
      </c>
      <c r="AD31">
        <f>'Calculations 35to44'!AD208</f>
        <v>0.38708338093968336</v>
      </c>
      <c r="AE31">
        <f>'Calculations 35to44'!AE208</f>
        <v>0.39061522161708462</v>
      </c>
      <c r="AF31">
        <f>'Calculations 35to44'!AF208</f>
        <v>0.39410048912995915</v>
      </c>
    </row>
    <row r="32" spans="1:32" x14ac:dyDescent="0.25">
      <c r="A32" t="s">
        <v>70</v>
      </c>
      <c r="B32">
        <f>'Calculations 35to44'!B209</f>
        <v>0.19831730769230771</v>
      </c>
      <c r="C32">
        <f>'Calculations 35to44'!C209</f>
        <v>0.20264553798478951</v>
      </c>
      <c r="D32">
        <f>'Calculations 35to44'!D209</f>
        <v>0.20620557180773241</v>
      </c>
      <c r="E32">
        <f>'Calculations 35to44'!E209</f>
        <v>0.21016855290236436</v>
      </c>
      <c r="F32">
        <f>'Calculations 35to44'!F209</f>
        <v>0.21436518137176858</v>
      </c>
      <c r="G32">
        <f>'Calculations 35to44'!G209</f>
        <v>0.21796096399610679</v>
      </c>
      <c r="H32">
        <f>'Calculations 35to44'!H209</f>
        <v>0.22234726654088116</v>
      </c>
      <c r="I32">
        <f>'Calculations 35to44'!I209</f>
        <v>0.22573011585683009</v>
      </c>
      <c r="J32">
        <f>'Calculations 35to44'!J209</f>
        <v>0.22815713304556201</v>
      </c>
      <c r="K32">
        <f>'Calculations 35to44'!K209</f>
        <v>0.23060179517221308</v>
      </c>
      <c r="L32">
        <f>'Calculations 35to44'!L209</f>
        <v>0.2359579338130865</v>
      </c>
      <c r="M32">
        <f>'Calculations 35to44'!M209</f>
        <v>0.2396056436732297</v>
      </c>
      <c r="N32">
        <f>'Calculations 35to44'!N209</f>
        <v>0.24323663678768798</v>
      </c>
      <c r="O32">
        <f>'Calculations 35to44'!O209</f>
        <v>0.24684938350035726</v>
      </c>
      <c r="P32">
        <f>'Calculations 35to44'!P209</f>
        <v>0.25044239867389717</v>
      </c>
      <c r="Q32">
        <f>'Calculations 35to44'!Q209</f>
        <v>0.2540142432600257</v>
      </c>
      <c r="R32">
        <f>'Calculations 35to44'!R209</f>
        <v>0.25756352570429425</v>
      </c>
      <c r="S32">
        <f>'Calculations 35to44'!S209</f>
        <v>0.26108890318637973</v>
      </c>
      <c r="T32">
        <f>'Calculations 35to44'!T209</f>
        <v>0.26458908269766951</v>
      </c>
      <c r="U32">
        <f>'Calculations 35to44'!U209</f>
        <v>0.26806282195853448</v>
      </c>
      <c r="V32">
        <f>'Calculations 35to44'!V209</f>
        <v>0.27150893017832722</v>
      </c>
      <c r="W32">
        <f>'Calculations 35to44'!W209</f>
        <v>0.27492626866169645</v>
      </c>
      <c r="X32">
        <f>'Calculations 35to44'!X209</f>
        <v>0.27831375126532565</v>
      </c>
      <c r="Y32">
        <f>'Calculations 35to44'!Y209</f>
        <v>0.2816703447096755</v>
      </c>
      <c r="Z32">
        <f>'Calculations 35to44'!Z209</f>
        <v>0.28499506875072678</v>
      </c>
      <c r="AA32">
        <f>'Calculations 35to44'!AA209</f>
        <v>0.28828699621709014</v>
      </c>
      <c r="AB32">
        <f>'Calculations 35to44'!AB209</f>
        <v>0.29154525291816841</v>
      </c>
      <c r="AC32">
        <f>'Calculations 35to44'!AC209</f>
        <v>0.29476901742932243</v>
      </c>
      <c r="AD32">
        <f>'Calculations 35to44'!AD209</f>
        <v>0.29795752076022808</v>
      </c>
      <c r="AE32">
        <f>'Calculations 35to44'!AE209</f>
        <v>0.30111004591277879</v>
      </c>
      <c r="AF32">
        <f>'Calculations 35to44'!AF209</f>
        <v>0.30422592733502341</v>
      </c>
    </row>
    <row r="33" spans="1:32" x14ac:dyDescent="0.25">
      <c r="A33" t="s">
        <v>72</v>
      </c>
      <c r="B33">
        <f>'Calculations 35to44'!B210</f>
        <v>0.24566607954018727</v>
      </c>
      <c r="C33">
        <f>'Calculations 35to44'!C210</f>
        <v>0.25038489393843461</v>
      </c>
      <c r="D33">
        <f>'Calculations 35to44'!D210</f>
        <v>0.25422491647875328</v>
      </c>
      <c r="E33">
        <f>'Calculations 35to44'!E210</f>
        <v>0.25847532057726275</v>
      </c>
      <c r="F33">
        <f>'Calculations 35to44'!F210</f>
        <v>0.26303523968832981</v>
      </c>
      <c r="G33">
        <f>'Calculations 35to44'!G210</f>
        <v>0.26717741760523078</v>
      </c>
      <c r="H33">
        <f>'Calculations 35to44'!H210</f>
        <v>0.27211889701300174</v>
      </c>
      <c r="I33">
        <f>'Calculations 35to44'!I210</f>
        <v>0.27581444548052386</v>
      </c>
      <c r="J33">
        <f>'Calculations 35to44'!J210</f>
        <v>0.27840641375286218</v>
      </c>
      <c r="K33">
        <f>'Calculations 35to44'!K210</f>
        <v>0.28106659899747982</v>
      </c>
      <c r="L33">
        <f>'Calculations 35to44'!L210</f>
        <v>0.28679626491597493</v>
      </c>
      <c r="M33">
        <f>'Calculations 35to44'!M210</f>
        <v>0.29072035826816722</v>
      </c>
      <c r="N33">
        <f>'Calculations 35to44'!N210</f>
        <v>0.29461324873605088</v>
      </c>
      <c r="O33">
        <f>'Calculations 35to44'!O210</f>
        <v>0.29847355729704694</v>
      </c>
      <c r="P33">
        <f>'Calculations 35to44'!P210</f>
        <v>0.30229996558582378</v>
      </c>
      <c r="Q33">
        <f>'Calculations 35to44'!Q210</f>
        <v>0.30609121643523635</v>
      </c>
      <c r="R33">
        <f>'Calculations 35to44'!R210</f>
        <v>0.30984611424996628</v>
      </c>
      <c r="S33">
        <f>'Calculations 35to44'!S210</f>
        <v>0.31356352521840603</v>
      </c>
      <c r="T33">
        <f>'Calculations 35to44'!T210</f>
        <v>0.31724237736881855</v>
      </c>
      <c r="U33">
        <f>'Calculations 35to44'!U210</f>
        <v>0.32088166047612804</v>
      </c>
      <c r="V33">
        <f>'Calculations 35to44'!V210</f>
        <v>0.32448042582606307</v>
      </c>
      <c r="W33">
        <f>'Calculations 35to44'!W210</f>
        <v>0.32803778584362431</v>
      </c>
      <c r="X33">
        <f>'Calculations 35to44'!X210</f>
        <v>0.3315529135930721</v>
      </c>
      <c r="Y33">
        <f>'Calculations 35to44'!Y210</f>
        <v>0.33502504215679751</v>
      </c>
      <c r="Z33">
        <f>'Calculations 35to44'!Z210</f>
        <v>0.33845346390055997</v>
      </c>
      <c r="AA33">
        <f>'Calculations 35to44'!AA210</f>
        <v>0.34183752963265529</v>
      </c>
      <c r="AB33">
        <f>'Calculations 35to44'!AB210</f>
        <v>0.34517664766459616</v>
      </c>
      <c r="AC33">
        <f>'Calculations 35to44'!AC210</f>
        <v>0.34847028278088721</v>
      </c>
      <c r="AD33">
        <f>'Calculations 35to44'!AD210</f>
        <v>0.35171795512542675</v>
      </c>
      <c r="AE33">
        <f>'Calculations 35to44'!AE210</f>
        <v>0.35491923901198247</v>
      </c>
      <c r="AF33">
        <f>'Calculations 35to44'!AF210</f>
        <v>0.35807376166607324</v>
      </c>
    </row>
    <row r="34" spans="1:32" x14ac:dyDescent="0.25">
      <c r="A34" t="s">
        <v>74</v>
      </c>
      <c r="B34">
        <f>'Calculations 35to44'!B211</f>
        <v>0.1760400210637178</v>
      </c>
      <c r="C34">
        <f>'Calculations 35to44'!C211</f>
        <v>0.18019274124259127</v>
      </c>
      <c r="D34">
        <f>'Calculations 35to44'!D211</f>
        <v>0.18364593652873895</v>
      </c>
      <c r="E34">
        <f>'Calculations 35to44'!E211</f>
        <v>0.1874878760962839</v>
      </c>
      <c r="F34">
        <f>'Calculations 35to44'!F211</f>
        <v>0.19167925039554864</v>
      </c>
      <c r="G34">
        <f>'Calculations 35to44'!G211</f>
        <v>0.19575136940720952</v>
      </c>
      <c r="H34">
        <f>'Calculations 35to44'!H211</f>
        <v>0.20048103405903436</v>
      </c>
      <c r="I34">
        <f>'Calculations 35to44'!I211</f>
        <v>0.20425902236410604</v>
      </c>
      <c r="J34">
        <f>'Calculations 35to44'!J211</f>
        <v>0.20721539954878423</v>
      </c>
      <c r="K34">
        <f>'Calculations 35to44'!K211</f>
        <v>0.21029696305099674</v>
      </c>
      <c r="L34">
        <f>'Calculations 35to44'!L211</f>
        <v>0.21504793374728234</v>
      </c>
      <c r="M34">
        <f>'Calculations 35to44'!M211</f>
        <v>0.21886720851929053</v>
      </c>
      <c r="N34">
        <f>'Calculations 35to44'!N211</f>
        <v>0.22266663571733009</v>
      </c>
      <c r="O34">
        <f>'Calculations 35to44'!O211</f>
        <v>0.22644442013590291</v>
      </c>
      <c r="P34">
        <f>'Calculations 35to44'!P211</f>
        <v>0.23019883193614826</v>
      </c>
      <c r="Q34">
        <f>'Calculations 35to44'!Q211</f>
        <v>0.23392820787520388</v>
      </c>
      <c r="R34">
        <f>'Calculations 35to44'!R211</f>
        <v>0.23763095233025561</v>
      </c>
      <c r="S34">
        <f>'Calculations 35to44'!S211</f>
        <v>0.24130553812067868</v>
      </c>
      <c r="T34">
        <f>'Calculations 35to44'!T211</f>
        <v>0.24495050713246583</v>
      </c>
      <c r="U34">
        <f>'Calculations 35to44'!U211</f>
        <v>0.24856447074980179</v>
      </c>
      <c r="V34">
        <f>'Calculations 35to44'!V211</f>
        <v>0.25214611009934873</v>
      </c>
      <c r="W34">
        <f>'Calculations 35to44'!W211</f>
        <v>0.25569417611340411</v>
      </c>
      <c r="X34">
        <f>'Calculations 35to44'!X211</f>
        <v>0.2592074894186599</v>
      </c>
      <c r="Y34">
        <f>'Calculations 35to44'!Y211</f>
        <v>0.26268494005779425</v>
      </c>
      <c r="Z34">
        <f>'Calculations 35to44'!Z211</f>
        <v>0.26612548705156686</v>
      </c>
      <c r="AA34">
        <f>'Calculations 35to44'!AA211</f>
        <v>0.26952815780947426</v>
      </c>
      <c r="AB34">
        <f>'Calculations 35to44'!AB211</f>
        <v>0.27289204739732509</v>
      </c>
      <c r="AC34">
        <f>'Calculations 35to44'!AC211</f>
        <v>0.27621631767035643</v>
      </c>
      <c r="AD34">
        <f>'Calculations 35to44'!AD211</f>
        <v>0.27950019628070105</v>
      </c>
      <c r="AE34">
        <f>'Calculations 35to44'!AE211</f>
        <v>0.28274297556814409</v>
      </c>
      <c r="AF34">
        <f>'Calculations 35to44'!AF211</f>
        <v>0.2859440113431736</v>
      </c>
    </row>
    <row r="35" spans="1:32" x14ac:dyDescent="0.25">
      <c r="A35" t="s">
        <v>567</v>
      </c>
      <c r="B35">
        <f>'Calculations 35to44'!B212</f>
        <v>0.2083391437735323</v>
      </c>
      <c r="C35">
        <f>'Calculations 35to44'!C212</f>
        <v>0.2127071089855278</v>
      </c>
      <c r="D35">
        <f>'Calculations 35to44'!D212</f>
        <v>0.21633166146790403</v>
      </c>
      <c r="E35">
        <f>'Calculations 35to44'!E212</f>
        <v>0.2203599923557823</v>
      </c>
      <c r="F35">
        <f>'Calculations 35to44'!F212</f>
        <v>0.22466857289760955</v>
      </c>
      <c r="G35">
        <f>'Calculations 35to44'!G212</f>
        <v>0.22856686667682935</v>
      </c>
      <c r="H35">
        <f>'Calculations 35to44'!H212</f>
        <v>0.23321788050188189</v>
      </c>
      <c r="I35">
        <f>'Calculations 35to44'!I212</f>
        <v>0.23675855445142077</v>
      </c>
      <c r="J35">
        <f>'Calculations 35to44'!J212</f>
        <v>0.23933435429768155</v>
      </c>
      <c r="K35">
        <f>'Calculations 35to44'!K212</f>
        <v>0.24202286997712852</v>
      </c>
      <c r="L35">
        <f>'Calculations 35to44'!L212</f>
        <v>0.24734737205217897</v>
      </c>
      <c r="M35">
        <f>'Calculations 35to44'!M212</f>
        <v>0.2511234746908772</v>
      </c>
      <c r="N35">
        <f>'Calculations 35to44'!N212</f>
        <v>0.25487886396358339</v>
      </c>
      <c r="O35">
        <f>'Calculations 35to44'!O212</f>
        <v>0.25861199365300797</v>
      </c>
      <c r="P35">
        <f>'Calculations 35to44'!P212</f>
        <v>0.26232136808910456</v>
      </c>
      <c r="Q35">
        <f>'Calculations 35to44'!Q212</f>
        <v>0.26600554353619177</v>
      </c>
      <c r="R35">
        <f>'Calculations 35to44'!R212</f>
        <v>0.26966312940518555</v>
      </c>
      <c r="S35">
        <f>'Calculations 35to44'!S212</f>
        <v>0.27329278929306605</v>
      </c>
      <c r="T35">
        <f>'Calculations 35to44'!T212</f>
        <v>0.27689324185244413</v>
      </c>
      <c r="U35">
        <f>'Calculations 35to44'!U212</f>
        <v>0.2804632614946902</v>
      </c>
      <c r="V35">
        <f>'Calculations 35to44'!V212</f>
        <v>0.28400167893071254</v>
      </c>
      <c r="W35">
        <f>'Calculations 35to44'!W212</f>
        <v>0.28750738155399774</v>
      </c>
      <c r="X35">
        <f>'Calculations 35to44'!X212</f>
        <v>0.29097931367101648</v>
      </c>
      <c r="Y35">
        <f>'Calculations 35to44'!Y212</f>
        <v>0.29441647658453018</v>
      </c>
      <c r="Z35">
        <f>'Calculations 35to44'!Z212</f>
        <v>0.29781792853571443</v>
      </c>
      <c r="AA35">
        <f>'Calculations 35to44'!AA212</f>
        <v>0.30118278451134672</v>
      </c>
      <c r="AB35">
        <f>'Calculations 35to44'!AB212</f>
        <v>0.30451021592257144</v>
      </c>
      <c r="AC35">
        <f>'Calculations 35to44'!AC212</f>
        <v>0.30779945016198612</v>
      </c>
      <c r="AD35">
        <f>'Calculations 35to44'!AD212</f>
        <v>0.31104977004596873</v>
      </c>
      <c r="AE35">
        <f>'Calculations 35to44'!AE212</f>
        <v>0.31426051314929093</v>
      </c>
      <c r="AF35">
        <f>'Calculations 35to44'!AF212</f>
        <v>0.31743107103914453</v>
      </c>
    </row>
    <row r="36" spans="1:32" x14ac:dyDescent="0.25">
      <c r="A36" t="s">
        <v>568</v>
      </c>
      <c r="B36">
        <f>'Calculations 35to44'!B212</f>
        <v>0.2083391437735323</v>
      </c>
      <c r="C36">
        <f>'Calculations 35to44'!C212</f>
        <v>0.2127071089855278</v>
      </c>
      <c r="D36">
        <f>'Calculations 35to44'!D212</f>
        <v>0.21633166146790403</v>
      </c>
      <c r="E36">
        <f>'Calculations 35to44'!E212</f>
        <v>0.2203599923557823</v>
      </c>
      <c r="F36">
        <f>'Calculations 35to44'!F212</f>
        <v>0.22466857289760955</v>
      </c>
      <c r="G36">
        <f>'Calculations 35to44'!G212</f>
        <v>0.22856686667682935</v>
      </c>
      <c r="H36">
        <f>'Calculations 35to44'!H212</f>
        <v>0.23321788050188189</v>
      </c>
      <c r="I36">
        <f>'Calculations 35to44'!I212</f>
        <v>0.23675855445142077</v>
      </c>
      <c r="J36">
        <f>'Calculations 35to44'!J212</f>
        <v>0.23933435429768155</v>
      </c>
      <c r="K36">
        <f>'Calculations 35to44'!K212</f>
        <v>0.24202286997712852</v>
      </c>
      <c r="L36">
        <f>'Calculations 35to44'!L212</f>
        <v>0.24734737205217897</v>
      </c>
      <c r="M36">
        <f>'Calculations 35to44'!M212</f>
        <v>0.2511234746908772</v>
      </c>
      <c r="N36">
        <f>'Calculations 35to44'!N212</f>
        <v>0.25487886396358339</v>
      </c>
      <c r="O36">
        <f>'Calculations 35to44'!O212</f>
        <v>0.25861199365300797</v>
      </c>
      <c r="P36">
        <f>'Calculations 35to44'!P212</f>
        <v>0.26232136808910456</v>
      </c>
      <c r="Q36">
        <f>'Calculations 35to44'!Q212</f>
        <v>0.26600554353619177</v>
      </c>
      <c r="R36">
        <f>'Calculations 35to44'!R212</f>
        <v>0.26966312940518555</v>
      </c>
      <c r="S36">
        <f>'Calculations 35to44'!S212</f>
        <v>0.27329278929306605</v>
      </c>
      <c r="T36">
        <f>'Calculations 35to44'!T212</f>
        <v>0.27689324185244413</v>
      </c>
      <c r="U36">
        <f>'Calculations 35to44'!U212</f>
        <v>0.2804632614946902</v>
      </c>
      <c r="V36">
        <f>'Calculations 35to44'!V212</f>
        <v>0.28400167893071254</v>
      </c>
      <c r="W36">
        <f>'Calculations 35to44'!W212</f>
        <v>0.28750738155399774</v>
      </c>
      <c r="X36">
        <f>'Calculations 35to44'!X212</f>
        <v>0.29097931367101648</v>
      </c>
      <c r="Y36">
        <f>'Calculations 35to44'!Y212</f>
        <v>0.29441647658453018</v>
      </c>
      <c r="Z36">
        <f>'Calculations 35to44'!Z212</f>
        <v>0.29781792853571443</v>
      </c>
      <c r="AA36">
        <f>'Calculations 35to44'!AA212</f>
        <v>0.30118278451134672</v>
      </c>
      <c r="AB36">
        <f>'Calculations 35to44'!AB212</f>
        <v>0.30451021592257144</v>
      </c>
      <c r="AC36">
        <f>'Calculations 35to44'!AC212</f>
        <v>0.30779945016198612</v>
      </c>
      <c r="AD36">
        <f>'Calculations 35to44'!AD212</f>
        <v>0.31104977004596873</v>
      </c>
      <c r="AE36">
        <f>'Calculations 35to44'!AE212</f>
        <v>0.31426051314929093</v>
      </c>
      <c r="AF36">
        <f>'Calculations 35to44'!AF212</f>
        <v>0.31743107103914453</v>
      </c>
    </row>
    <row r="37" spans="1:32" x14ac:dyDescent="0.25">
      <c r="A37" t="s">
        <v>569</v>
      </c>
      <c r="B37">
        <f>'Calculations 35to44'!B212</f>
        <v>0.2083391437735323</v>
      </c>
      <c r="C37">
        <f>'Calculations 35to44'!C212</f>
        <v>0.2127071089855278</v>
      </c>
      <c r="D37">
        <f>'Calculations 35to44'!D212</f>
        <v>0.21633166146790403</v>
      </c>
      <c r="E37">
        <f>'Calculations 35to44'!E212</f>
        <v>0.2203599923557823</v>
      </c>
      <c r="F37">
        <f>'Calculations 35to44'!F212</f>
        <v>0.22466857289760955</v>
      </c>
      <c r="G37">
        <f>'Calculations 35to44'!G212</f>
        <v>0.22856686667682935</v>
      </c>
      <c r="H37">
        <f>'Calculations 35to44'!H212</f>
        <v>0.23321788050188189</v>
      </c>
      <c r="I37">
        <f>'Calculations 35to44'!I212</f>
        <v>0.23675855445142077</v>
      </c>
      <c r="J37">
        <f>'Calculations 35to44'!J212</f>
        <v>0.23933435429768155</v>
      </c>
      <c r="K37">
        <f>'Calculations 35to44'!K212</f>
        <v>0.24202286997712852</v>
      </c>
      <c r="L37">
        <f>'Calculations 35to44'!L212</f>
        <v>0.24734737205217897</v>
      </c>
      <c r="M37">
        <f>'Calculations 35to44'!M212</f>
        <v>0.2511234746908772</v>
      </c>
      <c r="N37">
        <f>'Calculations 35to44'!N212</f>
        <v>0.25487886396358339</v>
      </c>
      <c r="O37">
        <f>'Calculations 35to44'!O212</f>
        <v>0.25861199365300797</v>
      </c>
      <c r="P37">
        <f>'Calculations 35to44'!P212</f>
        <v>0.26232136808910456</v>
      </c>
      <c r="Q37">
        <f>'Calculations 35to44'!Q212</f>
        <v>0.26600554353619177</v>
      </c>
      <c r="R37">
        <f>'Calculations 35to44'!R212</f>
        <v>0.26966312940518555</v>
      </c>
      <c r="S37">
        <f>'Calculations 35to44'!S212</f>
        <v>0.27329278929306605</v>
      </c>
      <c r="T37">
        <f>'Calculations 35to44'!T212</f>
        <v>0.27689324185244413</v>
      </c>
      <c r="U37">
        <f>'Calculations 35to44'!U212</f>
        <v>0.2804632614946902</v>
      </c>
      <c r="V37">
        <f>'Calculations 35to44'!V212</f>
        <v>0.28400167893071254</v>
      </c>
      <c r="W37">
        <f>'Calculations 35to44'!W212</f>
        <v>0.28750738155399774</v>
      </c>
      <c r="X37">
        <f>'Calculations 35to44'!X212</f>
        <v>0.29097931367101648</v>
      </c>
      <c r="Y37">
        <f>'Calculations 35to44'!Y212</f>
        <v>0.29441647658453018</v>
      </c>
      <c r="Z37">
        <f>'Calculations 35to44'!Z212</f>
        <v>0.29781792853571443</v>
      </c>
      <c r="AA37">
        <f>'Calculations 35to44'!AA212</f>
        <v>0.30118278451134672</v>
      </c>
      <c r="AB37">
        <f>'Calculations 35to44'!AB212</f>
        <v>0.30451021592257144</v>
      </c>
      <c r="AC37">
        <f>'Calculations 35to44'!AC212</f>
        <v>0.30779945016198612</v>
      </c>
      <c r="AD37">
        <f>'Calculations 35to44'!AD212</f>
        <v>0.31104977004596873</v>
      </c>
      <c r="AE37">
        <f>'Calculations 35to44'!AE212</f>
        <v>0.31426051314929093</v>
      </c>
      <c r="AF37">
        <f>'Calculations 35to44'!AF212</f>
        <v>0.31743107103914453</v>
      </c>
    </row>
    <row r="38" spans="1:32" x14ac:dyDescent="0.25">
      <c r="A38" t="s">
        <v>570</v>
      </c>
      <c r="B38">
        <f>'Calculations 35to44'!B212</f>
        <v>0.2083391437735323</v>
      </c>
      <c r="C38">
        <f>'Calculations 35to44'!C212</f>
        <v>0.2127071089855278</v>
      </c>
      <c r="D38">
        <f>'Calculations 35to44'!D212</f>
        <v>0.21633166146790403</v>
      </c>
      <c r="E38">
        <f>'Calculations 35to44'!E212</f>
        <v>0.2203599923557823</v>
      </c>
      <c r="F38">
        <f>'Calculations 35to44'!F212</f>
        <v>0.22466857289760955</v>
      </c>
      <c r="G38">
        <f>'Calculations 35to44'!G212</f>
        <v>0.22856686667682935</v>
      </c>
      <c r="H38">
        <f>'Calculations 35to44'!H212</f>
        <v>0.23321788050188189</v>
      </c>
      <c r="I38">
        <f>'Calculations 35to44'!I212</f>
        <v>0.23675855445142077</v>
      </c>
      <c r="J38">
        <f>'Calculations 35to44'!J212</f>
        <v>0.23933435429768155</v>
      </c>
      <c r="K38">
        <f>'Calculations 35to44'!K212</f>
        <v>0.24202286997712852</v>
      </c>
      <c r="L38">
        <f>'Calculations 35to44'!L212</f>
        <v>0.24734737205217897</v>
      </c>
      <c r="M38">
        <f>'Calculations 35to44'!M212</f>
        <v>0.2511234746908772</v>
      </c>
      <c r="N38">
        <f>'Calculations 35to44'!N212</f>
        <v>0.25487886396358339</v>
      </c>
      <c r="O38">
        <f>'Calculations 35to44'!O212</f>
        <v>0.25861199365300797</v>
      </c>
      <c r="P38">
        <f>'Calculations 35to44'!P212</f>
        <v>0.26232136808910456</v>
      </c>
      <c r="Q38">
        <f>'Calculations 35to44'!Q212</f>
        <v>0.26600554353619177</v>
      </c>
      <c r="R38">
        <f>'Calculations 35to44'!R212</f>
        <v>0.26966312940518555</v>
      </c>
      <c r="S38">
        <f>'Calculations 35to44'!S212</f>
        <v>0.27329278929306605</v>
      </c>
      <c r="T38">
        <f>'Calculations 35to44'!T212</f>
        <v>0.27689324185244413</v>
      </c>
      <c r="U38">
        <f>'Calculations 35to44'!U212</f>
        <v>0.2804632614946902</v>
      </c>
      <c r="V38">
        <f>'Calculations 35to44'!V212</f>
        <v>0.28400167893071254</v>
      </c>
      <c r="W38">
        <f>'Calculations 35to44'!W212</f>
        <v>0.28750738155399774</v>
      </c>
      <c r="X38">
        <f>'Calculations 35to44'!X212</f>
        <v>0.29097931367101648</v>
      </c>
      <c r="Y38">
        <f>'Calculations 35to44'!Y212</f>
        <v>0.29441647658453018</v>
      </c>
      <c r="Z38">
        <f>'Calculations 35to44'!Z212</f>
        <v>0.29781792853571443</v>
      </c>
      <c r="AA38">
        <f>'Calculations 35to44'!AA212</f>
        <v>0.30118278451134672</v>
      </c>
      <c r="AB38">
        <f>'Calculations 35to44'!AB212</f>
        <v>0.30451021592257144</v>
      </c>
      <c r="AC38">
        <f>'Calculations 35to44'!AC212</f>
        <v>0.30779945016198612</v>
      </c>
      <c r="AD38">
        <f>'Calculations 35to44'!AD212</f>
        <v>0.31104977004596873</v>
      </c>
      <c r="AE38">
        <f>'Calculations 35to44'!AE212</f>
        <v>0.31426051314929093</v>
      </c>
      <c r="AF38">
        <f>'Calculations 35to44'!AF212</f>
        <v>0.31743107103914453</v>
      </c>
    </row>
    <row r="39" spans="1:32" x14ac:dyDescent="0.25">
      <c r="A39" t="s">
        <v>571</v>
      </c>
      <c r="B39">
        <f>'Calculations 35to44'!B212</f>
        <v>0.2083391437735323</v>
      </c>
      <c r="C39">
        <f>'Calculations 35to44'!C212</f>
        <v>0.2127071089855278</v>
      </c>
      <c r="D39">
        <f>'Calculations 35to44'!D212</f>
        <v>0.21633166146790403</v>
      </c>
      <c r="E39">
        <f>'Calculations 35to44'!E212</f>
        <v>0.2203599923557823</v>
      </c>
      <c r="F39">
        <f>'Calculations 35to44'!F212</f>
        <v>0.22466857289760955</v>
      </c>
      <c r="G39">
        <f>'Calculations 35to44'!G212</f>
        <v>0.22856686667682935</v>
      </c>
      <c r="H39">
        <f>'Calculations 35to44'!H212</f>
        <v>0.23321788050188189</v>
      </c>
      <c r="I39">
        <f>'Calculations 35to44'!I212</f>
        <v>0.23675855445142077</v>
      </c>
      <c r="J39">
        <f>'Calculations 35to44'!J212</f>
        <v>0.23933435429768155</v>
      </c>
      <c r="K39">
        <f>'Calculations 35to44'!K212</f>
        <v>0.24202286997712852</v>
      </c>
      <c r="L39">
        <f>'Calculations 35to44'!L212</f>
        <v>0.24734737205217897</v>
      </c>
      <c r="M39">
        <f>'Calculations 35to44'!M212</f>
        <v>0.2511234746908772</v>
      </c>
      <c r="N39">
        <f>'Calculations 35to44'!N212</f>
        <v>0.25487886396358339</v>
      </c>
      <c r="O39">
        <f>'Calculations 35to44'!O212</f>
        <v>0.25861199365300797</v>
      </c>
      <c r="P39">
        <f>'Calculations 35to44'!P212</f>
        <v>0.26232136808910456</v>
      </c>
      <c r="Q39">
        <f>'Calculations 35to44'!Q212</f>
        <v>0.26600554353619177</v>
      </c>
      <c r="R39">
        <f>'Calculations 35to44'!R212</f>
        <v>0.26966312940518555</v>
      </c>
      <c r="S39">
        <f>'Calculations 35to44'!S212</f>
        <v>0.27329278929306605</v>
      </c>
      <c r="T39">
        <f>'Calculations 35to44'!T212</f>
        <v>0.27689324185244413</v>
      </c>
      <c r="U39">
        <f>'Calculations 35to44'!U212</f>
        <v>0.2804632614946902</v>
      </c>
      <c r="V39">
        <f>'Calculations 35to44'!V212</f>
        <v>0.28400167893071254</v>
      </c>
      <c r="W39">
        <f>'Calculations 35to44'!W212</f>
        <v>0.28750738155399774</v>
      </c>
      <c r="X39">
        <f>'Calculations 35to44'!X212</f>
        <v>0.29097931367101648</v>
      </c>
      <c r="Y39">
        <f>'Calculations 35to44'!Y212</f>
        <v>0.29441647658453018</v>
      </c>
      <c r="Z39">
        <f>'Calculations 35to44'!Z212</f>
        <v>0.29781792853571443</v>
      </c>
      <c r="AA39">
        <f>'Calculations 35to44'!AA212</f>
        <v>0.30118278451134672</v>
      </c>
      <c r="AB39">
        <f>'Calculations 35to44'!AB212</f>
        <v>0.30451021592257144</v>
      </c>
      <c r="AC39">
        <f>'Calculations 35to44'!AC212</f>
        <v>0.30779945016198612</v>
      </c>
      <c r="AD39">
        <f>'Calculations 35to44'!AD212</f>
        <v>0.31104977004596873</v>
      </c>
      <c r="AE39">
        <f>'Calculations 35to44'!AE212</f>
        <v>0.31426051314929093</v>
      </c>
      <c r="AF39">
        <f>'Calculations 35to44'!AF212</f>
        <v>0.31743107103914453</v>
      </c>
    </row>
    <row r="40" spans="1:32" x14ac:dyDescent="0.25">
      <c r="A40" t="s">
        <v>78</v>
      </c>
      <c r="B40">
        <f>'Calculations 35to44'!B213</f>
        <v>0.15801328978488569</v>
      </c>
      <c r="C40">
        <f>'Calculations 35to44'!C213</f>
        <v>0.16331991173403185</v>
      </c>
      <c r="D40">
        <f>'Calculations 35to44'!D213</f>
        <v>0.1675315143829815</v>
      </c>
      <c r="E40">
        <f>'Calculations 35to44'!E213</f>
        <v>0.17213190143628779</v>
      </c>
      <c r="F40">
        <f>'Calculations 35to44'!F213</f>
        <v>0.17727929592769096</v>
      </c>
      <c r="G40">
        <f>'Calculations 35to44'!G213</f>
        <v>0.18273891897388353</v>
      </c>
      <c r="H40">
        <f>'Calculations 35to44'!H213</f>
        <v>0.18882925014727778</v>
      </c>
      <c r="I40">
        <f>'Calculations 35to44'!I213</f>
        <v>0.1941372596573199</v>
      </c>
      <c r="J40">
        <f>'Calculations 35to44'!J213</f>
        <v>0.19862705957141483</v>
      </c>
      <c r="K40">
        <f>'Calculations 35to44'!K213</f>
        <v>0.20299108932178572</v>
      </c>
      <c r="L40">
        <f>'Calculations 35to44'!L213</f>
        <v>0.20869947518348281</v>
      </c>
      <c r="M40">
        <f>'Calculations 35to44'!M213</f>
        <v>0.21380075661145914</v>
      </c>
      <c r="N40">
        <f>'Calculations 35to44'!N213</f>
        <v>0.21888298882966709</v>
      </c>
      <c r="O40">
        <f>'Calculations 35to44'!O213</f>
        <v>0.22394192699742008</v>
      </c>
      <c r="P40">
        <f>'Calculations 35to44'!P213</f>
        <v>0.22897360878599854</v>
      </c>
      <c r="Q40">
        <f>'Calculations 35to44'!Q213</f>
        <v>0.23397434694648608</v>
      </c>
      <c r="R40">
        <f>'Calculations 35to44'!R213</f>
        <v>0.23894072039120884</v>
      </c>
      <c r="S40">
        <f>'Calculations 35to44'!S213</f>
        <v>0.24386956415989447</v>
      </c>
      <c r="T40">
        <f>'Calculations 35to44'!T213</f>
        <v>0.24875795859657215</v>
      </c>
      <c r="U40">
        <f>'Calculations 35to44'!U213</f>
        <v>0.25360321801868529</v>
      </c>
      <c r="V40">
        <f>'Calculations 35to44'!V213</f>
        <v>0.25840287911725823</v>
      </c>
      <c r="W40">
        <f>'Calculations 35to44'!W213</f>
        <v>0.26315468928705094</v>
      </c>
      <c r="X40">
        <f>'Calculations 35to44'!X213</f>
        <v>0.26785659504909137</v>
      </c>
      <c r="Y40">
        <f>'Calculations 35to44'!Y213</f>
        <v>0.27250673069510739</v>
      </c>
      <c r="Z40">
        <f>'Calculations 35to44'!Z213</f>
        <v>0.27710340725430893</v>
      </c>
      <c r="AA40">
        <f>'Calculations 35to44'!AA213</f>
        <v>0.28164510185767461</v>
      </c>
      <c r="AB40">
        <f>'Calculations 35to44'!AB213</f>
        <v>0.28613044755320532</v>
      </c>
      <c r="AC40">
        <f>'Calculations 35to44'!AC213</f>
        <v>0.2905582236073212</v>
      </c>
      <c r="AD40">
        <f>'Calculations 35to44'!AD213</f>
        <v>0.29492734631238193</v>
      </c>
      <c r="AE40">
        <f>'Calculations 35to44'!AE213</f>
        <v>0.29923686030794011</v>
      </c>
      <c r="AF40">
        <f>'Calculations 35to44'!AF213</f>
        <v>0.30348593041340161</v>
      </c>
    </row>
    <row r="41" spans="1:32" x14ac:dyDescent="0.25">
      <c r="A41" t="s">
        <v>80</v>
      </c>
      <c r="B41">
        <f>'Calculations 35to44'!B214</f>
        <v>0.23336371923427524</v>
      </c>
      <c r="C41">
        <f>'Calculations 35to44'!C214</f>
        <v>0.23779134115119807</v>
      </c>
      <c r="D41">
        <f>'Calculations 35to44'!D214</f>
        <v>0.2413000007600378</v>
      </c>
      <c r="E41">
        <f>'Calculations 35to44'!E214</f>
        <v>0.24525637044423423</v>
      </c>
      <c r="F41">
        <f>'Calculations 35to44'!F214</f>
        <v>0.24963215896967356</v>
      </c>
      <c r="G41">
        <f>'Calculations 35to44'!G214</f>
        <v>0.25373864348538783</v>
      </c>
      <c r="H41">
        <f>'Calculations 35to44'!H214</f>
        <v>0.25871649459203067</v>
      </c>
      <c r="I41">
        <f>'Calculations 35to44'!I214</f>
        <v>0.2624963903719158</v>
      </c>
      <c r="J41">
        <f>'Calculations 35to44'!J214</f>
        <v>0.26507952063395068</v>
      </c>
      <c r="K41">
        <f>'Calculations 35to44'!K214</f>
        <v>0.26762937761007888</v>
      </c>
      <c r="L41">
        <f>'Calculations 35to44'!L214</f>
        <v>0.2729994211294795</v>
      </c>
      <c r="M41">
        <f>'Calculations 35to44'!M214</f>
        <v>0.276808789908085</v>
      </c>
      <c r="N41">
        <f>'Calculations 35to44'!N214</f>
        <v>0.28058952371634355</v>
      </c>
      <c r="O41">
        <f>'Calculations 35to44'!O214</f>
        <v>0.28434024210661829</v>
      </c>
      <c r="P41">
        <f>'Calculations 35to44'!P214</f>
        <v>0.28805962237740629</v>
      </c>
      <c r="Q41">
        <f>'Calculations 35to44'!Q214</f>
        <v>0.2917464003028255</v>
      </c>
      <c r="R41">
        <f>'Calculations 35to44'!R214</f>
        <v>0.29539937069222122</v>
      </c>
      <c r="S41">
        <f>'Calculations 35to44'!S214</f>
        <v>0.29901738778459125</v>
      </c>
      <c r="T41">
        <f>'Calculations 35to44'!T214</f>
        <v>0.30259936548310518</v>
      </c>
      <c r="U41">
        <f>'Calculations 35to44'!U214</f>
        <v>0.30614427743540817</v>
      </c>
      <c r="V41">
        <f>'Calculations 35to44'!V214</f>
        <v>0.30965115696584988</v>
      </c>
      <c r="W41">
        <f>'Calculations 35to44'!W214</f>
        <v>0.313119096866118</v>
      </c>
      <c r="X41">
        <f>'Calculations 35to44'!X214</f>
        <v>0.3165472490510578</v>
      </c>
      <c r="Y41">
        <f>'Calculations 35to44'!Y214</f>
        <v>0.31993482408670809</v>
      </c>
      <c r="Z41">
        <f>'Calculations 35to44'!Z214</f>
        <v>0.32328109059777604</v>
      </c>
      <c r="AA41">
        <f>'Calculations 35to44'!AA214</f>
        <v>0.32658537456192255</v>
      </c>
      <c r="AB41">
        <f>'Calculations 35to44'!AB214</f>
        <v>0.3298470584983188</v>
      </c>
      <c r="AC41">
        <f>'Calculations 35to44'!AC214</f>
        <v>0.33306558055798563</v>
      </c>
      <c r="AD41">
        <f>'Calculations 35to44'!AD214</f>
        <v>0.3362404335234444</v>
      </c>
      <c r="AE41">
        <f>'Calculations 35to44'!AE214</f>
        <v>0.33937116372516352</v>
      </c>
      <c r="AF41">
        <f>'Calculations 35to44'!AF214</f>
        <v>0.3424573698822212</v>
      </c>
    </row>
    <row r="42" spans="1:32" x14ac:dyDescent="0.25">
      <c r="A42" t="s">
        <v>82</v>
      </c>
      <c r="B42">
        <f>'Calculations 35to44'!B215</f>
        <v>0.24662576687116561</v>
      </c>
      <c r="C42">
        <f>'Calculations 35to44'!C215</f>
        <v>0.2517872941199148</v>
      </c>
      <c r="D42">
        <f>'Calculations 35to44'!D215</f>
        <v>0.25581761742352499</v>
      </c>
      <c r="E42">
        <f>'Calculations 35to44'!E215</f>
        <v>0.26020214294090444</v>
      </c>
      <c r="F42">
        <f>'Calculations 35to44'!F215</f>
        <v>0.26486708627926397</v>
      </c>
      <c r="G42">
        <f>'Calculations 35to44'!G215</f>
        <v>0.26894184135067079</v>
      </c>
      <c r="H42">
        <f>'Calculations 35to44'!H215</f>
        <v>0.27387505066045942</v>
      </c>
      <c r="I42">
        <f>'Calculations 35to44'!I215</f>
        <v>0.27727958798297825</v>
      </c>
      <c r="J42">
        <f>'Calculations 35to44'!J215</f>
        <v>0.27934397395398464</v>
      </c>
      <c r="K42">
        <f>'Calculations 35to44'!K215</f>
        <v>0.28140484626517587</v>
      </c>
      <c r="L42">
        <f>'Calculations 35to44'!L215</f>
        <v>0.28820838794753162</v>
      </c>
      <c r="M42">
        <f>'Calculations 35to44'!M215</f>
        <v>0.29218197860565037</v>
      </c>
      <c r="N42">
        <f>'Calculations 35to44'!N215</f>
        <v>0.29613136017985237</v>
      </c>
      <c r="O42">
        <f>'Calculations 35to44'!O215</f>
        <v>0.30005518953238891</v>
      </c>
      <c r="P42">
        <f>'Calculations 35to44'!P215</f>
        <v>0.30395216950949105</v>
      </c>
      <c r="Q42">
        <f>'Calculations 35to44'!Q215</f>
        <v>0.30782104965916524</v>
      </c>
      <c r="R42">
        <f>'Calculations 35to44'!R215</f>
        <v>0.31166062683022744</v>
      </c>
      <c r="S42">
        <f>'Calculations 35to44'!S215</f>
        <v>0.31546974565539382</v>
      </c>
      <c r="T42">
        <f>'Calculations 35to44'!T215</f>
        <v>0.31924729892157766</v>
      </c>
      <c r="U42">
        <f>'Calculations 35to44'!U215</f>
        <v>0.32299222783076276</v>
      </c>
      <c r="V42">
        <f>'Calculations 35to44'!V215</f>
        <v>0.32670352215507947</v>
      </c>
      <c r="W42">
        <f>'Calculations 35to44'!W215</f>
        <v>0.33038022028990277</v>
      </c>
      <c r="X42">
        <f>'Calculations 35to44'!X215</f>
        <v>0.33402140920897228</v>
      </c>
      <c r="Y42">
        <f>'Calculations 35to44'!Y215</f>
        <v>0.33762622432568146</v>
      </c>
      <c r="Z42">
        <f>'Calculations 35to44'!Z215</f>
        <v>0.34119384926480956</v>
      </c>
      <c r="AA42">
        <f>'Calculations 35to44'!AA215</f>
        <v>0.34472351554907393</v>
      </c>
      <c r="AB42">
        <f>'Calculations 35to44'!AB215</f>
        <v>0.34821450220494699</v>
      </c>
      <c r="AC42">
        <f>'Calculations 35to44'!AC215</f>
        <v>0.35166613529224044</v>
      </c>
      <c r="AD42">
        <f>'Calculations 35to44'!AD215</f>
        <v>0.35507778736199447</v>
      </c>
      <c r="AE42">
        <f>'Calculations 35to44'!AE215</f>
        <v>0.35844887684721294</v>
      </c>
      <c r="AF42">
        <f>'Calculations 35to44'!AF215</f>
        <v>0.36177886739097853</v>
      </c>
    </row>
    <row r="43" spans="1:32" x14ac:dyDescent="0.25">
      <c r="A43" t="s">
        <v>84</v>
      </c>
      <c r="B43">
        <f>'Calculations 35to44'!B216</f>
        <v>0.21788617886178865</v>
      </c>
      <c r="C43">
        <f>'Calculations 35to44'!C216</f>
        <v>0.2218695870056453</v>
      </c>
      <c r="D43">
        <f>'Calculations 35to44'!D216</f>
        <v>0.2249576083315277</v>
      </c>
      <c r="E43">
        <f>'Calculations 35to44'!E216</f>
        <v>0.22857091683655859</v>
      </c>
      <c r="F43">
        <f>'Calculations 35to44'!F216</f>
        <v>0.23275620915730924</v>
      </c>
      <c r="G43">
        <f>'Calculations 35to44'!G216</f>
        <v>0.23689697042006846</v>
      </c>
      <c r="H43">
        <f>'Calculations 35to44'!H216</f>
        <v>0.24202330849489243</v>
      </c>
      <c r="I43">
        <f>'Calculations 35to44'!I216</f>
        <v>0.24601564774978546</v>
      </c>
      <c r="J43">
        <f>'Calculations 35to44'!J216</f>
        <v>0.24869939133912267</v>
      </c>
      <c r="K43">
        <f>'Calculations 35to44'!K216</f>
        <v>0.251262522997452</v>
      </c>
      <c r="L43">
        <f>'Calculations 35to44'!L216</f>
        <v>0.25612170179578592</v>
      </c>
      <c r="M43">
        <f>'Calculations 35to44'!M216</f>
        <v>0.2598764344254621</v>
      </c>
      <c r="N43">
        <f>'Calculations 35to44'!N216</f>
        <v>0.26361237183003633</v>
      </c>
      <c r="O43">
        <f>'Calculations 35to44'!O216</f>
        <v>0.26732801524912814</v>
      </c>
      <c r="P43">
        <f>'Calculations 35to44'!P216</f>
        <v>0.27102190802992027</v>
      </c>
      <c r="Q43">
        <f>'Calculations 35to44'!Q216</f>
        <v>0.27469263724417703</v>
      </c>
      <c r="R43">
        <f>'Calculations 35to44'!R216</f>
        <v>0.27833883515303082</v>
      </c>
      <c r="S43">
        <f>'Calculations 35to44'!S216</f>
        <v>0.28195918051928509</v>
      </c>
      <c r="T43">
        <f>'Calculations 35to44'!T216</f>
        <v>0.28555239976773644</v>
      </c>
      <c r="U43">
        <f>'Calculations 35to44'!U216</f>
        <v>0.28911726799463205</v>
      </c>
      <c r="V43">
        <f>'Calculations 35to44'!V216</f>
        <v>0.29265260982805363</v>
      </c>
      <c r="W43">
        <f>'Calculations 35to44'!W216</f>
        <v>0.29615730014159575</v>
      </c>
      <c r="X43">
        <f>'Calculations 35to44'!X216</f>
        <v>0.29963026462425757</v>
      </c>
      <c r="Y43">
        <f>'Calculations 35to44'!Y216</f>
        <v>0.30307048020998545</v>
      </c>
      <c r="Z43">
        <f>'Calculations 35to44'!Z216</f>
        <v>0.30647697537076002</v>
      </c>
      <c r="AA43">
        <f>'Calculations 35to44'!AA216</f>
        <v>0.30984883027755722</v>
      </c>
      <c r="AB43">
        <f>'Calculations 35to44'!AB216</f>
        <v>0.31318517683387093</v>
      </c>
      <c r="AC43">
        <f>'Calculations 35to44'!AC216</f>
        <v>0.31648519858682861</v>
      </c>
      <c r="AD43">
        <f>'Calculations 35to44'!AD216</f>
        <v>0.31974813052121381</v>
      </c>
      <c r="AE43">
        <f>'Calculations 35to44'!AE216</f>
        <v>0.32297325874195543</v>
      </c>
      <c r="AF43">
        <f>'Calculations 35to44'!AF216</f>
        <v>0.32615992005083144</v>
      </c>
    </row>
    <row r="44" spans="1:32" x14ac:dyDescent="0.25">
      <c r="A44" t="s">
        <v>86</v>
      </c>
      <c r="B44">
        <f>'Calculations 35to44'!B217</f>
        <v>0.23626084669997366</v>
      </c>
      <c r="C44">
        <f>'Calculations 35to44'!C217</f>
        <v>0.24072852293866234</v>
      </c>
      <c r="D44">
        <f>'Calculations 35to44'!D217</f>
        <v>0.24436470428008827</v>
      </c>
      <c r="E44">
        <f>'Calculations 35to44'!E217</f>
        <v>0.24844957845489657</v>
      </c>
      <c r="F44">
        <f>'Calculations 35to44'!F217</f>
        <v>0.25287498008821452</v>
      </c>
      <c r="G44">
        <f>'Calculations 35to44'!G217</f>
        <v>0.25688351315990421</v>
      </c>
      <c r="H44">
        <f>'Calculations 35to44'!H217</f>
        <v>0.26174629446817926</v>
      </c>
      <c r="I44">
        <f>'Calculations 35to44'!I217</f>
        <v>0.26543528872019567</v>
      </c>
      <c r="J44">
        <f>'Calculations 35to44'!J217</f>
        <v>0.26800171226944075</v>
      </c>
      <c r="K44">
        <f>'Calculations 35to44'!K217</f>
        <v>0.27059629471478341</v>
      </c>
      <c r="L44">
        <f>'Calculations 35to44'!L217</f>
        <v>0.27604332502816598</v>
      </c>
      <c r="M44">
        <f>'Calculations 35to44'!M217</f>
        <v>0.27986026314441859</v>
      </c>
      <c r="N44">
        <f>'Calculations 35to44'!N217</f>
        <v>0.28364986196665015</v>
      </c>
      <c r="O44">
        <f>'Calculations 35to44'!O217</f>
        <v>0.28741073552742297</v>
      </c>
      <c r="P44">
        <f>'Calculations 35to44'!P217</f>
        <v>0.29114155312580681</v>
      </c>
      <c r="Q44">
        <f>'Calculations 35to44'!Q217</f>
        <v>0.29484104010696299</v>
      </c>
      <c r="R44">
        <f>'Calculations 35to44'!R217</f>
        <v>0.29850797847971855</v>
      </c>
      <c r="S44">
        <f>'Calculations 35to44'!S217</f>
        <v>0.30214120737639666</v>
      </c>
      <c r="T44">
        <f>'Calculations 35to44'!T217</f>
        <v>0.3057396233596964</v>
      </c>
      <c r="U44">
        <f>'Calculations 35to44'!U217</f>
        <v>0.30930218058180464</v>
      </c>
      <c r="V44">
        <f>'Calculations 35to44'!V217</f>
        <v>0.31282789080134393</v>
      </c>
      <c r="W44">
        <f>'Calculations 35to44'!W217</f>
        <v>0.31631582326407615</v>
      </c>
      <c r="X44">
        <f>'Calculations 35to44'!X217</f>
        <v>0.31976510445357431</v>
      </c>
      <c r="Y44">
        <f>'Calculations 35to44'!Y217</f>
        <v>0.32317491771830681</v>
      </c>
      <c r="Z44">
        <f>'Calculations 35to44'!Z217</f>
        <v>0.32654450278177177</v>
      </c>
      <c r="AA44">
        <f>'Calculations 35to44'!AA217</f>
        <v>0.32987315514246768</v>
      </c>
      <c r="AB44">
        <f>'Calculations 35to44'!AB217</f>
        <v>0.33316022537057821</v>
      </c>
      <c r="AC44">
        <f>'Calculations 35to44'!AC217</f>
        <v>0.33640511830831171</v>
      </c>
      <c r="AD44">
        <f>'Calculations 35to44'!AD217</f>
        <v>0.33960729218086816</v>
      </c>
      <c r="AE44">
        <f>'Calculations 35to44'!AE217</f>
        <v>0.34276625762497276</v>
      </c>
      <c r="AF44">
        <f>'Calculations 35to44'!AF217</f>
        <v>0.3458815766418783</v>
      </c>
    </row>
    <row r="45" spans="1:32" x14ac:dyDescent="0.25">
      <c r="A45" t="s">
        <v>88</v>
      </c>
      <c r="B45">
        <f>'Calculations 35to44'!B218</f>
        <v>0.20496894409937882</v>
      </c>
      <c r="C45">
        <f>'Calculations 35to44'!C218</f>
        <v>0.20875679911702119</v>
      </c>
      <c r="D45">
        <f>'Calculations 35to44'!D218</f>
        <v>0.21187839955708596</v>
      </c>
      <c r="E45">
        <f>'Calculations 35to44'!E218</f>
        <v>0.21533738225892995</v>
      </c>
      <c r="F45">
        <f>'Calculations 35to44'!F218</f>
        <v>0.21895024356771137</v>
      </c>
      <c r="G45">
        <f>'Calculations 35to44'!G218</f>
        <v>0.22190281997674371</v>
      </c>
      <c r="H45">
        <f>'Calculations 35to44'!H218</f>
        <v>0.22554921650938339</v>
      </c>
      <c r="I45">
        <f>'Calculations 35to44'!I218</f>
        <v>0.22830437491603811</v>
      </c>
      <c r="J45">
        <f>'Calculations 35to44'!J218</f>
        <v>0.23025863877658723</v>
      </c>
      <c r="K45">
        <f>'Calculations 35to44'!K218</f>
        <v>0.23229362963215075</v>
      </c>
      <c r="L45">
        <f>'Calculations 35to44'!L218</f>
        <v>0.23672645612103124</v>
      </c>
      <c r="M45">
        <f>'Calculations 35to44'!M218</f>
        <v>0.23968627967814615</v>
      </c>
      <c r="N45">
        <f>'Calculations 35to44'!N218</f>
        <v>0.24261434255016207</v>
      </c>
      <c r="O45">
        <f>'Calculations 35to44'!O218</f>
        <v>0.24550987699163934</v>
      </c>
      <c r="P45">
        <f>'Calculations 35to44'!P218</f>
        <v>0.24837217630051589</v>
      </c>
      <c r="Q45">
        <f>'Calculations 35to44'!Q218</f>
        <v>0.25120059387490284</v>
      </c>
      <c r="R45">
        <f>'Calculations 35to44'!R218</f>
        <v>0.25399454213368905</v>
      </c>
      <c r="S45">
        <f>'Calculations 35to44'!S218</f>
        <v>0.25675349131313874</v>
      </c>
      <c r="T45">
        <f>'Calculations 35to44'!T218</f>
        <v>0.25947696815158883</v>
      </c>
      <c r="U45">
        <f>'Calculations 35to44'!U218</f>
        <v>0.26216455447411946</v>
      </c>
      <c r="V45">
        <f>'Calculations 35to44'!V218</f>
        <v>0.26481588568883929</v>
      </c>
      <c r="W45">
        <f>'Calculations 35to44'!W218</f>
        <v>0.26743064920609677</v>
      </c>
      <c r="X45">
        <f>'Calculations 35to44'!X218</f>
        <v>0.27000858279155826</v>
      </c>
      <c r="Y45">
        <f>'Calculations 35to44'!Y218</f>
        <v>0.27254947286367859</v>
      </c>
      <c r="Z45">
        <f>'Calculations 35to44'!Z218</f>
        <v>0.27505315274564035</v>
      </c>
      <c r="AA45">
        <f>'Calculations 35to44'!AA218</f>
        <v>0.27751950088135496</v>
      </c>
      <c r="AB45">
        <f>'Calculations 35to44'!AB218</f>
        <v>0.27994843902461031</v>
      </c>
      <c r="AC45">
        <f>'Calculations 35to44'!AC218</f>
        <v>0.28233993040992755</v>
      </c>
      <c r="AD45">
        <f>'Calculations 35to44'!AD218</f>
        <v>0.28469397791316003</v>
      </c>
      <c r="AE45">
        <f>'Calculations 35to44'!AE218</f>
        <v>0.28701062220931833</v>
      </c>
      <c r="AF45">
        <f>'Calculations 35to44'!AF218</f>
        <v>0.28928993993456742</v>
      </c>
    </row>
    <row r="46" spans="1:32" x14ac:dyDescent="0.25">
      <c r="A46" t="s">
        <v>572</v>
      </c>
      <c r="B46">
        <f>'Calculations 35to44'!B219</f>
        <v>0.23181165966944775</v>
      </c>
      <c r="C46">
        <f>'Calculations 35to44'!C219</f>
        <v>0.23603092226380634</v>
      </c>
      <c r="D46">
        <f>'Calculations 35to44'!D219</f>
        <v>0.23944292724171642</v>
      </c>
      <c r="E46">
        <f>'Calculations 35to44'!E219</f>
        <v>0.24332098134027699</v>
      </c>
      <c r="F46">
        <f>'Calculations 35to44'!F219</f>
        <v>0.24758750663542839</v>
      </c>
      <c r="G46">
        <f>'Calculations 35to44'!G219</f>
        <v>0.25152764406848216</v>
      </c>
      <c r="H46">
        <f>'Calculations 35to44'!H219</f>
        <v>0.25633283682182284</v>
      </c>
      <c r="I46">
        <f>'Calculations 35to44'!I219</f>
        <v>0.26005312028901645</v>
      </c>
      <c r="J46">
        <f>'Calculations 35to44'!J219</f>
        <v>0.26266627729179048</v>
      </c>
      <c r="K46">
        <f>'Calculations 35to44'!K219</f>
        <v>0.26526943200355424</v>
      </c>
      <c r="L46">
        <f>'Calculations 35to44'!L219</f>
        <v>0.27028129915718718</v>
      </c>
      <c r="M46">
        <f>'Calculations 35to44'!M219</f>
        <v>0.27397000652610021</v>
      </c>
      <c r="N46">
        <f>'Calculations 35to44'!N219</f>
        <v>0.27762939141181031</v>
      </c>
      <c r="O46">
        <f>'Calculations 35to44'!O219</f>
        <v>0.28125813628769702</v>
      </c>
      <c r="P46">
        <f>'Calculations 35to44'!P219</f>
        <v>0.28485498270863807</v>
      </c>
      <c r="Q46">
        <f>'Calculations 35to44'!Q219</f>
        <v>0.28841873189718176</v>
      </c>
      <c r="R46">
        <f>'Calculations 35to44'!R219</f>
        <v>0.29194824515591716</v>
      </c>
      <c r="S46">
        <f>'Calculations 35to44'!S219</f>
        <v>0.29544244411162957</v>
      </c>
      <c r="T46">
        <f>'Calculations 35to44'!T219</f>
        <v>0.29890031079738805</v>
      </c>
      <c r="U46">
        <f>'Calculations 35to44'!U219</f>
        <v>0.3023208875791164</v>
      </c>
      <c r="V46">
        <f>'Calculations 35to44'!V219</f>
        <v>0.30570327693361449</v>
      </c>
      <c r="W46">
        <f>'Calculations 35to44'!W219</f>
        <v>0.30904664108531182</v>
      </c>
      <c r="X46">
        <f>'Calculations 35to44'!X219</f>
        <v>0.31235020150930309</v>
      </c>
      <c r="Y46">
        <f>'Calculations 35to44'!Y219</f>
        <v>0.31561323830842059</v>
      </c>
      <c r="Z46">
        <f>'Calculations 35to44'!Z219</f>
        <v>0.31883508947225392</v>
      </c>
      <c r="AA46">
        <f>'Calculations 35to44'!AA219</f>
        <v>0.32201515002612863</v>
      </c>
      <c r="AB46">
        <f>'Calculations 35to44'!AB219</f>
        <v>0.32515287107809526</v>
      </c>
      <c r="AC46">
        <f>'Calculations 35to44'!AC219</f>
        <v>0.3282477587719887</v>
      </c>
      <c r="AD46">
        <f>'Calculations 35to44'!AD219</f>
        <v>0.33129937315457475</v>
      </c>
      <c r="AE46">
        <f>'Calculations 35to44'!AE219</f>
        <v>0.33430732696471549</v>
      </c>
      <c r="AF46">
        <f>'Calculations 35to44'!AF219</f>
        <v>0.33727128435235942</v>
      </c>
    </row>
    <row r="47" spans="1:32" x14ac:dyDescent="0.25">
      <c r="A47" t="s">
        <v>573</v>
      </c>
      <c r="B47">
        <f>'Calculations 35to44'!B219</f>
        <v>0.23181165966944775</v>
      </c>
      <c r="C47">
        <f>'Calculations 35to44'!C219</f>
        <v>0.23603092226380634</v>
      </c>
      <c r="D47">
        <f>'Calculations 35to44'!D219</f>
        <v>0.23944292724171642</v>
      </c>
      <c r="E47">
        <f>'Calculations 35to44'!E219</f>
        <v>0.24332098134027699</v>
      </c>
      <c r="F47">
        <f>'Calculations 35to44'!F219</f>
        <v>0.24758750663542839</v>
      </c>
      <c r="G47">
        <f>'Calculations 35to44'!G219</f>
        <v>0.25152764406848216</v>
      </c>
      <c r="H47">
        <f>'Calculations 35to44'!H219</f>
        <v>0.25633283682182284</v>
      </c>
      <c r="I47">
        <f>'Calculations 35to44'!I219</f>
        <v>0.26005312028901645</v>
      </c>
      <c r="J47">
        <f>'Calculations 35to44'!J219</f>
        <v>0.26266627729179048</v>
      </c>
      <c r="K47">
        <f>'Calculations 35to44'!K219</f>
        <v>0.26526943200355424</v>
      </c>
      <c r="L47">
        <f>'Calculations 35to44'!L219</f>
        <v>0.27028129915718718</v>
      </c>
      <c r="M47">
        <f>'Calculations 35to44'!M219</f>
        <v>0.27397000652610021</v>
      </c>
      <c r="N47">
        <f>'Calculations 35to44'!N219</f>
        <v>0.27762939141181031</v>
      </c>
      <c r="O47">
        <f>'Calculations 35to44'!O219</f>
        <v>0.28125813628769702</v>
      </c>
      <c r="P47">
        <f>'Calculations 35to44'!P219</f>
        <v>0.28485498270863807</v>
      </c>
      <c r="Q47">
        <f>'Calculations 35to44'!Q219</f>
        <v>0.28841873189718176</v>
      </c>
      <c r="R47">
        <f>'Calculations 35to44'!R219</f>
        <v>0.29194824515591716</v>
      </c>
      <c r="S47">
        <f>'Calculations 35to44'!S219</f>
        <v>0.29544244411162957</v>
      </c>
      <c r="T47">
        <f>'Calculations 35to44'!T219</f>
        <v>0.29890031079738805</v>
      </c>
      <c r="U47">
        <f>'Calculations 35to44'!U219</f>
        <v>0.3023208875791164</v>
      </c>
      <c r="V47">
        <f>'Calculations 35to44'!V219</f>
        <v>0.30570327693361449</v>
      </c>
      <c r="W47">
        <f>'Calculations 35to44'!W219</f>
        <v>0.30904664108531182</v>
      </c>
      <c r="X47">
        <f>'Calculations 35to44'!X219</f>
        <v>0.31235020150930309</v>
      </c>
      <c r="Y47">
        <f>'Calculations 35to44'!Y219</f>
        <v>0.31561323830842059</v>
      </c>
      <c r="Z47">
        <f>'Calculations 35to44'!Z219</f>
        <v>0.31883508947225392</v>
      </c>
      <c r="AA47">
        <f>'Calculations 35to44'!AA219</f>
        <v>0.32201515002612863</v>
      </c>
      <c r="AB47">
        <f>'Calculations 35to44'!AB219</f>
        <v>0.32515287107809526</v>
      </c>
      <c r="AC47">
        <f>'Calculations 35to44'!AC219</f>
        <v>0.3282477587719887</v>
      </c>
      <c r="AD47">
        <f>'Calculations 35to44'!AD219</f>
        <v>0.33129937315457475</v>
      </c>
      <c r="AE47">
        <f>'Calculations 35to44'!AE219</f>
        <v>0.33430732696471549</v>
      </c>
      <c r="AF47">
        <f>'Calculations 35to44'!AF219</f>
        <v>0.33727128435235942</v>
      </c>
    </row>
    <row r="48" spans="1:32" x14ac:dyDescent="0.25">
      <c r="A48" t="s">
        <v>92</v>
      </c>
      <c r="B48">
        <f>'Calculations 35to44'!B220</f>
        <v>0.24180218608371104</v>
      </c>
      <c r="C48">
        <f>'Calculations 35to44'!C220</f>
        <v>0.24651276740580577</v>
      </c>
      <c r="D48">
        <f>'Calculations 35to44'!D220</f>
        <v>0.25031719117803936</v>
      </c>
      <c r="E48">
        <f>'Calculations 35to44'!E220</f>
        <v>0.25451565032989126</v>
      </c>
      <c r="F48">
        <f>'Calculations 35to44'!F220</f>
        <v>0.25895212462311723</v>
      </c>
      <c r="G48">
        <f>'Calculations 35to44'!G220</f>
        <v>0.2627443682145536</v>
      </c>
      <c r="H48">
        <f>'Calculations 35to44'!H220</f>
        <v>0.26736331237170979</v>
      </c>
      <c r="I48">
        <f>'Calculations 35to44'!I220</f>
        <v>0.27078393212998181</v>
      </c>
      <c r="J48">
        <f>'Calculations 35to44'!J220</f>
        <v>0.27309990302620091</v>
      </c>
      <c r="K48">
        <f>'Calculations 35to44'!K220</f>
        <v>0.27542646572120233</v>
      </c>
      <c r="L48">
        <f>'Calculations 35to44'!L220</f>
        <v>0.28125269407761772</v>
      </c>
      <c r="M48">
        <f>'Calculations 35to44'!M220</f>
        <v>0.28499086903136289</v>
      </c>
      <c r="N48">
        <f>'Calculations 35to44'!N220</f>
        <v>0.28869855990755472</v>
      </c>
      <c r="O48">
        <f>'Calculations 35to44'!O220</f>
        <v>0.29237449069998367</v>
      </c>
      <c r="P48">
        <f>'Calculations 35to44'!P220</f>
        <v>0.29601744420230186</v>
      </c>
      <c r="Q48">
        <f>'Calculations 35to44'!Q220</f>
        <v>0.29962626239252266</v>
      </c>
      <c r="R48">
        <f>'Calculations 35to44'!R220</f>
        <v>0.3031998466578818</v>
      </c>
      <c r="S48">
        <f>'Calculations 35to44'!S220</f>
        <v>0.30673715786611128</v>
      </c>
      <c r="T48">
        <f>'Calculations 35to44'!T220</f>
        <v>0.31023721628958517</v>
      </c>
      <c r="U48">
        <f>'Calculations 35to44'!U220</f>
        <v>0.31369910138906137</v>
      </c>
      <c r="V48">
        <f>'Calculations 35to44'!V220</f>
        <v>0.31712195146403732</v>
      </c>
      <c r="W48">
        <f>'Calculations 35to44'!W220</f>
        <v>0.32050496317692739</v>
      </c>
      <c r="X48">
        <f>'Calculations 35to44'!X220</f>
        <v>0.32384739095841947</v>
      </c>
      <c r="Y48">
        <f>'Calculations 35to44'!Y220</f>
        <v>0.32714854630148865</v>
      </c>
      <c r="Z48">
        <f>'Calculations 35to44'!Z220</f>
        <v>0.33040779695159239</v>
      </c>
      <c r="AA48">
        <f>'Calculations 35to44'!AA220</f>
        <v>0.33362456600060175</v>
      </c>
      <c r="AB48">
        <f>'Calculations 35to44'!AB220</f>
        <v>0.3367983308919924</v>
      </c>
      <c r="AC48">
        <f>'Calculations 35to44'!AC220</f>
        <v>0.33992862234475879</v>
      </c>
      <c r="AD48">
        <f>'Calculations 35to44'!AD220</f>
        <v>0.34301502320343163</v>
      </c>
      <c r="AE48">
        <f>'Calculations 35to44'!AE220</f>
        <v>0.34605716722143948</v>
      </c>
      <c r="AF48">
        <f>'Calculations 35to44'!AF220</f>
        <v>0.34905473778490936</v>
      </c>
    </row>
    <row r="49" spans="1:32" x14ac:dyDescent="0.25">
      <c r="A49" t="s">
        <v>94</v>
      </c>
      <c r="B49">
        <f>'Calculations 35to44'!B221</f>
        <v>0.23350785340314134</v>
      </c>
      <c r="C49">
        <f>'Calculations 35to44'!C221</f>
        <v>0.23808611774544527</v>
      </c>
      <c r="D49">
        <f>'Calculations 35to44'!D221</f>
        <v>0.24179768372867114</v>
      </c>
      <c r="E49">
        <f>'Calculations 35to44'!E221</f>
        <v>0.2458978098102865</v>
      </c>
      <c r="F49">
        <f>'Calculations 35to44'!F221</f>
        <v>0.25027519341249488</v>
      </c>
      <c r="G49">
        <f>'Calculations 35to44'!G221</f>
        <v>0.25416968933710887</v>
      </c>
      <c r="H49">
        <f>'Calculations 35to44'!H221</f>
        <v>0.25885222833446442</v>
      </c>
      <c r="I49">
        <f>'Calculations 35to44'!I221</f>
        <v>0.26230594262032397</v>
      </c>
      <c r="J49">
        <f>'Calculations 35to44'!J221</f>
        <v>0.26467677138807566</v>
      </c>
      <c r="K49">
        <f>'Calculations 35to44'!K221</f>
        <v>0.26711643735103174</v>
      </c>
      <c r="L49">
        <f>'Calculations 35to44'!L221</f>
        <v>0.27274943414137526</v>
      </c>
      <c r="M49">
        <f>'Calculations 35to44'!M221</f>
        <v>0.27648597357448934</v>
      </c>
      <c r="N49">
        <f>'Calculations 35to44'!N221</f>
        <v>0.28019305221771423</v>
      </c>
      <c r="O49">
        <f>'Calculations 35to44'!O221</f>
        <v>0.28386935538413138</v>
      </c>
      <c r="P49">
        <f>'Calculations 35to44'!P221</f>
        <v>0.28751362712915857</v>
      </c>
      <c r="Q49">
        <f>'Calculations 35to44'!Q221</f>
        <v>0.29112467075854137</v>
      </c>
      <c r="R49">
        <f>'Calculations 35to44'!R221</f>
        <v>0.29470134917089175</v>
      </c>
      <c r="S49">
        <f>'Calculations 35to44'!S221</f>
        <v>0.29824258504041862</v>
      </c>
      <c r="T49">
        <f>'Calculations 35to44'!T221</f>
        <v>0.30174736084598375</v>
      </c>
      <c r="U49">
        <f>'Calculations 35to44'!U221</f>
        <v>0.3052147187529467</v>
      </c>
      <c r="V49">
        <f>'Calculations 35to44'!V221</f>
        <v>0.30864376035461544</v>
      </c>
      <c r="W49">
        <f>'Calculations 35to44'!W221</f>
        <v>0.31203364628037761</v>
      </c>
      <c r="X49">
        <f>'Calculations 35to44'!X221</f>
        <v>0.31538359567779745</v>
      </c>
      <c r="Y49">
        <f>'Calculations 35to44'!Y221</f>
        <v>0.31869288557612957</v>
      </c>
      <c r="Z49">
        <f>'Calculations 35to44'!Z221</f>
        <v>0.32196085013881082</v>
      </c>
      <c r="AA49">
        <f>'Calculations 35to44'!AA221</f>
        <v>0.32518687981256233</v>
      </c>
      <c r="AB49">
        <f>'Calculations 35to44'!AB221</f>
        <v>0.32837042038074543</v>
      </c>
      <c r="AC49">
        <f>'Calculations 35to44'!AC221</f>
        <v>0.33151097192860041</v>
      </c>
      <c r="AD49">
        <f>'Calculations 35to44'!AD221</f>
        <v>0.33460808772793921</v>
      </c>
      <c r="AE49">
        <f>'Calculations 35to44'!AE221</f>
        <v>0.33766137304876664</v>
      </c>
      <c r="AF49">
        <f>'Calculations 35to44'!AF221</f>
        <v>0.34067048390517068</v>
      </c>
    </row>
    <row r="50" spans="1:32" x14ac:dyDescent="0.25">
      <c r="A50" t="s">
        <v>96</v>
      </c>
      <c r="B50">
        <f>'Calculations 35to44'!B222</f>
        <v>0.22372799614178926</v>
      </c>
      <c r="C50">
        <f>'Calculations 35to44'!C222</f>
        <v>0.22800974007220259</v>
      </c>
      <c r="D50">
        <f>'Calculations 35to44'!D222</f>
        <v>0.23151481156553133</v>
      </c>
      <c r="E50">
        <f>'Calculations 35to44'!E222</f>
        <v>0.23547027667318296</v>
      </c>
      <c r="F50">
        <f>'Calculations 35to44'!F222</f>
        <v>0.23978269180906314</v>
      </c>
      <c r="G50">
        <f>'Calculations 35to44'!G222</f>
        <v>0.243755467067792</v>
      </c>
      <c r="H50">
        <f>'Calculations 35to44'!H222</f>
        <v>0.24855623198132606</v>
      </c>
      <c r="I50">
        <f>'Calculations 35to44'!I222</f>
        <v>0.25226484254425519</v>
      </c>
      <c r="J50">
        <f>'Calculations 35to44'!J222</f>
        <v>0.25491778931894243</v>
      </c>
      <c r="K50">
        <f>'Calculations 35to44'!K222</f>
        <v>0.25760874846415466</v>
      </c>
      <c r="L50">
        <f>'Calculations 35to44'!L222</f>
        <v>0.2627293072169718</v>
      </c>
      <c r="M50">
        <f>'Calculations 35to44'!M222</f>
        <v>0.26648742623594662</v>
      </c>
      <c r="N50">
        <f>'Calculations 35to44'!N222</f>
        <v>0.27021960486509378</v>
      </c>
      <c r="O50">
        <f>'Calculations 35to44'!O222</f>
        <v>0.27392441089288427</v>
      </c>
      <c r="P50">
        <f>'Calculations 35to44'!P222</f>
        <v>0.27760046806903532</v>
      </c>
      <c r="Q50">
        <f>'Calculations 35to44'!Q222</f>
        <v>0.28124645705684986</v>
      </c>
      <c r="R50">
        <f>'Calculations 35to44'!R222</f>
        <v>0.28486111620919408</v>
      </c>
      <c r="S50">
        <f>'Calculations 35to44'!S222</f>
        <v>0.28844324217218092</v>
      </c>
      <c r="T50">
        <f>'Calculations 35to44'!T222</f>
        <v>0.29199169032127731</v>
      </c>
      <c r="U50">
        <f>'Calculations 35to44'!U222</f>
        <v>0.29550537503505042</v>
      </c>
      <c r="V50">
        <f>'Calculations 35to44'!V222</f>
        <v>0.29898326981229012</v>
      </c>
      <c r="W50">
        <f>'Calculations 35to44'!W222</f>
        <v>0.30242440723866448</v>
      </c>
      <c r="X50">
        <f>'Calculations 35to44'!X222</f>
        <v>0.3058278788094308</v>
      </c>
      <c r="Y50">
        <f>'Calculations 35to44'!Y222</f>
        <v>0.30919283461505087</v>
      </c>
      <c r="Z50">
        <f>'Calculations 35to44'!Z222</f>
        <v>0.3125184828968085</v>
      </c>
      <c r="AA50">
        <f>'Calculations 35to44'!AA222</f>
        <v>0.31580408947974931</v>
      </c>
      <c r="AB50">
        <f>'Calculations 35to44'!AB222</f>
        <v>0.31904897709039348</v>
      </c>
      <c r="AC50">
        <f>'Calculations 35to44'!AC222</f>
        <v>0.32225252456679748</v>
      </c>
      <c r="AD50">
        <f>'Calculations 35to44'!AD222</f>
        <v>0.32541416596858669</v>
      </c>
      <c r="AE50">
        <f>'Calculations 35to44'!AE222</f>
        <v>0.32853338959459749</v>
      </c>
      <c r="AF50">
        <f>'Calculations 35to44'!AF222</f>
        <v>0.33160973691573381</v>
      </c>
    </row>
    <row r="51" spans="1:32" x14ac:dyDescent="0.25">
      <c r="A51" t="s">
        <v>574</v>
      </c>
      <c r="B51">
        <f>'Calculations 35to44'!B223</f>
        <v>0.17179093005380469</v>
      </c>
      <c r="C51">
        <f>'Calculations 35to44'!C223</f>
        <v>0.17585486272813752</v>
      </c>
      <c r="D51">
        <f>'Calculations 35to44'!D223</f>
        <v>0.17916662379081016</v>
      </c>
      <c r="E51">
        <f>'Calculations 35to44'!E223</f>
        <v>0.18286246260384806</v>
      </c>
      <c r="F51">
        <f>'Calculations 35to44'!F223</f>
        <v>0.18693896539556551</v>
      </c>
      <c r="G51">
        <f>'Calculations 35to44'!G223</f>
        <v>0.19093737431296534</v>
      </c>
      <c r="H51">
        <f>'Calculations 35to44'!H223</f>
        <v>0.1955961898951718</v>
      </c>
      <c r="I51">
        <f>'Calculations 35to44'!I223</f>
        <v>0.19939311987100516</v>
      </c>
      <c r="J51">
        <f>'Calculations 35to44'!J223</f>
        <v>0.20236876634553444</v>
      </c>
      <c r="K51">
        <f>'Calculations 35to44'!K223</f>
        <v>0.20538445930849797</v>
      </c>
      <c r="L51">
        <f>'Calculations 35to44'!L223</f>
        <v>0.20985756398578567</v>
      </c>
      <c r="M51">
        <f>'Calculations 35to44'!M223</f>
        <v>0.21355412620166309</v>
      </c>
      <c r="N51">
        <f>'Calculations 35to44'!N223</f>
        <v>0.21722400975296488</v>
      </c>
      <c r="O51">
        <f>'Calculations 35to44'!O223</f>
        <v>0.22086554980994041</v>
      </c>
      <c r="P51">
        <f>'Calculations 35to44'!P223</f>
        <v>0.22447716816489663</v>
      </c>
      <c r="Q51">
        <f>'Calculations 35to44'!Q223</f>
        <v>0.22805737277484103</v>
      </c>
      <c r="R51">
        <f>'Calculations 35to44'!R223</f>
        <v>0.2316047571108551</v>
      </c>
      <c r="S51">
        <f>'Calculations 35to44'!S223</f>
        <v>0.2351179993263631</v>
      </c>
      <c r="T51">
        <f>'Calculations 35to44'!T223</f>
        <v>0.23859586125624932</v>
      </c>
      <c r="U51">
        <f>'Calculations 35to44'!U223</f>
        <v>0.24203718725851014</v>
      </c>
      <c r="V51">
        <f>'Calculations 35to44'!V223</f>
        <v>0.24544090290996401</v>
      </c>
      <c r="W51">
        <f>'Calculations 35to44'!W223</f>
        <v>0.24880601356733556</v>
      </c>
      <c r="X51">
        <f>'Calculations 35to44'!X223</f>
        <v>0.25213160280484542</v>
      </c>
      <c r="Y51">
        <f>'Calculations 35to44'!Y223</f>
        <v>0.25541683073925248</v>
      </c>
      <c r="Z51">
        <f>'Calculations 35to44'!Z223</f>
        <v>0.25866093225308462</v>
      </c>
      <c r="AA51">
        <f>'Calculations 35to44'!AA223</f>
        <v>0.26186321512658944</v>
      </c>
      <c r="AB51">
        <f>'Calculations 35to44'!AB223</f>
        <v>0.26502305808868493</v>
      </c>
      <c r="AC51">
        <f>'Calculations 35to44'!AC223</f>
        <v>0.26813990879694377</v>
      </c>
      <c r="AD51">
        <f>'Calculations 35to44'!AD223</f>
        <v>0.2712132817563625</v>
      </c>
      <c r="AE51">
        <f>'Calculations 35to44'!AE223</f>
        <v>0.27424275618636934</v>
      </c>
      <c r="AF51">
        <f>'Calculations 35to44'!AF223</f>
        <v>0.27722797384519093</v>
      </c>
    </row>
    <row r="52" spans="1:32" x14ac:dyDescent="0.25">
      <c r="A52" t="s">
        <v>575</v>
      </c>
      <c r="B52">
        <f>'Calculations 35to44'!B223</f>
        <v>0.17179093005380469</v>
      </c>
      <c r="C52">
        <f>'Calculations 35to44'!C223</f>
        <v>0.17585486272813752</v>
      </c>
      <c r="D52">
        <f>'Calculations 35to44'!D223</f>
        <v>0.17916662379081016</v>
      </c>
      <c r="E52">
        <f>'Calculations 35to44'!E223</f>
        <v>0.18286246260384806</v>
      </c>
      <c r="F52">
        <f>'Calculations 35to44'!F223</f>
        <v>0.18693896539556551</v>
      </c>
      <c r="G52">
        <f>'Calculations 35to44'!G223</f>
        <v>0.19093737431296534</v>
      </c>
      <c r="H52">
        <f>'Calculations 35to44'!H223</f>
        <v>0.1955961898951718</v>
      </c>
      <c r="I52">
        <f>'Calculations 35to44'!I223</f>
        <v>0.19939311987100516</v>
      </c>
      <c r="J52">
        <f>'Calculations 35to44'!J223</f>
        <v>0.20236876634553444</v>
      </c>
      <c r="K52">
        <f>'Calculations 35to44'!K223</f>
        <v>0.20538445930849797</v>
      </c>
      <c r="L52">
        <f>'Calculations 35to44'!L223</f>
        <v>0.20985756398578567</v>
      </c>
      <c r="M52">
        <f>'Calculations 35to44'!M223</f>
        <v>0.21355412620166309</v>
      </c>
      <c r="N52">
        <f>'Calculations 35to44'!N223</f>
        <v>0.21722400975296488</v>
      </c>
      <c r="O52">
        <f>'Calculations 35to44'!O223</f>
        <v>0.22086554980994041</v>
      </c>
      <c r="P52">
        <f>'Calculations 35to44'!P223</f>
        <v>0.22447716816489663</v>
      </c>
      <c r="Q52">
        <f>'Calculations 35to44'!Q223</f>
        <v>0.22805737277484103</v>
      </c>
      <c r="R52">
        <f>'Calculations 35to44'!R223</f>
        <v>0.2316047571108551</v>
      </c>
      <c r="S52">
        <f>'Calculations 35to44'!S223</f>
        <v>0.2351179993263631</v>
      </c>
      <c r="T52">
        <f>'Calculations 35to44'!T223</f>
        <v>0.23859586125624932</v>
      </c>
      <c r="U52">
        <f>'Calculations 35to44'!U223</f>
        <v>0.24203718725851014</v>
      </c>
      <c r="V52">
        <f>'Calculations 35to44'!V223</f>
        <v>0.24544090290996401</v>
      </c>
      <c r="W52">
        <f>'Calculations 35to44'!W223</f>
        <v>0.24880601356733556</v>
      </c>
      <c r="X52">
        <f>'Calculations 35to44'!X223</f>
        <v>0.25213160280484542</v>
      </c>
      <c r="Y52">
        <f>'Calculations 35to44'!Y223</f>
        <v>0.25541683073925248</v>
      </c>
      <c r="Z52">
        <f>'Calculations 35to44'!Z223</f>
        <v>0.25866093225308462</v>
      </c>
      <c r="AA52">
        <f>'Calculations 35to44'!AA223</f>
        <v>0.26186321512658944</v>
      </c>
      <c r="AB52">
        <f>'Calculations 35to44'!AB223</f>
        <v>0.26502305808868493</v>
      </c>
      <c r="AC52">
        <f>'Calculations 35to44'!AC223</f>
        <v>0.26813990879694377</v>
      </c>
      <c r="AD52">
        <f>'Calculations 35to44'!AD223</f>
        <v>0.2712132817563625</v>
      </c>
      <c r="AE52">
        <f>'Calculations 35to44'!AE223</f>
        <v>0.27424275618636934</v>
      </c>
      <c r="AF52">
        <f>'Calculations 35to44'!AF223</f>
        <v>0.27722797384519093</v>
      </c>
    </row>
    <row r="53" spans="1:32" x14ac:dyDescent="0.25">
      <c r="A53" t="s">
        <v>100</v>
      </c>
      <c r="B53">
        <f>'Calculations 35to44'!B224</f>
        <v>0.17099236641221371</v>
      </c>
      <c r="C53">
        <f>'Calculations 35to44'!C224</f>
        <v>0.1751497396389349</v>
      </c>
      <c r="D53">
        <f>'Calculations 35to44'!D224</f>
        <v>0.17875937800637545</v>
      </c>
      <c r="E53">
        <f>'Calculations 35to44'!E224</f>
        <v>0.18269097678315721</v>
      </c>
      <c r="F53">
        <f>'Calculations 35to44'!F224</f>
        <v>0.1868169528078989</v>
      </c>
      <c r="G53">
        <f>'Calculations 35to44'!G224</f>
        <v>0.19068071534137163</v>
      </c>
      <c r="H53">
        <f>'Calculations 35to44'!H224</f>
        <v>0.19506001608119941</v>
      </c>
      <c r="I53">
        <f>'Calculations 35to44'!I224</f>
        <v>0.19842747397508276</v>
      </c>
      <c r="J53">
        <f>'Calculations 35to44'!J224</f>
        <v>0.20115897588525938</v>
      </c>
      <c r="K53">
        <f>'Calculations 35to44'!K224</f>
        <v>0.20422930032933323</v>
      </c>
      <c r="L53">
        <f>'Calculations 35to44'!L224</f>
        <v>0.20909368828315694</v>
      </c>
      <c r="M53">
        <f>'Calculations 35to44'!M224</f>
        <v>0.21281005606743914</v>
      </c>
      <c r="N53">
        <f>'Calculations 35to44'!N224</f>
        <v>0.21650884993092304</v>
      </c>
      <c r="O53">
        <f>'Calculations 35to44'!O224</f>
        <v>0.22018827273517053</v>
      </c>
      <c r="P53">
        <f>'Calculations 35to44'!P224</f>
        <v>0.22384658751416511</v>
      </c>
      <c r="Q53">
        <f>'Calculations 35to44'!Q224</f>
        <v>0.22748211922842729</v>
      </c>
      <c r="R53">
        <f>'Calculations 35to44'!R224</f>
        <v>0.23109325628942759</v>
      </c>
      <c r="S53">
        <f>'Calculations 35to44'!S224</f>
        <v>0.23467845185660469</v>
      </c>
      <c r="T53">
        <f>'Calculations 35to44'!T224</f>
        <v>0.23823622491041177</v>
      </c>
      <c r="U53">
        <f>'Calculations 35to44'!U224</f>
        <v>0.24176516110578833</v>
      </c>
      <c r="V53">
        <f>'Calculations 35to44'!V224</f>
        <v>0.24526391341141249</v>
      </c>
      <c r="W53">
        <f>'Calculations 35to44'!W224</f>
        <v>0.24873120254093378</v>
      </c>
      <c r="X53">
        <f>'Calculations 35to44'!X224</f>
        <v>0.25216581718315645</v>
      </c>
      <c r="Y53">
        <f>'Calculations 35to44'!Y224</f>
        <v>0.25556661403883263</v>
      </c>
      <c r="Z53">
        <f>'Calculations 35to44'!Z224</f>
        <v>0.25893251767232311</v>
      </c>
      <c r="AA53">
        <f>'Calculations 35to44'!AA224</f>
        <v>0.26226252018690405</v>
      </c>
      <c r="AB53">
        <f>'Calculations 35to44'!AB224</f>
        <v>0.26555568073291697</v>
      </c>
      <c r="AC53">
        <f>'Calculations 35to44'!AC224</f>
        <v>0.26881112485831726</v>
      </c>
      <c r="AD53">
        <f>'Calculations 35to44'!AD224</f>
        <v>0.27202804371143796</v>
      </c>
      <c r="AE53">
        <f>'Calculations 35to44'!AE224</f>
        <v>0.27520569310597681</v>
      </c>
      <c r="AF53">
        <f>'Calculations 35to44'!AF224</f>
        <v>0.27834339245832518</v>
      </c>
    </row>
  </sheetData>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1F3864"/>
  </sheetPr>
  <dimension ref="A1:AF53"/>
  <sheetViews>
    <sheetView workbookViewId="0"/>
  </sheetViews>
  <sheetFormatPr defaultRowHeight="15" x14ac:dyDescent="0.25"/>
  <sheetData>
    <row r="1" spans="1:32" x14ac:dyDescent="0.25">
      <c r="A1" t="s">
        <v>528</v>
      </c>
      <c r="B1" s="1" t="s">
        <v>529</v>
      </c>
      <c r="C1" s="1" t="s">
        <v>530</v>
      </c>
      <c r="D1" s="1" t="s">
        <v>531</v>
      </c>
      <c r="E1" s="1" t="s">
        <v>532</v>
      </c>
      <c r="F1" s="1" t="s">
        <v>533</v>
      </c>
      <c r="G1" s="1" t="s">
        <v>534</v>
      </c>
      <c r="H1" s="1" t="s">
        <v>535</v>
      </c>
      <c r="I1" s="1" t="s">
        <v>536</v>
      </c>
      <c r="J1" s="1" t="s">
        <v>537</v>
      </c>
      <c r="K1" s="1" t="s">
        <v>538</v>
      </c>
      <c r="L1" s="1" t="s">
        <v>539</v>
      </c>
      <c r="M1" s="1" t="s">
        <v>540</v>
      </c>
      <c r="N1" s="1" t="s">
        <v>541</v>
      </c>
      <c r="O1" s="1" t="s">
        <v>542</v>
      </c>
      <c r="P1" s="1" t="s">
        <v>543</v>
      </c>
      <c r="Q1" s="1" t="s">
        <v>544</v>
      </c>
      <c r="R1" s="1" t="s">
        <v>545</v>
      </c>
      <c r="S1" s="1" t="s">
        <v>546</v>
      </c>
      <c r="T1" s="1" t="s">
        <v>547</v>
      </c>
      <c r="U1" s="1" t="s">
        <v>548</v>
      </c>
      <c r="V1" s="1" t="s">
        <v>549</v>
      </c>
      <c r="W1" s="1" t="s">
        <v>550</v>
      </c>
      <c r="X1" s="1" t="s">
        <v>551</v>
      </c>
      <c r="Y1" s="1" t="s">
        <v>552</v>
      </c>
      <c r="Z1" s="1" t="s">
        <v>553</v>
      </c>
      <c r="AA1" s="1" t="s">
        <v>554</v>
      </c>
      <c r="AB1" s="1" t="s">
        <v>555</v>
      </c>
      <c r="AC1" s="1" t="s">
        <v>556</v>
      </c>
      <c r="AD1" s="1" t="s">
        <v>557</v>
      </c>
      <c r="AE1" s="1" t="s">
        <v>558</v>
      </c>
      <c r="AF1" s="1" t="s">
        <v>559</v>
      </c>
    </row>
    <row r="2" spans="1:32" x14ac:dyDescent="0.25">
      <c r="A2" t="s">
        <v>560</v>
      </c>
      <c r="B2">
        <f>'Calculations 45to54'!B183</f>
        <v>0.17411664538101318</v>
      </c>
      <c r="C2">
        <f>'Calculations 45to54'!C183</f>
        <v>0.16954560140093719</v>
      </c>
      <c r="D2">
        <f>'Calculations 45to54'!D183</f>
        <v>0.16756046752200471</v>
      </c>
      <c r="E2">
        <f>'Calculations 45to54'!E183</f>
        <v>0.16625293603560501</v>
      </c>
      <c r="F2">
        <f>'Calculations 45to54'!F183</f>
        <v>0.16503404250886375</v>
      </c>
      <c r="G2">
        <f>'Calculations 45to54'!G183</f>
        <v>0.16446025541788611</v>
      </c>
      <c r="H2">
        <f>'Calculations 45to54'!H183</f>
        <v>0.16362738514056593</v>
      </c>
      <c r="I2">
        <f>'Calculations 45to54'!I183</f>
        <v>0.16569366799970883</v>
      </c>
      <c r="J2">
        <f>'Calculations 45to54'!J183</f>
        <v>0.16970770717383205</v>
      </c>
      <c r="K2">
        <f>'Calculations 45to54'!K183</f>
        <v>0.173838707072619</v>
      </c>
      <c r="L2">
        <f>'Calculations 45to54'!L183</f>
        <v>0.16497207599292221</v>
      </c>
      <c r="M2">
        <f>'Calculations 45to54'!M183</f>
        <v>0.16418159116262937</v>
      </c>
      <c r="N2">
        <f>'Calculations 45to54'!N183</f>
        <v>0.16337118886780522</v>
      </c>
      <c r="O2">
        <f>'Calculations 45to54'!O183</f>
        <v>0.16254194982986972</v>
      </c>
      <c r="P2">
        <f>'Calculations 45to54'!P183</f>
        <v>0.16169494088965294</v>
      </c>
      <c r="Q2">
        <f>'Calculations 45to54'!Q183</f>
        <v>0.16083121326367425</v>
      </c>
      <c r="R2">
        <f>'Calculations 45to54'!R183</f>
        <v>0.1599518009519364</v>
      </c>
      <c r="S2">
        <f>'Calculations 45to54'!S183</f>
        <v>0.15905771929396406</v>
      </c>
      <c r="T2">
        <f>'Calculations 45to54'!T183</f>
        <v>0.15814996366925649</v>
      </c>
      <c r="U2">
        <f>'Calculations 45to54'!U183</f>
        <v>0.1572295083378534</v>
      </c>
      <c r="V2">
        <f>'Calculations 45to54'!V183</f>
        <v>0.15629730541627146</v>
      </c>
      <c r="W2">
        <f>'Calculations 45to54'!W183</f>
        <v>0.15535428398374404</v>
      </c>
      <c r="X2">
        <f>'Calculations 45to54'!X183</f>
        <v>0.15440134931336089</v>
      </c>
      <c r="Y2">
        <f>'Calculations 45to54'!Y183</f>
        <v>0.15343938222250447</v>
      </c>
      <c r="Z2">
        <f>'Calculations 45to54'!Z183</f>
        <v>0.15246923853676944</v>
      </c>
      <c r="AA2">
        <f>'Calculations 45to54'!AA183</f>
        <v>0.15149174866144274</v>
      </c>
      <c r="AB2">
        <f>'Calculations 45to54'!AB183</f>
        <v>0.15050771725452325</v>
      </c>
      <c r="AC2">
        <f>'Calculations 45to54'!AC183</f>
        <v>0.14951792299523886</v>
      </c>
      <c r="AD2">
        <f>'Calculations 45to54'!AD183</f>
        <v>0.14852311844201246</v>
      </c>
      <c r="AE2">
        <f>'Calculations 45to54'!AE183</f>
        <v>0.14752402997387976</v>
      </c>
      <c r="AF2">
        <f>'Calculations 45to54'!AF183</f>
        <v>0.14652135780943226</v>
      </c>
    </row>
    <row r="3" spans="1:32" x14ac:dyDescent="0.25">
      <c r="A3" t="s">
        <v>561</v>
      </c>
      <c r="B3">
        <f>'Calculations 45to54'!B183</f>
        <v>0.17411664538101318</v>
      </c>
      <c r="C3">
        <f>'Calculations 45to54'!C183</f>
        <v>0.16954560140093719</v>
      </c>
      <c r="D3">
        <f>'Calculations 45to54'!D183</f>
        <v>0.16756046752200471</v>
      </c>
      <c r="E3">
        <f>'Calculations 45to54'!E183</f>
        <v>0.16625293603560501</v>
      </c>
      <c r="F3">
        <f>'Calculations 45to54'!F183</f>
        <v>0.16503404250886375</v>
      </c>
      <c r="G3">
        <f>'Calculations 45to54'!G183</f>
        <v>0.16446025541788611</v>
      </c>
      <c r="H3">
        <f>'Calculations 45to54'!H183</f>
        <v>0.16362738514056593</v>
      </c>
      <c r="I3">
        <f>'Calculations 45to54'!I183</f>
        <v>0.16569366799970883</v>
      </c>
      <c r="J3">
        <f>'Calculations 45to54'!J183</f>
        <v>0.16970770717383205</v>
      </c>
      <c r="K3">
        <f>'Calculations 45to54'!K183</f>
        <v>0.173838707072619</v>
      </c>
      <c r="L3">
        <f>'Calculations 45to54'!L183</f>
        <v>0.16497207599292221</v>
      </c>
      <c r="M3">
        <f>'Calculations 45to54'!M183</f>
        <v>0.16418159116262937</v>
      </c>
      <c r="N3">
        <f>'Calculations 45to54'!N183</f>
        <v>0.16337118886780522</v>
      </c>
      <c r="O3">
        <f>'Calculations 45to54'!O183</f>
        <v>0.16254194982986972</v>
      </c>
      <c r="P3">
        <f>'Calculations 45to54'!P183</f>
        <v>0.16169494088965294</v>
      </c>
      <c r="Q3">
        <f>'Calculations 45to54'!Q183</f>
        <v>0.16083121326367425</v>
      </c>
      <c r="R3">
        <f>'Calculations 45to54'!R183</f>
        <v>0.1599518009519364</v>
      </c>
      <c r="S3">
        <f>'Calculations 45to54'!S183</f>
        <v>0.15905771929396406</v>
      </c>
      <c r="T3">
        <f>'Calculations 45to54'!T183</f>
        <v>0.15814996366925649</v>
      </c>
      <c r="U3">
        <f>'Calculations 45to54'!U183</f>
        <v>0.1572295083378534</v>
      </c>
      <c r="V3">
        <f>'Calculations 45to54'!V183</f>
        <v>0.15629730541627146</v>
      </c>
      <c r="W3">
        <f>'Calculations 45to54'!W183</f>
        <v>0.15535428398374404</v>
      </c>
      <c r="X3">
        <f>'Calculations 45to54'!X183</f>
        <v>0.15440134931336089</v>
      </c>
      <c r="Y3">
        <f>'Calculations 45to54'!Y183</f>
        <v>0.15343938222250447</v>
      </c>
      <c r="Z3">
        <f>'Calculations 45to54'!Z183</f>
        <v>0.15246923853676944</v>
      </c>
      <c r="AA3">
        <f>'Calculations 45to54'!AA183</f>
        <v>0.15149174866144274</v>
      </c>
      <c r="AB3">
        <f>'Calculations 45to54'!AB183</f>
        <v>0.15050771725452325</v>
      </c>
      <c r="AC3">
        <f>'Calculations 45to54'!AC183</f>
        <v>0.14951792299523886</v>
      </c>
      <c r="AD3">
        <f>'Calculations 45to54'!AD183</f>
        <v>0.14852311844201246</v>
      </c>
      <c r="AE3">
        <f>'Calculations 45to54'!AE183</f>
        <v>0.14752402997387976</v>
      </c>
      <c r="AF3">
        <f>'Calculations 45to54'!AF183</f>
        <v>0.14652135780943226</v>
      </c>
    </row>
    <row r="4" spans="1:32" x14ac:dyDescent="0.25">
      <c r="A4" t="s">
        <v>562</v>
      </c>
      <c r="B4">
        <f>'Calculations 45to54'!B183</f>
        <v>0.17411664538101318</v>
      </c>
      <c r="C4">
        <f>'Calculations 45to54'!C183</f>
        <v>0.16954560140093719</v>
      </c>
      <c r="D4">
        <f>'Calculations 45to54'!D183</f>
        <v>0.16756046752200471</v>
      </c>
      <c r="E4">
        <f>'Calculations 45to54'!E183</f>
        <v>0.16625293603560501</v>
      </c>
      <c r="F4">
        <f>'Calculations 45to54'!F183</f>
        <v>0.16503404250886375</v>
      </c>
      <c r="G4">
        <f>'Calculations 45to54'!G183</f>
        <v>0.16446025541788611</v>
      </c>
      <c r="H4">
        <f>'Calculations 45to54'!H183</f>
        <v>0.16362738514056593</v>
      </c>
      <c r="I4">
        <f>'Calculations 45to54'!I183</f>
        <v>0.16569366799970883</v>
      </c>
      <c r="J4">
        <f>'Calculations 45to54'!J183</f>
        <v>0.16970770717383205</v>
      </c>
      <c r="K4">
        <f>'Calculations 45to54'!K183</f>
        <v>0.173838707072619</v>
      </c>
      <c r="L4">
        <f>'Calculations 45to54'!L183</f>
        <v>0.16497207599292221</v>
      </c>
      <c r="M4">
        <f>'Calculations 45to54'!M183</f>
        <v>0.16418159116262937</v>
      </c>
      <c r="N4">
        <f>'Calculations 45to54'!N183</f>
        <v>0.16337118886780522</v>
      </c>
      <c r="O4">
        <f>'Calculations 45to54'!O183</f>
        <v>0.16254194982986972</v>
      </c>
      <c r="P4">
        <f>'Calculations 45to54'!P183</f>
        <v>0.16169494088965294</v>
      </c>
      <c r="Q4">
        <f>'Calculations 45to54'!Q183</f>
        <v>0.16083121326367425</v>
      </c>
      <c r="R4">
        <f>'Calculations 45to54'!R183</f>
        <v>0.1599518009519364</v>
      </c>
      <c r="S4">
        <f>'Calculations 45to54'!S183</f>
        <v>0.15905771929396406</v>
      </c>
      <c r="T4">
        <f>'Calculations 45to54'!T183</f>
        <v>0.15814996366925649</v>
      </c>
      <c r="U4">
        <f>'Calculations 45to54'!U183</f>
        <v>0.1572295083378534</v>
      </c>
      <c r="V4">
        <f>'Calculations 45to54'!V183</f>
        <v>0.15629730541627146</v>
      </c>
      <c r="W4">
        <f>'Calculations 45to54'!W183</f>
        <v>0.15535428398374404</v>
      </c>
      <c r="X4">
        <f>'Calculations 45to54'!X183</f>
        <v>0.15440134931336089</v>
      </c>
      <c r="Y4">
        <f>'Calculations 45to54'!Y183</f>
        <v>0.15343938222250447</v>
      </c>
      <c r="Z4">
        <f>'Calculations 45to54'!Z183</f>
        <v>0.15246923853676944</v>
      </c>
      <c r="AA4">
        <f>'Calculations 45to54'!AA183</f>
        <v>0.15149174866144274</v>
      </c>
      <c r="AB4">
        <f>'Calculations 45to54'!AB183</f>
        <v>0.15050771725452325</v>
      </c>
      <c r="AC4">
        <f>'Calculations 45to54'!AC183</f>
        <v>0.14951792299523886</v>
      </c>
      <c r="AD4">
        <f>'Calculations 45to54'!AD183</f>
        <v>0.14852311844201246</v>
      </c>
      <c r="AE4">
        <f>'Calculations 45to54'!AE183</f>
        <v>0.14752402997387976</v>
      </c>
      <c r="AF4">
        <f>'Calculations 45to54'!AF183</f>
        <v>0.14652135780943226</v>
      </c>
    </row>
    <row r="5" spans="1:32" x14ac:dyDescent="0.25">
      <c r="A5" t="s">
        <v>20</v>
      </c>
      <c r="B5">
        <f>'Calculations 45to54'!B184</f>
        <v>0.23529411764705879</v>
      </c>
      <c r="C5">
        <f>'Calculations 45to54'!C184</f>
        <v>0.22929717812982542</v>
      </c>
      <c r="D5">
        <f>'Calculations 45to54'!D184</f>
        <v>0.22675509180812733</v>
      </c>
      <c r="E5">
        <f>'Calculations 45to54'!E184</f>
        <v>0.22516043917045434</v>
      </c>
      <c r="F5">
        <f>'Calculations 45to54'!F184</f>
        <v>0.22369775484375384</v>
      </c>
      <c r="G5">
        <f>'Calculations 45to54'!G184</f>
        <v>0.22310828966826896</v>
      </c>
      <c r="H5">
        <f>'Calculations 45to54'!H184</f>
        <v>0.22222211239544673</v>
      </c>
      <c r="I5">
        <f>'Calculations 45to54'!I184</f>
        <v>0.22515903727087563</v>
      </c>
      <c r="J5">
        <f>'Calculations 45to54'!J184</f>
        <v>0.23061105270968424</v>
      </c>
      <c r="K5">
        <f>'Calculations 45to54'!K184</f>
        <v>0.23618298672762633</v>
      </c>
      <c r="L5">
        <f>'Calculations 45to54'!L184</f>
        <v>0.22470342499767648</v>
      </c>
      <c r="M5">
        <f>'Calculations 45to54'!M184</f>
        <v>0.22387132303508145</v>
      </c>
      <c r="N5">
        <f>'Calculations 45to54'!N184</f>
        <v>0.22302131991947607</v>
      </c>
      <c r="O5">
        <f>'Calculations 45to54'!O184</f>
        <v>0.22215398726086591</v>
      </c>
      <c r="P5">
        <f>'Calculations 45to54'!P184</f>
        <v>0.22126990122048065</v>
      </c>
      <c r="Q5">
        <f>'Calculations 45to54'!Q184</f>
        <v>0.22036964136392495</v>
      </c>
      <c r="R5">
        <f>'Calculations 45to54'!R184</f>
        <v>0.21945378956430828</v>
      </c>
      <c r="S5">
        <f>'Calculations 45to54'!S184</f>
        <v>0.21852292895557704</v>
      </c>
      <c r="T5">
        <f>'Calculations 45to54'!T184</f>
        <v>0.21757764293605811</v>
      </c>
      <c r="U5">
        <f>'Calculations 45to54'!U184</f>
        <v>0.21661851422207018</v>
      </c>
      <c r="V5">
        <f>'Calculations 45to54'!V184</f>
        <v>0.21564612395126442</v>
      </c>
      <c r="W5">
        <f>'Calculations 45to54'!W184</f>
        <v>0.21466105083524833</v>
      </c>
      <c r="X5">
        <f>'Calculations 45to54'!X184</f>
        <v>0.2136638703608571</v>
      </c>
      <c r="Y5">
        <f>'Calculations 45to54'!Y184</f>
        <v>0.2126551540393597</v>
      </c>
      <c r="Z5">
        <f>'Calculations 45to54'!Z184</f>
        <v>0.21163546870273942</v>
      </c>
      <c r="AA5">
        <f>'Calculations 45to54'!AA184</f>
        <v>0.21060537584611191</v>
      </c>
      <c r="AB5">
        <f>'Calculations 45to54'!AB184</f>
        <v>0.20956543101523104</v>
      </c>
      <c r="AC5">
        <f>'Calculations 45to54'!AC184</f>
        <v>0.20851618323797794</v>
      </c>
      <c r="AD5">
        <f>'Calculations 45to54'!AD184</f>
        <v>0.20745817449863868</v>
      </c>
      <c r="AE5">
        <f>'Calculations 45to54'!AE184</f>
        <v>0.20639193925373303</v>
      </c>
      <c r="AF5">
        <f>'Calculations 45to54'!AF184</f>
        <v>0.2053180039880973</v>
      </c>
    </row>
    <row r="6" spans="1:32" x14ac:dyDescent="0.25">
      <c r="A6" t="s">
        <v>22</v>
      </c>
      <c r="B6">
        <f>'Calculations 45to54'!B185</f>
        <v>0.23469387755102042</v>
      </c>
      <c r="C6">
        <f>'Calculations 45to54'!C185</f>
        <v>0.22824428532202623</v>
      </c>
      <c r="D6">
        <f>'Calculations 45to54'!D185</f>
        <v>0.22509251812931574</v>
      </c>
      <c r="E6">
        <f>'Calculations 45to54'!E185</f>
        <v>0.22290507269850565</v>
      </c>
      <c r="F6">
        <f>'Calculations 45to54'!F185</f>
        <v>0.22101224145079587</v>
      </c>
      <c r="G6">
        <f>'Calculations 45to54'!G185</f>
        <v>0.22015986168781276</v>
      </c>
      <c r="H6">
        <f>'Calculations 45to54'!H185</f>
        <v>0.21910837725283203</v>
      </c>
      <c r="I6">
        <f>'Calculations 45to54'!I185</f>
        <v>0.22172295114471824</v>
      </c>
      <c r="J6">
        <f>'Calculations 45to54'!J185</f>
        <v>0.22658559865319278</v>
      </c>
      <c r="K6">
        <f>'Calculations 45to54'!K185</f>
        <v>0.23143259243502176</v>
      </c>
      <c r="L6">
        <f>'Calculations 45to54'!L185</f>
        <v>0.21983615155927241</v>
      </c>
      <c r="M6">
        <f>'Calculations 45to54'!M185</f>
        <v>0.21862062793485129</v>
      </c>
      <c r="N6">
        <f>'Calculations 45to54'!N185</f>
        <v>0.21739250269749369</v>
      </c>
      <c r="O6">
        <f>'Calculations 45to54'!O185</f>
        <v>0.21615252291038264</v>
      </c>
      <c r="P6">
        <f>'Calculations 45to54'!P185</f>
        <v>0.21490142979085938</v>
      </c>
      <c r="Q6">
        <f>'Calculations 45to54'!Q185</f>
        <v>0.21363995761187032</v>
      </c>
      <c r="R6">
        <f>'Calculations 45to54'!R185</f>
        <v>0.21236883267271003</v>
      </c>
      <c r="S6">
        <f>'Calculations 45to54'!S185</f>
        <v>0.211088772338553</v>
      </c>
      <c r="T6">
        <f>'Calculations 45to54'!T185</f>
        <v>0.20980048414800975</v>
      </c>
      <c r="U6">
        <f>'Calculations 45to54'!U185</f>
        <v>0.20850466498773704</v>
      </c>
      <c r="V6">
        <f>'Calculations 45to54'!V185</f>
        <v>0.20720200033290093</v>
      </c>
      <c r="W6">
        <f>'Calculations 45to54'!W185</f>
        <v>0.20589316355214685</v>
      </c>
      <c r="X6">
        <f>'Calculations 45to54'!X185</f>
        <v>0.20457881527551658</v>
      </c>
      <c r="Y6">
        <f>'Calculations 45to54'!Y185</f>
        <v>0.20325960282365002</v>
      </c>
      <c r="Z6">
        <f>'Calculations 45to54'!Z185</f>
        <v>0.20193615969644843</v>
      </c>
      <c r="AA6">
        <f>'Calculations 45to54'!AA185</f>
        <v>0.20060910511928631</v>
      </c>
      <c r="AB6">
        <f>'Calculations 45to54'!AB185</f>
        <v>0.19927904364474783</v>
      </c>
      <c r="AC6">
        <f>'Calculations 45to54'!AC185</f>
        <v>0.19794656480780118</v>
      </c>
      <c r="AD6">
        <f>'Calculations 45to54'!AD185</f>
        <v>0.19661224283224632</v>
      </c>
      <c r="AE6">
        <f>'Calculations 45to54'!AE185</f>
        <v>0.19527663638623763</v>
      </c>
      <c r="AF6">
        <f>'Calculations 45to54'!AF185</f>
        <v>0.19394028838463656</v>
      </c>
    </row>
    <row r="7" spans="1:32" x14ac:dyDescent="0.25">
      <c r="A7" t="s">
        <v>563</v>
      </c>
      <c r="B7">
        <f>'Calculations 45to54'!B186</f>
        <v>0.17073170731707318</v>
      </c>
      <c r="C7">
        <f>'Calculations 45to54'!C186</f>
        <v>0.16632056409226378</v>
      </c>
      <c r="D7">
        <f>'Calculations 45to54'!D186</f>
        <v>0.16472920690503773</v>
      </c>
      <c r="E7">
        <f>'Calculations 45to54'!E186</f>
        <v>0.16378990448019035</v>
      </c>
      <c r="F7">
        <f>'Calculations 45to54'!F186</f>
        <v>0.16279920247110885</v>
      </c>
      <c r="G7">
        <f>'Calculations 45to54'!G186</f>
        <v>0.16238153771378461</v>
      </c>
      <c r="H7">
        <f>'Calculations 45to54'!H186</f>
        <v>0.16159714409262671</v>
      </c>
      <c r="I7">
        <f>'Calculations 45to54'!I186</f>
        <v>0.16362229170227496</v>
      </c>
      <c r="J7">
        <f>'Calculations 45to54'!J186</f>
        <v>0.16775907027709863</v>
      </c>
      <c r="K7">
        <f>'Calculations 45to54'!K186</f>
        <v>0.17228689587038318</v>
      </c>
      <c r="L7">
        <f>'Calculations 45to54'!L186</f>
        <v>0.16362693313525759</v>
      </c>
      <c r="M7">
        <f>'Calculations 45to54'!M186</f>
        <v>0.16303592171536888</v>
      </c>
      <c r="N7">
        <f>'Calculations 45to54'!N186</f>
        <v>0.16242568626150947</v>
      </c>
      <c r="O7">
        <f>'Calculations 45to54'!O186</f>
        <v>0.16179679877660699</v>
      </c>
      <c r="P7">
        <f>'Calculations 45to54'!P186</f>
        <v>0.16114984529459903</v>
      </c>
      <c r="Q7">
        <f>'Calculations 45to54'!Q186</f>
        <v>0.16048542402258387</v>
      </c>
      <c r="R7">
        <f>'Calculations 45to54'!R186</f>
        <v>0.15980414352918171</v>
      </c>
      <c r="S7">
        <f>'Calculations 45to54'!S186</f>
        <v>0.15910662098413295</v>
      </c>
      <c r="T7">
        <f>'Calculations 45to54'!T186</f>
        <v>0.15839348045358889</v>
      </c>
      <c r="U7">
        <f>'Calculations 45to54'!U186</f>
        <v>0.15766535125501777</v>
      </c>
      <c r="V7">
        <f>'Calculations 45to54'!V186</f>
        <v>0.15692286637508199</v>
      </c>
      <c r="W7">
        <f>'Calculations 45to54'!W186</f>
        <v>0.15616666095335222</v>
      </c>
      <c r="X7">
        <f>'Calculations 45to54'!X186</f>
        <v>0.1553973708341721</v>
      </c>
      <c r="Y7">
        <f>'Calculations 45to54'!Y186</f>
        <v>0.15461563118853214</v>
      </c>
      <c r="Z7">
        <f>'Calculations 45to54'!Z186</f>
        <v>0.15382207520732036</v>
      </c>
      <c r="AA7">
        <f>'Calculations 45to54'!AA186</f>
        <v>0.15301733286688751</v>
      </c>
      <c r="AB7">
        <f>'Calculations 45to54'!AB186</f>
        <v>0.15220202976743163</v>
      </c>
      <c r="AC7">
        <f>'Calculations 45to54'!AC186</f>
        <v>0.15137678604432894</v>
      </c>
      <c r="AD7">
        <f>'Calculations 45to54'!AD186</f>
        <v>0.15054221535216156</v>
      </c>
      <c r="AE7">
        <f>'Calculations 45to54'!AE186</f>
        <v>0.14969892392086562</v>
      </c>
      <c r="AF7">
        <f>'Calculations 45to54'!AF186</f>
        <v>0.14884750968310814</v>
      </c>
    </row>
    <row r="8" spans="1:32" x14ac:dyDescent="0.25">
      <c r="A8" t="s">
        <v>564</v>
      </c>
      <c r="B8">
        <f>'Calculations 45to54'!B186</f>
        <v>0.17073170731707318</v>
      </c>
      <c r="C8">
        <f>'Calculations 45to54'!C186</f>
        <v>0.16632056409226378</v>
      </c>
      <c r="D8">
        <f>'Calculations 45to54'!D186</f>
        <v>0.16472920690503773</v>
      </c>
      <c r="E8">
        <f>'Calculations 45to54'!E186</f>
        <v>0.16378990448019035</v>
      </c>
      <c r="F8">
        <f>'Calculations 45to54'!F186</f>
        <v>0.16279920247110885</v>
      </c>
      <c r="G8">
        <f>'Calculations 45to54'!G186</f>
        <v>0.16238153771378461</v>
      </c>
      <c r="H8">
        <f>'Calculations 45to54'!H186</f>
        <v>0.16159714409262671</v>
      </c>
      <c r="I8">
        <f>'Calculations 45to54'!I186</f>
        <v>0.16362229170227496</v>
      </c>
      <c r="J8">
        <f>'Calculations 45to54'!J186</f>
        <v>0.16775907027709863</v>
      </c>
      <c r="K8">
        <f>'Calculations 45to54'!K186</f>
        <v>0.17228689587038318</v>
      </c>
      <c r="L8">
        <f>'Calculations 45to54'!L186</f>
        <v>0.16362693313525759</v>
      </c>
      <c r="M8">
        <f>'Calculations 45to54'!M186</f>
        <v>0.16303592171536888</v>
      </c>
      <c r="N8">
        <f>'Calculations 45to54'!N186</f>
        <v>0.16242568626150947</v>
      </c>
      <c r="O8">
        <f>'Calculations 45to54'!O186</f>
        <v>0.16179679877660699</v>
      </c>
      <c r="P8">
        <f>'Calculations 45to54'!P186</f>
        <v>0.16114984529459903</v>
      </c>
      <c r="Q8">
        <f>'Calculations 45to54'!Q186</f>
        <v>0.16048542402258387</v>
      </c>
      <c r="R8">
        <f>'Calculations 45to54'!R186</f>
        <v>0.15980414352918171</v>
      </c>
      <c r="S8">
        <f>'Calculations 45to54'!S186</f>
        <v>0.15910662098413295</v>
      </c>
      <c r="T8">
        <f>'Calculations 45to54'!T186</f>
        <v>0.15839348045358889</v>
      </c>
      <c r="U8">
        <f>'Calculations 45to54'!U186</f>
        <v>0.15766535125501777</v>
      </c>
      <c r="V8">
        <f>'Calculations 45to54'!V186</f>
        <v>0.15692286637508199</v>
      </c>
      <c r="W8">
        <f>'Calculations 45to54'!W186</f>
        <v>0.15616666095335222</v>
      </c>
      <c r="X8">
        <f>'Calculations 45to54'!X186</f>
        <v>0.1553973708341721</v>
      </c>
      <c r="Y8">
        <f>'Calculations 45to54'!Y186</f>
        <v>0.15461563118853214</v>
      </c>
      <c r="Z8">
        <f>'Calculations 45to54'!Z186</f>
        <v>0.15382207520732036</v>
      </c>
      <c r="AA8">
        <f>'Calculations 45to54'!AA186</f>
        <v>0.15301733286688751</v>
      </c>
      <c r="AB8">
        <f>'Calculations 45to54'!AB186</f>
        <v>0.15220202976743163</v>
      </c>
      <c r="AC8">
        <f>'Calculations 45to54'!AC186</f>
        <v>0.15137678604432894</v>
      </c>
      <c r="AD8">
        <f>'Calculations 45to54'!AD186</f>
        <v>0.15054221535216156</v>
      </c>
      <c r="AE8">
        <f>'Calculations 45to54'!AE186</f>
        <v>0.14969892392086562</v>
      </c>
      <c r="AF8">
        <f>'Calculations 45to54'!AF186</f>
        <v>0.14884750968310814</v>
      </c>
    </row>
    <row r="9" spans="1:32" x14ac:dyDescent="0.25">
      <c r="A9" t="s">
        <v>26</v>
      </c>
      <c r="B9">
        <f>'Calculations 45to54'!B187</f>
        <v>0.22009569377990423</v>
      </c>
      <c r="C9">
        <f>'Calculations 45to54'!C187</f>
        <v>0.21428074596035185</v>
      </c>
      <c r="D9">
        <f>'Calculations 45to54'!D187</f>
        <v>0.21162753987679031</v>
      </c>
      <c r="E9">
        <f>'Calculations 45to54'!E187</f>
        <v>0.20985892420716137</v>
      </c>
      <c r="F9">
        <f>'Calculations 45to54'!F187</f>
        <v>0.20832421583132527</v>
      </c>
      <c r="G9">
        <f>'Calculations 45to54'!G187</f>
        <v>0.20781755868103818</v>
      </c>
      <c r="H9">
        <f>'Calculations 45to54'!H187</f>
        <v>0.2070437054446515</v>
      </c>
      <c r="I9">
        <f>'Calculations 45to54'!I187</f>
        <v>0.20968744589932123</v>
      </c>
      <c r="J9">
        <f>'Calculations 45to54'!J187</f>
        <v>0.21454585969283907</v>
      </c>
      <c r="K9">
        <f>'Calculations 45to54'!K187</f>
        <v>0.21951031339501451</v>
      </c>
      <c r="L9">
        <f>'Calculations 45to54'!L187</f>
        <v>0.20872212674130358</v>
      </c>
      <c r="M9">
        <f>'Calculations 45to54'!M187</f>
        <v>0.20781817463089886</v>
      </c>
      <c r="N9">
        <f>'Calculations 45to54'!N187</f>
        <v>0.20689857181458926</v>
      </c>
      <c r="O9">
        <f>'Calculations 45to54'!O187</f>
        <v>0.20596393952448244</v>
      </c>
      <c r="P9">
        <f>'Calculations 45to54'!P187</f>
        <v>0.20501489852807506</v>
      </c>
      <c r="Q9">
        <f>'Calculations 45to54'!Q187</f>
        <v>0.20405206818277846</v>
      </c>
      <c r="R9">
        <f>'Calculations 45to54'!R187</f>
        <v>0.2030760655352794</v>
      </c>
      <c r="S9">
        <f>'Calculations 45to54'!S187</f>
        <v>0.20208750446593371</v>
      </c>
      <c r="T9">
        <f>'Calculations 45to54'!T187</f>
        <v>0.20108699487820689</v>
      </c>
      <c r="U9">
        <f>'Calculations 45to54'!U187</f>
        <v>0.20007514193304313</v>
      </c>
      <c r="V9">
        <f>'Calculations 45to54'!V187</f>
        <v>0.19905254532786926</v>
      </c>
      <c r="W9">
        <f>'Calculations 45to54'!W187</f>
        <v>0.19801979861984331</v>
      </c>
      <c r="X9">
        <f>'Calculations 45to54'!X187</f>
        <v>0.1969774885927903</v>
      </c>
      <c r="Y9">
        <f>'Calculations 45to54'!Y187</f>
        <v>0.19592619466719013</v>
      </c>
      <c r="Z9">
        <f>'Calculations 45to54'!Z187</f>
        <v>0.19486648835245282</v>
      </c>
      <c r="AA9">
        <f>'Calculations 45to54'!AA187</f>
        <v>0.19379893274063939</v>
      </c>
      <c r="AB9">
        <f>'Calculations 45to54'!AB187</f>
        <v>0.19272408204068395</v>
      </c>
      <c r="AC9">
        <f>'Calculations 45to54'!AC187</f>
        <v>0.19164248115211641</v>
      </c>
      <c r="AD9">
        <f>'Calculations 45to54'!AD187</f>
        <v>0.19055466527719997</v>
      </c>
      <c r="AE9">
        <f>'Calculations 45to54'!AE187</f>
        <v>0.1894611595703552</v>
      </c>
      <c r="AF9">
        <f>'Calculations 45to54'!AF187</f>
        <v>0.18836247882368137</v>
      </c>
    </row>
    <row r="10" spans="1:32" x14ac:dyDescent="0.25">
      <c r="A10" t="s">
        <v>28</v>
      </c>
      <c r="B10">
        <f>'Calculations 45to54'!B188</f>
        <v>0.21267893660531706</v>
      </c>
      <c r="C10">
        <f>'Calculations 45to54'!C188</f>
        <v>0.20735261963930329</v>
      </c>
      <c r="D10">
        <f>'Calculations 45to54'!D188</f>
        <v>0.20510486193979693</v>
      </c>
      <c r="E10">
        <f>'Calculations 45to54'!E188</f>
        <v>0.20375637672569469</v>
      </c>
      <c r="F10">
        <f>'Calculations 45to54'!F188</f>
        <v>0.20264717169239591</v>
      </c>
      <c r="G10">
        <f>'Calculations 45to54'!G188</f>
        <v>0.20255388758198226</v>
      </c>
      <c r="H10">
        <f>'Calculations 45to54'!H188</f>
        <v>0.20221629138793099</v>
      </c>
      <c r="I10">
        <f>'Calculations 45to54'!I188</f>
        <v>0.20525690556611756</v>
      </c>
      <c r="J10">
        <f>'Calculations 45to54'!J188</f>
        <v>0.2105021999969735</v>
      </c>
      <c r="K10">
        <f>'Calculations 45to54'!K188</f>
        <v>0.21587853394504425</v>
      </c>
      <c r="L10">
        <f>'Calculations 45to54'!L188</f>
        <v>0.2053862737514576</v>
      </c>
      <c r="M10">
        <f>'Calculations 45to54'!M188</f>
        <v>0.20483637761660428</v>
      </c>
      <c r="N10">
        <f>'Calculations 45to54'!N188</f>
        <v>0.2042612053267345</v>
      </c>
      <c r="O10">
        <f>'Calculations 45to54'!O188</f>
        <v>0.20366135844920125</v>
      </c>
      <c r="P10">
        <f>'Calculations 45to54'!P188</f>
        <v>0.20303745274708607</v>
      </c>
      <c r="Q10">
        <f>'Calculations 45to54'!Q188</f>
        <v>0.20239011674598015</v>
      </c>
      <c r="R10">
        <f>'Calculations 45to54'!R188</f>
        <v>0.20171999031891166</v>
      </c>
      <c r="S10">
        <f>'Calculations 45to54'!S188</f>
        <v>0.20102772329319835</v>
      </c>
      <c r="T10">
        <f>'Calculations 45to54'!T188</f>
        <v>0.20031397408274138</v>
      </c>
      <c r="U10">
        <f>'Calculations 45to54'!U188</f>
        <v>0.1995794083490352</v>
      </c>
      <c r="V10">
        <f>'Calculations 45to54'!V188</f>
        <v>0.19882469769388619</v>
      </c>
      <c r="W10">
        <f>'Calculations 45to54'!W188</f>
        <v>0.19805051838660204</v>
      </c>
      <c r="X10">
        <f>'Calculations 45to54'!X188</f>
        <v>0.19725755012810692</v>
      </c>
      <c r="Y10">
        <f>'Calculations 45to54'!Y188</f>
        <v>0.19644647485421429</v>
      </c>
      <c r="Z10">
        <f>'Calculations 45to54'!Z188</f>
        <v>0.19561797557999963</v>
      </c>
      <c r="AA10">
        <f>'Calculations 45to54'!AA188</f>
        <v>0.19477273528697481</v>
      </c>
      <c r="AB10">
        <f>'Calculations 45to54'!AB188</f>
        <v>0.19391143585450266</v>
      </c>
      <c r="AC10">
        <f>'Calculations 45to54'!AC188</f>
        <v>0.19303475703665429</v>
      </c>
      <c r="AD10">
        <f>'Calculations 45to54'!AD188</f>
        <v>0.1921433754854654</v>
      </c>
      <c r="AE10">
        <f>'Calculations 45to54'!AE188</f>
        <v>0.19123796382132521</v>
      </c>
      <c r="AF10">
        <f>'Calculations 45to54'!AF188</f>
        <v>0.19031918975100892</v>
      </c>
    </row>
    <row r="11" spans="1:32" x14ac:dyDescent="0.25">
      <c r="A11" t="s">
        <v>30</v>
      </c>
      <c r="B11">
        <f>'Calculations 45to54'!B189</f>
        <v>0.20541760722347632</v>
      </c>
      <c r="C11">
        <f>'Calculations 45to54'!C189</f>
        <v>0.20009287274728246</v>
      </c>
      <c r="D11">
        <f>'Calculations 45to54'!D189</f>
        <v>0.19786354419672136</v>
      </c>
      <c r="E11">
        <f>'Calculations 45to54'!E189</f>
        <v>0.1964902390130806</v>
      </c>
      <c r="F11">
        <f>'Calculations 45to54'!F189</f>
        <v>0.19526608615428001</v>
      </c>
      <c r="G11">
        <f>'Calculations 45to54'!G189</f>
        <v>0.19488117136978572</v>
      </c>
      <c r="H11">
        <f>'Calculations 45to54'!H189</f>
        <v>0.19423520618136281</v>
      </c>
      <c r="I11">
        <f>'Calculations 45to54'!I189</f>
        <v>0.19693484506803693</v>
      </c>
      <c r="J11">
        <f>'Calculations 45to54'!J189</f>
        <v>0.20186656877618325</v>
      </c>
      <c r="K11">
        <f>'Calculations 45to54'!K189</f>
        <v>0.20697048984067704</v>
      </c>
      <c r="L11">
        <f>'Calculations 45to54'!L189</f>
        <v>0.19664579632964188</v>
      </c>
      <c r="M11">
        <f>'Calculations 45to54'!M189</f>
        <v>0.19593796461756746</v>
      </c>
      <c r="N11">
        <f>'Calculations 45to54'!N189</f>
        <v>0.19520737352577497</v>
      </c>
      <c r="O11">
        <f>'Calculations 45to54'!O189</f>
        <v>0.19445471721441385</v>
      </c>
      <c r="P11">
        <f>'Calculations 45to54'!P189</f>
        <v>0.1936807021909086</v>
      </c>
      <c r="Q11">
        <f>'Calculations 45to54'!Q189</f>
        <v>0.1928860454714679</v>
      </c>
      <c r="R11">
        <f>'Calculations 45to54'!R189</f>
        <v>0.19207147278933714</v>
      </c>
      <c r="S11">
        <f>'Calculations 45to54'!S189</f>
        <v>0.19123771685409802</v>
      </c>
      <c r="T11">
        <f>'Calculations 45to54'!T189</f>
        <v>0.19038551566585288</v>
      </c>
      <c r="U11">
        <f>'Calculations 45to54'!U189</f>
        <v>0.18951561088770025</v>
      </c>
      <c r="V11">
        <f>'Calculations 45to54'!V189</f>
        <v>0.18862874627943663</v>
      </c>
      <c r="W11">
        <f>'Calculations 45to54'!W189</f>
        <v>0.18772566619502237</v>
      </c>
      <c r="X11">
        <f>'Calculations 45to54'!X189</f>
        <v>0.18680711414587894</v>
      </c>
      <c r="Y11">
        <f>'Calculations 45to54'!Y189</f>
        <v>0.18587383143171368</v>
      </c>
      <c r="Z11">
        <f>'Calculations 45to54'!Z189</f>
        <v>0.18492655584014239</v>
      </c>
      <c r="AA11">
        <f>'Calculations 45to54'!AA189</f>
        <v>0.18396602041602081</v>
      </c>
      <c r="AB11">
        <f>'Calculations 45to54'!AB189</f>
        <v>0.18299295230101573</v>
      </c>
      <c r="AC11">
        <f>'Calculations 45to54'!AC189</f>
        <v>0.18200807164362384</v>
      </c>
      <c r="AD11">
        <f>'Calculations 45to54'!AD189</f>
        <v>0.18101209057950898</v>
      </c>
      <c r="AE11">
        <f>'Calculations 45to54'!AE189</f>
        <v>0.18000571228174186</v>
      </c>
      <c r="AF11">
        <f>'Calculations 45to54'!AF189</f>
        <v>0.17898963008024077</v>
      </c>
    </row>
    <row r="12" spans="1:32" x14ac:dyDescent="0.25">
      <c r="A12" t="s">
        <v>32</v>
      </c>
      <c r="B12">
        <f>'Calculations 45to54'!B190</f>
        <v>0.21860465116279071</v>
      </c>
      <c r="C12">
        <f>'Calculations 45to54'!C190</f>
        <v>0.21307803803342265</v>
      </c>
      <c r="D12">
        <f>'Calculations 45to54'!D190</f>
        <v>0.21074501386483602</v>
      </c>
      <c r="E12">
        <f>'Calculations 45to54'!E190</f>
        <v>0.20930725686926308</v>
      </c>
      <c r="F12">
        <f>'Calculations 45to54'!F190</f>
        <v>0.20806598343440602</v>
      </c>
      <c r="G12">
        <f>'Calculations 45to54'!G190</f>
        <v>0.20780366233472738</v>
      </c>
      <c r="H12">
        <f>'Calculations 45to54'!H190</f>
        <v>0.20726095714924159</v>
      </c>
      <c r="I12">
        <f>'Calculations 45to54'!I190</f>
        <v>0.21017560740856128</v>
      </c>
      <c r="J12">
        <f>'Calculations 45to54'!J190</f>
        <v>0.21538655632144899</v>
      </c>
      <c r="K12">
        <f>'Calculations 45to54'!K190</f>
        <v>0.22076729406254647</v>
      </c>
      <c r="L12">
        <f>'Calculations 45to54'!L190</f>
        <v>0.21000756305471616</v>
      </c>
      <c r="M12">
        <f>'Calculations 45to54'!M190</f>
        <v>0.20932776819480259</v>
      </c>
      <c r="N12">
        <f>'Calculations 45to54'!N190</f>
        <v>0.20862327904338007</v>
      </c>
      <c r="O12">
        <f>'Calculations 45to54'!O190</f>
        <v>0.20789478899151556</v>
      </c>
      <c r="P12">
        <f>'Calculations 45to54'!P190</f>
        <v>0.20714300325635907</v>
      </c>
      <c r="Q12">
        <f>'Calculations 45to54'!Q190</f>
        <v>0.20636863726507271</v>
      </c>
      <c r="R12">
        <f>'Calculations 45to54'!R190</f>
        <v>0.20557241507375093</v>
      </c>
      <c r="S12">
        <f>'Calculations 45to54'!S190</f>
        <v>0.20475506782502695</v>
      </c>
      <c r="T12">
        <f>'Calculations 45to54'!T190</f>
        <v>0.2039173322477105</v>
      </c>
      <c r="U12">
        <f>'Calculations 45to54'!U190</f>
        <v>0.20305994920148637</v>
      </c>
      <c r="V12">
        <f>'Calculations 45to54'!V190</f>
        <v>0.20218366226934628</v>
      </c>
      <c r="W12">
        <f>'Calculations 45to54'!W190</f>
        <v>0.20128921640013642</v>
      </c>
      <c r="X12">
        <f>'Calculations 45to54'!X190</f>
        <v>0.20037735660322967</v>
      </c>
      <c r="Y12">
        <f>'Calculations 45to54'!Y190</f>
        <v>0.1994488266970634</v>
      </c>
      <c r="Z12">
        <f>'Calculations 45to54'!Z190</f>
        <v>0.19850436811293898</v>
      </c>
      <c r="AA12">
        <f>'Calculations 45to54'!AA190</f>
        <v>0.19754471875520643</v>
      </c>
      <c r="AB12">
        <f>'Calculations 45to54'!AB190</f>
        <v>0.19657061191865202</v>
      </c>
      <c r="AC12">
        <f>'Calculations 45to54'!AC190</f>
        <v>0.19558277526364773</v>
      </c>
      <c r="AD12">
        <f>'Calculations 45to54'!AD190</f>
        <v>0.19458192984934752</v>
      </c>
      <c r="AE12">
        <f>'Calculations 45to54'!AE190</f>
        <v>0.19356878922497989</v>
      </c>
      <c r="AF12">
        <f>'Calculations 45to54'!AF190</f>
        <v>0.19254405857904547</v>
      </c>
    </row>
    <row r="13" spans="1:32" x14ac:dyDescent="0.25">
      <c r="A13" t="s">
        <v>34</v>
      </c>
      <c r="B13">
        <f>'Calculations 45to54'!B191</f>
        <v>0.25218476903870168</v>
      </c>
      <c r="C13">
        <f>'Calculations 45to54'!C191</f>
        <v>0.24596642205120556</v>
      </c>
      <c r="D13">
        <f>'Calculations 45to54'!D191</f>
        <v>0.2434282936522523</v>
      </c>
      <c r="E13">
        <f>'Calculations 45to54'!E191</f>
        <v>0.24191245570935904</v>
      </c>
      <c r="F13">
        <f>'Calculations 45to54'!F191</f>
        <v>0.24051563691941202</v>
      </c>
      <c r="G13">
        <f>'Calculations 45to54'!G191</f>
        <v>0.23997302201779297</v>
      </c>
      <c r="H13">
        <f>'Calculations 45to54'!H191</f>
        <v>0.23913402817298893</v>
      </c>
      <c r="I13">
        <f>'Calculations 45to54'!I191</f>
        <v>0.24238676585408031</v>
      </c>
      <c r="J13">
        <f>'Calculations 45to54'!J191</f>
        <v>0.24834509320344081</v>
      </c>
      <c r="K13">
        <f>'Calculations 45to54'!K191</f>
        <v>0.25446121452691783</v>
      </c>
      <c r="L13">
        <f>'Calculations 45to54'!L191</f>
        <v>0.24222386172711224</v>
      </c>
      <c r="M13">
        <f>'Calculations 45to54'!M191</f>
        <v>0.24141555434517262</v>
      </c>
      <c r="N13">
        <f>'Calculations 45to54'!N191</f>
        <v>0.24057945256112881</v>
      </c>
      <c r="O13">
        <f>'Calculations 45to54'!O191</f>
        <v>0.23971627817499291</v>
      </c>
      <c r="P13">
        <f>'Calculations 45to54'!P191</f>
        <v>0.23882677273212188</v>
      </c>
      <c r="Q13">
        <f>'Calculations 45to54'!Q191</f>
        <v>0.23791169540883156</v>
      </c>
      <c r="R13">
        <f>'Calculations 45to54'!R191</f>
        <v>0.2369718209361118</v>
      </c>
      <c r="S13">
        <f>'Calculations 45to54'!S191</f>
        <v>0.23600793756679525</v>
      </c>
      <c r="T13">
        <f>'Calculations 45to54'!T191</f>
        <v>0.23502084509107046</v>
      </c>
      <c r="U13">
        <f>'Calculations 45to54'!U191</f>
        <v>0.23401135290480637</v>
      </c>
      <c r="V13">
        <f>'Calculations 45to54'!V191</f>
        <v>0.23298027813467914</v>
      </c>
      <c r="W13">
        <f>'Calculations 45to54'!W191</f>
        <v>0.23192844382369354</v>
      </c>
      <c r="X13">
        <f>'Calculations 45to54'!X191</f>
        <v>0.23085667718019728</v>
      </c>
      <c r="Y13">
        <f>'Calculations 45to54'!Y191</f>
        <v>0.22976580789311088</v>
      </c>
      <c r="Z13">
        <f>'Calculations 45to54'!Z191</f>
        <v>0.22865666651563182</v>
      </c>
      <c r="AA13">
        <f>'Calculations 45to54'!AA191</f>
        <v>0.22753008291929716</v>
      </c>
      <c r="AB13">
        <f>'Calculations 45to54'!AB191</f>
        <v>0.22638688481986591</v>
      </c>
      <c r="AC13">
        <f>'Calculations 45to54'!AC191</f>
        <v>0.22522789637612906</v>
      </c>
      <c r="AD13">
        <f>'Calculations 45to54'!AD191</f>
        <v>0.22405393686237246</v>
      </c>
      <c r="AE13">
        <f>'Calculations 45to54'!AE191</f>
        <v>0.22286581941489156</v>
      </c>
      <c r="AF13">
        <f>'Calculations 45to54'!AF191</f>
        <v>0.22166434985262073</v>
      </c>
    </row>
    <row r="14" spans="1:32" x14ac:dyDescent="0.25">
      <c r="A14" t="s">
        <v>36</v>
      </c>
      <c r="B14">
        <f>'Calculations 45to54'!B192</f>
        <v>0.23834196891191711</v>
      </c>
      <c r="C14">
        <f>'Calculations 45to54'!C192</f>
        <v>0.23211328030347608</v>
      </c>
      <c r="D14">
        <f>'Calculations 45to54'!D192</f>
        <v>0.22926022715431418</v>
      </c>
      <c r="E14">
        <f>'Calculations 45to54'!E192</f>
        <v>0.22735832874529247</v>
      </c>
      <c r="F14">
        <f>'Calculations 45to54'!F192</f>
        <v>0.22569461110951669</v>
      </c>
      <c r="G14">
        <f>'Calculations 45to54'!G192</f>
        <v>0.22508039326804893</v>
      </c>
      <c r="H14">
        <f>'Calculations 45to54'!H192</f>
        <v>0.22419608291674742</v>
      </c>
      <c r="I14">
        <f>'Calculations 45to54'!I192</f>
        <v>0.2270100216275541</v>
      </c>
      <c r="J14">
        <f>'Calculations 45to54'!J192</f>
        <v>0.23219419387172335</v>
      </c>
      <c r="K14">
        <f>'Calculations 45to54'!K192</f>
        <v>0.23745715275770002</v>
      </c>
      <c r="L14">
        <f>'Calculations 45to54'!L192</f>
        <v>0.22590267012197718</v>
      </c>
      <c r="M14">
        <f>'Calculations 45to54'!M192</f>
        <v>0.22490693146359877</v>
      </c>
      <c r="N14">
        <f>'Calculations 45to54'!N192</f>
        <v>0.2238947599883159</v>
      </c>
      <c r="O14">
        <f>'Calculations 45to54'!O192</f>
        <v>0.2228668163425763</v>
      </c>
      <c r="P14">
        <f>'Calculations 45to54'!P192</f>
        <v>0.22182376059980696</v>
      </c>
      <c r="Q14">
        <f>'Calculations 45to54'!Q192</f>
        <v>0.22076625125493948</v>
      </c>
      <c r="R14">
        <f>'Calculations 45to54'!R192</f>
        <v>0.21969494426775002</v>
      </c>
      <c r="S14">
        <f>'Calculations 45to54'!S192</f>
        <v>0.21861049215506195</v>
      </c>
      <c r="T14">
        <f>'Calculations 45to54'!T192</f>
        <v>0.21751354313167939</v>
      </c>
      <c r="U14">
        <f>'Calculations 45to54'!U192</f>
        <v>0.21640474029978274</v>
      </c>
      <c r="V14">
        <f>'Calculations 45to54'!V192</f>
        <v>0.21528472088634806</v>
      </c>
      <c r="W14">
        <f>'Calculations 45to54'!W192</f>
        <v>0.21415411552805855</v>
      </c>
      <c r="X14">
        <f>'Calculations 45to54'!X192</f>
        <v>0.21301354760300648</v>
      </c>
      <c r="Y14">
        <f>'Calculations 45to54'!Y192</f>
        <v>0.21186363260841493</v>
      </c>
      <c r="Z14">
        <f>'Calculations 45to54'!Z192</f>
        <v>0.21070497758347806</v>
      </c>
      <c r="AA14">
        <f>'Calculations 45to54'!AA192</f>
        <v>0.20953818057634591</v>
      </c>
      <c r="AB14">
        <f>'Calculations 45to54'!AB192</f>
        <v>0.20836383015418303</v>
      </c>
      <c r="AC14">
        <f>'Calculations 45to54'!AC192</f>
        <v>0.20718250495517315</v>
      </c>
      <c r="AD14">
        <f>'Calculations 45to54'!AD192</f>
        <v>0.20599477328126328</v>
      </c>
      <c r="AE14">
        <f>'Calculations 45to54'!AE192</f>
        <v>0.20480119273040268</v>
      </c>
      <c r="AF14">
        <f>'Calculations 45to54'!AF192</f>
        <v>0.20360230986697309</v>
      </c>
    </row>
    <row r="15" spans="1:32" x14ac:dyDescent="0.25">
      <c r="A15" t="s">
        <v>38</v>
      </c>
      <c r="B15">
        <f>'Calculations 45to54'!B193</f>
        <v>0.24537607891491997</v>
      </c>
      <c r="C15">
        <f>'Calculations 45to54'!C193</f>
        <v>0.2393299499276057</v>
      </c>
      <c r="D15">
        <f>'Calculations 45to54'!D193</f>
        <v>0.23691323152979274</v>
      </c>
      <c r="E15">
        <f>'Calculations 45to54'!E193</f>
        <v>0.23549875554143843</v>
      </c>
      <c r="F15">
        <f>'Calculations 45to54'!F193</f>
        <v>0.23418971574713363</v>
      </c>
      <c r="G15">
        <f>'Calculations 45to54'!G193</f>
        <v>0.23371515134354817</v>
      </c>
      <c r="H15">
        <f>'Calculations 45to54'!H193</f>
        <v>0.2329390057705093</v>
      </c>
      <c r="I15">
        <f>'Calculations 45to54'!I193</f>
        <v>0.23616901930126072</v>
      </c>
      <c r="J15">
        <f>'Calculations 45to54'!J193</f>
        <v>0.24207543719820507</v>
      </c>
      <c r="K15">
        <f>'Calculations 45to54'!K193</f>
        <v>0.24816934634853846</v>
      </c>
      <c r="L15">
        <f>'Calculations 45to54'!L193</f>
        <v>0.23619533219561456</v>
      </c>
      <c r="M15">
        <f>'Calculations 45to54'!M193</f>
        <v>0.23545813204435403</v>
      </c>
      <c r="N15">
        <f>'Calculations 45to54'!N193</f>
        <v>0.23469309078382231</v>
      </c>
      <c r="O15">
        <f>'Calculations 45to54'!O193</f>
        <v>0.23390087485480032</v>
      </c>
      <c r="P15">
        <f>'Calculations 45to54'!P193</f>
        <v>0.2330821725407706</v>
      </c>
      <c r="Q15">
        <f>'Calculations 45to54'!Q193</f>
        <v>0.232237691892349</v>
      </c>
      <c r="R15">
        <f>'Calculations 45to54'!R193</f>
        <v>0.23136815868086305</v>
      </c>
      <c r="S15">
        <f>'Calculations 45to54'!S193</f>
        <v>0.23047431438678823</v>
      </c>
      <c r="T15">
        <f>'Calculations 45to54'!T193</f>
        <v>0.2295569142283149</v>
      </c>
      <c r="U15">
        <f>'Calculations 45to54'!U193</f>
        <v>0.22861672523491644</v>
      </c>
      <c r="V15">
        <f>'Calculations 45to54'!V193</f>
        <v>0.22765452437032951</v>
      </c>
      <c r="W15">
        <f>'Calculations 45to54'!W193</f>
        <v>0.22667109670896923</v>
      </c>
      <c r="X15">
        <f>'Calculations 45to54'!X193</f>
        <v>0.22566723366932087</v>
      </c>
      <c r="Y15">
        <f>'Calculations 45to54'!Y193</f>
        <v>0.22464373130747572</v>
      </c>
      <c r="Z15">
        <f>'Calculations 45to54'!Z193</f>
        <v>0.22360138867352247</v>
      </c>
      <c r="AA15">
        <f>'Calculations 45to54'!AA193</f>
        <v>0.22254100623312592</v>
      </c>
      <c r="AB15">
        <f>'Calculations 45to54'!AB193</f>
        <v>0.22146338435620219</v>
      </c>
      <c r="AC15">
        <f>'Calculations 45to54'!AC193</f>
        <v>0.22036932187423927</v>
      </c>
      <c r="AD15">
        <f>'Calculations 45to54'!AD193</f>
        <v>0.21925961470742256</v>
      </c>
      <c r="AE15">
        <f>'Calculations 45to54'!AE193</f>
        <v>0.21813505456238627</v>
      </c>
      <c r="AF15">
        <f>'Calculations 45to54'!AF193</f>
        <v>0.21699642770106656</v>
      </c>
    </row>
    <row r="16" spans="1:32" x14ac:dyDescent="0.25">
      <c r="A16" t="s">
        <v>40</v>
      </c>
      <c r="B16">
        <f>'Calculations 45to54'!B194</f>
        <v>0.29235382308845576</v>
      </c>
      <c r="C16">
        <f>'Calculations 45to54'!C194</f>
        <v>0.28536121432666212</v>
      </c>
      <c r="D16">
        <f>'Calculations 45to54'!D194</f>
        <v>0.28227003333496431</v>
      </c>
      <c r="E16">
        <f>'Calculations 45to54'!E194</f>
        <v>0.28031416621323269</v>
      </c>
      <c r="F16">
        <f>'Calculations 45to54'!F194</f>
        <v>0.27862470961650765</v>
      </c>
      <c r="G16">
        <f>'Calculations 45to54'!G194</f>
        <v>0.27810846348537549</v>
      </c>
      <c r="H16">
        <f>'Calculations 45to54'!H194</f>
        <v>0.27730842884676826</v>
      </c>
      <c r="I16">
        <f>'Calculations 45to54'!I194</f>
        <v>0.28086694737916235</v>
      </c>
      <c r="J16">
        <f>'Calculations 45to54'!J194</f>
        <v>0.28718910488650057</v>
      </c>
      <c r="K16">
        <f>'Calculations 45to54'!K194</f>
        <v>0.29357856020101214</v>
      </c>
      <c r="L16">
        <f>'Calculations 45to54'!L194</f>
        <v>0.28020073372791765</v>
      </c>
      <c r="M16">
        <f>'Calculations 45to54'!M194</f>
        <v>0.27923144325940868</v>
      </c>
      <c r="N16">
        <f>'Calculations 45to54'!N194</f>
        <v>0.27823571897068589</v>
      </c>
      <c r="O16">
        <f>'Calculations 45to54'!O194</f>
        <v>0.27721430702916516</v>
      </c>
      <c r="P16">
        <f>'Calculations 45to54'!P194</f>
        <v>0.2761679630244695</v>
      </c>
      <c r="Q16">
        <f>'Calculations 45to54'!Q194</f>
        <v>0.27509745052302631</v>
      </c>
      <c r="R16">
        <f>'Calculations 45to54'!R194</f>
        <v>0.27400353966263197</v>
      </c>
      <c r="S16">
        <f>'Calculations 45to54'!S194</f>
        <v>0.27288700578883462</v>
      </c>
      <c r="T16">
        <f>'Calculations 45to54'!T194</f>
        <v>0.27174862813474915</v>
      </c>
      <c r="U16">
        <f>'Calculations 45to54'!U194</f>
        <v>0.27058918854573211</v>
      </c>
      <c r="V16">
        <f>'Calculations 45to54'!V194</f>
        <v>0.26940947025010581</v>
      </c>
      <c r="W16">
        <f>'Calculations 45to54'!W194</f>
        <v>0.26821025667696907</v>
      </c>
      <c r="X16">
        <f>'Calculations 45to54'!X194</f>
        <v>0.26699233032187608</v>
      </c>
      <c r="Y16">
        <f>'Calculations 45to54'!Y194</f>
        <v>0.26575647166103872</v>
      </c>
      <c r="Z16">
        <f>'Calculations 45to54'!Z194</f>
        <v>0.26450345811447884</v>
      </c>
      <c r="AA16">
        <f>'Calculations 45to54'!AA194</f>
        <v>0.26323406305842001</v>
      </c>
      <c r="AB16">
        <f>'Calculations 45to54'!AB194</f>
        <v>0.26194905488701498</v>
      </c>
      <c r="AC16">
        <f>'Calculations 45to54'!AC194</f>
        <v>0.26064919612337228</v>
      </c>
      <c r="AD16">
        <f>'Calculations 45to54'!AD194</f>
        <v>0.25933524257968038</v>
      </c>
      <c r="AE16">
        <f>'Calculations 45to54'!AE194</f>
        <v>0.25800794256609938</v>
      </c>
      <c r="AF16">
        <f>'Calculations 45to54'!AF194</f>
        <v>0.25666803614795519</v>
      </c>
    </row>
    <row r="17" spans="1:32" x14ac:dyDescent="0.25">
      <c r="A17" t="s">
        <v>42</v>
      </c>
      <c r="B17">
        <f>'Calculations 45to54'!B195</f>
        <v>0.21857923497267756</v>
      </c>
      <c r="C17">
        <f>'Calculations 45to54'!C195</f>
        <v>0.21318264938809789</v>
      </c>
      <c r="D17">
        <f>'Calculations 45to54'!D195</f>
        <v>0.21110379308571067</v>
      </c>
      <c r="E17">
        <f>'Calculations 45to54'!E195</f>
        <v>0.20995972037838459</v>
      </c>
      <c r="F17">
        <f>'Calculations 45to54'!F195</f>
        <v>0.20892671772340021</v>
      </c>
      <c r="G17">
        <f>'Calculations 45to54'!G195</f>
        <v>0.2086845810814994</v>
      </c>
      <c r="H17">
        <f>'Calculations 45to54'!H195</f>
        <v>0.20817154647520728</v>
      </c>
      <c r="I17">
        <f>'Calculations 45to54'!I195</f>
        <v>0.21134177135735419</v>
      </c>
      <c r="J17">
        <f>'Calculations 45to54'!J195</f>
        <v>0.21697861295317006</v>
      </c>
      <c r="K17">
        <f>'Calculations 45to54'!K195</f>
        <v>0.22279104677538211</v>
      </c>
      <c r="L17">
        <f>'Calculations 45to54'!L195</f>
        <v>0.21190067850941921</v>
      </c>
      <c r="M17">
        <f>'Calculations 45to54'!M195</f>
        <v>0.2114072301488322</v>
      </c>
      <c r="N17">
        <f>'Calculations 45to54'!N195</f>
        <v>0.210888474672416</v>
      </c>
      <c r="O17">
        <f>'Calculations 45to54'!O195</f>
        <v>0.21034485311946655</v>
      </c>
      <c r="P17">
        <f>'Calculations 45to54'!P195</f>
        <v>0.20977682971930176</v>
      </c>
      <c r="Q17">
        <f>'Calculations 45to54'!Q195</f>
        <v>0.20918489028771087</v>
      </c>
      <c r="R17">
        <f>'Calculations 45to54'!R195</f>
        <v>0.20856954063077082</v>
      </c>
      <c r="S17">
        <f>'Calculations 45to54'!S195</f>
        <v>0.20793130496076143</v>
      </c>
      <c r="T17">
        <f>'Calculations 45to54'!T195</f>
        <v>0.20727072432863464</v>
      </c>
      <c r="U17">
        <f>'Calculations 45to54'!U195</f>
        <v>0.20658835507723983</v>
      </c>
      <c r="V17">
        <f>'Calculations 45to54'!V195</f>
        <v>0.2058847673192018</v>
      </c>
      <c r="W17">
        <f>'Calculations 45to54'!W195</f>
        <v>0.20516054344310855</v>
      </c>
      <c r="X17">
        <f>'Calculations 45to54'!X195</f>
        <v>0.20441627665132664</v>
      </c>
      <c r="Y17">
        <f>'Calculations 45to54'!Y195</f>
        <v>0.20365256953252417</v>
      </c>
      <c r="Z17">
        <f>'Calculations 45to54'!Z195</f>
        <v>0.20287003267166004</v>
      </c>
      <c r="AA17">
        <f>'Calculations 45to54'!AA195</f>
        <v>0.20206928329993548</v>
      </c>
      <c r="AB17">
        <f>'Calculations 45to54'!AB195</f>
        <v>0.20125094398690738</v>
      </c>
      <c r="AC17">
        <f>'Calculations 45to54'!AC195</f>
        <v>0.20041564137669737</v>
      </c>
      <c r="AD17">
        <f>'Calculations 45to54'!AD195</f>
        <v>0.19956400496995602</v>
      </c>
      <c r="AE17">
        <f>'Calculations 45to54'!AE195</f>
        <v>0.19869666595297839</v>
      </c>
      <c r="AF17">
        <f>'Calculations 45to54'!AF195</f>
        <v>0.19781425607511777</v>
      </c>
    </row>
    <row r="18" spans="1:32" x14ac:dyDescent="0.25">
      <c r="A18" t="s">
        <v>44</v>
      </c>
      <c r="B18">
        <f>'Calculations 45to54'!B196</f>
        <v>0.25203252032520324</v>
      </c>
      <c r="C18">
        <f>'Calculations 45to54'!C196</f>
        <v>0.24596334034126482</v>
      </c>
      <c r="D18">
        <f>'Calculations 45to54'!D196</f>
        <v>0.2435795517197436</v>
      </c>
      <c r="E18">
        <f>'Calculations 45to54'!E196</f>
        <v>0.24213706492790413</v>
      </c>
      <c r="F18">
        <f>'Calculations 45to54'!F196</f>
        <v>0.24073108908431323</v>
      </c>
      <c r="G18">
        <f>'Calculations 45to54'!G196</f>
        <v>0.24016386097282436</v>
      </c>
      <c r="H18">
        <f>'Calculations 45to54'!H196</f>
        <v>0.23919139730483477</v>
      </c>
      <c r="I18">
        <f>'Calculations 45to54'!I196</f>
        <v>0.24222704113330698</v>
      </c>
      <c r="J18">
        <f>'Calculations 45to54'!J196</f>
        <v>0.24804821277613709</v>
      </c>
      <c r="K18">
        <f>'Calculations 45to54'!K196</f>
        <v>0.2541424846234327</v>
      </c>
      <c r="L18">
        <f>'Calculations 45to54'!L196</f>
        <v>0.24209528951430584</v>
      </c>
      <c r="M18">
        <f>'Calculations 45to54'!M196</f>
        <v>0.2412639260803624</v>
      </c>
      <c r="N18">
        <f>'Calculations 45to54'!N196</f>
        <v>0.24040328409138162</v>
      </c>
      <c r="O18">
        <f>'Calculations 45to54'!O196</f>
        <v>0.23951421468823042</v>
      </c>
      <c r="P18">
        <f>'Calculations 45to54'!P196</f>
        <v>0.23859758481958049</v>
      </c>
      <c r="Q18">
        <f>'Calculations 45to54'!Q196</f>
        <v>0.23765427505429118</v>
      </c>
      <c r="R18">
        <f>'Calculations 45to54'!R196</f>
        <v>0.23668517744319753</v>
      </c>
      <c r="S18">
        <f>'Calculations 45to54'!S196</f>
        <v>0.23569119343574671</v>
      </c>
      <c r="T18">
        <f>'Calculations 45to54'!T196</f>
        <v>0.23467323185637406</v>
      </c>
      <c r="U18">
        <f>'Calculations 45to54'!U196</f>
        <v>0.23363220694500425</v>
      </c>
      <c r="V18">
        <f>'Calculations 45to54'!V196</f>
        <v>0.23256903646551155</v>
      </c>
      <c r="W18">
        <f>'Calculations 45to54'!W196</f>
        <v>0.23148463988550014</v>
      </c>
      <c r="X18">
        <f>'Calculations 45to54'!X196</f>
        <v>0.23037993663021158</v>
      </c>
      <c r="Y18">
        <f>'Calculations 45to54'!Y196</f>
        <v>0.22925584441293073</v>
      </c>
      <c r="Z18">
        <f>'Calculations 45to54'!Z196</f>
        <v>0.22811327764375047</v>
      </c>
      <c r="AA18">
        <f>'Calculations 45to54'!AA196</f>
        <v>0.2269531459181332</v>
      </c>
      <c r="AB18">
        <f>'Calculations 45to54'!AB196</f>
        <v>0.22577635258625212</v>
      </c>
      <c r="AC18">
        <f>'Calculations 45to54'!AC196</f>
        <v>0.22458379340370452</v>
      </c>
      <c r="AD18">
        <f>'Calculations 45to54'!AD196</f>
        <v>0.22337635526379213</v>
      </c>
      <c r="AE18">
        <f>'Calculations 45to54'!AE196</f>
        <v>0.22215491501120457</v>
      </c>
      <c r="AF18">
        <f>'Calculations 45to54'!AF196</f>
        <v>0.22092033833660771</v>
      </c>
    </row>
    <row r="19" spans="1:32" x14ac:dyDescent="0.25">
      <c r="A19" t="s">
        <v>46</v>
      </c>
      <c r="B19">
        <f>'Calculations 45to54'!B197</f>
        <v>0.20905923344947744</v>
      </c>
      <c r="C19">
        <f>'Calculations 45to54'!C197</f>
        <v>0.20381581592053141</v>
      </c>
      <c r="D19">
        <f>'Calculations 45to54'!D197</f>
        <v>0.20179453927392355</v>
      </c>
      <c r="E19">
        <f>'Calculations 45to54'!E197</f>
        <v>0.20060968410802757</v>
      </c>
      <c r="F19">
        <f>'Calculations 45to54'!F197</f>
        <v>0.19945970797210616</v>
      </c>
      <c r="G19">
        <f>'Calculations 45to54'!G197</f>
        <v>0.19902102659385035</v>
      </c>
      <c r="H19">
        <f>'Calculations 45to54'!H197</f>
        <v>0.19824653490990601</v>
      </c>
      <c r="I19">
        <f>'Calculations 45to54'!I197</f>
        <v>0.20097778627546545</v>
      </c>
      <c r="J19">
        <f>'Calculations 45to54'!J197</f>
        <v>0.20614102535308698</v>
      </c>
      <c r="K19">
        <f>'Calculations 45to54'!K197</f>
        <v>0.2115381743001826</v>
      </c>
      <c r="L19">
        <f>'Calculations 45to54'!L197</f>
        <v>0.2011054673581428</v>
      </c>
      <c r="M19">
        <f>'Calculations 45to54'!M197</f>
        <v>0.20046944130147787</v>
      </c>
      <c r="N19">
        <f>'Calculations 45to54'!N197</f>
        <v>0.19981040704736538</v>
      </c>
      <c r="O19">
        <f>'Calculations 45to54'!O197</f>
        <v>0.19912895112995885</v>
      </c>
      <c r="P19">
        <f>'Calculations 45to54'!P197</f>
        <v>0.19842567603912373</v>
      </c>
      <c r="Q19">
        <f>'Calculations 45to54'!Q197</f>
        <v>0.19770119848806236</v>
      </c>
      <c r="R19">
        <f>'Calculations 45to54'!R197</f>
        <v>0.19695614771512154</v>
      </c>
      <c r="S19">
        <f>'Calculations 45to54'!S197</f>
        <v>0.19619116382411789</v>
      </c>
      <c r="T19">
        <f>'Calculations 45to54'!T197</f>
        <v>0.19540689616709278</v>
      </c>
      <c r="U19">
        <f>'Calculations 45to54'!U197</f>
        <v>0.19460400177302548</v>
      </c>
      <c r="V19">
        <f>'Calculations 45to54'!V197</f>
        <v>0.19378314382560685</v>
      </c>
      <c r="W19">
        <f>'Calculations 45to54'!W197</f>
        <v>0.19294499019282474</v>
      </c>
      <c r="X19">
        <f>'Calculations 45to54'!X197</f>
        <v>0.19209021201068582</v>
      </c>
      <c r="Y19">
        <f>'Calculations 45to54'!Y197</f>
        <v>0.19121948232307046</v>
      </c>
      <c r="Z19">
        <f>'Calculations 45to54'!Z197</f>
        <v>0.19033347477933166</v>
      </c>
      <c r="AA19">
        <f>'Calculations 45to54'!AA197</f>
        <v>0.1894328623909278</v>
      </c>
      <c r="AB19">
        <f>'Calculations 45to54'!AB197</f>
        <v>0.18851831634803512</v>
      </c>
      <c r="AC19">
        <f>'Calculations 45to54'!AC197</f>
        <v>0.18759050489679119</v>
      </c>
      <c r="AD19">
        <f>'Calculations 45to54'!AD197</f>
        <v>0.18665009227751542</v>
      </c>
      <c r="AE19">
        <f>'Calculations 45to54'!AE197</f>
        <v>0.1856977377239877</v>
      </c>
      <c r="AF19">
        <f>'Calculations 45to54'!AF197</f>
        <v>0.1847340945236027</v>
      </c>
    </row>
    <row r="20" spans="1:32" x14ac:dyDescent="0.25">
      <c r="A20" t="s">
        <v>48</v>
      </c>
      <c r="B20">
        <f>'Calculations 45to54'!B198</f>
        <v>0.19921874999999994</v>
      </c>
      <c r="C20">
        <f>'Calculations 45to54'!C198</f>
        <v>0.1942901348548759</v>
      </c>
      <c r="D20">
        <f>'Calculations 45to54'!D198</f>
        <v>0.19250306842791678</v>
      </c>
      <c r="E20">
        <f>'Calculations 45to54'!E198</f>
        <v>0.19156828154934108</v>
      </c>
      <c r="F20">
        <f>'Calculations 45to54'!F198</f>
        <v>0.19069060883374173</v>
      </c>
      <c r="G20">
        <f>'Calculations 45to54'!G198</f>
        <v>0.19052002765512893</v>
      </c>
      <c r="H20">
        <f>'Calculations 45to54'!H198</f>
        <v>0.19005688434803786</v>
      </c>
      <c r="I20">
        <f>'Calculations 45to54'!I198</f>
        <v>0.19297852049674294</v>
      </c>
      <c r="J20">
        <f>'Calculations 45to54'!J198</f>
        <v>0.19825377922053408</v>
      </c>
      <c r="K20">
        <f>'Calculations 45to54'!K198</f>
        <v>0.20379408057130691</v>
      </c>
      <c r="L20">
        <f>'Calculations 45to54'!L198</f>
        <v>0.19374857688278091</v>
      </c>
      <c r="M20">
        <f>'Calculations 45to54'!M198</f>
        <v>0.19335445704386825</v>
      </c>
      <c r="N20">
        <f>'Calculations 45to54'!N198</f>
        <v>0.19293615367820419</v>
      </c>
      <c r="O20">
        <f>'Calculations 45to54'!O198</f>
        <v>0.19249402314771669</v>
      </c>
      <c r="P20">
        <f>'Calculations 45to54'!P198</f>
        <v>0.19202844734094301</v>
      </c>
      <c r="Q20">
        <f>'Calculations 45to54'!Q198</f>
        <v>0.19153983212889122</v>
      </c>
      <c r="R20">
        <f>'Calculations 45to54'!R198</f>
        <v>0.19102860581600195</v>
      </c>
      <c r="S20">
        <f>'Calculations 45to54'!S198</f>
        <v>0.1904952175915646</v>
      </c>
      <c r="T20">
        <f>'Calculations 45to54'!T198</f>
        <v>0.18994013598669485</v>
      </c>
      <c r="U20">
        <f>'Calculations 45to54'!U198</f>
        <v>0.18936384734173692</v>
      </c>
      <c r="V20">
        <f>'Calculations 45to54'!V198</f>
        <v>0.18876685428866805</v>
      </c>
      <c r="W20">
        <f>'Calculations 45to54'!W198</f>
        <v>0.18814967425283777</v>
      </c>
      <c r="X20">
        <f>'Calculations 45to54'!X198</f>
        <v>0.1875128379780468</v>
      </c>
      <c r="Y20">
        <f>'Calculations 45to54'!Y198</f>
        <v>0.18685688807871825</v>
      </c>
      <c r="Z20">
        <f>'Calculations 45to54'!Z198</f>
        <v>0.18618237762259074</v>
      </c>
      <c r="AA20">
        <f>'Calculations 45to54'!AA198</f>
        <v>0.18548986874708501</v>
      </c>
      <c r="AB20">
        <f>'Calculations 45to54'!AB198</f>
        <v>0.18477993131218137</v>
      </c>
      <c r="AC20">
        <f>'Calculations 45to54'!AC198</f>
        <v>0.18405314159236727</v>
      </c>
      <c r="AD20">
        <f>'Calculations 45to54'!AD198</f>
        <v>0.18331008100990645</v>
      </c>
      <c r="AE20">
        <f>'Calculations 45to54'!AE198</f>
        <v>0.18255133491140926</v>
      </c>
      <c r="AF20">
        <f>'Calculations 45to54'!AF198</f>
        <v>0.18177749138939328</v>
      </c>
    </row>
    <row r="21" spans="1:32" x14ac:dyDescent="0.25">
      <c r="A21" t="s">
        <v>50</v>
      </c>
      <c r="B21">
        <f>'Calculations 45to54'!B199</f>
        <v>0.2857142857142857</v>
      </c>
      <c r="C21">
        <f>'Calculations 45to54'!C199</f>
        <v>0.27939093458264636</v>
      </c>
      <c r="D21">
        <f>'Calculations 45to54'!D199</f>
        <v>0.27706590895184385</v>
      </c>
      <c r="E21">
        <f>'Calculations 45to54'!E199</f>
        <v>0.27588757275424514</v>
      </c>
      <c r="F21">
        <f>'Calculations 45to54'!F199</f>
        <v>0.27480694654911975</v>
      </c>
      <c r="G21">
        <f>'Calculations 45to54'!G199</f>
        <v>0.27459848329290326</v>
      </c>
      <c r="H21">
        <f>'Calculations 45to54'!H199</f>
        <v>0.27406577537432997</v>
      </c>
      <c r="I21">
        <f>'Calculations 45to54'!I199</f>
        <v>0.27814545548223701</v>
      </c>
      <c r="J21">
        <f>'Calculations 45to54'!J199</f>
        <v>0.28527926855702507</v>
      </c>
      <c r="K21">
        <f>'Calculations 45to54'!K199</f>
        <v>0.29255884595838988</v>
      </c>
      <c r="L21">
        <f>'Calculations 45to54'!L199</f>
        <v>0.27937594192234327</v>
      </c>
      <c r="M21">
        <f>'Calculations 45to54'!M199</f>
        <v>0.27892605465022779</v>
      </c>
      <c r="N21">
        <f>'Calculations 45to54'!N199</f>
        <v>0.27844112698257134</v>
      </c>
      <c r="O21">
        <f>'Calculations 45to54'!O199</f>
        <v>0.27792160818137951</v>
      </c>
      <c r="P21">
        <f>'Calculations 45to54'!P199</f>
        <v>0.27736797955632014</v>
      </c>
      <c r="Q21">
        <f>'Calculations 45to54'!Q199</f>
        <v>0.27678075278329728</v>
      </c>
      <c r="R21">
        <f>'Calculations 45to54'!R199</f>
        <v>0.27616046821020523</v>
      </c>
      <c r="S21">
        <f>'Calculations 45to54'!S199</f>
        <v>0.27550769315519535</v>
      </c>
      <c r="T21">
        <f>'Calculations 45to54'!T199</f>
        <v>0.27482302020257587</v>
      </c>
      <c r="U21">
        <f>'Calculations 45to54'!U199</f>
        <v>0.27410706550128672</v>
      </c>
      <c r="V21">
        <f>'Calculations 45to54'!V199</f>
        <v>0.27336046707063705</v>
      </c>
      <c r="W21">
        <f>'Calculations 45to54'!W199</f>
        <v>0.27258388311782161</v>
      </c>
      <c r="X21">
        <f>'Calculations 45to54'!X199</f>
        <v>0.2717779903714348</v>
      </c>
      <c r="Y21">
        <f>'Calculations 45to54'!Y199</f>
        <v>0.27094348243501948</v>
      </c>
      <c r="Z21">
        <f>'Calculations 45to54'!Z199</f>
        <v>0.27008106816439942</v>
      </c>
      <c r="AA21">
        <f>'Calculations 45to54'!AA199</f>
        <v>0.26919147007232175</v>
      </c>
      <c r="AB21">
        <f>'Calculations 45to54'!AB199</f>
        <v>0.26827542276366328</v>
      </c>
      <c r="AC21">
        <f>'Calculations 45to54'!AC199</f>
        <v>0.26733367140421621</v>
      </c>
      <c r="AD21">
        <f>'Calculations 45to54'!AD199</f>
        <v>0.26636697022580291</v>
      </c>
      <c r="AE21">
        <f>'Calculations 45to54'!AE199</f>
        <v>0.26537608107022392</v>
      </c>
      <c r="AF21">
        <f>'Calculations 45to54'!AF199</f>
        <v>0.26436177197428845</v>
      </c>
    </row>
    <row r="22" spans="1:32" x14ac:dyDescent="0.25">
      <c r="A22" t="s">
        <v>52</v>
      </c>
      <c r="B22">
        <f>'Calculations 45to54'!B200</f>
        <v>0.21862745098039219</v>
      </c>
      <c r="C22">
        <f>'Calculations 45to54'!C200</f>
        <v>0.21323434981779188</v>
      </c>
      <c r="D22">
        <f>'Calculations 45to54'!D200</f>
        <v>0.21114668473752168</v>
      </c>
      <c r="E22">
        <f>'Calculations 45to54'!E200</f>
        <v>0.2099907953349853</v>
      </c>
      <c r="F22">
        <f>'Calculations 45to54'!F200</f>
        <v>0.20894768534172176</v>
      </c>
      <c r="G22">
        <f>'Calculations 45to54'!G200</f>
        <v>0.20868983311936951</v>
      </c>
      <c r="H22">
        <f>'Calculations 45to54'!H200</f>
        <v>0.20816352501306978</v>
      </c>
      <c r="I22">
        <f>'Calculations 45to54'!I200</f>
        <v>0.21131696772729919</v>
      </c>
      <c r="J22">
        <f>'Calculations 45to54'!J200</f>
        <v>0.21693234162957178</v>
      </c>
      <c r="K22">
        <f>'Calculations 45to54'!K200</f>
        <v>0.2227209701959352</v>
      </c>
      <c r="L22">
        <f>'Calculations 45to54'!L200</f>
        <v>0.21181344706566069</v>
      </c>
      <c r="M22">
        <f>'Calculations 45to54'!M200</f>
        <v>0.2112954900866657</v>
      </c>
      <c r="N22">
        <f>'Calculations 45to54'!N200</f>
        <v>0.21075048046641517</v>
      </c>
      <c r="O22">
        <f>'Calculations 45to54'!O200</f>
        <v>0.21017893081544892</v>
      </c>
      <c r="P22">
        <f>'Calculations 45to54'!P200</f>
        <v>0.20958137865566789</v>
      </c>
      <c r="Q22">
        <f>'Calculations 45to54'!Q200</f>
        <v>0.20895838460357866</v>
      </c>
      <c r="R22">
        <f>'Calculations 45to54'!R200</f>
        <v>0.20831053055864879</v>
      </c>
      <c r="S22">
        <f>'Calculations 45to54'!S200</f>
        <v>0.20763841790280801</v>
      </c>
      <c r="T22">
        <f>'Calculations 45to54'!T200</f>
        <v>0.20694266571679595</v>
      </c>
      <c r="U22">
        <f>'Calculations 45to54'!U200</f>
        <v>0.20622390901874554</v>
      </c>
      <c r="V22">
        <f>'Calculations 45to54'!V200</f>
        <v>0.20548279703001784</v>
      </c>
      <c r="W22">
        <f>'Calculations 45to54'!W200</f>
        <v>0.20471999147299372</v>
      </c>
      <c r="X22">
        <f>'Calculations 45to54'!X200</f>
        <v>0.20393616490510974</v>
      </c>
      <c r="Y22">
        <f>'Calculations 45to54'!Y200</f>
        <v>0.20313199909311419</v>
      </c>
      <c r="Z22">
        <f>'Calculations 45to54'!Z200</f>
        <v>0.20230818343111262</v>
      </c>
      <c r="AA22">
        <f>'Calculations 45to54'!AA200</f>
        <v>0.20146541340562998</v>
      </c>
      <c r="AB22">
        <f>'Calculations 45to54'!AB200</f>
        <v>0.20060438911053219</v>
      </c>
      <c r="AC22">
        <f>'Calculations 45to54'!AC200</f>
        <v>0.1997258138143117</v>
      </c>
      <c r="AD22">
        <f>'Calculations 45to54'!AD200</f>
        <v>0.19883039258187163</v>
      </c>
      <c r="AE22">
        <f>'Calculations 45to54'!AE200</f>
        <v>0.19791883095261351</v>
      </c>
      <c r="AF22">
        <f>'Calculations 45to54'!AF200</f>
        <v>0.19699183367629375</v>
      </c>
    </row>
    <row r="23" spans="1:32" x14ac:dyDescent="0.25">
      <c r="A23" t="s">
        <v>54</v>
      </c>
      <c r="B23">
        <f>'Calculations 45to54'!B201</f>
        <v>0.24061597690086622</v>
      </c>
      <c r="C23">
        <f>'Calculations 45to54'!C201</f>
        <v>0.23462209546274304</v>
      </c>
      <c r="D23">
        <f>'Calculations 45to54'!D201</f>
        <v>0.23215700350096866</v>
      </c>
      <c r="E23">
        <f>'Calculations 45to54'!E201</f>
        <v>0.23068506103911424</v>
      </c>
      <c r="F23">
        <f>'Calculations 45to54'!F201</f>
        <v>0.22935155791800732</v>
      </c>
      <c r="G23">
        <f>'Calculations 45to54'!G201</f>
        <v>0.22887506423429455</v>
      </c>
      <c r="H23">
        <f>'Calculations 45to54'!H201</f>
        <v>0.2281221513454684</v>
      </c>
      <c r="I23">
        <f>'Calculations 45to54'!I201</f>
        <v>0.23131637687778406</v>
      </c>
      <c r="J23">
        <f>'Calculations 45to54'!J201</f>
        <v>0.23710126414000163</v>
      </c>
      <c r="K23">
        <f>'Calculations 45to54'!K201</f>
        <v>0.24301442115668703</v>
      </c>
      <c r="L23">
        <f>'Calculations 45to54'!L201</f>
        <v>0.23121633672800085</v>
      </c>
      <c r="M23">
        <f>'Calculations 45to54'!M201</f>
        <v>0.23046591172381214</v>
      </c>
      <c r="N23">
        <f>'Calculations 45to54'!N201</f>
        <v>0.22968929308338115</v>
      </c>
      <c r="O23">
        <f>'Calculations 45to54'!O201</f>
        <v>0.22888714579676564</v>
      </c>
      <c r="P23">
        <f>'Calculations 45to54'!P201</f>
        <v>0.22806015306032471</v>
      </c>
      <c r="Q23">
        <f>'Calculations 45to54'!Q201</f>
        <v>0.22720901436143637</v>
      </c>
      <c r="R23">
        <f>'Calculations 45to54'!R201</f>
        <v>0.22633444359810728</v>
      </c>
      <c r="S23">
        <f>'Calculations 45to54'!S201</f>
        <v>0.22543716723811263</v>
      </c>
      <c r="T23">
        <f>'Calculations 45to54'!T201</f>
        <v>0.22451792252189767</v>
      </c>
      <c r="U23">
        <f>'Calculations 45to54'!U201</f>
        <v>0.22357745571310891</v>
      </c>
      <c r="V23">
        <f>'Calculations 45to54'!V201</f>
        <v>0.22261652040020385</v>
      </c>
      <c r="W23">
        <f>'Calculations 45to54'!W201</f>
        <v>0.22163587585225006</v>
      </c>
      <c r="X23">
        <f>'Calculations 45to54'!X201</f>
        <v>0.22063628543158725</v>
      </c>
      <c r="Y23">
        <f>'Calculations 45to54'!Y201</f>
        <v>0.21961851506571092</v>
      </c>
      <c r="Z23">
        <f>'Calculations 45to54'!Z201</f>
        <v>0.2185833317803289</v>
      </c>
      <c r="AA23">
        <f>'Calculations 45to54'!AA201</f>
        <v>0.21753150229522186</v>
      </c>
      <c r="AB23">
        <f>'Calculations 45to54'!AB201</f>
        <v>0.21646379168417235</v>
      </c>
      <c r="AC23">
        <f>'Calculations 45to54'!AC201</f>
        <v>0.21538096209992236</v>
      </c>
      <c r="AD23">
        <f>'Calculations 45to54'!AD201</f>
        <v>0.2142837715647915</v>
      </c>
      <c r="AE23">
        <f>'Calculations 45to54'!AE201</f>
        <v>0.21317297282730169</v>
      </c>
      <c r="AF23">
        <f>'Calculations 45to54'!AF201</f>
        <v>0.21204931228486804</v>
      </c>
    </row>
    <row r="24" spans="1:32" x14ac:dyDescent="0.25">
      <c r="A24" t="s">
        <v>56</v>
      </c>
      <c r="B24">
        <f>'Calculations 45to54'!B202</f>
        <v>0.22399999999999995</v>
      </c>
      <c r="C24">
        <f>'Calculations 45to54'!C202</f>
        <v>0.21831279280781218</v>
      </c>
      <c r="D24">
        <f>'Calculations 45to54'!D202</f>
        <v>0.21592296545121539</v>
      </c>
      <c r="E24">
        <f>'Calculations 45to54'!E202</f>
        <v>0.21447628024915386</v>
      </c>
      <c r="F24">
        <f>'Calculations 45to54'!F202</f>
        <v>0.21322597662338755</v>
      </c>
      <c r="G24">
        <f>'Calculations 45to54'!G202</f>
        <v>0.21292241195560849</v>
      </c>
      <c r="H24">
        <f>'Calculations 45to54'!H202</f>
        <v>0.21236551952722407</v>
      </c>
      <c r="I24">
        <f>'Calculations 45to54'!I202</f>
        <v>0.21541104862570723</v>
      </c>
      <c r="J24">
        <f>'Calculations 45to54'!J202</f>
        <v>0.22081670794236397</v>
      </c>
      <c r="K24">
        <f>'Calculations 45to54'!K202</f>
        <v>0.22636746869047417</v>
      </c>
      <c r="L24">
        <f>'Calculations 45to54'!L202</f>
        <v>0.21529337543938804</v>
      </c>
      <c r="M24">
        <f>'Calculations 45to54'!M202</f>
        <v>0.21461404058151437</v>
      </c>
      <c r="N24">
        <f>'Calculations 45to54'!N202</f>
        <v>0.21391043667490592</v>
      </c>
      <c r="O24">
        <f>'Calculations 45to54'!O202</f>
        <v>0.21318317721959479</v>
      </c>
      <c r="P24">
        <f>'Calculations 45to54'!P202</f>
        <v>0.2124328911769372</v>
      </c>
      <c r="Q24">
        <f>'Calculations 45to54'!Q202</f>
        <v>0.21166022133188653</v>
      </c>
      <c r="R24">
        <f>'Calculations 45to54'!R202</f>
        <v>0.21086582268372436</v>
      </c>
      <c r="S24">
        <f>'Calculations 45to54'!S202</f>
        <v>0.2100503608691329</v>
      </c>
      <c r="T24">
        <f>'Calculations 45to54'!T202</f>
        <v>0.2092145106211728</v>
      </c>
      <c r="U24">
        <f>'Calculations 45to54'!U202</f>
        <v>0.20835895426744794</v>
      </c>
      <c r="V24">
        <f>'Calculations 45to54'!V202</f>
        <v>0.20748438027039981</v>
      </c>
      <c r="W24">
        <f>'Calculations 45to54'!W202</f>
        <v>0.20659148181241238</v>
      </c>
      <c r="X24">
        <f>'Calculations 45to54'!X202</f>
        <v>0.20568095542805231</v>
      </c>
      <c r="Y24">
        <f>'Calculations 45to54'!Y202</f>
        <v>0.20475349968551329</v>
      </c>
      <c r="Z24">
        <f>'Calculations 45to54'!Z202</f>
        <v>0.20380981391900904</v>
      </c>
      <c r="AA24">
        <f>'Calculations 45to54'!AA202</f>
        <v>0.20285059701359034</v>
      </c>
      <c r="AB24">
        <f>'Calculations 45to54'!AB202</f>
        <v>0.20187654624356546</v>
      </c>
      <c r="AC24">
        <f>'Calculations 45to54'!AC202</f>
        <v>0.20088835616544873</v>
      </c>
      <c r="AD24">
        <f>'Calculations 45to54'!AD202</f>
        <v>0.19988671756609031</v>
      </c>
      <c r="AE24">
        <f>'Calculations 45to54'!AE202</f>
        <v>0.19887231646640163</v>
      </c>
      <c r="AF24">
        <f>'Calculations 45to54'!AF202</f>
        <v>0.19784583318084953</v>
      </c>
    </row>
    <row r="25" spans="1:32" x14ac:dyDescent="0.25">
      <c r="A25" t="s">
        <v>58</v>
      </c>
      <c r="B25">
        <f>'Calculations 45to54'!B203</f>
        <v>0.23324396782841827</v>
      </c>
      <c r="C25">
        <f>'Calculations 45to54'!C203</f>
        <v>0.22747700209631472</v>
      </c>
      <c r="D25">
        <f>'Calculations 45to54'!D203</f>
        <v>0.22521975073478312</v>
      </c>
      <c r="E25">
        <f>'Calculations 45to54'!E203</f>
        <v>0.22389881412280482</v>
      </c>
      <c r="F25">
        <f>'Calculations 45to54'!F203</f>
        <v>0.22266231473093057</v>
      </c>
      <c r="G25">
        <f>'Calculations 45to54'!G203</f>
        <v>0.22226962350840948</v>
      </c>
      <c r="H25">
        <f>'Calculations 45to54'!H203</f>
        <v>0.22154021725622375</v>
      </c>
      <c r="I25">
        <f>'Calculations 45to54'!I203</f>
        <v>0.22457769843875686</v>
      </c>
      <c r="J25">
        <f>'Calculations 45to54'!J203</f>
        <v>0.23020495415484629</v>
      </c>
      <c r="K25">
        <f>'Calculations 45to54'!K203</f>
        <v>0.23609612526696283</v>
      </c>
      <c r="L25">
        <f>'Calculations 45to54'!L203</f>
        <v>0.22467497989169297</v>
      </c>
      <c r="M25">
        <f>'Calculations 45to54'!M203</f>
        <v>0.22398682854366547</v>
      </c>
      <c r="N25">
        <f>'Calculations 45to54'!N203</f>
        <v>0.2232715401151058</v>
      </c>
      <c r="O25">
        <f>'Calculations 45to54'!O203</f>
        <v>0.22252977657018905</v>
      </c>
      <c r="P25">
        <f>'Calculations 45to54'!P203</f>
        <v>0.22176221993596154</v>
      </c>
      <c r="Q25">
        <f>'Calculations 45to54'!Q203</f>
        <v>0.22096957032198769</v>
      </c>
      <c r="R25">
        <f>'Calculations 45to54'!R203</f>
        <v>0.22015254396894643</v>
      </c>
      <c r="S25">
        <f>'Calculations 45to54'!S203</f>
        <v>0.21931187133161961</v>
      </c>
      <c r="T25">
        <f>'Calculations 45to54'!T203</f>
        <v>0.21844829520129022</v>
      </c>
      <c r="U25">
        <f>'Calculations 45to54'!U203</f>
        <v>0.21756256887217734</v>
      </c>
      <c r="V25">
        <f>'Calculations 45to54'!V203</f>
        <v>0.21665545435609776</v>
      </c>
      <c r="W25">
        <f>'Calculations 45to54'!W203</f>
        <v>0.21572772064916071</v>
      </c>
      <c r="X25">
        <f>'Calculations 45to54'!X203</f>
        <v>0.21478014205384763</v>
      </c>
      <c r="Y25">
        <f>'Calculations 45to54'!Y203</f>
        <v>0.21381349655945794</v>
      </c>
      <c r="Z25">
        <f>'Calculations 45to54'!Z203</f>
        <v>0.21282856428347369</v>
      </c>
      <c r="AA25">
        <f>'Calculations 45to54'!AA203</f>
        <v>0.21182612597601877</v>
      </c>
      <c r="AB25">
        <f>'Calculations 45to54'!AB203</f>
        <v>0.21080696158919107</v>
      </c>
      <c r="AC25">
        <f>'Calculations 45to54'!AC203</f>
        <v>0.20977184891269474</v>
      </c>
      <c r="AD25">
        <f>'Calculations 45to54'!AD203</f>
        <v>0.20872156227682456</v>
      </c>
      <c r="AE25">
        <f>'Calculations 45to54'!AE203</f>
        <v>0.20765687132353539</v>
      </c>
      <c r="AF25">
        <f>'Calculations 45to54'!AF203</f>
        <v>0.20657853984599034</v>
      </c>
    </row>
    <row r="26" spans="1:32" x14ac:dyDescent="0.25">
      <c r="A26" t="s">
        <v>60</v>
      </c>
      <c r="B26">
        <f>'Calculations 45to54'!B204</f>
        <v>0.25316455696202533</v>
      </c>
      <c r="C26">
        <f>'Calculations 45to54'!C204</f>
        <v>0.24705065036290877</v>
      </c>
      <c r="D26">
        <f>'Calculations 45to54'!D204</f>
        <v>0.24451825201416752</v>
      </c>
      <c r="E26">
        <f>'Calculations 45to54'!E204</f>
        <v>0.24305188992123586</v>
      </c>
      <c r="F26">
        <f>'Calculations 45to54'!F204</f>
        <v>0.24184250576530877</v>
      </c>
      <c r="G26">
        <f>'Calculations 45to54'!G204</f>
        <v>0.24173345064405274</v>
      </c>
      <c r="H26">
        <f>'Calculations 45to54'!H204</f>
        <v>0.24137612893072644</v>
      </c>
      <c r="I26">
        <f>'Calculations 45to54'!I204</f>
        <v>0.2449840630017191</v>
      </c>
      <c r="J26">
        <f>'Calculations 45to54'!J204</f>
        <v>0.25114755827320445</v>
      </c>
      <c r="K26">
        <f>'Calculations 45to54'!K204</f>
        <v>0.25743491175635086</v>
      </c>
      <c r="L26">
        <f>'Calculations 45to54'!L204</f>
        <v>0.24534636197027809</v>
      </c>
      <c r="M26">
        <f>'Calculations 45to54'!M204</f>
        <v>0.24478115108530193</v>
      </c>
      <c r="N26">
        <f>'Calculations 45to54'!N204</f>
        <v>0.24418865342733057</v>
      </c>
      <c r="O26">
        <f>'Calculations 45to54'!O204</f>
        <v>0.24356936014346561</v>
      </c>
      <c r="P26">
        <f>'Calculations 45to54'!P204</f>
        <v>0.24292378186217348</v>
      </c>
      <c r="Q26">
        <f>'Calculations 45to54'!Q204</f>
        <v>0.24225244733458587</v>
      </c>
      <c r="R26">
        <f>'Calculations 45to54'!R204</f>
        <v>0.24155590208408576</v>
      </c>
      <c r="S26">
        <f>'Calculations 45to54'!S204</f>
        <v>0.24083470706743129</v>
      </c>
      <c r="T26">
        <f>'Calculations 45to54'!T204</f>
        <v>0.24008943735048605</v>
      </c>
      <c r="U26">
        <f>'Calculations 45to54'!U204</f>
        <v>0.23932068080147975</v>
      </c>
      <c r="V26">
        <f>'Calculations 45to54'!V204</f>
        <v>0.23852903680452475</v>
      </c>
      <c r="W26">
        <f>'Calculations 45to54'!W204</f>
        <v>0.23771511499597486</v>
      </c>
      <c r="X26">
        <f>'Calculations 45to54'!X204</f>
        <v>0.23687953402598652</v>
      </c>
      <c r="Y26">
        <f>'Calculations 45to54'!Y204</f>
        <v>0.23602292034750499</v>
      </c>
      <c r="Z26">
        <f>'Calculations 45to54'!Z204</f>
        <v>0.23514590703468358</v>
      </c>
      <c r="AA26">
        <f>'Calculations 45to54'!AA204</f>
        <v>0.23424913263258229</v>
      </c>
      <c r="AB26">
        <f>'Calculations 45to54'!AB204</f>
        <v>0.23333324003979275</v>
      </c>
      <c r="AC26">
        <f>'Calculations 45to54'!AC204</f>
        <v>0.2323988754254713</v>
      </c>
      <c r="AD26">
        <f>'Calculations 45to54'!AD204</f>
        <v>0.23144668718207109</v>
      </c>
      <c r="AE26">
        <f>'Calculations 45to54'!AE204</f>
        <v>0.23047732491489864</v>
      </c>
      <c r="AF26">
        <f>'Calculations 45to54'!AF204</f>
        <v>0.229491438469443</v>
      </c>
    </row>
    <row r="27" spans="1:32" x14ac:dyDescent="0.25">
      <c r="A27" t="s">
        <v>565</v>
      </c>
      <c r="B27">
        <f>'Calculations 45to54'!B205</f>
        <v>0.22115384615384623</v>
      </c>
      <c r="C27">
        <f>'Calculations 45to54'!C205</f>
        <v>0.21557084190573483</v>
      </c>
      <c r="D27">
        <f>'Calculations 45to54'!D205</f>
        <v>0.2133142723767108</v>
      </c>
      <c r="E27">
        <f>'Calculations 45to54'!E205</f>
        <v>0.21202685565701473</v>
      </c>
      <c r="F27">
        <f>'Calculations 45to54'!F205</f>
        <v>0.21091437917737402</v>
      </c>
      <c r="G27">
        <f>'Calculations 45to54'!G205</f>
        <v>0.21067264943098832</v>
      </c>
      <c r="H27">
        <f>'Calculations 45to54'!H205</f>
        <v>0.21020365376223932</v>
      </c>
      <c r="I27">
        <f>'Calculations 45to54'!I205</f>
        <v>0.21340120831859691</v>
      </c>
      <c r="J27">
        <f>'Calculations 45to54'!J205</f>
        <v>0.21899454481025935</v>
      </c>
      <c r="K27">
        <f>'Calculations 45to54'!K205</f>
        <v>0.22473011505243723</v>
      </c>
      <c r="L27">
        <f>'Calculations 45to54'!L205</f>
        <v>0.21368288957825171</v>
      </c>
      <c r="M27">
        <f>'Calculations 45to54'!M205</f>
        <v>0.21312611871275244</v>
      </c>
      <c r="N27">
        <f>'Calculations 45to54'!N205</f>
        <v>0.21254490162497591</v>
      </c>
      <c r="O27">
        <f>'Calculations 45to54'!O205</f>
        <v>0.21193970137216375</v>
      </c>
      <c r="P27">
        <f>'Calculations 45to54'!P205</f>
        <v>0.21131100263127811</v>
      </c>
      <c r="Q27">
        <f>'Calculations 45to54'!Q205</f>
        <v>0.21065931010035557</v>
      </c>
      <c r="R27">
        <f>'Calculations 45to54'!R205</f>
        <v>0.20998514691231174</v>
      </c>
      <c r="S27">
        <f>'Calculations 45to54'!S205</f>
        <v>0.20928905306551429</v>
      </c>
      <c r="T27">
        <f>'Calculations 45to54'!T205</f>
        <v>0.20857158387517818</v>
      </c>
      <c r="U27">
        <f>'Calculations 45to54'!U205</f>
        <v>0.20783330844940459</v>
      </c>
      <c r="V27">
        <f>'Calculations 45to54'!V205</f>
        <v>0.207074808193391</v>
      </c>
      <c r="W27">
        <f>'Calculations 45to54'!W205</f>
        <v>0.20629667534511764</v>
      </c>
      <c r="X27">
        <f>'Calculations 45to54'!X205</f>
        <v>0.20549951154549478</v>
      </c>
      <c r="Y27">
        <f>'Calculations 45to54'!Y205</f>
        <v>0.20468392644572925</v>
      </c>
      <c r="Z27">
        <f>'Calculations 45to54'!Z205</f>
        <v>0.20385053635436609</v>
      </c>
      <c r="AA27">
        <f>'Calculations 45to54'!AA205</f>
        <v>0.20299996292621508</v>
      </c>
      <c r="AB27">
        <f>'Calculations 45to54'!AB205</f>
        <v>0.20213283189508482</v>
      </c>
      <c r="AC27">
        <f>'Calculations 45to54'!AC205</f>
        <v>0.20124977185200751</v>
      </c>
      <c r="AD27">
        <f>'Calculations 45to54'!AD205</f>
        <v>0.20035141307036378</v>
      </c>
      <c r="AE27">
        <f>'Calculations 45to54'!AE205</f>
        <v>0.19943838637908362</v>
      </c>
      <c r="AF27">
        <f>'Calculations 45to54'!AF205</f>
        <v>0.19851132208485156</v>
      </c>
    </row>
    <row r="28" spans="1:32" x14ac:dyDescent="0.25">
      <c r="A28" t="s">
        <v>566</v>
      </c>
      <c r="B28">
        <f>'Calculations 45to54'!B205</f>
        <v>0.22115384615384623</v>
      </c>
      <c r="C28">
        <f>'Calculations 45to54'!C205</f>
        <v>0.21557084190573483</v>
      </c>
      <c r="D28">
        <f>'Calculations 45to54'!D205</f>
        <v>0.2133142723767108</v>
      </c>
      <c r="E28">
        <f>'Calculations 45to54'!E205</f>
        <v>0.21202685565701473</v>
      </c>
      <c r="F28">
        <f>'Calculations 45to54'!F205</f>
        <v>0.21091437917737402</v>
      </c>
      <c r="G28">
        <f>'Calculations 45to54'!G205</f>
        <v>0.21067264943098832</v>
      </c>
      <c r="H28">
        <f>'Calculations 45to54'!H205</f>
        <v>0.21020365376223932</v>
      </c>
      <c r="I28">
        <f>'Calculations 45to54'!I205</f>
        <v>0.21340120831859691</v>
      </c>
      <c r="J28">
        <f>'Calculations 45to54'!J205</f>
        <v>0.21899454481025935</v>
      </c>
      <c r="K28">
        <f>'Calculations 45to54'!K205</f>
        <v>0.22473011505243723</v>
      </c>
      <c r="L28">
        <f>'Calculations 45to54'!L205</f>
        <v>0.21368288957825171</v>
      </c>
      <c r="M28">
        <f>'Calculations 45to54'!M205</f>
        <v>0.21312611871275244</v>
      </c>
      <c r="N28">
        <f>'Calculations 45to54'!N205</f>
        <v>0.21254490162497591</v>
      </c>
      <c r="O28">
        <f>'Calculations 45to54'!O205</f>
        <v>0.21193970137216375</v>
      </c>
      <c r="P28">
        <f>'Calculations 45to54'!P205</f>
        <v>0.21131100263127811</v>
      </c>
      <c r="Q28">
        <f>'Calculations 45to54'!Q205</f>
        <v>0.21065931010035557</v>
      </c>
      <c r="R28">
        <f>'Calculations 45to54'!R205</f>
        <v>0.20998514691231174</v>
      </c>
      <c r="S28">
        <f>'Calculations 45to54'!S205</f>
        <v>0.20928905306551429</v>
      </c>
      <c r="T28">
        <f>'Calculations 45to54'!T205</f>
        <v>0.20857158387517818</v>
      </c>
      <c r="U28">
        <f>'Calculations 45to54'!U205</f>
        <v>0.20783330844940459</v>
      </c>
      <c r="V28">
        <f>'Calculations 45to54'!V205</f>
        <v>0.207074808193391</v>
      </c>
      <c r="W28">
        <f>'Calculations 45to54'!W205</f>
        <v>0.20629667534511764</v>
      </c>
      <c r="X28">
        <f>'Calculations 45to54'!X205</f>
        <v>0.20549951154549478</v>
      </c>
      <c r="Y28">
        <f>'Calculations 45to54'!Y205</f>
        <v>0.20468392644572925</v>
      </c>
      <c r="Z28">
        <f>'Calculations 45to54'!Z205</f>
        <v>0.20385053635436609</v>
      </c>
      <c r="AA28">
        <f>'Calculations 45to54'!AA205</f>
        <v>0.20299996292621508</v>
      </c>
      <c r="AB28">
        <f>'Calculations 45to54'!AB205</f>
        <v>0.20213283189508482</v>
      </c>
      <c r="AC28">
        <f>'Calculations 45to54'!AC205</f>
        <v>0.20124977185200751</v>
      </c>
      <c r="AD28">
        <f>'Calculations 45to54'!AD205</f>
        <v>0.20035141307036378</v>
      </c>
      <c r="AE28">
        <f>'Calculations 45to54'!AE205</f>
        <v>0.19943838637908362</v>
      </c>
      <c r="AF28">
        <f>'Calculations 45to54'!AF205</f>
        <v>0.19851132208485156</v>
      </c>
    </row>
    <row r="29" spans="1:32" x14ac:dyDescent="0.25">
      <c r="A29" t="s">
        <v>64</v>
      </c>
      <c r="B29">
        <f>'Calculations 45to54'!B206</f>
        <v>0.23834537097833222</v>
      </c>
      <c r="C29">
        <f>'Calculations 45to54'!C206</f>
        <v>0.23242458314868517</v>
      </c>
      <c r="D29">
        <f>'Calculations 45to54'!D206</f>
        <v>0.22999517467041661</v>
      </c>
      <c r="E29">
        <f>'Calculations 45to54'!E206</f>
        <v>0.22853225451406628</v>
      </c>
      <c r="F29">
        <f>'Calculations 45to54'!F206</f>
        <v>0.22721425586535099</v>
      </c>
      <c r="G29">
        <f>'Calculations 45to54'!G206</f>
        <v>0.22680812130426597</v>
      </c>
      <c r="H29">
        <f>'Calculations 45to54'!H206</f>
        <v>0.2261010697780351</v>
      </c>
      <c r="I29">
        <f>'Calculations 45to54'!I206</f>
        <v>0.22922135345107114</v>
      </c>
      <c r="J29">
        <f>'Calculations 45to54'!J206</f>
        <v>0.23489241045363596</v>
      </c>
      <c r="K29">
        <f>'Calculations 45to54'!K206</f>
        <v>0.24074242997645229</v>
      </c>
      <c r="L29">
        <f>'Calculations 45to54'!L206</f>
        <v>0.22911584622201922</v>
      </c>
      <c r="M29">
        <f>'Calculations 45to54'!M206</f>
        <v>0.22837652263797328</v>
      </c>
      <c r="N29">
        <f>'Calculations 45to54'!N206</f>
        <v>0.22761052214664518</v>
      </c>
      <c r="O29">
        <f>'Calculations 45to54'!O206</f>
        <v>0.22681854567121437</v>
      </c>
      <c r="P29">
        <f>'Calculations 45to54'!P206</f>
        <v>0.22600131071801785</v>
      </c>
      <c r="Q29">
        <f>'Calculations 45to54'!Q206</f>
        <v>0.22515954950305928</v>
      </c>
      <c r="R29">
        <f>'Calculations 45to54'!R206</f>
        <v>0.22429400711358866</v>
      </c>
      <c r="S29">
        <f>'Calculations 45to54'!S206</f>
        <v>0.22340543970928803</v>
      </c>
      <c r="T29">
        <f>'Calculations 45to54'!T206</f>
        <v>0.22249461276720728</v>
      </c>
      <c r="U29">
        <f>'Calculations 45to54'!U206</f>
        <v>0.22156229937423397</v>
      </c>
      <c r="V29">
        <f>'Calculations 45to54'!V206</f>
        <v>0.22060927857047669</v>
      </c>
      <c r="W29">
        <f>'Calculations 45to54'!W206</f>
        <v>0.21963633374660343</v>
      </c>
      <c r="X29">
        <f>'Calculations 45to54'!X206</f>
        <v>0.21864425109775423</v>
      </c>
      <c r="Y29">
        <f>'Calculations 45to54'!Y206</f>
        <v>0.21763381813633045</v>
      </c>
      <c r="Z29">
        <f>'Calculations 45to54'!Z206</f>
        <v>0.21660582226556718</v>
      </c>
      <c r="AA29">
        <f>'Calculations 45to54'!AA206</f>
        <v>0.21556104941547638</v>
      </c>
      <c r="AB29">
        <f>'Calculations 45to54'!AB206</f>
        <v>0.21450028274238864</v>
      </c>
      <c r="AC29">
        <f>'Calculations 45to54'!AC206</f>
        <v>0.21342430139301816</v>
      </c>
      <c r="AD29">
        <f>'Calculations 45to54'!AD206</f>
        <v>0.21233387933365308</v>
      </c>
      <c r="AE29">
        <f>'Calculations 45to54'!AE206</f>
        <v>0.21122978424478897</v>
      </c>
      <c r="AF29">
        <f>'Calculations 45to54'!AF206</f>
        <v>0.21011277648124196</v>
      </c>
    </row>
    <row r="30" spans="1:32" x14ac:dyDescent="0.25">
      <c r="A30" t="s">
        <v>66</v>
      </c>
      <c r="B30">
        <f>'Calculations 45to54'!B207</f>
        <v>0.22371967654986522</v>
      </c>
      <c r="C30">
        <f>'Calculations 45to54'!C207</f>
        <v>0.21815091159702962</v>
      </c>
      <c r="D30">
        <f>'Calculations 45to54'!D207</f>
        <v>0.21594954878920944</v>
      </c>
      <c r="E30">
        <f>'Calculations 45to54'!E207</f>
        <v>0.21472886607682312</v>
      </c>
      <c r="F30">
        <f>'Calculations 45to54'!F207</f>
        <v>0.21366665521978778</v>
      </c>
      <c r="G30">
        <f>'Calculations 45to54'!G207</f>
        <v>0.21345331059568262</v>
      </c>
      <c r="H30">
        <f>'Calculations 45to54'!H207</f>
        <v>0.21300492052681141</v>
      </c>
      <c r="I30">
        <f>'Calculations 45to54'!I207</f>
        <v>0.21630278239685857</v>
      </c>
      <c r="J30">
        <f>'Calculations 45to54'!J207</f>
        <v>0.22205587629523371</v>
      </c>
      <c r="K30">
        <f>'Calculations 45to54'!K207</f>
        <v>0.22794863869535814</v>
      </c>
      <c r="L30">
        <f>'Calculations 45to54'!L207</f>
        <v>0.21681282598850418</v>
      </c>
      <c r="M30">
        <f>'Calculations 45to54'!M207</f>
        <v>0.21631498173524721</v>
      </c>
      <c r="N30">
        <f>'Calculations 45to54'!N207</f>
        <v>0.21579270211596058</v>
      </c>
      <c r="O30">
        <f>'Calculations 45to54'!O207</f>
        <v>0.21524638794654607</v>
      </c>
      <c r="P30">
        <f>'Calculations 45to54'!P207</f>
        <v>0.21467646248886862</v>
      </c>
      <c r="Q30">
        <f>'Calculations 45to54'!Q207</f>
        <v>0.21408336995824612</v>
      </c>
      <c r="R30">
        <f>'Calculations 45to54'!R207</f>
        <v>0.21346757403981689</v>
      </c>
      <c r="S30">
        <f>'Calculations 45to54'!S207</f>
        <v>0.21282955641772042</v>
      </c>
      <c r="T30">
        <f>'Calculations 45to54'!T207</f>
        <v>0.21216981532079121</v>
      </c>
      <c r="U30">
        <f>'Calculations 45to54'!U207</f>
        <v>0.21148886408826101</v>
      </c>
      <c r="V30">
        <f>'Calculations 45to54'!V207</f>
        <v>0.21078722975870834</v>
      </c>
      <c r="W30">
        <f>'Calculations 45to54'!W207</f>
        <v>0.21006545168530494</v>
      </c>
      <c r="X30">
        <f>'Calculations 45to54'!X207</f>
        <v>0.20932408018012125</v>
      </c>
      <c r="Y30">
        <f>'Calculations 45to54'!Y207</f>
        <v>0.2085636751900625</v>
      </c>
      <c r="Z30">
        <f>'Calculations 45to54'!Z207</f>
        <v>0.20778480500674457</v>
      </c>
      <c r="AA30">
        <f>'Calculations 45to54'!AA207</f>
        <v>0.20698804501240098</v>
      </c>
      <c r="AB30">
        <f>'Calculations 45to54'!AB207</f>
        <v>0.20617397646366703</v>
      </c>
      <c r="AC30">
        <f>'Calculations 45to54'!AC207</f>
        <v>0.2053431853148765</v>
      </c>
      <c r="AD30">
        <f>'Calculations 45to54'!AD207</f>
        <v>0.20449626108226929</v>
      </c>
      <c r="AE30">
        <f>'Calculations 45to54'!AE207</f>
        <v>0.20363379575030408</v>
      </c>
      <c r="AF30">
        <f>'Calculations 45to54'!AF207</f>
        <v>0.20275638272105401</v>
      </c>
    </row>
    <row r="31" spans="1:32" x14ac:dyDescent="0.25">
      <c r="A31" t="s">
        <v>68</v>
      </c>
      <c r="B31">
        <f>'Calculations 45to54'!B208</f>
        <v>0.2020202020202021</v>
      </c>
      <c r="C31">
        <f>'Calculations 45to54'!C208</f>
        <v>0.19665040009980037</v>
      </c>
      <c r="D31">
        <f>'Calculations 45to54'!D208</f>
        <v>0.19426404833997002</v>
      </c>
      <c r="E31">
        <f>'Calculations 45to54'!E208</f>
        <v>0.19279112395049389</v>
      </c>
      <c r="F31">
        <f>'Calculations 45to54'!F208</f>
        <v>0.19159376924506158</v>
      </c>
      <c r="G31">
        <f>'Calculations 45to54'!G208</f>
        <v>0.19136062214264316</v>
      </c>
      <c r="H31">
        <f>'Calculations 45to54'!H208</f>
        <v>0.19097034577588134</v>
      </c>
      <c r="I31">
        <f>'Calculations 45to54'!I208</f>
        <v>0.19386289795937184</v>
      </c>
      <c r="J31">
        <f>'Calculations 45to54'!J208</f>
        <v>0.19880196629627495</v>
      </c>
      <c r="K31">
        <f>'Calculations 45to54'!K208</f>
        <v>0.20378791004396726</v>
      </c>
      <c r="L31">
        <f>'Calculations 45to54'!L208</f>
        <v>0.1935853387735984</v>
      </c>
      <c r="M31">
        <f>'Calculations 45to54'!M208</f>
        <v>0.19296144946204341</v>
      </c>
      <c r="N31">
        <f>'Calculations 45to54'!N208</f>
        <v>0.19232012047325647</v>
      </c>
      <c r="O31">
        <f>'Calculations 45to54'!O208</f>
        <v>0.19166176467330004</v>
      </c>
      <c r="P31">
        <f>'Calculations 45to54'!P208</f>
        <v>0.19098680651055475</v>
      </c>
      <c r="Q31">
        <f>'Calculations 45to54'!Q208</f>
        <v>0.19029568089342863</v>
      </c>
      <c r="R31">
        <f>'Calculations 45to54'!R208</f>
        <v>0.18958883209028154</v>
      </c>
      <c r="S31">
        <f>'Calculations 45to54'!S208</f>
        <v>0.1888667126536839</v>
      </c>
      <c r="T31">
        <f>'Calculations 45to54'!T208</f>
        <v>0.18812978237092826</v>
      </c>
      <c r="U31">
        <f>'Calculations 45to54'!U208</f>
        <v>0.1873785072425401</v>
      </c>
      <c r="V31">
        <f>'Calculations 45to54'!V208</f>
        <v>0.18661335849032984</v>
      </c>
      <c r="W31">
        <f>'Calculations 45to54'!W208</f>
        <v>0.18583481159638149</v>
      </c>
      <c r="X31">
        <f>'Calculations 45to54'!X208</f>
        <v>0.18504334537415013</v>
      </c>
      <c r="Y31">
        <f>'Calculations 45to54'!Y208</f>
        <v>0.18423944107271004</v>
      </c>
      <c r="Z31">
        <f>'Calculations 45to54'!Z208</f>
        <v>0.18342358151499757</v>
      </c>
      <c r="AA31">
        <f>'Calculations 45to54'!AA208</f>
        <v>0.18259625027074849</v>
      </c>
      <c r="AB31">
        <f>'Calculations 45to54'!AB208</f>
        <v>0.18175793086465802</v>
      </c>
      <c r="AC31">
        <f>'Calculations 45to54'!AC208</f>
        <v>0.18090910602015658</v>
      </c>
      <c r="AD31">
        <f>'Calculations 45to54'!AD208</f>
        <v>0.18005025693903881</v>
      </c>
      <c r="AE31">
        <f>'Calculations 45to54'!AE208</f>
        <v>0.17918186261705735</v>
      </c>
      <c r="AF31">
        <f>'Calculations 45to54'!AF208</f>
        <v>0.17830439919545951</v>
      </c>
    </row>
    <row r="32" spans="1:32" x14ac:dyDescent="0.25">
      <c r="A32" t="s">
        <v>70</v>
      </c>
      <c r="B32">
        <f>'Calculations 45to54'!B209</f>
        <v>0.24999999999999994</v>
      </c>
      <c r="C32">
        <f>'Calculations 45to54'!C209</f>
        <v>0.24389848011083196</v>
      </c>
      <c r="D32">
        <f>'Calculations 45to54'!D209</f>
        <v>0.24144993414852359</v>
      </c>
      <c r="E32">
        <f>'Calculations 45to54'!E209</f>
        <v>0.24004186837440777</v>
      </c>
      <c r="F32">
        <f>'Calculations 45to54'!F209</f>
        <v>0.23876325052816341</v>
      </c>
      <c r="G32">
        <f>'Calculations 45to54'!G209</f>
        <v>0.23832297984177253</v>
      </c>
      <c r="H32">
        <f>'Calculations 45to54'!H209</f>
        <v>0.23761103717034918</v>
      </c>
      <c r="I32">
        <f>'Calculations 45to54'!I209</f>
        <v>0.24102229670265454</v>
      </c>
      <c r="J32">
        <f>'Calculations 45to54'!J209</f>
        <v>0.24713470596564985</v>
      </c>
      <c r="K32">
        <f>'Calculations 45to54'!K209</f>
        <v>0.2533741076082171</v>
      </c>
      <c r="L32">
        <f>'Calculations 45to54'!L209</f>
        <v>0.24119775251116868</v>
      </c>
      <c r="M32">
        <f>'Calculations 45to54'!M209</f>
        <v>0.24050387065408299</v>
      </c>
      <c r="N32">
        <f>'Calculations 45to54'!N209</f>
        <v>0.2397812878848177</v>
      </c>
      <c r="O32">
        <f>'Calculations 45to54'!O209</f>
        <v>0.23903062017988103</v>
      </c>
      <c r="P32">
        <f>'Calculations 45to54'!P209</f>
        <v>0.23825250787127519</v>
      </c>
      <c r="Q32">
        <f>'Calculations 45to54'!Q209</f>
        <v>0.23744761362326253</v>
      </c>
      <c r="R32">
        <f>'Calculations 45to54'!R209</f>
        <v>0.23661662042889503</v>
      </c>
      <c r="S32">
        <f>'Calculations 45to54'!S209</f>
        <v>0.23576022963209409</v>
      </c>
      <c r="T32">
        <f>'Calculations 45to54'!T209</f>
        <v>0.23487915898068329</v>
      </c>
      <c r="U32">
        <f>'Calculations 45to54'!U209</f>
        <v>0.23397414071542016</v>
      </c>
      <c r="V32">
        <f>'Calculations 45to54'!V209</f>
        <v>0.23304591969965882</v>
      </c>
      <c r="W32">
        <f>'Calculations 45to54'!W209</f>
        <v>0.23209525159393163</v>
      </c>
      <c r="X32">
        <f>'Calculations 45to54'!X209</f>
        <v>0.23112290107928868</v>
      </c>
      <c r="Y32">
        <f>'Calculations 45to54'!Y209</f>
        <v>0.23012964013289822</v>
      </c>
      <c r="Z32">
        <f>'Calculations 45to54'!Z209</f>
        <v>0.22911624635898276</v>
      </c>
      <c r="AA32">
        <f>'Calculations 45to54'!AA209</f>
        <v>0.22808350137781191</v>
      </c>
      <c r="AB32">
        <f>'Calculations 45to54'!AB209</f>
        <v>0.22703218927507021</v>
      </c>
      <c r="AC32">
        <f>'Calculations 45to54'!AC209</f>
        <v>0.22596309511358015</v>
      </c>
      <c r="AD32">
        <f>'Calculations 45to54'!AD209</f>
        <v>0.2248770035089796</v>
      </c>
      <c r="AE32">
        <f>'Calculations 45to54'!AE209</f>
        <v>0.22377469727062668</v>
      </c>
      <c r="AF32">
        <f>'Calculations 45to54'!AF209</f>
        <v>0.22265695610866867</v>
      </c>
    </row>
    <row r="33" spans="1:32" x14ac:dyDescent="0.25">
      <c r="A33" t="s">
        <v>72</v>
      </c>
      <c r="B33">
        <f>'Calculations 45to54'!B210</f>
        <v>0.21804023361453598</v>
      </c>
      <c r="C33">
        <f>'Calculations 45to54'!C210</f>
        <v>0.21249906837792545</v>
      </c>
      <c r="D33">
        <f>'Calculations 45to54'!D210</f>
        <v>0.21014585287047485</v>
      </c>
      <c r="E33">
        <f>'Calculations 45to54'!E210</f>
        <v>0.20867513330718107</v>
      </c>
      <c r="F33">
        <f>'Calculations 45to54'!F210</f>
        <v>0.20738432382953664</v>
      </c>
      <c r="G33">
        <f>'Calculations 45to54'!G210</f>
        <v>0.20704517179192009</v>
      </c>
      <c r="H33">
        <f>'Calculations 45to54'!H210</f>
        <v>0.20641652682219716</v>
      </c>
      <c r="I33">
        <f>'Calculations 45to54'!I210</f>
        <v>0.20925481236589816</v>
      </c>
      <c r="J33">
        <f>'Calculations 45to54'!J210</f>
        <v>0.21439780729859392</v>
      </c>
      <c r="K33">
        <f>'Calculations 45to54'!K210</f>
        <v>0.2196999204853447</v>
      </c>
      <c r="L33">
        <f>'Calculations 45to54'!L210</f>
        <v>0.20896434970119265</v>
      </c>
      <c r="M33">
        <f>'Calculations 45to54'!M210</f>
        <v>0.20824082999848401</v>
      </c>
      <c r="N33">
        <f>'Calculations 45to54'!N210</f>
        <v>0.20749409005028505</v>
      </c>
      <c r="O33">
        <f>'Calculations 45to54'!O210</f>
        <v>0.20672483475665041</v>
      </c>
      <c r="P33">
        <f>'Calculations 45to54'!P210</f>
        <v>0.20593377766458656</v>
      </c>
      <c r="Q33">
        <f>'Calculations 45to54'!Q210</f>
        <v>0.20512163944719192</v>
      </c>
      <c r="R33">
        <f>'Calculations 45to54'!R210</f>
        <v>0.20428914642522267</v>
      </c>
      <c r="S33">
        <f>'Calculations 45to54'!S210</f>
        <v>0.20343702913390591</v>
      </c>
      <c r="T33">
        <f>'Calculations 45to54'!T210</f>
        <v>0.2025660209374823</v>
      </c>
      <c r="U33">
        <f>'Calculations 45to54'!U210</f>
        <v>0.20167685669366181</v>
      </c>
      <c r="V33">
        <f>'Calculations 45to54'!V210</f>
        <v>0.20077027146983736</v>
      </c>
      <c r="W33">
        <f>'Calculations 45to54'!W210</f>
        <v>0.19984699931264133</v>
      </c>
      <c r="X33">
        <f>'Calculations 45to54'!X210</f>
        <v>0.19890777207207977</v>
      </c>
      <c r="Y33">
        <f>'Calculations 45to54'!Y210</f>
        <v>0.19795331828124935</v>
      </c>
      <c r="Z33">
        <f>'Calculations 45to54'!Z210</f>
        <v>0.19698436209233069</v>
      </c>
      <c r="AA33">
        <f>'Calculations 45to54'!AA210</f>
        <v>0.19600162226931803</v>
      </c>
      <c r="AB33">
        <f>'Calculations 45to54'!AB210</f>
        <v>0.19500581123767849</v>
      </c>
      <c r="AC33">
        <f>'Calculations 45to54'!AC210</f>
        <v>0.19399763419092073</v>
      </c>
      <c r="AD33">
        <f>'Calculations 45to54'!AD210</f>
        <v>0.19297778825381662</v>
      </c>
      <c r="AE33">
        <f>'Calculations 45to54'!AE210</f>
        <v>0.19194696170183251</v>
      </c>
      <c r="AF33">
        <f>'Calculations 45to54'!AF210</f>
        <v>0.19090583323612489</v>
      </c>
    </row>
    <row r="34" spans="1:32" x14ac:dyDescent="0.25">
      <c r="A34" t="s">
        <v>74</v>
      </c>
      <c r="B34">
        <f>'Calculations 45to54'!B211</f>
        <v>0.17014218009478679</v>
      </c>
      <c r="C34">
        <f>'Calculations 45to54'!C211</f>
        <v>0.16630984905226054</v>
      </c>
      <c r="D34">
        <f>'Calculations 45to54'!D211</f>
        <v>0.16489738858099484</v>
      </c>
      <c r="E34">
        <f>'Calculations 45to54'!E211</f>
        <v>0.16418049229179249</v>
      </c>
      <c r="F34">
        <f>'Calculations 45to54'!F211</f>
        <v>0.16364542009068325</v>
      </c>
      <c r="G34">
        <f>'Calculations 45to54'!G211</f>
        <v>0.1640071460727921</v>
      </c>
      <c r="H34">
        <f>'Calculations 45to54'!H211</f>
        <v>0.1640931752196397</v>
      </c>
      <c r="I34">
        <f>'Calculations 45to54'!I211</f>
        <v>0.16689756515500564</v>
      </c>
      <c r="J34">
        <f>'Calculations 45to54'!J211</f>
        <v>0.17157411554918542</v>
      </c>
      <c r="K34">
        <f>'Calculations 45to54'!K211</f>
        <v>0.17643869752691407</v>
      </c>
      <c r="L34">
        <f>'Calculations 45to54'!L211</f>
        <v>0.16805203766233898</v>
      </c>
      <c r="M34">
        <f>'Calculations 45to54'!M211</f>
        <v>0.16790476210929581</v>
      </c>
      <c r="N34">
        <f>'Calculations 45to54'!N211</f>
        <v>0.16772225360647483</v>
      </c>
      <c r="O34">
        <f>'Calculations 45to54'!O211</f>
        <v>0.16750535102540726</v>
      </c>
      <c r="P34">
        <f>'Calculations 45to54'!P211</f>
        <v>0.16725491281223398</v>
      </c>
      <c r="Q34">
        <f>'Calculations 45to54'!Q211</f>
        <v>0.16697181442485387</v>
      </c>
      <c r="R34">
        <f>'Calculations 45to54'!R211</f>
        <v>0.16665694587143737</v>
      </c>
      <c r="S34">
        <f>'Calculations 45to54'!S211</f>
        <v>0.16631120934910026</v>
      </c>
      <c r="T34">
        <f>'Calculations 45to54'!T211</f>
        <v>0.16593551698162434</v>
      </c>
      <c r="U34">
        <f>'Calculations 45to54'!U211</f>
        <v>0.16553078865520818</v>
      </c>
      <c r="V34">
        <f>'Calculations 45to54'!V211</f>
        <v>0.16509794995125468</v>
      </c>
      <c r="W34">
        <f>'Calculations 45to54'!W211</f>
        <v>0.16463793017525877</v>
      </c>
      <c r="X34">
        <f>'Calculations 45to54'!X211</f>
        <v>0.16415166048081287</v>
      </c>
      <c r="Y34">
        <f>'Calculations 45to54'!Y211</f>
        <v>0.16364007208775741</v>
      </c>
      <c r="Z34">
        <f>'Calculations 45to54'!Z211</f>
        <v>0.16310409459342456</v>
      </c>
      <c r="AA34">
        <f>'Calculations 45to54'!AA211</f>
        <v>0.16254465437587851</v>
      </c>
      <c r="AB34">
        <f>'Calculations 45to54'!AB211</f>
        <v>0.16196267308794832</v>
      </c>
      <c r="AC34">
        <f>'Calculations 45to54'!AC211</f>
        <v>0.16135906624077725</v>
      </c>
      <c r="AD34">
        <f>'Calculations 45to54'!AD211</f>
        <v>0.16073474187548401</v>
      </c>
      <c r="AE34">
        <f>'Calculations 45to54'!AE211</f>
        <v>0.16009059932143568</v>
      </c>
      <c r="AF34">
        <f>'Calculations 45to54'!AF211</f>
        <v>0.15942752803950738</v>
      </c>
    </row>
    <row r="35" spans="1:32" x14ac:dyDescent="0.25">
      <c r="A35" t="s">
        <v>567</v>
      </c>
      <c r="B35">
        <f>'Calculations 45to54'!B212</f>
        <v>0.21977409008506482</v>
      </c>
      <c r="C35">
        <f>'Calculations 45to54'!C212</f>
        <v>0.21432861913561183</v>
      </c>
      <c r="D35">
        <f>'Calculations 45to54'!D212</f>
        <v>0.21213854318629322</v>
      </c>
      <c r="E35">
        <f>'Calculations 45to54'!E212</f>
        <v>0.21085360236311887</v>
      </c>
      <c r="F35">
        <f>'Calculations 45to54'!F212</f>
        <v>0.20972738594869603</v>
      </c>
      <c r="G35">
        <f>'Calculations 45to54'!G212</f>
        <v>0.20952734777600157</v>
      </c>
      <c r="H35">
        <f>'Calculations 45to54'!H212</f>
        <v>0.20903333686215961</v>
      </c>
      <c r="I35">
        <f>'Calculations 45to54'!I212</f>
        <v>0.21206664023960767</v>
      </c>
      <c r="J35">
        <f>'Calculations 45to54'!J212</f>
        <v>0.2174778630105601</v>
      </c>
      <c r="K35">
        <f>'Calculations 45to54'!K212</f>
        <v>0.22309483031406174</v>
      </c>
      <c r="L35">
        <f>'Calculations 45to54'!L212</f>
        <v>0.21227660569286919</v>
      </c>
      <c r="M35">
        <f>'Calculations 45to54'!M212</f>
        <v>0.21169355296915762</v>
      </c>
      <c r="N35">
        <f>'Calculations 45to54'!N212</f>
        <v>0.21108359378837488</v>
      </c>
      <c r="O35">
        <f>'Calculations 45to54'!O212</f>
        <v>0.21044736323962498</v>
      </c>
      <c r="P35">
        <f>'Calculations 45to54'!P212</f>
        <v>0.20978551420726158</v>
      </c>
      <c r="Q35">
        <f>'Calculations 45to54'!Q212</f>
        <v>0.20909871564797186</v>
      </c>
      <c r="R35">
        <f>'Calculations 45to54'!R212</f>
        <v>0.20838765088908248</v>
      </c>
      <c r="S35">
        <f>'Calculations 45to54'!S212</f>
        <v>0.20765301595287697</v>
      </c>
      <c r="T35">
        <f>'Calculations 45to54'!T212</f>
        <v>0.20689551791138075</v>
      </c>
      <c r="U35">
        <f>'Calculations 45to54'!U212</f>
        <v>0.20611587327575784</v>
      </c>
      <c r="V35">
        <f>'Calculations 45to54'!V212</f>
        <v>0.2053148064241046</v>
      </c>
      <c r="W35">
        <f>'Calculations 45to54'!W212</f>
        <v>0.20449304807112573</v>
      </c>
      <c r="X35">
        <f>'Calculations 45to54'!X212</f>
        <v>0.20365133378278916</v>
      </c>
      <c r="Y35">
        <f>'Calculations 45to54'!Y212</f>
        <v>0.20279040253876673</v>
      </c>
      <c r="Z35">
        <f>'Calculations 45to54'!Z212</f>
        <v>0.20191099534509641</v>
      </c>
      <c r="AA35">
        <f>'Calculations 45to54'!AA212</f>
        <v>0.2010138538991959</v>
      </c>
      <c r="AB35">
        <f>'Calculations 45to54'!AB212</f>
        <v>0.20009971930901715</v>
      </c>
      <c r="AC35">
        <f>'Calculations 45to54'!AC212</f>
        <v>0.19916933086783084</v>
      </c>
      <c r="AD35">
        <f>'Calculations 45to54'!AD212</f>
        <v>0.19822342488581385</v>
      </c>
      <c r="AE35">
        <f>'Calculations 45to54'!AE212</f>
        <v>0.19726273357933205</v>
      </c>
      <c r="AF35">
        <f>'Calculations 45to54'!AF212</f>
        <v>0.19628798401851824</v>
      </c>
    </row>
    <row r="36" spans="1:32" x14ac:dyDescent="0.25">
      <c r="A36" t="s">
        <v>568</v>
      </c>
      <c r="B36">
        <f>'Calculations 45to54'!B212</f>
        <v>0.21977409008506482</v>
      </c>
      <c r="C36">
        <f>'Calculations 45to54'!C212</f>
        <v>0.21432861913561183</v>
      </c>
      <c r="D36">
        <f>'Calculations 45to54'!D212</f>
        <v>0.21213854318629322</v>
      </c>
      <c r="E36">
        <f>'Calculations 45to54'!E212</f>
        <v>0.21085360236311887</v>
      </c>
      <c r="F36">
        <f>'Calculations 45to54'!F212</f>
        <v>0.20972738594869603</v>
      </c>
      <c r="G36">
        <f>'Calculations 45to54'!G212</f>
        <v>0.20952734777600157</v>
      </c>
      <c r="H36">
        <f>'Calculations 45to54'!H212</f>
        <v>0.20903333686215961</v>
      </c>
      <c r="I36">
        <f>'Calculations 45to54'!I212</f>
        <v>0.21206664023960767</v>
      </c>
      <c r="J36">
        <f>'Calculations 45to54'!J212</f>
        <v>0.2174778630105601</v>
      </c>
      <c r="K36">
        <f>'Calculations 45to54'!K212</f>
        <v>0.22309483031406174</v>
      </c>
      <c r="L36">
        <f>'Calculations 45to54'!L212</f>
        <v>0.21227660569286919</v>
      </c>
      <c r="M36">
        <f>'Calculations 45to54'!M212</f>
        <v>0.21169355296915762</v>
      </c>
      <c r="N36">
        <f>'Calculations 45to54'!N212</f>
        <v>0.21108359378837488</v>
      </c>
      <c r="O36">
        <f>'Calculations 45to54'!O212</f>
        <v>0.21044736323962498</v>
      </c>
      <c r="P36">
        <f>'Calculations 45to54'!P212</f>
        <v>0.20978551420726158</v>
      </c>
      <c r="Q36">
        <f>'Calculations 45to54'!Q212</f>
        <v>0.20909871564797186</v>
      </c>
      <c r="R36">
        <f>'Calculations 45to54'!R212</f>
        <v>0.20838765088908248</v>
      </c>
      <c r="S36">
        <f>'Calculations 45to54'!S212</f>
        <v>0.20765301595287697</v>
      </c>
      <c r="T36">
        <f>'Calculations 45to54'!T212</f>
        <v>0.20689551791138075</v>
      </c>
      <c r="U36">
        <f>'Calculations 45to54'!U212</f>
        <v>0.20611587327575784</v>
      </c>
      <c r="V36">
        <f>'Calculations 45to54'!V212</f>
        <v>0.2053148064241046</v>
      </c>
      <c r="W36">
        <f>'Calculations 45to54'!W212</f>
        <v>0.20449304807112573</v>
      </c>
      <c r="X36">
        <f>'Calculations 45to54'!X212</f>
        <v>0.20365133378278916</v>
      </c>
      <c r="Y36">
        <f>'Calculations 45to54'!Y212</f>
        <v>0.20279040253876673</v>
      </c>
      <c r="Z36">
        <f>'Calculations 45to54'!Z212</f>
        <v>0.20191099534509641</v>
      </c>
      <c r="AA36">
        <f>'Calculations 45to54'!AA212</f>
        <v>0.2010138538991959</v>
      </c>
      <c r="AB36">
        <f>'Calculations 45to54'!AB212</f>
        <v>0.20009971930901715</v>
      </c>
      <c r="AC36">
        <f>'Calculations 45to54'!AC212</f>
        <v>0.19916933086783084</v>
      </c>
      <c r="AD36">
        <f>'Calculations 45to54'!AD212</f>
        <v>0.19822342488581385</v>
      </c>
      <c r="AE36">
        <f>'Calculations 45to54'!AE212</f>
        <v>0.19726273357933205</v>
      </c>
      <c r="AF36">
        <f>'Calculations 45to54'!AF212</f>
        <v>0.19628798401851824</v>
      </c>
    </row>
    <row r="37" spans="1:32" x14ac:dyDescent="0.25">
      <c r="A37" t="s">
        <v>569</v>
      </c>
      <c r="B37">
        <f>'Calculations 45to54'!B212</f>
        <v>0.21977409008506482</v>
      </c>
      <c r="C37">
        <f>'Calculations 45to54'!C212</f>
        <v>0.21432861913561183</v>
      </c>
      <c r="D37">
        <f>'Calculations 45to54'!D212</f>
        <v>0.21213854318629322</v>
      </c>
      <c r="E37">
        <f>'Calculations 45to54'!E212</f>
        <v>0.21085360236311887</v>
      </c>
      <c r="F37">
        <f>'Calculations 45to54'!F212</f>
        <v>0.20972738594869603</v>
      </c>
      <c r="G37">
        <f>'Calculations 45to54'!G212</f>
        <v>0.20952734777600157</v>
      </c>
      <c r="H37">
        <f>'Calculations 45to54'!H212</f>
        <v>0.20903333686215961</v>
      </c>
      <c r="I37">
        <f>'Calculations 45to54'!I212</f>
        <v>0.21206664023960767</v>
      </c>
      <c r="J37">
        <f>'Calculations 45to54'!J212</f>
        <v>0.2174778630105601</v>
      </c>
      <c r="K37">
        <f>'Calculations 45to54'!K212</f>
        <v>0.22309483031406174</v>
      </c>
      <c r="L37">
        <f>'Calculations 45to54'!L212</f>
        <v>0.21227660569286919</v>
      </c>
      <c r="M37">
        <f>'Calculations 45to54'!M212</f>
        <v>0.21169355296915762</v>
      </c>
      <c r="N37">
        <f>'Calculations 45to54'!N212</f>
        <v>0.21108359378837488</v>
      </c>
      <c r="O37">
        <f>'Calculations 45to54'!O212</f>
        <v>0.21044736323962498</v>
      </c>
      <c r="P37">
        <f>'Calculations 45to54'!P212</f>
        <v>0.20978551420726158</v>
      </c>
      <c r="Q37">
        <f>'Calculations 45to54'!Q212</f>
        <v>0.20909871564797186</v>
      </c>
      <c r="R37">
        <f>'Calculations 45to54'!R212</f>
        <v>0.20838765088908248</v>
      </c>
      <c r="S37">
        <f>'Calculations 45to54'!S212</f>
        <v>0.20765301595287697</v>
      </c>
      <c r="T37">
        <f>'Calculations 45to54'!T212</f>
        <v>0.20689551791138075</v>
      </c>
      <c r="U37">
        <f>'Calculations 45to54'!U212</f>
        <v>0.20611587327575784</v>
      </c>
      <c r="V37">
        <f>'Calculations 45to54'!V212</f>
        <v>0.2053148064241046</v>
      </c>
      <c r="W37">
        <f>'Calculations 45to54'!W212</f>
        <v>0.20449304807112573</v>
      </c>
      <c r="X37">
        <f>'Calculations 45to54'!X212</f>
        <v>0.20365133378278916</v>
      </c>
      <c r="Y37">
        <f>'Calculations 45to54'!Y212</f>
        <v>0.20279040253876673</v>
      </c>
      <c r="Z37">
        <f>'Calculations 45to54'!Z212</f>
        <v>0.20191099534509641</v>
      </c>
      <c r="AA37">
        <f>'Calculations 45to54'!AA212</f>
        <v>0.2010138538991959</v>
      </c>
      <c r="AB37">
        <f>'Calculations 45to54'!AB212</f>
        <v>0.20009971930901715</v>
      </c>
      <c r="AC37">
        <f>'Calculations 45to54'!AC212</f>
        <v>0.19916933086783084</v>
      </c>
      <c r="AD37">
        <f>'Calculations 45to54'!AD212</f>
        <v>0.19822342488581385</v>
      </c>
      <c r="AE37">
        <f>'Calculations 45to54'!AE212</f>
        <v>0.19726273357933205</v>
      </c>
      <c r="AF37">
        <f>'Calculations 45to54'!AF212</f>
        <v>0.19628798401851824</v>
      </c>
    </row>
    <row r="38" spans="1:32" x14ac:dyDescent="0.25">
      <c r="A38" t="s">
        <v>570</v>
      </c>
      <c r="B38">
        <f>'Calculations 45to54'!B212</f>
        <v>0.21977409008506482</v>
      </c>
      <c r="C38">
        <f>'Calculations 45to54'!C212</f>
        <v>0.21432861913561183</v>
      </c>
      <c r="D38">
        <f>'Calculations 45to54'!D212</f>
        <v>0.21213854318629322</v>
      </c>
      <c r="E38">
        <f>'Calculations 45to54'!E212</f>
        <v>0.21085360236311887</v>
      </c>
      <c r="F38">
        <f>'Calculations 45to54'!F212</f>
        <v>0.20972738594869603</v>
      </c>
      <c r="G38">
        <f>'Calculations 45to54'!G212</f>
        <v>0.20952734777600157</v>
      </c>
      <c r="H38">
        <f>'Calculations 45to54'!H212</f>
        <v>0.20903333686215961</v>
      </c>
      <c r="I38">
        <f>'Calculations 45to54'!I212</f>
        <v>0.21206664023960767</v>
      </c>
      <c r="J38">
        <f>'Calculations 45to54'!J212</f>
        <v>0.2174778630105601</v>
      </c>
      <c r="K38">
        <f>'Calculations 45to54'!K212</f>
        <v>0.22309483031406174</v>
      </c>
      <c r="L38">
        <f>'Calculations 45to54'!L212</f>
        <v>0.21227660569286919</v>
      </c>
      <c r="M38">
        <f>'Calculations 45to54'!M212</f>
        <v>0.21169355296915762</v>
      </c>
      <c r="N38">
        <f>'Calculations 45to54'!N212</f>
        <v>0.21108359378837488</v>
      </c>
      <c r="O38">
        <f>'Calculations 45to54'!O212</f>
        <v>0.21044736323962498</v>
      </c>
      <c r="P38">
        <f>'Calculations 45to54'!P212</f>
        <v>0.20978551420726158</v>
      </c>
      <c r="Q38">
        <f>'Calculations 45to54'!Q212</f>
        <v>0.20909871564797186</v>
      </c>
      <c r="R38">
        <f>'Calculations 45to54'!R212</f>
        <v>0.20838765088908248</v>
      </c>
      <c r="S38">
        <f>'Calculations 45to54'!S212</f>
        <v>0.20765301595287697</v>
      </c>
      <c r="T38">
        <f>'Calculations 45to54'!T212</f>
        <v>0.20689551791138075</v>
      </c>
      <c r="U38">
        <f>'Calculations 45to54'!U212</f>
        <v>0.20611587327575784</v>
      </c>
      <c r="V38">
        <f>'Calculations 45to54'!V212</f>
        <v>0.2053148064241046</v>
      </c>
      <c r="W38">
        <f>'Calculations 45to54'!W212</f>
        <v>0.20449304807112573</v>
      </c>
      <c r="X38">
        <f>'Calculations 45to54'!X212</f>
        <v>0.20365133378278916</v>
      </c>
      <c r="Y38">
        <f>'Calculations 45to54'!Y212</f>
        <v>0.20279040253876673</v>
      </c>
      <c r="Z38">
        <f>'Calculations 45to54'!Z212</f>
        <v>0.20191099534509641</v>
      </c>
      <c r="AA38">
        <f>'Calculations 45to54'!AA212</f>
        <v>0.2010138538991959</v>
      </c>
      <c r="AB38">
        <f>'Calculations 45to54'!AB212</f>
        <v>0.20009971930901715</v>
      </c>
      <c r="AC38">
        <f>'Calculations 45to54'!AC212</f>
        <v>0.19916933086783084</v>
      </c>
      <c r="AD38">
        <f>'Calculations 45to54'!AD212</f>
        <v>0.19822342488581385</v>
      </c>
      <c r="AE38">
        <f>'Calculations 45to54'!AE212</f>
        <v>0.19726273357933205</v>
      </c>
      <c r="AF38">
        <f>'Calculations 45to54'!AF212</f>
        <v>0.19628798401851824</v>
      </c>
    </row>
    <row r="39" spans="1:32" x14ac:dyDescent="0.25">
      <c r="A39" t="s">
        <v>571</v>
      </c>
      <c r="B39">
        <f>'Calculations 45to54'!B212</f>
        <v>0.21977409008506482</v>
      </c>
      <c r="C39">
        <f>'Calculations 45to54'!C212</f>
        <v>0.21432861913561183</v>
      </c>
      <c r="D39">
        <f>'Calculations 45to54'!D212</f>
        <v>0.21213854318629322</v>
      </c>
      <c r="E39">
        <f>'Calculations 45to54'!E212</f>
        <v>0.21085360236311887</v>
      </c>
      <c r="F39">
        <f>'Calculations 45to54'!F212</f>
        <v>0.20972738594869603</v>
      </c>
      <c r="G39">
        <f>'Calculations 45to54'!G212</f>
        <v>0.20952734777600157</v>
      </c>
      <c r="H39">
        <f>'Calculations 45to54'!H212</f>
        <v>0.20903333686215961</v>
      </c>
      <c r="I39">
        <f>'Calculations 45to54'!I212</f>
        <v>0.21206664023960767</v>
      </c>
      <c r="J39">
        <f>'Calculations 45to54'!J212</f>
        <v>0.2174778630105601</v>
      </c>
      <c r="K39">
        <f>'Calculations 45to54'!K212</f>
        <v>0.22309483031406174</v>
      </c>
      <c r="L39">
        <f>'Calculations 45to54'!L212</f>
        <v>0.21227660569286919</v>
      </c>
      <c r="M39">
        <f>'Calculations 45to54'!M212</f>
        <v>0.21169355296915762</v>
      </c>
      <c r="N39">
        <f>'Calculations 45to54'!N212</f>
        <v>0.21108359378837488</v>
      </c>
      <c r="O39">
        <f>'Calculations 45to54'!O212</f>
        <v>0.21044736323962498</v>
      </c>
      <c r="P39">
        <f>'Calculations 45to54'!P212</f>
        <v>0.20978551420726158</v>
      </c>
      <c r="Q39">
        <f>'Calculations 45to54'!Q212</f>
        <v>0.20909871564797186</v>
      </c>
      <c r="R39">
        <f>'Calculations 45to54'!R212</f>
        <v>0.20838765088908248</v>
      </c>
      <c r="S39">
        <f>'Calculations 45to54'!S212</f>
        <v>0.20765301595287697</v>
      </c>
      <c r="T39">
        <f>'Calculations 45to54'!T212</f>
        <v>0.20689551791138075</v>
      </c>
      <c r="U39">
        <f>'Calculations 45to54'!U212</f>
        <v>0.20611587327575784</v>
      </c>
      <c r="V39">
        <f>'Calculations 45to54'!V212</f>
        <v>0.2053148064241046</v>
      </c>
      <c r="W39">
        <f>'Calculations 45to54'!W212</f>
        <v>0.20449304807112573</v>
      </c>
      <c r="X39">
        <f>'Calculations 45to54'!X212</f>
        <v>0.20365133378278916</v>
      </c>
      <c r="Y39">
        <f>'Calculations 45to54'!Y212</f>
        <v>0.20279040253876673</v>
      </c>
      <c r="Z39">
        <f>'Calculations 45to54'!Z212</f>
        <v>0.20191099534509641</v>
      </c>
      <c r="AA39">
        <f>'Calculations 45to54'!AA212</f>
        <v>0.2010138538991959</v>
      </c>
      <c r="AB39">
        <f>'Calculations 45to54'!AB212</f>
        <v>0.20009971930901715</v>
      </c>
      <c r="AC39">
        <f>'Calculations 45to54'!AC212</f>
        <v>0.19916933086783084</v>
      </c>
      <c r="AD39">
        <f>'Calculations 45to54'!AD212</f>
        <v>0.19822342488581385</v>
      </c>
      <c r="AE39">
        <f>'Calculations 45to54'!AE212</f>
        <v>0.19726273357933205</v>
      </c>
      <c r="AF39">
        <f>'Calculations 45to54'!AF212</f>
        <v>0.19628798401851824</v>
      </c>
    </row>
    <row r="40" spans="1:32" x14ac:dyDescent="0.25">
      <c r="A40" t="s">
        <v>78</v>
      </c>
      <c r="B40">
        <f>'Calculations 45to54'!B213</f>
        <v>0.124113075796824</v>
      </c>
      <c r="C40">
        <f>'Calculations 45to54'!C213</f>
        <v>0.12261507540189874</v>
      </c>
      <c r="D40">
        <f>'Calculations 45to54'!D213</f>
        <v>0.12240837117978753</v>
      </c>
      <c r="E40">
        <f>'Calculations 45to54'!E213</f>
        <v>0.12267150658710145</v>
      </c>
      <c r="F40">
        <f>'Calculations 45to54'!F213</f>
        <v>0.12317625851814622</v>
      </c>
      <c r="G40">
        <f>'Calculations 45to54'!G213</f>
        <v>0.12458443922194007</v>
      </c>
      <c r="H40">
        <f>'Calculations 45to54'!H213</f>
        <v>0.12573842884981376</v>
      </c>
      <c r="I40">
        <f>'Calculations 45to54'!I213</f>
        <v>0.12892832887177846</v>
      </c>
      <c r="J40">
        <f>'Calculations 45to54'!J213</f>
        <v>0.13348953433904159</v>
      </c>
      <c r="K40">
        <f>'Calculations 45to54'!K213</f>
        <v>0.13804293723445049</v>
      </c>
      <c r="L40">
        <f>'Calculations 45to54'!L213</f>
        <v>0.1324777100785054</v>
      </c>
      <c r="M40">
        <f>'Calculations 45to54'!M213</f>
        <v>0.13321933668917352</v>
      </c>
      <c r="N40">
        <f>'Calculations 45to54'!N213</f>
        <v>0.13390233433578216</v>
      </c>
      <c r="O40">
        <f>'Calculations 45to54'!O213</f>
        <v>0.13452716623904587</v>
      </c>
      <c r="P40">
        <f>'Calculations 45to54'!P213</f>
        <v>0.13509448454037964</v>
      </c>
      <c r="Q40">
        <f>'Calculations 45to54'!Q213</f>
        <v>0.13560510787374669</v>
      </c>
      <c r="R40">
        <f>'Calculations 45to54'!R213</f>
        <v>0.13606000006543925</v>
      </c>
      <c r="S40">
        <f>'Calculations 45to54'!S213</f>
        <v>0.13646025010372748</v>
      </c>
      <c r="T40">
        <f>'Calculations 45to54'!T213</f>
        <v>0.13680705347048375</v>
      </c>
      <c r="U40">
        <f>'Calculations 45to54'!U213</f>
        <v>0.13710169488448201</v>
      </c>
      <c r="V40">
        <f>'Calculations 45to54'!V213</f>
        <v>0.13734553247074097</v>
      </c>
      <c r="W40">
        <f>'Calculations 45to54'!W213</f>
        <v>0.13753998334163084</v>
      </c>
      <c r="X40">
        <f>'Calculations 45to54'!X213</f>
        <v>0.13768651055280409</v>
      </c>
      <c r="Y40">
        <f>'Calculations 45to54'!Y213</f>
        <v>0.13778661137977327</v>
      </c>
      <c r="Z40">
        <f>'Calculations 45to54'!Z213</f>
        <v>0.13784180684835037</v>
      </c>
      <c r="AA40">
        <f>'Calculations 45to54'!AA213</f>
        <v>0.13785363244357596</v>
      </c>
      <c r="AB40">
        <f>'Calculations 45to54'!AB213</f>
        <v>0.13782362991649208</v>
      </c>
      <c r="AC40">
        <f>'Calculations 45to54'!AC213</f>
        <v>0.13775334010559753</v>
      </c>
      <c r="AD40">
        <f>'Calculations 45to54'!AD213</f>
        <v>0.13764429668947614</v>
      </c>
      <c r="AE40">
        <f>'Calculations 45to54'!AE213</f>
        <v>0.13749802078848633</v>
      </c>
      <c r="AF40">
        <f>'Calculations 45to54'!AF213</f>
        <v>0.13731601633606377</v>
      </c>
    </row>
    <row r="41" spans="1:32" x14ac:dyDescent="0.25">
      <c r="A41" t="s">
        <v>80</v>
      </c>
      <c r="B41">
        <f>'Calculations 45to54'!B214</f>
        <v>0.21057429352780313</v>
      </c>
      <c r="C41">
        <f>'Calculations 45to54'!C214</f>
        <v>0.20512288080776975</v>
      </c>
      <c r="D41">
        <f>'Calculations 45to54'!D214</f>
        <v>0.20269332265748416</v>
      </c>
      <c r="E41">
        <f>'Calculations 45to54'!E214</f>
        <v>0.20116084170683907</v>
      </c>
      <c r="F41">
        <f>'Calculations 45to54'!F214</f>
        <v>0.19989944338194293</v>
      </c>
      <c r="G41">
        <f>'Calculations 45to54'!G214</f>
        <v>0.19965969608264569</v>
      </c>
      <c r="H41">
        <f>'Calculations 45to54'!H214</f>
        <v>0.19920827182493173</v>
      </c>
      <c r="I41">
        <f>'Calculations 45to54'!I214</f>
        <v>0.2020950380716757</v>
      </c>
      <c r="J41">
        <f>'Calculations 45to54'!J214</f>
        <v>0.20710491158619881</v>
      </c>
      <c r="K41">
        <f>'Calculations 45to54'!K214</f>
        <v>0.21218904001115488</v>
      </c>
      <c r="L41">
        <f>'Calculations 45to54'!L214</f>
        <v>0.20171664977409115</v>
      </c>
      <c r="M41">
        <f>'Calculations 45to54'!M214</f>
        <v>0.2010247707657139</v>
      </c>
      <c r="N41">
        <f>'Calculations 45to54'!N214</f>
        <v>0.20031037564376256</v>
      </c>
      <c r="O41">
        <f>'Calculations 45to54'!O214</f>
        <v>0.1995741278643263</v>
      </c>
      <c r="P41">
        <f>'Calculations 45to54'!P214</f>
        <v>0.19881670061067544</v>
      </c>
      <c r="Q41">
        <f>'Calculations 45to54'!Q214</f>
        <v>0.19803877532466715</v>
      </c>
      <c r="R41">
        <f>'Calculations 45to54'!R214</f>
        <v>0.19724104027078126</v>
      </c>
      <c r="S41">
        <f>'Calculations 45to54'!S214</f>
        <v>0.19642418913623336</v>
      </c>
      <c r="T41">
        <f>'Calculations 45to54'!T214</f>
        <v>0.19558891967027733</v>
      </c>
      <c r="U41">
        <f>'Calculations 45to54'!U214</f>
        <v>0.19473593236550935</v>
      </c>
      <c r="V41">
        <f>'Calculations 45to54'!V214</f>
        <v>0.19386592918364456</v>
      </c>
      <c r="W41">
        <f>'Calculations 45to54'!W214</f>
        <v>0.1929796123279606</v>
      </c>
      <c r="X41">
        <f>'Calculations 45to54'!X214</f>
        <v>0.19207768306425044</v>
      </c>
      <c r="Y41">
        <f>'Calculations 45to54'!Y214</f>
        <v>0.19116084059186894</v>
      </c>
      <c r="Z41">
        <f>'Calculations 45to54'!Z214</f>
        <v>0.19022978096613513</v>
      </c>
      <c r="AA41">
        <f>'Calculations 45to54'!AA214</f>
        <v>0.18928519607309449</v>
      </c>
      <c r="AB41">
        <f>'Calculations 45to54'!AB214</f>
        <v>0.18832777265735448</v>
      </c>
      <c r="AC41">
        <f>'Calculations 45to54'!AC214</f>
        <v>0.18735819140346882</v>
      </c>
      <c r="AD41">
        <f>'Calculations 45to54'!AD214</f>
        <v>0.18637712607108459</v>
      </c>
      <c r="AE41">
        <f>'Calculations 45to54'!AE214</f>
        <v>0.1853852426838504</v>
      </c>
      <c r="AF41">
        <f>'Calculations 45to54'!AF214</f>
        <v>0.18438319877185452</v>
      </c>
    </row>
    <row r="42" spans="1:32" x14ac:dyDescent="0.25">
      <c r="A42" t="s">
        <v>82</v>
      </c>
      <c r="B42">
        <f>'Calculations 45to54'!B215</f>
        <v>0.28588957055214731</v>
      </c>
      <c r="C42">
        <f>'Calculations 45to54'!C215</f>
        <v>0.27907953372085381</v>
      </c>
      <c r="D42">
        <f>'Calculations 45to54'!D215</f>
        <v>0.27615155167223965</v>
      </c>
      <c r="E42">
        <f>'Calculations 45to54'!E215</f>
        <v>0.2743124599248955</v>
      </c>
      <c r="F42">
        <f>'Calculations 45to54'!F215</f>
        <v>0.27267037979230613</v>
      </c>
      <c r="G42">
        <f>'Calculations 45to54'!G215</f>
        <v>0.27211299791440141</v>
      </c>
      <c r="H42">
        <f>'Calculations 45to54'!H215</f>
        <v>0.27122755240831747</v>
      </c>
      <c r="I42">
        <f>'Calculations 45to54'!I215</f>
        <v>0.2746742756106374</v>
      </c>
      <c r="J42">
        <f>'Calculations 45to54'!J215</f>
        <v>0.28093388869143854</v>
      </c>
      <c r="K42">
        <f>'Calculations 45to54'!K215</f>
        <v>0.28730355458704493</v>
      </c>
      <c r="L42">
        <f>'Calculations 45to54'!L215</f>
        <v>0.27415489551292455</v>
      </c>
      <c r="M42">
        <f>'Calculations 45to54'!M215</f>
        <v>0.27321251136217117</v>
      </c>
      <c r="N42">
        <f>'Calculations 45to54'!N215</f>
        <v>0.27224375061617084</v>
      </c>
      <c r="O42">
        <f>'Calculations 45to54'!O215</f>
        <v>0.27124936821118562</v>
      </c>
      <c r="P42">
        <f>'Calculations 45to54'!P215</f>
        <v>0.27023012800236812</v>
      </c>
      <c r="Q42">
        <f>'Calculations 45to54'!Q215</f>
        <v>0.26918680129571815</v>
      </c>
      <c r="R42">
        <f>'Calculations 45to54'!R215</f>
        <v>0.26812016542376893</v>
      </c>
      <c r="S42">
        <f>'Calculations 45to54'!S215</f>
        <v>0.26703100236671645</v>
      </c>
      <c r="T42">
        <f>'Calculations 45to54'!T215</f>
        <v>0.26592009742045641</v>
      </c>
      <c r="U42">
        <f>'Calculations 45to54'!U215</f>
        <v>0.26478823791279738</v>
      </c>
      <c r="V42">
        <f>'Calculations 45to54'!V215</f>
        <v>0.26363621196887388</v>
      </c>
      <c r="W42">
        <f>'Calculations 45to54'!W215</f>
        <v>0.26246480732662286</v>
      </c>
      <c r="X42">
        <f>'Calculations 45to54'!X215</f>
        <v>0.26127481020292803</v>
      </c>
      <c r="Y42">
        <f>'Calculations 45to54'!Y215</f>
        <v>0.26006700421090612</v>
      </c>
      <c r="Z42">
        <f>'Calculations 45to54'!Z215</f>
        <v>0.2588421693285814</v>
      </c>
      <c r="AA42">
        <f>'Calculations 45to54'!AA215</f>
        <v>0.25760108091905226</v>
      </c>
      <c r="AB42">
        <f>'Calculations 45to54'!AB215</f>
        <v>0.25634450880206677</v>
      </c>
      <c r="AC42">
        <f>'Calculations 45to54'!AC215</f>
        <v>0.25507321637678954</v>
      </c>
      <c r="AD42">
        <f>'Calculations 45to54'!AD215</f>
        <v>0.2537879597953796</v>
      </c>
      <c r="AE42">
        <f>'Calculations 45to54'!AE215</f>
        <v>0.25248948718687869</v>
      </c>
      <c r="AF42">
        <f>'Calculations 45to54'!AF215</f>
        <v>0.25117853793077233</v>
      </c>
    </row>
    <row r="43" spans="1:32" x14ac:dyDescent="0.25">
      <c r="A43" t="s">
        <v>84</v>
      </c>
      <c r="B43">
        <f>'Calculations 45to54'!B216</f>
        <v>0.19512195121951217</v>
      </c>
      <c r="C43">
        <f>'Calculations 45to54'!C216</f>
        <v>0.18989307940903921</v>
      </c>
      <c r="D43">
        <f>'Calculations 45to54'!D216</f>
        <v>0.18744522350656434</v>
      </c>
      <c r="E43">
        <f>'Calculations 45to54'!E216</f>
        <v>0.18590982125823211</v>
      </c>
      <c r="F43">
        <f>'Calculations 45to54'!F216</f>
        <v>0.18476300444630867</v>
      </c>
      <c r="G43">
        <f>'Calculations 45to54'!G216</f>
        <v>0.18472234544073934</v>
      </c>
      <c r="H43">
        <f>'Calculations 45to54'!H216</f>
        <v>0.18459041932442161</v>
      </c>
      <c r="I43">
        <f>'Calculations 45to54'!I216</f>
        <v>0.18752959047336051</v>
      </c>
      <c r="J43">
        <f>'Calculations 45to54'!J216</f>
        <v>0.19230173084529723</v>
      </c>
      <c r="K43">
        <f>'Calculations 45to54'!K216</f>
        <v>0.19707234640365398</v>
      </c>
      <c r="L43">
        <f>'Calculations 45to54'!L216</f>
        <v>0.18720025392346024</v>
      </c>
      <c r="M43">
        <f>'Calculations 45to54'!M216</f>
        <v>0.18663104968041516</v>
      </c>
      <c r="N43">
        <f>'Calculations 45to54'!N216</f>
        <v>0.18604344139779222</v>
      </c>
      <c r="O43">
        <f>'Calculations 45to54'!O216</f>
        <v>0.18543778150699144</v>
      </c>
      <c r="P43">
        <f>'Calculations 45to54'!P216</f>
        <v>0.18481443962708377</v>
      </c>
      <c r="Q43">
        <f>'Calculations 45to54'!Q216</f>
        <v>0.18417380143604628</v>
      </c>
      <c r="R43">
        <f>'Calculations 45to54'!R216</f>
        <v>0.18351626753475458</v>
      </c>
      <c r="S43">
        <f>'Calculations 45to54'!S216</f>
        <v>0.18284225230805626</v>
      </c>
      <c r="T43">
        <f>'Calculations 45to54'!T216</f>
        <v>0.18215218278705456</v>
      </c>
      <c r="U43">
        <f>'Calculations 45to54'!U216</f>
        <v>0.18144649751655709</v>
      </c>
      <c r="V43">
        <f>'Calculations 45to54'!V216</f>
        <v>0.18072564543142081</v>
      </c>
      <c r="W43">
        <f>'Calculations 45to54'!W216</f>
        <v>0.1799900847453402</v>
      </c>
      <c r="X43">
        <f>'Calculations 45to54'!X216</f>
        <v>0.17924028185536731</v>
      </c>
      <c r="Y43">
        <f>'Calculations 45to54'!Y216</f>
        <v>0.17847671026526379</v>
      </c>
      <c r="Z43">
        <f>'Calculations 45to54'!Z216</f>
        <v>0.17769984953051965</v>
      </c>
      <c r="AA43">
        <f>'Calculations 45to54'!AA216</f>
        <v>0.17691018422766755</v>
      </c>
      <c r="AB43">
        <f>'Calculations 45to54'!AB216</f>
        <v>0.17610820295026092</v>
      </c>
      <c r="AC43">
        <f>'Calculations 45to54'!AC216</f>
        <v>0.17529439733367028</v>
      </c>
      <c r="AD43">
        <f>'Calculations 45to54'!AD216</f>
        <v>0.17446926111060251</v>
      </c>
      <c r="AE43">
        <f>'Calculations 45to54'!AE216</f>
        <v>0.17363328919903145</v>
      </c>
      <c r="AF43">
        <f>'Calculations 45to54'!AF216</f>
        <v>0.17278697682399266</v>
      </c>
    </row>
    <row r="44" spans="1:32" x14ac:dyDescent="0.25">
      <c r="A44" t="s">
        <v>86</v>
      </c>
      <c r="B44">
        <f>'Calculations 45to54'!B217</f>
        <v>0.21995792795161717</v>
      </c>
      <c r="C44">
        <f>'Calculations 45to54'!C217</f>
        <v>0.2142473085065916</v>
      </c>
      <c r="D44">
        <f>'Calculations 45to54'!D217</f>
        <v>0.21178337419046389</v>
      </c>
      <c r="E44">
        <f>'Calculations 45to54'!E217</f>
        <v>0.21025260859240633</v>
      </c>
      <c r="F44">
        <f>'Calculations 45to54'!F217</f>
        <v>0.2089340620528799</v>
      </c>
      <c r="G44">
        <f>'Calculations 45to54'!G217</f>
        <v>0.20856798225369594</v>
      </c>
      <c r="H44">
        <f>'Calculations 45to54'!H217</f>
        <v>0.20796545830170915</v>
      </c>
      <c r="I44">
        <f>'Calculations 45to54'!I217</f>
        <v>0.21089074626433957</v>
      </c>
      <c r="J44">
        <f>'Calculations 45to54'!J217</f>
        <v>0.21610564999234033</v>
      </c>
      <c r="K44">
        <f>'Calculations 45to54'!K217</f>
        <v>0.22144840964329923</v>
      </c>
      <c r="L44">
        <f>'Calculations 45to54'!L217</f>
        <v>0.21050815914399021</v>
      </c>
      <c r="M44">
        <f>'Calculations 45to54'!M217</f>
        <v>0.20976568163498163</v>
      </c>
      <c r="N44">
        <f>'Calculations 45to54'!N217</f>
        <v>0.20900149588543715</v>
      </c>
      <c r="O44">
        <f>'Calculations 45to54'!O217</f>
        <v>0.20821621438288776</v>
      </c>
      <c r="P44">
        <f>'Calculations 45to54'!P217</f>
        <v>0.20741046167405211</v>
      </c>
      <c r="Q44">
        <f>'Calculations 45to54'!Q217</f>
        <v>0.20658487282017587</v>
      </c>
      <c r="R44">
        <f>'Calculations 45to54'!R217</f>
        <v>0.20574009188883691</v>
      </c>
      <c r="S44">
        <f>'Calculations 45to54'!S217</f>
        <v>0.20487677048529901</v>
      </c>
      <c r="T44">
        <f>'Calculations 45to54'!T217</f>
        <v>0.20399556632617966</v>
      </c>
      <c r="U44">
        <f>'Calculations 45to54'!U217</f>
        <v>0.20309714185792024</v>
      </c>
      <c r="V44">
        <f>'Calculations 45to54'!V217</f>
        <v>0.20218216292222346</v>
      </c>
      <c r="W44">
        <f>'Calculations 45to54'!W217</f>
        <v>0.20125129747037349</v>
      </c>
      <c r="X44">
        <f>'Calculations 45to54'!X217</f>
        <v>0.20030521432802062</v>
      </c>
      <c r="Y44">
        <f>'Calculations 45to54'!Y217</f>
        <v>0.19934458201178007</v>
      </c>
      <c r="Z44">
        <f>'Calculations 45to54'!Z217</f>
        <v>0.19837006759869397</v>
      </c>
      <c r="AA44">
        <f>'Calculations 45to54'!AA217</f>
        <v>0.19738233564936872</v>
      </c>
      <c r="AB44">
        <f>'Calculations 45to54'!AB217</f>
        <v>0.19638204718533325</v>
      </c>
      <c r="AC44">
        <f>'Calculations 45to54'!AC217</f>
        <v>0.19536985872094503</v>
      </c>
      <c r="AD44">
        <f>'Calculations 45to54'!AD217</f>
        <v>0.19434642134992927</v>
      </c>
      <c r="AE44">
        <f>'Calculations 45to54'!AE217</f>
        <v>0.1933123798864414</v>
      </c>
      <c r="AF44">
        <f>'Calculations 45to54'!AF217</f>
        <v>0.19226837206033118</v>
      </c>
    </row>
    <row r="45" spans="1:32" x14ac:dyDescent="0.25">
      <c r="A45" t="s">
        <v>88</v>
      </c>
      <c r="B45">
        <f>'Calculations 45to54'!B218</f>
        <v>0.21300694190719771</v>
      </c>
      <c r="C45">
        <f>'Calculations 45to54'!C218</f>
        <v>0.20721494270473342</v>
      </c>
      <c r="D45">
        <f>'Calculations 45to54'!D218</f>
        <v>0.20466827675038121</v>
      </c>
      <c r="E45">
        <f>'Calculations 45to54'!E218</f>
        <v>0.20295819371754067</v>
      </c>
      <c r="F45">
        <f>'Calculations 45to54'!F218</f>
        <v>0.20131068498347165</v>
      </c>
      <c r="G45">
        <f>'Calculations 45to54'!G218</f>
        <v>0.20034065685459129</v>
      </c>
      <c r="H45">
        <f>'Calculations 45to54'!H218</f>
        <v>0.19908373751251504</v>
      </c>
      <c r="I45">
        <f>'Calculations 45to54'!I218</f>
        <v>0.2013611416372322</v>
      </c>
      <c r="J45">
        <f>'Calculations 45to54'!J218</f>
        <v>0.206003237190692</v>
      </c>
      <c r="K45">
        <f>'Calculations 45to54'!K218</f>
        <v>0.21080042416248881</v>
      </c>
      <c r="L45">
        <f>'Calculations 45to54'!L218</f>
        <v>0.2000115288459115</v>
      </c>
      <c r="M45">
        <f>'Calculations 45to54'!M218</f>
        <v>0.19890732724817617</v>
      </c>
      <c r="N45">
        <f>'Calculations 45to54'!N218</f>
        <v>0.19778750771530376</v>
      </c>
      <c r="O45">
        <f>'Calculations 45to54'!O218</f>
        <v>0.19665296930050716</v>
      </c>
      <c r="P45">
        <f>'Calculations 45to54'!P218</f>
        <v>0.19550460644953963</v>
      </c>
      <c r="Q45">
        <f>'Calculations 45to54'!Q218</f>
        <v>0.19434330712714909</v>
      </c>
      <c r="R45">
        <f>'Calculations 45to54'!R218</f>
        <v>0.19316995106456111</v>
      </c>
      <c r="S45">
        <f>'Calculations 45to54'!S218</f>
        <v>0.19198540812796278</v>
      </c>
      <c r="T45">
        <f>'Calculations 45to54'!T218</f>
        <v>0.19079053680729408</v>
      </c>
      <c r="U45">
        <f>'Calculations 45to54'!U218</f>
        <v>0.18958618282407325</v>
      </c>
      <c r="V45">
        <f>'Calculations 45to54'!V218</f>
        <v>0.18837317785641236</v>
      </c>
      <c r="W45">
        <f>'Calculations 45to54'!W218</f>
        <v>0.18715233837893125</v>
      </c>
      <c r="X45">
        <f>'Calculations 45to54'!X218</f>
        <v>0.18592446461479525</v>
      </c>
      <c r="Y45">
        <f>'Calculations 45to54'!Y218</f>
        <v>0.1846903395967612</v>
      </c>
      <c r="Z45">
        <f>'Calculations 45to54'!Z218</f>
        <v>0.183450728333759</v>
      </c>
      <c r="AA45">
        <f>'Calculations 45to54'!AA218</f>
        <v>0.18220637707926995</v>
      </c>
      <c r="AB45">
        <f>'Calculations 45to54'!AB218</f>
        <v>0.18095801269751424</v>
      </c>
      <c r="AC45">
        <f>'Calculations 45to54'!AC218</f>
        <v>0.17970634212328465</v>
      </c>
      <c r="AD45">
        <f>'Calculations 45to54'!AD218</f>
        <v>0.17845205191110078</v>
      </c>
      <c r="AE45">
        <f>'Calculations 45to54'!AE218</f>
        <v>0.17719580786926309</v>
      </c>
      <c r="AF45">
        <f>'Calculations 45to54'!AF218</f>
        <v>0.17593825477430192</v>
      </c>
    </row>
    <row r="46" spans="1:32" x14ac:dyDescent="0.25">
      <c r="A46" t="s">
        <v>572</v>
      </c>
      <c r="B46">
        <f>'Calculations 45to54'!B219</f>
        <v>0.20061646383589313</v>
      </c>
      <c r="C46">
        <f>'Calculations 45to54'!C219</f>
        <v>0.1952896975008451</v>
      </c>
      <c r="D46">
        <f>'Calculations 45to54'!D219</f>
        <v>0.19292659562652215</v>
      </c>
      <c r="E46">
        <f>'Calculations 45to54'!E219</f>
        <v>0.19143375723330364</v>
      </c>
      <c r="F46">
        <f>'Calculations 45to54'!F219</f>
        <v>0.19017810998263296</v>
      </c>
      <c r="G46">
        <f>'Calculations 45to54'!G219</f>
        <v>0.18984906765809545</v>
      </c>
      <c r="H46">
        <f>'Calculations 45to54'!H219</f>
        <v>0.1893230772240215</v>
      </c>
      <c r="I46">
        <f>'Calculations 45to54'!I219</f>
        <v>0.19203307655476651</v>
      </c>
      <c r="J46">
        <f>'Calculations 45to54'!J219</f>
        <v>0.19681060337722611</v>
      </c>
      <c r="K46">
        <f>'Calculations 45to54'!K219</f>
        <v>0.20167661506487775</v>
      </c>
      <c r="L46">
        <f>'Calculations 45to54'!L219</f>
        <v>0.19154273810934386</v>
      </c>
      <c r="M46">
        <f>'Calculations 45to54'!M219</f>
        <v>0.1908287332161353</v>
      </c>
      <c r="N46">
        <f>'Calculations 45to54'!N219</f>
        <v>0.19009481602314887</v>
      </c>
      <c r="O46">
        <f>'Calculations 45to54'!O219</f>
        <v>0.18934159734537392</v>
      </c>
      <c r="P46">
        <f>'Calculations 45to54'!P219</f>
        <v>0.18856969820506847</v>
      </c>
      <c r="Q46">
        <f>'Calculations 45to54'!Q219</f>
        <v>0.18777974831235217</v>
      </c>
      <c r="R46">
        <f>'Calculations 45to54'!R219</f>
        <v>0.18697238458404739</v>
      </c>
      <c r="S46">
        <f>'Calculations 45to54'!S219</f>
        <v>0.18614824970407004</v>
      </c>
      <c r="T46">
        <f>'Calculations 45to54'!T219</f>
        <v>0.18530799072832435</v>
      </c>
      <c r="U46">
        <f>'Calculations 45to54'!U219</f>
        <v>0.18445225773672919</v>
      </c>
      <c r="V46">
        <f>'Calculations 45to54'!V219</f>
        <v>0.18358170253464964</v>
      </c>
      <c r="W46">
        <f>'Calculations 45to54'!W219</f>
        <v>0.18269697740571347</v>
      </c>
      <c r="X46">
        <f>'Calculations 45to54'!X219</f>
        <v>0.18179873391762552</v>
      </c>
      <c r="Y46">
        <f>'Calculations 45to54'!Y219</f>
        <v>0.1808876217823279</v>
      </c>
      <c r="Z46">
        <f>'Calculations 45to54'!Z219</f>
        <v>0.17996428777151666</v>
      </c>
      <c r="AA46">
        <f>'Calculations 45to54'!AA219</f>
        <v>0.17902937468826466</v>
      </c>
      <c r="AB46">
        <f>'Calculations 45to54'!AB219</f>
        <v>0.1780835203952037</v>
      </c>
      <c r="AC46">
        <f>'Calculations 45to54'!AC219</f>
        <v>0.1771273568994747</v>
      </c>
      <c r="AD46">
        <f>'Calculations 45to54'!AD219</f>
        <v>0.17616150949439596</v>
      </c>
      <c r="AE46">
        <f>'Calculations 45to54'!AE219</f>
        <v>0.17518659595758032</v>
      </c>
      <c r="AF46">
        <f>'Calculations 45to54'!AF219</f>
        <v>0.17420322580500922</v>
      </c>
    </row>
    <row r="47" spans="1:32" x14ac:dyDescent="0.25">
      <c r="A47" t="s">
        <v>573</v>
      </c>
      <c r="B47">
        <f>'Calculations 45to54'!B219</f>
        <v>0.20061646383589313</v>
      </c>
      <c r="C47">
        <f>'Calculations 45to54'!C219</f>
        <v>0.1952896975008451</v>
      </c>
      <c r="D47">
        <f>'Calculations 45to54'!D219</f>
        <v>0.19292659562652215</v>
      </c>
      <c r="E47">
        <f>'Calculations 45to54'!E219</f>
        <v>0.19143375723330364</v>
      </c>
      <c r="F47">
        <f>'Calculations 45to54'!F219</f>
        <v>0.19017810998263296</v>
      </c>
      <c r="G47">
        <f>'Calculations 45to54'!G219</f>
        <v>0.18984906765809545</v>
      </c>
      <c r="H47">
        <f>'Calculations 45to54'!H219</f>
        <v>0.1893230772240215</v>
      </c>
      <c r="I47">
        <f>'Calculations 45to54'!I219</f>
        <v>0.19203307655476651</v>
      </c>
      <c r="J47">
        <f>'Calculations 45to54'!J219</f>
        <v>0.19681060337722611</v>
      </c>
      <c r="K47">
        <f>'Calculations 45to54'!K219</f>
        <v>0.20167661506487775</v>
      </c>
      <c r="L47">
        <f>'Calculations 45to54'!L219</f>
        <v>0.19154273810934386</v>
      </c>
      <c r="M47">
        <f>'Calculations 45to54'!M219</f>
        <v>0.1908287332161353</v>
      </c>
      <c r="N47">
        <f>'Calculations 45to54'!N219</f>
        <v>0.19009481602314887</v>
      </c>
      <c r="O47">
        <f>'Calculations 45to54'!O219</f>
        <v>0.18934159734537392</v>
      </c>
      <c r="P47">
        <f>'Calculations 45to54'!P219</f>
        <v>0.18856969820506847</v>
      </c>
      <c r="Q47">
        <f>'Calculations 45to54'!Q219</f>
        <v>0.18777974831235217</v>
      </c>
      <c r="R47">
        <f>'Calculations 45to54'!R219</f>
        <v>0.18697238458404739</v>
      </c>
      <c r="S47">
        <f>'Calculations 45to54'!S219</f>
        <v>0.18614824970407004</v>
      </c>
      <c r="T47">
        <f>'Calculations 45to54'!T219</f>
        <v>0.18530799072832435</v>
      </c>
      <c r="U47">
        <f>'Calculations 45to54'!U219</f>
        <v>0.18445225773672919</v>
      </c>
      <c r="V47">
        <f>'Calculations 45to54'!V219</f>
        <v>0.18358170253464964</v>
      </c>
      <c r="W47">
        <f>'Calculations 45to54'!W219</f>
        <v>0.18269697740571347</v>
      </c>
      <c r="X47">
        <f>'Calculations 45to54'!X219</f>
        <v>0.18179873391762552</v>
      </c>
      <c r="Y47">
        <f>'Calculations 45to54'!Y219</f>
        <v>0.1808876217823279</v>
      </c>
      <c r="Z47">
        <f>'Calculations 45to54'!Z219</f>
        <v>0.17996428777151666</v>
      </c>
      <c r="AA47">
        <f>'Calculations 45to54'!AA219</f>
        <v>0.17902937468826466</v>
      </c>
      <c r="AB47">
        <f>'Calculations 45to54'!AB219</f>
        <v>0.1780835203952037</v>
      </c>
      <c r="AC47">
        <f>'Calculations 45to54'!AC219</f>
        <v>0.1771273568994747</v>
      </c>
      <c r="AD47">
        <f>'Calculations 45to54'!AD219</f>
        <v>0.17616150949439596</v>
      </c>
      <c r="AE47">
        <f>'Calculations 45to54'!AE219</f>
        <v>0.17518659595758032</v>
      </c>
      <c r="AF47">
        <f>'Calculations 45to54'!AF219</f>
        <v>0.17420322580500922</v>
      </c>
    </row>
    <row r="48" spans="1:32" x14ac:dyDescent="0.25">
      <c r="A48" t="s">
        <v>92</v>
      </c>
      <c r="B48">
        <f>'Calculations 45to54'!B220</f>
        <v>0.24700079978672354</v>
      </c>
      <c r="C48">
        <f>'Calculations 45to54'!C220</f>
        <v>0.24072597096296078</v>
      </c>
      <c r="D48">
        <f>'Calculations 45to54'!D220</f>
        <v>0.23803973187466532</v>
      </c>
      <c r="E48">
        <f>'Calculations 45to54'!E220</f>
        <v>0.23634392193204581</v>
      </c>
      <c r="F48">
        <f>'Calculations 45to54'!F220</f>
        <v>0.23478867461483505</v>
      </c>
      <c r="G48">
        <f>'Calculations 45to54'!G220</f>
        <v>0.23411594398427552</v>
      </c>
      <c r="H48">
        <f>'Calculations 45to54'!H220</f>
        <v>0.23315212613604633</v>
      </c>
      <c r="I48">
        <f>'Calculations 45to54'!I220</f>
        <v>0.23617112715008101</v>
      </c>
      <c r="J48">
        <f>'Calculations 45to54'!J220</f>
        <v>0.24179539591157076</v>
      </c>
      <c r="K48">
        <f>'Calculations 45to54'!K220</f>
        <v>0.24753891403163905</v>
      </c>
      <c r="L48">
        <f>'Calculations 45to54'!L220</f>
        <v>0.23549698601226304</v>
      </c>
      <c r="M48">
        <f>'Calculations 45to54'!M220</f>
        <v>0.23455511146488858</v>
      </c>
      <c r="N48">
        <f>'Calculations 45to54'!N220</f>
        <v>0.23359015956714616</v>
      </c>
      <c r="O48">
        <f>'Calculations 45to54'!O220</f>
        <v>0.23260289363058018</v>
      </c>
      <c r="P48">
        <f>'Calculations 45to54'!P220</f>
        <v>0.23159408656235919</v>
      </c>
      <c r="Q48">
        <f>'Calculations 45to54'!Q220</f>
        <v>0.23056451905931141</v>
      </c>
      <c r="R48">
        <f>'Calculations 45to54'!R220</f>
        <v>0.2295149778615248</v>
      </c>
      <c r="S48">
        <f>'Calculations 45to54'!S220</f>
        <v>0.22844625406821961</v>
      </c>
      <c r="T48">
        <f>'Calculations 45to54'!T220</f>
        <v>0.22735914151818745</v>
      </c>
      <c r="U48">
        <f>'Calculations 45to54'!U220</f>
        <v>0.22625443523672792</v>
      </c>
      <c r="V48">
        <f>'Calculations 45to54'!V220</f>
        <v>0.22513292995061399</v>
      </c>
      <c r="W48">
        <f>'Calculations 45to54'!W220</f>
        <v>0.22399541867230188</v>
      </c>
      <c r="X48">
        <f>'Calculations 45to54'!X220</f>
        <v>0.22284269135421036</v>
      </c>
      <c r="Y48">
        <f>'Calculations 45to54'!Y220</f>
        <v>0.22167553361361306</v>
      </c>
      <c r="Z48">
        <f>'Calculations 45to54'!Z220</f>
        <v>0.22049472552834842</v>
      </c>
      <c r="AA48">
        <f>'Calculations 45to54'!AA220</f>
        <v>0.21930104050328597</v>
      </c>
      <c r="AB48">
        <f>'Calculations 45to54'!AB220</f>
        <v>0.21809524420719364</v>
      </c>
      <c r="AC48">
        <f>'Calculations 45to54'!AC220</f>
        <v>0.21687809357941842</v>
      </c>
      <c r="AD48">
        <f>'Calculations 45to54'!AD220</f>
        <v>0.21565033590554539</v>
      </c>
      <c r="AE48">
        <f>'Calculations 45to54'!AE220</f>
        <v>0.21441270796099596</v>
      </c>
      <c r="AF48">
        <f>'Calculations 45to54'!AF220</f>
        <v>0.21316593522132196</v>
      </c>
    </row>
    <row r="49" spans="1:32" x14ac:dyDescent="0.25">
      <c r="A49" t="s">
        <v>94</v>
      </c>
      <c r="B49">
        <f>'Calculations 45to54'!B221</f>
        <v>0.23036649214659694</v>
      </c>
      <c r="C49">
        <f>'Calculations 45to54'!C221</f>
        <v>0.22450537703746717</v>
      </c>
      <c r="D49">
        <f>'Calculations 45to54'!D221</f>
        <v>0.22200620776386654</v>
      </c>
      <c r="E49">
        <f>'Calculations 45to54'!E221</f>
        <v>0.22043043890206515</v>
      </c>
      <c r="F49">
        <f>'Calculations 45to54'!F221</f>
        <v>0.21902109056261532</v>
      </c>
      <c r="G49">
        <f>'Calculations 45to54'!G221</f>
        <v>0.2185551267680996</v>
      </c>
      <c r="H49">
        <f>'Calculations 45to54'!H221</f>
        <v>0.21779061722733722</v>
      </c>
      <c r="I49">
        <f>'Calculations 45to54'!I221</f>
        <v>0.22068349464378417</v>
      </c>
      <c r="J49">
        <f>'Calculations 45to54'!J221</f>
        <v>0.22600454812423734</v>
      </c>
      <c r="K49">
        <f>'Calculations 45to54'!K221</f>
        <v>0.23148916737809644</v>
      </c>
      <c r="L49">
        <f>'Calculations 45to54'!L221</f>
        <v>0.22020213836540833</v>
      </c>
      <c r="M49">
        <f>'Calculations 45to54'!M221</f>
        <v>0.21937800394955978</v>
      </c>
      <c r="N49">
        <f>'Calculations 45to54'!N221</f>
        <v>0.21853031006451229</v>
      </c>
      <c r="O49">
        <f>'Calculations 45to54'!O221</f>
        <v>0.21765980988586911</v>
      </c>
      <c r="P49">
        <f>'Calculations 45to54'!P221</f>
        <v>0.21676726566367951</v>
      </c>
      <c r="Q49">
        <f>'Calculations 45to54'!Q221</f>
        <v>0.21585344703128895</v>
      </c>
      <c r="R49">
        <f>'Calculations 45to54'!R221</f>
        <v>0.21491912936445542</v>
      </c>
      <c r="S49">
        <f>'Calculations 45to54'!S221</f>
        <v>0.21396509219377879</v>
      </c>
      <c r="T49">
        <f>'Calculations 45to54'!T221</f>
        <v>0.21299211767309545</v>
      </c>
      <c r="U49">
        <f>'Calculations 45to54'!U221</f>
        <v>0.21200098910615175</v>
      </c>
      <c r="V49">
        <f>'Calculations 45to54'!V221</f>
        <v>0.21099248953347929</v>
      </c>
      <c r="W49">
        <f>'Calculations 45to54'!W221</f>
        <v>0.20996740038109291</v>
      </c>
      <c r="X49">
        <f>'Calculations 45to54'!X221</f>
        <v>0.20892650017224287</v>
      </c>
      <c r="Y49">
        <f>'Calculations 45to54'!Y221</f>
        <v>0.2078705633031801</v>
      </c>
      <c r="Z49">
        <f>'Calculations 45to54'!Z221</f>
        <v>0.20680035888354822</v>
      </c>
      <c r="AA49">
        <f>'Calculations 45to54'!AA221</f>
        <v>0.20571664964174616</v>
      </c>
      <c r="AB49">
        <f>'Calculations 45to54'!AB221</f>
        <v>0.20462019089530994</v>
      </c>
      <c r="AC49">
        <f>'Calculations 45to54'!AC221</f>
        <v>0.2035117295861161</v>
      </c>
      <c r="AD49">
        <f>'Calculations 45to54'!AD221</f>
        <v>0.20239200337995342</v>
      </c>
      <c r="AE49">
        <f>'Calculations 45to54'!AE221</f>
        <v>0.2012617398297914</v>
      </c>
      <c r="AF49">
        <f>'Calculations 45to54'!AF221</f>
        <v>0.20012165560186174</v>
      </c>
    </row>
    <row r="50" spans="1:32" x14ac:dyDescent="0.25">
      <c r="A50" t="s">
        <v>96</v>
      </c>
      <c r="B50">
        <f>'Calculations 45to54'!B222</f>
        <v>0.20453339763684586</v>
      </c>
      <c r="C50">
        <f>'Calculations 45to54'!C222</f>
        <v>0.19923010136069563</v>
      </c>
      <c r="D50">
        <f>'Calculations 45to54'!D222</f>
        <v>0.19695710878594541</v>
      </c>
      <c r="E50">
        <f>'Calculations 45to54'!E222</f>
        <v>0.19556060618405877</v>
      </c>
      <c r="F50">
        <f>'Calculations 45to54'!F222</f>
        <v>0.19437926379243312</v>
      </c>
      <c r="G50">
        <f>'Calculations 45to54'!G222</f>
        <v>0.19412759745320474</v>
      </c>
      <c r="H50">
        <f>'Calculations 45to54'!H222</f>
        <v>0.19365103179927545</v>
      </c>
      <c r="I50">
        <f>'Calculations 45to54'!I222</f>
        <v>0.19646961999902962</v>
      </c>
      <c r="J50">
        <f>'Calculations 45to54'!J222</f>
        <v>0.20143388570589688</v>
      </c>
      <c r="K50">
        <f>'Calculations 45to54'!K222</f>
        <v>0.2065267939289562</v>
      </c>
      <c r="L50">
        <f>'Calculations 45to54'!L222</f>
        <v>0.1962686974536528</v>
      </c>
      <c r="M50">
        <f>'Calculations 45to54'!M222</f>
        <v>0.19562496276528865</v>
      </c>
      <c r="N50">
        <f>'Calculations 45to54'!N222</f>
        <v>0.19495894097212793</v>
      </c>
      <c r="O50">
        <f>'Calculations 45to54'!O222</f>
        <v>0.19427123446567768</v>
      </c>
      <c r="P50">
        <f>'Calculations 45to54'!P222</f>
        <v>0.19356245884910425</v>
      </c>
      <c r="Q50">
        <f>'Calculations 45to54'!Q222</f>
        <v>0.192833241373745</v>
      </c>
      <c r="R50">
        <f>'Calculations 45to54'!R222</f>
        <v>0.19208421940538525</v>
      </c>
      <c r="S50">
        <f>'Calculations 45to54'!S222</f>
        <v>0.19131603892414967</v>
      </c>
      <c r="T50">
        <f>'Calculations 45to54'!T222</f>
        <v>0.19052935306152138</v>
      </c>
      <c r="U50">
        <f>'Calculations 45to54'!U222</f>
        <v>0.18972482067769886</v>
      </c>
      <c r="V50">
        <f>'Calculations 45to54'!V222</f>
        <v>0.18890310498215235</v>
      </c>
      <c r="W50">
        <f>'Calculations 45to54'!W222</f>
        <v>0.18806487219995477</v>
      </c>
      <c r="X50">
        <f>'Calculations 45to54'!X222</f>
        <v>0.18721079028609708</v>
      </c>
      <c r="Y50">
        <f>'Calculations 45to54'!Y222</f>
        <v>0.18634152768973189</v>
      </c>
      <c r="Z50">
        <f>'Calculations 45to54'!Z222</f>
        <v>0.18545775216994431</v>
      </c>
      <c r="AA50">
        <f>'Calculations 45to54'!AA222</f>
        <v>0.18456012966437957</v>
      </c>
      <c r="AB50">
        <f>'Calculations 45to54'!AB222</f>
        <v>0.1836493232117454</v>
      </c>
      <c r="AC50">
        <f>'Calculations 45to54'!AC222</f>
        <v>0.18272599192895178</v>
      </c>
      <c r="AD50">
        <f>'Calculations 45to54'!AD222</f>
        <v>0.18179079004336876</v>
      </c>
      <c r="AE50">
        <f>'Calculations 45to54'!AE222</f>
        <v>0.1808443659804447</v>
      </c>
      <c r="AF50">
        <f>'Calculations 45to54'!AF222</f>
        <v>0.17988736150668327</v>
      </c>
    </row>
    <row r="51" spans="1:32" x14ac:dyDescent="0.25">
      <c r="A51" t="s">
        <v>574</v>
      </c>
      <c r="B51">
        <f>'Calculations 45to54'!B223</f>
        <v>0.15526518063028441</v>
      </c>
      <c r="C51">
        <f>'Calculations 45to54'!C223</f>
        <v>0.15181627151855093</v>
      </c>
      <c r="D51">
        <f>'Calculations 45to54'!D223</f>
        <v>0.15049437915952588</v>
      </c>
      <c r="E51">
        <f>'Calculations 45to54'!E223</f>
        <v>0.14980463575437572</v>
      </c>
      <c r="F51">
        <f>'Calculations 45to54'!F223</f>
        <v>0.14931108785686711</v>
      </c>
      <c r="G51">
        <f>'Calculations 45to54'!G223</f>
        <v>0.14965935884369172</v>
      </c>
      <c r="H51">
        <f>'Calculations 45to54'!H223</f>
        <v>0.14976809781089356</v>
      </c>
      <c r="I51">
        <f>'Calculations 45to54'!I223</f>
        <v>0.15237773214766126</v>
      </c>
      <c r="J51">
        <f>'Calculations 45to54'!J223</f>
        <v>0.15666334984878053</v>
      </c>
      <c r="K51">
        <f>'Calculations 45to54'!K223</f>
        <v>0.16105438489932022</v>
      </c>
      <c r="L51">
        <f>'Calculations 45to54'!L223</f>
        <v>0.15336674290001909</v>
      </c>
      <c r="M51">
        <f>'Calculations 45to54'!M223</f>
        <v>0.15320997616324278</v>
      </c>
      <c r="N51">
        <f>'Calculations 45to54'!N223</f>
        <v>0.15301691011242913</v>
      </c>
      <c r="O51">
        <f>'Calculations 45to54'!O223</f>
        <v>0.15278860682917414</v>
      </c>
      <c r="P51">
        <f>'Calculations 45to54'!P223</f>
        <v>0.15252614381255469</v>
      </c>
      <c r="Q51">
        <f>'Calculations 45to54'!Q223</f>
        <v>0.15223061028733365</v>
      </c>
      <c r="R51">
        <f>'Calculations 45to54'!R223</f>
        <v>0.15190310376337013</v>
      </c>
      <c r="S51">
        <f>'Calculations 45to54'!S223</f>
        <v>0.15154472683539133</v>
      </c>
      <c r="T51">
        <f>'Calculations 45to54'!T223</f>
        <v>0.15115658421240044</v>
      </c>
      <c r="U51">
        <f>'Calculations 45to54'!U223</f>
        <v>0.15073977996621063</v>
      </c>
      <c r="V51">
        <f>'Calculations 45to54'!V223</f>
        <v>0.15029541498883098</v>
      </c>
      <c r="W51">
        <f>'Calculations 45to54'!W223</f>
        <v>0.14982458464874387</v>
      </c>
      <c r="X51">
        <f>'Calculations 45to54'!X223</f>
        <v>0.14932837663639026</v>
      </c>
      <c r="Y51">
        <f>'Calculations 45to54'!Y223</f>
        <v>0.14880786898953033</v>
      </c>
      <c r="Z51">
        <f>'Calculations 45to54'!Z223</f>
        <v>0.14826412828944999</v>
      </c>
      <c r="AA51">
        <f>'Calculations 45to54'!AA223</f>
        <v>0.14769820801932212</v>
      </c>
      <c r="AB51">
        <f>'Calculations 45to54'!AB223</f>
        <v>0.1471111470763341</v>
      </c>
      <c r="AC51">
        <f>'Calculations 45to54'!AC223</f>
        <v>0.14650396842951699</v>
      </c>
      <c r="AD51">
        <f>'Calculations 45to54'!AD223</f>
        <v>0.14587767791549669</v>
      </c>
      <c r="AE51">
        <f>'Calculations 45to54'!AE223</f>
        <v>0.14523326316468885</v>
      </c>
      <c r="AF51">
        <f>'Calculations 45to54'!AF223</f>
        <v>0.14457169265072473</v>
      </c>
    </row>
    <row r="52" spans="1:32" x14ac:dyDescent="0.25">
      <c r="A52" t="s">
        <v>575</v>
      </c>
      <c r="B52">
        <f>'Calculations 45to54'!B223</f>
        <v>0.15526518063028441</v>
      </c>
      <c r="C52">
        <f>'Calculations 45to54'!C223</f>
        <v>0.15181627151855093</v>
      </c>
      <c r="D52">
        <f>'Calculations 45to54'!D223</f>
        <v>0.15049437915952588</v>
      </c>
      <c r="E52">
        <f>'Calculations 45to54'!E223</f>
        <v>0.14980463575437572</v>
      </c>
      <c r="F52">
        <f>'Calculations 45to54'!F223</f>
        <v>0.14931108785686711</v>
      </c>
      <c r="G52">
        <f>'Calculations 45to54'!G223</f>
        <v>0.14965935884369172</v>
      </c>
      <c r="H52">
        <f>'Calculations 45to54'!H223</f>
        <v>0.14976809781089356</v>
      </c>
      <c r="I52">
        <f>'Calculations 45to54'!I223</f>
        <v>0.15237773214766126</v>
      </c>
      <c r="J52">
        <f>'Calculations 45to54'!J223</f>
        <v>0.15666334984878053</v>
      </c>
      <c r="K52">
        <f>'Calculations 45to54'!K223</f>
        <v>0.16105438489932022</v>
      </c>
      <c r="L52">
        <f>'Calculations 45to54'!L223</f>
        <v>0.15336674290001909</v>
      </c>
      <c r="M52">
        <f>'Calculations 45to54'!M223</f>
        <v>0.15320997616324278</v>
      </c>
      <c r="N52">
        <f>'Calculations 45to54'!N223</f>
        <v>0.15301691011242913</v>
      </c>
      <c r="O52">
        <f>'Calculations 45to54'!O223</f>
        <v>0.15278860682917414</v>
      </c>
      <c r="P52">
        <f>'Calculations 45to54'!P223</f>
        <v>0.15252614381255469</v>
      </c>
      <c r="Q52">
        <f>'Calculations 45to54'!Q223</f>
        <v>0.15223061028733365</v>
      </c>
      <c r="R52">
        <f>'Calculations 45to54'!R223</f>
        <v>0.15190310376337013</v>
      </c>
      <c r="S52">
        <f>'Calculations 45to54'!S223</f>
        <v>0.15154472683539133</v>
      </c>
      <c r="T52">
        <f>'Calculations 45to54'!T223</f>
        <v>0.15115658421240044</v>
      </c>
      <c r="U52">
        <f>'Calculations 45to54'!U223</f>
        <v>0.15073977996621063</v>
      </c>
      <c r="V52">
        <f>'Calculations 45to54'!V223</f>
        <v>0.15029541498883098</v>
      </c>
      <c r="W52">
        <f>'Calculations 45to54'!W223</f>
        <v>0.14982458464874387</v>
      </c>
      <c r="X52">
        <f>'Calculations 45to54'!X223</f>
        <v>0.14932837663639026</v>
      </c>
      <c r="Y52">
        <f>'Calculations 45to54'!Y223</f>
        <v>0.14880786898953033</v>
      </c>
      <c r="Z52">
        <f>'Calculations 45to54'!Z223</f>
        <v>0.14826412828944999</v>
      </c>
      <c r="AA52">
        <f>'Calculations 45to54'!AA223</f>
        <v>0.14769820801932212</v>
      </c>
      <c r="AB52">
        <f>'Calculations 45to54'!AB223</f>
        <v>0.1471111470763341</v>
      </c>
      <c r="AC52">
        <f>'Calculations 45to54'!AC223</f>
        <v>0.14650396842951699</v>
      </c>
      <c r="AD52">
        <f>'Calculations 45to54'!AD223</f>
        <v>0.14587767791549669</v>
      </c>
      <c r="AE52">
        <f>'Calculations 45to54'!AE223</f>
        <v>0.14523326316468885</v>
      </c>
      <c r="AF52">
        <f>'Calculations 45to54'!AF223</f>
        <v>0.14457169265072473</v>
      </c>
    </row>
    <row r="53" spans="1:32" x14ac:dyDescent="0.25">
      <c r="A53" t="s">
        <v>100</v>
      </c>
      <c r="B53">
        <f>'Calculations 45to54'!B224</f>
        <v>0.18015267175572519</v>
      </c>
      <c r="C53">
        <f>'Calculations 45to54'!C224</f>
        <v>0.17614984083173549</v>
      </c>
      <c r="D53">
        <f>'Calculations 45to54'!D224</f>
        <v>0.1748570426116999</v>
      </c>
      <c r="E53">
        <f>'Calculations 45to54'!E224</f>
        <v>0.1742369180864517</v>
      </c>
      <c r="F53">
        <f>'Calculations 45to54'!F224</f>
        <v>0.17366312438212195</v>
      </c>
      <c r="G53">
        <f>'Calculations 45to54'!G224</f>
        <v>0.17391613113441129</v>
      </c>
      <c r="H53">
        <f>'Calculations 45to54'!H224</f>
        <v>0.17376041238625711</v>
      </c>
      <c r="I53">
        <f>'Calculations 45to54'!I224</f>
        <v>0.17644417741132096</v>
      </c>
      <c r="J53">
        <f>'Calculations 45to54'!J224</f>
        <v>0.18127334471811354</v>
      </c>
      <c r="K53">
        <f>'Calculations 45to54'!K224</f>
        <v>0.18649541674166148</v>
      </c>
      <c r="L53">
        <f>'Calculations 45to54'!L224</f>
        <v>0.17773437144721926</v>
      </c>
      <c r="M53">
        <f>'Calculations 45to54'!M224</f>
        <v>0.177545698896349</v>
      </c>
      <c r="N53">
        <f>'Calculations 45to54'!N224</f>
        <v>0.17732135895124318</v>
      </c>
      <c r="O53">
        <f>'Calculations 45to54'!O224</f>
        <v>0.17706214495726078</v>
      </c>
      <c r="P53">
        <f>'Calculations 45to54'!P224</f>
        <v>0.17676887436281322</v>
      </c>
      <c r="Q53">
        <f>'Calculations 45to54'!Q224</f>
        <v>0.17644238622848452</v>
      </c>
      <c r="R53">
        <f>'Calculations 45to54'!R224</f>
        <v>0.17608353878814939</v>
      </c>
      <c r="S53">
        <f>'Calculations 45to54'!S224</f>
        <v>0.17569320706647051</v>
      </c>
      <c r="T53">
        <f>'Calculations 45to54'!T224</f>
        <v>0.17527228055695387</v>
      </c>
      <c r="U53">
        <f>'Calculations 45to54'!U224</f>
        <v>0.17482166096452137</v>
      </c>
      <c r="V53">
        <f>'Calculations 45to54'!V224</f>
        <v>0.17434226001627082</v>
      </c>
      <c r="W53">
        <f>'Calculations 45to54'!W224</f>
        <v>0.17383499734382601</v>
      </c>
      <c r="X53">
        <f>'Calculations 45to54'!X224</f>
        <v>0.17330079844031962</v>
      </c>
      <c r="Y53">
        <f>'Calculations 45to54'!Y224</f>
        <v>0.1727405926947439</v>
      </c>
      <c r="Z53">
        <f>'Calculations 45to54'!Z224</f>
        <v>0.17215531150602142</v>
      </c>
      <c r="AA53">
        <f>'Calculations 45to54'!AA224</f>
        <v>0.1715458864788032</v>
      </c>
      <c r="AB53">
        <f>'Calculations 45to54'!AB224</f>
        <v>0.17091324770260957</v>
      </c>
      <c r="AC53">
        <f>'Calculations 45to54'!AC224</f>
        <v>0.17025832211557712</v>
      </c>
      <c r="AD53">
        <f>'Calculations 45to54'!AD224</f>
        <v>0.16958203195369104</v>
      </c>
      <c r="AE53">
        <f>'Calculations 45to54'!AE224</f>
        <v>0.16888529328603105</v>
      </c>
      <c r="AF53">
        <f>'Calculations 45to54'!AF224</f>
        <v>0.16816901463619957</v>
      </c>
    </row>
  </sheetData>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1F3864"/>
  </sheetPr>
  <dimension ref="A1:AF53"/>
  <sheetViews>
    <sheetView workbookViewId="0"/>
  </sheetViews>
  <sheetFormatPr defaultRowHeight="15" x14ac:dyDescent="0.25"/>
  <sheetData>
    <row r="1" spans="1:32" x14ac:dyDescent="0.25">
      <c r="A1" t="s">
        <v>528</v>
      </c>
      <c r="B1" s="1" t="s">
        <v>529</v>
      </c>
      <c r="C1" s="1" t="s">
        <v>530</v>
      </c>
      <c r="D1" s="1" t="s">
        <v>531</v>
      </c>
      <c r="E1" s="1" t="s">
        <v>532</v>
      </c>
      <c r="F1" s="1" t="s">
        <v>533</v>
      </c>
      <c r="G1" s="1" t="s">
        <v>534</v>
      </c>
      <c r="H1" s="1" t="s">
        <v>535</v>
      </c>
      <c r="I1" s="1" t="s">
        <v>536</v>
      </c>
      <c r="J1" s="1" t="s">
        <v>537</v>
      </c>
      <c r="K1" s="1" t="s">
        <v>538</v>
      </c>
      <c r="L1" s="1" t="s">
        <v>539</v>
      </c>
      <c r="M1" s="1" t="s">
        <v>540</v>
      </c>
      <c r="N1" s="1" t="s">
        <v>541</v>
      </c>
      <c r="O1" s="1" t="s">
        <v>542</v>
      </c>
      <c r="P1" s="1" t="s">
        <v>543</v>
      </c>
      <c r="Q1" s="1" t="s">
        <v>544</v>
      </c>
      <c r="R1" s="1" t="s">
        <v>545</v>
      </c>
      <c r="S1" s="1" t="s">
        <v>546</v>
      </c>
      <c r="T1" s="1" t="s">
        <v>547</v>
      </c>
      <c r="U1" s="1" t="s">
        <v>548</v>
      </c>
      <c r="V1" s="1" t="s">
        <v>549</v>
      </c>
      <c r="W1" s="1" t="s">
        <v>550</v>
      </c>
      <c r="X1" s="1" t="s">
        <v>551</v>
      </c>
      <c r="Y1" s="1" t="s">
        <v>552</v>
      </c>
      <c r="Z1" s="1" t="s">
        <v>553</v>
      </c>
      <c r="AA1" s="1" t="s">
        <v>554</v>
      </c>
      <c r="AB1" s="1" t="s">
        <v>555</v>
      </c>
      <c r="AC1" s="1" t="s">
        <v>556</v>
      </c>
      <c r="AD1" s="1" t="s">
        <v>557</v>
      </c>
      <c r="AE1" s="1" t="s">
        <v>558</v>
      </c>
      <c r="AF1" s="1" t="s">
        <v>559</v>
      </c>
    </row>
    <row r="2" spans="1:32" x14ac:dyDescent="0.25">
      <c r="A2" t="s">
        <v>560</v>
      </c>
      <c r="B2">
        <f>'Calculations 55to64'!B183</f>
        <v>0.19667943805874843</v>
      </c>
      <c r="C2">
        <f>'Calculations 55to64'!C183</f>
        <v>0.1950091981926122</v>
      </c>
      <c r="D2">
        <f>'Calculations 55to64'!D183</f>
        <v>0.19136275137482048</v>
      </c>
      <c r="E2">
        <f>'Calculations 55to64'!E183</f>
        <v>0.18729599882837941</v>
      </c>
      <c r="F2">
        <f>'Calculations 55to64'!F183</f>
        <v>0.1842337923401409</v>
      </c>
      <c r="G2">
        <f>'Calculations 55to64'!G183</f>
        <v>0.1828056461794251</v>
      </c>
      <c r="H2">
        <f>'Calculations 55to64'!H183</f>
        <v>0.18161359156567319</v>
      </c>
      <c r="I2">
        <f>'Calculations 55to64'!I183</f>
        <v>0.17835451763515536</v>
      </c>
      <c r="J2">
        <f>'Calculations 55to64'!J183</f>
        <v>0.17310327253278107</v>
      </c>
      <c r="K2">
        <f>'Calculations 55to64'!K183</f>
        <v>0.16733764992622868</v>
      </c>
      <c r="L2">
        <f>'Calculations 55to64'!L183</f>
        <v>0.16815852584173752</v>
      </c>
      <c r="M2">
        <f>'Calculations 55to64'!M183</f>
        <v>0.16546263513730769</v>
      </c>
      <c r="N2">
        <f>'Calculations 55to64'!N183</f>
        <v>0.16279039056873587</v>
      </c>
      <c r="O2">
        <f>'Calculations 55to64'!O183</f>
        <v>0.16014293342378905</v>
      </c>
      <c r="P2">
        <f>'Calculations 55to64'!P183</f>
        <v>0.15752131862938271</v>
      </c>
      <c r="Q2">
        <f>'Calculations 55to64'!Q183</f>
        <v>0.15492651721135803</v>
      </c>
      <c r="R2">
        <f>'Calculations 55to64'!R183</f>
        <v>0.15235941885257462</v>
      </c>
      <c r="S2">
        <f>'Calculations 55to64'!S183</f>
        <v>0.14982083453219808</v>
      </c>
      <c r="T2">
        <f>'Calculations 55to64'!T183</f>
        <v>0.14731149922997791</v>
      </c>
      <c r="U2">
        <f>'Calculations 55to64'!U183</f>
        <v>0.1448320746802558</v>
      </c>
      <c r="V2">
        <f>'Calculations 55to64'!V183</f>
        <v>0.1423831521614132</v>
      </c>
      <c r="W2">
        <f>'Calculations 55to64'!W183</f>
        <v>0.13996525530739884</v>
      </c>
      <c r="X2">
        <f>'Calculations 55to64'!X183</f>
        <v>0.13757884292896119</v>
      </c>
      <c r="Y2">
        <f>'Calculations 55to64'!Y183</f>
        <v>0.13522431183313485</v>
      </c>
      <c r="Z2">
        <f>'Calculations 55to64'!Z183</f>
        <v>0.13290199963046945</v>
      </c>
      <c r="AA2">
        <f>'Calculations 55to64'!AA183</f>
        <v>0.13061218752039883</v>
      </c>
      <c r="AB2">
        <f>'Calculations 55to64'!AB183</f>
        <v>0.12835510304604422</v>
      </c>
      <c r="AC2">
        <f>'Calculations 55to64'!AC183</f>
        <v>0.12613092281058996</v>
      </c>
      <c r="AD2">
        <f>'Calculations 55to64'!AD183</f>
        <v>0.12393977514821536</v>
      </c>
      <c r="AE2">
        <f>'Calculations 55to64'!AE183</f>
        <v>0.12178174274335608</v>
      </c>
      <c r="AF2">
        <f>'Calculations 55to64'!AF183</f>
        <v>0.11965686519282594</v>
      </c>
    </row>
    <row r="3" spans="1:32" x14ac:dyDescent="0.25">
      <c r="A3" t="s">
        <v>561</v>
      </c>
      <c r="B3">
        <f>'Calculations 55to64'!B183</f>
        <v>0.19667943805874843</v>
      </c>
      <c r="C3">
        <f>'Calculations 55to64'!C183</f>
        <v>0.1950091981926122</v>
      </c>
      <c r="D3">
        <f>'Calculations 55to64'!D183</f>
        <v>0.19136275137482048</v>
      </c>
      <c r="E3">
        <f>'Calculations 55to64'!E183</f>
        <v>0.18729599882837941</v>
      </c>
      <c r="F3">
        <f>'Calculations 55to64'!F183</f>
        <v>0.1842337923401409</v>
      </c>
      <c r="G3">
        <f>'Calculations 55to64'!G183</f>
        <v>0.1828056461794251</v>
      </c>
      <c r="H3">
        <f>'Calculations 55to64'!H183</f>
        <v>0.18161359156567319</v>
      </c>
      <c r="I3">
        <f>'Calculations 55to64'!I183</f>
        <v>0.17835451763515536</v>
      </c>
      <c r="J3">
        <f>'Calculations 55to64'!J183</f>
        <v>0.17310327253278107</v>
      </c>
      <c r="K3">
        <f>'Calculations 55to64'!K183</f>
        <v>0.16733764992622868</v>
      </c>
      <c r="L3">
        <f>'Calculations 55to64'!L183</f>
        <v>0.16815852584173752</v>
      </c>
      <c r="M3">
        <f>'Calculations 55to64'!M183</f>
        <v>0.16546263513730769</v>
      </c>
      <c r="N3">
        <f>'Calculations 55to64'!N183</f>
        <v>0.16279039056873587</v>
      </c>
      <c r="O3">
        <f>'Calculations 55to64'!O183</f>
        <v>0.16014293342378905</v>
      </c>
      <c r="P3">
        <f>'Calculations 55to64'!P183</f>
        <v>0.15752131862938271</v>
      </c>
      <c r="Q3">
        <f>'Calculations 55to64'!Q183</f>
        <v>0.15492651721135803</v>
      </c>
      <c r="R3">
        <f>'Calculations 55to64'!R183</f>
        <v>0.15235941885257462</v>
      </c>
      <c r="S3">
        <f>'Calculations 55to64'!S183</f>
        <v>0.14982083453219808</v>
      </c>
      <c r="T3">
        <f>'Calculations 55to64'!T183</f>
        <v>0.14731149922997791</v>
      </c>
      <c r="U3">
        <f>'Calculations 55to64'!U183</f>
        <v>0.1448320746802558</v>
      </c>
      <c r="V3">
        <f>'Calculations 55to64'!V183</f>
        <v>0.1423831521614132</v>
      </c>
      <c r="W3">
        <f>'Calculations 55to64'!W183</f>
        <v>0.13996525530739884</v>
      </c>
      <c r="X3">
        <f>'Calculations 55to64'!X183</f>
        <v>0.13757884292896119</v>
      </c>
      <c r="Y3">
        <f>'Calculations 55to64'!Y183</f>
        <v>0.13522431183313485</v>
      </c>
      <c r="Z3">
        <f>'Calculations 55to64'!Z183</f>
        <v>0.13290199963046945</v>
      </c>
      <c r="AA3">
        <f>'Calculations 55to64'!AA183</f>
        <v>0.13061218752039883</v>
      </c>
      <c r="AB3">
        <f>'Calculations 55to64'!AB183</f>
        <v>0.12835510304604422</v>
      </c>
      <c r="AC3">
        <f>'Calculations 55to64'!AC183</f>
        <v>0.12613092281058996</v>
      </c>
      <c r="AD3">
        <f>'Calculations 55to64'!AD183</f>
        <v>0.12393977514821536</v>
      </c>
      <c r="AE3">
        <f>'Calculations 55to64'!AE183</f>
        <v>0.12178174274335608</v>
      </c>
      <c r="AF3">
        <f>'Calculations 55to64'!AF183</f>
        <v>0.11965686519282594</v>
      </c>
    </row>
    <row r="4" spans="1:32" x14ac:dyDescent="0.25">
      <c r="A4" t="s">
        <v>562</v>
      </c>
      <c r="B4">
        <f>'Calculations 55to64'!B183</f>
        <v>0.19667943805874843</v>
      </c>
      <c r="C4">
        <f>'Calculations 55to64'!C183</f>
        <v>0.1950091981926122</v>
      </c>
      <c r="D4">
        <f>'Calculations 55to64'!D183</f>
        <v>0.19136275137482048</v>
      </c>
      <c r="E4">
        <f>'Calculations 55to64'!E183</f>
        <v>0.18729599882837941</v>
      </c>
      <c r="F4">
        <f>'Calculations 55to64'!F183</f>
        <v>0.1842337923401409</v>
      </c>
      <c r="G4">
        <f>'Calculations 55to64'!G183</f>
        <v>0.1828056461794251</v>
      </c>
      <c r="H4">
        <f>'Calculations 55to64'!H183</f>
        <v>0.18161359156567319</v>
      </c>
      <c r="I4">
        <f>'Calculations 55to64'!I183</f>
        <v>0.17835451763515536</v>
      </c>
      <c r="J4">
        <f>'Calculations 55to64'!J183</f>
        <v>0.17310327253278107</v>
      </c>
      <c r="K4">
        <f>'Calculations 55to64'!K183</f>
        <v>0.16733764992622868</v>
      </c>
      <c r="L4">
        <f>'Calculations 55to64'!L183</f>
        <v>0.16815852584173752</v>
      </c>
      <c r="M4">
        <f>'Calculations 55to64'!M183</f>
        <v>0.16546263513730769</v>
      </c>
      <c r="N4">
        <f>'Calculations 55to64'!N183</f>
        <v>0.16279039056873587</v>
      </c>
      <c r="O4">
        <f>'Calculations 55to64'!O183</f>
        <v>0.16014293342378905</v>
      </c>
      <c r="P4">
        <f>'Calculations 55to64'!P183</f>
        <v>0.15752131862938271</v>
      </c>
      <c r="Q4">
        <f>'Calculations 55to64'!Q183</f>
        <v>0.15492651721135803</v>
      </c>
      <c r="R4">
        <f>'Calculations 55to64'!R183</f>
        <v>0.15235941885257462</v>
      </c>
      <c r="S4">
        <f>'Calculations 55to64'!S183</f>
        <v>0.14982083453219808</v>
      </c>
      <c r="T4">
        <f>'Calculations 55to64'!T183</f>
        <v>0.14731149922997791</v>
      </c>
      <c r="U4">
        <f>'Calculations 55to64'!U183</f>
        <v>0.1448320746802558</v>
      </c>
      <c r="V4">
        <f>'Calculations 55to64'!V183</f>
        <v>0.1423831521614132</v>
      </c>
      <c r="W4">
        <f>'Calculations 55to64'!W183</f>
        <v>0.13996525530739884</v>
      </c>
      <c r="X4">
        <f>'Calculations 55to64'!X183</f>
        <v>0.13757884292896119</v>
      </c>
      <c r="Y4">
        <f>'Calculations 55to64'!Y183</f>
        <v>0.13522431183313485</v>
      </c>
      <c r="Z4">
        <f>'Calculations 55to64'!Z183</f>
        <v>0.13290199963046945</v>
      </c>
      <c r="AA4">
        <f>'Calculations 55to64'!AA183</f>
        <v>0.13061218752039883</v>
      </c>
      <c r="AB4">
        <f>'Calculations 55to64'!AB183</f>
        <v>0.12835510304604422</v>
      </c>
      <c r="AC4">
        <f>'Calculations 55to64'!AC183</f>
        <v>0.12613092281058996</v>
      </c>
      <c r="AD4">
        <f>'Calculations 55to64'!AD183</f>
        <v>0.12393977514821536</v>
      </c>
      <c r="AE4">
        <f>'Calculations 55to64'!AE183</f>
        <v>0.12178174274335608</v>
      </c>
      <c r="AF4">
        <f>'Calculations 55to64'!AF183</f>
        <v>0.11965686519282594</v>
      </c>
    </row>
    <row r="5" spans="1:32" x14ac:dyDescent="0.25">
      <c r="A5" t="s">
        <v>20</v>
      </c>
      <c r="B5">
        <f>'Calculations 55to64'!B184</f>
        <v>0.19607843137254902</v>
      </c>
      <c r="C5">
        <f>'Calculations 55to64'!C184</f>
        <v>0.19472066145314201</v>
      </c>
      <c r="D5">
        <f>'Calculations 55to64'!D184</f>
        <v>0.19128900738233501</v>
      </c>
      <c r="E5">
        <f>'Calculations 55to64'!E184</f>
        <v>0.1874416085184322</v>
      </c>
      <c r="F5">
        <f>'Calculations 55to64'!F184</f>
        <v>0.18460089693568424</v>
      </c>
      <c r="G5">
        <f>'Calculations 55to64'!G184</f>
        <v>0.18336765340733613</v>
      </c>
      <c r="H5">
        <f>'Calculations 55to64'!H184</f>
        <v>0.1824244469290591</v>
      </c>
      <c r="I5">
        <f>'Calculations 55to64'!I184</f>
        <v>0.1792104779226924</v>
      </c>
      <c r="J5">
        <f>'Calculations 55to64'!J184</f>
        <v>0.17383273934145341</v>
      </c>
      <c r="K5">
        <f>'Calculations 55to64'!K184</f>
        <v>0.16792151351831106</v>
      </c>
      <c r="L5">
        <f>'Calculations 55to64'!L184</f>
        <v>0.16944963947020408</v>
      </c>
      <c r="M5">
        <f>'Calculations 55to64'!M184</f>
        <v>0.16696023845280294</v>
      </c>
      <c r="N5">
        <f>'Calculations 55to64'!N184</f>
        <v>0.16449660243062358</v>
      </c>
      <c r="O5">
        <f>'Calculations 55to64'!O184</f>
        <v>0.16205904643145644</v>
      </c>
      <c r="P5">
        <f>'Calculations 55to64'!P184</f>
        <v>0.1596478534798437</v>
      </c>
      <c r="Q5">
        <f>'Calculations 55to64'!Q184</f>
        <v>0.15726327566078832</v>
      </c>
      <c r="R5">
        <f>'Calculations 55to64'!R184</f>
        <v>0.15490553518063546</v>
      </c>
      <c r="S5">
        <f>'Calculations 55to64'!S184</f>
        <v>0.15257482542310499</v>
      </c>
      <c r="T5">
        <f>'Calculations 55to64'!T184</f>
        <v>0.15027131199857049</v>
      </c>
      <c r="U5">
        <f>'Calculations 55to64'!U184</f>
        <v>0.14799513378480897</v>
      </c>
      <c r="V5">
        <f>'Calculations 55to64'!V184</f>
        <v>0.14574640395757993</v>
      </c>
      <c r="W5">
        <f>'Calculations 55to64'!W184</f>
        <v>0.14352521100948906</v>
      </c>
      <c r="X5">
        <f>'Calculations 55to64'!X184</f>
        <v>0.14133161975573921</v>
      </c>
      <c r="Y5">
        <f>'Calculations 55to64'!Y184</f>
        <v>0.13916567232546759</v>
      </c>
      <c r="Z5">
        <f>'Calculations 55to64'!Z184</f>
        <v>0.13702738913748494</v>
      </c>
      <c r="AA5">
        <f>'Calculations 55to64'!AA184</f>
        <v>0.13491676985934334</v>
      </c>
      <c r="AB5">
        <f>'Calculations 55to64'!AB184</f>
        <v>0.13283379434876769</v>
      </c>
      <c r="AC5">
        <f>'Calculations 55to64'!AC184</f>
        <v>0.13077842357657793</v>
      </c>
      <c r="AD5">
        <f>'Calculations 55to64'!AD184</f>
        <v>0.12875060053033735</v>
      </c>
      <c r="AE5">
        <f>'Calculations 55to64'!AE184</f>
        <v>0.12675025109805271</v>
      </c>
      <c r="AF5">
        <f>'Calculations 55to64'!AF184</f>
        <v>0.12477728493133841</v>
      </c>
    </row>
    <row r="6" spans="1:32" x14ac:dyDescent="0.25">
      <c r="A6" t="s">
        <v>22</v>
      </c>
      <c r="B6">
        <f>'Calculations 55to64'!B185</f>
        <v>0.13265306122448978</v>
      </c>
      <c r="C6">
        <f>'Calculations 55to64'!C185</f>
        <v>0.13156186084945251</v>
      </c>
      <c r="D6">
        <f>'Calculations 55to64'!D185</f>
        <v>0.12904746922852453</v>
      </c>
      <c r="E6">
        <f>'Calculations 55to64'!E185</f>
        <v>0.12628966763120797</v>
      </c>
      <c r="F6">
        <f>'Calculations 55to64'!F185</f>
        <v>0.1242718783132053</v>
      </c>
      <c r="G6">
        <f>'Calculations 55to64'!G185</f>
        <v>0.12337246571516808</v>
      </c>
      <c r="H6">
        <f>'Calculations 55to64'!H185</f>
        <v>0.1227131796516068</v>
      </c>
      <c r="I6">
        <f>'Calculations 55to64'!I185</f>
        <v>0.1205473309431368</v>
      </c>
      <c r="J6">
        <f>'Calculations 55to64'!J185</f>
        <v>0.11689402459928636</v>
      </c>
      <c r="K6">
        <f>'Calculations 55to64'!K185</f>
        <v>0.11286240603819998</v>
      </c>
      <c r="L6">
        <f>'Calculations 55to64'!L185</f>
        <v>0.11371159993655845</v>
      </c>
      <c r="M6">
        <f>'Calculations 55to64'!M185</f>
        <v>0.11196995113230991</v>
      </c>
      <c r="N6">
        <f>'Calculations 55to64'!N185</f>
        <v>0.11024972481449172</v>
      </c>
      <c r="O6">
        <f>'Calculations 55to64'!O185</f>
        <v>0.1085509614645816</v>
      </c>
      <c r="P6">
        <f>'Calculations 55to64'!P185</f>
        <v>0.10687368767971506</v>
      </c>
      <c r="Q6">
        <f>'Calculations 55to64'!Q185</f>
        <v>0.10521791648171991</v>
      </c>
      <c r="R6">
        <f>'Calculations 55to64'!R185</f>
        <v>0.10358364764337516</v>
      </c>
      <c r="S6">
        <f>'Calculations 55to64'!S185</f>
        <v>0.10197086803035865</v>
      </c>
      <c r="T6">
        <f>'Calculations 55to64'!T185</f>
        <v>0.1003795519573273</v>
      </c>
      <c r="U6">
        <f>'Calculations 55to64'!U185</f>
        <v>9.8809661556579137E-2</v>
      </c>
      <c r="V6">
        <f>'Calculations 55to64'!V185</f>
        <v>9.7261147157763642E-2</v>
      </c>
      <c r="W6">
        <f>'Calculations 55to64'!W185</f>
        <v>9.5733947677111936E-2</v>
      </c>
      <c r="X6">
        <f>'Calculations 55to64'!X185</f>
        <v>9.4227991014709633E-2</v>
      </c>
      <c r="Y6">
        <f>'Calculations 55to64'!Y185</f>
        <v>9.274319445835498E-2</v>
      </c>
      <c r="Z6">
        <f>'Calculations 55to64'!Z185</f>
        <v>9.1279465092595199E-2</v>
      </c>
      <c r="AA6">
        <f>'Calculations 55to64'!AA185</f>
        <v>8.9836700211583312E-2</v>
      </c>
      <c r="AB6">
        <f>'Calculations 55to64'!AB185</f>
        <v>8.841478773445291E-2</v>
      </c>
      <c r="AC6">
        <f>'Calculations 55to64'!AC185</f>
        <v>8.7013606621960879E-2</v>
      </c>
      <c r="AD6">
        <f>'Calculations 55to64'!AD185</f>
        <v>8.5633027293213995E-2</v>
      </c>
      <c r="AE6">
        <f>'Calculations 55to64'!AE185</f>
        <v>8.4272912041360296E-2</v>
      </c>
      <c r="AF6">
        <f>'Calculations 55to64'!AF185</f>
        <v>8.2933115447183944E-2</v>
      </c>
    </row>
    <row r="7" spans="1:32" x14ac:dyDescent="0.25">
      <c r="A7" t="s">
        <v>563</v>
      </c>
      <c r="B7">
        <f>'Calculations 55to64'!B186</f>
        <v>0.25609756097560965</v>
      </c>
      <c r="C7">
        <f>'Calculations 55to64'!C186</f>
        <v>0.2539543118720779</v>
      </c>
      <c r="D7">
        <f>'Calculations 55to64'!D186</f>
        <v>0.24964550484884845</v>
      </c>
      <c r="E7">
        <f>'Calculations 55to64'!E186</f>
        <v>0.24474002942367151</v>
      </c>
      <c r="F7">
        <f>'Calculations 55to64'!F186</f>
        <v>0.24094492453594699</v>
      </c>
      <c r="G7">
        <f>'Calculations 55to64'!G186</f>
        <v>0.23923343364908009</v>
      </c>
      <c r="H7">
        <f>'Calculations 55to64'!H186</f>
        <v>0.23766878064007857</v>
      </c>
      <c r="I7">
        <f>'Calculations 55to64'!I186</f>
        <v>0.23328350459673106</v>
      </c>
      <c r="J7">
        <f>'Calculations 55to64'!J186</f>
        <v>0.2264959361745279</v>
      </c>
      <c r="K7">
        <f>'Calculations 55to64'!K186</f>
        <v>0.21933229476294305</v>
      </c>
      <c r="L7">
        <f>'Calculations 55to64'!L186</f>
        <v>0.22052723783037959</v>
      </c>
      <c r="M7">
        <f>'Calculations 55to64'!M186</f>
        <v>0.21712658295230619</v>
      </c>
      <c r="N7">
        <f>'Calculations 55to64'!N186</f>
        <v>0.21375104944911205</v>
      </c>
      <c r="O7">
        <f>'Calculations 55to64'!O186</f>
        <v>0.21040196401402408</v>
      </c>
      <c r="P7">
        <f>'Calculations 55to64'!P186</f>
        <v>0.20708057696319179</v>
      </c>
      <c r="Q7">
        <f>'Calculations 55to64'!Q186</f>
        <v>0.20378806321938417</v>
      </c>
      <c r="R7">
        <f>'Calculations 55to64'!R186</f>
        <v>0.20052552342898253</v>
      </c>
      <c r="S7">
        <f>'Calculations 55to64'!S186</f>
        <v>0.19729398520290539</v>
      </c>
      <c r="T7">
        <f>'Calculations 55to64'!T186</f>
        <v>0.19409440447197573</v>
      </c>
      <c r="U7">
        <f>'Calculations 55to64'!U186</f>
        <v>0.19092766694719626</v>
      </c>
      <c r="V7">
        <f>'Calculations 55to64'!V186</f>
        <v>0.18779458967541876</v>
      </c>
      <c r="W7">
        <f>'Calculations 55to64'!W186</f>
        <v>0.18469592268092644</v>
      </c>
      <c r="X7">
        <f>'Calculations 55to64'!X186</f>
        <v>0.18163235068359324</v>
      </c>
      <c r="Y7">
        <f>'Calculations 55to64'!Y186</f>
        <v>0.17860449488442068</v>
      </c>
      <c r="Z7">
        <f>'Calculations 55to64'!Z186</f>
        <v>0.17561291480945815</v>
      </c>
      <c r="AA7">
        <f>'Calculations 55to64'!AA186</f>
        <v>0.17265811020335647</v>
      </c>
      <c r="AB7">
        <f>'Calculations 55to64'!AB186</f>
        <v>0.1697405229640841</v>
      </c>
      <c r="AC7">
        <f>'Calculations 55to64'!AC186</f>
        <v>0.1668605391106254</v>
      </c>
      <c r="AD7">
        <f>'Calculations 55to64'!AD186</f>
        <v>0.16401849077582759</v>
      </c>
      <c r="AE7">
        <f>'Calculations 55to64'!AE186</f>
        <v>0.16121465821691361</v>
      </c>
      <c r="AF7">
        <f>'Calculations 55to64'!AF186</f>
        <v>0.15844927183654145</v>
      </c>
    </row>
    <row r="8" spans="1:32" x14ac:dyDescent="0.25">
      <c r="A8" t="s">
        <v>564</v>
      </c>
      <c r="B8">
        <f>'Calculations 55to64'!B186</f>
        <v>0.25609756097560965</v>
      </c>
      <c r="C8">
        <f>'Calculations 55to64'!C186</f>
        <v>0.2539543118720779</v>
      </c>
      <c r="D8">
        <f>'Calculations 55to64'!D186</f>
        <v>0.24964550484884845</v>
      </c>
      <c r="E8">
        <f>'Calculations 55to64'!E186</f>
        <v>0.24474002942367151</v>
      </c>
      <c r="F8">
        <f>'Calculations 55to64'!F186</f>
        <v>0.24094492453594699</v>
      </c>
      <c r="G8">
        <f>'Calculations 55to64'!G186</f>
        <v>0.23923343364908009</v>
      </c>
      <c r="H8">
        <f>'Calculations 55to64'!H186</f>
        <v>0.23766878064007857</v>
      </c>
      <c r="I8">
        <f>'Calculations 55to64'!I186</f>
        <v>0.23328350459673106</v>
      </c>
      <c r="J8">
        <f>'Calculations 55to64'!J186</f>
        <v>0.2264959361745279</v>
      </c>
      <c r="K8">
        <f>'Calculations 55to64'!K186</f>
        <v>0.21933229476294305</v>
      </c>
      <c r="L8">
        <f>'Calculations 55to64'!L186</f>
        <v>0.22052723783037959</v>
      </c>
      <c r="M8">
        <f>'Calculations 55to64'!M186</f>
        <v>0.21712658295230619</v>
      </c>
      <c r="N8">
        <f>'Calculations 55to64'!N186</f>
        <v>0.21375104944911205</v>
      </c>
      <c r="O8">
        <f>'Calculations 55to64'!O186</f>
        <v>0.21040196401402408</v>
      </c>
      <c r="P8">
        <f>'Calculations 55to64'!P186</f>
        <v>0.20708057696319179</v>
      </c>
      <c r="Q8">
        <f>'Calculations 55to64'!Q186</f>
        <v>0.20378806321938417</v>
      </c>
      <c r="R8">
        <f>'Calculations 55to64'!R186</f>
        <v>0.20052552342898253</v>
      </c>
      <c r="S8">
        <f>'Calculations 55to64'!S186</f>
        <v>0.19729398520290539</v>
      </c>
      <c r="T8">
        <f>'Calculations 55to64'!T186</f>
        <v>0.19409440447197573</v>
      </c>
      <c r="U8">
        <f>'Calculations 55to64'!U186</f>
        <v>0.19092766694719626</v>
      </c>
      <c r="V8">
        <f>'Calculations 55to64'!V186</f>
        <v>0.18779458967541876</v>
      </c>
      <c r="W8">
        <f>'Calculations 55to64'!W186</f>
        <v>0.18469592268092644</v>
      </c>
      <c r="X8">
        <f>'Calculations 55to64'!X186</f>
        <v>0.18163235068359324</v>
      </c>
      <c r="Y8">
        <f>'Calculations 55to64'!Y186</f>
        <v>0.17860449488442068</v>
      </c>
      <c r="Z8">
        <f>'Calculations 55to64'!Z186</f>
        <v>0.17561291480945815</v>
      </c>
      <c r="AA8">
        <f>'Calculations 55to64'!AA186</f>
        <v>0.17265811020335647</v>
      </c>
      <c r="AB8">
        <f>'Calculations 55to64'!AB186</f>
        <v>0.1697405229640841</v>
      </c>
      <c r="AC8">
        <f>'Calculations 55to64'!AC186</f>
        <v>0.1668605391106254</v>
      </c>
      <c r="AD8">
        <f>'Calculations 55to64'!AD186</f>
        <v>0.16401849077582759</v>
      </c>
      <c r="AE8">
        <f>'Calculations 55to64'!AE186</f>
        <v>0.16121465821691361</v>
      </c>
      <c r="AF8">
        <f>'Calculations 55to64'!AF186</f>
        <v>0.15844927183654145</v>
      </c>
    </row>
    <row r="9" spans="1:32" x14ac:dyDescent="0.25">
      <c r="A9" t="s">
        <v>26</v>
      </c>
      <c r="B9">
        <f>'Calculations 55to64'!B187</f>
        <v>0.13636363636363638</v>
      </c>
      <c r="C9">
        <f>'Calculations 55to64'!C187</f>
        <v>0.13536921549350447</v>
      </c>
      <c r="D9">
        <f>'Calculations 55to64'!D187</f>
        <v>0.13295495908967803</v>
      </c>
      <c r="E9">
        <f>'Calculations 55to64'!E187</f>
        <v>0.13027344635091448</v>
      </c>
      <c r="F9">
        <f>'Calculations 55to64'!F187</f>
        <v>0.12832779534808261</v>
      </c>
      <c r="G9">
        <f>'Calculations 55to64'!G187</f>
        <v>0.12757135774223977</v>
      </c>
      <c r="H9">
        <f>'Calculations 55to64'!H187</f>
        <v>0.12701326443983307</v>
      </c>
      <c r="I9">
        <f>'Calculations 55to64'!I187</f>
        <v>0.12487046670935971</v>
      </c>
      <c r="J9">
        <f>'Calculations 55to64'!J187</f>
        <v>0.1212300748612786</v>
      </c>
      <c r="K9">
        <f>'Calculations 55to64'!K187</f>
        <v>0.11724376829643619</v>
      </c>
      <c r="L9">
        <f>'Calculations 55to64'!L187</f>
        <v>0.11821503555868372</v>
      </c>
      <c r="M9">
        <f>'Calculations 55to64'!M187</f>
        <v>0.11653146946660659</v>
      </c>
      <c r="N9">
        <f>'Calculations 55to64'!N187</f>
        <v>0.11486558525442893</v>
      </c>
      <c r="O9">
        <f>'Calculations 55to64'!O187</f>
        <v>0.11321750450429291</v>
      </c>
      <c r="P9">
        <f>'Calculations 55to64'!P187</f>
        <v>0.11158733493751367</v>
      </c>
      <c r="Q9">
        <f>'Calculations 55to64'!Q187</f>
        <v>0.10997517071583955</v>
      </c>
      <c r="R9">
        <f>'Calculations 55to64'!R187</f>
        <v>0.10838109275208023</v>
      </c>
      <c r="S9">
        <f>'Calculations 55to64'!S187</f>
        <v>0.10680516902933349</v>
      </c>
      <c r="T9">
        <f>'Calculations 55to64'!T187</f>
        <v>0.10524745492800823</v>
      </c>
      <c r="U9">
        <f>'Calculations 55to64'!U187</f>
        <v>0.10370799355982524</v>
      </c>
      <c r="V9">
        <f>'Calculations 55to64'!V187</f>
        <v>0.10218681610797392</v>
      </c>
      <c r="W9">
        <f>'Calculations 55to64'!W187</f>
        <v>0.1006839421725816</v>
      </c>
      <c r="X9">
        <f>'Calculations 55to64'!X187</f>
        <v>9.9199380120673836E-2</v>
      </c>
      <c r="Y9">
        <f>'Calculations 55to64'!Y187</f>
        <v>9.7733127439796841E-2</v>
      </c>
      <c r="Z9">
        <f>'Calculations 55to64'!Z187</f>
        <v>9.628517109448835E-2</v>
      </c>
      <c r="AA9">
        <f>'Calculations 55to64'!AA187</f>
        <v>9.4855487884798778E-2</v>
      </c>
      <c r="AB9">
        <f>'Calculations 55to64'!AB187</f>
        <v>9.3444044806089921E-2</v>
      </c>
      <c r="AC9">
        <f>'Calculations 55to64'!AC187</f>
        <v>9.2050799409348599E-2</v>
      </c>
      <c r="AD9">
        <f>'Calculations 55to64'!AD187</f>
        <v>9.0675700161291575E-2</v>
      </c>
      <c r="AE9">
        <f>'Calculations 55to64'!AE187</f>
        <v>8.9318686803559574E-2</v>
      </c>
      <c r="AF9">
        <f>'Calculations 55to64'!AF187</f>
        <v>8.7979690710328712E-2</v>
      </c>
    </row>
    <row r="10" spans="1:32" x14ac:dyDescent="0.25">
      <c r="A10" t="s">
        <v>28</v>
      </c>
      <c r="B10">
        <f>'Calculations 55to64'!B188</f>
        <v>0.16053169734151329</v>
      </c>
      <c r="C10">
        <f>'Calculations 55to64'!C188</f>
        <v>0.15951851468617517</v>
      </c>
      <c r="D10">
        <f>'Calculations 55to64'!D188</f>
        <v>0.15681880379720631</v>
      </c>
      <c r="E10">
        <f>'Calculations 55to64'!E188</f>
        <v>0.15382341522315038</v>
      </c>
      <c r="F10">
        <f>'Calculations 55to64'!F188</f>
        <v>0.15172271133922202</v>
      </c>
      <c r="G10">
        <f>'Calculations 55to64'!G188</f>
        <v>0.15107643663386325</v>
      </c>
      <c r="H10">
        <f>'Calculations 55to64'!H188</f>
        <v>0.15067959507935047</v>
      </c>
      <c r="I10">
        <f>'Calculations 55to64'!I188</f>
        <v>0.14838833279257685</v>
      </c>
      <c r="J10">
        <f>'Calculations 55to64'!J188</f>
        <v>0.14427912459358147</v>
      </c>
      <c r="K10">
        <f>'Calculations 55to64'!K188</f>
        <v>0.13972982485829921</v>
      </c>
      <c r="L10">
        <f>'Calculations 55to64'!L188</f>
        <v>0.14094472648208828</v>
      </c>
      <c r="M10">
        <f>'Calculations 55to64'!M188</f>
        <v>0.13908940202331976</v>
      </c>
      <c r="N10">
        <f>'Calculations 55to64'!N188</f>
        <v>0.13724543307469678</v>
      </c>
      <c r="O10">
        <f>'Calculations 55to64'!O188</f>
        <v>0.13541330210063074</v>
      </c>
      <c r="P10">
        <f>'Calculations 55to64'!P188</f>
        <v>0.13359347139689612</v>
      </c>
      <c r="Q10">
        <f>'Calculations 55to64'!Q188</f>
        <v>0.13178638311514307</v>
      </c>
      <c r="R10">
        <f>'Calculations 55to64'!R188</f>
        <v>0.12999245931285297</v>
      </c>
      <c r="S10">
        <f>'Calculations 55to64'!S188</f>
        <v>0.12821210202897573</v>
      </c>
      <c r="T10">
        <f>'Calculations 55to64'!T188</f>
        <v>0.12644569338528835</v>
      </c>
      <c r="U10">
        <f>'Calculations 55to64'!U188</f>
        <v>0.124693595713341</v>
      </c>
      <c r="V10">
        <f>'Calculations 55to64'!V188</f>
        <v>0.12295615170669706</v>
      </c>
      <c r="W10">
        <f>'Calculations 55to64'!W188</f>
        <v>0.12123368459800522</v>
      </c>
      <c r="X10">
        <f>'Calculations 55to64'!X188</f>
        <v>0.1195264983603205</v>
      </c>
      <c r="Y10">
        <f>'Calculations 55to64'!Y188</f>
        <v>0.11783487793195188</v>
      </c>
      <c r="Z10">
        <f>'Calculations 55to64'!Z188</f>
        <v>0.11615908946400144</v>
      </c>
      <c r="AA10">
        <f>'Calculations 55to64'!AA188</f>
        <v>0.11449938058966154</v>
      </c>
      <c r="AB10">
        <f>'Calculations 55to64'!AB188</f>
        <v>0.11285598071425008</v>
      </c>
      <c r="AC10">
        <f>'Calculations 55to64'!AC188</f>
        <v>0.11122910132487937</v>
      </c>
      <c r="AD10">
        <f>'Calculations 55to64'!AD188</f>
        <v>0.10961893631859795</v>
      </c>
      <c r="AE10">
        <f>'Calculations 55to64'!AE188</f>
        <v>0.10802566234779207</v>
      </c>
      <c r="AF10">
        <f>'Calculations 55to64'!AF188</f>
        <v>0.1064494391815847</v>
      </c>
    </row>
    <row r="11" spans="1:32" x14ac:dyDescent="0.25">
      <c r="A11" t="s">
        <v>30</v>
      </c>
      <c r="B11">
        <f>'Calculations 55to64'!B189</f>
        <v>0.19638826185101591</v>
      </c>
      <c r="C11">
        <f>'Calculations 55to64'!C189</f>
        <v>0.19489164660344346</v>
      </c>
      <c r="D11">
        <f>'Calculations 55to64'!D189</f>
        <v>0.1914166455649888</v>
      </c>
      <c r="E11">
        <f>'Calculations 55to64'!E189</f>
        <v>0.1875595778936808</v>
      </c>
      <c r="F11">
        <f>'Calculations 55to64'!F189</f>
        <v>0.18474277138733336</v>
      </c>
      <c r="G11">
        <f>'Calculations 55to64'!G189</f>
        <v>0.18361558050186907</v>
      </c>
      <c r="H11">
        <f>'Calculations 55to64'!H189</f>
        <v>0.18277282911603712</v>
      </c>
      <c r="I11">
        <f>'Calculations 55to64'!I189</f>
        <v>0.1796907734544784</v>
      </c>
      <c r="J11">
        <f>'Calculations 55to64'!J189</f>
        <v>0.17447661284969029</v>
      </c>
      <c r="K11">
        <f>'Calculations 55to64'!K189</f>
        <v>0.16876168733473945</v>
      </c>
      <c r="L11">
        <f>'Calculations 55to64'!L189</f>
        <v>0.16996852265872753</v>
      </c>
      <c r="M11">
        <f>'Calculations 55to64'!M189</f>
        <v>0.16747298505824379</v>
      </c>
      <c r="N11">
        <f>'Calculations 55to64'!N189</f>
        <v>0.16499704838836593</v>
      </c>
      <c r="O11">
        <f>'Calculations 55to64'!O189</f>
        <v>0.16254141859827057</v>
      </c>
      <c r="P11">
        <f>'Calculations 55to64'!P189</f>
        <v>0.16010676211775138</v>
      </c>
      <c r="Q11">
        <f>'Calculations 55to64'!Q189</f>
        <v>0.15769370627144522</v>
      </c>
      <c r="R11">
        <f>'Calculations 55to64'!R189</f>
        <v>0.15530283975096656</v>
      </c>
      <c r="S11">
        <f>'Calculations 55to64'!S189</f>
        <v>0.15293471314236065</v>
      </c>
      <c r="T11">
        <f>'Calculations 55to64'!T189</f>
        <v>0.15058983950608681</v>
      </c>
      <c r="U11">
        <f>'Calculations 55to64'!U189</f>
        <v>0.14826869500657436</v>
      </c>
      <c r="V11">
        <f>'Calculations 55to64'!V189</f>
        <v>0.14597171958826435</v>
      </c>
      <c r="W11">
        <f>'Calculations 55to64'!W189</f>
        <v>0.14369931769491548</v>
      </c>
      <c r="X11">
        <f>'Calculations 55to64'!X189</f>
        <v>0.1414518590288884</v>
      </c>
      <c r="Y11">
        <f>'Calculations 55to64'!Y189</f>
        <v>0.13922967934704633</v>
      </c>
      <c r="Z11">
        <f>'Calculations 55to64'!Z189</f>
        <v>0.13703308128986982</v>
      </c>
      <c r="AA11">
        <f>'Calculations 55to64'!AA189</f>
        <v>0.13486233524037772</v>
      </c>
      <c r="AB11">
        <f>'Calculations 55to64'!AB189</f>
        <v>0.13271768020944924</v>
      </c>
      <c r="AC11">
        <f>'Calculations 55to64'!AC189</f>
        <v>0.130599324744164</v>
      </c>
      <c r="AD11">
        <f>'Calculations 55to64'!AD189</f>
        <v>0.12850744785582838</v>
      </c>
      <c r="AE11">
        <f>'Calculations 55to64'!AE189</f>
        <v>0.12644219996442288</v>
      </c>
      <c r="AF11">
        <f>'Calculations 55to64'!AF189</f>
        <v>0.12440370385627192</v>
      </c>
    </row>
    <row r="12" spans="1:32" x14ac:dyDescent="0.25">
      <c r="A12" t="s">
        <v>32</v>
      </c>
      <c r="B12">
        <f>'Calculations 55to64'!B190</f>
        <v>0.16976744186046513</v>
      </c>
      <c r="C12">
        <f>'Calculations 55to64'!C190</f>
        <v>0.16864660617197014</v>
      </c>
      <c r="D12">
        <f>'Calculations 55to64'!D190</f>
        <v>0.16574986600301067</v>
      </c>
      <c r="E12">
        <f>'Calculations 55to64'!E190</f>
        <v>0.16251417975359866</v>
      </c>
      <c r="F12">
        <f>'Calculations 55to64'!F190</f>
        <v>0.16019334354979359</v>
      </c>
      <c r="G12">
        <f>'Calculations 55to64'!G190</f>
        <v>0.1593706233395886</v>
      </c>
      <c r="H12">
        <f>'Calculations 55to64'!H190</f>
        <v>0.15879103728035246</v>
      </c>
      <c r="I12">
        <f>'Calculations 55to64'!I190</f>
        <v>0.15619473521535404</v>
      </c>
      <c r="J12">
        <f>'Calculations 55to64'!J190</f>
        <v>0.15170641936792217</v>
      </c>
      <c r="K12">
        <f>'Calculations 55to64'!K190</f>
        <v>0.14678857443665388</v>
      </c>
      <c r="L12">
        <f>'Calculations 55to64'!L190</f>
        <v>0.14806287687057773</v>
      </c>
      <c r="M12">
        <f>'Calculations 55to64'!M190</f>
        <v>0.1460091252865304</v>
      </c>
      <c r="N12">
        <f>'Calculations 55to64'!N190</f>
        <v>0.14397022166041204</v>
      </c>
      <c r="O12">
        <f>'Calculations 55to64'!O190</f>
        <v>0.14194668656408968</v>
      </c>
      <c r="P12">
        <f>'Calculations 55to64'!P190</f>
        <v>0.13993901442233417</v>
      </c>
      <c r="Q12">
        <f>'Calculations 55to64'!Q190</f>
        <v>0.13794767371203426</v>
      </c>
      <c r="R12">
        <f>'Calculations 55to64'!R190</f>
        <v>0.13597310719452896</v>
      </c>
      <c r="S12">
        <f>'Calculations 55to64'!S190</f>
        <v>0.1340157321803376</v>
      </c>
      <c r="T12">
        <f>'Calculations 55to64'!T190</f>
        <v>0.13207594082538165</v>
      </c>
      <c r="U12">
        <f>'Calculations 55to64'!U190</f>
        <v>0.13015410045763981</v>
      </c>
      <c r="V12">
        <f>'Calculations 55to64'!V190</f>
        <v>0.12825055393304638</v>
      </c>
      <c r="W12">
        <f>'Calculations 55to64'!W190</f>
        <v>0.12636562001929433</v>
      </c>
      <c r="X12">
        <f>'Calculations 55to64'!X190</f>
        <v>0.12449959380612377</v>
      </c>
      <c r="Y12">
        <f>'Calculations 55to64'!Y190</f>
        <v>0.12265274714056246</v>
      </c>
      <c r="Z12">
        <f>'Calculations 55to64'!Z190</f>
        <v>0.12082532908551391</v>
      </c>
      <c r="AA12">
        <f>'Calculations 55to64'!AA190</f>
        <v>0.11901756640002534</v>
      </c>
      <c r="AB12">
        <f>'Calculations 55to64'!AB190</f>
        <v>0.11722966403952356</v>
      </c>
      <c r="AC12">
        <f>'Calculations 55to64'!AC190</f>
        <v>0.11546180567425998</v>
      </c>
      <c r="AD12">
        <f>'Calculations 55to64'!AD190</f>
        <v>0.11371415422419613</v>
      </c>
      <c r="AE12">
        <f>'Calculations 55to64'!AE190</f>
        <v>0.11198685240854815</v>
      </c>
      <c r="AF12">
        <f>'Calculations 55to64'!AF190</f>
        <v>0.11028002330820569</v>
      </c>
    </row>
    <row r="13" spans="1:32" x14ac:dyDescent="0.25">
      <c r="A13" t="s">
        <v>34</v>
      </c>
      <c r="B13">
        <f>'Calculations 55to64'!B191</f>
        <v>0.22222222222222227</v>
      </c>
      <c r="C13">
        <f>'Calculations 55to64'!C191</f>
        <v>0.2208530594519674</v>
      </c>
      <c r="D13">
        <f>'Calculations 55to64'!D191</f>
        <v>0.21708740681699826</v>
      </c>
      <c r="E13">
        <f>'Calculations 55to64'!E191</f>
        <v>0.21284135509181254</v>
      </c>
      <c r="F13">
        <f>'Calculations 55to64'!F191</f>
        <v>0.20972475344455346</v>
      </c>
      <c r="G13">
        <f>'Calculations 55to64'!G191</f>
        <v>0.2083784197740525</v>
      </c>
      <c r="H13">
        <f>'Calculations 55to64'!H191</f>
        <v>0.20738483741499752</v>
      </c>
      <c r="I13">
        <f>'Calculations 55to64'!I191</f>
        <v>0.2037465454061447</v>
      </c>
      <c r="J13">
        <f>'Calculations 55to64'!J191</f>
        <v>0.19760299872565215</v>
      </c>
      <c r="K13">
        <f>'Calculations 55to64'!K191</f>
        <v>0.19085827017435644</v>
      </c>
      <c r="L13">
        <f>'Calculations 55to64'!L191</f>
        <v>0.192731112371719</v>
      </c>
      <c r="M13">
        <f>'Calculations 55to64'!M191</f>
        <v>0.18991859980800577</v>
      </c>
      <c r="N13">
        <f>'Calculations 55to64'!N191</f>
        <v>0.18712733713208107</v>
      </c>
      <c r="O13">
        <f>'Calculations 55to64'!O191</f>
        <v>0.18435813447611166</v>
      </c>
      <c r="P13">
        <f>'Calculations 55to64'!P191</f>
        <v>0.1816117576979773</v>
      </c>
      <c r="Q13">
        <f>'Calculations 55to64'!Q191</f>
        <v>0.17888892891279529</v>
      </c>
      <c r="R13">
        <f>'Calculations 55to64'!R191</f>
        <v>0.17619032707982293</v>
      </c>
      <c r="S13">
        <f>'Calculations 55to64'!S191</f>
        <v>0.17351658864195768</v>
      </c>
      <c r="T13">
        <f>'Calculations 55to64'!T191</f>
        <v>0.17086830821492388</v>
      </c>
      <c r="U13">
        <f>'Calculations 55to64'!U191</f>
        <v>0.16824603932313811</v>
      </c>
      <c r="V13">
        <f>'Calculations 55to64'!V191</f>
        <v>0.16565029517917526</v>
      </c>
      <c r="W13">
        <f>'Calculations 55to64'!W191</f>
        <v>0.1630815495036648</v>
      </c>
      <c r="X13">
        <f>'Calculations 55to64'!X191</f>
        <v>0.16054023738242915</v>
      </c>
      <c r="Y13">
        <f>'Calculations 55to64'!Y191</f>
        <v>0.15802675615762471</v>
      </c>
      <c r="Z13">
        <f>'Calculations 55to64'!Z191</f>
        <v>0.1555414663496367</v>
      </c>
      <c r="AA13">
        <f>'Calculations 55to64'!AA191</f>
        <v>0.15308469260648264</v>
      </c>
      <c r="AB13">
        <f>'Calculations 55to64'!AB191</f>
        <v>0.15065672467750241</v>
      </c>
      <c r="AC13">
        <f>'Calculations 55to64'!AC191</f>
        <v>0.14825781840813229</v>
      </c>
      <c r="AD13">
        <f>'Calculations 55to64'!AD191</f>
        <v>0.14588819675262207</v>
      </c>
      <c r="AE13">
        <f>'Calculations 55to64'!AE191</f>
        <v>0.14354805080160873</v>
      </c>
      <c r="AF13">
        <f>'Calculations 55to64'!AF191</f>
        <v>0.14123754082153092</v>
      </c>
    </row>
    <row r="14" spans="1:32" x14ac:dyDescent="0.25">
      <c r="A14" t="s">
        <v>36</v>
      </c>
      <c r="B14">
        <f>'Calculations 55to64'!B192</f>
        <v>0.1450777202072539</v>
      </c>
      <c r="C14">
        <f>'Calculations 55to64'!C192</f>
        <v>0.14405877230882186</v>
      </c>
      <c r="D14">
        <f>'Calculations 55to64'!D192</f>
        <v>0.14148198369268739</v>
      </c>
      <c r="E14">
        <f>'Calculations 55to64'!E192</f>
        <v>0.13861187878159548</v>
      </c>
      <c r="F14">
        <f>'Calculations 55to64'!F192</f>
        <v>0.13652230534283116</v>
      </c>
      <c r="G14">
        <f>'Calculations 55to64'!G192</f>
        <v>0.13566840473478931</v>
      </c>
      <c r="H14">
        <f>'Calculations 55to64'!H192</f>
        <v>0.13503998849813348</v>
      </c>
      <c r="I14">
        <f>'Calculations 55to64'!I192</f>
        <v>0.13270094194889792</v>
      </c>
      <c r="J14">
        <f>'Calculations 55to64'!J192</f>
        <v>0.12873842490964885</v>
      </c>
      <c r="K14">
        <f>'Calculations 55to64'!K192</f>
        <v>0.12439342539813149</v>
      </c>
      <c r="L14">
        <f>'Calculations 55to64'!L192</f>
        <v>0.12552057296883376</v>
      </c>
      <c r="M14">
        <f>'Calculations 55to64'!M192</f>
        <v>0.12370551848855911</v>
      </c>
      <c r="N14">
        <f>'Calculations 55to64'!N192</f>
        <v>0.12191026306712943</v>
      </c>
      <c r="O14">
        <f>'Calculations 55to64'!O192</f>
        <v>0.12013491374894568</v>
      </c>
      <c r="P14">
        <f>'Calculations 55to64'!P192</f>
        <v>0.11837956258569446</v>
      </c>
      <c r="Q14">
        <f>'Calculations 55to64'!Q192</f>
        <v>0.11664428701924498</v>
      </c>
      <c r="R14">
        <f>'Calculations 55to64'!R192</f>
        <v>0.11492915027090951</v>
      </c>
      <c r="S14">
        <f>'Calculations 55to64'!S192</f>
        <v>0.11323420173628851</v>
      </c>
      <c r="T14">
        <f>'Calculations 55to64'!T192</f>
        <v>0.11155947738490601</v>
      </c>
      <c r="U14">
        <f>'Calculations 55to64'!U192</f>
        <v>0.10990500016383052</v>
      </c>
      <c r="V14">
        <f>'Calculations 55to64'!V192</f>
        <v>0.10827078040448861</v>
      </c>
      <c r="W14">
        <f>'Calculations 55to64'!W192</f>
        <v>0.10665681623186056</v>
      </c>
      <c r="X14">
        <f>'Calculations 55to64'!X192</f>
        <v>0.10506309397528028</v>
      </c>
      <c r="Y14">
        <f>'Calculations 55to64'!Y192</f>
        <v>0.10348958858006158</v>
      </c>
      <c r="Z14">
        <f>'Calculations 55to64'!Z192</f>
        <v>0.10193626401918969</v>
      </c>
      <c r="AA14">
        <f>'Calculations 55to64'!AA192</f>
        <v>0.10040307370434577</v>
      </c>
      <c r="AB14">
        <f>'Calculations 55to64'!AB192</f>
        <v>9.8889960895552548E-2</v>
      </c>
      <c r="AC14">
        <f>'Calculations 55to64'!AC192</f>
        <v>9.7396859108750899E-2</v>
      </c>
      <c r="AD14">
        <f>'Calculations 55to64'!AD192</f>
        <v>9.5923692520654275E-2</v>
      </c>
      <c r="AE14">
        <f>'Calculations 55to64'!AE192</f>
        <v>9.4470376370254808E-2</v>
      </c>
      <c r="AF14">
        <f>'Calculations 55to64'!AF192</f>
        <v>9.3036817356385318E-2</v>
      </c>
    </row>
    <row r="15" spans="1:32" x14ac:dyDescent="0.25">
      <c r="A15" t="s">
        <v>38</v>
      </c>
      <c r="B15">
        <f>'Calculations 55to64'!B193</f>
        <v>0.2281134401972873</v>
      </c>
      <c r="C15">
        <f>'Calculations 55to64'!C193</f>
        <v>0.22670562732627722</v>
      </c>
      <c r="D15">
        <f>'Calculations 55to64'!D193</f>
        <v>0.2228800274863747</v>
      </c>
      <c r="E15">
        <f>'Calculations 55to64'!E193</f>
        <v>0.21856511076650081</v>
      </c>
      <c r="F15">
        <f>'Calculations 55to64'!F193</f>
        <v>0.21540026698806403</v>
      </c>
      <c r="G15">
        <f>'Calculations 55to64'!G193</f>
        <v>0.21405995584161788</v>
      </c>
      <c r="H15">
        <f>'Calculations 55to64'!H193</f>
        <v>0.21306979062838766</v>
      </c>
      <c r="I15">
        <f>'Calculations 55to64'!I193</f>
        <v>0.20937796454794988</v>
      </c>
      <c r="J15">
        <f>'Calculations 55to64'!J193</f>
        <v>0.20313653824333083</v>
      </c>
      <c r="K15">
        <f>'Calculations 55to64'!K193</f>
        <v>0.19629074754261999</v>
      </c>
      <c r="L15">
        <f>'Calculations 55to64'!L193</f>
        <v>0.19817390545222613</v>
      </c>
      <c r="M15">
        <f>'Calculations 55to64'!M193</f>
        <v>0.19531122771915227</v>
      </c>
      <c r="N15">
        <f>'Calculations 55to64'!N193</f>
        <v>0.19246866250076491</v>
      </c>
      <c r="O15">
        <f>'Calculations 55to64'!O193</f>
        <v>0.18964709775588032</v>
      </c>
      <c r="P15">
        <f>'Calculations 55to64'!P193</f>
        <v>0.18684737566264195</v>
      </c>
      <c r="Q15">
        <f>'Calculations 55to64'!Q193</f>
        <v>0.18407029308608042</v>
      </c>
      <c r="R15">
        <f>'Calculations 55to64'!R193</f>
        <v>0.18131660210611292</v>
      </c>
      <c r="S15">
        <f>'Calculations 55to64'!S193</f>
        <v>0.17858701060322671</v>
      </c>
      <c r="T15">
        <f>'Calculations 55to64'!T193</f>
        <v>0.17588218289895091</v>
      </c>
      <c r="U15">
        <f>'Calculations 55to64'!U193</f>
        <v>0.17320274044810155</v>
      </c>
      <c r="V15">
        <f>'Calculations 55to64'!V193</f>
        <v>0.17054926257969616</v>
      </c>
      <c r="W15">
        <f>'Calculations 55to64'!W193</f>
        <v>0.1679222872833247</v>
      </c>
      <c r="X15">
        <f>'Calculations 55to64'!X193</f>
        <v>0.16532231203772693</v>
      </c>
      <c r="Y15">
        <f>'Calculations 55to64'!Y193</f>
        <v>0.16274979467825892</v>
      </c>
      <c r="Z15">
        <f>'Calculations 55to64'!Z193</f>
        <v>0.16020515429990254</v>
      </c>
      <c r="AA15">
        <f>'Calculations 55to64'!AA193</f>
        <v>0.15768877219246261</v>
      </c>
      <c r="AB15">
        <f>'Calculations 55to64'!AB193</f>
        <v>0.1552009928046035</v>
      </c>
      <c r="AC15">
        <f>'Calculations 55to64'!AC193</f>
        <v>0.15274212473338172</v>
      </c>
      <c r="AD15">
        <f>'Calculations 55to64'!AD193</f>
        <v>0.15031244173598124</v>
      </c>
      <c r="AE15">
        <f>'Calculations 55to64'!AE193</f>
        <v>0.14791218376040249</v>
      </c>
      <c r="AF15">
        <f>'Calculations 55to64'!AF193</f>
        <v>0.14554155799191434</v>
      </c>
    </row>
    <row r="16" spans="1:32" x14ac:dyDescent="0.25">
      <c r="A16" t="s">
        <v>40</v>
      </c>
      <c r="B16">
        <f>'Calculations 55to64'!B194</f>
        <v>0.16041979010494753</v>
      </c>
      <c r="C16">
        <f>'Calculations 55to64'!C194</f>
        <v>0.15960780199463023</v>
      </c>
      <c r="D16">
        <f>'Calculations 55to64'!D194</f>
        <v>0.15692641308067168</v>
      </c>
      <c r="E16">
        <f>'Calculations 55to64'!E194</f>
        <v>0.15389303554124395</v>
      </c>
      <c r="F16">
        <f>'Calculations 55to64'!F194</f>
        <v>0.1517227091118914</v>
      </c>
      <c r="G16">
        <f>'Calculations 55to64'!G194</f>
        <v>0.15087976442008738</v>
      </c>
      <c r="H16">
        <f>'Calculations 55to64'!H194</f>
        <v>0.15031880078345797</v>
      </c>
      <c r="I16">
        <f>'Calculations 55to64'!I194</f>
        <v>0.14769809848720258</v>
      </c>
      <c r="J16">
        <f>'Calculations 55to64'!J194</f>
        <v>0.14315419767235488</v>
      </c>
      <c r="K16">
        <f>'Calculations 55to64'!K194</f>
        <v>0.1381756389662524</v>
      </c>
      <c r="L16">
        <f>'Calculations 55to64'!L194</f>
        <v>0.13990151544975737</v>
      </c>
      <c r="M16">
        <f>'Calculations 55to64'!M194</f>
        <v>0.13796899627138495</v>
      </c>
      <c r="N16">
        <f>'Calculations 55to64'!N194</f>
        <v>0.13605443018777547</v>
      </c>
      <c r="O16">
        <f>'Calculations 55to64'!O194</f>
        <v>0.13415802237615074</v>
      </c>
      <c r="P16">
        <f>'Calculations 55to64'!P194</f>
        <v>0.13227996281509272</v>
      </c>
      <c r="Q16">
        <f>'Calculations 55to64'!Q194</f>
        <v>0.13042042652499736</v>
      </c>
      <c r="R16">
        <f>'Calculations 55to64'!R194</f>
        <v>0.12857957381770668</v>
      </c>
      <c r="S16">
        <f>'Calculations 55to64'!S194</f>
        <v>0.12675755055512652</v>
      </c>
      <c r="T16">
        <f>'Calculations 55to64'!T194</f>
        <v>0.12495448841656202</v>
      </c>
      <c r="U16">
        <f>'Calculations 55to64'!U194</f>
        <v>0.1231705051744465</v>
      </c>
      <c r="V16">
        <f>'Calculations 55to64'!V194</f>
        <v>0.12140570497809329</v>
      </c>
      <c r="W16">
        <f>'Calculations 55to64'!W194</f>
        <v>0.11966017864503348</v>
      </c>
      <c r="X16">
        <f>'Calculations 55to64'!X194</f>
        <v>0.11793400395948336</v>
      </c>
      <c r="Y16">
        <f>'Calculations 55to64'!Y194</f>
        <v>0.11622724597743615</v>
      </c>
      <c r="Z16">
        <f>'Calculations 55to64'!Z194</f>
        <v>0.11453995733784238</v>
      </c>
      <c r="AA16">
        <f>'Calculations 55to64'!AA194</f>
        <v>0.11287217857932244</v>
      </c>
      <c r="AB16">
        <f>'Calculations 55to64'!AB194</f>
        <v>0.1112239384618373</v>
      </c>
      <c r="AC16">
        <f>'Calculations 55to64'!AC194</f>
        <v>0.10959525429271923</v>
      </c>
      <c r="AD16">
        <f>'Calculations 55to64'!AD194</f>
        <v>0.10798613225646195</v>
      </c>
      <c r="AE16">
        <f>'Calculations 55to64'!AE194</f>
        <v>0.10639656774766351</v>
      </c>
      <c r="AF16">
        <f>'Calculations 55to64'!AF194</f>
        <v>0.10482654570650617</v>
      </c>
    </row>
    <row r="17" spans="1:32" x14ac:dyDescent="0.25">
      <c r="A17" t="s">
        <v>42</v>
      </c>
      <c r="B17">
        <f>'Calculations 55to64'!B195</f>
        <v>0.23497267759562829</v>
      </c>
      <c r="C17">
        <f>'Calculations 55to64'!C195</f>
        <v>0.23347354293798953</v>
      </c>
      <c r="D17">
        <f>'Calculations 55to64'!D195</f>
        <v>0.22958513114846807</v>
      </c>
      <c r="E17">
        <f>'Calculations 55to64'!E195</f>
        <v>0.22523708325442418</v>
      </c>
      <c r="F17">
        <f>'Calculations 55to64'!F195</f>
        <v>0.2220909106732632</v>
      </c>
      <c r="G17">
        <f>'Calculations 55to64'!G195</f>
        <v>0.2208835459003359</v>
      </c>
      <c r="H17">
        <f>'Calculations 55to64'!H195</f>
        <v>0.22003200047723592</v>
      </c>
      <c r="I17">
        <f>'Calculations 55to64'!I195</f>
        <v>0.21651304917109473</v>
      </c>
      <c r="J17">
        <f>'Calculations 55to64'!J195</f>
        <v>0.21041102385049798</v>
      </c>
      <c r="K17">
        <f>'Calculations 55to64'!K195</f>
        <v>0.20364438584326308</v>
      </c>
      <c r="L17">
        <f>'Calculations 55to64'!L195</f>
        <v>0.20538352023124778</v>
      </c>
      <c r="M17">
        <f>'Calculations 55to64'!M195</f>
        <v>0.20255244870611586</v>
      </c>
      <c r="N17">
        <f>'Calculations 55to64'!N195</f>
        <v>0.19973799980279638</v>
      </c>
      <c r="O17">
        <f>'Calculations 55to64'!O195</f>
        <v>0.19694110372265933</v>
      </c>
      <c r="P17">
        <f>'Calculations 55to64'!P195</f>
        <v>0.19416264770176375</v>
      </c>
      <c r="Q17">
        <f>'Calculations 55to64'!Q195</f>
        <v>0.19140347640227295</v>
      </c>
      <c r="R17">
        <f>'Calculations 55to64'!R195</f>
        <v>0.18866439235447358</v>
      </c>
      <c r="S17">
        <f>'Calculations 55to64'!S195</f>
        <v>0.18594615644731582</v>
      </c>
      <c r="T17">
        <f>'Calculations 55to64'!T195</f>
        <v>0.18324948846527869</v>
      </c>
      <c r="U17">
        <f>'Calculations 55to64'!U195</f>
        <v>0.18057506766928319</v>
      </c>
      <c r="V17">
        <f>'Calculations 55to64'!V195</f>
        <v>0.1779235334193115</v>
      </c>
      <c r="W17">
        <f>'Calculations 55to64'!W195</f>
        <v>0.17529548583629462</v>
      </c>
      <c r="X17">
        <f>'Calculations 55to64'!X195</f>
        <v>0.17269148650080623</v>
      </c>
      <c r="Y17">
        <f>'Calculations 55to64'!Y195</f>
        <v>0.1701120591860357</v>
      </c>
      <c r="Z17">
        <f>'Calculations 55to64'!Z195</f>
        <v>0.16755769062247994</v>
      </c>
      <c r="AA17">
        <f>'Calculations 55to64'!AA195</f>
        <v>0.16502883129177809</v>
      </c>
      <c r="AB17">
        <f>'Calculations 55to64'!AB195</f>
        <v>0.16252589624710018</v>
      </c>
      <c r="AC17">
        <f>'Calculations 55to64'!AC195</f>
        <v>0.16004926595749294</v>
      </c>
      <c r="AD17">
        <f>'Calculations 55to64'!AD195</f>
        <v>0.15759928717360422</v>
      </c>
      <c r="AE17">
        <f>'Calculations 55to64'!AE195</f>
        <v>0.15517627381223045</v>
      </c>
      <c r="AF17">
        <f>'Calculations 55to64'!AF195</f>
        <v>0.15278050785715228</v>
      </c>
    </row>
    <row r="18" spans="1:32" x14ac:dyDescent="0.25">
      <c r="A18" t="s">
        <v>44</v>
      </c>
      <c r="B18">
        <f>'Calculations 55to64'!B196</f>
        <v>0.21951219512195116</v>
      </c>
      <c r="C18">
        <f>'Calculations 55to64'!C196</f>
        <v>0.21829079822746511</v>
      </c>
      <c r="D18">
        <f>'Calculations 55to64'!D196</f>
        <v>0.21470854691430716</v>
      </c>
      <c r="E18">
        <f>'Calculations 55to64'!E196</f>
        <v>0.21057824273373207</v>
      </c>
      <c r="F18">
        <f>'Calculations 55to64'!F196</f>
        <v>0.20749204422501105</v>
      </c>
      <c r="G18">
        <f>'Calculations 55to64'!G196</f>
        <v>0.20614170700684351</v>
      </c>
      <c r="H18">
        <f>'Calculations 55to64'!H196</f>
        <v>0.2050471450024734</v>
      </c>
      <c r="I18">
        <f>'Calculations 55to64'!I196</f>
        <v>0.20127356989990655</v>
      </c>
      <c r="J18">
        <f>'Calculations 55to64'!J196</f>
        <v>0.19510739533264107</v>
      </c>
      <c r="K18">
        <f>'Calculations 55to64'!K196</f>
        <v>0.18844597470805541</v>
      </c>
      <c r="L18">
        <f>'Calculations 55to64'!L196</f>
        <v>0.19043245049102883</v>
      </c>
      <c r="M18">
        <f>'Calculations 55to64'!M196</f>
        <v>0.18764014381347405</v>
      </c>
      <c r="N18">
        <f>'Calculations 55to64'!N196</f>
        <v>0.18486812814337425</v>
      </c>
      <c r="O18">
        <f>'Calculations 55to64'!O196</f>
        <v>0.18211731781662471</v>
      </c>
      <c r="P18">
        <f>'Calculations 55to64'!P196</f>
        <v>0.17938857616703785</v>
      </c>
      <c r="Q18">
        <f>'Calculations 55to64'!Q196</f>
        <v>0.17668271629044824</v>
      </c>
      <c r="R18">
        <f>'Calculations 55to64'!R196</f>
        <v>0.17400050186655444</v>
      </c>
      <c r="S18">
        <f>'Calculations 55to64'!S196</f>
        <v>0.17134264803496219</v>
      </c>
      <c r="T18">
        <f>'Calculations 55to64'!T196</f>
        <v>0.16870982232178458</v>
      </c>
      <c r="U18">
        <f>'Calculations 55to64'!U196</f>
        <v>0.16610264561307758</v>
      </c>
      <c r="V18">
        <f>'Calculations 55to64'!V196</f>
        <v>0.16352169317134191</v>
      </c>
      <c r="W18">
        <f>'Calculations 55to64'!W196</f>
        <v>0.16096749569125951</v>
      </c>
      <c r="X18">
        <f>'Calculations 55to64'!X196</f>
        <v>0.15844054039084754</v>
      </c>
      <c r="Y18">
        <f>'Calculations 55to64'!Y196</f>
        <v>0.15594127213419093</v>
      </c>
      <c r="Z18">
        <f>'Calculations 55to64'!Z196</f>
        <v>0.15347009458194633</v>
      </c>
      <c r="AA18">
        <f>'Calculations 55to64'!AA196</f>
        <v>0.15102737136584793</v>
      </c>
      <c r="AB18">
        <f>'Calculations 55to64'!AB196</f>
        <v>0.14861342728351024</v>
      </c>
      <c r="AC18">
        <f>'Calculations 55to64'!AC196</f>
        <v>0.1462285495098804</v>
      </c>
      <c r="AD18">
        <f>'Calculations 55to64'!AD196</f>
        <v>0.14387298882179589</v>
      </c>
      <c r="AE18">
        <f>'Calculations 55to64'!AE196</f>
        <v>0.14154696083220153</v>
      </c>
      <c r="AF18">
        <f>'Calculations 55to64'!AF196</f>
        <v>0.13925064723068475</v>
      </c>
    </row>
    <row r="19" spans="1:32" x14ac:dyDescent="0.25">
      <c r="A19" t="s">
        <v>46</v>
      </c>
      <c r="B19">
        <f>'Calculations 55to64'!B197</f>
        <v>0.23693379790940766</v>
      </c>
      <c r="C19">
        <f>'Calculations 55to64'!C197</f>
        <v>0.23530365533641467</v>
      </c>
      <c r="D19">
        <f>'Calculations 55to64'!D197</f>
        <v>0.23133104478454602</v>
      </c>
      <c r="E19">
        <f>'Calculations 55to64'!E197</f>
        <v>0.22683375305999001</v>
      </c>
      <c r="F19">
        <f>'Calculations 55to64'!F197</f>
        <v>0.22347018537897628</v>
      </c>
      <c r="G19">
        <f>'Calculations 55to64'!G197</f>
        <v>0.22201596297751544</v>
      </c>
      <c r="H19">
        <f>'Calculations 55to64'!H197</f>
        <v>0.2208329308164329</v>
      </c>
      <c r="I19">
        <f>'Calculations 55to64'!I197</f>
        <v>0.21699576411379948</v>
      </c>
      <c r="J19">
        <f>'Calculations 55to64'!J197</f>
        <v>0.21069148801325771</v>
      </c>
      <c r="K19">
        <f>'Calculations 55to64'!K197</f>
        <v>0.20380614239068895</v>
      </c>
      <c r="L19">
        <f>'Calculations 55to64'!L197</f>
        <v>0.20540757910576124</v>
      </c>
      <c r="M19">
        <f>'Calculations 55to64'!M197</f>
        <v>0.20239725983559451</v>
      </c>
      <c r="N19">
        <f>'Calculations 55to64'!N197</f>
        <v>0.1994084924260924</v>
      </c>
      <c r="O19">
        <f>'Calculations 55to64'!O197</f>
        <v>0.19644228303301156</v>
      </c>
      <c r="P19">
        <f>'Calculations 55to64'!P197</f>
        <v>0.19349958128379824</v>
      </c>
      <c r="Q19">
        <f>'Calculations 55to64'!Q197</f>
        <v>0.19058128119079157</v>
      </c>
      <c r="R19">
        <f>'Calculations 55to64'!R197</f>
        <v>0.18768822212782621</v>
      </c>
      <c r="S19">
        <f>'Calculations 55to64'!S197</f>
        <v>0.18482118986551796</v>
      </c>
      <c r="T19">
        <f>'Calculations 55to64'!T197</f>
        <v>0.18198091766049748</v>
      </c>
      <c r="U19">
        <f>'Calculations 55to64'!U197</f>
        <v>0.17916808739385914</v>
      </c>
      <c r="V19">
        <f>'Calculations 55to64'!V197</f>
        <v>0.17638333075413734</v>
      </c>
      <c r="W19">
        <f>'Calculations 55to64'!W197</f>
        <v>0.17362723046013723</v>
      </c>
      <c r="X19">
        <f>'Calculations 55to64'!X197</f>
        <v>0.17090032151904214</v>
      </c>
      <c r="Y19">
        <f>'Calculations 55to64'!Y197</f>
        <v>0.16820309251527857</v>
      </c>
      <c r="Z19">
        <f>'Calculations 55to64'!Z197</f>
        <v>0.16553598692571872</v>
      </c>
      <c r="AA19">
        <f>'Calculations 55to64'!AA197</f>
        <v>0.16289940445691492</v>
      </c>
      <c r="AB19">
        <f>'Calculations 55to64'!AB197</f>
        <v>0.1602937024001862</v>
      </c>
      <c r="AC19">
        <f>'Calculations 55to64'!AC197</f>
        <v>0.15771919700050024</v>
      </c>
      <c r="AD19">
        <f>'Calculations 55to64'!AD197</f>
        <v>0.1551761648352539</v>
      </c>
      <c r="AE19">
        <f>'Calculations 55to64'!AE197</f>
        <v>0.152664844199209</v>
      </c>
      <c r="AF19">
        <f>'Calculations 55to64'!AF197</f>
        <v>0.15018543649199478</v>
      </c>
    </row>
    <row r="20" spans="1:32" x14ac:dyDescent="0.25">
      <c r="A20" t="s">
        <v>48</v>
      </c>
      <c r="B20">
        <f>'Calculations 55to64'!B198</f>
        <v>0.25390625</v>
      </c>
      <c r="C20">
        <f>'Calculations 55to64'!C198</f>
        <v>0.25221238408031621</v>
      </c>
      <c r="D20">
        <f>'Calculations 55to64'!D198</f>
        <v>0.24810727035337421</v>
      </c>
      <c r="E20">
        <f>'Calculations 55to64'!E198</f>
        <v>0.24350338684121342</v>
      </c>
      <c r="F20">
        <f>'Calculations 55to64'!F198</f>
        <v>0.24014177370615955</v>
      </c>
      <c r="G20">
        <f>'Calculations 55to64'!G198</f>
        <v>0.23887302736117016</v>
      </c>
      <c r="H20">
        <f>'Calculations 55to64'!H198</f>
        <v>0.23792879323855282</v>
      </c>
      <c r="I20">
        <f>'Calculations 55to64'!I198</f>
        <v>0.23415216061587968</v>
      </c>
      <c r="J20">
        <f>'Calculations 55to64'!J198</f>
        <v>0.22770121538132673</v>
      </c>
      <c r="K20">
        <f>'Calculations 55to64'!K198</f>
        <v>0.22061528739888409</v>
      </c>
      <c r="L20">
        <f>'Calculations 55to64'!L198</f>
        <v>0.2222969087227015</v>
      </c>
      <c r="M20">
        <f>'Calculations 55to64'!M198</f>
        <v>0.21925288352952602</v>
      </c>
      <c r="N20">
        <f>'Calculations 55to64'!N198</f>
        <v>0.21622349520804185</v>
      </c>
      <c r="O20">
        <f>'Calculations 55to64'!O198</f>
        <v>0.21320992416621579</v>
      </c>
      <c r="P20">
        <f>'Calculations 55to64'!P198</f>
        <v>0.21021330087942108</v>
      </c>
      <c r="Q20">
        <f>'Calculations 55to64'!Q198</f>
        <v>0.20723470611997372</v>
      </c>
      <c r="R20">
        <f>'Calculations 55to64'!R198</f>
        <v>0.20427517126068087</v>
      </c>
      <c r="S20">
        <f>'Calculations 55to64'!S198</f>
        <v>0.20133567864972887</v>
      </c>
      <c r="T20">
        <f>'Calculations 55to64'!T198</f>
        <v>0.19841716205407753</v>
      </c>
      <c r="U20">
        <f>'Calculations 55to64'!U198</f>
        <v>0.19552050716839975</v>
      </c>
      <c r="V20">
        <f>'Calculations 55to64'!V198</f>
        <v>0.19264655218649696</v>
      </c>
      <c r="W20">
        <f>'Calculations 55to64'!W198</f>
        <v>0.18979608843198303</v>
      </c>
      <c r="X20">
        <f>'Calculations 55to64'!X198</f>
        <v>0.18696986104497551</v>
      </c>
      <c r="Y20">
        <f>'Calculations 55to64'!Y198</f>
        <v>0.18416856972142395</v>
      </c>
      <c r="Z20">
        <f>'Calculations 55to64'!Z198</f>
        <v>0.18139286950165845</v>
      </c>
      <c r="AA20">
        <f>'Calculations 55to64'!AA198</f>
        <v>0.17864337160468721</v>
      </c>
      <c r="AB20">
        <f>'Calculations 55to64'!AB198</f>
        <v>0.1759206443047546</v>
      </c>
      <c r="AC20">
        <f>'Calculations 55to64'!AC198</f>
        <v>0.17322521384663683</v>
      </c>
      <c r="AD20">
        <f>'Calculations 55to64'!AD198</f>
        <v>0.17055756539616831</v>
      </c>
      <c r="AE20">
        <f>'Calculations 55to64'!AE198</f>
        <v>0.16791814402250646</v>
      </c>
      <c r="AF20">
        <f>'Calculations 55to64'!AF198</f>
        <v>0.1653073557086629</v>
      </c>
    </row>
    <row r="21" spans="1:32" x14ac:dyDescent="0.25">
      <c r="A21" t="s">
        <v>50</v>
      </c>
      <c r="B21">
        <f>'Calculations 55to64'!B199</f>
        <v>0.24285714285714283</v>
      </c>
      <c r="C21">
        <f>'Calculations 55to64'!C199</f>
        <v>0.24196125118000306</v>
      </c>
      <c r="D21">
        <f>'Calculations 55to64'!D199</f>
        <v>0.23829407352059276</v>
      </c>
      <c r="E21">
        <f>'Calculations 55to64'!E199</f>
        <v>0.23407283518964142</v>
      </c>
      <c r="F21">
        <f>'Calculations 55to64'!F199</f>
        <v>0.23105565572113776</v>
      </c>
      <c r="G21">
        <f>'Calculations 55to64'!G199</f>
        <v>0.22990548605866296</v>
      </c>
      <c r="H21">
        <f>'Calculations 55to64'!H199</f>
        <v>0.22915718085500705</v>
      </c>
      <c r="I21">
        <f>'Calculations 55to64'!I199</f>
        <v>0.22539138693243743</v>
      </c>
      <c r="J21">
        <f>'Calculations 55to64'!J199</f>
        <v>0.21877328089144257</v>
      </c>
      <c r="K21">
        <f>'Calculations 55to64'!K199</f>
        <v>0.21143526157280682</v>
      </c>
      <c r="L21">
        <f>'Calculations 55to64'!L199</f>
        <v>0.21420052036142123</v>
      </c>
      <c r="M21">
        <f>'Calculations 55to64'!M199</f>
        <v>0.21141365138103746</v>
      </c>
      <c r="N21">
        <f>'Calculations 55to64'!N199</f>
        <v>0.2086398240135118</v>
      </c>
      <c r="O21">
        <f>'Calculations 55to64'!O199</f>
        <v>0.20587996679944687</v>
      </c>
      <c r="P21">
        <f>'Calculations 55to64'!P199</f>
        <v>0.20313497006734457</v>
      </c>
      <c r="Q21">
        <f>'Calculations 55to64'!Q199</f>
        <v>0.20040568630400049</v>
      </c>
      <c r="R21">
        <f>'Calculations 55to64'!R199</f>
        <v>0.19769293055494069</v>
      </c>
      <c r="S21">
        <f>'Calculations 55to64'!S199</f>
        <v>0.19499748085390223</v>
      </c>
      <c r="T21">
        <f>'Calculations 55to64'!T199</f>
        <v>0.19232007868031217</v>
      </c>
      <c r="U21">
        <f>'Calculations 55to64'!U199</f>
        <v>0.18966142944369485</v>
      </c>
      <c r="V21">
        <f>'Calculations 55to64'!V199</f>
        <v>0.18702220299391181</v>
      </c>
      <c r="W21">
        <f>'Calculations 55to64'!W199</f>
        <v>0.18440303415607662</v>
      </c>
      <c r="X21">
        <f>'Calculations 55to64'!X199</f>
        <v>0.18180452328898214</v>
      </c>
      <c r="Y21">
        <f>'Calculations 55to64'!Y199</f>
        <v>0.17922723686582065</v>
      </c>
      <c r="Z21">
        <f>'Calculations 55to64'!Z199</f>
        <v>0.17667170807594768</v>
      </c>
      <c r="AA21">
        <f>'Calculations 55to64'!AA199</f>
        <v>0.17413843744640872</v>
      </c>
      <c r="AB21">
        <f>'Calculations 55to64'!AB199</f>
        <v>0.17162789348192828</v>
      </c>
      <c r="AC21">
        <f>'Calculations 55to64'!AC199</f>
        <v>0.16914051332201435</v>
      </c>
      <c r="AD21">
        <f>'Calculations 55to64'!AD199</f>
        <v>0.16667670341383001</v>
      </c>
      <c r="AE21">
        <f>'Calculations 55to64'!AE199</f>
        <v>0.16423684019945881</v>
      </c>
      <c r="AF21">
        <f>'Calculations 55to64'!AF199</f>
        <v>0.16182127081617256</v>
      </c>
    </row>
    <row r="22" spans="1:32" x14ac:dyDescent="0.25">
      <c r="A22" t="s">
        <v>52</v>
      </c>
      <c r="B22">
        <f>'Calculations 55to64'!B200</f>
        <v>0.23529411764705882</v>
      </c>
      <c r="C22">
        <f>'Calculations 55to64'!C200</f>
        <v>0.23379705099061696</v>
      </c>
      <c r="D22">
        <f>'Calculations 55to64'!D200</f>
        <v>0.22989381630945077</v>
      </c>
      <c r="E22">
        <f>'Calculations 55to64'!E200</f>
        <v>0.22552731560315004</v>
      </c>
      <c r="F22">
        <f>'Calculations 55to64'!F200</f>
        <v>0.22236631966305626</v>
      </c>
      <c r="G22">
        <f>'Calculations 55to64'!G200</f>
        <v>0.22114070821292928</v>
      </c>
      <c r="H22">
        <f>'Calculations 55to64'!H200</f>
        <v>0.22027392208895241</v>
      </c>
      <c r="I22">
        <f>'Calculations 55to64'!I200</f>
        <v>0.21673487135716349</v>
      </c>
      <c r="J22">
        <f>'Calculations 55to64'!J200</f>
        <v>0.21060801769650947</v>
      </c>
      <c r="K22">
        <f>'Calculations 55to64'!K200</f>
        <v>0.20381610741187325</v>
      </c>
      <c r="L22">
        <f>'Calculations 55to64'!L200</f>
        <v>0.20553443110547229</v>
      </c>
      <c r="M22">
        <f>'Calculations 55to64'!M200</f>
        <v>0.20267774464649677</v>
      </c>
      <c r="N22">
        <f>'Calculations 55to64'!N200</f>
        <v>0.19983658630940881</v>
      </c>
      <c r="O22">
        <f>'Calculations 55to64'!O200</f>
        <v>0.1970119993407532</v>
      </c>
      <c r="P22">
        <f>'Calculations 55to64'!P200</f>
        <v>0.19420498120393309</v>
      </c>
      <c r="Q22">
        <f>'Calculations 55to64'!Q200</f>
        <v>0.19141648380625731</v>
      </c>
      <c r="R22">
        <f>'Calculations 55to64'!R200</f>
        <v>0.18864741379165301</v>
      </c>
      <c r="S22">
        <f>'Calculations 55to64'!S200</f>
        <v>0.1858986328971742</v>
      </c>
      <c r="T22">
        <f>'Calculations 55to64'!T200</f>
        <v>0.1831709583712223</v>
      </c>
      <c r="U22">
        <f>'Calculations 55to64'!U200</f>
        <v>0.18046516345120084</v>
      </c>
      <c r="V22">
        <f>'Calculations 55to64'!V200</f>
        <v>0.17778197789816541</v>
      </c>
      <c r="W22">
        <f>'Calculations 55to64'!W200</f>
        <v>0.17512208858584025</v>
      </c>
      <c r="X22">
        <f>'Calculations 55to64'!X200</f>
        <v>0.17248614014126284</v>
      </c>
      <c r="Y22">
        <f>'Calculations 55to64'!Y200</f>
        <v>0.16987473563417355</v>
      </c>
      <c r="Z22">
        <f>'Calculations 55to64'!Z200</f>
        <v>0.16728843731216206</v>
      </c>
      <c r="AA22">
        <f>'Calculations 55to64'!AA200</f>
        <v>0.16472776737850531</v>
      </c>
      <c r="AB22">
        <f>'Calculations 55to64'!AB200</f>
        <v>0.16219320880956045</v>
      </c>
      <c r="AC22">
        <f>'Calculations 55to64'!AC200</f>
        <v>0.15968520620852075</v>
      </c>
      <c r="AD22">
        <f>'Calculations 55to64'!AD200</f>
        <v>0.15720416669232112</v>
      </c>
      <c r="AE22">
        <f>'Calculations 55to64'!AE200</f>
        <v>0.15475046080846705</v>
      </c>
      <c r="AF22">
        <f>'Calculations 55to64'!AF200</f>
        <v>0.15232442347855757</v>
      </c>
    </row>
    <row r="23" spans="1:32" x14ac:dyDescent="0.25">
      <c r="A23" t="s">
        <v>54</v>
      </c>
      <c r="B23">
        <f>'Calculations 55to64'!B201</f>
        <v>0.21655437921077961</v>
      </c>
      <c r="C23">
        <f>'Calculations 55to64'!C201</f>
        <v>0.21516351171276019</v>
      </c>
      <c r="D23">
        <f>'Calculations 55to64'!D201</f>
        <v>0.21145828965092142</v>
      </c>
      <c r="E23">
        <f>'Calculations 55to64'!E201</f>
        <v>0.20730437973874727</v>
      </c>
      <c r="F23">
        <f>'Calculations 55to64'!F201</f>
        <v>0.2042716723150339</v>
      </c>
      <c r="G23">
        <f>'Calculations 55to64'!G201</f>
        <v>0.20299870774485018</v>
      </c>
      <c r="H23">
        <f>'Calculations 55to64'!H201</f>
        <v>0.20207347755569155</v>
      </c>
      <c r="I23">
        <f>'Calculations 55to64'!I201</f>
        <v>0.19862019165218595</v>
      </c>
      <c r="J23">
        <f>'Calculations 55to64'!J201</f>
        <v>0.19273443663975065</v>
      </c>
      <c r="K23">
        <f>'Calculations 55to64'!K201</f>
        <v>0.18623684553178935</v>
      </c>
      <c r="L23">
        <f>'Calculations 55to64'!L201</f>
        <v>0.18795478761860876</v>
      </c>
      <c r="M23">
        <f>'Calculations 55to64'!M201</f>
        <v>0.1852358330598593</v>
      </c>
      <c r="N23">
        <f>'Calculations 55to64'!N201</f>
        <v>0.18253748095088834</v>
      </c>
      <c r="O23">
        <f>'Calculations 55to64'!O201</f>
        <v>0.17986048229689522</v>
      </c>
      <c r="P23">
        <f>'Calculations 55to64'!P201</f>
        <v>0.17720554689079465</v>
      </c>
      <c r="Q23">
        <f>'Calculations 55to64'!Q201</f>
        <v>0.1745733438400385</v>
      </c>
      <c r="R23">
        <f>'Calculations 55to64'!R201</f>
        <v>0.17196450214074727</v>
      </c>
      <c r="S23">
        <f>'Calculations 55to64'!S201</f>
        <v>0.16937961129676066</v>
      </c>
      <c r="T23">
        <f>'Calculations 55to64'!T201</f>
        <v>0.16681922198110558</v>
      </c>
      <c r="U23">
        <f>'Calculations 55to64'!U201</f>
        <v>0.16428384673729216</v>
      </c>
      <c r="V23">
        <f>'Calculations 55to64'!V201</f>
        <v>0.16177396071778613</v>
      </c>
      <c r="W23">
        <f>'Calculations 55to64'!W201</f>
        <v>0.15929000245692548</v>
      </c>
      <c r="X23">
        <f>'Calculations 55to64'!X201</f>
        <v>0.15683237467553057</v>
      </c>
      <c r="Y23">
        <f>'Calculations 55to64'!Y201</f>
        <v>0.15440144511441339</v>
      </c>
      <c r="Z23">
        <f>'Calculations 55to64'!Z201</f>
        <v>0.15199754739397878</v>
      </c>
      <c r="AA23">
        <f>'Calculations 55to64'!AA201</f>
        <v>0.1496209818971134</v>
      </c>
      <c r="AB23">
        <f>'Calculations 55to64'!AB201</f>
        <v>0.14727201667257886</v>
      </c>
      <c r="AC23">
        <f>'Calculations 55to64'!AC201</f>
        <v>0.14495088835613518</v>
      </c>
      <c r="AD23">
        <f>'Calculations 55to64'!AD201</f>
        <v>0.14265780310667683</v>
      </c>
      <c r="AE23">
        <f>'Calculations 55to64'!AE201</f>
        <v>0.14039293755470891</v>
      </c>
      <c r="AF23">
        <f>'Calculations 55to64'!AF201</f>
        <v>0.1381564397605462</v>
      </c>
    </row>
    <row r="24" spans="1:32" x14ac:dyDescent="0.25">
      <c r="A24" t="s">
        <v>56</v>
      </c>
      <c r="B24">
        <f>'Calculations 55to64'!B202</f>
        <v>0.18666666666666673</v>
      </c>
      <c r="C24">
        <f>'Calculations 55to64'!C202</f>
        <v>0.18539267505223053</v>
      </c>
      <c r="D24">
        <f>'Calculations 55to64'!D202</f>
        <v>0.182165509034801</v>
      </c>
      <c r="E24">
        <f>'Calculations 55to64'!E202</f>
        <v>0.17858067958303289</v>
      </c>
      <c r="F24">
        <f>'Calculations 55to64'!F202</f>
        <v>0.17600719264423523</v>
      </c>
      <c r="G24">
        <f>'Calculations 55to64'!G202</f>
        <v>0.1750517056674788</v>
      </c>
      <c r="H24">
        <f>'Calculations 55to64'!H202</f>
        <v>0.17439422591883433</v>
      </c>
      <c r="I24">
        <f>'Calculations 55to64'!I202</f>
        <v>0.17154060597976958</v>
      </c>
      <c r="J24">
        <f>'Calculations 55to64'!J202</f>
        <v>0.16658341398601179</v>
      </c>
      <c r="K24">
        <f>'Calculations 55to64'!K202</f>
        <v>0.16112286754929972</v>
      </c>
      <c r="L24">
        <f>'Calculations 55to64'!L202</f>
        <v>0.1625052479510434</v>
      </c>
      <c r="M24">
        <f>'Calculations 55to64'!M202</f>
        <v>0.16022339439926267</v>
      </c>
      <c r="N24">
        <f>'Calculations 55to64'!N202</f>
        <v>0.1579588768940412</v>
      </c>
      <c r="O24">
        <f>'Calculations 55to64'!O202</f>
        <v>0.15571222907995827</v>
      </c>
      <c r="P24">
        <f>'Calculations 55to64'!P202</f>
        <v>0.15348395707821577</v>
      </c>
      <c r="Q24">
        <f>'Calculations 55to64'!Q202</f>
        <v>0.15127453970334995</v>
      </c>
      <c r="R24">
        <f>'Calculations 55to64'!R202</f>
        <v>0.14908442871350464</v>
      </c>
      <c r="S24">
        <f>'Calculations 55to64'!S202</f>
        <v>0.14691404909354819</v>
      </c>
      <c r="T24">
        <f>'Calculations 55to64'!T202</f>
        <v>0.14476379937014117</v>
      </c>
      <c r="U24">
        <f>'Calculations 55to64'!U202</f>
        <v>0.14263405195771064</v>
      </c>
      <c r="V24">
        <f>'Calculations 55to64'!V202</f>
        <v>0.14052515353416214</v>
      </c>
      <c r="W24">
        <f>'Calculations 55to64'!W202</f>
        <v>0.13843742544501089</v>
      </c>
      <c r="X24">
        <f>'Calculations 55to64'!X202</f>
        <v>0.1363711641345339</v>
      </c>
      <c r="Y24">
        <f>'Calculations 55to64'!Y202</f>
        <v>0.13432664160243177</v>
      </c>
      <c r="Z24">
        <f>'Calculations 55to64'!Z202</f>
        <v>0.13230410588441163</v>
      </c>
      <c r="AA24">
        <f>'Calculations 55to64'!AA202</f>
        <v>0.13030378155503994</v>
      </c>
      <c r="AB24">
        <f>'Calculations 55to64'!AB202</f>
        <v>0.12832587025116457</v>
      </c>
      <c r="AC24">
        <f>'Calculations 55to64'!AC202</f>
        <v>0.12637055121415344</v>
      </c>
      <c r="AD24">
        <f>'Calculations 55to64'!AD202</f>
        <v>0.12443798184918564</v>
      </c>
      <c r="AE24">
        <f>'Calculations 55to64'!AE202</f>
        <v>0.12252829829980906</v>
      </c>
      <c r="AF24">
        <f>'Calculations 55to64'!AF202</f>
        <v>0.12064161603597284</v>
      </c>
    </row>
    <row r="25" spans="1:32" x14ac:dyDescent="0.25">
      <c r="A25" t="s">
        <v>58</v>
      </c>
      <c r="B25">
        <f>'Calculations 55to64'!B203</f>
        <v>0.22162645218945487</v>
      </c>
      <c r="C25">
        <f>'Calculations 55to64'!C203</f>
        <v>0.2202338908586659</v>
      </c>
      <c r="D25">
        <f>'Calculations 55to64'!D203</f>
        <v>0.21655686355617357</v>
      </c>
      <c r="E25">
        <f>'Calculations 55to64'!E203</f>
        <v>0.21239099293107666</v>
      </c>
      <c r="F25">
        <f>'Calculations 55to64'!F203</f>
        <v>0.20932596824706179</v>
      </c>
      <c r="G25">
        <f>'Calculations 55to64'!G203</f>
        <v>0.20807949632924783</v>
      </c>
      <c r="H25">
        <f>'Calculations 55to64'!H203</f>
        <v>0.20712491473773531</v>
      </c>
      <c r="I25">
        <f>'Calculations 55to64'!I203</f>
        <v>0.20352065024510618</v>
      </c>
      <c r="J25">
        <f>'Calculations 55to64'!J203</f>
        <v>0.19749080454974188</v>
      </c>
      <c r="K25">
        <f>'Calculations 55to64'!K203</f>
        <v>0.19094243909939809</v>
      </c>
      <c r="L25">
        <f>'Calculations 55to64'!L203</f>
        <v>0.19272151014718761</v>
      </c>
      <c r="M25">
        <f>'Calculations 55to64'!M203</f>
        <v>0.18995569861860928</v>
      </c>
      <c r="N25">
        <f>'Calculations 55to64'!N203</f>
        <v>0.18720872983320141</v>
      </c>
      <c r="O25">
        <f>'Calculations 55to64'!O203</f>
        <v>0.18448148726256133</v>
      </c>
      <c r="P25">
        <f>'Calculations 55to64'!P203</f>
        <v>0.18177480955328859</v>
      </c>
      <c r="Q25">
        <f>'Calculations 55to64'!Q203</f>
        <v>0.17908949097650939</v>
      </c>
      <c r="R25">
        <f>'Calculations 55to64'!R203</f>
        <v>0.17642628193597071</v>
      </c>
      <c r="S25">
        <f>'Calculations 55to64'!S203</f>
        <v>0.17378588953217283</v>
      </c>
      <c r="T25">
        <f>'Calculations 55to64'!T203</f>
        <v>0.17116897817985466</v>
      </c>
      <c r="U25">
        <f>'Calculations 55to64'!U203</f>
        <v>0.16857617027601207</v>
      </c>
      <c r="V25">
        <f>'Calculations 55to64'!V203</f>
        <v>0.16600804691552837</v>
      </c>
      <c r="W25">
        <f>'Calculations 55to64'!W203</f>
        <v>0.16346514865137357</v>
      </c>
      <c r="X25">
        <f>'Calculations 55to64'!X203</f>
        <v>0.16094797629627999</v>
      </c>
      <c r="Y25">
        <f>'Calculations 55to64'!Y203</f>
        <v>0.15845699176272132</v>
      </c>
      <c r="Z25">
        <f>'Calculations 55to64'!Z203</f>
        <v>0.15599261893798516</v>
      </c>
      <c r="AA25">
        <f>'Calculations 55to64'!AA203</f>
        <v>0.153555244591107</v>
      </c>
      <c r="AB25">
        <f>'Calculations 55to64'!AB203</f>
        <v>0.15114521930843058</v>
      </c>
      <c r="AC25">
        <f>'Calculations 55to64'!AC203</f>
        <v>0.14876285845455639</v>
      </c>
      <c r="AD25">
        <f>'Calculations 55to64'!AD203</f>
        <v>0.14640844315548068</v>
      </c>
      <c r="AE25">
        <f>'Calculations 55to64'!AE203</f>
        <v>0.14408222130076215</v>
      </c>
      <c r="AF25">
        <f>'Calculations 55to64'!AF203</f>
        <v>0.14178440856160557</v>
      </c>
    </row>
    <row r="26" spans="1:32" x14ac:dyDescent="0.25">
      <c r="A26" t="s">
        <v>60</v>
      </c>
      <c r="B26">
        <f>'Calculations 55to64'!B204</f>
        <v>0.17721518987341772</v>
      </c>
      <c r="C26">
        <f>'Calculations 55to64'!C204</f>
        <v>0.17626464697516098</v>
      </c>
      <c r="D26">
        <f>'Calculations 55to64'!D204</f>
        <v>0.17335680802774944</v>
      </c>
      <c r="E26">
        <f>'Calculations 55to64'!E204</f>
        <v>0.17010591678436382</v>
      </c>
      <c r="F26">
        <f>'Calculations 55to64'!F204</f>
        <v>0.16783421601590121</v>
      </c>
      <c r="G26">
        <f>'Calculations 55to64'!G204</f>
        <v>0.16710711168177358</v>
      </c>
      <c r="H26">
        <f>'Calculations 55to64'!H204</f>
        <v>0.16669188924516601</v>
      </c>
      <c r="I26">
        <f>'Calculations 55to64'!I204</f>
        <v>0.16407673572581752</v>
      </c>
      <c r="J26">
        <f>'Calculations 55to64'!J204</f>
        <v>0.15936183976259208</v>
      </c>
      <c r="K26">
        <f>'Calculations 55to64'!K204</f>
        <v>0.15414679980748761</v>
      </c>
      <c r="L26">
        <f>'Calculations 55to64'!L204</f>
        <v>0.15584494856697317</v>
      </c>
      <c r="M26">
        <f>'Calculations 55to64'!M204</f>
        <v>0.1538200210278878</v>
      </c>
      <c r="N26">
        <f>'Calculations 55to64'!N204</f>
        <v>0.15180896943597524</v>
      </c>
      <c r="O26">
        <f>'Calculations 55to64'!O204</f>
        <v>0.14981217246381243</v>
      </c>
      <c r="P26">
        <f>'Calculations 55to64'!P204</f>
        <v>0.14782999237180744</v>
      </c>
      <c r="Q26">
        <f>'Calculations 55to64'!Q204</f>
        <v>0.14586277507404552</v>
      </c>
      <c r="R26">
        <f>'Calculations 55to64'!R204</f>
        <v>0.14391085021684935</v>
      </c>
      <c r="S26">
        <f>'Calculations 55to64'!S204</f>
        <v>0.14197453127059875</v>
      </c>
      <c r="T26">
        <f>'Calculations 55to64'!T204</f>
        <v>0.14005411563521991</v>
      </c>
      <c r="U26">
        <f>'Calculations 55to64'!U204</f>
        <v>0.13814988475963091</v>
      </c>
      <c r="V26">
        <f>'Calculations 55to64'!V204</f>
        <v>0.13626210427532753</v>
      </c>
      <c r="W26">
        <f>'Calculations 55to64'!W204</f>
        <v>0.13439102414416207</v>
      </c>
      <c r="X26">
        <f>'Calculations 55to64'!X204</f>
        <v>0.13253687882028881</v>
      </c>
      <c r="Y26">
        <f>'Calculations 55to64'!Y204</f>
        <v>0.13069988742613858</v>
      </c>
      <c r="Z26">
        <f>'Calculations 55to64'!Z204</f>
        <v>0.12888025394219813</v>
      </c>
      <c r="AA26">
        <f>'Calculations 55to64'!AA204</f>
        <v>0.1270781674102919</v>
      </c>
      <c r="AB26">
        <f>'Calculations 55to64'!AB204</f>
        <v>0.12529380214998886</v>
      </c>
      <c r="AC26">
        <f>'Calculations 55to64'!AC204</f>
        <v>0.12352731798768346</v>
      </c>
      <c r="AD26">
        <f>'Calculations 55to64'!AD204</f>
        <v>0.12177886049784528</v>
      </c>
      <c r="AE26">
        <f>'Calculations 55to64'!AE204</f>
        <v>0.12004856125587755</v>
      </c>
      <c r="AF26">
        <f>'Calculations 55to64'!AF204</f>
        <v>0.11833653810197396</v>
      </c>
    </row>
    <row r="27" spans="1:32" x14ac:dyDescent="0.25">
      <c r="A27" t="s">
        <v>565</v>
      </c>
      <c r="B27">
        <f>'Calculations 55to64'!B205</f>
        <v>0.21538461538461531</v>
      </c>
      <c r="C27">
        <f>'Calculations 55to64'!C205</f>
        <v>0.21390548854225166</v>
      </c>
      <c r="D27">
        <f>'Calculations 55to64'!D205</f>
        <v>0.21021651993775498</v>
      </c>
      <c r="E27">
        <f>'Calculations 55to64'!E205</f>
        <v>0.20613903348264753</v>
      </c>
      <c r="F27">
        <f>'Calculations 55to64'!F205</f>
        <v>0.20322109357446436</v>
      </c>
      <c r="G27">
        <f>'Calculations 55to64'!G205</f>
        <v>0.20213578351638195</v>
      </c>
      <c r="H27">
        <f>'Calculations 55to64'!H205</f>
        <v>0.20141965819392021</v>
      </c>
      <c r="I27">
        <f>'Calculations 55to64'!I205</f>
        <v>0.19822410479884911</v>
      </c>
      <c r="J27">
        <f>'Calculations 55to64'!J205</f>
        <v>0.19259715321377419</v>
      </c>
      <c r="K27">
        <f>'Calculations 55to64'!K205</f>
        <v>0.18635082706028855</v>
      </c>
      <c r="L27">
        <f>'Calculations 55to64'!L205</f>
        <v>0.18789691404024911</v>
      </c>
      <c r="M27">
        <f>'Calculations 55to64'!M205</f>
        <v>0.18529022743714824</v>
      </c>
      <c r="N27">
        <f>'Calculations 55to64'!N205</f>
        <v>0.18270125368786785</v>
      </c>
      <c r="O27">
        <f>'Calculations 55to64'!O205</f>
        <v>0.18013068918535141</v>
      </c>
      <c r="P27">
        <f>'Calculations 55to64'!P205</f>
        <v>0.17757919727843208</v>
      </c>
      <c r="Q27">
        <f>'Calculations 55to64'!Q205</f>
        <v>0.17504740850970918</v>
      </c>
      <c r="R27">
        <f>'Calculations 55to64'!R205</f>
        <v>0.17253592089282907</v>
      </c>
      <c r="S27">
        <f>'Calculations 55to64'!S205</f>
        <v>0.17004530022817532</v>
      </c>
      <c r="T27">
        <f>'Calculations 55to64'!T205</f>
        <v>0.16757608045581779</v>
      </c>
      <c r="U27">
        <f>'Calculations 55to64'!U205</f>
        <v>0.1651287640444416</v>
      </c>
      <c r="V27">
        <f>'Calculations 55to64'!V205</f>
        <v>0.16270382241487016</v>
      </c>
      <c r="W27">
        <f>'Calculations 55to64'!W205</f>
        <v>0.16030169639665601</v>
      </c>
      <c r="X27">
        <f>'Calculations 55to64'!X205</f>
        <v>0.15792279671614551</v>
      </c>
      <c r="Y27">
        <f>'Calculations 55to64'!Y205</f>
        <v>0.15556750451431875</v>
      </c>
      <c r="Z27">
        <f>'Calculations 55to64'!Z205</f>
        <v>0.15323617189262803</v>
      </c>
      <c r="AA27">
        <f>'Calculations 55to64'!AA205</f>
        <v>0.15092912248500409</v>
      </c>
      <c r="AB27">
        <f>'Calculations 55to64'!AB205</f>
        <v>0.14864665205414709</v>
      </c>
      <c r="AC27">
        <f>'Calculations 55to64'!AC205</f>
        <v>0.14638902911016821</v>
      </c>
      <c r="AD27">
        <f>'Calculations 55to64'!AD205</f>
        <v>0.14415649554963342</v>
      </c>
      <c r="AE27">
        <f>'Calculations 55to64'!AE205</f>
        <v>0.14194926731304042</v>
      </c>
      <c r="AF27">
        <f>'Calculations 55to64'!AF205</f>
        <v>0.13976753505874698</v>
      </c>
    </row>
    <row r="28" spans="1:32" x14ac:dyDescent="0.25">
      <c r="A28" t="s">
        <v>566</v>
      </c>
      <c r="B28">
        <f>'Calculations 55to64'!B205</f>
        <v>0.21538461538461531</v>
      </c>
      <c r="C28">
        <f>'Calculations 55to64'!C205</f>
        <v>0.21390548854225166</v>
      </c>
      <c r="D28">
        <f>'Calculations 55to64'!D205</f>
        <v>0.21021651993775498</v>
      </c>
      <c r="E28">
        <f>'Calculations 55to64'!E205</f>
        <v>0.20613903348264753</v>
      </c>
      <c r="F28">
        <f>'Calculations 55to64'!F205</f>
        <v>0.20322109357446436</v>
      </c>
      <c r="G28">
        <f>'Calculations 55to64'!G205</f>
        <v>0.20213578351638195</v>
      </c>
      <c r="H28">
        <f>'Calculations 55to64'!H205</f>
        <v>0.20141965819392021</v>
      </c>
      <c r="I28">
        <f>'Calculations 55to64'!I205</f>
        <v>0.19822410479884911</v>
      </c>
      <c r="J28">
        <f>'Calculations 55to64'!J205</f>
        <v>0.19259715321377419</v>
      </c>
      <c r="K28">
        <f>'Calculations 55to64'!K205</f>
        <v>0.18635082706028855</v>
      </c>
      <c r="L28">
        <f>'Calculations 55to64'!L205</f>
        <v>0.18789691404024911</v>
      </c>
      <c r="M28">
        <f>'Calculations 55to64'!M205</f>
        <v>0.18529022743714824</v>
      </c>
      <c r="N28">
        <f>'Calculations 55to64'!N205</f>
        <v>0.18270125368786785</v>
      </c>
      <c r="O28">
        <f>'Calculations 55to64'!O205</f>
        <v>0.18013068918535141</v>
      </c>
      <c r="P28">
        <f>'Calculations 55to64'!P205</f>
        <v>0.17757919727843208</v>
      </c>
      <c r="Q28">
        <f>'Calculations 55to64'!Q205</f>
        <v>0.17504740850970918</v>
      </c>
      <c r="R28">
        <f>'Calculations 55to64'!R205</f>
        <v>0.17253592089282907</v>
      </c>
      <c r="S28">
        <f>'Calculations 55to64'!S205</f>
        <v>0.17004530022817532</v>
      </c>
      <c r="T28">
        <f>'Calculations 55to64'!T205</f>
        <v>0.16757608045581779</v>
      </c>
      <c r="U28">
        <f>'Calculations 55to64'!U205</f>
        <v>0.1651287640444416</v>
      </c>
      <c r="V28">
        <f>'Calculations 55to64'!V205</f>
        <v>0.16270382241487016</v>
      </c>
      <c r="W28">
        <f>'Calculations 55to64'!W205</f>
        <v>0.16030169639665601</v>
      </c>
      <c r="X28">
        <f>'Calculations 55to64'!X205</f>
        <v>0.15792279671614551</v>
      </c>
      <c r="Y28">
        <f>'Calculations 55to64'!Y205</f>
        <v>0.15556750451431875</v>
      </c>
      <c r="Z28">
        <f>'Calculations 55to64'!Z205</f>
        <v>0.15323617189262803</v>
      </c>
      <c r="AA28">
        <f>'Calculations 55to64'!AA205</f>
        <v>0.15092912248500409</v>
      </c>
      <c r="AB28">
        <f>'Calculations 55to64'!AB205</f>
        <v>0.14864665205414709</v>
      </c>
      <c r="AC28">
        <f>'Calculations 55to64'!AC205</f>
        <v>0.14638902911016821</v>
      </c>
      <c r="AD28">
        <f>'Calculations 55to64'!AD205</f>
        <v>0.14415649554963342</v>
      </c>
      <c r="AE28">
        <f>'Calculations 55to64'!AE205</f>
        <v>0.14194926731304042</v>
      </c>
      <c r="AF28">
        <f>'Calculations 55to64'!AF205</f>
        <v>0.13976753505874698</v>
      </c>
    </row>
    <row r="29" spans="1:32" x14ac:dyDescent="0.25">
      <c r="A29" t="s">
        <v>64</v>
      </c>
      <c r="B29">
        <f>'Calculations 55to64'!B206</f>
        <v>0.20223243598161522</v>
      </c>
      <c r="C29">
        <f>'Calculations 55to64'!C206</f>
        <v>0.20096009735385639</v>
      </c>
      <c r="D29">
        <f>'Calculations 55to64'!D206</f>
        <v>0.19753347662092891</v>
      </c>
      <c r="E29">
        <f>'Calculations 55to64'!E206</f>
        <v>0.19367730484465523</v>
      </c>
      <c r="F29">
        <f>'Calculations 55to64'!F206</f>
        <v>0.19087043706154305</v>
      </c>
      <c r="G29">
        <f>'Calculations 55to64'!G206</f>
        <v>0.18974991593130586</v>
      </c>
      <c r="H29">
        <f>'Calculations 55to64'!H206</f>
        <v>0.18893022311573551</v>
      </c>
      <c r="I29">
        <f>'Calculations 55to64'!I206</f>
        <v>0.18569303143044544</v>
      </c>
      <c r="J29">
        <f>'Calculations 55to64'!J206</f>
        <v>0.18018838899458195</v>
      </c>
      <c r="K29">
        <f>'Calculations 55to64'!K206</f>
        <v>0.17415965305989348</v>
      </c>
      <c r="L29">
        <f>'Calculations 55to64'!L206</f>
        <v>0.17580881217252067</v>
      </c>
      <c r="M29">
        <f>'Calculations 55to64'!M206</f>
        <v>0.17329598263383281</v>
      </c>
      <c r="N29">
        <f>'Calculations 55to64'!N206</f>
        <v>0.17080181596786564</v>
      </c>
      <c r="O29">
        <f>'Calculations 55to64'!O206</f>
        <v>0.16832699752805277</v>
      </c>
      <c r="P29">
        <f>'Calculations 55to64'!P206</f>
        <v>0.16587217614965039</v>
      </c>
      <c r="Q29">
        <f>'Calculations 55to64'!Q206</f>
        <v>0.16343796456901508</v>
      </c>
      <c r="R29">
        <f>'Calculations 55to64'!R206</f>
        <v>0.16102493988460245</v>
      </c>
      <c r="S29">
        <f>'Calculations 55to64'!S206</f>
        <v>0.1586336440580359</v>
      </c>
      <c r="T29">
        <f>'Calculations 55to64'!T206</f>
        <v>0.15626458445344377</v>
      </c>
      <c r="U29">
        <f>'Calculations 55to64'!U206</f>
        <v>0.15391823441313973</v>
      </c>
      <c r="V29">
        <f>'Calculations 55to64'!V206</f>
        <v>0.1515950338676261</v>
      </c>
      <c r="W29">
        <f>'Calculations 55to64'!W206</f>
        <v>0.14929538997777758</v>
      </c>
      <c r="X29">
        <f>'Calculations 55to64'!X206</f>
        <v>0.14701967780701397</v>
      </c>
      <c r="Y29">
        <f>'Calculations 55to64'!Y206</f>
        <v>0.14476824102118874</v>
      </c>
      <c r="Z29">
        <f>'Calculations 55to64'!Z206</f>
        <v>0.14254139261387441</v>
      </c>
      <c r="AA29">
        <f>'Calculations 55to64'!AA206</f>
        <v>0.14033941565469674</v>
      </c>
      <c r="AB29">
        <f>'Calculations 55to64'!AB206</f>
        <v>0.13816256405835214</v>
      </c>
      <c r="AC29">
        <f>'Calculations 55to64'!AC206</f>
        <v>0.1360110633719285</v>
      </c>
      <c r="AD29">
        <f>'Calculations 55to64'!AD206</f>
        <v>0.1338851115781674</v>
      </c>
      <c r="AE29">
        <f>'Calculations 55to64'!AE206</f>
        <v>0.13178487991232535</v>
      </c>
      <c r="AF29">
        <f>'Calculations 55to64'!AF206</f>
        <v>0.12971051369031608</v>
      </c>
    </row>
    <row r="30" spans="1:32" x14ac:dyDescent="0.25">
      <c r="A30" t="s">
        <v>66</v>
      </c>
      <c r="B30">
        <f>'Calculations 55to64'!B207</f>
        <v>0.22506738544474386</v>
      </c>
      <c r="C30">
        <f>'Calculations 55to64'!C207</f>
        <v>0.22359946871000597</v>
      </c>
      <c r="D30">
        <f>'Calculations 55to64'!D207</f>
        <v>0.21981593519278533</v>
      </c>
      <c r="E30">
        <f>'Calculations 55to64'!E207</f>
        <v>0.2156204207786373</v>
      </c>
      <c r="F30">
        <f>'Calculations 55to64'!F207</f>
        <v>0.21261959631746061</v>
      </c>
      <c r="G30">
        <f>'Calculations 55to64'!G207</f>
        <v>0.21150790862306837</v>
      </c>
      <c r="H30">
        <f>'Calculations 55to64'!H207</f>
        <v>0.21077856444140181</v>
      </c>
      <c r="I30">
        <f>'Calculations 55to64'!I207</f>
        <v>0.20747119498239033</v>
      </c>
      <c r="J30">
        <f>'Calculations 55to64'!J207</f>
        <v>0.20162698441932664</v>
      </c>
      <c r="K30">
        <f>'Calculations 55to64'!K207</f>
        <v>0.1951183585299299</v>
      </c>
      <c r="L30">
        <f>'Calculations 55to64'!L207</f>
        <v>0.19680915992671522</v>
      </c>
      <c r="M30">
        <f>'Calculations 55to64'!M207</f>
        <v>0.19412224553784069</v>
      </c>
      <c r="N30">
        <f>'Calculations 55to64'!N207</f>
        <v>0.19145267665898394</v>
      </c>
      <c r="O30">
        <f>'Calculations 55to64'!O207</f>
        <v>0.18880119193165029</v>
      </c>
      <c r="P30">
        <f>'Calculations 55to64'!P207</f>
        <v>0.18616849505615313</v>
      </c>
      <c r="Q30">
        <f>'Calculations 55to64'!Q207</f>
        <v>0.18355525513559387</v>
      </c>
      <c r="R30">
        <f>'Calculations 55to64'!R207</f>
        <v>0.18096210705587468</v>
      </c>
      <c r="S30">
        <f>'Calculations 55to64'!S207</f>
        <v>0.17838965190038511</v>
      </c>
      <c r="T30">
        <f>'Calculations 55to64'!T207</f>
        <v>0.17583845739791329</v>
      </c>
      <c r="U30">
        <f>'Calculations 55to64'!U207</f>
        <v>0.17330905840226316</v>
      </c>
      <c r="V30">
        <f>'Calculations 55to64'!V207</f>
        <v>0.1708019574020091</v>
      </c>
      <c r="W30">
        <f>'Calculations 55to64'!W207</f>
        <v>0.16831762505872769</v>
      </c>
      <c r="X30">
        <f>'Calculations 55to64'!X207</f>
        <v>0.1658565007720334</v>
      </c>
      <c r="Y30">
        <f>'Calculations 55to64'!Y207</f>
        <v>0.16341899326967671</v>
      </c>
      <c r="Z30">
        <f>'Calculations 55to64'!Z207</f>
        <v>0.16100548122093239</v>
      </c>
      <c r="AA30">
        <f>'Calculations 55to64'!AA207</f>
        <v>0.15861631387148287</v>
      </c>
      <c r="AB30">
        <f>'Calculations 55to64'!AB207</f>
        <v>0.15625181169798483</v>
      </c>
      <c r="AC30">
        <f>'Calculations 55to64'!AC207</f>
        <v>0.15391226708048525</v>
      </c>
      <c r="AD30">
        <f>'Calculations 55to64'!AD207</f>
        <v>0.15159794499086024</v>
      </c>
      <c r="AE30">
        <f>'Calculations 55to64'!AE207</f>
        <v>0.1493090836954567</v>
      </c>
      <c r="AF30">
        <f>'Calculations 55to64'!AF207</f>
        <v>0.14704589547011737</v>
      </c>
    </row>
    <row r="31" spans="1:32" x14ac:dyDescent="0.25">
      <c r="A31" t="s">
        <v>68</v>
      </c>
      <c r="B31">
        <f>'Calculations 55to64'!B208</f>
        <v>0.16161616161616157</v>
      </c>
      <c r="C31">
        <f>'Calculations 55to64'!C208</f>
        <v>0.16031945050549459</v>
      </c>
      <c r="D31">
        <f>'Calculations 55to64'!D208</f>
        <v>0.15738731920634141</v>
      </c>
      <c r="E31">
        <f>'Calculations 55to64'!E208</f>
        <v>0.15421480529129847</v>
      </c>
      <c r="F31">
        <f>'Calculations 55to64'!F208</f>
        <v>0.15198196069122899</v>
      </c>
      <c r="G31">
        <f>'Calculations 55to64'!G208</f>
        <v>0.15121395682029962</v>
      </c>
      <c r="H31">
        <f>'Calculations 55to64'!H208</f>
        <v>0.1507527180883417</v>
      </c>
      <c r="I31">
        <f>'Calculations 55to64'!I208</f>
        <v>0.14848528882786025</v>
      </c>
      <c r="J31">
        <f>'Calculations 55to64'!J208</f>
        <v>0.14438105934032716</v>
      </c>
      <c r="K31">
        <f>'Calculations 55to64'!K208</f>
        <v>0.13978336285994034</v>
      </c>
      <c r="L31">
        <f>'Calculations 55to64'!L208</f>
        <v>0.14073689088617439</v>
      </c>
      <c r="M31">
        <f>'Calculations 55to64'!M208</f>
        <v>0.13880248082775096</v>
      </c>
      <c r="N31">
        <f>'Calculations 55to64'!N208</f>
        <v>0.13688562138525856</v>
      </c>
      <c r="O31">
        <f>'Calculations 55to64'!O208</f>
        <v>0.13498651526158628</v>
      </c>
      <c r="P31">
        <f>'Calculations 55to64'!P208</f>
        <v>0.13310535244295282</v>
      </c>
      <c r="Q31">
        <f>'Calculations 55to64'!Q208</f>
        <v>0.13124231021425081</v>
      </c>
      <c r="R31">
        <f>'Calculations 55to64'!R208</f>
        <v>0.12939755319334148</v>
      </c>
      <c r="S31">
        <f>'Calculations 55to64'!S208</f>
        <v>0.1275712333843127</v>
      </c>
      <c r="T31">
        <f>'Calculations 55to64'!T208</f>
        <v>0.12576349024956079</v>
      </c>
      <c r="U31">
        <f>'Calculations 55to64'!U208</f>
        <v>0.123974450800431</v>
      </c>
      <c r="V31">
        <f>'Calculations 55to64'!V208</f>
        <v>0.12220422970604264</v>
      </c>
      <c r="W31">
        <f>'Calculations 55to64'!W208</f>
        <v>0.12045292941980021</v>
      </c>
      <c r="X31">
        <f>'Calculations 55to64'!X208</f>
        <v>0.11872064032302417</v>
      </c>
      <c r="Y31">
        <f>'Calculations 55to64'!Y208</f>
        <v>0.11700744088503565</v>
      </c>
      <c r="Z31">
        <f>'Calculations 55to64'!Z208</f>
        <v>0.11531339783896555</v>
      </c>
      <c r="AA31">
        <f>'Calculations 55to64'!AA208</f>
        <v>0.11363856637249919</v>
      </c>
      <c r="AB31">
        <f>'Calculations 55to64'!AB208</f>
        <v>0.11198299033272154</v>
      </c>
      <c r="AC31">
        <f>'Calculations 55to64'!AC208</f>
        <v>0.11034670244417731</v>
      </c>
      <c r="AD31">
        <f>'Calculations 55to64'!AD208</f>
        <v>0.10872972453924089</v>
      </c>
      <c r="AE31">
        <f>'Calculations 55to64'!AE208</f>
        <v>0.10713206779986349</v>
      </c>
      <c r="AF31">
        <f>'Calculations 55to64'!AF208</f>
        <v>0.1055537330097453</v>
      </c>
    </row>
    <row r="32" spans="1:32" x14ac:dyDescent="0.25">
      <c r="A32" t="s">
        <v>70</v>
      </c>
      <c r="B32">
        <f>'Calculations 55to64'!B209</f>
        <v>0.23076923076923078</v>
      </c>
      <c r="C32">
        <f>'Calculations 55to64'!C209</f>
        <v>0.22940059013949873</v>
      </c>
      <c r="D32">
        <f>'Calculations 55to64'!D209</f>
        <v>0.22554211829155429</v>
      </c>
      <c r="E32">
        <f>'Calculations 55to64'!E209</f>
        <v>0.22120502868637773</v>
      </c>
      <c r="F32">
        <f>'Calculations 55to64'!F209</f>
        <v>0.21805168759945445</v>
      </c>
      <c r="G32">
        <f>'Calculations 55to64'!G209</f>
        <v>0.21673394929395645</v>
      </c>
      <c r="H32">
        <f>'Calculations 55to64'!H209</f>
        <v>0.21580349083956299</v>
      </c>
      <c r="I32">
        <f>'Calculations 55to64'!I209</f>
        <v>0.21216233979184493</v>
      </c>
      <c r="J32">
        <f>'Calculations 55to64'!J209</f>
        <v>0.20590063932149247</v>
      </c>
      <c r="K32">
        <f>'Calculations 55to64'!K209</f>
        <v>0.19896766374346364</v>
      </c>
      <c r="L32">
        <f>'Calculations 55to64'!L209</f>
        <v>0.20092385725269266</v>
      </c>
      <c r="M32">
        <f>'Calculations 55to64'!M209</f>
        <v>0.19806768029013636</v>
      </c>
      <c r="N32">
        <f>'Calculations 55to64'!N209</f>
        <v>0.1952305504177213</v>
      </c>
      <c r="O32">
        <f>'Calculations 55to64'!O209</f>
        <v>0.192413353303969</v>
      </c>
      <c r="P32">
        <f>'Calculations 55to64'!P209</f>
        <v>0.18961693123002607</v>
      </c>
      <c r="Q32">
        <f>'Calculations 55to64'!Q209</f>
        <v>0.18684208346952222</v>
      </c>
      <c r="R32">
        <f>'Calculations 55to64'!R209</f>
        <v>0.18408956672475216</v>
      </c>
      <c r="S32">
        <f>'Calculations 55to64'!S209</f>
        <v>0.18136009561695607</v>
      </c>
      <c r="T32">
        <f>'Calculations 55to64'!T209</f>
        <v>0.17865434322832499</v>
      </c>
      <c r="U32">
        <f>'Calculations 55to64'!U209</f>
        <v>0.17597294169324174</v>
      </c>
      <c r="V32">
        <f>'Calculations 55to64'!V209</f>
        <v>0.17331648283616746</v>
      </c>
      <c r="W32">
        <f>'Calculations 55to64'!W209</f>
        <v>0.17068551885346714</v>
      </c>
      <c r="X32">
        <f>'Calculations 55to64'!X209</f>
        <v>0.16808056303641511</v>
      </c>
      <c r="Y32">
        <f>'Calculations 55to64'!Y209</f>
        <v>0.16550209053253909</v>
      </c>
      <c r="Z32">
        <f>'Calculations 55to64'!Z209</f>
        <v>0.1629505391424122</v>
      </c>
      <c r="AA32">
        <f>'Calculations 55to64'!AA209</f>
        <v>0.1604263101489746</v>
      </c>
      <c r="AB32">
        <f>'Calculations 55to64'!AB209</f>
        <v>0.15792976917644716</v>
      </c>
      <c r="AC32">
        <f>'Calculations 55to64'!AC209</f>
        <v>0.15546124707588233</v>
      </c>
      <c r="AD32">
        <f>'Calculations 55to64'!AD209</f>
        <v>0.15302104083442183</v>
      </c>
      <c r="AE32">
        <f>'Calculations 55to64'!AE209</f>
        <v>0.15060941450534523</v>
      </c>
      <c r="AF32">
        <f>'Calculations 55to64'!AF209</f>
        <v>0.14822660015602906</v>
      </c>
    </row>
    <row r="33" spans="1:32" x14ac:dyDescent="0.25">
      <c r="A33" t="s">
        <v>72</v>
      </c>
      <c r="B33">
        <f>'Calculations 55to64'!B210</f>
        <v>0.1715027347733383</v>
      </c>
      <c r="C33">
        <f>'Calculations 55to64'!C210</f>
        <v>0.17034338736924889</v>
      </c>
      <c r="D33">
        <f>'Calculations 55to64'!D210</f>
        <v>0.16739064105505774</v>
      </c>
      <c r="E33">
        <f>'Calculations 55to64'!E210</f>
        <v>0.16408745020811863</v>
      </c>
      <c r="F33">
        <f>'Calculations 55to64'!F210</f>
        <v>0.16169736131835863</v>
      </c>
      <c r="G33">
        <f>'Calculations 55to64'!G210</f>
        <v>0.16080359517647391</v>
      </c>
      <c r="H33">
        <f>'Calculations 55to64'!H210</f>
        <v>0.16014779295836501</v>
      </c>
      <c r="I33">
        <f>'Calculations 55to64'!I210</f>
        <v>0.15747600924372304</v>
      </c>
      <c r="J33">
        <f>'Calculations 55to64'!J210</f>
        <v>0.15291162637684794</v>
      </c>
      <c r="K33">
        <f>'Calculations 55to64'!K210</f>
        <v>0.14791041639472116</v>
      </c>
      <c r="L33">
        <f>'Calculations 55to64'!L210</f>
        <v>0.14917296479815043</v>
      </c>
      <c r="M33">
        <f>'Calculations 55to64'!M210</f>
        <v>0.14706569173534598</v>
      </c>
      <c r="N33">
        <f>'Calculations 55to64'!N210</f>
        <v>0.14497510446469483</v>
      </c>
      <c r="O33">
        <f>'Calculations 55to64'!O210</f>
        <v>0.14290169838306355</v>
      </c>
      <c r="P33">
        <f>'Calculations 55to64'!P210</f>
        <v>0.14084594053968319</v>
      </c>
      <c r="Q33">
        <f>'Calculations 55to64'!Q210</f>
        <v>0.13880827003336385</v>
      </c>
      <c r="R33">
        <f>'Calculations 55to64'!R210</f>
        <v>0.13678909843778109</v>
      </c>
      <c r="S33">
        <f>'Calculations 55to64'!S210</f>
        <v>0.13478881025361508</v>
      </c>
      <c r="T33">
        <f>'Calculations 55to64'!T210</f>
        <v>0.13280776338619799</v>
      </c>
      <c r="U33">
        <f>'Calculations 55to64'!U210</f>
        <v>0.13084628964723324</v>
      </c>
      <c r="V33">
        <f>'Calculations 55to64'!V210</f>
        <v>0.12890469527907264</v>
      </c>
      <c r="W33">
        <f>'Calculations 55to64'!W210</f>
        <v>0.12698326149994957</v>
      </c>
      <c r="X33">
        <f>'Calculations 55to64'!X210</f>
        <v>0.12508224506853302</v>
      </c>
      <c r="Y33">
        <f>'Calculations 55to64'!Y210</f>
        <v>0.12320187886610977</v>
      </c>
      <c r="Z33">
        <f>'Calculations 55to64'!Z210</f>
        <v>0.12134237249467442</v>
      </c>
      <c r="AA33">
        <f>'Calculations 55to64'!AA210</f>
        <v>0.11950391288919364</v>
      </c>
      <c r="AB33">
        <f>'Calculations 55to64'!AB210</f>
        <v>0.11768666494230468</v>
      </c>
      <c r="AC33">
        <f>'Calculations 55to64'!AC210</f>
        <v>0.11589077213970581</v>
      </c>
      <c r="AD33">
        <f>'Calculations 55to64'!AD210</f>
        <v>0.1141163572045194</v>
      </c>
      <c r="AE33">
        <f>'Calculations 55to64'!AE210</f>
        <v>0.11236352274893061</v>
      </c>
      <c r="AF33">
        <f>'Calculations 55to64'!AF210</f>
        <v>0.11063235193143139</v>
      </c>
    </row>
    <row r="34" spans="1:32" x14ac:dyDescent="0.25">
      <c r="A34" t="s">
        <v>74</v>
      </c>
      <c r="B34">
        <f>'Calculations 55to64'!B211</f>
        <v>0.15829383886255918</v>
      </c>
      <c r="C34">
        <f>'Calculations 55to64'!C211</f>
        <v>0.1575931442584686</v>
      </c>
      <c r="D34">
        <f>'Calculations 55to64'!D211</f>
        <v>0.15523783338297256</v>
      </c>
      <c r="E34">
        <f>'Calculations 55to64'!E211</f>
        <v>0.15257172127036894</v>
      </c>
      <c r="F34">
        <f>'Calculations 55to64'!F211</f>
        <v>0.15077758346116124</v>
      </c>
      <c r="G34">
        <f>'Calculations 55to64'!G211</f>
        <v>0.1505103519586645</v>
      </c>
      <c r="H34">
        <f>'Calculations 55to64'!H211</f>
        <v>0.1504113300036394</v>
      </c>
      <c r="I34">
        <f>'Calculations 55to64'!I211</f>
        <v>0.14846289411623864</v>
      </c>
      <c r="J34">
        <f>'Calculations 55to64'!J211</f>
        <v>0.14478152092222429</v>
      </c>
      <c r="K34">
        <f>'Calculations 55to64'!K211</f>
        <v>0.1406809900524939</v>
      </c>
      <c r="L34">
        <f>'Calculations 55to64'!L211</f>
        <v>0.14186313237811773</v>
      </c>
      <c r="M34">
        <f>'Calculations 55to64'!M211</f>
        <v>0.14022374176000366</v>
      </c>
      <c r="N34">
        <f>'Calculations 55to64'!N211</f>
        <v>0.13857883443097577</v>
      </c>
      <c r="O34">
        <f>'Calculations 55to64'!O211</f>
        <v>0.13692968550186169</v>
      </c>
      <c r="P34">
        <f>'Calculations 55to64'!P211</f>
        <v>0.13527753028596884</v>
      </c>
      <c r="Q34">
        <f>'Calculations 55to64'!Q211</f>
        <v>0.13362356357507882</v>
      </c>
      <c r="R34">
        <f>'Calculations 55to64'!R211</f>
        <v>0.13196893908789054</v>
      </c>
      <c r="S34">
        <f>'Calculations 55to64'!S211</f>
        <v>0.13031476907745679</v>
      </c>
      <c r="T34">
        <f>'Calculations 55to64'!T211</f>
        <v>0.12866212408506963</v>
      </c>
      <c r="U34">
        <f>'Calculations 55to64'!U211</f>
        <v>0.1270120328289045</v>
      </c>
      <c r="V34">
        <f>'Calculations 55to64'!V211</f>
        <v>0.12536548221651611</v>
      </c>
      <c r="W34">
        <f>'Calculations 55to64'!W211</f>
        <v>0.12372341747098412</v>
      </c>
      <c r="X34">
        <f>'Calculations 55to64'!X211</f>
        <v>0.12208674236117989</v>
      </c>
      <c r="Y34">
        <f>'Calculations 55to64'!Y211</f>
        <v>0.12045631952721918</v>
      </c>
      <c r="Z34">
        <f>'Calculations 55to64'!Z211</f>
        <v>0.11883297089271788</v>
      </c>
      <c r="AA34">
        <f>'Calculations 55to64'!AA211</f>
        <v>0.11721747815598399</v>
      </c>
      <c r="AB34">
        <f>'Calculations 55to64'!AB211</f>
        <v>0.11561058335274768</v>
      </c>
      <c r="AC34">
        <f>'Calculations 55to64'!AC211</f>
        <v>0.11401298948346006</v>
      </c>
      <c r="AD34">
        <f>'Calculations 55to64'!AD211</f>
        <v>0.11242536119860076</v>
      </c>
      <c r="AE34">
        <f>'Calculations 55to64'!AE211</f>
        <v>0.11084832553581313</v>
      </c>
      <c r="AF34">
        <f>'Calculations 55to64'!AF211</f>
        <v>0.10928247270302711</v>
      </c>
    </row>
    <row r="35" spans="1:32" x14ac:dyDescent="0.25">
      <c r="A35" t="s">
        <v>567</v>
      </c>
      <c r="B35">
        <f>'Calculations 55to64'!B212</f>
        <v>0.1927206805187561</v>
      </c>
      <c r="C35">
        <f>'Calculations 55to64'!C212</f>
        <v>0.1915105071811912</v>
      </c>
      <c r="D35">
        <f>'Calculations 55to64'!D212</f>
        <v>0.18829594146774872</v>
      </c>
      <c r="E35">
        <f>'Calculations 55to64'!E212</f>
        <v>0.18468846754551274</v>
      </c>
      <c r="F35">
        <f>'Calculations 55to64'!F212</f>
        <v>0.18209812881214674</v>
      </c>
      <c r="G35">
        <f>'Calculations 55to64'!G212</f>
        <v>0.18118420929733303</v>
      </c>
      <c r="H35">
        <f>'Calculations 55to64'!H212</f>
        <v>0.18054008806518659</v>
      </c>
      <c r="I35">
        <f>'Calculations 55to64'!I212</f>
        <v>0.17760098112138636</v>
      </c>
      <c r="J35">
        <f>'Calculations 55to64'!J212</f>
        <v>0.17251817547272624</v>
      </c>
      <c r="K35">
        <f>'Calculations 55to64'!K212</f>
        <v>0.16695020236826941</v>
      </c>
      <c r="L35">
        <f>'Calculations 55to64'!L212</f>
        <v>0.16844737535853624</v>
      </c>
      <c r="M35">
        <f>'Calculations 55to64'!M212</f>
        <v>0.16613254579667655</v>
      </c>
      <c r="N35">
        <f>'Calculations 55to64'!N212</f>
        <v>0.16383202893746829</v>
      </c>
      <c r="O35">
        <f>'Calculations 55to64'!O212</f>
        <v>0.1615465366793146</v>
      </c>
      <c r="P35">
        <f>'Calculations 55to64'!P212</f>
        <v>0.15927674842499998</v>
      </c>
      <c r="Q35">
        <f>'Calculations 55to64'!Q212</f>
        <v>0.15702331128339672</v>
      </c>
      <c r="R35">
        <f>'Calculations 55to64'!R212</f>
        <v>0.1547868403117956</v>
      </c>
      <c r="S35">
        <f>'Calculations 55to64'!S212</f>
        <v>0.15256791879814763</v>
      </c>
      <c r="T35">
        <f>'Calculations 55to64'!T212</f>
        <v>0.15036709858230043</v>
      </c>
      <c r="U35">
        <f>'Calculations 55to64'!U212</f>
        <v>0.148184900415126</v>
      </c>
      <c r="V35">
        <f>'Calculations 55to64'!V212</f>
        <v>0.14602181435427769</v>
      </c>
      <c r="W35">
        <f>'Calculations 55to64'!W212</f>
        <v>0.14387830019513681</v>
      </c>
      <c r="X35">
        <f>'Calculations 55to64'!X212</f>
        <v>0.14175478793539525</v>
      </c>
      <c r="Y35">
        <f>'Calculations 55to64'!Y212</f>
        <v>0.13965167827158123</v>
      </c>
      <c r="Z35">
        <f>'Calculations 55to64'!Z212</f>
        <v>0.13756934312572874</v>
      </c>
      <c r="AA35">
        <f>'Calculations 55to64'!AA212</f>
        <v>0.13550812620030717</v>
      </c>
      <c r="AB35">
        <f>'Calculations 55to64'!AB212</f>
        <v>0.13346834355945153</v>
      </c>
      <c r="AC35">
        <f>'Calculations 55to64'!AC212</f>
        <v>0.131450284234467</v>
      </c>
      <c r="AD35">
        <f>'Calculations 55to64'!AD212</f>
        <v>0.12945421085154649</v>
      </c>
      <c r="AE35">
        <f>'Calculations 55to64'!AE212</f>
        <v>0.12748036027960913</v>
      </c>
      <c r="AF35">
        <f>'Calculations 55to64'!AF212</f>
        <v>0.12552894429614583</v>
      </c>
    </row>
    <row r="36" spans="1:32" x14ac:dyDescent="0.25">
      <c r="A36" t="s">
        <v>568</v>
      </c>
      <c r="B36">
        <f>'Calculations 55to64'!B212</f>
        <v>0.1927206805187561</v>
      </c>
      <c r="C36">
        <f>'Calculations 55to64'!C212</f>
        <v>0.1915105071811912</v>
      </c>
      <c r="D36">
        <f>'Calculations 55to64'!D212</f>
        <v>0.18829594146774872</v>
      </c>
      <c r="E36">
        <f>'Calculations 55to64'!E212</f>
        <v>0.18468846754551274</v>
      </c>
      <c r="F36">
        <f>'Calculations 55to64'!F212</f>
        <v>0.18209812881214674</v>
      </c>
      <c r="G36">
        <f>'Calculations 55to64'!G212</f>
        <v>0.18118420929733303</v>
      </c>
      <c r="H36">
        <f>'Calculations 55to64'!H212</f>
        <v>0.18054008806518659</v>
      </c>
      <c r="I36">
        <f>'Calculations 55to64'!I212</f>
        <v>0.17760098112138636</v>
      </c>
      <c r="J36">
        <f>'Calculations 55to64'!J212</f>
        <v>0.17251817547272624</v>
      </c>
      <c r="K36">
        <f>'Calculations 55to64'!K212</f>
        <v>0.16695020236826941</v>
      </c>
      <c r="L36">
        <f>'Calculations 55to64'!L212</f>
        <v>0.16844737535853624</v>
      </c>
      <c r="M36">
        <f>'Calculations 55to64'!M212</f>
        <v>0.16613254579667655</v>
      </c>
      <c r="N36">
        <f>'Calculations 55to64'!N212</f>
        <v>0.16383202893746829</v>
      </c>
      <c r="O36">
        <f>'Calculations 55to64'!O212</f>
        <v>0.1615465366793146</v>
      </c>
      <c r="P36">
        <f>'Calculations 55to64'!P212</f>
        <v>0.15927674842499998</v>
      </c>
      <c r="Q36">
        <f>'Calculations 55to64'!Q212</f>
        <v>0.15702331128339672</v>
      </c>
      <c r="R36">
        <f>'Calculations 55to64'!R212</f>
        <v>0.1547868403117956</v>
      </c>
      <c r="S36">
        <f>'Calculations 55to64'!S212</f>
        <v>0.15256791879814763</v>
      </c>
      <c r="T36">
        <f>'Calculations 55to64'!T212</f>
        <v>0.15036709858230043</v>
      </c>
      <c r="U36">
        <f>'Calculations 55to64'!U212</f>
        <v>0.148184900415126</v>
      </c>
      <c r="V36">
        <f>'Calculations 55to64'!V212</f>
        <v>0.14602181435427769</v>
      </c>
      <c r="W36">
        <f>'Calculations 55to64'!W212</f>
        <v>0.14387830019513681</v>
      </c>
      <c r="X36">
        <f>'Calculations 55to64'!X212</f>
        <v>0.14175478793539525</v>
      </c>
      <c r="Y36">
        <f>'Calculations 55to64'!Y212</f>
        <v>0.13965167827158123</v>
      </c>
      <c r="Z36">
        <f>'Calculations 55to64'!Z212</f>
        <v>0.13756934312572874</v>
      </c>
      <c r="AA36">
        <f>'Calculations 55to64'!AA212</f>
        <v>0.13550812620030717</v>
      </c>
      <c r="AB36">
        <f>'Calculations 55to64'!AB212</f>
        <v>0.13346834355945153</v>
      </c>
      <c r="AC36">
        <f>'Calculations 55to64'!AC212</f>
        <v>0.131450284234467</v>
      </c>
      <c r="AD36">
        <f>'Calculations 55to64'!AD212</f>
        <v>0.12945421085154649</v>
      </c>
      <c r="AE36">
        <f>'Calculations 55to64'!AE212</f>
        <v>0.12748036027960913</v>
      </c>
      <c r="AF36">
        <f>'Calculations 55to64'!AF212</f>
        <v>0.12552894429614583</v>
      </c>
    </row>
    <row r="37" spans="1:32" x14ac:dyDescent="0.25">
      <c r="A37" t="s">
        <v>569</v>
      </c>
      <c r="B37">
        <f>'Calculations 55to64'!B212</f>
        <v>0.1927206805187561</v>
      </c>
      <c r="C37">
        <f>'Calculations 55to64'!C212</f>
        <v>0.1915105071811912</v>
      </c>
      <c r="D37">
        <f>'Calculations 55to64'!D212</f>
        <v>0.18829594146774872</v>
      </c>
      <c r="E37">
        <f>'Calculations 55to64'!E212</f>
        <v>0.18468846754551274</v>
      </c>
      <c r="F37">
        <f>'Calculations 55to64'!F212</f>
        <v>0.18209812881214674</v>
      </c>
      <c r="G37">
        <f>'Calculations 55to64'!G212</f>
        <v>0.18118420929733303</v>
      </c>
      <c r="H37">
        <f>'Calculations 55to64'!H212</f>
        <v>0.18054008806518659</v>
      </c>
      <c r="I37">
        <f>'Calculations 55to64'!I212</f>
        <v>0.17760098112138636</v>
      </c>
      <c r="J37">
        <f>'Calculations 55to64'!J212</f>
        <v>0.17251817547272624</v>
      </c>
      <c r="K37">
        <f>'Calculations 55to64'!K212</f>
        <v>0.16695020236826941</v>
      </c>
      <c r="L37">
        <f>'Calculations 55to64'!L212</f>
        <v>0.16844737535853624</v>
      </c>
      <c r="M37">
        <f>'Calculations 55to64'!M212</f>
        <v>0.16613254579667655</v>
      </c>
      <c r="N37">
        <f>'Calculations 55to64'!N212</f>
        <v>0.16383202893746829</v>
      </c>
      <c r="O37">
        <f>'Calculations 55to64'!O212</f>
        <v>0.1615465366793146</v>
      </c>
      <c r="P37">
        <f>'Calculations 55to64'!P212</f>
        <v>0.15927674842499998</v>
      </c>
      <c r="Q37">
        <f>'Calculations 55to64'!Q212</f>
        <v>0.15702331128339672</v>
      </c>
      <c r="R37">
        <f>'Calculations 55to64'!R212</f>
        <v>0.1547868403117956</v>
      </c>
      <c r="S37">
        <f>'Calculations 55to64'!S212</f>
        <v>0.15256791879814763</v>
      </c>
      <c r="T37">
        <f>'Calculations 55to64'!T212</f>
        <v>0.15036709858230043</v>
      </c>
      <c r="U37">
        <f>'Calculations 55to64'!U212</f>
        <v>0.148184900415126</v>
      </c>
      <c r="V37">
        <f>'Calculations 55to64'!V212</f>
        <v>0.14602181435427769</v>
      </c>
      <c r="W37">
        <f>'Calculations 55to64'!W212</f>
        <v>0.14387830019513681</v>
      </c>
      <c r="X37">
        <f>'Calculations 55to64'!X212</f>
        <v>0.14175478793539525</v>
      </c>
      <c r="Y37">
        <f>'Calculations 55to64'!Y212</f>
        <v>0.13965167827158123</v>
      </c>
      <c r="Z37">
        <f>'Calculations 55to64'!Z212</f>
        <v>0.13756934312572874</v>
      </c>
      <c r="AA37">
        <f>'Calculations 55to64'!AA212</f>
        <v>0.13550812620030717</v>
      </c>
      <c r="AB37">
        <f>'Calculations 55to64'!AB212</f>
        <v>0.13346834355945153</v>
      </c>
      <c r="AC37">
        <f>'Calculations 55to64'!AC212</f>
        <v>0.131450284234467</v>
      </c>
      <c r="AD37">
        <f>'Calculations 55to64'!AD212</f>
        <v>0.12945421085154649</v>
      </c>
      <c r="AE37">
        <f>'Calculations 55to64'!AE212</f>
        <v>0.12748036027960913</v>
      </c>
      <c r="AF37">
        <f>'Calculations 55to64'!AF212</f>
        <v>0.12552894429614583</v>
      </c>
    </row>
    <row r="38" spans="1:32" x14ac:dyDescent="0.25">
      <c r="A38" t="s">
        <v>570</v>
      </c>
      <c r="B38">
        <f>'Calculations 55to64'!B212</f>
        <v>0.1927206805187561</v>
      </c>
      <c r="C38">
        <f>'Calculations 55to64'!C212</f>
        <v>0.1915105071811912</v>
      </c>
      <c r="D38">
        <f>'Calculations 55to64'!D212</f>
        <v>0.18829594146774872</v>
      </c>
      <c r="E38">
        <f>'Calculations 55to64'!E212</f>
        <v>0.18468846754551274</v>
      </c>
      <c r="F38">
        <f>'Calculations 55to64'!F212</f>
        <v>0.18209812881214674</v>
      </c>
      <c r="G38">
        <f>'Calculations 55to64'!G212</f>
        <v>0.18118420929733303</v>
      </c>
      <c r="H38">
        <f>'Calculations 55to64'!H212</f>
        <v>0.18054008806518659</v>
      </c>
      <c r="I38">
        <f>'Calculations 55to64'!I212</f>
        <v>0.17760098112138636</v>
      </c>
      <c r="J38">
        <f>'Calculations 55to64'!J212</f>
        <v>0.17251817547272624</v>
      </c>
      <c r="K38">
        <f>'Calculations 55to64'!K212</f>
        <v>0.16695020236826941</v>
      </c>
      <c r="L38">
        <f>'Calculations 55to64'!L212</f>
        <v>0.16844737535853624</v>
      </c>
      <c r="M38">
        <f>'Calculations 55to64'!M212</f>
        <v>0.16613254579667655</v>
      </c>
      <c r="N38">
        <f>'Calculations 55to64'!N212</f>
        <v>0.16383202893746829</v>
      </c>
      <c r="O38">
        <f>'Calculations 55to64'!O212</f>
        <v>0.1615465366793146</v>
      </c>
      <c r="P38">
        <f>'Calculations 55to64'!P212</f>
        <v>0.15927674842499998</v>
      </c>
      <c r="Q38">
        <f>'Calculations 55to64'!Q212</f>
        <v>0.15702331128339672</v>
      </c>
      <c r="R38">
        <f>'Calculations 55to64'!R212</f>
        <v>0.1547868403117956</v>
      </c>
      <c r="S38">
        <f>'Calculations 55to64'!S212</f>
        <v>0.15256791879814763</v>
      </c>
      <c r="T38">
        <f>'Calculations 55to64'!T212</f>
        <v>0.15036709858230043</v>
      </c>
      <c r="U38">
        <f>'Calculations 55to64'!U212</f>
        <v>0.148184900415126</v>
      </c>
      <c r="V38">
        <f>'Calculations 55to64'!V212</f>
        <v>0.14602181435427769</v>
      </c>
      <c r="W38">
        <f>'Calculations 55to64'!W212</f>
        <v>0.14387830019513681</v>
      </c>
      <c r="X38">
        <f>'Calculations 55to64'!X212</f>
        <v>0.14175478793539525</v>
      </c>
      <c r="Y38">
        <f>'Calculations 55to64'!Y212</f>
        <v>0.13965167827158123</v>
      </c>
      <c r="Z38">
        <f>'Calculations 55to64'!Z212</f>
        <v>0.13756934312572874</v>
      </c>
      <c r="AA38">
        <f>'Calculations 55to64'!AA212</f>
        <v>0.13550812620030717</v>
      </c>
      <c r="AB38">
        <f>'Calculations 55to64'!AB212</f>
        <v>0.13346834355945153</v>
      </c>
      <c r="AC38">
        <f>'Calculations 55to64'!AC212</f>
        <v>0.131450284234467</v>
      </c>
      <c r="AD38">
        <f>'Calculations 55to64'!AD212</f>
        <v>0.12945421085154649</v>
      </c>
      <c r="AE38">
        <f>'Calculations 55to64'!AE212</f>
        <v>0.12748036027960913</v>
      </c>
      <c r="AF38">
        <f>'Calculations 55to64'!AF212</f>
        <v>0.12552894429614583</v>
      </c>
    </row>
    <row r="39" spans="1:32" x14ac:dyDescent="0.25">
      <c r="A39" t="s">
        <v>571</v>
      </c>
      <c r="B39">
        <f>'Calculations 55to64'!B212</f>
        <v>0.1927206805187561</v>
      </c>
      <c r="C39">
        <f>'Calculations 55to64'!C212</f>
        <v>0.1915105071811912</v>
      </c>
      <c r="D39">
        <f>'Calculations 55to64'!D212</f>
        <v>0.18829594146774872</v>
      </c>
      <c r="E39">
        <f>'Calculations 55to64'!E212</f>
        <v>0.18468846754551274</v>
      </c>
      <c r="F39">
        <f>'Calculations 55to64'!F212</f>
        <v>0.18209812881214674</v>
      </c>
      <c r="G39">
        <f>'Calculations 55to64'!G212</f>
        <v>0.18118420929733303</v>
      </c>
      <c r="H39">
        <f>'Calculations 55to64'!H212</f>
        <v>0.18054008806518659</v>
      </c>
      <c r="I39">
        <f>'Calculations 55to64'!I212</f>
        <v>0.17760098112138636</v>
      </c>
      <c r="J39">
        <f>'Calculations 55to64'!J212</f>
        <v>0.17251817547272624</v>
      </c>
      <c r="K39">
        <f>'Calculations 55to64'!K212</f>
        <v>0.16695020236826941</v>
      </c>
      <c r="L39">
        <f>'Calculations 55to64'!L212</f>
        <v>0.16844737535853624</v>
      </c>
      <c r="M39">
        <f>'Calculations 55to64'!M212</f>
        <v>0.16613254579667655</v>
      </c>
      <c r="N39">
        <f>'Calculations 55to64'!N212</f>
        <v>0.16383202893746829</v>
      </c>
      <c r="O39">
        <f>'Calculations 55to64'!O212</f>
        <v>0.1615465366793146</v>
      </c>
      <c r="P39">
        <f>'Calculations 55to64'!P212</f>
        <v>0.15927674842499998</v>
      </c>
      <c r="Q39">
        <f>'Calculations 55to64'!Q212</f>
        <v>0.15702331128339672</v>
      </c>
      <c r="R39">
        <f>'Calculations 55to64'!R212</f>
        <v>0.1547868403117956</v>
      </c>
      <c r="S39">
        <f>'Calculations 55to64'!S212</f>
        <v>0.15256791879814763</v>
      </c>
      <c r="T39">
        <f>'Calculations 55to64'!T212</f>
        <v>0.15036709858230043</v>
      </c>
      <c r="U39">
        <f>'Calculations 55to64'!U212</f>
        <v>0.148184900415126</v>
      </c>
      <c r="V39">
        <f>'Calculations 55to64'!V212</f>
        <v>0.14602181435427769</v>
      </c>
      <c r="W39">
        <f>'Calculations 55to64'!W212</f>
        <v>0.14387830019513681</v>
      </c>
      <c r="X39">
        <f>'Calculations 55to64'!X212</f>
        <v>0.14175478793539525</v>
      </c>
      <c r="Y39">
        <f>'Calculations 55to64'!Y212</f>
        <v>0.13965167827158123</v>
      </c>
      <c r="Z39">
        <f>'Calculations 55to64'!Z212</f>
        <v>0.13756934312572874</v>
      </c>
      <c r="AA39">
        <f>'Calculations 55to64'!AA212</f>
        <v>0.13550812620030717</v>
      </c>
      <c r="AB39">
        <f>'Calculations 55to64'!AB212</f>
        <v>0.13346834355945153</v>
      </c>
      <c r="AC39">
        <f>'Calculations 55to64'!AC212</f>
        <v>0.131450284234467</v>
      </c>
      <c r="AD39">
        <f>'Calculations 55to64'!AD212</f>
        <v>0.12945421085154649</v>
      </c>
      <c r="AE39">
        <f>'Calculations 55to64'!AE212</f>
        <v>0.12748036027960913</v>
      </c>
      <c r="AF39">
        <f>'Calculations 55to64'!AF212</f>
        <v>0.12552894429614583</v>
      </c>
    </row>
    <row r="40" spans="1:32" x14ac:dyDescent="0.25">
      <c r="A40" t="s">
        <v>78</v>
      </c>
      <c r="B40">
        <f>'Calculations 55to64'!B213</f>
        <v>8.7284604122085871E-2</v>
      </c>
      <c r="C40">
        <f>'Calculations 55to64'!C213</f>
        <v>8.7824737961358368E-2</v>
      </c>
      <c r="D40">
        <f>'Calculations 55to64'!D213</f>
        <v>8.7254599706448319E-2</v>
      </c>
      <c r="E40">
        <f>'Calculations 55to64'!E213</f>
        <v>8.6505421783502096E-2</v>
      </c>
      <c r="F40">
        <f>'Calculations 55to64'!F213</f>
        <v>8.6265800951109334E-2</v>
      </c>
      <c r="G40">
        <f>'Calculations 55to64'!G213</f>
        <v>8.6983607522220327E-2</v>
      </c>
      <c r="H40">
        <f>'Calculations 55to64'!H213</f>
        <v>8.7746124376954254E-2</v>
      </c>
      <c r="I40">
        <f>'Calculations 55to64'!I213</f>
        <v>8.7560845425897982E-2</v>
      </c>
      <c r="J40">
        <f>'Calculations 55to64'!J213</f>
        <v>8.6403214814122581E-2</v>
      </c>
      <c r="K40">
        <f>'Calculations 55to64'!K213</f>
        <v>8.485927687895653E-2</v>
      </c>
      <c r="L40">
        <f>'Calculations 55to64'!L213</f>
        <v>8.5973188046930216E-2</v>
      </c>
      <c r="M40">
        <f>'Calculations 55to64'!M213</f>
        <v>8.5680222909972945E-2</v>
      </c>
      <c r="N40">
        <f>'Calculations 55to64'!N213</f>
        <v>8.5351311283743694E-2</v>
      </c>
      <c r="O40">
        <f>'Calculations 55to64'!O213</f>
        <v>8.4987726752106682E-2</v>
      </c>
      <c r="P40">
        <f>'Calculations 55to64'!P213</f>
        <v>8.4590824678855522E-2</v>
      </c>
      <c r="Q40">
        <f>'Calculations 55to64'!Q213</f>
        <v>8.4162024235318503E-2</v>
      </c>
      <c r="R40">
        <f>'Calculations 55to64'!R213</f>
        <v>8.3702792015544147E-2</v>
      </c>
      <c r="S40">
        <f>'Calculations 55to64'!S213</f>
        <v>8.3214627243482955E-2</v>
      </c>
      <c r="T40">
        <f>'Calculations 55to64'!T213</f>
        <v>8.2699048544420756E-2</v>
      </c>
      <c r="U40">
        <f>'Calculations 55to64'!U213</f>
        <v>8.2157582227702378E-2</v>
      </c>
      <c r="V40">
        <f>'Calculations 55to64'!V213</f>
        <v>8.1591752008783061E-2</v>
      </c>
      <c r="W40">
        <f>'Calculations 55to64'!W213</f>
        <v>8.1003070085086615E-2</v>
      </c>
      <c r="X40">
        <f>'Calculations 55to64'!X213</f>
        <v>8.0393029471276106E-2</v>
      </c>
      <c r="Y40">
        <f>'Calculations 55to64'!Y213</f>
        <v>7.9763097494558871E-2</v>
      </c>
      <c r="Z40">
        <f>'Calculations 55to64'!Z213</f>
        <v>7.9114710348856337E-2</v>
      </c>
      <c r="AA40">
        <f>'Calculations 55to64'!AA213</f>
        <v>7.8449268607423267E-2</v>
      </c>
      <c r="AB40">
        <f>'Calculations 55to64'!AB213</f>
        <v>7.7768133596206906E-2</v>
      </c>
      <c r="AC40">
        <f>'Calculations 55to64'!AC213</f>
        <v>7.7072624534399781E-2</v>
      </c>
      <c r="AD40">
        <f>'Calculations 55to64'!AD213</f>
        <v>7.636401635383995E-2</v>
      </c>
      <c r="AE40">
        <f>'Calculations 55to64'!AE213</f>
        <v>7.5643538114785136E-2</v>
      </c>
      <c r="AF40">
        <f>'Calculations 55to64'!AF213</f>
        <v>7.4912371941835629E-2</v>
      </c>
    </row>
    <row r="41" spans="1:32" x14ac:dyDescent="0.25">
      <c r="A41" t="s">
        <v>80</v>
      </c>
      <c r="B41">
        <f>'Calculations 55to64'!B214</f>
        <v>0.14676390154968094</v>
      </c>
      <c r="C41">
        <f>'Calculations 55to64'!C214</f>
        <v>0.14573545921718417</v>
      </c>
      <c r="D41">
        <f>'Calculations 55to64'!D214</f>
        <v>0.14316654121168373</v>
      </c>
      <c r="E41">
        <f>'Calculations 55to64'!E214</f>
        <v>0.14034111589576825</v>
      </c>
      <c r="F41">
        <f>'Calculations 55to64'!F214</f>
        <v>0.13834850507525126</v>
      </c>
      <c r="G41">
        <f>'Calculations 55to64'!G214</f>
        <v>0.1376791415577156</v>
      </c>
      <c r="H41">
        <f>'Calculations 55to64'!H214</f>
        <v>0.13725522106711779</v>
      </c>
      <c r="I41">
        <f>'Calculations 55to64'!I214</f>
        <v>0.13513768133246487</v>
      </c>
      <c r="J41">
        <f>'Calculations 55to64'!J214</f>
        <v>0.13136163713967755</v>
      </c>
      <c r="K41">
        <f>'Calculations 55to64'!K214</f>
        <v>0.12716708153058037</v>
      </c>
      <c r="L41">
        <f>'Calculations 55to64'!L214</f>
        <v>0.12816595742577203</v>
      </c>
      <c r="M41">
        <f>'Calculations 55to64'!M214</f>
        <v>0.1264192889031544</v>
      </c>
      <c r="N41">
        <f>'Calculations 55to64'!N214</f>
        <v>0.12468565805395722</v>
      </c>
      <c r="O41">
        <f>'Calculations 55to64'!O214</f>
        <v>0.12296543813139606</v>
      </c>
      <c r="P41">
        <f>'Calculations 55to64'!P214</f>
        <v>0.12125898466458793</v>
      </c>
      <c r="Q41">
        <f>'Calculations 55to64'!Q214</f>
        <v>0.11956663545173561</v>
      </c>
      <c r="R41">
        <f>'Calculations 55to64'!R214</f>
        <v>0.11788871058290991</v>
      </c>
      <c r="S41">
        <f>'Calculations 55to64'!S214</f>
        <v>0.11622551249227871</v>
      </c>
      <c r="T41">
        <f>'Calculations 55to64'!T214</f>
        <v>0.11457732603942562</v>
      </c>
      <c r="U41">
        <f>'Calculations 55to64'!U214</f>
        <v>0.11294441861922216</v>
      </c>
      <c r="V41">
        <f>'Calculations 55to64'!V214</f>
        <v>0.11132704029956225</v>
      </c>
      <c r="W41">
        <f>'Calculations 55to64'!W214</f>
        <v>0.10972542398610399</v>
      </c>
      <c r="X41">
        <f>'Calculations 55to64'!X214</f>
        <v>0.10813978561305088</v>
      </c>
      <c r="Y41">
        <f>'Calculations 55to64'!Y214</f>
        <v>0.1065703243588805</v>
      </c>
      <c r="Z41">
        <f>'Calculations 55to64'!Z214</f>
        <v>0.10501722288582968</v>
      </c>
      <c r="AA41">
        <f>'Calculations 55to64'!AA214</f>
        <v>0.10348064760186479</v>
      </c>
      <c r="AB41">
        <f>'Calculations 55to64'!AB214</f>
        <v>0.10196074894379982</v>
      </c>
      <c r="AC41">
        <f>'Calculations 55to64'!AC214</f>
        <v>0.10045766168015989</v>
      </c>
      <c r="AD41">
        <f>'Calculations 55to64'!AD214</f>
        <v>9.8971505232355941E-2</v>
      </c>
      <c r="AE41">
        <f>'Calculations 55to64'!AE214</f>
        <v>9.7502384012705168E-2</v>
      </c>
      <c r="AF41">
        <f>'Calculations 55to64'!AF214</f>
        <v>9.6050387777807861E-2</v>
      </c>
    </row>
    <row r="42" spans="1:32" x14ac:dyDescent="0.25">
      <c r="A42" t="s">
        <v>82</v>
      </c>
      <c r="B42">
        <f>'Calculations 55to64'!B215</f>
        <v>0.17423312883435582</v>
      </c>
      <c r="C42">
        <f>'Calculations 55to64'!C215</f>
        <v>0.17334698519195482</v>
      </c>
      <c r="D42">
        <f>'Calculations 55to64'!D215</f>
        <v>0.17044988765260669</v>
      </c>
      <c r="E42">
        <f>'Calculations 55to64'!E215</f>
        <v>0.16714991857114647</v>
      </c>
      <c r="F42">
        <f>'Calculations 55to64'!F215</f>
        <v>0.16475814792203228</v>
      </c>
      <c r="G42">
        <f>'Calculations 55to64'!G215</f>
        <v>0.16378809083765533</v>
      </c>
      <c r="H42">
        <f>'Calculations 55to64'!H215</f>
        <v>0.16309631206033048</v>
      </c>
      <c r="I42">
        <f>'Calculations 55to64'!I215</f>
        <v>0.160188868484061</v>
      </c>
      <c r="J42">
        <f>'Calculations 55to64'!J215</f>
        <v>0.15523533617020549</v>
      </c>
      <c r="K42">
        <f>'Calculations 55to64'!K215</f>
        <v>0.14982332802027382</v>
      </c>
      <c r="L42">
        <f>'Calculations 55to64'!L215</f>
        <v>0.15166784744942644</v>
      </c>
      <c r="M42">
        <f>'Calculations 55to64'!M215</f>
        <v>0.14953666559662326</v>
      </c>
      <c r="N42">
        <f>'Calculations 55to64'!N215</f>
        <v>0.14742515806918238</v>
      </c>
      <c r="O42">
        <f>'Calculations 55to64'!O215</f>
        <v>0.14533361385590257</v>
      </c>
      <c r="P42">
        <f>'Calculations 55to64'!P215</f>
        <v>0.14326230032001314</v>
      </c>
      <c r="Q42">
        <f>'Calculations 55to64'!Q215</f>
        <v>0.14121146368433163</v>
      </c>
      <c r="R42">
        <f>'Calculations 55to64'!R215</f>
        <v>0.13918132952252707</v>
      </c>
      <c r="S42">
        <f>'Calculations 55to64'!S215</f>
        <v>0.1371721032559324</v>
      </c>
      <c r="T42">
        <f>'Calculations 55to64'!T215</f>
        <v>0.13518397065531473</v>
      </c>
      <c r="U42">
        <f>'Calculations 55to64'!U215</f>
        <v>0.13321709834698514</v>
      </c>
      <c r="V42">
        <f>'Calculations 55to64'!V215</f>
        <v>0.13127163432261979</v>
      </c>
      <c r="W42">
        <f>'Calculations 55to64'!W215</f>
        <v>0.12934770845212443</v>
      </c>
      <c r="X42">
        <f>'Calculations 55to64'!X215</f>
        <v>0.12744543299888886</v>
      </c>
      <c r="Y42">
        <f>'Calculations 55to64'!Y215</f>
        <v>0.12556490313674606</v>
      </c>
      <c r="Z42">
        <f>'Calculations 55to64'!Z215</f>
        <v>0.12370619746795695</v>
      </c>
      <c r="AA42">
        <f>'Calculations 55to64'!AA215</f>
        <v>0.12186937854153596</v>
      </c>
      <c r="AB42">
        <f>'Calculations 55to64'!AB215</f>
        <v>0.12005449337124045</v>
      </c>
      <c r="AC42">
        <f>'Calculations 55to64'!AC215</f>
        <v>0.11826157395254419</v>
      </c>
      <c r="AD42">
        <f>'Calculations 55to64'!AD215</f>
        <v>0.11649063777793055</v>
      </c>
      <c r="AE42">
        <f>'Calculations 55to64'!AE215</f>
        <v>0.11474168834985433</v>
      </c>
      <c r="AF42">
        <f>'Calculations 55to64'!AF215</f>
        <v>0.11301471569072846</v>
      </c>
    </row>
    <row r="43" spans="1:32" x14ac:dyDescent="0.25">
      <c r="A43" t="s">
        <v>84</v>
      </c>
      <c r="B43">
        <f>'Calculations 55to64'!B216</f>
        <v>0.11382113821138214</v>
      </c>
      <c r="C43">
        <f>'Calculations 55to64'!C216</f>
        <v>0.11296578710274088</v>
      </c>
      <c r="D43">
        <f>'Calculations 55to64'!D216</f>
        <v>0.11096181118681081</v>
      </c>
      <c r="E43">
        <f>'Calculations 55to64'!E216</f>
        <v>0.10882296427925875</v>
      </c>
      <c r="F43">
        <f>'Calculations 55to64'!F216</f>
        <v>0.10738325591515875</v>
      </c>
      <c r="G43">
        <f>'Calculations 55to64'!G216</f>
        <v>0.10702032992025183</v>
      </c>
      <c r="H43">
        <f>'Calculations 55to64'!H216</f>
        <v>0.10690080154110079</v>
      </c>
      <c r="I43">
        <f>'Calculations 55to64'!I216</f>
        <v>0.10551410511133651</v>
      </c>
      <c r="J43">
        <f>'Calculations 55to64'!J216</f>
        <v>0.10280772743018969</v>
      </c>
      <c r="K43">
        <f>'Calculations 55to64'!K216</f>
        <v>9.9739875411112511E-2</v>
      </c>
      <c r="L43">
        <f>'Calculations 55to64'!L216</f>
        <v>0.100399063343521</v>
      </c>
      <c r="M43">
        <f>'Calculations 55to64'!M216</f>
        <v>9.9154757612157307E-2</v>
      </c>
      <c r="N43">
        <f>'Calculations 55to64'!N216</f>
        <v>9.791911348594691E-2</v>
      </c>
      <c r="O43">
        <f>'Calculations 55to64'!O216</f>
        <v>9.6692247021408884E-2</v>
      </c>
      <c r="P43">
        <f>'Calculations 55to64'!P216</f>
        <v>9.54742750979337E-2</v>
      </c>
      <c r="Q43">
        <f>'Calculations 55to64'!Q216</f>
        <v>9.4265314864564409E-2</v>
      </c>
      <c r="R43">
        <f>'Calculations 55to64'!R216</f>
        <v>9.3065483207907057E-2</v>
      </c>
      <c r="S43">
        <f>'Calculations 55to64'!S216</f>
        <v>9.1874896242610374E-2</v>
      </c>
      <c r="T43">
        <f>'Calculations 55to64'!T216</f>
        <v>9.0693668825625934E-2</v>
      </c>
      <c r="U43">
        <f>'Calculations 55to64'!U216</f>
        <v>8.9521914095254826E-2</v>
      </c>
      <c r="V43">
        <f>'Calculations 55to64'!V216</f>
        <v>8.835974303579007E-2</v>
      </c>
      <c r="W43">
        <f>'Calculations 55to64'!W216</f>
        <v>8.7207264068362447E-2</v>
      </c>
      <c r="X43">
        <f>'Calculations 55to64'!X216</f>
        <v>8.6064582668432685E-2</v>
      </c>
      <c r="Y43">
        <f>'Calculations 55to64'!Y216</f>
        <v>8.4931801010194707E-2</v>
      </c>
      <c r="Z43">
        <f>'Calculations 55to64'!Z216</f>
        <v>8.3809017637997793E-2</v>
      </c>
      <c r="AA43">
        <f>'Calculations 55to64'!AA216</f>
        <v>8.2696327164752392E-2</v>
      </c>
      <c r="AB43">
        <f>'Calculations 55to64'!AB216</f>
        <v>8.159381999714771E-2</v>
      </c>
      <c r="AC43">
        <f>'Calculations 55to64'!AC216</f>
        <v>8.0501582087379411E-2</v>
      </c>
      <c r="AD43">
        <f>'Calculations 55to64'!AD216</f>
        <v>7.9419694710978234E-2</v>
      </c>
      <c r="AE43">
        <f>'Calculations 55to64'!AE216</f>
        <v>7.8348234270225456E-2</v>
      </c>
      <c r="AF43">
        <f>'Calculations 55to64'!AF216</f>
        <v>7.7287272122544659E-2</v>
      </c>
    </row>
    <row r="44" spans="1:32" x14ac:dyDescent="0.25">
      <c r="A44" t="s">
        <v>86</v>
      </c>
      <c r="B44">
        <f>'Calculations 55to64'!B217</f>
        <v>0.17814882987115438</v>
      </c>
      <c r="C44">
        <f>'Calculations 55to64'!C217</f>
        <v>0.17683633497195975</v>
      </c>
      <c r="D44">
        <f>'Calculations 55to64'!D217</f>
        <v>0.17367853989840085</v>
      </c>
      <c r="E44">
        <f>'Calculations 55to64'!E217</f>
        <v>0.17019140788108514</v>
      </c>
      <c r="F44">
        <f>'Calculations 55to64'!F217</f>
        <v>0.16768138847142416</v>
      </c>
      <c r="G44">
        <f>'Calculations 55to64'!G217</f>
        <v>0.16672577356356499</v>
      </c>
      <c r="H44">
        <f>'Calculations 55to64'!H217</f>
        <v>0.16606223092157363</v>
      </c>
      <c r="I44">
        <f>'Calculations 55to64'!I217</f>
        <v>0.16332287413894617</v>
      </c>
      <c r="J44">
        <f>'Calculations 55to64'!J217</f>
        <v>0.1585814678248883</v>
      </c>
      <c r="K44">
        <f>'Calculations 55to64'!K217</f>
        <v>0.15335975078705052</v>
      </c>
      <c r="L44">
        <f>'Calculations 55to64'!L217</f>
        <v>0.15458720060283079</v>
      </c>
      <c r="M44">
        <f>'Calculations 55to64'!M217</f>
        <v>0.15237723208291626</v>
      </c>
      <c r="N44">
        <f>'Calculations 55to64'!N217</f>
        <v>0.15018622123469469</v>
      </c>
      <c r="O44">
        <f>'Calculations 55to64'!O217</f>
        <v>0.14801458785520616</v>
      </c>
      <c r="P44">
        <f>'Calculations 55to64'!P217</f>
        <v>0.14586272694728711</v>
      </c>
      <c r="Q44">
        <f>'Calculations 55to64'!Q217</f>
        <v>0.14373100896799595</v>
      </c>
      <c r="R44">
        <f>'Calculations 55to64'!R217</f>
        <v>0.14161978010736576</v>
      </c>
      <c r="S44">
        <f>'Calculations 55to64'!S217</f>
        <v>0.13952936259656351</v>
      </c>
      <c r="T44">
        <f>'Calculations 55to64'!T217</f>
        <v>0.13746005504438533</v>
      </c>
      <c r="U44">
        <f>'Calculations 55to64'!U217</f>
        <v>0.13541213280089442</v>
      </c>
      <c r="V44">
        <f>'Calculations 55to64'!V217</f>
        <v>0.1333858483469077</v>
      </c>
      <c r="W44">
        <f>'Calculations 55to64'!W217</f>
        <v>0.13138143170792158</v>
      </c>
      <c r="X44">
        <f>'Calculations 55to64'!X217</f>
        <v>0.12939909089100796</v>
      </c>
      <c r="Y44">
        <f>'Calculations 55to64'!Y217</f>
        <v>0.12743901234313224</v>
      </c>
      <c r="Z44">
        <f>'Calculations 55to64'!Z217</f>
        <v>0.12550136142928994</v>
      </c>
      <c r="AA44">
        <f>'Calculations 55to64'!AA217</f>
        <v>0.12358628292882358</v>
      </c>
      <c r="AB44">
        <f>'Calculations 55to64'!AB217</f>
        <v>0.12169390154825575</v>
      </c>
      <c r="AC44">
        <f>'Calculations 55to64'!AC217</f>
        <v>0.11982432244894642</v>
      </c>
      <c r="AD44">
        <f>'Calculations 55to64'!AD217</f>
        <v>0.117977631787889</v>
      </c>
      <c r="AE44">
        <f>'Calculations 55to64'!AE217</f>
        <v>0.11615389726996372</v>
      </c>
      <c r="AF44">
        <f>'Calculations 55to64'!AF217</f>
        <v>0.11435316870997182</v>
      </c>
    </row>
    <row r="45" spans="1:32" x14ac:dyDescent="0.25">
      <c r="A45" t="s">
        <v>88</v>
      </c>
      <c r="B45">
        <f>'Calculations 55to64'!B218</f>
        <v>0.22067957617829739</v>
      </c>
      <c r="C45">
        <f>'Calculations 55to64'!C218</f>
        <v>0.21870515792855899</v>
      </c>
      <c r="D45">
        <f>'Calculations 55to64'!D218</f>
        <v>0.21452026048622971</v>
      </c>
      <c r="E45">
        <f>'Calculations 55to64'!E218</f>
        <v>0.20985109503925889</v>
      </c>
      <c r="F45">
        <f>'Calculations 55to64'!F218</f>
        <v>0.20626785343029602</v>
      </c>
      <c r="G45">
        <f>'Calculations 55to64'!G218</f>
        <v>0.2044023457455354</v>
      </c>
      <c r="H45">
        <f>'Calculations 55to64'!H218</f>
        <v>0.2028414471605357</v>
      </c>
      <c r="I45">
        <f>'Calculations 55to64'!I218</f>
        <v>0.19887853447266268</v>
      </c>
      <c r="J45">
        <f>'Calculations 55to64'!J218</f>
        <v>0.19263701828834498</v>
      </c>
      <c r="K45">
        <f>'Calculations 55to64'!K218</f>
        <v>0.18585698205193821</v>
      </c>
      <c r="L45">
        <f>'Calculations 55to64'!L218</f>
        <v>0.18696718358096567</v>
      </c>
      <c r="M45">
        <f>'Calculations 55to64'!M218</f>
        <v>0.18382025223062634</v>
      </c>
      <c r="N45">
        <f>'Calculations 55to64'!N218</f>
        <v>0.18070980359898942</v>
      </c>
      <c r="O45">
        <f>'Calculations 55to64'!O218</f>
        <v>0.17763651945842263</v>
      </c>
      <c r="P45">
        <f>'Calculations 55to64'!P218</f>
        <v>0.17460101319830465</v>
      </c>
      <c r="Q45">
        <f>'Calculations 55to64'!Q218</f>
        <v>0.17160383187553591</v>
      </c>
      <c r="R45">
        <f>'Calculations 55to64'!R218</f>
        <v>0.16864545832687755</v>
      </c>
      <c r="S45">
        <f>'Calculations 55to64'!S218</f>
        <v>0.16572631333255189</v>
      </c>
      <c r="T45">
        <f>'Calculations 55to64'!T218</f>
        <v>0.16284675782090752</v>
      </c>
      <c r="U45">
        <f>'Calculations 55to64'!U218</f>
        <v>0.16000709510437383</v>
      </c>
      <c r="V45">
        <f>'Calculations 55to64'!V218</f>
        <v>0.15720757313739242</v>
      </c>
      <c r="W45">
        <f>'Calculations 55to64'!W218</f>
        <v>0.15444838678746403</v>
      </c>
      <c r="X45">
        <f>'Calculations 55to64'!X218</f>
        <v>0.15172968011098087</v>
      </c>
      <c r="Y45">
        <f>'Calculations 55to64'!Y218</f>
        <v>0.14905154862600126</v>
      </c>
      <c r="Z45">
        <f>'Calculations 55to64'!Z218</f>
        <v>0.14641404157465762</v>
      </c>
      <c r="AA45">
        <f>'Calculations 55to64'!AA218</f>
        <v>0.14381716416841553</v>
      </c>
      <c r="AB45">
        <f>'Calculations 55to64'!AB218</f>
        <v>0.14126087980993488</v>
      </c>
      <c r="AC45">
        <f>'Calculations 55to64'!AC218</f>
        <v>0.13874511228580053</v>
      </c>
      <c r="AD45">
        <f>'Calculations 55to64'!AD218</f>
        <v>0.13626974792491975</v>
      </c>
      <c r="AE45">
        <f>'Calculations 55to64'!AE218</f>
        <v>0.13383463771788945</v>
      </c>
      <c r="AF45">
        <f>'Calculations 55to64'!AF218</f>
        <v>0.13143959939313024</v>
      </c>
    </row>
    <row r="46" spans="1:32" x14ac:dyDescent="0.25">
      <c r="A46" t="s">
        <v>572</v>
      </c>
      <c r="B46">
        <f>'Calculations 55to64'!B219</f>
        <v>0.16431949832598186</v>
      </c>
      <c r="C46">
        <f>'Calculations 55to64'!C219</f>
        <v>0.1629988251457338</v>
      </c>
      <c r="D46">
        <f>'Calculations 55to64'!D219</f>
        <v>0.16001001094589926</v>
      </c>
      <c r="E46">
        <f>'Calculations 55to64'!E219</f>
        <v>0.15674483923278554</v>
      </c>
      <c r="F46">
        <f>'Calculations 55to64'!F219</f>
        <v>0.15440895520673437</v>
      </c>
      <c r="G46">
        <f>'Calculations 55to64'!G219</f>
        <v>0.15354290284741781</v>
      </c>
      <c r="H46">
        <f>'Calculations 55to64'!H219</f>
        <v>0.15295634962816679</v>
      </c>
      <c r="I46">
        <f>'Calculations 55to64'!I219</f>
        <v>0.15051857936273208</v>
      </c>
      <c r="J46">
        <f>'Calculations 55to64'!J219</f>
        <v>0.14625176501211223</v>
      </c>
      <c r="K46">
        <f>'Calculations 55to64'!K219</f>
        <v>0.14152230471915703</v>
      </c>
      <c r="L46">
        <f>'Calculations 55to64'!L219</f>
        <v>0.1424627621147693</v>
      </c>
      <c r="M46">
        <f>'Calculations 55to64'!M219</f>
        <v>0.1404219738459275</v>
      </c>
      <c r="N46">
        <f>'Calculations 55to64'!N219</f>
        <v>0.13839872976442616</v>
      </c>
      <c r="O46">
        <f>'Calculations 55to64'!O219</f>
        <v>0.13639342021540354</v>
      </c>
      <c r="P46">
        <f>'Calculations 55to64'!P219</f>
        <v>0.13440641347472529</v>
      </c>
      <c r="Q46">
        <f>'Calculations 55to64'!Q219</f>
        <v>0.13243805583480767</v>
      </c>
      <c r="R46">
        <f>'Calculations 55to64'!R219</f>
        <v>0.1304886717278706</v>
      </c>
      <c r="S46">
        <f>'Calculations 55to64'!S219</f>
        <v>0.12855856388582054</v>
      </c>
      <c r="T46">
        <f>'Calculations 55to64'!T219</f>
        <v>0.12664801353574887</v>
      </c>
      <c r="U46">
        <f>'Calculations 55to64'!U219</f>
        <v>0.12475728062985293</v>
      </c>
      <c r="V46">
        <f>'Calculations 55to64'!V219</f>
        <v>0.12288660410843145</v>
      </c>
      <c r="W46">
        <f>'Calculations 55to64'!W219</f>
        <v>0.12103620219444852</v>
      </c>
      <c r="X46">
        <f>'Calculations 55to64'!X219</f>
        <v>0.11920627271805882</v>
      </c>
      <c r="Y46">
        <f>'Calculations 55to64'!Y219</f>
        <v>0.11739699346937167</v>
      </c>
      <c r="Z46">
        <f>'Calculations 55to64'!Z219</f>
        <v>0.11560852257765064</v>
      </c>
      <c r="AA46">
        <f>'Calculations 55to64'!AA219</f>
        <v>0.11384099891508256</v>
      </c>
      <c r="AB46">
        <f>'Calculations 55to64'!AB219</f>
        <v>0.11209454252320419</v>
      </c>
      <c r="AC46">
        <f>'Calculations 55to64'!AC219</f>
        <v>0.11036925506003319</v>
      </c>
      <c r="AD46">
        <f>'Calculations 55to64'!AD219</f>
        <v>0.1086652202659423</v>
      </c>
      <c r="AE46">
        <f>'Calculations 55to64'!AE219</f>
        <v>0.10698250444631109</v>
      </c>
      <c r="AF46">
        <f>'Calculations 55to64'!AF219</f>
        <v>0.10532115696899297</v>
      </c>
    </row>
    <row r="47" spans="1:32" x14ac:dyDescent="0.25">
      <c r="A47" t="s">
        <v>573</v>
      </c>
      <c r="B47">
        <f>'Calculations 55to64'!B219</f>
        <v>0.16431949832598186</v>
      </c>
      <c r="C47">
        <f>'Calculations 55to64'!C219</f>
        <v>0.1629988251457338</v>
      </c>
      <c r="D47">
        <f>'Calculations 55to64'!D219</f>
        <v>0.16001001094589926</v>
      </c>
      <c r="E47">
        <f>'Calculations 55to64'!E219</f>
        <v>0.15674483923278554</v>
      </c>
      <c r="F47">
        <f>'Calculations 55to64'!F219</f>
        <v>0.15440895520673437</v>
      </c>
      <c r="G47">
        <f>'Calculations 55to64'!G219</f>
        <v>0.15354290284741781</v>
      </c>
      <c r="H47">
        <f>'Calculations 55to64'!H219</f>
        <v>0.15295634962816679</v>
      </c>
      <c r="I47">
        <f>'Calculations 55to64'!I219</f>
        <v>0.15051857936273208</v>
      </c>
      <c r="J47">
        <f>'Calculations 55to64'!J219</f>
        <v>0.14625176501211223</v>
      </c>
      <c r="K47">
        <f>'Calculations 55to64'!K219</f>
        <v>0.14152230471915703</v>
      </c>
      <c r="L47">
        <f>'Calculations 55to64'!L219</f>
        <v>0.1424627621147693</v>
      </c>
      <c r="M47">
        <f>'Calculations 55to64'!M219</f>
        <v>0.1404219738459275</v>
      </c>
      <c r="N47">
        <f>'Calculations 55to64'!N219</f>
        <v>0.13839872976442616</v>
      </c>
      <c r="O47">
        <f>'Calculations 55to64'!O219</f>
        <v>0.13639342021540354</v>
      </c>
      <c r="P47">
        <f>'Calculations 55to64'!P219</f>
        <v>0.13440641347472529</v>
      </c>
      <c r="Q47">
        <f>'Calculations 55to64'!Q219</f>
        <v>0.13243805583480767</v>
      </c>
      <c r="R47">
        <f>'Calculations 55to64'!R219</f>
        <v>0.1304886717278706</v>
      </c>
      <c r="S47">
        <f>'Calculations 55to64'!S219</f>
        <v>0.12855856388582054</v>
      </c>
      <c r="T47">
        <f>'Calculations 55to64'!T219</f>
        <v>0.12664801353574887</v>
      </c>
      <c r="U47">
        <f>'Calculations 55to64'!U219</f>
        <v>0.12475728062985293</v>
      </c>
      <c r="V47">
        <f>'Calculations 55to64'!V219</f>
        <v>0.12288660410843145</v>
      </c>
      <c r="W47">
        <f>'Calculations 55to64'!W219</f>
        <v>0.12103620219444852</v>
      </c>
      <c r="X47">
        <f>'Calculations 55to64'!X219</f>
        <v>0.11920627271805882</v>
      </c>
      <c r="Y47">
        <f>'Calculations 55to64'!Y219</f>
        <v>0.11739699346937167</v>
      </c>
      <c r="Z47">
        <f>'Calculations 55to64'!Z219</f>
        <v>0.11560852257765064</v>
      </c>
      <c r="AA47">
        <f>'Calculations 55to64'!AA219</f>
        <v>0.11384099891508256</v>
      </c>
      <c r="AB47">
        <f>'Calculations 55to64'!AB219</f>
        <v>0.11209454252320419</v>
      </c>
      <c r="AC47">
        <f>'Calculations 55to64'!AC219</f>
        <v>0.11036925506003319</v>
      </c>
      <c r="AD47">
        <f>'Calculations 55to64'!AD219</f>
        <v>0.1086652202659423</v>
      </c>
      <c r="AE47">
        <f>'Calculations 55to64'!AE219</f>
        <v>0.10698250444631109</v>
      </c>
      <c r="AF47">
        <f>'Calculations 55to64'!AF219</f>
        <v>0.10532115696899297</v>
      </c>
    </row>
    <row r="48" spans="1:32" x14ac:dyDescent="0.25">
      <c r="A48" t="s">
        <v>92</v>
      </c>
      <c r="B48">
        <f>'Calculations 55to64'!B220</f>
        <v>0.20261263663023191</v>
      </c>
      <c r="C48">
        <f>'Calculations 55to64'!C220</f>
        <v>0.20122640861370117</v>
      </c>
      <c r="D48">
        <f>'Calculations 55to64'!D220</f>
        <v>0.19765731284877511</v>
      </c>
      <c r="E48">
        <f>'Calculations 55to64'!E220</f>
        <v>0.19365266598619912</v>
      </c>
      <c r="F48">
        <f>'Calculations 55to64'!F220</f>
        <v>0.19069312100434332</v>
      </c>
      <c r="G48">
        <f>'Calculations 55to64'!G220</f>
        <v>0.18937103223459503</v>
      </c>
      <c r="H48">
        <f>'Calculations 55to64'!H220</f>
        <v>0.18836671193535784</v>
      </c>
      <c r="I48">
        <f>'Calculations 55to64'!I220</f>
        <v>0.18498032366042802</v>
      </c>
      <c r="J48">
        <f>'Calculations 55to64'!J220</f>
        <v>0.17932807124982977</v>
      </c>
      <c r="K48">
        <f>'Calculations 55to64'!K220</f>
        <v>0.17312776343872646</v>
      </c>
      <c r="L48">
        <f>'Calculations 55to64'!L220</f>
        <v>0.17471761785785681</v>
      </c>
      <c r="M48">
        <f>'Calculations 55to64'!M220</f>
        <v>0.17208905287323673</v>
      </c>
      <c r="N48">
        <f>'Calculations 55to64'!N220</f>
        <v>0.16948518312253683</v>
      </c>
      <c r="O48">
        <f>'Calculations 55to64'!O220</f>
        <v>0.16690654872530231</v>
      </c>
      <c r="P48">
        <f>'Calculations 55to64'!P220</f>
        <v>0.16435365092665899</v>
      </c>
      <c r="Q48">
        <f>'Calculations 55to64'!Q220</f>
        <v>0.1618269529079982</v>
      </c>
      <c r="R48">
        <f>'Calculations 55to64'!R220</f>
        <v>0.15932688062960676</v>
      </c>
      <c r="S48">
        <f>'Calculations 55to64'!S220</f>
        <v>0.15685382370235798</v>
      </c>
      <c r="T48">
        <f>'Calculations 55to64'!T220</f>
        <v>0.15440813628556629</v>
      </c>
      <c r="U48">
        <f>'Calculations 55to64'!U220</f>
        <v>0.15199013800812086</v>
      </c>
      <c r="V48">
        <f>'Calculations 55to64'!V220</f>
        <v>0.14960011491004913</v>
      </c>
      <c r="W48">
        <f>'Calculations 55to64'!W220</f>
        <v>0.14723832040166854</v>
      </c>
      <c r="X48">
        <f>'Calculations 55to64'!X220</f>
        <v>0.14490497623756435</v>
      </c>
      <c r="Y48">
        <f>'Calculations 55to64'!Y220</f>
        <v>0.14260027350266363</v>
      </c>
      <c r="Z48">
        <f>'Calculations 55to64'!Z220</f>
        <v>0.14032437360774988</v>
      </c>
      <c r="AA48">
        <f>'Calculations 55to64'!AA220</f>
        <v>0.1380774092918384</v>
      </c>
      <c r="AB48">
        <f>'Calculations 55to64'!AB220</f>
        <v>0.13585948562891939</v>
      </c>
      <c r="AC48">
        <f>'Calculations 55to64'!AC220</f>
        <v>0.13367068103665664</v>
      </c>
      <c r="AD48">
        <f>'Calculations 55to64'!AD220</f>
        <v>0.13151104828473556</v>
      </c>
      <c r="AE48">
        <f>'Calculations 55to64'!AE220</f>
        <v>0.12938061550065588</v>
      </c>
      <c r="AF48">
        <f>'Calculations 55to64'!AF220</f>
        <v>0.12727938717086518</v>
      </c>
    </row>
    <row r="49" spans="1:32" x14ac:dyDescent="0.25">
      <c r="A49" t="s">
        <v>94</v>
      </c>
      <c r="B49">
        <f>'Calculations 55to64'!B221</f>
        <v>0.18107703814510101</v>
      </c>
      <c r="C49">
        <f>'Calculations 55to64'!C221</f>
        <v>0.17984741262963211</v>
      </c>
      <c r="D49">
        <f>'Calculations 55to64'!D221</f>
        <v>0.17670190400117672</v>
      </c>
      <c r="E49">
        <f>'Calculations 55to64'!E221</f>
        <v>0.17317450128205911</v>
      </c>
      <c r="F49">
        <f>'Calculations 55to64'!F221</f>
        <v>0.17059869811010303</v>
      </c>
      <c r="G49">
        <f>'Calculations 55to64'!G221</f>
        <v>0.16956273296287025</v>
      </c>
      <c r="H49">
        <f>'Calculations 55to64'!H221</f>
        <v>0.16878621197384375</v>
      </c>
      <c r="I49">
        <f>'Calculations 55to64'!I221</f>
        <v>0.16586108267859409</v>
      </c>
      <c r="J49">
        <f>'Calculations 55to64'!J221</f>
        <v>0.16092688716088441</v>
      </c>
      <c r="K49">
        <f>'Calculations 55to64'!K221</f>
        <v>0.1555362452541067</v>
      </c>
      <c r="L49">
        <f>'Calculations 55to64'!L221</f>
        <v>0.15691537752252097</v>
      </c>
      <c r="M49">
        <f>'Calculations 55to64'!M221</f>
        <v>0.15463599392306263</v>
      </c>
      <c r="N49">
        <f>'Calculations 55to64'!N221</f>
        <v>0.1523760580501991</v>
      </c>
      <c r="O49">
        <f>'Calculations 55to64'!O221</f>
        <v>0.15013607970661139</v>
      </c>
      <c r="P49">
        <f>'Calculations 55to64'!P221</f>
        <v>0.14791653715855305</v>
      </c>
      <c r="Q49">
        <f>'Calculations 55to64'!Q221</f>
        <v>0.14571787761902005</v>
      </c>
      <c r="R49">
        <f>'Calculations 55to64'!R221</f>
        <v>0.1435405177632651</v>
      </c>
      <c r="S49">
        <f>'Calculations 55to64'!S221</f>
        <v>0.14138484427495612</v>
      </c>
      <c r="T49">
        <f>'Calculations 55to64'!T221</f>
        <v>0.13925121442116528</v>
      </c>
      <c r="U49">
        <f>'Calculations 55to64'!U221</f>
        <v>0.13713995665428722</v>
      </c>
      <c r="V49">
        <f>'Calculations 55to64'!V221</f>
        <v>0.13505137123892449</v>
      </c>
      <c r="W49">
        <f>'Calculations 55to64'!W221</f>
        <v>0.13298573090170088</v>
      </c>
      <c r="X49">
        <f>'Calculations 55to64'!X221</f>
        <v>0.13094328150194362</v>
      </c>
      <c r="Y49">
        <f>'Calculations 55to64'!Y221</f>
        <v>0.12892424272113662</v>
      </c>
      <c r="Z49">
        <f>'Calculations 55to64'!Z221</f>
        <v>0.12692880876903115</v>
      </c>
      <c r="AA49">
        <f>'Calculations 55to64'!AA221</f>
        <v>0.12495714910430814</v>
      </c>
      <c r="AB49">
        <f>'Calculations 55to64'!AB221</f>
        <v>0.12300940916769595</v>
      </c>
      <c r="AC49">
        <f>'Calculations 55to64'!AC221</f>
        <v>0.12108571112546507</v>
      </c>
      <c r="AD49">
        <f>'Calculations 55to64'!AD221</f>
        <v>0.11918615462126332</v>
      </c>
      <c r="AE49">
        <f>'Calculations 55to64'!AE221</f>
        <v>0.11731081753429606</v>
      </c>
      <c r="AF49">
        <f>'Calculations 55to64'!AF221</f>
        <v>0.1154597567419046</v>
      </c>
    </row>
    <row r="50" spans="1:32" x14ac:dyDescent="0.25">
      <c r="A50" t="s">
        <v>96</v>
      </c>
      <c r="B50">
        <f>'Calculations 55to64'!B222</f>
        <v>0.1730407523510972</v>
      </c>
      <c r="C50">
        <f>'Calculations 55to64'!C222</f>
        <v>0.17175250848226192</v>
      </c>
      <c r="D50">
        <f>'Calculations 55to64'!D222</f>
        <v>0.16869919135827968</v>
      </c>
      <c r="E50">
        <f>'Calculations 55to64'!E222</f>
        <v>0.16533799041769418</v>
      </c>
      <c r="F50">
        <f>'Calculations 55to64'!F222</f>
        <v>0.16293794185346624</v>
      </c>
      <c r="G50">
        <f>'Calculations 55to64'!G222</f>
        <v>0.16208309130875248</v>
      </c>
      <c r="H50">
        <f>'Calculations 55to64'!H222</f>
        <v>0.16150522259332142</v>
      </c>
      <c r="I50">
        <f>'Calculations 55to64'!I222</f>
        <v>0.15894039150813472</v>
      </c>
      <c r="J50">
        <f>'Calculations 55to64'!J222</f>
        <v>0.15444817273301206</v>
      </c>
      <c r="K50">
        <f>'Calculations 55to64'!K222</f>
        <v>0.14948590086022054</v>
      </c>
      <c r="L50">
        <f>'Calculations 55to64'!L222</f>
        <v>0.15058706650935325</v>
      </c>
      <c r="M50">
        <f>'Calculations 55to64'!M222</f>
        <v>0.14847555063040918</v>
      </c>
      <c r="N50">
        <f>'Calculations 55to64'!N222</f>
        <v>0.14638008971953867</v>
      </c>
      <c r="O50">
        <f>'Calculations 55to64'!O222</f>
        <v>0.14430117540942503</v>
      </c>
      <c r="P50">
        <f>'Calculations 55to64'!P222</f>
        <v>0.14223927472014544</v>
      </c>
      <c r="Q50">
        <f>'Calculations 55to64'!Q222</f>
        <v>0.14019483015233325</v>
      </c>
      <c r="R50">
        <f>'Calculations 55to64'!R222</f>
        <v>0.13816825981745887</v>
      </c>
      <c r="S50">
        <f>'Calculations 55to64'!S222</f>
        <v>0.13615995760469574</v>
      </c>
      <c r="T50">
        <f>'Calculations 55to64'!T222</f>
        <v>0.13417029338361089</v>
      </c>
      <c r="U50">
        <f>'Calculations 55to64'!U222</f>
        <v>0.1321996132417281</v>
      </c>
      <c r="V50">
        <f>'Calculations 55to64'!V222</f>
        <v>0.13024823975584504</v>
      </c>
      <c r="W50">
        <f>'Calculations 55to64'!W222</f>
        <v>0.12831647229580487</v>
      </c>
      <c r="X50">
        <f>'Calculations 55to64'!X222</f>
        <v>0.12640458735930968</v>
      </c>
      <c r="Y50">
        <f>'Calculations 55to64'!Y222</f>
        <v>0.12451283893622435</v>
      </c>
      <c r="Z50">
        <f>'Calculations 55to64'!Z222</f>
        <v>0.12264145890071831</v>
      </c>
      <c r="AA50">
        <f>'Calculations 55to64'!AA222</f>
        <v>0.12079065742951184</v>
      </c>
      <c r="AB50">
        <f>'Calculations 55to64'!AB222</f>
        <v>0.11896062344442586</v>
      </c>
      <c r="AC50">
        <f>'Calculations 55to64'!AC222</f>
        <v>0.11715152507736894</v>
      </c>
      <c r="AD50">
        <f>'Calculations 55to64'!AD222</f>
        <v>0.11536351015587391</v>
      </c>
      <c r="AE50">
        <f>'Calculations 55to64'!AE222</f>
        <v>0.11359670670726456</v>
      </c>
      <c r="AF50">
        <f>'Calculations 55to64'!AF222</f>
        <v>0.11185122347952389</v>
      </c>
    </row>
    <row r="51" spans="1:32" x14ac:dyDescent="0.25">
      <c r="A51" t="s">
        <v>574</v>
      </c>
      <c r="B51">
        <f>'Calculations 55to64'!B223</f>
        <v>0.14335126825518829</v>
      </c>
      <c r="C51">
        <f>'Calculations 55to64'!C223</f>
        <v>0.14273538173254025</v>
      </c>
      <c r="D51">
        <f>'Calculations 55to64'!D223</f>
        <v>0.14059087261699935</v>
      </c>
      <c r="E51">
        <f>'Calculations 55to64'!E223</f>
        <v>0.1381753779780365</v>
      </c>
      <c r="F51">
        <f>'Calculations 55to64'!F223</f>
        <v>0.13656830363064393</v>
      </c>
      <c r="G51">
        <f>'Calculations 55to64'!G223</f>
        <v>0.13635425298437137</v>
      </c>
      <c r="H51">
        <f>'Calculations 55to64'!H223</f>
        <v>0.13629804647514634</v>
      </c>
      <c r="I51">
        <f>'Calculations 55to64'!I223</f>
        <v>0.13463868478555749</v>
      </c>
      <c r="J51">
        <f>'Calculations 55to64'!J223</f>
        <v>0.13141891430831001</v>
      </c>
      <c r="K51">
        <f>'Calculations 55to64'!K223</f>
        <v>0.12776838087227313</v>
      </c>
      <c r="L51">
        <f>'Calculations 55to64'!L223</f>
        <v>0.12871893256310801</v>
      </c>
      <c r="M51">
        <f>'Calculations 55to64'!M223</f>
        <v>0.12724042579893827</v>
      </c>
      <c r="N51">
        <f>'Calculations 55to64'!N223</f>
        <v>0.12575352287536648</v>
      </c>
      <c r="O51">
        <f>'Calculations 55to64'!O223</f>
        <v>0.12425968460494825</v>
      </c>
      <c r="P51">
        <f>'Calculations 55to64'!P223</f>
        <v>0.12276032402514882</v>
      </c>
      <c r="Q51">
        <f>'Calculations 55to64'!Q223</f>
        <v>0.121256805070476</v>
      </c>
      <c r="R51">
        <f>'Calculations 55to64'!R223</f>
        <v>0.11975044157538088</v>
      </c>
      <c r="S51">
        <f>'Calculations 55to64'!S223</f>
        <v>0.11824249657665598</v>
      </c>
      <c r="T51">
        <f>'Calculations 55to64'!T223</f>
        <v>0.11673418188616212</v>
      </c>
      <c r="U51">
        <f>'Calculations 55to64'!U223</f>
        <v>0.11522665790676058</v>
      </c>
      <c r="V51">
        <f>'Calculations 55to64'!V223</f>
        <v>0.11372103366630114</v>
      </c>
      <c r="W51">
        <f>'Calculations 55to64'!W223</f>
        <v>0.11221836704637901</v>
      </c>
      <c r="X51">
        <f>'Calculations 55to64'!X223</f>
        <v>0.11071966518436969</v>
      </c>
      <c r="Y51">
        <f>'Calculations 55to64'!Y223</f>
        <v>0.10922588502892092</v>
      </c>
      <c r="Z51">
        <f>'Calculations 55to64'!Z223</f>
        <v>0.10773793403065569</v>
      </c>
      <c r="AA51">
        <f>'Calculations 55to64'!AA223</f>
        <v>0.10625667095132527</v>
      </c>
      <c r="AB51">
        <f>'Calculations 55to64'!AB223</f>
        <v>0.10478290677602542</v>
      </c>
      <c r="AC51">
        <f>'Calculations 55to64'!AC223</f>
        <v>0.10331740571436866</v>
      </c>
      <c r="AD51">
        <f>'Calculations 55to64'!AD223</f>
        <v>0.10186088627770416</v>
      </c>
      <c r="AE51">
        <f>'Calculations 55to64'!AE223</f>
        <v>0.10041402242058464</v>
      </c>
      <c r="AF51">
        <f>'Calculations 55to64'!AF223</f>
        <v>9.8977444735699693E-2</v>
      </c>
    </row>
    <row r="52" spans="1:32" x14ac:dyDescent="0.25">
      <c r="A52" t="s">
        <v>575</v>
      </c>
      <c r="B52">
        <f>'Calculations 55to64'!B223</f>
        <v>0.14335126825518829</v>
      </c>
      <c r="C52">
        <f>'Calculations 55to64'!C223</f>
        <v>0.14273538173254025</v>
      </c>
      <c r="D52">
        <f>'Calculations 55to64'!D223</f>
        <v>0.14059087261699935</v>
      </c>
      <c r="E52">
        <f>'Calculations 55to64'!E223</f>
        <v>0.1381753779780365</v>
      </c>
      <c r="F52">
        <f>'Calculations 55to64'!F223</f>
        <v>0.13656830363064393</v>
      </c>
      <c r="G52">
        <f>'Calculations 55to64'!G223</f>
        <v>0.13635425298437137</v>
      </c>
      <c r="H52">
        <f>'Calculations 55to64'!H223</f>
        <v>0.13629804647514634</v>
      </c>
      <c r="I52">
        <f>'Calculations 55to64'!I223</f>
        <v>0.13463868478555749</v>
      </c>
      <c r="J52">
        <f>'Calculations 55to64'!J223</f>
        <v>0.13141891430831001</v>
      </c>
      <c r="K52">
        <f>'Calculations 55to64'!K223</f>
        <v>0.12776838087227313</v>
      </c>
      <c r="L52">
        <f>'Calculations 55to64'!L223</f>
        <v>0.12871893256310801</v>
      </c>
      <c r="M52">
        <f>'Calculations 55to64'!M223</f>
        <v>0.12724042579893827</v>
      </c>
      <c r="N52">
        <f>'Calculations 55to64'!N223</f>
        <v>0.12575352287536648</v>
      </c>
      <c r="O52">
        <f>'Calculations 55to64'!O223</f>
        <v>0.12425968460494825</v>
      </c>
      <c r="P52">
        <f>'Calculations 55to64'!P223</f>
        <v>0.12276032402514882</v>
      </c>
      <c r="Q52">
        <f>'Calculations 55to64'!Q223</f>
        <v>0.121256805070476</v>
      </c>
      <c r="R52">
        <f>'Calculations 55to64'!R223</f>
        <v>0.11975044157538088</v>
      </c>
      <c r="S52">
        <f>'Calculations 55to64'!S223</f>
        <v>0.11824249657665598</v>
      </c>
      <c r="T52">
        <f>'Calculations 55to64'!T223</f>
        <v>0.11673418188616212</v>
      </c>
      <c r="U52">
        <f>'Calculations 55to64'!U223</f>
        <v>0.11522665790676058</v>
      </c>
      <c r="V52">
        <f>'Calculations 55to64'!V223</f>
        <v>0.11372103366630114</v>
      </c>
      <c r="W52">
        <f>'Calculations 55to64'!W223</f>
        <v>0.11221836704637901</v>
      </c>
      <c r="X52">
        <f>'Calculations 55to64'!X223</f>
        <v>0.11071966518436969</v>
      </c>
      <c r="Y52">
        <f>'Calculations 55to64'!Y223</f>
        <v>0.10922588502892092</v>
      </c>
      <c r="Z52">
        <f>'Calculations 55to64'!Z223</f>
        <v>0.10773793403065569</v>
      </c>
      <c r="AA52">
        <f>'Calculations 55to64'!AA223</f>
        <v>0.10625667095132527</v>
      </c>
      <c r="AB52">
        <f>'Calculations 55to64'!AB223</f>
        <v>0.10478290677602542</v>
      </c>
      <c r="AC52">
        <f>'Calculations 55to64'!AC223</f>
        <v>0.10331740571436866</v>
      </c>
      <c r="AD52">
        <f>'Calculations 55to64'!AD223</f>
        <v>0.10186088627770416</v>
      </c>
      <c r="AE52">
        <f>'Calculations 55to64'!AE223</f>
        <v>0.10041402242058464</v>
      </c>
      <c r="AF52">
        <f>'Calculations 55to64'!AF223</f>
        <v>9.8977444735699693E-2</v>
      </c>
    </row>
    <row r="53" spans="1:32" x14ac:dyDescent="0.25">
      <c r="A53" t="s">
        <v>100</v>
      </c>
      <c r="B53">
        <f>'Calculations 55to64'!B224</f>
        <v>0.19694656488549619</v>
      </c>
      <c r="C53">
        <f>'Calculations 55to64'!C224</f>
        <v>0.19610869302608605</v>
      </c>
      <c r="D53">
        <f>'Calculations 55to64'!D224</f>
        <v>0.19330582113440573</v>
      </c>
      <c r="E53">
        <f>'Calculations 55to64'!E224</f>
        <v>0.19001957706666839</v>
      </c>
      <c r="F53">
        <f>'Calculations 55to64'!F224</f>
        <v>0.18768285280745689</v>
      </c>
      <c r="G53">
        <f>'Calculations 55to64'!G224</f>
        <v>0.18715600062951251</v>
      </c>
      <c r="H53">
        <f>'Calculations 55to64'!H224</f>
        <v>0.18672222991116472</v>
      </c>
      <c r="I53">
        <f>'Calculations 55to64'!I224</f>
        <v>0.18387304296746831</v>
      </c>
      <c r="J53">
        <f>'Calculations 55to64'!J224</f>
        <v>0.17898858912216914</v>
      </c>
      <c r="K53">
        <f>'Calculations 55to64'!K224</f>
        <v>0.17376322466963404</v>
      </c>
      <c r="L53">
        <f>'Calculations 55to64'!L224</f>
        <v>0.17540200708822112</v>
      </c>
      <c r="M53">
        <f>'Calculations 55to64'!M224</f>
        <v>0.17324242292477196</v>
      </c>
      <c r="N53">
        <f>'Calculations 55to64'!N224</f>
        <v>0.17107907852496188</v>
      </c>
      <c r="O53">
        <f>'Calculations 55to64'!O224</f>
        <v>0.16891356727752255</v>
      </c>
      <c r="P53">
        <f>'Calculations 55to64'!P224</f>
        <v>0.16674742917905672</v>
      </c>
      <c r="Q53">
        <f>'Calculations 55to64'!Q224</f>
        <v>0.1645821502244923</v>
      </c>
      <c r="R53">
        <f>'Calculations 55to64'!R224</f>
        <v>0.16241916196935585</v>
      </c>
      <c r="S53">
        <f>'Calculations 55to64'!S224</f>
        <v>0.16025984125402237</v>
      </c>
      <c r="T53">
        <f>'Calculations 55to64'!T224</f>
        <v>0.15810551008043025</v>
      </c>
      <c r="U53">
        <f>'Calculations 55to64'!U224</f>
        <v>0.15595743563207012</v>
      </c>
      <c r="V53">
        <f>'Calculations 55to64'!V224</f>
        <v>0.15381683042834901</v>
      </c>
      <c r="W53">
        <f>'Calculations 55to64'!W224</f>
        <v>0.15168485260466563</v>
      </c>
      <c r="X53">
        <f>'Calculations 55to64'!X224</f>
        <v>0.14956260630980481</v>
      </c>
      <c r="Y53">
        <f>'Calculations 55to64'!Y224</f>
        <v>0.14745114221246233</v>
      </c>
      <c r="Z53">
        <f>'Calculations 55to64'!Z224</f>
        <v>0.14535145810893965</v>
      </c>
      <c r="AA53">
        <f>'Calculations 55to64'!AA224</f>
        <v>0.14326449962425467</v>
      </c>
      <c r="AB53">
        <f>'Calculations 55to64'!AB224</f>
        <v>0.14119116099913476</v>
      </c>
      <c r="AC53">
        <f>'Calculations 55to64'!AC224</f>
        <v>0.13913228595554772</v>
      </c>
      <c r="AD53">
        <f>'Calculations 55to64'!AD224</f>
        <v>0.13708866863365457</v>
      </c>
      <c r="AE53">
        <f>'Calculations 55to64'!AE224</f>
        <v>0.13506105459327761</v>
      </c>
      <c r="AF53">
        <f>'Calculations 55to64'!AF224</f>
        <v>0.13305014187318842</v>
      </c>
    </row>
  </sheetData>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1F3864"/>
  </sheetPr>
  <dimension ref="A1:AF53"/>
  <sheetViews>
    <sheetView workbookViewId="0"/>
  </sheetViews>
  <sheetFormatPr defaultRowHeight="15" x14ac:dyDescent="0.25"/>
  <sheetData>
    <row r="1" spans="1:32" x14ac:dyDescent="0.25">
      <c r="A1" t="s">
        <v>528</v>
      </c>
      <c r="B1" s="1" t="s">
        <v>529</v>
      </c>
      <c r="C1" s="1" t="s">
        <v>530</v>
      </c>
      <c r="D1" s="1" t="s">
        <v>531</v>
      </c>
      <c r="E1" s="1" t="s">
        <v>532</v>
      </c>
      <c r="F1" s="1" t="s">
        <v>533</v>
      </c>
      <c r="G1" s="1" t="s">
        <v>534</v>
      </c>
      <c r="H1" s="1" t="s">
        <v>535</v>
      </c>
      <c r="I1" s="1" t="s">
        <v>536</v>
      </c>
      <c r="J1" s="1" t="s">
        <v>537</v>
      </c>
      <c r="K1" s="1" t="s">
        <v>538</v>
      </c>
      <c r="L1" s="1" t="s">
        <v>539</v>
      </c>
      <c r="M1" s="1" t="s">
        <v>540</v>
      </c>
      <c r="N1" s="1" t="s">
        <v>541</v>
      </c>
      <c r="O1" s="1" t="s">
        <v>542</v>
      </c>
      <c r="P1" s="1" t="s">
        <v>543</v>
      </c>
      <c r="Q1" s="1" t="s">
        <v>544</v>
      </c>
      <c r="R1" s="1" t="s">
        <v>545</v>
      </c>
      <c r="S1" s="1" t="s">
        <v>546</v>
      </c>
      <c r="T1" s="1" t="s">
        <v>547</v>
      </c>
      <c r="U1" s="1" t="s">
        <v>548</v>
      </c>
      <c r="V1" s="1" t="s">
        <v>549</v>
      </c>
      <c r="W1" s="1" t="s">
        <v>550</v>
      </c>
      <c r="X1" s="1" t="s">
        <v>551</v>
      </c>
      <c r="Y1" s="1" t="s">
        <v>552</v>
      </c>
      <c r="Z1" s="1" t="s">
        <v>553</v>
      </c>
      <c r="AA1" s="1" t="s">
        <v>554</v>
      </c>
      <c r="AB1" s="1" t="s">
        <v>555</v>
      </c>
      <c r="AC1" s="1" t="s">
        <v>556</v>
      </c>
      <c r="AD1" s="1" t="s">
        <v>557</v>
      </c>
      <c r="AE1" s="1" t="s">
        <v>558</v>
      </c>
      <c r="AF1" s="1" t="s">
        <v>559</v>
      </c>
    </row>
    <row r="2" spans="1:32" x14ac:dyDescent="0.25">
      <c r="A2" t="s">
        <v>560</v>
      </c>
      <c r="B2">
        <f>'Calculations 65plus'!B183</f>
        <v>0.1851851851851852</v>
      </c>
      <c r="C2">
        <f>'Calculations 65plus'!C183</f>
        <v>0.18978401213110963</v>
      </c>
      <c r="D2">
        <f>'Calculations 65plus'!D183</f>
        <v>0.1941171604225925</v>
      </c>
      <c r="E2">
        <f>'Calculations 65plus'!E183</f>
        <v>0.19865918799501606</v>
      </c>
      <c r="F2">
        <f>'Calculations 65plus'!F183</f>
        <v>0.20312540829622064</v>
      </c>
      <c r="G2">
        <f>'Calculations 65plus'!G183</f>
        <v>0.20766226647311131</v>
      </c>
      <c r="H2">
        <f>'Calculations 65plus'!H183</f>
        <v>0.21213041566856039</v>
      </c>
      <c r="I2">
        <f>'Calculations 65plus'!I183</f>
        <v>0.21627739965788093</v>
      </c>
      <c r="J2">
        <f>'Calculations 65plus'!J183</f>
        <v>0.22032480210888064</v>
      </c>
      <c r="K2">
        <f>'Calculations 65plus'!K183</f>
        <v>0.22431013161335117</v>
      </c>
      <c r="L2">
        <f>'Calculations 65plus'!L183</f>
        <v>0.22924035763061351</v>
      </c>
      <c r="M2">
        <f>'Calculations 65plus'!M183</f>
        <v>0.23357479513319043</v>
      </c>
      <c r="N2">
        <f>'Calculations 65plus'!N183</f>
        <v>0.23789167580258988</v>
      </c>
      <c r="O2">
        <f>'Calculations 65plus'!O183</f>
        <v>0.24218915761500592</v>
      </c>
      <c r="P2">
        <f>'Calculations 65plus'!P183</f>
        <v>0.24646547557706625</v>
      </c>
      <c r="Q2">
        <f>'Calculations 65plus'!Q183</f>
        <v>0.25071894227469277</v>
      </c>
      <c r="R2">
        <f>'Calculations 65plus'!R183</f>
        <v>0.2549479481502761</v>
      </c>
      <c r="S2">
        <f>'Calculations 65plus'!S183</f>
        <v>0.25915096152344552</v>
      </c>
      <c r="T2">
        <f>'Calculations 65plus'!T183</f>
        <v>0.26332652837111425</v>
      </c>
      <c r="U2">
        <f>'Calculations 65plus'!U183</f>
        <v>0.26747327188276809</v>
      </c>
      <c r="V2">
        <f>'Calculations 65plus'!V183</f>
        <v>0.27158989180708187</v>
      </c>
      <c r="W2">
        <f>'Calculations 65plus'!W183</f>
        <v>0.27567516360594246</v>
      </c>
      <c r="X2">
        <f>'Calculations 65plus'!X183</f>
        <v>0.27972793743185775</v>
      </c>
      <c r="Y2">
        <f>'Calculations 65plus'!Y183</f>
        <v>0.28374713694450227</v>
      </c>
      <c r="Z2">
        <f>'Calculations 65plus'!Z183</f>
        <v>0.28773175798184164</v>
      </c>
      <c r="AA2">
        <f>'Calculations 65plus'!AA183</f>
        <v>0.29168086710088947</v>
      </c>
      <c r="AB2">
        <f>'Calculations 65plus'!AB183</f>
        <v>0.29559360000268492</v>
      </c>
      <c r="AC2">
        <f>'Calculations 65plus'!AC183</f>
        <v>0.29946915985556521</v>
      </c>
      <c r="AD2">
        <f>'Calculations 65plus'!AD183</f>
        <v>0.30330681553022898</v>
      </c>
      <c r="AE2">
        <f>'Calculations 65plus'!AE183</f>
        <v>0.30710589975948338</v>
      </c>
      <c r="AF2">
        <f>'Calculations 65plus'!AF183</f>
        <v>0.31086580723492929</v>
      </c>
    </row>
    <row r="3" spans="1:32" x14ac:dyDescent="0.25">
      <c r="A3" t="s">
        <v>561</v>
      </c>
      <c r="B3">
        <f>'Calculations 65plus'!B183</f>
        <v>0.1851851851851852</v>
      </c>
      <c r="C3">
        <f>'Calculations 65plus'!C183</f>
        <v>0.18978401213110963</v>
      </c>
      <c r="D3">
        <f>'Calculations 65plus'!D183</f>
        <v>0.1941171604225925</v>
      </c>
      <c r="E3">
        <f>'Calculations 65plus'!E183</f>
        <v>0.19865918799501606</v>
      </c>
      <c r="F3">
        <f>'Calculations 65plus'!F183</f>
        <v>0.20312540829622064</v>
      </c>
      <c r="G3">
        <f>'Calculations 65plus'!G183</f>
        <v>0.20766226647311131</v>
      </c>
      <c r="H3">
        <f>'Calculations 65plus'!H183</f>
        <v>0.21213041566856039</v>
      </c>
      <c r="I3">
        <f>'Calculations 65plus'!I183</f>
        <v>0.21627739965788093</v>
      </c>
      <c r="J3">
        <f>'Calculations 65plus'!J183</f>
        <v>0.22032480210888064</v>
      </c>
      <c r="K3">
        <f>'Calculations 65plus'!K183</f>
        <v>0.22431013161335117</v>
      </c>
      <c r="L3">
        <f>'Calculations 65plus'!L183</f>
        <v>0.22924035763061351</v>
      </c>
      <c r="M3">
        <f>'Calculations 65plus'!M183</f>
        <v>0.23357479513319043</v>
      </c>
      <c r="N3">
        <f>'Calculations 65plus'!N183</f>
        <v>0.23789167580258988</v>
      </c>
      <c r="O3">
        <f>'Calculations 65plus'!O183</f>
        <v>0.24218915761500592</v>
      </c>
      <c r="P3">
        <f>'Calculations 65plus'!P183</f>
        <v>0.24646547557706625</v>
      </c>
      <c r="Q3">
        <f>'Calculations 65plus'!Q183</f>
        <v>0.25071894227469277</v>
      </c>
      <c r="R3">
        <f>'Calculations 65plus'!R183</f>
        <v>0.2549479481502761</v>
      </c>
      <c r="S3">
        <f>'Calculations 65plus'!S183</f>
        <v>0.25915096152344552</v>
      </c>
      <c r="T3">
        <f>'Calculations 65plus'!T183</f>
        <v>0.26332652837111425</v>
      </c>
      <c r="U3">
        <f>'Calculations 65plus'!U183</f>
        <v>0.26747327188276809</v>
      </c>
      <c r="V3">
        <f>'Calculations 65plus'!V183</f>
        <v>0.27158989180708187</v>
      </c>
      <c r="W3">
        <f>'Calculations 65plus'!W183</f>
        <v>0.27567516360594246</v>
      </c>
      <c r="X3">
        <f>'Calculations 65plus'!X183</f>
        <v>0.27972793743185775</v>
      </c>
      <c r="Y3">
        <f>'Calculations 65plus'!Y183</f>
        <v>0.28374713694450227</v>
      </c>
      <c r="Z3">
        <f>'Calculations 65plus'!Z183</f>
        <v>0.28773175798184164</v>
      </c>
      <c r="AA3">
        <f>'Calculations 65plus'!AA183</f>
        <v>0.29168086710088947</v>
      </c>
      <c r="AB3">
        <f>'Calculations 65plus'!AB183</f>
        <v>0.29559360000268492</v>
      </c>
      <c r="AC3">
        <f>'Calculations 65plus'!AC183</f>
        <v>0.29946915985556521</v>
      </c>
      <c r="AD3">
        <f>'Calculations 65plus'!AD183</f>
        <v>0.30330681553022898</v>
      </c>
      <c r="AE3">
        <f>'Calculations 65plus'!AE183</f>
        <v>0.30710589975948338</v>
      </c>
      <c r="AF3">
        <f>'Calculations 65plus'!AF183</f>
        <v>0.31086580723492929</v>
      </c>
    </row>
    <row r="4" spans="1:32" x14ac:dyDescent="0.25">
      <c r="A4" t="s">
        <v>562</v>
      </c>
      <c r="B4">
        <f>'Calculations 65plus'!B183</f>
        <v>0.1851851851851852</v>
      </c>
      <c r="C4">
        <f>'Calculations 65plus'!C183</f>
        <v>0.18978401213110963</v>
      </c>
      <c r="D4">
        <f>'Calculations 65plus'!D183</f>
        <v>0.1941171604225925</v>
      </c>
      <c r="E4">
        <f>'Calculations 65plus'!E183</f>
        <v>0.19865918799501606</v>
      </c>
      <c r="F4">
        <f>'Calculations 65plus'!F183</f>
        <v>0.20312540829622064</v>
      </c>
      <c r="G4">
        <f>'Calculations 65plus'!G183</f>
        <v>0.20766226647311131</v>
      </c>
      <c r="H4">
        <f>'Calculations 65plus'!H183</f>
        <v>0.21213041566856039</v>
      </c>
      <c r="I4">
        <f>'Calculations 65plus'!I183</f>
        <v>0.21627739965788093</v>
      </c>
      <c r="J4">
        <f>'Calculations 65plus'!J183</f>
        <v>0.22032480210888064</v>
      </c>
      <c r="K4">
        <f>'Calculations 65plus'!K183</f>
        <v>0.22431013161335117</v>
      </c>
      <c r="L4">
        <f>'Calculations 65plus'!L183</f>
        <v>0.22924035763061351</v>
      </c>
      <c r="M4">
        <f>'Calculations 65plus'!M183</f>
        <v>0.23357479513319043</v>
      </c>
      <c r="N4">
        <f>'Calculations 65plus'!N183</f>
        <v>0.23789167580258988</v>
      </c>
      <c r="O4">
        <f>'Calculations 65plus'!O183</f>
        <v>0.24218915761500592</v>
      </c>
      <c r="P4">
        <f>'Calculations 65plus'!P183</f>
        <v>0.24646547557706625</v>
      </c>
      <c r="Q4">
        <f>'Calculations 65plus'!Q183</f>
        <v>0.25071894227469277</v>
      </c>
      <c r="R4">
        <f>'Calculations 65plus'!R183</f>
        <v>0.2549479481502761</v>
      </c>
      <c r="S4">
        <f>'Calculations 65plus'!S183</f>
        <v>0.25915096152344552</v>
      </c>
      <c r="T4">
        <f>'Calculations 65plus'!T183</f>
        <v>0.26332652837111425</v>
      </c>
      <c r="U4">
        <f>'Calculations 65plus'!U183</f>
        <v>0.26747327188276809</v>
      </c>
      <c r="V4">
        <f>'Calculations 65plus'!V183</f>
        <v>0.27158989180708187</v>
      </c>
      <c r="W4">
        <f>'Calculations 65plus'!W183</f>
        <v>0.27567516360594246</v>
      </c>
      <c r="X4">
        <f>'Calculations 65plus'!X183</f>
        <v>0.27972793743185775</v>
      </c>
      <c r="Y4">
        <f>'Calculations 65plus'!Y183</f>
        <v>0.28374713694450227</v>
      </c>
      <c r="Z4">
        <f>'Calculations 65plus'!Z183</f>
        <v>0.28773175798184164</v>
      </c>
      <c r="AA4">
        <f>'Calculations 65plus'!AA183</f>
        <v>0.29168086710088947</v>
      </c>
      <c r="AB4">
        <f>'Calculations 65plus'!AB183</f>
        <v>0.29559360000268492</v>
      </c>
      <c r="AC4">
        <f>'Calculations 65plus'!AC183</f>
        <v>0.29946915985556521</v>
      </c>
      <c r="AD4">
        <f>'Calculations 65plus'!AD183</f>
        <v>0.30330681553022898</v>
      </c>
      <c r="AE4">
        <f>'Calculations 65plus'!AE183</f>
        <v>0.30710589975948338</v>
      </c>
      <c r="AF4">
        <f>'Calculations 65plus'!AF183</f>
        <v>0.31086580723492929</v>
      </c>
    </row>
    <row r="5" spans="1:32" x14ac:dyDescent="0.25">
      <c r="A5" t="s">
        <v>20</v>
      </c>
      <c r="B5">
        <f>'Calculations 65plus'!B184</f>
        <v>1.9607843137254905E-2</v>
      </c>
      <c r="C5">
        <f>'Calculations 65plus'!C184</f>
        <v>2.0633130514992416E-2</v>
      </c>
      <c r="D5">
        <f>'Calculations 65plus'!D184</f>
        <v>2.161074271961191E-2</v>
      </c>
      <c r="E5">
        <f>'Calculations 65plus'!E184</f>
        <v>2.26529183188885E-2</v>
      </c>
      <c r="F5">
        <f>'Calculations 65plus'!F184</f>
        <v>2.3704021090232522E-2</v>
      </c>
      <c r="G5">
        <f>'Calculations 65plus'!G184</f>
        <v>2.4818759648445876E-2</v>
      </c>
      <c r="H5">
        <f>'Calculations 65plus'!H184</f>
        <v>2.5937636430524168E-2</v>
      </c>
      <c r="I5">
        <f>'Calculations 65plus'!I184</f>
        <v>2.6966059051648707E-2</v>
      </c>
      <c r="J5">
        <f>'Calculations 65plus'!J184</f>
        <v>2.7962706154937848E-2</v>
      </c>
      <c r="K5">
        <f>'Calculations 65plus'!K184</f>
        <v>2.8956672339460199E-2</v>
      </c>
      <c r="L5">
        <f>'Calculations 65plus'!L184</f>
        <v>3.0332668574444641E-2</v>
      </c>
      <c r="M5">
        <f>'Calculations 65plus'!M184</f>
        <v>3.1517072317692962E-2</v>
      </c>
      <c r="N5">
        <f>'Calculations 65plus'!N184</f>
        <v>3.2721883751230738E-2</v>
      </c>
      <c r="O5">
        <f>'Calculations 65plus'!O184</f>
        <v>3.3946875395948622E-2</v>
      </c>
      <c r="P5">
        <f>'Calculations 65plus'!P184</f>
        <v>3.5191808132456884E-2</v>
      </c>
      <c r="Q5">
        <f>'Calculations 65plus'!Q184</f>
        <v>3.6456431662475162E-2</v>
      </c>
      <c r="R5">
        <f>'Calculations 65plus'!R184</f>
        <v>3.7740484976596822E-2</v>
      </c>
      <c r="S5">
        <f>'Calculations 65plus'!S184</f>
        <v>3.9043696827093487E-2</v>
      </c>
      <c r="T5">
        <f>'Calculations 65plus'!T184</f>
        <v>4.0365786204467062E-2</v>
      </c>
      <c r="U5">
        <f>'Calculations 65plus'!U184</f>
        <v>4.1706462816513218E-2</v>
      </c>
      <c r="V5">
        <f>'Calculations 65plus'!V184</f>
        <v>4.3065427568709118E-2</v>
      </c>
      <c r="W5">
        <f>'Calculations 65plus'!W184</f>
        <v>4.4442373044788964E-2</v>
      </c>
      <c r="X5">
        <f>'Calculations 65plus'!X184</f>
        <v>4.5836983986430949E-2</v>
      </c>
      <c r="Y5">
        <f>'Calculations 65plus'!Y184</f>
        <v>4.7248937771032354E-2</v>
      </c>
      <c r="Z5">
        <f>'Calculations 65plus'!Z184</f>
        <v>4.86779048866047E-2</v>
      </c>
      <c r="AA5">
        <f>'Calculations 65plus'!AA184</f>
        <v>5.0123549402880357E-2</v>
      </c>
      <c r="AB5">
        <f>'Calculations 65plus'!AB184</f>
        <v>5.1585529437776279E-2</v>
      </c>
      <c r="AC5">
        <f>'Calculations 65plus'!AC184</f>
        <v>5.3063497618419206E-2</v>
      </c>
      <c r="AD5">
        <f>'Calculations 65plus'!AD184</f>
        <v>5.4557101535989583E-2</v>
      </c>
      <c r="AE5">
        <f>'Calculations 65plus'!AE184</f>
        <v>5.6065984193699028E-2</v>
      </c>
      <c r="AF5">
        <f>'Calculations 65plus'!AF184</f>
        <v>5.758978444726999E-2</v>
      </c>
    </row>
    <row r="6" spans="1:32" x14ac:dyDescent="0.25">
      <c r="A6" t="s">
        <v>22</v>
      </c>
      <c r="B6">
        <f>'Calculations 65plus'!B185</f>
        <v>7.1428571428571452E-2</v>
      </c>
      <c r="C6">
        <f>'Calculations 65plus'!C185</f>
        <v>7.3757244493833835E-2</v>
      </c>
      <c r="D6">
        <f>'Calculations 65plus'!D185</f>
        <v>7.5876925701117898E-2</v>
      </c>
      <c r="E6">
        <f>'Calculations 65plus'!E185</f>
        <v>7.8123882417016649E-2</v>
      </c>
      <c r="F6">
        <f>'Calculations 65plus'!F185</f>
        <v>8.0410773948471931E-2</v>
      </c>
      <c r="G6">
        <f>'Calculations 65plus'!G185</f>
        <v>8.2841040108220604E-2</v>
      </c>
      <c r="H6">
        <f>'Calculations 65plus'!H185</f>
        <v>8.5307650887292905E-2</v>
      </c>
      <c r="I6">
        <f>'Calculations 65plus'!I185</f>
        <v>8.7484900951238842E-2</v>
      </c>
      <c r="J6">
        <f>'Calculations 65plus'!J185</f>
        <v>8.9455247659995241E-2</v>
      </c>
      <c r="K6">
        <f>'Calculations 65plus'!K185</f>
        <v>9.1344164493060501E-2</v>
      </c>
      <c r="L6">
        <f>'Calculations 65plus'!L185</f>
        <v>9.4301813781707836E-2</v>
      </c>
      <c r="M6">
        <f>'Calculations 65plus'!M185</f>
        <v>9.6689906510087631E-2</v>
      </c>
      <c r="N6">
        <f>'Calculations 65plus'!N185</f>
        <v>9.9094390542530192E-2</v>
      </c>
      <c r="O6">
        <f>'Calculations 65plus'!O185</f>
        <v>0.10151438754154335</v>
      </c>
      <c r="P6">
        <f>'Calculations 65plus'!P185</f>
        <v>0.10394902016174375</v>
      </c>
      <c r="Q6">
        <f>'Calculations 65plus'!Q185</f>
        <v>0.10639741328449123</v>
      </c>
      <c r="R6">
        <f>'Calculations 65plus'!R185</f>
        <v>0.10885869520483256</v>
      </c>
      <c r="S6">
        <f>'Calculations 65plus'!S185</f>
        <v>0.11133199876920737</v>
      </c>
      <c r="T6">
        <f>'Calculations 65plus'!T185</f>
        <v>0.1138164624626343</v>
      </c>
      <c r="U6">
        <f>'Calculations 65plus'!U185</f>
        <v>0.11631123144438055</v>
      </c>
      <c r="V6">
        <f>'Calculations 65plus'!V185</f>
        <v>0.11881545853136891</v>
      </c>
      <c r="W6">
        <f>'Calculations 65plus'!W185</f>
        <v>0.12132830512881876</v>
      </c>
      <c r="X6">
        <f>'Calculations 65plus'!X185</f>
        <v>0.12384894210785925</v>
      </c>
      <c r="Y6">
        <f>'Calculations 65plus'!Y185</f>
        <v>0.12637655063006795</v>
      </c>
      <c r="Z6">
        <f>'Calculations 65plus'!Z185</f>
        <v>0.12891032291909471</v>
      </c>
      <c r="AA6">
        <f>'Calculations 65plus'!AA185</f>
        <v>0.1314494629797246</v>
      </c>
      <c r="AB6">
        <f>'Calculations 65plus'!AB185</f>
        <v>0.13399318726490902</v>
      </c>
      <c r="AC6">
        <f>'Calculations 65plus'!AC185</f>
        <v>0.13654072529146272</v>
      </c>
      <c r="AD6">
        <f>'Calculations 65plus'!AD185</f>
        <v>0.13909132020526824</v>
      </c>
      <c r="AE6">
        <f>'Calculations 65plus'!AE185</f>
        <v>0.14164422929696668</v>
      </c>
      <c r="AF6">
        <f>'Calculations 65plus'!AF185</f>
        <v>0.14419872446924162</v>
      </c>
    </row>
    <row r="7" spans="1:32" x14ac:dyDescent="0.25">
      <c r="A7" t="s">
        <v>563</v>
      </c>
      <c r="B7">
        <f>'Calculations 65plus'!B186</f>
        <v>8.5365853658536606E-2</v>
      </c>
      <c r="C7">
        <f>'Calculations 65plus'!C186</f>
        <v>8.8094730934185336E-2</v>
      </c>
      <c r="D7">
        <f>'Calculations 65plus'!D186</f>
        <v>9.0852013833944339E-2</v>
      </c>
      <c r="E7">
        <f>'Calculations 65plus'!E186</f>
        <v>9.3759069446546689E-2</v>
      </c>
      <c r="F7">
        <f>'Calculations 65plus'!F186</f>
        <v>9.6578935488778592E-2</v>
      </c>
      <c r="G7">
        <f>'Calculations 65plus'!G186</f>
        <v>9.9468726281518052E-2</v>
      </c>
      <c r="H7">
        <f>'Calculations 65plus'!H186</f>
        <v>0.10226275846069788</v>
      </c>
      <c r="I7">
        <f>'Calculations 65plus'!I186</f>
        <v>0.10484698512112424</v>
      </c>
      <c r="J7">
        <f>'Calculations 65plus'!J186</f>
        <v>0.10751532658411686</v>
      </c>
      <c r="K7">
        <f>'Calculations 65plus'!K186</f>
        <v>0.11034193308157889</v>
      </c>
      <c r="L7">
        <f>'Calculations 65plus'!L186</f>
        <v>0.11353806327968753</v>
      </c>
      <c r="M7">
        <f>'Calculations 65plus'!M186</f>
        <v>0.11647306113721745</v>
      </c>
      <c r="N7">
        <f>'Calculations 65plus'!N186</f>
        <v>0.11942742474145347</v>
      </c>
      <c r="O7">
        <f>'Calculations 65plus'!O186</f>
        <v>0.12239981054026472</v>
      </c>
      <c r="P7">
        <f>'Calculations 65plus'!P186</f>
        <v>0.12538887683267813</v>
      </c>
      <c r="Q7">
        <f>'Calculations 65plus'!Q186</f>
        <v>0.12839328621805954</v>
      </c>
      <c r="R7">
        <f>'Calculations 65plus'!R186</f>
        <v>0.13141170794930077</v>
      </c>
      <c r="S7">
        <f>'Calculations 65plus'!S186</f>
        <v>0.13444282018472492</v>
      </c>
      <c r="T7">
        <f>'Calculations 65plus'!T186</f>
        <v>0.13748531213422066</v>
      </c>
      <c r="U7">
        <f>'Calculations 65plus'!U186</f>
        <v>0.14053788609591922</v>
      </c>
      <c r="V7">
        <f>'Calculations 65plus'!V186</f>
        <v>0.14359925938048426</v>
      </c>
      <c r="W7">
        <f>'Calculations 65plus'!W186</f>
        <v>0.14666816612082495</v>
      </c>
      <c r="X7">
        <f>'Calculations 65plus'!X186</f>
        <v>0.14974335896575391</v>
      </c>
      <c r="Y7">
        <f>'Calculations 65plus'!Y186</f>
        <v>0.15282361065677877</v>
      </c>
      <c r="Z7">
        <f>'Calculations 65plus'!Z186</f>
        <v>0.15590771548785362</v>
      </c>
      <c r="AA7">
        <f>'Calculations 65plus'!AA186</f>
        <v>0.15899449064850679</v>
      </c>
      <c r="AB7">
        <f>'Calculations 65plus'!AB186</f>
        <v>0.16208277745131183</v>
      </c>
      <c r="AC7">
        <f>'Calculations 65plus'!AC186</f>
        <v>0.16517144244518384</v>
      </c>
      <c r="AD7">
        <f>'Calculations 65plus'!AD186</f>
        <v>0.16825937841643326</v>
      </c>
      <c r="AE7">
        <f>'Calculations 65plus'!AE186</f>
        <v>0.17134550527994252</v>
      </c>
      <c r="AF7">
        <f>'Calculations 65plus'!AF186</f>
        <v>0.17442877086319722</v>
      </c>
    </row>
    <row r="8" spans="1:32" x14ac:dyDescent="0.25">
      <c r="A8" t="s">
        <v>564</v>
      </c>
      <c r="B8">
        <f>'Calculations 65plus'!B186</f>
        <v>8.5365853658536606E-2</v>
      </c>
      <c r="C8">
        <f>'Calculations 65plus'!C186</f>
        <v>8.8094730934185336E-2</v>
      </c>
      <c r="D8">
        <f>'Calculations 65plus'!D186</f>
        <v>9.0852013833944339E-2</v>
      </c>
      <c r="E8">
        <f>'Calculations 65plus'!E186</f>
        <v>9.3759069446546689E-2</v>
      </c>
      <c r="F8">
        <f>'Calculations 65plus'!F186</f>
        <v>9.6578935488778592E-2</v>
      </c>
      <c r="G8">
        <f>'Calculations 65plus'!G186</f>
        <v>9.9468726281518052E-2</v>
      </c>
      <c r="H8">
        <f>'Calculations 65plus'!H186</f>
        <v>0.10226275846069788</v>
      </c>
      <c r="I8">
        <f>'Calculations 65plus'!I186</f>
        <v>0.10484698512112424</v>
      </c>
      <c r="J8">
        <f>'Calculations 65plus'!J186</f>
        <v>0.10751532658411686</v>
      </c>
      <c r="K8">
        <f>'Calculations 65plus'!K186</f>
        <v>0.11034193308157889</v>
      </c>
      <c r="L8">
        <f>'Calculations 65plus'!L186</f>
        <v>0.11353806327968753</v>
      </c>
      <c r="M8">
        <f>'Calculations 65plus'!M186</f>
        <v>0.11647306113721745</v>
      </c>
      <c r="N8">
        <f>'Calculations 65plus'!N186</f>
        <v>0.11942742474145347</v>
      </c>
      <c r="O8">
        <f>'Calculations 65plus'!O186</f>
        <v>0.12239981054026472</v>
      </c>
      <c r="P8">
        <f>'Calculations 65plus'!P186</f>
        <v>0.12538887683267813</v>
      </c>
      <c r="Q8">
        <f>'Calculations 65plus'!Q186</f>
        <v>0.12839328621805954</v>
      </c>
      <c r="R8">
        <f>'Calculations 65plus'!R186</f>
        <v>0.13141170794930077</v>
      </c>
      <c r="S8">
        <f>'Calculations 65plus'!S186</f>
        <v>0.13444282018472492</v>
      </c>
      <c r="T8">
        <f>'Calculations 65plus'!T186</f>
        <v>0.13748531213422066</v>
      </c>
      <c r="U8">
        <f>'Calculations 65plus'!U186</f>
        <v>0.14053788609591922</v>
      </c>
      <c r="V8">
        <f>'Calculations 65plus'!V186</f>
        <v>0.14359925938048426</v>
      </c>
      <c r="W8">
        <f>'Calculations 65plus'!W186</f>
        <v>0.14666816612082495</v>
      </c>
      <c r="X8">
        <f>'Calculations 65plus'!X186</f>
        <v>0.14974335896575391</v>
      </c>
      <c r="Y8">
        <f>'Calculations 65plus'!Y186</f>
        <v>0.15282361065677877</v>
      </c>
      <c r="Z8">
        <f>'Calculations 65plus'!Z186</f>
        <v>0.15590771548785362</v>
      </c>
      <c r="AA8">
        <f>'Calculations 65plus'!AA186</f>
        <v>0.15899449064850679</v>
      </c>
      <c r="AB8">
        <f>'Calculations 65plus'!AB186</f>
        <v>0.16208277745131183</v>
      </c>
      <c r="AC8">
        <f>'Calculations 65plus'!AC186</f>
        <v>0.16517144244518384</v>
      </c>
      <c r="AD8">
        <f>'Calculations 65plus'!AD186</f>
        <v>0.16825937841643326</v>
      </c>
      <c r="AE8">
        <f>'Calculations 65plus'!AE186</f>
        <v>0.17134550527994252</v>
      </c>
      <c r="AF8">
        <f>'Calculations 65plus'!AF186</f>
        <v>0.17442877086319722</v>
      </c>
    </row>
    <row r="9" spans="1:32" x14ac:dyDescent="0.25">
      <c r="A9" t="s">
        <v>26</v>
      </c>
      <c r="B9">
        <f>'Calculations 65plus'!B187</f>
        <v>3.8277511961722487E-2</v>
      </c>
      <c r="C9">
        <f>'Calculations 65plus'!C187</f>
        <v>3.9823092198724076E-2</v>
      </c>
      <c r="D9">
        <f>'Calculations 65plus'!D187</f>
        <v>4.1268898648999325E-2</v>
      </c>
      <c r="E9">
        <f>'Calculations 65plus'!E187</f>
        <v>4.2803650920412703E-2</v>
      </c>
      <c r="F9">
        <f>'Calculations 65plus'!F187</f>
        <v>4.4362731153716785E-2</v>
      </c>
      <c r="G9">
        <f>'Calculations 65plus'!G187</f>
        <v>4.6044387275707754E-2</v>
      </c>
      <c r="H9">
        <f>'Calculations 65plus'!H187</f>
        <v>4.7734113063624871E-2</v>
      </c>
      <c r="I9">
        <f>'Calculations 65plus'!I187</f>
        <v>4.9245770923627127E-2</v>
      </c>
      <c r="J9">
        <f>'Calculations 65plus'!J187</f>
        <v>5.0667665861250835E-2</v>
      </c>
      <c r="K9">
        <f>'Calculations 65plus'!K187</f>
        <v>5.2076373366214936E-2</v>
      </c>
      <c r="L9">
        <f>'Calculations 65plus'!L187</f>
        <v>5.40989342540951E-2</v>
      </c>
      <c r="M9">
        <f>'Calculations 65plus'!M187</f>
        <v>5.580476556736215E-2</v>
      </c>
      <c r="N9">
        <f>'Calculations 65plus'!N187</f>
        <v>5.7532160023851933E-2</v>
      </c>
      <c r="O9">
        <f>'Calculations 65plus'!O187</f>
        <v>5.9280623140775604E-2</v>
      </c>
      <c r="P9">
        <f>'Calculations 65plus'!P187</f>
        <v>6.1049650038588352E-2</v>
      </c>
      <c r="Q9">
        <f>'Calculations 65plus'!Q187</f>
        <v>6.2838726267733638E-2</v>
      </c>
      <c r="R9">
        <f>'Calculations 65plus'!R187</f>
        <v>6.4647328630117018E-2</v>
      </c>
      <c r="S9">
        <f>'Calculations 65plus'!S187</f>
        <v>6.6474925993363659E-2</v>
      </c>
      <c r="T9">
        <f>'Calculations 65plus'!T187</f>
        <v>6.8320980096015463E-2</v>
      </c>
      <c r="U9">
        <f>'Calculations 65plus'!U187</f>
        <v>7.0184946341949647E-2</v>
      </c>
      <c r="V9">
        <f>'Calculations 65plus'!V187</f>
        <v>7.2066274582411508E-2</v>
      </c>
      <c r="W9">
        <f>'Calculations 65plus'!W187</f>
        <v>7.3964409884167068E-2</v>
      </c>
      <c r="X9">
        <f>'Calculations 65plus'!X187</f>
        <v>7.5878793282405391E-2</v>
      </c>
      <c r="Y9">
        <f>'Calculations 65plus'!Y187</f>
        <v>7.7808862517132288E-2</v>
      </c>
      <c r="Z9">
        <f>'Calculations 65plus'!Z187</f>
        <v>7.9754052751910331E-2</v>
      </c>
      <c r="AA9">
        <f>'Calculations 65plus'!AA187</f>
        <v>8.1713797273917602E-2</v>
      </c>
      <c r="AB9">
        <f>'Calculations 65plus'!AB187</f>
        <v>8.3687528174402948E-2</v>
      </c>
      <c r="AC9">
        <f>'Calculations 65plus'!AC187</f>
        <v>8.5674677008730618E-2</v>
      </c>
      <c r="AD9">
        <f>'Calculations 65plus'!AD187</f>
        <v>8.7674675435303773E-2</v>
      </c>
      <c r="AE9">
        <f>'Calculations 65plus'!AE187</f>
        <v>8.9686955832765619E-2</v>
      </c>
      <c r="AF9">
        <f>'Calculations 65plus'!AF187</f>
        <v>9.1710951894971526E-2</v>
      </c>
    </row>
    <row r="10" spans="1:32" x14ac:dyDescent="0.25">
      <c r="A10" t="s">
        <v>28</v>
      </c>
      <c r="B10">
        <f>'Calculations 65plus'!B188</f>
        <v>4.805725971370145E-2</v>
      </c>
      <c r="C10">
        <f>'Calculations 65plus'!C188</f>
        <v>4.9937340105761958E-2</v>
      </c>
      <c r="D10">
        <f>'Calculations 65plus'!D188</f>
        <v>5.1708979020042255E-2</v>
      </c>
      <c r="E10">
        <f>'Calculations 65plus'!E188</f>
        <v>5.3601331011915186E-2</v>
      </c>
      <c r="F10">
        <f>'Calculations 65plus'!F188</f>
        <v>5.5532026280964625E-2</v>
      </c>
      <c r="G10">
        <f>'Calculations 65plus'!G188</f>
        <v>5.761585183948878E-2</v>
      </c>
      <c r="H10">
        <f>'Calculations 65plus'!H188</f>
        <v>5.972169835694327E-2</v>
      </c>
      <c r="I10">
        <f>'Calculations 65plus'!I188</f>
        <v>6.1632520847793346E-2</v>
      </c>
      <c r="J10">
        <f>'Calculations 65plus'!J188</f>
        <v>6.3445816816058473E-2</v>
      </c>
      <c r="K10">
        <f>'Calculations 65plus'!K188</f>
        <v>6.5249546567837172E-2</v>
      </c>
      <c r="L10">
        <f>'Calculations 65plus'!L188</f>
        <v>6.767115516810715E-2</v>
      </c>
      <c r="M10">
        <f>'Calculations 65plus'!M188</f>
        <v>6.979104643613751E-2</v>
      </c>
      <c r="N10">
        <f>'Calculations 65plus'!N188</f>
        <v>7.1937759776383073E-2</v>
      </c>
      <c r="O10">
        <f>'Calculations 65plus'!O188</f>
        <v>7.4110553555129619E-2</v>
      </c>
      <c r="P10">
        <f>'Calculations 65plus'!P188</f>
        <v>7.6308669189852005E-2</v>
      </c>
      <c r="Q10">
        <f>'Calculations 65plus'!Q188</f>
        <v>7.8531332595730308E-2</v>
      </c>
      <c r="R10">
        <f>'Calculations 65plus'!R188</f>
        <v>8.0777755633125808E-2</v>
      </c>
      <c r="S10">
        <f>'Calculations 65plus'!S188</f>
        <v>8.3047137551306535E-2</v>
      </c>
      <c r="T10">
        <f>'Calculations 65plus'!T188</f>
        <v>8.5338666423897688E-2</v>
      </c>
      <c r="U10">
        <f>'Calculations 65plus'!U188</f>
        <v>8.7651520571754141E-2</v>
      </c>
      <c r="V10">
        <f>'Calculations 65plus'!V188</f>
        <v>8.9984869969170572E-2</v>
      </c>
      <c r="W10">
        <f>'Calculations 65plus'!W188</f>
        <v>9.2337877629579498E-2</v>
      </c>
      <c r="X10">
        <f>'Calculations 65plus'!X188</f>
        <v>9.470970096713667E-2</v>
      </c>
      <c r="Y10">
        <f>'Calculations 65plus'!Y188</f>
        <v>9.7099493130844483E-2</v>
      </c>
      <c r="Z10">
        <f>'Calculations 65plus'!Z188</f>
        <v>9.9506404308119578E-2</v>
      </c>
      <c r="AA10">
        <f>'Calculations 65plus'!AA188</f>
        <v>0.10192958299497543</v>
      </c>
      <c r="AB10">
        <f>'Calculations 65plus'!AB188</f>
        <v>0.10436817723024834</v>
      </c>
      <c r="AC10">
        <f>'Calculations 65plus'!AC188</f>
        <v>0.10682133579156251</v>
      </c>
      <c r="AD10">
        <f>'Calculations 65plus'!AD188</f>
        <v>0.10928820935098363</v>
      </c>
      <c r="AE10">
        <f>'Calculations 65plus'!AE188</f>
        <v>0.11176795158857065</v>
      </c>
      <c r="AF10">
        <f>'Calculations 65plus'!AF188</f>
        <v>0.11425972026228542</v>
      </c>
    </row>
    <row r="11" spans="1:32" x14ac:dyDescent="0.25">
      <c r="A11" t="s">
        <v>30</v>
      </c>
      <c r="B11">
        <f>'Calculations 65plus'!B189</f>
        <v>8.3521444695259586E-2</v>
      </c>
      <c r="C11">
        <f>'Calculations 65plus'!C189</f>
        <v>8.6249873930064197E-2</v>
      </c>
      <c r="D11">
        <f>'Calculations 65plus'!D189</f>
        <v>8.884981843986646E-2</v>
      </c>
      <c r="E11">
        <f>'Calculations 65plus'!E189</f>
        <v>9.1615286396128634E-2</v>
      </c>
      <c r="F11">
        <f>'Calculations 65plus'!F189</f>
        <v>9.4389727635748807E-2</v>
      </c>
      <c r="G11">
        <f>'Calculations 65plus'!G189</f>
        <v>9.729929832396475E-2</v>
      </c>
      <c r="H11">
        <f>'Calculations 65plus'!H189</f>
        <v>0.1002165079292144</v>
      </c>
      <c r="I11">
        <f>'Calculations 65plus'!I189</f>
        <v>0.10287610634666228</v>
      </c>
      <c r="J11">
        <f>'Calculations 65plus'!J189</f>
        <v>0.10542984851170009</v>
      </c>
      <c r="K11">
        <f>'Calculations 65plus'!K189</f>
        <v>0.10798198619979148</v>
      </c>
      <c r="L11">
        <f>'Calculations 65plus'!L189</f>
        <v>0.1113087569851242</v>
      </c>
      <c r="M11">
        <f>'Calculations 65plus'!M189</f>
        <v>0.11422014130410031</v>
      </c>
      <c r="N11">
        <f>'Calculations 65plus'!N189</f>
        <v>0.11715247819344968</v>
      </c>
      <c r="O11">
        <f>'Calculations 65plus'!O189</f>
        <v>0.12010448704544051</v>
      </c>
      <c r="P11">
        <f>'Calculations 65plus'!P189</f>
        <v>0.12307488541600498</v>
      </c>
      <c r="Q11">
        <f>'Calculations 65plus'!Q189</f>
        <v>0.12606239130795235</v>
      </c>
      <c r="R11">
        <f>'Calculations 65plus'!R189</f>
        <v>0.12906572538196848</v>
      </c>
      <c r="S11">
        <f>'Calculations 65plus'!S189</f>
        <v>0.13208361309004427</v>
      </c>
      <c r="T11">
        <f>'Calculations 65plus'!T189</f>
        <v>0.13511478672658778</v>
      </c>
      <c r="U11">
        <f>'Calculations 65plus'!U189</f>
        <v>0.13815798739311178</v>
      </c>
      <c r="V11">
        <f>'Calculations 65plus'!V189</f>
        <v>0.14121196687299292</v>
      </c>
      <c r="W11">
        <f>'Calculations 65plus'!W189</f>
        <v>0.14427548941339641</v>
      </c>
      <c r="X11">
        <f>'Calculations 65plus'!X189</f>
        <v>0.14734733341205239</v>
      </c>
      <c r="Y11">
        <f>'Calculations 65plus'!Y189</f>
        <v>0.15042629300713084</v>
      </c>
      <c r="Z11">
        <f>'Calculations 65plus'!Z189</f>
        <v>0.15351117956900237</v>
      </c>
      <c r="AA11">
        <f>'Calculations 65plus'!AA189</f>
        <v>0.15660082309319309</v>
      </c>
      <c r="AB11">
        <f>'Calculations 65plus'!AB189</f>
        <v>0.15969407349432979</v>
      </c>
      <c r="AC11">
        <f>'Calculations 65plus'!AC189</f>
        <v>0.16278980180133396</v>
      </c>
      <c r="AD11">
        <f>'Calculations 65plus'!AD189</f>
        <v>0.16588690125455297</v>
      </c>
      <c r="AE11">
        <f>'Calculations 65plus'!AE189</f>
        <v>0.16898428830591528</v>
      </c>
      <c r="AF11">
        <f>'Calculations 65plus'!AF189</f>
        <v>0.17208090352357028</v>
      </c>
    </row>
    <row r="12" spans="1:32" x14ac:dyDescent="0.25">
      <c r="A12" t="s">
        <v>32</v>
      </c>
      <c r="B12">
        <f>'Calculations 65plus'!B190</f>
        <v>6.0465116279069808E-2</v>
      </c>
      <c r="C12">
        <f>'Calculations 65plus'!C190</f>
        <v>6.2673114798770385E-2</v>
      </c>
      <c r="D12">
        <f>'Calculations 65plus'!D190</f>
        <v>6.4753993020245232E-2</v>
      </c>
      <c r="E12">
        <f>'Calculations 65plus'!E190</f>
        <v>6.6964837434697291E-2</v>
      </c>
      <c r="F12">
        <f>'Calculations 65plus'!F190</f>
        <v>6.9201334324515293E-2</v>
      </c>
      <c r="G12">
        <f>'Calculations 65plus'!G190</f>
        <v>7.1586929426432216E-2</v>
      </c>
      <c r="H12">
        <f>'Calculations 65plus'!H190</f>
        <v>7.3983818355228881E-2</v>
      </c>
      <c r="I12">
        <f>'Calculations 65plus'!I190</f>
        <v>7.6136542059898712E-2</v>
      </c>
      <c r="J12">
        <f>'Calculations 65plus'!J190</f>
        <v>7.8177452452660473E-2</v>
      </c>
      <c r="K12">
        <f>'Calculations 65plus'!K190</f>
        <v>8.0216187469667577E-2</v>
      </c>
      <c r="L12">
        <f>'Calculations 65plus'!L190</f>
        <v>8.3028229320934122E-2</v>
      </c>
      <c r="M12">
        <f>'Calculations 65plus'!M190</f>
        <v>8.5432934129742455E-2</v>
      </c>
      <c r="N12">
        <f>'Calculations 65plus'!N190</f>
        <v>8.7862471803753325E-2</v>
      </c>
      <c r="O12">
        <f>'Calculations 65plus'!O190</f>
        <v>9.0315907816364033E-2</v>
      </c>
      <c r="P12">
        <f>'Calculations 65plus'!P190</f>
        <v>9.2792295830435828E-2</v>
      </c>
      <c r="Q12">
        <f>'Calculations 65plus'!Q190</f>
        <v>9.5290679436352305E-2</v>
      </c>
      <c r="R12">
        <f>'Calculations 65plus'!R190</f>
        <v>9.7810093866772141E-2</v>
      </c>
      <c r="S12">
        <f>'Calculations 65plus'!S190</f>
        <v>0.10034956768313101</v>
      </c>
      <c r="T12">
        <f>'Calculations 65plus'!T190</f>
        <v>0.10290812442927062</v>
      </c>
      <c r="U12">
        <f>'Calculations 65plus'!U190</f>
        <v>0.10548478424792586</v>
      </c>
      <c r="V12">
        <f>'Calculations 65plus'!V190</f>
        <v>0.10807856545614232</v>
      </c>
      <c r="W12">
        <f>'Calculations 65plus'!W190</f>
        <v>0.11068848607604617</v>
      </c>
      <c r="X12">
        <f>'Calculations 65plus'!X190</f>
        <v>0.11331356531775107</v>
      </c>
      <c r="Y12">
        <f>'Calculations 65plus'!Y190</f>
        <v>0.11595282501153308</v>
      </c>
      <c r="Z12">
        <f>'Calculations 65plus'!Z190</f>
        <v>0.11860529098675777</v>
      </c>
      <c r="AA12">
        <f>'Calculations 65plus'!AA190</f>
        <v>0.12126999439538781</v>
      </c>
      <c r="AB12">
        <f>'Calculations 65plus'!AB190</f>
        <v>0.12394597297823577</v>
      </c>
      <c r="AC12">
        <f>'Calculations 65plus'!AC190</f>
        <v>0.12663227227245819</v>
      </c>
      <c r="AD12">
        <f>'Calculations 65plus'!AD190</f>
        <v>0.12932794675910039</v>
      </c>
      <c r="AE12">
        <f>'Calculations 65plus'!AE190</f>
        <v>0.13203206094980813</v>
      </c>
      <c r="AF12">
        <f>'Calculations 65plus'!AF190</f>
        <v>0.13474369041211842</v>
      </c>
    </row>
    <row r="13" spans="1:32" x14ac:dyDescent="0.25">
      <c r="A13" t="s">
        <v>34</v>
      </c>
      <c r="B13">
        <f>'Calculations 65plus'!B191</f>
        <v>6.7415730337078664E-2</v>
      </c>
      <c r="C13">
        <f>'Calculations 65plus'!C191</f>
        <v>6.9861688615619061E-2</v>
      </c>
      <c r="D13">
        <f>'Calculations 65plus'!D191</f>
        <v>7.2167157317917285E-2</v>
      </c>
      <c r="E13">
        <f>'Calculations 65plus'!E191</f>
        <v>7.4611707075265071E-2</v>
      </c>
      <c r="F13">
        <f>'Calculations 65plus'!F191</f>
        <v>7.7052036083526357E-2</v>
      </c>
      <c r="G13">
        <f>'Calculations 65plus'!G191</f>
        <v>7.9556968647005691E-2</v>
      </c>
      <c r="H13">
        <f>'Calculations 65plus'!H191</f>
        <v>8.2079288576746068E-2</v>
      </c>
      <c r="I13">
        <f>'Calculations 65plus'!I191</f>
        <v>8.435355909753553E-2</v>
      </c>
      <c r="J13">
        <f>'Calculations 65plus'!J191</f>
        <v>8.6514710873172515E-2</v>
      </c>
      <c r="K13">
        <f>'Calculations 65plus'!K191</f>
        <v>8.8659557435667266E-2</v>
      </c>
      <c r="L13">
        <f>'Calculations 65plus'!L191</f>
        <v>9.1788099681518173E-2</v>
      </c>
      <c r="M13">
        <f>'Calculations 65plus'!M191</f>
        <v>9.4368942963319852E-2</v>
      </c>
      <c r="N13">
        <f>'Calculations 65plus'!N191</f>
        <v>9.6974821023245672E-2</v>
      </c>
      <c r="O13">
        <f>'Calculations 65plus'!O191</f>
        <v>9.9604690447523014E-2</v>
      </c>
      <c r="P13">
        <f>'Calculations 65plus'!P191</f>
        <v>0.10225749609502227</v>
      </c>
      <c r="Q13">
        <f>'Calculations 65plus'!Q191</f>
        <v>0.10493217308177234</v>
      </c>
      <c r="R13">
        <f>'Calculations 65plus'!R191</f>
        <v>0.10762764873581869</v>
      </c>
      <c r="S13">
        <f>'Calculations 65plus'!S191</f>
        <v>0.11034284451660883</v>
      </c>
      <c r="T13">
        <f>'Calculations 65plus'!T191</f>
        <v>0.11307667789348891</v>
      </c>
      <c r="U13">
        <f>'Calculations 65plus'!U191</f>
        <v>0.11582806417832309</v>
      </c>
      <c r="V13">
        <f>'Calculations 65plus'!V191</f>
        <v>0.11859591830766744</v>
      </c>
      <c r="W13">
        <f>'Calculations 65plus'!W191</f>
        <v>0.12137915657035797</v>
      </c>
      <c r="X13">
        <f>'Calculations 65plus'!X191</f>
        <v>0.12417669827681369</v>
      </c>
      <c r="Y13">
        <f>'Calculations 65plus'!Y191</f>
        <v>0.12698746736677941</v>
      </c>
      <c r="Z13">
        <f>'Calculations 65plus'!Z191</f>
        <v>0.12981039395266236</v>
      </c>
      <c r="AA13">
        <f>'Calculations 65plus'!AA191</f>
        <v>0.13264441579603581</v>
      </c>
      <c r="AB13">
        <f>'Calculations 65plus'!AB191</f>
        <v>0.1354884797152914</v>
      </c>
      <c r="AC13">
        <f>'Calculations 65plus'!AC191</f>
        <v>0.13834154292282297</v>
      </c>
      <c r="AD13">
        <f>'Calculations 65plus'!AD191</f>
        <v>0.14120257429050279</v>
      </c>
      <c r="AE13">
        <f>'Calculations 65plus'!AE191</f>
        <v>0.14407055554258497</v>
      </c>
      <c r="AF13">
        <f>'Calculations 65plus'!AF191</f>
        <v>0.14694448237551921</v>
      </c>
    </row>
    <row r="14" spans="1:32" x14ac:dyDescent="0.25">
      <c r="A14" t="s">
        <v>36</v>
      </c>
      <c r="B14">
        <f>'Calculations 65plus'!B192</f>
        <v>3.6269430051813462E-2</v>
      </c>
      <c r="C14">
        <f>'Calculations 65plus'!C192</f>
        <v>3.7777482856404095E-2</v>
      </c>
      <c r="D14">
        <f>'Calculations 65plus'!D192</f>
        <v>3.9182022730849468E-2</v>
      </c>
      <c r="E14">
        <f>'Calculations 65plus'!E192</f>
        <v>4.0671947616253652E-2</v>
      </c>
      <c r="F14">
        <f>'Calculations 65plus'!F192</f>
        <v>4.2183298966466894E-2</v>
      </c>
      <c r="G14">
        <f>'Calculations 65plus'!G192</f>
        <v>4.3801011341348131E-2</v>
      </c>
      <c r="H14">
        <f>'Calculations 65plus'!H192</f>
        <v>4.5430019938301931E-2</v>
      </c>
      <c r="I14">
        <f>'Calculations 65plus'!I192</f>
        <v>4.6883235416837754E-2</v>
      </c>
      <c r="J14">
        <f>'Calculations 65plus'!J192</f>
        <v>4.8242761062906647E-2</v>
      </c>
      <c r="K14">
        <f>'Calculations 65plus'!K192</f>
        <v>4.9582664183331307E-2</v>
      </c>
      <c r="L14">
        <f>'Calculations 65plus'!L192</f>
        <v>5.1578779565127138E-2</v>
      </c>
      <c r="M14">
        <f>'Calculations 65plus'!M192</f>
        <v>5.3231404422449898E-2</v>
      </c>
      <c r="N14">
        <f>'Calculations 65plus'!N192</f>
        <v>5.4905564219742804E-2</v>
      </c>
      <c r="O14">
        <f>'Calculations 65plus'!O192</f>
        <v>5.6600796662508911E-2</v>
      </c>
      <c r="P14">
        <f>'Calculations 65plus'!P192</f>
        <v>5.831662878432791E-2</v>
      </c>
      <c r="Q14">
        <f>'Calculations 65plus'!Q192</f>
        <v>6.0052577723669731E-2</v>
      </c>
      <c r="R14">
        <f>'Calculations 65plus'!R192</f>
        <v>6.1808151497427362E-2</v>
      </c>
      <c r="S14">
        <f>'Calculations 65plus'!S192</f>
        <v>6.3582849769317898E-2</v>
      </c>
      <c r="T14">
        <f>'Calculations 65plus'!T192</f>
        <v>6.5376164611390175E-2</v>
      </c>
      <c r="U14">
        <f>'Calculations 65plus'!U192</f>
        <v>6.7187581256990647E-2</v>
      </c>
      <c r="V14">
        <f>'Calculations 65plus'!V192</f>
        <v>6.901657884363735E-2</v>
      </c>
      <c r="W14">
        <f>'Calculations 65plus'!W192</f>
        <v>7.086263114435358E-2</v>
      </c>
      <c r="X14">
        <f>'Calculations 65plus'!X192</f>
        <v>7.2725207286124791E-2</v>
      </c>
      <c r="Y14">
        <f>'Calculations 65plus'!Y192</f>
        <v>7.460377245424174E-2</v>
      </c>
      <c r="Z14">
        <f>'Calculations 65plus'!Z192</f>
        <v>7.649778858139869E-2</v>
      </c>
      <c r="AA14">
        <f>'Calculations 65plus'!AA192</f>
        <v>7.8406715020518464E-2</v>
      </c>
      <c r="AB14">
        <f>'Calculations 65plus'!AB192</f>
        <v>8.0330009200375807E-2</v>
      </c>
      <c r="AC14">
        <f>'Calculations 65plus'!AC192</f>
        <v>8.2267127263192644E-2</v>
      </c>
      <c r="AD14">
        <f>'Calculations 65plus'!AD192</f>
        <v>8.4217524683471642E-2</v>
      </c>
      <c r="AE14">
        <f>'Calculations 65plus'!AE192</f>
        <v>8.6180656867429831E-2</v>
      </c>
      <c r="AF14">
        <f>'Calculations 65plus'!AF192</f>
        <v>8.8155979732486747E-2</v>
      </c>
    </row>
    <row r="15" spans="1:32" x14ac:dyDescent="0.25">
      <c r="A15" t="s">
        <v>38</v>
      </c>
      <c r="B15">
        <f>'Calculations 65plus'!B193</f>
        <v>6.5351418002466105E-2</v>
      </c>
      <c r="C15">
        <f>'Calculations 65plus'!C193</f>
        <v>6.7741770706120419E-2</v>
      </c>
      <c r="D15">
        <f>'Calculations 65plus'!D193</f>
        <v>7.0010012926638068E-2</v>
      </c>
      <c r="E15">
        <f>'Calculations 65plus'!E193</f>
        <v>7.2418168869869098E-2</v>
      </c>
      <c r="F15">
        <f>'Calculations 65plus'!F193</f>
        <v>7.4820856635856928E-2</v>
      </c>
      <c r="G15">
        <f>'Calculations 65plus'!G193</f>
        <v>7.7290714868150534E-2</v>
      </c>
      <c r="H15">
        <f>'Calculations 65plus'!H193</f>
        <v>7.9774229411382125E-2</v>
      </c>
      <c r="I15">
        <f>'Calculations 65plus'!I193</f>
        <v>8.202511027854055E-2</v>
      </c>
      <c r="J15">
        <f>'Calculations 65plus'!J193</f>
        <v>8.4181383262419182E-2</v>
      </c>
      <c r="K15">
        <f>'Calculations 65plus'!K193</f>
        <v>8.6333704319013757E-2</v>
      </c>
      <c r="L15">
        <f>'Calculations 65plus'!L193</f>
        <v>8.9382536092895676E-2</v>
      </c>
      <c r="M15">
        <f>'Calculations 65plus'!M193</f>
        <v>9.1934717792519369E-2</v>
      </c>
      <c r="N15">
        <f>'Calculations 65plus'!N193</f>
        <v>9.4512858022429799E-2</v>
      </c>
      <c r="O15">
        <f>'Calculations 65plus'!O193</f>
        <v>9.7115931165457733E-2</v>
      </c>
      <c r="P15">
        <f>'Calculations 65plus'!P193</f>
        <v>9.9742897981723616E-2</v>
      </c>
      <c r="Q15">
        <f>'Calculations 65plus'!Q193</f>
        <v>0.10239270760424403</v>
      </c>
      <c r="R15">
        <f>'Calculations 65plus'!R193</f>
        <v>0.1050642995111661</v>
      </c>
      <c r="S15">
        <f>'Calculations 65plus'!S193</f>
        <v>0.10775660546847377</v>
      </c>
      <c r="T15">
        <f>'Calculations 65plus'!T193</f>
        <v>0.11046855143738325</v>
      </c>
      <c r="U15">
        <f>'Calculations 65plus'!U193</f>
        <v>0.11319905944106334</v>
      </c>
      <c r="V15">
        <f>'Calculations 65plus'!V193</f>
        <v>0.11594704938572346</v>
      </c>
      <c r="W15">
        <f>'Calculations 65plus'!W193</f>
        <v>0.11871144083153209</v>
      </c>
      <c r="X15">
        <f>'Calculations 65plus'!X193</f>
        <v>0.12149115470926528</v>
      </c>
      <c r="Y15">
        <f>'Calculations 65plus'!Y193</f>
        <v>0.12428511497900711</v>
      </c>
      <c r="Z15">
        <f>'Calculations 65plus'!Z193</f>
        <v>0.12709225022765661</v>
      </c>
      <c r="AA15">
        <f>'Calculations 65plus'!AA193</f>
        <v>0.12991149520241541</v>
      </c>
      <c r="AB15">
        <f>'Calculations 65plus'!AB193</f>
        <v>0.13274179227784877</v>
      </c>
      <c r="AC15">
        <f>'Calculations 65plus'!AC193</f>
        <v>0.13558209285452219</v>
      </c>
      <c r="AD15">
        <f>'Calculations 65plus'!AD193</f>
        <v>0.13843135868760376</v>
      </c>
      <c r="AE15">
        <f>'Calculations 65plus'!AE193</f>
        <v>0.1412885631442081</v>
      </c>
      <c r="AF15">
        <f>'Calculations 65plus'!AF193</f>
        <v>0.14415269238862577</v>
      </c>
    </row>
    <row r="16" spans="1:32" x14ac:dyDescent="0.25">
      <c r="A16" t="s">
        <v>40</v>
      </c>
      <c r="B16">
        <f>'Calculations 65plus'!B194</f>
        <v>3.2983508245877063E-2</v>
      </c>
      <c r="C16">
        <f>'Calculations 65plus'!C194</f>
        <v>3.4471686600136685E-2</v>
      </c>
      <c r="D16">
        <f>'Calculations 65plus'!D194</f>
        <v>3.5844907836944495E-2</v>
      </c>
      <c r="E16">
        <f>'Calculations 65plus'!E194</f>
        <v>3.7300327251179662E-2</v>
      </c>
      <c r="F16">
        <f>'Calculations 65plus'!F194</f>
        <v>3.8777999029402023E-2</v>
      </c>
      <c r="G16">
        <f>'Calculations 65plus'!G194</f>
        <v>4.0344324164628846E-2</v>
      </c>
      <c r="H16">
        <f>'Calculations 65plus'!H194</f>
        <v>4.1932351768598275E-2</v>
      </c>
      <c r="I16">
        <f>'Calculations 65plus'!I194</f>
        <v>4.3322677215329113E-2</v>
      </c>
      <c r="J16">
        <f>'Calculations 65plus'!J194</f>
        <v>4.459976547895575E-2</v>
      </c>
      <c r="K16">
        <f>'Calculations 65plus'!K194</f>
        <v>4.5855893775898535E-2</v>
      </c>
      <c r="L16">
        <f>'Calculations 65plus'!L194</f>
        <v>4.7908556380895591E-2</v>
      </c>
      <c r="M16">
        <f>'Calculations 65plus'!M194</f>
        <v>4.9533482781503733E-2</v>
      </c>
      <c r="N16">
        <f>'Calculations 65plus'!N194</f>
        <v>5.1182533817787014E-2</v>
      </c>
      <c r="O16">
        <f>'Calculations 65plus'!O194</f>
        <v>5.2855286977200738E-2</v>
      </c>
      <c r="P16">
        <f>'Calculations 65plus'!P194</f>
        <v>5.4551304665335178E-2</v>
      </c>
      <c r="Q16">
        <f>'Calculations 65plus'!Q194</f>
        <v>5.627013498919009E-2</v>
      </c>
      <c r="R16">
        <f>'Calculations 65plus'!R194</f>
        <v>5.8011312550277035E-2</v>
      </c>
      <c r="S16">
        <f>'Calculations 65plus'!S194</f>
        <v>5.9774359245150302E-2</v>
      </c>
      <c r="T16">
        <f>'Calculations 65plus'!T194</f>
        <v>6.1558785071020021E-2</v>
      </c>
      <c r="U16">
        <f>'Calculations 65plus'!U194</f>
        <v>6.3364088934180635E-2</v>
      </c>
      <c r="V16">
        <f>'Calculations 65plus'!V194</f>
        <v>6.5189759459060456E-2</v>
      </c>
      <c r="W16">
        <f>'Calculations 65plus'!W194</f>
        <v>6.703527579577738E-2</v>
      </c>
      <c r="X16">
        <f>'Calculations 65plus'!X194</f>
        <v>6.8900108424181289E-2</v>
      </c>
      <c r="Y16">
        <f>'Calculations 65plus'!Y194</f>
        <v>7.0783719952451252E-2</v>
      </c>
      <c r="Z16">
        <f>'Calculations 65plus'!Z194</f>
        <v>7.2685565908414976E-2</v>
      </c>
      <c r="AA16">
        <f>'Calculations 65plus'!AA194</f>
        <v>7.4605095521855971E-2</v>
      </c>
      <c r="AB16">
        <f>'Calculations 65plus'!AB194</f>
        <v>7.6541752496178242E-2</v>
      </c>
      <c r="AC16">
        <f>'Calculations 65plus'!AC194</f>
        <v>7.8494975767902986E-2</v>
      </c>
      <c r="AD16">
        <f>'Calculations 65plus'!AD194</f>
        <v>8.0464200252573739E-2</v>
      </c>
      <c r="AE16">
        <f>'Calculations 65plus'!AE194</f>
        <v>8.2448857575755582E-2</v>
      </c>
      <c r="AF16">
        <f>'Calculations 65plus'!AF194</f>
        <v>8.4448376787920401E-2</v>
      </c>
    </row>
    <row r="17" spans="1:32" x14ac:dyDescent="0.25">
      <c r="A17" t="s">
        <v>42</v>
      </c>
      <c r="B17">
        <f>'Calculations 65plus'!B195</f>
        <v>4.0072859744990912E-2</v>
      </c>
      <c r="C17">
        <f>'Calculations 65plus'!C195</f>
        <v>4.1741930148556844E-2</v>
      </c>
      <c r="D17">
        <f>'Calculations 65plus'!D195</f>
        <v>4.3351019348967269E-2</v>
      </c>
      <c r="E17">
        <f>'Calculations 65plus'!E195</f>
        <v>4.5073916449007941E-2</v>
      </c>
      <c r="F17">
        <f>'Calculations 65plus'!F195</f>
        <v>4.6805946513169772E-2</v>
      </c>
      <c r="G17">
        <f>'Calculations 65plus'!G195</f>
        <v>4.8618298351807289E-2</v>
      </c>
      <c r="H17">
        <f>'Calculations 65plus'!H195</f>
        <v>5.0443190380806496E-2</v>
      </c>
      <c r="I17">
        <f>'Calculations 65plus'!I195</f>
        <v>5.2146068597642245E-2</v>
      </c>
      <c r="J17">
        <f>'Calculations 65plus'!J195</f>
        <v>5.3815079857708718E-2</v>
      </c>
      <c r="K17">
        <f>'Calculations 65plus'!K195</f>
        <v>5.5488408655443557E-2</v>
      </c>
      <c r="L17">
        <f>'Calculations 65plus'!L195</f>
        <v>5.763291963816345E-2</v>
      </c>
      <c r="M17">
        <f>'Calculations 65plus'!M195</f>
        <v>5.9546761724573176E-2</v>
      </c>
      <c r="N17">
        <f>'Calculations 65plus'!N195</f>
        <v>6.148844612676601E-2</v>
      </c>
      <c r="O17">
        <f>'Calculations 65plus'!O195</f>
        <v>6.3457372789542832E-2</v>
      </c>
      <c r="P17">
        <f>'Calculations 65plus'!P195</f>
        <v>6.5452921212949683E-2</v>
      </c>
      <c r="Q17">
        <f>'Calculations 65plus'!Q195</f>
        <v>6.747445170889739E-2</v>
      </c>
      <c r="R17">
        <f>'Calculations 65plus'!R195</f>
        <v>6.9521306674287089E-2</v>
      </c>
      <c r="S17">
        <f>'Calculations 65plus'!S195</f>
        <v>7.1592811876013268E-2</v>
      </c>
      <c r="T17">
        <f>'Calculations 65plus'!T195</f>
        <v>7.3688277743326633E-2</v>
      </c>
      <c r="U17">
        <f>'Calculations 65plus'!U195</f>
        <v>7.5807000663190044E-2</v>
      </c>
      <c r="V17">
        <f>'Calculations 65plus'!V195</f>
        <v>7.7948264274409013E-2</v>
      </c>
      <c r="W17">
        <f>'Calculations 65plus'!W195</f>
        <v>8.0111340756488514E-2</v>
      </c>
      <c r="X17">
        <f>'Calculations 65plus'!X195</f>
        <v>8.2295492109359436E-2</v>
      </c>
      <c r="Y17">
        <f>'Calculations 65plus'!Y195</f>
        <v>8.4499971420309419E-2</v>
      </c>
      <c r="Z17">
        <f>'Calculations 65plus'!Z195</f>
        <v>8.6724024114661166E-2</v>
      </c>
      <c r="AA17">
        <f>'Calculations 65plus'!AA195</f>
        <v>8.89668891869555E-2</v>
      </c>
      <c r="AB17">
        <f>'Calculations 65plus'!AB195</f>
        <v>9.1227800409616158E-2</v>
      </c>
      <c r="AC17">
        <f>'Calculations 65plus'!AC195</f>
        <v>9.3505987516300945E-2</v>
      </c>
      <c r="AD17">
        <f>'Calculations 65plus'!AD195</f>
        <v>9.5800677357366276E-2</v>
      </c>
      <c r="AE17">
        <f>'Calculations 65plus'!AE195</f>
        <v>9.8111095025103762E-2</v>
      </c>
      <c r="AF17">
        <f>'Calculations 65plus'!AF195</f>
        <v>0.10043646494663769</v>
      </c>
    </row>
    <row r="18" spans="1:32" x14ac:dyDescent="0.25">
      <c r="A18" t="s">
        <v>44</v>
      </c>
      <c r="B18">
        <f>'Calculations 65plus'!B196</f>
        <v>7.3170731707317083E-2</v>
      </c>
      <c r="C18">
        <f>'Calculations 65plus'!C196</f>
        <v>7.5813760956884482E-2</v>
      </c>
      <c r="D18">
        <f>'Calculations 65plus'!D196</f>
        <v>7.8311565186207605E-2</v>
      </c>
      <c r="E18">
        <f>'Calculations 65plus'!E196</f>
        <v>8.0932590159912152E-2</v>
      </c>
      <c r="F18">
        <f>'Calculations 65plus'!F196</f>
        <v>8.3520408374324062E-2</v>
      </c>
      <c r="G18">
        <f>'Calculations 65plus'!G196</f>
        <v>8.6165805554742583E-2</v>
      </c>
      <c r="H18">
        <f>'Calculations 65plus'!H196</f>
        <v>8.8788579591601163E-2</v>
      </c>
      <c r="I18">
        <f>'Calculations 65plus'!I196</f>
        <v>9.1111437165195708E-2</v>
      </c>
      <c r="J18">
        <f>'Calculations 65plus'!J196</f>
        <v>9.3341058770661983E-2</v>
      </c>
      <c r="K18">
        <f>'Calculations 65plus'!K196</f>
        <v>9.5595345997241413E-2</v>
      </c>
      <c r="L18">
        <f>'Calculations 65plus'!L196</f>
        <v>9.8974530805328489E-2</v>
      </c>
      <c r="M18">
        <f>'Calculations 65plus'!M196</f>
        <v>0.10168734448389948</v>
      </c>
      <c r="N18">
        <f>'Calculations 65plus'!N196</f>
        <v>0.10442369027852752</v>
      </c>
      <c r="O18">
        <f>'Calculations 65plus'!O196</f>
        <v>0.10718242330100214</v>
      </c>
      <c r="P18">
        <f>'Calculations 65plus'!P196</f>
        <v>0.10996239100383952</v>
      </c>
      <c r="Q18">
        <f>'Calculations 65plus'!Q196</f>
        <v>0.11276243529947916</v>
      </c>
      <c r="R18">
        <f>'Calculations 65plus'!R196</f>
        <v>0.1155813946314324</v>
      </c>
      <c r="S18">
        <f>'Calculations 65plus'!S196</f>
        <v>0.11841810599175331</v>
      </c>
      <c r="T18">
        <f>'Calculations 65plus'!T196</f>
        <v>0.12127140687968981</v>
      </c>
      <c r="U18">
        <f>'Calculations 65plus'!U196</f>
        <v>0.12414013719690029</v>
      </c>
      <c r="V18">
        <f>'Calculations 65plus'!V196</f>
        <v>0.12702314107511856</v>
      </c>
      <c r="W18">
        <f>'Calculations 65plus'!W196</f>
        <v>0.1299192686326536</v>
      </c>
      <c r="X18">
        <f>'Calculations 65plus'!X196</f>
        <v>0.13282737765662114</v>
      </c>
      <c r="Y18">
        <f>'Calculations 65plus'!Y196</f>
        <v>0.13574633520828397</v>
      </c>
      <c r="Z18">
        <f>'Calculations 65plus'!Z196</f>
        <v>0.13867501914936142</v>
      </c>
      <c r="AA18">
        <f>'Calculations 65plus'!AA196</f>
        <v>0.14161231958762718</v>
      </c>
      <c r="AB18">
        <f>'Calculations 65plus'!AB196</f>
        <v>0.14455714024056299</v>
      </c>
      <c r="AC18">
        <f>'Calculations 65plus'!AC196</f>
        <v>0.14750839971626054</v>
      </c>
      <c r="AD18">
        <f>'Calculations 65plus'!AD196</f>
        <v>0.15046503271116601</v>
      </c>
      <c r="AE18">
        <f>'Calculations 65plus'!AE196</f>
        <v>0.15342599112464625</v>
      </c>
      <c r="AF18">
        <f>'Calculations 65plus'!AF196</f>
        <v>0.15639024509071514</v>
      </c>
    </row>
    <row r="19" spans="1:32" x14ac:dyDescent="0.25">
      <c r="A19" t="s">
        <v>46</v>
      </c>
      <c r="B19">
        <f>'Calculations 65plus'!B197</f>
        <v>5.2264808362369332E-2</v>
      </c>
      <c r="C19">
        <f>'Calculations 65plus'!C197</f>
        <v>5.4257526679907374E-2</v>
      </c>
      <c r="D19">
        <f>'Calculations 65plus'!D197</f>
        <v>5.618839496947365E-2</v>
      </c>
      <c r="E19">
        <f>'Calculations 65plus'!E197</f>
        <v>5.8237462448528884E-2</v>
      </c>
      <c r="F19">
        <f>'Calculations 65plus'!F197</f>
        <v>6.0269381838198272E-2</v>
      </c>
      <c r="G19">
        <f>'Calculations 65plus'!G197</f>
        <v>6.2370620567644107E-2</v>
      </c>
      <c r="H19">
        <f>'Calculations 65plus'!H197</f>
        <v>6.4455784005995942E-2</v>
      </c>
      <c r="I19">
        <f>'Calculations 65plus'!I197</f>
        <v>6.6390685266520158E-2</v>
      </c>
      <c r="J19">
        <f>'Calculations 65plus'!J197</f>
        <v>6.8310023768406031E-2</v>
      </c>
      <c r="K19">
        <f>'Calculations 65plus'!K197</f>
        <v>7.0253139402597573E-2</v>
      </c>
      <c r="L19">
        <f>'Calculations 65plus'!L197</f>
        <v>7.2745967607766859E-2</v>
      </c>
      <c r="M19">
        <f>'Calculations 65plus'!M197</f>
        <v>7.493818638599492E-2</v>
      </c>
      <c r="N19">
        <f>'Calculations 65plus'!N197</f>
        <v>7.7155587380111704E-2</v>
      </c>
      <c r="O19">
        <f>'Calculations 65plus'!O197</f>
        <v>7.9397357073928601E-2</v>
      </c>
      <c r="P19">
        <f>'Calculations 65plus'!P197</f>
        <v>8.1662668153624385E-2</v>
      </c>
      <c r="Q19">
        <f>'Calculations 65plus'!Q197</f>
        <v>8.3950681098236377E-2</v>
      </c>
      <c r="R19">
        <f>'Calculations 65plus'!R197</f>
        <v>8.6260545754838866E-2</v>
      </c>
      <c r="S19">
        <f>'Calculations 65plus'!S197</f>
        <v>8.8591402893613072E-2</v>
      </c>
      <c r="T19">
        <f>'Calculations 65plus'!T197</f>
        <v>9.0942385738308637E-2</v>
      </c>
      <c r="U19">
        <f>'Calculations 65plus'!U197</f>
        <v>9.3312621467920326E-2</v>
      </c>
      <c r="V19">
        <f>'Calculations 65plus'!V197</f>
        <v>9.5701232685719367E-2</v>
      </c>
      <c r="W19">
        <f>'Calculations 65plus'!W197</f>
        <v>9.8107338852100115E-2</v>
      </c>
      <c r="X19">
        <f>'Calculations 65plus'!X197</f>
        <v>0.10053005767803684</v>
      </c>
      <c r="Y19">
        <f>'Calculations 65plus'!Y197</f>
        <v>0.10296850647626771</v>
      </c>
      <c r="Z19">
        <f>'Calculations 65plus'!Z197</f>
        <v>0.10542180346764717</v>
      </c>
      <c r="AA19">
        <f>'Calculations 65plus'!AA197</f>
        <v>0.10788906904042715</v>
      </c>
      <c r="AB19">
        <f>'Calculations 65plus'!AB197</f>
        <v>0.11036942696054131</v>
      </c>
      <c r="AC19">
        <f>'Calculations 65plus'!AC197</f>
        <v>0.1128620055312704</v>
      </c>
      <c r="AD19">
        <f>'Calculations 65plus'!AD197</f>
        <v>0.11536593870096049</v>
      </c>
      <c r="AE19">
        <f>'Calculations 65plus'!AE197</f>
        <v>0.11788036711774968</v>
      </c>
      <c r="AF19">
        <f>'Calculations 65plus'!AF197</f>
        <v>0.12040443913053471</v>
      </c>
    </row>
    <row r="20" spans="1:32" x14ac:dyDescent="0.25">
      <c r="A20" t="s">
        <v>48</v>
      </c>
      <c r="B20">
        <f>'Calculations 65plus'!B198</f>
        <v>4.2968750000000007E-2</v>
      </c>
      <c r="C20">
        <f>'Calculations 65plus'!C198</f>
        <v>4.4711021457233609E-2</v>
      </c>
      <c r="D20">
        <f>'Calculations 65plus'!D198</f>
        <v>4.6421322212023726E-2</v>
      </c>
      <c r="E20">
        <f>'Calculations 65plus'!E198</f>
        <v>4.8253730953070742E-2</v>
      </c>
      <c r="F20">
        <f>'Calculations 65plus'!F198</f>
        <v>5.0085272702767872E-2</v>
      </c>
      <c r="G20">
        <f>'Calculations 65plus'!G198</f>
        <v>5.199783758174141E-2</v>
      </c>
      <c r="H20">
        <f>'Calculations 65plus'!H198</f>
        <v>5.3910580986908957E-2</v>
      </c>
      <c r="I20">
        <f>'Calculations 65plus'!I198</f>
        <v>5.5709345460804763E-2</v>
      </c>
      <c r="J20">
        <f>'Calculations 65plus'!J198</f>
        <v>5.750672350763298E-2</v>
      </c>
      <c r="K20">
        <f>'Calculations 65plus'!K198</f>
        <v>5.9338799127837932E-2</v>
      </c>
      <c r="L20">
        <f>'Calculations 65plus'!L198</f>
        <v>6.1537092671009597E-2</v>
      </c>
      <c r="M20">
        <f>'Calculations 65plus'!M198</f>
        <v>6.3558874954485464E-2</v>
      </c>
      <c r="N20">
        <f>'Calculations 65plus'!N198</f>
        <v>6.5609593601684807E-2</v>
      </c>
      <c r="O20">
        <f>'Calculations 65plus'!O198</f>
        <v>6.7688579087994874E-2</v>
      </c>
      <c r="P20">
        <f>'Calculations 65plus'!P198</f>
        <v>6.979513973222097E-2</v>
      </c>
      <c r="Q20">
        <f>'Calculations 65plus'!Q198</f>
        <v>7.192856313702771E-2</v>
      </c>
      <c r="R20">
        <f>'Calculations 65plus'!R198</f>
        <v>7.4088117648253779E-2</v>
      </c>
      <c r="S20">
        <f>'Calculations 65plus'!S198</f>
        <v>7.6273053827549259E-2</v>
      </c>
      <c r="T20">
        <f>'Calculations 65plus'!T198</f>
        <v>7.84826059329162E-2</v>
      </c>
      <c r="U20">
        <f>'Calculations 65plus'!U198</f>
        <v>8.0715993401914071E-2</v>
      </c>
      <c r="V20">
        <f>'Calculations 65plus'!V198</f>
        <v>8.2972422332471624E-2</v>
      </c>
      <c r="W20">
        <f>'Calculations 65plus'!W198</f>
        <v>8.5251086956455113E-2</v>
      </c>
      <c r="X20">
        <f>'Calculations 65plus'!X198</f>
        <v>8.7551171101376044E-2</v>
      </c>
      <c r="Y20">
        <f>'Calculations 65plus'!Y198</f>
        <v>8.9871849635858342E-2</v>
      </c>
      <c r="Z20">
        <f>'Calculations 65plus'!Z198</f>
        <v>9.2212289894739799E-2</v>
      </c>
      <c r="AA20">
        <f>'Calculations 65plus'!AA198</f>
        <v>9.4571653079948845E-2</v>
      </c>
      <c r="AB20">
        <f>'Calculations 65plus'!AB198</f>
        <v>9.6949095633567711E-2</v>
      </c>
      <c r="AC20">
        <f>'Calculations 65plus'!AC198</f>
        <v>9.9343770579774324E-2</v>
      </c>
      <c r="AD20">
        <f>'Calculations 65plus'!AD198</f>
        <v>0.1017548288326318</v>
      </c>
      <c r="AE20">
        <f>'Calculations 65plus'!AE198</f>
        <v>0.10418142046698095</v>
      </c>
      <c r="AF20">
        <f>'Calculations 65plus'!AF198</f>
        <v>0.10662269594997185</v>
      </c>
    </row>
    <row r="21" spans="1:32" x14ac:dyDescent="0.25">
      <c r="A21" t="s">
        <v>50</v>
      </c>
      <c r="B21">
        <f>'Calculations 65plus'!B199</f>
        <v>2.8571428571428574E-2</v>
      </c>
      <c r="C21">
        <f>'Calculations 65plus'!C199</f>
        <v>2.9982151053967506E-2</v>
      </c>
      <c r="D21">
        <f>'Calculations 65plus'!D199</f>
        <v>3.1317744332189056E-2</v>
      </c>
      <c r="E21">
        <f>'Calculations 65plus'!E199</f>
        <v>3.2741637197198324E-2</v>
      </c>
      <c r="F21">
        <f>'Calculations 65plus'!F199</f>
        <v>3.4174825470451718E-2</v>
      </c>
      <c r="G21">
        <f>'Calculations 65plus'!G199</f>
        <v>3.5662530607978936E-2</v>
      </c>
      <c r="H21">
        <f>'Calculations 65plus'!H199</f>
        <v>3.7167330497605046E-2</v>
      </c>
      <c r="I21">
        <f>'Calculations 65plus'!I199</f>
        <v>3.8538100745751577E-2</v>
      </c>
      <c r="J21">
        <f>'Calculations 65plus'!J199</f>
        <v>3.9854800679786133E-2</v>
      </c>
      <c r="K21">
        <f>'Calculations 65plus'!K199</f>
        <v>4.1166294870270487E-2</v>
      </c>
      <c r="L21">
        <f>'Calculations 65plus'!L199</f>
        <v>4.3104408773108345E-2</v>
      </c>
      <c r="M21">
        <f>'Calculations 65plus'!M199</f>
        <v>4.4713569616568569E-2</v>
      </c>
      <c r="N21">
        <f>'Calculations 65plus'!N199</f>
        <v>4.6351537984886407E-2</v>
      </c>
      <c r="O21">
        <f>'Calculations 65plus'!O199</f>
        <v>4.8017950893991961E-2</v>
      </c>
      <c r="P21">
        <f>'Calculations 65plus'!P199</f>
        <v>4.9712422147320696E-2</v>
      </c>
      <c r="Q21">
        <f>'Calculations 65plus'!Q199</f>
        <v>5.1434543123615263E-2</v>
      </c>
      <c r="R21">
        <f>'Calculations 65plus'!R199</f>
        <v>5.3183883600169374E-2</v>
      </c>
      <c r="S21">
        <f>'Calculations 65plus'!S199</f>
        <v>5.4959992608211689E-2</v>
      </c>
      <c r="T21">
        <f>'Calculations 65plus'!T199</f>
        <v>5.6762399317093121E-2</v>
      </c>
      <c r="U21">
        <f>'Calculations 65plus'!U199</f>
        <v>5.8590613943938469E-2</v>
      </c>
      <c r="V21">
        <f>'Calculations 65plus'!V199</f>
        <v>6.0444128685423551E-2</v>
      </c>
      <c r="W21">
        <f>'Calculations 65plus'!W199</f>
        <v>6.2322418668358352E-2</v>
      </c>
      <c r="X21">
        <f>'Calculations 65plus'!X199</f>
        <v>6.4224942915800734E-2</v>
      </c>
      <c r="Y21">
        <f>'Calculations 65plus'!Y199</f>
        <v>6.6151145325469882E-2</v>
      </c>
      <c r="Z21">
        <f>'Calculations 65plus'!Z199</f>
        <v>6.8100455657296055E-2</v>
      </c>
      <c r="AA21">
        <f>'Calculations 65plus'!AA199</f>
        <v>7.0072290527021325E-2</v>
      </c>
      <c r="AB21">
        <f>'Calculations 65plus'!AB199</f>
        <v>7.2066054402850951E-2</v>
      </c>
      <c r="AC21">
        <f>'Calculations 65plus'!AC199</f>
        <v>7.408114060225969E-2</v>
      </c>
      <c r="AD21">
        <f>'Calculations 65plus'!AD199</f>
        <v>7.6116932286159511E-2</v>
      </c>
      <c r="AE21">
        <f>'Calculations 65plus'!AE199</f>
        <v>7.8172803447755693E-2</v>
      </c>
      <c r="AF21">
        <f>'Calculations 65plus'!AF199</f>
        <v>8.0248119893542288E-2</v>
      </c>
    </row>
    <row r="22" spans="1:32" x14ac:dyDescent="0.25">
      <c r="A22" t="s">
        <v>52</v>
      </c>
      <c r="B22">
        <f>'Calculations 65plus'!B200</f>
        <v>5.6862745098039187E-2</v>
      </c>
      <c r="C22">
        <f>'Calculations 65plus'!C200</f>
        <v>5.9011978986917471E-2</v>
      </c>
      <c r="D22">
        <f>'Calculations 65plus'!D200</f>
        <v>6.1076595258194859E-2</v>
      </c>
      <c r="E22">
        <f>'Calculations 65plus'!E200</f>
        <v>6.3283198458925577E-2</v>
      </c>
      <c r="F22">
        <f>'Calculations 65plus'!F200</f>
        <v>6.5495662988447972E-2</v>
      </c>
      <c r="G22">
        <f>'Calculations 65plus'!G200</f>
        <v>6.779383744304722E-2</v>
      </c>
      <c r="H22">
        <f>'Calculations 65plus'!H200</f>
        <v>7.0107640881052077E-2</v>
      </c>
      <c r="I22">
        <f>'Calculations 65plus'!I200</f>
        <v>7.2259837414710357E-2</v>
      </c>
      <c r="J22">
        <f>'Calculations 65plus'!J200</f>
        <v>7.4360292262996591E-2</v>
      </c>
      <c r="K22">
        <f>'Calculations 65plus'!K200</f>
        <v>7.6460712041063889E-2</v>
      </c>
      <c r="L22">
        <f>'Calculations 65plus'!L200</f>
        <v>7.9162528492512929E-2</v>
      </c>
      <c r="M22">
        <f>'Calculations 65plus'!M200</f>
        <v>8.1557898013056421E-2</v>
      </c>
      <c r="N22">
        <f>'Calculations 65plus'!N200</f>
        <v>8.3981665684326315E-2</v>
      </c>
      <c r="O22">
        <f>'Calculations 65plus'!O200</f>
        <v>8.6432908206224318E-2</v>
      </c>
      <c r="P22">
        <f>'Calculations 65plus'!P200</f>
        <v>8.8910683255221945E-2</v>
      </c>
      <c r="Q22">
        <f>'Calculations 65plus'!Q200</f>
        <v>9.1414031388107719E-2</v>
      </c>
      <c r="R22">
        <f>'Calculations 65plus'!R200</f>
        <v>9.3941977943598529E-2</v>
      </c>
      <c r="S22">
        <f>'Calculations 65plus'!S200</f>
        <v>9.6493534935126676E-2</v>
      </c>
      <c r="T22">
        <f>'Calculations 65plus'!T200</f>
        <v>9.906770292840042E-2</v>
      </c>
      <c r="U22">
        <f>'Calculations 65plus'!U200</f>
        <v>0.1016634728976669</v>
      </c>
      <c r="V22">
        <f>'Calculations 65plus'!V200</f>
        <v>0.10427982805493893</v>
      </c>
      <c r="W22">
        <f>'Calculations 65plus'!W200</f>
        <v>0.10691574564680358</v>
      </c>
      <c r="X22">
        <f>'Calculations 65plus'!X200</f>
        <v>0.1095701987138096</v>
      </c>
      <c r="Y22">
        <f>'Calculations 65plus'!Y200</f>
        <v>0.11224215780780913</v>
      </c>
      <c r="Z22">
        <f>'Calculations 65plus'!Z200</f>
        <v>0.11493059266302187</v>
      </c>
      <c r="AA22">
        <f>'Calculations 65plus'!AA200</f>
        <v>0.11763447381698386</v>
      </c>
      <c r="AB22">
        <f>'Calculations 65plus'!AB200</f>
        <v>0.12035277417794167</v>
      </c>
      <c r="AC22">
        <f>'Calculations 65plus'!AC200</f>
        <v>0.12308447053564793</v>
      </c>
      <c r="AD22">
        <f>'Calculations 65plus'!AD200</f>
        <v>0.12582854501290205</v>
      </c>
      <c r="AE22">
        <f>'Calculations 65plus'!AE200</f>
        <v>0.12858398645556746</v>
      </c>
      <c r="AF22">
        <f>'Calculations 65plus'!AF200</f>
        <v>0.13134979175917252</v>
      </c>
    </row>
    <row r="23" spans="1:32" x14ac:dyDescent="0.25">
      <c r="A23" t="s">
        <v>54</v>
      </c>
      <c r="B23">
        <f>'Calculations 65plus'!B201</f>
        <v>5.8710298363811371E-2</v>
      </c>
      <c r="C23">
        <f>'Calculations 65plus'!C201</f>
        <v>6.0902760291078946E-2</v>
      </c>
      <c r="D23">
        <f>'Calculations 65plus'!D201</f>
        <v>6.2974814392030024E-2</v>
      </c>
      <c r="E23">
        <f>'Calculations 65plus'!E201</f>
        <v>6.5178578481540919E-2</v>
      </c>
      <c r="F23">
        <f>'Calculations 65plus'!F201</f>
        <v>6.7387791129843125E-2</v>
      </c>
      <c r="G23">
        <f>'Calculations 65plus'!G201</f>
        <v>6.9675820400216706E-2</v>
      </c>
      <c r="H23">
        <f>'Calculations 65plus'!H201</f>
        <v>7.1982300105329092E-2</v>
      </c>
      <c r="I23">
        <f>'Calculations 65plus'!I201</f>
        <v>7.408515035197108E-2</v>
      </c>
      <c r="J23">
        <f>'Calculations 65plus'!J201</f>
        <v>7.609445691641295E-2</v>
      </c>
      <c r="K23">
        <f>'Calculations 65plus'!K201</f>
        <v>7.8083608791375936E-2</v>
      </c>
      <c r="L23">
        <f>'Calculations 65plus'!L201</f>
        <v>8.0884058379633528E-2</v>
      </c>
      <c r="M23">
        <f>'Calculations 65plus'!M201</f>
        <v>8.3248973558258846E-2</v>
      </c>
      <c r="N23">
        <f>'Calculations 65plus'!N201</f>
        <v>8.5639488583655124E-2</v>
      </c>
      <c r="O23">
        <f>'Calculations 65plus'!O201</f>
        <v>8.8054700619119505E-2</v>
      </c>
      <c r="P23">
        <f>'Calculations 65plus'!P201</f>
        <v>9.0493692971350514E-2</v>
      </c>
      <c r="Q23">
        <f>'Calculations 65plus'!Q201</f>
        <v>9.2955536824298829E-2</v>
      </c>
      <c r="R23">
        <f>'Calculations 65plus'!R201</f>
        <v>9.5439292956338656E-2</v>
      </c>
      <c r="S23">
        <f>'Calculations 65plus'!S201</f>
        <v>9.7944013435511568E-2</v>
      </c>
      <c r="T23">
        <f>'Calculations 65plus'!T201</f>
        <v>0.10046874328790215</v>
      </c>
      <c r="U23">
        <f>'Calculations 65plus'!U201</f>
        <v>0.10301252213453939</v>
      </c>
      <c r="V23">
        <f>'Calculations 65plus'!V201</f>
        <v>0.10557438579255322</v>
      </c>
      <c r="W23">
        <f>'Calculations 65plus'!W201</f>
        <v>0.1081533678366494</v>
      </c>
      <c r="X23">
        <f>'Calculations 65plus'!X201</f>
        <v>0.11074850111732848</v>
      </c>
      <c r="Y23">
        <f>'Calculations 65plus'!Y201</f>
        <v>0.11335881923261426</v>
      </c>
      <c r="Z23">
        <f>'Calculations 65plus'!Z201</f>
        <v>0.11598335795040875</v>
      </c>
      <c r="AA23">
        <f>'Calculations 65plus'!AA201</f>
        <v>0.11862115657893821</v>
      </c>
      <c r="AB23">
        <f>'Calculations 65plus'!AB201</f>
        <v>0.12127125928309261</v>
      </c>
      <c r="AC23">
        <f>'Calculations 65plus'!AC201</f>
        <v>0.12393271634479862</v>
      </c>
      <c r="AD23">
        <f>'Calculations 65plus'!AD201</f>
        <v>0.12660458536588548</v>
      </c>
      <c r="AE23">
        <f>'Calculations 65plus'!AE201</f>
        <v>0.12928593241222111</v>
      </c>
      <c r="AF23">
        <f>'Calculations 65plus'!AF201</f>
        <v>0.13197583309819863</v>
      </c>
    </row>
    <row r="24" spans="1:32" x14ac:dyDescent="0.25">
      <c r="A24" t="s">
        <v>56</v>
      </c>
      <c r="B24">
        <f>'Calculations 65plus'!B202</f>
        <v>5.5999999999999994E-2</v>
      </c>
      <c r="C24">
        <f>'Calculations 65plus'!C202</f>
        <v>5.8085757495679791E-2</v>
      </c>
      <c r="D24">
        <f>'Calculations 65plus'!D202</f>
        <v>6.0058488892218057E-2</v>
      </c>
      <c r="E24">
        <f>'Calculations 65plus'!E202</f>
        <v>6.2162603656408945E-2</v>
      </c>
      <c r="F24">
        <f>'Calculations 65plus'!F202</f>
        <v>6.4291140162598778E-2</v>
      </c>
      <c r="G24">
        <f>'Calculations 65plus'!G202</f>
        <v>6.6545737610208849E-2</v>
      </c>
      <c r="H24">
        <f>'Calculations 65plus'!H202</f>
        <v>6.882182500316418E-2</v>
      </c>
      <c r="I24">
        <f>'Calculations 65plus'!I202</f>
        <v>7.0886463744677677E-2</v>
      </c>
      <c r="J24">
        <f>'Calculations 65plus'!J202</f>
        <v>7.2848769761002741E-2</v>
      </c>
      <c r="K24">
        <f>'Calculations 65plus'!K202</f>
        <v>7.4800561707564633E-2</v>
      </c>
      <c r="L24">
        <f>'Calculations 65plus'!L202</f>
        <v>7.746645888791312E-2</v>
      </c>
      <c r="M24">
        <f>'Calculations 65plus'!M202</f>
        <v>7.9765140306472068E-2</v>
      </c>
      <c r="N24">
        <f>'Calculations 65plus'!N202</f>
        <v>8.2089645931783195E-2</v>
      </c>
      <c r="O24">
        <f>'Calculations 65plus'!O202</f>
        <v>8.4439121732461681E-2</v>
      </c>
      <c r="P24">
        <f>'Calculations 65plus'!P202</f>
        <v>8.6812699115906916E-2</v>
      </c>
      <c r="Q24">
        <f>'Calculations 65plus'!Q202</f>
        <v>8.9209496556864845E-2</v>
      </c>
      <c r="R24">
        <f>'Calculations 65plus'!R202</f>
        <v>9.1628621214902742E-2</v>
      </c>
      <c r="S24">
        <f>'Calculations 65plus'!S202</f>
        <v>9.4069170535809793E-2</v>
      </c>
      <c r="T24">
        <f>'Calculations 65plus'!T202</f>
        <v>9.6530233832195667E-2</v>
      </c>
      <c r="U24">
        <f>'Calculations 65plus'!U202</f>
        <v>9.9010893838853586E-2</v>
      </c>
      <c r="V24">
        <f>'Calculations 65plus'!V202</f>
        <v>0.10151022823874051</v>
      </c>
      <c r="W24">
        <f>'Calculations 65plus'!W202</f>
        <v>0.1040273111557239</v>
      </c>
      <c r="X24">
        <f>'Calculations 65plus'!X202</f>
        <v>0.10656121461056289</v>
      </c>
      <c r="Y24">
        <f>'Calculations 65plus'!Y202</f>
        <v>0.10911100993689407</v>
      </c>
      <c r="Z24">
        <f>'Calculations 65plus'!Z202</f>
        <v>0.11167576915430714</v>
      </c>
      <c r="AA24">
        <f>'Calculations 65plus'!AA202</f>
        <v>0.11425456629591121</v>
      </c>
      <c r="AB24">
        <f>'Calculations 65plus'!AB202</f>
        <v>0.11684647868809349</v>
      </c>
      <c r="AC24">
        <f>'Calculations 65plus'!AC202</f>
        <v>0.11945058818048818</v>
      </c>
      <c r="AD24">
        <f>'Calculations 65plus'!AD202</f>
        <v>0.1220659823244597</v>
      </c>
      <c r="AE24">
        <f>'Calculations 65plus'!AE202</f>
        <v>0.12469175549870183</v>
      </c>
      <c r="AF24">
        <f>'Calculations 65plus'!AF202</f>
        <v>0.12732700998083693</v>
      </c>
    </row>
    <row r="25" spans="1:32" x14ac:dyDescent="0.25">
      <c r="A25" t="s">
        <v>58</v>
      </c>
      <c r="B25">
        <f>'Calculations 65plus'!B203</f>
        <v>6.6130473637176043E-2</v>
      </c>
      <c r="C25">
        <f>'Calculations 65plus'!C203</f>
        <v>6.8533452438041653E-2</v>
      </c>
      <c r="D25">
        <f>'Calculations 65plus'!D203</f>
        <v>7.0831945592518958E-2</v>
      </c>
      <c r="E25">
        <f>'Calculations 65plus'!E203</f>
        <v>7.3267183380777479E-2</v>
      </c>
      <c r="F25">
        <f>'Calculations 65plus'!F203</f>
        <v>7.5691670776852196E-2</v>
      </c>
      <c r="G25">
        <f>'Calculations 65plus'!G203</f>
        <v>7.8201943837240051E-2</v>
      </c>
      <c r="H25">
        <f>'Calculations 65plus'!H203</f>
        <v>8.0708654904570423E-2</v>
      </c>
      <c r="I25">
        <f>'Calculations 65plus'!I203</f>
        <v>8.2968505282345714E-2</v>
      </c>
      <c r="J25">
        <f>'Calculations 65plus'!J203</f>
        <v>8.515134911724194E-2</v>
      </c>
      <c r="K25">
        <f>'Calculations 65plus'!K203</f>
        <v>8.7361362754358199E-2</v>
      </c>
      <c r="L25">
        <f>'Calculations 65plus'!L203</f>
        <v>9.0413905097766978E-2</v>
      </c>
      <c r="M25">
        <f>'Calculations 65plus'!M203</f>
        <v>9.2991392414091781E-2</v>
      </c>
      <c r="N25">
        <f>'Calculations 65plus'!N203</f>
        <v>9.5594701433029616E-2</v>
      </c>
      <c r="O25">
        <f>'Calculations 65plus'!O203</f>
        <v>9.8222784179044259E-2</v>
      </c>
      <c r="P25">
        <f>'Calculations 65plus'!P203</f>
        <v>0.10087457966021496</v>
      </c>
      <c r="Q25">
        <f>'Calculations 65plus'!Q203</f>
        <v>0.10354901590053107</v>
      </c>
      <c r="R25">
        <f>'Calculations 65plus'!R203</f>
        <v>0.10624501194564376</v>
      </c>
      <c r="S25">
        <f>'Calculations 65plus'!S203</f>
        <v>0.1089614798358835</v>
      </c>
      <c r="T25">
        <f>'Calculations 65plus'!T203</f>
        <v>0.11169732654075011</v>
      </c>
      <c r="U25">
        <f>'Calculations 65plus'!U203</f>
        <v>0.11445145584951477</v>
      </c>
      <c r="V25">
        <f>'Calculations 65plus'!V203</f>
        <v>0.11722277021299815</v>
      </c>
      <c r="W25">
        <f>'Calculations 65plus'!W203</f>
        <v>0.12001017253202687</v>
      </c>
      <c r="X25">
        <f>'Calculations 65plus'!X203</f>
        <v>0.12281256788852128</v>
      </c>
      <c r="Y25">
        <f>'Calculations 65plus'!Y203</f>
        <v>0.12562886521560457</v>
      </c>
      <c r="Z25">
        <f>'Calculations 65plus'!Z203</f>
        <v>0.12845797890356656</v>
      </c>
      <c r="AA25">
        <f>'Calculations 65plus'!AA203</f>
        <v>0.13129883033895176</v>
      </c>
      <c r="AB25">
        <f>'Calculations 65plus'!AB203</f>
        <v>0.13415034937446468</v>
      </c>
      <c r="AC25">
        <f>'Calculations 65plus'!AC203</f>
        <v>0.13701147572780789</v>
      </c>
      <c r="AD25">
        <f>'Calculations 65plus'!AD203</f>
        <v>0.1398811603079613</v>
      </c>
      <c r="AE25">
        <f>'Calculations 65plus'!AE203</f>
        <v>0.14275836646780829</v>
      </c>
      <c r="AF25">
        <f>'Calculations 65plus'!AF203</f>
        <v>0.14564207118238057</v>
      </c>
    </row>
    <row r="26" spans="1:32" x14ac:dyDescent="0.25">
      <c r="A26" t="s">
        <v>60</v>
      </c>
      <c r="B26">
        <f>'Calculations 65plus'!B204</f>
        <v>2.9272151898734187E-2</v>
      </c>
      <c r="C26">
        <f>'Calculations 65plus'!C204</f>
        <v>3.0639426723019312E-2</v>
      </c>
      <c r="D26">
        <f>'Calculations 65plus'!D204</f>
        <v>3.1926928418088522E-2</v>
      </c>
      <c r="E26">
        <f>'Calculations 65plus'!E204</f>
        <v>3.3303927278054521E-2</v>
      </c>
      <c r="F26">
        <f>'Calculations 65plus'!F204</f>
        <v>3.4708554498856396E-2</v>
      </c>
      <c r="G26">
        <f>'Calculations 65plus'!G204</f>
        <v>3.6213262960854121E-2</v>
      </c>
      <c r="H26">
        <f>'Calculations 65plus'!H204</f>
        <v>3.7741713582346438E-2</v>
      </c>
      <c r="I26">
        <f>'Calculations 65plus'!I204</f>
        <v>3.9121406168675522E-2</v>
      </c>
      <c r="J26">
        <f>'Calculations 65plus'!J204</f>
        <v>4.0424683690656091E-2</v>
      </c>
      <c r="K26">
        <f>'Calculations 65plus'!K204</f>
        <v>4.1720630903938481E-2</v>
      </c>
      <c r="L26">
        <f>'Calculations 65plus'!L204</f>
        <v>4.3578602923579957E-2</v>
      </c>
      <c r="M26">
        <f>'Calculations 65plus'!M204</f>
        <v>4.5157332021309296E-2</v>
      </c>
      <c r="N26">
        <f>'Calculations 65plus'!N204</f>
        <v>4.6762663502567026E-2</v>
      </c>
      <c r="O26">
        <f>'Calculations 65plus'!O204</f>
        <v>4.8394225324618734E-2</v>
      </c>
      <c r="P26">
        <f>'Calculations 65plus'!P204</f>
        <v>5.0051625924852607E-2</v>
      </c>
      <c r="Q26">
        <f>'Calculations 65plus'!Q204</f>
        <v>5.1734454981444994E-2</v>
      </c>
      <c r="R26">
        <f>'Calculations 65plus'!R204</f>
        <v>5.344228419830626E-2</v>
      </c>
      <c r="S26">
        <f>'Calculations 65plus'!S204</f>
        <v>5.5174668111458165E-2</v>
      </c>
      <c r="T26">
        <f>'Calculations 65plus'!T204</f>
        <v>5.6931144913994911E-2</v>
      </c>
      <c r="U26">
        <f>'Calculations 65plus'!U204</f>
        <v>5.8711237296813545E-2</v>
      </c>
      <c r="V26">
        <f>'Calculations 65plus'!V204</f>
        <v>6.0514453302328818E-2</v>
      </c>
      <c r="W26">
        <f>'Calculations 65plus'!W204</f>
        <v>6.2340287188433562E-2</v>
      </c>
      <c r="X26">
        <f>'Calculations 65plus'!X204</f>
        <v>6.4188220300028714E-2</v>
      </c>
      <c r="Y26">
        <f>'Calculations 65plus'!Y204</f>
        <v>6.6057721945509962E-2</v>
      </c>
      <c r="Z26">
        <f>'Calculations 65plus'!Z204</f>
        <v>6.794825027567869E-2</v>
      </c>
      <c r="AA26">
        <f>'Calculations 65plus'!AA204</f>
        <v>6.9859253162627408E-2</v>
      </c>
      <c r="AB26">
        <f>'Calculations 65plus'!AB204</f>
        <v>7.1790169076244262E-2</v>
      </c>
      <c r="AC26">
        <f>'Calculations 65plus'!AC204</f>
        <v>7.3740427956081336E-2</v>
      </c>
      <c r="AD26">
        <f>'Calculations 65plus'!AD204</f>
        <v>7.570945207643362E-2</v>
      </c>
      <c r="AE26">
        <f>'Calculations 65plus'!AE204</f>
        <v>7.7696656902586786E-2</v>
      </c>
      <c r="AF26">
        <f>'Calculations 65plus'!AF204</f>
        <v>7.9701451936306802E-2</v>
      </c>
    </row>
    <row r="27" spans="1:32" x14ac:dyDescent="0.25">
      <c r="A27" t="s">
        <v>565</v>
      </c>
      <c r="B27">
        <f>'Calculations 65plus'!B205</f>
        <v>4.4230769230769226E-2</v>
      </c>
      <c r="C27">
        <f>'Calculations 65plus'!C205</f>
        <v>4.5995774220362426E-2</v>
      </c>
      <c r="D27">
        <f>'Calculations 65plus'!D205</f>
        <v>4.7685937144272661E-2</v>
      </c>
      <c r="E27">
        <f>'Calculations 65plus'!E205</f>
        <v>4.9499804005627174E-2</v>
      </c>
      <c r="F27">
        <f>'Calculations 65plus'!F205</f>
        <v>5.133471829780669E-2</v>
      </c>
      <c r="G27">
        <f>'Calculations 65plus'!G205</f>
        <v>5.3268719390402682E-2</v>
      </c>
      <c r="H27">
        <f>'Calculations 65plus'!H205</f>
        <v>5.5228264285045445E-2</v>
      </c>
      <c r="I27">
        <f>'Calculations 65plus'!I205</f>
        <v>5.7042088547719569E-2</v>
      </c>
      <c r="J27">
        <f>'Calculations 65plus'!J205</f>
        <v>5.8791989603773555E-2</v>
      </c>
      <c r="K27">
        <f>'Calculations 65plus'!K205</f>
        <v>6.0535790742884066E-2</v>
      </c>
      <c r="L27">
        <f>'Calculations 65plus'!L205</f>
        <v>6.280279789875047E-2</v>
      </c>
      <c r="M27">
        <f>'Calculations 65plus'!M205</f>
        <v>6.4818332624704045E-2</v>
      </c>
      <c r="N27">
        <f>'Calculations 65plus'!N205</f>
        <v>6.686137166328486E-2</v>
      </c>
      <c r="O27">
        <f>'Calculations 65plus'!O205</f>
        <v>6.893125308618471E-2</v>
      </c>
      <c r="P27">
        <f>'Calculations 65plus'!P205</f>
        <v>7.1027295575716201E-2</v>
      </c>
      <c r="Q27">
        <f>'Calculations 65plus'!Q205</f>
        <v>7.3148799770747841E-2</v>
      </c>
      <c r="R27">
        <f>'Calculations 65plus'!R205</f>
        <v>7.5295049624093821E-2</v>
      </c>
      <c r="S27">
        <f>'Calculations 65plus'!S205</f>
        <v>7.7465313766609006E-2</v>
      </c>
      <c r="T27">
        <f>'Calculations 65plus'!T205</f>
        <v>7.9658846873379374E-2</v>
      </c>
      <c r="U27">
        <f>'Calculations 65plus'!U205</f>
        <v>8.1874891027569494E-2</v>
      </c>
      <c r="V27">
        <f>'Calculations 65plus'!V205</f>
        <v>8.4112677077665718E-2</v>
      </c>
      <c r="W27">
        <f>'Calculations 65plus'!W205</f>
        <v>8.637142598404364E-2</v>
      </c>
      <c r="X27">
        <f>'Calculations 65plus'!X205</f>
        <v>8.865035015100528E-2</v>
      </c>
      <c r="Y27">
        <f>'Calculations 65plus'!Y205</f>
        <v>9.0948654740643203E-2</v>
      </c>
      <c r="Z27">
        <f>'Calculations 65plus'!Z205</f>
        <v>9.3265538965117162E-2</v>
      </c>
      <c r="AA27">
        <f>'Calculations 65plus'!AA205</f>
        <v>9.5600197354165917E-2</v>
      </c>
      <c r="AB27">
        <f>'Calculations 65plus'!AB205</f>
        <v>9.7951820994908984E-2</v>
      </c>
      <c r="AC27">
        <f>'Calculations 65plus'!AC205</f>
        <v>0.10031959874124474</v>
      </c>
      <c r="AD27">
        <f>'Calculations 65plus'!AD205</f>
        <v>0.10270271839038314</v>
      </c>
      <c r="AE27">
        <f>'Calculations 65plus'!AE205</f>
        <v>0.10510036782430274</v>
      </c>
      <c r="AF27">
        <f>'Calculations 65plus'!AF205</f>
        <v>0.10751173611416022</v>
      </c>
    </row>
    <row r="28" spans="1:32" x14ac:dyDescent="0.25">
      <c r="A28" t="s">
        <v>566</v>
      </c>
      <c r="B28">
        <f>'Calculations 65plus'!B205</f>
        <v>4.4230769230769226E-2</v>
      </c>
      <c r="C28">
        <f>'Calculations 65plus'!C205</f>
        <v>4.5995774220362426E-2</v>
      </c>
      <c r="D28">
        <f>'Calculations 65plus'!D205</f>
        <v>4.7685937144272661E-2</v>
      </c>
      <c r="E28">
        <f>'Calculations 65plus'!E205</f>
        <v>4.9499804005627174E-2</v>
      </c>
      <c r="F28">
        <f>'Calculations 65plus'!F205</f>
        <v>5.133471829780669E-2</v>
      </c>
      <c r="G28">
        <f>'Calculations 65plus'!G205</f>
        <v>5.3268719390402682E-2</v>
      </c>
      <c r="H28">
        <f>'Calculations 65plus'!H205</f>
        <v>5.5228264285045445E-2</v>
      </c>
      <c r="I28">
        <f>'Calculations 65plus'!I205</f>
        <v>5.7042088547719569E-2</v>
      </c>
      <c r="J28">
        <f>'Calculations 65plus'!J205</f>
        <v>5.8791989603773555E-2</v>
      </c>
      <c r="K28">
        <f>'Calculations 65plus'!K205</f>
        <v>6.0535790742884066E-2</v>
      </c>
      <c r="L28">
        <f>'Calculations 65plus'!L205</f>
        <v>6.280279789875047E-2</v>
      </c>
      <c r="M28">
        <f>'Calculations 65plus'!M205</f>
        <v>6.4818332624704045E-2</v>
      </c>
      <c r="N28">
        <f>'Calculations 65plus'!N205</f>
        <v>6.686137166328486E-2</v>
      </c>
      <c r="O28">
        <f>'Calculations 65plus'!O205</f>
        <v>6.893125308618471E-2</v>
      </c>
      <c r="P28">
        <f>'Calculations 65plus'!P205</f>
        <v>7.1027295575716201E-2</v>
      </c>
      <c r="Q28">
        <f>'Calculations 65plus'!Q205</f>
        <v>7.3148799770747841E-2</v>
      </c>
      <c r="R28">
        <f>'Calculations 65plus'!R205</f>
        <v>7.5295049624093821E-2</v>
      </c>
      <c r="S28">
        <f>'Calculations 65plus'!S205</f>
        <v>7.7465313766609006E-2</v>
      </c>
      <c r="T28">
        <f>'Calculations 65plus'!T205</f>
        <v>7.9658846873379374E-2</v>
      </c>
      <c r="U28">
        <f>'Calculations 65plus'!U205</f>
        <v>8.1874891027569494E-2</v>
      </c>
      <c r="V28">
        <f>'Calculations 65plus'!V205</f>
        <v>8.4112677077665718E-2</v>
      </c>
      <c r="W28">
        <f>'Calculations 65plus'!W205</f>
        <v>8.637142598404364E-2</v>
      </c>
      <c r="X28">
        <f>'Calculations 65plus'!X205</f>
        <v>8.865035015100528E-2</v>
      </c>
      <c r="Y28">
        <f>'Calculations 65plus'!Y205</f>
        <v>9.0948654740643203E-2</v>
      </c>
      <c r="Z28">
        <f>'Calculations 65plus'!Z205</f>
        <v>9.3265538965117162E-2</v>
      </c>
      <c r="AA28">
        <f>'Calculations 65plus'!AA205</f>
        <v>9.5600197354165917E-2</v>
      </c>
      <c r="AB28">
        <f>'Calculations 65plus'!AB205</f>
        <v>9.7951820994908984E-2</v>
      </c>
      <c r="AC28">
        <f>'Calculations 65plus'!AC205</f>
        <v>0.10031959874124474</v>
      </c>
      <c r="AD28">
        <f>'Calculations 65plus'!AD205</f>
        <v>0.10270271839038314</v>
      </c>
      <c r="AE28">
        <f>'Calculations 65plus'!AE205</f>
        <v>0.10510036782430274</v>
      </c>
      <c r="AF28">
        <f>'Calculations 65plus'!AF205</f>
        <v>0.10751173611416022</v>
      </c>
    </row>
    <row r="29" spans="1:32" x14ac:dyDescent="0.25">
      <c r="A29" t="s">
        <v>64</v>
      </c>
      <c r="B29">
        <f>'Calculations 65plus'!B206</f>
        <v>6.2376887721602103E-2</v>
      </c>
      <c r="C29">
        <f>'Calculations 65plus'!C206</f>
        <v>6.4672357776057204E-2</v>
      </c>
      <c r="D29">
        <f>'Calculations 65plus'!D206</f>
        <v>6.6839941794824539E-2</v>
      </c>
      <c r="E29">
        <f>'Calculations 65plus'!E206</f>
        <v>6.9139401043058296E-2</v>
      </c>
      <c r="F29">
        <f>'Calculations 65plus'!F206</f>
        <v>7.1445708020275611E-2</v>
      </c>
      <c r="G29">
        <f>'Calculations 65plus'!G206</f>
        <v>7.385192713526012E-2</v>
      </c>
      <c r="H29">
        <f>'Calculations 65plus'!H206</f>
        <v>7.6269652352071338E-2</v>
      </c>
      <c r="I29">
        <f>'Calculations 65plus'!I206</f>
        <v>7.8445539800983941E-2</v>
      </c>
      <c r="J29">
        <f>'Calculations 65plus'!J206</f>
        <v>8.0516379522654016E-2</v>
      </c>
      <c r="K29">
        <f>'Calculations 65plus'!K206</f>
        <v>8.2582776434821301E-2</v>
      </c>
      <c r="L29">
        <f>'Calculations 65plus'!L206</f>
        <v>8.5521845951042536E-2</v>
      </c>
      <c r="M29">
        <f>'Calculations 65plus'!M206</f>
        <v>8.7983685045939244E-2</v>
      </c>
      <c r="N29">
        <f>'Calculations 65plus'!N206</f>
        <v>9.0470905094224549E-2</v>
      </c>
      <c r="O29">
        <f>'Calculations 65plus'!O206</f>
        <v>9.2982540761886376E-2</v>
      </c>
      <c r="P29">
        <f>'Calculations 65plus'!P206</f>
        <v>9.5517613933591441E-2</v>
      </c>
      <c r="Q29">
        <f>'Calculations 65plus'!Q206</f>
        <v>9.8075135542260383E-2</v>
      </c>
      <c r="R29">
        <f>'Calculations 65plus'!R206</f>
        <v>0.1006541073764549</v>
      </c>
      <c r="S29">
        <f>'Calculations 65plus'!S206</f>
        <v>0.10325352386017313</v>
      </c>
      <c r="T29">
        <f>'Calculations 65plus'!T206</f>
        <v>0.10587237379998492</v>
      </c>
      <c r="U29">
        <f>'Calculations 65plus'!U206</f>
        <v>0.10850964209480958</v>
      </c>
      <c r="V29">
        <f>'Calculations 65plus'!V206</f>
        <v>0.11116431140399823</v>
      </c>
      <c r="W29">
        <f>'Calculations 65plus'!W206</f>
        <v>0.11383536376975217</v>
      </c>
      <c r="X29">
        <f>'Calculations 65plus'!X206</f>
        <v>0.11652178219029545</v>
      </c>
      <c r="Y29">
        <f>'Calculations 65plus'!Y206</f>
        <v>0.11922255214058738</v>
      </c>
      <c r="Z29">
        <f>'Calculations 65plus'!Z206</f>
        <v>0.12193666303774188</v>
      </c>
      <c r="AA29">
        <f>'Calculations 65plus'!AA206</f>
        <v>0.12466310964868639</v>
      </c>
      <c r="AB29">
        <f>'Calculations 65plus'!AB206</f>
        <v>0.12740089343795918</v>
      </c>
      <c r="AC29">
        <f>'Calculations 65plus'!AC206</f>
        <v>0.13014902385390009</v>
      </c>
      <c r="AD29">
        <f>'Calculations 65plus'!AD206</f>
        <v>0.1329065195518305</v>
      </c>
      <c r="AE29">
        <f>'Calculations 65plus'!AE206</f>
        <v>0.1356724095531501</v>
      </c>
      <c r="AF29">
        <f>'Calculations 65plus'!AF206</f>
        <v>0.13844573433960361</v>
      </c>
    </row>
    <row r="30" spans="1:32" x14ac:dyDescent="0.25">
      <c r="A30" t="s">
        <v>66</v>
      </c>
      <c r="B30">
        <f>'Calculations 65plus'!B207</f>
        <v>3.2345013477088944E-2</v>
      </c>
      <c r="C30">
        <f>'Calculations 65plus'!C207</f>
        <v>3.37777174026275E-2</v>
      </c>
      <c r="D30">
        <f>'Calculations 65plus'!D207</f>
        <v>3.5154461854819075E-2</v>
      </c>
      <c r="E30">
        <f>'Calculations 65plus'!E207</f>
        <v>3.6633428427764479E-2</v>
      </c>
      <c r="F30">
        <f>'Calculations 65plus'!F207</f>
        <v>3.8129961484439499E-2</v>
      </c>
      <c r="G30">
        <f>'Calculations 65plus'!G207</f>
        <v>3.9709117462161977E-2</v>
      </c>
      <c r="H30">
        <f>'Calculations 65plus'!H207</f>
        <v>4.1308216858553966E-2</v>
      </c>
      <c r="I30">
        <f>'Calculations 65plus'!I207</f>
        <v>4.2798715731271655E-2</v>
      </c>
      <c r="J30">
        <f>'Calculations 65plus'!J207</f>
        <v>4.4248343316986967E-2</v>
      </c>
      <c r="K30">
        <f>'Calculations 65plus'!K207</f>
        <v>4.5695522494163733E-2</v>
      </c>
      <c r="L30">
        <f>'Calculations 65plus'!L207</f>
        <v>4.7567875159225177E-2</v>
      </c>
      <c r="M30">
        <f>'Calculations 65plus'!M207</f>
        <v>4.9241590321953327E-2</v>
      </c>
      <c r="N30">
        <f>'Calculations 65plus'!N207</f>
        <v>5.0942236529734827E-2</v>
      </c>
      <c r="O30">
        <f>'Calculations 65plus'!O207</f>
        <v>5.2669368501213121E-2</v>
      </c>
      <c r="P30">
        <f>'Calculations 65plus'!P207</f>
        <v>5.4422520901784212E-2</v>
      </c>
      <c r="Q30">
        <f>'Calculations 65plus'!Q207</f>
        <v>5.6201209286731078E-2</v>
      </c>
      <c r="R30">
        <f>'Calculations 65plus'!R207</f>
        <v>5.8004931066377288E-2</v>
      </c>
      <c r="S30">
        <f>'Calculations 65plus'!S207</f>
        <v>5.9833166489684814E-2</v>
      </c>
      <c r="T30">
        <f>'Calculations 65plus'!T207</f>
        <v>6.1685379642767491E-2</v>
      </c>
      <c r="U30">
        <f>'Calculations 65plus'!U207</f>
        <v>6.3561019458867676E-2</v>
      </c>
      <c r="V30">
        <f>'Calculations 65plus'!V207</f>
        <v>6.5459520736422014E-2</v>
      </c>
      <c r="W30">
        <f>'Calculations 65plus'!W207</f>
        <v>6.7380305161935647E-2</v>
      </c>
      <c r="X30">
        <f>'Calculations 65plus'!X207</f>
        <v>6.932278233449729E-2</v>
      </c>
      <c r="Y30">
        <f>'Calculations 65plus'!Y207</f>
        <v>7.1286350788884886E-2</v>
      </c>
      <c r="Z30">
        <f>'Calculations 65plus'!Z207</f>
        <v>7.3270399014337281E-2</v>
      </c>
      <c r="AA30">
        <f>'Calculations 65plus'!AA207</f>
        <v>7.5274306466207738E-2</v>
      </c>
      <c r="AB30">
        <f>'Calculations 65plus'!AB207</f>
        <v>7.729744456785495E-2</v>
      </c>
      <c r="AC30">
        <f>'Calculations 65plus'!AC207</f>
        <v>7.9339177700282093E-2</v>
      </c>
      <c r="AD30">
        <f>'Calculations 65plus'!AD207</f>
        <v>8.1398864177181243E-2</v>
      </c>
      <c r="AE30">
        <f>'Calculations 65plus'!AE207</f>
        <v>8.3475857203202206E-2</v>
      </c>
      <c r="AF30">
        <f>'Calculations 65plus'!AF207</f>
        <v>8.5569505813425442E-2</v>
      </c>
    </row>
    <row r="31" spans="1:32" x14ac:dyDescent="0.25">
      <c r="A31" t="s">
        <v>68</v>
      </c>
      <c r="B31">
        <f>'Calculations 65plus'!B208</f>
        <v>3.0303030303030311E-2</v>
      </c>
      <c r="C31">
        <f>'Calculations 65plus'!C208</f>
        <v>3.1615954500007593E-2</v>
      </c>
      <c r="D31">
        <f>'Calculations 65plus'!D208</f>
        <v>3.2863063764730124E-2</v>
      </c>
      <c r="E31">
        <f>'Calculations 65plus'!E208</f>
        <v>3.4207485652213904E-2</v>
      </c>
      <c r="F31">
        <f>'Calculations 65plus'!F208</f>
        <v>3.5587590580408605E-2</v>
      </c>
      <c r="G31">
        <f>'Calculations 65plus'!G208</f>
        <v>3.7085065874454627E-2</v>
      </c>
      <c r="H31">
        <f>'Calculations 65plus'!H208</f>
        <v>3.8610663882400739E-2</v>
      </c>
      <c r="I31">
        <f>'Calculations 65plus'!I208</f>
        <v>4.0024896712810065E-2</v>
      </c>
      <c r="J31">
        <f>'Calculations 65plus'!J208</f>
        <v>4.1373722943602267E-2</v>
      </c>
      <c r="K31">
        <f>'Calculations 65plus'!K208</f>
        <v>4.2704048453613953E-2</v>
      </c>
      <c r="L31">
        <f>'Calculations 65plus'!L208</f>
        <v>4.4408350695623523E-2</v>
      </c>
      <c r="M31">
        <f>'Calculations 65plus'!M208</f>
        <v>4.5956537381345079E-2</v>
      </c>
      <c r="N31">
        <f>'Calculations 65plus'!N208</f>
        <v>4.7528568921780888E-2</v>
      </c>
      <c r="O31">
        <f>'Calculations 65plus'!O208</f>
        <v>4.9124050135345668E-2</v>
      </c>
      <c r="P31">
        <f>'Calculations 65plus'!P208</f>
        <v>5.0742570403700782E-2</v>
      </c>
      <c r="Q31">
        <f>'Calculations 65plus'!Q208</f>
        <v>5.2383704450312596E-2</v>
      </c>
      <c r="R31">
        <f>'Calculations 65plus'!R208</f>
        <v>5.404701313022927E-2</v>
      </c>
      <c r="S31">
        <f>'Calculations 65plus'!S208</f>
        <v>5.5732044228492837E-2</v>
      </c>
      <c r="T31">
        <f>'Calculations 65plus'!T208</f>
        <v>5.7438333264666269E-2</v>
      </c>
      <c r="U31">
        <f>'Calculations 65plus'!U208</f>
        <v>5.9165404301042182E-2</v>
      </c>
      <c r="V31">
        <f>'Calculations 65plus'!V208</f>
        <v>6.0912770752179719E-2</v>
      </c>
      <c r="W31">
        <f>'Calculations 65plus'!W208</f>
        <v>6.2679936193508617E-2</v>
      </c>
      <c r="X31">
        <f>'Calculations 65plus'!X208</f>
        <v>6.4466395166842619E-2</v>
      </c>
      <c r="Y31">
        <f>'Calculations 65plus'!Y208</f>
        <v>6.6271633980744094E-2</v>
      </c>
      <c r="Z31">
        <f>'Calculations 65plus'!Z208</f>
        <v>6.8095131503791748E-2</v>
      </c>
      <c r="AA31">
        <f>'Calculations 65plus'!AA208</f>
        <v>6.9936359948914548E-2</v>
      </c>
      <c r="AB31">
        <f>'Calculations 65plus'!AB208</f>
        <v>7.1794785647067344E-2</v>
      </c>
      <c r="AC31">
        <f>'Calculations 65plus'!AC208</f>
        <v>7.3669869808643137E-2</v>
      </c>
      <c r="AD31">
        <f>'Calculations 65plus'!AD208</f>
        <v>7.5561069271128239E-2</v>
      </c>
      <c r="AE31">
        <f>'Calculations 65plus'!AE208</f>
        <v>7.7467837231626632E-2</v>
      </c>
      <c r="AF31">
        <f>'Calculations 65plus'!AF208</f>
        <v>7.9389623962997591E-2</v>
      </c>
    </row>
    <row r="32" spans="1:32" x14ac:dyDescent="0.25">
      <c r="A32" t="s">
        <v>70</v>
      </c>
      <c r="B32">
        <f>'Calculations 65plus'!B209</f>
        <v>5.7692307692307702E-2</v>
      </c>
      <c r="C32">
        <f>'Calculations 65plus'!C209</f>
        <v>5.9889940003777259E-2</v>
      </c>
      <c r="D32">
        <f>'Calculations 65plus'!D209</f>
        <v>6.1968252301396055E-2</v>
      </c>
      <c r="E32">
        <f>'Calculations 65plus'!E209</f>
        <v>6.4181582096872691E-2</v>
      </c>
      <c r="F32">
        <f>'Calculations 65plus'!F209</f>
        <v>6.6399368485119001E-2</v>
      </c>
      <c r="G32">
        <f>'Calculations 65plus'!G209</f>
        <v>6.8682486591904374E-2</v>
      </c>
      <c r="H32">
        <f>'Calculations 65plus'!H209</f>
        <v>7.0990191707405642E-2</v>
      </c>
      <c r="I32">
        <f>'Calculations 65plus'!I209</f>
        <v>7.3099141448253427E-2</v>
      </c>
      <c r="J32">
        <f>'Calculations 65plus'!J209</f>
        <v>7.5115659713432259E-2</v>
      </c>
      <c r="K32">
        <f>'Calculations 65plus'!K209</f>
        <v>7.7110839682894242E-2</v>
      </c>
      <c r="L32">
        <f>'Calculations 65plus'!L209</f>
        <v>7.9936949272370744E-2</v>
      </c>
      <c r="M32">
        <f>'Calculations 65plus'!M209</f>
        <v>8.2317417850126681E-2</v>
      </c>
      <c r="N32">
        <f>'Calculations 65plus'!N209</f>
        <v>8.4725232641092912E-2</v>
      </c>
      <c r="O32">
        <f>'Calculations 65plus'!O209</f>
        <v>8.715949048197473E-2</v>
      </c>
      <c r="P32">
        <f>'Calculations 65plus'!P209</f>
        <v>8.961927103281285E-2</v>
      </c>
      <c r="Q32">
        <f>'Calculations 65plus'!Q209</f>
        <v>9.2103638579206781E-2</v>
      </c>
      <c r="R32">
        <f>'Calculations 65plus'!R209</f>
        <v>9.4611643828220376E-2</v>
      </c>
      <c r="S32">
        <f>'Calculations 65plus'!S209</f>
        <v>9.7142325691984804E-2</v>
      </c>
      <c r="T32">
        <f>'Calculations 65plus'!T209</f>
        <v>9.9694713053291528E-2</v>
      </c>
      <c r="U32">
        <f>'Calculations 65plus'!U209</f>
        <v>0.1022678265077836</v>
      </c>
      <c r="V32">
        <f>'Calculations 65plus'!V209</f>
        <v>0.10486068007767389</v>
      </c>
      <c r="W32">
        <f>'Calculations 65plus'!W209</f>
        <v>0.10747228289224642</v>
      </c>
      <c r="X32">
        <f>'Calculations 65plus'!X209</f>
        <v>0.11010164083075727</v>
      </c>
      <c r="Y32">
        <f>'Calculations 65plus'!Y209</f>
        <v>0.11274775812369646</v>
      </c>
      <c r="Z32">
        <f>'Calculations 65plus'!Z209</f>
        <v>0.11540963890873471</v>
      </c>
      <c r="AA32">
        <f>'Calculations 65plus'!AA209</f>
        <v>0.11808628873803982</v>
      </c>
      <c r="AB32">
        <f>'Calculations 65plus'!AB209</f>
        <v>0.12077671603400759</v>
      </c>
      <c r="AC32">
        <f>'Calculations 65plus'!AC209</f>
        <v>0.12347993349081218</v>
      </c>
      <c r="AD32">
        <f>'Calculations 65plus'!AD209</f>
        <v>0.12619495941952852</v>
      </c>
      <c r="AE32">
        <f>'Calculations 65plus'!AE209</f>
        <v>0.12892081903492886</v>
      </c>
      <c r="AF32">
        <f>'Calculations 65plus'!AF209</f>
        <v>0.13165654568239074</v>
      </c>
    </row>
    <row r="33" spans="1:32" x14ac:dyDescent="0.25">
      <c r="A33" t="s">
        <v>72</v>
      </c>
      <c r="B33">
        <f>'Calculations 65plus'!B210</f>
        <v>5.5437100213219612E-2</v>
      </c>
      <c r="C33">
        <f>'Calculations 65plus'!C210</f>
        <v>5.7502138321263684E-2</v>
      </c>
      <c r="D33">
        <f>'Calculations 65plus'!D210</f>
        <v>5.9449770179046832E-2</v>
      </c>
      <c r="E33">
        <f>'Calculations 65plus'!E210</f>
        <v>6.151682274397139E-2</v>
      </c>
      <c r="F33">
        <f>'Calculations 65plus'!F210</f>
        <v>6.3603172924631288E-2</v>
      </c>
      <c r="G33">
        <f>'Calculations 65plus'!G210</f>
        <v>6.5823223763173816E-2</v>
      </c>
      <c r="H33">
        <f>'Calculations 65plus'!H210</f>
        <v>6.8049032333544771E-2</v>
      </c>
      <c r="I33">
        <f>'Calculations 65plus'!I210</f>
        <v>7.0054852576690418E-2</v>
      </c>
      <c r="J33">
        <f>'Calculations 65plus'!J210</f>
        <v>7.1964424227530119E-2</v>
      </c>
      <c r="K33">
        <f>'Calculations 65plus'!K210</f>
        <v>7.3869635210532483E-2</v>
      </c>
      <c r="L33">
        <f>'Calculations 65plus'!L210</f>
        <v>7.650388423265167E-2</v>
      </c>
      <c r="M33">
        <f>'Calculations 65plus'!M210</f>
        <v>7.8752790301671677E-2</v>
      </c>
      <c r="N33">
        <f>'Calculations 65plus'!N210</f>
        <v>8.1025804240808075E-2</v>
      </c>
      <c r="O33">
        <f>'Calculations 65plus'!O210</f>
        <v>8.3322090023845746E-2</v>
      </c>
      <c r="P33">
        <f>'Calculations 65plus'!P210</f>
        <v>8.5640800330257921E-2</v>
      </c>
      <c r="Q33">
        <f>'Calculations 65plus'!Q210</f>
        <v>8.7981078067683141E-2</v>
      </c>
      <c r="R33">
        <f>'Calculations 65plus'!R210</f>
        <v>9.0342057874059911E-2</v>
      </c>
      <c r="S33">
        <f>'Calculations 65plus'!S210</f>
        <v>9.272286759530346E-2</v>
      </c>
      <c r="T33">
        <f>'Calculations 65plus'!T210</f>
        <v>9.512262973468083E-2</v>
      </c>
      <c r="U33">
        <f>'Calculations 65plus'!U210</f>
        <v>9.7540462870341071E-2</v>
      </c>
      <c r="V33">
        <f>'Calculations 65plus'!V210</f>
        <v>9.9975483037746116E-2</v>
      </c>
      <c r="W33">
        <f>'Calculations 65plus'!W210</f>
        <v>0.10242680507403701</v>
      </c>
      <c r="X33">
        <f>'Calculations 65plus'!X210</f>
        <v>0.104893543921677</v>
      </c>
      <c r="Y33">
        <f>'Calculations 65plus'!Y210</f>
        <v>0.1073748158889983</v>
      </c>
      <c r="Z33">
        <f>'Calculations 65plus'!Z210</f>
        <v>0.10986973986557196</v>
      </c>
      <c r="AA33">
        <f>'Calculations 65plus'!AA210</f>
        <v>0.11237743849060423</v>
      </c>
      <c r="AB33">
        <f>'Calculations 65plus'!AB210</f>
        <v>0.11489703927284131</v>
      </c>
      <c r="AC33">
        <f>'Calculations 65plus'!AC210</f>
        <v>0.11742767566073418</v>
      </c>
      <c r="AD33">
        <f>'Calculations 65plus'!AD210</f>
        <v>0.11996848806187305</v>
      </c>
      <c r="AE33">
        <f>'Calculations 65plus'!AE210</f>
        <v>0.12251862481095227</v>
      </c>
      <c r="AF33">
        <f>'Calculations 65plus'!AF210</f>
        <v>0.12507724308576834</v>
      </c>
    </row>
    <row r="34" spans="1:32" x14ac:dyDescent="0.25">
      <c r="A34" t="s">
        <v>74</v>
      </c>
      <c r="B34">
        <f>'Calculations 65plus'!B211</f>
        <v>7.1774618220115841E-2</v>
      </c>
      <c r="C34">
        <f>'Calculations 65plus'!C211</f>
        <v>7.4429657232557719E-2</v>
      </c>
      <c r="D34">
        <f>'Calculations 65plus'!D211</f>
        <v>7.6945116482774426E-2</v>
      </c>
      <c r="E34">
        <f>'Calculations 65plus'!E211</f>
        <v>7.9623211848040651E-2</v>
      </c>
      <c r="F34">
        <f>'Calculations 65plus'!F211</f>
        <v>8.2356399551266724E-2</v>
      </c>
      <c r="G34">
        <f>'Calculations 65plus'!G211</f>
        <v>8.5344122787812532E-2</v>
      </c>
      <c r="H34">
        <f>'Calculations 65plus'!H211</f>
        <v>8.832911454197992E-2</v>
      </c>
      <c r="I34">
        <f>'Calculations 65plus'!I211</f>
        <v>9.1074791444330339E-2</v>
      </c>
      <c r="J34">
        <f>'Calculations 65plus'!J211</f>
        <v>9.374573191322659E-2</v>
      </c>
      <c r="K34">
        <f>'Calculations 65plus'!K211</f>
        <v>9.6441897759697068E-2</v>
      </c>
      <c r="L34">
        <f>'Calculations 65plus'!L211</f>
        <v>9.9655509672323492E-2</v>
      </c>
      <c r="M34">
        <f>'Calculations 65plus'!M211</f>
        <v>0.10263132354326546</v>
      </c>
      <c r="N34">
        <f>'Calculations 65plus'!N211</f>
        <v>0.10563566731464331</v>
      </c>
      <c r="O34">
        <f>'Calculations 65plus'!O211</f>
        <v>0.10866709807547201</v>
      </c>
      <c r="P34">
        <f>'Calculations 65plus'!P211</f>
        <v>0.11172416351074635</v>
      </c>
      <c r="Q34">
        <f>'Calculations 65plus'!Q211</f>
        <v>0.11480540472247971</v>
      </c>
      <c r="R34">
        <f>'Calculations 65plus'!R211</f>
        <v>0.11790935898632275</v>
      </c>
      <c r="S34">
        <f>'Calculations 65plus'!S211</f>
        <v>0.121034562436142</v>
      </c>
      <c r="T34">
        <f>'Calculations 65plus'!T211</f>
        <v>0.12417955266952173</v>
      </c>
      <c r="U34">
        <f>'Calculations 65plus'!U211</f>
        <v>0.12734287126778682</v>
      </c>
      <c r="V34">
        <f>'Calculations 65plus'!V211</f>
        <v>0.13052306622477633</v>
      </c>
      <c r="W34">
        <f>'Calculations 65plus'!W211</f>
        <v>0.13371869427924002</v>
      </c>
      <c r="X34">
        <f>'Calculations 65plus'!X211</f>
        <v>0.13692832314639847</v>
      </c>
      <c r="Y34">
        <f>'Calculations 65plus'!Y211</f>
        <v>0.14015053364485214</v>
      </c>
      <c r="Z34">
        <f>'Calculations 65plus'!Z211</f>
        <v>0.14338392171567524</v>
      </c>
      <c r="AA34">
        <f>'Calculations 65plus'!AA211</f>
        <v>0.14662710033117038</v>
      </c>
      <c r="AB34">
        <f>'Calculations 65plus'!AB211</f>
        <v>0.14987870129137615</v>
      </c>
      <c r="AC34">
        <f>'Calculations 65plus'!AC211</f>
        <v>0.15313737690702775</v>
      </c>
      <c r="AD34">
        <f>'Calculations 65plus'!AD211</f>
        <v>0.15640180156824213</v>
      </c>
      <c r="AE34">
        <f>'Calculations 65plus'!AE211</f>
        <v>0.15967067319875358</v>
      </c>
      <c r="AF34">
        <f>'Calculations 65plus'!AF211</f>
        <v>0.16294271459604978</v>
      </c>
    </row>
    <row r="35" spans="1:32" x14ac:dyDescent="0.25">
      <c r="A35" t="s">
        <v>567</v>
      </c>
      <c r="B35">
        <f>'Calculations 65plus'!B212</f>
        <v>5.8848138334960255E-2</v>
      </c>
      <c r="C35">
        <f>'Calculations 65plus'!C212</f>
        <v>6.1045131366459171E-2</v>
      </c>
      <c r="D35">
        <f>'Calculations 65plus'!D212</f>
        <v>6.313401475415184E-2</v>
      </c>
      <c r="E35">
        <f>'Calculations 65plus'!E212</f>
        <v>6.5356004732823866E-2</v>
      </c>
      <c r="F35">
        <f>'Calculations 65plus'!F212</f>
        <v>6.7594947409989739E-2</v>
      </c>
      <c r="G35">
        <f>'Calculations 65plus'!G212</f>
        <v>6.9963985643860568E-2</v>
      </c>
      <c r="H35">
        <f>'Calculations 65plus'!H212</f>
        <v>7.2341947235141826E-2</v>
      </c>
      <c r="I35">
        <f>'Calculations 65plus'!I212</f>
        <v>7.4495023799405993E-2</v>
      </c>
      <c r="J35">
        <f>'Calculations 65plus'!J212</f>
        <v>7.6560551100840452E-2</v>
      </c>
      <c r="K35">
        <f>'Calculations 65plus'!K212</f>
        <v>7.8636569450237628E-2</v>
      </c>
      <c r="L35">
        <f>'Calculations 65plus'!L212</f>
        <v>8.1434541379367273E-2</v>
      </c>
      <c r="M35">
        <f>'Calculations 65plus'!M212</f>
        <v>8.3851445582355008E-2</v>
      </c>
      <c r="N35">
        <f>'Calculations 65plus'!N212</f>
        <v>8.6295199895341013E-2</v>
      </c>
      <c r="O35">
        <f>'Calculations 65plus'!O212</f>
        <v>8.8764863666622132E-2</v>
      </c>
      <c r="P35">
        <f>'Calculations 65plus'!P212</f>
        <v>9.1259480736331763E-2</v>
      </c>
      <c r="Q35">
        <f>'Calculations 65plus'!Q212</f>
        <v>9.3778081278493311E-2</v>
      </c>
      <c r="R35">
        <f>'Calculations 65plus'!R212</f>
        <v>9.6319683629958117E-2</v>
      </c>
      <c r="S35">
        <f>'Calculations 65plus'!S212</f>
        <v>9.8883296100366155E-2</v>
      </c>
      <c r="T35">
        <f>'Calculations 65plus'!T212</f>
        <v>0.10146791875757302</v>
      </c>
      <c r="U35">
        <f>'Calculations 65plus'!U212</f>
        <v>0.1040725451833328</v>
      </c>
      <c r="V35">
        <f>'Calculations 65plus'!V212</f>
        <v>0.10669616419436548</v>
      </c>
      <c r="W35">
        <f>'Calculations 65plus'!W212</f>
        <v>0.10933776152429596</v>
      </c>
      <c r="X35">
        <f>'Calculations 65plus'!X212</f>
        <v>0.11199632146232258</v>
      </c>
      <c r="Y35">
        <f>'Calculations 65plus'!Y212</f>
        <v>0.1146708284448425</v>
      </c>
      <c r="Z35">
        <f>'Calculations 65plus'!Z212</f>
        <v>0.1173602685966333</v>
      </c>
      <c r="AA35">
        <f>'Calculations 65plus'!AA212</f>
        <v>0.12006363121856779</v>
      </c>
      <c r="AB35">
        <f>'Calculations 65plus'!AB212</f>
        <v>0.1227799102192038</v>
      </c>
      <c r="AC35">
        <f>'Calculations 65plus'!AC212</f>
        <v>0.12550810548796193</v>
      </c>
      <c r="AD35">
        <f>'Calculations 65plus'!AD212</f>
        <v>0.12824722420795709</v>
      </c>
      <c r="AE35">
        <f>'Calculations 65plus'!AE212</f>
        <v>0.13099628210689621</v>
      </c>
      <c r="AF35">
        <f>'Calculations 65plus'!AF212</f>
        <v>0.13375430464479929</v>
      </c>
    </row>
    <row r="36" spans="1:32" x14ac:dyDescent="0.25">
      <c r="A36" t="s">
        <v>568</v>
      </c>
      <c r="B36">
        <f>'Calculations 65plus'!B212</f>
        <v>5.8848138334960255E-2</v>
      </c>
      <c r="C36">
        <f>'Calculations 65plus'!C212</f>
        <v>6.1045131366459171E-2</v>
      </c>
      <c r="D36">
        <f>'Calculations 65plus'!D212</f>
        <v>6.313401475415184E-2</v>
      </c>
      <c r="E36">
        <f>'Calculations 65plus'!E212</f>
        <v>6.5356004732823866E-2</v>
      </c>
      <c r="F36">
        <f>'Calculations 65plus'!F212</f>
        <v>6.7594947409989739E-2</v>
      </c>
      <c r="G36">
        <f>'Calculations 65plus'!G212</f>
        <v>6.9963985643860568E-2</v>
      </c>
      <c r="H36">
        <f>'Calculations 65plus'!H212</f>
        <v>7.2341947235141826E-2</v>
      </c>
      <c r="I36">
        <f>'Calculations 65plus'!I212</f>
        <v>7.4495023799405993E-2</v>
      </c>
      <c r="J36">
        <f>'Calculations 65plus'!J212</f>
        <v>7.6560551100840452E-2</v>
      </c>
      <c r="K36">
        <f>'Calculations 65plus'!K212</f>
        <v>7.8636569450237628E-2</v>
      </c>
      <c r="L36">
        <f>'Calculations 65plus'!L212</f>
        <v>8.1434541379367273E-2</v>
      </c>
      <c r="M36">
        <f>'Calculations 65plus'!M212</f>
        <v>8.3851445582355008E-2</v>
      </c>
      <c r="N36">
        <f>'Calculations 65plus'!N212</f>
        <v>8.6295199895341013E-2</v>
      </c>
      <c r="O36">
        <f>'Calculations 65plus'!O212</f>
        <v>8.8764863666622132E-2</v>
      </c>
      <c r="P36">
        <f>'Calculations 65plus'!P212</f>
        <v>9.1259480736331763E-2</v>
      </c>
      <c r="Q36">
        <f>'Calculations 65plus'!Q212</f>
        <v>9.3778081278493311E-2</v>
      </c>
      <c r="R36">
        <f>'Calculations 65plus'!R212</f>
        <v>9.6319683629958117E-2</v>
      </c>
      <c r="S36">
        <f>'Calculations 65plus'!S212</f>
        <v>9.8883296100366155E-2</v>
      </c>
      <c r="T36">
        <f>'Calculations 65plus'!T212</f>
        <v>0.10146791875757302</v>
      </c>
      <c r="U36">
        <f>'Calculations 65plus'!U212</f>
        <v>0.1040725451833328</v>
      </c>
      <c r="V36">
        <f>'Calculations 65plus'!V212</f>
        <v>0.10669616419436548</v>
      </c>
      <c r="W36">
        <f>'Calculations 65plus'!W212</f>
        <v>0.10933776152429596</v>
      </c>
      <c r="X36">
        <f>'Calculations 65plus'!X212</f>
        <v>0.11199632146232258</v>
      </c>
      <c r="Y36">
        <f>'Calculations 65plus'!Y212</f>
        <v>0.1146708284448425</v>
      </c>
      <c r="Z36">
        <f>'Calculations 65plus'!Z212</f>
        <v>0.1173602685966333</v>
      </c>
      <c r="AA36">
        <f>'Calculations 65plus'!AA212</f>
        <v>0.12006363121856779</v>
      </c>
      <c r="AB36">
        <f>'Calculations 65plus'!AB212</f>
        <v>0.1227799102192038</v>
      </c>
      <c r="AC36">
        <f>'Calculations 65plus'!AC212</f>
        <v>0.12550810548796193</v>
      </c>
      <c r="AD36">
        <f>'Calculations 65plus'!AD212</f>
        <v>0.12824722420795709</v>
      </c>
      <c r="AE36">
        <f>'Calculations 65plus'!AE212</f>
        <v>0.13099628210689621</v>
      </c>
      <c r="AF36">
        <f>'Calculations 65plus'!AF212</f>
        <v>0.13375430464479929</v>
      </c>
    </row>
    <row r="37" spans="1:32" x14ac:dyDescent="0.25">
      <c r="A37" t="s">
        <v>569</v>
      </c>
      <c r="B37">
        <f>'Calculations 65plus'!B212</f>
        <v>5.8848138334960255E-2</v>
      </c>
      <c r="C37">
        <f>'Calculations 65plus'!C212</f>
        <v>6.1045131366459171E-2</v>
      </c>
      <c r="D37">
        <f>'Calculations 65plus'!D212</f>
        <v>6.313401475415184E-2</v>
      </c>
      <c r="E37">
        <f>'Calculations 65plus'!E212</f>
        <v>6.5356004732823866E-2</v>
      </c>
      <c r="F37">
        <f>'Calculations 65plus'!F212</f>
        <v>6.7594947409989739E-2</v>
      </c>
      <c r="G37">
        <f>'Calculations 65plus'!G212</f>
        <v>6.9963985643860568E-2</v>
      </c>
      <c r="H37">
        <f>'Calculations 65plus'!H212</f>
        <v>7.2341947235141826E-2</v>
      </c>
      <c r="I37">
        <f>'Calculations 65plus'!I212</f>
        <v>7.4495023799405993E-2</v>
      </c>
      <c r="J37">
        <f>'Calculations 65plus'!J212</f>
        <v>7.6560551100840452E-2</v>
      </c>
      <c r="K37">
        <f>'Calculations 65plus'!K212</f>
        <v>7.8636569450237628E-2</v>
      </c>
      <c r="L37">
        <f>'Calculations 65plus'!L212</f>
        <v>8.1434541379367273E-2</v>
      </c>
      <c r="M37">
        <f>'Calculations 65plus'!M212</f>
        <v>8.3851445582355008E-2</v>
      </c>
      <c r="N37">
        <f>'Calculations 65plus'!N212</f>
        <v>8.6295199895341013E-2</v>
      </c>
      <c r="O37">
        <f>'Calculations 65plus'!O212</f>
        <v>8.8764863666622132E-2</v>
      </c>
      <c r="P37">
        <f>'Calculations 65plus'!P212</f>
        <v>9.1259480736331763E-2</v>
      </c>
      <c r="Q37">
        <f>'Calculations 65plus'!Q212</f>
        <v>9.3778081278493311E-2</v>
      </c>
      <c r="R37">
        <f>'Calculations 65plus'!R212</f>
        <v>9.6319683629958117E-2</v>
      </c>
      <c r="S37">
        <f>'Calculations 65plus'!S212</f>
        <v>9.8883296100366155E-2</v>
      </c>
      <c r="T37">
        <f>'Calculations 65plus'!T212</f>
        <v>0.10146791875757302</v>
      </c>
      <c r="U37">
        <f>'Calculations 65plus'!U212</f>
        <v>0.1040725451833328</v>
      </c>
      <c r="V37">
        <f>'Calculations 65plus'!V212</f>
        <v>0.10669616419436548</v>
      </c>
      <c r="W37">
        <f>'Calculations 65plus'!W212</f>
        <v>0.10933776152429596</v>
      </c>
      <c r="X37">
        <f>'Calculations 65plus'!X212</f>
        <v>0.11199632146232258</v>
      </c>
      <c r="Y37">
        <f>'Calculations 65plus'!Y212</f>
        <v>0.1146708284448425</v>
      </c>
      <c r="Z37">
        <f>'Calculations 65plus'!Z212</f>
        <v>0.1173602685966333</v>
      </c>
      <c r="AA37">
        <f>'Calculations 65plus'!AA212</f>
        <v>0.12006363121856779</v>
      </c>
      <c r="AB37">
        <f>'Calculations 65plus'!AB212</f>
        <v>0.1227799102192038</v>
      </c>
      <c r="AC37">
        <f>'Calculations 65plus'!AC212</f>
        <v>0.12550810548796193</v>
      </c>
      <c r="AD37">
        <f>'Calculations 65plus'!AD212</f>
        <v>0.12824722420795709</v>
      </c>
      <c r="AE37">
        <f>'Calculations 65plus'!AE212</f>
        <v>0.13099628210689621</v>
      </c>
      <c r="AF37">
        <f>'Calculations 65plus'!AF212</f>
        <v>0.13375430464479929</v>
      </c>
    </row>
    <row r="38" spans="1:32" x14ac:dyDescent="0.25">
      <c r="A38" t="s">
        <v>570</v>
      </c>
      <c r="B38">
        <f>'Calculations 65plus'!B212</f>
        <v>5.8848138334960255E-2</v>
      </c>
      <c r="C38">
        <f>'Calculations 65plus'!C212</f>
        <v>6.1045131366459171E-2</v>
      </c>
      <c r="D38">
        <f>'Calculations 65plus'!D212</f>
        <v>6.313401475415184E-2</v>
      </c>
      <c r="E38">
        <f>'Calculations 65plus'!E212</f>
        <v>6.5356004732823866E-2</v>
      </c>
      <c r="F38">
        <f>'Calculations 65plus'!F212</f>
        <v>6.7594947409989739E-2</v>
      </c>
      <c r="G38">
        <f>'Calculations 65plus'!G212</f>
        <v>6.9963985643860568E-2</v>
      </c>
      <c r="H38">
        <f>'Calculations 65plus'!H212</f>
        <v>7.2341947235141826E-2</v>
      </c>
      <c r="I38">
        <f>'Calculations 65plus'!I212</f>
        <v>7.4495023799405993E-2</v>
      </c>
      <c r="J38">
        <f>'Calculations 65plus'!J212</f>
        <v>7.6560551100840452E-2</v>
      </c>
      <c r="K38">
        <f>'Calculations 65plus'!K212</f>
        <v>7.8636569450237628E-2</v>
      </c>
      <c r="L38">
        <f>'Calculations 65plus'!L212</f>
        <v>8.1434541379367273E-2</v>
      </c>
      <c r="M38">
        <f>'Calculations 65plus'!M212</f>
        <v>8.3851445582355008E-2</v>
      </c>
      <c r="N38">
        <f>'Calculations 65plus'!N212</f>
        <v>8.6295199895341013E-2</v>
      </c>
      <c r="O38">
        <f>'Calculations 65plus'!O212</f>
        <v>8.8764863666622132E-2</v>
      </c>
      <c r="P38">
        <f>'Calculations 65plus'!P212</f>
        <v>9.1259480736331763E-2</v>
      </c>
      <c r="Q38">
        <f>'Calculations 65plus'!Q212</f>
        <v>9.3778081278493311E-2</v>
      </c>
      <c r="R38">
        <f>'Calculations 65plus'!R212</f>
        <v>9.6319683629958117E-2</v>
      </c>
      <c r="S38">
        <f>'Calculations 65plus'!S212</f>
        <v>9.8883296100366155E-2</v>
      </c>
      <c r="T38">
        <f>'Calculations 65plus'!T212</f>
        <v>0.10146791875757302</v>
      </c>
      <c r="U38">
        <f>'Calculations 65plus'!U212</f>
        <v>0.1040725451833328</v>
      </c>
      <c r="V38">
        <f>'Calculations 65plus'!V212</f>
        <v>0.10669616419436548</v>
      </c>
      <c r="W38">
        <f>'Calculations 65plus'!W212</f>
        <v>0.10933776152429596</v>
      </c>
      <c r="X38">
        <f>'Calculations 65plus'!X212</f>
        <v>0.11199632146232258</v>
      </c>
      <c r="Y38">
        <f>'Calculations 65plus'!Y212</f>
        <v>0.1146708284448425</v>
      </c>
      <c r="Z38">
        <f>'Calculations 65plus'!Z212</f>
        <v>0.1173602685966333</v>
      </c>
      <c r="AA38">
        <f>'Calculations 65plus'!AA212</f>
        <v>0.12006363121856779</v>
      </c>
      <c r="AB38">
        <f>'Calculations 65plus'!AB212</f>
        <v>0.1227799102192038</v>
      </c>
      <c r="AC38">
        <f>'Calculations 65plus'!AC212</f>
        <v>0.12550810548796193</v>
      </c>
      <c r="AD38">
        <f>'Calculations 65plus'!AD212</f>
        <v>0.12824722420795709</v>
      </c>
      <c r="AE38">
        <f>'Calculations 65plus'!AE212</f>
        <v>0.13099628210689621</v>
      </c>
      <c r="AF38">
        <f>'Calculations 65plus'!AF212</f>
        <v>0.13375430464479929</v>
      </c>
    </row>
    <row r="39" spans="1:32" x14ac:dyDescent="0.25">
      <c r="A39" t="s">
        <v>571</v>
      </c>
      <c r="B39">
        <f>'Calculations 65plus'!B212</f>
        <v>5.8848138334960255E-2</v>
      </c>
      <c r="C39">
        <f>'Calculations 65plus'!C212</f>
        <v>6.1045131366459171E-2</v>
      </c>
      <c r="D39">
        <f>'Calculations 65plus'!D212</f>
        <v>6.313401475415184E-2</v>
      </c>
      <c r="E39">
        <f>'Calculations 65plus'!E212</f>
        <v>6.5356004732823866E-2</v>
      </c>
      <c r="F39">
        <f>'Calculations 65plus'!F212</f>
        <v>6.7594947409989739E-2</v>
      </c>
      <c r="G39">
        <f>'Calculations 65plus'!G212</f>
        <v>6.9963985643860568E-2</v>
      </c>
      <c r="H39">
        <f>'Calculations 65plus'!H212</f>
        <v>7.2341947235141826E-2</v>
      </c>
      <c r="I39">
        <f>'Calculations 65plus'!I212</f>
        <v>7.4495023799405993E-2</v>
      </c>
      <c r="J39">
        <f>'Calculations 65plus'!J212</f>
        <v>7.6560551100840452E-2</v>
      </c>
      <c r="K39">
        <f>'Calculations 65plus'!K212</f>
        <v>7.8636569450237628E-2</v>
      </c>
      <c r="L39">
        <f>'Calculations 65plus'!L212</f>
        <v>8.1434541379367273E-2</v>
      </c>
      <c r="M39">
        <f>'Calculations 65plus'!M212</f>
        <v>8.3851445582355008E-2</v>
      </c>
      <c r="N39">
        <f>'Calculations 65plus'!N212</f>
        <v>8.6295199895341013E-2</v>
      </c>
      <c r="O39">
        <f>'Calculations 65plus'!O212</f>
        <v>8.8764863666622132E-2</v>
      </c>
      <c r="P39">
        <f>'Calculations 65plus'!P212</f>
        <v>9.1259480736331763E-2</v>
      </c>
      <c r="Q39">
        <f>'Calculations 65plus'!Q212</f>
        <v>9.3778081278493311E-2</v>
      </c>
      <c r="R39">
        <f>'Calculations 65plus'!R212</f>
        <v>9.6319683629958117E-2</v>
      </c>
      <c r="S39">
        <f>'Calculations 65plus'!S212</f>
        <v>9.8883296100366155E-2</v>
      </c>
      <c r="T39">
        <f>'Calculations 65plus'!T212</f>
        <v>0.10146791875757302</v>
      </c>
      <c r="U39">
        <f>'Calculations 65plus'!U212</f>
        <v>0.1040725451833328</v>
      </c>
      <c r="V39">
        <f>'Calculations 65plus'!V212</f>
        <v>0.10669616419436548</v>
      </c>
      <c r="W39">
        <f>'Calculations 65plus'!W212</f>
        <v>0.10933776152429596</v>
      </c>
      <c r="X39">
        <f>'Calculations 65plus'!X212</f>
        <v>0.11199632146232258</v>
      </c>
      <c r="Y39">
        <f>'Calculations 65plus'!Y212</f>
        <v>0.1146708284448425</v>
      </c>
      <c r="Z39">
        <f>'Calculations 65plus'!Z212</f>
        <v>0.1173602685966333</v>
      </c>
      <c r="AA39">
        <f>'Calculations 65plus'!AA212</f>
        <v>0.12006363121856779</v>
      </c>
      <c r="AB39">
        <f>'Calculations 65plus'!AB212</f>
        <v>0.1227799102192038</v>
      </c>
      <c r="AC39">
        <f>'Calculations 65plus'!AC212</f>
        <v>0.12550810548796193</v>
      </c>
      <c r="AD39">
        <f>'Calculations 65plus'!AD212</f>
        <v>0.12824722420795709</v>
      </c>
      <c r="AE39">
        <f>'Calculations 65plus'!AE212</f>
        <v>0.13099628210689621</v>
      </c>
      <c r="AF39">
        <f>'Calculations 65plus'!AF212</f>
        <v>0.13375430464479929</v>
      </c>
    </row>
    <row r="40" spans="1:32" x14ac:dyDescent="0.25">
      <c r="A40" t="s">
        <v>78</v>
      </c>
      <c r="B40">
        <f>'Calculations 65plus'!B213</f>
        <v>3.4688591057551531E-2</v>
      </c>
      <c r="C40">
        <f>'Calculations 65plus'!C213</f>
        <v>3.6580806076927964E-2</v>
      </c>
      <c r="D40">
        <f>'Calculations 65plus'!D213</f>
        <v>3.8312922281445796E-2</v>
      </c>
      <c r="E40">
        <f>'Calculations 65plus'!E213</f>
        <v>4.0162469189626071E-2</v>
      </c>
      <c r="F40">
        <f>'Calculations 65plus'!F213</f>
        <v>4.2108550464626839E-2</v>
      </c>
      <c r="G40">
        <f>'Calculations 65plus'!G213</f>
        <v>4.4334683788998359E-2</v>
      </c>
      <c r="H40">
        <f>'Calculations 65plus'!H213</f>
        <v>4.657471958265539E-2</v>
      </c>
      <c r="I40">
        <f>'Calculations 65plus'!I213</f>
        <v>4.8726131919584359E-2</v>
      </c>
      <c r="J40">
        <f>'Calculations 65plus'!J213</f>
        <v>5.0856629574528626E-2</v>
      </c>
      <c r="K40">
        <f>'Calculations 65plus'!K213</f>
        <v>5.2959151447513286E-2</v>
      </c>
      <c r="L40">
        <f>'Calculations 65plus'!L213</f>
        <v>5.5335222911983291E-2</v>
      </c>
      <c r="M40">
        <f>'Calculations 65plus'!M213</f>
        <v>5.7660480947888192E-2</v>
      </c>
      <c r="N40">
        <f>'Calculations 65plus'!N213</f>
        <v>6.002573379147387E-2</v>
      </c>
      <c r="O40">
        <f>'Calculations 65plus'!O213</f>
        <v>6.2429463375507248E-2</v>
      </c>
      <c r="P40">
        <f>'Calculations 65plus'!P213</f>
        <v>6.4870152363870254E-2</v>
      </c>
      <c r="Q40">
        <f>'Calculations 65plus'!Q213</f>
        <v>6.734628843141488E-2</v>
      </c>
      <c r="R40">
        <f>'Calculations 65plus'!R213</f>
        <v>6.9856367907060235E-2</v>
      </c>
      <c r="S40">
        <f>'Calculations 65plus'!S213</f>
        <v>7.2398898844739462E-2</v>
      </c>
      <c r="T40">
        <f>'Calculations 65plus'!T213</f>
        <v>7.4972403586466424E-2</v>
      </c>
      <c r="U40">
        <f>'Calculations 65plus'!U213</f>
        <v>7.7575420879805443E-2</v>
      </c>
      <c r="V40">
        <f>'Calculations 65plus'!V213</f>
        <v>8.0206507608782826E-2</v>
      </c>
      <c r="W40">
        <f>'Calculations 65plus'!W213</f>
        <v>8.2864240193167654E-2</v>
      </c>
      <c r="X40">
        <f>'Calculations 65plus'!X213</f>
        <v>8.5547215706402183E-2</v>
      </c>
      <c r="Y40">
        <f>'Calculations 65plus'!Y213</f>
        <v>8.8254052757510026E-2</v>
      </c>
      <c r="Z40">
        <f>'Calculations 65plus'!Z213</f>
        <v>9.098339217729072E-2</v>
      </c>
      <c r="AA40">
        <f>'Calculations 65plus'!AA213</f>
        <v>9.3733897544171468E-2</v>
      </c>
      <c r="AB40">
        <f>'Calculations 65plus'!AB213</f>
        <v>9.6504255580354775E-2</v>
      </c>
      <c r="AC40">
        <f>'Calculations 65plus'!AC213</f>
        <v>9.929317644446374E-2</v>
      </c>
      <c r="AD40">
        <f>'Calculations 65plus'!AD213</f>
        <v>0.10209939394278925</v>
      </c>
      <c r="AE40">
        <f>'Calculations 65plus'!AE213</f>
        <v>0.10492166567753745</v>
      </c>
      <c r="AF40">
        <f>'Calculations 65plus'!AF213</f>
        <v>0.10775877314714981</v>
      </c>
    </row>
    <row r="41" spans="1:32" x14ac:dyDescent="0.25">
      <c r="A41" t="s">
        <v>80</v>
      </c>
      <c r="B41">
        <f>'Calculations 65plus'!B214</f>
        <v>6.1987237921604377E-2</v>
      </c>
      <c r="C41">
        <f>'Calculations 65plus'!C214</f>
        <v>6.419006494731129E-2</v>
      </c>
      <c r="D41">
        <f>'Calculations 65plus'!D214</f>
        <v>6.6243271941571341E-2</v>
      </c>
      <c r="E41">
        <f>'Calculations 65plus'!E214</f>
        <v>6.8435723170834004E-2</v>
      </c>
      <c r="F41">
        <f>'Calculations 65plus'!F214</f>
        <v>7.0678825382152061E-2</v>
      </c>
      <c r="G41">
        <f>'Calculations 65plus'!G214</f>
        <v>7.3101159861533802E-2</v>
      </c>
      <c r="H41">
        <f>'Calculations 65plus'!H214</f>
        <v>7.5556508532862207E-2</v>
      </c>
      <c r="I41">
        <f>'Calculations 65plus'!I214</f>
        <v>7.7774584837101216E-2</v>
      </c>
      <c r="J41">
        <f>'Calculations 65plus'!J214</f>
        <v>7.9848825695907455E-2</v>
      </c>
      <c r="K41">
        <f>'Calculations 65plus'!K214</f>
        <v>8.1886130711257374E-2</v>
      </c>
      <c r="L41">
        <f>'Calculations 65plus'!L214</f>
        <v>8.4669358019438271E-2</v>
      </c>
      <c r="M41">
        <f>'Calculations 65plus'!M214</f>
        <v>8.708572668546255E-2</v>
      </c>
      <c r="N41">
        <f>'Calculations 65plus'!N214</f>
        <v>8.9526099425848091E-2</v>
      </c>
      <c r="O41">
        <f>'Calculations 65plus'!O214</f>
        <v>9.1989537205348748E-2</v>
      </c>
      <c r="P41">
        <f>'Calculations 65plus'!P214</f>
        <v>9.4475090490861183E-2</v>
      </c>
      <c r="Q41">
        <f>'Calculations 65plus'!Q214</f>
        <v>9.6981800963842138E-2</v>
      </c>
      <c r="R41">
        <f>'Calculations 65plus'!R214</f>
        <v>9.9508703206361432E-2</v>
      </c>
      <c r="S41">
        <f>'Calculations 65plus'!S214</f>
        <v>0.10205482635606453</v>
      </c>
      <c r="T41">
        <f>'Calculations 65plus'!T214</f>
        <v>0.10461919572564686</v>
      </c>
      <c r="U41">
        <f>'Calculations 65plus'!U214</f>
        <v>0.10720083438279936</v>
      </c>
      <c r="V41">
        <f>'Calculations 65plus'!V214</f>
        <v>0.1097987646869298</v>
      </c>
      <c r="W41">
        <f>'Calculations 65plus'!W214</f>
        <v>0.11241200977931502</v>
      </c>
      <c r="X41">
        <f>'Calculations 65plus'!X214</f>
        <v>0.11503959502370012</v>
      </c>
      <c r="Y41">
        <f>'Calculations 65plus'!Y214</f>
        <v>0.11768054939470811</v>
      </c>
      <c r="Z41">
        <f>'Calculations 65plus'!Z214</f>
        <v>0.12033390681177014</v>
      </c>
      <c r="AA41">
        <f>'Calculations 65plus'!AA214</f>
        <v>0.12299870741662838</v>
      </c>
      <c r="AB41">
        <f>'Calculations 65plus'!AB214</f>
        <v>0.12567399879279348</v>
      </c>
      <c r="AC41">
        <f>'Calculations 65plus'!AC214</f>
        <v>0.12835883712566337</v>
      </c>
      <c r="AD41">
        <f>'Calculations 65plus'!AD214</f>
        <v>0.13105228830231527</v>
      </c>
      <c r="AE41">
        <f>'Calculations 65plus'!AE214</f>
        <v>0.13375342895028294</v>
      </c>
      <c r="AF41">
        <f>'Calculations 65plus'!AF214</f>
        <v>0.13646134741491389</v>
      </c>
    </row>
    <row r="42" spans="1:32" x14ac:dyDescent="0.25">
      <c r="A42" t="s">
        <v>82</v>
      </c>
      <c r="B42">
        <f>'Calculations 65plus'!B215</f>
        <v>3.3128834355828231E-2</v>
      </c>
      <c r="C42">
        <f>'Calculations 65plus'!C215</f>
        <v>3.4624824034130072E-2</v>
      </c>
      <c r="D42">
        <f>'Calculations 65plus'!D215</f>
        <v>3.6013866103672069E-2</v>
      </c>
      <c r="E42">
        <f>'Calculations 65plus'!E215</f>
        <v>3.7483321604011119E-2</v>
      </c>
      <c r="F42">
        <f>'Calculations 65plus'!F215</f>
        <v>3.8966815793368317E-2</v>
      </c>
      <c r="G42">
        <f>'Calculations 65plus'!G215</f>
        <v>4.0529604142674078E-2</v>
      </c>
      <c r="H42">
        <f>'Calculations 65plus'!H215</f>
        <v>4.2105710268494315E-2</v>
      </c>
      <c r="I42">
        <f>'Calculations 65plus'!I215</f>
        <v>4.3493164309825194E-2</v>
      </c>
      <c r="J42">
        <f>'Calculations 65plus'!J215</f>
        <v>4.478402333841669E-2</v>
      </c>
      <c r="K42">
        <f>'Calculations 65plus'!K215</f>
        <v>4.6060816344014571E-2</v>
      </c>
      <c r="L42">
        <f>'Calculations 65plus'!L215</f>
        <v>4.8110449956430712E-2</v>
      </c>
      <c r="M42">
        <f>'Calculations 65plus'!M215</f>
        <v>4.9740098066528252E-2</v>
      </c>
      <c r="N42">
        <f>'Calculations 65plus'!N215</f>
        <v>5.1393815486325836E-2</v>
      </c>
      <c r="O42">
        <f>'Calculations 65plus'!O215</f>
        <v>5.3071172461784707E-2</v>
      </c>
      <c r="P42">
        <f>'Calculations 65plus'!P215</f>
        <v>5.4771724378287236E-2</v>
      </c>
      <c r="Q42">
        <f>'Calculations 65plus'!Q215</f>
        <v>5.6495012559043628E-2</v>
      </c>
      <c r="R42">
        <f>'Calculations 65plus'!R215</f>
        <v>5.8240565071956345E-2</v>
      </c>
      <c r="S42">
        <f>'Calculations 65plus'!S215</f>
        <v>6.0007897542536312E-2</v>
      </c>
      <c r="T42">
        <f>'Calculations 65plus'!T215</f>
        <v>6.1796513970526039E-2</v>
      </c>
      <c r="U42">
        <f>'Calculations 65plus'!U215</f>
        <v>6.3605907547973448E-2</v>
      </c>
      <c r="V42">
        <f>'Calculations 65plus'!V215</f>
        <v>6.5435561476577322E-2</v>
      </c>
      <c r="W42">
        <f>'Calculations 65plus'!W215</f>
        <v>6.7284949782212403E-2</v>
      </c>
      <c r="X42">
        <f>'Calculations 65plus'!X215</f>
        <v>6.915353812464356E-2</v>
      </c>
      <c r="Y42">
        <f>'Calculations 65plus'!Y215</f>
        <v>7.1040784600531218E-2</v>
      </c>
      <c r="Z42">
        <f>'Calculations 65plus'!Z215</f>
        <v>7.294614053793376E-2</v>
      </c>
      <c r="AA42">
        <f>'Calculations 65plus'!AA215</f>
        <v>7.4869051280615606E-2</v>
      </c>
      <c r="AB42">
        <f>'Calculations 65plus'!AB215</f>
        <v>7.6808956960578587E-2</v>
      </c>
      <c r="AC42">
        <f>'Calculations 65plus'!AC215</f>
        <v>7.8765293257339844E-2</v>
      </c>
      <c r="AD42">
        <f>'Calculations 65plus'!AD215</f>
        <v>8.0737492142586659E-2</v>
      </c>
      <c r="AE42">
        <f>'Calculations 65plus'!AE215</f>
        <v>8.2724982608948755E-2</v>
      </c>
      <c r="AF42">
        <f>'Calculations 65plus'!AF215</f>
        <v>8.472719138173658E-2</v>
      </c>
    </row>
    <row r="43" spans="1:32" x14ac:dyDescent="0.25">
      <c r="A43" t="s">
        <v>84</v>
      </c>
      <c r="B43">
        <f>'Calculations 65plus'!B216</f>
        <v>5.5284552845528454E-2</v>
      </c>
      <c r="C43">
        <f>'Calculations 65plus'!C216</f>
        <v>5.7250135615961067E-2</v>
      </c>
      <c r="D43">
        <f>'Calculations 65plus'!D216</f>
        <v>5.9074571838712626E-2</v>
      </c>
      <c r="E43">
        <f>'Calculations 65plus'!E216</f>
        <v>6.1050911211202895E-2</v>
      </c>
      <c r="F43">
        <f>'Calculations 65plus'!F216</f>
        <v>6.311826452433815E-2</v>
      </c>
      <c r="G43">
        <f>'Calculations 65plus'!G216</f>
        <v>6.541303607411364E-2</v>
      </c>
      <c r="H43">
        <f>'Calculations 65plus'!H216</f>
        <v>6.7779853155323186E-2</v>
      </c>
      <c r="I43">
        <f>'Calculations 65plus'!I216</f>
        <v>6.9938218411989939E-2</v>
      </c>
      <c r="J43">
        <f>'Calculations 65plus'!J216</f>
        <v>7.192548666612493E-2</v>
      </c>
      <c r="K43">
        <f>'Calculations 65plus'!K216</f>
        <v>7.3854874144751212E-2</v>
      </c>
      <c r="L43">
        <f>'Calculations 65plus'!L216</f>
        <v>7.6347961950209722E-2</v>
      </c>
      <c r="M43">
        <f>'Calculations 65plus'!M216</f>
        <v>7.8622447335081308E-2</v>
      </c>
      <c r="N43">
        <f>'Calculations 65plus'!N216</f>
        <v>8.0923810001422181E-2</v>
      </c>
      <c r="O43">
        <f>'Calculations 65plus'!O216</f>
        <v>8.3251244547976971E-2</v>
      </c>
      <c r="P43">
        <f>'Calculations 65plus'!P216</f>
        <v>8.5603927549527489E-2</v>
      </c>
      <c r="Q43">
        <f>'Calculations 65plus'!Q216</f>
        <v>8.7981019126025808E-2</v>
      </c>
      <c r="R43">
        <f>'Calculations 65plus'!R216</f>
        <v>9.0381664517871801E-2</v>
      </c>
      <c r="S43">
        <f>'Calculations 65plus'!S216</f>
        <v>9.2804995661816186E-2</v>
      </c>
      <c r="T43">
        <f>'Calculations 65plus'!T216</f>
        <v>9.5250132762145598E-2</v>
      </c>
      <c r="U43">
        <f>'Calculations 65plus'!U216</f>
        <v>9.7716185852033038E-2</v>
      </c>
      <c r="V43">
        <f>'Calculations 65plus'!V216</f>
        <v>0.10020225634016021</v>
      </c>
      <c r="W43">
        <f>'Calculations 65plus'!W216</f>
        <v>0.10270743853796667</v>
      </c>
      <c r="X43">
        <f>'Calculations 65plus'!X216</f>
        <v>0.10523082116315027</v>
      </c>
      <c r="Y43">
        <f>'Calculations 65plus'!Y216</f>
        <v>0.10777148881531906</v>
      </c>
      <c r="Z43">
        <f>'Calculations 65plus'!Z216</f>
        <v>0.11032852341997752</v>
      </c>
      <c r="AA43">
        <f>'Calculations 65plus'!AA216</f>
        <v>0.11290100563733033</v>
      </c>
      <c r="AB43">
        <f>'Calculations 65plus'!AB216</f>
        <v>0.11548801623268071</v>
      </c>
      <c r="AC43">
        <f>'Calculations 65plus'!AC216</f>
        <v>0.11808863740550722</v>
      </c>
      <c r="AD43">
        <f>'Calculations 65plus'!AD216</f>
        <v>0.12070195407460106</v>
      </c>
      <c r="AE43">
        <f>'Calculations 65plus'!AE216</f>
        <v>0.12332705511694717</v>
      </c>
      <c r="AF43">
        <f>'Calculations 65plus'!AF216</f>
        <v>0.12596303455833574</v>
      </c>
    </row>
    <row r="44" spans="1:32" x14ac:dyDescent="0.25">
      <c r="A44" t="s">
        <v>86</v>
      </c>
      <c r="B44">
        <f>'Calculations 65plus'!B217</f>
        <v>5.6008414409676556E-2</v>
      </c>
      <c r="C44">
        <f>'Calculations 65plus'!C217</f>
        <v>5.8057052769863463E-2</v>
      </c>
      <c r="D44">
        <f>'Calculations 65plus'!D217</f>
        <v>5.9992598335034029E-2</v>
      </c>
      <c r="E44">
        <f>'Calculations 65plus'!E217</f>
        <v>6.2058836798785412E-2</v>
      </c>
      <c r="F44">
        <f>'Calculations 65plus'!F217</f>
        <v>6.4152727335574061E-2</v>
      </c>
      <c r="G44">
        <f>'Calculations 65plus'!G217</f>
        <v>6.6378220652620182E-2</v>
      </c>
      <c r="H44">
        <f>'Calculations 65plus'!H217</f>
        <v>6.8627223224268064E-2</v>
      </c>
      <c r="I44">
        <f>'Calculations 65plus'!I217</f>
        <v>7.0665956960156109E-2</v>
      </c>
      <c r="J44">
        <f>'Calculations 65plus'!J217</f>
        <v>7.2596218782123495E-2</v>
      </c>
      <c r="K44">
        <f>'Calculations 65plus'!K217</f>
        <v>7.451107023184729E-2</v>
      </c>
      <c r="L44">
        <f>'Calculations 65plus'!L217</f>
        <v>7.7120704041573784E-2</v>
      </c>
      <c r="M44">
        <f>'Calculations 65plus'!M217</f>
        <v>7.9376918260130908E-2</v>
      </c>
      <c r="N44">
        <f>'Calculations 65plus'!N217</f>
        <v>8.1657574293507215E-2</v>
      </c>
      <c r="O44">
        <f>'Calculations 65plus'!O217</f>
        <v>8.396184388755451E-2</v>
      </c>
      <c r="P44">
        <f>'Calculations 65plus'!P217</f>
        <v>8.6288886364287942E-2</v>
      </c>
      <c r="Q44">
        <f>'Calculations 65plus'!Q217</f>
        <v>8.8637850150090625E-2</v>
      </c>
      <c r="R44">
        <f>'Calculations 65plus'!R217</f>
        <v>9.1007874288036486E-2</v>
      </c>
      <c r="S44">
        <f>'Calculations 65plus'!S217</f>
        <v>9.3398089929979652E-2</v>
      </c>
      <c r="T44">
        <f>'Calculations 65plus'!T217</f>
        <v>9.5807621804315291E-2</v>
      </c>
      <c r="U44">
        <f>'Calculations 65plus'!U217</f>
        <v>9.8235589655607788E-2</v>
      </c>
      <c r="V44">
        <f>'Calculations 65plus'!V217</f>
        <v>0.10068110965255453</v>
      </c>
      <c r="W44">
        <f>'Calculations 65plus'!W217</f>
        <v>0.10314329576104574</v>
      </c>
      <c r="X44">
        <f>'Calculations 65plus'!X217</f>
        <v>0.10562126107937263</v>
      </c>
      <c r="Y44">
        <f>'Calculations 65plus'!Y217</f>
        <v>0.10811411913292565</v>
      </c>
      <c r="Z44">
        <f>'Calculations 65plus'!Z217</f>
        <v>0.11062098512601623</v>
      </c>
      <c r="AA44">
        <f>'Calculations 65plus'!AA217</f>
        <v>0.11314097714873904</v>
      </c>
      <c r="AB44">
        <f>'Calculations 65plus'!AB217</f>
        <v>0.11567321733707626</v>
      </c>
      <c r="AC44">
        <f>'Calculations 65plus'!AC217</f>
        <v>0.11821683298472012</v>
      </c>
      <c r="AD44">
        <f>'Calculations 65plus'!AD217</f>
        <v>0.12077095760535597</v>
      </c>
      <c r="AE44">
        <f>'Calculations 65plus'!AE217</f>
        <v>0.12333473194440607</v>
      </c>
      <c r="AF44">
        <f>'Calculations 65plus'!AF217</f>
        <v>0.12590730493948799</v>
      </c>
    </row>
    <row r="45" spans="1:32" x14ac:dyDescent="0.25">
      <c r="A45" t="s">
        <v>88</v>
      </c>
      <c r="B45">
        <f>'Calculations 65plus'!B218</f>
        <v>0.14614541468761416</v>
      </c>
      <c r="C45">
        <f>'Calculations 65plus'!C218</f>
        <v>0.15002567080167734</v>
      </c>
      <c r="D45">
        <f>'Calculations 65plus'!D218</f>
        <v>0.15370281376092981</v>
      </c>
      <c r="E45">
        <f>'Calculations 65plus'!E218</f>
        <v>0.15756020449259051</v>
      </c>
      <c r="F45">
        <f>'Calculations 65plus'!F218</f>
        <v>0.1613233355559735</v>
      </c>
      <c r="G45">
        <f>'Calculations 65plus'!G218</f>
        <v>0.16506236841974903</v>
      </c>
      <c r="H45">
        <f>'Calculations 65plus'!H218</f>
        <v>0.16876712502200611</v>
      </c>
      <c r="I45">
        <f>'Calculations 65plus'!I218</f>
        <v>0.17213060582262321</v>
      </c>
      <c r="J45">
        <f>'Calculations 65plus'!J218</f>
        <v>0.17536929643718632</v>
      </c>
      <c r="K45">
        <f>'Calculations 65plus'!K218</f>
        <v>0.17857595117453751</v>
      </c>
      <c r="L45">
        <f>'Calculations 65plus'!L218</f>
        <v>0.1830497003714838</v>
      </c>
      <c r="M45">
        <f>'Calculations 65plus'!M218</f>
        <v>0.18673667975064492</v>
      </c>
      <c r="N45">
        <f>'Calculations 65plus'!N218</f>
        <v>0.19042179301226708</v>
      </c>
      <c r="O45">
        <f>'Calculations 65plus'!O218</f>
        <v>0.19410344844153823</v>
      </c>
      <c r="P45">
        <f>'Calculations 65plus'!P218</f>
        <v>0.19778009590102888</v>
      </c>
      <c r="Q45">
        <f>'Calculations 65plus'!Q218</f>
        <v>0.20145022836081314</v>
      </c>
      <c r="R45">
        <f>'Calculations 65plus'!R218</f>
        <v>0.20511238323518086</v>
      </c>
      <c r="S45">
        <f>'Calculations 65plus'!S218</f>
        <v>0.20876514353091369</v>
      </c>
      <c r="T45">
        <f>'Calculations 65plus'!T218</f>
        <v>0.21240713881279452</v>
      </c>
      <c r="U45">
        <f>'Calculations 65plus'!U218</f>
        <v>0.21603704599264756</v>
      </c>
      <c r="V45">
        <f>'Calculations 65plus'!V218</f>
        <v>0.21965358994872752</v>
      </c>
      <c r="W45">
        <f>'Calculations 65plus'!W218</f>
        <v>0.22325554398271297</v>
      </c>
      <c r="X45">
        <f>'Calculations 65plus'!X218</f>
        <v>0.22684173012192915</v>
      </c>
      <c r="Y45">
        <f>'Calculations 65plus'!Y218</f>
        <v>0.23041101927470506</v>
      </c>
      <c r="Z45">
        <f>'Calculations 65plus'!Z218</f>
        <v>0.23396233124697302</v>
      </c>
      <c r="AA45">
        <f>'Calculations 65plus'!AA218</f>
        <v>0.23749463462836834</v>
      </c>
      <c r="AB45">
        <f>'Calculations 65plus'!AB218</f>
        <v>0.24100694655615346</v>
      </c>
      <c r="AC45">
        <f>'Calculations 65plus'!AC218</f>
        <v>0.2444983323653179</v>
      </c>
      <c r="AD45">
        <f>'Calculations 65plus'!AD218</f>
        <v>0.2479679051331595</v>
      </c>
      <c r="AE45">
        <f>'Calculations 65plus'!AE218</f>
        <v>0.25141482512656971</v>
      </c>
      <c r="AF45">
        <f>'Calculations 65plus'!AF218</f>
        <v>0.25483829916011985</v>
      </c>
    </row>
    <row r="46" spans="1:32" x14ac:dyDescent="0.25">
      <c r="A46" t="s">
        <v>572</v>
      </c>
      <c r="B46">
        <f>'Calculations 65plus'!B219</f>
        <v>7.1159058298347247E-2</v>
      </c>
      <c r="C46">
        <f>'Calculations 65plus'!C219</f>
        <v>7.3534827515123885E-2</v>
      </c>
      <c r="D46">
        <f>'Calculations 65plus'!D219</f>
        <v>7.577318452534966E-2</v>
      </c>
      <c r="E46">
        <f>'Calculations 65plus'!E219</f>
        <v>7.8169490062996283E-2</v>
      </c>
      <c r="F46">
        <f>'Calculations 65plus'!F219</f>
        <v>8.0610765919225322E-2</v>
      </c>
      <c r="G46">
        <f>'Calculations 65plus'!G219</f>
        <v>8.3225798012025884E-2</v>
      </c>
      <c r="H46">
        <f>'Calculations 65plus'!H219</f>
        <v>8.5875353285551403E-2</v>
      </c>
      <c r="I46">
        <f>'Calculations 65plus'!I219</f>
        <v>8.8293643259098498E-2</v>
      </c>
      <c r="J46">
        <f>'Calculations 65plus'!J219</f>
        <v>9.0575103379762378E-2</v>
      </c>
      <c r="K46">
        <f>'Calculations 65plus'!K219</f>
        <v>9.2820998121499923E-2</v>
      </c>
      <c r="L46">
        <f>'Calculations 65plus'!L219</f>
        <v>9.5753363912235309E-2</v>
      </c>
      <c r="M46">
        <f>'Calculations 65plus'!M219</f>
        <v>9.8354213560740533E-2</v>
      </c>
      <c r="N46">
        <f>'Calculations 65plus'!N219</f>
        <v>0.10097734681094804</v>
      </c>
      <c r="O46">
        <f>'Calculations 65plus'!O219</f>
        <v>0.10362170563684339</v>
      </c>
      <c r="P46">
        <f>'Calculations 65plus'!P219</f>
        <v>0.10628622530169116</v>
      </c>
      <c r="Q46">
        <f>'Calculations 65plus'!Q219</f>
        <v>0.10896983624306233</v>
      </c>
      <c r="R46">
        <f>'Calculations 65plus'!R219</f>
        <v>0.11167146591452833</v>
      </c>
      <c r="S46">
        <f>'Calculations 65plus'!S219</f>
        <v>0.1143900405792397</v>
      </c>
      <c r="T46">
        <f>'Calculations 65plus'!T219</f>
        <v>0.11712448705103284</v>
      </c>
      <c r="U46">
        <f>'Calculations 65plus'!U219</f>
        <v>0.11987373437915078</v>
      </c>
      <c r="V46">
        <f>'Calculations 65plus'!V219</f>
        <v>0.12263671547309545</v>
      </c>
      <c r="W46">
        <f>'Calculations 65plus'!W219</f>
        <v>0.12541236866455663</v>
      </c>
      <c r="X46">
        <f>'Calculations 65plus'!X219</f>
        <v>0.12819963920379476</v>
      </c>
      <c r="Y46">
        <f>'Calculations 65plus'!Y219</f>
        <v>0.13099748068827025</v>
      </c>
      <c r="Z46">
        <f>'Calculations 65plus'!Z219</f>
        <v>0.13380485642171441</v>
      </c>
      <c r="AA46">
        <f>'Calculations 65plus'!AA219</f>
        <v>0.1366207407022364</v>
      </c>
      <c r="AB46">
        <f>'Calculations 65plus'!AB219</f>
        <v>0.13944412003843298</v>
      </c>
      <c r="AC46">
        <f>'Calculations 65plus'!AC219</f>
        <v>0.14227399429283566</v>
      </c>
      <c r="AD46">
        <f>'Calculations 65plus'!AD219</f>
        <v>0.14510937775236699</v>
      </c>
      <c r="AE46">
        <f>'Calculations 65plus'!AE219</f>
        <v>0.14794930012580565</v>
      </c>
      <c r="AF46">
        <f>'Calculations 65plus'!AF219</f>
        <v>0.15079280746856707</v>
      </c>
    </row>
    <row r="47" spans="1:32" x14ac:dyDescent="0.25">
      <c r="A47" t="s">
        <v>573</v>
      </c>
      <c r="B47">
        <f>'Calculations 65plus'!B219</f>
        <v>7.1159058298347247E-2</v>
      </c>
      <c r="C47">
        <f>'Calculations 65plus'!C219</f>
        <v>7.3534827515123885E-2</v>
      </c>
      <c r="D47">
        <f>'Calculations 65plus'!D219</f>
        <v>7.577318452534966E-2</v>
      </c>
      <c r="E47">
        <f>'Calculations 65plus'!E219</f>
        <v>7.8169490062996283E-2</v>
      </c>
      <c r="F47">
        <f>'Calculations 65plus'!F219</f>
        <v>8.0610765919225322E-2</v>
      </c>
      <c r="G47">
        <f>'Calculations 65plus'!G219</f>
        <v>8.3225798012025884E-2</v>
      </c>
      <c r="H47">
        <f>'Calculations 65plus'!H219</f>
        <v>8.5875353285551403E-2</v>
      </c>
      <c r="I47">
        <f>'Calculations 65plus'!I219</f>
        <v>8.8293643259098498E-2</v>
      </c>
      <c r="J47">
        <f>'Calculations 65plus'!J219</f>
        <v>9.0575103379762378E-2</v>
      </c>
      <c r="K47">
        <f>'Calculations 65plus'!K219</f>
        <v>9.2820998121499923E-2</v>
      </c>
      <c r="L47">
        <f>'Calculations 65plus'!L219</f>
        <v>9.5753363912235309E-2</v>
      </c>
      <c r="M47">
        <f>'Calculations 65plus'!M219</f>
        <v>9.8354213560740533E-2</v>
      </c>
      <c r="N47">
        <f>'Calculations 65plus'!N219</f>
        <v>0.10097734681094804</v>
      </c>
      <c r="O47">
        <f>'Calculations 65plus'!O219</f>
        <v>0.10362170563684339</v>
      </c>
      <c r="P47">
        <f>'Calculations 65plus'!P219</f>
        <v>0.10628622530169116</v>
      </c>
      <c r="Q47">
        <f>'Calculations 65plus'!Q219</f>
        <v>0.10896983624306233</v>
      </c>
      <c r="R47">
        <f>'Calculations 65plus'!R219</f>
        <v>0.11167146591452833</v>
      </c>
      <c r="S47">
        <f>'Calculations 65plus'!S219</f>
        <v>0.1143900405792397</v>
      </c>
      <c r="T47">
        <f>'Calculations 65plus'!T219</f>
        <v>0.11712448705103284</v>
      </c>
      <c r="U47">
        <f>'Calculations 65plus'!U219</f>
        <v>0.11987373437915078</v>
      </c>
      <c r="V47">
        <f>'Calculations 65plus'!V219</f>
        <v>0.12263671547309545</v>
      </c>
      <c r="W47">
        <f>'Calculations 65plus'!W219</f>
        <v>0.12541236866455663</v>
      </c>
      <c r="X47">
        <f>'Calculations 65plus'!X219</f>
        <v>0.12819963920379476</v>
      </c>
      <c r="Y47">
        <f>'Calculations 65plus'!Y219</f>
        <v>0.13099748068827025</v>
      </c>
      <c r="Z47">
        <f>'Calculations 65plus'!Z219</f>
        <v>0.13380485642171441</v>
      </c>
      <c r="AA47">
        <f>'Calculations 65plus'!AA219</f>
        <v>0.1366207407022364</v>
      </c>
      <c r="AB47">
        <f>'Calculations 65plus'!AB219</f>
        <v>0.13944412003843298</v>
      </c>
      <c r="AC47">
        <f>'Calculations 65plus'!AC219</f>
        <v>0.14227399429283566</v>
      </c>
      <c r="AD47">
        <f>'Calculations 65plus'!AD219</f>
        <v>0.14510937775236699</v>
      </c>
      <c r="AE47">
        <f>'Calculations 65plus'!AE219</f>
        <v>0.14794930012580565</v>
      </c>
      <c r="AF47">
        <f>'Calculations 65plus'!AF219</f>
        <v>0.15079280746856707</v>
      </c>
    </row>
    <row r="48" spans="1:32" x14ac:dyDescent="0.25">
      <c r="A48" t="s">
        <v>92</v>
      </c>
      <c r="B48">
        <f>'Calculations 65plus'!B220</f>
        <v>6.0117302052785912E-2</v>
      </c>
      <c r="C48">
        <f>'Calculations 65plus'!C220</f>
        <v>6.2317471053649362E-2</v>
      </c>
      <c r="D48">
        <f>'Calculations 65plus'!D220</f>
        <v>6.4382484102683504E-2</v>
      </c>
      <c r="E48">
        <f>'Calculations 65plus'!E220</f>
        <v>6.6569564747096563E-2</v>
      </c>
      <c r="F48">
        <f>'Calculations 65plus'!F220</f>
        <v>6.8757283716078907E-2</v>
      </c>
      <c r="G48">
        <f>'Calculations 65plus'!G220</f>
        <v>7.1020998461224297E-2</v>
      </c>
      <c r="H48">
        <f>'Calculations 65plus'!H220</f>
        <v>7.3297008360716759E-2</v>
      </c>
      <c r="I48">
        <f>'Calculations 65plus'!I220</f>
        <v>7.5345225865057541E-2</v>
      </c>
      <c r="J48">
        <f>'Calculations 65plus'!J220</f>
        <v>7.7283172939838468E-2</v>
      </c>
      <c r="K48">
        <f>'Calculations 65plus'!K220</f>
        <v>7.9196596309547437E-2</v>
      </c>
      <c r="L48">
        <f>'Calculations 65plus'!L220</f>
        <v>8.2017349128013964E-2</v>
      </c>
      <c r="M48">
        <f>'Calculations 65plus'!M220</f>
        <v>8.4337581601469661E-2</v>
      </c>
      <c r="N48">
        <f>'Calculations 65plus'!N220</f>
        <v>8.6680573326520571E-2</v>
      </c>
      <c r="O48">
        <f>'Calculations 65plus'!O220</f>
        <v>8.9045449925854336E-2</v>
      </c>
      <c r="P48">
        <f>'Calculations 65plus'!P220</f>
        <v>9.1431328040454091E-2</v>
      </c>
      <c r="Q48">
        <f>'Calculations 65plus'!Q220</f>
        <v>9.3837316878876767E-2</v>
      </c>
      <c r="R48">
        <f>'Calculations 65plus'!R220</f>
        <v>9.6262519737927876E-2</v>
      </c>
      <c r="S48">
        <f>'Calculations 65plus'!S220</f>
        <v>9.8706035490873548E-2</v>
      </c>
      <c r="T48">
        <f>'Calculations 65plus'!T220</f>
        <v>0.10116696003963377</v>
      </c>
      <c r="U48">
        <f>'Calculations 65plus'!U220</f>
        <v>0.10364438772773124</v>
      </c>
      <c r="V48">
        <f>'Calculations 65plus'!V220</f>
        <v>0.1061374127110814</v>
      </c>
      <c r="W48">
        <f>'Calculations 65plus'!W220</f>
        <v>0.10864513028401868</v>
      </c>
      <c r="X48">
        <f>'Calculations 65plus'!X220</f>
        <v>0.11116663815827842</v>
      </c>
      <c r="Y48">
        <f>'Calculations 65plus'!Y220</f>
        <v>0.1137010376929509</v>
      </c>
      <c r="Z48">
        <f>'Calculations 65plus'!Z220</f>
        <v>0.11624743507372824</v>
      </c>
      <c r="AA48">
        <f>'Calculations 65plus'!AA220</f>
        <v>0.1188049424400528</v>
      </c>
      <c r="AB48">
        <f>'Calculations 65plus'!AB220</f>
        <v>0.1213726789590593</v>
      </c>
      <c r="AC48">
        <f>'Calculations 65plus'!AC220</f>
        <v>0.12394977184547441</v>
      </c>
      <c r="AD48">
        <f>'Calculations 65plus'!AD220</f>
        <v>0.12653535732688945</v>
      </c>
      <c r="AE48">
        <f>'Calculations 65plus'!AE220</f>
        <v>0.12912858155407328</v>
      </c>
      <c r="AF48">
        <f>'Calculations 65plus'!AF220</f>
        <v>0.13172860145622292</v>
      </c>
    </row>
    <row r="49" spans="1:32" x14ac:dyDescent="0.25">
      <c r="A49" t="s">
        <v>94</v>
      </c>
      <c r="B49">
        <f>'Calculations 65plus'!B221</f>
        <v>6.439790575916228E-2</v>
      </c>
      <c r="C49">
        <f>'Calculations 65plus'!C221</f>
        <v>6.6704260212509095E-2</v>
      </c>
      <c r="D49">
        <f>'Calculations 65plus'!D221</f>
        <v>6.8872131553767826E-2</v>
      </c>
      <c r="E49">
        <f>'Calculations 65plus'!E221</f>
        <v>7.1167405352009411E-2</v>
      </c>
      <c r="F49">
        <f>'Calculations 65plus'!F221</f>
        <v>7.3473728102823363E-2</v>
      </c>
      <c r="G49">
        <f>'Calculations 65plus'!G221</f>
        <v>7.5900053449977106E-2</v>
      </c>
      <c r="H49">
        <f>'Calculations 65plus'!H221</f>
        <v>7.8332710950592341E-2</v>
      </c>
      <c r="I49">
        <f>'Calculations 65plus'!I221</f>
        <v>8.0508634876613958E-2</v>
      </c>
      <c r="J49">
        <f>'Calculations 65plus'!J221</f>
        <v>8.2567596297725365E-2</v>
      </c>
      <c r="K49">
        <f>'Calculations 65plus'!K221</f>
        <v>8.4618138175428931E-2</v>
      </c>
      <c r="L49">
        <f>'Calculations 65plus'!L221</f>
        <v>8.7554917533170878E-2</v>
      </c>
      <c r="M49">
        <f>'Calculations 65plus'!M221</f>
        <v>9.0006270214436551E-2</v>
      </c>
      <c r="N49">
        <f>'Calculations 65plus'!N221</f>
        <v>9.2480637545384534E-2</v>
      </c>
      <c r="O49">
        <f>'Calculations 65plus'!O221</f>
        <v>9.4977058567873918E-2</v>
      </c>
      <c r="P49">
        <f>'Calculations 65plus'!P221</f>
        <v>9.7494563888395835E-2</v>
      </c>
      <c r="Q49">
        <f>'Calculations 65plus'!Q221</f>
        <v>0.10003217738724433</v>
      </c>
      <c r="R49">
        <f>'Calculations 65plus'!R221</f>
        <v>0.10258891789373167</v>
      </c>
      <c r="S49">
        <f>'Calculations 65plus'!S221</f>
        <v>0.1051638008231285</v>
      </c>
      <c r="T49">
        <f>'Calculations 65plus'!T221</f>
        <v>0.10775583977135812</v>
      </c>
      <c r="U49">
        <f>'Calculations 65plus'!U221</f>
        <v>0.11036404806384831</v>
      </c>
      <c r="V49">
        <f>'Calculations 65plus'!V221</f>
        <v>0.11298744025530469</v>
      </c>
      <c r="W49">
        <f>'Calculations 65plus'!W221</f>
        <v>0.11562503357752495</v>
      </c>
      <c r="X49">
        <f>'Calculations 65plus'!X221</f>
        <v>0.11827584933274307</v>
      </c>
      <c r="Y49">
        <f>'Calculations 65plus'!Y221</f>
        <v>0.12093891423033813</v>
      </c>
      <c r="Z49">
        <f>'Calculations 65plus'!Z221</f>
        <v>0.12361326166508933</v>
      </c>
      <c r="AA49">
        <f>'Calculations 65plus'!AA221</f>
        <v>0.12629793293549091</v>
      </c>
      <c r="AB49">
        <f>'Calculations 65plus'!AB221</f>
        <v>0.12899197840096949</v>
      </c>
      <c r="AC49">
        <f>'Calculations 65plus'!AC221</f>
        <v>0.13169445857715165</v>
      </c>
      <c r="AD49">
        <f>'Calculations 65plus'!AD221</f>
        <v>0.13440444516862751</v>
      </c>
      <c r="AE49">
        <f>'Calculations 65plus'!AE221</f>
        <v>0.13712102203893817</v>
      </c>
      <c r="AF49">
        <f>'Calculations 65plus'!AF221</f>
        <v>0.13984328611778285</v>
      </c>
    </row>
    <row r="50" spans="1:32" x14ac:dyDescent="0.25">
      <c r="A50" t="s">
        <v>96</v>
      </c>
      <c r="B50">
        <f>'Calculations 65plus'!B222</f>
        <v>6.4528574873402467E-2</v>
      </c>
      <c r="C50">
        <f>'Calculations 65plus'!C222</f>
        <v>6.6789318406765358E-2</v>
      </c>
      <c r="D50">
        <f>'Calculations 65plus'!D222</f>
        <v>6.8929673654813436E-2</v>
      </c>
      <c r="E50">
        <f>'Calculations 65plus'!E222</f>
        <v>7.1217683160090875E-2</v>
      </c>
      <c r="F50">
        <f>'Calculations 65plus'!F222</f>
        <v>7.3541907254259867E-2</v>
      </c>
      <c r="G50">
        <f>'Calculations 65plus'!G222</f>
        <v>7.6026892835393906E-2</v>
      </c>
      <c r="H50">
        <f>'Calculations 65plus'!H222</f>
        <v>7.8537169023445777E-2</v>
      </c>
      <c r="I50">
        <f>'Calculations 65plus'!I222</f>
        <v>8.0825730788376293E-2</v>
      </c>
      <c r="J50">
        <f>'Calculations 65plus'!J222</f>
        <v>8.3000875462541257E-2</v>
      </c>
      <c r="K50">
        <f>'Calculations 65plus'!K222</f>
        <v>8.5160478779951268E-2</v>
      </c>
      <c r="L50">
        <f>'Calculations 65plus'!L222</f>
        <v>8.798369455356661E-2</v>
      </c>
      <c r="M50">
        <f>'Calculations 65plus'!M222</f>
        <v>9.0479952310028353E-2</v>
      </c>
      <c r="N50">
        <f>'Calculations 65plus'!N222</f>
        <v>9.3000725026632994E-2</v>
      </c>
      <c r="O50">
        <f>'Calculations 65plus'!O222</f>
        <v>9.5545019506012061E-2</v>
      </c>
      <c r="P50">
        <f>'Calculations 65plus'!P222</f>
        <v>9.8111831449450113E-2</v>
      </c>
      <c r="Q50">
        <f>'Calculations 65plus'!Q222</f>
        <v>0.10070014731116397</v>
      </c>
      <c r="R50">
        <f>'Calculations 65plus'!R222</f>
        <v>0.10330894612455778</v>
      </c>
      <c r="S50">
        <f>'Calculations 65plus'!S222</f>
        <v>0.10593720129514632</v>
      </c>
      <c r="T50">
        <f>'Calculations 65plus'!T222</f>
        <v>0.1085838823551999</v>
      </c>
      <c r="U50">
        <f>'Calculations 65plus'!U222</f>
        <v>0.11124795667556256</v>
      </c>
      <c r="V50">
        <f>'Calculations 65plus'!V222</f>
        <v>0.11392839113047572</v>
      </c>
      <c r="W50">
        <f>'Calculations 65plus'!W222</f>
        <v>0.11662415371163325</v>
      </c>
      <c r="X50">
        <f>'Calculations 65plus'!X222</f>
        <v>0.11933421508809615</v>
      </c>
      <c r="Y50">
        <f>'Calculations 65plus'!Y222</f>
        <v>0.12205755010908405</v>
      </c>
      <c r="Z50">
        <f>'Calculations 65plus'!Z222</f>
        <v>0.12479313924705079</v>
      </c>
      <c r="AA50">
        <f>'Calculations 65plus'!AA222</f>
        <v>0.12753996997883502</v>
      </c>
      <c r="AB50">
        <f>'Calculations 65plus'!AB222</f>
        <v>0.13029703810304918</v>
      </c>
      <c r="AC50">
        <f>'Calculations 65plus'!AC222</f>
        <v>0.1330633489922361</v>
      </c>
      <c r="AD50">
        <f>'Calculations 65plus'!AD222</f>
        <v>0.13583791877866644</v>
      </c>
      <c r="AE50">
        <f>'Calculations 65plus'!AE222</f>
        <v>0.13861977547299068</v>
      </c>
      <c r="AF50">
        <f>'Calculations 65plus'!AF222</f>
        <v>0.14140796001527928</v>
      </c>
    </row>
    <row r="51" spans="1:32" x14ac:dyDescent="0.25">
      <c r="A51" t="s">
        <v>574</v>
      </c>
      <c r="B51">
        <f>'Calculations 65plus'!B223</f>
        <v>9.3389700230591885E-2</v>
      </c>
      <c r="C51">
        <f>'Calculations 65plus'!C223</f>
        <v>9.6613421786086243E-2</v>
      </c>
      <c r="D51">
        <f>'Calculations 65plus'!D223</f>
        <v>9.9623061291862242E-2</v>
      </c>
      <c r="E51">
        <f>'Calculations 65plus'!E223</f>
        <v>0.1028246897436919</v>
      </c>
      <c r="F51">
        <f>'Calculations 65plus'!F223</f>
        <v>0.10610896264173354</v>
      </c>
      <c r="G51">
        <f>'Calculations 65plus'!G223</f>
        <v>0.10971698879683976</v>
      </c>
      <c r="H51">
        <f>'Calculations 65plus'!H223</f>
        <v>0.1133241564459239</v>
      </c>
      <c r="I51">
        <f>'Calculations 65plus'!I223</f>
        <v>0.11667583839082939</v>
      </c>
      <c r="J51">
        <f>'Calculations 65plus'!J223</f>
        <v>0.11992092318704702</v>
      </c>
      <c r="K51">
        <f>'Calculations 65plus'!K223</f>
        <v>0.12314254327997878</v>
      </c>
      <c r="L51">
        <f>'Calculations 65plus'!L223</f>
        <v>0.12685902249726941</v>
      </c>
      <c r="M51">
        <f>'Calculations 65plus'!M223</f>
        <v>0.13036904626306325</v>
      </c>
      <c r="N51">
        <f>'Calculations 65plus'!N223</f>
        <v>0.13389993243611809</v>
      </c>
      <c r="O51">
        <f>'Calculations 65plus'!O223</f>
        <v>0.13744978462344321</v>
      </c>
      <c r="P51">
        <f>'Calculations 65plus'!P223</f>
        <v>0.14101672402087256</v>
      </c>
      <c r="Q51">
        <f>'Calculations 65plus'!Q223</f>
        <v>0.14459889236276002</v>
      </c>
      <c r="R51">
        <f>'Calculations 65plus'!R223</f>
        <v>0.14819445470097603</v>
      </c>
      <c r="S51">
        <f>'Calculations 65plus'!S223</f>
        <v>0.1518016020120907</v>
      </c>
      <c r="T51">
        <f>'Calculations 65plus'!T223</f>
        <v>0.15541855363220167</v>
      </c>
      <c r="U51">
        <f>'Calculations 65plus'!U223</f>
        <v>0.1590435595194826</v>
      </c>
      <c r="V51">
        <f>'Calculations 65plus'!V223</f>
        <v>0.16267490234511034</v>
      </c>
      <c r="W51">
        <f>'Calculations 65plus'!W223</f>
        <v>0.16631089941381019</v>
      </c>
      <c r="X51">
        <f>'Calculations 65plus'!X223</f>
        <v>0.16994990441583976</v>
      </c>
      <c r="Y51">
        <f>'Calculations 65plus'!Y223</f>
        <v>0.17359030901277325</v>
      </c>
      <c r="Z51">
        <f>'Calculations 65plus'!Z223</f>
        <v>0.17723054425997414</v>
      </c>
      <c r="AA51">
        <f>'Calculations 65plus'!AA223</f>
        <v>0.1808690818691398</v>
      </c>
      <c r="AB51">
        <f>'Calculations 65plus'!AB223</f>
        <v>0.18450443531475974</v>
      </c>
      <c r="AC51">
        <f>'Calculations 65plus'!AC223</f>
        <v>0.18813516078875803</v>
      </c>
      <c r="AD51">
        <f>'Calculations 65plus'!AD223</f>
        <v>0.19175985800796824</v>
      </c>
      <c r="AE51">
        <f>'Calculations 65plus'!AE223</f>
        <v>0.19537717087944037</v>
      </c>
      <c r="AF51">
        <f>'Calculations 65plus'!AF223</f>
        <v>0.19898578802887951</v>
      </c>
    </row>
    <row r="52" spans="1:32" x14ac:dyDescent="0.25">
      <c r="A52" t="s">
        <v>575</v>
      </c>
      <c r="B52">
        <f>'Calculations 65plus'!B223</f>
        <v>9.3389700230591885E-2</v>
      </c>
      <c r="C52">
        <f>'Calculations 65plus'!C223</f>
        <v>9.6613421786086243E-2</v>
      </c>
      <c r="D52">
        <f>'Calculations 65plus'!D223</f>
        <v>9.9623061291862242E-2</v>
      </c>
      <c r="E52">
        <f>'Calculations 65plus'!E223</f>
        <v>0.1028246897436919</v>
      </c>
      <c r="F52">
        <f>'Calculations 65plus'!F223</f>
        <v>0.10610896264173354</v>
      </c>
      <c r="G52">
        <f>'Calculations 65plus'!G223</f>
        <v>0.10971698879683976</v>
      </c>
      <c r="H52">
        <f>'Calculations 65plus'!H223</f>
        <v>0.1133241564459239</v>
      </c>
      <c r="I52">
        <f>'Calculations 65plus'!I223</f>
        <v>0.11667583839082939</v>
      </c>
      <c r="J52">
        <f>'Calculations 65plus'!J223</f>
        <v>0.11992092318704702</v>
      </c>
      <c r="K52">
        <f>'Calculations 65plus'!K223</f>
        <v>0.12314254327997878</v>
      </c>
      <c r="L52">
        <f>'Calculations 65plus'!L223</f>
        <v>0.12685902249726941</v>
      </c>
      <c r="M52">
        <f>'Calculations 65plus'!M223</f>
        <v>0.13036904626306325</v>
      </c>
      <c r="N52">
        <f>'Calculations 65plus'!N223</f>
        <v>0.13389993243611809</v>
      </c>
      <c r="O52">
        <f>'Calculations 65plus'!O223</f>
        <v>0.13744978462344321</v>
      </c>
      <c r="P52">
        <f>'Calculations 65plus'!P223</f>
        <v>0.14101672402087256</v>
      </c>
      <c r="Q52">
        <f>'Calculations 65plus'!Q223</f>
        <v>0.14459889236276002</v>
      </c>
      <c r="R52">
        <f>'Calculations 65plus'!R223</f>
        <v>0.14819445470097603</v>
      </c>
      <c r="S52">
        <f>'Calculations 65plus'!S223</f>
        <v>0.1518016020120907</v>
      </c>
      <c r="T52">
        <f>'Calculations 65plus'!T223</f>
        <v>0.15541855363220167</v>
      </c>
      <c r="U52">
        <f>'Calculations 65plus'!U223</f>
        <v>0.1590435595194826</v>
      </c>
      <c r="V52">
        <f>'Calculations 65plus'!V223</f>
        <v>0.16267490234511034</v>
      </c>
      <c r="W52">
        <f>'Calculations 65plus'!W223</f>
        <v>0.16631089941381019</v>
      </c>
      <c r="X52">
        <f>'Calculations 65plus'!X223</f>
        <v>0.16994990441583976</v>
      </c>
      <c r="Y52">
        <f>'Calculations 65plus'!Y223</f>
        <v>0.17359030901277325</v>
      </c>
      <c r="Z52">
        <f>'Calculations 65plus'!Z223</f>
        <v>0.17723054425997414</v>
      </c>
      <c r="AA52">
        <f>'Calculations 65plus'!AA223</f>
        <v>0.1808690818691398</v>
      </c>
      <c r="AB52">
        <f>'Calculations 65plus'!AB223</f>
        <v>0.18450443531475974</v>
      </c>
      <c r="AC52">
        <f>'Calculations 65plus'!AC223</f>
        <v>0.18813516078875803</v>
      </c>
      <c r="AD52">
        <f>'Calculations 65plus'!AD223</f>
        <v>0.19175985800796824</v>
      </c>
      <c r="AE52">
        <f>'Calculations 65plus'!AE223</f>
        <v>0.19537717087944037</v>
      </c>
      <c r="AF52">
        <f>'Calculations 65plus'!AF223</f>
        <v>0.19898578802887951</v>
      </c>
    </row>
    <row r="53" spans="1:32" x14ac:dyDescent="0.25">
      <c r="A53" t="s">
        <v>100</v>
      </c>
      <c r="B53">
        <f>'Calculations 65plus'!B224</f>
        <v>7.6335877862595436E-2</v>
      </c>
      <c r="C53">
        <f>'Calculations 65plus'!C224</f>
        <v>7.9157576472153976E-2</v>
      </c>
      <c r="D53">
        <f>'Calculations 65plus'!D224</f>
        <v>8.1895806250198863E-2</v>
      </c>
      <c r="E53">
        <f>'Calculations 65plus'!E224</f>
        <v>8.47781012089594E-2</v>
      </c>
      <c r="F53">
        <f>'Calculations 65plus'!F224</f>
        <v>8.7648656599506367E-2</v>
      </c>
      <c r="G53">
        <f>'Calculations 65plus'!G224</f>
        <v>9.071658398679712E-2</v>
      </c>
      <c r="H53">
        <f>'Calculations 65plus'!H224</f>
        <v>9.3715131616031441E-2</v>
      </c>
      <c r="I53">
        <f>'Calculations 65plus'!I224</f>
        <v>9.6420937206905449E-2</v>
      </c>
      <c r="J53">
        <f>'Calculations 65plus'!J224</f>
        <v>9.9126386742308573E-2</v>
      </c>
      <c r="K53">
        <f>'Calculations 65plus'!K224</f>
        <v>0.10196271083482664</v>
      </c>
      <c r="L53">
        <f>'Calculations 65plus'!L224</f>
        <v>0.10541409012080409</v>
      </c>
      <c r="M53">
        <f>'Calculations 65plus'!M224</f>
        <v>0.10849984948020143</v>
      </c>
      <c r="N53">
        <f>'Calculations 65plus'!N224</f>
        <v>0.11161402954198135</v>
      </c>
      <c r="O53">
        <f>'Calculations 65plus'!O224</f>
        <v>0.11475510638479283</v>
      </c>
      <c r="P53">
        <f>'Calculations 65plus'!P224</f>
        <v>0.11792154591657573</v>
      </c>
      <c r="Q53">
        <f>'Calculations 65plus'!Q224</f>
        <v>0.12111180701356893</v>
      </c>
      <c r="R53">
        <f>'Calculations 65plus'!R224</f>
        <v>0.12432434458883482</v>
      </c>
      <c r="S53">
        <f>'Calculations 65plus'!S224</f>
        <v>0.12755761258071849</v>
      </c>
      <c r="T53">
        <f>'Calculations 65plus'!T224</f>
        <v>0.13081006685244562</v>
      </c>
      <c r="U53">
        <f>'Calculations 65plus'!U224</f>
        <v>0.13408016799490502</v>
      </c>
      <c r="V53">
        <f>'Calculations 65plus'!V224</f>
        <v>0.13736638402549103</v>
      </c>
      <c r="W53">
        <f>'Calculations 65plus'!W224</f>
        <v>0.14066719297672475</v>
      </c>
      <c r="X53">
        <f>'Calculations 65plus'!X224</f>
        <v>0.14398108536922519</v>
      </c>
      <c r="Y53">
        <f>'Calculations 65plus'!Y224</f>
        <v>0.1473065665644345</v>
      </c>
      <c r="Z53">
        <f>'Calculations 65plus'!Z224</f>
        <v>0.15064215899332403</v>
      </c>
      <c r="AA53">
        <f>'Calculations 65plus'!AA224</f>
        <v>0.15398640425811361</v>
      </c>
      <c r="AB53">
        <f>'Calculations 65plus'!AB224</f>
        <v>0.15733786510480835</v>
      </c>
      <c r="AC53">
        <f>'Calculations 65plus'!AC224</f>
        <v>0.16069512726511395</v>
      </c>
      <c r="AD53">
        <f>'Calculations 65plus'!AD224</f>
        <v>0.16405680116699001</v>
      </c>
      <c r="AE53">
        <f>'Calculations 65plus'!AE224</f>
        <v>0.16742152351378997</v>
      </c>
      <c r="AF53">
        <f>'Calculations 65plus'!AF224</f>
        <v>0.17078795873256125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About</vt:lpstr>
      <vt:lpstr>ISIC Code Key</vt:lpstr>
      <vt:lpstr>BLS CPS T18</vt:lpstr>
      <vt:lpstr>BLS CPS T18b</vt:lpstr>
      <vt:lpstr>BLS LF projections 2019-2029</vt:lpstr>
      <vt:lpstr>LF Projected Ratios</vt:lpstr>
      <vt:lpstr>S Curve Equation</vt:lpstr>
      <vt:lpstr>S</vt:lpstr>
      <vt:lpstr>Calculations male</vt:lpstr>
      <vt:lpstr>Calculations female</vt:lpstr>
      <vt:lpstr>R</vt:lpstr>
      <vt:lpstr>Calculations white</vt:lpstr>
      <vt:lpstr>Calculations black</vt:lpstr>
      <vt:lpstr>Calculations asian</vt:lpstr>
      <vt:lpstr>Calculations otherrace</vt:lpstr>
      <vt:lpstr>H</vt:lpstr>
      <vt:lpstr>Calculations hispanic</vt:lpstr>
      <vt:lpstr>Calculations nonhispanic</vt:lpstr>
      <vt:lpstr>A</vt:lpstr>
      <vt:lpstr>Calculations 16to19</vt:lpstr>
      <vt:lpstr>Calculations 20to24</vt:lpstr>
      <vt:lpstr>Calculations 25to34</vt:lpstr>
      <vt:lpstr>Calculations 35to44</vt:lpstr>
      <vt:lpstr>Calculations 45to54</vt:lpstr>
      <vt:lpstr>Calculations 55to64</vt:lpstr>
      <vt:lpstr>Calculations 65plus</vt:lpstr>
      <vt:lpstr>DoEbIC-male</vt:lpstr>
      <vt:lpstr>DoEbIC-female</vt:lpstr>
      <vt:lpstr>DoEbIC-white</vt:lpstr>
      <vt:lpstr>DoEbIC-black</vt:lpstr>
      <vt:lpstr>DoEbIC-asian</vt:lpstr>
      <vt:lpstr>DoEbIC-otherrace</vt:lpstr>
      <vt:lpstr>DoEbIC-hispanic</vt:lpstr>
      <vt:lpstr>DoEbIC-nonhispanic</vt:lpstr>
      <vt:lpstr>DoEbIC-16to19</vt:lpstr>
      <vt:lpstr>DoEbIC-20to24</vt:lpstr>
      <vt:lpstr>DoEbIC-25to34</vt:lpstr>
      <vt:lpstr>DoEbIC-35to44</vt:lpstr>
      <vt:lpstr>DoEbIC-45to54</vt:lpstr>
      <vt:lpstr>DoEbIC-55to64</vt:lpstr>
      <vt:lpstr>DoEbIC-65plus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Robbie Orvis</cp:lastModifiedBy>
  <dcterms:created xsi:type="dcterms:W3CDTF">2026-07-18T01:19:58Z</dcterms:created>
  <dcterms:modified xsi:type="dcterms:W3CDTF">2026-07-20T14:49:12Z</dcterms:modified>
</cp:coreProperties>
</file>